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le\Documents\pharmaceutical_manufacturing_quality\excel\"/>
    </mc:Choice>
  </mc:AlternateContent>
  <xr:revisionPtr revIDLastSave="0" documentId="13_ncr:1_{DF73E69C-563D-4571-8918-B0F3FEAE2458}" xr6:coauthVersionLast="47" xr6:coauthVersionMax="47" xr10:uidLastSave="{00000000-0000-0000-0000-000000000000}"/>
  <bookViews>
    <workbookView xWindow="-4500" yWindow="-16320" windowWidth="29040" windowHeight="15840" activeTab="2" xr2:uid="{00000000-000D-0000-FFFF-FFFF00000000}"/>
  </bookViews>
  <sheets>
    <sheet name="Raw_Data" sheetId="1" r:id="rId1"/>
    <sheet name="Data_Cleaning_Log" sheetId="2" r:id="rId2"/>
    <sheet name="Cleaned_Data" sheetId="3" r:id="rId3"/>
    <sheet name="Missing Values Pivot Table" sheetId="8" r:id="rId4"/>
    <sheet name="Missing values per batch PT " sheetId="9" r:id="rId5"/>
    <sheet name="Pass vs Failed Pivot Table" sheetId="21" r:id="rId6"/>
    <sheet name="Deviation Flag Pivot Table" sheetId="22" r:id="rId7"/>
    <sheet name="Deviation Severity Pivot Table" sheetId="23" r:id="rId8"/>
    <sheet name="Deviation Type Pivot Table" sheetId="24" r:id="rId9"/>
    <sheet name="2024 vs 2025 Pivot Table" sheetId="20" r:id="rId10"/>
    <sheet name="Product Type Pivot Table" sheetId="19" r:id="rId11"/>
    <sheet name="Yield Statistics Pivot Table" sheetId="18" r:id="rId12"/>
    <sheet name="Prod Time Stats PT" sheetId="15" r:id="rId13"/>
    <sheet name="Manufacturing Line Pivot Table" sheetId="14" r:id="rId14"/>
    <sheet name="Line and Product Pivot Table" sheetId="13" r:id="rId15"/>
    <sheet name="Failure Rate of Lines PT" sheetId="12" r:id="rId16"/>
    <sheet name="Deviation Type per Line PT" sheetId="11" r:id="rId17"/>
    <sheet name="Deviation Severity per Line PT" sheetId="10" r:id="rId18"/>
    <sheet name="Conditions vs Status PT" sheetId="7" r:id="rId19"/>
    <sheet name="Conditions vs Line PT" sheetId="6" r:id="rId20"/>
    <sheet name="Failure Rate vs Status PT" sheetId="5" r:id="rId21"/>
    <sheet name="Failure Rate vs Severity PT" sheetId="4" r:id="rId22"/>
  </sheets>
  <definedNames>
    <definedName name="_xlnm._FilterDatabase" localSheetId="2" hidden="1">Cleaned_Data!$A$1:$V$3001</definedName>
  </definedNames>
  <calcPr calcId="191029"/>
  <pivotCaches>
    <pivotCache cacheId="5" r:id="rId23"/>
    <pivotCache cacheId="8" r:id="rId24"/>
    <pivotCache cacheId="17" r:id="rId2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31" roundtripDataChecksum="QeYv6ycqmU6OuaVXQ4olZzg0Maj39dGEwJax80HmLNY="/>
    </ext>
  </extLst>
</workbook>
</file>

<file path=xl/calcChain.xml><?xml version="1.0" encoding="utf-8"?>
<calcChain xmlns="http://schemas.openxmlformats.org/spreadsheetml/2006/main">
  <c r="E9" i="24" l="1"/>
  <c r="E8" i="24"/>
  <c r="E7" i="24"/>
  <c r="E6" i="24"/>
  <c r="E5" i="24"/>
  <c r="E4" i="24"/>
  <c r="E3" i="24"/>
  <c r="H5" i="18"/>
  <c r="G5" i="18"/>
  <c r="H4" i="18"/>
  <c r="G4" i="18"/>
  <c r="H3" i="18"/>
  <c r="G3" i="18"/>
  <c r="H2" i="18"/>
  <c r="G2" i="18"/>
  <c r="H5" i="15"/>
  <c r="G5" i="15"/>
  <c r="H4" i="15"/>
  <c r="G4" i="15"/>
  <c r="H3" i="15"/>
  <c r="G3" i="15"/>
  <c r="H2" i="15"/>
  <c r="G2" i="15"/>
  <c r="G12" i="11"/>
  <c r="F12" i="11"/>
  <c r="E12" i="11"/>
  <c r="D12" i="11"/>
  <c r="C12" i="11"/>
  <c r="B12" i="11"/>
  <c r="G11" i="11"/>
  <c r="F11" i="11"/>
  <c r="E11" i="11"/>
  <c r="D11" i="11"/>
  <c r="C11" i="11"/>
  <c r="B11" i="11"/>
  <c r="G10" i="11"/>
  <c r="F10" i="11"/>
  <c r="E10" i="11"/>
  <c r="D10" i="11"/>
  <c r="C10" i="11"/>
  <c r="B10" i="11"/>
  <c r="D12" i="10"/>
  <c r="C12" i="10"/>
  <c r="B12" i="10"/>
  <c r="D11" i="10"/>
  <c r="C11" i="10"/>
  <c r="D10" i="10"/>
  <c r="C10" i="10"/>
  <c r="B10" i="10"/>
  <c r="T3001" i="3"/>
  <c r="R3001" i="3"/>
  <c r="E3001" i="3"/>
  <c r="T3000" i="3"/>
  <c r="R3000" i="3"/>
  <c r="E3000" i="3"/>
  <c r="T2999" i="3"/>
  <c r="R2999" i="3"/>
  <c r="E2999" i="3"/>
  <c r="T2998" i="3"/>
  <c r="R2998" i="3"/>
  <c r="E2998" i="3"/>
  <c r="T2997" i="3"/>
  <c r="R2997" i="3"/>
  <c r="E2997" i="3"/>
  <c r="T2996" i="3"/>
  <c r="R2996" i="3"/>
  <c r="E2996" i="3"/>
  <c r="T2995" i="3"/>
  <c r="R2995" i="3"/>
  <c r="E2995" i="3"/>
  <c r="T2994" i="3"/>
  <c r="R2994" i="3"/>
  <c r="E2994" i="3"/>
  <c r="T2993" i="3"/>
  <c r="R2993" i="3"/>
  <c r="E2993" i="3"/>
  <c r="T2992" i="3"/>
  <c r="R2992" i="3"/>
  <c r="E2992" i="3"/>
  <c r="T2991" i="3"/>
  <c r="R2991" i="3"/>
  <c r="E2991" i="3"/>
  <c r="T2990" i="3"/>
  <c r="R2990" i="3"/>
  <c r="E2990" i="3"/>
  <c r="T2989" i="3"/>
  <c r="R2989" i="3"/>
  <c r="E2989" i="3"/>
  <c r="T2988" i="3"/>
  <c r="R2988" i="3"/>
  <c r="E2988" i="3"/>
  <c r="T2987" i="3"/>
  <c r="R2987" i="3"/>
  <c r="E2987" i="3"/>
  <c r="T2986" i="3"/>
  <c r="R2986" i="3"/>
  <c r="E2986" i="3"/>
  <c r="T2985" i="3"/>
  <c r="R2985" i="3"/>
  <c r="E2985" i="3"/>
  <c r="T2984" i="3"/>
  <c r="R2984" i="3"/>
  <c r="E2984" i="3"/>
  <c r="T2983" i="3"/>
  <c r="R2983" i="3"/>
  <c r="E2983" i="3"/>
  <c r="T2982" i="3"/>
  <c r="R2982" i="3"/>
  <c r="E2982" i="3"/>
  <c r="T2981" i="3"/>
  <c r="R2981" i="3"/>
  <c r="E2981" i="3"/>
  <c r="T2980" i="3"/>
  <c r="R2980" i="3"/>
  <c r="E2980" i="3"/>
  <c r="T2979" i="3"/>
  <c r="R2979" i="3"/>
  <c r="E2979" i="3"/>
  <c r="T2978" i="3"/>
  <c r="R2978" i="3"/>
  <c r="E2978" i="3"/>
  <c r="T2977" i="3"/>
  <c r="R2977" i="3"/>
  <c r="E2977" i="3"/>
  <c r="T2976" i="3"/>
  <c r="R2976" i="3"/>
  <c r="E2976" i="3"/>
  <c r="T2975" i="3"/>
  <c r="R2975" i="3"/>
  <c r="E2975" i="3"/>
  <c r="T2974" i="3"/>
  <c r="R2974" i="3"/>
  <c r="E2974" i="3"/>
  <c r="T2973" i="3"/>
  <c r="R2973" i="3"/>
  <c r="E2973" i="3"/>
  <c r="T2972" i="3"/>
  <c r="R2972" i="3"/>
  <c r="E2972" i="3"/>
  <c r="T2971" i="3"/>
  <c r="R2971" i="3"/>
  <c r="E2971" i="3"/>
  <c r="T2970" i="3"/>
  <c r="R2970" i="3"/>
  <c r="E2970" i="3"/>
  <c r="T2969" i="3"/>
  <c r="R2969" i="3"/>
  <c r="E2969" i="3"/>
  <c r="T2968" i="3"/>
  <c r="R2968" i="3"/>
  <c r="E2968" i="3"/>
  <c r="T2967" i="3"/>
  <c r="R2967" i="3"/>
  <c r="E2967" i="3"/>
  <c r="T2966" i="3"/>
  <c r="R2966" i="3"/>
  <c r="E2966" i="3"/>
  <c r="T2965" i="3"/>
  <c r="R2965" i="3"/>
  <c r="E2965" i="3"/>
  <c r="T2964" i="3"/>
  <c r="R2964" i="3"/>
  <c r="E2964" i="3"/>
  <c r="T2963" i="3"/>
  <c r="R2963" i="3"/>
  <c r="E2963" i="3"/>
  <c r="T2962" i="3"/>
  <c r="R2962" i="3"/>
  <c r="E2962" i="3"/>
  <c r="T2961" i="3"/>
  <c r="R2961" i="3"/>
  <c r="E2961" i="3"/>
  <c r="T2960" i="3"/>
  <c r="R2960" i="3"/>
  <c r="E2960" i="3"/>
  <c r="T2959" i="3"/>
  <c r="R2959" i="3"/>
  <c r="E2959" i="3"/>
  <c r="T2958" i="3"/>
  <c r="R2958" i="3"/>
  <c r="E2958" i="3"/>
  <c r="T2957" i="3"/>
  <c r="R2957" i="3"/>
  <c r="E2957" i="3"/>
  <c r="T2956" i="3"/>
  <c r="R2956" i="3"/>
  <c r="E2956" i="3"/>
  <c r="T2955" i="3"/>
  <c r="R2955" i="3"/>
  <c r="E2955" i="3"/>
  <c r="T2954" i="3"/>
  <c r="R2954" i="3"/>
  <c r="E2954" i="3"/>
  <c r="T2953" i="3"/>
  <c r="R2953" i="3"/>
  <c r="E2953" i="3"/>
  <c r="T2952" i="3"/>
  <c r="R2952" i="3"/>
  <c r="E2952" i="3"/>
  <c r="T2951" i="3"/>
  <c r="R2951" i="3"/>
  <c r="E2951" i="3"/>
  <c r="T2950" i="3"/>
  <c r="R2950" i="3"/>
  <c r="E2950" i="3"/>
  <c r="T2949" i="3"/>
  <c r="R2949" i="3"/>
  <c r="E2949" i="3"/>
  <c r="T2948" i="3"/>
  <c r="R2948" i="3"/>
  <c r="E2948" i="3"/>
  <c r="T2947" i="3"/>
  <c r="R2947" i="3"/>
  <c r="E2947" i="3"/>
  <c r="T2946" i="3"/>
  <c r="R2946" i="3"/>
  <c r="E2946" i="3"/>
  <c r="T2945" i="3"/>
  <c r="R2945" i="3"/>
  <c r="E2945" i="3"/>
  <c r="T2944" i="3"/>
  <c r="R2944" i="3"/>
  <c r="E2944" i="3"/>
  <c r="T2943" i="3"/>
  <c r="R2943" i="3"/>
  <c r="E2943" i="3"/>
  <c r="T2942" i="3"/>
  <c r="R2942" i="3"/>
  <c r="E2942" i="3"/>
  <c r="T2941" i="3"/>
  <c r="R2941" i="3"/>
  <c r="E2941" i="3"/>
  <c r="T2940" i="3"/>
  <c r="R2940" i="3"/>
  <c r="E2940" i="3"/>
  <c r="T2939" i="3"/>
  <c r="R2939" i="3"/>
  <c r="E2939" i="3"/>
  <c r="T2938" i="3"/>
  <c r="R2938" i="3"/>
  <c r="E2938" i="3"/>
  <c r="T2937" i="3"/>
  <c r="R2937" i="3"/>
  <c r="E2937" i="3"/>
  <c r="T2936" i="3"/>
  <c r="R2936" i="3"/>
  <c r="E2936" i="3"/>
  <c r="T2935" i="3"/>
  <c r="R2935" i="3"/>
  <c r="E2935" i="3"/>
  <c r="T2934" i="3"/>
  <c r="R2934" i="3"/>
  <c r="E2934" i="3"/>
  <c r="T2933" i="3"/>
  <c r="R2933" i="3"/>
  <c r="E2933" i="3"/>
  <c r="T2932" i="3"/>
  <c r="R2932" i="3"/>
  <c r="E2932" i="3"/>
  <c r="T2931" i="3"/>
  <c r="R2931" i="3"/>
  <c r="E2931" i="3"/>
  <c r="T2930" i="3"/>
  <c r="R2930" i="3"/>
  <c r="E2930" i="3"/>
  <c r="T2929" i="3"/>
  <c r="R2929" i="3"/>
  <c r="E2929" i="3"/>
  <c r="T2928" i="3"/>
  <c r="R2928" i="3"/>
  <c r="E2928" i="3"/>
  <c r="T2927" i="3"/>
  <c r="R2927" i="3"/>
  <c r="E2927" i="3"/>
  <c r="T2926" i="3"/>
  <c r="R2926" i="3"/>
  <c r="E2926" i="3"/>
  <c r="T2925" i="3"/>
  <c r="R2925" i="3"/>
  <c r="E2925" i="3"/>
  <c r="T2924" i="3"/>
  <c r="R2924" i="3"/>
  <c r="E2924" i="3"/>
  <c r="T2923" i="3"/>
  <c r="R2923" i="3"/>
  <c r="E2923" i="3"/>
  <c r="T2922" i="3"/>
  <c r="R2922" i="3"/>
  <c r="E2922" i="3"/>
  <c r="T2921" i="3"/>
  <c r="R2921" i="3"/>
  <c r="E2921" i="3"/>
  <c r="T2920" i="3"/>
  <c r="R2920" i="3"/>
  <c r="E2920" i="3"/>
  <c r="T2919" i="3"/>
  <c r="R2919" i="3"/>
  <c r="E2919" i="3"/>
  <c r="T2918" i="3"/>
  <c r="R2918" i="3"/>
  <c r="E2918" i="3"/>
  <c r="T2917" i="3"/>
  <c r="R2917" i="3"/>
  <c r="E2917" i="3"/>
  <c r="T2916" i="3"/>
  <c r="R2916" i="3"/>
  <c r="E2916" i="3"/>
  <c r="T2915" i="3"/>
  <c r="R2915" i="3"/>
  <c r="E2915" i="3"/>
  <c r="T2914" i="3"/>
  <c r="R2914" i="3"/>
  <c r="E2914" i="3"/>
  <c r="T2913" i="3"/>
  <c r="R2913" i="3"/>
  <c r="E2913" i="3"/>
  <c r="T2912" i="3"/>
  <c r="R2912" i="3"/>
  <c r="E2912" i="3"/>
  <c r="T2911" i="3"/>
  <c r="R2911" i="3"/>
  <c r="E2911" i="3"/>
  <c r="T2910" i="3"/>
  <c r="R2910" i="3"/>
  <c r="E2910" i="3"/>
  <c r="T2909" i="3"/>
  <c r="R2909" i="3"/>
  <c r="E2909" i="3"/>
  <c r="T2908" i="3"/>
  <c r="R2908" i="3"/>
  <c r="E2908" i="3"/>
  <c r="T2907" i="3"/>
  <c r="R2907" i="3"/>
  <c r="E2907" i="3"/>
  <c r="T2906" i="3"/>
  <c r="R2906" i="3"/>
  <c r="E2906" i="3"/>
  <c r="T2905" i="3"/>
  <c r="R2905" i="3"/>
  <c r="E2905" i="3"/>
  <c r="T2904" i="3"/>
  <c r="R2904" i="3"/>
  <c r="E2904" i="3"/>
  <c r="T2903" i="3"/>
  <c r="R2903" i="3"/>
  <c r="E2903" i="3"/>
  <c r="T2902" i="3"/>
  <c r="R2902" i="3"/>
  <c r="E2902" i="3"/>
  <c r="T2901" i="3"/>
  <c r="R2901" i="3"/>
  <c r="E2901" i="3"/>
  <c r="T2900" i="3"/>
  <c r="R2900" i="3"/>
  <c r="E2900" i="3"/>
  <c r="T2899" i="3"/>
  <c r="R2899" i="3"/>
  <c r="E2899" i="3"/>
  <c r="T2898" i="3"/>
  <c r="R2898" i="3"/>
  <c r="E2898" i="3"/>
  <c r="T2897" i="3"/>
  <c r="R2897" i="3"/>
  <c r="E2897" i="3"/>
  <c r="T2896" i="3"/>
  <c r="R2896" i="3"/>
  <c r="E2896" i="3"/>
  <c r="T2895" i="3"/>
  <c r="R2895" i="3"/>
  <c r="E2895" i="3"/>
  <c r="T2894" i="3"/>
  <c r="R2894" i="3"/>
  <c r="E2894" i="3"/>
  <c r="T2893" i="3"/>
  <c r="R2893" i="3"/>
  <c r="E2893" i="3"/>
  <c r="T2892" i="3"/>
  <c r="R2892" i="3"/>
  <c r="E2892" i="3"/>
  <c r="T2891" i="3"/>
  <c r="R2891" i="3"/>
  <c r="E2891" i="3"/>
  <c r="T2890" i="3"/>
  <c r="R2890" i="3"/>
  <c r="E2890" i="3"/>
  <c r="T2889" i="3"/>
  <c r="R2889" i="3"/>
  <c r="E2889" i="3"/>
  <c r="T2888" i="3"/>
  <c r="R2888" i="3"/>
  <c r="E2888" i="3"/>
  <c r="T2887" i="3"/>
  <c r="R2887" i="3"/>
  <c r="E2887" i="3"/>
  <c r="T2886" i="3"/>
  <c r="R2886" i="3"/>
  <c r="E2886" i="3"/>
  <c r="T2885" i="3"/>
  <c r="R2885" i="3"/>
  <c r="E2885" i="3"/>
  <c r="T2884" i="3"/>
  <c r="R2884" i="3"/>
  <c r="E2884" i="3"/>
  <c r="T2883" i="3"/>
  <c r="R2883" i="3"/>
  <c r="E2883" i="3"/>
  <c r="T2882" i="3"/>
  <c r="R2882" i="3"/>
  <c r="E2882" i="3"/>
  <c r="T2881" i="3"/>
  <c r="R2881" i="3"/>
  <c r="E2881" i="3"/>
  <c r="T2880" i="3"/>
  <c r="R2880" i="3"/>
  <c r="E2880" i="3"/>
  <c r="T2879" i="3"/>
  <c r="R2879" i="3"/>
  <c r="E2879" i="3"/>
  <c r="T2878" i="3"/>
  <c r="R2878" i="3"/>
  <c r="E2878" i="3"/>
  <c r="T2877" i="3"/>
  <c r="R2877" i="3"/>
  <c r="E2877" i="3"/>
  <c r="T2876" i="3"/>
  <c r="R2876" i="3"/>
  <c r="E2876" i="3"/>
  <c r="T2875" i="3"/>
  <c r="R2875" i="3"/>
  <c r="E2875" i="3"/>
  <c r="T2874" i="3"/>
  <c r="R2874" i="3"/>
  <c r="E2874" i="3"/>
  <c r="T2873" i="3"/>
  <c r="R2873" i="3"/>
  <c r="E2873" i="3"/>
  <c r="T2872" i="3"/>
  <c r="R2872" i="3"/>
  <c r="E2872" i="3"/>
  <c r="T2871" i="3"/>
  <c r="R2871" i="3"/>
  <c r="E2871" i="3"/>
  <c r="T2870" i="3"/>
  <c r="R2870" i="3"/>
  <c r="E2870" i="3"/>
  <c r="T2869" i="3"/>
  <c r="R2869" i="3"/>
  <c r="E2869" i="3"/>
  <c r="T2868" i="3"/>
  <c r="R2868" i="3"/>
  <c r="E2868" i="3"/>
  <c r="T2867" i="3"/>
  <c r="R2867" i="3"/>
  <c r="E2867" i="3"/>
  <c r="T2866" i="3"/>
  <c r="R2866" i="3"/>
  <c r="E2866" i="3"/>
  <c r="T2865" i="3"/>
  <c r="R2865" i="3"/>
  <c r="E2865" i="3"/>
  <c r="T2864" i="3"/>
  <c r="R2864" i="3"/>
  <c r="E2864" i="3"/>
  <c r="T2863" i="3"/>
  <c r="R2863" i="3"/>
  <c r="E2863" i="3"/>
  <c r="T2862" i="3"/>
  <c r="R2862" i="3"/>
  <c r="E2862" i="3"/>
  <c r="T2861" i="3"/>
  <c r="R2861" i="3"/>
  <c r="E2861" i="3"/>
  <c r="T2860" i="3"/>
  <c r="R2860" i="3"/>
  <c r="E2860" i="3"/>
  <c r="T2859" i="3"/>
  <c r="R2859" i="3"/>
  <c r="E2859" i="3"/>
  <c r="T2858" i="3"/>
  <c r="R2858" i="3"/>
  <c r="E2858" i="3"/>
  <c r="T2857" i="3"/>
  <c r="R2857" i="3"/>
  <c r="E2857" i="3"/>
  <c r="T2856" i="3"/>
  <c r="R2856" i="3"/>
  <c r="E2856" i="3"/>
  <c r="T2855" i="3"/>
  <c r="R2855" i="3"/>
  <c r="E2855" i="3"/>
  <c r="T2854" i="3"/>
  <c r="R2854" i="3"/>
  <c r="E2854" i="3"/>
  <c r="T2853" i="3"/>
  <c r="R2853" i="3"/>
  <c r="E2853" i="3"/>
  <c r="T2852" i="3"/>
  <c r="R2852" i="3"/>
  <c r="E2852" i="3"/>
  <c r="T2851" i="3"/>
  <c r="R2851" i="3"/>
  <c r="E2851" i="3"/>
  <c r="T2850" i="3"/>
  <c r="R2850" i="3"/>
  <c r="E2850" i="3"/>
  <c r="T2849" i="3"/>
  <c r="R2849" i="3"/>
  <c r="E2849" i="3"/>
  <c r="T2848" i="3"/>
  <c r="R2848" i="3"/>
  <c r="E2848" i="3"/>
  <c r="T2847" i="3"/>
  <c r="R2847" i="3"/>
  <c r="E2847" i="3"/>
  <c r="T2846" i="3"/>
  <c r="R2846" i="3"/>
  <c r="E2846" i="3"/>
  <c r="T2845" i="3"/>
  <c r="R2845" i="3"/>
  <c r="E2845" i="3"/>
  <c r="T2844" i="3"/>
  <c r="R2844" i="3"/>
  <c r="E2844" i="3"/>
  <c r="T2843" i="3"/>
  <c r="R2843" i="3"/>
  <c r="E2843" i="3"/>
  <c r="T2842" i="3"/>
  <c r="R2842" i="3"/>
  <c r="E2842" i="3"/>
  <c r="T2841" i="3"/>
  <c r="R2841" i="3"/>
  <c r="E2841" i="3"/>
  <c r="T2840" i="3"/>
  <c r="R2840" i="3"/>
  <c r="E2840" i="3"/>
  <c r="T2839" i="3"/>
  <c r="R2839" i="3"/>
  <c r="E2839" i="3"/>
  <c r="T2838" i="3"/>
  <c r="R2838" i="3"/>
  <c r="E2838" i="3"/>
  <c r="T2837" i="3"/>
  <c r="R2837" i="3"/>
  <c r="E2837" i="3"/>
  <c r="T2836" i="3"/>
  <c r="R2836" i="3"/>
  <c r="E2836" i="3"/>
  <c r="T2835" i="3"/>
  <c r="R2835" i="3"/>
  <c r="E2835" i="3"/>
  <c r="T2834" i="3"/>
  <c r="R2834" i="3"/>
  <c r="E2834" i="3"/>
  <c r="T2833" i="3"/>
  <c r="R2833" i="3"/>
  <c r="E2833" i="3"/>
  <c r="T2832" i="3"/>
  <c r="R2832" i="3"/>
  <c r="E2832" i="3"/>
  <c r="T2831" i="3"/>
  <c r="R2831" i="3"/>
  <c r="E2831" i="3"/>
  <c r="T2830" i="3"/>
  <c r="R2830" i="3"/>
  <c r="E2830" i="3"/>
  <c r="T2829" i="3"/>
  <c r="R2829" i="3"/>
  <c r="E2829" i="3"/>
  <c r="T2828" i="3"/>
  <c r="R2828" i="3"/>
  <c r="E2828" i="3"/>
  <c r="T2827" i="3"/>
  <c r="R2827" i="3"/>
  <c r="E2827" i="3"/>
  <c r="T2826" i="3"/>
  <c r="R2826" i="3"/>
  <c r="E2826" i="3"/>
  <c r="T2825" i="3"/>
  <c r="R2825" i="3"/>
  <c r="E2825" i="3"/>
  <c r="T2824" i="3"/>
  <c r="R2824" i="3"/>
  <c r="E2824" i="3"/>
  <c r="T2823" i="3"/>
  <c r="R2823" i="3"/>
  <c r="E2823" i="3"/>
  <c r="T2822" i="3"/>
  <c r="R2822" i="3"/>
  <c r="E2822" i="3"/>
  <c r="T2821" i="3"/>
  <c r="R2821" i="3"/>
  <c r="E2821" i="3"/>
  <c r="T2820" i="3"/>
  <c r="R2820" i="3"/>
  <c r="E2820" i="3"/>
  <c r="T2819" i="3"/>
  <c r="R2819" i="3"/>
  <c r="E2819" i="3"/>
  <c r="T2818" i="3"/>
  <c r="R2818" i="3"/>
  <c r="E2818" i="3"/>
  <c r="T2817" i="3"/>
  <c r="R2817" i="3"/>
  <c r="E2817" i="3"/>
  <c r="T2816" i="3"/>
  <c r="R2816" i="3"/>
  <c r="E2816" i="3"/>
  <c r="T2815" i="3"/>
  <c r="R2815" i="3"/>
  <c r="E2815" i="3"/>
  <c r="T2814" i="3"/>
  <c r="R2814" i="3"/>
  <c r="E2814" i="3"/>
  <c r="T2813" i="3"/>
  <c r="R2813" i="3"/>
  <c r="E2813" i="3"/>
  <c r="T2812" i="3"/>
  <c r="R2812" i="3"/>
  <c r="E2812" i="3"/>
  <c r="T2811" i="3"/>
  <c r="R2811" i="3"/>
  <c r="E2811" i="3"/>
  <c r="T2810" i="3"/>
  <c r="R2810" i="3"/>
  <c r="E2810" i="3"/>
  <c r="T2809" i="3"/>
  <c r="R2809" i="3"/>
  <c r="E2809" i="3"/>
  <c r="T2808" i="3"/>
  <c r="R2808" i="3"/>
  <c r="E2808" i="3"/>
  <c r="T2807" i="3"/>
  <c r="R2807" i="3"/>
  <c r="E2807" i="3"/>
  <c r="T2806" i="3"/>
  <c r="R2806" i="3"/>
  <c r="E2806" i="3"/>
  <c r="T2805" i="3"/>
  <c r="R2805" i="3"/>
  <c r="E2805" i="3"/>
  <c r="T2804" i="3"/>
  <c r="R2804" i="3"/>
  <c r="E2804" i="3"/>
  <c r="T2803" i="3"/>
  <c r="R2803" i="3"/>
  <c r="E2803" i="3"/>
  <c r="T2802" i="3"/>
  <c r="R2802" i="3"/>
  <c r="E2802" i="3"/>
  <c r="T2801" i="3"/>
  <c r="R2801" i="3"/>
  <c r="E2801" i="3"/>
  <c r="T2800" i="3"/>
  <c r="R2800" i="3"/>
  <c r="E2800" i="3"/>
  <c r="T2799" i="3"/>
  <c r="R2799" i="3"/>
  <c r="E2799" i="3"/>
  <c r="T2798" i="3"/>
  <c r="R2798" i="3"/>
  <c r="E2798" i="3"/>
  <c r="T2797" i="3"/>
  <c r="R2797" i="3"/>
  <c r="E2797" i="3"/>
  <c r="T2796" i="3"/>
  <c r="R2796" i="3"/>
  <c r="E2796" i="3"/>
  <c r="T2795" i="3"/>
  <c r="R2795" i="3"/>
  <c r="E2795" i="3"/>
  <c r="T2794" i="3"/>
  <c r="R2794" i="3"/>
  <c r="E2794" i="3"/>
  <c r="T2793" i="3"/>
  <c r="R2793" i="3"/>
  <c r="E2793" i="3"/>
  <c r="T2792" i="3"/>
  <c r="R2792" i="3"/>
  <c r="E2792" i="3"/>
  <c r="T2791" i="3"/>
  <c r="R2791" i="3"/>
  <c r="E2791" i="3"/>
  <c r="T2790" i="3"/>
  <c r="R2790" i="3"/>
  <c r="E2790" i="3"/>
  <c r="T2789" i="3"/>
  <c r="R2789" i="3"/>
  <c r="E2789" i="3"/>
  <c r="T2788" i="3"/>
  <c r="R2788" i="3"/>
  <c r="E2788" i="3"/>
  <c r="T2787" i="3"/>
  <c r="R2787" i="3"/>
  <c r="E2787" i="3"/>
  <c r="T2786" i="3"/>
  <c r="R2786" i="3"/>
  <c r="E2786" i="3"/>
  <c r="T2785" i="3"/>
  <c r="R2785" i="3"/>
  <c r="E2785" i="3"/>
  <c r="T2784" i="3"/>
  <c r="R2784" i="3"/>
  <c r="E2784" i="3"/>
  <c r="T2783" i="3"/>
  <c r="R2783" i="3"/>
  <c r="E2783" i="3"/>
  <c r="T2782" i="3"/>
  <c r="R2782" i="3"/>
  <c r="E2782" i="3"/>
  <c r="T2781" i="3"/>
  <c r="R2781" i="3"/>
  <c r="E2781" i="3"/>
  <c r="T2780" i="3"/>
  <c r="R2780" i="3"/>
  <c r="E2780" i="3"/>
  <c r="T2779" i="3"/>
  <c r="R2779" i="3"/>
  <c r="E2779" i="3"/>
  <c r="T2778" i="3"/>
  <c r="R2778" i="3"/>
  <c r="E2778" i="3"/>
  <c r="T2777" i="3"/>
  <c r="R2777" i="3"/>
  <c r="E2777" i="3"/>
  <c r="T2776" i="3"/>
  <c r="R2776" i="3"/>
  <c r="E2776" i="3"/>
  <c r="T2775" i="3"/>
  <c r="R2775" i="3"/>
  <c r="E2775" i="3"/>
  <c r="T2774" i="3"/>
  <c r="R2774" i="3"/>
  <c r="E2774" i="3"/>
  <c r="T2773" i="3"/>
  <c r="R2773" i="3"/>
  <c r="E2773" i="3"/>
  <c r="T2772" i="3"/>
  <c r="R2772" i="3"/>
  <c r="E2772" i="3"/>
  <c r="T2771" i="3"/>
  <c r="R2771" i="3"/>
  <c r="E2771" i="3"/>
  <c r="T2770" i="3"/>
  <c r="R2770" i="3"/>
  <c r="E2770" i="3"/>
  <c r="T2769" i="3"/>
  <c r="R2769" i="3"/>
  <c r="E2769" i="3"/>
  <c r="T2768" i="3"/>
  <c r="R2768" i="3"/>
  <c r="E2768" i="3"/>
  <c r="T2767" i="3"/>
  <c r="R2767" i="3"/>
  <c r="E2767" i="3"/>
  <c r="T2766" i="3"/>
  <c r="R2766" i="3"/>
  <c r="E2766" i="3"/>
  <c r="T2765" i="3"/>
  <c r="R2765" i="3"/>
  <c r="E2765" i="3"/>
  <c r="T2764" i="3"/>
  <c r="R2764" i="3"/>
  <c r="E2764" i="3"/>
  <c r="T2763" i="3"/>
  <c r="R2763" i="3"/>
  <c r="E2763" i="3"/>
  <c r="T2762" i="3"/>
  <c r="R2762" i="3"/>
  <c r="E2762" i="3"/>
  <c r="T2761" i="3"/>
  <c r="R2761" i="3"/>
  <c r="E2761" i="3"/>
  <c r="T2760" i="3"/>
  <c r="R2760" i="3"/>
  <c r="E2760" i="3"/>
  <c r="T2759" i="3"/>
  <c r="R2759" i="3"/>
  <c r="E2759" i="3"/>
  <c r="T2758" i="3"/>
  <c r="R2758" i="3"/>
  <c r="E2758" i="3"/>
  <c r="T2757" i="3"/>
  <c r="R2757" i="3"/>
  <c r="E2757" i="3"/>
  <c r="T2756" i="3"/>
  <c r="R2756" i="3"/>
  <c r="E2756" i="3"/>
  <c r="T2755" i="3"/>
  <c r="R2755" i="3"/>
  <c r="E2755" i="3"/>
  <c r="T2754" i="3"/>
  <c r="R2754" i="3"/>
  <c r="E2754" i="3"/>
  <c r="T2753" i="3"/>
  <c r="R2753" i="3"/>
  <c r="E2753" i="3"/>
  <c r="T2752" i="3"/>
  <c r="R2752" i="3"/>
  <c r="E2752" i="3"/>
  <c r="T2751" i="3"/>
  <c r="R2751" i="3"/>
  <c r="E2751" i="3"/>
  <c r="T2750" i="3"/>
  <c r="R2750" i="3"/>
  <c r="E2750" i="3"/>
  <c r="T2749" i="3"/>
  <c r="R2749" i="3"/>
  <c r="E2749" i="3"/>
  <c r="T2748" i="3"/>
  <c r="R2748" i="3"/>
  <c r="E2748" i="3"/>
  <c r="T2747" i="3"/>
  <c r="R2747" i="3"/>
  <c r="E2747" i="3"/>
  <c r="T2746" i="3"/>
  <c r="R2746" i="3"/>
  <c r="E2746" i="3"/>
  <c r="T2745" i="3"/>
  <c r="R2745" i="3"/>
  <c r="E2745" i="3"/>
  <c r="T2744" i="3"/>
  <c r="R2744" i="3"/>
  <c r="E2744" i="3"/>
  <c r="T2743" i="3"/>
  <c r="R2743" i="3"/>
  <c r="E2743" i="3"/>
  <c r="T2742" i="3"/>
  <c r="R2742" i="3"/>
  <c r="E2742" i="3"/>
  <c r="T2741" i="3"/>
  <c r="R2741" i="3"/>
  <c r="E2741" i="3"/>
  <c r="T2740" i="3"/>
  <c r="R2740" i="3"/>
  <c r="E2740" i="3"/>
  <c r="T2739" i="3"/>
  <c r="R2739" i="3"/>
  <c r="E2739" i="3"/>
  <c r="T2738" i="3"/>
  <c r="R2738" i="3"/>
  <c r="E2738" i="3"/>
  <c r="T2737" i="3"/>
  <c r="R2737" i="3"/>
  <c r="E2737" i="3"/>
  <c r="T2736" i="3"/>
  <c r="R2736" i="3"/>
  <c r="E2736" i="3"/>
  <c r="T2735" i="3"/>
  <c r="R2735" i="3"/>
  <c r="E2735" i="3"/>
  <c r="T2734" i="3"/>
  <c r="R2734" i="3"/>
  <c r="E2734" i="3"/>
  <c r="T2733" i="3"/>
  <c r="R2733" i="3"/>
  <c r="E2733" i="3"/>
  <c r="T2732" i="3"/>
  <c r="R2732" i="3"/>
  <c r="E2732" i="3"/>
  <c r="T2731" i="3"/>
  <c r="R2731" i="3"/>
  <c r="E2731" i="3"/>
  <c r="T2730" i="3"/>
  <c r="R2730" i="3"/>
  <c r="E2730" i="3"/>
  <c r="T2729" i="3"/>
  <c r="R2729" i="3"/>
  <c r="E2729" i="3"/>
  <c r="T2728" i="3"/>
  <c r="R2728" i="3"/>
  <c r="E2728" i="3"/>
  <c r="T2727" i="3"/>
  <c r="R2727" i="3"/>
  <c r="E2727" i="3"/>
  <c r="T2726" i="3"/>
  <c r="R2726" i="3"/>
  <c r="E2726" i="3"/>
  <c r="T2725" i="3"/>
  <c r="R2725" i="3"/>
  <c r="E2725" i="3"/>
  <c r="T2724" i="3"/>
  <c r="R2724" i="3"/>
  <c r="E2724" i="3"/>
  <c r="T2723" i="3"/>
  <c r="R2723" i="3"/>
  <c r="E2723" i="3"/>
  <c r="T2722" i="3"/>
  <c r="R2722" i="3"/>
  <c r="E2722" i="3"/>
  <c r="T2721" i="3"/>
  <c r="R2721" i="3"/>
  <c r="E2721" i="3"/>
  <c r="T2720" i="3"/>
  <c r="R2720" i="3"/>
  <c r="E2720" i="3"/>
  <c r="T2719" i="3"/>
  <c r="R2719" i="3"/>
  <c r="E2719" i="3"/>
  <c r="T2718" i="3"/>
  <c r="R2718" i="3"/>
  <c r="E2718" i="3"/>
  <c r="T2717" i="3"/>
  <c r="R2717" i="3"/>
  <c r="E2717" i="3"/>
  <c r="T2716" i="3"/>
  <c r="R2716" i="3"/>
  <c r="E2716" i="3"/>
  <c r="T2715" i="3"/>
  <c r="R2715" i="3"/>
  <c r="E2715" i="3"/>
  <c r="T2714" i="3"/>
  <c r="R2714" i="3"/>
  <c r="E2714" i="3"/>
  <c r="T2713" i="3"/>
  <c r="R2713" i="3"/>
  <c r="E2713" i="3"/>
  <c r="T2712" i="3"/>
  <c r="R2712" i="3"/>
  <c r="E2712" i="3"/>
  <c r="T2711" i="3"/>
  <c r="R2711" i="3"/>
  <c r="E2711" i="3"/>
  <c r="T2710" i="3"/>
  <c r="R2710" i="3"/>
  <c r="E2710" i="3"/>
  <c r="T2709" i="3"/>
  <c r="R2709" i="3"/>
  <c r="E2709" i="3"/>
  <c r="T2708" i="3"/>
  <c r="R2708" i="3"/>
  <c r="E2708" i="3"/>
  <c r="T2707" i="3"/>
  <c r="R2707" i="3"/>
  <c r="E2707" i="3"/>
  <c r="T2706" i="3"/>
  <c r="R2706" i="3"/>
  <c r="E2706" i="3"/>
  <c r="T2705" i="3"/>
  <c r="R2705" i="3"/>
  <c r="E2705" i="3"/>
  <c r="T2704" i="3"/>
  <c r="R2704" i="3"/>
  <c r="E2704" i="3"/>
  <c r="T2703" i="3"/>
  <c r="R2703" i="3"/>
  <c r="E2703" i="3"/>
  <c r="T2702" i="3"/>
  <c r="R2702" i="3"/>
  <c r="E2702" i="3"/>
  <c r="T2701" i="3"/>
  <c r="R2701" i="3"/>
  <c r="E2701" i="3"/>
  <c r="T2700" i="3"/>
  <c r="R2700" i="3"/>
  <c r="E2700" i="3"/>
  <c r="T2699" i="3"/>
  <c r="R2699" i="3"/>
  <c r="E2699" i="3"/>
  <c r="T2698" i="3"/>
  <c r="R2698" i="3"/>
  <c r="E2698" i="3"/>
  <c r="T2697" i="3"/>
  <c r="R2697" i="3"/>
  <c r="E2697" i="3"/>
  <c r="T2696" i="3"/>
  <c r="R2696" i="3"/>
  <c r="E2696" i="3"/>
  <c r="T2695" i="3"/>
  <c r="R2695" i="3"/>
  <c r="E2695" i="3"/>
  <c r="T2694" i="3"/>
  <c r="R2694" i="3"/>
  <c r="E2694" i="3"/>
  <c r="T2693" i="3"/>
  <c r="R2693" i="3"/>
  <c r="E2693" i="3"/>
  <c r="T2692" i="3"/>
  <c r="R2692" i="3"/>
  <c r="E2692" i="3"/>
  <c r="T2691" i="3"/>
  <c r="R2691" i="3"/>
  <c r="E2691" i="3"/>
  <c r="T2690" i="3"/>
  <c r="R2690" i="3"/>
  <c r="E2690" i="3"/>
  <c r="T2689" i="3"/>
  <c r="R2689" i="3"/>
  <c r="E2689" i="3"/>
  <c r="T2688" i="3"/>
  <c r="R2688" i="3"/>
  <c r="E2688" i="3"/>
  <c r="T2687" i="3"/>
  <c r="R2687" i="3"/>
  <c r="E2687" i="3"/>
  <c r="T2686" i="3"/>
  <c r="R2686" i="3"/>
  <c r="E2686" i="3"/>
  <c r="T2685" i="3"/>
  <c r="R2685" i="3"/>
  <c r="E2685" i="3"/>
  <c r="T2684" i="3"/>
  <c r="R2684" i="3"/>
  <c r="E2684" i="3"/>
  <c r="T2683" i="3"/>
  <c r="R2683" i="3"/>
  <c r="E2683" i="3"/>
  <c r="T2682" i="3"/>
  <c r="R2682" i="3"/>
  <c r="E2682" i="3"/>
  <c r="T2681" i="3"/>
  <c r="R2681" i="3"/>
  <c r="E2681" i="3"/>
  <c r="T2680" i="3"/>
  <c r="R2680" i="3"/>
  <c r="E2680" i="3"/>
  <c r="T2679" i="3"/>
  <c r="R2679" i="3"/>
  <c r="E2679" i="3"/>
  <c r="T2678" i="3"/>
  <c r="R2678" i="3"/>
  <c r="E2678" i="3"/>
  <c r="T2677" i="3"/>
  <c r="R2677" i="3"/>
  <c r="E2677" i="3"/>
  <c r="T2676" i="3"/>
  <c r="R2676" i="3"/>
  <c r="E2676" i="3"/>
  <c r="T2675" i="3"/>
  <c r="R2675" i="3"/>
  <c r="E2675" i="3"/>
  <c r="T2674" i="3"/>
  <c r="R2674" i="3"/>
  <c r="E2674" i="3"/>
  <c r="T2673" i="3"/>
  <c r="R2673" i="3"/>
  <c r="E2673" i="3"/>
  <c r="T2672" i="3"/>
  <c r="R2672" i="3"/>
  <c r="E2672" i="3"/>
  <c r="T2671" i="3"/>
  <c r="R2671" i="3"/>
  <c r="E2671" i="3"/>
  <c r="T2670" i="3"/>
  <c r="R2670" i="3"/>
  <c r="E2670" i="3"/>
  <c r="T2669" i="3"/>
  <c r="R2669" i="3"/>
  <c r="E2669" i="3"/>
  <c r="T2668" i="3"/>
  <c r="R2668" i="3"/>
  <c r="E2668" i="3"/>
  <c r="T2667" i="3"/>
  <c r="R2667" i="3"/>
  <c r="E2667" i="3"/>
  <c r="T2666" i="3"/>
  <c r="R2666" i="3"/>
  <c r="E2666" i="3"/>
  <c r="T2665" i="3"/>
  <c r="R2665" i="3"/>
  <c r="E2665" i="3"/>
  <c r="T2664" i="3"/>
  <c r="R2664" i="3"/>
  <c r="E2664" i="3"/>
  <c r="T2663" i="3"/>
  <c r="R2663" i="3"/>
  <c r="E2663" i="3"/>
  <c r="T2662" i="3"/>
  <c r="R2662" i="3"/>
  <c r="E2662" i="3"/>
  <c r="T2661" i="3"/>
  <c r="R2661" i="3"/>
  <c r="E2661" i="3"/>
  <c r="T2660" i="3"/>
  <c r="R2660" i="3"/>
  <c r="E2660" i="3"/>
  <c r="T2659" i="3"/>
  <c r="R2659" i="3"/>
  <c r="E2659" i="3"/>
  <c r="T2658" i="3"/>
  <c r="R2658" i="3"/>
  <c r="E2658" i="3"/>
  <c r="T2657" i="3"/>
  <c r="R2657" i="3"/>
  <c r="E2657" i="3"/>
  <c r="T2656" i="3"/>
  <c r="R2656" i="3"/>
  <c r="E2656" i="3"/>
  <c r="T2655" i="3"/>
  <c r="R2655" i="3"/>
  <c r="E2655" i="3"/>
  <c r="T2654" i="3"/>
  <c r="R2654" i="3"/>
  <c r="E2654" i="3"/>
  <c r="T2653" i="3"/>
  <c r="R2653" i="3"/>
  <c r="E2653" i="3"/>
  <c r="T2652" i="3"/>
  <c r="R2652" i="3"/>
  <c r="E2652" i="3"/>
  <c r="T2651" i="3"/>
  <c r="R2651" i="3"/>
  <c r="E2651" i="3"/>
  <c r="T2650" i="3"/>
  <c r="R2650" i="3"/>
  <c r="E2650" i="3"/>
  <c r="T2649" i="3"/>
  <c r="R2649" i="3"/>
  <c r="E2649" i="3"/>
  <c r="T2648" i="3"/>
  <c r="R2648" i="3"/>
  <c r="E2648" i="3"/>
  <c r="T2647" i="3"/>
  <c r="R2647" i="3"/>
  <c r="E2647" i="3"/>
  <c r="T2646" i="3"/>
  <c r="R2646" i="3"/>
  <c r="E2646" i="3"/>
  <c r="T2645" i="3"/>
  <c r="R2645" i="3"/>
  <c r="E2645" i="3"/>
  <c r="T2644" i="3"/>
  <c r="R2644" i="3"/>
  <c r="E2644" i="3"/>
  <c r="T2643" i="3"/>
  <c r="R2643" i="3"/>
  <c r="E2643" i="3"/>
  <c r="T2642" i="3"/>
  <c r="R2642" i="3"/>
  <c r="E2642" i="3"/>
  <c r="T2641" i="3"/>
  <c r="R2641" i="3"/>
  <c r="E2641" i="3"/>
  <c r="T2640" i="3"/>
  <c r="R2640" i="3"/>
  <c r="E2640" i="3"/>
  <c r="T2639" i="3"/>
  <c r="R2639" i="3"/>
  <c r="E2639" i="3"/>
  <c r="T2638" i="3"/>
  <c r="R2638" i="3"/>
  <c r="E2638" i="3"/>
  <c r="T2637" i="3"/>
  <c r="R2637" i="3"/>
  <c r="E2637" i="3"/>
  <c r="T2636" i="3"/>
  <c r="R2636" i="3"/>
  <c r="E2636" i="3"/>
  <c r="T2635" i="3"/>
  <c r="R2635" i="3"/>
  <c r="E2635" i="3"/>
  <c r="T2634" i="3"/>
  <c r="R2634" i="3"/>
  <c r="E2634" i="3"/>
  <c r="T2633" i="3"/>
  <c r="R2633" i="3"/>
  <c r="E2633" i="3"/>
  <c r="T2632" i="3"/>
  <c r="R2632" i="3"/>
  <c r="E2632" i="3"/>
  <c r="T2631" i="3"/>
  <c r="R2631" i="3"/>
  <c r="E2631" i="3"/>
  <c r="T2630" i="3"/>
  <c r="R2630" i="3"/>
  <c r="E2630" i="3"/>
  <c r="T2629" i="3"/>
  <c r="R2629" i="3"/>
  <c r="E2629" i="3"/>
  <c r="T2628" i="3"/>
  <c r="R2628" i="3"/>
  <c r="E2628" i="3"/>
  <c r="T2627" i="3"/>
  <c r="R2627" i="3"/>
  <c r="E2627" i="3"/>
  <c r="T2626" i="3"/>
  <c r="R2626" i="3"/>
  <c r="E2626" i="3"/>
  <c r="T2625" i="3"/>
  <c r="R2625" i="3"/>
  <c r="E2625" i="3"/>
  <c r="T2624" i="3"/>
  <c r="R2624" i="3"/>
  <c r="E2624" i="3"/>
  <c r="T2623" i="3"/>
  <c r="R2623" i="3"/>
  <c r="E2623" i="3"/>
  <c r="T2622" i="3"/>
  <c r="R2622" i="3"/>
  <c r="E2622" i="3"/>
  <c r="T2621" i="3"/>
  <c r="R2621" i="3"/>
  <c r="E2621" i="3"/>
  <c r="T2620" i="3"/>
  <c r="R2620" i="3"/>
  <c r="E2620" i="3"/>
  <c r="T2619" i="3"/>
  <c r="R2619" i="3"/>
  <c r="E2619" i="3"/>
  <c r="T2618" i="3"/>
  <c r="R2618" i="3"/>
  <c r="E2618" i="3"/>
  <c r="T2617" i="3"/>
  <c r="R2617" i="3"/>
  <c r="E2617" i="3"/>
  <c r="T2616" i="3"/>
  <c r="R2616" i="3"/>
  <c r="E2616" i="3"/>
  <c r="T2615" i="3"/>
  <c r="R2615" i="3"/>
  <c r="E2615" i="3"/>
  <c r="T2614" i="3"/>
  <c r="R2614" i="3"/>
  <c r="E2614" i="3"/>
  <c r="T2613" i="3"/>
  <c r="R2613" i="3"/>
  <c r="E2613" i="3"/>
  <c r="T2612" i="3"/>
  <c r="R2612" i="3"/>
  <c r="E2612" i="3"/>
  <c r="T2611" i="3"/>
  <c r="R2611" i="3"/>
  <c r="E2611" i="3"/>
  <c r="T2610" i="3"/>
  <c r="R2610" i="3"/>
  <c r="E2610" i="3"/>
  <c r="T2609" i="3"/>
  <c r="R2609" i="3"/>
  <c r="E2609" i="3"/>
  <c r="T2608" i="3"/>
  <c r="R2608" i="3"/>
  <c r="E2608" i="3"/>
  <c r="T2607" i="3"/>
  <c r="R2607" i="3"/>
  <c r="E2607" i="3"/>
  <c r="T2606" i="3"/>
  <c r="R2606" i="3"/>
  <c r="E2606" i="3"/>
  <c r="T2605" i="3"/>
  <c r="R2605" i="3"/>
  <c r="E2605" i="3"/>
  <c r="T2604" i="3"/>
  <c r="R2604" i="3"/>
  <c r="E2604" i="3"/>
  <c r="T2603" i="3"/>
  <c r="R2603" i="3"/>
  <c r="E2603" i="3"/>
  <c r="T2602" i="3"/>
  <c r="R2602" i="3"/>
  <c r="E2602" i="3"/>
  <c r="T2601" i="3"/>
  <c r="R2601" i="3"/>
  <c r="E2601" i="3"/>
  <c r="T2600" i="3"/>
  <c r="R2600" i="3"/>
  <c r="E2600" i="3"/>
  <c r="T2599" i="3"/>
  <c r="R2599" i="3"/>
  <c r="E2599" i="3"/>
  <c r="T2598" i="3"/>
  <c r="R2598" i="3"/>
  <c r="E2598" i="3"/>
  <c r="T2597" i="3"/>
  <c r="R2597" i="3"/>
  <c r="E2597" i="3"/>
  <c r="T2596" i="3"/>
  <c r="R2596" i="3"/>
  <c r="E2596" i="3"/>
  <c r="T2595" i="3"/>
  <c r="R2595" i="3"/>
  <c r="E2595" i="3"/>
  <c r="T2594" i="3"/>
  <c r="R2594" i="3"/>
  <c r="E2594" i="3"/>
  <c r="T2593" i="3"/>
  <c r="R2593" i="3"/>
  <c r="E2593" i="3"/>
  <c r="T2592" i="3"/>
  <c r="R2592" i="3"/>
  <c r="E2592" i="3"/>
  <c r="T2591" i="3"/>
  <c r="R2591" i="3"/>
  <c r="E2591" i="3"/>
  <c r="T2590" i="3"/>
  <c r="R2590" i="3"/>
  <c r="E2590" i="3"/>
  <c r="T2589" i="3"/>
  <c r="R2589" i="3"/>
  <c r="E2589" i="3"/>
  <c r="T2588" i="3"/>
  <c r="R2588" i="3"/>
  <c r="E2588" i="3"/>
  <c r="T2587" i="3"/>
  <c r="R2587" i="3"/>
  <c r="E2587" i="3"/>
  <c r="T2586" i="3"/>
  <c r="R2586" i="3"/>
  <c r="E2586" i="3"/>
  <c r="T2585" i="3"/>
  <c r="R2585" i="3"/>
  <c r="E2585" i="3"/>
  <c r="T2584" i="3"/>
  <c r="R2584" i="3"/>
  <c r="E2584" i="3"/>
  <c r="T2583" i="3"/>
  <c r="R2583" i="3"/>
  <c r="E2583" i="3"/>
  <c r="T2582" i="3"/>
  <c r="R2582" i="3"/>
  <c r="E2582" i="3"/>
  <c r="T2581" i="3"/>
  <c r="R2581" i="3"/>
  <c r="E2581" i="3"/>
  <c r="T2580" i="3"/>
  <c r="R2580" i="3"/>
  <c r="E2580" i="3"/>
  <c r="T2579" i="3"/>
  <c r="R2579" i="3"/>
  <c r="E2579" i="3"/>
  <c r="T2578" i="3"/>
  <c r="R2578" i="3"/>
  <c r="E2578" i="3"/>
  <c r="T2577" i="3"/>
  <c r="R2577" i="3"/>
  <c r="E2577" i="3"/>
  <c r="T2576" i="3"/>
  <c r="R2576" i="3"/>
  <c r="E2576" i="3"/>
  <c r="T2575" i="3"/>
  <c r="R2575" i="3"/>
  <c r="E2575" i="3"/>
  <c r="T2574" i="3"/>
  <c r="R2574" i="3"/>
  <c r="E2574" i="3"/>
  <c r="T2573" i="3"/>
  <c r="R2573" i="3"/>
  <c r="E2573" i="3"/>
  <c r="T2572" i="3"/>
  <c r="R2572" i="3"/>
  <c r="E2572" i="3"/>
  <c r="T2571" i="3"/>
  <c r="R2571" i="3"/>
  <c r="E2571" i="3"/>
  <c r="T2570" i="3"/>
  <c r="R2570" i="3"/>
  <c r="E2570" i="3"/>
  <c r="T2569" i="3"/>
  <c r="R2569" i="3"/>
  <c r="E2569" i="3"/>
  <c r="T2568" i="3"/>
  <c r="R2568" i="3"/>
  <c r="E2568" i="3"/>
  <c r="T2567" i="3"/>
  <c r="R2567" i="3"/>
  <c r="E2567" i="3"/>
  <c r="T2566" i="3"/>
  <c r="R2566" i="3"/>
  <c r="E2566" i="3"/>
  <c r="T2565" i="3"/>
  <c r="R2565" i="3"/>
  <c r="E2565" i="3"/>
  <c r="T2564" i="3"/>
  <c r="R2564" i="3"/>
  <c r="E2564" i="3"/>
  <c r="T2563" i="3"/>
  <c r="R2563" i="3"/>
  <c r="E2563" i="3"/>
  <c r="T2562" i="3"/>
  <c r="R2562" i="3"/>
  <c r="E2562" i="3"/>
  <c r="T2561" i="3"/>
  <c r="R2561" i="3"/>
  <c r="E2561" i="3"/>
  <c r="T2560" i="3"/>
  <c r="R2560" i="3"/>
  <c r="E2560" i="3"/>
  <c r="T2559" i="3"/>
  <c r="R2559" i="3"/>
  <c r="E2559" i="3"/>
  <c r="T2558" i="3"/>
  <c r="R2558" i="3"/>
  <c r="E2558" i="3"/>
  <c r="T2557" i="3"/>
  <c r="R2557" i="3"/>
  <c r="E2557" i="3"/>
  <c r="T2556" i="3"/>
  <c r="R2556" i="3"/>
  <c r="E2556" i="3"/>
  <c r="T2555" i="3"/>
  <c r="R2555" i="3"/>
  <c r="E2555" i="3"/>
  <c r="T2554" i="3"/>
  <c r="R2554" i="3"/>
  <c r="E2554" i="3"/>
  <c r="T2553" i="3"/>
  <c r="R2553" i="3"/>
  <c r="E2553" i="3"/>
  <c r="T2552" i="3"/>
  <c r="R2552" i="3"/>
  <c r="E2552" i="3"/>
  <c r="T2551" i="3"/>
  <c r="R2551" i="3"/>
  <c r="E2551" i="3"/>
  <c r="T2550" i="3"/>
  <c r="R2550" i="3"/>
  <c r="E2550" i="3"/>
  <c r="T2549" i="3"/>
  <c r="R2549" i="3"/>
  <c r="E2549" i="3"/>
  <c r="T2548" i="3"/>
  <c r="R2548" i="3"/>
  <c r="E2548" i="3"/>
  <c r="T2547" i="3"/>
  <c r="R2547" i="3"/>
  <c r="E2547" i="3"/>
  <c r="T2546" i="3"/>
  <c r="R2546" i="3"/>
  <c r="E2546" i="3"/>
  <c r="T2545" i="3"/>
  <c r="R2545" i="3"/>
  <c r="E2545" i="3"/>
  <c r="T2544" i="3"/>
  <c r="R2544" i="3"/>
  <c r="E2544" i="3"/>
  <c r="T2543" i="3"/>
  <c r="R2543" i="3"/>
  <c r="E2543" i="3"/>
  <c r="T2542" i="3"/>
  <c r="R2542" i="3"/>
  <c r="E2542" i="3"/>
  <c r="T2541" i="3"/>
  <c r="R2541" i="3"/>
  <c r="E2541" i="3"/>
  <c r="T2540" i="3"/>
  <c r="R2540" i="3"/>
  <c r="E2540" i="3"/>
  <c r="T2539" i="3"/>
  <c r="R2539" i="3"/>
  <c r="E2539" i="3"/>
  <c r="T2538" i="3"/>
  <c r="R2538" i="3"/>
  <c r="E2538" i="3"/>
  <c r="T2537" i="3"/>
  <c r="R2537" i="3"/>
  <c r="E2537" i="3"/>
  <c r="T2536" i="3"/>
  <c r="R2536" i="3"/>
  <c r="E2536" i="3"/>
  <c r="T2535" i="3"/>
  <c r="R2535" i="3"/>
  <c r="E2535" i="3"/>
  <c r="T2534" i="3"/>
  <c r="R2534" i="3"/>
  <c r="E2534" i="3"/>
  <c r="T2533" i="3"/>
  <c r="R2533" i="3"/>
  <c r="E2533" i="3"/>
  <c r="T2532" i="3"/>
  <c r="R2532" i="3"/>
  <c r="E2532" i="3"/>
  <c r="T2531" i="3"/>
  <c r="R2531" i="3"/>
  <c r="E2531" i="3"/>
  <c r="T2530" i="3"/>
  <c r="R2530" i="3"/>
  <c r="E2530" i="3"/>
  <c r="T2529" i="3"/>
  <c r="R2529" i="3"/>
  <c r="E2529" i="3"/>
  <c r="T2528" i="3"/>
  <c r="R2528" i="3"/>
  <c r="E2528" i="3"/>
  <c r="T2527" i="3"/>
  <c r="R2527" i="3"/>
  <c r="E2527" i="3"/>
  <c r="T2526" i="3"/>
  <c r="R2526" i="3"/>
  <c r="E2526" i="3"/>
  <c r="T2525" i="3"/>
  <c r="R2525" i="3"/>
  <c r="E2525" i="3"/>
  <c r="T2524" i="3"/>
  <c r="R2524" i="3"/>
  <c r="E2524" i="3"/>
  <c r="T2523" i="3"/>
  <c r="R2523" i="3"/>
  <c r="E2523" i="3"/>
  <c r="T2522" i="3"/>
  <c r="R2522" i="3"/>
  <c r="E2522" i="3"/>
  <c r="T2521" i="3"/>
  <c r="R2521" i="3"/>
  <c r="E2521" i="3"/>
  <c r="T2520" i="3"/>
  <c r="R2520" i="3"/>
  <c r="E2520" i="3"/>
  <c r="T2519" i="3"/>
  <c r="R2519" i="3"/>
  <c r="E2519" i="3"/>
  <c r="T2518" i="3"/>
  <c r="R2518" i="3"/>
  <c r="E2518" i="3"/>
  <c r="T2517" i="3"/>
  <c r="R2517" i="3"/>
  <c r="E2517" i="3"/>
  <c r="T2516" i="3"/>
  <c r="R2516" i="3"/>
  <c r="E2516" i="3"/>
  <c r="T2515" i="3"/>
  <c r="R2515" i="3"/>
  <c r="E2515" i="3"/>
  <c r="T2514" i="3"/>
  <c r="R2514" i="3"/>
  <c r="E2514" i="3"/>
  <c r="T2513" i="3"/>
  <c r="R2513" i="3"/>
  <c r="E2513" i="3"/>
  <c r="T2512" i="3"/>
  <c r="R2512" i="3"/>
  <c r="E2512" i="3"/>
  <c r="T2511" i="3"/>
  <c r="R2511" i="3"/>
  <c r="E2511" i="3"/>
  <c r="T2510" i="3"/>
  <c r="R2510" i="3"/>
  <c r="E2510" i="3"/>
  <c r="T2509" i="3"/>
  <c r="R2509" i="3"/>
  <c r="E2509" i="3"/>
  <c r="T2508" i="3"/>
  <c r="R2508" i="3"/>
  <c r="E2508" i="3"/>
  <c r="T2507" i="3"/>
  <c r="R2507" i="3"/>
  <c r="E2507" i="3"/>
  <c r="T2506" i="3"/>
  <c r="R2506" i="3"/>
  <c r="E2506" i="3"/>
  <c r="T2505" i="3"/>
  <c r="R2505" i="3"/>
  <c r="E2505" i="3"/>
  <c r="T2504" i="3"/>
  <c r="R2504" i="3"/>
  <c r="E2504" i="3"/>
  <c r="T2503" i="3"/>
  <c r="R2503" i="3"/>
  <c r="E2503" i="3"/>
  <c r="T2502" i="3"/>
  <c r="R2502" i="3"/>
  <c r="E2502" i="3"/>
  <c r="T2501" i="3"/>
  <c r="R2501" i="3"/>
  <c r="E2501" i="3"/>
  <c r="T2500" i="3"/>
  <c r="R2500" i="3"/>
  <c r="E2500" i="3"/>
  <c r="T2499" i="3"/>
  <c r="R2499" i="3"/>
  <c r="E2499" i="3"/>
  <c r="T2498" i="3"/>
  <c r="R2498" i="3"/>
  <c r="E2498" i="3"/>
  <c r="T2497" i="3"/>
  <c r="R2497" i="3"/>
  <c r="E2497" i="3"/>
  <c r="T2496" i="3"/>
  <c r="R2496" i="3"/>
  <c r="E2496" i="3"/>
  <c r="T2495" i="3"/>
  <c r="R2495" i="3"/>
  <c r="E2495" i="3"/>
  <c r="T2494" i="3"/>
  <c r="R2494" i="3"/>
  <c r="E2494" i="3"/>
  <c r="T2493" i="3"/>
  <c r="R2493" i="3"/>
  <c r="E2493" i="3"/>
  <c r="T2492" i="3"/>
  <c r="R2492" i="3"/>
  <c r="E2492" i="3"/>
  <c r="T2491" i="3"/>
  <c r="R2491" i="3"/>
  <c r="E2491" i="3"/>
  <c r="T2490" i="3"/>
  <c r="R2490" i="3"/>
  <c r="E2490" i="3"/>
  <c r="T2489" i="3"/>
  <c r="R2489" i="3"/>
  <c r="E2489" i="3"/>
  <c r="T2488" i="3"/>
  <c r="R2488" i="3"/>
  <c r="E2488" i="3"/>
  <c r="T2487" i="3"/>
  <c r="R2487" i="3"/>
  <c r="E2487" i="3"/>
  <c r="T2486" i="3"/>
  <c r="R2486" i="3"/>
  <c r="E2486" i="3"/>
  <c r="T2485" i="3"/>
  <c r="R2485" i="3"/>
  <c r="E2485" i="3"/>
  <c r="T2484" i="3"/>
  <c r="R2484" i="3"/>
  <c r="E2484" i="3"/>
  <c r="T2483" i="3"/>
  <c r="R2483" i="3"/>
  <c r="E2483" i="3"/>
  <c r="T2482" i="3"/>
  <c r="R2482" i="3"/>
  <c r="E2482" i="3"/>
  <c r="T2481" i="3"/>
  <c r="R2481" i="3"/>
  <c r="E2481" i="3"/>
  <c r="T2480" i="3"/>
  <c r="R2480" i="3"/>
  <c r="E2480" i="3"/>
  <c r="T2479" i="3"/>
  <c r="R2479" i="3"/>
  <c r="E2479" i="3"/>
  <c r="T2478" i="3"/>
  <c r="R2478" i="3"/>
  <c r="E2478" i="3"/>
  <c r="T2477" i="3"/>
  <c r="R2477" i="3"/>
  <c r="E2477" i="3"/>
  <c r="T2476" i="3"/>
  <c r="R2476" i="3"/>
  <c r="E2476" i="3"/>
  <c r="T2475" i="3"/>
  <c r="R2475" i="3"/>
  <c r="E2475" i="3"/>
  <c r="T2474" i="3"/>
  <c r="R2474" i="3"/>
  <c r="E2474" i="3"/>
  <c r="T2473" i="3"/>
  <c r="R2473" i="3"/>
  <c r="E2473" i="3"/>
  <c r="T2472" i="3"/>
  <c r="R2472" i="3"/>
  <c r="E2472" i="3"/>
  <c r="T2471" i="3"/>
  <c r="R2471" i="3"/>
  <c r="E2471" i="3"/>
  <c r="T2470" i="3"/>
  <c r="R2470" i="3"/>
  <c r="E2470" i="3"/>
  <c r="T2469" i="3"/>
  <c r="R2469" i="3"/>
  <c r="E2469" i="3"/>
  <c r="T2468" i="3"/>
  <c r="R2468" i="3"/>
  <c r="E2468" i="3"/>
  <c r="T2467" i="3"/>
  <c r="R2467" i="3"/>
  <c r="E2467" i="3"/>
  <c r="T2466" i="3"/>
  <c r="R2466" i="3"/>
  <c r="E2466" i="3"/>
  <c r="T2465" i="3"/>
  <c r="R2465" i="3"/>
  <c r="E2465" i="3"/>
  <c r="T2464" i="3"/>
  <c r="R2464" i="3"/>
  <c r="E2464" i="3"/>
  <c r="T2463" i="3"/>
  <c r="R2463" i="3"/>
  <c r="E2463" i="3"/>
  <c r="T2462" i="3"/>
  <c r="R2462" i="3"/>
  <c r="E2462" i="3"/>
  <c r="T2461" i="3"/>
  <c r="R2461" i="3"/>
  <c r="E2461" i="3"/>
  <c r="T2460" i="3"/>
  <c r="R2460" i="3"/>
  <c r="E2460" i="3"/>
  <c r="T2459" i="3"/>
  <c r="R2459" i="3"/>
  <c r="E2459" i="3"/>
  <c r="T2458" i="3"/>
  <c r="R2458" i="3"/>
  <c r="E2458" i="3"/>
  <c r="T2457" i="3"/>
  <c r="R2457" i="3"/>
  <c r="E2457" i="3"/>
  <c r="T2456" i="3"/>
  <c r="R2456" i="3"/>
  <c r="E2456" i="3"/>
  <c r="T2455" i="3"/>
  <c r="R2455" i="3"/>
  <c r="E2455" i="3"/>
  <c r="T2454" i="3"/>
  <c r="R2454" i="3"/>
  <c r="E2454" i="3"/>
  <c r="T2453" i="3"/>
  <c r="R2453" i="3"/>
  <c r="E2453" i="3"/>
  <c r="T2452" i="3"/>
  <c r="R2452" i="3"/>
  <c r="E2452" i="3"/>
  <c r="T2451" i="3"/>
  <c r="R2451" i="3"/>
  <c r="E2451" i="3"/>
  <c r="T2450" i="3"/>
  <c r="R2450" i="3"/>
  <c r="E2450" i="3"/>
  <c r="T2449" i="3"/>
  <c r="R2449" i="3"/>
  <c r="E2449" i="3"/>
  <c r="T2448" i="3"/>
  <c r="R2448" i="3"/>
  <c r="E2448" i="3"/>
  <c r="T2447" i="3"/>
  <c r="R2447" i="3"/>
  <c r="E2447" i="3"/>
  <c r="T2446" i="3"/>
  <c r="R2446" i="3"/>
  <c r="E2446" i="3"/>
  <c r="T2445" i="3"/>
  <c r="R2445" i="3"/>
  <c r="E2445" i="3"/>
  <c r="T2444" i="3"/>
  <c r="R2444" i="3"/>
  <c r="E2444" i="3"/>
  <c r="T2443" i="3"/>
  <c r="R2443" i="3"/>
  <c r="E2443" i="3"/>
  <c r="T2442" i="3"/>
  <c r="R2442" i="3"/>
  <c r="E2442" i="3"/>
  <c r="T2441" i="3"/>
  <c r="R2441" i="3"/>
  <c r="E2441" i="3"/>
  <c r="T2440" i="3"/>
  <c r="R2440" i="3"/>
  <c r="E2440" i="3"/>
  <c r="T2439" i="3"/>
  <c r="R2439" i="3"/>
  <c r="E2439" i="3"/>
  <c r="T2438" i="3"/>
  <c r="R2438" i="3"/>
  <c r="E2438" i="3"/>
  <c r="T2437" i="3"/>
  <c r="R2437" i="3"/>
  <c r="E2437" i="3"/>
  <c r="T2436" i="3"/>
  <c r="R2436" i="3"/>
  <c r="E2436" i="3"/>
  <c r="T2435" i="3"/>
  <c r="R2435" i="3"/>
  <c r="E2435" i="3"/>
  <c r="T2434" i="3"/>
  <c r="R2434" i="3"/>
  <c r="E2434" i="3"/>
  <c r="T2433" i="3"/>
  <c r="R2433" i="3"/>
  <c r="E2433" i="3"/>
  <c r="T2432" i="3"/>
  <c r="R2432" i="3"/>
  <c r="E2432" i="3"/>
  <c r="T2431" i="3"/>
  <c r="R2431" i="3"/>
  <c r="E2431" i="3"/>
  <c r="T2430" i="3"/>
  <c r="R2430" i="3"/>
  <c r="E2430" i="3"/>
  <c r="T2429" i="3"/>
  <c r="R2429" i="3"/>
  <c r="E2429" i="3"/>
  <c r="T2428" i="3"/>
  <c r="R2428" i="3"/>
  <c r="E2428" i="3"/>
  <c r="T2427" i="3"/>
  <c r="R2427" i="3"/>
  <c r="E2427" i="3"/>
  <c r="T2426" i="3"/>
  <c r="R2426" i="3"/>
  <c r="E2426" i="3"/>
  <c r="T2425" i="3"/>
  <c r="R2425" i="3"/>
  <c r="E2425" i="3"/>
  <c r="T2424" i="3"/>
  <c r="R2424" i="3"/>
  <c r="E2424" i="3"/>
  <c r="T2423" i="3"/>
  <c r="R2423" i="3"/>
  <c r="E2423" i="3"/>
  <c r="T2422" i="3"/>
  <c r="R2422" i="3"/>
  <c r="E2422" i="3"/>
  <c r="T2421" i="3"/>
  <c r="R2421" i="3"/>
  <c r="E2421" i="3"/>
  <c r="T2420" i="3"/>
  <c r="R2420" i="3"/>
  <c r="E2420" i="3"/>
  <c r="T2419" i="3"/>
  <c r="R2419" i="3"/>
  <c r="E2419" i="3"/>
  <c r="T2418" i="3"/>
  <c r="R2418" i="3"/>
  <c r="E2418" i="3"/>
  <c r="T2417" i="3"/>
  <c r="R2417" i="3"/>
  <c r="E2417" i="3"/>
  <c r="T2416" i="3"/>
  <c r="R2416" i="3"/>
  <c r="E2416" i="3"/>
  <c r="T2415" i="3"/>
  <c r="R2415" i="3"/>
  <c r="E2415" i="3"/>
  <c r="T2414" i="3"/>
  <c r="R2414" i="3"/>
  <c r="E2414" i="3"/>
  <c r="T2413" i="3"/>
  <c r="R2413" i="3"/>
  <c r="E2413" i="3"/>
  <c r="T2412" i="3"/>
  <c r="R2412" i="3"/>
  <c r="E2412" i="3"/>
  <c r="T2411" i="3"/>
  <c r="R2411" i="3"/>
  <c r="E2411" i="3"/>
  <c r="T2410" i="3"/>
  <c r="R2410" i="3"/>
  <c r="E2410" i="3"/>
  <c r="T2409" i="3"/>
  <c r="R2409" i="3"/>
  <c r="E2409" i="3"/>
  <c r="T2408" i="3"/>
  <c r="R2408" i="3"/>
  <c r="E2408" i="3"/>
  <c r="T2407" i="3"/>
  <c r="R2407" i="3"/>
  <c r="E2407" i="3"/>
  <c r="T2406" i="3"/>
  <c r="R2406" i="3"/>
  <c r="E2406" i="3"/>
  <c r="T2405" i="3"/>
  <c r="R2405" i="3"/>
  <c r="E2405" i="3"/>
  <c r="T2404" i="3"/>
  <c r="R2404" i="3"/>
  <c r="E2404" i="3"/>
  <c r="T2403" i="3"/>
  <c r="R2403" i="3"/>
  <c r="E2403" i="3"/>
  <c r="T2402" i="3"/>
  <c r="R2402" i="3"/>
  <c r="E2402" i="3"/>
  <c r="T2401" i="3"/>
  <c r="R2401" i="3"/>
  <c r="E2401" i="3"/>
  <c r="T2400" i="3"/>
  <c r="R2400" i="3"/>
  <c r="E2400" i="3"/>
  <c r="T2399" i="3"/>
  <c r="R2399" i="3"/>
  <c r="E2399" i="3"/>
  <c r="T2398" i="3"/>
  <c r="R2398" i="3"/>
  <c r="E2398" i="3"/>
  <c r="T2397" i="3"/>
  <c r="R2397" i="3"/>
  <c r="E2397" i="3"/>
  <c r="T2396" i="3"/>
  <c r="R2396" i="3"/>
  <c r="E2396" i="3"/>
  <c r="T2395" i="3"/>
  <c r="R2395" i="3"/>
  <c r="E2395" i="3"/>
  <c r="T2394" i="3"/>
  <c r="R2394" i="3"/>
  <c r="E2394" i="3"/>
  <c r="T2393" i="3"/>
  <c r="R2393" i="3"/>
  <c r="E2393" i="3"/>
  <c r="T2392" i="3"/>
  <c r="R2392" i="3"/>
  <c r="E2392" i="3"/>
  <c r="T2391" i="3"/>
  <c r="R2391" i="3"/>
  <c r="E2391" i="3"/>
  <c r="T2390" i="3"/>
  <c r="R2390" i="3"/>
  <c r="E2390" i="3"/>
  <c r="T2389" i="3"/>
  <c r="R2389" i="3"/>
  <c r="E2389" i="3"/>
  <c r="T2388" i="3"/>
  <c r="R2388" i="3"/>
  <c r="E2388" i="3"/>
  <c r="T2387" i="3"/>
  <c r="R2387" i="3"/>
  <c r="E2387" i="3"/>
  <c r="T2386" i="3"/>
  <c r="R2386" i="3"/>
  <c r="E2386" i="3"/>
  <c r="T2385" i="3"/>
  <c r="R2385" i="3"/>
  <c r="E2385" i="3"/>
  <c r="T2384" i="3"/>
  <c r="R2384" i="3"/>
  <c r="E2384" i="3"/>
  <c r="T2383" i="3"/>
  <c r="R2383" i="3"/>
  <c r="E2383" i="3"/>
  <c r="T2382" i="3"/>
  <c r="R2382" i="3"/>
  <c r="E2382" i="3"/>
  <c r="T2381" i="3"/>
  <c r="R2381" i="3"/>
  <c r="E2381" i="3"/>
  <c r="T2380" i="3"/>
  <c r="R2380" i="3"/>
  <c r="E2380" i="3"/>
  <c r="T2379" i="3"/>
  <c r="R2379" i="3"/>
  <c r="E2379" i="3"/>
  <c r="T2378" i="3"/>
  <c r="R2378" i="3"/>
  <c r="E2378" i="3"/>
  <c r="T2377" i="3"/>
  <c r="R2377" i="3"/>
  <c r="E2377" i="3"/>
  <c r="T2376" i="3"/>
  <c r="R2376" i="3"/>
  <c r="E2376" i="3"/>
  <c r="T2375" i="3"/>
  <c r="R2375" i="3"/>
  <c r="E2375" i="3"/>
  <c r="T2374" i="3"/>
  <c r="R2374" i="3"/>
  <c r="E2374" i="3"/>
  <c r="T2373" i="3"/>
  <c r="R2373" i="3"/>
  <c r="E2373" i="3"/>
  <c r="T2372" i="3"/>
  <c r="R2372" i="3"/>
  <c r="E2372" i="3"/>
  <c r="T2371" i="3"/>
  <c r="R2371" i="3"/>
  <c r="E2371" i="3"/>
  <c r="T2370" i="3"/>
  <c r="R2370" i="3"/>
  <c r="E2370" i="3"/>
  <c r="T2369" i="3"/>
  <c r="R2369" i="3"/>
  <c r="E2369" i="3"/>
  <c r="T2368" i="3"/>
  <c r="R2368" i="3"/>
  <c r="E2368" i="3"/>
  <c r="T2367" i="3"/>
  <c r="R2367" i="3"/>
  <c r="E2367" i="3"/>
  <c r="T2366" i="3"/>
  <c r="R2366" i="3"/>
  <c r="E2366" i="3"/>
  <c r="T2365" i="3"/>
  <c r="R2365" i="3"/>
  <c r="E2365" i="3"/>
  <c r="T2364" i="3"/>
  <c r="R2364" i="3"/>
  <c r="E2364" i="3"/>
  <c r="T2363" i="3"/>
  <c r="R2363" i="3"/>
  <c r="E2363" i="3"/>
  <c r="T2362" i="3"/>
  <c r="R2362" i="3"/>
  <c r="E2362" i="3"/>
  <c r="T2361" i="3"/>
  <c r="R2361" i="3"/>
  <c r="E2361" i="3"/>
  <c r="T2360" i="3"/>
  <c r="R2360" i="3"/>
  <c r="E2360" i="3"/>
  <c r="T2359" i="3"/>
  <c r="R2359" i="3"/>
  <c r="E2359" i="3"/>
  <c r="T2358" i="3"/>
  <c r="R2358" i="3"/>
  <c r="E2358" i="3"/>
  <c r="T2357" i="3"/>
  <c r="R2357" i="3"/>
  <c r="E2357" i="3"/>
  <c r="T2356" i="3"/>
  <c r="R2356" i="3"/>
  <c r="E2356" i="3"/>
  <c r="T2355" i="3"/>
  <c r="R2355" i="3"/>
  <c r="E2355" i="3"/>
  <c r="T2354" i="3"/>
  <c r="R2354" i="3"/>
  <c r="E2354" i="3"/>
  <c r="T2353" i="3"/>
  <c r="R2353" i="3"/>
  <c r="E2353" i="3"/>
  <c r="T2352" i="3"/>
  <c r="R2352" i="3"/>
  <c r="E2352" i="3"/>
  <c r="T2351" i="3"/>
  <c r="R2351" i="3"/>
  <c r="E2351" i="3"/>
  <c r="T2350" i="3"/>
  <c r="R2350" i="3"/>
  <c r="E2350" i="3"/>
  <c r="T2349" i="3"/>
  <c r="R2349" i="3"/>
  <c r="E2349" i="3"/>
  <c r="T2348" i="3"/>
  <c r="R2348" i="3"/>
  <c r="E2348" i="3"/>
  <c r="T2347" i="3"/>
  <c r="R2347" i="3"/>
  <c r="E2347" i="3"/>
  <c r="T2346" i="3"/>
  <c r="R2346" i="3"/>
  <c r="E2346" i="3"/>
  <c r="T2345" i="3"/>
  <c r="R2345" i="3"/>
  <c r="E2345" i="3"/>
  <c r="T2344" i="3"/>
  <c r="R2344" i="3"/>
  <c r="E2344" i="3"/>
  <c r="T2343" i="3"/>
  <c r="R2343" i="3"/>
  <c r="E2343" i="3"/>
  <c r="T2342" i="3"/>
  <c r="R2342" i="3"/>
  <c r="E2342" i="3"/>
  <c r="T2341" i="3"/>
  <c r="R2341" i="3"/>
  <c r="E2341" i="3"/>
  <c r="T2340" i="3"/>
  <c r="R2340" i="3"/>
  <c r="E2340" i="3"/>
  <c r="T2339" i="3"/>
  <c r="R2339" i="3"/>
  <c r="E2339" i="3"/>
  <c r="T2338" i="3"/>
  <c r="R2338" i="3"/>
  <c r="E2338" i="3"/>
  <c r="T2337" i="3"/>
  <c r="R2337" i="3"/>
  <c r="E2337" i="3"/>
  <c r="T2336" i="3"/>
  <c r="R2336" i="3"/>
  <c r="E2336" i="3"/>
  <c r="T2335" i="3"/>
  <c r="R2335" i="3"/>
  <c r="E2335" i="3"/>
  <c r="T2334" i="3"/>
  <c r="R2334" i="3"/>
  <c r="E2334" i="3"/>
  <c r="T2333" i="3"/>
  <c r="R2333" i="3"/>
  <c r="E2333" i="3"/>
  <c r="T2332" i="3"/>
  <c r="R2332" i="3"/>
  <c r="E2332" i="3"/>
  <c r="T2331" i="3"/>
  <c r="R2331" i="3"/>
  <c r="E2331" i="3"/>
  <c r="T2330" i="3"/>
  <c r="R2330" i="3"/>
  <c r="E2330" i="3"/>
  <c r="T2329" i="3"/>
  <c r="R2329" i="3"/>
  <c r="E2329" i="3"/>
  <c r="T2328" i="3"/>
  <c r="R2328" i="3"/>
  <c r="E2328" i="3"/>
  <c r="T2327" i="3"/>
  <c r="R2327" i="3"/>
  <c r="E2327" i="3"/>
  <c r="T2326" i="3"/>
  <c r="R2326" i="3"/>
  <c r="E2326" i="3"/>
  <c r="T2325" i="3"/>
  <c r="R2325" i="3"/>
  <c r="E2325" i="3"/>
  <c r="T2324" i="3"/>
  <c r="R2324" i="3"/>
  <c r="E2324" i="3"/>
  <c r="T2323" i="3"/>
  <c r="R2323" i="3"/>
  <c r="E2323" i="3"/>
  <c r="T2322" i="3"/>
  <c r="R2322" i="3"/>
  <c r="E2322" i="3"/>
  <c r="T2321" i="3"/>
  <c r="R2321" i="3"/>
  <c r="E2321" i="3"/>
  <c r="T2320" i="3"/>
  <c r="R2320" i="3"/>
  <c r="E2320" i="3"/>
  <c r="T2319" i="3"/>
  <c r="R2319" i="3"/>
  <c r="E2319" i="3"/>
  <c r="T2318" i="3"/>
  <c r="R2318" i="3"/>
  <c r="E2318" i="3"/>
  <c r="T2317" i="3"/>
  <c r="R2317" i="3"/>
  <c r="E2317" i="3"/>
  <c r="T2316" i="3"/>
  <c r="R2316" i="3"/>
  <c r="E2316" i="3"/>
  <c r="T2315" i="3"/>
  <c r="R2315" i="3"/>
  <c r="E2315" i="3"/>
  <c r="T2314" i="3"/>
  <c r="R2314" i="3"/>
  <c r="E2314" i="3"/>
  <c r="T2313" i="3"/>
  <c r="R2313" i="3"/>
  <c r="E2313" i="3"/>
  <c r="T2312" i="3"/>
  <c r="R2312" i="3"/>
  <c r="E2312" i="3"/>
  <c r="T2311" i="3"/>
  <c r="R2311" i="3"/>
  <c r="E2311" i="3"/>
  <c r="T2310" i="3"/>
  <c r="R2310" i="3"/>
  <c r="E2310" i="3"/>
  <c r="T2309" i="3"/>
  <c r="R2309" i="3"/>
  <c r="E2309" i="3"/>
  <c r="T2308" i="3"/>
  <c r="R2308" i="3"/>
  <c r="E2308" i="3"/>
  <c r="T2307" i="3"/>
  <c r="R2307" i="3"/>
  <c r="E2307" i="3"/>
  <c r="T2306" i="3"/>
  <c r="R2306" i="3"/>
  <c r="E2306" i="3"/>
  <c r="T2305" i="3"/>
  <c r="R2305" i="3"/>
  <c r="E2305" i="3"/>
  <c r="T2304" i="3"/>
  <c r="R2304" i="3"/>
  <c r="E2304" i="3"/>
  <c r="T2303" i="3"/>
  <c r="R2303" i="3"/>
  <c r="E2303" i="3"/>
  <c r="T2302" i="3"/>
  <c r="R2302" i="3"/>
  <c r="E2302" i="3"/>
  <c r="T2301" i="3"/>
  <c r="R2301" i="3"/>
  <c r="E2301" i="3"/>
  <c r="T2300" i="3"/>
  <c r="R2300" i="3"/>
  <c r="E2300" i="3"/>
  <c r="T2299" i="3"/>
  <c r="R2299" i="3"/>
  <c r="E2299" i="3"/>
  <c r="T2298" i="3"/>
  <c r="R2298" i="3"/>
  <c r="E2298" i="3"/>
  <c r="T2297" i="3"/>
  <c r="R2297" i="3"/>
  <c r="E2297" i="3"/>
  <c r="T2296" i="3"/>
  <c r="R2296" i="3"/>
  <c r="E2296" i="3"/>
  <c r="T2295" i="3"/>
  <c r="R2295" i="3"/>
  <c r="E2295" i="3"/>
  <c r="T2294" i="3"/>
  <c r="R2294" i="3"/>
  <c r="E2294" i="3"/>
  <c r="T2293" i="3"/>
  <c r="R2293" i="3"/>
  <c r="E2293" i="3"/>
  <c r="T2292" i="3"/>
  <c r="R2292" i="3"/>
  <c r="E2292" i="3"/>
  <c r="T2291" i="3"/>
  <c r="R2291" i="3"/>
  <c r="E2291" i="3"/>
  <c r="T2290" i="3"/>
  <c r="R2290" i="3"/>
  <c r="E2290" i="3"/>
  <c r="T2289" i="3"/>
  <c r="R2289" i="3"/>
  <c r="E2289" i="3"/>
  <c r="T2288" i="3"/>
  <c r="R2288" i="3"/>
  <c r="E2288" i="3"/>
  <c r="T2287" i="3"/>
  <c r="R2287" i="3"/>
  <c r="E2287" i="3"/>
  <c r="T2286" i="3"/>
  <c r="R2286" i="3"/>
  <c r="E2286" i="3"/>
  <c r="T2285" i="3"/>
  <c r="R2285" i="3"/>
  <c r="E2285" i="3"/>
  <c r="T2284" i="3"/>
  <c r="R2284" i="3"/>
  <c r="E2284" i="3"/>
  <c r="T2283" i="3"/>
  <c r="R2283" i="3"/>
  <c r="E2283" i="3"/>
  <c r="T2282" i="3"/>
  <c r="R2282" i="3"/>
  <c r="E2282" i="3"/>
  <c r="T2281" i="3"/>
  <c r="R2281" i="3"/>
  <c r="E2281" i="3"/>
  <c r="T2280" i="3"/>
  <c r="R2280" i="3"/>
  <c r="E2280" i="3"/>
  <c r="T2279" i="3"/>
  <c r="R2279" i="3"/>
  <c r="E2279" i="3"/>
  <c r="T2278" i="3"/>
  <c r="R2278" i="3"/>
  <c r="E2278" i="3"/>
  <c r="T2277" i="3"/>
  <c r="R2277" i="3"/>
  <c r="E2277" i="3"/>
  <c r="T2276" i="3"/>
  <c r="R2276" i="3"/>
  <c r="E2276" i="3"/>
  <c r="T2275" i="3"/>
  <c r="R2275" i="3"/>
  <c r="E2275" i="3"/>
  <c r="T2274" i="3"/>
  <c r="R2274" i="3"/>
  <c r="E2274" i="3"/>
  <c r="T2273" i="3"/>
  <c r="R2273" i="3"/>
  <c r="E2273" i="3"/>
  <c r="T2272" i="3"/>
  <c r="R2272" i="3"/>
  <c r="E2272" i="3"/>
  <c r="T2271" i="3"/>
  <c r="R2271" i="3"/>
  <c r="E2271" i="3"/>
  <c r="T2270" i="3"/>
  <c r="R2270" i="3"/>
  <c r="E2270" i="3"/>
  <c r="T2269" i="3"/>
  <c r="R2269" i="3"/>
  <c r="E2269" i="3"/>
  <c r="T2268" i="3"/>
  <c r="R2268" i="3"/>
  <c r="E2268" i="3"/>
  <c r="T2267" i="3"/>
  <c r="R2267" i="3"/>
  <c r="E2267" i="3"/>
  <c r="T2266" i="3"/>
  <c r="R2266" i="3"/>
  <c r="E2266" i="3"/>
  <c r="T2265" i="3"/>
  <c r="R2265" i="3"/>
  <c r="E2265" i="3"/>
  <c r="T2264" i="3"/>
  <c r="R2264" i="3"/>
  <c r="E2264" i="3"/>
  <c r="T2263" i="3"/>
  <c r="R2263" i="3"/>
  <c r="E2263" i="3"/>
  <c r="T2262" i="3"/>
  <c r="R2262" i="3"/>
  <c r="E2262" i="3"/>
  <c r="T2261" i="3"/>
  <c r="R2261" i="3"/>
  <c r="E2261" i="3"/>
  <c r="T2260" i="3"/>
  <c r="R2260" i="3"/>
  <c r="E2260" i="3"/>
  <c r="T2259" i="3"/>
  <c r="R2259" i="3"/>
  <c r="E2259" i="3"/>
  <c r="T2258" i="3"/>
  <c r="R2258" i="3"/>
  <c r="E2258" i="3"/>
  <c r="T2257" i="3"/>
  <c r="R2257" i="3"/>
  <c r="E2257" i="3"/>
  <c r="T2256" i="3"/>
  <c r="R2256" i="3"/>
  <c r="E2256" i="3"/>
  <c r="T2255" i="3"/>
  <c r="R2255" i="3"/>
  <c r="E2255" i="3"/>
  <c r="T2254" i="3"/>
  <c r="R2254" i="3"/>
  <c r="E2254" i="3"/>
  <c r="T2253" i="3"/>
  <c r="R2253" i="3"/>
  <c r="E2253" i="3"/>
  <c r="T2252" i="3"/>
  <c r="R2252" i="3"/>
  <c r="E2252" i="3"/>
  <c r="T2251" i="3"/>
  <c r="R2251" i="3"/>
  <c r="E2251" i="3"/>
  <c r="T2250" i="3"/>
  <c r="R2250" i="3"/>
  <c r="E2250" i="3"/>
  <c r="T2249" i="3"/>
  <c r="R2249" i="3"/>
  <c r="E2249" i="3"/>
  <c r="T2248" i="3"/>
  <c r="R2248" i="3"/>
  <c r="E2248" i="3"/>
  <c r="T2247" i="3"/>
  <c r="R2247" i="3"/>
  <c r="E2247" i="3"/>
  <c r="T2246" i="3"/>
  <c r="R2246" i="3"/>
  <c r="E2246" i="3"/>
  <c r="T2245" i="3"/>
  <c r="R2245" i="3"/>
  <c r="E2245" i="3"/>
  <c r="T2244" i="3"/>
  <c r="R2244" i="3"/>
  <c r="E2244" i="3"/>
  <c r="T2243" i="3"/>
  <c r="R2243" i="3"/>
  <c r="E2243" i="3"/>
  <c r="T2242" i="3"/>
  <c r="R2242" i="3"/>
  <c r="E2242" i="3"/>
  <c r="T2241" i="3"/>
  <c r="R2241" i="3"/>
  <c r="E2241" i="3"/>
  <c r="T2240" i="3"/>
  <c r="R2240" i="3"/>
  <c r="E2240" i="3"/>
  <c r="T2239" i="3"/>
  <c r="R2239" i="3"/>
  <c r="E2239" i="3"/>
  <c r="T2238" i="3"/>
  <c r="R2238" i="3"/>
  <c r="E2238" i="3"/>
  <c r="T2237" i="3"/>
  <c r="R2237" i="3"/>
  <c r="E2237" i="3"/>
  <c r="T2236" i="3"/>
  <c r="R2236" i="3"/>
  <c r="E2236" i="3"/>
  <c r="T2235" i="3"/>
  <c r="R2235" i="3"/>
  <c r="E2235" i="3"/>
  <c r="T2234" i="3"/>
  <c r="R2234" i="3"/>
  <c r="E2234" i="3"/>
  <c r="T2233" i="3"/>
  <c r="R2233" i="3"/>
  <c r="E2233" i="3"/>
  <c r="T2232" i="3"/>
  <c r="R2232" i="3"/>
  <c r="E2232" i="3"/>
  <c r="T2231" i="3"/>
  <c r="R2231" i="3"/>
  <c r="E2231" i="3"/>
  <c r="T2230" i="3"/>
  <c r="R2230" i="3"/>
  <c r="E2230" i="3"/>
  <c r="T2229" i="3"/>
  <c r="R2229" i="3"/>
  <c r="E2229" i="3"/>
  <c r="T2228" i="3"/>
  <c r="R2228" i="3"/>
  <c r="E2228" i="3"/>
  <c r="T2227" i="3"/>
  <c r="R2227" i="3"/>
  <c r="E2227" i="3"/>
  <c r="T2226" i="3"/>
  <c r="R2226" i="3"/>
  <c r="E2226" i="3"/>
  <c r="T2225" i="3"/>
  <c r="R2225" i="3"/>
  <c r="E2225" i="3"/>
  <c r="T2224" i="3"/>
  <c r="R2224" i="3"/>
  <c r="E2224" i="3"/>
  <c r="T2223" i="3"/>
  <c r="R2223" i="3"/>
  <c r="E2223" i="3"/>
  <c r="T2222" i="3"/>
  <c r="R2222" i="3"/>
  <c r="E2222" i="3"/>
  <c r="T2221" i="3"/>
  <c r="R2221" i="3"/>
  <c r="E2221" i="3"/>
  <c r="T2220" i="3"/>
  <c r="R2220" i="3"/>
  <c r="E2220" i="3"/>
  <c r="T2219" i="3"/>
  <c r="R2219" i="3"/>
  <c r="E2219" i="3"/>
  <c r="T2218" i="3"/>
  <c r="R2218" i="3"/>
  <c r="E2218" i="3"/>
  <c r="T2217" i="3"/>
  <c r="R2217" i="3"/>
  <c r="E2217" i="3"/>
  <c r="T2216" i="3"/>
  <c r="R2216" i="3"/>
  <c r="E2216" i="3"/>
  <c r="T2215" i="3"/>
  <c r="R2215" i="3"/>
  <c r="E2215" i="3"/>
  <c r="T2214" i="3"/>
  <c r="R2214" i="3"/>
  <c r="E2214" i="3"/>
  <c r="T2213" i="3"/>
  <c r="R2213" i="3"/>
  <c r="E2213" i="3"/>
  <c r="T2212" i="3"/>
  <c r="R2212" i="3"/>
  <c r="E2212" i="3"/>
  <c r="T2211" i="3"/>
  <c r="R2211" i="3"/>
  <c r="E2211" i="3"/>
  <c r="T2210" i="3"/>
  <c r="R2210" i="3"/>
  <c r="E2210" i="3"/>
  <c r="T2209" i="3"/>
  <c r="R2209" i="3"/>
  <c r="E2209" i="3"/>
  <c r="T2208" i="3"/>
  <c r="R2208" i="3"/>
  <c r="E2208" i="3"/>
  <c r="T2207" i="3"/>
  <c r="R2207" i="3"/>
  <c r="E2207" i="3"/>
  <c r="T2206" i="3"/>
  <c r="R2206" i="3"/>
  <c r="E2206" i="3"/>
  <c r="T2205" i="3"/>
  <c r="R2205" i="3"/>
  <c r="E2205" i="3"/>
  <c r="T2204" i="3"/>
  <c r="R2204" i="3"/>
  <c r="E2204" i="3"/>
  <c r="T2203" i="3"/>
  <c r="R2203" i="3"/>
  <c r="E2203" i="3"/>
  <c r="T2202" i="3"/>
  <c r="R2202" i="3"/>
  <c r="E2202" i="3"/>
  <c r="T2201" i="3"/>
  <c r="R2201" i="3"/>
  <c r="E2201" i="3"/>
  <c r="T2200" i="3"/>
  <c r="R2200" i="3"/>
  <c r="E2200" i="3"/>
  <c r="T2199" i="3"/>
  <c r="R2199" i="3"/>
  <c r="E2199" i="3"/>
  <c r="T2198" i="3"/>
  <c r="R2198" i="3"/>
  <c r="E2198" i="3"/>
  <c r="T2197" i="3"/>
  <c r="R2197" i="3"/>
  <c r="E2197" i="3"/>
  <c r="T2196" i="3"/>
  <c r="R2196" i="3"/>
  <c r="E2196" i="3"/>
  <c r="T2195" i="3"/>
  <c r="R2195" i="3"/>
  <c r="E2195" i="3"/>
  <c r="T2194" i="3"/>
  <c r="R2194" i="3"/>
  <c r="E2194" i="3"/>
  <c r="T2193" i="3"/>
  <c r="R2193" i="3"/>
  <c r="E2193" i="3"/>
  <c r="T2192" i="3"/>
  <c r="R2192" i="3"/>
  <c r="E2192" i="3"/>
  <c r="T2191" i="3"/>
  <c r="R2191" i="3"/>
  <c r="E2191" i="3"/>
  <c r="T2190" i="3"/>
  <c r="R2190" i="3"/>
  <c r="E2190" i="3"/>
  <c r="T2189" i="3"/>
  <c r="R2189" i="3"/>
  <c r="E2189" i="3"/>
  <c r="T2188" i="3"/>
  <c r="R2188" i="3"/>
  <c r="E2188" i="3"/>
  <c r="T2187" i="3"/>
  <c r="R2187" i="3"/>
  <c r="E2187" i="3"/>
  <c r="T2186" i="3"/>
  <c r="R2186" i="3"/>
  <c r="E2186" i="3"/>
  <c r="T2185" i="3"/>
  <c r="R2185" i="3"/>
  <c r="E2185" i="3"/>
  <c r="T2184" i="3"/>
  <c r="R2184" i="3"/>
  <c r="E2184" i="3"/>
  <c r="T2183" i="3"/>
  <c r="R2183" i="3"/>
  <c r="E2183" i="3"/>
  <c r="T2182" i="3"/>
  <c r="R2182" i="3"/>
  <c r="E2182" i="3"/>
  <c r="T2181" i="3"/>
  <c r="R2181" i="3"/>
  <c r="E2181" i="3"/>
  <c r="T2180" i="3"/>
  <c r="R2180" i="3"/>
  <c r="E2180" i="3"/>
  <c r="T2179" i="3"/>
  <c r="R2179" i="3"/>
  <c r="E2179" i="3"/>
  <c r="T2178" i="3"/>
  <c r="R2178" i="3"/>
  <c r="E2178" i="3"/>
  <c r="T2177" i="3"/>
  <c r="R2177" i="3"/>
  <c r="E2177" i="3"/>
  <c r="T2176" i="3"/>
  <c r="R2176" i="3"/>
  <c r="E2176" i="3"/>
  <c r="T2175" i="3"/>
  <c r="R2175" i="3"/>
  <c r="E2175" i="3"/>
  <c r="T2174" i="3"/>
  <c r="R2174" i="3"/>
  <c r="E2174" i="3"/>
  <c r="T2173" i="3"/>
  <c r="R2173" i="3"/>
  <c r="E2173" i="3"/>
  <c r="T2172" i="3"/>
  <c r="R2172" i="3"/>
  <c r="E2172" i="3"/>
  <c r="T2171" i="3"/>
  <c r="R2171" i="3"/>
  <c r="E2171" i="3"/>
  <c r="T2170" i="3"/>
  <c r="R2170" i="3"/>
  <c r="E2170" i="3"/>
  <c r="T2169" i="3"/>
  <c r="R2169" i="3"/>
  <c r="E2169" i="3"/>
  <c r="T2168" i="3"/>
  <c r="R2168" i="3"/>
  <c r="E2168" i="3"/>
  <c r="T2167" i="3"/>
  <c r="R2167" i="3"/>
  <c r="E2167" i="3"/>
  <c r="T2166" i="3"/>
  <c r="R2166" i="3"/>
  <c r="E2166" i="3"/>
  <c r="T2165" i="3"/>
  <c r="R2165" i="3"/>
  <c r="E2165" i="3"/>
  <c r="T2164" i="3"/>
  <c r="R2164" i="3"/>
  <c r="E2164" i="3"/>
  <c r="T2163" i="3"/>
  <c r="R2163" i="3"/>
  <c r="E2163" i="3"/>
  <c r="T2162" i="3"/>
  <c r="R2162" i="3"/>
  <c r="E2162" i="3"/>
  <c r="T2161" i="3"/>
  <c r="R2161" i="3"/>
  <c r="E2161" i="3"/>
  <c r="T2160" i="3"/>
  <c r="R2160" i="3"/>
  <c r="E2160" i="3"/>
  <c r="T2159" i="3"/>
  <c r="R2159" i="3"/>
  <c r="E2159" i="3"/>
  <c r="T2158" i="3"/>
  <c r="R2158" i="3"/>
  <c r="E2158" i="3"/>
  <c r="T2157" i="3"/>
  <c r="R2157" i="3"/>
  <c r="E2157" i="3"/>
  <c r="T2156" i="3"/>
  <c r="R2156" i="3"/>
  <c r="E2156" i="3"/>
  <c r="T2155" i="3"/>
  <c r="R2155" i="3"/>
  <c r="E2155" i="3"/>
  <c r="T2154" i="3"/>
  <c r="R2154" i="3"/>
  <c r="E2154" i="3"/>
  <c r="T2153" i="3"/>
  <c r="R2153" i="3"/>
  <c r="E2153" i="3"/>
  <c r="T2152" i="3"/>
  <c r="R2152" i="3"/>
  <c r="E2152" i="3"/>
  <c r="T2151" i="3"/>
  <c r="R2151" i="3"/>
  <c r="E2151" i="3"/>
  <c r="T2150" i="3"/>
  <c r="R2150" i="3"/>
  <c r="E2150" i="3"/>
  <c r="T2149" i="3"/>
  <c r="R2149" i="3"/>
  <c r="E2149" i="3"/>
  <c r="T2148" i="3"/>
  <c r="R2148" i="3"/>
  <c r="E2148" i="3"/>
  <c r="T2147" i="3"/>
  <c r="R2147" i="3"/>
  <c r="E2147" i="3"/>
  <c r="T2146" i="3"/>
  <c r="R2146" i="3"/>
  <c r="E2146" i="3"/>
  <c r="T2145" i="3"/>
  <c r="R2145" i="3"/>
  <c r="E2145" i="3"/>
  <c r="T2144" i="3"/>
  <c r="R2144" i="3"/>
  <c r="E2144" i="3"/>
  <c r="T2143" i="3"/>
  <c r="R2143" i="3"/>
  <c r="E2143" i="3"/>
  <c r="T2142" i="3"/>
  <c r="R2142" i="3"/>
  <c r="E2142" i="3"/>
  <c r="T2141" i="3"/>
  <c r="R2141" i="3"/>
  <c r="E2141" i="3"/>
  <c r="T2140" i="3"/>
  <c r="R2140" i="3"/>
  <c r="E2140" i="3"/>
  <c r="T2139" i="3"/>
  <c r="R2139" i="3"/>
  <c r="E2139" i="3"/>
  <c r="T2138" i="3"/>
  <c r="R2138" i="3"/>
  <c r="E2138" i="3"/>
  <c r="T2137" i="3"/>
  <c r="R2137" i="3"/>
  <c r="E2137" i="3"/>
  <c r="T2136" i="3"/>
  <c r="R2136" i="3"/>
  <c r="E2136" i="3"/>
  <c r="T2135" i="3"/>
  <c r="R2135" i="3"/>
  <c r="E2135" i="3"/>
  <c r="T2134" i="3"/>
  <c r="R2134" i="3"/>
  <c r="E2134" i="3"/>
  <c r="T2133" i="3"/>
  <c r="R2133" i="3"/>
  <c r="E2133" i="3"/>
  <c r="T2132" i="3"/>
  <c r="R2132" i="3"/>
  <c r="E2132" i="3"/>
  <c r="T2131" i="3"/>
  <c r="R2131" i="3"/>
  <c r="E2131" i="3"/>
  <c r="T2130" i="3"/>
  <c r="R2130" i="3"/>
  <c r="E2130" i="3"/>
  <c r="T2129" i="3"/>
  <c r="R2129" i="3"/>
  <c r="E2129" i="3"/>
  <c r="T2128" i="3"/>
  <c r="R2128" i="3"/>
  <c r="E2128" i="3"/>
  <c r="T2127" i="3"/>
  <c r="R2127" i="3"/>
  <c r="E2127" i="3"/>
  <c r="T2126" i="3"/>
  <c r="R2126" i="3"/>
  <c r="E2126" i="3"/>
  <c r="T2125" i="3"/>
  <c r="R2125" i="3"/>
  <c r="E2125" i="3"/>
  <c r="T2124" i="3"/>
  <c r="R2124" i="3"/>
  <c r="E2124" i="3"/>
  <c r="T2123" i="3"/>
  <c r="R2123" i="3"/>
  <c r="E2123" i="3"/>
  <c r="T2122" i="3"/>
  <c r="R2122" i="3"/>
  <c r="E2122" i="3"/>
  <c r="T2121" i="3"/>
  <c r="R2121" i="3"/>
  <c r="E2121" i="3"/>
  <c r="T2120" i="3"/>
  <c r="R2120" i="3"/>
  <c r="E2120" i="3"/>
  <c r="T2119" i="3"/>
  <c r="R2119" i="3"/>
  <c r="E2119" i="3"/>
  <c r="T2118" i="3"/>
  <c r="R2118" i="3"/>
  <c r="E2118" i="3"/>
  <c r="T2117" i="3"/>
  <c r="R2117" i="3"/>
  <c r="E2117" i="3"/>
  <c r="T2116" i="3"/>
  <c r="R2116" i="3"/>
  <c r="E2116" i="3"/>
  <c r="T2115" i="3"/>
  <c r="R2115" i="3"/>
  <c r="E2115" i="3"/>
  <c r="T2114" i="3"/>
  <c r="R2114" i="3"/>
  <c r="E2114" i="3"/>
  <c r="T2113" i="3"/>
  <c r="R2113" i="3"/>
  <c r="E2113" i="3"/>
  <c r="T2112" i="3"/>
  <c r="R2112" i="3"/>
  <c r="E2112" i="3"/>
  <c r="T2111" i="3"/>
  <c r="R2111" i="3"/>
  <c r="E2111" i="3"/>
  <c r="T2110" i="3"/>
  <c r="R2110" i="3"/>
  <c r="E2110" i="3"/>
  <c r="T2109" i="3"/>
  <c r="R2109" i="3"/>
  <c r="E2109" i="3"/>
  <c r="T2108" i="3"/>
  <c r="R2108" i="3"/>
  <c r="E2108" i="3"/>
  <c r="T2107" i="3"/>
  <c r="R2107" i="3"/>
  <c r="E2107" i="3"/>
  <c r="T2106" i="3"/>
  <c r="R2106" i="3"/>
  <c r="E2106" i="3"/>
  <c r="T2105" i="3"/>
  <c r="R2105" i="3"/>
  <c r="E2105" i="3"/>
  <c r="T2104" i="3"/>
  <c r="R2104" i="3"/>
  <c r="E2104" i="3"/>
  <c r="T2103" i="3"/>
  <c r="R2103" i="3"/>
  <c r="E2103" i="3"/>
  <c r="T2102" i="3"/>
  <c r="R2102" i="3"/>
  <c r="E2102" i="3"/>
  <c r="T2101" i="3"/>
  <c r="R2101" i="3"/>
  <c r="E2101" i="3"/>
  <c r="T2100" i="3"/>
  <c r="R2100" i="3"/>
  <c r="E2100" i="3"/>
  <c r="T2099" i="3"/>
  <c r="R2099" i="3"/>
  <c r="E2099" i="3"/>
  <c r="T2098" i="3"/>
  <c r="R2098" i="3"/>
  <c r="E2098" i="3"/>
  <c r="T2097" i="3"/>
  <c r="R2097" i="3"/>
  <c r="E2097" i="3"/>
  <c r="T2096" i="3"/>
  <c r="R2096" i="3"/>
  <c r="E2096" i="3"/>
  <c r="T2095" i="3"/>
  <c r="R2095" i="3"/>
  <c r="E2095" i="3"/>
  <c r="T2094" i="3"/>
  <c r="R2094" i="3"/>
  <c r="E2094" i="3"/>
  <c r="T2093" i="3"/>
  <c r="R2093" i="3"/>
  <c r="E2093" i="3"/>
  <c r="T2092" i="3"/>
  <c r="R2092" i="3"/>
  <c r="E2092" i="3"/>
  <c r="T2091" i="3"/>
  <c r="R2091" i="3"/>
  <c r="E2091" i="3"/>
  <c r="T2090" i="3"/>
  <c r="R2090" i="3"/>
  <c r="E2090" i="3"/>
  <c r="T2089" i="3"/>
  <c r="R2089" i="3"/>
  <c r="E2089" i="3"/>
  <c r="T2088" i="3"/>
  <c r="R2088" i="3"/>
  <c r="E2088" i="3"/>
  <c r="T2087" i="3"/>
  <c r="R2087" i="3"/>
  <c r="E2087" i="3"/>
  <c r="T2086" i="3"/>
  <c r="R2086" i="3"/>
  <c r="E2086" i="3"/>
  <c r="T2085" i="3"/>
  <c r="R2085" i="3"/>
  <c r="E2085" i="3"/>
  <c r="T2084" i="3"/>
  <c r="R2084" i="3"/>
  <c r="E2084" i="3"/>
  <c r="T2083" i="3"/>
  <c r="R2083" i="3"/>
  <c r="E2083" i="3"/>
  <c r="T2082" i="3"/>
  <c r="R2082" i="3"/>
  <c r="E2082" i="3"/>
  <c r="T2081" i="3"/>
  <c r="R2081" i="3"/>
  <c r="E2081" i="3"/>
  <c r="T2080" i="3"/>
  <c r="R2080" i="3"/>
  <c r="E2080" i="3"/>
  <c r="T2079" i="3"/>
  <c r="R2079" i="3"/>
  <c r="E2079" i="3"/>
  <c r="T2078" i="3"/>
  <c r="R2078" i="3"/>
  <c r="E2078" i="3"/>
  <c r="T2077" i="3"/>
  <c r="R2077" i="3"/>
  <c r="E2077" i="3"/>
  <c r="T2076" i="3"/>
  <c r="R2076" i="3"/>
  <c r="E2076" i="3"/>
  <c r="T2075" i="3"/>
  <c r="R2075" i="3"/>
  <c r="E2075" i="3"/>
  <c r="T2074" i="3"/>
  <c r="R2074" i="3"/>
  <c r="E2074" i="3"/>
  <c r="T2073" i="3"/>
  <c r="R2073" i="3"/>
  <c r="E2073" i="3"/>
  <c r="T2072" i="3"/>
  <c r="R2072" i="3"/>
  <c r="E2072" i="3"/>
  <c r="T2071" i="3"/>
  <c r="R2071" i="3"/>
  <c r="E2071" i="3"/>
  <c r="T2070" i="3"/>
  <c r="R2070" i="3"/>
  <c r="E2070" i="3"/>
  <c r="T2069" i="3"/>
  <c r="R2069" i="3"/>
  <c r="E2069" i="3"/>
  <c r="T2068" i="3"/>
  <c r="R2068" i="3"/>
  <c r="E2068" i="3"/>
  <c r="T2067" i="3"/>
  <c r="R2067" i="3"/>
  <c r="E2067" i="3"/>
  <c r="T2066" i="3"/>
  <c r="R2066" i="3"/>
  <c r="E2066" i="3"/>
  <c r="T2065" i="3"/>
  <c r="R2065" i="3"/>
  <c r="E2065" i="3"/>
  <c r="T2064" i="3"/>
  <c r="R2064" i="3"/>
  <c r="E2064" i="3"/>
  <c r="T2063" i="3"/>
  <c r="R2063" i="3"/>
  <c r="E2063" i="3"/>
  <c r="T2062" i="3"/>
  <c r="R2062" i="3"/>
  <c r="E2062" i="3"/>
  <c r="T2061" i="3"/>
  <c r="R2061" i="3"/>
  <c r="E2061" i="3"/>
  <c r="T2060" i="3"/>
  <c r="R2060" i="3"/>
  <c r="E2060" i="3"/>
  <c r="T2059" i="3"/>
  <c r="R2059" i="3"/>
  <c r="E2059" i="3"/>
  <c r="T2058" i="3"/>
  <c r="R2058" i="3"/>
  <c r="E2058" i="3"/>
  <c r="T2057" i="3"/>
  <c r="R2057" i="3"/>
  <c r="E2057" i="3"/>
  <c r="T2056" i="3"/>
  <c r="R2056" i="3"/>
  <c r="E2056" i="3"/>
  <c r="T2055" i="3"/>
  <c r="R2055" i="3"/>
  <c r="E2055" i="3"/>
  <c r="T2054" i="3"/>
  <c r="R2054" i="3"/>
  <c r="E2054" i="3"/>
  <c r="T2053" i="3"/>
  <c r="R2053" i="3"/>
  <c r="E2053" i="3"/>
  <c r="T2052" i="3"/>
  <c r="R2052" i="3"/>
  <c r="E2052" i="3"/>
  <c r="T2051" i="3"/>
  <c r="R2051" i="3"/>
  <c r="E2051" i="3"/>
  <c r="T2050" i="3"/>
  <c r="R2050" i="3"/>
  <c r="E2050" i="3"/>
  <c r="T2049" i="3"/>
  <c r="R2049" i="3"/>
  <c r="E2049" i="3"/>
  <c r="T2048" i="3"/>
  <c r="R2048" i="3"/>
  <c r="E2048" i="3"/>
  <c r="T2047" i="3"/>
  <c r="R2047" i="3"/>
  <c r="E2047" i="3"/>
  <c r="T2046" i="3"/>
  <c r="R2046" i="3"/>
  <c r="E2046" i="3"/>
  <c r="T2045" i="3"/>
  <c r="R2045" i="3"/>
  <c r="E2045" i="3"/>
  <c r="T2044" i="3"/>
  <c r="R2044" i="3"/>
  <c r="E2044" i="3"/>
  <c r="T2043" i="3"/>
  <c r="R2043" i="3"/>
  <c r="E2043" i="3"/>
  <c r="T2042" i="3"/>
  <c r="R2042" i="3"/>
  <c r="E2042" i="3"/>
  <c r="T2041" i="3"/>
  <c r="R2041" i="3"/>
  <c r="E2041" i="3"/>
  <c r="T2040" i="3"/>
  <c r="R2040" i="3"/>
  <c r="E2040" i="3"/>
  <c r="T2039" i="3"/>
  <c r="R2039" i="3"/>
  <c r="E2039" i="3"/>
  <c r="T2038" i="3"/>
  <c r="R2038" i="3"/>
  <c r="E2038" i="3"/>
  <c r="T2037" i="3"/>
  <c r="R2037" i="3"/>
  <c r="E2037" i="3"/>
  <c r="T2036" i="3"/>
  <c r="R2036" i="3"/>
  <c r="E2036" i="3"/>
  <c r="T2035" i="3"/>
  <c r="R2035" i="3"/>
  <c r="E2035" i="3"/>
  <c r="T2034" i="3"/>
  <c r="R2034" i="3"/>
  <c r="E2034" i="3"/>
  <c r="T2033" i="3"/>
  <c r="R2033" i="3"/>
  <c r="E2033" i="3"/>
  <c r="T2032" i="3"/>
  <c r="R2032" i="3"/>
  <c r="E2032" i="3"/>
  <c r="T2031" i="3"/>
  <c r="R2031" i="3"/>
  <c r="E2031" i="3"/>
  <c r="T2030" i="3"/>
  <c r="R2030" i="3"/>
  <c r="E2030" i="3"/>
  <c r="T2029" i="3"/>
  <c r="R2029" i="3"/>
  <c r="E2029" i="3"/>
  <c r="T2028" i="3"/>
  <c r="R2028" i="3"/>
  <c r="E2028" i="3"/>
  <c r="T2027" i="3"/>
  <c r="R2027" i="3"/>
  <c r="E2027" i="3"/>
  <c r="T2026" i="3"/>
  <c r="R2026" i="3"/>
  <c r="E2026" i="3"/>
  <c r="T2025" i="3"/>
  <c r="R2025" i="3"/>
  <c r="E2025" i="3"/>
  <c r="T2024" i="3"/>
  <c r="R2024" i="3"/>
  <c r="E2024" i="3"/>
  <c r="T2023" i="3"/>
  <c r="R2023" i="3"/>
  <c r="E2023" i="3"/>
  <c r="T2022" i="3"/>
  <c r="R2022" i="3"/>
  <c r="E2022" i="3"/>
  <c r="T2021" i="3"/>
  <c r="R2021" i="3"/>
  <c r="E2021" i="3"/>
  <c r="T2020" i="3"/>
  <c r="R2020" i="3"/>
  <c r="E2020" i="3"/>
  <c r="T2019" i="3"/>
  <c r="R2019" i="3"/>
  <c r="E2019" i="3"/>
  <c r="T2018" i="3"/>
  <c r="R2018" i="3"/>
  <c r="E2018" i="3"/>
  <c r="T2017" i="3"/>
  <c r="R2017" i="3"/>
  <c r="E2017" i="3"/>
  <c r="T2016" i="3"/>
  <c r="R2016" i="3"/>
  <c r="E2016" i="3"/>
  <c r="T2015" i="3"/>
  <c r="R2015" i="3"/>
  <c r="E2015" i="3"/>
  <c r="T2014" i="3"/>
  <c r="R2014" i="3"/>
  <c r="E2014" i="3"/>
  <c r="T2013" i="3"/>
  <c r="R2013" i="3"/>
  <c r="E2013" i="3"/>
  <c r="T2012" i="3"/>
  <c r="R2012" i="3"/>
  <c r="E2012" i="3"/>
  <c r="T2011" i="3"/>
  <c r="R2011" i="3"/>
  <c r="E2011" i="3"/>
  <c r="T2010" i="3"/>
  <c r="R2010" i="3"/>
  <c r="E2010" i="3"/>
  <c r="T2009" i="3"/>
  <c r="R2009" i="3"/>
  <c r="E2009" i="3"/>
  <c r="T2008" i="3"/>
  <c r="R2008" i="3"/>
  <c r="E2008" i="3"/>
  <c r="T2007" i="3"/>
  <c r="R2007" i="3"/>
  <c r="E2007" i="3"/>
  <c r="T2006" i="3"/>
  <c r="R2006" i="3"/>
  <c r="E2006" i="3"/>
  <c r="T2005" i="3"/>
  <c r="R2005" i="3"/>
  <c r="E2005" i="3"/>
  <c r="T2004" i="3"/>
  <c r="R2004" i="3"/>
  <c r="E2004" i="3"/>
  <c r="T2003" i="3"/>
  <c r="R2003" i="3"/>
  <c r="E2003" i="3"/>
  <c r="T2002" i="3"/>
  <c r="R2002" i="3"/>
  <c r="E2002" i="3"/>
  <c r="T2001" i="3"/>
  <c r="R2001" i="3"/>
  <c r="E2001" i="3"/>
  <c r="T2000" i="3"/>
  <c r="R2000" i="3"/>
  <c r="E2000" i="3"/>
  <c r="T1999" i="3"/>
  <c r="R1999" i="3"/>
  <c r="E1999" i="3"/>
  <c r="T1998" i="3"/>
  <c r="R1998" i="3"/>
  <c r="E1998" i="3"/>
  <c r="T1997" i="3"/>
  <c r="R1997" i="3"/>
  <c r="E1997" i="3"/>
  <c r="T1996" i="3"/>
  <c r="R1996" i="3"/>
  <c r="E1996" i="3"/>
  <c r="T1995" i="3"/>
  <c r="R1995" i="3"/>
  <c r="E1995" i="3"/>
  <c r="T1994" i="3"/>
  <c r="R1994" i="3"/>
  <c r="E1994" i="3"/>
  <c r="T1993" i="3"/>
  <c r="R1993" i="3"/>
  <c r="E1993" i="3"/>
  <c r="T1992" i="3"/>
  <c r="R1992" i="3"/>
  <c r="E1992" i="3"/>
  <c r="T1991" i="3"/>
  <c r="R1991" i="3"/>
  <c r="E1991" i="3"/>
  <c r="T1990" i="3"/>
  <c r="R1990" i="3"/>
  <c r="E1990" i="3"/>
  <c r="T1989" i="3"/>
  <c r="R1989" i="3"/>
  <c r="E1989" i="3"/>
  <c r="T1988" i="3"/>
  <c r="R1988" i="3"/>
  <c r="E1988" i="3"/>
  <c r="T1987" i="3"/>
  <c r="R1987" i="3"/>
  <c r="E1987" i="3"/>
  <c r="T1986" i="3"/>
  <c r="R1986" i="3"/>
  <c r="E1986" i="3"/>
  <c r="T1985" i="3"/>
  <c r="R1985" i="3"/>
  <c r="E1985" i="3"/>
  <c r="T1984" i="3"/>
  <c r="R1984" i="3"/>
  <c r="E1984" i="3"/>
  <c r="T1983" i="3"/>
  <c r="R1983" i="3"/>
  <c r="E1983" i="3"/>
  <c r="T1982" i="3"/>
  <c r="R1982" i="3"/>
  <c r="E1982" i="3"/>
  <c r="T1981" i="3"/>
  <c r="R1981" i="3"/>
  <c r="E1981" i="3"/>
  <c r="T1980" i="3"/>
  <c r="R1980" i="3"/>
  <c r="E1980" i="3"/>
  <c r="T1979" i="3"/>
  <c r="R1979" i="3"/>
  <c r="E1979" i="3"/>
  <c r="T1978" i="3"/>
  <c r="R1978" i="3"/>
  <c r="E1978" i="3"/>
  <c r="T1977" i="3"/>
  <c r="R1977" i="3"/>
  <c r="E1977" i="3"/>
  <c r="T1976" i="3"/>
  <c r="R1976" i="3"/>
  <c r="E1976" i="3"/>
  <c r="T1975" i="3"/>
  <c r="R1975" i="3"/>
  <c r="E1975" i="3"/>
  <c r="T1974" i="3"/>
  <c r="R1974" i="3"/>
  <c r="E1974" i="3"/>
  <c r="T1973" i="3"/>
  <c r="R1973" i="3"/>
  <c r="E1973" i="3"/>
  <c r="T1972" i="3"/>
  <c r="R1972" i="3"/>
  <c r="E1972" i="3"/>
  <c r="T1971" i="3"/>
  <c r="R1971" i="3"/>
  <c r="E1971" i="3"/>
  <c r="T1970" i="3"/>
  <c r="R1970" i="3"/>
  <c r="E1970" i="3"/>
  <c r="T1969" i="3"/>
  <c r="R1969" i="3"/>
  <c r="E1969" i="3"/>
  <c r="T1968" i="3"/>
  <c r="R1968" i="3"/>
  <c r="E1968" i="3"/>
  <c r="T1967" i="3"/>
  <c r="R1967" i="3"/>
  <c r="E1967" i="3"/>
  <c r="T1966" i="3"/>
  <c r="R1966" i="3"/>
  <c r="E1966" i="3"/>
  <c r="T1965" i="3"/>
  <c r="R1965" i="3"/>
  <c r="E1965" i="3"/>
  <c r="T1964" i="3"/>
  <c r="R1964" i="3"/>
  <c r="E1964" i="3"/>
  <c r="T1963" i="3"/>
  <c r="R1963" i="3"/>
  <c r="E1963" i="3"/>
  <c r="T1962" i="3"/>
  <c r="R1962" i="3"/>
  <c r="E1962" i="3"/>
  <c r="T1961" i="3"/>
  <c r="R1961" i="3"/>
  <c r="E1961" i="3"/>
  <c r="T1960" i="3"/>
  <c r="R1960" i="3"/>
  <c r="E1960" i="3"/>
  <c r="T1959" i="3"/>
  <c r="R1959" i="3"/>
  <c r="E1959" i="3"/>
  <c r="T1958" i="3"/>
  <c r="R1958" i="3"/>
  <c r="E1958" i="3"/>
  <c r="T1957" i="3"/>
  <c r="R1957" i="3"/>
  <c r="E1957" i="3"/>
  <c r="T1956" i="3"/>
  <c r="R1956" i="3"/>
  <c r="E1956" i="3"/>
  <c r="T1955" i="3"/>
  <c r="R1955" i="3"/>
  <c r="E1955" i="3"/>
  <c r="T1954" i="3"/>
  <c r="R1954" i="3"/>
  <c r="E1954" i="3"/>
  <c r="T1953" i="3"/>
  <c r="R1953" i="3"/>
  <c r="E1953" i="3"/>
  <c r="T1952" i="3"/>
  <c r="R1952" i="3"/>
  <c r="E1952" i="3"/>
  <c r="T1951" i="3"/>
  <c r="R1951" i="3"/>
  <c r="E1951" i="3"/>
  <c r="T1950" i="3"/>
  <c r="R1950" i="3"/>
  <c r="E1950" i="3"/>
  <c r="T1949" i="3"/>
  <c r="R1949" i="3"/>
  <c r="E1949" i="3"/>
  <c r="T1948" i="3"/>
  <c r="R1948" i="3"/>
  <c r="E1948" i="3"/>
  <c r="T1947" i="3"/>
  <c r="R1947" i="3"/>
  <c r="E1947" i="3"/>
  <c r="T1946" i="3"/>
  <c r="R1946" i="3"/>
  <c r="E1946" i="3"/>
  <c r="T1945" i="3"/>
  <c r="R1945" i="3"/>
  <c r="E1945" i="3"/>
  <c r="T1944" i="3"/>
  <c r="R1944" i="3"/>
  <c r="E1944" i="3"/>
  <c r="T1943" i="3"/>
  <c r="R1943" i="3"/>
  <c r="E1943" i="3"/>
  <c r="T1942" i="3"/>
  <c r="R1942" i="3"/>
  <c r="E1942" i="3"/>
  <c r="T1941" i="3"/>
  <c r="R1941" i="3"/>
  <c r="E1941" i="3"/>
  <c r="T1940" i="3"/>
  <c r="R1940" i="3"/>
  <c r="E1940" i="3"/>
  <c r="T1939" i="3"/>
  <c r="R1939" i="3"/>
  <c r="E1939" i="3"/>
  <c r="T1938" i="3"/>
  <c r="R1938" i="3"/>
  <c r="E1938" i="3"/>
  <c r="T1937" i="3"/>
  <c r="R1937" i="3"/>
  <c r="E1937" i="3"/>
  <c r="T1936" i="3"/>
  <c r="R1936" i="3"/>
  <c r="E1936" i="3"/>
  <c r="T1935" i="3"/>
  <c r="R1935" i="3"/>
  <c r="E1935" i="3"/>
  <c r="T1934" i="3"/>
  <c r="R1934" i="3"/>
  <c r="E1934" i="3"/>
  <c r="T1933" i="3"/>
  <c r="R1933" i="3"/>
  <c r="E1933" i="3"/>
  <c r="T1932" i="3"/>
  <c r="R1932" i="3"/>
  <c r="E1932" i="3"/>
  <c r="T1931" i="3"/>
  <c r="R1931" i="3"/>
  <c r="E1931" i="3"/>
  <c r="T1930" i="3"/>
  <c r="R1930" i="3"/>
  <c r="E1930" i="3"/>
  <c r="T1929" i="3"/>
  <c r="R1929" i="3"/>
  <c r="E1929" i="3"/>
  <c r="T1928" i="3"/>
  <c r="R1928" i="3"/>
  <c r="E1928" i="3"/>
  <c r="T1927" i="3"/>
  <c r="R1927" i="3"/>
  <c r="E1927" i="3"/>
  <c r="T1926" i="3"/>
  <c r="R1926" i="3"/>
  <c r="E1926" i="3"/>
  <c r="T1925" i="3"/>
  <c r="R1925" i="3"/>
  <c r="E1925" i="3"/>
  <c r="T1924" i="3"/>
  <c r="R1924" i="3"/>
  <c r="E1924" i="3"/>
  <c r="T1923" i="3"/>
  <c r="R1923" i="3"/>
  <c r="E1923" i="3"/>
  <c r="T1922" i="3"/>
  <c r="R1922" i="3"/>
  <c r="E1922" i="3"/>
  <c r="T1921" i="3"/>
  <c r="R1921" i="3"/>
  <c r="E1921" i="3"/>
  <c r="T1920" i="3"/>
  <c r="R1920" i="3"/>
  <c r="E1920" i="3"/>
  <c r="T1919" i="3"/>
  <c r="R1919" i="3"/>
  <c r="E1919" i="3"/>
  <c r="T1918" i="3"/>
  <c r="R1918" i="3"/>
  <c r="E1918" i="3"/>
  <c r="T1917" i="3"/>
  <c r="R1917" i="3"/>
  <c r="E1917" i="3"/>
  <c r="T1916" i="3"/>
  <c r="R1916" i="3"/>
  <c r="E1916" i="3"/>
  <c r="T1915" i="3"/>
  <c r="R1915" i="3"/>
  <c r="E1915" i="3"/>
  <c r="T1914" i="3"/>
  <c r="R1914" i="3"/>
  <c r="E1914" i="3"/>
  <c r="T1913" i="3"/>
  <c r="R1913" i="3"/>
  <c r="E1913" i="3"/>
  <c r="T1912" i="3"/>
  <c r="R1912" i="3"/>
  <c r="E1912" i="3"/>
  <c r="T1911" i="3"/>
  <c r="R1911" i="3"/>
  <c r="E1911" i="3"/>
  <c r="T1910" i="3"/>
  <c r="R1910" i="3"/>
  <c r="E1910" i="3"/>
  <c r="T1909" i="3"/>
  <c r="R1909" i="3"/>
  <c r="E1909" i="3"/>
  <c r="T1908" i="3"/>
  <c r="R1908" i="3"/>
  <c r="E1908" i="3"/>
  <c r="T1907" i="3"/>
  <c r="R1907" i="3"/>
  <c r="E1907" i="3"/>
  <c r="T1906" i="3"/>
  <c r="R1906" i="3"/>
  <c r="E1906" i="3"/>
  <c r="T1905" i="3"/>
  <c r="R1905" i="3"/>
  <c r="E1905" i="3"/>
  <c r="T1904" i="3"/>
  <c r="R1904" i="3"/>
  <c r="E1904" i="3"/>
  <c r="T1903" i="3"/>
  <c r="R1903" i="3"/>
  <c r="E1903" i="3"/>
  <c r="T1902" i="3"/>
  <c r="R1902" i="3"/>
  <c r="E1902" i="3"/>
  <c r="T1901" i="3"/>
  <c r="R1901" i="3"/>
  <c r="E1901" i="3"/>
  <c r="T1900" i="3"/>
  <c r="R1900" i="3"/>
  <c r="E1900" i="3"/>
  <c r="T1899" i="3"/>
  <c r="R1899" i="3"/>
  <c r="E1899" i="3"/>
  <c r="T1898" i="3"/>
  <c r="R1898" i="3"/>
  <c r="E1898" i="3"/>
  <c r="T1897" i="3"/>
  <c r="R1897" i="3"/>
  <c r="E1897" i="3"/>
  <c r="T1896" i="3"/>
  <c r="R1896" i="3"/>
  <c r="E1896" i="3"/>
  <c r="T1895" i="3"/>
  <c r="R1895" i="3"/>
  <c r="E1895" i="3"/>
  <c r="T1894" i="3"/>
  <c r="R1894" i="3"/>
  <c r="E1894" i="3"/>
  <c r="T1893" i="3"/>
  <c r="R1893" i="3"/>
  <c r="E1893" i="3"/>
  <c r="T1892" i="3"/>
  <c r="R1892" i="3"/>
  <c r="E1892" i="3"/>
  <c r="T1891" i="3"/>
  <c r="R1891" i="3"/>
  <c r="E1891" i="3"/>
  <c r="T1890" i="3"/>
  <c r="R1890" i="3"/>
  <c r="E1890" i="3"/>
  <c r="T1889" i="3"/>
  <c r="R1889" i="3"/>
  <c r="E1889" i="3"/>
  <c r="T1888" i="3"/>
  <c r="R1888" i="3"/>
  <c r="E1888" i="3"/>
  <c r="T1887" i="3"/>
  <c r="R1887" i="3"/>
  <c r="E1887" i="3"/>
  <c r="T1886" i="3"/>
  <c r="R1886" i="3"/>
  <c r="E1886" i="3"/>
  <c r="T1885" i="3"/>
  <c r="R1885" i="3"/>
  <c r="E1885" i="3"/>
  <c r="T1884" i="3"/>
  <c r="R1884" i="3"/>
  <c r="E1884" i="3"/>
  <c r="T1883" i="3"/>
  <c r="R1883" i="3"/>
  <c r="E1883" i="3"/>
  <c r="T1882" i="3"/>
  <c r="R1882" i="3"/>
  <c r="E1882" i="3"/>
  <c r="T1881" i="3"/>
  <c r="R1881" i="3"/>
  <c r="E1881" i="3"/>
  <c r="T1880" i="3"/>
  <c r="R1880" i="3"/>
  <c r="E1880" i="3"/>
  <c r="T1879" i="3"/>
  <c r="R1879" i="3"/>
  <c r="E1879" i="3"/>
  <c r="T1878" i="3"/>
  <c r="R1878" i="3"/>
  <c r="E1878" i="3"/>
  <c r="T1877" i="3"/>
  <c r="R1877" i="3"/>
  <c r="E1877" i="3"/>
  <c r="T1876" i="3"/>
  <c r="R1876" i="3"/>
  <c r="E1876" i="3"/>
  <c r="T1875" i="3"/>
  <c r="R1875" i="3"/>
  <c r="E1875" i="3"/>
  <c r="T1874" i="3"/>
  <c r="R1874" i="3"/>
  <c r="E1874" i="3"/>
  <c r="T1873" i="3"/>
  <c r="R1873" i="3"/>
  <c r="E1873" i="3"/>
  <c r="T1872" i="3"/>
  <c r="R1872" i="3"/>
  <c r="E1872" i="3"/>
  <c r="T1871" i="3"/>
  <c r="R1871" i="3"/>
  <c r="E1871" i="3"/>
  <c r="T1870" i="3"/>
  <c r="R1870" i="3"/>
  <c r="E1870" i="3"/>
  <c r="T1869" i="3"/>
  <c r="R1869" i="3"/>
  <c r="E1869" i="3"/>
  <c r="T1868" i="3"/>
  <c r="R1868" i="3"/>
  <c r="E1868" i="3"/>
  <c r="T1867" i="3"/>
  <c r="R1867" i="3"/>
  <c r="E1867" i="3"/>
  <c r="T1866" i="3"/>
  <c r="R1866" i="3"/>
  <c r="E1866" i="3"/>
  <c r="T1865" i="3"/>
  <c r="R1865" i="3"/>
  <c r="E1865" i="3"/>
  <c r="T1864" i="3"/>
  <c r="R1864" i="3"/>
  <c r="E1864" i="3"/>
  <c r="T1863" i="3"/>
  <c r="R1863" i="3"/>
  <c r="E1863" i="3"/>
  <c r="T1862" i="3"/>
  <c r="R1862" i="3"/>
  <c r="E1862" i="3"/>
  <c r="T1861" i="3"/>
  <c r="R1861" i="3"/>
  <c r="E1861" i="3"/>
  <c r="T1860" i="3"/>
  <c r="R1860" i="3"/>
  <c r="E1860" i="3"/>
  <c r="T1859" i="3"/>
  <c r="R1859" i="3"/>
  <c r="E1859" i="3"/>
  <c r="T1858" i="3"/>
  <c r="R1858" i="3"/>
  <c r="E1858" i="3"/>
  <c r="T1857" i="3"/>
  <c r="R1857" i="3"/>
  <c r="E1857" i="3"/>
  <c r="T1856" i="3"/>
  <c r="R1856" i="3"/>
  <c r="E1856" i="3"/>
  <c r="T1855" i="3"/>
  <c r="R1855" i="3"/>
  <c r="E1855" i="3"/>
  <c r="T1854" i="3"/>
  <c r="R1854" i="3"/>
  <c r="E1854" i="3"/>
  <c r="T1853" i="3"/>
  <c r="R1853" i="3"/>
  <c r="E1853" i="3"/>
  <c r="T1852" i="3"/>
  <c r="R1852" i="3"/>
  <c r="E1852" i="3"/>
  <c r="T1851" i="3"/>
  <c r="R1851" i="3"/>
  <c r="E1851" i="3"/>
  <c r="T1850" i="3"/>
  <c r="R1850" i="3"/>
  <c r="E1850" i="3"/>
  <c r="T1849" i="3"/>
  <c r="R1849" i="3"/>
  <c r="E1849" i="3"/>
  <c r="T1848" i="3"/>
  <c r="R1848" i="3"/>
  <c r="E1848" i="3"/>
  <c r="T1847" i="3"/>
  <c r="R1847" i="3"/>
  <c r="E1847" i="3"/>
  <c r="T1846" i="3"/>
  <c r="R1846" i="3"/>
  <c r="E1846" i="3"/>
  <c r="T1845" i="3"/>
  <c r="R1845" i="3"/>
  <c r="E1845" i="3"/>
  <c r="T1844" i="3"/>
  <c r="R1844" i="3"/>
  <c r="E1844" i="3"/>
  <c r="T1843" i="3"/>
  <c r="R1843" i="3"/>
  <c r="E1843" i="3"/>
  <c r="T1842" i="3"/>
  <c r="R1842" i="3"/>
  <c r="E1842" i="3"/>
  <c r="T1841" i="3"/>
  <c r="R1841" i="3"/>
  <c r="E1841" i="3"/>
  <c r="T1840" i="3"/>
  <c r="R1840" i="3"/>
  <c r="E1840" i="3"/>
  <c r="T1839" i="3"/>
  <c r="R1839" i="3"/>
  <c r="E1839" i="3"/>
  <c r="T1838" i="3"/>
  <c r="R1838" i="3"/>
  <c r="E1838" i="3"/>
  <c r="T1837" i="3"/>
  <c r="R1837" i="3"/>
  <c r="E1837" i="3"/>
  <c r="T1836" i="3"/>
  <c r="R1836" i="3"/>
  <c r="E1836" i="3"/>
  <c r="T1835" i="3"/>
  <c r="R1835" i="3"/>
  <c r="E1835" i="3"/>
  <c r="T1834" i="3"/>
  <c r="R1834" i="3"/>
  <c r="E1834" i="3"/>
  <c r="T1833" i="3"/>
  <c r="R1833" i="3"/>
  <c r="E1833" i="3"/>
  <c r="T1832" i="3"/>
  <c r="R1832" i="3"/>
  <c r="E1832" i="3"/>
  <c r="T1831" i="3"/>
  <c r="R1831" i="3"/>
  <c r="E1831" i="3"/>
  <c r="T1830" i="3"/>
  <c r="R1830" i="3"/>
  <c r="E1830" i="3"/>
  <c r="T1829" i="3"/>
  <c r="R1829" i="3"/>
  <c r="E1829" i="3"/>
  <c r="T1828" i="3"/>
  <c r="R1828" i="3"/>
  <c r="E1828" i="3"/>
  <c r="T1827" i="3"/>
  <c r="R1827" i="3"/>
  <c r="E1827" i="3"/>
  <c r="T1826" i="3"/>
  <c r="R1826" i="3"/>
  <c r="E1826" i="3"/>
  <c r="T1825" i="3"/>
  <c r="R1825" i="3"/>
  <c r="E1825" i="3"/>
  <c r="T1824" i="3"/>
  <c r="R1824" i="3"/>
  <c r="E1824" i="3"/>
  <c r="T1823" i="3"/>
  <c r="R1823" i="3"/>
  <c r="E1823" i="3"/>
  <c r="T1822" i="3"/>
  <c r="R1822" i="3"/>
  <c r="E1822" i="3"/>
  <c r="T1821" i="3"/>
  <c r="R1821" i="3"/>
  <c r="E1821" i="3"/>
  <c r="T1820" i="3"/>
  <c r="R1820" i="3"/>
  <c r="E1820" i="3"/>
  <c r="T1819" i="3"/>
  <c r="R1819" i="3"/>
  <c r="E1819" i="3"/>
  <c r="T1818" i="3"/>
  <c r="R1818" i="3"/>
  <c r="E1818" i="3"/>
  <c r="T1817" i="3"/>
  <c r="R1817" i="3"/>
  <c r="E1817" i="3"/>
  <c r="T1816" i="3"/>
  <c r="R1816" i="3"/>
  <c r="E1816" i="3"/>
  <c r="T1815" i="3"/>
  <c r="R1815" i="3"/>
  <c r="E1815" i="3"/>
  <c r="T1814" i="3"/>
  <c r="R1814" i="3"/>
  <c r="E1814" i="3"/>
  <c r="T1813" i="3"/>
  <c r="R1813" i="3"/>
  <c r="E1813" i="3"/>
  <c r="T1812" i="3"/>
  <c r="R1812" i="3"/>
  <c r="E1812" i="3"/>
  <c r="T1811" i="3"/>
  <c r="R1811" i="3"/>
  <c r="E1811" i="3"/>
  <c r="T1810" i="3"/>
  <c r="R1810" i="3"/>
  <c r="E1810" i="3"/>
  <c r="T1809" i="3"/>
  <c r="R1809" i="3"/>
  <c r="E1809" i="3"/>
  <c r="T1808" i="3"/>
  <c r="R1808" i="3"/>
  <c r="E1808" i="3"/>
  <c r="T1807" i="3"/>
  <c r="R1807" i="3"/>
  <c r="E1807" i="3"/>
  <c r="T1806" i="3"/>
  <c r="R1806" i="3"/>
  <c r="E1806" i="3"/>
  <c r="T1805" i="3"/>
  <c r="R1805" i="3"/>
  <c r="E1805" i="3"/>
  <c r="T1804" i="3"/>
  <c r="R1804" i="3"/>
  <c r="E1804" i="3"/>
  <c r="T1803" i="3"/>
  <c r="R1803" i="3"/>
  <c r="E1803" i="3"/>
  <c r="T1802" i="3"/>
  <c r="R1802" i="3"/>
  <c r="E1802" i="3"/>
  <c r="T1801" i="3"/>
  <c r="R1801" i="3"/>
  <c r="E1801" i="3"/>
  <c r="T1800" i="3"/>
  <c r="R1800" i="3"/>
  <c r="E1800" i="3"/>
  <c r="T1799" i="3"/>
  <c r="R1799" i="3"/>
  <c r="E1799" i="3"/>
  <c r="T1798" i="3"/>
  <c r="R1798" i="3"/>
  <c r="E1798" i="3"/>
  <c r="T1797" i="3"/>
  <c r="R1797" i="3"/>
  <c r="E1797" i="3"/>
  <c r="T1796" i="3"/>
  <c r="R1796" i="3"/>
  <c r="E1796" i="3"/>
  <c r="T1795" i="3"/>
  <c r="R1795" i="3"/>
  <c r="E1795" i="3"/>
  <c r="T1794" i="3"/>
  <c r="R1794" i="3"/>
  <c r="E1794" i="3"/>
  <c r="T1793" i="3"/>
  <c r="R1793" i="3"/>
  <c r="E1793" i="3"/>
  <c r="T1792" i="3"/>
  <c r="R1792" i="3"/>
  <c r="E1792" i="3"/>
  <c r="T1791" i="3"/>
  <c r="R1791" i="3"/>
  <c r="E1791" i="3"/>
  <c r="T1790" i="3"/>
  <c r="R1790" i="3"/>
  <c r="E1790" i="3"/>
  <c r="T1789" i="3"/>
  <c r="R1789" i="3"/>
  <c r="E1789" i="3"/>
  <c r="T1788" i="3"/>
  <c r="R1788" i="3"/>
  <c r="E1788" i="3"/>
  <c r="T1787" i="3"/>
  <c r="R1787" i="3"/>
  <c r="E1787" i="3"/>
  <c r="T1786" i="3"/>
  <c r="R1786" i="3"/>
  <c r="E1786" i="3"/>
  <c r="T1785" i="3"/>
  <c r="R1785" i="3"/>
  <c r="E1785" i="3"/>
  <c r="T1784" i="3"/>
  <c r="R1784" i="3"/>
  <c r="E1784" i="3"/>
  <c r="T1783" i="3"/>
  <c r="R1783" i="3"/>
  <c r="E1783" i="3"/>
  <c r="T1782" i="3"/>
  <c r="R1782" i="3"/>
  <c r="E1782" i="3"/>
  <c r="T1781" i="3"/>
  <c r="R1781" i="3"/>
  <c r="E1781" i="3"/>
  <c r="T1780" i="3"/>
  <c r="R1780" i="3"/>
  <c r="E1780" i="3"/>
  <c r="T1779" i="3"/>
  <c r="R1779" i="3"/>
  <c r="E1779" i="3"/>
  <c r="T1778" i="3"/>
  <c r="R1778" i="3"/>
  <c r="E1778" i="3"/>
  <c r="T1777" i="3"/>
  <c r="R1777" i="3"/>
  <c r="E1777" i="3"/>
  <c r="T1776" i="3"/>
  <c r="R1776" i="3"/>
  <c r="E1776" i="3"/>
  <c r="T1775" i="3"/>
  <c r="R1775" i="3"/>
  <c r="E1775" i="3"/>
  <c r="T1774" i="3"/>
  <c r="R1774" i="3"/>
  <c r="E1774" i="3"/>
  <c r="T1773" i="3"/>
  <c r="R1773" i="3"/>
  <c r="E1773" i="3"/>
  <c r="T1772" i="3"/>
  <c r="R1772" i="3"/>
  <c r="E1772" i="3"/>
  <c r="T1771" i="3"/>
  <c r="R1771" i="3"/>
  <c r="E1771" i="3"/>
  <c r="T1770" i="3"/>
  <c r="R1770" i="3"/>
  <c r="E1770" i="3"/>
  <c r="T1769" i="3"/>
  <c r="R1769" i="3"/>
  <c r="E1769" i="3"/>
  <c r="T1768" i="3"/>
  <c r="R1768" i="3"/>
  <c r="E1768" i="3"/>
  <c r="T1767" i="3"/>
  <c r="R1767" i="3"/>
  <c r="E1767" i="3"/>
  <c r="T1766" i="3"/>
  <c r="R1766" i="3"/>
  <c r="E1766" i="3"/>
  <c r="T1765" i="3"/>
  <c r="R1765" i="3"/>
  <c r="E1765" i="3"/>
  <c r="T1764" i="3"/>
  <c r="R1764" i="3"/>
  <c r="E1764" i="3"/>
  <c r="T1763" i="3"/>
  <c r="R1763" i="3"/>
  <c r="E1763" i="3"/>
  <c r="T1762" i="3"/>
  <c r="R1762" i="3"/>
  <c r="E1762" i="3"/>
  <c r="T1761" i="3"/>
  <c r="R1761" i="3"/>
  <c r="E1761" i="3"/>
  <c r="T1760" i="3"/>
  <c r="R1760" i="3"/>
  <c r="E1760" i="3"/>
  <c r="T1759" i="3"/>
  <c r="R1759" i="3"/>
  <c r="E1759" i="3"/>
  <c r="T1758" i="3"/>
  <c r="R1758" i="3"/>
  <c r="E1758" i="3"/>
  <c r="T1757" i="3"/>
  <c r="R1757" i="3"/>
  <c r="E1757" i="3"/>
  <c r="T1756" i="3"/>
  <c r="R1756" i="3"/>
  <c r="E1756" i="3"/>
  <c r="T1755" i="3"/>
  <c r="R1755" i="3"/>
  <c r="E1755" i="3"/>
  <c r="T1754" i="3"/>
  <c r="R1754" i="3"/>
  <c r="E1754" i="3"/>
  <c r="T1753" i="3"/>
  <c r="R1753" i="3"/>
  <c r="E1753" i="3"/>
  <c r="T1752" i="3"/>
  <c r="R1752" i="3"/>
  <c r="E1752" i="3"/>
  <c r="T1751" i="3"/>
  <c r="R1751" i="3"/>
  <c r="E1751" i="3"/>
  <c r="T1750" i="3"/>
  <c r="R1750" i="3"/>
  <c r="E1750" i="3"/>
  <c r="T1749" i="3"/>
  <c r="R1749" i="3"/>
  <c r="E1749" i="3"/>
  <c r="T1748" i="3"/>
  <c r="R1748" i="3"/>
  <c r="E1748" i="3"/>
  <c r="T1747" i="3"/>
  <c r="R1747" i="3"/>
  <c r="E1747" i="3"/>
  <c r="T1746" i="3"/>
  <c r="R1746" i="3"/>
  <c r="E1746" i="3"/>
  <c r="T1745" i="3"/>
  <c r="R1745" i="3"/>
  <c r="E1745" i="3"/>
  <c r="T1744" i="3"/>
  <c r="R1744" i="3"/>
  <c r="E1744" i="3"/>
  <c r="T1743" i="3"/>
  <c r="R1743" i="3"/>
  <c r="E1743" i="3"/>
  <c r="T1742" i="3"/>
  <c r="R1742" i="3"/>
  <c r="E1742" i="3"/>
  <c r="T1741" i="3"/>
  <c r="R1741" i="3"/>
  <c r="E1741" i="3"/>
  <c r="T1740" i="3"/>
  <c r="R1740" i="3"/>
  <c r="E1740" i="3"/>
  <c r="T1739" i="3"/>
  <c r="R1739" i="3"/>
  <c r="E1739" i="3"/>
  <c r="T1738" i="3"/>
  <c r="R1738" i="3"/>
  <c r="E1738" i="3"/>
  <c r="T1737" i="3"/>
  <c r="R1737" i="3"/>
  <c r="E1737" i="3"/>
  <c r="T1736" i="3"/>
  <c r="R1736" i="3"/>
  <c r="E1736" i="3"/>
  <c r="T1735" i="3"/>
  <c r="R1735" i="3"/>
  <c r="E1735" i="3"/>
  <c r="T1734" i="3"/>
  <c r="R1734" i="3"/>
  <c r="E1734" i="3"/>
  <c r="T1733" i="3"/>
  <c r="R1733" i="3"/>
  <c r="E1733" i="3"/>
  <c r="T1732" i="3"/>
  <c r="R1732" i="3"/>
  <c r="E1732" i="3"/>
  <c r="T1731" i="3"/>
  <c r="R1731" i="3"/>
  <c r="E1731" i="3"/>
  <c r="T1730" i="3"/>
  <c r="R1730" i="3"/>
  <c r="E1730" i="3"/>
  <c r="T1729" i="3"/>
  <c r="R1729" i="3"/>
  <c r="E1729" i="3"/>
  <c r="T1728" i="3"/>
  <c r="R1728" i="3"/>
  <c r="E1728" i="3"/>
  <c r="T1727" i="3"/>
  <c r="R1727" i="3"/>
  <c r="E1727" i="3"/>
  <c r="T1726" i="3"/>
  <c r="R1726" i="3"/>
  <c r="E1726" i="3"/>
  <c r="T1725" i="3"/>
  <c r="R1725" i="3"/>
  <c r="E1725" i="3"/>
  <c r="T1724" i="3"/>
  <c r="R1724" i="3"/>
  <c r="E1724" i="3"/>
  <c r="T1723" i="3"/>
  <c r="R1723" i="3"/>
  <c r="E1723" i="3"/>
  <c r="T1722" i="3"/>
  <c r="R1722" i="3"/>
  <c r="E1722" i="3"/>
  <c r="T1721" i="3"/>
  <c r="R1721" i="3"/>
  <c r="E1721" i="3"/>
  <c r="T1720" i="3"/>
  <c r="R1720" i="3"/>
  <c r="E1720" i="3"/>
  <c r="T1719" i="3"/>
  <c r="R1719" i="3"/>
  <c r="E1719" i="3"/>
  <c r="T1718" i="3"/>
  <c r="R1718" i="3"/>
  <c r="E1718" i="3"/>
  <c r="T1717" i="3"/>
  <c r="R1717" i="3"/>
  <c r="E1717" i="3"/>
  <c r="T1716" i="3"/>
  <c r="R1716" i="3"/>
  <c r="E1716" i="3"/>
  <c r="T1715" i="3"/>
  <c r="R1715" i="3"/>
  <c r="E1715" i="3"/>
  <c r="T1714" i="3"/>
  <c r="R1714" i="3"/>
  <c r="E1714" i="3"/>
  <c r="T1713" i="3"/>
  <c r="R1713" i="3"/>
  <c r="E1713" i="3"/>
  <c r="T1712" i="3"/>
  <c r="R1712" i="3"/>
  <c r="E1712" i="3"/>
  <c r="T1711" i="3"/>
  <c r="R1711" i="3"/>
  <c r="E1711" i="3"/>
  <c r="T1710" i="3"/>
  <c r="R1710" i="3"/>
  <c r="E1710" i="3"/>
  <c r="T1709" i="3"/>
  <c r="R1709" i="3"/>
  <c r="E1709" i="3"/>
  <c r="T1708" i="3"/>
  <c r="R1708" i="3"/>
  <c r="E1708" i="3"/>
  <c r="T1707" i="3"/>
  <c r="R1707" i="3"/>
  <c r="E1707" i="3"/>
  <c r="T1706" i="3"/>
  <c r="R1706" i="3"/>
  <c r="E1706" i="3"/>
  <c r="T1705" i="3"/>
  <c r="R1705" i="3"/>
  <c r="E1705" i="3"/>
  <c r="T1704" i="3"/>
  <c r="R1704" i="3"/>
  <c r="E1704" i="3"/>
  <c r="T1703" i="3"/>
  <c r="R1703" i="3"/>
  <c r="E1703" i="3"/>
  <c r="T1702" i="3"/>
  <c r="R1702" i="3"/>
  <c r="E1702" i="3"/>
  <c r="T1701" i="3"/>
  <c r="R1701" i="3"/>
  <c r="E1701" i="3"/>
  <c r="T1700" i="3"/>
  <c r="R1700" i="3"/>
  <c r="E1700" i="3"/>
  <c r="T1699" i="3"/>
  <c r="R1699" i="3"/>
  <c r="E1699" i="3"/>
  <c r="T1698" i="3"/>
  <c r="R1698" i="3"/>
  <c r="E1698" i="3"/>
  <c r="T1697" i="3"/>
  <c r="R1697" i="3"/>
  <c r="E1697" i="3"/>
  <c r="T1696" i="3"/>
  <c r="R1696" i="3"/>
  <c r="E1696" i="3"/>
  <c r="T1695" i="3"/>
  <c r="R1695" i="3"/>
  <c r="E1695" i="3"/>
  <c r="T1694" i="3"/>
  <c r="R1694" i="3"/>
  <c r="E1694" i="3"/>
  <c r="T1693" i="3"/>
  <c r="R1693" i="3"/>
  <c r="E1693" i="3"/>
  <c r="T1692" i="3"/>
  <c r="R1692" i="3"/>
  <c r="E1692" i="3"/>
  <c r="T1691" i="3"/>
  <c r="R1691" i="3"/>
  <c r="E1691" i="3"/>
  <c r="T1690" i="3"/>
  <c r="R1690" i="3"/>
  <c r="E1690" i="3"/>
  <c r="T1689" i="3"/>
  <c r="R1689" i="3"/>
  <c r="E1689" i="3"/>
  <c r="T1688" i="3"/>
  <c r="R1688" i="3"/>
  <c r="E1688" i="3"/>
  <c r="T1687" i="3"/>
  <c r="R1687" i="3"/>
  <c r="E1687" i="3"/>
  <c r="T1686" i="3"/>
  <c r="R1686" i="3"/>
  <c r="E1686" i="3"/>
  <c r="T1685" i="3"/>
  <c r="R1685" i="3"/>
  <c r="E1685" i="3"/>
  <c r="T1684" i="3"/>
  <c r="R1684" i="3"/>
  <c r="E1684" i="3"/>
  <c r="T1683" i="3"/>
  <c r="R1683" i="3"/>
  <c r="E1683" i="3"/>
  <c r="T1682" i="3"/>
  <c r="R1682" i="3"/>
  <c r="E1682" i="3"/>
  <c r="T1681" i="3"/>
  <c r="R1681" i="3"/>
  <c r="E1681" i="3"/>
  <c r="T1680" i="3"/>
  <c r="R1680" i="3"/>
  <c r="E1680" i="3"/>
  <c r="T1679" i="3"/>
  <c r="R1679" i="3"/>
  <c r="E1679" i="3"/>
  <c r="T1678" i="3"/>
  <c r="R1678" i="3"/>
  <c r="E1678" i="3"/>
  <c r="T1677" i="3"/>
  <c r="R1677" i="3"/>
  <c r="E1677" i="3"/>
  <c r="T1676" i="3"/>
  <c r="R1676" i="3"/>
  <c r="E1676" i="3"/>
  <c r="T1675" i="3"/>
  <c r="R1675" i="3"/>
  <c r="E1675" i="3"/>
  <c r="T1674" i="3"/>
  <c r="R1674" i="3"/>
  <c r="E1674" i="3"/>
  <c r="T1673" i="3"/>
  <c r="R1673" i="3"/>
  <c r="E1673" i="3"/>
  <c r="T1672" i="3"/>
  <c r="R1672" i="3"/>
  <c r="E1672" i="3"/>
  <c r="T1671" i="3"/>
  <c r="R1671" i="3"/>
  <c r="E1671" i="3"/>
  <c r="T1670" i="3"/>
  <c r="R1670" i="3"/>
  <c r="E1670" i="3"/>
  <c r="T1669" i="3"/>
  <c r="R1669" i="3"/>
  <c r="E1669" i="3"/>
  <c r="T1668" i="3"/>
  <c r="R1668" i="3"/>
  <c r="E1668" i="3"/>
  <c r="T1667" i="3"/>
  <c r="R1667" i="3"/>
  <c r="E1667" i="3"/>
  <c r="T1666" i="3"/>
  <c r="R1666" i="3"/>
  <c r="E1666" i="3"/>
  <c r="T1665" i="3"/>
  <c r="R1665" i="3"/>
  <c r="E1665" i="3"/>
  <c r="T1664" i="3"/>
  <c r="R1664" i="3"/>
  <c r="E1664" i="3"/>
  <c r="T1663" i="3"/>
  <c r="R1663" i="3"/>
  <c r="E1663" i="3"/>
  <c r="T1662" i="3"/>
  <c r="R1662" i="3"/>
  <c r="E1662" i="3"/>
  <c r="T1661" i="3"/>
  <c r="R1661" i="3"/>
  <c r="E1661" i="3"/>
  <c r="T1660" i="3"/>
  <c r="R1660" i="3"/>
  <c r="E1660" i="3"/>
  <c r="T1659" i="3"/>
  <c r="R1659" i="3"/>
  <c r="E1659" i="3"/>
  <c r="T1658" i="3"/>
  <c r="R1658" i="3"/>
  <c r="E1658" i="3"/>
  <c r="T1657" i="3"/>
  <c r="R1657" i="3"/>
  <c r="E1657" i="3"/>
  <c r="T1656" i="3"/>
  <c r="R1656" i="3"/>
  <c r="E1656" i="3"/>
  <c r="T1655" i="3"/>
  <c r="R1655" i="3"/>
  <c r="E1655" i="3"/>
  <c r="T1654" i="3"/>
  <c r="R1654" i="3"/>
  <c r="E1654" i="3"/>
  <c r="T1653" i="3"/>
  <c r="R1653" i="3"/>
  <c r="E1653" i="3"/>
  <c r="T1652" i="3"/>
  <c r="R1652" i="3"/>
  <c r="E1652" i="3"/>
  <c r="T1651" i="3"/>
  <c r="R1651" i="3"/>
  <c r="E1651" i="3"/>
  <c r="T1650" i="3"/>
  <c r="R1650" i="3"/>
  <c r="E1650" i="3"/>
  <c r="T1649" i="3"/>
  <c r="R1649" i="3"/>
  <c r="E1649" i="3"/>
  <c r="T1648" i="3"/>
  <c r="R1648" i="3"/>
  <c r="E1648" i="3"/>
  <c r="T1647" i="3"/>
  <c r="R1647" i="3"/>
  <c r="E1647" i="3"/>
  <c r="T1646" i="3"/>
  <c r="R1646" i="3"/>
  <c r="E1646" i="3"/>
  <c r="T1645" i="3"/>
  <c r="R1645" i="3"/>
  <c r="E1645" i="3"/>
  <c r="T1644" i="3"/>
  <c r="R1644" i="3"/>
  <c r="E1644" i="3"/>
  <c r="T1643" i="3"/>
  <c r="R1643" i="3"/>
  <c r="E1643" i="3"/>
  <c r="T1642" i="3"/>
  <c r="R1642" i="3"/>
  <c r="E1642" i="3"/>
  <c r="T1641" i="3"/>
  <c r="R1641" i="3"/>
  <c r="E1641" i="3"/>
  <c r="T1640" i="3"/>
  <c r="R1640" i="3"/>
  <c r="E1640" i="3"/>
  <c r="T1639" i="3"/>
  <c r="R1639" i="3"/>
  <c r="E1639" i="3"/>
  <c r="T1638" i="3"/>
  <c r="R1638" i="3"/>
  <c r="E1638" i="3"/>
  <c r="T1637" i="3"/>
  <c r="R1637" i="3"/>
  <c r="E1637" i="3"/>
  <c r="T1636" i="3"/>
  <c r="R1636" i="3"/>
  <c r="E1636" i="3"/>
  <c r="T1635" i="3"/>
  <c r="R1635" i="3"/>
  <c r="E1635" i="3"/>
  <c r="T1634" i="3"/>
  <c r="R1634" i="3"/>
  <c r="E1634" i="3"/>
  <c r="T1633" i="3"/>
  <c r="R1633" i="3"/>
  <c r="E1633" i="3"/>
  <c r="T1632" i="3"/>
  <c r="R1632" i="3"/>
  <c r="E1632" i="3"/>
  <c r="T1631" i="3"/>
  <c r="R1631" i="3"/>
  <c r="E1631" i="3"/>
  <c r="T1630" i="3"/>
  <c r="R1630" i="3"/>
  <c r="E1630" i="3"/>
  <c r="T1629" i="3"/>
  <c r="R1629" i="3"/>
  <c r="E1629" i="3"/>
  <c r="T1628" i="3"/>
  <c r="R1628" i="3"/>
  <c r="E1628" i="3"/>
  <c r="T1627" i="3"/>
  <c r="R1627" i="3"/>
  <c r="E1627" i="3"/>
  <c r="T1626" i="3"/>
  <c r="R1626" i="3"/>
  <c r="E1626" i="3"/>
  <c r="T1625" i="3"/>
  <c r="R1625" i="3"/>
  <c r="E1625" i="3"/>
  <c r="T1624" i="3"/>
  <c r="R1624" i="3"/>
  <c r="E1624" i="3"/>
  <c r="T1623" i="3"/>
  <c r="R1623" i="3"/>
  <c r="E1623" i="3"/>
  <c r="T1622" i="3"/>
  <c r="R1622" i="3"/>
  <c r="E1622" i="3"/>
  <c r="T1621" i="3"/>
  <c r="R1621" i="3"/>
  <c r="E1621" i="3"/>
  <c r="T1620" i="3"/>
  <c r="R1620" i="3"/>
  <c r="E1620" i="3"/>
  <c r="T1619" i="3"/>
  <c r="R1619" i="3"/>
  <c r="E1619" i="3"/>
  <c r="T1618" i="3"/>
  <c r="R1618" i="3"/>
  <c r="E1618" i="3"/>
  <c r="T1617" i="3"/>
  <c r="R1617" i="3"/>
  <c r="E1617" i="3"/>
  <c r="T1616" i="3"/>
  <c r="R1616" i="3"/>
  <c r="E1616" i="3"/>
  <c r="T1615" i="3"/>
  <c r="R1615" i="3"/>
  <c r="E1615" i="3"/>
  <c r="T1614" i="3"/>
  <c r="R1614" i="3"/>
  <c r="E1614" i="3"/>
  <c r="T1613" i="3"/>
  <c r="R1613" i="3"/>
  <c r="E1613" i="3"/>
  <c r="T1612" i="3"/>
  <c r="R1612" i="3"/>
  <c r="E1612" i="3"/>
  <c r="T1611" i="3"/>
  <c r="R1611" i="3"/>
  <c r="E1611" i="3"/>
  <c r="T1610" i="3"/>
  <c r="R1610" i="3"/>
  <c r="E1610" i="3"/>
  <c r="T1609" i="3"/>
  <c r="R1609" i="3"/>
  <c r="E1609" i="3"/>
  <c r="T1608" i="3"/>
  <c r="R1608" i="3"/>
  <c r="E1608" i="3"/>
  <c r="T1607" i="3"/>
  <c r="R1607" i="3"/>
  <c r="E1607" i="3"/>
  <c r="T1606" i="3"/>
  <c r="R1606" i="3"/>
  <c r="E1606" i="3"/>
  <c r="T1605" i="3"/>
  <c r="R1605" i="3"/>
  <c r="E1605" i="3"/>
  <c r="T1604" i="3"/>
  <c r="R1604" i="3"/>
  <c r="E1604" i="3"/>
  <c r="T1603" i="3"/>
  <c r="R1603" i="3"/>
  <c r="E1603" i="3"/>
  <c r="T1602" i="3"/>
  <c r="R1602" i="3"/>
  <c r="E1602" i="3"/>
  <c r="T1601" i="3"/>
  <c r="R1601" i="3"/>
  <c r="E1601" i="3"/>
  <c r="T1600" i="3"/>
  <c r="R1600" i="3"/>
  <c r="E1600" i="3"/>
  <c r="T1599" i="3"/>
  <c r="R1599" i="3"/>
  <c r="E1599" i="3"/>
  <c r="T1598" i="3"/>
  <c r="R1598" i="3"/>
  <c r="E1598" i="3"/>
  <c r="T1597" i="3"/>
  <c r="R1597" i="3"/>
  <c r="E1597" i="3"/>
  <c r="T1596" i="3"/>
  <c r="R1596" i="3"/>
  <c r="E1596" i="3"/>
  <c r="T1595" i="3"/>
  <c r="R1595" i="3"/>
  <c r="E1595" i="3"/>
  <c r="T1594" i="3"/>
  <c r="R1594" i="3"/>
  <c r="E1594" i="3"/>
  <c r="T1593" i="3"/>
  <c r="R1593" i="3"/>
  <c r="E1593" i="3"/>
  <c r="T1592" i="3"/>
  <c r="R1592" i="3"/>
  <c r="E1592" i="3"/>
  <c r="T1591" i="3"/>
  <c r="R1591" i="3"/>
  <c r="E1591" i="3"/>
  <c r="T1590" i="3"/>
  <c r="R1590" i="3"/>
  <c r="E1590" i="3"/>
  <c r="T1589" i="3"/>
  <c r="R1589" i="3"/>
  <c r="E1589" i="3"/>
  <c r="T1588" i="3"/>
  <c r="R1588" i="3"/>
  <c r="E1588" i="3"/>
  <c r="T1587" i="3"/>
  <c r="R1587" i="3"/>
  <c r="E1587" i="3"/>
  <c r="T1586" i="3"/>
  <c r="R1586" i="3"/>
  <c r="E1586" i="3"/>
  <c r="T1585" i="3"/>
  <c r="R1585" i="3"/>
  <c r="E1585" i="3"/>
  <c r="T1584" i="3"/>
  <c r="R1584" i="3"/>
  <c r="E1584" i="3"/>
  <c r="T1583" i="3"/>
  <c r="R1583" i="3"/>
  <c r="E1583" i="3"/>
  <c r="T1582" i="3"/>
  <c r="R1582" i="3"/>
  <c r="E1582" i="3"/>
  <c r="T1581" i="3"/>
  <c r="R1581" i="3"/>
  <c r="E1581" i="3"/>
  <c r="T1580" i="3"/>
  <c r="R1580" i="3"/>
  <c r="E1580" i="3"/>
  <c r="T1579" i="3"/>
  <c r="R1579" i="3"/>
  <c r="E1579" i="3"/>
  <c r="T1578" i="3"/>
  <c r="R1578" i="3"/>
  <c r="E1578" i="3"/>
  <c r="T1577" i="3"/>
  <c r="R1577" i="3"/>
  <c r="E1577" i="3"/>
  <c r="T1576" i="3"/>
  <c r="R1576" i="3"/>
  <c r="E1576" i="3"/>
  <c r="T1575" i="3"/>
  <c r="R1575" i="3"/>
  <c r="E1575" i="3"/>
  <c r="T1574" i="3"/>
  <c r="R1574" i="3"/>
  <c r="E1574" i="3"/>
  <c r="T1573" i="3"/>
  <c r="R1573" i="3"/>
  <c r="E1573" i="3"/>
  <c r="T1572" i="3"/>
  <c r="R1572" i="3"/>
  <c r="E1572" i="3"/>
  <c r="T1571" i="3"/>
  <c r="R1571" i="3"/>
  <c r="E1571" i="3"/>
  <c r="T1570" i="3"/>
  <c r="R1570" i="3"/>
  <c r="E1570" i="3"/>
  <c r="T1569" i="3"/>
  <c r="R1569" i="3"/>
  <c r="E1569" i="3"/>
  <c r="T1568" i="3"/>
  <c r="R1568" i="3"/>
  <c r="E1568" i="3"/>
  <c r="T1567" i="3"/>
  <c r="R1567" i="3"/>
  <c r="E1567" i="3"/>
  <c r="T1566" i="3"/>
  <c r="R1566" i="3"/>
  <c r="E1566" i="3"/>
  <c r="T1565" i="3"/>
  <c r="R1565" i="3"/>
  <c r="E1565" i="3"/>
  <c r="T1564" i="3"/>
  <c r="R1564" i="3"/>
  <c r="E1564" i="3"/>
  <c r="T1563" i="3"/>
  <c r="R1563" i="3"/>
  <c r="E1563" i="3"/>
  <c r="T1562" i="3"/>
  <c r="R1562" i="3"/>
  <c r="E1562" i="3"/>
  <c r="T1561" i="3"/>
  <c r="R1561" i="3"/>
  <c r="E1561" i="3"/>
  <c r="T1560" i="3"/>
  <c r="R1560" i="3"/>
  <c r="E1560" i="3"/>
  <c r="T1559" i="3"/>
  <c r="R1559" i="3"/>
  <c r="E1559" i="3"/>
  <c r="T1558" i="3"/>
  <c r="R1558" i="3"/>
  <c r="E1558" i="3"/>
  <c r="T1557" i="3"/>
  <c r="R1557" i="3"/>
  <c r="E1557" i="3"/>
  <c r="T1556" i="3"/>
  <c r="R1556" i="3"/>
  <c r="E1556" i="3"/>
  <c r="T1555" i="3"/>
  <c r="R1555" i="3"/>
  <c r="E1555" i="3"/>
  <c r="T1554" i="3"/>
  <c r="R1554" i="3"/>
  <c r="E1554" i="3"/>
  <c r="T1553" i="3"/>
  <c r="R1553" i="3"/>
  <c r="E1553" i="3"/>
  <c r="T1552" i="3"/>
  <c r="R1552" i="3"/>
  <c r="E1552" i="3"/>
  <c r="T1551" i="3"/>
  <c r="R1551" i="3"/>
  <c r="E1551" i="3"/>
  <c r="T1550" i="3"/>
  <c r="R1550" i="3"/>
  <c r="E1550" i="3"/>
  <c r="T1549" i="3"/>
  <c r="R1549" i="3"/>
  <c r="E1549" i="3"/>
  <c r="T1548" i="3"/>
  <c r="R1548" i="3"/>
  <c r="E1548" i="3"/>
  <c r="T1547" i="3"/>
  <c r="R1547" i="3"/>
  <c r="E1547" i="3"/>
  <c r="T1546" i="3"/>
  <c r="R1546" i="3"/>
  <c r="E1546" i="3"/>
  <c r="T1545" i="3"/>
  <c r="R1545" i="3"/>
  <c r="E1545" i="3"/>
  <c r="T1544" i="3"/>
  <c r="R1544" i="3"/>
  <c r="E1544" i="3"/>
  <c r="T1543" i="3"/>
  <c r="R1543" i="3"/>
  <c r="E1543" i="3"/>
  <c r="T1542" i="3"/>
  <c r="R1542" i="3"/>
  <c r="E1542" i="3"/>
  <c r="T1541" i="3"/>
  <c r="R1541" i="3"/>
  <c r="E1541" i="3"/>
  <c r="T1540" i="3"/>
  <c r="R1540" i="3"/>
  <c r="E1540" i="3"/>
  <c r="T1539" i="3"/>
  <c r="R1539" i="3"/>
  <c r="E1539" i="3"/>
  <c r="T1538" i="3"/>
  <c r="R1538" i="3"/>
  <c r="E1538" i="3"/>
  <c r="T1537" i="3"/>
  <c r="R1537" i="3"/>
  <c r="E1537" i="3"/>
  <c r="T1536" i="3"/>
  <c r="R1536" i="3"/>
  <c r="E1536" i="3"/>
  <c r="T1535" i="3"/>
  <c r="R1535" i="3"/>
  <c r="E1535" i="3"/>
  <c r="T1534" i="3"/>
  <c r="R1534" i="3"/>
  <c r="E1534" i="3"/>
  <c r="T1533" i="3"/>
  <c r="R1533" i="3"/>
  <c r="E1533" i="3"/>
  <c r="T1532" i="3"/>
  <c r="R1532" i="3"/>
  <c r="E1532" i="3"/>
  <c r="T1531" i="3"/>
  <c r="R1531" i="3"/>
  <c r="E1531" i="3"/>
  <c r="T1530" i="3"/>
  <c r="R1530" i="3"/>
  <c r="E1530" i="3"/>
  <c r="T1529" i="3"/>
  <c r="R1529" i="3"/>
  <c r="E1529" i="3"/>
  <c r="T1528" i="3"/>
  <c r="R1528" i="3"/>
  <c r="E1528" i="3"/>
  <c r="T1527" i="3"/>
  <c r="R1527" i="3"/>
  <c r="E1527" i="3"/>
  <c r="T1526" i="3"/>
  <c r="R1526" i="3"/>
  <c r="E1526" i="3"/>
  <c r="T1525" i="3"/>
  <c r="R1525" i="3"/>
  <c r="E1525" i="3"/>
  <c r="T1524" i="3"/>
  <c r="R1524" i="3"/>
  <c r="E1524" i="3"/>
  <c r="T1523" i="3"/>
  <c r="R1523" i="3"/>
  <c r="E1523" i="3"/>
  <c r="T1522" i="3"/>
  <c r="R1522" i="3"/>
  <c r="E1522" i="3"/>
  <c r="T1521" i="3"/>
  <c r="R1521" i="3"/>
  <c r="E1521" i="3"/>
  <c r="T1520" i="3"/>
  <c r="R1520" i="3"/>
  <c r="E1520" i="3"/>
  <c r="T1519" i="3"/>
  <c r="R1519" i="3"/>
  <c r="E1519" i="3"/>
  <c r="T1518" i="3"/>
  <c r="R1518" i="3"/>
  <c r="E1518" i="3"/>
  <c r="T1517" i="3"/>
  <c r="R1517" i="3"/>
  <c r="E1517" i="3"/>
  <c r="T1516" i="3"/>
  <c r="R1516" i="3"/>
  <c r="E1516" i="3"/>
  <c r="T1515" i="3"/>
  <c r="R1515" i="3"/>
  <c r="E1515" i="3"/>
  <c r="T1514" i="3"/>
  <c r="R1514" i="3"/>
  <c r="E1514" i="3"/>
  <c r="T1513" i="3"/>
  <c r="R1513" i="3"/>
  <c r="E1513" i="3"/>
  <c r="T1512" i="3"/>
  <c r="R1512" i="3"/>
  <c r="E1512" i="3"/>
  <c r="T1511" i="3"/>
  <c r="R1511" i="3"/>
  <c r="E1511" i="3"/>
  <c r="T1510" i="3"/>
  <c r="R1510" i="3"/>
  <c r="E1510" i="3"/>
  <c r="T1509" i="3"/>
  <c r="R1509" i="3"/>
  <c r="E1509" i="3"/>
  <c r="T1508" i="3"/>
  <c r="R1508" i="3"/>
  <c r="E1508" i="3"/>
  <c r="T1507" i="3"/>
  <c r="R1507" i="3"/>
  <c r="E1507" i="3"/>
  <c r="T1506" i="3"/>
  <c r="R1506" i="3"/>
  <c r="E1506" i="3"/>
  <c r="T1505" i="3"/>
  <c r="R1505" i="3"/>
  <c r="E1505" i="3"/>
  <c r="T1504" i="3"/>
  <c r="R1504" i="3"/>
  <c r="E1504" i="3"/>
  <c r="T1503" i="3"/>
  <c r="R1503" i="3"/>
  <c r="E1503" i="3"/>
  <c r="T1502" i="3"/>
  <c r="R1502" i="3"/>
  <c r="E1502" i="3"/>
  <c r="T1501" i="3"/>
  <c r="R1501" i="3"/>
  <c r="E1501" i="3"/>
  <c r="T1500" i="3"/>
  <c r="R1500" i="3"/>
  <c r="E1500" i="3"/>
  <c r="T1499" i="3"/>
  <c r="R1499" i="3"/>
  <c r="E1499" i="3"/>
  <c r="T1498" i="3"/>
  <c r="R1498" i="3"/>
  <c r="E1498" i="3"/>
  <c r="T1497" i="3"/>
  <c r="R1497" i="3"/>
  <c r="E1497" i="3"/>
  <c r="T1496" i="3"/>
  <c r="R1496" i="3"/>
  <c r="E1496" i="3"/>
  <c r="T1495" i="3"/>
  <c r="R1495" i="3"/>
  <c r="E1495" i="3"/>
  <c r="T1494" i="3"/>
  <c r="R1494" i="3"/>
  <c r="E1494" i="3"/>
  <c r="T1493" i="3"/>
  <c r="R1493" i="3"/>
  <c r="E1493" i="3"/>
  <c r="T1492" i="3"/>
  <c r="R1492" i="3"/>
  <c r="E1492" i="3"/>
  <c r="T1491" i="3"/>
  <c r="R1491" i="3"/>
  <c r="E1491" i="3"/>
  <c r="T1490" i="3"/>
  <c r="R1490" i="3"/>
  <c r="E1490" i="3"/>
  <c r="T1489" i="3"/>
  <c r="R1489" i="3"/>
  <c r="E1489" i="3"/>
  <c r="T1488" i="3"/>
  <c r="R1488" i="3"/>
  <c r="E1488" i="3"/>
  <c r="T1487" i="3"/>
  <c r="R1487" i="3"/>
  <c r="E1487" i="3"/>
  <c r="T1486" i="3"/>
  <c r="R1486" i="3"/>
  <c r="E1486" i="3"/>
  <c r="T1485" i="3"/>
  <c r="R1485" i="3"/>
  <c r="E1485" i="3"/>
  <c r="T1484" i="3"/>
  <c r="R1484" i="3"/>
  <c r="E1484" i="3"/>
  <c r="T1483" i="3"/>
  <c r="R1483" i="3"/>
  <c r="E1483" i="3"/>
  <c r="T1482" i="3"/>
  <c r="R1482" i="3"/>
  <c r="E1482" i="3"/>
  <c r="T1481" i="3"/>
  <c r="R1481" i="3"/>
  <c r="E1481" i="3"/>
  <c r="T1480" i="3"/>
  <c r="R1480" i="3"/>
  <c r="E1480" i="3"/>
  <c r="T1479" i="3"/>
  <c r="R1479" i="3"/>
  <c r="E1479" i="3"/>
  <c r="T1478" i="3"/>
  <c r="R1478" i="3"/>
  <c r="E1478" i="3"/>
  <c r="T1477" i="3"/>
  <c r="R1477" i="3"/>
  <c r="E1477" i="3"/>
  <c r="T1476" i="3"/>
  <c r="R1476" i="3"/>
  <c r="E1476" i="3"/>
  <c r="T1475" i="3"/>
  <c r="R1475" i="3"/>
  <c r="E1475" i="3"/>
  <c r="T1474" i="3"/>
  <c r="R1474" i="3"/>
  <c r="E1474" i="3"/>
  <c r="T1473" i="3"/>
  <c r="R1473" i="3"/>
  <c r="E1473" i="3"/>
  <c r="T1472" i="3"/>
  <c r="R1472" i="3"/>
  <c r="E1472" i="3"/>
  <c r="T1471" i="3"/>
  <c r="R1471" i="3"/>
  <c r="E1471" i="3"/>
  <c r="T1470" i="3"/>
  <c r="R1470" i="3"/>
  <c r="E1470" i="3"/>
  <c r="T1469" i="3"/>
  <c r="R1469" i="3"/>
  <c r="E1469" i="3"/>
  <c r="T1468" i="3"/>
  <c r="R1468" i="3"/>
  <c r="E1468" i="3"/>
  <c r="T1467" i="3"/>
  <c r="R1467" i="3"/>
  <c r="E1467" i="3"/>
  <c r="T1466" i="3"/>
  <c r="R1466" i="3"/>
  <c r="E1466" i="3"/>
  <c r="T1465" i="3"/>
  <c r="R1465" i="3"/>
  <c r="E1465" i="3"/>
  <c r="T1464" i="3"/>
  <c r="R1464" i="3"/>
  <c r="E1464" i="3"/>
  <c r="T1463" i="3"/>
  <c r="R1463" i="3"/>
  <c r="E1463" i="3"/>
  <c r="T1462" i="3"/>
  <c r="R1462" i="3"/>
  <c r="E1462" i="3"/>
  <c r="T1461" i="3"/>
  <c r="R1461" i="3"/>
  <c r="E1461" i="3"/>
  <c r="T1460" i="3"/>
  <c r="R1460" i="3"/>
  <c r="E1460" i="3"/>
  <c r="T1459" i="3"/>
  <c r="R1459" i="3"/>
  <c r="E1459" i="3"/>
  <c r="T1458" i="3"/>
  <c r="R1458" i="3"/>
  <c r="E1458" i="3"/>
  <c r="T1457" i="3"/>
  <c r="R1457" i="3"/>
  <c r="E1457" i="3"/>
  <c r="T1456" i="3"/>
  <c r="R1456" i="3"/>
  <c r="E1456" i="3"/>
  <c r="T1455" i="3"/>
  <c r="R1455" i="3"/>
  <c r="E1455" i="3"/>
  <c r="T1454" i="3"/>
  <c r="R1454" i="3"/>
  <c r="E1454" i="3"/>
  <c r="T1453" i="3"/>
  <c r="R1453" i="3"/>
  <c r="E1453" i="3"/>
  <c r="T1452" i="3"/>
  <c r="R1452" i="3"/>
  <c r="E1452" i="3"/>
  <c r="T1451" i="3"/>
  <c r="R1451" i="3"/>
  <c r="E1451" i="3"/>
  <c r="T1450" i="3"/>
  <c r="R1450" i="3"/>
  <c r="E1450" i="3"/>
  <c r="T1449" i="3"/>
  <c r="R1449" i="3"/>
  <c r="E1449" i="3"/>
  <c r="T1448" i="3"/>
  <c r="R1448" i="3"/>
  <c r="E1448" i="3"/>
  <c r="T1447" i="3"/>
  <c r="R1447" i="3"/>
  <c r="E1447" i="3"/>
  <c r="T1446" i="3"/>
  <c r="R1446" i="3"/>
  <c r="E1446" i="3"/>
  <c r="T1445" i="3"/>
  <c r="R1445" i="3"/>
  <c r="E1445" i="3"/>
  <c r="T1444" i="3"/>
  <c r="R1444" i="3"/>
  <c r="E1444" i="3"/>
  <c r="T1443" i="3"/>
  <c r="R1443" i="3"/>
  <c r="E1443" i="3"/>
  <c r="T1442" i="3"/>
  <c r="R1442" i="3"/>
  <c r="E1442" i="3"/>
  <c r="T1441" i="3"/>
  <c r="R1441" i="3"/>
  <c r="E1441" i="3"/>
  <c r="T1440" i="3"/>
  <c r="R1440" i="3"/>
  <c r="E1440" i="3"/>
  <c r="T1439" i="3"/>
  <c r="R1439" i="3"/>
  <c r="E1439" i="3"/>
  <c r="T1438" i="3"/>
  <c r="R1438" i="3"/>
  <c r="E1438" i="3"/>
  <c r="T1437" i="3"/>
  <c r="R1437" i="3"/>
  <c r="E1437" i="3"/>
  <c r="T1436" i="3"/>
  <c r="R1436" i="3"/>
  <c r="E1436" i="3"/>
  <c r="T1435" i="3"/>
  <c r="R1435" i="3"/>
  <c r="E1435" i="3"/>
  <c r="T1434" i="3"/>
  <c r="R1434" i="3"/>
  <c r="E1434" i="3"/>
  <c r="T1433" i="3"/>
  <c r="R1433" i="3"/>
  <c r="E1433" i="3"/>
  <c r="T1432" i="3"/>
  <c r="R1432" i="3"/>
  <c r="E1432" i="3"/>
  <c r="T1431" i="3"/>
  <c r="R1431" i="3"/>
  <c r="E1431" i="3"/>
  <c r="T1430" i="3"/>
  <c r="R1430" i="3"/>
  <c r="E1430" i="3"/>
  <c r="T1429" i="3"/>
  <c r="R1429" i="3"/>
  <c r="E1429" i="3"/>
  <c r="T1428" i="3"/>
  <c r="R1428" i="3"/>
  <c r="E1428" i="3"/>
  <c r="T1427" i="3"/>
  <c r="R1427" i="3"/>
  <c r="E1427" i="3"/>
  <c r="T1426" i="3"/>
  <c r="R1426" i="3"/>
  <c r="E1426" i="3"/>
  <c r="T1425" i="3"/>
  <c r="R1425" i="3"/>
  <c r="E1425" i="3"/>
  <c r="T1424" i="3"/>
  <c r="R1424" i="3"/>
  <c r="E1424" i="3"/>
  <c r="T1423" i="3"/>
  <c r="R1423" i="3"/>
  <c r="E1423" i="3"/>
  <c r="T1422" i="3"/>
  <c r="R1422" i="3"/>
  <c r="E1422" i="3"/>
  <c r="T1421" i="3"/>
  <c r="R1421" i="3"/>
  <c r="E1421" i="3"/>
  <c r="T1420" i="3"/>
  <c r="R1420" i="3"/>
  <c r="E1420" i="3"/>
  <c r="T1419" i="3"/>
  <c r="R1419" i="3"/>
  <c r="E1419" i="3"/>
  <c r="T1418" i="3"/>
  <c r="R1418" i="3"/>
  <c r="E1418" i="3"/>
  <c r="T1417" i="3"/>
  <c r="R1417" i="3"/>
  <c r="E1417" i="3"/>
  <c r="T1416" i="3"/>
  <c r="R1416" i="3"/>
  <c r="E1416" i="3"/>
  <c r="T1415" i="3"/>
  <c r="R1415" i="3"/>
  <c r="E1415" i="3"/>
  <c r="T1414" i="3"/>
  <c r="R1414" i="3"/>
  <c r="E1414" i="3"/>
  <c r="T1413" i="3"/>
  <c r="R1413" i="3"/>
  <c r="E1413" i="3"/>
  <c r="T1412" i="3"/>
  <c r="R1412" i="3"/>
  <c r="E1412" i="3"/>
  <c r="T1411" i="3"/>
  <c r="R1411" i="3"/>
  <c r="E1411" i="3"/>
  <c r="T1410" i="3"/>
  <c r="R1410" i="3"/>
  <c r="E1410" i="3"/>
  <c r="T1409" i="3"/>
  <c r="R1409" i="3"/>
  <c r="E1409" i="3"/>
  <c r="T1408" i="3"/>
  <c r="R1408" i="3"/>
  <c r="E1408" i="3"/>
  <c r="T1407" i="3"/>
  <c r="R1407" i="3"/>
  <c r="E1407" i="3"/>
  <c r="T1406" i="3"/>
  <c r="R1406" i="3"/>
  <c r="E1406" i="3"/>
  <c r="T1405" i="3"/>
  <c r="R1405" i="3"/>
  <c r="E1405" i="3"/>
  <c r="T1404" i="3"/>
  <c r="R1404" i="3"/>
  <c r="E1404" i="3"/>
  <c r="T1403" i="3"/>
  <c r="R1403" i="3"/>
  <c r="E1403" i="3"/>
  <c r="T1402" i="3"/>
  <c r="R1402" i="3"/>
  <c r="E1402" i="3"/>
  <c r="T1401" i="3"/>
  <c r="R1401" i="3"/>
  <c r="E1401" i="3"/>
  <c r="T1400" i="3"/>
  <c r="R1400" i="3"/>
  <c r="E1400" i="3"/>
  <c r="T1399" i="3"/>
  <c r="R1399" i="3"/>
  <c r="E1399" i="3"/>
  <c r="T1398" i="3"/>
  <c r="R1398" i="3"/>
  <c r="E1398" i="3"/>
  <c r="T1397" i="3"/>
  <c r="R1397" i="3"/>
  <c r="E1397" i="3"/>
  <c r="T1396" i="3"/>
  <c r="R1396" i="3"/>
  <c r="E1396" i="3"/>
  <c r="T1395" i="3"/>
  <c r="R1395" i="3"/>
  <c r="E1395" i="3"/>
  <c r="T1394" i="3"/>
  <c r="R1394" i="3"/>
  <c r="E1394" i="3"/>
  <c r="T1393" i="3"/>
  <c r="R1393" i="3"/>
  <c r="E1393" i="3"/>
  <c r="T1392" i="3"/>
  <c r="R1392" i="3"/>
  <c r="E1392" i="3"/>
  <c r="T1391" i="3"/>
  <c r="R1391" i="3"/>
  <c r="E1391" i="3"/>
  <c r="T1390" i="3"/>
  <c r="R1390" i="3"/>
  <c r="E1390" i="3"/>
  <c r="T1389" i="3"/>
  <c r="R1389" i="3"/>
  <c r="E1389" i="3"/>
  <c r="T1388" i="3"/>
  <c r="R1388" i="3"/>
  <c r="E1388" i="3"/>
  <c r="T1387" i="3"/>
  <c r="R1387" i="3"/>
  <c r="E1387" i="3"/>
  <c r="T1386" i="3"/>
  <c r="R1386" i="3"/>
  <c r="E1386" i="3"/>
  <c r="T1385" i="3"/>
  <c r="R1385" i="3"/>
  <c r="E1385" i="3"/>
  <c r="T1384" i="3"/>
  <c r="R1384" i="3"/>
  <c r="E1384" i="3"/>
  <c r="T1383" i="3"/>
  <c r="R1383" i="3"/>
  <c r="E1383" i="3"/>
  <c r="T1382" i="3"/>
  <c r="R1382" i="3"/>
  <c r="E1382" i="3"/>
  <c r="T1381" i="3"/>
  <c r="R1381" i="3"/>
  <c r="E1381" i="3"/>
  <c r="T1380" i="3"/>
  <c r="R1380" i="3"/>
  <c r="E1380" i="3"/>
  <c r="T1379" i="3"/>
  <c r="R1379" i="3"/>
  <c r="E1379" i="3"/>
  <c r="T1378" i="3"/>
  <c r="R1378" i="3"/>
  <c r="E1378" i="3"/>
  <c r="T1377" i="3"/>
  <c r="R1377" i="3"/>
  <c r="E1377" i="3"/>
  <c r="T1376" i="3"/>
  <c r="R1376" i="3"/>
  <c r="E1376" i="3"/>
  <c r="T1375" i="3"/>
  <c r="R1375" i="3"/>
  <c r="E1375" i="3"/>
  <c r="T1374" i="3"/>
  <c r="R1374" i="3"/>
  <c r="E1374" i="3"/>
  <c r="T1373" i="3"/>
  <c r="R1373" i="3"/>
  <c r="E1373" i="3"/>
  <c r="T1372" i="3"/>
  <c r="R1372" i="3"/>
  <c r="E1372" i="3"/>
  <c r="T1371" i="3"/>
  <c r="R1371" i="3"/>
  <c r="E1371" i="3"/>
  <c r="T1370" i="3"/>
  <c r="R1370" i="3"/>
  <c r="E1370" i="3"/>
  <c r="T1369" i="3"/>
  <c r="R1369" i="3"/>
  <c r="E1369" i="3"/>
  <c r="T1368" i="3"/>
  <c r="R1368" i="3"/>
  <c r="E1368" i="3"/>
  <c r="T1367" i="3"/>
  <c r="R1367" i="3"/>
  <c r="E1367" i="3"/>
  <c r="T1366" i="3"/>
  <c r="R1366" i="3"/>
  <c r="E1366" i="3"/>
  <c r="T1365" i="3"/>
  <c r="R1365" i="3"/>
  <c r="E1365" i="3"/>
  <c r="T1364" i="3"/>
  <c r="R1364" i="3"/>
  <c r="E1364" i="3"/>
  <c r="T1363" i="3"/>
  <c r="R1363" i="3"/>
  <c r="E1363" i="3"/>
  <c r="T1362" i="3"/>
  <c r="R1362" i="3"/>
  <c r="E1362" i="3"/>
  <c r="T1361" i="3"/>
  <c r="R1361" i="3"/>
  <c r="E1361" i="3"/>
  <c r="T1360" i="3"/>
  <c r="R1360" i="3"/>
  <c r="E1360" i="3"/>
  <c r="T1359" i="3"/>
  <c r="R1359" i="3"/>
  <c r="E1359" i="3"/>
  <c r="T1358" i="3"/>
  <c r="R1358" i="3"/>
  <c r="E1358" i="3"/>
  <c r="T1357" i="3"/>
  <c r="R1357" i="3"/>
  <c r="E1357" i="3"/>
  <c r="T1356" i="3"/>
  <c r="R1356" i="3"/>
  <c r="E1356" i="3"/>
  <c r="T1355" i="3"/>
  <c r="R1355" i="3"/>
  <c r="E1355" i="3"/>
  <c r="T1354" i="3"/>
  <c r="R1354" i="3"/>
  <c r="E1354" i="3"/>
  <c r="T1353" i="3"/>
  <c r="R1353" i="3"/>
  <c r="E1353" i="3"/>
  <c r="T1352" i="3"/>
  <c r="R1352" i="3"/>
  <c r="E1352" i="3"/>
  <c r="T1351" i="3"/>
  <c r="R1351" i="3"/>
  <c r="E1351" i="3"/>
  <c r="T1350" i="3"/>
  <c r="R1350" i="3"/>
  <c r="E1350" i="3"/>
  <c r="T1349" i="3"/>
  <c r="R1349" i="3"/>
  <c r="E1349" i="3"/>
  <c r="T1348" i="3"/>
  <c r="R1348" i="3"/>
  <c r="E1348" i="3"/>
  <c r="T1347" i="3"/>
  <c r="R1347" i="3"/>
  <c r="E1347" i="3"/>
  <c r="T1346" i="3"/>
  <c r="R1346" i="3"/>
  <c r="E1346" i="3"/>
  <c r="T1345" i="3"/>
  <c r="R1345" i="3"/>
  <c r="E1345" i="3"/>
  <c r="T1344" i="3"/>
  <c r="R1344" i="3"/>
  <c r="E1344" i="3"/>
  <c r="T1343" i="3"/>
  <c r="R1343" i="3"/>
  <c r="E1343" i="3"/>
  <c r="T1342" i="3"/>
  <c r="R1342" i="3"/>
  <c r="E1342" i="3"/>
  <c r="T1341" i="3"/>
  <c r="R1341" i="3"/>
  <c r="E1341" i="3"/>
  <c r="T1340" i="3"/>
  <c r="R1340" i="3"/>
  <c r="E1340" i="3"/>
  <c r="T1339" i="3"/>
  <c r="R1339" i="3"/>
  <c r="E1339" i="3"/>
  <c r="T1338" i="3"/>
  <c r="R1338" i="3"/>
  <c r="E1338" i="3"/>
  <c r="T1337" i="3"/>
  <c r="R1337" i="3"/>
  <c r="E1337" i="3"/>
  <c r="T1336" i="3"/>
  <c r="R1336" i="3"/>
  <c r="E1336" i="3"/>
  <c r="T1335" i="3"/>
  <c r="R1335" i="3"/>
  <c r="E1335" i="3"/>
  <c r="T1334" i="3"/>
  <c r="R1334" i="3"/>
  <c r="E1334" i="3"/>
  <c r="T1333" i="3"/>
  <c r="R1333" i="3"/>
  <c r="E1333" i="3"/>
  <c r="T1332" i="3"/>
  <c r="R1332" i="3"/>
  <c r="E1332" i="3"/>
  <c r="T1331" i="3"/>
  <c r="R1331" i="3"/>
  <c r="E1331" i="3"/>
  <c r="T1330" i="3"/>
  <c r="R1330" i="3"/>
  <c r="E1330" i="3"/>
  <c r="T1329" i="3"/>
  <c r="R1329" i="3"/>
  <c r="E1329" i="3"/>
  <c r="T1328" i="3"/>
  <c r="R1328" i="3"/>
  <c r="E1328" i="3"/>
  <c r="T1327" i="3"/>
  <c r="R1327" i="3"/>
  <c r="E1327" i="3"/>
  <c r="T1326" i="3"/>
  <c r="R1326" i="3"/>
  <c r="E1326" i="3"/>
  <c r="T1325" i="3"/>
  <c r="R1325" i="3"/>
  <c r="E1325" i="3"/>
  <c r="T1324" i="3"/>
  <c r="R1324" i="3"/>
  <c r="E1324" i="3"/>
  <c r="T1323" i="3"/>
  <c r="R1323" i="3"/>
  <c r="E1323" i="3"/>
  <c r="T1322" i="3"/>
  <c r="R1322" i="3"/>
  <c r="E1322" i="3"/>
  <c r="T1321" i="3"/>
  <c r="R1321" i="3"/>
  <c r="E1321" i="3"/>
  <c r="T1320" i="3"/>
  <c r="R1320" i="3"/>
  <c r="E1320" i="3"/>
  <c r="T1319" i="3"/>
  <c r="R1319" i="3"/>
  <c r="E1319" i="3"/>
  <c r="T1318" i="3"/>
  <c r="R1318" i="3"/>
  <c r="E1318" i="3"/>
  <c r="T1317" i="3"/>
  <c r="R1317" i="3"/>
  <c r="E1317" i="3"/>
  <c r="T1316" i="3"/>
  <c r="R1316" i="3"/>
  <c r="E1316" i="3"/>
  <c r="T1315" i="3"/>
  <c r="R1315" i="3"/>
  <c r="E1315" i="3"/>
  <c r="T1314" i="3"/>
  <c r="R1314" i="3"/>
  <c r="E1314" i="3"/>
  <c r="T1313" i="3"/>
  <c r="R1313" i="3"/>
  <c r="E1313" i="3"/>
  <c r="T1312" i="3"/>
  <c r="R1312" i="3"/>
  <c r="E1312" i="3"/>
  <c r="T1311" i="3"/>
  <c r="R1311" i="3"/>
  <c r="E1311" i="3"/>
  <c r="T1310" i="3"/>
  <c r="R1310" i="3"/>
  <c r="E1310" i="3"/>
  <c r="T1309" i="3"/>
  <c r="R1309" i="3"/>
  <c r="E1309" i="3"/>
  <c r="T1308" i="3"/>
  <c r="R1308" i="3"/>
  <c r="E1308" i="3"/>
  <c r="T1307" i="3"/>
  <c r="R1307" i="3"/>
  <c r="E1307" i="3"/>
  <c r="T1306" i="3"/>
  <c r="R1306" i="3"/>
  <c r="E1306" i="3"/>
  <c r="T1305" i="3"/>
  <c r="R1305" i="3"/>
  <c r="E1305" i="3"/>
  <c r="T1304" i="3"/>
  <c r="R1304" i="3"/>
  <c r="E1304" i="3"/>
  <c r="T1303" i="3"/>
  <c r="R1303" i="3"/>
  <c r="E1303" i="3"/>
  <c r="T1302" i="3"/>
  <c r="R1302" i="3"/>
  <c r="E1302" i="3"/>
  <c r="T1301" i="3"/>
  <c r="R1301" i="3"/>
  <c r="E1301" i="3"/>
  <c r="T1300" i="3"/>
  <c r="R1300" i="3"/>
  <c r="E1300" i="3"/>
  <c r="T1299" i="3"/>
  <c r="R1299" i="3"/>
  <c r="E1299" i="3"/>
  <c r="T1298" i="3"/>
  <c r="R1298" i="3"/>
  <c r="E1298" i="3"/>
  <c r="T1297" i="3"/>
  <c r="R1297" i="3"/>
  <c r="E1297" i="3"/>
  <c r="T1296" i="3"/>
  <c r="R1296" i="3"/>
  <c r="E1296" i="3"/>
  <c r="T1295" i="3"/>
  <c r="R1295" i="3"/>
  <c r="E1295" i="3"/>
  <c r="T1294" i="3"/>
  <c r="R1294" i="3"/>
  <c r="E1294" i="3"/>
  <c r="T1293" i="3"/>
  <c r="R1293" i="3"/>
  <c r="E1293" i="3"/>
  <c r="T1292" i="3"/>
  <c r="R1292" i="3"/>
  <c r="E1292" i="3"/>
  <c r="T1291" i="3"/>
  <c r="R1291" i="3"/>
  <c r="E1291" i="3"/>
  <c r="T1290" i="3"/>
  <c r="R1290" i="3"/>
  <c r="E1290" i="3"/>
  <c r="T1289" i="3"/>
  <c r="R1289" i="3"/>
  <c r="E1289" i="3"/>
  <c r="T1288" i="3"/>
  <c r="R1288" i="3"/>
  <c r="E1288" i="3"/>
  <c r="T1287" i="3"/>
  <c r="R1287" i="3"/>
  <c r="E1287" i="3"/>
  <c r="T1286" i="3"/>
  <c r="R1286" i="3"/>
  <c r="E1286" i="3"/>
  <c r="T1285" i="3"/>
  <c r="R1285" i="3"/>
  <c r="E1285" i="3"/>
  <c r="T1284" i="3"/>
  <c r="R1284" i="3"/>
  <c r="E1284" i="3"/>
  <c r="T1283" i="3"/>
  <c r="R1283" i="3"/>
  <c r="E1283" i="3"/>
  <c r="T1282" i="3"/>
  <c r="R1282" i="3"/>
  <c r="E1282" i="3"/>
  <c r="T1281" i="3"/>
  <c r="R1281" i="3"/>
  <c r="E1281" i="3"/>
  <c r="T1280" i="3"/>
  <c r="R1280" i="3"/>
  <c r="E1280" i="3"/>
  <c r="T1279" i="3"/>
  <c r="R1279" i="3"/>
  <c r="E1279" i="3"/>
  <c r="T1278" i="3"/>
  <c r="R1278" i="3"/>
  <c r="E1278" i="3"/>
  <c r="T1277" i="3"/>
  <c r="R1277" i="3"/>
  <c r="E1277" i="3"/>
  <c r="T1276" i="3"/>
  <c r="R1276" i="3"/>
  <c r="E1276" i="3"/>
  <c r="T1275" i="3"/>
  <c r="R1275" i="3"/>
  <c r="E1275" i="3"/>
  <c r="T1274" i="3"/>
  <c r="R1274" i="3"/>
  <c r="E1274" i="3"/>
  <c r="T1273" i="3"/>
  <c r="R1273" i="3"/>
  <c r="E1273" i="3"/>
  <c r="T1272" i="3"/>
  <c r="R1272" i="3"/>
  <c r="E1272" i="3"/>
  <c r="T1271" i="3"/>
  <c r="R1271" i="3"/>
  <c r="E1271" i="3"/>
  <c r="T1270" i="3"/>
  <c r="R1270" i="3"/>
  <c r="E1270" i="3"/>
  <c r="T1269" i="3"/>
  <c r="R1269" i="3"/>
  <c r="E1269" i="3"/>
  <c r="T1268" i="3"/>
  <c r="R1268" i="3"/>
  <c r="E1268" i="3"/>
  <c r="T1267" i="3"/>
  <c r="R1267" i="3"/>
  <c r="E1267" i="3"/>
  <c r="T1266" i="3"/>
  <c r="R1266" i="3"/>
  <c r="E1266" i="3"/>
  <c r="T1265" i="3"/>
  <c r="R1265" i="3"/>
  <c r="E1265" i="3"/>
  <c r="T1264" i="3"/>
  <c r="R1264" i="3"/>
  <c r="E1264" i="3"/>
  <c r="T1263" i="3"/>
  <c r="R1263" i="3"/>
  <c r="E1263" i="3"/>
  <c r="T1262" i="3"/>
  <c r="R1262" i="3"/>
  <c r="E1262" i="3"/>
  <c r="T1261" i="3"/>
  <c r="R1261" i="3"/>
  <c r="E1261" i="3"/>
  <c r="T1260" i="3"/>
  <c r="R1260" i="3"/>
  <c r="E1260" i="3"/>
  <c r="T1259" i="3"/>
  <c r="R1259" i="3"/>
  <c r="E1259" i="3"/>
  <c r="T1258" i="3"/>
  <c r="R1258" i="3"/>
  <c r="E1258" i="3"/>
  <c r="T1257" i="3"/>
  <c r="R1257" i="3"/>
  <c r="E1257" i="3"/>
  <c r="T1256" i="3"/>
  <c r="R1256" i="3"/>
  <c r="E1256" i="3"/>
  <c r="T1255" i="3"/>
  <c r="R1255" i="3"/>
  <c r="E1255" i="3"/>
  <c r="T1254" i="3"/>
  <c r="R1254" i="3"/>
  <c r="E1254" i="3"/>
  <c r="T1253" i="3"/>
  <c r="R1253" i="3"/>
  <c r="E1253" i="3"/>
  <c r="T1252" i="3"/>
  <c r="R1252" i="3"/>
  <c r="E1252" i="3"/>
  <c r="T1251" i="3"/>
  <c r="R1251" i="3"/>
  <c r="E1251" i="3"/>
  <c r="T1250" i="3"/>
  <c r="R1250" i="3"/>
  <c r="E1250" i="3"/>
  <c r="T1249" i="3"/>
  <c r="R1249" i="3"/>
  <c r="E1249" i="3"/>
  <c r="T1248" i="3"/>
  <c r="R1248" i="3"/>
  <c r="E1248" i="3"/>
  <c r="T1247" i="3"/>
  <c r="R1247" i="3"/>
  <c r="E1247" i="3"/>
  <c r="T1246" i="3"/>
  <c r="R1246" i="3"/>
  <c r="E1246" i="3"/>
  <c r="T1245" i="3"/>
  <c r="R1245" i="3"/>
  <c r="E1245" i="3"/>
  <c r="T1244" i="3"/>
  <c r="R1244" i="3"/>
  <c r="E1244" i="3"/>
  <c r="T1243" i="3"/>
  <c r="R1243" i="3"/>
  <c r="E1243" i="3"/>
  <c r="T1242" i="3"/>
  <c r="R1242" i="3"/>
  <c r="E1242" i="3"/>
  <c r="T1241" i="3"/>
  <c r="R1241" i="3"/>
  <c r="E1241" i="3"/>
  <c r="T1240" i="3"/>
  <c r="R1240" i="3"/>
  <c r="E1240" i="3"/>
  <c r="T1239" i="3"/>
  <c r="R1239" i="3"/>
  <c r="E1239" i="3"/>
  <c r="T1238" i="3"/>
  <c r="R1238" i="3"/>
  <c r="E1238" i="3"/>
  <c r="T1237" i="3"/>
  <c r="R1237" i="3"/>
  <c r="E1237" i="3"/>
  <c r="T1236" i="3"/>
  <c r="R1236" i="3"/>
  <c r="E1236" i="3"/>
  <c r="T1235" i="3"/>
  <c r="R1235" i="3"/>
  <c r="E1235" i="3"/>
  <c r="T1234" i="3"/>
  <c r="R1234" i="3"/>
  <c r="E1234" i="3"/>
  <c r="T1233" i="3"/>
  <c r="R1233" i="3"/>
  <c r="E1233" i="3"/>
  <c r="T1232" i="3"/>
  <c r="R1232" i="3"/>
  <c r="E1232" i="3"/>
  <c r="T1231" i="3"/>
  <c r="R1231" i="3"/>
  <c r="E1231" i="3"/>
  <c r="T1230" i="3"/>
  <c r="R1230" i="3"/>
  <c r="E1230" i="3"/>
  <c r="T1229" i="3"/>
  <c r="R1229" i="3"/>
  <c r="E1229" i="3"/>
  <c r="T1228" i="3"/>
  <c r="R1228" i="3"/>
  <c r="E1228" i="3"/>
  <c r="T1227" i="3"/>
  <c r="R1227" i="3"/>
  <c r="E1227" i="3"/>
  <c r="T1226" i="3"/>
  <c r="R1226" i="3"/>
  <c r="E1226" i="3"/>
  <c r="T1225" i="3"/>
  <c r="R1225" i="3"/>
  <c r="E1225" i="3"/>
  <c r="T1224" i="3"/>
  <c r="R1224" i="3"/>
  <c r="E1224" i="3"/>
  <c r="T1223" i="3"/>
  <c r="R1223" i="3"/>
  <c r="E1223" i="3"/>
  <c r="T1222" i="3"/>
  <c r="R1222" i="3"/>
  <c r="E1222" i="3"/>
  <c r="T1221" i="3"/>
  <c r="R1221" i="3"/>
  <c r="E1221" i="3"/>
  <c r="T1220" i="3"/>
  <c r="R1220" i="3"/>
  <c r="E1220" i="3"/>
  <c r="T1219" i="3"/>
  <c r="R1219" i="3"/>
  <c r="E1219" i="3"/>
  <c r="T1218" i="3"/>
  <c r="R1218" i="3"/>
  <c r="E1218" i="3"/>
  <c r="T1217" i="3"/>
  <c r="R1217" i="3"/>
  <c r="E1217" i="3"/>
  <c r="T1216" i="3"/>
  <c r="R1216" i="3"/>
  <c r="E1216" i="3"/>
  <c r="T1215" i="3"/>
  <c r="R1215" i="3"/>
  <c r="E1215" i="3"/>
  <c r="T1214" i="3"/>
  <c r="R1214" i="3"/>
  <c r="E1214" i="3"/>
  <c r="T1213" i="3"/>
  <c r="R1213" i="3"/>
  <c r="E1213" i="3"/>
  <c r="T1212" i="3"/>
  <c r="R1212" i="3"/>
  <c r="E1212" i="3"/>
  <c r="T1211" i="3"/>
  <c r="R1211" i="3"/>
  <c r="E1211" i="3"/>
  <c r="T1210" i="3"/>
  <c r="R1210" i="3"/>
  <c r="E1210" i="3"/>
  <c r="T1209" i="3"/>
  <c r="R1209" i="3"/>
  <c r="E1209" i="3"/>
  <c r="T1208" i="3"/>
  <c r="R1208" i="3"/>
  <c r="E1208" i="3"/>
  <c r="T1207" i="3"/>
  <c r="R1207" i="3"/>
  <c r="E1207" i="3"/>
  <c r="T1206" i="3"/>
  <c r="R1206" i="3"/>
  <c r="E1206" i="3"/>
  <c r="T1205" i="3"/>
  <c r="R1205" i="3"/>
  <c r="E1205" i="3"/>
  <c r="T1204" i="3"/>
  <c r="R1204" i="3"/>
  <c r="E1204" i="3"/>
  <c r="T1203" i="3"/>
  <c r="R1203" i="3"/>
  <c r="E1203" i="3"/>
  <c r="T1202" i="3"/>
  <c r="R1202" i="3"/>
  <c r="E1202" i="3"/>
  <c r="T1201" i="3"/>
  <c r="R1201" i="3"/>
  <c r="E1201" i="3"/>
  <c r="T1200" i="3"/>
  <c r="R1200" i="3"/>
  <c r="E1200" i="3"/>
  <c r="T1199" i="3"/>
  <c r="R1199" i="3"/>
  <c r="E1199" i="3"/>
  <c r="T1198" i="3"/>
  <c r="R1198" i="3"/>
  <c r="E1198" i="3"/>
  <c r="T1197" i="3"/>
  <c r="R1197" i="3"/>
  <c r="E1197" i="3"/>
  <c r="T1196" i="3"/>
  <c r="R1196" i="3"/>
  <c r="E1196" i="3"/>
  <c r="T1195" i="3"/>
  <c r="R1195" i="3"/>
  <c r="E1195" i="3"/>
  <c r="T1194" i="3"/>
  <c r="R1194" i="3"/>
  <c r="E1194" i="3"/>
  <c r="T1193" i="3"/>
  <c r="R1193" i="3"/>
  <c r="E1193" i="3"/>
  <c r="T1192" i="3"/>
  <c r="R1192" i="3"/>
  <c r="E1192" i="3"/>
  <c r="T1191" i="3"/>
  <c r="R1191" i="3"/>
  <c r="E1191" i="3"/>
  <c r="T1190" i="3"/>
  <c r="R1190" i="3"/>
  <c r="E1190" i="3"/>
  <c r="T1189" i="3"/>
  <c r="R1189" i="3"/>
  <c r="E1189" i="3"/>
  <c r="T1188" i="3"/>
  <c r="R1188" i="3"/>
  <c r="E1188" i="3"/>
  <c r="T1187" i="3"/>
  <c r="R1187" i="3"/>
  <c r="E1187" i="3"/>
  <c r="T1186" i="3"/>
  <c r="R1186" i="3"/>
  <c r="E1186" i="3"/>
  <c r="T1185" i="3"/>
  <c r="R1185" i="3"/>
  <c r="E1185" i="3"/>
  <c r="T1184" i="3"/>
  <c r="R1184" i="3"/>
  <c r="E1184" i="3"/>
  <c r="T1183" i="3"/>
  <c r="R1183" i="3"/>
  <c r="E1183" i="3"/>
  <c r="T1182" i="3"/>
  <c r="R1182" i="3"/>
  <c r="E1182" i="3"/>
  <c r="T1181" i="3"/>
  <c r="R1181" i="3"/>
  <c r="E1181" i="3"/>
  <c r="T1180" i="3"/>
  <c r="R1180" i="3"/>
  <c r="E1180" i="3"/>
  <c r="T1179" i="3"/>
  <c r="R1179" i="3"/>
  <c r="E1179" i="3"/>
  <c r="T1178" i="3"/>
  <c r="R1178" i="3"/>
  <c r="E1178" i="3"/>
  <c r="T1177" i="3"/>
  <c r="R1177" i="3"/>
  <c r="E1177" i="3"/>
  <c r="T1176" i="3"/>
  <c r="R1176" i="3"/>
  <c r="E1176" i="3"/>
  <c r="T1175" i="3"/>
  <c r="R1175" i="3"/>
  <c r="E1175" i="3"/>
  <c r="T1174" i="3"/>
  <c r="R1174" i="3"/>
  <c r="E1174" i="3"/>
  <c r="T1173" i="3"/>
  <c r="R1173" i="3"/>
  <c r="E1173" i="3"/>
  <c r="T1172" i="3"/>
  <c r="R1172" i="3"/>
  <c r="E1172" i="3"/>
  <c r="T1171" i="3"/>
  <c r="R1171" i="3"/>
  <c r="E1171" i="3"/>
  <c r="T1170" i="3"/>
  <c r="R1170" i="3"/>
  <c r="E1170" i="3"/>
  <c r="T1169" i="3"/>
  <c r="R1169" i="3"/>
  <c r="E1169" i="3"/>
  <c r="T1168" i="3"/>
  <c r="R1168" i="3"/>
  <c r="E1168" i="3"/>
  <c r="T1167" i="3"/>
  <c r="R1167" i="3"/>
  <c r="E1167" i="3"/>
  <c r="T1166" i="3"/>
  <c r="R1166" i="3"/>
  <c r="E1166" i="3"/>
  <c r="T1165" i="3"/>
  <c r="R1165" i="3"/>
  <c r="E1165" i="3"/>
  <c r="T1164" i="3"/>
  <c r="R1164" i="3"/>
  <c r="E1164" i="3"/>
  <c r="T1163" i="3"/>
  <c r="R1163" i="3"/>
  <c r="E1163" i="3"/>
  <c r="T1162" i="3"/>
  <c r="R1162" i="3"/>
  <c r="E1162" i="3"/>
  <c r="T1161" i="3"/>
  <c r="R1161" i="3"/>
  <c r="E1161" i="3"/>
  <c r="T1160" i="3"/>
  <c r="R1160" i="3"/>
  <c r="E1160" i="3"/>
  <c r="T1159" i="3"/>
  <c r="R1159" i="3"/>
  <c r="E1159" i="3"/>
  <c r="T1158" i="3"/>
  <c r="R1158" i="3"/>
  <c r="E1158" i="3"/>
  <c r="T1157" i="3"/>
  <c r="R1157" i="3"/>
  <c r="E1157" i="3"/>
  <c r="T1156" i="3"/>
  <c r="R1156" i="3"/>
  <c r="E1156" i="3"/>
  <c r="T1155" i="3"/>
  <c r="R1155" i="3"/>
  <c r="E1155" i="3"/>
  <c r="T1154" i="3"/>
  <c r="R1154" i="3"/>
  <c r="E1154" i="3"/>
  <c r="T1153" i="3"/>
  <c r="R1153" i="3"/>
  <c r="E1153" i="3"/>
  <c r="T1152" i="3"/>
  <c r="R1152" i="3"/>
  <c r="E1152" i="3"/>
  <c r="T1151" i="3"/>
  <c r="R1151" i="3"/>
  <c r="E1151" i="3"/>
  <c r="T1150" i="3"/>
  <c r="R1150" i="3"/>
  <c r="E1150" i="3"/>
  <c r="T1149" i="3"/>
  <c r="R1149" i="3"/>
  <c r="E1149" i="3"/>
  <c r="T1148" i="3"/>
  <c r="R1148" i="3"/>
  <c r="E1148" i="3"/>
  <c r="T1147" i="3"/>
  <c r="R1147" i="3"/>
  <c r="E1147" i="3"/>
  <c r="T1146" i="3"/>
  <c r="R1146" i="3"/>
  <c r="E1146" i="3"/>
  <c r="T1145" i="3"/>
  <c r="R1145" i="3"/>
  <c r="E1145" i="3"/>
  <c r="T1144" i="3"/>
  <c r="R1144" i="3"/>
  <c r="E1144" i="3"/>
  <c r="T1143" i="3"/>
  <c r="R1143" i="3"/>
  <c r="E1143" i="3"/>
  <c r="T1142" i="3"/>
  <c r="R1142" i="3"/>
  <c r="E1142" i="3"/>
  <c r="T1141" i="3"/>
  <c r="R1141" i="3"/>
  <c r="E1141" i="3"/>
  <c r="T1140" i="3"/>
  <c r="R1140" i="3"/>
  <c r="E1140" i="3"/>
  <c r="T1139" i="3"/>
  <c r="R1139" i="3"/>
  <c r="E1139" i="3"/>
  <c r="T1138" i="3"/>
  <c r="R1138" i="3"/>
  <c r="E1138" i="3"/>
  <c r="T1137" i="3"/>
  <c r="R1137" i="3"/>
  <c r="E1137" i="3"/>
  <c r="T1136" i="3"/>
  <c r="R1136" i="3"/>
  <c r="E1136" i="3"/>
  <c r="T1135" i="3"/>
  <c r="R1135" i="3"/>
  <c r="E1135" i="3"/>
  <c r="T1134" i="3"/>
  <c r="R1134" i="3"/>
  <c r="E1134" i="3"/>
  <c r="T1133" i="3"/>
  <c r="R1133" i="3"/>
  <c r="E1133" i="3"/>
  <c r="T1132" i="3"/>
  <c r="R1132" i="3"/>
  <c r="E1132" i="3"/>
  <c r="T1131" i="3"/>
  <c r="R1131" i="3"/>
  <c r="E1131" i="3"/>
  <c r="T1130" i="3"/>
  <c r="R1130" i="3"/>
  <c r="E1130" i="3"/>
  <c r="T1129" i="3"/>
  <c r="R1129" i="3"/>
  <c r="E1129" i="3"/>
  <c r="T1128" i="3"/>
  <c r="R1128" i="3"/>
  <c r="E1128" i="3"/>
  <c r="T1127" i="3"/>
  <c r="R1127" i="3"/>
  <c r="E1127" i="3"/>
  <c r="T1126" i="3"/>
  <c r="R1126" i="3"/>
  <c r="E1126" i="3"/>
  <c r="T1125" i="3"/>
  <c r="R1125" i="3"/>
  <c r="E1125" i="3"/>
  <c r="T1124" i="3"/>
  <c r="R1124" i="3"/>
  <c r="E1124" i="3"/>
  <c r="T1123" i="3"/>
  <c r="R1123" i="3"/>
  <c r="E1123" i="3"/>
  <c r="T1122" i="3"/>
  <c r="R1122" i="3"/>
  <c r="E1122" i="3"/>
  <c r="T1121" i="3"/>
  <c r="R1121" i="3"/>
  <c r="E1121" i="3"/>
  <c r="T1120" i="3"/>
  <c r="R1120" i="3"/>
  <c r="E1120" i="3"/>
  <c r="T1119" i="3"/>
  <c r="R1119" i="3"/>
  <c r="E1119" i="3"/>
  <c r="T1118" i="3"/>
  <c r="R1118" i="3"/>
  <c r="E1118" i="3"/>
  <c r="T1117" i="3"/>
  <c r="R1117" i="3"/>
  <c r="E1117" i="3"/>
  <c r="T1116" i="3"/>
  <c r="R1116" i="3"/>
  <c r="E1116" i="3"/>
  <c r="T1115" i="3"/>
  <c r="R1115" i="3"/>
  <c r="E1115" i="3"/>
  <c r="T1114" i="3"/>
  <c r="R1114" i="3"/>
  <c r="E1114" i="3"/>
  <c r="T1113" i="3"/>
  <c r="R1113" i="3"/>
  <c r="E1113" i="3"/>
  <c r="T1112" i="3"/>
  <c r="R1112" i="3"/>
  <c r="E1112" i="3"/>
  <c r="T1111" i="3"/>
  <c r="R1111" i="3"/>
  <c r="E1111" i="3"/>
  <c r="T1110" i="3"/>
  <c r="R1110" i="3"/>
  <c r="E1110" i="3"/>
  <c r="T1109" i="3"/>
  <c r="R1109" i="3"/>
  <c r="E1109" i="3"/>
  <c r="T1108" i="3"/>
  <c r="R1108" i="3"/>
  <c r="E1108" i="3"/>
  <c r="T1107" i="3"/>
  <c r="R1107" i="3"/>
  <c r="E1107" i="3"/>
  <c r="T1106" i="3"/>
  <c r="R1106" i="3"/>
  <c r="E1106" i="3"/>
  <c r="T1105" i="3"/>
  <c r="R1105" i="3"/>
  <c r="E1105" i="3"/>
  <c r="T1104" i="3"/>
  <c r="R1104" i="3"/>
  <c r="E1104" i="3"/>
  <c r="T1103" i="3"/>
  <c r="R1103" i="3"/>
  <c r="E1103" i="3"/>
  <c r="T1102" i="3"/>
  <c r="R1102" i="3"/>
  <c r="E1102" i="3"/>
  <c r="T1101" i="3"/>
  <c r="R1101" i="3"/>
  <c r="E1101" i="3"/>
  <c r="T1100" i="3"/>
  <c r="R1100" i="3"/>
  <c r="E1100" i="3"/>
  <c r="T1099" i="3"/>
  <c r="R1099" i="3"/>
  <c r="E1099" i="3"/>
  <c r="T1098" i="3"/>
  <c r="R1098" i="3"/>
  <c r="E1098" i="3"/>
  <c r="T1097" i="3"/>
  <c r="R1097" i="3"/>
  <c r="E1097" i="3"/>
  <c r="T1096" i="3"/>
  <c r="R1096" i="3"/>
  <c r="E1096" i="3"/>
  <c r="T1095" i="3"/>
  <c r="R1095" i="3"/>
  <c r="E1095" i="3"/>
  <c r="T1094" i="3"/>
  <c r="R1094" i="3"/>
  <c r="E1094" i="3"/>
  <c r="T1093" i="3"/>
  <c r="R1093" i="3"/>
  <c r="E1093" i="3"/>
  <c r="T1092" i="3"/>
  <c r="R1092" i="3"/>
  <c r="E1092" i="3"/>
  <c r="T1091" i="3"/>
  <c r="R1091" i="3"/>
  <c r="E1091" i="3"/>
  <c r="T1090" i="3"/>
  <c r="R1090" i="3"/>
  <c r="E1090" i="3"/>
  <c r="T1089" i="3"/>
  <c r="R1089" i="3"/>
  <c r="E1089" i="3"/>
  <c r="T1088" i="3"/>
  <c r="R1088" i="3"/>
  <c r="E1088" i="3"/>
  <c r="T1087" i="3"/>
  <c r="R1087" i="3"/>
  <c r="E1087" i="3"/>
  <c r="T1086" i="3"/>
  <c r="R1086" i="3"/>
  <c r="E1086" i="3"/>
  <c r="T1085" i="3"/>
  <c r="R1085" i="3"/>
  <c r="E1085" i="3"/>
  <c r="T1084" i="3"/>
  <c r="R1084" i="3"/>
  <c r="E1084" i="3"/>
  <c r="T1083" i="3"/>
  <c r="R1083" i="3"/>
  <c r="E1083" i="3"/>
  <c r="T1082" i="3"/>
  <c r="R1082" i="3"/>
  <c r="E1082" i="3"/>
  <c r="T1081" i="3"/>
  <c r="R1081" i="3"/>
  <c r="E1081" i="3"/>
  <c r="T1080" i="3"/>
  <c r="R1080" i="3"/>
  <c r="E1080" i="3"/>
  <c r="T1079" i="3"/>
  <c r="R1079" i="3"/>
  <c r="E1079" i="3"/>
  <c r="T1078" i="3"/>
  <c r="R1078" i="3"/>
  <c r="E1078" i="3"/>
  <c r="T1077" i="3"/>
  <c r="R1077" i="3"/>
  <c r="E1077" i="3"/>
  <c r="T1076" i="3"/>
  <c r="R1076" i="3"/>
  <c r="E1076" i="3"/>
  <c r="T1075" i="3"/>
  <c r="R1075" i="3"/>
  <c r="E1075" i="3"/>
  <c r="T1074" i="3"/>
  <c r="R1074" i="3"/>
  <c r="E1074" i="3"/>
  <c r="T1073" i="3"/>
  <c r="R1073" i="3"/>
  <c r="E1073" i="3"/>
  <c r="T1072" i="3"/>
  <c r="R1072" i="3"/>
  <c r="E1072" i="3"/>
  <c r="T1071" i="3"/>
  <c r="R1071" i="3"/>
  <c r="E1071" i="3"/>
  <c r="T1070" i="3"/>
  <c r="R1070" i="3"/>
  <c r="E1070" i="3"/>
  <c r="T1069" i="3"/>
  <c r="R1069" i="3"/>
  <c r="E1069" i="3"/>
  <c r="T1068" i="3"/>
  <c r="R1068" i="3"/>
  <c r="E1068" i="3"/>
  <c r="T1067" i="3"/>
  <c r="R1067" i="3"/>
  <c r="E1067" i="3"/>
  <c r="T1066" i="3"/>
  <c r="R1066" i="3"/>
  <c r="E1066" i="3"/>
  <c r="T1065" i="3"/>
  <c r="R1065" i="3"/>
  <c r="E1065" i="3"/>
  <c r="T1064" i="3"/>
  <c r="R1064" i="3"/>
  <c r="E1064" i="3"/>
  <c r="T1063" i="3"/>
  <c r="R1063" i="3"/>
  <c r="E1063" i="3"/>
  <c r="T1062" i="3"/>
  <c r="R1062" i="3"/>
  <c r="E1062" i="3"/>
  <c r="T1061" i="3"/>
  <c r="R1061" i="3"/>
  <c r="E1061" i="3"/>
  <c r="T1060" i="3"/>
  <c r="R1060" i="3"/>
  <c r="E1060" i="3"/>
  <c r="T1059" i="3"/>
  <c r="R1059" i="3"/>
  <c r="E1059" i="3"/>
  <c r="T1058" i="3"/>
  <c r="R1058" i="3"/>
  <c r="E1058" i="3"/>
  <c r="T1057" i="3"/>
  <c r="R1057" i="3"/>
  <c r="E1057" i="3"/>
  <c r="T1056" i="3"/>
  <c r="R1056" i="3"/>
  <c r="E1056" i="3"/>
  <c r="T1055" i="3"/>
  <c r="R1055" i="3"/>
  <c r="E1055" i="3"/>
  <c r="T1054" i="3"/>
  <c r="R1054" i="3"/>
  <c r="E1054" i="3"/>
  <c r="T1053" i="3"/>
  <c r="R1053" i="3"/>
  <c r="E1053" i="3"/>
  <c r="T1052" i="3"/>
  <c r="R1052" i="3"/>
  <c r="E1052" i="3"/>
  <c r="T1051" i="3"/>
  <c r="R1051" i="3"/>
  <c r="E1051" i="3"/>
  <c r="T1050" i="3"/>
  <c r="R1050" i="3"/>
  <c r="E1050" i="3"/>
  <c r="T1049" i="3"/>
  <c r="R1049" i="3"/>
  <c r="E1049" i="3"/>
  <c r="T1048" i="3"/>
  <c r="R1048" i="3"/>
  <c r="E1048" i="3"/>
  <c r="T1047" i="3"/>
  <c r="R1047" i="3"/>
  <c r="E1047" i="3"/>
  <c r="T1046" i="3"/>
  <c r="R1046" i="3"/>
  <c r="E1046" i="3"/>
  <c r="T1045" i="3"/>
  <c r="R1045" i="3"/>
  <c r="E1045" i="3"/>
  <c r="T1044" i="3"/>
  <c r="R1044" i="3"/>
  <c r="E1044" i="3"/>
  <c r="T1043" i="3"/>
  <c r="R1043" i="3"/>
  <c r="E1043" i="3"/>
  <c r="T1042" i="3"/>
  <c r="R1042" i="3"/>
  <c r="E1042" i="3"/>
  <c r="T1041" i="3"/>
  <c r="R1041" i="3"/>
  <c r="E1041" i="3"/>
  <c r="T1040" i="3"/>
  <c r="R1040" i="3"/>
  <c r="E1040" i="3"/>
  <c r="T1039" i="3"/>
  <c r="R1039" i="3"/>
  <c r="E1039" i="3"/>
  <c r="T1038" i="3"/>
  <c r="R1038" i="3"/>
  <c r="E1038" i="3"/>
  <c r="T1037" i="3"/>
  <c r="R1037" i="3"/>
  <c r="E1037" i="3"/>
  <c r="T1036" i="3"/>
  <c r="R1036" i="3"/>
  <c r="E1036" i="3"/>
  <c r="T1035" i="3"/>
  <c r="R1035" i="3"/>
  <c r="E1035" i="3"/>
  <c r="T1034" i="3"/>
  <c r="R1034" i="3"/>
  <c r="E1034" i="3"/>
  <c r="T1033" i="3"/>
  <c r="R1033" i="3"/>
  <c r="E1033" i="3"/>
  <c r="T1032" i="3"/>
  <c r="R1032" i="3"/>
  <c r="E1032" i="3"/>
  <c r="T1031" i="3"/>
  <c r="R1031" i="3"/>
  <c r="E1031" i="3"/>
  <c r="T1030" i="3"/>
  <c r="R1030" i="3"/>
  <c r="E1030" i="3"/>
  <c r="T1029" i="3"/>
  <c r="R1029" i="3"/>
  <c r="E1029" i="3"/>
  <c r="T1028" i="3"/>
  <c r="R1028" i="3"/>
  <c r="E1028" i="3"/>
  <c r="T1027" i="3"/>
  <c r="R1027" i="3"/>
  <c r="E1027" i="3"/>
  <c r="T1026" i="3"/>
  <c r="R1026" i="3"/>
  <c r="E1026" i="3"/>
  <c r="T1025" i="3"/>
  <c r="R1025" i="3"/>
  <c r="E1025" i="3"/>
  <c r="T1024" i="3"/>
  <c r="R1024" i="3"/>
  <c r="E1024" i="3"/>
  <c r="T1023" i="3"/>
  <c r="R1023" i="3"/>
  <c r="E1023" i="3"/>
  <c r="T1022" i="3"/>
  <c r="R1022" i="3"/>
  <c r="E1022" i="3"/>
  <c r="T1021" i="3"/>
  <c r="R1021" i="3"/>
  <c r="E1021" i="3"/>
  <c r="T1020" i="3"/>
  <c r="R1020" i="3"/>
  <c r="E1020" i="3"/>
  <c r="T1019" i="3"/>
  <c r="R1019" i="3"/>
  <c r="E1019" i="3"/>
  <c r="T1018" i="3"/>
  <c r="R1018" i="3"/>
  <c r="E1018" i="3"/>
  <c r="T1017" i="3"/>
  <c r="R1017" i="3"/>
  <c r="E1017" i="3"/>
  <c r="T1016" i="3"/>
  <c r="R1016" i="3"/>
  <c r="E1016" i="3"/>
  <c r="T1015" i="3"/>
  <c r="R1015" i="3"/>
  <c r="E1015" i="3"/>
  <c r="T1014" i="3"/>
  <c r="R1014" i="3"/>
  <c r="E1014" i="3"/>
  <c r="T1013" i="3"/>
  <c r="R1013" i="3"/>
  <c r="E1013" i="3"/>
  <c r="T1012" i="3"/>
  <c r="R1012" i="3"/>
  <c r="E1012" i="3"/>
  <c r="T1011" i="3"/>
  <c r="R1011" i="3"/>
  <c r="E1011" i="3"/>
  <c r="T1010" i="3"/>
  <c r="R1010" i="3"/>
  <c r="E1010" i="3"/>
  <c r="T1009" i="3"/>
  <c r="R1009" i="3"/>
  <c r="E1009" i="3"/>
  <c r="T1008" i="3"/>
  <c r="R1008" i="3"/>
  <c r="E1008" i="3"/>
  <c r="T1007" i="3"/>
  <c r="R1007" i="3"/>
  <c r="E1007" i="3"/>
  <c r="T1006" i="3"/>
  <c r="R1006" i="3"/>
  <c r="E1006" i="3"/>
  <c r="T1005" i="3"/>
  <c r="R1005" i="3"/>
  <c r="E1005" i="3"/>
  <c r="T1004" i="3"/>
  <c r="R1004" i="3"/>
  <c r="E1004" i="3"/>
  <c r="T1003" i="3"/>
  <c r="R1003" i="3"/>
  <c r="E1003" i="3"/>
  <c r="T1002" i="3"/>
  <c r="R1002" i="3"/>
  <c r="E1002" i="3"/>
  <c r="T1001" i="3"/>
  <c r="R1001" i="3"/>
  <c r="E1001" i="3"/>
  <c r="T1000" i="3"/>
  <c r="R1000" i="3"/>
  <c r="E1000" i="3"/>
  <c r="T999" i="3"/>
  <c r="R999" i="3"/>
  <c r="E999" i="3"/>
  <c r="T998" i="3"/>
  <c r="R998" i="3"/>
  <c r="E998" i="3"/>
  <c r="T997" i="3"/>
  <c r="R997" i="3"/>
  <c r="E997" i="3"/>
  <c r="T996" i="3"/>
  <c r="R996" i="3"/>
  <c r="E996" i="3"/>
  <c r="T995" i="3"/>
  <c r="R995" i="3"/>
  <c r="E995" i="3"/>
  <c r="T994" i="3"/>
  <c r="R994" i="3"/>
  <c r="E994" i="3"/>
  <c r="T993" i="3"/>
  <c r="R993" i="3"/>
  <c r="E993" i="3"/>
  <c r="T992" i="3"/>
  <c r="R992" i="3"/>
  <c r="E992" i="3"/>
  <c r="T991" i="3"/>
  <c r="R991" i="3"/>
  <c r="E991" i="3"/>
  <c r="T990" i="3"/>
  <c r="R990" i="3"/>
  <c r="E990" i="3"/>
  <c r="T989" i="3"/>
  <c r="R989" i="3"/>
  <c r="E989" i="3"/>
  <c r="T988" i="3"/>
  <c r="R988" i="3"/>
  <c r="E988" i="3"/>
  <c r="T987" i="3"/>
  <c r="R987" i="3"/>
  <c r="E987" i="3"/>
  <c r="T986" i="3"/>
  <c r="R986" i="3"/>
  <c r="E986" i="3"/>
  <c r="T985" i="3"/>
  <c r="R985" i="3"/>
  <c r="E985" i="3"/>
  <c r="T984" i="3"/>
  <c r="R984" i="3"/>
  <c r="E984" i="3"/>
  <c r="T983" i="3"/>
  <c r="R983" i="3"/>
  <c r="E983" i="3"/>
  <c r="T982" i="3"/>
  <c r="R982" i="3"/>
  <c r="E982" i="3"/>
  <c r="T981" i="3"/>
  <c r="R981" i="3"/>
  <c r="E981" i="3"/>
  <c r="T980" i="3"/>
  <c r="R980" i="3"/>
  <c r="E980" i="3"/>
  <c r="T979" i="3"/>
  <c r="R979" i="3"/>
  <c r="E979" i="3"/>
  <c r="T978" i="3"/>
  <c r="R978" i="3"/>
  <c r="E978" i="3"/>
  <c r="T977" i="3"/>
  <c r="R977" i="3"/>
  <c r="E977" i="3"/>
  <c r="T976" i="3"/>
  <c r="R976" i="3"/>
  <c r="E976" i="3"/>
  <c r="T975" i="3"/>
  <c r="R975" i="3"/>
  <c r="E975" i="3"/>
  <c r="T974" i="3"/>
  <c r="R974" i="3"/>
  <c r="E974" i="3"/>
  <c r="T973" i="3"/>
  <c r="R973" i="3"/>
  <c r="E973" i="3"/>
  <c r="T972" i="3"/>
  <c r="R972" i="3"/>
  <c r="E972" i="3"/>
  <c r="T971" i="3"/>
  <c r="R971" i="3"/>
  <c r="E971" i="3"/>
  <c r="T970" i="3"/>
  <c r="R970" i="3"/>
  <c r="E970" i="3"/>
  <c r="T969" i="3"/>
  <c r="R969" i="3"/>
  <c r="E969" i="3"/>
  <c r="T968" i="3"/>
  <c r="R968" i="3"/>
  <c r="E968" i="3"/>
  <c r="T967" i="3"/>
  <c r="R967" i="3"/>
  <c r="E967" i="3"/>
  <c r="T966" i="3"/>
  <c r="R966" i="3"/>
  <c r="E966" i="3"/>
  <c r="T965" i="3"/>
  <c r="R965" i="3"/>
  <c r="E965" i="3"/>
  <c r="T964" i="3"/>
  <c r="R964" i="3"/>
  <c r="E964" i="3"/>
  <c r="T963" i="3"/>
  <c r="R963" i="3"/>
  <c r="E963" i="3"/>
  <c r="T962" i="3"/>
  <c r="R962" i="3"/>
  <c r="E962" i="3"/>
  <c r="T961" i="3"/>
  <c r="R961" i="3"/>
  <c r="E961" i="3"/>
  <c r="T960" i="3"/>
  <c r="R960" i="3"/>
  <c r="E960" i="3"/>
  <c r="T959" i="3"/>
  <c r="R959" i="3"/>
  <c r="E959" i="3"/>
  <c r="T958" i="3"/>
  <c r="R958" i="3"/>
  <c r="E958" i="3"/>
  <c r="T957" i="3"/>
  <c r="R957" i="3"/>
  <c r="E957" i="3"/>
  <c r="T956" i="3"/>
  <c r="R956" i="3"/>
  <c r="E956" i="3"/>
  <c r="T955" i="3"/>
  <c r="R955" i="3"/>
  <c r="E955" i="3"/>
  <c r="T954" i="3"/>
  <c r="R954" i="3"/>
  <c r="E954" i="3"/>
  <c r="T953" i="3"/>
  <c r="R953" i="3"/>
  <c r="E953" i="3"/>
  <c r="T952" i="3"/>
  <c r="R952" i="3"/>
  <c r="E952" i="3"/>
  <c r="T951" i="3"/>
  <c r="R951" i="3"/>
  <c r="E951" i="3"/>
  <c r="T950" i="3"/>
  <c r="R950" i="3"/>
  <c r="E950" i="3"/>
  <c r="T949" i="3"/>
  <c r="R949" i="3"/>
  <c r="E949" i="3"/>
  <c r="T948" i="3"/>
  <c r="R948" i="3"/>
  <c r="E948" i="3"/>
  <c r="T947" i="3"/>
  <c r="R947" i="3"/>
  <c r="E947" i="3"/>
  <c r="T946" i="3"/>
  <c r="R946" i="3"/>
  <c r="E946" i="3"/>
  <c r="T945" i="3"/>
  <c r="R945" i="3"/>
  <c r="E945" i="3"/>
  <c r="T944" i="3"/>
  <c r="R944" i="3"/>
  <c r="E944" i="3"/>
  <c r="T943" i="3"/>
  <c r="R943" i="3"/>
  <c r="E943" i="3"/>
  <c r="T942" i="3"/>
  <c r="R942" i="3"/>
  <c r="E942" i="3"/>
  <c r="T941" i="3"/>
  <c r="R941" i="3"/>
  <c r="E941" i="3"/>
  <c r="T940" i="3"/>
  <c r="R940" i="3"/>
  <c r="E940" i="3"/>
  <c r="T939" i="3"/>
  <c r="R939" i="3"/>
  <c r="E939" i="3"/>
  <c r="T938" i="3"/>
  <c r="R938" i="3"/>
  <c r="E938" i="3"/>
  <c r="T937" i="3"/>
  <c r="R937" i="3"/>
  <c r="E937" i="3"/>
  <c r="T936" i="3"/>
  <c r="R936" i="3"/>
  <c r="E936" i="3"/>
  <c r="T935" i="3"/>
  <c r="R935" i="3"/>
  <c r="E935" i="3"/>
  <c r="T934" i="3"/>
  <c r="R934" i="3"/>
  <c r="E934" i="3"/>
  <c r="T933" i="3"/>
  <c r="R933" i="3"/>
  <c r="E933" i="3"/>
  <c r="T932" i="3"/>
  <c r="R932" i="3"/>
  <c r="E932" i="3"/>
  <c r="T931" i="3"/>
  <c r="R931" i="3"/>
  <c r="E931" i="3"/>
  <c r="T930" i="3"/>
  <c r="R930" i="3"/>
  <c r="E930" i="3"/>
  <c r="T929" i="3"/>
  <c r="R929" i="3"/>
  <c r="E929" i="3"/>
  <c r="T928" i="3"/>
  <c r="R928" i="3"/>
  <c r="E928" i="3"/>
  <c r="T927" i="3"/>
  <c r="R927" i="3"/>
  <c r="E927" i="3"/>
  <c r="T926" i="3"/>
  <c r="R926" i="3"/>
  <c r="E926" i="3"/>
  <c r="T925" i="3"/>
  <c r="R925" i="3"/>
  <c r="E925" i="3"/>
  <c r="T924" i="3"/>
  <c r="R924" i="3"/>
  <c r="E924" i="3"/>
  <c r="T923" i="3"/>
  <c r="R923" i="3"/>
  <c r="E923" i="3"/>
  <c r="T922" i="3"/>
  <c r="R922" i="3"/>
  <c r="E922" i="3"/>
  <c r="T921" i="3"/>
  <c r="R921" i="3"/>
  <c r="E921" i="3"/>
  <c r="T920" i="3"/>
  <c r="R920" i="3"/>
  <c r="E920" i="3"/>
  <c r="T919" i="3"/>
  <c r="R919" i="3"/>
  <c r="E919" i="3"/>
  <c r="T918" i="3"/>
  <c r="R918" i="3"/>
  <c r="E918" i="3"/>
  <c r="T917" i="3"/>
  <c r="R917" i="3"/>
  <c r="E917" i="3"/>
  <c r="T916" i="3"/>
  <c r="R916" i="3"/>
  <c r="E916" i="3"/>
  <c r="T915" i="3"/>
  <c r="R915" i="3"/>
  <c r="E915" i="3"/>
  <c r="T914" i="3"/>
  <c r="R914" i="3"/>
  <c r="E914" i="3"/>
  <c r="T913" i="3"/>
  <c r="R913" i="3"/>
  <c r="E913" i="3"/>
  <c r="T912" i="3"/>
  <c r="R912" i="3"/>
  <c r="E912" i="3"/>
  <c r="T911" i="3"/>
  <c r="R911" i="3"/>
  <c r="E911" i="3"/>
  <c r="T910" i="3"/>
  <c r="R910" i="3"/>
  <c r="E910" i="3"/>
  <c r="T909" i="3"/>
  <c r="R909" i="3"/>
  <c r="E909" i="3"/>
  <c r="T908" i="3"/>
  <c r="R908" i="3"/>
  <c r="E908" i="3"/>
  <c r="T907" i="3"/>
  <c r="R907" i="3"/>
  <c r="E907" i="3"/>
  <c r="T906" i="3"/>
  <c r="R906" i="3"/>
  <c r="E906" i="3"/>
  <c r="T905" i="3"/>
  <c r="R905" i="3"/>
  <c r="E905" i="3"/>
  <c r="T904" i="3"/>
  <c r="R904" i="3"/>
  <c r="E904" i="3"/>
  <c r="T903" i="3"/>
  <c r="R903" i="3"/>
  <c r="E903" i="3"/>
  <c r="T902" i="3"/>
  <c r="R902" i="3"/>
  <c r="E902" i="3"/>
  <c r="T901" i="3"/>
  <c r="R901" i="3"/>
  <c r="E901" i="3"/>
  <c r="T900" i="3"/>
  <c r="R900" i="3"/>
  <c r="E900" i="3"/>
  <c r="T899" i="3"/>
  <c r="R899" i="3"/>
  <c r="E899" i="3"/>
  <c r="T898" i="3"/>
  <c r="R898" i="3"/>
  <c r="E898" i="3"/>
  <c r="T897" i="3"/>
  <c r="R897" i="3"/>
  <c r="E897" i="3"/>
  <c r="T896" i="3"/>
  <c r="R896" i="3"/>
  <c r="E896" i="3"/>
  <c r="T895" i="3"/>
  <c r="R895" i="3"/>
  <c r="E895" i="3"/>
  <c r="T894" i="3"/>
  <c r="R894" i="3"/>
  <c r="E894" i="3"/>
  <c r="T893" i="3"/>
  <c r="R893" i="3"/>
  <c r="E893" i="3"/>
  <c r="T892" i="3"/>
  <c r="R892" i="3"/>
  <c r="E892" i="3"/>
  <c r="T891" i="3"/>
  <c r="R891" i="3"/>
  <c r="E891" i="3"/>
  <c r="T890" i="3"/>
  <c r="R890" i="3"/>
  <c r="E890" i="3"/>
  <c r="T889" i="3"/>
  <c r="R889" i="3"/>
  <c r="E889" i="3"/>
  <c r="T888" i="3"/>
  <c r="R888" i="3"/>
  <c r="E888" i="3"/>
  <c r="T887" i="3"/>
  <c r="R887" i="3"/>
  <c r="E887" i="3"/>
  <c r="T886" i="3"/>
  <c r="R886" i="3"/>
  <c r="E886" i="3"/>
  <c r="T885" i="3"/>
  <c r="R885" i="3"/>
  <c r="E885" i="3"/>
  <c r="T884" i="3"/>
  <c r="R884" i="3"/>
  <c r="E884" i="3"/>
  <c r="T883" i="3"/>
  <c r="R883" i="3"/>
  <c r="E883" i="3"/>
  <c r="T882" i="3"/>
  <c r="R882" i="3"/>
  <c r="E882" i="3"/>
  <c r="T881" i="3"/>
  <c r="R881" i="3"/>
  <c r="E881" i="3"/>
  <c r="T880" i="3"/>
  <c r="R880" i="3"/>
  <c r="E880" i="3"/>
  <c r="T879" i="3"/>
  <c r="R879" i="3"/>
  <c r="E879" i="3"/>
  <c r="T878" i="3"/>
  <c r="R878" i="3"/>
  <c r="E878" i="3"/>
  <c r="T877" i="3"/>
  <c r="R877" i="3"/>
  <c r="E877" i="3"/>
  <c r="T876" i="3"/>
  <c r="R876" i="3"/>
  <c r="E876" i="3"/>
  <c r="T875" i="3"/>
  <c r="R875" i="3"/>
  <c r="E875" i="3"/>
  <c r="T874" i="3"/>
  <c r="R874" i="3"/>
  <c r="E874" i="3"/>
  <c r="T873" i="3"/>
  <c r="R873" i="3"/>
  <c r="E873" i="3"/>
  <c r="T872" i="3"/>
  <c r="R872" i="3"/>
  <c r="E872" i="3"/>
  <c r="T871" i="3"/>
  <c r="R871" i="3"/>
  <c r="E871" i="3"/>
  <c r="T870" i="3"/>
  <c r="R870" i="3"/>
  <c r="E870" i="3"/>
  <c r="T869" i="3"/>
  <c r="R869" i="3"/>
  <c r="E869" i="3"/>
  <c r="T868" i="3"/>
  <c r="R868" i="3"/>
  <c r="E868" i="3"/>
  <c r="T867" i="3"/>
  <c r="R867" i="3"/>
  <c r="E867" i="3"/>
  <c r="T866" i="3"/>
  <c r="R866" i="3"/>
  <c r="E866" i="3"/>
  <c r="T865" i="3"/>
  <c r="R865" i="3"/>
  <c r="E865" i="3"/>
  <c r="T864" i="3"/>
  <c r="R864" i="3"/>
  <c r="E864" i="3"/>
  <c r="T863" i="3"/>
  <c r="R863" i="3"/>
  <c r="E863" i="3"/>
  <c r="T862" i="3"/>
  <c r="R862" i="3"/>
  <c r="E862" i="3"/>
  <c r="T861" i="3"/>
  <c r="R861" i="3"/>
  <c r="E861" i="3"/>
  <c r="T860" i="3"/>
  <c r="R860" i="3"/>
  <c r="E860" i="3"/>
  <c r="T859" i="3"/>
  <c r="R859" i="3"/>
  <c r="E859" i="3"/>
  <c r="T858" i="3"/>
  <c r="R858" i="3"/>
  <c r="E858" i="3"/>
  <c r="T857" i="3"/>
  <c r="R857" i="3"/>
  <c r="E857" i="3"/>
  <c r="T856" i="3"/>
  <c r="R856" i="3"/>
  <c r="E856" i="3"/>
  <c r="T855" i="3"/>
  <c r="R855" i="3"/>
  <c r="E855" i="3"/>
  <c r="T854" i="3"/>
  <c r="R854" i="3"/>
  <c r="E854" i="3"/>
  <c r="T853" i="3"/>
  <c r="R853" i="3"/>
  <c r="E853" i="3"/>
  <c r="T852" i="3"/>
  <c r="R852" i="3"/>
  <c r="E852" i="3"/>
  <c r="T851" i="3"/>
  <c r="R851" i="3"/>
  <c r="E851" i="3"/>
  <c r="T850" i="3"/>
  <c r="R850" i="3"/>
  <c r="E850" i="3"/>
  <c r="T849" i="3"/>
  <c r="R849" i="3"/>
  <c r="E849" i="3"/>
  <c r="T848" i="3"/>
  <c r="R848" i="3"/>
  <c r="E848" i="3"/>
  <c r="T847" i="3"/>
  <c r="R847" i="3"/>
  <c r="E847" i="3"/>
  <c r="T846" i="3"/>
  <c r="R846" i="3"/>
  <c r="E846" i="3"/>
  <c r="T845" i="3"/>
  <c r="R845" i="3"/>
  <c r="E845" i="3"/>
  <c r="T844" i="3"/>
  <c r="R844" i="3"/>
  <c r="E844" i="3"/>
  <c r="T843" i="3"/>
  <c r="R843" i="3"/>
  <c r="E843" i="3"/>
  <c r="T842" i="3"/>
  <c r="R842" i="3"/>
  <c r="E842" i="3"/>
  <c r="T841" i="3"/>
  <c r="R841" i="3"/>
  <c r="E841" i="3"/>
  <c r="T840" i="3"/>
  <c r="R840" i="3"/>
  <c r="E840" i="3"/>
  <c r="T839" i="3"/>
  <c r="R839" i="3"/>
  <c r="E839" i="3"/>
  <c r="T838" i="3"/>
  <c r="R838" i="3"/>
  <c r="E838" i="3"/>
  <c r="T837" i="3"/>
  <c r="R837" i="3"/>
  <c r="E837" i="3"/>
  <c r="T836" i="3"/>
  <c r="R836" i="3"/>
  <c r="E836" i="3"/>
  <c r="T835" i="3"/>
  <c r="R835" i="3"/>
  <c r="E835" i="3"/>
  <c r="T834" i="3"/>
  <c r="R834" i="3"/>
  <c r="E834" i="3"/>
  <c r="T833" i="3"/>
  <c r="R833" i="3"/>
  <c r="E833" i="3"/>
  <c r="T832" i="3"/>
  <c r="R832" i="3"/>
  <c r="E832" i="3"/>
  <c r="T831" i="3"/>
  <c r="R831" i="3"/>
  <c r="E831" i="3"/>
  <c r="T830" i="3"/>
  <c r="R830" i="3"/>
  <c r="E830" i="3"/>
  <c r="T829" i="3"/>
  <c r="R829" i="3"/>
  <c r="E829" i="3"/>
  <c r="T828" i="3"/>
  <c r="R828" i="3"/>
  <c r="E828" i="3"/>
  <c r="T827" i="3"/>
  <c r="R827" i="3"/>
  <c r="E827" i="3"/>
  <c r="T826" i="3"/>
  <c r="R826" i="3"/>
  <c r="E826" i="3"/>
  <c r="T825" i="3"/>
  <c r="R825" i="3"/>
  <c r="E825" i="3"/>
  <c r="T824" i="3"/>
  <c r="R824" i="3"/>
  <c r="E824" i="3"/>
  <c r="T823" i="3"/>
  <c r="R823" i="3"/>
  <c r="E823" i="3"/>
  <c r="T822" i="3"/>
  <c r="R822" i="3"/>
  <c r="E822" i="3"/>
  <c r="T821" i="3"/>
  <c r="R821" i="3"/>
  <c r="E821" i="3"/>
  <c r="T820" i="3"/>
  <c r="R820" i="3"/>
  <c r="E820" i="3"/>
  <c r="T819" i="3"/>
  <c r="R819" i="3"/>
  <c r="E819" i="3"/>
  <c r="T818" i="3"/>
  <c r="R818" i="3"/>
  <c r="E818" i="3"/>
  <c r="T817" i="3"/>
  <c r="R817" i="3"/>
  <c r="E817" i="3"/>
  <c r="T816" i="3"/>
  <c r="R816" i="3"/>
  <c r="E816" i="3"/>
  <c r="T815" i="3"/>
  <c r="R815" i="3"/>
  <c r="E815" i="3"/>
  <c r="T814" i="3"/>
  <c r="R814" i="3"/>
  <c r="E814" i="3"/>
  <c r="T813" i="3"/>
  <c r="R813" i="3"/>
  <c r="E813" i="3"/>
  <c r="T812" i="3"/>
  <c r="R812" i="3"/>
  <c r="E812" i="3"/>
  <c r="T811" i="3"/>
  <c r="R811" i="3"/>
  <c r="E811" i="3"/>
  <c r="T810" i="3"/>
  <c r="R810" i="3"/>
  <c r="E810" i="3"/>
  <c r="T809" i="3"/>
  <c r="R809" i="3"/>
  <c r="E809" i="3"/>
  <c r="T808" i="3"/>
  <c r="R808" i="3"/>
  <c r="E808" i="3"/>
  <c r="T807" i="3"/>
  <c r="R807" i="3"/>
  <c r="E807" i="3"/>
  <c r="T806" i="3"/>
  <c r="R806" i="3"/>
  <c r="E806" i="3"/>
  <c r="T805" i="3"/>
  <c r="R805" i="3"/>
  <c r="E805" i="3"/>
  <c r="T804" i="3"/>
  <c r="R804" i="3"/>
  <c r="E804" i="3"/>
  <c r="T803" i="3"/>
  <c r="R803" i="3"/>
  <c r="E803" i="3"/>
  <c r="T802" i="3"/>
  <c r="R802" i="3"/>
  <c r="E802" i="3"/>
  <c r="T801" i="3"/>
  <c r="R801" i="3"/>
  <c r="E801" i="3"/>
  <c r="T800" i="3"/>
  <c r="R800" i="3"/>
  <c r="E800" i="3"/>
  <c r="T799" i="3"/>
  <c r="R799" i="3"/>
  <c r="E799" i="3"/>
  <c r="T798" i="3"/>
  <c r="R798" i="3"/>
  <c r="E798" i="3"/>
  <c r="T797" i="3"/>
  <c r="R797" i="3"/>
  <c r="E797" i="3"/>
  <c r="T796" i="3"/>
  <c r="R796" i="3"/>
  <c r="E796" i="3"/>
  <c r="T795" i="3"/>
  <c r="R795" i="3"/>
  <c r="E795" i="3"/>
  <c r="T794" i="3"/>
  <c r="R794" i="3"/>
  <c r="E794" i="3"/>
  <c r="T793" i="3"/>
  <c r="R793" i="3"/>
  <c r="E793" i="3"/>
  <c r="T792" i="3"/>
  <c r="R792" i="3"/>
  <c r="E792" i="3"/>
  <c r="T791" i="3"/>
  <c r="R791" i="3"/>
  <c r="E791" i="3"/>
  <c r="T790" i="3"/>
  <c r="R790" i="3"/>
  <c r="E790" i="3"/>
  <c r="T789" i="3"/>
  <c r="R789" i="3"/>
  <c r="E789" i="3"/>
  <c r="T788" i="3"/>
  <c r="R788" i="3"/>
  <c r="E788" i="3"/>
  <c r="T787" i="3"/>
  <c r="R787" i="3"/>
  <c r="E787" i="3"/>
  <c r="T786" i="3"/>
  <c r="R786" i="3"/>
  <c r="E786" i="3"/>
  <c r="T785" i="3"/>
  <c r="R785" i="3"/>
  <c r="E785" i="3"/>
  <c r="T784" i="3"/>
  <c r="R784" i="3"/>
  <c r="E784" i="3"/>
  <c r="T783" i="3"/>
  <c r="R783" i="3"/>
  <c r="E783" i="3"/>
  <c r="T782" i="3"/>
  <c r="R782" i="3"/>
  <c r="E782" i="3"/>
  <c r="T781" i="3"/>
  <c r="R781" i="3"/>
  <c r="E781" i="3"/>
  <c r="T780" i="3"/>
  <c r="R780" i="3"/>
  <c r="E780" i="3"/>
  <c r="T779" i="3"/>
  <c r="R779" i="3"/>
  <c r="E779" i="3"/>
  <c r="T778" i="3"/>
  <c r="R778" i="3"/>
  <c r="E778" i="3"/>
  <c r="T777" i="3"/>
  <c r="R777" i="3"/>
  <c r="E777" i="3"/>
  <c r="T776" i="3"/>
  <c r="R776" i="3"/>
  <c r="E776" i="3"/>
  <c r="T775" i="3"/>
  <c r="R775" i="3"/>
  <c r="E775" i="3"/>
  <c r="T774" i="3"/>
  <c r="R774" i="3"/>
  <c r="E774" i="3"/>
  <c r="T773" i="3"/>
  <c r="R773" i="3"/>
  <c r="E773" i="3"/>
  <c r="T772" i="3"/>
  <c r="R772" i="3"/>
  <c r="E772" i="3"/>
  <c r="T771" i="3"/>
  <c r="R771" i="3"/>
  <c r="E771" i="3"/>
  <c r="T770" i="3"/>
  <c r="R770" i="3"/>
  <c r="E770" i="3"/>
  <c r="T769" i="3"/>
  <c r="R769" i="3"/>
  <c r="E769" i="3"/>
  <c r="T768" i="3"/>
  <c r="R768" i="3"/>
  <c r="E768" i="3"/>
  <c r="T767" i="3"/>
  <c r="R767" i="3"/>
  <c r="E767" i="3"/>
  <c r="T766" i="3"/>
  <c r="R766" i="3"/>
  <c r="E766" i="3"/>
  <c r="T765" i="3"/>
  <c r="R765" i="3"/>
  <c r="E765" i="3"/>
  <c r="T764" i="3"/>
  <c r="R764" i="3"/>
  <c r="E764" i="3"/>
  <c r="T763" i="3"/>
  <c r="R763" i="3"/>
  <c r="E763" i="3"/>
  <c r="T762" i="3"/>
  <c r="R762" i="3"/>
  <c r="E762" i="3"/>
  <c r="T761" i="3"/>
  <c r="R761" i="3"/>
  <c r="E761" i="3"/>
  <c r="T760" i="3"/>
  <c r="R760" i="3"/>
  <c r="E760" i="3"/>
  <c r="T759" i="3"/>
  <c r="R759" i="3"/>
  <c r="E759" i="3"/>
  <c r="T758" i="3"/>
  <c r="R758" i="3"/>
  <c r="E758" i="3"/>
  <c r="T757" i="3"/>
  <c r="R757" i="3"/>
  <c r="E757" i="3"/>
  <c r="T756" i="3"/>
  <c r="R756" i="3"/>
  <c r="E756" i="3"/>
  <c r="T755" i="3"/>
  <c r="R755" i="3"/>
  <c r="E755" i="3"/>
  <c r="T754" i="3"/>
  <c r="R754" i="3"/>
  <c r="E754" i="3"/>
  <c r="T753" i="3"/>
  <c r="R753" i="3"/>
  <c r="E753" i="3"/>
  <c r="T752" i="3"/>
  <c r="R752" i="3"/>
  <c r="E752" i="3"/>
  <c r="T751" i="3"/>
  <c r="R751" i="3"/>
  <c r="E751" i="3"/>
  <c r="T750" i="3"/>
  <c r="R750" i="3"/>
  <c r="E750" i="3"/>
  <c r="T749" i="3"/>
  <c r="R749" i="3"/>
  <c r="E749" i="3"/>
  <c r="T748" i="3"/>
  <c r="R748" i="3"/>
  <c r="E748" i="3"/>
  <c r="T747" i="3"/>
  <c r="R747" i="3"/>
  <c r="E747" i="3"/>
  <c r="T746" i="3"/>
  <c r="R746" i="3"/>
  <c r="E746" i="3"/>
  <c r="T745" i="3"/>
  <c r="R745" i="3"/>
  <c r="E745" i="3"/>
  <c r="T744" i="3"/>
  <c r="R744" i="3"/>
  <c r="E744" i="3"/>
  <c r="T743" i="3"/>
  <c r="R743" i="3"/>
  <c r="E743" i="3"/>
  <c r="T742" i="3"/>
  <c r="R742" i="3"/>
  <c r="E742" i="3"/>
  <c r="T741" i="3"/>
  <c r="R741" i="3"/>
  <c r="E741" i="3"/>
  <c r="T740" i="3"/>
  <c r="R740" i="3"/>
  <c r="E740" i="3"/>
  <c r="T739" i="3"/>
  <c r="R739" i="3"/>
  <c r="E739" i="3"/>
  <c r="T738" i="3"/>
  <c r="R738" i="3"/>
  <c r="E738" i="3"/>
  <c r="T737" i="3"/>
  <c r="R737" i="3"/>
  <c r="E737" i="3"/>
  <c r="T736" i="3"/>
  <c r="R736" i="3"/>
  <c r="E736" i="3"/>
  <c r="T735" i="3"/>
  <c r="R735" i="3"/>
  <c r="E735" i="3"/>
  <c r="T734" i="3"/>
  <c r="R734" i="3"/>
  <c r="E734" i="3"/>
  <c r="T733" i="3"/>
  <c r="R733" i="3"/>
  <c r="E733" i="3"/>
  <c r="T732" i="3"/>
  <c r="R732" i="3"/>
  <c r="E732" i="3"/>
  <c r="T731" i="3"/>
  <c r="R731" i="3"/>
  <c r="E731" i="3"/>
  <c r="T730" i="3"/>
  <c r="R730" i="3"/>
  <c r="E730" i="3"/>
  <c r="T729" i="3"/>
  <c r="R729" i="3"/>
  <c r="E729" i="3"/>
  <c r="T728" i="3"/>
  <c r="R728" i="3"/>
  <c r="E728" i="3"/>
  <c r="T727" i="3"/>
  <c r="R727" i="3"/>
  <c r="E727" i="3"/>
  <c r="T726" i="3"/>
  <c r="R726" i="3"/>
  <c r="E726" i="3"/>
  <c r="T725" i="3"/>
  <c r="R725" i="3"/>
  <c r="E725" i="3"/>
  <c r="T724" i="3"/>
  <c r="R724" i="3"/>
  <c r="E724" i="3"/>
  <c r="T723" i="3"/>
  <c r="R723" i="3"/>
  <c r="E723" i="3"/>
  <c r="T722" i="3"/>
  <c r="R722" i="3"/>
  <c r="E722" i="3"/>
  <c r="T721" i="3"/>
  <c r="R721" i="3"/>
  <c r="E721" i="3"/>
  <c r="T720" i="3"/>
  <c r="R720" i="3"/>
  <c r="E720" i="3"/>
  <c r="T719" i="3"/>
  <c r="R719" i="3"/>
  <c r="E719" i="3"/>
  <c r="T718" i="3"/>
  <c r="R718" i="3"/>
  <c r="E718" i="3"/>
  <c r="T717" i="3"/>
  <c r="R717" i="3"/>
  <c r="E717" i="3"/>
  <c r="T716" i="3"/>
  <c r="R716" i="3"/>
  <c r="E716" i="3"/>
  <c r="T715" i="3"/>
  <c r="R715" i="3"/>
  <c r="E715" i="3"/>
  <c r="T714" i="3"/>
  <c r="R714" i="3"/>
  <c r="E714" i="3"/>
  <c r="T713" i="3"/>
  <c r="R713" i="3"/>
  <c r="E713" i="3"/>
  <c r="T712" i="3"/>
  <c r="R712" i="3"/>
  <c r="E712" i="3"/>
  <c r="T711" i="3"/>
  <c r="R711" i="3"/>
  <c r="E711" i="3"/>
  <c r="T710" i="3"/>
  <c r="R710" i="3"/>
  <c r="E710" i="3"/>
  <c r="T709" i="3"/>
  <c r="R709" i="3"/>
  <c r="E709" i="3"/>
  <c r="T708" i="3"/>
  <c r="R708" i="3"/>
  <c r="E708" i="3"/>
  <c r="T707" i="3"/>
  <c r="R707" i="3"/>
  <c r="E707" i="3"/>
  <c r="T706" i="3"/>
  <c r="R706" i="3"/>
  <c r="E706" i="3"/>
  <c r="T705" i="3"/>
  <c r="R705" i="3"/>
  <c r="E705" i="3"/>
  <c r="T704" i="3"/>
  <c r="R704" i="3"/>
  <c r="E704" i="3"/>
  <c r="T703" i="3"/>
  <c r="R703" i="3"/>
  <c r="E703" i="3"/>
  <c r="T702" i="3"/>
  <c r="R702" i="3"/>
  <c r="E702" i="3"/>
  <c r="T701" i="3"/>
  <c r="R701" i="3"/>
  <c r="E701" i="3"/>
  <c r="T700" i="3"/>
  <c r="R700" i="3"/>
  <c r="E700" i="3"/>
  <c r="T699" i="3"/>
  <c r="R699" i="3"/>
  <c r="E699" i="3"/>
  <c r="T698" i="3"/>
  <c r="R698" i="3"/>
  <c r="E698" i="3"/>
  <c r="T697" i="3"/>
  <c r="R697" i="3"/>
  <c r="E697" i="3"/>
  <c r="T696" i="3"/>
  <c r="R696" i="3"/>
  <c r="E696" i="3"/>
  <c r="T695" i="3"/>
  <c r="R695" i="3"/>
  <c r="E695" i="3"/>
  <c r="T694" i="3"/>
  <c r="R694" i="3"/>
  <c r="E694" i="3"/>
  <c r="T693" i="3"/>
  <c r="R693" i="3"/>
  <c r="E693" i="3"/>
  <c r="T692" i="3"/>
  <c r="R692" i="3"/>
  <c r="E692" i="3"/>
  <c r="T691" i="3"/>
  <c r="R691" i="3"/>
  <c r="E691" i="3"/>
  <c r="T690" i="3"/>
  <c r="R690" i="3"/>
  <c r="E690" i="3"/>
  <c r="T689" i="3"/>
  <c r="R689" i="3"/>
  <c r="E689" i="3"/>
  <c r="T688" i="3"/>
  <c r="R688" i="3"/>
  <c r="E688" i="3"/>
  <c r="T687" i="3"/>
  <c r="R687" i="3"/>
  <c r="E687" i="3"/>
  <c r="T686" i="3"/>
  <c r="R686" i="3"/>
  <c r="E686" i="3"/>
  <c r="T685" i="3"/>
  <c r="R685" i="3"/>
  <c r="E685" i="3"/>
  <c r="T684" i="3"/>
  <c r="R684" i="3"/>
  <c r="E684" i="3"/>
  <c r="T683" i="3"/>
  <c r="R683" i="3"/>
  <c r="E683" i="3"/>
  <c r="T682" i="3"/>
  <c r="R682" i="3"/>
  <c r="E682" i="3"/>
  <c r="T681" i="3"/>
  <c r="R681" i="3"/>
  <c r="E681" i="3"/>
  <c r="T680" i="3"/>
  <c r="R680" i="3"/>
  <c r="E680" i="3"/>
  <c r="T679" i="3"/>
  <c r="R679" i="3"/>
  <c r="E679" i="3"/>
  <c r="T678" i="3"/>
  <c r="R678" i="3"/>
  <c r="E678" i="3"/>
  <c r="T677" i="3"/>
  <c r="R677" i="3"/>
  <c r="E677" i="3"/>
  <c r="T676" i="3"/>
  <c r="R676" i="3"/>
  <c r="E676" i="3"/>
  <c r="T675" i="3"/>
  <c r="R675" i="3"/>
  <c r="E675" i="3"/>
  <c r="T674" i="3"/>
  <c r="R674" i="3"/>
  <c r="E674" i="3"/>
  <c r="T673" i="3"/>
  <c r="R673" i="3"/>
  <c r="E673" i="3"/>
  <c r="T672" i="3"/>
  <c r="R672" i="3"/>
  <c r="E672" i="3"/>
  <c r="T671" i="3"/>
  <c r="R671" i="3"/>
  <c r="E671" i="3"/>
  <c r="T670" i="3"/>
  <c r="R670" i="3"/>
  <c r="E670" i="3"/>
  <c r="T669" i="3"/>
  <c r="R669" i="3"/>
  <c r="E669" i="3"/>
  <c r="T668" i="3"/>
  <c r="R668" i="3"/>
  <c r="E668" i="3"/>
  <c r="T667" i="3"/>
  <c r="R667" i="3"/>
  <c r="E667" i="3"/>
  <c r="T666" i="3"/>
  <c r="R666" i="3"/>
  <c r="E666" i="3"/>
  <c r="T665" i="3"/>
  <c r="R665" i="3"/>
  <c r="E665" i="3"/>
  <c r="T664" i="3"/>
  <c r="R664" i="3"/>
  <c r="E664" i="3"/>
  <c r="T663" i="3"/>
  <c r="R663" i="3"/>
  <c r="E663" i="3"/>
  <c r="T662" i="3"/>
  <c r="R662" i="3"/>
  <c r="E662" i="3"/>
  <c r="T661" i="3"/>
  <c r="R661" i="3"/>
  <c r="E661" i="3"/>
  <c r="T660" i="3"/>
  <c r="R660" i="3"/>
  <c r="E660" i="3"/>
  <c r="T659" i="3"/>
  <c r="R659" i="3"/>
  <c r="E659" i="3"/>
  <c r="T658" i="3"/>
  <c r="R658" i="3"/>
  <c r="E658" i="3"/>
  <c r="T657" i="3"/>
  <c r="R657" i="3"/>
  <c r="E657" i="3"/>
  <c r="T656" i="3"/>
  <c r="R656" i="3"/>
  <c r="E656" i="3"/>
  <c r="T655" i="3"/>
  <c r="R655" i="3"/>
  <c r="E655" i="3"/>
  <c r="T654" i="3"/>
  <c r="R654" i="3"/>
  <c r="E654" i="3"/>
  <c r="T653" i="3"/>
  <c r="R653" i="3"/>
  <c r="E653" i="3"/>
  <c r="T652" i="3"/>
  <c r="R652" i="3"/>
  <c r="E652" i="3"/>
  <c r="T651" i="3"/>
  <c r="R651" i="3"/>
  <c r="E651" i="3"/>
  <c r="T650" i="3"/>
  <c r="R650" i="3"/>
  <c r="E650" i="3"/>
  <c r="T649" i="3"/>
  <c r="R649" i="3"/>
  <c r="E649" i="3"/>
  <c r="T648" i="3"/>
  <c r="R648" i="3"/>
  <c r="E648" i="3"/>
  <c r="T647" i="3"/>
  <c r="R647" i="3"/>
  <c r="E647" i="3"/>
  <c r="T646" i="3"/>
  <c r="R646" i="3"/>
  <c r="E646" i="3"/>
  <c r="T645" i="3"/>
  <c r="R645" i="3"/>
  <c r="E645" i="3"/>
  <c r="T644" i="3"/>
  <c r="R644" i="3"/>
  <c r="E644" i="3"/>
  <c r="T643" i="3"/>
  <c r="R643" i="3"/>
  <c r="E643" i="3"/>
  <c r="T642" i="3"/>
  <c r="R642" i="3"/>
  <c r="E642" i="3"/>
  <c r="T641" i="3"/>
  <c r="R641" i="3"/>
  <c r="E641" i="3"/>
  <c r="T640" i="3"/>
  <c r="R640" i="3"/>
  <c r="E640" i="3"/>
  <c r="T639" i="3"/>
  <c r="R639" i="3"/>
  <c r="E639" i="3"/>
  <c r="T638" i="3"/>
  <c r="R638" i="3"/>
  <c r="E638" i="3"/>
  <c r="T637" i="3"/>
  <c r="R637" i="3"/>
  <c r="E637" i="3"/>
  <c r="T636" i="3"/>
  <c r="R636" i="3"/>
  <c r="E636" i="3"/>
  <c r="T635" i="3"/>
  <c r="R635" i="3"/>
  <c r="E635" i="3"/>
  <c r="T634" i="3"/>
  <c r="R634" i="3"/>
  <c r="E634" i="3"/>
  <c r="T633" i="3"/>
  <c r="R633" i="3"/>
  <c r="E633" i="3"/>
  <c r="T632" i="3"/>
  <c r="R632" i="3"/>
  <c r="E632" i="3"/>
  <c r="T631" i="3"/>
  <c r="R631" i="3"/>
  <c r="E631" i="3"/>
  <c r="T630" i="3"/>
  <c r="R630" i="3"/>
  <c r="E630" i="3"/>
  <c r="T629" i="3"/>
  <c r="R629" i="3"/>
  <c r="E629" i="3"/>
  <c r="T628" i="3"/>
  <c r="R628" i="3"/>
  <c r="E628" i="3"/>
  <c r="T627" i="3"/>
  <c r="R627" i="3"/>
  <c r="E627" i="3"/>
  <c r="T626" i="3"/>
  <c r="R626" i="3"/>
  <c r="E626" i="3"/>
  <c r="T625" i="3"/>
  <c r="R625" i="3"/>
  <c r="E625" i="3"/>
  <c r="T624" i="3"/>
  <c r="R624" i="3"/>
  <c r="E624" i="3"/>
  <c r="T623" i="3"/>
  <c r="R623" i="3"/>
  <c r="E623" i="3"/>
  <c r="T622" i="3"/>
  <c r="R622" i="3"/>
  <c r="E622" i="3"/>
  <c r="T621" i="3"/>
  <c r="R621" i="3"/>
  <c r="E621" i="3"/>
  <c r="T620" i="3"/>
  <c r="R620" i="3"/>
  <c r="E620" i="3"/>
  <c r="T619" i="3"/>
  <c r="R619" i="3"/>
  <c r="E619" i="3"/>
  <c r="T618" i="3"/>
  <c r="R618" i="3"/>
  <c r="E618" i="3"/>
  <c r="T617" i="3"/>
  <c r="R617" i="3"/>
  <c r="E617" i="3"/>
  <c r="T616" i="3"/>
  <c r="R616" i="3"/>
  <c r="E616" i="3"/>
  <c r="T615" i="3"/>
  <c r="R615" i="3"/>
  <c r="E615" i="3"/>
  <c r="T614" i="3"/>
  <c r="R614" i="3"/>
  <c r="E614" i="3"/>
  <c r="T613" i="3"/>
  <c r="R613" i="3"/>
  <c r="E613" i="3"/>
  <c r="T612" i="3"/>
  <c r="R612" i="3"/>
  <c r="E612" i="3"/>
  <c r="T611" i="3"/>
  <c r="R611" i="3"/>
  <c r="E611" i="3"/>
  <c r="T610" i="3"/>
  <c r="R610" i="3"/>
  <c r="E610" i="3"/>
  <c r="T609" i="3"/>
  <c r="R609" i="3"/>
  <c r="E609" i="3"/>
  <c r="T608" i="3"/>
  <c r="R608" i="3"/>
  <c r="E608" i="3"/>
  <c r="T607" i="3"/>
  <c r="R607" i="3"/>
  <c r="E607" i="3"/>
  <c r="T606" i="3"/>
  <c r="R606" i="3"/>
  <c r="E606" i="3"/>
  <c r="T605" i="3"/>
  <c r="R605" i="3"/>
  <c r="E605" i="3"/>
  <c r="T604" i="3"/>
  <c r="R604" i="3"/>
  <c r="E604" i="3"/>
  <c r="T603" i="3"/>
  <c r="R603" i="3"/>
  <c r="E603" i="3"/>
  <c r="T602" i="3"/>
  <c r="R602" i="3"/>
  <c r="E602" i="3"/>
  <c r="T601" i="3"/>
  <c r="R601" i="3"/>
  <c r="E601" i="3"/>
  <c r="T600" i="3"/>
  <c r="R600" i="3"/>
  <c r="E600" i="3"/>
  <c r="T599" i="3"/>
  <c r="R599" i="3"/>
  <c r="E599" i="3"/>
  <c r="T598" i="3"/>
  <c r="R598" i="3"/>
  <c r="E598" i="3"/>
  <c r="T597" i="3"/>
  <c r="R597" i="3"/>
  <c r="E597" i="3"/>
  <c r="T596" i="3"/>
  <c r="R596" i="3"/>
  <c r="E596" i="3"/>
  <c r="T595" i="3"/>
  <c r="R595" i="3"/>
  <c r="E595" i="3"/>
  <c r="T594" i="3"/>
  <c r="R594" i="3"/>
  <c r="E594" i="3"/>
  <c r="T593" i="3"/>
  <c r="R593" i="3"/>
  <c r="E593" i="3"/>
  <c r="T592" i="3"/>
  <c r="R592" i="3"/>
  <c r="E592" i="3"/>
  <c r="T591" i="3"/>
  <c r="R591" i="3"/>
  <c r="E591" i="3"/>
  <c r="T590" i="3"/>
  <c r="R590" i="3"/>
  <c r="E590" i="3"/>
  <c r="T589" i="3"/>
  <c r="R589" i="3"/>
  <c r="E589" i="3"/>
  <c r="T588" i="3"/>
  <c r="R588" i="3"/>
  <c r="E588" i="3"/>
  <c r="T587" i="3"/>
  <c r="R587" i="3"/>
  <c r="E587" i="3"/>
  <c r="T586" i="3"/>
  <c r="R586" i="3"/>
  <c r="E586" i="3"/>
  <c r="T585" i="3"/>
  <c r="R585" i="3"/>
  <c r="E585" i="3"/>
  <c r="T584" i="3"/>
  <c r="R584" i="3"/>
  <c r="E584" i="3"/>
  <c r="T583" i="3"/>
  <c r="R583" i="3"/>
  <c r="E583" i="3"/>
  <c r="T582" i="3"/>
  <c r="R582" i="3"/>
  <c r="E582" i="3"/>
  <c r="T581" i="3"/>
  <c r="R581" i="3"/>
  <c r="E581" i="3"/>
  <c r="T580" i="3"/>
  <c r="R580" i="3"/>
  <c r="E580" i="3"/>
  <c r="T579" i="3"/>
  <c r="R579" i="3"/>
  <c r="E579" i="3"/>
  <c r="T578" i="3"/>
  <c r="R578" i="3"/>
  <c r="E578" i="3"/>
  <c r="T577" i="3"/>
  <c r="R577" i="3"/>
  <c r="E577" i="3"/>
  <c r="T576" i="3"/>
  <c r="R576" i="3"/>
  <c r="E576" i="3"/>
  <c r="T575" i="3"/>
  <c r="R575" i="3"/>
  <c r="E575" i="3"/>
  <c r="T574" i="3"/>
  <c r="R574" i="3"/>
  <c r="E574" i="3"/>
  <c r="T573" i="3"/>
  <c r="R573" i="3"/>
  <c r="E573" i="3"/>
  <c r="T572" i="3"/>
  <c r="R572" i="3"/>
  <c r="E572" i="3"/>
  <c r="T571" i="3"/>
  <c r="R571" i="3"/>
  <c r="E571" i="3"/>
  <c r="T570" i="3"/>
  <c r="R570" i="3"/>
  <c r="E570" i="3"/>
  <c r="T569" i="3"/>
  <c r="R569" i="3"/>
  <c r="E569" i="3"/>
  <c r="T568" i="3"/>
  <c r="R568" i="3"/>
  <c r="E568" i="3"/>
  <c r="T567" i="3"/>
  <c r="R567" i="3"/>
  <c r="E567" i="3"/>
  <c r="T566" i="3"/>
  <c r="R566" i="3"/>
  <c r="E566" i="3"/>
  <c r="T565" i="3"/>
  <c r="R565" i="3"/>
  <c r="E565" i="3"/>
  <c r="T564" i="3"/>
  <c r="R564" i="3"/>
  <c r="E564" i="3"/>
  <c r="T563" i="3"/>
  <c r="R563" i="3"/>
  <c r="E563" i="3"/>
  <c r="T562" i="3"/>
  <c r="R562" i="3"/>
  <c r="E562" i="3"/>
  <c r="T561" i="3"/>
  <c r="R561" i="3"/>
  <c r="E561" i="3"/>
  <c r="T560" i="3"/>
  <c r="R560" i="3"/>
  <c r="E560" i="3"/>
  <c r="T559" i="3"/>
  <c r="R559" i="3"/>
  <c r="E559" i="3"/>
  <c r="T558" i="3"/>
  <c r="R558" i="3"/>
  <c r="E558" i="3"/>
  <c r="T557" i="3"/>
  <c r="R557" i="3"/>
  <c r="E557" i="3"/>
  <c r="T556" i="3"/>
  <c r="R556" i="3"/>
  <c r="E556" i="3"/>
  <c r="T555" i="3"/>
  <c r="R555" i="3"/>
  <c r="E555" i="3"/>
  <c r="T554" i="3"/>
  <c r="R554" i="3"/>
  <c r="E554" i="3"/>
  <c r="T553" i="3"/>
  <c r="R553" i="3"/>
  <c r="E553" i="3"/>
  <c r="T552" i="3"/>
  <c r="R552" i="3"/>
  <c r="E552" i="3"/>
  <c r="T551" i="3"/>
  <c r="R551" i="3"/>
  <c r="E551" i="3"/>
  <c r="T550" i="3"/>
  <c r="R550" i="3"/>
  <c r="E550" i="3"/>
  <c r="T549" i="3"/>
  <c r="R549" i="3"/>
  <c r="E549" i="3"/>
  <c r="T548" i="3"/>
  <c r="R548" i="3"/>
  <c r="E548" i="3"/>
  <c r="T547" i="3"/>
  <c r="R547" i="3"/>
  <c r="E547" i="3"/>
  <c r="T546" i="3"/>
  <c r="R546" i="3"/>
  <c r="E546" i="3"/>
  <c r="T545" i="3"/>
  <c r="R545" i="3"/>
  <c r="E545" i="3"/>
  <c r="T544" i="3"/>
  <c r="R544" i="3"/>
  <c r="E544" i="3"/>
  <c r="T543" i="3"/>
  <c r="R543" i="3"/>
  <c r="E543" i="3"/>
  <c r="T542" i="3"/>
  <c r="R542" i="3"/>
  <c r="E542" i="3"/>
  <c r="T541" i="3"/>
  <c r="R541" i="3"/>
  <c r="E541" i="3"/>
  <c r="T540" i="3"/>
  <c r="R540" i="3"/>
  <c r="E540" i="3"/>
  <c r="T539" i="3"/>
  <c r="R539" i="3"/>
  <c r="E539" i="3"/>
  <c r="T538" i="3"/>
  <c r="R538" i="3"/>
  <c r="E538" i="3"/>
  <c r="T537" i="3"/>
  <c r="R537" i="3"/>
  <c r="E537" i="3"/>
  <c r="T536" i="3"/>
  <c r="R536" i="3"/>
  <c r="E536" i="3"/>
  <c r="T535" i="3"/>
  <c r="R535" i="3"/>
  <c r="E535" i="3"/>
  <c r="T534" i="3"/>
  <c r="R534" i="3"/>
  <c r="E534" i="3"/>
  <c r="T533" i="3"/>
  <c r="R533" i="3"/>
  <c r="E533" i="3"/>
  <c r="T532" i="3"/>
  <c r="R532" i="3"/>
  <c r="E532" i="3"/>
  <c r="T531" i="3"/>
  <c r="R531" i="3"/>
  <c r="E531" i="3"/>
  <c r="T530" i="3"/>
  <c r="R530" i="3"/>
  <c r="E530" i="3"/>
  <c r="T529" i="3"/>
  <c r="R529" i="3"/>
  <c r="E529" i="3"/>
  <c r="T528" i="3"/>
  <c r="R528" i="3"/>
  <c r="E528" i="3"/>
  <c r="T527" i="3"/>
  <c r="R527" i="3"/>
  <c r="E527" i="3"/>
  <c r="T526" i="3"/>
  <c r="R526" i="3"/>
  <c r="E526" i="3"/>
  <c r="T525" i="3"/>
  <c r="R525" i="3"/>
  <c r="E525" i="3"/>
  <c r="T524" i="3"/>
  <c r="R524" i="3"/>
  <c r="E524" i="3"/>
  <c r="T523" i="3"/>
  <c r="R523" i="3"/>
  <c r="E523" i="3"/>
  <c r="T522" i="3"/>
  <c r="R522" i="3"/>
  <c r="E522" i="3"/>
  <c r="T521" i="3"/>
  <c r="R521" i="3"/>
  <c r="E521" i="3"/>
  <c r="T520" i="3"/>
  <c r="R520" i="3"/>
  <c r="E520" i="3"/>
  <c r="T519" i="3"/>
  <c r="R519" i="3"/>
  <c r="E519" i="3"/>
  <c r="T518" i="3"/>
  <c r="R518" i="3"/>
  <c r="E518" i="3"/>
  <c r="T517" i="3"/>
  <c r="R517" i="3"/>
  <c r="E517" i="3"/>
  <c r="T516" i="3"/>
  <c r="R516" i="3"/>
  <c r="E516" i="3"/>
  <c r="T515" i="3"/>
  <c r="R515" i="3"/>
  <c r="E515" i="3"/>
  <c r="T514" i="3"/>
  <c r="R514" i="3"/>
  <c r="E514" i="3"/>
  <c r="T513" i="3"/>
  <c r="R513" i="3"/>
  <c r="E513" i="3"/>
  <c r="T512" i="3"/>
  <c r="R512" i="3"/>
  <c r="E512" i="3"/>
  <c r="T511" i="3"/>
  <c r="R511" i="3"/>
  <c r="E511" i="3"/>
  <c r="T510" i="3"/>
  <c r="R510" i="3"/>
  <c r="E510" i="3"/>
  <c r="T509" i="3"/>
  <c r="R509" i="3"/>
  <c r="E509" i="3"/>
  <c r="T508" i="3"/>
  <c r="R508" i="3"/>
  <c r="E508" i="3"/>
  <c r="T507" i="3"/>
  <c r="R507" i="3"/>
  <c r="E507" i="3"/>
  <c r="T506" i="3"/>
  <c r="R506" i="3"/>
  <c r="E506" i="3"/>
  <c r="T505" i="3"/>
  <c r="R505" i="3"/>
  <c r="E505" i="3"/>
  <c r="T504" i="3"/>
  <c r="R504" i="3"/>
  <c r="E504" i="3"/>
  <c r="T503" i="3"/>
  <c r="R503" i="3"/>
  <c r="E503" i="3"/>
  <c r="T502" i="3"/>
  <c r="R502" i="3"/>
  <c r="E502" i="3"/>
  <c r="T501" i="3"/>
  <c r="R501" i="3"/>
  <c r="E501" i="3"/>
  <c r="T500" i="3"/>
  <c r="R500" i="3"/>
  <c r="E500" i="3"/>
  <c r="T499" i="3"/>
  <c r="R499" i="3"/>
  <c r="E499" i="3"/>
  <c r="T498" i="3"/>
  <c r="R498" i="3"/>
  <c r="E498" i="3"/>
  <c r="T497" i="3"/>
  <c r="R497" i="3"/>
  <c r="E497" i="3"/>
  <c r="T496" i="3"/>
  <c r="R496" i="3"/>
  <c r="E496" i="3"/>
  <c r="T495" i="3"/>
  <c r="R495" i="3"/>
  <c r="E495" i="3"/>
  <c r="T494" i="3"/>
  <c r="R494" i="3"/>
  <c r="E494" i="3"/>
  <c r="T493" i="3"/>
  <c r="R493" i="3"/>
  <c r="E493" i="3"/>
  <c r="T492" i="3"/>
  <c r="R492" i="3"/>
  <c r="E492" i="3"/>
  <c r="T491" i="3"/>
  <c r="R491" i="3"/>
  <c r="E491" i="3"/>
  <c r="T490" i="3"/>
  <c r="R490" i="3"/>
  <c r="E490" i="3"/>
  <c r="T489" i="3"/>
  <c r="R489" i="3"/>
  <c r="E489" i="3"/>
  <c r="T488" i="3"/>
  <c r="R488" i="3"/>
  <c r="E488" i="3"/>
  <c r="T487" i="3"/>
  <c r="R487" i="3"/>
  <c r="E487" i="3"/>
  <c r="T486" i="3"/>
  <c r="R486" i="3"/>
  <c r="E486" i="3"/>
  <c r="T485" i="3"/>
  <c r="R485" i="3"/>
  <c r="E485" i="3"/>
  <c r="T484" i="3"/>
  <c r="R484" i="3"/>
  <c r="E484" i="3"/>
  <c r="T483" i="3"/>
  <c r="R483" i="3"/>
  <c r="E483" i="3"/>
  <c r="T482" i="3"/>
  <c r="R482" i="3"/>
  <c r="E482" i="3"/>
  <c r="T481" i="3"/>
  <c r="R481" i="3"/>
  <c r="E481" i="3"/>
  <c r="T480" i="3"/>
  <c r="R480" i="3"/>
  <c r="E480" i="3"/>
  <c r="T479" i="3"/>
  <c r="R479" i="3"/>
  <c r="E479" i="3"/>
  <c r="T478" i="3"/>
  <c r="R478" i="3"/>
  <c r="E478" i="3"/>
  <c r="T477" i="3"/>
  <c r="R477" i="3"/>
  <c r="E477" i="3"/>
  <c r="T476" i="3"/>
  <c r="R476" i="3"/>
  <c r="E476" i="3"/>
  <c r="T475" i="3"/>
  <c r="R475" i="3"/>
  <c r="E475" i="3"/>
  <c r="T474" i="3"/>
  <c r="R474" i="3"/>
  <c r="E474" i="3"/>
  <c r="T473" i="3"/>
  <c r="R473" i="3"/>
  <c r="E473" i="3"/>
  <c r="T472" i="3"/>
  <c r="R472" i="3"/>
  <c r="E472" i="3"/>
  <c r="T471" i="3"/>
  <c r="R471" i="3"/>
  <c r="E471" i="3"/>
  <c r="T470" i="3"/>
  <c r="R470" i="3"/>
  <c r="E470" i="3"/>
  <c r="T469" i="3"/>
  <c r="R469" i="3"/>
  <c r="E469" i="3"/>
  <c r="T468" i="3"/>
  <c r="R468" i="3"/>
  <c r="E468" i="3"/>
  <c r="T467" i="3"/>
  <c r="R467" i="3"/>
  <c r="E467" i="3"/>
  <c r="T466" i="3"/>
  <c r="R466" i="3"/>
  <c r="E466" i="3"/>
  <c r="T465" i="3"/>
  <c r="R465" i="3"/>
  <c r="E465" i="3"/>
  <c r="T464" i="3"/>
  <c r="R464" i="3"/>
  <c r="E464" i="3"/>
  <c r="T463" i="3"/>
  <c r="R463" i="3"/>
  <c r="E463" i="3"/>
  <c r="T462" i="3"/>
  <c r="R462" i="3"/>
  <c r="E462" i="3"/>
  <c r="T461" i="3"/>
  <c r="R461" i="3"/>
  <c r="E461" i="3"/>
  <c r="T460" i="3"/>
  <c r="R460" i="3"/>
  <c r="E460" i="3"/>
  <c r="T459" i="3"/>
  <c r="R459" i="3"/>
  <c r="E459" i="3"/>
  <c r="T458" i="3"/>
  <c r="R458" i="3"/>
  <c r="E458" i="3"/>
  <c r="T457" i="3"/>
  <c r="R457" i="3"/>
  <c r="E457" i="3"/>
  <c r="T456" i="3"/>
  <c r="R456" i="3"/>
  <c r="E456" i="3"/>
  <c r="T455" i="3"/>
  <c r="R455" i="3"/>
  <c r="E455" i="3"/>
  <c r="T454" i="3"/>
  <c r="R454" i="3"/>
  <c r="E454" i="3"/>
  <c r="T453" i="3"/>
  <c r="R453" i="3"/>
  <c r="E453" i="3"/>
  <c r="T452" i="3"/>
  <c r="R452" i="3"/>
  <c r="E452" i="3"/>
  <c r="T451" i="3"/>
  <c r="R451" i="3"/>
  <c r="E451" i="3"/>
  <c r="T450" i="3"/>
  <c r="R450" i="3"/>
  <c r="E450" i="3"/>
  <c r="T449" i="3"/>
  <c r="R449" i="3"/>
  <c r="E449" i="3"/>
  <c r="T448" i="3"/>
  <c r="R448" i="3"/>
  <c r="E448" i="3"/>
  <c r="T447" i="3"/>
  <c r="R447" i="3"/>
  <c r="E447" i="3"/>
  <c r="T446" i="3"/>
  <c r="R446" i="3"/>
  <c r="E446" i="3"/>
  <c r="T445" i="3"/>
  <c r="R445" i="3"/>
  <c r="E445" i="3"/>
  <c r="T444" i="3"/>
  <c r="R444" i="3"/>
  <c r="E444" i="3"/>
  <c r="T443" i="3"/>
  <c r="R443" i="3"/>
  <c r="E443" i="3"/>
  <c r="T442" i="3"/>
  <c r="R442" i="3"/>
  <c r="E442" i="3"/>
  <c r="T441" i="3"/>
  <c r="R441" i="3"/>
  <c r="E441" i="3"/>
  <c r="T440" i="3"/>
  <c r="R440" i="3"/>
  <c r="E440" i="3"/>
  <c r="T439" i="3"/>
  <c r="R439" i="3"/>
  <c r="E439" i="3"/>
  <c r="T438" i="3"/>
  <c r="R438" i="3"/>
  <c r="E438" i="3"/>
  <c r="T437" i="3"/>
  <c r="R437" i="3"/>
  <c r="E437" i="3"/>
  <c r="T436" i="3"/>
  <c r="R436" i="3"/>
  <c r="E436" i="3"/>
  <c r="T435" i="3"/>
  <c r="R435" i="3"/>
  <c r="E435" i="3"/>
  <c r="T434" i="3"/>
  <c r="R434" i="3"/>
  <c r="E434" i="3"/>
  <c r="T433" i="3"/>
  <c r="R433" i="3"/>
  <c r="E433" i="3"/>
  <c r="T432" i="3"/>
  <c r="R432" i="3"/>
  <c r="E432" i="3"/>
  <c r="T431" i="3"/>
  <c r="R431" i="3"/>
  <c r="E431" i="3"/>
  <c r="T430" i="3"/>
  <c r="R430" i="3"/>
  <c r="E430" i="3"/>
  <c r="T429" i="3"/>
  <c r="R429" i="3"/>
  <c r="E429" i="3"/>
  <c r="T428" i="3"/>
  <c r="R428" i="3"/>
  <c r="E428" i="3"/>
  <c r="T427" i="3"/>
  <c r="R427" i="3"/>
  <c r="E427" i="3"/>
  <c r="T426" i="3"/>
  <c r="R426" i="3"/>
  <c r="E426" i="3"/>
  <c r="T425" i="3"/>
  <c r="R425" i="3"/>
  <c r="E425" i="3"/>
  <c r="T424" i="3"/>
  <c r="R424" i="3"/>
  <c r="E424" i="3"/>
  <c r="T423" i="3"/>
  <c r="R423" i="3"/>
  <c r="E423" i="3"/>
  <c r="T422" i="3"/>
  <c r="R422" i="3"/>
  <c r="E422" i="3"/>
  <c r="T421" i="3"/>
  <c r="R421" i="3"/>
  <c r="E421" i="3"/>
  <c r="T420" i="3"/>
  <c r="R420" i="3"/>
  <c r="E420" i="3"/>
  <c r="T419" i="3"/>
  <c r="R419" i="3"/>
  <c r="E419" i="3"/>
  <c r="T418" i="3"/>
  <c r="R418" i="3"/>
  <c r="E418" i="3"/>
  <c r="T417" i="3"/>
  <c r="R417" i="3"/>
  <c r="E417" i="3"/>
  <c r="T416" i="3"/>
  <c r="R416" i="3"/>
  <c r="E416" i="3"/>
  <c r="T415" i="3"/>
  <c r="R415" i="3"/>
  <c r="E415" i="3"/>
  <c r="T414" i="3"/>
  <c r="R414" i="3"/>
  <c r="E414" i="3"/>
  <c r="T413" i="3"/>
  <c r="R413" i="3"/>
  <c r="E413" i="3"/>
  <c r="T412" i="3"/>
  <c r="R412" i="3"/>
  <c r="E412" i="3"/>
  <c r="T411" i="3"/>
  <c r="R411" i="3"/>
  <c r="E411" i="3"/>
  <c r="T410" i="3"/>
  <c r="R410" i="3"/>
  <c r="E410" i="3"/>
  <c r="T409" i="3"/>
  <c r="R409" i="3"/>
  <c r="E409" i="3"/>
  <c r="T408" i="3"/>
  <c r="R408" i="3"/>
  <c r="E408" i="3"/>
  <c r="T407" i="3"/>
  <c r="R407" i="3"/>
  <c r="E407" i="3"/>
  <c r="T406" i="3"/>
  <c r="R406" i="3"/>
  <c r="E406" i="3"/>
  <c r="T405" i="3"/>
  <c r="R405" i="3"/>
  <c r="E405" i="3"/>
  <c r="T404" i="3"/>
  <c r="R404" i="3"/>
  <c r="E404" i="3"/>
  <c r="T403" i="3"/>
  <c r="R403" i="3"/>
  <c r="E403" i="3"/>
  <c r="T402" i="3"/>
  <c r="R402" i="3"/>
  <c r="E402" i="3"/>
  <c r="T401" i="3"/>
  <c r="R401" i="3"/>
  <c r="E401" i="3"/>
  <c r="T400" i="3"/>
  <c r="R400" i="3"/>
  <c r="E400" i="3"/>
  <c r="T399" i="3"/>
  <c r="R399" i="3"/>
  <c r="E399" i="3"/>
  <c r="T398" i="3"/>
  <c r="R398" i="3"/>
  <c r="E398" i="3"/>
  <c r="T397" i="3"/>
  <c r="R397" i="3"/>
  <c r="E397" i="3"/>
  <c r="T396" i="3"/>
  <c r="R396" i="3"/>
  <c r="E396" i="3"/>
  <c r="T395" i="3"/>
  <c r="R395" i="3"/>
  <c r="E395" i="3"/>
  <c r="T394" i="3"/>
  <c r="R394" i="3"/>
  <c r="E394" i="3"/>
  <c r="T393" i="3"/>
  <c r="R393" i="3"/>
  <c r="E393" i="3"/>
  <c r="T392" i="3"/>
  <c r="R392" i="3"/>
  <c r="E392" i="3"/>
  <c r="T391" i="3"/>
  <c r="R391" i="3"/>
  <c r="E391" i="3"/>
  <c r="T390" i="3"/>
  <c r="R390" i="3"/>
  <c r="E390" i="3"/>
  <c r="T389" i="3"/>
  <c r="R389" i="3"/>
  <c r="E389" i="3"/>
  <c r="T388" i="3"/>
  <c r="R388" i="3"/>
  <c r="E388" i="3"/>
  <c r="T387" i="3"/>
  <c r="R387" i="3"/>
  <c r="E387" i="3"/>
  <c r="T386" i="3"/>
  <c r="R386" i="3"/>
  <c r="E386" i="3"/>
  <c r="T385" i="3"/>
  <c r="R385" i="3"/>
  <c r="E385" i="3"/>
  <c r="T384" i="3"/>
  <c r="R384" i="3"/>
  <c r="E384" i="3"/>
  <c r="T383" i="3"/>
  <c r="R383" i="3"/>
  <c r="E383" i="3"/>
  <c r="T382" i="3"/>
  <c r="R382" i="3"/>
  <c r="E382" i="3"/>
  <c r="T381" i="3"/>
  <c r="R381" i="3"/>
  <c r="E381" i="3"/>
  <c r="T380" i="3"/>
  <c r="R380" i="3"/>
  <c r="E380" i="3"/>
  <c r="T379" i="3"/>
  <c r="R379" i="3"/>
  <c r="E379" i="3"/>
  <c r="T378" i="3"/>
  <c r="R378" i="3"/>
  <c r="E378" i="3"/>
  <c r="T377" i="3"/>
  <c r="R377" i="3"/>
  <c r="E377" i="3"/>
  <c r="T376" i="3"/>
  <c r="R376" i="3"/>
  <c r="E376" i="3"/>
  <c r="T375" i="3"/>
  <c r="R375" i="3"/>
  <c r="E375" i="3"/>
  <c r="T374" i="3"/>
  <c r="R374" i="3"/>
  <c r="E374" i="3"/>
  <c r="T373" i="3"/>
  <c r="R373" i="3"/>
  <c r="E373" i="3"/>
  <c r="T372" i="3"/>
  <c r="R372" i="3"/>
  <c r="E372" i="3"/>
  <c r="T371" i="3"/>
  <c r="R371" i="3"/>
  <c r="E371" i="3"/>
  <c r="T370" i="3"/>
  <c r="R370" i="3"/>
  <c r="E370" i="3"/>
  <c r="T369" i="3"/>
  <c r="R369" i="3"/>
  <c r="E369" i="3"/>
  <c r="T368" i="3"/>
  <c r="R368" i="3"/>
  <c r="E368" i="3"/>
  <c r="T367" i="3"/>
  <c r="R367" i="3"/>
  <c r="E367" i="3"/>
  <c r="T366" i="3"/>
  <c r="R366" i="3"/>
  <c r="E366" i="3"/>
  <c r="T365" i="3"/>
  <c r="R365" i="3"/>
  <c r="E365" i="3"/>
  <c r="T364" i="3"/>
  <c r="R364" i="3"/>
  <c r="E364" i="3"/>
  <c r="T363" i="3"/>
  <c r="R363" i="3"/>
  <c r="E363" i="3"/>
  <c r="T362" i="3"/>
  <c r="R362" i="3"/>
  <c r="E362" i="3"/>
  <c r="T361" i="3"/>
  <c r="R361" i="3"/>
  <c r="E361" i="3"/>
  <c r="T360" i="3"/>
  <c r="R360" i="3"/>
  <c r="E360" i="3"/>
  <c r="T359" i="3"/>
  <c r="R359" i="3"/>
  <c r="E359" i="3"/>
  <c r="T358" i="3"/>
  <c r="R358" i="3"/>
  <c r="E358" i="3"/>
  <c r="T357" i="3"/>
  <c r="R357" i="3"/>
  <c r="E357" i="3"/>
  <c r="T356" i="3"/>
  <c r="R356" i="3"/>
  <c r="E356" i="3"/>
  <c r="T355" i="3"/>
  <c r="R355" i="3"/>
  <c r="E355" i="3"/>
  <c r="T354" i="3"/>
  <c r="R354" i="3"/>
  <c r="E354" i="3"/>
  <c r="T353" i="3"/>
  <c r="R353" i="3"/>
  <c r="E353" i="3"/>
  <c r="T352" i="3"/>
  <c r="R352" i="3"/>
  <c r="E352" i="3"/>
  <c r="T351" i="3"/>
  <c r="R351" i="3"/>
  <c r="E351" i="3"/>
  <c r="T350" i="3"/>
  <c r="R350" i="3"/>
  <c r="E350" i="3"/>
  <c r="T349" i="3"/>
  <c r="R349" i="3"/>
  <c r="E349" i="3"/>
  <c r="T348" i="3"/>
  <c r="R348" i="3"/>
  <c r="E348" i="3"/>
  <c r="T347" i="3"/>
  <c r="R347" i="3"/>
  <c r="E347" i="3"/>
  <c r="T346" i="3"/>
  <c r="R346" i="3"/>
  <c r="E346" i="3"/>
  <c r="T345" i="3"/>
  <c r="R345" i="3"/>
  <c r="E345" i="3"/>
  <c r="T344" i="3"/>
  <c r="R344" i="3"/>
  <c r="E344" i="3"/>
  <c r="T343" i="3"/>
  <c r="R343" i="3"/>
  <c r="E343" i="3"/>
  <c r="T342" i="3"/>
  <c r="R342" i="3"/>
  <c r="E342" i="3"/>
  <c r="T341" i="3"/>
  <c r="R341" i="3"/>
  <c r="E341" i="3"/>
  <c r="T340" i="3"/>
  <c r="R340" i="3"/>
  <c r="E340" i="3"/>
  <c r="T339" i="3"/>
  <c r="R339" i="3"/>
  <c r="E339" i="3"/>
  <c r="T338" i="3"/>
  <c r="R338" i="3"/>
  <c r="E338" i="3"/>
  <c r="T337" i="3"/>
  <c r="R337" i="3"/>
  <c r="E337" i="3"/>
  <c r="T336" i="3"/>
  <c r="R336" i="3"/>
  <c r="E336" i="3"/>
  <c r="T335" i="3"/>
  <c r="R335" i="3"/>
  <c r="E335" i="3"/>
  <c r="T334" i="3"/>
  <c r="R334" i="3"/>
  <c r="E334" i="3"/>
  <c r="T333" i="3"/>
  <c r="R333" i="3"/>
  <c r="E333" i="3"/>
  <c r="T332" i="3"/>
  <c r="R332" i="3"/>
  <c r="E332" i="3"/>
  <c r="T331" i="3"/>
  <c r="R331" i="3"/>
  <c r="E331" i="3"/>
  <c r="T330" i="3"/>
  <c r="R330" i="3"/>
  <c r="E330" i="3"/>
  <c r="T329" i="3"/>
  <c r="R329" i="3"/>
  <c r="E329" i="3"/>
  <c r="T328" i="3"/>
  <c r="R328" i="3"/>
  <c r="E328" i="3"/>
  <c r="T327" i="3"/>
  <c r="R327" i="3"/>
  <c r="E327" i="3"/>
  <c r="T326" i="3"/>
  <c r="R326" i="3"/>
  <c r="E326" i="3"/>
  <c r="T325" i="3"/>
  <c r="R325" i="3"/>
  <c r="E325" i="3"/>
  <c r="T324" i="3"/>
  <c r="R324" i="3"/>
  <c r="E324" i="3"/>
  <c r="T323" i="3"/>
  <c r="R323" i="3"/>
  <c r="E323" i="3"/>
  <c r="T322" i="3"/>
  <c r="R322" i="3"/>
  <c r="E322" i="3"/>
  <c r="T321" i="3"/>
  <c r="R321" i="3"/>
  <c r="E321" i="3"/>
  <c r="T320" i="3"/>
  <c r="R320" i="3"/>
  <c r="E320" i="3"/>
  <c r="T319" i="3"/>
  <c r="R319" i="3"/>
  <c r="E319" i="3"/>
  <c r="T318" i="3"/>
  <c r="R318" i="3"/>
  <c r="E318" i="3"/>
  <c r="T317" i="3"/>
  <c r="R317" i="3"/>
  <c r="E317" i="3"/>
  <c r="T316" i="3"/>
  <c r="R316" i="3"/>
  <c r="E316" i="3"/>
  <c r="T315" i="3"/>
  <c r="R315" i="3"/>
  <c r="E315" i="3"/>
  <c r="T314" i="3"/>
  <c r="R314" i="3"/>
  <c r="E314" i="3"/>
  <c r="T313" i="3"/>
  <c r="R313" i="3"/>
  <c r="E313" i="3"/>
  <c r="T312" i="3"/>
  <c r="R312" i="3"/>
  <c r="E312" i="3"/>
  <c r="T311" i="3"/>
  <c r="R311" i="3"/>
  <c r="E311" i="3"/>
  <c r="T310" i="3"/>
  <c r="R310" i="3"/>
  <c r="E310" i="3"/>
  <c r="T309" i="3"/>
  <c r="R309" i="3"/>
  <c r="E309" i="3"/>
  <c r="T308" i="3"/>
  <c r="R308" i="3"/>
  <c r="E308" i="3"/>
  <c r="T307" i="3"/>
  <c r="R307" i="3"/>
  <c r="E307" i="3"/>
  <c r="T306" i="3"/>
  <c r="R306" i="3"/>
  <c r="E306" i="3"/>
  <c r="T305" i="3"/>
  <c r="R305" i="3"/>
  <c r="E305" i="3"/>
  <c r="T304" i="3"/>
  <c r="R304" i="3"/>
  <c r="E304" i="3"/>
  <c r="T303" i="3"/>
  <c r="R303" i="3"/>
  <c r="E303" i="3"/>
  <c r="T302" i="3"/>
  <c r="R302" i="3"/>
  <c r="E302" i="3"/>
  <c r="T301" i="3"/>
  <c r="R301" i="3"/>
  <c r="E301" i="3"/>
  <c r="T300" i="3"/>
  <c r="R300" i="3"/>
  <c r="E300" i="3"/>
  <c r="T299" i="3"/>
  <c r="R299" i="3"/>
  <c r="E299" i="3"/>
  <c r="T298" i="3"/>
  <c r="R298" i="3"/>
  <c r="E298" i="3"/>
  <c r="T297" i="3"/>
  <c r="R297" i="3"/>
  <c r="E297" i="3"/>
  <c r="T296" i="3"/>
  <c r="R296" i="3"/>
  <c r="E296" i="3"/>
  <c r="T295" i="3"/>
  <c r="R295" i="3"/>
  <c r="E295" i="3"/>
  <c r="T294" i="3"/>
  <c r="R294" i="3"/>
  <c r="E294" i="3"/>
  <c r="T293" i="3"/>
  <c r="R293" i="3"/>
  <c r="E293" i="3"/>
  <c r="T292" i="3"/>
  <c r="R292" i="3"/>
  <c r="E292" i="3"/>
  <c r="T291" i="3"/>
  <c r="R291" i="3"/>
  <c r="E291" i="3"/>
  <c r="T290" i="3"/>
  <c r="R290" i="3"/>
  <c r="E290" i="3"/>
  <c r="T289" i="3"/>
  <c r="R289" i="3"/>
  <c r="E289" i="3"/>
  <c r="T288" i="3"/>
  <c r="R288" i="3"/>
  <c r="E288" i="3"/>
  <c r="T287" i="3"/>
  <c r="R287" i="3"/>
  <c r="E287" i="3"/>
  <c r="T286" i="3"/>
  <c r="R286" i="3"/>
  <c r="E286" i="3"/>
  <c r="T285" i="3"/>
  <c r="R285" i="3"/>
  <c r="E285" i="3"/>
  <c r="T284" i="3"/>
  <c r="R284" i="3"/>
  <c r="E284" i="3"/>
  <c r="T283" i="3"/>
  <c r="R283" i="3"/>
  <c r="E283" i="3"/>
  <c r="T282" i="3"/>
  <c r="R282" i="3"/>
  <c r="E282" i="3"/>
  <c r="T281" i="3"/>
  <c r="R281" i="3"/>
  <c r="E281" i="3"/>
  <c r="T280" i="3"/>
  <c r="R280" i="3"/>
  <c r="E280" i="3"/>
  <c r="T279" i="3"/>
  <c r="R279" i="3"/>
  <c r="E279" i="3"/>
  <c r="T278" i="3"/>
  <c r="R278" i="3"/>
  <c r="E278" i="3"/>
  <c r="T277" i="3"/>
  <c r="R277" i="3"/>
  <c r="E277" i="3"/>
  <c r="T276" i="3"/>
  <c r="R276" i="3"/>
  <c r="E276" i="3"/>
  <c r="T275" i="3"/>
  <c r="R275" i="3"/>
  <c r="E275" i="3"/>
  <c r="T274" i="3"/>
  <c r="R274" i="3"/>
  <c r="E274" i="3"/>
  <c r="T273" i="3"/>
  <c r="R273" i="3"/>
  <c r="E273" i="3"/>
  <c r="T272" i="3"/>
  <c r="R272" i="3"/>
  <c r="E272" i="3"/>
  <c r="T271" i="3"/>
  <c r="R271" i="3"/>
  <c r="E271" i="3"/>
  <c r="T270" i="3"/>
  <c r="R270" i="3"/>
  <c r="E270" i="3"/>
  <c r="T269" i="3"/>
  <c r="R269" i="3"/>
  <c r="E269" i="3"/>
  <c r="T268" i="3"/>
  <c r="R268" i="3"/>
  <c r="E268" i="3"/>
  <c r="T267" i="3"/>
  <c r="R267" i="3"/>
  <c r="E267" i="3"/>
  <c r="T266" i="3"/>
  <c r="R266" i="3"/>
  <c r="E266" i="3"/>
  <c r="T265" i="3"/>
  <c r="R265" i="3"/>
  <c r="E265" i="3"/>
  <c r="T264" i="3"/>
  <c r="R264" i="3"/>
  <c r="E264" i="3"/>
  <c r="T263" i="3"/>
  <c r="R263" i="3"/>
  <c r="E263" i="3"/>
  <c r="T262" i="3"/>
  <c r="R262" i="3"/>
  <c r="E262" i="3"/>
  <c r="T261" i="3"/>
  <c r="R261" i="3"/>
  <c r="E261" i="3"/>
  <c r="T260" i="3"/>
  <c r="R260" i="3"/>
  <c r="E260" i="3"/>
  <c r="T259" i="3"/>
  <c r="R259" i="3"/>
  <c r="E259" i="3"/>
  <c r="T258" i="3"/>
  <c r="R258" i="3"/>
  <c r="E258" i="3"/>
  <c r="T257" i="3"/>
  <c r="R257" i="3"/>
  <c r="E257" i="3"/>
  <c r="T256" i="3"/>
  <c r="R256" i="3"/>
  <c r="E256" i="3"/>
  <c r="T255" i="3"/>
  <c r="R255" i="3"/>
  <c r="E255" i="3"/>
  <c r="T254" i="3"/>
  <c r="R254" i="3"/>
  <c r="E254" i="3"/>
  <c r="T253" i="3"/>
  <c r="R253" i="3"/>
  <c r="E253" i="3"/>
  <c r="T252" i="3"/>
  <c r="R252" i="3"/>
  <c r="E252" i="3"/>
  <c r="T251" i="3"/>
  <c r="R251" i="3"/>
  <c r="E251" i="3"/>
  <c r="T250" i="3"/>
  <c r="R250" i="3"/>
  <c r="E250" i="3"/>
  <c r="T249" i="3"/>
  <c r="R249" i="3"/>
  <c r="E249" i="3"/>
  <c r="T248" i="3"/>
  <c r="R248" i="3"/>
  <c r="E248" i="3"/>
  <c r="T247" i="3"/>
  <c r="R247" i="3"/>
  <c r="E247" i="3"/>
  <c r="T246" i="3"/>
  <c r="R246" i="3"/>
  <c r="E246" i="3"/>
  <c r="T245" i="3"/>
  <c r="R245" i="3"/>
  <c r="E245" i="3"/>
  <c r="T244" i="3"/>
  <c r="R244" i="3"/>
  <c r="E244" i="3"/>
  <c r="T243" i="3"/>
  <c r="R243" i="3"/>
  <c r="E243" i="3"/>
  <c r="T242" i="3"/>
  <c r="R242" i="3"/>
  <c r="E242" i="3"/>
  <c r="T241" i="3"/>
  <c r="R241" i="3"/>
  <c r="E241" i="3"/>
  <c r="T240" i="3"/>
  <c r="R240" i="3"/>
  <c r="E240" i="3"/>
  <c r="T239" i="3"/>
  <c r="R239" i="3"/>
  <c r="E239" i="3"/>
  <c r="T238" i="3"/>
  <c r="R238" i="3"/>
  <c r="E238" i="3"/>
  <c r="T237" i="3"/>
  <c r="R237" i="3"/>
  <c r="E237" i="3"/>
  <c r="T236" i="3"/>
  <c r="R236" i="3"/>
  <c r="E236" i="3"/>
  <c r="T235" i="3"/>
  <c r="R235" i="3"/>
  <c r="E235" i="3"/>
  <c r="T234" i="3"/>
  <c r="R234" i="3"/>
  <c r="E234" i="3"/>
  <c r="T233" i="3"/>
  <c r="R233" i="3"/>
  <c r="E233" i="3"/>
  <c r="T232" i="3"/>
  <c r="R232" i="3"/>
  <c r="E232" i="3"/>
  <c r="T231" i="3"/>
  <c r="R231" i="3"/>
  <c r="E231" i="3"/>
  <c r="T230" i="3"/>
  <c r="R230" i="3"/>
  <c r="E230" i="3"/>
  <c r="T229" i="3"/>
  <c r="R229" i="3"/>
  <c r="E229" i="3"/>
  <c r="T228" i="3"/>
  <c r="R228" i="3"/>
  <c r="E228" i="3"/>
  <c r="T227" i="3"/>
  <c r="R227" i="3"/>
  <c r="E227" i="3"/>
  <c r="T226" i="3"/>
  <c r="R226" i="3"/>
  <c r="E226" i="3"/>
  <c r="T225" i="3"/>
  <c r="R225" i="3"/>
  <c r="E225" i="3"/>
  <c r="T224" i="3"/>
  <c r="R224" i="3"/>
  <c r="E224" i="3"/>
  <c r="T223" i="3"/>
  <c r="R223" i="3"/>
  <c r="E223" i="3"/>
  <c r="T222" i="3"/>
  <c r="R222" i="3"/>
  <c r="E222" i="3"/>
  <c r="T221" i="3"/>
  <c r="R221" i="3"/>
  <c r="E221" i="3"/>
  <c r="T220" i="3"/>
  <c r="R220" i="3"/>
  <c r="E220" i="3"/>
  <c r="T219" i="3"/>
  <c r="R219" i="3"/>
  <c r="E219" i="3"/>
  <c r="T218" i="3"/>
  <c r="R218" i="3"/>
  <c r="E218" i="3"/>
  <c r="T217" i="3"/>
  <c r="R217" i="3"/>
  <c r="E217" i="3"/>
  <c r="T216" i="3"/>
  <c r="R216" i="3"/>
  <c r="E216" i="3"/>
  <c r="T215" i="3"/>
  <c r="R215" i="3"/>
  <c r="E215" i="3"/>
  <c r="T214" i="3"/>
  <c r="R214" i="3"/>
  <c r="E214" i="3"/>
  <c r="T213" i="3"/>
  <c r="R213" i="3"/>
  <c r="E213" i="3"/>
  <c r="T212" i="3"/>
  <c r="R212" i="3"/>
  <c r="E212" i="3"/>
  <c r="T211" i="3"/>
  <c r="R211" i="3"/>
  <c r="E211" i="3"/>
  <c r="T210" i="3"/>
  <c r="R210" i="3"/>
  <c r="E210" i="3"/>
  <c r="T209" i="3"/>
  <c r="R209" i="3"/>
  <c r="E209" i="3"/>
  <c r="T208" i="3"/>
  <c r="R208" i="3"/>
  <c r="E208" i="3"/>
  <c r="T207" i="3"/>
  <c r="R207" i="3"/>
  <c r="E207" i="3"/>
  <c r="T206" i="3"/>
  <c r="R206" i="3"/>
  <c r="E206" i="3"/>
  <c r="T205" i="3"/>
  <c r="R205" i="3"/>
  <c r="E205" i="3"/>
  <c r="T204" i="3"/>
  <c r="R204" i="3"/>
  <c r="E204" i="3"/>
  <c r="T203" i="3"/>
  <c r="R203" i="3"/>
  <c r="E203" i="3"/>
  <c r="T202" i="3"/>
  <c r="R202" i="3"/>
  <c r="E202" i="3"/>
  <c r="T201" i="3"/>
  <c r="R201" i="3"/>
  <c r="E201" i="3"/>
  <c r="T200" i="3"/>
  <c r="R200" i="3"/>
  <c r="E200" i="3"/>
  <c r="T199" i="3"/>
  <c r="R199" i="3"/>
  <c r="E199" i="3"/>
  <c r="T198" i="3"/>
  <c r="R198" i="3"/>
  <c r="E198" i="3"/>
  <c r="T197" i="3"/>
  <c r="R197" i="3"/>
  <c r="E197" i="3"/>
  <c r="T196" i="3"/>
  <c r="R196" i="3"/>
  <c r="E196" i="3"/>
  <c r="T195" i="3"/>
  <c r="R195" i="3"/>
  <c r="E195" i="3"/>
  <c r="T194" i="3"/>
  <c r="R194" i="3"/>
  <c r="E194" i="3"/>
  <c r="T193" i="3"/>
  <c r="R193" i="3"/>
  <c r="E193" i="3"/>
  <c r="T192" i="3"/>
  <c r="R192" i="3"/>
  <c r="E192" i="3"/>
  <c r="T191" i="3"/>
  <c r="R191" i="3"/>
  <c r="E191" i="3"/>
  <c r="T190" i="3"/>
  <c r="R190" i="3"/>
  <c r="E190" i="3"/>
  <c r="T189" i="3"/>
  <c r="R189" i="3"/>
  <c r="E189" i="3"/>
  <c r="T188" i="3"/>
  <c r="R188" i="3"/>
  <c r="E188" i="3"/>
  <c r="T187" i="3"/>
  <c r="R187" i="3"/>
  <c r="E187" i="3"/>
  <c r="T186" i="3"/>
  <c r="R186" i="3"/>
  <c r="E186" i="3"/>
  <c r="T185" i="3"/>
  <c r="R185" i="3"/>
  <c r="E185" i="3"/>
  <c r="T184" i="3"/>
  <c r="R184" i="3"/>
  <c r="E184" i="3"/>
  <c r="T183" i="3"/>
  <c r="R183" i="3"/>
  <c r="E183" i="3"/>
  <c r="T182" i="3"/>
  <c r="R182" i="3"/>
  <c r="E182" i="3"/>
  <c r="T181" i="3"/>
  <c r="R181" i="3"/>
  <c r="E181" i="3"/>
  <c r="T180" i="3"/>
  <c r="R180" i="3"/>
  <c r="E180" i="3"/>
  <c r="T179" i="3"/>
  <c r="R179" i="3"/>
  <c r="E179" i="3"/>
  <c r="T178" i="3"/>
  <c r="R178" i="3"/>
  <c r="E178" i="3"/>
  <c r="T177" i="3"/>
  <c r="R177" i="3"/>
  <c r="E177" i="3"/>
  <c r="T176" i="3"/>
  <c r="R176" i="3"/>
  <c r="E176" i="3"/>
  <c r="T175" i="3"/>
  <c r="R175" i="3"/>
  <c r="E175" i="3"/>
  <c r="T174" i="3"/>
  <c r="R174" i="3"/>
  <c r="E174" i="3"/>
  <c r="T173" i="3"/>
  <c r="R173" i="3"/>
  <c r="E173" i="3"/>
  <c r="T172" i="3"/>
  <c r="R172" i="3"/>
  <c r="E172" i="3"/>
  <c r="T171" i="3"/>
  <c r="R171" i="3"/>
  <c r="E171" i="3"/>
  <c r="T170" i="3"/>
  <c r="R170" i="3"/>
  <c r="E170" i="3"/>
  <c r="T169" i="3"/>
  <c r="R169" i="3"/>
  <c r="E169" i="3"/>
  <c r="T168" i="3"/>
  <c r="R168" i="3"/>
  <c r="E168" i="3"/>
  <c r="T167" i="3"/>
  <c r="R167" i="3"/>
  <c r="E167" i="3"/>
  <c r="T166" i="3"/>
  <c r="R166" i="3"/>
  <c r="E166" i="3"/>
  <c r="T165" i="3"/>
  <c r="R165" i="3"/>
  <c r="E165" i="3"/>
  <c r="T164" i="3"/>
  <c r="R164" i="3"/>
  <c r="E164" i="3"/>
  <c r="T163" i="3"/>
  <c r="R163" i="3"/>
  <c r="E163" i="3"/>
  <c r="T162" i="3"/>
  <c r="R162" i="3"/>
  <c r="E162" i="3"/>
  <c r="T161" i="3"/>
  <c r="R161" i="3"/>
  <c r="E161" i="3"/>
  <c r="T160" i="3"/>
  <c r="R160" i="3"/>
  <c r="E160" i="3"/>
  <c r="T159" i="3"/>
  <c r="R159" i="3"/>
  <c r="E159" i="3"/>
  <c r="T158" i="3"/>
  <c r="R158" i="3"/>
  <c r="E158" i="3"/>
  <c r="T157" i="3"/>
  <c r="R157" i="3"/>
  <c r="E157" i="3"/>
  <c r="T156" i="3"/>
  <c r="R156" i="3"/>
  <c r="E156" i="3"/>
  <c r="T155" i="3"/>
  <c r="R155" i="3"/>
  <c r="E155" i="3"/>
  <c r="T154" i="3"/>
  <c r="R154" i="3"/>
  <c r="E154" i="3"/>
  <c r="T153" i="3"/>
  <c r="R153" i="3"/>
  <c r="E153" i="3"/>
  <c r="T152" i="3"/>
  <c r="R152" i="3"/>
  <c r="E152" i="3"/>
  <c r="T151" i="3"/>
  <c r="R151" i="3"/>
  <c r="E151" i="3"/>
  <c r="T150" i="3"/>
  <c r="R150" i="3"/>
  <c r="E150" i="3"/>
  <c r="T149" i="3"/>
  <c r="R149" i="3"/>
  <c r="E149" i="3"/>
  <c r="T148" i="3"/>
  <c r="R148" i="3"/>
  <c r="E148" i="3"/>
  <c r="T147" i="3"/>
  <c r="R147" i="3"/>
  <c r="E147" i="3"/>
  <c r="T146" i="3"/>
  <c r="R146" i="3"/>
  <c r="E146" i="3"/>
  <c r="T145" i="3"/>
  <c r="R145" i="3"/>
  <c r="E145" i="3"/>
  <c r="T144" i="3"/>
  <c r="R144" i="3"/>
  <c r="E144" i="3"/>
  <c r="T143" i="3"/>
  <c r="R143" i="3"/>
  <c r="E143" i="3"/>
  <c r="T142" i="3"/>
  <c r="R142" i="3"/>
  <c r="E142" i="3"/>
  <c r="T141" i="3"/>
  <c r="R141" i="3"/>
  <c r="E141" i="3"/>
  <c r="T140" i="3"/>
  <c r="R140" i="3"/>
  <c r="E140" i="3"/>
  <c r="T139" i="3"/>
  <c r="R139" i="3"/>
  <c r="E139" i="3"/>
  <c r="T138" i="3"/>
  <c r="R138" i="3"/>
  <c r="E138" i="3"/>
  <c r="T137" i="3"/>
  <c r="R137" i="3"/>
  <c r="E137" i="3"/>
  <c r="T136" i="3"/>
  <c r="R136" i="3"/>
  <c r="E136" i="3"/>
  <c r="T135" i="3"/>
  <c r="R135" i="3"/>
  <c r="E135" i="3"/>
  <c r="T134" i="3"/>
  <c r="R134" i="3"/>
  <c r="E134" i="3"/>
  <c r="T133" i="3"/>
  <c r="R133" i="3"/>
  <c r="E133" i="3"/>
  <c r="T132" i="3"/>
  <c r="R132" i="3"/>
  <c r="E132" i="3"/>
  <c r="T131" i="3"/>
  <c r="R131" i="3"/>
  <c r="E131" i="3"/>
  <c r="T130" i="3"/>
  <c r="R130" i="3"/>
  <c r="E130" i="3"/>
  <c r="T129" i="3"/>
  <c r="R129" i="3"/>
  <c r="E129" i="3"/>
  <c r="T128" i="3"/>
  <c r="R128" i="3"/>
  <c r="E128" i="3"/>
  <c r="T127" i="3"/>
  <c r="R127" i="3"/>
  <c r="E127" i="3"/>
  <c r="T126" i="3"/>
  <c r="R126" i="3"/>
  <c r="E126" i="3"/>
  <c r="T125" i="3"/>
  <c r="R125" i="3"/>
  <c r="E125" i="3"/>
  <c r="T124" i="3"/>
  <c r="R124" i="3"/>
  <c r="E124" i="3"/>
  <c r="T123" i="3"/>
  <c r="R123" i="3"/>
  <c r="E123" i="3"/>
  <c r="T122" i="3"/>
  <c r="R122" i="3"/>
  <c r="E122" i="3"/>
  <c r="T121" i="3"/>
  <c r="R121" i="3"/>
  <c r="E121" i="3"/>
  <c r="T120" i="3"/>
  <c r="R120" i="3"/>
  <c r="E120" i="3"/>
  <c r="T119" i="3"/>
  <c r="R119" i="3"/>
  <c r="E119" i="3"/>
  <c r="T118" i="3"/>
  <c r="R118" i="3"/>
  <c r="E118" i="3"/>
  <c r="T117" i="3"/>
  <c r="R117" i="3"/>
  <c r="E117" i="3"/>
  <c r="T116" i="3"/>
  <c r="R116" i="3"/>
  <c r="E116" i="3"/>
  <c r="T115" i="3"/>
  <c r="R115" i="3"/>
  <c r="E115" i="3"/>
  <c r="T114" i="3"/>
  <c r="R114" i="3"/>
  <c r="E114" i="3"/>
  <c r="T113" i="3"/>
  <c r="R113" i="3"/>
  <c r="E113" i="3"/>
  <c r="T112" i="3"/>
  <c r="R112" i="3"/>
  <c r="E112" i="3"/>
  <c r="T111" i="3"/>
  <c r="R111" i="3"/>
  <c r="E111" i="3"/>
  <c r="T110" i="3"/>
  <c r="R110" i="3"/>
  <c r="E110" i="3"/>
  <c r="T109" i="3"/>
  <c r="R109" i="3"/>
  <c r="E109" i="3"/>
  <c r="T108" i="3"/>
  <c r="R108" i="3"/>
  <c r="E108" i="3"/>
  <c r="T107" i="3"/>
  <c r="R107" i="3"/>
  <c r="E107" i="3"/>
  <c r="T106" i="3"/>
  <c r="R106" i="3"/>
  <c r="E106" i="3"/>
  <c r="T105" i="3"/>
  <c r="R105" i="3"/>
  <c r="E105" i="3"/>
  <c r="T104" i="3"/>
  <c r="R104" i="3"/>
  <c r="E104" i="3"/>
  <c r="T103" i="3"/>
  <c r="R103" i="3"/>
  <c r="E103" i="3"/>
  <c r="T102" i="3"/>
  <c r="R102" i="3"/>
  <c r="E102" i="3"/>
  <c r="T101" i="3"/>
  <c r="R101" i="3"/>
  <c r="E101" i="3"/>
  <c r="T100" i="3"/>
  <c r="R100" i="3"/>
  <c r="E100" i="3"/>
  <c r="T99" i="3"/>
  <c r="R99" i="3"/>
  <c r="E99" i="3"/>
  <c r="T98" i="3"/>
  <c r="R98" i="3"/>
  <c r="E98" i="3"/>
  <c r="T97" i="3"/>
  <c r="R97" i="3"/>
  <c r="E97" i="3"/>
  <c r="T96" i="3"/>
  <c r="R96" i="3"/>
  <c r="E96" i="3"/>
  <c r="T95" i="3"/>
  <c r="R95" i="3"/>
  <c r="E95" i="3"/>
  <c r="T94" i="3"/>
  <c r="R94" i="3"/>
  <c r="E94" i="3"/>
  <c r="T93" i="3"/>
  <c r="R93" i="3"/>
  <c r="E93" i="3"/>
  <c r="T92" i="3"/>
  <c r="R92" i="3"/>
  <c r="E92" i="3"/>
  <c r="T91" i="3"/>
  <c r="R91" i="3"/>
  <c r="E91" i="3"/>
  <c r="T90" i="3"/>
  <c r="R90" i="3"/>
  <c r="E90" i="3"/>
  <c r="T89" i="3"/>
  <c r="R89" i="3"/>
  <c r="E89" i="3"/>
  <c r="T88" i="3"/>
  <c r="R88" i="3"/>
  <c r="E88" i="3"/>
  <c r="T87" i="3"/>
  <c r="R87" i="3"/>
  <c r="E87" i="3"/>
  <c r="T86" i="3"/>
  <c r="R86" i="3"/>
  <c r="E86" i="3"/>
  <c r="T85" i="3"/>
  <c r="R85" i="3"/>
  <c r="E85" i="3"/>
  <c r="T84" i="3"/>
  <c r="R84" i="3"/>
  <c r="E84" i="3"/>
  <c r="T83" i="3"/>
  <c r="R83" i="3"/>
  <c r="E83" i="3"/>
  <c r="T82" i="3"/>
  <c r="R82" i="3"/>
  <c r="E82" i="3"/>
  <c r="T81" i="3"/>
  <c r="R81" i="3"/>
  <c r="E81" i="3"/>
  <c r="T80" i="3"/>
  <c r="R80" i="3"/>
  <c r="E80" i="3"/>
  <c r="T79" i="3"/>
  <c r="R79" i="3"/>
  <c r="E79" i="3"/>
  <c r="T78" i="3"/>
  <c r="R78" i="3"/>
  <c r="E78" i="3"/>
  <c r="T77" i="3"/>
  <c r="R77" i="3"/>
  <c r="E77" i="3"/>
  <c r="T76" i="3"/>
  <c r="R76" i="3"/>
  <c r="E76" i="3"/>
  <c r="T75" i="3"/>
  <c r="R75" i="3"/>
  <c r="E75" i="3"/>
  <c r="T74" i="3"/>
  <c r="R74" i="3"/>
  <c r="E74" i="3"/>
  <c r="T73" i="3"/>
  <c r="R73" i="3"/>
  <c r="E73" i="3"/>
  <c r="T72" i="3"/>
  <c r="R72" i="3"/>
  <c r="E72" i="3"/>
  <c r="T71" i="3"/>
  <c r="R71" i="3"/>
  <c r="E71" i="3"/>
  <c r="T70" i="3"/>
  <c r="R70" i="3"/>
  <c r="E70" i="3"/>
  <c r="T69" i="3"/>
  <c r="R69" i="3"/>
  <c r="E69" i="3"/>
  <c r="T68" i="3"/>
  <c r="R68" i="3"/>
  <c r="E68" i="3"/>
  <c r="T67" i="3"/>
  <c r="R67" i="3"/>
  <c r="E67" i="3"/>
  <c r="T66" i="3"/>
  <c r="R66" i="3"/>
  <c r="E66" i="3"/>
  <c r="T65" i="3"/>
  <c r="R65" i="3"/>
  <c r="E65" i="3"/>
  <c r="T64" i="3"/>
  <c r="R64" i="3"/>
  <c r="E64" i="3"/>
  <c r="T63" i="3"/>
  <c r="R63" i="3"/>
  <c r="E63" i="3"/>
  <c r="T62" i="3"/>
  <c r="R62" i="3"/>
  <c r="E62" i="3"/>
  <c r="T61" i="3"/>
  <c r="R61" i="3"/>
  <c r="E61" i="3"/>
  <c r="T60" i="3"/>
  <c r="R60" i="3"/>
  <c r="E60" i="3"/>
  <c r="T59" i="3"/>
  <c r="R59" i="3"/>
  <c r="E59" i="3"/>
  <c r="T58" i="3"/>
  <c r="R58" i="3"/>
  <c r="E58" i="3"/>
  <c r="T57" i="3"/>
  <c r="R57" i="3"/>
  <c r="E57" i="3"/>
  <c r="T56" i="3"/>
  <c r="R56" i="3"/>
  <c r="E56" i="3"/>
  <c r="T55" i="3"/>
  <c r="R55" i="3"/>
  <c r="E55" i="3"/>
  <c r="T54" i="3"/>
  <c r="R54" i="3"/>
  <c r="E54" i="3"/>
  <c r="T53" i="3"/>
  <c r="R53" i="3"/>
  <c r="E53" i="3"/>
  <c r="T52" i="3"/>
  <c r="R52" i="3"/>
  <c r="E52" i="3"/>
  <c r="T51" i="3"/>
  <c r="R51" i="3"/>
  <c r="E51" i="3"/>
  <c r="T50" i="3"/>
  <c r="R50" i="3"/>
  <c r="E50" i="3"/>
  <c r="T49" i="3"/>
  <c r="R49" i="3"/>
  <c r="E49" i="3"/>
  <c r="T48" i="3"/>
  <c r="R48" i="3"/>
  <c r="E48" i="3"/>
  <c r="T47" i="3"/>
  <c r="R47" i="3"/>
  <c r="E47" i="3"/>
  <c r="T46" i="3"/>
  <c r="R46" i="3"/>
  <c r="E46" i="3"/>
  <c r="T45" i="3"/>
  <c r="R45" i="3"/>
  <c r="E45" i="3"/>
  <c r="T44" i="3"/>
  <c r="R44" i="3"/>
  <c r="E44" i="3"/>
  <c r="T43" i="3"/>
  <c r="R43" i="3"/>
  <c r="E43" i="3"/>
  <c r="T42" i="3"/>
  <c r="R42" i="3"/>
  <c r="E42" i="3"/>
  <c r="T41" i="3"/>
  <c r="R41" i="3"/>
  <c r="E41" i="3"/>
  <c r="T40" i="3"/>
  <c r="R40" i="3"/>
  <c r="E40" i="3"/>
  <c r="T39" i="3"/>
  <c r="R39" i="3"/>
  <c r="E39" i="3"/>
  <c r="T38" i="3"/>
  <c r="R38" i="3"/>
  <c r="E38" i="3"/>
  <c r="T37" i="3"/>
  <c r="R37" i="3"/>
  <c r="E37" i="3"/>
  <c r="T36" i="3"/>
  <c r="R36" i="3"/>
  <c r="E36" i="3"/>
  <c r="T35" i="3"/>
  <c r="R35" i="3"/>
  <c r="E35" i="3"/>
  <c r="T34" i="3"/>
  <c r="R34" i="3"/>
  <c r="E34" i="3"/>
  <c r="T33" i="3"/>
  <c r="R33" i="3"/>
  <c r="E33" i="3"/>
  <c r="T32" i="3"/>
  <c r="R32" i="3"/>
  <c r="E32" i="3"/>
  <c r="T31" i="3"/>
  <c r="R31" i="3"/>
  <c r="E31" i="3"/>
  <c r="T30" i="3"/>
  <c r="R30" i="3"/>
  <c r="E30" i="3"/>
  <c r="T29" i="3"/>
  <c r="R29" i="3"/>
  <c r="E29" i="3"/>
  <c r="T28" i="3"/>
  <c r="R28" i="3"/>
  <c r="E28" i="3"/>
  <c r="T27" i="3"/>
  <c r="R27" i="3"/>
  <c r="E27" i="3"/>
  <c r="T26" i="3"/>
  <c r="R26" i="3"/>
  <c r="E26" i="3"/>
  <c r="T25" i="3"/>
  <c r="R25" i="3"/>
  <c r="E25" i="3"/>
  <c r="T24" i="3"/>
  <c r="R24" i="3"/>
  <c r="E24" i="3"/>
  <c r="T23" i="3"/>
  <c r="R23" i="3"/>
  <c r="E23" i="3"/>
  <c r="T22" i="3"/>
  <c r="R22" i="3"/>
  <c r="E22" i="3"/>
  <c r="T21" i="3"/>
  <c r="R21" i="3"/>
  <c r="E21" i="3"/>
  <c r="T20" i="3"/>
  <c r="R20" i="3"/>
  <c r="E20" i="3"/>
  <c r="T19" i="3"/>
  <c r="R19" i="3"/>
  <c r="E19" i="3"/>
  <c r="T18" i="3"/>
  <c r="R18" i="3"/>
  <c r="E18" i="3"/>
  <c r="T17" i="3"/>
  <c r="R17" i="3"/>
  <c r="E17" i="3"/>
  <c r="T16" i="3"/>
  <c r="R16" i="3"/>
  <c r="E16" i="3"/>
  <c r="T15" i="3"/>
  <c r="R15" i="3"/>
  <c r="E15" i="3"/>
  <c r="T14" i="3"/>
  <c r="R14" i="3"/>
  <c r="E14" i="3"/>
  <c r="T13" i="3"/>
  <c r="R13" i="3"/>
  <c r="E13" i="3"/>
  <c r="T12" i="3"/>
  <c r="R12" i="3"/>
  <c r="E12" i="3"/>
  <c r="T11" i="3"/>
  <c r="R11" i="3"/>
  <c r="E11" i="3"/>
  <c r="T10" i="3"/>
  <c r="R10" i="3"/>
  <c r="E10" i="3"/>
  <c r="T9" i="3"/>
  <c r="R9" i="3"/>
  <c r="E9" i="3"/>
  <c r="T8" i="3"/>
  <c r="R8" i="3"/>
  <c r="E8" i="3"/>
  <c r="T7" i="3"/>
  <c r="R7" i="3"/>
  <c r="E7" i="3"/>
  <c r="T6" i="3"/>
  <c r="R6" i="3"/>
  <c r="E6" i="3"/>
  <c r="T5" i="3"/>
  <c r="R5" i="3"/>
  <c r="E5" i="3"/>
  <c r="T4" i="3"/>
  <c r="R4" i="3"/>
  <c r="E4" i="3"/>
  <c r="T3" i="3"/>
  <c r="R3" i="3"/>
  <c r="E3" i="3"/>
  <c r="T2" i="3"/>
  <c r="R2" i="3"/>
  <c r="E2" i="3"/>
  <c r="AA3015" i="1"/>
  <c r="Z3015" i="1"/>
  <c r="Y3015" i="1"/>
  <c r="X3015" i="1"/>
  <c r="W3015" i="1"/>
  <c r="V3015" i="1"/>
  <c r="U3015" i="1"/>
  <c r="T3015" i="1"/>
  <c r="AA3014" i="1"/>
  <c r="Z3014" i="1"/>
  <c r="Y3014" i="1"/>
  <c r="X3014" i="1"/>
  <c r="W3014" i="1"/>
  <c r="V3014" i="1"/>
  <c r="U3014" i="1"/>
  <c r="T3014" i="1"/>
  <c r="AA3013" i="1"/>
  <c r="Z3013" i="1"/>
  <c r="Y3013" i="1"/>
  <c r="X3013" i="1"/>
  <c r="W3013" i="1"/>
  <c r="V3013" i="1"/>
  <c r="U3013" i="1"/>
  <c r="T3013" i="1"/>
  <c r="AA3012" i="1"/>
  <c r="Z3012" i="1"/>
  <c r="Y3012" i="1"/>
  <c r="X3012" i="1"/>
  <c r="W3012" i="1"/>
  <c r="V3012" i="1"/>
  <c r="U3012" i="1"/>
  <c r="T3012" i="1"/>
  <c r="AA3011" i="1"/>
  <c r="Z3011" i="1"/>
  <c r="Y3011" i="1"/>
  <c r="X3011" i="1"/>
  <c r="W3011" i="1"/>
  <c r="V3011" i="1"/>
  <c r="U3011" i="1"/>
  <c r="T3011" i="1"/>
  <c r="AA3010" i="1"/>
  <c r="Z3010" i="1"/>
  <c r="Y3010" i="1"/>
  <c r="X3010" i="1"/>
  <c r="W3010" i="1"/>
  <c r="V3010" i="1"/>
  <c r="U3010" i="1"/>
  <c r="T3010" i="1"/>
  <c r="AA3009" i="1"/>
  <c r="Z3009" i="1"/>
  <c r="Y3009" i="1"/>
  <c r="X3009" i="1"/>
  <c r="W3009" i="1"/>
  <c r="V3009" i="1"/>
  <c r="U3009" i="1"/>
  <c r="T3009" i="1"/>
  <c r="AA3008" i="1"/>
  <c r="Z3008" i="1"/>
  <c r="Y3008" i="1"/>
  <c r="X3008" i="1"/>
  <c r="W3008" i="1"/>
  <c r="V3008" i="1"/>
  <c r="U3008" i="1"/>
  <c r="T3008" i="1"/>
  <c r="AA3007" i="1"/>
  <c r="Z3007" i="1"/>
  <c r="Y3007" i="1"/>
  <c r="X3007" i="1"/>
  <c r="W3007" i="1"/>
  <c r="V3007" i="1"/>
  <c r="U3007" i="1"/>
  <c r="T3007" i="1"/>
  <c r="AA3006" i="1"/>
  <c r="Z3006" i="1"/>
  <c r="Y3006" i="1"/>
  <c r="X3006" i="1"/>
  <c r="W3006" i="1"/>
  <c r="V3006" i="1"/>
  <c r="U3006" i="1"/>
  <c r="T3006" i="1"/>
  <c r="AA3005" i="1"/>
  <c r="Z3005" i="1"/>
  <c r="Y3005" i="1"/>
  <c r="X3005" i="1"/>
  <c r="W3005" i="1"/>
  <c r="V3005" i="1"/>
  <c r="U3005" i="1"/>
  <c r="T3005" i="1"/>
  <c r="AA3004" i="1"/>
  <c r="Z3004" i="1"/>
  <c r="Y3004" i="1"/>
  <c r="X3004" i="1"/>
  <c r="W3004" i="1"/>
  <c r="V3004" i="1"/>
  <c r="U3004" i="1"/>
  <c r="T3004" i="1"/>
  <c r="AA3003" i="1"/>
  <c r="Z3003" i="1"/>
  <c r="Y3003" i="1"/>
  <c r="X3003" i="1"/>
  <c r="W3003" i="1"/>
  <c r="V3003" i="1"/>
  <c r="U3003" i="1"/>
  <c r="T3003" i="1"/>
  <c r="AA3002" i="1"/>
  <c r="Z3002" i="1"/>
  <c r="Y3002" i="1"/>
  <c r="X3002" i="1"/>
  <c r="W3002" i="1"/>
  <c r="V3002" i="1"/>
  <c r="U3002" i="1"/>
  <c r="T3002" i="1"/>
  <c r="AA3001" i="1"/>
  <c r="Z3001" i="1"/>
  <c r="Y3001" i="1"/>
  <c r="X3001" i="1"/>
  <c r="W3001" i="1"/>
  <c r="V3001" i="1"/>
  <c r="U3001" i="1"/>
  <c r="T3001" i="1"/>
  <c r="AA3000" i="1"/>
  <c r="Z3000" i="1"/>
  <c r="Y3000" i="1"/>
  <c r="X3000" i="1"/>
  <c r="W3000" i="1"/>
  <c r="V3000" i="1"/>
  <c r="U3000" i="1"/>
  <c r="T3000" i="1"/>
  <c r="AA2999" i="1"/>
  <c r="Z2999" i="1"/>
  <c r="Y2999" i="1"/>
  <c r="X2999" i="1"/>
  <c r="W2999" i="1"/>
  <c r="V2999" i="1"/>
  <c r="U2999" i="1"/>
  <c r="T2999" i="1"/>
  <c r="AA2998" i="1"/>
  <c r="Z2998" i="1"/>
  <c r="Y2998" i="1"/>
  <c r="X2998" i="1"/>
  <c r="W2998" i="1"/>
  <c r="V2998" i="1"/>
  <c r="U2998" i="1"/>
  <c r="T2998" i="1"/>
  <c r="AA2997" i="1"/>
  <c r="Z2997" i="1"/>
  <c r="Y2997" i="1"/>
  <c r="X2997" i="1"/>
  <c r="W2997" i="1"/>
  <c r="V2997" i="1"/>
  <c r="U2997" i="1"/>
  <c r="T2997" i="1"/>
  <c r="AA2996" i="1"/>
  <c r="Z2996" i="1"/>
  <c r="Y2996" i="1"/>
  <c r="X2996" i="1"/>
  <c r="W2996" i="1"/>
  <c r="V2996" i="1"/>
  <c r="U2996" i="1"/>
  <c r="T2996" i="1"/>
  <c r="AA2995" i="1"/>
  <c r="Z2995" i="1"/>
  <c r="Y2995" i="1"/>
  <c r="X2995" i="1"/>
  <c r="W2995" i="1"/>
  <c r="V2995" i="1"/>
  <c r="U2995" i="1"/>
  <c r="T2995" i="1"/>
  <c r="AA2994" i="1"/>
  <c r="Z2994" i="1"/>
  <c r="Y2994" i="1"/>
  <c r="X2994" i="1"/>
  <c r="W2994" i="1"/>
  <c r="V2994" i="1"/>
  <c r="U2994" i="1"/>
  <c r="T2994" i="1"/>
  <c r="AA2993" i="1"/>
  <c r="Z2993" i="1"/>
  <c r="Y2993" i="1"/>
  <c r="X2993" i="1"/>
  <c r="W2993" i="1"/>
  <c r="V2993" i="1"/>
  <c r="U2993" i="1"/>
  <c r="T2993" i="1"/>
  <c r="AA2992" i="1"/>
  <c r="Z2992" i="1"/>
  <c r="Y2992" i="1"/>
  <c r="X2992" i="1"/>
  <c r="W2992" i="1"/>
  <c r="V2992" i="1"/>
  <c r="U2992" i="1"/>
  <c r="T2992" i="1"/>
  <c r="AA2991" i="1"/>
  <c r="Z2991" i="1"/>
  <c r="Y2991" i="1"/>
  <c r="X2991" i="1"/>
  <c r="W2991" i="1"/>
  <c r="V2991" i="1"/>
  <c r="U2991" i="1"/>
  <c r="T2991" i="1"/>
  <c r="AA2990" i="1"/>
  <c r="Z2990" i="1"/>
  <c r="Y2990" i="1"/>
  <c r="X2990" i="1"/>
  <c r="W2990" i="1"/>
  <c r="V2990" i="1"/>
  <c r="U2990" i="1"/>
  <c r="T2990" i="1"/>
  <c r="AA2989" i="1"/>
  <c r="Z2989" i="1"/>
  <c r="Y2989" i="1"/>
  <c r="X2989" i="1"/>
  <c r="W2989" i="1"/>
  <c r="V2989" i="1"/>
  <c r="U2989" i="1"/>
  <c r="T2989" i="1"/>
  <c r="AA2988" i="1"/>
  <c r="Z2988" i="1"/>
  <c r="Y2988" i="1"/>
  <c r="X2988" i="1"/>
  <c r="W2988" i="1"/>
  <c r="V2988" i="1"/>
  <c r="U2988" i="1"/>
  <c r="T2988" i="1"/>
  <c r="AA2987" i="1"/>
  <c r="Z2987" i="1"/>
  <c r="Y2987" i="1"/>
  <c r="X2987" i="1"/>
  <c r="W2987" i="1"/>
  <c r="V2987" i="1"/>
  <c r="U2987" i="1"/>
  <c r="T2987" i="1"/>
  <c r="AA2986" i="1"/>
  <c r="Z2986" i="1"/>
  <c r="Y2986" i="1"/>
  <c r="X2986" i="1"/>
  <c r="W2986" i="1"/>
  <c r="V2986" i="1"/>
  <c r="U2986" i="1"/>
  <c r="T2986" i="1"/>
  <c r="AA2985" i="1"/>
  <c r="Z2985" i="1"/>
  <c r="Y2985" i="1"/>
  <c r="X2985" i="1"/>
  <c r="W2985" i="1"/>
  <c r="V2985" i="1"/>
  <c r="U2985" i="1"/>
  <c r="T2985" i="1"/>
  <c r="AA2984" i="1"/>
  <c r="Z2984" i="1"/>
  <c r="Y2984" i="1"/>
  <c r="X2984" i="1"/>
  <c r="W2984" i="1"/>
  <c r="V2984" i="1"/>
  <c r="U2984" i="1"/>
  <c r="T2984" i="1"/>
  <c r="AA2983" i="1"/>
  <c r="Z2983" i="1"/>
  <c r="Y2983" i="1"/>
  <c r="X2983" i="1"/>
  <c r="W2983" i="1"/>
  <c r="V2983" i="1"/>
  <c r="U2983" i="1"/>
  <c r="T2983" i="1"/>
  <c r="AA2982" i="1"/>
  <c r="Z2982" i="1"/>
  <c r="Y2982" i="1"/>
  <c r="X2982" i="1"/>
  <c r="W2982" i="1"/>
  <c r="V2982" i="1"/>
  <c r="U2982" i="1"/>
  <c r="T2982" i="1"/>
  <c r="AA2981" i="1"/>
  <c r="Z2981" i="1"/>
  <c r="Y2981" i="1"/>
  <c r="X2981" i="1"/>
  <c r="W2981" i="1"/>
  <c r="V2981" i="1"/>
  <c r="U2981" i="1"/>
  <c r="T2981" i="1"/>
  <c r="AA2980" i="1"/>
  <c r="Z2980" i="1"/>
  <c r="Y2980" i="1"/>
  <c r="X2980" i="1"/>
  <c r="W2980" i="1"/>
  <c r="V2980" i="1"/>
  <c r="U2980" i="1"/>
  <c r="T2980" i="1"/>
  <c r="AA2979" i="1"/>
  <c r="Z2979" i="1"/>
  <c r="Y2979" i="1"/>
  <c r="X2979" i="1"/>
  <c r="W2979" i="1"/>
  <c r="V2979" i="1"/>
  <c r="U2979" i="1"/>
  <c r="T2979" i="1"/>
  <c r="AA2978" i="1"/>
  <c r="Z2978" i="1"/>
  <c r="Y2978" i="1"/>
  <c r="X2978" i="1"/>
  <c r="W2978" i="1"/>
  <c r="V2978" i="1"/>
  <c r="U2978" i="1"/>
  <c r="T2978" i="1"/>
  <c r="AA2977" i="1"/>
  <c r="Z2977" i="1"/>
  <c r="Y2977" i="1"/>
  <c r="X2977" i="1"/>
  <c r="W2977" i="1"/>
  <c r="V2977" i="1"/>
  <c r="U2977" i="1"/>
  <c r="T2977" i="1"/>
  <c r="AA2976" i="1"/>
  <c r="Z2976" i="1"/>
  <c r="Y2976" i="1"/>
  <c r="X2976" i="1"/>
  <c r="W2976" i="1"/>
  <c r="V2976" i="1"/>
  <c r="U2976" i="1"/>
  <c r="T2976" i="1"/>
  <c r="AA2975" i="1"/>
  <c r="Z2975" i="1"/>
  <c r="Y2975" i="1"/>
  <c r="X2975" i="1"/>
  <c r="W2975" i="1"/>
  <c r="V2975" i="1"/>
  <c r="U2975" i="1"/>
  <c r="T2975" i="1"/>
  <c r="AA2974" i="1"/>
  <c r="Z2974" i="1"/>
  <c r="Y2974" i="1"/>
  <c r="X2974" i="1"/>
  <c r="W2974" i="1"/>
  <c r="V2974" i="1"/>
  <c r="U2974" i="1"/>
  <c r="T2974" i="1"/>
  <c r="AA2973" i="1"/>
  <c r="Z2973" i="1"/>
  <c r="Y2973" i="1"/>
  <c r="X2973" i="1"/>
  <c r="W2973" i="1"/>
  <c r="V2973" i="1"/>
  <c r="U2973" i="1"/>
  <c r="T2973" i="1"/>
  <c r="AA2972" i="1"/>
  <c r="Z2972" i="1"/>
  <c r="Y2972" i="1"/>
  <c r="X2972" i="1"/>
  <c r="W2972" i="1"/>
  <c r="V2972" i="1"/>
  <c r="U2972" i="1"/>
  <c r="T2972" i="1"/>
  <c r="AA2971" i="1"/>
  <c r="Z2971" i="1"/>
  <c r="Y2971" i="1"/>
  <c r="X2971" i="1"/>
  <c r="W2971" i="1"/>
  <c r="V2971" i="1"/>
  <c r="U2971" i="1"/>
  <c r="T2971" i="1"/>
  <c r="AA2970" i="1"/>
  <c r="Z2970" i="1"/>
  <c r="Y2970" i="1"/>
  <c r="X2970" i="1"/>
  <c r="W2970" i="1"/>
  <c r="V2970" i="1"/>
  <c r="U2970" i="1"/>
  <c r="T2970" i="1"/>
  <c r="AA2969" i="1"/>
  <c r="Z2969" i="1"/>
  <c r="Y2969" i="1"/>
  <c r="X2969" i="1"/>
  <c r="W2969" i="1"/>
  <c r="V2969" i="1"/>
  <c r="U2969" i="1"/>
  <c r="T2969" i="1"/>
  <c r="AA2968" i="1"/>
  <c r="Z2968" i="1"/>
  <c r="Y2968" i="1"/>
  <c r="X2968" i="1"/>
  <c r="W2968" i="1"/>
  <c r="V2968" i="1"/>
  <c r="U2968" i="1"/>
  <c r="T2968" i="1"/>
  <c r="AA2967" i="1"/>
  <c r="Z2967" i="1"/>
  <c r="Y2967" i="1"/>
  <c r="X2967" i="1"/>
  <c r="W2967" i="1"/>
  <c r="V2967" i="1"/>
  <c r="U2967" i="1"/>
  <c r="T2967" i="1"/>
  <c r="AA2966" i="1"/>
  <c r="Z2966" i="1"/>
  <c r="Y2966" i="1"/>
  <c r="X2966" i="1"/>
  <c r="W2966" i="1"/>
  <c r="V2966" i="1"/>
  <c r="U2966" i="1"/>
  <c r="T2966" i="1"/>
  <c r="AA2965" i="1"/>
  <c r="Z2965" i="1"/>
  <c r="Y2965" i="1"/>
  <c r="X2965" i="1"/>
  <c r="W2965" i="1"/>
  <c r="V2965" i="1"/>
  <c r="U2965" i="1"/>
  <c r="T2965" i="1"/>
  <c r="AA2964" i="1"/>
  <c r="Z2964" i="1"/>
  <c r="Y2964" i="1"/>
  <c r="X2964" i="1"/>
  <c r="W2964" i="1"/>
  <c r="V2964" i="1"/>
  <c r="U2964" i="1"/>
  <c r="T2964" i="1"/>
  <c r="AA2963" i="1"/>
  <c r="Z2963" i="1"/>
  <c r="Y2963" i="1"/>
  <c r="X2963" i="1"/>
  <c r="W2963" i="1"/>
  <c r="V2963" i="1"/>
  <c r="U2963" i="1"/>
  <c r="T2963" i="1"/>
  <c r="AA2962" i="1"/>
  <c r="Z2962" i="1"/>
  <c r="Y2962" i="1"/>
  <c r="X2962" i="1"/>
  <c r="W2962" i="1"/>
  <c r="V2962" i="1"/>
  <c r="U2962" i="1"/>
  <c r="T2962" i="1"/>
  <c r="AA2961" i="1"/>
  <c r="Z2961" i="1"/>
  <c r="Y2961" i="1"/>
  <c r="X2961" i="1"/>
  <c r="W2961" i="1"/>
  <c r="V2961" i="1"/>
  <c r="U2961" i="1"/>
  <c r="T2961" i="1"/>
  <c r="AA2960" i="1"/>
  <c r="Z2960" i="1"/>
  <c r="Y2960" i="1"/>
  <c r="X2960" i="1"/>
  <c r="W2960" i="1"/>
  <c r="V2960" i="1"/>
  <c r="U2960" i="1"/>
  <c r="T2960" i="1"/>
  <c r="AA2959" i="1"/>
  <c r="Z2959" i="1"/>
  <c r="Y2959" i="1"/>
  <c r="X2959" i="1"/>
  <c r="W2959" i="1"/>
  <c r="V2959" i="1"/>
  <c r="U2959" i="1"/>
  <c r="T2959" i="1"/>
  <c r="AA2958" i="1"/>
  <c r="Z2958" i="1"/>
  <c r="Y2958" i="1"/>
  <c r="X2958" i="1"/>
  <c r="W2958" i="1"/>
  <c r="V2958" i="1"/>
  <c r="U2958" i="1"/>
  <c r="T2958" i="1"/>
  <c r="AA2957" i="1"/>
  <c r="Z2957" i="1"/>
  <c r="Y2957" i="1"/>
  <c r="X2957" i="1"/>
  <c r="W2957" i="1"/>
  <c r="V2957" i="1"/>
  <c r="U2957" i="1"/>
  <c r="T2957" i="1"/>
  <c r="AA2956" i="1"/>
  <c r="Z2956" i="1"/>
  <c r="Y2956" i="1"/>
  <c r="X2956" i="1"/>
  <c r="W2956" i="1"/>
  <c r="V2956" i="1"/>
  <c r="U2956" i="1"/>
  <c r="T2956" i="1"/>
  <c r="AA2955" i="1"/>
  <c r="Z2955" i="1"/>
  <c r="Y2955" i="1"/>
  <c r="X2955" i="1"/>
  <c r="W2955" i="1"/>
  <c r="V2955" i="1"/>
  <c r="U2955" i="1"/>
  <c r="T2955" i="1"/>
  <c r="AA2954" i="1"/>
  <c r="Z2954" i="1"/>
  <c r="Y2954" i="1"/>
  <c r="X2954" i="1"/>
  <c r="W2954" i="1"/>
  <c r="V2954" i="1"/>
  <c r="U2954" i="1"/>
  <c r="T2954" i="1"/>
  <c r="AA2953" i="1"/>
  <c r="Z2953" i="1"/>
  <c r="Y2953" i="1"/>
  <c r="X2953" i="1"/>
  <c r="W2953" i="1"/>
  <c r="V2953" i="1"/>
  <c r="U2953" i="1"/>
  <c r="T2953" i="1"/>
  <c r="AA2952" i="1"/>
  <c r="Z2952" i="1"/>
  <c r="Y2952" i="1"/>
  <c r="X2952" i="1"/>
  <c r="W2952" i="1"/>
  <c r="V2952" i="1"/>
  <c r="U2952" i="1"/>
  <c r="T2952" i="1"/>
  <c r="AA2951" i="1"/>
  <c r="Z2951" i="1"/>
  <c r="Y2951" i="1"/>
  <c r="X2951" i="1"/>
  <c r="W2951" i="1"/>
  <c r="V2951" i="1"/>
  <c r="U2951" i="1"/>
  <c r="T2951" i="1"/>
  <c r="AA2950" i="1"/>
  <c r="Z2950" i="1"/>
  <c r="Y2950" i="1"/>
  <c r="X2950" i="1"/>
  <c r="W2950" i="1"/>
  <c r="V2950" i="1"/>
  <c r="U2950" i="1"/>
  <c r="T2950" i="1"/>
  <c r="AA2949" i="1"/>
  <c r="Z2949" i="1"/>
  <c r="Y2949" i="1"/>
  <c r="X2949" i="1"/>
  <c r="W2949" i="1"/>
  <c r="V2949" i="1"/>
  <c r="U2949" i="1"/>
  <c r="T2949" i="1"/>
  <c r="AA2948" i="1"/>
  <c r="Z2948" i="1"/>
  <c r="Y2948" i="1"/>
  <c r="X2948" i="1"/>
  <c r="W2948" i="1"/>
  <c r="V2948" i="1"/>
  <c r="U2948" i="1"/>
  <c r="T2948" i="1"/>
  <c r="AA2947" i="1"/>
  <c r="Z2947" i="1"/>
  <c r="Y2947" i="1"/>
  <c r="X2947" i="1"/>
  <c r="W2947" i="1"/>
  <c r="V2947" i="1"/>
  <c r="U2947" i="1"/>
  <c r="T2947" i="1"/>
  <c r="AA2946" i="1"/>
  <c r="Z2946" i="1"/>
  <c r="Y2946" i="1"/>
  <c r="X2946" i="1"/>
  <c r="W2946" i="1"/>
  <c r="V2946" i="1"/>
  <c r="U2946" i="1"/>
  <c r="T2946" i="1"/>
  <c r="AA2945" i="1"/>
  <c r="Z2945" i="1"/>
  <c r="Y2945" i="1"/>
  <c r="X2945" i="1"/>
  <c r="W2945" i="1"/>
  <c r="V2945" i="1"/>
  <c r="U2945" i="1"/>
  <c r="T2945" i="1"/>
  <c r="AA2944" i="1"/>
  <c r="Z2944" i="1"/>
  <c r="Y2944" i="1"/>
  <c r="X2944" i="1"/>
  <c r="W2944" i="1"/>
  <c r="V2944" i="1"/>
  <c r="U2944" i="1"/>
  <c r="T2944" i="1"/>
  <c r="AA2943" i="1"/>
  <c r="Z2943" i="1"/>
  <c r="Y2943" i="1"/>
  <c r="X2943" i="1"/>
  <c r="W2943" i="1"/>
  <c r="V2943" i="1"/>
  <c r="U2943" i="1"/>
  <c r="T2943" i="1"/>
  <c r="AA2942" i="1"/>
  <c r="Z2942" i="1"/>
  <c r="Y2942" i="1"/>
  <c r="X2942" i="1"/>
  <c r="W2942" i="1"/>
  <c r="V2942" i="1"/>
  <c r="U2942" i="1"/>
  <c r="T2942" i="1"/>
  <c r="AA2941" i="1"/>
  <c r="Z2941" i="1"/>
  <c r="Y2941" i="1"/>
  <c r="X2941" i="1"/>
  <c r="W2941" i="1"/>
  <c r="V2941" i="1"/>
  <c r="U2941" i="1"/>
  <c r="T2941" i="1"/>
  <c r="AA2940" i="1"/>
  <c r="Z2940" i="1"/>
  <c r="Y2940" i="1"/>
  <c r="X2940" i="1"/>
  <c r="W2940" i="1"/>
  <c r="V2940" i="1"/>
  <c r="U2940" i="1"/>
  <c r="T2940" i="1"/>
  <c r="AA2939" i="1"/>
  <c r="Z2939" i="1"/>
  <c r="Y2939" i="1"/>
  <c r="X2939" i="1"/>
  <c r="W2939" i="1"/>
  <c r="V2939" i="1"/>
  <c r="U2939" i="1"/>
  <c r="T2939" i="1"/>
  <c r="AA2938" i="1"/>
  <c r="Z2938" i="1"/>
  <c r="Y2938" i="1"/>
  <c r="X2938" i="1"/>
  <c r="W2938" i="1"/>
  <c r="V2938" i="1"/>
  <c r="U2938" i="1"/>
  <c r="T2938" i="1"/>
  <c r="AA2937" i="1"/>
  <c r="Z2937" i="1"/>
  <c r="Y2937" i="1"/>
  <c r="X2937" i="1"/>
  <c r="W2937" i="1"/>
  <c r="V2937" i="1"/>
  <c r="U2937" i="1"/>
  <c r="T2937" i="1"/>
  <c r="AA2936" i="1"/>
  <c r="Z2936" i="1"/>
  <c r="Y2936" i="1"/>
  <c r="X2936" i="1"/>
  <c r="W2936" i="1"/>
  <c r="V2936" i="1"/>
  <c r="U2936" i="1"/>
  <c r="T2936" i="1"/>
  <c r="AA2935" i="1"/>
  <c r="Z2935" i="1"/>
  <c r="Y2935" i="1"/>
  <c r="X2935" i="1"/>
  <c r="W2935" i="1"/>
  <c r="V2935" i="1"/>
  <c r="U2935" i="1"/>
  <c r="T2935" i="1"/>
  <c r="AA2934" i="1"/>
  <c r="Z2934" i="1"/>
  <c r="Y2934" i="1"/>
  <c r="X2934" i="1"/>
  <c r="W2934" i="1"/>
  <c r="V2934" i="1"/>
  <c r="U2934" i="1"/>
  <c r="T2934" i="1"/>
  <c r="AA2933" i="1"/>
  <c r="Z2933" i="1"/>
  <c r="Y2933" i="1"/>
  <c r="X2933" i="1"/>
  <c r="W2933" i="1"/>
  <c r="V2933" i="1"/>
  <c r="U2933" i="1"/>
  <c r="T2933" i="1"/>
  <c r="AA2932" i="1"/>
  <c r="Z2932" i="1"/>
  <c r="Y2932" i="1"/>
  <c r="X2932" i="1"/>
  <c r="W2932" i="1"/>
  <c r="V2932" i="1"/>
  <c r="U2932" i="1"/>
  <c r="T2932" i="1"/>
  <c r="AA2931" i="1"/>
  <c r="Z2931" i="1"/>
  <c r="Y2931" i="1"/>
  <c r="X2931" i="1"/>
  <c r="W2931" i="1"/>
  <c r="V2931" i="1"/>
  <c r="U2931" i="1"/>
  <c r="T2931" i="1"/>
  <c r="AA2930" i="1"/>
  <c r="Z2930" i="1"/>
  <c r="Y2930" i="1"/>
  <c r="X2930" i="1"/>
  <c r="W2930" i="1"/>
  <c r="V2930" i="1"/>
  <c r="U2930" i="1"/>
  <c r="T2930" i="1"/>
  <c r="AA2929" i="1"/>
  <c r="Z2929" i="1"/>
  <c r="Y2929" i="1"/>
  <c r="X2929" i="1"/>
  <c r="W2929" i="1"/>
  <c r="V2929" i="1"/>
  <c r="U2929" i="1"/>
  <c r="T2929" i="1"/>
  <c r="AA2928" i="1"/>
  <c r="Z2928" i="1"/>
  <c r="Y2928" i="1"/>
  <c r="X2928" i="1"/>
  <c r="W2928" i="1"/>
  <c r="V2928" i="1"/>
  <c r="U2928" i="1"/>
  <c r="T2928" i="1"/>
  <c r="AA2927" i="1"/>
  <c r="Z2927" i="1"/>
  <c r="Y2927" i="1"/>
  <c r="X2927" i="1"/>
  <c r="W2927" i="1"/>
  <c r="V2927" i="1"/>
  <c r="U2927" i="1"/>
  <c r="T2927" i="1"/>
  <c r="AA2926" i="1"/>
  <c r="Z2926" i="1"/>
  <c r="Y2926" i="1"/>
  <c r="X2926" i="1"/>
  <c r="W2926" i="1"/>
  <c r="V2926" i="1"/>
  <c r="U2926" i="1"/>
  <c r="T2926" i="1"/>
  <c r="AA2925" i="1"/>
  <c r="Z2925" i="1"/>
  <c r="Y2925" i="1"/>
  <c r="X2925" i="1"/>
  <c r="W2925" i="1"/>
  <c r="V2925" i="1"/>
  <c r="U2925" i="1"/>
  <c r="T2925" i="1"/>
  <c r="AA2924" i="1"/>
  <c r="Z2924" i="1"/>
  <c r="Y2924" i="1"/>
  <c r="X2924" i="1"/>
  <c r="W2924" i="1"/>
  <c r="V2924" i="1"/>
  <c r="U2924" i="1"/>
  <c r="T2924" i="1"/>
  <c r="AA2923" i="1"/>
  <c r="Z2923" i="1"/>
  <c r="Y2923" i="1"/>
  <c r="X2923" i="1"/>
  <c r="W2923" i="1"/>
  <c r="V2923" i="1"/>
  <c r="U2923" i="1"/>
  <c r="T2923" i="1"/>
  <c r="AA2922" i="1"/>
  <c r="Z2922" i="1"/>
  <c r="Y2922" i="1"/>
  <c r="X2922" i="1"/>
  <c r="W2922" i="1"/>
  <c r="V2922" i="1"/>
  <c r="U2922" i="1"/>
  <c r="T2922" i="1"/>
  <c r="AA2921" i="1"/>
  <c r="Z2921" i="1"/>
  <c r="Y2921" i="1"/>
  <c r="X2921" i="1"/>
  <c r="W2921" i="1"/>
  <c r="V2921" i="1"/>
  <c r="U2921" i="1"/>
  <c r="T2921" i="1"/>
  <c r="AA2920" i="1"/>
  <c r="Z2920" i="1"/>
  <c r="Y2920" i="1"/>
  <c r="X2920" i="1"/>
  <c r="W2920" i="1"/>
  <c r="V2920" i="1"/>
  <c r="U2920" i="1"/>
  <c r="T2920" i="1"/>
  <c r="AA2919" i="1"/>
  <c r="Z2919" i="1"/>
  <c r="Y2919" i="1"/>
  <c r="X2919" i="1"/>
  <c r="W2919" i="1"/>
  <c r="V2919" i="1"/>
  <c r="U2919" i="1"/>
  <c r="T2919" i="1"/>
  <c r="AA2918" i="1"/>
  <c r="Z2918" i="1"/>
  <c r="Y2918" i="1"/>
  <c r="X2918" i="1"/>
  <c r="W2918" i="1"/>
  <c r="V2918" i="1"/>
  <c r="U2918" i="1"/>
  <c r="T2918" i="1"/>
  <c r="AA2917" i="1"/>
  <c r="Z2917" i="1"/>
  <c r="Y2917" i="1"/>
  <c r="X2917" i="1"/>
  <c r="W2917" i="1"/>
  <c r="V2917" i="1"/>
  <c r="U2917" i="1"/>
  <c r="T2917" i="1"/>
  <c r="AA2916" i="1"/>
  <c r="Z2916" i="1"/>
  <c r="Y2916" i="1"/>
  <c r="X2916" i="1"/>
  <c r="W2916" i="1"/>
  <c r="V2916" i="1"/>
  <c r="U2916" i="1"/>
  <c r="T2916" i="1"/>
  <c r="AA2915" i="1"/>
  <c r="Z2915" i="1"/>
  <c r="Y2915" i="1"/>
  <c r="X2915" i="1"/>
  <c r="W2915" i="1"/>
  <c r="V2915" i="1"/>
  <c r="U2915" i="1"/>
  <c r="T2915" i="1"/>
  <c r="AA2914" i="1"/>
  <c r="Z2914" i="1"/>
  <c r="Y2914" i="1"/>
  <c r="X2914" i="1"/>
  <c r="W2914" i="1"/>
  <c r="V2914" i="1"/>
  <c r="U2914" i="1"/>
  <c r="T2914" i="1"/>
  <c r="AA2913" i="1"/>
  <c r="Z2913" i="1"/>
  <c r="Y2913" i="1"/>
  <c r="X2913" i="1"/>
  <c r="W2913" i="1"/>
  <c r="V2913" i="1"/>
  <c r="U2913" i="1"/>
  <c r="T2913" i="1"/>
  <c r="AA2912" i="1"/>
  <c r="Z2912" i="1"/>
  <c r="Y2912" i="1"/>
  <c r="X2912" i="1"/>
  <c r="W2912" i="1"/>
  <c r="V2912" i="1"/>
  <c r="U2912" i="1"/>
  <c r="T2912" i="1"/>
  <c r="AA2911" i="1"/>
  <c r="Z2911" i="1"/>
  <c r="Y2911" i="1"/>
  <c r="X2911" i="1"/>
  <c r="W2911" i="1"/>
  <c r="V2911" i="1"/>
  <c r="U2911" i="1"/>
  <c r="T2911" i="1"/>
  <c r="AA2910" i="1"/>
  <c r="Z2910" i="1"/>
  <c r="Y2910" i="1"/>
  <c r="X2910" i="1"/>
  <c r="W2910" i="1"/>
  <c r="V2910" i="1"/>
  <c r="U2910" i="1"/>
  <c r="T2910" i="1"/>
  <c r="AA2909" i="1"/>
  <c r="Z2909" i="1"/>
  <c r="Y2909" i="1"/>
  <c r="X2909" i="1"/>
  <c r="W2909" i="1"/>
  <c r="V2909" i="1"/>
  <c r="U2909" i="1"/>
  <c r="T2909" i="1"/>
  <c r="AA2908" i="1"/>
  <c r="Z2908" i="1"/>
  <c r="Y2908" i="1"/>
  <c r="X2908" i="1"/>
  <c r="W2908" i="1"/>
  <c r="V2908" i="1"/>
  <c r="U2908" i="1"/>
  <c r="T2908" i="1"/>
  <c r="AA2907" i="1"/>
  <c r="Z2907" i="1"/>
  <c r="Y2907" i="1"/>
  <c r="X2907" i="1"/>
  <c r="W2907" i="1"/>
  <c r="V2907" i="1"/>
  <c r="U2907" i="1"/>
  <c r="T2907" i="1"/>
  <c r="AA2906" i="1"/>
  <c r="Z2906" i="1"/>
  <c r="Y2906" i="1"/>
  <c r="X2906" i="1"/>
  <c r="W2906" i="1"/>
  <c r="V2906" i="1"/>
  <c r="U2906" i="1"/>
  <c r="T2906" i="1"/>
  <c r="AA2905" i="1"/>
  <c r="Z2905" i="1"/>
  <c r="Y2905" i="1"/>
  <c r="X2905" i="1"/>
  <c r="W2905" i="1"/>
  <c r="V2905" i="1"/>
  <c r="U2905" i="1"/>
  <c r="T2905" i="1"/>
  <c r="AA2904" i="1"/>
  <c r="Z2904" i="1"/>
  <c r="Y2904" i="1"/>
  <c r="X2904" i="1"/>
  <c r="W2904" i="1"/>
  <c r="V2904" i="1"/>
  <c r="U2904" i="1"/>
  <c r="T2904" i="1"/>
  <c r="AA2903" i="1"/>
  <c r="Z2903" i="1"/>
  <c r="Y2903" i="1"/>
  <c r="X2903" i="1"/>
  <c r="W2903" i="1"/>
  <c r="V2903" i="1"/>
  <c r="U2903" i="1"/>
  <c r="T2903" i="1"/>
  <c r="AA2902" i="1"/>
  <c r="Z2902" i="1"/>
  <c r="Y2902" i="1"/>
  <c r="X2902" i="1"/>
  <c r="W2902" i="1"/>
  <c r="V2902" i="1"/>
  <c r="U2902" i="1"/>
  <c r="T2902" i="1"/>
  <c r="AA2901" i="1"/>
  <c r="Z2901" i="1"/>
  <c r="Y2901" i="1"/>
  <c r="X2901" i="1"/>
  <c r="W2901" i="1"/>
  <c r="V2901" i="1"/>
  <c r="U2901" i="1"/>
  <c r="T2901" i="1"/>
  <c r="AA2900" i="1"/>
  <c r="Z2900" i="1"/>
  <c r="Y2900" i="1"/>
  <c r="X2900" i="1"/>
  <c r="W2900" i="1"/>
  <c r="V2900" i="1"/>
  <c r="U2900" i="1"/>
  <c r="T2900" i="1"/>
  <c r="AA2899" i="1"/>
  <c r="Z2899" i="1"/>
  <c r="Y2899" i="1"/>
  <c r="X2899" i="1"/>
  <c r="W2899" i="1"/>
  <c r="V2899" i="1"/>
  <c r="U2899" i="1"/>
  <c r="T2899" i="1"/>
  <c r="AA2898" i="1"/>
  <c r="Z2898" i="1"/>
  <c r="Y2898" i="1"/>
  <c r="X2898" i="1"/>
  <c r="W2898" i="1"/>
  <c r="V2898" i="1"/>
  <c r="U2898" i="1"/>
  <c r="T2898" i="1"/>
  <c r="AA2897" i="1"/>
  <c r="Z2897" i="1"/>
  <c r="Y2897" i="1"/>
  <c r="X2897" i="1"/>
  <c r="W2897" i="1"/>
  <c r="V2897" i="1"/>
  <c r="U2897" i="1"/>
  <c r="T2897" i="1"/>
  <c r="AA2896" i="1"/>
  <c r="Z2896" i="1"/>
  <c r="Y2896" i="1"/>
  <c r="X2896" i="1"/>
  <c r="W2896" i="1"/>
  <c r="V2896" i="1"/>
  <c r="U2896" i="1"/>
  <c r="T2896" i="1"/>
  <c r="AA2895" i="1"/>
  <c r="Z2895" i="1"/>
  <c r="Y2895" i="1"/>
  <c r="X2895" i="1"/>
  <c r="W2895" i="1"/>
  <c r="V2895" i="1"/>
  <c r="U2895" i="1"/>
  <c r="T2895" i="1"/>
  <c r="AA2894" i="1"/>
  <c r="Z2894" i="1"/>
  <c r="Y2894" i="1"/>
  <c r="X2894" i="1"/>
  <c r="W2894" i="1"/>
  <c r="V2894" i="1"/>
  <c r="U2894" i="1"/>
  <c r="T2894" i="1"/>
  <c r="AA2893" i="1"/>
  <c r="Z2893" i="1"/>
  <c r="Y2893" i="1"/>
  <c r="X2893" i="1"/>
  <c r="W2893" i="1"/>
  <c r="V2893" i="1"/>
  <c r="U2893" i="1"/>
  <c r="T2893" i="1"/>
  <c r="AA2892" i="1"/>
  <c r="Z2892" i="1"/>
  <c r="Y2892" i="1"/>
  <c r="X2892" i="1"/>
  <c r="W2892" i="1"/>
  <c r="V2892" i="1"/>
  <c r="U2892" i="1"/>
  <c r="T2892" i="1"/>
  <c r="AA2891" i="1"/>
  <c r="Z2891" i="1"/>
  <c r="Y2891" i="1"/>
  <c r="X2891" i="1"/>
  <c r="W2891" i="1"/>
  <c r="V2891" i="1"/>
  <c r="U2891" i="1"/>
  <c r="T2891" i="1"/>
  <c r="AA2890" i="1"/>
  <c r="Z2890" i="1"/>
  <c r="Y2890" i="1"/>
  <c r="X2890" i="1"/>
  <c r="W2890" i="1"/>
  <c r="V2890" i="1"/>
  <c r="U2890" i="1"/>
  <c r="T2890" i="1"/>
  <c r="AA2889" i="1"/>
  <c r="Z2889" i="1"/>
  <c r="Y2889" i="1"/>
  <c r="X2889" i="1"/>
  <c r="W2889" i="1"/>
  <c r="V2889" i="1"/>
  <c r="U2889" i="1"/>
  <c r="T2889" i="1"/>
  <c r="AA2888" i="1"/>
  <c r="Z2888" i="1"/>
  <c r="Y2888" i="1"/>
  <c r="X2888" i="1"/>
  <c r="W2888" i="1"/>
  <c r="V2888" i="1"/>
  <c r="U2888" i="1"/>
  <c r="T2888" i="1"/>
  <c r="AA2887" i="1"/>
  <c r="Z2887" i="1"/>
  <c r="Y2887" i="1"/>
  <c r="X2887" i="1"/>
  <c r="W2887" i="1"/>
  <c r="V2887" i="1"/>
  <c r="U2887" i="1"/>
  <c r="T2887" i="1"/>
  <c r="AA2886" i="1"/>
  <c r="Z2886" i="1"/>
  <c r="Y2886" i="1"/>
  <c r="X2886" i="1"/>
  <c r="W2886" i="1"/>
  <c r="V2886" i="1"/>
  <c r="U2886" i="1"/>
  <c r="T2886" i="1"/>
  <c r="AA2885" i="1"/>
  <c r="Z2885" i="1"/>
  <c r="Y2885" i="1"/>
  <c r="X2885" i="1"/>
  <c r="W2885" i="1"/>
  <c r="V2885" i="1"/>
  <c r="U2885" i="1"/>
  <c r="T2885" i="1"/>
  <c r="AA2884" i="1"/>
  <c r="Z2884" i="1"/>
  <c r="Y2884" i="1"/>
  <c r="X2884" i="1"/>
  <c r="W2884" i="1"/>
  <c r="V2884" i="1"/>
  <c r="U2884" i="1"/>
  <c r="T2884" i="1"/>
  <c r="AA2883" i="1"/>
  <c r="Z2883" i="1"/>
  <c r="Y2883" i="1"/>
  <c r="X2883" i="1"/>
  <c r="W2883" i="1"/>
  <c r="V2883" i="1"/>
  <c r="U2883" i="1"/>
  <c r="T2883" i="1"/>
  <c r="AA2882" i="1"/>
  <c r="Z2882" i="1"/>
  <c r="Y2882" i="1"/>
  <c r="X2882" i="1"/>
  <c r="W2882" i="1"/>
  <c r="V2882" i="1"/>
  <c r="U2882" i="1"/>
  <c r="T2882" i="1"/>
  <c r="AA2881" i="1"/>
  <c r="Z2881" i="1"/>
  <c r="Y2881" i="1"/>
  <c r="X2881" i="1"/>
  <c r="W2881" i="1"/>
  <c r="V2881" i="1"/>
  <c r="U2881" i="1"/>
  <c r="T2881" i="1"/>
  <c r="AA2880" i="1"/>
  <c r="Z2880" i="1"/>
  <c r="Y2880" i="1"/>
  <c r="X2880" i="1"/>
  <c r="W2880" i="1"/>
  <c r="V2880" i="1"/>
  <c r="U2880" i="1"/>
  <c r="T2880" i="1"/>
  <c r="AA2879" i="1"/>
  <c r="Z2879" i="1"/>
  <c r="Y2879" i="1"/>
  <c r="X2879" i="1"/>
  <c r="W2879" i="1"/>
  <c r="V2879" i="1"/>
  <c r="U2879" i="1"/>
  <c r="T2879" i="1"/>
  <c r="AA2878" i="1"/>
  <c r="Z2878" i="1"/>
  <c r="Y2878" i="1"/>
  <c r="X2878" i="1"/>
  <c r="W2878" i="1"/>
  <c r="V2878" i="1"/>
  <c r="U2878" i="1"/>
  <c r="T2878" i="1"/>
  <c r="AA2877" i="1"/>
  <c r="Z2877" i="1"/>
  <c r="Y2877" i="1"/>
  <c r="X2877" i="1"/>
  <c r="W2877" i="1"/>
  <c r="V2877" i="1"/>
  <c r="U2877" i="1"/>
  <c r="T2877" i="1"/>
  <c r="AA2876" i="1"/>
  <c r="Z2876" i="1"/>
  <c r="Y2876" i="1"/>
  <c r="X2876" i="1"/>
  <c r="W2876" i="1"/>
  <c r="V2876" i="1"/>
  <c r="U2876" i="1"/>
  <c r="T2876" i="1"/>
  <c r="AA2875" i="1"/>
  <c r="Z2875" i="1"/>
  <c r="Y2875" i="1"/>
  <c r="X2875" i="1"/>
  <c r="W2875" i="1"/>
  <c r="V2875" i="1"/>
  <c r="U2875" i="1"/>
  <c r="T2875" i="1"/>
  <c r="AA2874" i="1"/>
  <c r="Z2874" i="1"/>
  <c r="Y2874" i="1"/>
  <c r="X2874" i="1"/>
  <c r="W2874" i="1"/>
  <c r="V2874" i="1"/>
  <c r="U2874" i="1"/>
  <c r="T2874" i="1"/>
  <c r="AA2873" i="1"/>
  <c r="Z2873" i="1"/>
  <c r="Y2873" i="1"/>
  <c r="X2873" i="1"/>
  <c r="W2873" i="1"/>
  <c r="V2873" i="1"/>
  <c r="U2873" i="1"/>
  <c r="T2873" i="1"/>
  <c r="AA2872" i="1"/>
  <c r="Z2872" i="1"/>
  <c r="Y2872" i="1"/>
  <c r="X2872" i="1"/>
  <c r="W2872" i="1"/>
  <c r="V2872" i="1"/>
  <c r="U2872" i="1"/>
  <c r="T2872" i="1"/>
  <c r="AA2871" i="1"/>
  <c r="Z2871" i="1"/>
  <c r="Y2871" i="1"/>
  <c r="X2871" i="1"/>
  <c r="W2871" i="1"/>
  <c r="V2871" i="1"/>
  <c r="U2871" i="1"/>
  <c r="T2871" i="1"/>
  <c r="AA2870" i="1"/>
  <c r="Z2870" i="1"/>
  <c r="Y2870" i="1"/>
  <c r="X2870" i="1"/>
  <c r="W2870" i="1"/>
  <c r="V2870" i="1"/>
  <c r="U2870" i="1"/>
  <c r="T2870" i="1"/>
  <c r="AA2869" i="1"/>
  <c r="Z2869" i="1"/>
  <c r="Y2869" i="1"/>
  <c r="X2869" i="1"/>
  <c r="W2869" i="1"/>
  <c r="V2869" i="1"/>
  <c r="U2869" i="1"/>
  <c r="T2869" i="1"/>
  <c r="AA2868" i="1"/>
  <c r="Z2868" i="1"/>
  <c r="Y2868" i="1"/>
  <c r="X2868" i="1"/>
  <c r="W2868" i="1"/>
  <c r="V2868" i="1"/>
  <c r="U2868" i="1"/>
  <c r="T2868" i="1"/>
  <c r="AA2867" i="1"/>
  <c r="Z2867" i="1"/>
  <c r="Y2867" i="1"/>
  <c r="X2867" i="1"/>
  <c r="W2867" i="1"/>
  <c r="V2867" i="1"/>
  <c r="U2867" i="1"/>
  <c r="T2867" i="1"/>
  <c r="AA2866" i="1"/>
  <c r="Z2866" i="1"/>
  <c r="Y2866" i="1"/>
  <c r="X2866" i="1"/>
  <c r="W2866" i="1"/>
  <c r="V2866" i="1"/>
  <c r="U2866" i="1"/>
  <c r="T2866" i="1"/>
  <c r="AA2865" i="1"/>
  <c r="Z2865" i="1"/>
  <c r="Y2865" i="1"/>
  <c r="X2865" i="1"/>
  <c r="W2865" i="1"/>
  <c r="V2865" i="1"/>
  <c r="U2865" i="1"/>
  <c r="T2865" i="1"/>
  <c r="AA2864" i="1"/>
  <c r="Z2864" i="1"/>
  <c r="Y2864" i="1"/>
  <c r="X2864" i="1"/>
  <c r="W2864" i="1"/>
  <c r="V2864" i="1"/>
  <c r="U2864" i="1"/>
  <c r="T2864" i="1"/>
  <c r="AA2863" i="1"/>
  <c r="Z2863" i="1"/>
  <c r="Y2863" i="1"/>
  <c r="X2863" i="1"/>
  <c r="W2863" i="1"/>
  <c r="V2863" i="1"/>
  <c r="U2863" i="1"/>
  <c r="T2863" i="1"/>
  <c r="AA2862" i="1"/>
  <c r="Z2862" i="1"/>
  <c r="Y2862" i="1"/>
  <c r="X2862" i="1"/>
  <c r="W2862" i="1"/>
  <c r="V2862" i="1"/>
  <c r="U2862" i="1"/>
  <c r="T2862" i="1"/>
  <c r="AA2861" i="1"/>
  <c r="Z2861" i="1"/>
  <c r="Y2861" i="1"/>
  <c r="X2861" i="1"/>
  <c r="W2861" i="1"/>
  <c r="V2861" i="1"/>
  <c r="U2861" i="1"/>
  <c r="T2861" i="1"/>
  <c r="AA2860" i="1"/>
  <c r="Z2860" i="1"/>
  <c r="Y2860" i="1"/>
  <c r="X2860" i="1"/>
  <c r="W2860" i="1"/>
  <c r="V2860" i="1"/>
  <c r="U2860" i="1"/>
  <c r="T2860" i="1"/>
  <c r="AA2859" i="1"/>
  <c r="Z2859" i="1"/>
  <c r="Y2859" i="1"/>
  <c r="X2859" i="1"/>
  <c r="W2859" i="1"/>
  <c r="V2859" i="1"/>
  <c r="U2859" i="1"/>
  <c r="T2859" i="1"/>
  <c r="AA2858" i="1"/>
  <c r="Z2858" i="1"/>
  <c r="Y2858" i="1"/>
  <c r="X2858" i="1"/>
  <c r="W2858" i="1"/>
  <c r="V2858" i="1"/>
  <c r="U2858" i="1"/>
  <c r="T2858" i="1"/>
  <c r="AA2857" i="1"/>
  <c r="Z2857" i="1"/>
  <c r="Y2857" i="1"/>
  <c r="X2857" i="1"/>
  <c r="W2857" i="1"/>
  <c r="V2857" i="1"/>
  <c r="U2857" i="1"/>
  <c r="T2857" i="1"/>
  <c r="AA2856" i="1"/>
  <c r="Z2856" i="1"/>
  <c r="Y2856" i="1"/>
  <c r="X2856" i="1"/>
  <c r="W2856" i="1"/>
  <c r="V2856" i="1"/>
  <c r="U2856" i="1"/>
  <c r="T2856" i="1"/>
  <c r="AA2855" i="1"/>
  <c r="Z2855" i="1"/>
  <c r="Y2855" i="1"/>
  <c r="X2855" i="1"/>
  <c r="W2855" i="1"/>
  <c r="V2855" i="1"/>
  <c r="U2855" i="1"/>
  <c r="T2855" i="1"/>
  <c r="AA2854" i="1"/>
  <c r="Z2854" i="1"/>
  <c r="Y2854" i="1"/>
  <c r="X2854" i="1"/>
  <c r="W2854" i="1"/>
  <c r="V2854" i="1"/>
  <c r="U2854" i="1"/>
  <c r="T2854" i="1"/>
  <c r="AA2853" i="1"/>
  <c r="Z2853" i="1"/>
  <c r="Y2853" i="1"/>
  <c r="X2853" i="1"/>
  <c r="W2853" i="1"/>
  <c r="V2853" i="1"/>
  <c r="U2853" i="1"/>
  <c r="T2853" i="1"/>
  <c r="AA2852" i="1"/>
  <c r="Z2852" i="1"/>
  <c r="Y2852" i="1"/>
  <c r="X2852" i="1"/>
  <c r="W2852" i="1"/>
  <c r="V2852" i="1"/>
  <c r="U2852" i="1"/>
  <c r="T2852" i="1"/>
  <c r="AA2851" i="1"/>
  <c r="Z2851" i="1"/>
  <c r="Y2851" i="1"/>
  <c r="X2851" i="1"/>
  <c r="W2851" i="1"/>
  <c r="V2851" i="1"/>
  <c r="U2851" i="1"/>
  <c r="T2851" i="1"/>
  <c r="AA2850" i="1"/>
  <c r="Z2850" i="1"/>
  <c r="Y2850" i="1"/>
  <c r="X2850" i="1"/>
  <c r="W2850" i="1"/>
  <c r="V2850" i="1"/>
  <c r="U2850" i="1"/>
  <c r="T2850" i="1"/>
  <c r="AA2849" i="1"/>
  <c r="Z2849" i="1"/>
  <c r="Y2849" i="1"/>
  <c r="X2849" i="1"/>
  <c r="W2849" i="1"/>
  <c r="V2849" i="1"/>
  <c r="U2849" i="1"/>
  <c r="T2849" i="1"/>
  <c r="AA2848" i="1"/>
  <c r="Z2848" i="1"/>
  <c r="Y2848" i="1"/>
  <c r="X2848" i="1"/>
  <c r="W2848" i="1"/>
  <c r="V2848" i="1"/>
  <c r="U2848" i="1"/>
  <c r="T2848" i="1"/>
  <c r="AA2847" i="1"/>
  <c r="Z2847" i="1"/>
  <c r="Y2847" i="1"/>
  <c r="X2847" i="1"/>
  <c r="W2847" i="1"/>
  <c r="V2847" i="1"/>
  <c r="U2847" i="1"/>
  <c r="T2847" i="1"/>
  <c r="AA2846" i="1"/>
  <c r="Z2846" i="1"/>
  <c r="Y2846" i="1"/>
  <c r="X2846" i="1"/>
  <c r="W2846" i="1"/>
  <c r="V2846" i="1"/>
  <c r="U2846" i="1"/>
  <c r="T2846" i="1"/>
  <c r="AA2845" i="1"/>
  <c r="Z2845" i="1"/>
  <c r="Y2845" i="1"/>
  <c r="X2845" i="1"/>
  <c r="W2845" i="1"/>
  <c r="V2845" i="1"/>
  <c r="U2845" i="1"/>
  <c r="T2845" i="1"/>
  <c r="AA2844" i="1"/>
  <c r="Z2844" i="1"/>
  <c r="Y2844" i="1"/>
  <c r="X2844" i="1"/>
  <c r="W2844" i="1"/>
  <c r="V2844" i="1"/>
  <c r="U2844" i="1"/>
  <c r="T2844" i="1"/>
  <c r="AA2843" i="1"/>
  <c r="Z2843" i="1"/>
  <c r="Y2843" i="1"/>
  <c r="X2843" i="1"/>
  <c r="W2843" i="1"/>
  <c r="V2843" i="1"/>
  <c r="U2843" i="1"/>
  <c r="T2843" i="1"/>
  <c r="AA2842" i="1"/>
  <c r="Z2842" i="1"/>
  <c r="Y2842" i="1"/>
  <c r="X2842" i="1"/>
  <c r="W2842" i="1"/>
  <c r="V2842" i="1"/>
  <c r="U2842" i="1"/>
  <c r="T2842" i="1"/>
  <c r="AA2841" i="1"/>
  <c r="Z2841" i="1"/>
  <c r="Y2841" i="1"/>
  <c r="X2841" i="1"/>
  <c r="W2841" i="1"/>
  <c r="V2841" i="1"/>
  <c r="U2841" i="1"/>
  <c r="T2841" i="1"/>
  <c r="AA2840" i="1"/>
  <c r="Z2840" i="1"/>
  <c r="Y2840" i="1"/>
  <c r="X2840" i="1"/>
  <c r="W2840" i="1"/>
  <c r="V2840" i="1"/>
  <c r="U2840" i="1"/>
  <c r="T2840" i="1"/>
  <c r="AA2839" i="1"/>
  <c r="Z2839" i="1"/>
  <c r="Y2839" i="1"/>
  <c r="X2839" i="1"/>
  <c r="W2839" i="1"/>
  <c r="V2839" i="1"/>
  <c r="U2839" i="1"/>
  <c r="T2839" i="1"/>
  <c r="AA2838" i="1"/>
  <c r="Z2838" i="1"/>
  <c r="Y2838" i="1"/>
  <c r="X2838" i="1"/>
  <c r="W2838" i="1"/>
  <c r="V2838" i="1"/>
  <c r="U2838" i="1"/>
  <c r="T2838" i="1"/>
  <c r="AA2837" i="1"/>
  <c r="Z2837" i="1"/>
  <c r="Y2837" i="1"/>
  <c r="X2837" i="1"/>
  <c r="W2837" i="1"/>
  <c r="V2837" i="1"/>
  <c r="U2837" i="1"/>
  <c r="T2837" i="1"/>
  <c r="AA2836" i="1"/>
  <c r="Z2836" i="1"/>
  <c r="Y2836" i="1"/>
  <c r="X2836" i="1"/>
  <c r="W2836" i="1"/>
  <c r="V2836" i="1"/>
  <c r="U2836" i="1"/>
  <c r="T2836" i="1"/>
  <c r="AA2835" i="1"/>
  <c r="Z2835" i="1"/>
  <c r="Y2835" i="1"/>
  <c r="X2835" i="1"/>
  <c r="W2835" i="1"/>
  <c r="V2835" i="1"/>
  <c r="U2835" i="1"/>
  <c r="T2835" i="1"/>
  <c r="AA2834" i="1"/>
  <c r="Z2834" i="1"/>
  <c r="Y2834" i="1"/>
  <c r="X2834" i="1"/>
  <c r="W2834" i="1"/>
  <c r="V2834" i="1"/>
  <c r="U2834" i="1"/>
  <c r="T2834" i="1"/>
  <c r="AA2833" i="1"/>
  <c r="Z2833" i="1"/>
  <c r="Y2833" i="1"/>
  <c r="X2833" i="1"/>
  <c r="W2833" i="1"/>
  <c r="V2833" i="1"/>
  <c r="U2833" i="1"/>
  <c r="T2833" i="1"/>
  <c r="AA2832" i="1"/>
  <c r="Z2832" i="1"/>
  <c r="Y2832" i="1"/>
  <c r="X2832" i="1"/>
  <c r="W2832" i="1"/>
  <c r="V2832" i="1"/>
  <c r="U2832" i="1"/>
  <c r="T2832" i="1"/>
  <c r="AA2831" i="1"/>
  <c r="Z2831" i="1"/>
  <c r="Y2831" i="1"/>
  <c r="X2831" i="1"/>
  <c r="W2831" i="1"/>
  <c r="V2831" i="1"/>
  <c r="U2831" i="1"/>
  <c r="T2831" i="1"/>
  <c r="AA2830" i="1"/>
  <c r="Z2830" i="1"/>
  <c r="Y2830" i="1"/>
  <c r="X2830" i="1"/>
  <c r="W2830" i="1"/>
  <c r="V2830" i="1"/>
  <c r="U2830" i="1"/>
  <c r="T2830" i="1"/>
  <c r="AA2829" i="1"/>
  <c r="Z2829" i="1"/>
  <c r="Y2829" i="1"/>
  <c r="X2829" i="1"/>
  <c r="W2829" i="1"/>
  <c r="V2829" i="1"/>
  <c r="U2829" i="1"/>
  <c r="T2829" i="1"/>
  <c r="AA2828" i="1"/>
  <c r="Z2828" i="1"/>
  <c r="Y2828" i="1"/>
  <c r="X2828" i="1"/>
  <c r="W2828" i="1"/>
  <c r="V2828" i="1"/>
  <c r="U2828" i="1"/>
  <c r="T2828" i="1"/>
  <c r="AA2827" i="1"/>
  <c r="Z2827" i="1"/>
  <c r="Y2827" i="1"/>
  <c r="X2827" i="1"/>
  <c r="W2827" i="1"/>
  <c r="V2827" i="1"/>
  <c r="U2827" i="1"/>
  <c r="T2827" i="1"/>
  <c r="AA2826" i="1"/>
  <c r="Z2826" i="1"/>
  <c r="Y2826" i="1"/>
  <c r="X2826" i="1"/>
  <c r="W2826" i="1"/>
  <c r="V2826" i="1"/>
  <c r="U2826" i="1"/>
  <c r="T2826" i="1"/>
  <c r="AA2825" i="1"/>
  <c r="Z2825" i="1"/>
  <c r="Y2825" i="1"/>
  <c r="X2825" i="1"/>
  <c r="W2825" i="1"/>
  <c r="V2825" i="1"/>
  <c r="U2825" i="1"/>
  <c r="T2825" i="1"/>
  <c r="AA2824" i="1"/>
  <c r="Z2824" i="1"/>
  <c r="Y2824" i="1"/>
  <c r="X2824" i="1"/>
  <c r="W2824" i="1"/>
  <c r="V2824" i="1"/>
  <c r="U2824" i="1"/>
  <c r="T2824" i="1"/>
  <c r="AA2823" i="1"/>
  <c r="Z2823" i="1"/>
  <c r="Y2823" i="1"/>
  <c r="X2823" i="1"/>
  <c r="W2823" i="1"/>
  <c r="V2823" i="1"/>
  <c r="U2823" i="1"/>
  <c r="T2823" i="1"/>
  <c r="AA2822" i="1"/>
  <c r="Z2822" i="1"/>
  <c r="Y2822" i="1"/>
  <c r="X2822" i="1"/>
  <c r="W2822" i="1"/>
  <c r="V2822" i="1"/>
  <c r="U2822" i="1"/>
  <c r="T2822" i="1"/>
  <c r="AA2821" i="1"/>
  <c r="Z2821" i="1"/>
  <c r="Y2821" i="1"/>
  <c r="X2821" i="1"/>
  <c r="W2821" i="1"/>
  <c r="V2821" i="1"/>
  <c r="U2821" i="1"/>
  <c r="T2821" i="1"/>
  <c r="AA2820" i="1"/>
  <c r="Z2820" i="1"/>
  <c r="Y2820" i="1"/>
  <c r="X2820" i="1"/>
  <c r="W2820" i="1"/>
  <c r="V2820" i="1"/>
  <c r="U2820" i="1"/>
  <c r="T2820" i="1"/>
  <c r="AA2819" i="1"/>
  <c r="Z2819" i="1"/>
  <c r="Y2819" i="1"/>
  <c r="X2819" i="1"/>
  <c r="W2819" i="1"/>
  <c r="V2819" i="1"/>
  <c r="U2819" i="1"/>
  <c r="T2819" i="1"/>
  <c r="AA2818" i="1"/>
  <c r="Z2818" i="1"/>
  <c r="Y2818" i="1"/>
  <c r="X2818" i="1"/>
  <c r="W2818" i="1"/>
  <c r="V2818" i="1"/>
  <c r="U2818" i="1"/>
  <c r="T2818" i="1"/>
  <c r="AA2817" i="1"/>
  <c r="Z2817" i="1"/>
  <c r="Y2817" i="1"/>
  <c r="X2817" i="1"/>
  <c r="W2817" i="1"/>
  <c r="V2817" i="1"/>
  <c r="U2817" i="1"/>
  <c r="T2817" i="1"/>
  <c r="AA2816" i="1"/>
  <c r="Z2816" i="1"/>
  <c r="Y2816" i="1"/>
  <c r="X2816" i="1"/>
  <c r="W2816" i="1"/>
  <c r="V2816" i="1"/>
  <c r="U2816" i="1"/>
  <c r="T2816" i="1"/>
  <c r="AA2815" i="1"/>
  <c r="Z2815" i="1"/>
  <c r="Y2815" i="1"/>
  <c r="X2815" i="1"/>
  <c r="W2815" i="1"/>
  <c r="V2815" i="1"/>
  <c r="U2815" i="1"/>
  <c r="T2815" i="1"/>
  <c r="AA2814" i="1"/>
  <c r="Z2814" i="1"/>
  <c r="Y2814" i="1"/>
  <c r="X2814" i="1"/>
  <c r="W2814" i="1"/>
  <c r="V2814" i="1"/>
  <c r="U2814" i="1"/>
  <c r="T2814" i="1"/>
  <c r="AA2813" i="1"/>
  <c r="Z2813" i="1"/>
  <c r="Y2813" i="1"/>
  <c r="X2813" i="1"/>
  <c r="W2813" i="1"/>
  <c r="V2813" i="1"/>
  <c r="U2813" i="1"/>
  <c r="T2813" i="1"/>
  <c r="AA2812" i="1"/>
  <c r="Z2812" i="1"/>
  <c r="Y2812" i="1"/>
  <c r="X2812" i="1"/>
  <c r="W2812" i="1"/>
  <c r="V2812" i="1"/>
  <c r="U2812" i="1"/>
  <c r="T2812" i="1"/>
  <c r="AA2811" i="1"/>
  <c r="Z2811" i="1"/>
  <c r="Y2811" i="1"/>
  <c r="X2811" i="1"/>
  <c r="W2811" i="1"/>
  <c r="V2811" i="1"/>
  <c r="U2811" i="1"/>
  <c r="T2811" i="1"/>
  <c r="AA2810" i="1"/>
  <c r="Z2810" i="1"/>
  <c r="Y2810" i="1"/>
  <c r="X2810" i="1"/>
  <c r="W2810" i="1"/>
  <c r="V2810" i="1"/>
  <c r="U2810" i="1"/>
  <c r="T2810" i="1"/>
  <c r="AA2809" i="1"/>
  <c r="Z2809" i="1"/>
  <c r="Y2809" i="1"/>
  <c r="X2809" i="1"/>
  <c r="W2809" i="1"/>
  <c r="V2809" i="1"/>
  <c r="U2809" i="1"/>
  <c r="T2809" i="1"/>
  <c r="AA2808" i="1"/>
  <c r="Z2808" i="1"/>
  <c r="Y2808" i="1"/>
  <c r="X2808" i="1"/>
  <c r="W2808" i="1"/>
  <c r="V2808" i="1"/>
  <c r="U2808" i="1"/>
  <c r="T2808" i="1"/>
  <c r="AA2807" i="1"/>
  <c r="Z2807" i="1"/>
  <c r="Y2807" i="1"/>
  <c r="X2807" i="1"/>
  <c r="W2807" i="1"/>
  <c r="V2807" i="1"/>
  <c r="U2807" i="1"/>
  <c r="T2807" i="1"/>
  <c r="AA2806" i="1"/>
  <c r="Z2806" i="1"/>
  <c r="Y2806" i="1"/>
  <c r="X2806" i="1"/>
  <c r="W2806" i="1"/>
  <c r="V2806" i="1"/>
  <c r="U2806" i="1"/>
  <c r="T2806" i="1"/>
  <c r="AA2805" i="1"/>
  <c r="Z2805" i="1"/>
  <c r="Y2805" i="1"/>
  <c r="X2805" i="1"/>
  <c r="W2805" i="1"/>
  <c r="V2805" i="1"/>
  <c r="U2805" i="1"/>
  <c r="T2805" i="1"/>
  <c r="AA2804" i="1"/>
  <c r="Z2804" i="1"/>
  <c r="Y2804" i="1"/>
  <c r="X2804" i="1"/>
  <c r="W2804" i="1"/>
  <c r="V2804" i="1"/>
  <c r="U2804" i="1"/>
  <c r="T2804" i="1"/>
  <c r="AA2803" i="1"/>
  <c r="Z2803" i="1"/>
  <c r="Y2803" i="1"/>
  <c r="X2803" i="1"/>
  <c r="W2803" i="1"/>
  <c r="V2803" i="1"/>
  <c r="U2803" i="1"/>
  <c r="T2803" i="1"/>
  <c r="AA2802" i="1"/>
  <c r="Z2802" i="1"/>
  <c r="Y2802" i="1"/>
  <c r="X2802" i="1"/>
  <c r="W2802" i="1"/>
  <c r="V2802" i="1"/>
  <c r="U2802" i="1"/>
  <c r="T2802" i="1"/>
  <c r="AA2801" i="1"/>
  <c r="Z2801" i="1"/>
  <c r="Y2801" i="1"/>
  <c r="X2801" i="1"/>
  <c r="W2801" i="1"/>
  <c r="V2801" i="1"/>
  <c r="U2801" i="1"/>
  <c r="T2801" i="1"/>
  <c r="AA2800" i="1"/>
  <c r="Z2800" i="1"/>
  <c r="Y2800" i="1"/>
  <c r="X2800" i="1"/>
  <c r="W2800" i="1"/>
  <c r="V2800" i="1"/>
  <c r="U2800" i="1"/>
  <c r="T2800" i="1"/>
  <c r="AA2799" i="1"/>
  <c r="Z2799" i="1"/>
  <c r="Y2799" i="1"/>
  <c r="X2799" i="1"/>
  <c r="W2799" i="1"/>
  <c r="V2799" i="1"/>
  <c r="U2799" i="1"/>
  <c r="T2799" i="1"/>
  <c r="AA2798" i="1"/>
  <c r="Z2798" i="1"/>
  <c r="Y2798" i="1"/>
  <c r="X2798" i="1"/>
  <c r="W2798" i="1"/>
  <c r="V2798" i="1"/>
  <c r="U2798" i="1"/>
  <c r="T2798" i="1"/>
  <c r="AA2797" i="1"/>
  <c r="Z2797" i="1"/>
  <c r="Y2797" i="1"/>
  <c r="X2797" i="1"/>
  <c r="W2797" i="1"/>
  <c r="V2797" i="1"/>
  <c r="U2797" i="1"/>
  <c r="T2797" i="1"/>
  <c r="AA2796" i="1"/>
  <c r="Z2796" i="1"/>
  <c r="Y2796" i="1"/>
  <c r="X2796" i="1"/>
  <c r="W2796" i="1"/>
  <c r="V2796" i="1"/>
  <c r="U2796" i="1"/>
  <c r="T2796" i="1"/>
  <c r="AA2795" i="1"/>
  <c r="Z2795" i="1"/>
  <c r="Y2795" i="1"/>
  <c r="X2795" i="1"/>
  <c r="W2795" i="1"/>
  <c r="V2795" i="1"/>
  <c r="U2795" i="1"/>
  <c r="T2795" i="1"/>
  <c r="AA2794" i="1"/>
  <c r="Z2794" i="1"/>
  <c r="Y2794" i="1"/>
  <c r="X2794" i="1"/>
  <c r="W2794" i="1"/>
  <c r="V2794" i="1"/>
  <c r="U2794" i="1"/>
  <c r="T2794" i="1"/>
  <c r="AA2793" i="1"/>
  <c r="Z2793" i="1"/>
  <c r="Y2793" i="1"/>
  <c r="X2793" i="1"/>
  <c r="W2793" i="1"/>
  <c r="V2793" i="1"/>
  <c r="U2793" i="1"/>
  <c r="T2793" i="1"/>
  <c r="AA2792" i="1"/>
  <c r="Z2792" i="1"/>
  <c r="Y2792" i="1"/>
  <c r="X2792" i="1"/>
  <c r="W2792" i="1"/>
  <c r="V2792" i="1"/>
  <c r="U2792" i="1"/>
  <c r="T2792" i="1"/>
  <c r="AA2791" i="1"/>
  <c r="Z2791" i="1"/>
  <c r="Y2791" i="1"/>
  <c r="X2791" i="1"/>
  <c r="W2791" i="1"/>
  <c r="V2791" i="1"/>
  <c r="U2791" i="1"/>
  <c r="T2791" i="1"/>
  <c r="AA2790" i="1"/>
  <c r="Z2790" i="1"/>
  <c r="Y2790" i="1"/>
  <c r="X2790" i="1"/>
  <c r="W2790" i="1"/>
  <c r="V2790" i="1"/>
  <c r="U2790" i="1"/>
  <c r="T2790" i="1"/>
  <c r="AA2789" i="1"/>
  <c r="Z2789" i="1"/>
  <c r="Y2789" i="1"/>
  <c r="X2789" i="1"/>
  <c r="W2789" i="1"/>
  <c r="V2789" i="1"/>
  <c r="U2789" i="1"/>
  <c r="T2789" i="1"/>
  <c r="AA2788" i="1"/>
  <c r="Z2788" i="1"/>
  <c r="Y2788" i="1"/>
  <c r="X2788" i="1"/>
  <c r="W2788" i="1"/>
  <c r="V2788" i="1"/>
  <c r="U2788" i="1"/>
  <c r="T2788" i="1"/>
  <c r="AA2787" i="1"/>
  <c r="Z2787" i="1"/>
  <c r="Y2787" i="1"/>
  <c r="X2787" i="1"/>
  <c r="W2787" i="1"/>
  <c r="V2787" i="1"/>
  <c r="U2787" i="1"/>
  <c r="T2787" i="1"/>
  <c r="AA2786" i="1"/>
  <c r="Z2786" i="1"/>
  <c r="Y2786" i="1"/>
  <c r="X2786" i="1"/>
  <c r="W2786" i="1"/>
  <c r="V2786" i="1"/>
  <c r="U2786" i="1"/>
  <c r="T2786" i="1"/>
  <c r="AA2785" i="1"/>
  <c r="Z2785" i="1"/>
  <c r="Y2785" i="1"/>
  <c r="X2785" i="1"/>
  <c r="W2785" i="1"/>
  <c r="V2785" i="1"/>
  <c r="U2785" i="1"/>
  <c r="T2785" i="1"/>
  <c r="AA2784" i="1"/>
  <c r="Z2784" i="1"/>
  <c r="Y2784" i="1"/>
  <c r="X2784" i="1"/>
  <c r="W2784" i="1"/>
  <c r="V2784" i="1"/>
  <c r="U2784" i="1"/>
  <c r="T2784" i="1"/>
  <c r="AA2783" i="1"/>
  <c r="Z2783" i="1"/>
  <c r="Y2783" i="1"/>
  <c r="X2783" i="1"/>
  <c r="W2783" i="1"/>
  <c r="V2783" i="1"/>
  <c r="U2783" i="1"/>
  <c r="T2783" i="1"/>
  <c r="AA2782" i="1"/>
  <c r="Z2782" i="1"/>
  <c r="Y2782" i="1"/>
  <c r="X2782" i="1"/>
  <c r="W2782" i="1"/>
  <c r="V2782" i="1"/>
  <c r="U2782" i="1"/>
  <c r="T2782" i="1"/>
  <c r="AA2781" i="1"/>
  <c r="Z2781" i="1"/>
  <c r="Y2781" i="1"/>
  <c r="X2781" i="1"/>
  <c r="W2781" i="1"/>
  <c r="V2781" i="1"/>
  <c r="U2781" i="1"/>
  <c r="T2781" i="1"/>
  <c r="AA2780" i="1"/>
  <c r="Z2780" i="1"/>
  <c r="Y2780" i="1"/>
  <c r="X2780" i="1"/>
  <c r="W2780" i="1"/>
  <c r="V2780" i="1"/>
  <c r="U2780" i="1"/>
  <c r="T2780" i="1"/>
  <c r="AA2779" i="1"/>
  <c r="Z2779" i="1"/>
  <c r="Y2779" i="1"/>
  <c r="X2779" i="1"/>
  <c r="W2779" i="1"/>
  <c r="V2779" i="1"/>
  <c r="U2779" i="1"/>
  <c r="T2779" i="1"/>
  <c r="AA2778" i="1"/>
  <c r="Z2778" i="1"/>
  <c r="Y2778" i="1"/>
  <c r="X2778" i="1"/>
  <c r="W2778" i="1"/>
  <c r="V2778" i="1"/>
  <c r="U2778" i="1"/>
  <c r="T2778" i="1"/>
  <c r="AA2777" i="1"/>
  <c r="Z2777" i="1"/>
  <c r="Y2777" i="1"/>
  <c r="X2777" i="1"/>
  <c r="W2777" i="1"/>
  <c r="V2777" i="1"/>
  <c r="U2777" i="1"/>
  <c r="T2777" i="1"/>
  <c r="AA2776" i="1"/>
  <c r="Z2776" i="1"/>
  <c r="Y2776" i="1"/>
  <c r="X2776" i="1"/>
  <c r="W2776" i="1"/>
  <c r="V2776" i="1"/>
  <c r="U2776" i="1"/>
  <c r="T2776" i="1"/>
  <c r="AA2775" i="1"/>
  <c r="Z2775" i="1"/>
  <c r="Y2775" i="1"/>
  <c r="X2775" i="1"/>
  <c r="W2775" i="1"/>
  <c r="V2775" i="1"/>
  <c r="U2775" i="1"/>
  <c r="T2775" i="1"/>
  <c r="AA2774" i="1"/>
  <c r="Z2774" i="1"/>
  <c r="Y2774" i="1"/>
  <c r="X2774" i="1"/>
  <c r="W2774" i="1"/>
  <c r="V2774" i="1"/>
  <c r="U2774" i="1"/>
  <c r="T2774" i="1"/>
  <c r="AA2773" i="1"/>
  <c r="Z2773" i="1"/>
  <c r="Y2773" i="1"/>
  <c r="X2773" i="1"/>
  <c r="W2773" i="1"/>
  <c r="V2773" i="1"/>
  <c r="U2773" i="1"/>
  <c r="T2773" i="1"/>
  <c r="AA2772" i="1"/>
  <c r="Z2772" i="1"/>
  <c r="Y2772" i="1"/>
  <c r="X2772" i="1"/>
  <c r="W2772" i="1"/>
  <c r="V2772" i="1"/>
  <c r="U2772" i="1"/>
  <c r="T2772" i="1"/>
  <c r="AA2771" i="1"/>
  <c r="Z2771" i="1"/>
  <c r="Y2771" i="1"/>
  <c r="X2771" i="1"/>
  <c r="W2771" i="1"/>
  <c r="V2771" i="1"/>
  <c r="U2771" i="1"/>
  <c r="T2771" i="1"/>
  <c r="AA2770" i="1"/>
  <c r="Z2770" i="1"/>
  <c r="Y2770" i="1"/>
  <c r="X2770" i="1"/>
  <c r="W2770" i="1"/>
  <c r="V2770" i="1"/>
  <c r="U2770" i="1"/>
  <c r="T2770" i="1"/>
  <c r="AA2769" i="1"/>
  <c r="Z2769" i="1"/>
  <c r="Y2769" i="1"/>
  <c r="X2769" i="1"/>
  <c r="W2769" i="1"/>
  <c r="V2769" i="1"/>
  <c r="U2769" i="1"/>
  <c r="T2769" i="1"/>
  <c r="AA2768" i="1"/>
  <c r="Z2768" i="1"/>
  <c r="Y2768" i="1"/>
  <c r="X2768" i="1"/>
  <c r="W2768" i="1"/>
  <c r="V2768" i="1"/>
  <c r="U2768" i="1"/>
  <c r="T2768" i="1"/>
  <c r="AA2767" i="1"/>
  <c r="Z2767" i="1"/>
  <c r="Y2767" i="1"/>
  <c r="X2767" i="1"/>
  <c r="W2767" i="1"/>
  <c r="V2767" i="1"/>
  <c r="U2767" i="1"/>
  <c r="T2767" i="1"/>
  <c r="AA2766" i="1"/>
  <c r="Z2766" i="1"/>
  <c r="Y2766" i="1"/>
  <c r="X2766" i="1"/>
  <c r="W2766" i="1"/>
  <c r="V2766" i="1"/>
  <c r="U2766" i="1"/>
  <c r="T2766" i="1"/>
  <c r="AA2765" i="1"/>
  <c r="Z2765" i="1"/>
  <c r="Y2765" i="1"/>
  <c r="X2765" i="1"/>
  <c r="W2765" i="1"/>
  <c r="V2765" i="1"/>
  <c r="U2765" i="1"/>
  <c r="T2765" i="1"/>
  <c r="AA2764" i="1"/>
  <c r="Z2764" i="1"/>
  <c r="Y2764" i="1"/>
  <c r="X2764" i="1"/>
  <c r="W2764" i="1"/>
  <c r="V2764" i="1"/>
  <c r="U2764" i="1"/>
  <c r="T2764" i="1"/>
  <c r="AA2763" i="1"/>
  <c r="Z2763" i="1"/>
  <c r="Y2763" i="1"/>
  <c r="X2763" i="1"/>
  <c r="W2763" i="1"/>
  <c r="V2763" i="1"/>
  <c r="U2763" i="1"/>
  <c r="T2763" i="1"/>
  <c r="AA2762" i="1"/>
  <c r="Z2762" i="1"/>
  <c r="Y2762" i="1"/>
  <c r="X2762" i="1"/>
  <c r="W2762" i="1"/>
  <c r="V2762" i="1"/>
  <c r="U2762" i="1"/>
  <c r="T2762" i="1"/>
  <c r="AA2761" i="1"/>
  <c r="Z2761" i="1"/>
  <c r="Y2761" i="1"/>
  <c r="X2761" i="1"/>
  <c r="W2761" i="1"/>
  <c r="V2761" i="1"/>
  <c r="U2761" i="1"/>
  <c r="T2761" i="1"/>
  <c r="AA2760" i="1"/>
  <c r="Z2760" i="1"/>
  <c r="Y2760" i="1"/>
  <c r="X2760" i="1"/>
  <c r="W2760" i="1"/>
  <c r="V2760" i="1"/>
  <c r="U2760" i="1"/>
  <c r="T2760" i="1"/>
  <c r="AA2759" i="1"/>
  <c r="Z2759" i="1"/>
  <c r="Y2759" i="1"/>
  <c r="X2759" i="1"/>
  <c r="W2759" i="1"/>
  <c r="V2759" i="1"/>
  <c r="U2759" i="1"/>
  <c r="T2759" i="1"/>
  <c r="AA2758" i="1"/>
  <c r="Z2758" i="1"/>
  <c r="Y2758" i="1"/>
  <c r="X2758" i="1"/>
  <c r="W2758" i="1"/>
  <c r="V2758" i="1"/>
  <c r="U2758" i="1"/>
  <c r="T2758" i="1"/>
  <c r="AA2757" i="1"/>
  <c r="Z2757" i="1"/>
  <c r="Y2757" i="1"/>
  <c r="X2757" i="1"/>
  <c r="W2757" i="1"/>
  <c r="V2757" i="1"/>
  <c r="U2757" i="1"/>
  <c r="T2757" i="1"/>
  <c r="AA2756" i="1"/>
  <c r="Z2756" i="1"/>
  <c r="Y2756" i="1"/>
  <c r="X2756" i="1"/>
  <c r="W2756" i="1"/>
  <c r="V2756" i="1"/>
  <c r="U2756" i="1"/>
  <c r="T2756" i="1"/>
  <c r="AA2755" i="1"/>
  <c r="Z2755" i="1"/>
  <c r="Y2755" i="1"/>
  <c r="X2755" i="1"/>
  <c r="W2755" i="1"/>
  <c r="V2755" i="1"/>
  <c r="U2755" i="1"/>
  <c r="T2755" i="1"/>
  <c r="AA2754" i="1"/>
  <c r="Z2754" i="1"/>
  <c r="Y2754" i="1"/>
  <c r="X2754" i="1"/>
  <c r="W2754" i="1"/>
  <c r="V2754" i="1"/>
  <c r="U2754" i="1"/>
  <c r="T2754" i="1"/>
  <c r="AA2753" i="1"/>
  <c r="Z2753" i="1"/>
  <c r="Y2753" i="1"/>
  <c r="X2753" i="1"/>
  <c r="W2753" i="1"/>
  <c r="V2753" i="1"/>
  <c r="U2753" i="1"/>
  <c r="T2753" i="1"/>
  <c r="AA2752" i="1"/>
  <c r="Z2752" i="1"/>
  <c r="Y2752" i="1"/>
  <c r="X2752" i="1"/>
  <c r="W2752" i="1"/>
  <c r="V2752" i="1"/>
  <c r="U2752" i="1"/>
  <c r="T2752" i="1"/>
  <c r="AA2751" i="1"/>
  <c r="Z2751" i="1"/>
  <c r="Y2751" i="1"/>
  <c r="X2751" i="1"/>
  <c r="W2751" i="1"/>
  <c r="V2751" i="1"/>
  <c r="U2751" i="1"/>
  <c r="T2751" i="1"/>
  <c r="AA2750" i="1"/>
  <c r="Z2750" i="1"/>
  <c r="Y2750" i="1"/>
  <c r="X2750" i="1"/>
  <c r="W2750" i="1"/>
  <c r="V2750" i="1"/>
  <c r="U2750" i="1"/>
  <c r="T2750" i="1"/>
  <c r="AA2749" i="1"/>
  <c r="Z2749" i="1"/>
  <c r="Y2749" i="1"/>
  <c r="X2749" i="1"/>
  <c r="W2749" i="1"/>
  <c r="V2749" i="1"/>
  <c r="U2749" i="1"/>
  <c r="T2749" i="1"/>
  <c r="AA2748" i="1"/>
  <c r="Z2748" i="1"/>
  <c r="Y2748" i="1"/>
  <c r="X2748" i="1"/>
  <c r="W2748" i="1"/>
  <c r="V2748" i="1"/>
  <c r="U2748" i="1"/>
  <c r="T2748" i="1"/>
  <c r="AA2747" i="1"/>
  <c r="Z2747" i="1"/>
  <c r="Y2747" i="1"/>
  <c r="X2747" i="1"/>
  <c r="W2747" i="1"/>
  <c r="V2747" i="1"/>
  <c r="U2747" i="1"/>
  <c r="T2747" i="1"/>
  <c r="AA2746" i="1"/>
  <c r="Z2746" i="1"/>
  <c r="Y2746" i="1"/>
  <c r="X2746" i="1"/>
  <c r="W2746" i="1"/>
  <c r="V2746" i="1"/>
  <c r="U2746" i="1"/>
  <c r="T2746" i="1"/>
  <c r="AA2745" i="1"/>
  <c r="Z2745" i="1"/>
  <c r="Y2745" i="1"/>
  <c r="X2745" i="1"/>
  <c r="W2745" i="1"/>
  <c r="V2745" i="1"/>
  <c r="U2745" i="1"/>
  <c r="T2745" i="1"/>
  <c r="AA2744" i="1"/>
  <c r="Z2744" i="1"/>
  <c r="Y2744" i="1"/>
  <c r="X2744" i="1"/>
  <c r="W2744" i="1"/>
  <c r="V2744" i="1"/>
  <c r="U2744" i="1"/>
  <c r="T2744" i="1"/>
  <c r="AA2743" i="1"/>
  <c r="Z2743" i="1"/>
  <c r="Y2743" i="1"/>
  <c r="X2743" i="1"/>
  <c r="W2743" i="1"/>
  <c r="V2743" i="1"/>
  <c r="U2743" i="1"/>
  <c r="T2743" i="1"/>
  <c r="AA2742" i="1"/>
  <c r="Z2742" i="1"/>
  <c r="Y2742" i="1"/>
  <c r="X2742" i="1"/>
  <c r="W2742" i="1"/>
  <c r="V2742" i="1"/>
  <c r="U2742" i="1"/>
  <c r="T2742" i="1"/>
  <c r="AA2741" i="1"/>
  <c r="Z2741" i="1"/>
  <c r="Y2741" i="1"/>
  <c r="X2741" i="1"/>
  <c r="W2741" i="1"/>
  <c r="V2741" i="1"/>
  <c r="U2741" i="1"/>
  <c r="T2741" i="1"/>
  <c r="AA2740" i="1"/>
  <c r="Z2740" i="1"/>
  <c r="Y2740" i="1"/>
  <c r="X2740" i="1"/>
  <c r="W2740" i="1"/>
  <c r="V2740" i="1"/>
  <c r="U2740" i="1"/>
  <c r="T2740" i="1"/>
  <c r="AA2739" i="1"/>
  <c r="Z2739" i="1"/>
  <c r="Y2739" i="1"/>
  <c r="X2739" i="1"/>
  <c r="W2739" i="1"/>
  <c r="V2739" i="1"/>
  <c r="U2739" i="1"/>
  <c r="T2739" i="1"/>
  <c r="AA2738" i="1"/>
  <c r="Z2738" i="1"/>
  <c r="Y2738" i="1"/>
  <c r="X2738" i="1"/>
  <c r="W2738" i="1"/>
  <c r="V2738" i="1"/>
  <c r="U2738" i="1"/>
  <c r="T2738" i="1"/>
  <c r="AA2737" i="1"/>
  <c r="Z2737" i="1"/>
  <c r="Y2737" i="1"/>
  <c r="X2737" i="1"/>
  <c r="W2737" i="1"/>
  <c r="V2737" i="1"/>
  <c r="U2737" i="1"/>
  <c r="T2737" i="1"/>
  <c r="AA2736" i="1"/>
  <c r="Z2736" i="1"/>
  <c r="Y2736" i="1"/>
  <c r="X2736" i="1"/>
  <c r="W2736" i="1"/>
  <c r="V2736" i="1"/>
  <c r="U2736" i="1"/>
  <c r="T2736" i="1"/>
  <c r="AA2735" i="1"/>
  <c r="Z2735" i="1"/>
  <c r="Y2735" i="1"/>
  <c r="X2735" i="1"/>
  <c r="W2735" i="1"/>
  <c r="V2735" i="1"/>
  <c r="U2735" i="1"/>
  <c r="T2735" i="1"/>
  <c r="AA2734" i="1"/>
  <c r="Z2734" i="1"/>
  <c r="Y2734" i="1"/>
  <c r="X2734" i="1"/>
  <c r="W2734" i="1"/>
  <c r="V2734" i="1"/>
  <c r="U2734" i="1"/>
  <c r="T2734" i="1"/>
  <c r="AA2733" i="1"/>
  <c r="Z2733" i="1"/>
  <c r="Y2733" i="1"/>
  <c r="X2733" i="1"/>
  <c r="W2733" i="1"/>
  <c r="V2733" i="1"/>
  <c r="U2733" i="1"/>
  <c r="T2733" i="1"/>
  <c r="AA2732" i="1"/>
  <c r="Z2732" i="1"/>
  <c r="Y2732" i="1"/>
  <c r="X2732" i="1"/>
  <c r="W2732" i="1"/>
  <c r="V2732" i="1"/>
  <c r="U2732" i="1"/>
  <c r="T2732" i="1"/>
  <c r="AA2731" i="1"/>
  <c r="Z2731" i="1"/>
  <c r="Y2731" i="1"/>
  <c r="X2731" i="1"/>
  <c r="W2731" i="1"/>
  <c r="V2731" i="1"/>
  <c r="U2731" i="1"/>
  <c r="T2731" i="1"/>
  <c r="AA2730" i="1"/>
  <c r="Z2730" i="1"/>
  <c r="Y2730" i="1"/>
  <c r="X2730" i="1"/>
  <c r="W2730" i="1"/>
  <c r="V2730" i="1"/>
  <c r="U2730" i="1"/>
  <c r="T2730" i="1"/>
  <c r="AA2729" i="1"/>
  <c r="Z2729" i="1"/>
  <c r="Y2729" i="1"/>
  <c r="X2729" i="1"/>
  <c r="W2729" i="1"/>
  <c r="V2729" i="1"/>
  <c r="U2729" i="1"/>
  <c r="T2729" i="1"/>
  <c r="AA2728" i="1"/>
  <c r="Z2728" i="1"/>
  <c r="Y2728" i="1"/>
  <c r="X2728" i="1"/>
  <c r="W2728" i="1"/>
  <c r="V2728" i="1"/>
  <c r="U2728" i="1"/>
  <c r="T2728" i="1"/>
  <c r="AA2727" i="1"/>
  <c r="Z2727" i="1"/>
  <c r="Y2727" i="1"/>
  <c r="X2727" i="1"/>
  <c r="W2727" i="1"/>
  <c r="V2727" i="1"/>
  <c r="U2727" i="1"/>
  <c r="T2727" i="1"/>
  <c r="AA2726" i="1"/>
  <c r="Z2726" i="1"/>
  <c r="Y2726" i="1"/>
  <c r="X2726" i="1"/>
  <c r="W2726" i="1"/>
  <c r="V2726" i="1"/>
  <c r="U2726" i="1"/>
  <c r="T2726" i="1"/>
  <c r="AA2725" i="1"/>
  <c r="Z2725" i="1"/>
  <c r="Y2725" i="1"/>
  <c r="X2725" i="1"/>
  <c r="W2725" i="1"/>
  <c r="V2725" i="1"/>
  <c r="U2725" i="1"/>
  <c r="T2725" i="1"/>
  <c r="AA2724" i="1"/>
  <c r="Z2724" i="1"/>
  <c r="Y2724" i="1"/>
  <c r="X2724" i="1"/>
  <c r="W2724" i="1"/>
  <c r="V2724" i="1"/>
  <c r="U2724" i="1"/>
  <c r="T2724" i="1"/>
  <c r="AA2723" i="1"/>
  <c r="Z2723" i="1"/>
  <c r="Y2723" i="1"/>
  <c r="X2723" i="1"/>
  <c r="W2723" i="1"/>
  <c r="V2723" i="1"/>
  <c r="U2723" i="1"/>
  <c r="T2723" i="1"/>
  <c r="AA2722" i="1"/>
  <c r="Z2722" i="1"/>
  <c r="Y2722" i="1"/>
  <c r="X2722" i="1"/>
  <c r="W2722" i="1"/>
  <c r="V2722" i="1"/>
  <c r="U2722" i="1"/>
  <c r="T2722" i="1"/>
  <c r="AA2721" i="1"/>
  <c r="Z2721" i="1"/>
  <c r="Y2721" i="1"/>
  <c r="X2721" i="1"/>
  <c r="W2721" i="1"/>
  <c r="V2721" i="1"/>
  <c r="U2721" i="1"/>
  <c r="T2721" i="1"/>
  <c r="AA2720" i="1"/>
  <c r="Z2720" i="1"/>
  <c r="Y2720" i="1"/>
  <c r="X2720" i="1"/>
  <c r="W2720" i="1"/>
  <c r="V2720" i="1"/>
  <c r="U2720" i="1"/>
  <c r="T2720" i="1"/>
  <c r="AA2719" i="1"/>
  <c r="Z2719" i="1"/>
  <c r="Y2719" i="1"/>
  <c r="X2719" i="1"/>
  <c r="W2719" i="1"/>
  <c r="V2719" i="1"/>
  <c r="U2719" i="1"/>
  <c r="T2719" i="1"/>
  <c r="AA2718" i="1"/>
  <c r="Z2718" i="1"/>
  <c r="Y2718" i="1"/>
  <c r="X2718" i="1"/>
  <c r="W2718" i="1"/>
  <c r="V2718" i="1"/>
  <c r="U2718" i="1"/>
  <c r="T2718" i="1"/>
  <c r="AA2717" i="1"/>
  <c r="Z2717" i="1"/>
  <c r="Y2717" i="1"/>
  <c r="X2717" i="1"/>
  <c r="W2717" i="1"/>
  <c r="V2717" i="1"/>
  <c r="U2717" i="1"/>
  <c r="T2717" i="1"/>
  <c r="AA2716" i="1"/>
  <c r="Z2716" i="1"/>
  <c r="Y2716" i="1"/>
  <c r="X2716" i="1"/>
  <c r="W2716" i="1"/>
  <c r="V2716" i="1"/>
  <c r="U2716" i="1"/>
  <c r="T2716" i="1"/>
  <c r="AA2715" i="1"/>
  <c r="Z2715" i="1"/>
  <c r="Y2715" i="1"/>
  <c r="X2715" i="1"/>
  <c r="W2715" i="1"/>
  <c r="V2715" i="1"/>
  <c r="U2715" i="1"/>
  <c r="T2715" i="1"/>
  <c r="AA2714" i="1"/>
  <c r="Z2714" i="1"/>
  <c r="Y2714" i="1"/>
  <c r="X2714" i="1"/>
  <c r="W2714" i="1"/>
  <c r="V2714" i="1"/>
  <c r="U2714" i="1"/>
  <c r="T2714" i="1"/>
  <c r="AA2713" i="1"/>
  <c r="Z2713" i="1"/>
  <c r="Y2713" i="1"/>
  <c r="X2713" i="1"/>
  <c r="W2713" i="1"/>
  <c r="V2713" i="1"/>
  <c r="U2713" i="1"/>
  <c r="T2713" i="1"/>
  <c r="AA2712" i="1"/>
  <c r="Z2712" i="1"/>
  <c r="Y2712" i="1"/>
  <c r="X2712" i="1"/>
  <c r="W2712" i="1"/>
  <c r="V2712" i="1"/>
  <c r="U2712" i="1"/>
  <c r="T2712" i="1"/>
  <c r="AA2711" i="1"/>
  <c r="Z2711" i="1"/>
  <c r="Y2711" i="1"/>
  <c r="X2711" i="1"/>
  <c r="W2711" i="1"/>
  <c r="V2711" i="1"/>
  <c r="U2711" i="1"/>
  <c r="T2711" i="1"/>
  <c r="AA2710" i="1"/>
  <c r="Z2710" i="1"/>
  <c r="Y2710" i="1"/>
  <c r="X2710" i="1"/>
  <c r="W2710" i="1"/>
  <c r="V2710" i="1"/>
  <c r="U2710" i="1"/>
  <c r="T2710" i="1"/>
  <c r="AA2709" i="1"/>
  <c r="Z2709" i="1"/>
  <c r="Y2709" i="1"/>
  <c r="X2709" i="1"/>
  <c r="W2709" i="1"/>
  <c r="V2709" i="1"/>
  <c r="U2709" i="1"/>
  <c r="T2709" i="1"/>
  <c r="AA2708" i="1"/>
  <c r="Z2708" i="1"/>
  <c r="Y2708" i="1"/>
  <c r="X2708" i="1"/>
  <c r="W2708" i="1"/>
  <c r="V2708" i="1"/>
  <c r="U2708" i="1"/>
  <c r="T2708" i="1"/>
  <c r="AA2707" i="1"/>
  <c r="Z2707" i="1"/>
  <c r="Y2707" i="1"/>
  <c r="X2707" i="1"/>
  <c r="W2707" i="1"/>
  <c r="V2707" i="1"/>
  <c r="U2707" i="1"/>
  <c r="T2707" i="1"/>
  <c r="AA2706" i="1"/>
  <c r="Z2706" i="1"/>
  <c r="Y2706" i="1"/>
  <c r="X2706" i="1"/>
  <c r="W2706" i="1"/>
  <c r="V2706" i="1"/>
  <c r="U2706" i="1"/>
  <c r="T2706" i="1"/>
  <c r="AA2705" i="1"/>
  <c r="Z2705" i="1"/>
  <c r="Y2705" i="1"/>
  <c r="X2705" i="1"/>
  <c r="W2705" i="1"/>
  <c r="V2705" i="1"/>
  <c r="U2705" i="1"/>
  <c r="T2705" i="1"/>
  <c r="AA2704" i="1"/>
  <c r="Z2704" i="1"/>
  <c r="Y2704" i="1"/>
  <c r="X2704" i="1"/>
  <c r="W2704" i="1"/>
  <c r="V2704" i="1"/>
  <c r="U2704" i="1"/>
  <c r="T2704" i="1"/>
  <c r="AA2703" i="1"/>
  <c r="Z2703" i="1"/>
  <c r="Y2703" i="1"/>
  <c r="X2703" i="1"/>
  <c r="W2703" i="1"/>
  <c r="V2703" i="1"/>
  <c r="U2703" i="1"/>
  <c r="T2703" i="1"/>
  <c r="AA2702" i="1"/>
  <c r="Z2702" i="1"/>
  <c r="Y2702" i="1"/>
  <c r="X2702" i="1"/>
  <c r="W2702" i="1"/>
  <c r="V2702" i="1"/>
  <c r="U2702" i="1"/>
  <c r="T2702" i="1"/>
  <c r="AA2701" i="1"/>
  <c r="Z2701" i="1"/>
  <c r="Y2701" i="1"/>
  <c r="X2701" i="1"/>
  <c r="W2701" i="1"/>
  <c r="V2701" i="1"/>
  <c r="U2701" i="1"/>
  <c r="T2701" i="1"/>
  <c r="AA2700" i="1"/>
  <c r="Z2700" i="1"/>
  <c r="Y2700" i="1"/>
  <c r="X2700" i="1"/>
  <c r="W2700" i="1"/>
  <c r="V2700" i="1"/>
  <c r="U2700" i="1"/>
  <c r="T2700" i="1"/>
  <c r="AA2699" i="1"/>
  <c r="Z2699" i="1"/>
  <c r="Y2699" i="1"/>
  <c r="X2699" i="1"/>
  <c r="W2699" i="1"/>
  <c r="V2699" i="1"/>
  <c r="U2699" i="1"/>
  <c r="T2699" i="1"/>
  <c r="AA2698" i="1"/>
  <c r="Z2698" i="1"/>
  <c r="Y2698" i="1"/>
  <c r="X2698" i="1"/>
  <c r="W2698" i="1"/>
  <c r="V2698" i="1"/>
  <c r="U2698" i="1"/>
  <c r="T2698" i="1"/>
  <c r="AA2697" i="1"/>
  <c r="Z2697" i="1"/>
  <c r="Y2697" i="1"/>
  <c r="X2697" i="1"/>
  <c r="W2697" i="1"/>
  <c r="V2697" i="1"/>
  <c r="U2697" i="1"/>
  <c r="T2697" i="1"/>
  <c r="AA2696" i="1"/>
  <c r="Z2696" i="1"/>
  <c r="Y2696" i="1"/>
  <c r="X2696" i="1"/>
  <c r="W2696" i="1"/>
  <c r="V2696" i="1"/>
  <c r="U2696" i="1"/>
  <c r="T2696" i="1"/>
  <c r="AA2695" i="1"/>
  <c r="Z2695" i="1"/>
  <c r="Y2695" i="1"/>
  <c r="X2695" i="1"/>
  <c r="W2695" i="1"/>
  <c r="V2695" i="1"/>
  <c r="U2695" i="1"/>
  <c r="T2695" i="1"/>
  <c r="AA2694" i="1"/>
  <c r="Z2694" i="1"/>
  <c r="Y2694" i="1"/>
  <c r="X2694" i="1"/>
  <c r="W2694" i="1"/>
  <c r="V2694" i="1"/>
  <c r="U2694" i="1"/>
  <c r="T2694" i="1"/>
  <c r="AA2693" i="1"/>
  <c r="Z2693" i="1"/>
  <c r="Y2693" i="1"/>
  <c r="X2693" i="1"/>
  <c r="W2693" i="1"/>
  <c r="V2693" i="1"/>
  <c r="U2693" i="1"/>
  <c r="T2693" i="1"/>
  <c r="AA2692" i="1"/>
  <c r="Z2692" i="1"/>
  <c r="Y2692" i="1"/>
  <c r="X2692" i="1"/>
  <c r="W2692" i="1"/>
  <c r="V2692" i="1"/>
  <c r="U2692" i="1"/>
  <c r="T2692" i="1"/>
  <c r="AA2691" i="1"/>
  <c r="Z2691" i="1"/>
  <c r="Y2691" i="1"/>
  <c r="X2691" i="1"/>
  <c r="W2691" i="1"/>
  <c r="V2691" i="1"/>
  <c r="U2691" i="1"/>
  <c r="T2691" i="1"/>
  <c r="AA2690" i="1"/>
  <c r="Z2690" i="1"/>
  <c r="Y2690" i="1"/>
  <c r="X2690" i="1"/>
  <c r="W2690" i="1"/>
  <c r="V2690" i="1"/>
  <c r="U2690" i="1"/>
  <c r="T2690" i="1"/>
  <c r="AA2689" i="1"/>
  <c r="Z2689" i="1"/>
  <c r="Y2689" i="1"/>
  <c r="X2689" i="1"/>
  <c r="W2689" i="1"/>
  <c r="V2689" i="1"/>
  <c r="U2689" i="1"/>
  <c r="T2689" i="1"/>
  <c r="AA2688" i="1"/>
  <c r="Z2688" i="1"/>
  <c r="Y2688" i="1"/>
  <c r="X2688" i="1"/>
  <c r="W2688" i="1"/>
  <c r="V2688" i="1"/>
  <c r="U2688" i="1"/>
  <c r="T2688" i="1"/>
  <c r="AA2687" i="1"/>
  <c r="Z2687" i="1"/>
  <c r="Y2687" i="1"/>
  <c r="X2687" i="1"/>
  <c r="W2687" i="1"/>
  <c r="V2687" i="1"/>
  <c r="U2687" i="1"/>
  <c r="T2687" i="1"/>
  <c r="AA2686" i="1"/>
  <c r="Z2686" i="1"/>
  <c r="Y2686" i="1"/>
  <c r="X2686" i="1"/>
  <c r="W2686" i="1"/>
  <c r="V2686" i="1"/>
  <c r="U2686" i="1"/>
  <c r="T2686" i="1"/>
  <c r="AA2685" i="1"/>
  <c r="Z2685" i="1"/>
  <c r="Y2685" i="1"/>
  <c r="X2685" i="1"/>
  <c r="W2685" i="1"/>
  <c r="V2685" i="1"/>
  <c r="U2685" i="1"/>
  <c r="T2685" i="1"/>
  <c r="AA2684" i="1"/>
  <c r="Z2684" i="1"/>
  <c r="Y2684" i="1"/>
  <c r="X2684" i="1"/>
  <c r="W2684" i="1"/>
  <c r="V2684" i="1"/>
  <c r="U2684" i="1"/>
  <c r="T2684" i="1"/>
  <c r="AA2683" i="1"/>
  <c r="Z2683" i="1"/>
  <c r="Y2683" i="1"/>
  <c r="X2683" i="1"/>
  <c r="W2683" i="1"/>
  <c r="V2683" i="1"/>
  <c r="U2683" i="1"/>
  <c r="T2683" i="1"/>
  <c r="AA2682" i="1"/>
  <c r="Z2682" i="1"/>
  <c r="Y2682" i="1"/>
  <c r="X2682" i="1"/>
  <c r="W2682" i="1"/>
  <c r="V2682" i="1"/>
  <c r="U2682" i="1"/>
  <c r="T2682" i="1"/>
  <c r="AA2681" i="1"/>
  <c r="Z2681" i="1"/>
  <c r="Y2681" i="1"/>
  <c r="X2681" i="1"/>
  <c r="W2681" i="1"/>
  <c r="V2681" i="1"/>
  <c r="U2681" i="1"/>
  <c r="T2681" i="1"/>
  <c r="AA2680" i="1"/>
  <c r="Z2680" i="1"/>
  <c r="Y2680" i="1"/>
  <c r="X2680" i="1"/>
  <c r="W2680" i="1"/>
  <c r="V2680" i="1"/>
  <c r="U2680" i="1"/>
  <c r="T2680" i="1"/>
  <c r="AA2679" i="1"/>
  <c r="Z2679" i="1"/>
  <c r="Y2679" i="1"/>
  <c r="X2679" i="1"/>
  <c r="W2679" i="1"/>
  <c r="V2679" i="1"/>
  <c r="U2679" i="1"/>
  <c r="T2679" i="1"/>
  <c r="AA2678" i="1"/>
  <c r="Z2678" i="1"/>
  <c r="Y2678" i="1"/>
  <c r="X2678" i="1"/>
  <c r="W2678" i="1"/>
  <c r="V2678" i="1"/>
  <c r="U2678" i="1"/>
  <c r="T2678" i="1"/>
  <c r="AA2677" i="1"/>
  <c r="Z2677" i="1"/>
  <c r="Y2677" i="1"/>
  <c r="X2677" i="1"/>
  <c r="W2677" i="1"/>
  <c r="V2677" i="1"/>
  <c r="U2677" i="1"/>
  <c r="T2677" i="1"/>
  <c r="AA2676" i="1"/>
  <c r="Z2676" i="1"/>
  <c r="Y2676" i="1"/>
  <c r="X2676" i="1"/>
  <c r="W2676" i="1"/>
  <c r="V2676" i="1"/>
  <c r="U2676" i="1"/>
  <c r="T2676" i="1"/>
  <c r="AA2675" i="1"/>
  <c r="Z2675" i="1"/>
  <c r="Y2675" i="1"/>
  <c r="X2675" i="1"/>
  <c r="W2675" i="1"/>
  <c r="V2675" i="1"/>
  <c r="U2675" i="1"/>
  <c r="T2675" i="1"/>
  <c r="AA2674" i="1"/>
  <c r="Z2674" i="1"/>
  <c r="Y2674" i="1"/>
  <c r="X2674" i="1"/>
  <c r="W2674" i="1"/>
  <c r="V2674" i="1"/>
  <c r="U2674" i="1"/>
  <c r="T2674" i="1"/>
  <c r="AA2673" i="1"/>
  <c r="Z2673" i="1"/>
  <c r="Y2673" i="1"/>
  <c r="X2673" i="1"/>
  <c r="W2673" i="1"/>
  <c r="V2673" i="1"/>
  <c r="U2673" i="1"/>
  <c r="T2673" i="1"/>
  <c r="AA2672" i="1"/>
  <c r="Z2672" i="1"/>
  <c r="Y2672" i="1"/>
  <c r="X2672" i="1"/>
  <c r="W2672" i="1"/>
  <c r="V2672" i="1"/>
  <c r="U2672" i="1"/>
  <c r="T2672" i="1"/>
  <c r="AA2671" i="1"/>
  <c r="Z2671" i="1"/>
  <c r="Y2671" i="1"/>
  <c r="X2671" i="1"/>
  <c r="W2671" i="1"/>
  <c r="V2671" i="1"/>
  <c r="U2671" i="1"/>
  <c r="T2671" i="1"/>
  <c r="AA2670" i="1"/>
  <c r="Z2670" i="1"/>
  <c r="Y2670" i="1"/>
  <c r="X2670" i="1"/>
  <c r="W2670" i="1"/>
  <c r="V2670" i="1"/>
  <c r="U2670" i="1"/>
  <c r="T2670" i="1"/>
  <c r="AA2669" i="1"/>
  <c r="Z2669" i="1"/>
  <c r="Y2669" i="1"/>
  <c r="X2669" i="1"/>
  <c r="W2669" i="1"/>
  <c r="V2669" i="1"/>
  <c r="U2669" i="1"/>
  <c r="T2669" i="1"/>
  <c r="AA2668" i="1"/>
  <c r="Z2668" i="1"/>
  <c r="Y2668" i="1"/>
  <c r="X2668" i="1"/>
  <c r="W2668" i="1"/>
  <c r="V2668" i="1"/>
  <c r="U2668" i="1"/>
  <c r="T2668" i="1"/>
  <c r="AA2667" i="1"/>
  <c r="Z2667" i="1"/>
  <c r="Y2667" i="1"/>
  <c r="X2667" i="1"/>
  <c r="W2667" i="1"/>
  <c r="V2667" i="1"/>
  <c r="U2667" i="1"/>
  <c r="T2667" i="1"/>
  <c r="AA2666" i="1"/>
  <c r="Z2666" i="1"/>
  <c r="Y2666" i="1"/>
  <c r="X2666" i="1"/>
  <c r="W2666" i="1"/>
  <c r="V2666" i="1"/>
  <c r="U2666" i="1"/>
  <c r="T2666" i="1"/>
  <c r="AA2665" i="1"/>
  <c r="Z2665" i="1"/>
  <c r="Y2665" i="1"/>
  <c r="X2665" i="1"/>
  <c r="W2665" i="1"/>
  <c r="V2665" i="1"/>
  <c r="U2665" i="1"/>
  <c r="T2665" i="1"/>
  <c r="AA2664" i="1"/>
  <c r="Z2664" i="1"/>
  <c r="Y2664" i="1"/>
  <c r="X2664" i="1"/>
  <c r="W2664" i="1"/>
  <c r="V2664" i="1"/>
  <c r="U2664" i="1"/>
  <c r="T2664" i="1"/>
  <c r="AA2663" i="1"/>
  <c r="Z2663" i="1"/>
  <c r="Y2663" i="1"/>
  <c r="X2663" i="1"/>
  <c r="W2663" i="1"/>
  <c r="V2663" i="1"/>
  <c r="U2663" i="1"/>
  <c r="T2663" i="1"/>
  <c r="AA2662" i="1"/>
  <c r="Z2662" i="1"/>
  <c r="Y2662" i="1"/>
  <c r="X2662" i="1"/>
  <c r="W2662" i="1"/>
  <c r="V2662" i="1"/>
  <c r="U2662" i="1"/>
  <c r="T2662" i="1"/>
  <c r="AA2661" i="1"/>
  <c r="Z2661" i="1"/>
  <c r="Y2661" i="1"/>
  <c r="X2661" i="1"/>
  <c r="W2661" i="1"/>
  <c r="V2661" i="1"/>
  <c r="U2661" i="1"/>
  <c r="T2661" i="1"/>
  <c r="AA2660" i="1"/>
  <c r="Z2660" i="1"/>
  <c r="Y2660" i="1"/>
  <c r="X2660" i="1"/>
  <c r="W2660" i="1"/>
  <c r="V2660" i="1"/>
  <c r="U2660" i="1"/>
  <c r="T2660" i="1"/>
  <c r="AA2659" i="1"/>
  <c r="Z2659" i="1"/>
  <c r="Y2659" i="1"/>
  <c r="X2659" i="1"/>
  <c r="W2659" i="1"/>
  <c r="V2659" i="1"/>
  <c r="U2659" i="1"/>
  <c r="T2659" i="1"/>
  <c r="AA2658" i="1"/>
  <c r="Z2658" i="1"/>
  <c r="Y2658" i="1"/>
  <c r="X2658" i="1"/>
  <c r="W2658" i="1"/>
  <c r="V2658" i="1"/>
  <c r="U2658" i="1"/>
  <c r="T2658" i="1"/>
  <c r="AA2657" i="1"/>
  <c r="Z2657" i="1"/>
  <c r="Y2657" i="1"/>
  <c r="X2657" i="1"/>
  <c r="W2657" i="1"/>
  <c r="V2657" i="1"/>
  <c r="U2657" i="1"/>
  <c r="T2657" i="1"/>
  <c r="AA2656" i="1"/>
  <c r="Z2656" i="1"/>
  <c r="Y2656" i="1"/>
  <c r="X2656" i="1"/>
  <c r="W2656" i="1"/>
  <c r="V2656" i="1"/>
  <c r="U2656" i="1"/>
  <c r="T2656" i="1"/>
  <c r="AA2655" i="1"/>
  <c r="Z2655" i="1"/>
  <c r="Y2655" i="1"/>
  <c r="X2655" i="1"/>
  <c r="W2655" i="1"/>
  <c r="V2655" i="1"/>
  <c r="U2655" i="1"/>
  <c r="T2655" i="1"/>
  <c r="AA2654" i="1"/>
  <c r="Z2654" i="1"/>
  <c r="Y2654" i="1"/>
  <c r="X2654" i="1"/>
  <c r="W2654" i="1"/>
  <c r="V2654" i="1"/>
  <c r="U2654" i="1"/>
  <c r="T2654" i="1"/>
  <c r="AA2653" i="1"/>
  <c r="Z2653" i="1"/>
  <c r="Y2653" i="1"/>
  <c r="X2653" i="1"/>
  <c r="W2653" i="1"/>
  <c r="V2653" i="1"/>
  <c r="U2653" i="1"/>
  <c r="T2653" i="1"/>
  <c r="AA2652" i="1"/>
  <c r="Z2652" i="1"/>
  <c r="Y2652" i="1"/>
  <c r="X2652" i="1"/>
  <c r="W2652" i="1"/>
  <c r="V2652" i="1"/>
  <c r="U2652" i="1"/>
  <c r="T2652" i="1"/>
  <c r="AA2651" i="1"/>
  <c r="Z2651" i="1"/>
  <c r="Y2651" i="1"/>
  <c r="X2651" i="1"/>
  <c r="W2651" i="1"/>
  <c r="V2651" i="1"/>
  <c r="U2651" i="1"/>
  <c r="T2651" i="1"/>
  <c r="AA2650" i="1"/>
  <c r="Z2650" i="1"/>
  <c r="Y2650" i="1"/>
  <c r="X2650" i="1"/>
  <c r="W2650" i="1"/>
  <c r="V2650" i="1"/>
  <c r="U2650" i="1"/>
  <c r="T2650" i="1"/>
  <c r="AA2649" i="1"/>
  <c r="Z2649" i="1"/>
  <c r="Y2649" i="1"/>
  <c r="X2649" i="1"/>
  <c r="W2649" i="1"/>
  <c r="V2649" i="1"/>
  <c r="U2649" i="1"/>
  <c r="T2649" i="1"/>
  <c r="AA2648" i="1"/>
  <c r="Z2648" i="1"/>
  <c r="Y2648" i="1"/>
  <c r="X2648" i="1"/>
  <c r="W2648" i="1"/>
  <c r="V2648" i="1"/>
  <c r="U2648" i="1"/>
  <c r="T2648" i="1"/>
  <c r="AA2647" i="1"/>
  <c r="Z2647" i="1"/>
  <c r="Y2647" i="1"/>
  <c r="X2647" i="1"/>
  <c r="W2647" i="1"/>
  <c r="V2647" i="1"/>
  <c r="U2647" i="1"/>
  <c r="T2647" i="1"/>
  <c r="AA2646" i="1"/>
  <c r="Z2646" i="1"/>
  <c r="Y2646" i="1"/>
  <c r="X2646" i="1"/>
  <c r="W2646" i="1"/>
  <c r="V2646" i="1"/>
  <c r="U2646" i="1"/>
  <c r="T2646" i="1"/>
  <c r="AA2645" i="1"/>
  <c r="Z2645" i="1"/>
  <c r="Y2645" i="1"/>
  <c r="X2645" i="1"/>
  <c r="W2645" i="1"/>
  <c r="V2645" i="1"/>
  <c r="U2645" i="1"/>
  <c r="T2645" i="1"/>
  <c r="AA2644" i="1"/>
  <c r="Z2644" i="1"/>
  <c r="Y2644" i="1"/>
  <c r="X2644" i="1"/>
  <c r="W2644" i="1"/>
  <c r="V2644" i="1"/>
  <c r="U2644" i="1"/>
  <c r="T2644" i="1"/>
  <c r="AA2643" i="1"/>
  <c r="Z2643" i="1"/>
  <c r="Y2643" i="1"/>
  <c r="X2643" i="1"/>
  <c r="W2643" i="1"/>
  <c r="V2643" i="1"/>
  <c r="U2643" i="1"/>
  <c r="T2643" i="1"/>
  <c r="AA2642" i="1"/>
  <c r="Z2642" i="1"/>
  <c r="Y2642" i="1"/>
  <c r="X2642" i="1"/>
  <c r="W2642" i="1"/>
  <c r="V2642" i="1"/>
  <c r="U2642" i="1"/>
  <c r="T2642" i="1"/>
  <c r="AA2641" i="1"/>
  <c r="Z2641" i="1"/>
  <c r="Y2641" i="1"/>
  <c r="X2641" i="1"/>
  <c r="W2641" i="1"/>
  <c r="V2641" i="1"/>
  <c r="U2641" i="1"/>
  <c r="T2641" i="1"/>
  <c r="AA2640" i="1"/>
  <c r="Z2640" i="1"/>
  <c r="Y2640" i="1"/>
  <c r="X2640" i="1"/>
  <c r="W2640" i="1"/>
  <c r="V2640" i="1"/>
  <c r="U2640" i="1"/>
  <c r="T2640" i="1"/>
  <c r="AA2639" i="1"/>
  <c r="Z2639" i="1"/>
  <c r="Y2639" i="1"/>
  <c r="X2639" i="1"/>
  <c r="W2639" i="1"/>
  <c r="V2639" i="1"/>
  <c r="U2639" i="1"/>
  <c r="T2639" i="1"/>
  <c r="AA2638" i="1"/>
  <c r="Z2638" i="1"/>
  <c r="Y2638" i="1"/>
  <c r="X2638" i="1"/>
  <c r="W2638" i="1"/>
  <c r="V2638" i="1"/>
  <c r="U2638" i="1"/>
  <c r="T2638" i="1"/>
  <c r="AA2637" i="1"/>
  <c r="Z2637" i="1"/>
  <c r="Y2637" i="1"/>
  <c r="X2637" i="1"/>
  <c r="W2637" i="1"/>
  <c r="V2637" i="1"/>
  <c r="U2637" i="1"/>
  <c r="T2637" i="1"/>
  <c r="AA2636" i="1"/>
  <c r="Z2636" i="1"/>
  <c r="Y2636" i="1"/>
  <c r="X2636" i="1"/>
  <c r="W2636" i="1"/>
  <c r="V2636" i="1"/>
  <c r="U2636" i="1"/>
  <c r="T2636" i="1"/>
  <c r="AA2635" i="1"/>
  <c r="Z2635" i="1"/>
  <c r="Y2635" i="1"/>
  <c r="X2635" i="1"/>
  <c r="W2635" i="1"/>
  <c r="V2635" i="1"/>
  <c r="U2635" i="1"/>
  <c r="T2635" i="1"/>
  <c r="AA2634" i="1"/>
  <c r="Z2634" i="1"/>
  <c r="Y2634" i="1"/>
  <c r="X2634" i="1"/>
  <c r="W2634" i="1"/>
  <c r="V2634" i="1"/>
  <c r="U2634" i="1"/>
  <c r="T2634" i="1"/>
  <c r="AA2633" i="1"/>
  <c r="Z2633" i="1"/>
  <c r="Y2633" i="1"/>
  <c r="X2633" i="1"/>
  <c r="W2633" i="1"/>
  <c r="V2633" i="1"/>
  <c r="U2633" i="1"/>
  <c r="T2633" i="1"/>
  <c r="AA2632" i="1"/>
  <c r="Z2632" i="1"/>
  <c r="Y2632" i="1"/>
  <c r="X2632" i="1"/>
  <c r="W2632" i="1"/>
  <c r="V2632" i="1"/>
  <c r="U2632" i="1"/>
  <c r="T2632" i="1"/>
  <c r="AA2631" i="1"/>
  <c r="Z2631" i="1"/>
  <c r="Y2631" i="1"/>
  <c r="X2631" i="1"/>
  <c r="W2631" i="1"/>
  <c r="V2631" i="1"/>
  <c r="U2631" i="1"/>
  <c r="T2631" i="1"/>
  <c r="AA2630" i="1"/>
  <c r="Z2630" i="1"/>
  <c r="Y2630" i="1"/>
  <c r="X2630" i="1"/>
  <c r="W2630" i="1"/>
  <c r="V2630" i="1"/>
  <c r="U2630" i="1"/>
  <c r="T2630" i="1"/>
  <c r="AA2629" i="1"/>
  <c r="Z2629" i="1"/>
  <c r="Y2629" i="1"/>
  <c r="X2629" i="1"/>
  <c r="W2629" i="1"/>
  <c r="V2629" i="1"/>
  <c r="U2629" i="1"/>
  <c r="T2629" i="1"/>
  <c r="AA2628" i="1"/>
  <c r="Z2628" i="1"/>
  <c r="Y2628" i="1"/>
  <c r="X2628" i="1"/>
  <c r="W2628" i="1"/>
  <c r="V2628" i="1"/>
  <c r="U2628" i="1"/>
  <c r="T2628" i="1"/>
  <c r="AA2627" i="1"/>
  <c r="Z2627" i="1"/>
  <c r="Y2627" i="1"/>
  <c r="X2627" i="1"/>
  <c r="W2627" i="1"/>
  <c r="V2627" i="1"/>
  <c r="U2627" i="1"/>
  <c r="T2627" i="1"/>
  <c r="AA2626" i="1"/>
  <c r="Z2626" i="1"/>
  <c r="Y2626" i="1"/>
  <c r="X2626" i="1"/>
  <c r="W2626" i="1"/>
  <c r="V2626" i="1"/>
  <c r="U2626" i="1"/>
  <c r="T2626" i="1"/>
  <c r="AA2625" i="1"/>
  <c r="Z2625" i="1"/>
  <c r="Y2625" i="1"/>
  <c r="X2625" i="1"/>
  <c r="W2625" i="1"/>
  <c r="V2625" i="1"/>
  <c r="U2625" i="1"/>
  <c r="T2625" i="1"/>
  <c r="AA2624" i="1"/>
  <c r="Z2624" i="1"/>
  <c r="Y2624" i="1"/>
  <c r="X2624" i="1"/>
  <c r="W2624" i="1"/>
  <c r="V2624" i="1"/>
  <c r="U2624" i="1"/>
  <c r="T2624" i="1"/>
  <c r="AA2623" i="1"/>
  <c r="Z2623" i="1"/>
  <c r="Y2623" i="1"/>
  <c r="X2623" i="1"/>
  <c r="W2623" i="1"/>
  <c r="V2623" i="1"/>
  <c r="U2623" i="1"/>
  <c r="T2623" i="1"/>
  <c r="AA2622" i="1"/>
  <c r="Z2622" i="1"/>
  <c r="Y2622" i="1"/>
  <c r="X2622" i="1"/>
  <c r="W2622" i="1"/>
  <c r="V2622" i="1"/>
  <c r="U2622" i="1"/>
  <c r="T2622" i="1"/>
  <c r="AA2621" i="1"/>
  <c r="Z2621" i="1"/>
  <c r="Y2621" i="1"/>
  <c r="X2621" i="1"/>
  <c r="W2621" i="1"/>
  <c r="V2621" i="1"/>
  <c r="U2621" i="1"/>
  <c r="T2621" i="1"/>
  <c r="AA2620" i="1"/>
  <c r="Z2620" i="1"/>
  <c r="Y2620" i="1"/>
  <c r="X2620" i="1"/>
  <c r="W2620" i="1"/>
  <c r="V2620" i="1"/>
  <c r="U2620" i="1"/>
  <c r="T2620" i="1"/>
  <c r="AA2619" i="1"/>
  <c r="Z2619" i="1"/>
  <c r="Y2619" i="1"/>
  <c r="X2619" i="1"/>
  <c r="W2619" i="1"/>
  <c r="V2619" i="1"/>
  <c r="U2619" i="1"/>
  <c r="T2619" i="1"/>
  <c r="AA2618" i="1"/>
  <c r="Z2618" i="1"/>
  <c r="Y2618" i="1"/>
  <c r="X2618" i="1"/>
  <c r="W2618" i="1"/>
  <c r="V2618" i="1"/>
  <c r="U2618" i="1"/>
  <c r="T2618" i="1"/>
  <c r="AA2617" i="1"/>
  <c r="Z2617" i="1"/>
  <c r="Y2617" i="1"/>
  <c r="X2617" i="1"/>
  <c r="W2617" i="1"/>
  <c r="V2617" i="1"/>
  <c r="U2617" i="1"/>
  <c r="T2617" i="1"/>
  <c r="AA2616" i="1"/>
  <c r="Z2616" i="1"/>
  <c r="Y2616" i="1"/>
  <c r="X2616" i="1"/>
  <c r="W2616" i="1"/>
  <c r="V2616" i="1"/>
  <c r="U2616" i="1"/>
  <c r="T2616" i="1"/>
  <c r="AA2615" i="1"/>
  <c r="Z2615" i="1"/>
  <c r="Y2615" i="1"/>
  <c r="X2615" i="1"/>
  <c r="W2615" i="1"/>
  <c r="V2615" i="1"/>
  <c r="U2615" i="1"/>
  <c r="T2615" i="1"/>
  <c r="AA2614" i="1"/>
  <c r="Z2614" i="1"/>
  <c r="Y2614" i="1"/>
  <c r="X2614" i="1"/>
  <c r="W2614" i="1"/>
  <c r="V2614" i="1"/>
  <c r="U2614" i="1"/>
  <c r="T2614" i="1"/>
  <c r="AA2613" i="1"/>
  <c r="Z2613" i="1"/>
  <c r="Y2613" i="1"/>
  <c r="X2613" i="1"/>
  <c r="W2613" i="1"/>
  <c r="V2613" i="1"/>
  <c r="U2613" i="1"/>
  <c r="T2613" i="1"/>
  <c r="AA2612" i="1"/>
  <c r="Z2612" i="1"/>
  <c r="Y2612" i="1"/>
  <c r="X2612" i="1"/>
  <c r="W2612" i="1"/>
  <c r="V2612" i="1"/>
  <c r="U2612" i="1"/>
  <c r="T2612" i="1"/>
  <c r="AA2611" i="1"/>
  <c r="Z2611" i="1"/>
  <c r="Y2611" i="1"/>
  <c r="X2611" i="1"/>
  <c r="W2611" i="1"/>
  <c r="V2611" i="1"/>
  <c r="U2611" i="1"/>
  <c r="T2611" i="1"/>
  <c r="AA2610" i="1"/>
  <c r="Z2610" i="1"/>
  <c r="Y2610" i="1"/>
  <c r="X2610" i="1"/>
  <c r="W2610" i="1"/>
  <c r="V2610" i="1"/>
  <c r="U2610" i="1"/>
  <c r="T2610" i="1"/>
  <c r="AA2609" i="1"/>
  <c r="Z2609" i="1"/>
  <c r="Y2609" i="1"/>
  <c r="X2609" i="1"/>
  <c r="W2609" i="1"/>
  <c r="V2609" i="1"/>
  <c r="U2609" i="1"/>
  <c r="T2609" i="1"/>
  <c r="AA2608" i="1"/>
  <c r="Z2608" i="1"/>
  <c r="Y2608" i="1"/>
  <c r="X2608" i="1"/>
  <c r="W2608" i="1"/>
  <c r="V2608" i="1"/>
  <c r="U2608" i="1"/>
  <c r="T2608" i="1"/>
  <c r="AA2607" i="1"/>
  <c r="Z2607" i="1"/>
  <c r="Y2607" i="1"/>
  <c r="X2607" i="1"/>
  <c r="W2607" i="1"/>
  <c r="V2607" i="1"/>
  <c r="U2607" i="1"/>
  <c r="T2607" i="1"/>
  <c r="AA2606" i="1"/>
  <c r="Z2606" i="1"/>
  <c r="Y2606" i="1"/>
  <c r="X2606" i="1"/>
  <c r="W2606" i="1"/>
  <c r="V2606" i="1"/>
  <c r="U2606" i="1"/>
  <c r="T2606" i="1"/>
  <c r="AA2605" i="1"/>
  <c r="Z2605" i="1"/>
  <c r="Y2605" i="1"/>
  <c r="X2605" i="1"/>
  <c r="W2605" i="1"/>
  <c r="V2605" i="1"/>
  <c r="U2605" i="1"/>
  <c r="T2605" i="1"/>
  <c r="AA2604" i="1"/>
  <c r="Z2604" i="1"/>
  <c r="Y2604" i="1"/>
  <c r="X2604" i="1"/>
  <c r="W2604" i="1"/>
  <c r="V2604" i="1"/>
  <c r="U2604" i="1"/>
  <c r="T2604" i="1"/>
  <c r="AA2603" i="1"/>
  <c r="Z2603" i="1"/>
  <c r="Y2603" i="1"/>
  <c r="X2603" i="1"/>
  <c r="W2603" i="1"/>
  <c r="V2603" i="1"/>
  <c r="U2603" i="1"/>
  <c r="T2603" i="1"/>
  <c r="AA2602" i="1"/>
  <c r="Z2602" i="1"/>
  <c r="Y2602" i="1"/>
  <c r="X2602" i="1"/>
  <c r="W2602" i="1"/>
  <c r="V2602" i="1"/>
  <c r="U2602" i="1"/>
  <c r="T2602" i="1"/>
  <c r="AA2601" i="1"/>
  <c r="Z2601" i="1"/>
  <c r="Y2601" i="1"/>
  <c r="X2601" i="1"/>
  <c r="W2601" i="1"/>
  <c r="V2601" i="1"/>
  <c r="U2601" i="1"/>
  <c r="T2601" i="1"/>
  <c r="AA2600" i="1"/>
  <c r="Z2600" i="1"/>
  <c r="Y2600" i="1"/>
  <c r="X2600" i="1"/>
  <c r="W2600" i="1"/>
  <c r="V2600" i="1"/>
  <c r="U2600" i="1"/>
  <c r="T2600" i="1"/>
  <c r="AA2599" i="1"/>
  <c r="Z2599" i="1"/>
  <c r="Y2599" i="1"/>
  <c r="X2599" i="1"/>
  <c r="W2599" i="1"/>
  <c r="V2599" i="1"/>
  <c r="U2599" i="1"/>
  <c r="T2599" i="1"/>
  <c r="AA2598" i="1"/>
  <c r="Z2598" i="1"/>
  <c r="Y2598" i="1"/>
  <c r="X2598" i="1"/>
  <c r="W2598" i="1"/>
  <c r="V2598" i="1"/>
  <c r="U2598" i="1"/>
  <c r="T2598" i="1"/>
  <c r="AA2597" i="1"/>
  <c r="Z2597" i="1"/>
  <c r="Y2597" i="1"/>
  <c r="X2597" i="1"/>
  <c r="W2597" i="1"/>
  <c r="V2597" i="1"/>
  <c r="U2597" i="1"/>
  <c r="T2597" i="1"/>
  <c r="AA2596" i="1"/>
  <c r="Z2596" i="1"/>
  <c r="Y2596" i="1"/>
  <c r="X2596" i="1"/>
  <c r="W2596" i="1"/>
  <c r="V2596" i="1"/>
  <c r="U2596" i="1"/>
  <c r="T2596" i="1"/>
  <c r="AA2595" i="1"/>
  <c r="Z2595" i="1"/>
  <c r="Y2595" i="1"/>
  <c r="X2595" i="1"/>
  <c r="W2595" i="1"/>
  <c r="V2595" i="1"/>
  <c r="U2595" i="1"/>
  <c r="T2595" i="1"/>
  <c r="AA2594" i="1"/>
  <c r="Z2594" i="1"/>
  <c r="Y2594" i="1"/>
  <c r="X2594" i="1"/>
  <c r="W2594" i="1"/>
  <c r="V2594" i="1"/>
  <c r="U2594" i="1"/>
  <c r="T2594" i="1"/>
  <c r="AA2593" i="1"/>
  <c r="Z2593" i="1"/>
  <c r="Y2593" i="1"/>
  <c r="X2593" i="1"/>
  <c r="W2593" i="1"/>
  <c r="V2593" i="1"/>
  <c r="U2593" i="1"/>
  <c r="T2593" i="1"/>
  <c r="AA2592" i="1"/>
  <c r="Z2592" i="1"/>
  <c r="Y2592" i="1"/>
  <c r="X2592" i="1"/>
  <c r="W2592" i="1"/>
  <c r="V2592" i="1"/>
  <c r="U2592" i="1"/>
  <c r="T2592" i="1"/>
  <c r="AA2591" i="1"/>
  <c r="Z2591" i="1"/>
  <c r="Y2591" i="1"/>
  <c r="X2591" i="1"/>
  <c r="W2591" i="1"/>
  <c r="V2591" i="1"/>
  <c r="U2591" i="1"/>
  <c r="T2591" i="1"/>
  <c r="AA2590" i="1"/>
  <c r="Z2590" i="1"/>
  <c r="Y2590" i="1"/>
  <c r="X2590" i="1"/>
  <c r="W2590" i="1"/>
  <c r="V2590" i="1"/>
  <c r="U2590" i="1"/>
  <c r="T2590" i="1"/>
  <c r="AA2589" i="1"/>
  <c r="Z2589" i="1"/>
  <c r="Y2589" i="1"/>
  <c r="X2589" i="1"/>
  <c r="W2589" i="1"/>
  <c r="V2589" i="1"/>
  <c r="U2589" i="1"/>
  <c r="T2589" i="1"/>
  <c r="AA2588" i="1"/>
  <c r="Z2588" i="1"/>
  <c r="Y2588" i="1"/>
  <c r="X2588" i="1"/>
  <c r="W2588" i="1"/>
  <c r="V2588" i="1"/>
  <c r="U2588" i="1"/>
  <c r="T2588" i="1"/>
  <c r="AA2587" i="1"/>
  <c r="Z2587" i="1"/>
  <c r="Y2587" i="1"/>
  <c r="X2587" i="1"/>
  <c r="W2587" i="1"/>
  <c r="V2587" i="1"/>
  <c r="U2587" i="1"/>
  <c r="T2587" i="1"/>
  <c r="AA2586" i="1"/>
  <c r="Z2586" i="1"/>
  <c r="Y2586" i="1"/>
  <c r="X2586" i="1"/>
  <c r="W2586" i="1"/>
  <c r="V2586" i="1"/>
  <c r="U2586" i="1"/>
  <c r="T2586" i="1"/>
  <c r="AA2585" i="1"/>
  <c r="Z2585" i="1"/>
  <c r="Y2585" i="1"/>
  <c r="X2585" i="1"/>
  <c r="W2585" i="1"/>
  <c r="V2585" i="1"/>
  <c r="U2585" i="1"/>
  <c r="T2585" i="1"/>
  <c r="AA2584" i="1"/>
  <c r="Z2584" i="1"/>
  <c r="Y2584" i="1"/>
  <c r="X2584" i="1"/>
  <c r="W2584" i="1"/>
  <c r="V2584" i="1"/>
  <c r="U2584" i="1"/>
  <c r="T2584" i="1"/>
  <c r="AA2583" i="1"/>
  <c r="Z2583" i="1"/>
  <c r="Y2583" i="1"/>
  <c r="X2583" i="1"/>
  <c r="W2583" i="1"/>
  <c r="V2583" i="1"/>
  <c r="U2583" i="1"/>
  <c r="T2583" i="1"/>
  <c r="AA2582" i="1"/>
  <c r="Z2582" i="1"/>
  <c r="Y2582" i="1"/>
  <c r="X2582" i="1"/>
  <c r="W2582" i="1"/>
  <c r="V2582" i="1"/>
  <c r="U2582" i="1"/>
  <c r="T2582" i="1"/>
  <c r="AA2581" i="1"/>
  <c r="Z2581" i="1"/>
  <c r="Y2581" i="1"/>
  <c r="X2581" i="1"/>
  <c r="W2581" i="1"/>
  <c r="V2581" i="1"/>
  <c r="U2581" i="1"/>
  <c r="T2581" i="1"/>
  <c r="AA2580" i="1"/>
  <c r="Z2580" i="1"/>
  <c r="Y2580" i="1"/>
  <c r="X2580" i="1"/>
  <c r="W2580" i="1"/>
  <c r="V2580" i="1"/>
  <c r="U2580" i="1"/>
  <c r="T2580" i="1"/>
  <c r="AA2579" i="1"/>
  <c r="Z2579" i="1"/>
  <c r="Y2579" i="1"/>
  <c r="X2579" i="1"/>
  <c r="W2579" i="1"/>
  <c r="V2579" i="1"/>
  <c r="U2579" i="1"/>
  <c r="T2579" i="1"/>
  <c r="AA2578" i="1"/>
  <c r="Z2578" i="1"/>
  <c r="Y2578" i="1"/>
  <c r="X2578" i="1"/>
  <c r="W2578" i="1"/>
  <c r="V2578" i="1"/>
  <c r="U2578" i="1"/>
  <c r="T2578" i="1"/>
  <c r="AA2577" i="1"/>
  <c r="Z2577" i="1"/>
  <c r="Y2577" i="1"/>
  <c r="X2577" i="1"/>
  <c r="W2577" i="1"/>
  <c r="V2577" i="1"/>
  <c r="U2577" i="1"/>
  <c r="T2577" i="1"/>
  <c r="AA2576" i="1"/>
  <c r="Z2576" i="1"/>
  <c r="Y2576" i="1"/>
  <c r="X2576" i="1"/>
  <c r="W2576" i="1"/>
  <c r="V2576" i="1"/>
  <c r="U2576" i="1"/>
  <c r="T2576" i="1"/>
  <c r="AA2575" i="1"/>
  <c r="Z2575" i="1"/>
  <c r="Y2575" i="1"/>
  <c r="X2575" i="1"/>
  <c r="W2575" i="1"/>
  <c r="V2575" i="1"/>
  <c r="U2575" i="1"/>
  <c r="T2575" i="1"/>
  <c r="AA2574" i="1"/>
  <c r="Z2574" i="1"/>
  <c r="Y2574" i="1"/>
  <c r="X2574" i="1"/>
  <c r="W2574" i="1"/>
  <c r="V2574" i="1"/>
  <c r="U2574" i="1"/>
  <c r="T2574" i="1"/>
  <c r="AA2573" i="1"/>
  <c r="Z2573" i="1"/>
  <c r="Y2573" i="1"/>
  <c r="X2573" i="1"/>
  <c r="W2573" i="1"/>
  <c r="V2573" i="1"/>
  <c r="U2573" i="1"/>
  <c r="T2573" i="1"/>
  <c r="AA2572" i="1"/>
  <c r="Z2572" i="1"/>
  <c r="Y2572" i="1"/>
  <c r="X2572" i="1"/>
  <c r="W2572" i="1"/>
  <c r="V2572" i="1"/>
  <c r="U2572" i="1"/>
  <c r="T2572" i="1"/>
  <c r="AA2571" i="1"/>
  <c r="Z2571" i="1"/>
  <c r="Y2571" i="1"/>
  <c r="X2571" i="1"/>
  <c r="W2571" i="1"/>
  <c r="V2571" i="1"/>
  <c r="U2571" i="1"/>
  <c r="T2571" i="1"/>
  <c r="AA2570" i="1"/>
  <c r="Z2570" i="1"/>
  <c r="Y2570" i="1"/>
  <c r="X2570" i="1"/>
  <c r="W2570" i="1"/>
  <c r="V2570" i="1"/>
  <c r="U2570" i="1"/>
  <c r="T2570" i="1"/>
  <c r="AA2569" i="1"/>
  <c r="Z2569" i="1"/>
  <c r="Y2569" i="1"/>
  <c r="X2569" i="1"/>
  <c r="W2569" i="1"/>
  <c r="V2569" i="1"/>
  <c r="U2569" i="1"/>
  <c r="T2569" i="1"/>
  <c r="AA2568" i="1"/>
  <c r="Z2568" i="1"/>
  <c r="Y2568" i="1"/>
  <c r="X2568" i="1"/>
  <c r="W2568" i="1"/>
  <c r="V2568" i="1"/>
  <c r="U2568" i="1"/>
  <c r="T2568" i="1"/>
  <c r="AA2567" i="1"/>
  <c r="Z2567" i="1"/>
  <c r="Y2567" i="1"/>
  <c r="X2567" i="1"/>
  <c r="W2567" i="1"/>
  <c r="V2567" i="1"/>
  <c r="U2567" i="1"/>
  <c r="T2567" i="1"/>
  <c r="AA2566" i="1"/>
  <c r="Z2566" i="1"/>
  <c r="Y2566" i="1"/>
  <c r="X2566" i="1"/>
  <c r="W2566" i="1"/>
  <c r="V2566" i="1"/>
  <c r="U2566" i="1"/>
  <c r="T2566" i="1"/>
  <c r="AA2565" i="1"/>
  <c r="Z2565" i="1"/>
  <c r="Y2565" i="1"/>
  <c r="X2565" i="1"/>
  <c r="W2565" i="1"/>
  <c r="V2565" i="1"/>
  <c r="U2565" i="1"/>
  <c r="T2565" i="1"/>
  <c r="AA2564" i="1"/>
  <c r="Z2564" i="1"/>
  <c r="Y2564" i="1"/>
  <c r="X2564" i="1"/>
  <c r="W2564" i="1"/>
  <c r="V2564" i="1"/>
  <c r="U2564" i="1"/>
  <c r="T2564" i="1"/>
  <c r="AA2563" i="1"/>
  <c r="Z2563" i="1"/>
  <c r="Y2563" i="1"/>
  <c r="X2563" i="1"/>
  <c r="W2563" i="1"/>
  <c r="V2563" i="1"/>
  <c r="U2563" i="1"/>
  <c r="T2563" i="1"/>
  <c r="AA2562" i="1"/>
  <c r="Z2562" i="1"/>
  <c r="Y2562" i="1"/>
  <c r="X2562" i="1"/>
  <c r="W2562" i="1"/>
  <c r="V2562" i="1"/>
  <c r="U2562" i="1"/>
  <c r="T2562" i="1"/>
  <c r="AA2561" i="1"/>
  <c r="Z2561" i="1"/>
  <c r="Y2561" i="1"/>
  <c r="X2561" i="1"/>
  <c r="W2561" i="1"/>
  <c r="V2561" i="1"/>
  <c r="U2561" i="1"/>
  <c r="T2561" i="1"/>
  <c r="AA2560" i="1"/>
  <c r="Z2560" i="1"/>
  <c r="Y2560" i="1"/>
  <c r="X2560" i="1"/>
  <c r="W2560" i="1"/>
  <c r="V2560" i="1"/>
  <c r="U2560" i="1"/>
  <c r="T2560" i="1"/>
  <c r="AA2559" i="1"/>
  <c r="Z2559" i="1"/>
  <c r="Y2559" i="1"/>
  <c r="X2559" i="1"/>
  <c r="W2559" i="1"/>
  <c r="V2559" i="1"/>
  <c r="U2559" i="1"/>
  <c r="T2559" i="1"/>
  <c r="AA2558" i="1"/>
  <c r="Z2558" i="1"/>
  <c r="Y2558" i="1"/>
  <c r="X2558" i="1"/>
  <c r="W2558" i="1"/>
  <c r="V2558" i="1"/>
  <c r="U2558" i="1"/>
  <c r="T2558" i="1"/>
  <c r="AA2557" i="1"/>
  <c r="Z2557" i="1"/>
  <c r="Y2557" i="1"/>
  <c r="X2557" i="1"/>
  <c r="W2557" i="1"/>
  <c r="V2557" i="1"/>
  <c r="U2557" i="1"/>
  <c r="T2557" i="1"/>
  <c r="AA2556" i="1"/>
  <c r="Z2556" i="1"/>
  <c r="Y2556" i="1"/>
  <c r="X2556" i="1"/>
  <c r="W2556" i="1"/>
  <c r="V2556" i="1"/>
  <c r="U2556" i="1"/>
  <c r="T2556" i="1"/>
  <c r="AA2555" i="1"/>
  <c r="Z2555" i="1"/>
  <c r="Y2555" i="1"/>
  <c r="X2555" i="1"/>
  <c r="W2555" i="1"/>
  <c r="V2555" i="1"/>
  <c r="U2555" i="1"/>
  <c r="T2555" i="1"/>
  <c r="AA2554" i="1"/>
  <c r="Z2554" i="1"/>
  <c r="Y2554" i="1"/>
  <c r="X2554" i="1"/>
  <c r="W2554" i="1"/>
  <c r="V2554" i="1"/>
  <c r="U2554" i="1"/>
  <c r="T2554" i="1"/>
  <c r="AA2553" i="1"/>
  <c r="Z2553" i="1"/>
  <c r="Y2553" i="1"/>
  <c r="X2553" i="1"/>
  <c r="W2553" i="1"/>
  <c r="V2553" i="1"/>
  <c r="U2553" i="1"/>
  <c r="T2553" i="1"/>
  <c r="AA2552" i="1"/>
  <c r="Z2552" i="1"/>
  <c r="Y2552" i="1"/>
  <c r="X2552" i="1"/>
  <c r="W2552" i="1"/>
  <c r="V2552" i="1"/>
  <c r="U2552" i="1"/>
  <c r="T2552" i="1"/>
  <c r="AA2551" i="1"/>
  <c r="Z2551" i="1"/>
  <c r="Y2551" i="1"/>
  <c r="X2551" i="1"/>
  <c r="W2551" i="1"/>
  <c r="V2551" i="1"/>
  <c r="U2551" i="1"/>
  <c r="T2551" i="1"/>
  <c r="AA2550" i="1"/>
  <c r="Z2550" i="1"/>
  <c r="Y2550" i="1"/>
  <c r="X2550" i="1"/>
  <c r="W2550" i="1"/>
  <c r="V2550" i="1"/>
  <c r="U2550" i="1"/>
  <c r="T2550" i="1"/>
  <c r="AA2549" i="1"/>
  <c r="Z2549" i="1"/>
  <c r="Y2549" i="1"/>
  <c r="X2549" i="1"/>
  <c r="W2549" i="1"/>
  <c r="V2549" i="1"/>
  <c r="U2549" i="1"/>
  <c r="T2549" i="1"/>
  <c r="AA2548" i="1"/>
  <c r="Z2548" i="1"/>
  <c r="Y2548" i="1"/>
  <c r="X2548" i="1"/>
  <c r="W2548" i="1"/>
  <c r="V2548" i="1"/>
  <c r="U2548" i="1"/>
  <c r="T2548" i="1"/>
  <c r="AA2547" i="1"/>
  <c r="Z2547" i="1"/>
  <c r="Y2547" i="1"/>
  <c r="X2547" i="1"/>
  <c r="W2547" i="1"/>
  <c r="V2547" i="1"/>
  <c r="U2547" i="1"/>
  <c r="T2547" i="1"/>
  <c r="AA2546" i="1"/>
  <c r="Z2546" i="1"/>
  <c r="Y2546" i="1"/>
  <c r="X2546" i="1"/>
  <c r="W2546" i="1"/>
  <c r="V2546" i="1"/>
  <c r="U2546" i="1"/>
  <c r="T2546" i="1"/>
  <c r="AA2545" i="1"/>
  <c r="Z2545" i="1"/>
  <c r="Y2545" i="1"/>
  <c r="X2545" i="1"/>
  <c r="W2545" i="1"/>
  <c r="V2545" i="1"/>
  <c r="U2545" i="1"/>
  <c r="T2545" i="1"/>
  <c r="AA2544" i="1"/>
  <c r="Z2544" i="1"/>
  <c r="Y2544" i="1"/>
  <c r="X2544" i="1"/>
  <c r="W2544" i="1"/>
  <c r="V2544" i="1"/>
  <c r="U2544" i="1"/>
  <c r="T2544" i="1"/>
  <c r="AA2543" i="1"/>
  <c r="Z2543" i="1"/>
  <c r="Y2543" i="1"/>
  <c r="X2543" i="1"/>
  <c r="W2543" i="1"/>
  <c r="V2543" i="1"/>
  <c r="U2543" i="1"/>
  <c r="T2543" i="1"/>
  <c r="AA2542" i="1"/>
  <c r="Z2542" i="1"/>
  <c r="Y2542" i="1"/>
  <c r="X2542" i="1"/>
  <c r="W2542" i="1"/>
  <c r="V2542" i="1"/>
  <c r="U2542" i="1"/>
  <c r="T2542" i="1"/>
  <c r="AA2541" i="1"/>
  <c r="Z2541" i="1"/>
  <c r="Y2541" i="1"/>
  <c r="X2541" i="1"/>
  <c r="W2541" i="1"/>
  <c r="V2541" i="1"/>
  <c r="U2541" i="1"/>
  <c r="T2541" i="1"/>
  <c r="AA2540" i="1"/>
  <c r="Z2540" i="1"/>
  <c r="Y2540" i="1"/>
  <c r="X2540" i="1"/>
  <c r="W2540" i="1"/>
  <c r="V2540" i="1"/>
  <c r="U2540" i="1"/>
  <c r="T2540" i="1"/>
  <c r="AA2539" i="1"/>
  <c r="Z2539" i="1"/>
  <c r="Y2539" i="1"/>
  <c r="X2539" i="1"/>
  <c r="W2539" i="1"/>
  <c r="V2539" i="1"/>
  <c r="U2539" i="1"/>
  <c r="T2539" i="1"/>
  <c r="AA2538" i="1"/>
  <c r="Z2538" i="1"/>
  <c r="Y2538" i="1"/>
  <c r="X2538" i="1"/>
  <c r="W2538" i="1"/>
  <c r="V2538" i="1"/>
  <c r="U2538" i="1"/>
  <c r="T2538" i="1"/>
  <c r="AA2537" i="1"/>
  <c r="Z2537" i="1"/>
  <c r="Y2537" i="1"/>
  <c r="X2537" i="1"/>
  <c r="W2537" i="1"/>
  <c r="V2537" i="1"/>
  <c r="U2537" i="1"/>
  <c r="T2537" i="1"/>
  <c r="AA2536" i="1"/>
  <c r="Z2536" i="1"/>
  <c r="Y2536" i="1"/>
  <c r="X2536" i="1"/>
  <c r="W2536" i="1"/>
  <c r="V2536" i="1"/>
  <c r="U2536" i="1"/>
  <c r="T2536" i="1"/>
  <c r="AA2535" i="1"/>
  <c r="Z2535" i="1"/>
  <c r="Y2535" i="1"/>
  <c r="X2535" i="1"/>
  <c r="W2535" i="1"/>
  <c r="V2535" i="1"/>
  <c r="U2535" i="1"/>
  <c r="T2535" i="1"/>
  <c r="AA2534" i="1"/>
  <c r="Z2534" i="1"/>
  <c r="Y2534" i="1"/>
  <c r="X2534" i="1"/>
  <c r="W2534" i="1"/>
  <c r="V2534" i="1"/>
  <c r="U2534" i="1"/>
  <c r="T2534" i="1"/>
  <c r="AA2533" i="1"/>
  <c r="Z2533" i="1"/>
  <c r="Y2533" i="1"/>
  <c r="X2533" i="1"/>
  <c r="W2533" i="1"/>
  <c r="V2533" i="1"/>
  <c r="U2533" i="1"/>
  <c r="T2533" i="1"/>
  <c r="AA2532" i="1"/>
  <c r="Z2532" i="1"/>
  <c r="Y2532" i="1"/>
  <c r="X2532" i="1"/>
  <c r="W2532" i="1"/>
  <c r="V2532" i="1"/>
  <c r="U2532" i="1"/>
  <c r="T2532" i="1"/>
  <c r="AA2531" i="1"/>
  <c r="Z2531" i="1"/>
  <c r="Y2531" i="1"/>
  <c r="X2531" i="1"/>
  <c r="W2531" i="1"/>
  <c r="V2531" i="1"/>
  <c r="U2531" i="1"/>
  <c r="T2531" i="1"/>
  <c r="AA2530" i="1"/>
  <c r="Z2530" i="1"/>
  <c r="Y2530" i="1"/>
  <c r="X2530" i="1"/>
  <c r="W2530" i="1"/>
  <c r="V2530" i="1"/>
  <c r="U2530" i="1"/>
  <c r="T2530" i="1"/>
  <c r="AA2529" i="1"/>
  <c r="Z2529" i="1"/>
  <c r="Y2529" i="1"/>
  <c r="X2529" i="1"/>
  <c r="W2529" i="1"/>
  <c r="V2529" i="1"/>
  <c r="U2529" i="1"/>
  <c r="T2529" i="1"/>
  <c r="AA2528" i="1"/>
  <c r="Z2528" i="1"/>
  <c r="Y2528" i="1"/>
  <c r="X2528" i="1"/>
  <c r="W2528" i="1"/>
  <c r="V2528" i="1"/>
  <c r="U2528" i="1"/>
  <c r="T2528" i="1"/>
  <c r="AA2527" i="1"/>
  <c r="Z2527" i="1"/>
  <c r="Y2527" i="1"/>
  <c r="X2527" i="1"/>
  <c r="W2527" i="1"/>
  <c r="V2527" i="1"/>
  <c r="U2527" i="1"/>
  <c r="T2527" i="1"/>
  <c r="AA2526" i="1"/>
  <c r="Z2526" i="1"/>
  <c r="Y2526" i="1"/>
  <c r="X2526" i="1"/>
  <c r="W2526" i="1"/>
  <c r="V2526" i="1"/>
  <c r="U2526" i="1"/>
  <c r="T2526" i="1"/>
  <c r="AA2525" i="1"/>
  <c r="Z2525" i="1"/>
  <c r="Y2525" i="1"/>
  <c r="X2525" i="1"/>
  <c r="W2525" i="1"/>
  <c r="V2525" i="1"/>
  <c r="U2525" i="1"/>
  <c r="T2525" i="1"/>
  <c r="AA2524" i="1"/>
  <c r="Z2524" i="1"/>
  <c r="Y2524" i="1"/>
  <c r="X2524" i="1"/>
  <c r="W2524" i="1"/>
  <c r="V2524" i="1"/>
  <c r="U2524" i="1"/>
  <c r="T2524" i="1"/>
  <c r="AA2523" i="1"/>
  <c r="Z2523" i="1"/>
  <c r="Y2523" i="1"/>
  <c r="X2523" i="1"/>
  <c r="W2523" i="1"/>
  <c r="V2523" i="1"/>
  <c r="U2523" i="1"/>
  <c r="T2523" i="1"/>
  <c r="AA2522" i="1"/>
  <c r="Z2522" i="1"/>
  <c r="Y2522" i="1"/>
  <c r="X2522" i="1"/>
  <c r="W2522" i="1"/>
  <c r="V2522" i="1"/>
  <c r="U2522" i="1"/>
  <c r="T2522" i="1"/>
  <c r="AA2521" i="1"/>
  <c r="Z2521" i="1"/>
  <c r="Y2521" i="1"/>
  <c r="X2521" i="1"/>
  <c r="W2521" i="1"/>
  <c r="V2521" i="1"/>
  <c r="U2521" i="1"/>
  <c r="T2521" i="1"/>
  <c r="AA2520" i="1"/>
  <c r="Z2520" i="1"/>
  <c r="Y2520" i="1"/>
  <c r="X2520" i="1"/>
  <c r="W2520" i="1"/>
  <c r="V2520" i="1"/>
  <c r="U2520" i="1"/>
  <c r="T2520" i="1"/>
  <c r="AA2519" i="1"/>
  <c r="Z2519" i="1"/>
  <c r="Y2519" i="1"/>
  <c r="X2519" i="1"/>
  <c r="W2519" i="1"/>
  <c r="V2519" i="1"/>
  <c r="U2519" i="1"/>
  <c r="T2519" i="1"/>
  <c r="AA2518" i="1"/>
  <c r="Z2518" i="1"/>
  <c r="Y2518" i="1"/>
  <c r="X2518" i="1"/>
  <c r="W2518" i="1"/>
  <c r="V2518" i="1"/>
  <c r="U2518" i="1"/>
  <c r="T2518" i="1"/>
  <c r="AA2517" i="1"/>
  <c r="Z2517" i="1"/>
  <c r="Y2517" i="1"/>
  <c r="X2517" i="1"/>
  <c r="W2517" i="1"/>
  <c r="V2517" i="1"/>
  <c r="U2517" i="1"/>
  <c r="T2517" i="1"/>
  <c r="AA2516" i="1"/>
  <c r="Z2516" i="1"/>
  <c r="Y2516" i="1"/>
  <c r="X2516" i="1"/>
  <c r="W2516" i="1"/>
  <c r="V2516" i="1"/>
  <c r="U2516" i="1"/>
  <c r="T2516" i="1"/>
  <c r="AA2515" i="1"/>
  <c r="Z2515" i="1"/>
  <c r="Y2515" i="1"/>
  <c r="X2515" i="1"/>
  <c r="W2515" i="1"/>
  <c r="V2515" i="1"/>
  <c r="U2515" i="1"/>
  <c r="T2515" i="1"/>
  <c r="AA2514" i="1"/>
  <c r="Z2514" i="1"/>
  <c r="Y2514" i="1"/>
  <c r="X2514" i="1"/>
  <c r="W2514" i="1"/>
  <c r="V2514" i="1"/>
  <c r="U2514" i="1"/>
  <c r="T2514" i="1"/>
  <c r="AA2513" i="1"/>
  <c r="Z2513" i="1"/>
  <c r="Y2513" i="1"/>
  <c r="X2513" i="1"/>
  <c r="W2513" i="1"/>
  <c r="V2513" i="1"/>
  <c r="U2513" i="1"/>
  <c r="T2513" i="1"/>
  <c r="AA2512" i="1"/>
  <c r="Z2512" i="1"/>
  <c r="Y2512" i="1"/>
  <c r="X2512" i="1"/>
  <c r="W2512" i="1"/>
  <c r="V2512" i="1"/>
  <c r="U2512" i="1"/>
  <c r="T2512" i="1"/>
  <c r="AA2511" i="1"/>
  <c r="Z2511" i="1"/>
  <c r="Y2511" i="1"/>
  <c r="X2511" i="1"/>
  <c r="W2511" i="1"/>
  <c r="V2511" i="1"/>
  <c r="U2511" i="1"/>
  <c r="T2511" i="1"/>
  <c r="AA2510" i="1"/>
  <c r="Z2510" i="1"/>
  <c r="Y2510" i="1"/>
  <c r="X2510" i="1"/>
  <c r="W2510" i="1"/>
  <c r="V2510" i="1"/>
  <c r="U2510" i="1"/>
  <c r="T2510" i="1"/>
  <c r="AA2509" i="1"/>
  <c r="Z2509" i="1"/>
  <c r="Y2509" i="1"/>
  <c r="X2509" i="1"/>
  <c r="W2509" i="1"/>
  <c r="V2509" i="1"/>
  <c r="U2509" i="1"/>
  <c r="T2509" i="1"/>
  <c r="AA2508" i="1"/>
  <c r="Z2508" i="1"/>
  <c r="Y2508" i="1"/>
  <c r="X2508" i="1"/>
  <c r="W2508" i="1"/>
  <c r="V2508" i="1"/>
  <c r="U2508" i="1"/>
  <c r="T2508" i="1"/>
  <c r="AA2507" i="1"/>
  <c r="Z2507" i="1"/>
  <c r="Y2507" i="1"/>
  <c r="X2507" i="1"/>
  <c r="W2507" i="1"/>
  <c r="V2507" i="1"/>
  <c r="U2507" i="1"/>
  <c r="T2507" i="1"/>
  <c r="AA2506" i="1"/>
  <c r="Z2506" i="1"/>
  <c r="Y2506" i="1"/>
  <c r="X2506" i="1"/>
  <c r="W2506" i="1"/>
  <c r="V2506" i="1"/>
  <c r="U2506" i="1"/>
  <c r="T2506" i="1"/>
  <c r="AA2505" i="1"/>
  <c r="Z2505" i="1"/>
  <c r="Y2505" i="1"/>
  <c r="X2505" i="1"/>
  <c r="W2505" i="1"/>
  <c r="V2505" i="1"/>
  <c r="U2505" i="1"/>
  <c r="T2505" i="1"/>
  <c r="AA2504" i="1"/>
  <c r="Z2504" i="1"/>
  <c r="Y2504" i="1"/>
  <c r="X2504" i="1"/>
  <c r="W2504" i="1"/>
  <c r="V2504" i="1"/>
  <c r="U2504" i="1"/>
  <c r="T2504" i="1"/>
  <c r="AA2503" i="1"/>
  <c r="Z2503" i="1"/>
  <c r="Y2503" i="1"/>
  <c r="X2503" i="1"/>
  <c r="W2503" i="1"/>
  <c r="V2503" i="1"/>
  <c r="U2503" i="1"/>
  <c r="T2503" i="1"/>
  <c r="AA2502" i="1"/>
  <c r="Z2502" i="1"/>
  <c r="Y2502" i="1"/>
  <c r="X2502" i="1"/>
  <c r="W2502" i="1"/>
  <c r="V2502" i="1"/>
  <c r="U2502" i="1"/>
  <c r="T2502" i="1"/>
  <c r="AA2501" i="1"/>
  <c r="Z2501" i="1"/>
  <c r="Y2501" i="1"/>
  <c r="X2501" i="1"/>
  <c r="W2501" i="1"/>
  <c r="V2501" i="1"/>
  <c r="U2501" i="1"/>
  <c r="T2501" i="1"/>
  <c r="AA2500" i="1"/>
  <c r="Z2500" i="1"/>
  <c r="Y2500" i="1"/>
  <c r="X2500" i="1"/>
  <c r="W2500" i="1"/>
  <c r="V2500" i="1"/>
  <c r="U2500" i="1"/>
  <c r="T2500" i="1"/>
  <c r="AA2499" i="1"/>
  <c r="Z2499" i="1"/>
  <c r="Y2499" i="1"/>
  <c r="X2499" i="1"/>
  <c r="W2499" i="1"/>
  <c r="V2499" i="1"/>
  <c r="U2499" i="1"/>
  <c r="T2499" i="1"/>
  <c r="AA2498" i="1"/>
  <c r="Z2498" i="1"/>
  <c r="Y2498" i="1"/>
  <c r="X2498" i="1"/>
  <c r="W2498" i="1"/>
  <c r="V2498" i="1"/>
  <c r="U2498" i="1"/>
  <c r="T2498" i="1"/>
  <c r="AA2497" i="1"/>
  <c r="Z2497" i="1"/>
  <c r="Y2497" i="1"/>
  <c r="X2497" i="1"/>
  <c r="W2497" i="1"/>
  <c r="V2497" i="1"/>
  <c r="U2497" i="1"/>
  <c r="T2497" i="1"/>
  <c r="AA2496" i="1"/>
  <c r="Z2496" i="1"/>
  <c r="Y2496" i="1"/>
  <c r="X2496" i="1"/>
  <c r="W2496" i="1"/>
  <c r="V2496" i="1"/>
  <c r="U2496" i="1"/>
  <c r="T2496" i="1"/>
  <c r="AA2495" i="1"/>
  <c r="Z2495" i="1"/>
  <c r="Y2495" i="1"/>
  <c r="X2495" i="1"/>
  <c r="W2495" i="1"/>
  <c r="V2495" i="1"/>
  <c r="U2495" i="1"/>
  <c r="T2495" i="1"/>
  <c r="AA2494" i="1"/>
  <c r="Z2494" i="1"/>
  <c r="Y2494" i="1"/>
  <c r="X2494" i="1"/>
  <c r="W2494" i="1"/>
  <c r="V2494" i="1"/>
  <c r="U2494" i="1"/>
  <c r="T2494" i="1"/>
  <c r="AA2493" i="1"/>
  <c r="Z2493" i="1"/>
  <c r="Y2493" i="1"/>
  <c r="X2493" i="1"/>
  <c r="W2493" i="1"/>
  <c r="V2493" i="1"/>
  <c r="U2493" i="1"/>
  <c r="T2493" i="1"/>
  <c r="AA2492" i="1"/>
  <c r="Z2492" i="1"/>
  <c r="Y2492" i="1"/>
  <c r="X2492" i="1"/>
  <c r="W2492" i="1"/>
  <c r="V2492" i="1"/>
  <c r="U2492" i="1"/>
  <c r="T2492" i="1"/>
  <c r="AA2491" i="1"/>
  <c r="Z2491" i="1"/>
  <c r="Y2491" i="1"/>
  <c r="X2491" i="1"/>
  <c r="W2491" i="1"/>
  <c r="V2491" i="1"/>
  <c r="U2491" i="1"/>
  <c r="T2491" i="1"/>
  <c r="AA2490" i="1"/>
  <c r="Z2490" i="1"/>
  <c r="Y2490" i="1"/>
  <c r="X2490" i="1"/>
  <c r="W2490" i="1"/>
  <c r="V2490" i="1"/>
  <c r="U2490" i="1"/>
  <c r="T2490" i="1"/>
  <c r="AA2489" i="1"/>
  <c r="Z2489" i="1"/>
  <c r="Y2489" i="1"/>
  <c r="X2489" i="1"/>
  <c r="W2489" i="1"/>
  <c r="V2489" i="1"/>
  <c r="U2489" i="1"/>
  <c r="T2489" i="1"/>
  <c r="AA2488" i="1"/>
  <c r="Z2488" i="1"/>
  <c r="Y2488" i="1"/>
  <c r="X2488" i="1"/>
  <c r="W2488" i="1"/>
  <c r="V2488" i="1"/>
  <c r="U2488" i="1"/>
  <c r="T2488" i="1"/>
  <c r="AA2487" i="1"/>
  <c r="Z2487" i="1"/>
  <c r="Y2487" i="1"/>
  <c r="X2487" i="1"/>
  <c r="W2487" i="1"/>
  <c r="V2487" i="1"/>
  <c r="U2487" i="1"/>
  <c r="T2487" i="1"/>
  <c r="AA2486" i="1"/>
  <c r="Z2486" i="1"/>
  <c r="Y2486" i="1"/>
  <c r="X2486" i="1"/>
  <c r="W2486" i="1"/>
  <c r="V2486" i="1"/>
  <c r="U2486" i="1"/>
  <c r="T2486" i="1"/>
  <c r="AA2485" i="1"/>
  <c r="Z2485" i="1"/>
  <c r="Y2485" i="1"/>
  <c r="X2485" i="1"/>
  <c r="W2485" i="1"/>
  <c r="V2485" i="1"/>
  <c r="U2485" i="1"/>
  <c r="T2485" i="1"/>
  <c r="AA2484" i="1"/>
  <c r="Z2484" i="1"/>
  <c r="Y2484" i="1"/>
  <c r="X2484" i="1"/>
  <c r="W2484" i="1"/>
  <c r="V2484" i="1"/>
  <c r="U2484" i="1"/>
  <c r="T2484" i="1"/>
  <c r="AA2483" i="1"/>
  <c r="Z2483" i="1"/>
  <c r="Y2483" i="1"/>
  <c r="X2483" i="1"/>
  <c r="W2483" i="1"/>
  <c r="V2483" i="1"/>
  <c r="U2483" i="1"/>
  <c r="T2483" i="1"/>
  <c r="AA2482" i="1"/>
  <c r="Z2482" i="1"/>
  <c r="Y2482" i="1"/>
  <c r="X2482" i="1"/>
  <c r="W2482" i="1"/>
  <c r="V2482" i="1"/>
  <c r="U2482" i="1"/>
  <c r="T2482" i="1"/>
  <c r="AA2481" i="1"/>
  <c r="Z2481" i="1"/>
  <c r="Y2481" i="1"/>
  <c r="X2481" i="1"/>
  <c r="W2481" i="1"/>
  <c r="V2481" i="1"/>
  <c r="U2481" i="1"/>
  <c r="T2481" i="1"/>
  <c r="AA2480" i="1"/>
  <c r="Z2480" i="1"/>
  <c r="Y2480" i="1"/>
  <c r="X2480" i="1"/>
  <c r="W2480" i="1"/>
  <c r="V2480" i="1"/>
  <c r="U2480" i="1"/>
  <c r="T2480" i="1"/>
  <c r="AA2479" i="1"/>
  <c r="Z2479" i="1"/>
  <c r="Y2479" i="1"/>
  <c r="X2479" i="1"/>
  <c r="W2479" i="1"/>
  <c r="V2479" i="1"/>
  <c r="U2479" i="1"/>
  <c r="T2479" i="1"/>
  <c r="AA2478" i="1"/>
  <c r="Z2478" i="1"/>
  <c r="Y2478" i="1"/>
  <c r="X2478" i="1"/>
  <c r="W2478" i="1"/>
  <c r="V2478" i="1"/>
  <c r="U2478" i="1"/>
  <c r="T2478" i="1"/>
  <c r="AA2477" i="1"/>
  <c r="Z2477" i="1"/>
  <c r="Y2477" i="1"/>
  <c r="X2477" i="1"/>
  <c r="W2477" i="1"/>
  <c r="V2477" i="1"/>
  <c r="U2477" i="1"/>
  <c r="T2477" i="1"/>
  <c r="AA2476" i="1"/>
  <c r="Z2476" i="1"/>
  <c r="Y2476" i="1"/>
  <c r="X2476" i="1"/>
  <c r="W2476" i="1"/>
  <c r="V2476" i="1"/>
  <c r="U2476" i="1"/>
  <c r="T2476" i="1"/>
  <c r="AA2475" i="1"/>
  <c r="Z2475" i="1"/>
  <c r="Y2475" i="1"/>
  <c r="X2475" i="1"/>
  <c r="W2475" i="1"/>
  <c r="V2475" i="1"/>
  <c r="U2475" i="1"/>
  <c r="T2475" i="1"/>
  <c r="AA2474" i="1"/>
  <c r="Z2474" i="1"/>
  <c r="Y2474" i="1"/>
  <c r="X2474" i="1"/>
  <c r="W2474" i="1"/>
  <c r="V2474" i="1"/>
  <c r="U2474" i="1"/>
  <c r="T2474" i="1"/>
  <c r="AA2473" i="1"/>
  <c r="Z2473" i="1"/>
  <c r="Y2473" i="1"/>
  <c r="X2473" i="1"/>
  <c r="W2473" i="1"/>
  <c r="V2473" i="1"/>
  <c r="U2473" i="1"/>
  <c r="T2473" i="1"/>
  <c r="AA2472" i="1"/>
  <c r="Z2472" i="1"/>
  <c r="Y2472" i="1"/>
  <c r="X2472" i="1"/>
  <c r="W2472" i="1"/>
  <c r="V2472" i="1"/>
  <c r="U2472" i="1"/>
  <c r="T2472" i="1"/>
  <c r="AA2471" i="1"/>
  <c r="Z2471" i="1"/>
  <c r="Y2471" i="1"/>
  <c r="X2471" i="1"/>
  <c r="W2471" i="1"/>
  <c r="V2471" i="1"/>
  <c r="U2471" i="1"/>
  <c r="T2471" i="1"/>
  <c r="AA2470" i="1"/>
  <c r="Z2470" i="1"/>
  <c r="Y2470" i="1"/>
  <c r="X2470" i="1"/>
  <c r="W2470" i="1"/>
  <c r="V2470" i="1"/>
  <c r="U2470" i="1"/>
  <c r="T2470" i="1"/>
  <c r="AA2469" i="1"/>
  <c r="Z2469" i="1"/>
  <c r="Y2469" i="1"/>
  <c r="X2469" i="1"/>
  <c r="W2469" i="1"/>
  <c r="V2469" i="1"/>
  <c r="U2469" i="1"/>
  <c r="T2469" i="1"/>
  <c r="AA2468" i="1"/>
  <c r="Z2468" i="1"/>
  <c r="Y2468" i="1"/>
  <c r="X2468" i="1"/>
  <c r="W2468" i="1"/>
  <c r="V2468" i="1"/>
  <c r="U2468" i="1"/>
  <c r="T2468" i="1"/>
  <c r="AA2467" i="1"/>
  <c r="Z2467" i="1"/>
  <c r="Y2467" i="1"/>
  <c r="X2467" i="1"/>
  <c r="W2467" i="1"/>
  <c r="V2467" i="1"/>
  <c r="U2467" i="1"/>
  <c r="T2467" i="1"/>
  <c r="AA2466" i="1"/>
  <c r="Z2466" i="1"/>
  <c r="Y2466" i="1"/>
  <c r="X2466" i="1"/>
  <c r="W2466" i="1"/>
  <c r="V2466" i="1"/>
  <c r="U2466" i="1"/>
  <c r="T2466" i="1"/>
  <c r="AA2465" i="1"/>
  <c r="Z2465" i="1"/>
  <c r="Y2465" i="1"/>
  <c r="X2465" i="1"/>
  <c r="W2465" i="1"/>
  <c r="V2465" i="1"/>
  <c r="U2465" i="1"/>
  <c r="T2465" i="1"/>
  <c r="AA2464" i="1"/>
  <c r="Z2464" i="1"/>
  <c r="Y2464" i="1"/>
  <c r="X2464" i="1"/>
  <c r="W2464" i="1"/>
  <c r="V2464" i="1"/>
  <c r="U2464" i="1"/>
  <c r="T2464" i="1"/>
  <c r="AA2463" i="1"/>
  <c r="Z2463" i="1"/>
  <c r="Y2463" i="1"/>
  <c r="X2463" i="1"/>
  <c r="W2463" i="1"/>
  <c r="V2463" i="1"/>
  <c r="U2463" i="1"/>
  <c r="T2463" i="1"/>
  <c r="AA2462" i="1"/>
  <c r="Z2462" i="1"/>
  <c r="Y2462" i="1"/>
  <c r="X2462" i="1"/>
  <c r="W2462" i="1"/>
  <c r="V2462" i="1"/>
  <c r="U2462" i="1"/>
  <c r="T2462" i="1"/>
  <c r="AA2461" i="1"/>
  <c r="Z2461" i="1"/>
  <c r="Y2461" i="1"/>
  <c r="X2461" i="1"/>
  <c r="W2461" i="1"/>
  <c r="V2461" i="1"/>
  <c r="U2461" i="1"/>
  <c r="T2461" i="1"/>
  <c r="AA2460" i="1"/>
  <c r="Z2460" i="1"/>
  <c r="Y2460" i="1"/>
  <c r="X2460" i="1"/>
  <c r="W2460" i="1"/>
  <c r="V2460" i="1"/>
  <c r="U2460" i="1"/>
  <c r="T2460" i="1"/>
  <c r="AA2459" i="1"/>
  <c r="Z2459" i="1"/>
  <c r="Y2459" i="1"/>
  <c r="X2459" i="1"/>
  <c r="W2459" i="1"/>
  <c r="V2459" i="1"/>
  <c r="U2459" i="1"/>
  <c r="T2459" i="1"/>
  <c r="AA2458" i="1"/>
  <c r="Z2458" i="1"/>
  <c r="Y2458" i="1"/>
  <c r="X2458" i="1"/>
  <c r="W2458" i="1"/>
  <c r="V2458" i="1"/>
  <c r="U2458" i="1"/>
  <c r="T2458" i="1"/>
  <c r="AA2457" i="1"/>
  <c r="Z2457" i="1"/>
  <c r="Y2457" i="1"/>
  <c r="X2457" i="1"/>
  <c r="W2457" i="1"/>
  <c r="V2457" i="1"/>
  <c r="U2457" i="1"/>
  <c r="T2457" i="1"/>
  <c r="AA2456" i="1"/>
  <c r="Z2456" i="1"/>
  <c r="Y2456" i="1"/>
  <c r="X2456" i="1"/>
  <c r="W2456" i="1"/>
  <c r="V2456" i="1"/>
  <c r="U2456" i="1"/>
  <c r="T2456" i="1"/>
  <c r="AA2455" i="1"/>
  <c r="Z2455" i="1"/>
  <c r="Y2455" i="1"/>
  <c r="X2455" i="1"/>
  <c r="W2455" i="1"/>
  <c r="V2455" i="1"/>
  <c r="U2455" i="1"/>
  <c r="T2455" i="1"/>
  <c r="AA2454" i="1"/>
  <c r="Z2454" i="1"/>
  <c r="Y2454" i="1"/>
  <c r="X2454" i="1"/>
  <c r="W2454" i="1"/>
  <c r="V2454" i="1"/>
  <c r="U2454" i="1"/>
  <c r="T2454" i="1"/>
  <c r="AA2453" i="1"/>
  <c r="Z2453" i="1"/>
  <c r="Y2453" i="1"/>
  <c r="X2453" i="1"/>
  <c r="W2453" i="1"/>
  <c r="V2453" i="1"/>
  <c r="U2453" i="1"/>
  <c r="T2453" i="1"/>
  <c r="AA2452" i="1"/>
  <c r="Z2452" i="1"/>
  <c r="Y2452" i="1"/>
  <c r="X2452" i="1"/>
  <c r="W2452" i="1"/>
  <c r="V2452" i="1"/>
  <c r="U2452" i="1"/>
  <c r="T2452" i="1"/>
  <c r="AA2451" i="1"/>
  <c r="Z2451" i="1"/>
  <c r="Y2451" i="1"/>
  <c r="X2451" i="1"/>
  <c r="W2451" i="1"/>
  <c r="V2451" i="1"/>
  <c r="U2451" i="1"/>
  <c r="T2451" i="1"/>
  <c r="AA2450" i="1"/>
  <c r="Z2450" i="1"/>
  <c r="Y2450" i="1"/>
  <c r="X2450" i="1"/>
  <c r="W2450" i="1"/>
  <c r="V2450" i="1"/>
  <c r="U2450" i="1"/>
  <c r="T2450" i="1"/>
  <c r="AA2449" i="1"/>
  <c r="Z2449" i="1"/>
  <c r="Y2449" i="1"/>
  <c r="X2449" i="1"/>
  <c r="W2449" i="1"/>
  <c r="V2449" i="1"/>
  <c r="U2449" i="1"/>
  <c r="T2449" i="1"/>
  <c r="AA2448" i="1"/>
  <c r="Z2448" i="1"/>
  <c r="Y2448" i="1"/>
  <c r="X2448" i="1"/>
  <c r="W2448" i="1"/>
  <c r="V2448" i="1"/>
  <c r="U2448" i="1"/>
  <c r="T2448" i="1"/>
  <c r="AA2447" i="1"/>
  <c r="Z2447" i="1"/>
  <c r="Y2447" i="1"/>
  <c r="X2447" i="1"/>
  <c r="W2447" i="1"/>
  <c r="V2447" i="1"/>
  <c r="U2447" i="1"/>
  <c r="T2447" i="1"/>
  <c r="AA2446" i="1"/>
  <c r="Z2446" i="1"/>
  <c r="Y2446" i="1"/>
  <c r="X2446" i="1"/>
  <c r="W2446" i="1"/>
  <c r="V2446" i="1"/>
  <c r="U2446" i="1"/>
  <c r="T2446" i="1"/>
  <c r="AA2445" i="1"/>
  <c r="Z2445" i="1"/>
  <c r="Y2445" i="1"/>
  <c r="X2445" i="1"/>
  <c r="W2445" i="1"/>
  <c r="V2445" i="1"/>
  <c r="U2445" i="1"/>
  <c r="T2445" i="1"/>
  <c r="AA2444" i="1"/>
  <c r="Z2444" i="1"/>
  <c r="Y2444" i="1"/>
  <c r="X2444" i="1"/>
  <c r="W2444" i="1"/>
  <c r="V2444" i="1"/>
  <c r="U2444" i="1"/>
  <c r="T2444" i="1"/>
  <c r="AA2443" i="1"/>
  <c r="Z2443" i="1"/>
  <c r="Y2443" i="1"/>
  <c r="X2443" i="1"/>
  <c r="W2443" i="1"/>
  <c r="V2443" i="1"/>
  <c r="U2443" i="1"/>
  <c r="T2443" i="1"/>
  <c r="AA2442" i="1"/>
  <c r="Z2442" i="1"/>
  <c r="Y2442" i="1"/>
  <c r="X2442" i="1"/>
  <c r="W2442" i="1"/>
  <c r="V2442" i="1"/>
  <c r="U2442" i="1"/>
  <c r="T2442" i="1"/>
  <c r="AA2441" i="1"/>
  <c r="Z2441" i="1"/>
  <c r="Y2441" i="1"/>
  <c r="X2441" i="1"/>
  <c r="W2441" i="1"/>
  <c r="V2441" i="1"/>
  <c r="U2441" i="1"/>
  <c r="T2441" i="1"/>
  <c r="AA2440" i="1"/>
  <c r="Z2440" i="1"/>
  <c r="Y2440" i="1"/>
  <c r="X2440" i="1"/>
  <c r="W2440" i="1"/>
  <c r="V2440" i="1"/>
  <c r="U2440" i="1"/>
  <c r="T2440" i="1"/>
  <c r="AA2439" i="1"/>
  <c r="Z2439" i="1"/>
  <c r="Y2439" i="1"/>
  <c r="X2439" i="1"/>
  <c r="W2439" i="1"/>
  <c r="V2439" i="1"/>
  <c r="U2439" i="1"/>
  <c r="T2439" i="1"/>
  <c r="AA2438" i="1"/>
  <c r="Z2438" i="1"/>
  <c r="Y2438" i="1"/>
  <c r="X2438" i="1"/>
  <c r="W2438" i="1"/>
  <c r="V2438" i="1"/>
  <c r="U2438" i="1"/>
  <c r="T2438" i="1"/>
  <c r="AA2437" i="1"/>
  <c r="Z2437" i="1"/>
  <c r="Y2437" i="1"/>
  <c r="X2437" i="1"/>
  <c r="W2437" i="1"/>
  <c r="V2437" i="1"/>
  <c r="U2437" i="1"/>
  <c r="T2437" i="1"/>
  <c r="AA2436" i="1"/>
  <c r="Z2436" i="1"/>
  <c r="Y2436" i="1"/>
  <c r="X2436" i="1"/>
  <c r="W2436" i="1"/>
  <c r="V2436" i="1"/>
  <c r="U2436" i="1"/>
  <c r="T2436" i="1"/>
  <c r="AA2435" i="1"/>
  <c r="Z2435" i="1"/>
  <c r="Y2435" i="1"/>
  <c r="X2435" i="1"/>
  <c r="W2435" i="1"/>
  <c r="V2435" i="1"/>
  <c r="U2435" i="1"/>
  <c r="T2435" i="1"/>
  <c r="AA2434" i="1"/>
  <c r="Z2434" i="1"/>
  <c r="Y2434" i="1"/>
  <c r="X2434" i="1"/>
  <c r="W2434" i="1"/>
  <c r="V2434" i="1"/>
  <c r="U2434" i="1"/>
  <c r="T2434" i="1"/>
  <c r="AA2433" i="1"/>
  <c r="Z2433" i="1"/>
  <c r="Y2433" i="1"/>
  <c r="X2433" i="1"/>
  <c r="W2433" i="1"/>
  <c r="V2433" i="1"/>
  <c r="U2433" i="1"/>
  <c r="T2433" i="1"/>
  <c r="AA2432" i="1"/>
  <c r="Z2432" i="1"/>
  <c r="Y2432" i="1"/>
  <c r="X2432" i="1"/>
  <c r="W2432" i="1"/>
  <c r="V2432" i="1"/>
  <c r="U2432" i="1"/>
  <c r="T2432" i="1"/>
  <c r="AA2431" i="1"/>
  <c r="Z2431" i="1"/>
  <c r="Y2431" i="1"/>
  <c r="X2431" i="1"/>
  <c r="W2431" i="1"/>
  <c r="V2431" i="1"/>
  <c r="U2431" i="1"/>
  <c r="T2431" i="1"/>
  <c r="AA2430" i="1"/>
  <c r="Z2430" i="1"/>
  <c r="Y2430" i="1"/>
  <c r="X2430" i="1"/>
  <c r="W2430" i="1"/>
  <c r="V2430" i="1"/>
  <c r="U2430" i="1"/>
  <c r="T2430" i="1"/>
  <c r="AA2429" i="1"/>
  <c r="Z2429" i="1"/>
  <c r="Y2429" i="1"/>
  <c r="X2429" i="1"/>
  <c r="W2429" i="1"/>
  <c r="V2429" i="1"/>
  <c r="U2429" i="1"/>
  <c r="T2429" i="1"/>
  <c r="AA2428" i="1"/>
  <c r="Z2428" i="1"/>
  <c r="Y2428" i="1"/>
  <c r="X2428" i="1"/>
  <c r="W2428" i="1"/>
  <c r="V2428" i="1"/>
  <c r="U2428" i="1"/>
  <c r="T2428" i="1"/>
  <c r="AA2427" i="1"/>
  <c r="Z2427" i="1"/>
  <c r="Y2427" i="1"/>
  <c r="X2427" i="1"/>
  <c r="W2427" i="1"/>
  <c r="V2427" i="1"/>
  <c r="U2427" i="1"/>
  <c r="T2427" i="1"/>
  <c r="AA2426" i="1"/>
  <c r="Z2426" i="1"/>
  <c r="Y2426" i="1"/>
  <c r="X2426" i="1"/>
  <c r="W2426" i="1"/>
  <c r="V2426" i="1"/>
  <c r="U2426" i="1"/>
  <c r="T2426" i="1"/>
  <c r="AA2425" i="1"/>
  <c r="Z2425" i="1"/>
  <c r="Y2425" i="1"/>
  <c r="X2425" i="1"/>
  <c r="W2425" i="1"/>
  <c r="V2425" i="1"/>
  <c r="U2425" i="1"/>
  <c r="T2425" i="1"/>
  <c r="AA2424" i="1"/>
  <c r="Z2424" i="1"/>
  <c r="Y2424" i="1"/>
  <c r="X2424" i="1"/>
  <c r="W2424" i="1"/>
  <c r="V2424" i="1"/>
  <c r="U2424" i="1"/>
  <c r="T2424" i="1"/>
  <c r="AA2423" i="1"/>
  <c r="Z2423" i="1"/>
  <c r="Y2423" i="1"/>
  <c r="X2423" i="1"/>
  <c r="W2423" i="1"/>
  <c r="V2423" i="1"/>
  <c r="U2423" i="1"/>
  <c r="T2423" i="1"/>
  <c r="AA2422" i="1"/>
  <c r="Z2422" i="1"/>
  <c r="Y2422" i="1"/>
  <c r="X2422" i="1"/>
  <c r="W2422" i="1"/>
  <c r="V2422" i="1"/>
  <c r="U2422" i="1"/>
  <c r="T2422" i="1"/>
  <c r="AA2421" i="1"/>
  <c r="Z2421" i="1"/>
  <c r="Y2421" i="1"/>
  <c r="X2421" i="1"/>
  <c r="W2421" i="1"/>
  <c r="V2421" i="1"/>
  <c r="U2421" i="1"/>
  <c r="T2421" i="1"/>
  <c r="AA2420" i="1"/>
  <c r="Z2420" i="1"/>
  <c r="Y2420" i="1"/>
  <c r="X2420" i="1"/>
  <c r="W2420" i="1"/>
  <c r="V2420" i="1"/>
  <c r="U2420" i="1"/>
  <c r="T2420" i="1"/>
  <c r="AA2419" i="1"/>
  <c r="Z2419" i="1"/>
  <c r="Y2419" i="1"/>
  <c r="X2419" i="1"/>
  <c r="W2419" i="1"/>
  <c r="V2419" i="1"/>
  <c r="U2419" i="1"/>
  <c r="T2419" i="1"/>
  <c r="AA2418" i="1"/>
  <c r="Z2418" i="1"/>
  <c r="Y2418" i="1"/>
  <c r="X2418" i="1"/>
  <c r="W2418" i="1"/>
  <c r="V2418" i="1"/>
  <c r="U2418" i="1"/>
  <c r="T2418" i="1"/>
  <c r="AA2417" i="1"/>
  <c r="Z2417" i="1"/>
  <c r="Y2417" i="1"/>
  <c r="X2417" i="1"/>
  <c r="W2417" i="1"/>
  <c r="V2417" i="1"/>
  <c r="U2417" i="1"/>
  <c r="T2417" i="1"/>
  <c r="AA2416" i="1"/>
  <c r="Z2416" i="1"/>
  <c r="Y2416" i="1"/>
  <c r="X2416" i="1"/>
  <c r="W2416" i="1"/>
  <c r="V2416" i="1"/>
  <c r="U2416" i="1"/>
  <c r="T2416" i="1"/>
  <c r="AA2415" i="1"/>
  <c r="Z2415" i="1"/>
  <c r="Y2415" i="1"/>
  <c r="X2415" i="1"/>
  <c r="W2415" i="1"/>
  <c r="V2415" i="1"/>
  <c r="U2415" i="1"/>
  <c r="T2415" i="1"/>
  <c r="AA2414" i="1"/>
  <c r="Z2414" i="1"/>
  <c r="Y2414" i="1"/>
  <c r="X2414" i="1"/>
  <c r="W2414" i="1"/>
  <c r="V2414" i="1"/>
  <c r="U2414" i="1"/>
  <c r="T2414" i="1"/>
  <c r="AA2413" i="1"/>
  <c r="Z2413" i="1"/>
  <c r="Y2413" i="1"/>
  <c r="X2413" i="1"/>
  <c r="W2413" i="1"/>
  <c r="V2413" i="1"/>
  <c r="U2413" i="1"/>
  <c r="T2413" i="1"/>
  <c r="AA2412" i="1"/>
  <c r="Z2412" i="1"/>
  <c r="Y2412" i="1"/>
  <c r="X2412" i="1"/>
  <c r="W2412" i="1"/>
  <c r="V2412" i="1"/>
  <c r="U2412" i="1"/>
  <c r="T2412" i="1"/>
  <c r="AA2411" i="1"/>
  <c r="Z2411" i="1"/>
  <c r="Y2411" i="1"/>
  <c r="X2411" i="1"/>
  <c r="W2411" i="1"/>
  <c r="V2411" i="1"/>
  <c r="U2411" i="1"/>
  <c r="T2411" i="1"/>
  <c r="AA2410" i="1"/>
  <c r="Z2410" i="1"/>
  <c r="Y2410" i="1"/>
  <c r="X2410" i="1"/>
  <c r="W2410" i="1"/>
  <c r="V2410" i="1"/>
  <c r="U2410" i="1"/>
  <c r="T2410" i="1"/>
  <c r="AA2409" i="1"/>
  <c r="Z2409" i="1"/>
  <c r="Y2409" i="1"/>
  <c r="X2409" i="1"/>
  <c r="W2409" i="1"/>
  <c r="V2409" i="1"/>
  <c r="U2409" i="1"/>
  <c r="T2409" i="1"/>
  <c r="AA2408" i="1"/>
  <c r="Z2408" i="1"/>
  <c r="Y2408" i="1"/>
  <c r="X2408" i="1"/>
  <c r="W2408" i="1"/>
  <c r="V2408" i="1"/>
  <c r="U2408" i="1"/>
  <c r="T2408" i="1"/>
  <c r="AA2407" i="1"/>
  <c r="Z2407" i="1"/>
  <c r="Y2407" i="1"/>
  <c r="X2407" i="1"/>
  <c r="W2407" i="1"/>
  <c r="V2407" i="1"/>
  <c r="U2407" i="1"/>
  <c r="T2407" i="1"/>
  <c r="AA2406" i="1"/>
  <c r="Z2406" i="1"/>
  <c r="Y2406" i="1"/>
  <c r="X2406" i="1"/>
  <c r="W2406" i="1"/>
  <c r="V2406" i="1"/>
  <c r="U2406" i="1"/>
  <c r="T2406" i="1"/>
  <c r="AA2405" i="1"/>
  <c r="Z2405" i="1"/>
  <c r="Y2405" i="1"/>
  <c r="X2405" i="1"/>
  <c r="W2405" i="1"/>
  <c r="V2405" i="1"/>
  <c r="U2405" i="1"/>
  <c r="T2405" i="1"/>
  <c r="AA2404" i="1"/>
  <c r="Z2404" i="1"/>
  <c r="Y2404" i="1"/>
  <c r="X2404" i="1"/>
  <c r="W2404" i="1"/>
  <c r="V2404" i="1"/>
  <c r="U2404" i="1"/>
  <c r="T2404" i="1"/>
  <c r="AA2403" i="1"/>
  <c r="Z2403" i="1"/>
  <c r="Y2403" i="1"/>
  <c r="X2403" i="1"/>
  <c r="W2403" i="1"/>
  <c r="V2403" i="1"/>
  <c r="U2403" i="1"/>
  <c r="T2403" i="1"/>
  <c r="AA2402" i="1"/>
  <c r="Z2402" i="1"/>
  <c r="Y2402" i="1"/>
  <c r="X2402" i="1"/>
  <c r="W2402" i="1"/>
  <c r="V2402" i="1"/>
  <c r="U2402" i="1"/>
  <c r="T2402" i="1"/>
  <c r="AA2401" i="1"/>
  <c r="Z2401" i="1"/>
  <c r="Y2401" i="1"/>
  <c r="X2401" i="1"/>
  <c r="W2401" i="1"/>
  <c r="V2401" i="1"/>
  <c r="U2401" i="1"/>
  <c r="T2401" i="1"/>
  <c r="AA2400" i="1"/>
  <c r="Z2400" i="1"/>
  <c r="Y2400" i="1"/>
  <c r="X2400" i="1"/>
  <c r="W2400" i="1"/>
  <c r="V2400" i="1"/>
  <c r="U2400" i="1"/>
  <c r="T2400" i="1"/>
  <c r="AA2399" i="1"/>
  <c r="Z2399" i="1"/>
  <c r="Y2399" i="1"/>
  <c r="X2399" i="1"/>
  <c r="W2399" i="1"/>
  <c r="V2399" i="1"/>
  <c r="U2399" i="1"/>
  <c r="T2399" i="1"/>
  <c r="AA2398" i="1"/>
  <c r="Z2398" i="1"/>
  <c r="Y2398" i="1"/>
  <c r="X2398" i="1"/>
  <c r="W2398" i="1"/>
  <c r="V2398" i="1"/>
  <c r="U2398" i="1"/>
  <c r="T2398" i="1"/>
  <c r="AA2397" i="1"/>
  <c r="Z2397" i="1"/>
  <c r="Y2397" i="1"/>
  <c r="X2397" i="1"/>
  <c r="W2397" i="1"/>
  <c r="V2397" i="1"/>
  <c r="U2397" i="1"/>
  <c r="T2397" i="1"/>
  <c r="AA2396" i="1"/>
  <c r="Z2396" i="1"/>
  <c r="Y2396" i="1"/>
  <c r="X2396" i="1"/>
  <c r="W2396" i="1"/>
  <c r="V2396" i="1"/>
  <c r="U2396" i="1"/>
  <c r="T2396" i="1"/>
  <c r="AA2395" i="1"/>
  <c r="Z2395" i="1"/>
  <c r="Y2395" i="1"/>
  <c r="X2395" i="1"/>
  <c r="W2395" i="1"/>
  <c r="V2395" i="1"/>
  <c r="U2395" i="1"/>
  <c r="T2395" i="1"/>
  <c r="AA2394" i="1"/>
  <c r="Z2394" i="1"/>
  <c r="Y2394" i="1"/>
  <c r="X2394" i="1"/>
  <c r="W2394" i="1"/>
  <c r="V2394" i="1"/>
  <c r="U2394" i="1"/>
  <c r="T2394" i="1"/>
  <c r="AA2393" i="1"/>
  <c r="Z2393" i="1"/>
  <c r="Y2393" i="1"/>
  <c r="X2393" i="1"/>
  <c r="W2393" i="1"/>
  <c r="V2393" i="1"/>
  <c r="U2393" i="1"/>
  <c r="T2393" i="1"/>
  <c r="AA2392" i="1"/>
  <c r="Z2392" i="1"/>
  <c r="Y2392" i="1"/>
  <c r="X2392" i="1"/>
  <c r="W2392" i="1"/>
  <c r="V2392" i="1"/>
  <c r="U2392" i="1"/>
  <c r="T2392" i="1"/>
  <c r="AA2391" i="1"/>
  <c r="Z2391" i="1"/>
  <c r="Y2391" i="1"/>
  <c r="X2391" i="1"/>
  <c r="W2391" i="1"/>
  <c r="V2391" i="1"/>
  <c r="U2391" i="1"/>
  <c r="T2391" i="1"/>
  <c r="AA2390" i="1"/>
  <c r="Z2390" i="1"/>
  <c r="Y2390" i="1"/>
  <c r="X2390" i="1"/>
  <c r="W2390" i="1"/>
  <c r="V2390" i="1"/>
  <c r="U2390" i="1"/>
  <c r="T2390" i="1"/>
  <c r="AA2389" i="1"/>
  <c r="Z2389" i="1"/>
  <c r="Y2389" i="1"/>
  <c r="X2389" i="1"/>
  <c r="W2389" i="1"/>
  <c r="V2389" i="1"/>
  <c r="U2389" i="1"/>
  <c r="T2389" i="1"/>
  <c r="AA2388" i="1"/>
  <c r="Z2388" i="1"/>
  <c r="Y2388" i="1"/>
  <c r="X2388" i="1"/>
  <c r="W2388" i="1"/>
  <c r="V2388" i="1"/>
  <c r="U2388" i="1"/>
  <c r="T2388" i="1"/>
  <c r="AA2387" i="1"/>
  <c r="Z2387" i="1"/>
  <c r="Y2387" i="1"/>
  <c r="X2387" i="1"/>
  <c r="W2387" i="1"/>
  <c r="V2387" i="1"/>
  <c r="U2387" i="1"/>
  <c r="T2387" i="1"/>
  <c r="AA2386" i="1"/>
  <c r="Z2386" i="1"/>
  <c r="Y2386" i="1"/>
  <c r="X2386" i="1"/>
  <c r="W2386" i="1"/>
  <c r="V2386" i="1"/>
  <c r="U2386" i="1"/>
  <c r="T2386" i="1"/>
  <c r="AA2385" i="1"/>
  <c r="Z2385" i="1"/>
  <c r="Y2385" i="1"/>
  <c r="X2385" i="1"/>
  <c r="W2385" i="1"/>
  <c r="V2385" i="1"/>
  <c r="U2385" i="1"/>
  <c r="T2385" i="1"/>
  <c r="AA2384" i="1"/>
  <c r="Z2384" i="1"/>
  <c r="Y2384" i="1"/>
  <c r="X2384" i="1"/>
  <c r="W2384" i="1"/>
  <c r="V2384" i="1"/>
  <c r="U2384" i="1"/>
  <c r="T2384" i="1"/>
  <c r="AA2383" i="1"/>
  <c r="Z2383" i="1"/>
  <c r="Y2383" i="1"/>
  <c r="X2383" i="1"/>
  <c r="W2383" i="1"/>
  <c r="V2383" i="1"/>
  <c r="U2383" i="1"/>
  <c r="T2383" i="1"/>
  <c r="AA2382" i="1"/>
  <c r="Z2382" i="1"/>
  <c r="Y2382" i="1"/>
  <c r="X2382" i="1"/>
  <c r="W2382" i="1"/>
  <c r="V2382" i="1"/>
  <c r="U2382" i="1"/>
  <c r="T2382" i="1"/>
  <c r="AA2381" i="1"/>
  <c r="Z2381" i="1"/>
  <c r="Y2381" i="1"/>
  <c r="X2381" i="1"/>
  <c r="W2381" i="1"/>
  <c r="V2381" i="1"/>
  <c r="U2381" i="1"/>
  <c r="T2381" i="1"/>
  <c r="AA2380" i="1"/>
  <c r="Z2380" i="1"/>
  <c r="Y2380" i="1"/>
  <c r="X2380" i="1"/>
  <c r="W2380" i="1"/>
  <c r="V2380" i="1"/>
  <c r="U2380" i="1"/>
  <c r="T2380" i="1"/>
  <c r="AA2379" i="1"/>
  <c r="Z2379" i="1"/>
  <c r="Y2379" i="1"/>
  <c r="X2379" i="1"/>
  <c r="W2379" i="1"/>
  <c r="V2379" i="1"/>
  <c r="U2379" i="1"/>
  <c r="T2379" i="1"/>
  <c r="AA2378" i="1"/>
  <c r="Z2378" i="1"/>
  <c r="Y2378" i="1"/>
  <c r="X2378" i="1"/>
  <c r="W2378" i="1"/>
  <c r="V2378" i="1"/>
  <c r="U2378" i="1"/>
  <c r="T2378" i="1"/>
  <c r="AA2377" i="1"/>
  <c r="Z2377" i="1"/>
  <c r="Y2377" i="1"/>
  <c r="X2377" i="1"/>
  <c r="W2377" i="1"/>
  <c r="V2377" i="1"/>
  <c r="U2377" i="1"/>
  <c r="T2377" i="1"/>
  <c r="AA2376" i="1"/>
  <c r="Z2376" i="1"/>
  <c r="Y2376" i="1"/>
  <c r="X2376" i="1"/>
  <c r="W2376" i="1"/>
  <c r="V2376" i="1"/>
  <c r="U2376" i="1"/>
  <c r="T2376" i="1"/>
  <c r="AA2375" i="1"/>
  <c r="Z2375" i="1"/>
  <c r="Y2375" i="1"/>
  <c r="X2375" i="1"/>
  <c r="W2375" i="1"/>
  <c r="V2375" i="1"/>
  <c r="U2375" i="1"/>
  <c r="T2375" i="1"/>
  <c r="AA2374" i="1"/>
  <c r="Z2374" i="1"/>
  <c r="Y2374" i="1"/>
  <c r="X2374" i="1"/>
  <c r="W2374" i="1"/>
  <c r="V2374" i="1"/>
  <c r="U2374" i="1"/>
  <c r="T2374" i="1"/>
  <c r="AA2373" i="1"/>
  <c r="Z2373" i="1"/>
  <c r="Y2373" i="1"/>
  <c r="X2373" i="1"/>
  <c r="W2373" i="1"/>
  <c r="V2373" i="1"/>
  <c r="U2373" i="1"/>
  <c r="T2373" i="1"/>
  <c r="AA2372" i="1"/>
  <c r="Z2372" i="1"/>
  <c r="Y2372" i="1"/>
  <c r="X2372" i="1"/>
  <c r="W2372" i="1"/>
  <c r="V2372" i="1"/>
  <c r="U2372" i="1"/>
  <c r="T2372" i="1"/>
  <c r="AA2371" i="1"/>
  <c r="Z2371" i="1"/>
  <c r="Y2371" i="1"/>
  <c r="X2371" i="1"/>
  <c r="W2371" i="1"/>
  <c r="V2371" i="1"/>
  <c r="U2371" i="1"/>
  <c r="T2371" i="1"/>
  <c r="AA2370" i="1"/>
  <c r="Z2370" i="1"/>
  <c r="Y2370" i="1"/>
  <c r="X2370" i="1"/>
  <c r="W2370" i="1"/>
  <c r="V2370" i="1"/>
  <c r="U2370" i="1"/>
  <c r="T2370" i="1"/>
  <c r="AA2369" i="1"/>
  <c r="Z2369" i="1"/>
  <c r="Y2369" i="1"/>
  <c r="X2369" i="1"/>
  <c r="W2369" i="1"/>
  <c r="V2369" i="1"/>
  <c r="U2369" i="1"/>
  <c r="T2369" i="1"/>
  <c r="AA2368" i="1"/>
  <c r="Z2368" i="1"/>
  <c r="Y2368" i="1"/>
  <c r="X2368" i="1"/>
  <c r="W2368" i="1"/>
  <c r="V2368" i="1"/>
  <c r="U2368" i="1"/>
  <c r="T2368" i="1"/>
  <c r="AA2367" i="1"/>
  <c r="Z2367" i="1"/>
  <c r="Y2367" i="1"/>
  <c r="X2367" i="1"/>
  <c r="W2367" i="1"/>
  <c r="V2367" i="1"/>
  <c r="U2367" i="1"/>
  <c r="T2367" i="1"/>
  <c r="AA2366" i="1"/>
  <c r="Z2366" i="1"/>
  <c r="Y2366" i="1"/>
  <c r="X2366" i="1"/>
  <c r="W2366" i="1"/>
  <c r="V2366" i="1"/>
  <c r="U2366" i="1"/>
  <c r="T2366" i="1"/>
  <c r="AA2365" i="1"/>
  <c r="Z2365" i="1"/>
  <c r="Y2365" i="1"/>
  <c r="X2365" i="1"/>
  <c r="W2365" i="1"/>
  <c r="V2365" i="1"/>
  <c r="U2365" i="1"/>
  <c r="T2365" i="1"/>
  <c r="AA2364" i="1"/>
  <c r="Z2364" i="1"/>
  <c r="Y2364" i="1"/>
  <c r="X2364" i="1"/>
  <c r="W2364" i="1"/>
  <c r="V2364" i="1"/>
  <c r="U2364" i="1"/>
  <c r="T2364" i="1"/>
  <c r="AA2363" i="1"/>
  <c r="Z2363" i="1"/>
  <c r="Y2363" i="1"/>
  <c r="X2363" i="1"/>
  <c r="W2363" i="1"/>
  <c r="V2363" i="1"/>
  <c r="U2363" i="1"/>
  <c r="T2363" i="1"/>
  <c r="AA2362" i="1"/>
  <c r="Z2362" i="1"/>
  <c r="Y2362" i="1"/>
  <c r="X2362" i="1"/>
  <c r="W2362" i="1"/>
  <c r="V2362" i="1"/>
  <c r="U2362" i="1"/>
  <c r="T2362" i="1"/>
  <c r="AA2361" i="1"/>
  <c r="Z2361" i="1"/>
  <c r="Y2361" i="1"/>
  <c r="X2361" i="1"/>
  <c r="W2361" i="1"/>
  <c r="V2361" i="1"/>
  <c r="U2361" i="1"/>
  <c r="T2361" i="1"/>
  <c r="AA2360" i="1"/>
  <c r="Z2360" i="1"/>
  <c r="Y2360" i="1"/>
  <c r="X2360" i="1"/>
  <c r="W2360" i="1"/>
  <c r="V2360" i="1"/>
  <c r="U2360" i="1"/>
  <c r="T2360" i="1"/>
  <c r="AA2359" i="1"/>
  <c r="Z2359" i="1"/>
  <c r="Y2359" i="1"/>
  <c r="X2359" i="1"/>
  <c r="W2359" i="1"/>
  <c r="V2359" i="1"/>
  <c r="U2359" i="1"/>
  <c r="T2359" i="1"/>
  <c r="AA2358" i="1"/>
  <c r="Z2358" i="1"/>
  <c r="Y2358" i="1"/>
  <c r="X2358" i="1"/>
  <c r="W2358" i="1"/>
  <c r="V2358" i="1"/>
  <c r="U2358" i="1"/>
  <c r="T2358" i="1"/>
  <c r="AA2357" i="1"/>
  <c r="Z2357" i="1"/>
  <c r="Y2357" i="1"/>
  <c r="X2357" i="1"/>
  <c r="W2357" i="1"/>
  <c r="V2357" i="1"/>
  <c r="U2357" i="1"/>
  <c r="T2357" i="1"/>
  <c r="AA2356" i="1"/>
  <c r="Z2356" i="1"/>
  <c r="Y2356" i="1"/>
  <c r="X2356" i="1"/>
  <c r="W2356" i="1"/>
  <c r="V2356" i="1"/>
  <c r="U2356" i="1"/>
  <c r="T2356" i="1"/>
  <c r="AA2355" i="1"/>
  <c r="Z2355" i="1"/>
  <c r="Y2355" i="1"/>
  <c r="X2355" i="1"/>
  <c r="W2355" i="1"/>
  <c r="V2355" i="1"/>
  <c r="U2355" i="1"/>
  <c r="T2355" i="1"/>
  <c r="AA2354" i="1"/>
  <c r="Z2354" i="1"/>
  <c r="Y2354" i="1"/>
  <c r="X2354" i="1"/>
  <c r="W2354" i="1"/>
  <c r="V2354" i="1"/>
  <c r="U2354" i="1"/>
  <c r="T2354" i="1"/>
  <c r="AA2353" i="1"/>
  <c r="Z2353" i="1"/>
  <c r="Y2353" i="1"/>
  <c r="X2353" i="1"/>
  <c r="W2353" i="1"/>
  <c r="V2353" i="1"/>
  <c r="U2353" i="1"/>
  <c r="T2353" i="1"/>
  <c r="AA2352" i="1"/>
  <c r="Z2352" i="1"/>
  <c r="Y2352" i="1"/>
  <c r="X2352" i="1"/>
  <c r="W2352" i="1"/>
  <c r="V2352" i="1"/>
  <c r="U2352" i="1"/>
  <c r="T2352" i="1"/>
  <c r="AA2351" i="1"/>
  <c r="Z2351" i="1"/>
  <c r="Y2351" i="1"/>
  <c r="X2351" i="1"/>
  <c r="W2351" i="1"/>
  <c r="V2351" i="1"/>
  <c r="U2351" i="1"/>
  <c r="T2351" i="1"/>
  <c r="AA2350" i="1"/>
  <c r="Z2350" i="1"/>
  <c r="Y2350" i="1"/>
  <c r="X2350" i="1"/>
  <c r="W2350" i="1"/>
  <c r="V2350" i="1"/>
  <c r="U2350" i="1"/>
  <c r="T2350" i="1"/>
  <c r="AA2349" i="1"/>
  <c r="Z2349" i="1"/>
  <c r="Y2349" i="1"/>
  <c r="X2349" i="1"/>
  <c r="W2349" i="1"/>
  <c r="V2349" i="1"/>
  <c r="U2349" i="1"/>
  <c r="T2349" i="1"/>
  <c r="AA2348" i="1"/>
  <c r="Z2348" i="1"/>
  <c r="Y2348" i="1"/>
  <c r="X2348" i="1"/>
  <c r="W2348" i="1"/>
  <c r="V2348" i="1"/>
  <c r="U2348" i="1"/>
  <c r="T2348" i="1"/>
  <c r="AA2347" i="1"/>
  <c r="Z2347" i="1"/>
  <c r="Y2347" i="1"/>
  <c r="X2347" i="1"/>
  <c r="W2347" i="1"/>
  <c r="V2347" i="1"/>
  <c r="U2347" i="1"/>
  <c r="T2347" i="1"/>
  <c r="AA2346" i="1"/>
  <c r="Z2346" i="1"/>
  <c r="Y2346" i="1"/>
  <c r="X2346" i="1"/>
  <c r="W2346" i="1"/>
  <c r="V2346" i="1"/>
  <c r="U2346" i="1"/>
  <c r="T2346" i="1"/>
  <c r="AA2345" i="1"/>
  <c r="Z2345" i="1"/>
  <c r="Y2345" i="1"/>
  <c r="X2345" i="1"/>
  <c r="W2345" i="1"/>
  <c r="V2345" i="1"/>
  <c r="U2345" i="1"/>
  <c r="T2345" i="1"/>
  <c r="AA2344" i="1"/>
  <c r="Z2344" i="1"/>
  <c r="Y2344" i="1"/>
  <c r="X2344" i="1"/>
  <c r="W2344" i="1"/>
  <c r="V2344" i="1"/>
  <c r="U2344" i="1"/>
  <c r="T2344" i="1"/>
  <c r="AA2343" i="1"/>
  <c r="Z2343" i="1"/>
  <c r="Y2343" i="1"/>
  <c r="X2343" i="1"/>
  <c r="W2343" i="1"/>
  <c r="V2343" i="1"/>
  <c r="U2343" i="1"/>
  <c r="T2343" i="1"/>
  <c r="AA2342" i="1"/>
  <c r="Z2342" i="1"/>
  <c r="Y2342" i="1"/>
  <c r="X2342" i="1"/>
  <c r="W2342" i="1"/>
  <c r="V2342" i="1"/>
  <c r="U2342" i="1"/>
  <c r="T2342" i="1"/>
  <c r="AA2341" i="1"/>
  <c r="Z2341" i="1"/>
  <c r="Y2341" i="1"/>
  <c r="X2341" i="1"/>
  <c r="W2341" i="1"/>
  <c r="V2341" i="1"/>
  <c r="U2341" i="1"/>
  <c r="T2341" i="1"/>
  <c r="AA2340" i="1"/>
  <c r="Z2340" i="1"/>
  <c r="Y2340" i="1"/>
  <c r="X2340" i="1"/>
  <c r="W2340" i="1"/>
  <c r="V2340" i="1"/>
  <c r="U2340" i="1"/>
  <c r="T2340" i="1"/>
  <c r="AA2339" i="1"/>
  <c r="Z2339" i="1"/>
  <c r="Y2339" i="1"/>
  <c r="X2339" i="1"/>
  <c r="W2339" i="1"/>
  <c r="V2339" i="1"/>
  <c r="U2339" i="1"/>
  <c r="T2339" i="1"/>
  <c r="AA2338" i="1"/>
  <c r="Z2338" i="1"/>
  <c r="Y2338" i="1"/>
  <c r="X2338" i="1"/>
  <c r="W2338" i="1"/>
  <c r="V2338" i="1"/>
  <c r="U2338" i="1"/>
  <c r="T2338" i="1"/>
  <c r="AA2337" i="1"/>
  <c r="Z2337" i="1"/>
  <c r="Y2337" i="1"/>
  <c r="X2337" i="1"/>
  <c r="W2337" i="1"/>
  <c r="V2337" i="1"/>
  <c r="U2337" i="1"/>
  <c r="T2337" i="1"/>
  <c r="AA2336" i="1"/>
  <c r="Z2336" i="1"/>
  <c r="Y2336" i="1"/>
  <c r="X2336" i="1"/>
  <c r="W2336" i="1"/>
  <c r="V2336" i="1"/>
  <c r="U2336" i="1"/>
  <c r="T2336" i="1"/>
  <c r="AA2335" i="1"/>
  <c r="Z2335" i="1"/>
  <c r="Y2335" i="1"/>
  <c r="X2335" i="1"/>
  <c r="W2335" i="1"/>
  <c r="V2335" i="1"/>
  <c r="U2335" i="1"/>
  <c r="T2335" i="1"/>
  <c r="AA2334" i="1"/>
  <c r="Z2334" i="1"/>
  <c r="Y2334" i="1"/>
  <c r="X2334" i="1"/>
  <c r="W2334" i="1"/>
  <c r="V2334" i="1"/>
  <c r="U2334" i="1"/>
  <c r="T2334" i="1"/>
  <c r="AA2333" i="1"/>
  <c r="Z2333" i="1"/>
  <c r="Y2333" i="1"/>
  <c r="X2333" i="1"/>
  <c r="W2333" i="1"/>
  <c r="V2333" i="1"/>
  <c r="U2333" i="1"/>
  <c r="T2333" i="1"/>
  <c r="AA2332" i="1"/>
  <c r="Z2332" i="1"/>
  <c r="Y2332" i="1"/>
  <c r="X2332" i="1"/>
  <c r="W2332" i="1"/>
  <c r="V2332" i="1"/>
  <c r="U2332" i="1"/>
  <c r="T2332" i="1"/>
  <c r="AA2331" i="1"/>
  <c r="Z2331" i="1"/>
  <c r="Y2331" i="1"/>
  <c r="X2331" i="1"/>
  <c r="W2331" i="1"/>
  <c r="V2331" i="1"/>
  <c r="U2331" i="1"/>
  <c r="T2331" i="1"/>
  <c r="AA2330" i="1"/>
  <c r="Z2330" i="1"/>
  <c r="Y2330" i="1"/>
  <c r="X2330" i="1"/>
  <c r="W2330" i="1"/>
  <c r="V2330" i="1"/>
  <c r="U2330" i="1"/>
  <c r="T2330" i="1"/>
  <c r="AA2329" i="1"/>
  <c r="Z2329" i="1"/>
  <c r="Y2329" i="1"/>
  <c r="X2329" i="1"/>
  <c r="W2329" i="1"/>
  <c r="V2329" i="1"/>
  <c r="U2329" i="1"/>
  <c r="T2329" i="1"/>
  <c r="AA2328" i="1"/>
  <c r="Z2328" i="1"/>
  <c r="Y2328" i="1"/>
  <c r="X2328" i="1"/>
  <c r="W2328" i="1"/>
  <c r="V2328" i="1"/>
  <c r="U2328" i="1"/>
  <c r="T2328" i="1"/>
  <c r="AA2327" i="1"/>
  <c r="Z2327" i="1"/>
  <c r="Y2327" i="1"/>
  <c r="X2327" i="1"/>
  <c r="W2327" i="1"/>
  <c r="V2327" i="1"/>
  <c r="U2327" i="1"/>
  <c r="T2327" i="1"/>
  <c r="AA2326" i="1"/>
  <c r="Z2326" i="1"/>
  <c r="Y2326" i="1"/>
  <c r="X2326" i="1"/>
  <c r="W2326" i="1"/>
  <c r="V2326" i="1"/>
  <c r="U2326" i="1"/>
  <c r="T2326" i="1"/>
  <c r="AA2325" i="1"/>
  <c r="Z2325" i="1"/>
  <c r="Y2325" i="1"/>
  <c r="X2325" i="1"/>
  <c r="W2325" i="1"/>
  <c r="V2325" i="1"/>
  <c r="U2325" i="1"/>
  <c r="T2325" i="1"/>
  <c r="AA2324" i="1"/>
  <c r="Z2324" i="1"/>
  <c r="Y2324" i="1"/>
  <c r="X2324" i="1"/>
  <c r="W2324" i="1"/>
  <c r="V2324" i="1"/>
  <c r="U2324" i="1"/>
  <c r="T2324" i="1"/>
  <c r="AA2323" i="1"/>
  <c r="Z2323" i="1"/>
  <c r="Y2323" i="1"/>
  <c r="X2323" i="1"/>
  <c r="W2323" i="1"/>
  <c r="V2323" i="1"/>
  <c r="U2323" i="1"/>
  <c r="T2323" i="1"/>
  <c r="AA2322" i="1"/>
  <c r="Z2322" i="1"/>
  <c r="Y2322" i="1"/>
  <c r="X2322" i="1"/>
  <c r="W2322" i="1"/>
  <c r="V2322" i="1"/>
  <c r="U2322" i="1"/>
  <c r="T2322" i="1"/>
  <c r="AA2321" i="1"/>
  <c r="Z2321" i="1"/>
  <c r="Y2321" i="1"/>
  <c r="X2321" i="1"/>
  <c r="W2321" i="1"/>
  <c r="V2321" i="1"/>
  <c r="U2321" i="1"/>
  <c r="T2321" i="1"/>
  <c r="AA2320" i="1"/>
  <c r="Z2320" i="1"/>
  <c r="Y2320" i="1"/>
  <c r="X2320" i="1"/>
  <c r="W2320" i="1"/>
  <c r="V2320" i="1"/>
  <c r="U2320" i="1"/>
  <c r="T2320" i="1"/>
  <c r="AA2319" i="1"/>
  <c r="Z2319" i="1"/>
  <c r="Y2319" i="1"/>
  <c r="X2319" i="1"/>
  <c r="W2319" i="1"/>
  <c r="V2319" i="1"/>
  <c r="U2319" i="1"/>
  <c r="T2319" i="1"/>
  <c r="AA2318" i="1"/>
  <c r="Z2318" i="1"/>
  <c r="Y2318" i="1"/>
  <c r="X2318" i="1"/>
  <c r="W2318" i="1"/>
  <c r="V2318" i="1"/>
  <c r="U2318" i="1"/>
  <c r="T2318" i="1"/>
  <c r="AA2317" i="1"/>
  <c r="Z2317" i="1"/>
  <c r="Y2317" i="1"/>
  <c r="X2317" i="1"/>
  <c r="W2317" i="1"/>
  <c r="V2317" i="1"/>
  <c r="U2317" i="1"/>
  <c r="T2317" i="1"/>
  <c r="AA2316" i="1"/>
  <c r="Z2316" i="1"/>
  <c r="Y2316" i="1"/>
  <c r="X2316" i="1"/>
  <c r="W2316" i="1"/>
  <c r="V2316" i="1"/>
  <c r="U2316" i="1"/>
  <c r="T2316" i="1"/>
  <c r="AA2315" i="1"/>
  <c r="Z2315" i="1"/>
  <c r="Y2315" i="1"/>
  <c r="X2315" i="1"/>
  <c r="W2315" i="1"/>
  <c r="V2315" i="1"/>
  <c r="U2315" i="1"/>
  <c r="T2315" i="1"/>
  <c r="AA2314" i="1"/>
  <c r="Z2314" i="1"/>
  <c r="Y2314" i="1"/>
  <c r="X2314" i="1"/>
  <c r="W2314" i="1"/>
  <c r="V2314" i="1"/>
  <c r="U2314" i="1"/>
  <c r="T2314" i="1"/>
  <c r="AA2313" i="1"/>
  <c r="Z2313" i="1"/>
  <c r="Y2313" i="1"/>
  <c r="X2313" i="1"/>
  <c r="W2313" i="1"/>
  <c r="V2313" i="1"/>
  <c r="U2313" i="1"/>
  <c r="T2313" i="1"/>
  <c r="AA2312" i="1"/>
  <c r="Z2312" i="1"/>
  <c r="Y2312" i="1"/>
  <c r="X2312" i="1"/>
  <c r="W2312" i="1"/>
  <c r="V2312" i="1"/>
  <c r="U2312" i="1"/>
  <c r="T2312" i="1"/>
  <c r="AA2311" i="1"/>
  <c r="Z2311" i="1"/>
  <c r="Y2311" i="1"/>
  <c r="X2311" i="1"/>
  <c r="W2311" i="1"/>
  <c r="V2311" i="1"/>
  <c r="U2311" i="1"/>
  <c r="T2311" i="1"/>
  <c r="AA2310" i="1"/>
  <c r="Z2310" i="1"/>
  <c r="Y2310" i="1"/>
  <c r="X2310" i="1"/>
  <c r="W2310" i="1"/>
  <c r="V2310" i="1"/>
  <c r="U2310" i="1"/>
  <c r="T2310" i="1"/>
  <c r="AA2309" i="1"/>
  <c r="Z2309" i="1"/>
  <c r="Y2309" i="1"/>
  <c r="X2309" i="1"/>
  <c r="W2309" i="1"/>
  <c r="V2309" i="1"/>
  <c r="U2309" i="1"/>
  <c r="T2309" i="1"/>
  <c r="AA2308" i="1"/>
  <c r="Z2308" i="1"/>
  <c r="Y2308" i="1"/>
  <c r="X2308" i="1"/>
  <c r="W2308" i="1"/>
  <c r="V2308" i="1"/>
  <c r="U2308" i="1"/>
  <c r="T2308" i="1"/>
  <c r="AA2307" i="1"/>
  <c r="Z2307" i="1"/>
  <c r="Y2307" i="1"/>
  <c r="X2307" i="1"/>
  <c r="W2307" i="1"/>
  <c r="V2307" i="1"/>
  <c r="U2307" i="1"/>
  <c r="T2307" i="1"/>
  <c r="AA2306" i="1"/>
  <c r="Z2306" i="1"/>
  <c r="Y2306" i="1"/>
  <c r="X2306" i="1"/>
  <c r="W2306" i="1"/>
  <c r="V2306" i="1"/>
  <c r="U2306" i="1"/>
  <c r="T2306" i="1"/>
  <c r="AA2305" i="1"/>
  <c r="Z2305" i="1"/>
  <c r="Y2305" i="1"/>
  <c r="X2305" i="1"/>
  <c r="W2305" i="1"/>
  <c r="V2305" i="1"/>
  <c r="U2305" i="1"/>
  <c r="T2305" i="1"/>
  <c r="AA2304" i="1"/>
  <c r="Z2304" i="1"/>
  <c r="Y2304" i="1"/>
  <c r="X2304" i="1"/>
  <c r="W2304" i="1"/>
  <c r="V2304" i="1"/>
  <c r="U2304" i="1"/>
  <c r="T2304" i="1"/>
  <c r="AA2303" i="1"/>
  <c r="Z2303" i="1"/>
  <c r="Y2303" i="1"/>
  <c r="X2303" i="1"/>
  <c r="W2303" i="1"/>
  <c r="V2303" i="1"/>
  <c r="U2303" i="1"/>
  <c r="T2303" i="1"/>
  <c r="AA2302" i="1"/>
  <c r="Z2302" i="1"/>
  <c r="Y2302" i="1"/>
  <c r="X2302" i="1"/>
  <c r="W2302" i="1"/>
  <c r="V2302" i="1"/>
  <c r="U2302" i="1"/>
  <c r="T2302" i="1"/>
  <c r="AA2301" i="1"/>
  <c r="Z2301" i="1"/>
  <c r="Y2301" i="1"/>
  <c r="X2301" i="1"/>
  <c r="W2301" i="1"/>
  <c r="V2301" i="1"/>
  <c r="U2301" i="1"/>
  <c r="T2301" i="1"/>
  <c r="AA2300" i="1"/>
  <c r="Z2300" i="1"/>
  <c r="Y2300" i="1"/>
  <c r="X2300" i="1"/>
  <c r="W2300" i="1"/>
  <c r="V2300" i="1"/>
  <c r="U2300" i="1"/>
  <c r="T2300" i="1"/>
  <c r="AA2299" i="1"/>
  <c r="Z2299" i="1"/>
  <c r="Y2299" i="1"/>
  <c r="X2299" i="1"/>
  <c r="W2299" i="1"/>
  <c r="V2299" i="1"/>
  <c r="U2299" i="1"/>
  <c r="T2299" i="1"/>
  <c r="AA2298" i="1"/>
  <c r="Z2298" i="1"/>
  <c r="Y2298" i="1"/>
  <c r="X2298" i="1"/>
  <c r="W2298" i="1"/>
  <c r="V2298" i="1"/>
  <c r="U2298" i="1"/>
  <c r="T2298" i="1"/>
  <c r="AA2297" i="1"/>
  <c r="Z2297" i="1"/>
  <c r="Y2297" i="1"/>
  <c r="X2297" i="1"/>
  <c r="W2297" i="1"/>
  <c r="V2297" i="1"/>
  <c r="U2297" i="1"/>
  <c r="T2297" i="1"/>
  <c r="AA2296" i="1"/>
  <c r="Z2296" i="1"/>
  <c r="Y2296" i="1"/>
  <c r="X2296" i="1"/>
  <c r="W2296" i="1"/>
  <c r="V2296" i="1"/>
  <c r="U2296" i="1"/>
  <c r="T2296" i="1"/>
  <c r="AA2295" i="1"/>
  <c r="Z2295" i="1"/>
  <c r="Y2295" i="1"/>
  <c r="X2295" i="1"/>
  <c r="W2295" i="1"/>
  <c r="V2295" i="1"/>
  <c r="U2295" i="1"/>
  <c r="T2295" i="1"/>
  <c r="AA2294" i="1"/>
  <c r="Z2294" i="1"/>
  <c r="Y2294" i="1"/>
  <c r="X2294" i="1"/>
  <c r="W2294" i="1"/>
  <c r="V2294" i="1"/>
  <c r="U2294" i="1"/>
  <c r="T2294" i="1"/>
  <c r="AA2293" i="1"/>
  <c r="Z2293" i="1"/>
  <c r="Y2293" i="1"/>
  <c r="X2293" i="1"/>
  <c r="W2293" i="1"/>
  <c r="V2293" i="1"/>
  <c r="U2293" i="1"/>
  <c r="T2293" i="1"/>
  <c r="AA2292" i="1"/>
  <c r="Z2292" i="1"/>
  <c r="Y2292" i="1"/>
  <c r="X2292" i="1"/>
  <c r="W2292" i="1"/>
  <c r="V2292" i="1"/>
  <c r="U2292" i="1"/>
  <c r="T2292" i="1"/>
  <c r="AA2291" i="1"/>
  <c r="Z2291" i="1"/>
  <c r="Y2291" i="1"/>
  <c r="X2291" i="1"/>
  <c r="W2291" i="1"/>
  <c r="V2291" i="1"/>
  <c r="U2291" i="1"/>
  <c r="T2291" i="1"/>
  <c r="AA2290" i="1"/>
  <c r="Z2290" i="1"/>
  <c r="Y2290" i="1"/>
  <c r="X2290" i="1"/>
  <c r="W2290" i="1"/>
  <c r="V2290" i="1"/>
  <c r="U2290" i="1"/>
  <c r="T2290" i="1"/>
  <c r="AA2289" i="1"/>
  <c r="Z2289" i="1"/>
  <c r="Y2289" i="1"/>
  <c r="X2289" i="1"/>
  <c r="W2289" i="1"/>
  <c r="V2289" i="1"/>
  <c r="U2289" i="1"/>
  <c r="T2289" i="1"/>
  <c r="AA2288" i="1"/>
  <c r="Z2288" i="1"/>
  <c r="Y2288" i="1"/>
  <c r="X2288" i="1"/>
  <c r="W2288" i="1"/>
  <c r="V2288" i="1"/>
  <c r="U2288" i="1"/>
  <c r="T2288" i="1"/>
  <c r="AA2287" i="1"/>
  <c r="Z2287" i="1"/>
  <c r="Y2287" i="1"/>
  <c r="X2287" i="1"/>
  <c r="W2287" i="1"/>
  <c r="V2287" i="1"/>
  <c r="U2287" i="1"/>
  <c r="T2287" i="1"/>
  <c r="AA2286" i="1"/>
  <c r="Z2286" i="1"/>
  <c r="Y2286" i="1"/>
  <c r="X2286" i="1"/>
  <c r="W2286" i="1"/>
  <c r="V2286" i="1"/>
  <c r="U2286" i="1"/>
  <c r="T2286" i="1"/>
  <c r="AA2285" i="1"/>
  <c r="Z2285" i="1"/>
  <c r="Y2285" i="1"/>
  <c r="X2285" i="1"/>
  <c r="W2285" i="1"/>
  <c r="V2285" i="1"/>
  <c r="U2285" i="1"/>
  <c r="T2285" i="1"/>
  <c r="AA2284" i="1"/>
  <c r="Z2284" i="1"/>
  <c r="Y2284" i="1"/>
  <c r="X2284" i="1"/>
  <c r="W2284" i="1"/>
  <c r="V2284" i="1"/>
  <c r="U2284" i="1"/>
  <c r="T2284" i="1"/>
  <c r="AA2283" i="1"/>
  <c r="Z2283" i="1"/>
  <c r="Y2283" i="1"/>
  <c r="X2283" i="1"/>
  <c r="W2283" i="1"/>
  <c r="V2283" i="1"/>
  <c r="U2283" i="1"/>
  <c r="T2283" i="1"/>
  <c r="AA2282" i="1"/>
  <c r="Z2282" i="1"/>
  <c r="Y2282" i="1"/>
  <c r="X2282" i="1"/>
  <c r="W2282" i="1"/>
  <c r="V2282" i="1"/>
  <c r="U2282" i="1"/>
  <c r="T2282" i="1"/>
  <c r="AA2281" i="1"/>
  <c r="Z2281" i="1"/>
  <c r="Y2281" i="1"/>
  <c r="X2281" i="1"/>
  <c r="W2281" i="1"/>
  <c r="V2281" i="1"/>
  <c r="U2281" i="1"/>
  <c r="T2281" i="1"/>
  <c r="AA2280" i="1"/>
  <c r="Z2280" i="1"/>
  <c r="Y2280" i="1"/>
  <c r="X2280" i="1"/>
  <c r="W2280" i="1"/>
  <c r="V2280" i="1"/>
  <c r="U2280" i="1"/>
  <c r="T2280" i="1"/>
  <c r="AA2279" i="1"/>
  <c r="Z2279" i="1"/>
  <c r="Y2279" i="1"/>
  <c r="X2279" i="1"/>
  <c r="W2279" i="1"/>
  <c r="V2279" i="1"/>
  <c r="U2279" i="1"/>
  <c r="T2279" i="1"/>
  <c r="AA2278" i="1"/>
  <c r="Z2278" i="1"/>
  <c r="Y2278" i="1"/>
  <c r="X2278" i="1"/>
  <c r="W2278" i="1"/>
  <c r="V2278" i="1"/>
  <c r="U2278" i="1"/>
  <c r="T2278" i="1"/>
  <c r="AA2277" i="1"/>
  <c r="Z2277" i="1"/>
  <c r="Y2277" i="1"/>
  <c r="X2277" i="1"/>
  <c r="W2277" i="1"/>
  <c r="V2277" i="1"/>
  <c r="U2277" i="1"/>
  <c r="T2277" i="1"/>
  <c r="AA2276" i="1"/>
  <c r="Z2276" i="1"/>
  <c r="Y2276" i="1"/>
  <c r="X2276" i="1"/>
  <c r="W2276" i="1"/>
  <c r="V2276" i="1"/>
  <c r="U2276" i="1"/>
  <c r="T2276" i="1"/>
  <c r="AA2275" i="1"/>
  <c r="Z2275" i="1"/>
  <c r="Y2275" i="1"/>
  <c r="X2275" i="1"/>
  <c r="W2275" i="1"/>
  <c r="V2275" i="1"/>
  <c r="U2275" i="1"/>
  <c r="T2275" i="1"/>
  <c r="AA2274" i="1"/>
  <c r="Z2274" i="1"/>
  <c r="Y2274" i="1"/>
  <c r="X2274" i="1"/>
  <c r="W2274" i="1"/>
  <c r="V2274" i="1"/>
  <c r="U2274" i="1"/>
  <c r="T2274" i="1"/>
  <c r="AA2273" i="1"/>
  <c r="Z2273" i="1"/>
  <c r="Y2273" i="1"/>
  <c r="X2273" i="1"/>
  <c r="W2273" i="1"/>
  <c r="V2273" i="1"/>
  <c r="U2273" i="1"/>
  <c r="T2273" i="1"/>
  <c r="AA2272" i="1"/>
  <c r="Z2272" i="1"/>
  <c r="Y2272" i="1"/>
  <c r="X2272" i="1"/>
  <c r="W2272" i="1"/>
  <c r="V2272" i="1"/>
  <c r="U2272" i="1"/>
  <c r="T2272" i="1"/>
  <c r="AA2271" i="1"/>
  <c r="Z2271" i="1"/>
  <c r="Y2271" i="1"/>
  <c r="X2271" i="1"/>
  <c r="W2271" i="1"/>
  <c r="V2271" i="1"/>
  <c r="U2271" i="1"/>
  <c r="T2271" i="1"/>
  <c r="AA2270" i="1"/>
  <c r="Z2270" i="1"/>
  <c r="Y2270" i="1"/>
  <c r="X2270" i="1"/>
  <c r="W2270" i="1"/>
  <c r="V2270" i="1"/>
  <c r="U2270" i="1"/>
  <c r="T2270" i="1"/>
  <c r="AA2269" i="1"/>
  <c r="Z2269" i="1"/>
  <c r="Y2269" i="1"/>
  <c r="X2269" i="1"/>
  <c r="W2269" i="1"/>
  <c r="V2269" i="1"/>
  <c r="U2269" i="1"/>
  <c r="T2269" i="1"/>
  <c r="AA2268" i="1"/>
  <c r="Z2268" i="1"/>
  <c r="Y2268" i="1"/>
  <c r="X2268" i="1"/>
  <c r="W2268" i="1"/>
  <c r="V2268" i="1"/>
  <c r="U2268" i="1"/>
  <c r="T2268" i="1"/>
  <c r="AA2267" i="1"/>
  <c r="Z2267" i="1"/>
  <c r="Y2267" i="1"/>
  <c r="X2267" i="1"/>
  <c r="W2267" i="1"/>
  <c r="V2267" i="1"/>
  <c r="U2267" i="1"/>
  <c r="T2267" i="1"/>
  <c r="AA2266" i="1"/>
  <c r="Z2266" i="1"/>
  <c r="Y2266" i="1"/>
  <c r="X2266" i="1"/>
  <c r="W2266" i="1"/>
  <c r="V2266" i="1"/>
  <c r="U2266" i="1"/>
  <c r="T2266" i="1"/>
  <c r="AA2265" i="1"/>
  <c r="Z2265" i="1"/>
  <c r="Y2265" i="1"/>
  <c r="X2265" i="1"/>
  <c r="W2265" i="1"/>
  <c r="V2265" i="1"/>
  <c r="U2265" i="1"/>
  <c r="T2265" i="1"/>
  <c r="AA2264" i="1"/>
  <c r="Z2264" i="1"/>
  <c r="Y2264" i="1"/>
  <c r="X2264" i="1"/>
  <c r="W2264" i="1"/>
  <c r="V2264" i="1"/>
  <c r="U2264" i="1"/>
  <c r="T2264" i="1"/>
  <c r="AA2263" i="1"/>
  <c r="Z2263" i="1"/>
  <c r="Y2263" i="1"/>
  <c r="X2263" i="1"/>
  <c r="W2263" i="1"/>
  <c r="V2263" i="1"/>
  <c r="U2263" i="1"/>
  <c r="T2263" i="1"/>
  <c r="AA2262" i="1"/>
  <c r="Z2262" i="1"/>
  <c r="Y2262" i="1"/>
  <c r="X2262" i="1"/>
  <c r="W2262" i="1"/>
  <c r="V2262" i="1"/>
  <c r="U2262" i="1"/>
  <c r="T2262" i="1"/>
  <c r="AA2261" i="1"/>
  <c r="Z2261" i="1"/>
  <c r="Y2261" i="1"/>
  <c r="X2261" i="1"/>
  <c r="W2261" i="1"/>
  <c r="V2261" i="1"/>
  <c r="U2261" i="1"/>
  <c r="T2261" i="1"/>
  <c r="AA2260" i="1"/>
  <c r="Z2260" i="1"/>
  <c r="Y2260" i="1"/>
  <c r="X2260" i="1"/>
  <c r="W2260" i="1"/>
  <c r="V2260" i="1"/>
  <c r="U2260" i="1"/>
  <c r="T2260" i="1"/>
  <c r="AA2259" i="1"/>
  <c r="Z2259" i="1"/>
  <c r="Y2259" i="1"/>
  <c r="X2259" i="1"/>
  <c r="W2259" i="1"/>
  <c r="V2259" i="1"/>
  <c r="U2259" i="1"/>
  <c r="T2259" i="1"/>
  <c r="AA2258" i="1"/>
  <c r="Z2258" i="1"/>
  <c r="Y2258" i="1"/>
  <c r="X2258" i="1"/>
  <c r="W2258" i="1"/>
  <c r="V2258" i="1"/>
  <c r="U2258" i="1"/>
  <c r="T2258" i="1"/>
  <c r="AA2257" i="1"/>
  <c r="Z2257" i="1"/>
  <c r="Y2257" i="1"/>
  <c r="X2257" i="1"/>
  <c r="W2257" i="1"/>
  <c r="V2257" i="1"/>
  <c r="U2257" i="1"/>
  <c r="T2257" i="1"/>
  <c r="AA2256" i="1"/>
  <c r="Z2256" i="1"/>
  <c r="Y2256" i="1"/>
  <c r="X2256" i="1"/>
  <c r="W2256" i="1"/>
  <c r="V2256" i="1"/>
  <c r="U2256" i="1"/>
  <c r="T2256" i="1"/>
  <c r="AA2255" i="1"/>
  <c r="Z2255" i="1"/>
  <c r="Y2255" i="1"/>
  <c r="X2255" i="1"/>
  <c r="W2255" i="1"/>
  <c r="V2255" i="1"/>
  <c r="U2255" i="1"/>
  <c r="T2255" i="1"/>
  <c r="AA2254" i="1"/>
  <c r="Z2254" i="1"/>
  <c r="Y2254" i="1"/>
  <c r="X2254" i="1"/>
  <c r="W2254" i="1"/>
  <c r="V2254" i="1"/>
  <c r="U2254" i="1"/>
  <c r="T2254" i="1"/>
  <c r="AA2253" i="1"/>
  <c r="Z2253" i="1"/>
  <c r="Y2253" i="1"/>
  <c r="X2253" i="1"/>
  <c r="W2253" i="1"/>
  <c r="V2253" i="1"/>
  <c r="U2253" i="1"/>
  <c r="T2253" i="1"/>
  <c r="AA2252" i="1"/>
  <c r="Z2252" i="1"/>
  <c r="Y2252" i="1"/>
  <c r="X2252" i="1"/>
  <c r="W2252" i="1"/>
  <c r="V2252" i="1"/>
  <c r="U2252" i="1"/>
  <c r="T2252" i="1"/>
  <c r="AA2251" i="1"/>
  <c r="Z2251" i="1"/>
  <c r="Y2251" i="1"/>
  <c r="X2251" i="1"/>
  <c r="W2251" i="1"/>
  <c r="V2251" i="1"/>
  <c r="U2251" i="1"/>
  <c r="T2251" i="1"/>
  <c r="AA2250" i="1"/>
  <c r="Z2250" i="1"/>
  <c r="Y2250" i="1"/>
  <c r="X2250" i="1"/>
  <c r="W2250" i="1"/>
  <c r="V2250" i="1"/>
  <c r="U2250" i="1"/>
  <c r="T2250" i="1"/>
  <c r="AA2249" i="1"/>
  <c r="Z2249" i="1"/>
  <c r="Y2249" i="1"/>
  <c r="X2249" i="1"/>
  <c r="W2249" i="1"/>
  <c r="V2249" i="1"/>
  <c r="U2249" i="1"/>
  <c r="T2249" i="1"/>
  <c r="AA2248" i="1"/>
  <c r="Z2248" i="1"/>
  <c r="Y2248" i="1"/>
  <c r="X2248" i="1"/>
  <c r="W2248" i="1"/>
  <c r="V2248" i="1"/>
  <c r="U2248" i="1"/>
  <c r="T2248" i="1"/>
  <c r="AA2247" i="1"/>
  <c r="Z2247" i="1"/>
  <c r="Y2247" i="1"/>
  <c r="X2247" i="1"/>
  <c r="W2247" i="1"/>
  <c r="V2247" i="1"/>
  <c r="U2247" i="1"/>
  <c r="T2247" i="1"/>
  <c r="AA2246" i="1"/>
  <c r="Z2246" i="1"/>
  <c r="Y2246" i="1"/>
  <c r="X2246" i="1"/>
  <c r="W2246" i="1"/>
  <c r="V2246" i="1"/>
  <c r="U2246" i="1"/>
  <c r="T2246" i="1"/>
  <c r="AA2245" i="1"/>
  <c r="Z2245" i="1"/>
  <c r="Y2245" i="1"/>
  <c r="X2245" i="1"/>
  <c r="W2245" i="1"/>
  <c r="V2245" i="1"/>
  <c r="U2245" i="1"/>
  <c r="T2245" i="1"/>
  <c r="AA2244" i="1"/>
  <c r="Z2244" i="1"/>
  <c r="Y2244" i="1"/>
  <c r="X2244" i="1"/>
  <c r="W2244" i="1"/>
  <c r="V2244" i="1"/>
  <c r="U2244" i="1"/>
  <c r="T2244" i="1"/>
  <c r="AA2243" i="1"/>
  <c r="Z2243" i="1"/>
  <c r="Y2243" i="1"/>
  <c r="X2243" i="1"/>
  <c r="W2243" i="1"/>
  <c r="V2243" i="1"/>
  <c r="U2243" i="1"/>
  <c r="T2243" i="1"/>
  <c r="AA2242" i="1"/>
  <c r="Z2242" i="1"/>
  <c r="Y2242" i="1"/>
  <c r="X2242" i="1"/>
  <c r="W2242" i="1"/>
  <c r="V2242" i="1"/>
  <c r="U2242" i="1"/>
  <c r="T2242" i="1"/>
  <c r="AA2241" i="1"/>
  <c r="Z2241" i="1"/>
  <c r="Y2241" i="1"/>
  <c r="X2241" i="1"/>
  <c r="W2241" i="1"/>
  <c r="V2241" i="1"/>
  <c r="U2241" i="1"/>
  <c r="T2241" i="1"/>
  <c r="AA2240" i="1"/>
  <c r="Z2240" i="1"/>
  <c r="Y2240" i="1"/>
  <c r="X2240" i="1"/>
  <c r="W2240" i="1"/>
  <c r="V2240" i="1"/>
  <c r="U2240" i="1"/>
  <c r="T2240" i="1"/>
  <c r="AA2239" i="1"/>
  <c r="Z2239" i="1"/>
  <c r="Y2239" i="1"/>
  <c r="X2239" i="1"/>
  <c r="W2239" i="1"/>
  <c r="V2239" i="1"/>
  <c r="U2239" i="1"/>
  <c r="T2239" i="1"/>
  <c r="AA2238" i="1"/>
  <c r="Z2238" i="1"/>
  <c r="Y2238" i="1"/>
  <c r="X2238" i="1"/>
  <c r="W2238" i="1"/>
  <c r="V2238" i="1"/>
  <c r="U2238" i="1"/>
  <c r="T2238" i="1"/>
  <c r="AA2237" i="1"/>
  <c r="Z2237" i="1"/>
  <c r="Y2237" i="1"/>
  <c r="X2237" i="1"/>
  <c r="W2237" i="1"/>
  <c r="V2237" i="1"/>
  <c r="U2237" i="1"/>
  <c r="T2237" i="1"/>
  <c r="AA2236" i="1"/>
  <c r="Z2236" i="1"/>
  <c r="Y2236" i="1"/>
  <c r="X2236" i="1"/>
  <c r="W2236" i="1"/>
  <c r="V2236" i="1"/>
  <c r="U2236" i="1"/>
  <c r="T2236" i="1"/>
  <c r="AA2235" i="1"/>
  <c r="Z2235" i="1"/>
  <c r="Y2235" i="1"/>
  <c r="X2235" i="1"/>
  <c r="W2235" i="1"/>
  <c r="V2235" i="1"/>
  <c r="U2235" i="1"/>
  <c r="T2235" i="1"/>
  <c r="AA2234" i="1"/>
  <c r="Z2234" i="1"/>
  <c r="Y2234" i="1"/>
  <c r="X2234" i="1"/>
  <c r="W2234" i="1"/>
  <c r="V2234" i="1"/>
  <c r="U2234" i="1"/>
  <c r="T2234" i="1"/>
  <c r="AA2233" i="1"/>
  <c r="Z2233" i="1"/>
  <c r="Y2233" i="1"/>
  <c r="X2233" i="1"/>
  <c r="W2233" i="1"/>
  <c r="V2233" i="1"/>
  <c r="U2233" i="1"/>
  <c r="T2233" i="1"/>
  <c r="AA2232" i="1"/>
  <c r="Z2232" i="1"/>
  <c r="Y2232" i="1"/>
  <c r="X2232" i="1"/>
  <c r="W2232" i="1"/>
  <c r="V2232" i="1"/>
  <c r="U2232" i="1"/>
  <c r="T2232" i="1"/>
  <c r="AA2231" i="1"/>
  <c r="Z2231" i="1"/>
  <c r="Y2231" i="1"/>
  <c r="X2231" i="1"/>
  <c r="W2231" i="1"/>
  <c r="V2231" i="1"/>
  <c r="U2231" i="1"/>
  <c r="T2231" i="1"/>
  <c r="AA2230" i="1"/>
  <c r="Z2230" i="1"/>
  <c r="Y2230" i="1"/>
  <c r="X2230" i="1"/>
  <c r="W2230" i="1"/>
  <c r="V2230" i="1"/>
  <c r="U2230" i="1"/>
  <c r="T2230" i="1"/>
  <c r="AA2229" i="1"/>
  <c r="Z2229" i="1"/>
  <c r="Y2229" i="1"/>
  <c r="X2229" i="1"/>
  <c r="W2229" i="1"/>
  <c r="V2229" i="1"/>
  <c r="U2229" i="1"/>
  <c r="T2229" i="1"/>
  <c r="AA2228" i="1"/>
  <c r="Z2228" i="1"/>
  <c r="Y2228" i="1"/>
  <c r="X2228" i="1"/>
  <c r="W2228" i="1"/>
  <c r="V2228" i="1"/>
  <c r="U2228" i="1"/>
  <c r="T2228" i="1"/>
  <c r="AA2227" i="1"/>
  <c r="Z2227" i="1"/>
  <c r="Y2227" i="1"/>
  <c r="X2227" i="1"/>
  <c r="W2227" i="1"/>
  <c r="V2227" i="1"/>
  <c r="U2227" i="1"/>
  <c r="T2227" i="1"/>
  <c r="AA2226" i="1"/>
  <c r="Z2226" i="1"/>
  <c r="Y2226" i="1"/>
  <c r="X2226" i="1"/>
  <c r="W2226" i="1"/>
  <c r="V2226" i="1"/>
  <c r="U2226" i="1"/>
  <c r="T2226" i="1"/>
  <c r="AA2225" i="1"/>
  <c r="Z2225" i="1"/>
  <c r="Y2225" i="1"/>
  <c r="X2225" i="1"/>
  <c r="W2225" i="1"/>
  <c r="V2225" i="1"/>
  <c r="U2225" i="1"/>
  <c r="T2225" i="1"/>
  <c r="AA2224" i="1"/>
  <c r="Z2224" i="1"/>
  <c r="Y2224" i="1"/>
  <c r="X2224" i="1"/>
  <c r="W2224" i="1"/>
  <c r="V2224" i="1"/>
  <c r="U2224" i="1"/>
  <c r="T2224" i="1"/>
  <c r="AA2223" i="1"/>
  <c r="Z2223" i="1"/>
  <c r="Y2223" i="1"/>
  <c r="X2223" i="1"/>
  <c r="W2223" i="1"/>
  <c r="V2223" i="1"/>
  <c r="U2223" i="1"/>
  <c r="T2223" i="1"/>
  <c r="AA2222" i="1"/>
  <c r="Z2222" i="1"/>
  <c r="Y2222" i="1"/>
  <c r="X2222" i="1"/>
  <c r="W2222" i="1"/>
  <c r="V2222" i="1"/>
  <c r="U2222" i="1"/>
  <c r="T2222" i="1"/>
  <c r="AA2221" i="1"/>
  <c r="Z2221" i="1"/>
  <c r="Y2221" i="1"/>
  <c r="X2221" i="1"/>
  <c r="W2221" i="1"/>
  <c r="V2221" i="1"/>
  <c r="U2221" i="1"/>
  <c r="T2221" i="1"/>
  <c r="AA2220" i="1"/>
  <c r="Z2220" i="1"/>
  <c r="Y2220" i="1"/>
  <c r="X2220" i="1"/>
  <c r="W2220" i="1"/>
  <c r="V2220" i="1"/>
  <c r="U2220" i="1"/>
  <c r="T2220" i="1"/>
  <c r="AA2219" i="1"/>
  <c r="Z2219" i="1"/>
  <c r="Y2219" i="1"/>
  <c r="X2219" i="1"/>
  <c r="W2219" i="1"/>
  <c r="V2219" i="1"/>
  <c r="U2219" i="1"/>
  <c r="T2219" i="1"/>
  <c r="AA2218" i="1"/>
  <c r="Z2218" i="1"/>
  <c r="Y2218" i="1"/>
  <c r="X2218" i="1"/>
  <c r="W2218" i="1"/>
  <c r="V2218" i="1"/>
  <c r="U2218" i="1"/>
  <c r="T2218" i="1"/>
  <c r="AA2217" i="1"/>
  <c r="Z2217" i="1"/>
  <c r="Y2217" i="1"/>
  <c r="X2217" i="1"/>
  <c r="W2217" i="1"/>
  <c r="V2217" i="1"/>
  <c r="U2217" i="1"/>
  <c r="T2217" i="1"/>
  <c r="AA2216" i="1"/>
  <c r="Z2216" i="1"/>
  <c r="Y2216" i="1"/>
  <c r="X2216" i="1"/>
  <c r="W2216" i="1"/>
  <c r="V2216" i="1"/>
  <c r="U2216" i="1"/>
  <c r="T2216" i="1"/>
  <c r="AA2215" i="1"/>
  <c r="Z2215" i="1"/>
  <c r="Y2215" i="1"/>
  <c r="X2215" i="1"/>
  <c r="W2215" i="1"/>
  <c r="V2215" i="1"/>
  <c r="U2215" i="1"/>
  <c r="T2215" i="1"/>
  <c r="AA2214" i="1"/>
  <c r="Z2214" i="1"/>
  <c r="Y2214" i="1"/>
  <c r="X2214" i="1"/>
  <c r="W2214" i="1"/>
  <c r="V2214" i="1"/>
  <c r="U2214" i="1"/>
  <c r="T2214" i="1"/>
  <c r="AA2213" i="1"/>
  <c r="Z2213" i="1"/>
  <c r="Y2213" i="1"/>
  <c r="X2213" i="1"/>
  <c r="W2213" i="1"/>
  <c r="V2213" i="1"/>
  <c r="U2213" i="1"/>
  <c r="T2213" i="1"/>
  <c r="AA2212" i="1"/>
  <c r="Z2212" i="1"/>
  <c r="Y2212" i="1"/>
  <c r="X2212" i="1"/>
  <c r="W2212" i="1"/>
  <c r="V2212" i="1"/>
  <c r="U2212" i="1"/>
  <c r="T2212" i="1"/>
  <c r="AA2211" i="1"/>
  <c r="Z2211" i="1"/>
  <c r="Y2211" i="1"/>
  <c r="X2211" i="1"/>
  <c r="W2211" i="1"/>
  <c r="V2211" i="1"/>
  <c r="U2211" i="1"/>
  <c r="T2211" i="1"/>
  <c r="AA2210" i="1"/>
  <c r="Z2210" i="1"/>
  <c r="Y2210" i="1"/>
  <c r="X2210" i="1"/>
  <c r="W2210" i="1"/>
  <c r="V2210" i="1"/>
  <c r="U2210" i="1"/>
  <c r="T2210" i="1"/>
  <c r="AA2209" i="1"/>
  <c r="Z2209" i="1"/>
  <c r="Y2209" i="1"/>
  <c r="X2209" i="1"/>
  <c r="W2209" i="1"/>
  <c r="V2209" i="1"/>
  <c r="U2209" i="1"/>
  <c r="T2209" i="1"/>
  <c r="AA2208" i="1"/>
  <c r="Z2208" i="1"/>
  <c r="Y2208" i="1"/>
  <c r="X2208" i="1"/>
  <c r="W2208" i="1"/>
  <c r="V2208" i="1"/>
  <c r="U2208" i="1"/>
  <c r="T2208" i="1"/>
  <c r="AA2207" i="1"/>
  <c r="Z2207" i="1"/>
  <c r="Y2207" i="1"/>
  <c r="X2207" i="1"/>
  <c r="W2207" i="1"/>
  <c r="V2207" i="1"/>
  <c r="U2207" i="1"/>
  <c r="T2207" i="1"/>
  <c r="AA2206" i="1"/>
  <c r="Z2206" i="1"/>
  <c r="Y2206" i="1"/>
  <c r="X2206" i="1"/>
  <c r="W2206" i="1"/>
  <c r="V2206" i="1"/>
  <c r="U2206" i="1"/>
  <c r="T2206" i="1"/>
  <c r="AA2205" i="1"/>
  <c r="Z2205" i="1"/>
  <c r="Y2205" i="1"/>
  <c r="X2205" i="1"/>
  <c r="W2205" i="1"/>
  <c r="V2205" i="1"/>
  <c r="U2205" i="1"/>
  <c r="T2205" i="1"/>
  <c r="AA2204" i="1"/>
  <c r="Z2204" i="1"/>
  <c r="Y2204" i="1"/>
  <c r="X2204" i="1"/>
  <c r="W2204" i="1"/>
  <c r="V2204" i="1"/>
  <c r="U2204" i="1"/>
  <c r="T2204" i="1"/>
  <c r="AA2203" i="1"/>
  <c r="Z2203" i="1"/>
  <c r="Y2203" i="1"/>
  <c r="X2203" i="1"/>
  <c r="W2203" i="1"/>
  <c r="V2203" i="1"/>
  <c r="U2203" i="1"/>
  <c r="T2203" i="1"/>
  <c r="AA2202" i="1"/>
  <c r="Z2202" i="1"/>
  <c r="Y2202" i="1"/>
  <c r="X2202" i="1"/>
  <c r="W2202" i="1"/>
  <c r="V2202" i="1"/>
  <c r="U2202" i="1"/>
  <c r="T2202" i="1"/>
  <c r="AA2201" i="1"/>
  <c r="Z2201" i="1"/>
  <c r="Y2201" i="1"/>
  <c r="X2201" i="1"/>
  <c r="W2201" i="1"/>
  <c r="V2201" i="1"/>
  <c r="U2201" i="1"/>
  <c r="T2201" i="1"/>
  <c r="AA2200" i="1"/>
  <c r="Z2200" i="1"/>
  <c r="Y2200" i="1"/>
  <c r="X2200" i="1"/>
  <c r="W2200" i="1"/>
  <c r="V2200" i="1"/>
  <c r="U2200" i="1"/>
  <c r="T2200" i="1"/>
  <c r="AA2199" i="1"/>
  <c r="Z2199" i="1"/>
  <c r="Y2199" i="1"/>
  <c r="X2199" i="1"/>
  <c r="W2199" i="1"/>
  <c r="V2199" i="1"/>
  <c r="U2199" i="1"/>
  <c r="T2199" i="1"/>
  <c r="AA2198" i="1"/>
  <c r="Z2198" i="1"/>
  <c r="Y2198" i="1"/>
  <c r="X2198" i="1"/>
  <c r="W2198" i="1"/>
  <c r="V2198" i="1"/>
  <c r="U2198" i="1"/>
  <c r="T2198" i="1"/>
  <c r="AA2197" i="1"/>
  <c r="Z2197" i="1"/>
  <c r="Y2197" i="1"/>
  <c r="X2197" i="1"/>
  <c r="W2197" i="1"/>
  <c r="V2197" i="1"/>
  <c r="U2197" i="1"/>
  <c r="T2197" i="1"/>
  <c r="AA2196" i="1"/>
  <c r="Z2196" i="1"/>
  <c r="Y2196" i="1"/>
  <c r="X2196" i="1"/>
  <c r="W2196" i="1"/>
  <c r="V2196" i="1"/>
  <c r="U2196" i="1"/>
  <c r="T2196" i="1"/>
  <c r="AA2195" i="1"/>
  <c r="Z2195" i="1"/>
  <c r="Y2195" i="1"/>
  <c r="X2195" i="1"/>
  <c r="W2195" i="1"/>
  <c r="V2195" i="1"/>
  <c r="U2195" i="1"/>
  <c r="T2195" i="1"/>
  <c r="AA2194" i="1"/>
  <c r="Z2194" i="1"/>
  <c r="Y2194" i="1"/>
  <c r="X2194" i="1"/>
  <c r="W2194" i="1"/>
  <c r="V2194" i="1"/>
  <c r="U2194" i="1"/>
  <c r="T2194" i="1"/>
  <c r="AA2193" i="1"/>
  <c r="Z2193" i="1"/>
  <c r="Y2193" i="1"/>
  <c r="X2193" i="1"/>
  <c r="W2193" i="1"/>
  <c r="V2193" i="1"/>
  <c r="U2193" i="1"/>
  <c r="T2193" i="1"/>
  <c r="AA2192" i="1"/>
  <c r="Z2192" i="1"/>
  <c r="Y2192" i="1"/>
  <c r="X2192" i="1"/>
  <c r="W2192" i="1"/>
  <c r="V2192" i="1"/>
  <c r="U2192" i="1"/>
  <c r="T2192" i="1"/>
  <c r="AA2191" i="1"/>
  <c r="Z2191" i="1"/>
  <c r="Y2191" i="1"/>
  <c r="X2191" i="1"/>
  <c r="W2191" i="1"/>
  <c r="V2191" i="1"/>
  <c r="U2191" i="1"/>
  <c r="T2191" i="1"/>
  <c r="AA2190" i="1"/>
  <c r="Z2190" i="1"/>
  <c r="Y2190" i="1"/>
  <c r="X2190" i="1"/>
  <c r="W2190" i="1"/>
  <c r="V2190" i="1"/>
  <c r="U2190" i="1"/>
  <c r="T2190" i="1"/>
  <c r="AA2189" i="1"/>
  <c r="Z2189" i="1"/>
  <c r="Y2189" i="1"/>
  <c r="X2189" i="1"/>
  <c r="W2189" i="1"/>
  <c r="V2189" i="1"/>
  <c r="U2189" i="1"/>
  <c r="T2189" i="1"/>
  <c r="AA2188" i="1"/>
  <c r="Z2188" i="1"/>
  <c r="Y2188" i="1"/>
  <c r="X2188" i="1"/>
  <c r="W2188" i="1"/>
  <c r="V2188" i="1"/>
  <c r="U2188" i="1"/>
  <c r="T2188" i="1"/>
  <c r="AA2187" i="1"/>
  <c r="Z2187" i="1"/>
  <c r="Y2187" i="1"/>
  <c r="X2187" i="1"/>
  <c r="W2187" i="1"/>
  <c r="V2187" i="1"/>
  <c r="U2187" i="1"/>
  <c r="T2187" i="1"/>
  <c r="AA2186" i="1"/>
  <c r="Z2186" i="1"/>
  <c r="Y2186" i="1"/>
  <c r="X2186" i="1"/>
  <c r="W2186" i="1"/>
  <c r="V2186" i="1"/>
  <c r="U2186" i="1"/>
  <c r="T2186" i="1"/>
  <c r="AA2185" i="1"/>
  <c r="Z2185" i="1"/>
  <c r="Y2185" i="1"/>
  <c r="X2185" i="1"/>
  <c r="W2185" i="1"/>
  <c r="V2185" i="1"/>
  <c r="U2185" i="1"/>
  <c r="T2185" i="1"/>
  <c r="AA2184" i="1"/>
  <c r="Z2184" i="1"/>
  <c r="Y2184" i="1"/>
  <c r="X2184" i="1"/>
  <c r="W2184" i="1"/>
  <c r="V2184" i="1"/>
  <c r="U2184" i="1"/>
  <c r="T2184" i="1"/>
  <c r="AA2183" i="1"/>
  <c r="Z2183" i="1"/>
  <c r="Y2183" i="1"/>
  <c r="X2183" i="1"/>
  <c r="W2183" i="1"/>
  <c r="V2183" i="1"/>
  <c r="U2183" i="1"/>
  <c r="T2183" i="1"/>
  <c r="AA2182" i="1"/>
  <c r="Z2182" i="1"/>
  <c r="Y2182" i="1"/>
  <c r="X2182" i="1"/>
  <c r="W2182" i="1"/>
  <c r="V2182" i="1"/>
  <c r="U2182" i="1"/>
  <c r="T2182" i="1"/>
  <c r="AA2181" i="1"/>
  <c r="Z2181" i="1"/>
  <c r="Y2181" i="1"/>
  <c r="X2181" i="1"/>
  <c r="W2181" i="1"/>
  <c r="V2181" i="1"/>
  <c r="U2181" i="1"/>
  <c r="T2181" i="1"/>
  <c r="AA2180" i="1"/>
  <c r="Z2180" i="1"/>
  <c r="Y2180" i="1"/>
  <c r="X2180" i="1"/>
  <c r="W2180" i="1"/>
  <c r="V2180" i="1"/>
  <c r="U2180" i="1"/>
  <c r="T2180" i="1"/>
  <c r="AA2179" i="1"/>
  <c r="Z2179" i="1"/>
  <c r="Y2179" i="1"/>
  <c r="X2179" i="1"/>
  <c r="W2179" i="1"/>
  <c r="V2179" i="1"/>
  <c r="U2179" i="1"/>
  <c r="T2179" i="1"/>
  <c r="AA2178" i="1"/>
  <c r="Z2178" i="1"/>
  <c r="Y2178" i="1"/>
  <c r="X2178" i="1"/>
  <c r="W2178" i="1"/>
  <c r="V2178" i="1"/>
  <c r="U2178" i="1"/>
  <c r="T2178" i="1"/>
  <c r="AA2177" i="1"/>
  <c r="Z2177" i="1"/>
  <c r="Y2177" i="1"/>
  <c r="X2177" i="1"/>
  <c r="W2177" i="1"/>
  <c r="V2177" i="1"/>
  <c r="U2177" i="1"/>
  <c r="T2177" i="1"/>
  <c r="AA2176" i="1"/>
  <c r="Z2176" i="1"/>
  <c r="Y2176" i="1"/>
  <c r="X2176" i="1"/>
  <c r="W2176" i="1"/>
  <c r="V2176" i="1"/>
  <c r="U2176" i="1"/>
  <c r="T2176" i="1"/>
  <c r="AA2175" i="1"/>
  <c r="Z2175" i="1"/>
  <c r="Y2175" i="1"/>
  <c r="X2175" i="1"/>
  <c r="W2175" i="1"/>
  <c r="V2175" i="1"/>
  <c r="U2175" i="1"/>
  <c r="T2175" i="1"/>
  <c r="AA2174" i="1"/>
  <c r="Z2174" i="1"/>
  <c r="Y2174" i="1"/>
  <c r="X2174" i="1"/>
  <c r="W2174" i="1"/>
  <c r="V2174" i="1"/>
  <c r="U2174" i="1"/>
  <c r="T2174" i="1"/>
  <c r="AA2173" i="1"/>
  <c r="Z2173" i="1"/>
  <c r="Y2173" i="1"/>
  <c r="X2173" i="1"/>
  <c r="W2173" i="1"/>
  <c r="V2173" i="1"/>
  <c r="U2173" i="1"/>
  <c r="T2173" i="1"/>
  <c r="AA2172" i="1"/>
  <c r="Z2172" i="1"/>
  <c r="Y2172" i="1"/>
  <c r="X2172" i="1"/>
  <c r="W2172" i="1"/>
  <c r="V2172" i="1"/>
  <c r="U2172" i="1"/>
  <c r="T2172" i="1"/>
  <c r="AA2171" i="1"/>
  <c r="Z2171" i="1"/>
  <c r="Y2171" i="1"/>
  <c r="X2171" i="1"/>
  <c r="W2171" i="1"/>
  <c r="V2171" i="1"/>
  <c r="U2171" i="1"/>
  <c r="T2171" i="1"/>
  <c r="AA2170" i="1"/>
  <c r="Z2170" i="1"/>
  <c r="Y2170" i="1"/>
  <c r="X2170" i="1"/>
  <c r="W2170" i="1"/>
  <c r="V2170" i="1"/>
  <c r="U2170" i="1"/>
  <c r="T2170" i="1"/>
  <c r="AA2169" i="1"/>
  <c r="Z2169" i="1"/>
  <c r="Y2169" i="1"/>
  <c r="X2169" i="1"/>
  <c r="W2169" i="1"/>
  <c r="V2169" i="1"/>
  <c r="U2169" i="1"/>
  <c r="T2169" i="1"/>
  <c r="AA2168" i="1"/>
  <c r="Z2168" i="1"/>
  <c r="Y2168" i="1"/>
  <c r="X2168" i="1"/>
  <c r="W2168" i="1"/>
  <c r="V2168" i="1"/>
  <c r="U2168" i="1"/>
  <c r="T2168" i="1"/>
  <c r="AA2167" i="1"/>
  <c r="Z2167" i="1"/>
  <c r="Y2167" i="1"/>
  <c r="X2167" i="1"/>
  <c r="W2167" i="1"/>
  <c r="V2167" i="1"/>
  <c r="U2167" i="1"/>
  <c r="T2167" i="1"/>
  <c r="AA2166" i="1"/>
  <c r="Z2166" i="1"/>
  <c r="Y2166" i="1"/>
  <c r="X2166" i="1"/>
  <c r="W2166" i="1"/>
  <c r="V2166" i="1"/>
  <c r="U2166" i="1"/>
  <c r="T2166" i="1"/>
  <c r="AA2165" i="1"/>
  <c r="Z2165" i="1"/>
  <c r="Y2165" i="1"/>
  <c r="X2165" i="1"/>
  <c r="W2165" i="1"/>
  <c r="V2165" i="1"/>
  <c r="U2165" i="1"/>
  <c r="T2165" i="1"/>
  <c r="AA2164" i="1"/>
  <c r="Z2164" i="1"/>
  <c r="Y2164" i="1"/>
  <c r="X2164" i="1"/>
  <c r="W2164" i="1"/>
  <c r="V2164" i="1"/>
  <c r="U2164" i="1"/>
  <c r="T2164" i="1"/>
  <c r="AA2163" i="1"/>
  <c r="Z2163" i="1"/>
  <c r="Y2163" i="1"/>
  <c r="X2163" i="1"/>
  <c r="W2163" i="1"/>
  <c r="V2163" i="1"/>
  <c r="U2163" i="1"/>
  <c r="T2163" i="1"/>
  <c r="AA2162" i="1"/>
  <c r="Z2162" i="1"/>
  <c r="Y2162" i="1"/>
  <c r="X2162" i="1"/>
  <c r="W2162" i="1"/>
  <c r="V2162" i="1"/>
  <c r="U2162" i="1"/>
  <c r="T2162" i="1"/>
  <c r="AA2161" i="1"/>
  <c r="Z2161" i="1"/>
  <c r="Y2161" i="1"/>
  <c r="X2161" i="1"/>
  <c r="W2161" i="1"/>
  <c r="V2161" i="1"/>
  <c r="U2161" i="1"/>
  <c r="T2161" i="1"/>
  <c r="AA2160" i="1"/>
  <c r="Z2160" i="1"/>
  <c r="Y2160" i="1"/>
  <c r="X2160" i="1"/>
  <c r="W2160" i="1"/>
  <c r="V2160" i="1"/>
  <c r="U2160" i="1"/>
  <c r="T2160" i="1"/>
  <c r="AA2159" i="1"/>
  <c r="Z2159" i="1"/>
  <c r="Y2159" i="1"/>
  <c r="X2159" i="1"/>
  <c r="W2159" i="1"/>
  <c r="V2159" i="1"/>
  <c r="U2159" i="1"/>
  <c r="T2159" i="1"/>
  <c r="AA2158" i="1"/>
  <c r="Z2158" i="1"/>
  <c r="Y2158" i="1"/>
  <c r="X2158" i="1"/>
  <c r="W2158" i="1"/>
  <c r="V2158" i="1"/>
  <c r="U2158" i="1"/>
  <c r="T2158" i="1"/>
  <c r="AA2157" i="1"/>
  <c r="Z2157" i="1"/>
  <c r="Y2157" i="1"/>
  <c r="X2157" i="1"/>
  <c r="W2157" i="1"/>
  <c r="V2157" i="1"/>
  <c r="U2157" i="1"/>
  <c r="T2157" i="1"/>
  <c r="AA2156" i="1"/>
  <c r="Z2156" i="1"/>
  <c r="Y2156" i="1"/>
  <c r="X2156" i="1"/>
  <c r="W2156" i="1"/>
  <c r="V2156" i="1"/>
  <c r="U2156" i="1"/>
  <c r="T2156" i="1"/>
  <c r="AA2155" i="1"/>
  <c r="Z2155" i="1"/>
  <c r="Y2155" i="1"/>
  <c r="X2155" i="1"/>
  <c r="W2155" i="1"/>
  <c r="V2155" i="1"/>
  <c r="U2155" i="1"/>
  <c r="T2155" i="1"/>
  <c r="AA2154" i="1"/>
  <c r="Z2154" i="1"/>
  <c r="Y2154" i="1"/>
  <c r="X2154" i="1"/>
  <c r="W2154" i="1"/>
  <c r="V2154" i="1"/>
  <c r="U2154" i="1"/>
  <c r="T2154" i="1"/>
  <c r="AA2153" i="1"/>
  <c r="Z2153" i="1"/>
  <c r="Y2153" i="1"/>
  <c r="X2153" i="1"/>
  <c r="W2153" i="1"/>
  <c r="V2153" i="1"/>
  <c r="U2153" i="1"/>
  <c r="T2153" i="1"/>
  <c r="AA2152" i="1"/>
  <c r="Z2152" i="1"/>
  <c r="Y2152" i="1"/>
  <c r="X2152" i="1"/>
  <c r="W2152" i="1"/>
  <c r="V2152" i="1"/>
  <c r="U2152" i="1"/>
  <c r="T2152" i="1"/>
  <c r="AA2151" i="1"/>
  <c r="Z2151" i="1"/>
  <c r="Y2151" i="1"/>
  <c r="X2151" i="1"/>
  <c r="W2151" i="1"/>
  <c r="V2151" i="1"/>
  <c r="U2151" i="1"/>
  <c r="T2151" i="1"/>
  <c r="AA2150" i="1"/>
  <c r="Z2150" i="1"/>
  <c r="Y2150" i="1"/>
  <c r="X2150" i="1"/>
  <c r="W2150" i="1"/>
  <c r="V2150" i="1"/>
  <c r="U2150" i="1"/>
  <c r="T2150" i="1"/>
  <c r="AA2149" i="1"/>
  <c r="Z2149" i="1"/>
  <c r="Y2149" i="1"/>
  <c r="X2149" i="1"/>
  <c r="W2149" i="1"/>
  <c r="V2149" i="1"/>
  <c r="U2149" i="1"/>
  <c r="T2149" i="1"/>
  <c r="AA2148" i="1"/>
  <c r="Z2148" i="1"/>
  <c r="Y2148" i="1"/>
  <c r="X2148" i="1"/>
  <c r="W2148" i="1"/>
  <c r="V2148" i="1"/>
  <c r="U2148" i="1"/>
  <c r="T2148" i="1"/>
  <c r="AA2147" i="1"/>
  <c r="Z2147" i="1"/>
  <c r="Y2147" i="1"/>
  <c r="X2147" i="1"/>
  <c r="W2147" i="1"/>
  <c r="V2147" i="1"/>
  <c r="U2147" i="1"/>
  <c r="T2147" i="1"/>
  <c r="AA2146" i="1"/>
  <c r="Z2146" i="1"/>
  <c r="Y2146" i="1"/>
  <c r="X2146" i="1"/>
  <c r="W2146" i="1"/>
  <c r="V2146" i="1"/>
  <c r="U2146" i="1"/>
  <c r="T2146" i="1"/>
  <c r="AA2145" i="1"/>
  <c r="Z2145" i="1"/>
  <c r="Y2145" i="1"/>
  <c r="X2145" i="1"/>
  <c r="W2145" i="1"/>
  <c r="V2145" i="1"/>
  <c r="U2145" i="1"/>
  <c r="T2145" i="1"/>
  <c r="AA2144" i="1"/>
  <c r="Z2144" i="1"/>
  <c r="Y2144" i="1"/>
  <c r="X2144" i="1"/>
  <c r="W2144" i="1"/>
  <c r="V2144" i="1"/>
  <c r="U2144" i="1"/>
  <c r="T2144" i="1"/>
  <c r="AA2143" i="1"/>
  <c r="Z2143" i="1"/>
  <c r="Y2143" i="1"/>
  <c r="X2143" i="1"/>
  <c r="W2143" i="1"/>
  <c r="V2143" i="1"/>
  <c r="U2143" i="1"/>
  <c r="T2143" i="1"/>
  <c r="AA2142" i="1"/>
  <c r="Z2142" i="1"/>
  <c r="Y2142" i="1"/>
  <c r="X2142" i="1"/>
  <c r="W2142" i="1"/>
  <c r="V2142" i="1"/>
  <c r="U2142" i="1"/>
  <c r="T2142" i="1"/>
  <c r="AA2141" i="1"/>
  <c r="Z2141" i="1"/>
  <c r="Y2141" i="1"/>
  <c r="X2141" i="1"/>
  <c r="W2141" i="1"/>
  <c r="V2141" i="1"/>
  <c r="U2141" i="1"/>
  <c r="T2141" i="1"/>
  <c r="AA2140" i="1"/>
  <c r="Z2140" i="1"/>
  <c r="Y2140" i="1"/>
  <c r="X2140" i="1"/>
  <c r="W2140" i="1"/>
  <c r="V2140" i="1"/>
  <c r="U2140" i="1"/>
  <c r="T2140" i="1"/>
  <c r="AA2139" i="1"/>
  <c r="Z2139" i="1"/>
  <c r="Y2139" i="1"/>
  <c r="X2139" i="1"/>
  <c r="W2139" i="1"/>
  <c r="V2139" i="1"/>
  <c r="U2139" i="1"/>
  <c r="T2139" i="1"/>
  <c r="AA2138" i="1"/>
  <c r="Z2138" i="1"/>
  <c r="Y2138" i="1"/>
  <c r="X2138" i="1"/>
  <c r="W2138" i="1"/>
  <c r="V2138" i="1"/>
  <c r="U2138" i="1"/>
  <c r="T2138" i="1"/>
  <c r="AA2137" i="1"/>
  <c r="Z2137" i="1"/>
  <c r="Y2137" i="1"/>
  <c r="X2137" i="1"/>
  <c r="W2137" i="1"/>
  <c r="V2137" i="1"/>
  <c r="U2137" i="1"/>
  <c r="T2137" i="1"/>
  <c r="AA2136" i="1"/>
  <c r="Z2136" i="1"/>
  <c r="Y2136" i="1"/>
  <c r="X2136" i="1"/>
  <c r="W2136" i="1"/>
  <c r="V2136" i="1"/>
  <c r="U2136" i="1"/>
  <c r="T2136" i="1"/>
  <c r="AA2135" i="1"/>
  <c r="Z2135" i="1"/>
  <c r="Y2135" i="1"/>
  <c r="X2135" i="1"/>
  <c r="W2135" i="1"/>
  <c r="V2135" i="1"/>
  <c r="U2135" i="1"/>
  <c r="T2135" i="1"/>
  <c r="AA2134" i="1"/>
  <c r="Z2134" i="1"/>
  <c r="Y2134" i="1"/>
  <c r="X2134" i="1"/>
  <c r="W2134" i="1"/>
  <c r="V2134" i="1"/>
  <c r="U2134" i="1"/>
  <c r="T2134" i="1"/>
  <c r="AA2133" i="1"/>
  <c r="Z2133" i="1"/>
  <c r="Y2133" i="1"/>
  <c r="X2133" i="1"/>
  <c r="W2133" i="1"/>
  <c r="V2133" i="1"/>
  <c r="U2133" i="1"/>
  <c r="T2133" i="1"/>
  <c r="AA2132" i="1"/>
  <c r="Z2132" i="1"/>
  <c r="Y2132" i="1"/>
  <c r="X2132" i="1"/>
  <c r="W2132" i="1"/>
  <c r="V2132" i="1"/>
  <c r="U2132" i="1"/>
  <c r="T2132" i="1"/>
  <c r="AA2131" i="1"/>
  <c r="Z2131" i="1"/>
  <c r="Y2131" i="1"/>
  <c r="X2131" i="1"/>
  <c r="W2131" i="1"/>
  <c r="V2131" i="1"/>
  <c r="U2131" i="1"/>
  <c r="T2131" i="1"/>
  <c r="AA2130" i="1"/>
  <c r="Z2130" i="1"/>
  <c r="Y2130" i="1"/>
  <c r="X2130" i="1"/>
  <c r="W2130" i="1"/>
  <c r="V2130" i="1"/>
  <c r="U2130" i="1"/>
  <c r="T2130" i="1"/>
  <c r="AA2129" i="1"/>
  <c r="Z2129" i="1"/>
  <c r="Y2129" i="1"/>
  <c r="X2129" i="1"/>
  <c r="W2129" i="1"/>
  <c r="V2129" i="1"/>
  <c r="U2129" i="1"/>
  <c r="T2129" i="1"/>
  <c r="AA2128" i="1"/>
  <c r="Z2128" i="1"/>
  <c r="Y2128" i="1"/>
  <c r="X2128" i="1"/>
  <c r="W2128" i="1"/>
  <c r="V2128" i="1"/>
  <c r="U2128" i="1"/>
  <c r="T2128" i="1"/>
  <c r="AA2127" i="1"/>
  <c r="Z2127" i="1"/>
  <c r="Y2127" i="1"/>
  <c r="X2127" i="1"/>
  <c r="W2127" i="1"/>
  <c r="V2127" i="1"/>
  <c r="U2127" i="1"/>
  <c r="T2127" i="1"/>
  <c r="AA2126" i="1"/>
  <c r="Z2126" i="1"/>
  <c r="Y2126" i="1"/>
  <c r="X2126" i="1"/>
  <c r="W2126" i="1"/>
  <c r="V2126" i="1"/>
  <c r="U2126" i="1"/>
  <c r="T2126" i="1"/>
  <c r="AA2125" i="1"/>
  <c r="Z2125" i="1"/>
  <c r="Y2125" i="1"/>
  <c r="X2125" i="1"/>
  <c r="W2125" i="1"/>
  <c r="V2125" i="1"/>
  <c r="U2125" i="1"/>
  <c r="T2125" i="1"/>
  <c r="AA2124" i="1"/>
  <c r="Z2124" i="1"/>
  <c r="Y2124" i="1"/>
  <c r="X2124" i="1"/>
  <c r="W2124" i="1"/>
  <c r="V2124" i="1"/>
  <c r="U2124" i="1"/>
  <c r="T2124" i="1"/>
  <c r="AA2123" i="1"/>
  <c r="Z2123" i="1"/>
  <c r="Y2123" i="1"/>
  <c r="X2123" i="1"/>
  <c r="W2123" i="1"/>
  <c r="V2123" i="1"/>
  <c r="U2123" i="1"/>
  <c r="T2123" i="1"/>
  <c r="AA2122" i="1"/>
  <c r="Z2122" i="1"/>
  <c r="Y2122" i="1"/>
  <c r="X2122" i="1"/>
  <c r="W2122" i="1"/>
  <c r="V2122" i="1"/>
  <c r="U2122" i="1"/>
  <c r="T2122" i="1"/>
  <c r="AA2121" i="1"/>
  <c r="Z2121" i="1"/>
  <c r="Y2121" i="1"/>
  <c r="X2121" i="1"/>
  <c r="W2121" i="1"/>
  <c r="V2121" i="1"/>
  <c r="U2121" i="1"/>
  <c r="T2121" i="1"/>
  <c r="AA2120" i="1"/>
  <c r="Z2120" i="1"/>
  <c r="Y2120" i="1"/>
  <c r="X2120" i="1"/>
  <c r="W2120" i="1"/>
  <c r="V2120" i="1"/>
  <c r="U2120" i="1"/>
  <c r="T2120" i="1"/>
  <c r="AA2119" i="1"/>
  <c r="Z2119" i="1"/>
  <c r="Y2119" i="1"/>
  <c r="X2119" i="1"/>
  <c r="W2119" i="1"/>
  <c r="V2119" i="1"/>
  <c r="U2119" i="1"/>
  <c r="T2119" i="1"/>
  <c r="AA2118" i="1"/>
  <c r="Z2118" i="1"/>
  <c r="Y2118" i="1"/>
  <c r="X2118" i="1"/>
  <c r="W2118" i="1"/>
  <c r="V2118" i="1"/>
  <c r="U2118" i="1"/>
  <c r="T2118" i="1"/>
  <c r="AA2117" i="1"/>
  <c r="Z2117" i="1"/>
  <c r="Y2117" i="1"/>
  <c r="X2117" i="1"/>
  <c r="W2117" i="1"/>
  <c r="V2117" i="1"/>
  <c r="U2117" i="1"/>
  <c r="T2117" i="1"/>
  <c r="AA2116" i="1"/>
  <c r="Z2116" i="1"/>
  <c r="Y2116" i="1"/>
  <c r="X2116" i="1"/>
  <c r="W2116" i="1"/>
  <c r="V2116" i="1"/>
  <c r="U2116" i="1"/>
  <c r="T2116" i="1"/>
  <c r="AA2115" i="1"/>
  <c r="Z2115" i="1"/>
  <c r="Y2115" i="1"/>
  <c r="X2115" i="1"/>
  <c r="W2115" i="1"/>
  <c r="V2115" i="1"/>
  <c r="U2115" i="1"/>
  <c r="T2115" i="1"/>
  <c r="AA2114" i="1"/>
  <c r="Z2114" i="1"/>
  <c r="Y2114" i="1"/>
  <c r="X2114" i="1"/>
  <c r="W2114" i="1"/>
  <c r="V2114" i="1"/>
  <c r="U2114" i="1"/>
  <c r="T2114" i="1"/>
  <c r="AA2113" i="1"/>
  <c r="Z2113" i="1"/>
  <c r="Y2113" i="1"/>
  <c r="X2113" i="1"/>
  <c r="W2113" i="1"/>
  <c r="V2113" i="1"/>
  <c r="U2113" i="1"/>
  <c r="T2113" i="1"/>
  <c r="AA2112" i="1"/>
  <c r="Z2112" i="1"/>
  <c r="Y2112" i="1"/>
  <c r="X2112" i="1"/>
  <c r="W2112" i="1"/>
  <c r="V2112" i="1"/>
  <c r="U2112" i="1"/>
  <c r="T2112" i="1"/>
  <c r="AA2111" i="1"/>
  <c r="Z2111" i="1"/>
  <c r="Y2111" i="1"/>
  <c r="X2111" i="1"/>
  <c r="W2111" i="1"/>
  <c r="V2111" i="1"/>
  <c r="U2111" i="1"/>
  <c r="T2111" i="1"/>
  <c r="AA2110" i="1"/>
  <c r="Z2110" i="1"/>
  <c r="Y2110" i="1"/>
  <c r="X2110" i="1"/>
  <c r="W2110" i="1"/>
  <c r="V2110" i="1"/>
  <c r="U2110" i="1"/>
  <c r="T2110" i="1"/>
  <c r="AA2109" i="1"/>
  <c r="Z2109" i="1"/>
  <c r="Y2109" i="1"/>
  <c r="X2109" i="1"/>
  <c r="W2109" i="1"/>
  <c r="V2109" i="1"/>
  <c r="U2109" i="1"/>
  <c r="T2109" i="1"/>
  <c r="AA2108" i="1"/>
  <c r="Z2108" i="1"/>
  <c r="Y2108" i="1"/>
  <c r="X2108" i="1"/>
  <c r="W2108" i="1"/>
  <c r="V2108" i="1"/>
  <c r="U2108" i="1"/>
  <c r="T2108" i="1"/>
  <c r="AA2107" i="1"/>
  <c r="Z2107" i="1"/>
  <c r="Y2107" i="1"/>
  <c r="X2107" i="1"/>
  <c r="W2107" i="1"/>
  <c r="V2107" i="1"/>
  <c r="U2107" i="1"/>
  <c r="T2107" i="1"/>
  <c r="AA2106" i="1"/>
  <c r="Z2106" i="1"/>
  <c r="Y2106" i="1"/>
  <c r="X2106" i="1"/>
  <c r="W2106" i="1"/>
  <c r="V2106" i="1"/>
  <c r="U2106" i="1"/>
  <c r="T2106" i="1"/>
  <c r="AA2105" i="1"/>
  <c r="Z2105" i="1"/>
  <c r="Y2105" i="1"/>
  <c r="X2105" i="1"/>
  <c r="W2105" i="1"/>
  <c r="V2105" i="1"/>
  <c r="U2105" i="1"/>
  <c r="T2105" i="1"/>
  <c r="AA2104" i="1"/>
  <c r="Z2104" i="1"/>
  <c r="Y2104" i="1"/>
  <c r="X2104" i="1"/>
  <c r="W2104" i="1"/>
  <c r="V2104" i="1"/>
  <c r="U2104" i="1"/>
  <c r="T2104" i="1"/>
  <c r="AA2103" i="1"/>
  <c r="Z2103" i="1"/>
  <c r="Y2103" i="1"/>
  <c r="X2103" i="1"/>
  <c r="W2103" i="1"/>
  <c r="V2103" i="1"/>
  <c r="U2103" i="1"/>
  <c r="T2103" i="1"/>
  <c r="AA2102" i="1"/>
  <c r="Z2102" i="1"/>
  <c r="Y2102" i="1"/>
  <c r="X2102" i="1"/>
  <c r="W2102" i="1"/>
  <c r="V2102" i="1"/>
  <c r="U2102" i="1"/>
  <c r="T2102" i="1"/>
  <c r="AA2101" i="1"/>
  <c r="Z2101" i="1"/>
  <c r="Y2101" i="1"/>
  <c r="X2101" i="1"/>
  <c r="W2101" i="1"/>
  <c r="V2101" i="1"/>
  <c r="U2101" i="1"/>
  <c r="T2101" i="1"/>
  <c r="AA2100" i="1"/>
  <c r="Z2100" i="1"/>
  <c r="Y2100" i="1"/>
  <c r="X2100" i="1"/>
  <c r="W2100" i="1"/>
  <c r="V2100" i="1"/>
  <c r="U2100" i="1"/>
  <c r="T2100" i="1"/>
  <c r="AA2099" i="1"/>
  <c r="Z2099" i="1"/>
  <c r="Y2099" i="1"/>
  <c r="X2099" i="1"/>
  <c r="W2099" i="1"/>
  <c r="V2099" i="1"/>
  <c r="U2099" i="1"/>
  <c r="T2099" i="1"/>
  <c r="AA2098" i="1"/>
  <c r="Z2098" i="1"/>
  <c r="Y2098" i="1"/>
  <c r="X2098" i="1"/>
  <c r="W2098" i="1"/>
  <c r="V2098" i="1"/>
  <c r="U2098" i="1"/>
  <c r="T2098" i="1"/>
  <c r="AA2097" i="1"/>
  <c r="Z2097" i="1"/>
  <c r="Y2097" i="1"/>
  <c r="X2097" i="1"/>
  <c r="W2097" i="1"/>
  <c r="V2097" i="1"/>
  <c r="U2097" i="1"/>
  <c r="T2097" i="1"/>
  <c r="AA2096" i="1"/>
  <c r="Z2096" i="1"/>
  <c r="Y2096" i="1"/>
  <c r="X2096" i="1"/>
  <c r="W2096" i="1"/>
  <c r="V2096" i="1"/>
  <c r="U2096" i="1"/>
  <c r="T2096" i="1"/>
  <c r="AA2095" i="1"/>
  <c r="Z2095" i="1"/>
  <c r="Y2095" i="1"/>
  <c r="X2095" i="1"/>
  <c r="W2095" i="1"/>
  <c r="V2095" i="1"/>
  <c r="U2095" i="1"/>
  <c r="T2095" i="1"/>
  <c r="AA2094" i="1"/>
  <c r="Z2094" i="1"/>
  <c r="Y2094" i="1"/>
  <c r="X2094" i="1"/>
  <c r="W2094" i="1"/>
  <c r="V2094" i="1"/>
  <c r="U2094" i="1"/>
  <c r="T2094" i="1"/>
  <c r="AA2093" i="1"/>
  <c r="Z2093" i="1"/>
  <c r="Y2093" i="1"/>
  <c r="X2093" i="1"/>
  <c r="W2093" i="1"/>
  <c r="V2093" i="1"/>
  <c r="U2093" i="1"/>
  <c r="T2093" i="1"/>
  <c r="AA2092" i="1"/>
  <c r="Z2092" i="1"/>
  <c r="Y2092" i="1"/>
  <c r="X2092" i="1"/>
  <c r="W2092" i="1"/>
  <c r="V2092" i="1"/>
  <c r="U2092" i="1"/>
  <c r="T2092" i="1"/>
  <c r="AA2091" i="1"/>
  <c r="Z2091" i="1"/>
  <c r="Y2091" i="1"/>
  <c r="X2091" i="1"/>
  <c r="W2091" i="1"/>
  <c r="V2091" i="1"/>
  <c r="U2091" i="1"/>
  <c r="T2091" i="1"/>
  <c r="AA2090" i="1"/>
  <c r="Z2090" i="1"/>
  <c r="Y2090" i="1"/>
  <c r="X2090" i="1"/>
  <c r="W2090" i="1"/>
  <c r="V2090" i="1"/>
  <c r="U2090" i="1"/>
  <c r="T2090" i="1"/>
  <c r="AA2089" i="1"/>
  <c r="Z2089" i="1"/>
  <c r="Y2089" i="1"/>
  <c r="X2089" i="1"/>
  <c r="W2089" i="1"/>
  <c r="V2089" i="1"/>
  <c r="U2089" i="1"/>
  <c r="T2089" i="1"/>
  <c r="AA2088" i="1"/>
  <c r="Z2088" i="1"/>
  <c r="Y2088" i="1"/>
  <c r="X2088" i="1"/>
  <c r="W2088" i="1"/>
  <c r="V2088" i="1"/>
  <c r="U2088" i="1"/>
  <c r="T2088" i="1"/>
  <c r="AA2087" i="1"/>
  <c r="Z2087" i="1"/>
  <c r="Y2087" i="1"/>
  <c r="X2087" i="1"/>
  <c r="W2087" i="1"/>
  <c r="V2087" i="1"/>
  <c r="U2087" i="1"/>
  <c r="T2087" i="1"/>
  <c r="AA2086" i="1"/>
  <c r="Z2086" i="1"/>
  <c r="Y2086" i="1"/>
  <c r="X2086" i="1"/>
  <c r="W2086" i="1"/>
  <c r="V2086" i="1"/>
  <c r="U2086" i="1"/>
  <c r="T2086" i="1"/>
  <c r="AA2085" i="1"/>
  <c r="Z2085" i="1"/>
  <c r="Y2085" i="1"/>
  <c r="X2085" i="1"/>
  <c r="W2085" i="1"/>
  <c r="V2085" i="1"/>
  <c r="U2085" i="1"/>
  <c r="T2085" i="1"/>
  <c r="AA2084" i="1"/>
  <c r="Z2084" i="1"/>
  <c r="Y2084" i="1"/>
  <c r="X2084" i="1"/>
  <c r="W2084" i="1"/>
  <c r="V2084" i="1"/>
  <c r="U2084" i="1"/>
  <c r="T2084" i="1"/>
  <c r="AA2083" i="1"/>
  <c r="Z2083" i="1"/>
  <c r="Y2083" i="1"/>
  <c r="X2083" i="1"/>
  <c r="W2083" i="1"/>
  <c r="V2083" i="1"/>
  <c r="U2083" i="1"/>
  <c r="T2083" i="1"/>
  <c r="AA2082" i="1"/>
  <c r="Z2082" i="1"/>
  <c r="Y2082" i="1"/>
  <c r="X2082" i="1"/>
  <c r="W2082" i="1"/>
  <c r="V2082" i="1"/>
  <c r="U2082" i="1"/>
  <c r="T2082" i="1"/>
  <c r="AA2081" i="1"/>
  <c r="Z2081" i="1"/>
  <c r="Y2081" i="1"/>
  <c r="X2081" i="1"/>
  <c r="W2081" i="1"/>
  <c r="V2081" i="1"/>
  <c r="U2081" i="1"/>
  <c r="T2081" i="1"/>
  <c r="AA2080" i="1"/>
  <c r="Z2080" i="1"/>
  <c r="Y2080" i="1"/>
  <c r="X2080" i="1"/>
  <c r="W2080" i="1"/>
  <c r="V2080" i="1"/>
  <c r="U2080" i="1"/>
  <c r="T2080" i="1"/>
  <c r="AA2079" i="1"/>
  <c r="Z2079" i="1"/>
  <c r="Y2079" i="1"/>
  <c r="X2079" i="1"/>
  <c r="W2079" i="1"/>
  <c r="V2079" i="1"/>
  <c r="U2079" i="1"/>
  <c r="T2079" i="1"/>
  <c r="AA2078" i="1"/>
  <c r="Z2078" i="1"/>
  <c r="Y2078" i="1"/>
  <c r="X2078" i="1"/>
  <c r="W2078" i="1"/>
  <c r="V2078" i="1"/>
  <c r="U2078" i="1"/>
  <c r="T2078" i="1"/>
  <c r="AA2077" i="1"/>
  <c r="Z2077" i="1"/>
  <c r="Y2077" i="1"/>
  <c r="X2077" i="1"/>
  <c r="W2077" i="1"/>
  <c r="V2077" i="1"/>
  <c r="U2077" i="1"/>
  <c r="T2077" i="1"/>
  <c r="AA2076" i="1"/>
  <c r="Z2076" i="1"/>
  <c r="Y2076" i="1"/>
  <c r="X2076" i="1"/>
  <c r="W2076" i="1"/>
  <c r="V2076" i="1"/>
  <c r="U2076" i="1"/>
  <c r="T2076" i="1"/>
  <c r="AA2075" i="1"/>
  <c r="Z2075" i="1"/>
  <c r="Y2075" i="1"/>
  <c r="X2075" i="1"/>
  <c r="W2075" i="1"/>
  <c r="V2075" i="1"/>
  <c r="U2075" i="1"/>
  <c r="T2075" i="1"/>
  <c r="AA2074" i="1"/>
  <c r="Z2074" i="1"/>
  <c r="Y2074" i="1"/>
  <c r="X2074" i="1"/>
  <c r="W2074" i="1"/>
  <c r="V2074" i="1"/>
  <c r="U2074" i="1"/>
  <c r="T2074" i="1"/>
  <c r="AA2073" i="1"/>
  <c r="Z2073" i="1"/>
  <c r="Y2073" i="1"/>
  <c r="X2073" i="1"/>
  <c r="W2073" i="1"/>
  <c r="V2073" i="1"/>
  <c r="U2073" i="1"/>
  <c r="T2073" i="1"/>
  <c r="AA2072" i="1"/>
  <c r="Z2072" i="1"/>
  <c r="Y2072" i="1"/>
  <c r="X2072" i="1"/>
  <c r="W2072" i="1"/>
  <c r="V2072" i="1"/>
  <c r="U2072" i="1"/>
  <c r="T2072" i="1"/>
  <c r="AA2071" i="1"/>
  <c r="Z2071" i="1"/>
  <c r="Y2071" i="1"/>
  <c r="X2071" i="1"/>
  <c r="W2071" i="1"/>
  <c r="V2071" i="1"/>
  <c r="U2071" i="1"/>
  <c r="T2071" i="1"/>
  <c r="AA2070" i="1"/>
  <c r="Z2070" i="1"/>
  <c r="Y2070" i="1"/>
  <c r="X2070" i="1"/>
  <c r="W2070" i="1"/>
  <c r="V2070" i="1"/>
  <c r="U2070" i="1"/>
  <c r="T2070" i="1"/>
  <c r="AA2069" i="1"/>
  <c r="Z2069" i="1"/>
  <c r="Y2069" i="1"/>
  <c r="X2069" i="1"/>
  <c r="W2069" i="1"/>
  <c r="V2069" i="1"/>
  <c r="U2069" i="1"/>
  <c r="T2069" i="1"/>
  <c r="AA2068" i="1"/>
  <c r="Z2068" i="1"/>
  <c r="Y2068" i="1"/>
  <c r="X2068" i="1"/>
  <c r="W2068" i="1"/>
  <c r="V2068" i="1"/>
  <c r="U2068" i="1"/>
  <c r="T2068" i="1"/>
  <c r="AA2067" i="1"/>
  <c r="Z2067" i="1"/>
  <c r="Y2067" i="1"/>
  <c r="X2067" i="1"/>
  <c r="W2067" i="1"/>
  <c r="V2067" i="1"/>
  <c r="U2067" i="1"/>
  <c r="T2067" i="1"/>
  <c r="AA2066" i="1"/>
  <c r="Z2066" i="1"/>
  <c r="Y2066" i="1"/>
  <c r="X2066" i="1"/>
  <c r="W2066" i="1"/>
  <c r="V2066" i="1"/>
  <c r="U2066" i="1"/>
  <c r="T2066" i="1"/>
  <c r="AA2065" i="1"/>
  <c r="Z2065" i="1"/>
  <c r="Y2065" i="1"/>
  <c r="X2065" i="1"/>
  <c r="W2065" i="1"/>
  <c r="V2065" i="1"/>
  <c r="U2065" i="1"/>
  <c r="T2065" i="1"/>
  <c r="AA2064" i="1"/>
  <c r="Z2064" i="1"/>
  <c r="Y2064" i="1"/>
  <c r="X2064" i="1"/>
  <c r="W2064" i="1"/>
  <c r="V2064" i="1"/>
  <c r="U2064" i="1"/>
  <c r="T2064" i="1"/>
  <c r="AA2063" i="1"/>
  <c r="Z2063" i="1"/>
  <c r="Y2063" i="1"/>
  <c r="X2063" i="1"/>
  <c r="W2063" i="1"/>
  <c r="V2063" i="1"/>
  <c r="U2063" i="1"/>
  <c r="T2063" i="1"/>
  <c r="AA2062" i="1"/>
  <c r="Z2062" i="1"/>
  <c r="Y2062" i="1"/>
  <c r="X2062" i="1"/>
  <c r="W2062" i="1"/>
  <c r="V2062" i="1"/>
  <c r="U2062" i="1"/>
  <c r="T2062" i="1"/>
  <c r="AA2061" i="1"/>
  <c r="Z2061" i="1"/>
  <c r="Y2061" i="1"/>
  <c r="X2061" i="1"/>
  <c r="W2061" i="1"/>
  <c r="V2061" i="1"/>
  <c r="U2061" i="1"/>
  <c r="T2061" i="1"/>
  <c r="AA2060" i="1"/>
  <c r="Z2060" i="1"/>
  <c r="Y2060" i="1"/>
  <c r="X2060" i="1"/>
  <c r="W2060" i="1"/>
  <c r="V2060" i="1"/>
  <c r="U2060" i="1"/>
  <c r="T2060" i="1"/>
  <c r="AA2059" i="1"/>
  <c r="Z2059" i="1"/>
  <c r="Y2059" i="1"/>
  <c r="X2059" i="1"/>
  <c r="W2059" i="1"/>
  <c r="V2059" i="1"/>
  <c r="U2059" i="1"/>
  <c r="T2059" i="1"/>
  <c r="AA2058" i="1"/>
  <c r="Z2058" i="1"/>
  <c r="Y2058" i="1"/>
  <c r="X2058" i="1"/>
  <c r="W2058" i="1"/>
  <c r="V2058" i="1"/>
  <c r="U2058" i="1"/>
  <c r="T2058" i="1"/>
  <c r="AA2057" i="1"/>
  <c r="Z2057" i="1"/>
  <c r="Y2057" i="1"/>
  <c r="X2057" i="1"/>
  <c r="W2057" i="1"/>
  <c r="V2057" i="1"/>
  <c r="U2057" i="1"/>
  <c r="T2057" i="1"/>
  <c r="AA2056" i="1"/>
  <c r="Z2056" i="1"/>
  <c r="Y2056" i="1"/>
  <c r="X2056" i="1"/>
  <c r="W2056" i="1"/>
  <c r="V2056" i="1"/>
  <c r="U2056" i="1"/>
  <c r="T2056" i="1"/>
  <c r="AA2055" i="1"/>
  <c r="Z2055" i="1"/>
  <c r="Y2055" i="1"/>
  <c r="X2055" i="1"/>
  <c r="W2055" i="1"/>
  <c r="V2055" i="1"/>
  <c r="U2055" i="1"/>
  <c r="T2055" i="1"/>
  <c r="AA2054" i="1"/>
  <c r="Z2054" i="1"/>
  <c r="Y2054" i="1"/>
  <c r="X2054" i="1"/>
  <c r="W2054" i="1"/>
  <c r="V2054" i="1"/>
  <c r="U2054" i="1"/>
  <c r="T2054" i="1"/>
  <c r="AA2053" i="1"/>
  <c r="Z2053" i="1"/>
  <c r="Y2053" i="1"/>
  <c r="X2053" i="1"/>
  <c r="W2053" i="1"/>
  <c r="V2053" i="1"/>
  <c r="U2053" i="1"/>
  <c r="T2053" i="1"/>
  <c r="AA2052" i="1"/>
  <c r="Z2052" i="1"/>
  <c r="Y2052" i="1"/>
  <c r="X2052" i="1"/>
  <c r="W2052" i="1"/>
  <c r="V2052" i="1"/>
  <c r="U2052" i="1"/>
  <c r="T2052" i="1"/>
  <c r="AA2051" i="1"/>
  <c r="Z2051" i="1"/>
  <c r="Y2051" i="1"/>
  <c r="X2051" i="1"/>
  <c r="W2051" i="1"/>
  <c r="V2051" i="1"/>
  <c r="U2051" i="1"/>
  <c r="T2051" i="1"/>
  <c r="AA2050" i="1"/>
  <c r="Z2050" i="1"/>
  <c r="Y2050" i="1"/>
  <c r="X2050" i="1"/>
  <c r="W2050" i="1"/>
  <c r="V2050" i="1"/>
  <c r="U2050" i="1"/>
  <c r="T2050" i="1"/>
  <c r="AA2049" i="1"/>
  <c r="Z2049" i="1"/>
  <c r="Y2049" i="1"/>
  <c r="X2049" i="1"/>
  <c r="W2049" i="1"/>
  <c r="V2049" i="1"/>
  <c r="U2049" i="1"/>
  <c r="T2049" i="1"/>
  <c r="AA2048" i="1"/>
  <c r="Z2048" i="1"/>
  <c r="Y2048" i="1"/>
  <c r="X2048" i="1"/>
  <c r="W2048" i="1"/>
  <c r="V2048" i="1"/>
  <c r="U2048" i="1"/>
  <c r="T2048" i="1"/>
  <c r="AA2047" i="1"/>
  <c r="Z2047" i="1"/>
  <c r="Y2047" i="1"/>
  <c r="X2047" i="1"/>
  <c r="W2047" i="1"/>
  <c r="V2047" i="1"/>
  <c r="U2047" i="1"/>
  <c r="T2047" i="1"/>
  <c r="AA2046" i="1"/>
  <c r="Z2046" i="1"/>
  <c r="Y2046" i="1"/>
  <c r="X2046" i="1"/>
  <c r="W2046" i="1"/>
  <c r="V2046" i="1"/>
  <c r="U2046" i="1"/>
  <c r="T2046" i="1"/>
  <c r="AA2045" i="1"/>
  <c r="Z2045" i="1"/>
  <c r="Y2045" i="1"/>
  <c r="X2045" i="1"/>
  <c r="W2045" i="1"/>
  <c r="V2045" i="1"/>
  <c r="U2045" i="1"/>
  <c r="T2045" i="1"/>
  <c r="AA2044" i="1"/>
  <c r="Z2044" i="1"/>
  <c r="Y2044" i="1"/>
  <c r="X2044" i="1"/>
  <c r="W2044" i="1"/>
  <c r="V2044" i="1"/>
  <c r="U2044" i="1"/>
  <c r="T2044" i="1"/>
  <c r="AA2043" i="1"/>
  <c r="Z2043" i="1"/>
  <c r="Y2043" i="1"/>
  <c r="X2043" i="1"/>
  <c r="W2043" i="1"/>
  <c r="V2043" i="1"/>
  <c r="U2043" i="1"/>
  <c r="T2043" i="1"/>
  <c r="AA2042" i="1"/>
  <c r="Z2042" i="1"/>
  <c r="Y2042" i="1"/>
  <c r="X2042" i="1"/>
  <c r="W2042" i="1"/>
  <c r="V2042" i="1"/>
  <c r="U2042" i="1"/>
  <c r="T2042" i="1"/>
  <c r="AA2041" i="1"/>
  <c r="Z2041" i="1"/>
  <c r="Y2041" i="1"/>
  <c r="X2041" i="1"/>
  <c r="W2041" i="1"/>
  <c r="V2041" i="1"/>
  <c r="U2041" i="1"/>
  <c r="T2041" i="1"/>
  <c r="AA2040" i="1"/>
  <c r="Z2040" i="1"/>
  <c r="Y2040" i="1"/>
  <c r="X2040" i="1"/>
  <c r="W2040" i="1"/>
  <c r="V2040" i="1"/>
  <c r="U2040" i="1"/>
  <c r="T2040" i="1"/>
  <c r="AA2039" i="1"/>
  <c r="Z2039" i="1"/>
  <c r="Y2039" i="1"/>
  <c r="X2039" i="1"/>
  <c r="W2039" i="1"/>
  <c r="V2039" i="1"/>
  <c r="U2039" i="1"/>
  <c r="T2039" i="1"/>
  <c r="AA2038" i="1"/>
  <c r="Z2038" i="1"/>
  <c r="Y2038" i="1"/>
  <c r="X2038" i="1"/>
  <c r="W2038" i="1"/>
  <c r="V2038" i="1"/>
  <c r="U2038" i="1"/>
  <c r="T2038" i="1"/>
  <c r="AA2037" i="1"/>
  <c r="Z2037" i="1"/>
  <c r="Y2037" i="1"/>
  <c r="X2037" i="1"/>
  <c r="W2037" i="1"/>
  <c r="V2037" i="1"/>
  <c r="U2037" i="1"/>
  <c r="T2037" i="1"/>
  <c r="AA2036" i="1"/>
  <c r="Z2036" i="1"/>
  <c r="Y2036" i="1"/>
  <c r="X2036" i="1"/>
  <c r="W2036" i="1"/>
  <c r="V2036" i="1"/>
  <c r="U2036" i="1"/>
  <c r="T2036" i="1"/>
  <c r="AA2035" i="1"/>
  <c r="Z2035" i="1"/>
  <c r="Y2035" i="1"/>
  <c r="X2035" i="1"/>
  <c r="W2035" i="1"/>
  <c r="V2035" i="1"/>
  <c r="U2035" i="1"/>
  <c r="T2035" i="1"/>
  <c r="AA2034" i="1"/>
  <c r="Z2034" i="1"/>
  <c r="Y2034" i="1"/>
  <c r="X2034" i="1"/>
  <c r="W2034" i="1"/>
  <c r="V2034" i="1"/>
  <c r="U2034" i="1"/>
  <c r="T2034" i="1"/>
  <c r="AA2033" i="1"/>
  <c r="Z2033" i="1"/>
  <c r="Y2033" i="1"/>
  <c r="X2033" i="1"/>
  <c r="W2033" i="1"/>
  <c r="V2033" i="1"/>
  <c r="U2033" i="1"/>
  <c r="T2033" i="1"/>
  <c r="AA2032" i="1"/>
  <c r="Z2032" i="1"/>
  <c r="Y2032" i="1"/>
  <c r="X2032" i="1"/>
  <c r="W2032" i="1"/>
  <c r="V2032" i="1"/>
  <c r="U2032" i="1"/>
  <c r="T2032" i="1"/>
  <c r="AA2031" i="1"/>
  <c r="Z2031" i="1"/>
  <c r="Y2031" i="1"/>
  <c r="X2031" i="1"/>
  <c r="W2031" i="1"/>
  <c r="V2031" i="1"/>
  <c r="U2031" i="1"/>
  <c r="T2031" i="1"/>
  <c r="AA2030" i="1"/>
  <c r="Z2030" i="1"/>
  <c r="Y2030" i="1"/>
  <c r="X2030" i="1"/>
  <c r="W2030" i="1"/>
  <c r="V2030" i="1"/>
  <c r="U2030" i="1"/>
  <c r="T2030" i="1"/>
  <c r="AA2029" i="1"/>
  <c r="Z2029" i="1"/>
  <c r="Y2029" i="1"/>
  <c r="X2029" i="1"/>
  <c r="W2029" i="1"/>
  <c r="V2029" i="1"/>
  <c r="U2029" i="1"/>
  <c r="T2029" i="1"/>
  <c r="AA2028" i="1"/>
  <c r="Z2028" i="1"/>
  <c r="Y2028" i="1"/>
  <c r="X2028" i="1"/>
  <c r="W2028" i="1"/>
  <c r="V2028" i="1"/>
  <c r="U2028" i="1"/>
  <c r="T2028" i="1"/>
  <c r="AA2027" i="1"/>
  <c r="Z2027" i="1"/>
  <c r="Y2027" i="1"/>
  <c r="X2027" i="1"/>
  <c r="W2027" i="1"/>
  <c r="V2027" i="1"/>
  <c r="U2027" i="1"/>
  <c r="T2027" i="1"/>
  <c r="AA2026" i="1"/>
  <c r="Z2026" i="1"/>
  <c r="Y2026" i="1"/>
  <c r="X2026" i="1"/>
  <c r="W2026" i="1"/>
  <c r="V2026" i="1"/>
  <c r="U2026" i="1"/>
  <c r="T2026" i="1"/>
  <c r="AA2025" i="1"/>
  <c r="Z2025" i="1"/>
  <c r="Y2025" i="1"/>
  <c r="X2025" i="1"/>
  <c r="W2025" i="1"/>
  <c r="V2025" i="1"/>
  <c r="U2025" i="1"/>
  <c r="T2025" i="1"/>
  <c r="AA2024" i="1"/>
  <c r="Z2024" i="1"/>
  <c r="Y2024" i="1"/>
  <c r="X2024" i="1"/>
  <c r="W2024" i="1"/>
  <c r="V2024" i="1"/>
  <c r="U2024" i="1"/>
  <c r="T2024" i="1"/>
  <c r="AA2023" i="1"/>
  <c r="Z2023" i="1"/>
  <c r="Y2023" i="1"/>
  <c r="X2023" i="1"/>
  <c r="W2023" i="1"/>
  <c r="V2023" i="1"/>
  <c r="U2023" i="1"/>
  <c r="T2023" i="1"/>
  <c r="AA2022" i="1"/>
  <c r="Z2022" i="1"/>
  <c r="Y2022" i="1"/>
  <c r="X2022" i="1"/>
  <c r="W2022" i="1"/>
  <c r="V2022" i="1"/>
  <c r="U2022" i="1"/>
  <c r="T2022" i="1"/>
  <c r="AA2021" i="1"/>
  <c r="Z2021" i="1"/>
  <c r="Y2021" i="1"/>
  <c r="X2021" i="1"/>
  <c r="W2021" i="1"/>
  <c r="V2021" i="1"/>
  <c r="U2021" i="1"/>
  <c r="T2021" i="1"/>
  <c r="AA2020" i="1"/>
  <c r="Z2020" i="1"/>
  <c r="Y2020" i="1"/>
  <c r="X2020" i="1"/>
  <c r="W2020" i="1"/>
  <c r="V2020" i="1"/>
  <c r="U2020" i="1"/>
  <c r="T2020" i="1"/>
  <c r="AA2019" i="1"/>
  <c r="Z2019" i="1"/>
  <c r="Y2019" i="1"/>
  <c r="X2019" i="1"/>
  <c r="W2019" i="1"/>
  <c r="V2019" i="1"/>
  <c r="U2019" i="1"/>
  <c r="T2019" i="1"/>
  <c r="AA2018" i="1"/>
  <c r="Z2018" i="1"/>
  <c r="Y2018" i="1"/>
  <c r="X2018" i="1"/>
  <c r="W2018" i="1"/>
  <c r="V2018" i="1"/>
  <c r="U2018" i="1"/>
  <c r="T2018" i="1"/>
  <c r="AA2017" i="1"/>
  <c r="Z2017" i="1"/>
  <c r="Y2017" i="1"/>
  <c r="X2017" i="1"/>
  <c r="W2017" i="1"/>
  <c r="V2017" i="1"/>
  <c r="U2017" i="1"/>
  <c r="T2017" i="1"/>
  <c r="AA2016" i="1"/>
  <c r="Z2016" i="1"/>
  <c r="Y2016" i="1"/>
  <c r="X2016" i="1"/>
  <c r="W2016" i="1"/>
  <c r="V2016" i="1"/>
  <c r="U2016" i="1"/>
  <c r="T2016" i="1"/>
  <c r="AA2015" i="1"/>
  <c r="Z2015" i="1"/>
  <c r="Y2015" i="1"/>
  <c r="X2015" i="1"/>
  <c r="W2015" i="1"/>
  <c r="V2015" i="1"/>
  <c r="U2015" i="1"/>
  <c r="T2015" i="1"/>
  <c r="AA2014" i="1"/>
  <c r="Z2014" i="1"/>
  <c r="Y2014" i="1"/>
  <c r="X2014" i="1"/>
  <c r="W2014" i="1"/>
  <c r="V2014" i="1"/>
  <c r="U2014" i="1"/>
  <c r="T2014" i="1"/>
  <c r="AA2013" i="1"/>
  <c r="Z2013" i="1"/>
  <c r="Y2013" i="1"/>
  <c r="X2013" i="1"/>
  <c r="W2013" i="1"/>
  <c r="V2013" i="1"/>
  <c r="U2013" i="1"/>
  <c r="T2013" i="1"/>
  <c r="AA2012" i="1"/>
  <c r="Z2012" i="1"/>
  <c r="Y2012" i="1"/>
  <c r="X2012" i="1"/>
  <c r="W2012" i="1"/>
  <c r="V2012" i="1"/>
  <c r="U2012" i="1"/>
  <c r="T2012" i="1"/>
  <c r="AA2011" i="1"/>
  <c r="Z2011" i="1"/>
  <c r="Y2011" i="1"/>
  <c r="X2011" i="1"/>
  <c r="W2011" i="1"/>
  <c r="V2011" i="1"/>
  <c r="U2011" i="1"/>
  <c r="T2011" i="1"/>
  <c r="AA2010" i="1"/>
  <c r="Z2010" i="1"/>
  <c r="Y2010" i="1"/>
  <c r="X2010" i="1"/>
  <c r="W2010" i="1"/>
  <c r="V2010" i="1"/>
  <c r="U2010" i="1"/>
  <c r="T2010" i="1"/>
  <c r="AA2009" i="1"/>
  <c r="Z2009" i="1"/>
  <c r="Y2009" i="1"/>
  <c r="X2009" i="1"/>
  <c r="W2009" i="1"/>
  <c r="V2009" i="1"/>
  <c r="U2009" i="1"/>
  <c r="T2009" i="1"/>
  <c r="AA2008" i="1"/>
  <c r="Z2008" i="1"/>
  <c r="Y2008" i="1"/>
  <c r="X2008" i="1"/>
  <c r="W2008" i="1"/>
  <c r="V2008" i="1"/>
  <c r="U2008" i="1"/>
  <c r="T2008" i="1"/>
  <c r="AA2007" i="1"/>
  <c r="Z2007" i="1"/>
  <c r="Y2007" i="1"/>
  <c r="X2007" i="1"/>
  <c r="W2007" i="1"/>
  <c r="V2007" i="1"/>
  <c r="U2007" i="1"/>
  <c r="T2007" i="1"/>
  <c r="AA2006" i="1"/>
  <c r="Z2006" i="1"/>
  <c r="Y2006" i="1"/>
  <c r="X2006" i="1"/>
  <c r="W2006" i="1"/>
  <c r="V2006" i="1"/>
  <c r="U2006" i="1"/>
  <c r="T2006" i="1"/>
  <c r="AA2005" i="1"/>
  <c r="Z2005" i="1"/>
  <c r="Y2005" i="1"/>
  <c r="X2005" i="1"/>
  <c r="W2005" i="1"/>
  <c r="V2005" i="1"/>
  <c r="U2005" i="1"/>
  <c r="T2005" i="1"/>
  <c r="AA2004" i="1"/>
  <c r="Z2004" i="1"/>
  <c r="Y2004" i="1"/>
  <c r="X2004" i="1"/>
  <c r="W2004" i="1"/>
  <c r="V2004" i="1"/>
  <c r="U2004" i="1"/>
  <c r="T2004" i="1"/>
  <c r="AA2003" i="1"/>
  <c r="Z2003" i="1"/>
  <c r="Y2003" i="1"/>
  <c r="X2003" i="1"/>
  <c r="W2003" i="1"/>
  <c r="V2003" i="1"/>
  <c r="U2003" i="1"/>
  <c r="T2003" i="1"/>
  <c r="AA2002" i="1"/>
  <c r="Z2002" i="1"/>
  <c r="Y2002" i="1"/>
  <c r="X2002" i="1"/>
  <c r="W2002" i="1"/>
  <c r="V2002" i="1"/>
  <c r="U2002" i="1"/>
  <c r="T2002" i="1"/>
  <c r="AA2001" i="1"/>
  <c r="Z2001" i="1"/>
  <c r="Y2001" i="1"/>
  <c r="X2001" i="1"/>
  <c r="W2001" i="1"/>
  <c r="V2001" i="1"/>
  <c r="U2001" i="1"/>
  <c r="T2001" i="1"/>
  <c r="AA2000" i="1"/>
  <c r="Z2000" i="1"/>
  <c r="Y2000" i="1"/>
  <c r="X2000" i="1"/>
  <c r="W2000" i="1"/>
  <c r="V2000" i="1"/>
  <c r="U2000" i="1"/>
  <c r="T2000" i="1"/>
  <c r="AA1999" i="1"/>
  <c r="Z1999" i="1"/>
  <c r="Y1999" i="1"/>
  <c r="X1999" i="1"/>
  <c r="W1999" i="1"/>
  <c r="V1999" i="1"/>
  <c r="U1999" i="1"/>
  <c r="T1999" i="1"/>
  <c r="AA1998" i="1"/>
  <c r="Z1998" i="1"/>
  <c r="Y1998" i="1"/>
  <c r="X1998" i="1"/>
  <c r="W1998" i="1"/>
  <c r="V1998" i="1"/>
  <c r="U1998" i="1"/>
  <c r="T1998" i="1"/>
  <c r="AA1997" i="1"/>
  <c r="Z1997" i="1"/>
  <c r="Y1997" i="1"/>
  <c r="X1997" i="1"/>
  <c r="W1997" i="1"/>
  <c r="V1997" i="1"/>
  <c r="U1997" i="1"/>
  <c r="T1997" i="1"/>
  <c r="AA1996" i="1"/>
  <c r="Z1996" i="1"/>
  <c r="Y1996" i="1"/>
  <c r="X1996" i="1"/>
  <c r="W1996" i="1"/>
  <c r="V1996" i="1"/>
  <c r="U1996" i="1"/>
  <c r="T1996" i="1"/>
  <c r="AA1995" i="1"/>
  <c r="Z1995" i="1"/>
  <c r="Y1995" i="1"/>
  <c r="X1995" i="1"/>
  <c r="W1995" i="1"/>
  <c r="V1995" i="1"/>
  <c r="U1995" i="1"/>
  <c r="T1995" i="1"/>
  <c r="AA1994" i="1"/>
  <c r="Z1994" i="1"/>
  <c r="Y1994" i="1"/>
  <c r="X1994" i="1"/>
  <c r="W1994" i="1"/>
  <c r="V1994" i="1"/>
  <c r="U1994" i="1"/>
  <c r="T1994" i="1"/>
  <c r="AA1993" i="1"/>
  <c r="Z1993" i="1"/>
  <c r="Y1993" i="1"/>
  <c r="X1993" i="1"/>
  <c r="W1993" i="1"/>
  <c r="V1993" i="1"/>
  <c r="U1993" i="1"/>
  <c r="T1993" i="1"/>
  <c r="AA1992" i="1"/>
  <c r="Z1992" i="1"/>
  <c r="Y1992" i="1"/>
  <c r="X1992" i="1"/>
  <c r="W1992" i="1"/>
  <c r="V1992" i="1"/>
  <c r="U1992" i="1"/>
  <c r="T1992" i="1"/>
  <c r="AA1991" i="1"/>
  <c r="Z1991" i="1"/>
  <c r="Y1991" i="1"/>
  <c r="X1991" i="1"/>
  <c r="W1991" i="1"/>
  <c r="V1991" i="1"/>
  <c r="U1991" i="1"/>
  <c r="T1991" i="1"/>
  <c r="AA1990" i="1"/>
  <c r="Z1990" i="1"/>
  <c r="Y1990" i="1"/>
  <c r="X1990" i="1"/>
  <c r="W1990" i="1"/>
  <c r="V1990" i="1"/>
  <c r="U1990" i="1"/>
  <c r="T1990" i="1"/>
  <c r="AA1989" i="1"/>
  <c r="Z1989" i="1"/>
  <c r="Y1989" i="1"/>
  <c r="X1989" i="1"/>
  <c r="W1989" i="1"/>
  <c r="V1989" i="1"/>
  <c r="U1989" i="1"/>
  <c r="T1989" i="1"/>
  <c r="AA1988" i="1"/>
  <c r="Z1988" i="1"/>
  <c r="Y1988" i="1"/>
  <c r="X1988" i="1"/>
  <c r="W1988" i="1"/>
  <c r="V1988" i="1"/>
  <c r="U1988" i="1"/>
  <c r="T1988" i="1"/>
  <c r="AA1987" i="1"/>
  <c r="Z1987" i="1"/>
  <c r="Y1987" i="1"/>
  <c r="X1987" i="1"/>
  <c r="W1987" i="1"/>
  <c r="V1987" i="1"/>
  <c r="U1987" i="1"/>
  <c r="T1987" i="1"/>
  <c r="AA1986" i="1"/>
  <c r="Z1986" i="1"/>
  <c r="Y1986" i="1"/>
  <c r="X1986" i="1"/>
  <c r="W1986" i="1"/>
  <c r="V1986" i="1"/>
  <c r="U1986" i="1"/>
  <c r="T1986" i="1"/>
  <c r="AA1985" i="1"/>
  <c r="Z1985" i="1"/>
  <c r="Y1985" i="1"/>
  <c r="X1985" i="1"/>
  <c r="W1985" i="1"/>
  <c r="V1985" i="1"/>
  <c r="U1985" i="1"/>
  <c r="T1985" i="1"/>
  <c r="AA1984" i="1"/>
  <c r="Z1984" i="1"/>
  <c r="Y1984" i="1"/>
  <c r="X1984" i="1"/>
  <c r="W1984" i="1"/>
  <c r="V1984" i="1"/>
  <c r="U1984" i="1"/>
  <c r="T1984" i="1"/>
  <c r="AA1983" i="1"/>
  <c r="Z1983" i="1"/>
  <c r="Y1983" i="1"/>
  <c r="X1983" i="1"/>
  <c r="W1983" i="1"/>
  <c r="V1983" i="1"/>
  <c r="U1983" i="1"/>
  <c r="T1983" i="1"/>
  <c r="AA1982" i="1"/>
  <c r="Z1982" i="1"/>
  <c r="Y1982" i="1"/>
  <c r="X1982" i="1"/>
  <c r="W1982" i="1"/>
  <c r="V1982" i="1"/>
  <c r="U1982" i="1"/>
  <c r="T1982" i="1"/>
  <c r="AA1981" i="1"/>
  <c r="Z1981" i="1"/>
  <c r="Y1981" i="1"/>
  <c r="X1981" i="1"/>
  <c r="W1981" i="1"/>
  <c r="V1981" i="1"/>
  <c r="U1981" i="1"/>
  <c r="T1981" i="1"/>
  <c r="AA1980" i="1"/>
  <c r="Z1980" i="1"/>
  <c r="Y1980" i="1"/>
  <c r="X1980" i="1"/>
  <c r="W1980" i="1"/>
  <c r="V1980" i="1"/>
  <c r="U1980" i="1"/>
  <c r="T1980" i="1"/>
  <c r="AA1979" i="1"/>
  <c r="Z1979" i="1"/>
  <c r="Y1979" i="1"/>
  <c r="X1979" i="1"/>
  <c r="W1979" i="1"/>
  <c r="V1979" i="1"/>
  <c r="U1979" i="1"/>
  <c r="T1979" i="1"/>
  <c r="AA1978" i="1"/>
  <c r="Z1978" i="1"/>
  <c r="Y1978" i="1"/>
  <c r="X1978" i="1"/>
  <c r="W1978" i="1"/>
  <c r="V1978" i="1"/>
  <c r="U1978" i="1"/>
  <c r="T1978" i="1"/>
  <c r="AA1977" i="1"/>
  <c r="Z1977" i="1"/>
  <c r="Y1977" i="1"/>
  <c r="X1977" i="1"/>
  <c r="W1977" i="1"/>
  <c r="V1977" i="1"/>
  <c r="U1977" i="1"/>
  <c r="T1977" i="1"/>
  <c r="AA1976" i="1"/>
  <c r="Z1976" i="1"/>
  <c r="Y1976" i="1"/>
  <c r="X1976" i="1"/>
  <c r="W1976" i="1"/>
  <c r="V1976" i="1"/>
  <c r="U1976" i="1"/>
  <c r="T1976" i="1"/>
  <c r="AA1975" i="1"/>
  <c r="Z1975" i="1"/>
  <c r="Y1975" i="1"/>
  <c r="X1975" i="1"/>
  <c r="W1975" i="1"/>
  <c r="V1975" i="1"/>
  <c r="U1975" i="1"/>
  <c r="T1975" i="1"/>
  <c r="AA1974" i="1"/>
  <c r="Z1974" i="1"/>
  <c r="Y1974" i="1"/>
  <c r="X1974" i="1"/>
  <c r="W1974" i="1"/>
  <c r="V1974" i="1"/>
  <c r="U1974" i="1"/>
  <c r="T1974" i="1"/>
  <c r="AA1973" i="1"/>
  <c r="Z1973" i="1"/>
  <c r="Y1973" i="1"/>
  <c r="X1973" i="1"/>
  <c r="W1973" i="1"/>
  <c r="V1973" i="1"/>
  <c r="U1973" i="1"/>
  <c r="T1973" i="1"/>
  <c r="AA1972" i="1"/>
  <c r="Z1972" i="1"/>
  <c r="Y1972" i="1"/>
  <c r="X1972" i="1"/>
  <c r="W1972" i="1"/>
  <c r="V1972" i="1"/>
  <c r="U1972" i="1"/>
  <c r="T1972" i="1"/>
  <c r="AA1971" i="1"/>
  <c r="Z1971" i="1"/>
  <c r="Y1971" i="1"/>
  <c r="X1971" i="1"/>
  <c r="W1971" i="1"/>
  <c r="V1971" i="1"/>
  <c r="U1971" i="1"/>
  <c r="T1971" i="1"/>
  <c r="AA1970" i="1"/>
  <c r="Z1970" i="1"/>
  <c r="Y1970" i="1"/>
  <c r="X1970" i="1"/>
  <c r="W1970" i="1"/>
  <c r="V1970" i="1"/>
  <c r="U1970" i="1"/>
  <c r="T1970" i="1"/>
  <c r="AA1969" i="1"/>
  <c r="Z1969" i="1"/>
  <c r="Y1969" i="1"/>
  <c r="X1969" i="1"/>
  <c r="W1969" i="1"/>
  <c r="V1969" i="1"/>
  <c r="U1969" i="1"/>
  <c r="T1969" i="1"/>
  <c r="AA1968" i="1"/>
  <c r="Z1968" i="1"/>
  <c r="Y1968" i="1"/>
  <c r="X1968" i="1"/>
  <c r="W1968" i="1"/>
  <c r="V1968" i="1"/>
  <c r="U1968" i="1"/>
  <c r="T1968" i="1"/>
  <c r="AA1967" i="1"/>
  <c r="Z1967" i="1"/>
  <c r="Y1967" i="1"/>
  <c r="X1967" i="1"/>
  <c r="W1967" i="1"/>
  <c r="V1967" i="1"/>
  <c r="U1967" i="1"/>
  <c r="T1967" i="1"/>
  <c r="AA1966" i="1"/>
  <c r="Z1966" i="1"/>
  <c r="Y1966" i="1"/>
  <c r="X1966" i="1"/>
  <c r="W1966" i="1"/>
  <c r="V1966" i="1"/>
  <c r="U1966" i="1"/>
  <c r="T1966" i="1"/>
  <c r="AA1965" i="1"/>
  <c r="Z1965" i="1"/>
  <c r="Y1965" i="1"/>
  <c r="X1965" i="1"/>
  <c r="W1965" i="1"/>
  <c r="V1965" i="1"/>
  <c r="U1965" i="1"/>
  <c r="T1965" i="1"/>
  <c r="AA1964" i="1"/>
  <c r="Z1964" i="1"/>
  <c r="Y1964" i="1"/>
  <c r="X1964" i="1"/>
  <c r="W1964" i="1"/>
  <c r="V1964" i="1"/>
  <c r="U1964" i="1"/>
  <c r="T1964" i="1"/>
  <c r="AA1963" i="1"/>
  <c r="Z1963" i="1"/>
  <c r="Y1963" i="1"/>
  <c r="X1963" i="1"/>
  <c r="W1963" i="1"/>
  <c r="V1963" i="1"/>
  <c r="U1963" i="1"/>
  <c r="T1963" i="1"/>
  <c r="AA1962" i="1"/>
  <c r="Z1962" i="1"/>
  <c r="Y1962" i="1"/>
  <c r="X1962" i="1"/>
  <c r="W1962" i="1"/>
  <c r="V1962" i="1"/>
  <c r="U1962" i="1"/>
  <c r="T1962" i="1"/>
  <c r="AA1961" i="1"/>
  <c r="Z1961" i="1"/>
  <c r="Y1961" i="1"/>
  <c r="X1961" i="1"/>
  <c r="W1961" i="1"/>
  <c r="V1961" i="1"/>
  <c r="U1961" i="1"/>
  <c r="T1961" i="1"/>
  <c r="AA1960" i="1"/>
  <c r="Z1960" i="1"/>
  <c r="Y1960" i="1"/>
  <c r="X1960" i="1"/>
  <c r="W1960" i="1"/>
  <c r="V1960" i="1"/>
  <c r="U1960" i="1"/>
  <c r="T1960" i="1"/>
  <c r="AA1959" i="1"/>
  <c r="Z1959" i="1"/>
  <c r="Y1959" i="1"/>
  <c r="X1959" i="1"/>
  <c r="W1959" i="1"/>
  <c r="V1959" i="1"/>
  <c r="U1959" i="1"/>
  <c r="T1959" i="1"/>
  <c r="AA1958" i="1"/>
  <c r="Z1958" i="1"/>
  <c r="Y1958" i="1"/>
  <c r="X1958" i="1"/>
  <c r="W1958" i="1"/>
  <c r="V1958" i="1"/>
  <c r="U1958" i="1"/>
  <c r="T1958" i="1"/>
  <c r="AA1957" i="1"/>
  <c r="Z1957" i="1"/>
  <c r="Y1957" i="1"/>
  <c r="X1957" i="1"/>
  <c r="W1957" i="1"/>
  <c r="V1957" i="1"/>
  <c r="U1957" i="1"/>
  <c r="T1957" i="1"/>
  <c r="AA1956" i="1"/>
  <c r="Z1956" i="1"/>
  <c r="Y1956" i="1"/>
  <c r="X1956" i="1"/>
  <c r="W1956" i="1"/>
  <c r="V1956" i="1"/>
  <c r="U1956" i="1"/>
  <c r="T1956" i="1"/>
  <c r="AA1955" i="1"/>
  <c r="Z1955" i="1"/>
  <c r="Y1955" i="1"/>
  <c r="X1955" i="1"/>
  <c r="W1955" i="1"/>
  <c r="V1955" i="1"/>
  <c r="U1955" i="1"/>
  <c r="T1955" i="1"/>
  <c r="AA1954" i="1"/>
  <c r="Z1954" i="1"/>
  <c r="Y1954" i="1"/>
  <c r="X1954" i="1"/>
  <c r="W1954" i="1"/>
  <c r="V1954" i="1"/>
  <c r="U1954" i="1"/>
  <c r="T1954" i="1"/>
  <c r="AA1953" i="1"/>
  <c r="Z1953" i="1"/>
  <c r="Y1953" i="1"/>
  <c r="X1953" i="1"/>
  <c r="W1953" i="1"/>
  <c r="V1953" i="1"/>
  <c r="U1953" i="1"/>
  <c r="T1953" i="1"/>
  <c r="AA1952" i="1"/>
  <c r="Z1952" i="1"/>
  <c r="Y1952" i="1"/>
  <c r="X1952" i="1"/>
  <c r="W1952" i="1"/>
  <c r="V1952" i="1"/>
  <c r="U1952" i="1"/>
  <c r="T1952" i="1"/>
  <c r="AA1951" i="1"/>
  <c r="Z1951" i="1"/>
  <c r="Y1951" i="1"/>
  <c r="X1951" i="1"/>
  <c r="W1951" i="1"/>
  <c r="V1951" i="1"/>
  <c r="U1951" i="1"/>
  <c r="T1951" i="1"/>
  <c r="AA1950" i="1"/>
  <c r="Z1950" i="1"/>
  <c r="Y1950" i="1"/>
  <c r="X1950" i="1"/>
  <c r="W1950" i="1"/>
  <c r="V1950" i="1"/>
  <c r="U1950" i="1"/>
  <c r="T1950" i="1"/>
  <c r="AA1949" i="1"/>
  <c r="Z1949" i="1"/>
  <c r="Y1949" i="1"/>
  <c r="X1949" i="1"/>
  <c r="W1949" i="1"/>
  <c r="V1949" i="1"/>
  <c r="U1949" i="1"/>
  <c r="T1949" i="1"/>
  <c r="AA1948" i="1"/>
  <c r="Z1948" i="1"/>
  <c r="Y1948" i="1"/>
  <c r="X1948" i="1"/>
  <c r="W1948" i="1"/>
  <c r="V1948" i="1"/>
  <c r="U1948" i="1"/>
  <c r="T1948" i="1"/>
  <c r="AA1947" i="1"/>
  <c r="Z1947" i="1"/>
  <c r="Y1947" i="1"/>
  <c r="X1947" i="1"/>
  <c r="W1947" i="1"/>
  <c r="V1947" i="1"/>
  <c r="U1947" i="1"/>
  <c r="T1947" i="1"/>
  <c r="AA1946" i="1"/>
  <c r="Z1946" i="1"/>
  <c r="Y1946" i="1"/>
  <c r="X1946" i="1"/>
  <c r="W1946" i="1"/>
  <c r="V1946" i="1"/>
  <c r="U1946" i="1"/>
  <c r="T1946" i="1"/>
  <c r="AA1945" i="1"/>
  <c r="Z1945" i="1"/>
  <c r="Y1945" i="1"/>
  <c r="X1945" i="1"/>
  <c r="W1945" i="1"/>
  <c r="V1945" i="1"/>
  <c r="U1945" i="1"/>
  <c r="T1945" i="1"/>
  <c r="AA1944" i="1"/>
  <c r="Z1944" i="1"/>
  <c r="Y1944" i="1"/>
  <c r="X1944" i="1"/>
  <c r="W1944" i="1"/>
  <c r="V1944" i="1"/>
  <c r="U1944" i="1"/>
  <c r="T1944" i="1"/>
  <c r="AA1943" i="1"/>
  <c r="Z1943" i="1"/>
  <c r="Y1943" i="1"/>
  <c r="X1943" i="1"/>
  <c r="W1943" i="1"/>
  <c r="V1943" i="1"/>
  <c r="U1943" i="1"/>
  <c r="T1943" i="1"/>
  <c r="AA1942" i="1"/>
  <c r="Z1942" i="1"/>
  <c r="Y1942" i="1"/>
  <c r="X1942" i="1"/>
  <c r="W1942" i="1"/>
  <c r="V1942" i="1"/>
  <c r="U1942" i="1"/>
  <c r="T1942" i="1"/>
  <c r="AA1941" i="1"/>
  <c r="Z1941" i="1"/>
  <c r="Y1941" i="1"/>
  <c r="X1941" i="1"/>
  <c r="W1941" i="1"/>
  <c r="V1941" i="1"/>
  <c r="U1941" i="1"/>
  <c r="T1941" i="1"/>
  <c r="AA1940" i="1"/>
  <c r="Z1940" i="1"/>
  <c r="Y1940" i="1"/>
  <c r="X1940" i="1"/>
  <c r="W1940" i="1"/>
  <c r="V1940" i="1"/>
  <c r="U1940" i="1"/>
  <c r="T1940" i="1"/>
  <c r="AA1939" i="1"/>
  <c r="Z1939" i="1"/>
  <c r="Y1939" i="1"/>
  <c r="X1939" i="1"/>
  <c r="W1939" i="1"/>
  <c r="V1939" i="1"/>
  <c r="U1939" i="1"/>
  <c r="T1939" i="1"/>
  <c r="AA1938" i="1"/>
  <c r="Z1938" i="1"/>
  <c r="Y1938" i="1"/>
  <c r="X1938" i="1"/>
  <c r="W1938" i="1"/>
  <c r="V1938" i="1"/>
  <c r="U1938" i="1"/>
  <c r="T1938" i="1"/>
  <c r="AA1937" i="1"/>
  <c r="Z1937" i="1"/>
  <c r="Y1937" i="1"/>
  <c r="X1937" i="1"/>
  <c r="W1937" i="1"/>
  <c r="V1937" i="1"/>
  <c r="U1937" i="1"/>
  <c r="T1937" i="1"/>
  <c r="AA1936" i="1"/>
  <c r="Z1936" i="1"/>
  <c r="Y1936" i="1"/>
  <c r="X1936" i="1"/>
  <c r="W1936" i="1"/>
  <c r="V1936" i="1"/>
  <c r="U1936" i="1"/>
  <c r="T1936" i="1"/>
  <c r="AA1935" i="1"/>
  <c r="Z1935" i="1"/>
  <c r="Y1935" i="1"/>
  <c r="X1935" i="1"/>
  <c r="W1935" i="1"/>
  <c r="V1935" i="1"/>
  <c r="U1935" i="1"/>
  <c r="T1935" i="1"/>
  <c r="AA1934" i="1"/>
  <c r="Z1934" i="1"/>
  <c r="Y1934" i="1"/>
  <c r="X1934" i="1"/>
  <c r="W1934" i="1"/>
  <c r="V1934" i="1"/>
  <c r="U1934" i="1"/>
  <c r="T1934" i="1"/>
  <c r="AA1933" i="1"/>
  <c r="Z1933" i="1"/>
  <c r="Y1933" i="1"/>
  <c r="X1933" i="1"/>
  <c r="W1933" i="1"/>
  <c r="V1933" i="1"/>
  <c r="U1933" i="1"/>
  <c r="T1933" i="1"/>
  <c r="AA1932" i="1"/>
  <c r="Z1932" i="1"/>
  <c r="Y1932" i="1"/>
  <c r="X1932" i="1"/>
  <c r="W1932" i="1"/>
  <c r="V1932" i="1"/>
  <c r="U1932" i="1"/>
  <c r="T1932" i="1"/>
  <c r="AA1931" i="1"/>
  <c r="Z1931" i="1"/>
  <c r="Y1931" i="1"/>
  <c r="X1931" i="1"/>
  <c r="W1931" i="1"/>
  <c r="V1931" i="1"/>
  <c r="U1931" i="1"/>
  <c r="T1931" i="1"/>
  <c r="AA1930" i="1"/>
  <c r="Z1930" i="1"/>
  <c r="Y1930" i="1"/>
  <c r="X1930" i="1"/>
  <c r="W1930" i="1"/>
  <c r="V1930" i="1"/>
  <c r="U1930" i="1"/>
  <c r="T1930" i="1"/>
  <c r="AA1929" i="1"/>
  <c r="Z1929" i="1"/>
  <c r="Y1929" i="1"/>
  <c r="X1929" i="1"/>
  <c r="W1929" i="1"/>
  <c r="V1929" i="1"/>
  <c r="U1929" i="1"/>
  <c r="T1929" i="1"/>
  <c r="AA1928" i="1"/>
  <c r="Z1928" i="1"/>
  <c r="Y1928" i="1"/>
  <c r="X1928" i="1"/>
  <c r="W1928" i="1"/>
  <c r="V1928" i="1"/>
  <c r="U1928" i="1"/>
  <c r="T1928" i="1"/>
  <c r="AA1927" i="1"/>
  <c r="Z1927" i="1"/>
  <c r="Y1927" i="1"/>
  <c r="X1927" i="1"/>
  <c r="W1927" i="1"/>
  <c r="V1927" i="1"/>
  <c r="U1927" i="1"/>
  <c r="T1927" i="1"/>
  <c r="AA1926" i="1"/>
  <c r="Z1926" i="1"/>
  <c r="Y1926" i="1"/>
  <c r="X1926" i="1"/>
  <c r="W1926" i="1"/>
  <c r="V1926" i="1"/>
  <c r="U1926" i="1"/>
  <c r="T1926" i="1"/>
  <c r="AA1925" i="1"/>
  <c r="Z1925" i="1"/>
  <c r="Y1925" i="1"/>
  <c r="X1925" i="1"/>
  <c r="W1925" i="1"/>
  <c r="V1925" i="1"/>
  <c r="U1925" i="1"/>
  <c r="T1925" i="1"/>
  <c r="AA1924" i="1"/>
  <c r="Z1924" i="1"/>
  <c r="Y1924" i="1"/>
  <c r="X1924" i="1"/>
  <c r="W1924" i="1"/>
  <c r="V1924" i="1"/>
  <c r="U1924" i="1"/>
  <c r="T1924" i="1"/>
  <c r="AA1923" i="1"/>
  <c r="Z1923" i="1"/>
  <c r="Y1923" i="1"/>
  <c r="X1923" i="1"/>
  <c r="W1923" i="1"/>
  <c r="V1923" i="1"/>
  <c r="U1923" i="1"/>
  <c r="T1923" i="1"/>
  <c r="AA1922" i="1"/>
  <c r="Z1922" i="1"/>
  <c r="Y1922" i="1"/>
  <c r="X1922" i="1"/>
  <c r="W1922" i="1"/>
  <c r="V1922" i="1"/>
  <c r="U1922" i="1"/>
  <c r="T1922" i="1"/>
  <c r="AA1921" i="1"/>
  <c r="Z1921" i="1"/>
  <c r="Y1921" i="1"/>
  <c r="X1921" i="1"/>
  <c r="W1921" i="1"/>
  <c r="V1921" i="1"/>
  <c r="U1921" i="1"/>
  <c r="T1921" i="1"/>
  <c r="AA1920" i="1"/>
  <c r="Z1920" i="1"/>
  <c r="Y1920" i="1"/>
  <c r="X1920" i="1"/>
  <c r="W1920" i="1"/>
  <c r="V1920" i="1"/>
  <c r="U1920" i="1"/>
  <c r="T1920" i="1"/>
  <c r="AA1919" i="1"/>
  <c r="Z1919" i="1"/>
  <c r="Y1919" i="1"/>
  <c r="X1919" i="1"/>
  <c r="W1919" i="1"/>
  <c r="V1919" i="1"/>
  <c r="U1919" i="1"/>
  <c r="T1919" i="1"/>
  <c r="AA1918" i="1"/>
  <c r="Z1918" i="1"/>
  <c r="Y1918" i="1"/>
  <c r="X1918" i="1"/>
  <c r="W1918" i="1"/>
  <c r="V1918" i="1"/>
  <c r="U1918" i="1"/>
  <c r="T1918" i="1"/>
  <c r="AA1917" i="1"/>
  <c r="Z1917" i="1"/>
  <c r="Y1917" i="1"/>
  <c r="X1917" i="1"/>
  <c r="W1917" i="1"/>
  <c r="V1917" i="1"/>
  <c r="U1917" i="1"/>
  <c r="T1917" i="1"/>
  <c r="AA1916" i="1"/>
  <c r="Z1916" i="1"/>
  <c r="Y1916" i="1"/>
  <c r="X1916" i="1"/>
  <c r="W1916" i="1"/>
  <c r="V1916" i="1"/>
  <c r="U1916" i="1"/>
  <c r="T1916" i="1"/>
  <c r="AA1915" i="1"/>
  <c r="Z1915" i="1"/>
  <c r="Y1915" i="1"/>
  <c r="X1915" i="1"/>
  <c r="W1915" i="1"/>
  <c r="V1915" i="1"/>
  <c r="U1915" i="1"/>
  <c r="T1915" i="1"/>
  <c r="AA1914" i="1"/>
  <c r="Z1914" i="1"/>
  <c r="Y1914" i="1"/>
  <c r="X1914" i="1"/>
  <c r="W1914" i="1"/>
  <c r="V1914" i="1"/>
  <c r="U1914" i="1"/>
  <c r="T1914" i="1"/>
  <c r="AA1913" i="1"/>
  <c r="Z1913" i="1"/>
  <c r="Y1913" i="1"/>
  <c r="X1913" i="1"/>
  <c r="W1913" i="1"/>
  <c r="V1913" i="1"/>
  <c r="U1913" i="1"/>
  <c r="T1913" i="1"/>
  <c r="AA1912" i="1"/>
  <c r="Z1912" i="1"/>
  <c r="Y1912" i="1"/>
  <c r="X1912" i="1"/>
  <c r="W1912" i="1"/>
  <c r="V1912" i="1"/>
  <c r="U1912" i="1"/>
  <c r="T1912" i="1"/>
  <c r="AA1911" i="1"/>
  <c r="Z1911" i="1"/>
  <c r="Y1911" i="1"/>
  <c r="X1911" i="1"/>
  <c r="W1911" i="1"/>
  <c r="V1911" i="1"/>
  <c r="U1911" i="1"/>
  <c r="T1911" i="1"/>
  <c r="AA1910" i="1"/>
  <c r="Z1910" i="1"/>
  <c r="Y1910" i="1"/>
  <c r="X1910" i="1"/>
  <c r="W1910" i="1"/>
  <c r="V1910" i="1"/>
  <c r="U1910" i="1"/>
  <c r="T1910" i="1"/>
  <c r="AA1909" i="1"/>
  <c r="Z1909" i="1"/>
  <c r="Y1909" i="1"/>
  <c r="X1909" i="1"/>
  <c r="W1909" i="1"/>
  <c r="V1909" i="1"/>
  <c r="U1909" i="1"/>
  <c r="T1909" i="1"/>
  <c r="AA1908" i="1"/>
  <c r="Z1908" i="1"/>
  <c r="Y1908" i="1"/>
  <c r="X1908" i="1"/>
  <c r="W1908" i="1"/>
  <c r="V1908" i="1"/>
  <c r="U1908" i="1"/>
  <c r="T1908" i="1"/>
  <c r="AA1907" i="1"/>
  <c r="Z1907" i="1"/>
  <c r="Y1907" i="1"/>
  <c r="X1907" i="1"/>
  <c r="W1907" i="1"/>
  <c r="V1907" i="1"/>
  <c r="U1907" i="1"/>
  <c r="T1907" i="1"/>
  <c r="AA1906" i="1"/>
  <c r="Z1906" i="1"/>
  <c r="Y1906" i="1"/>
  <c r="X1906" i="1"/>
  <c r="W1906" i="1"/>
  <c r="V1906" i="1"/>
  <c r="U1906" i="1"/>
  <c r="T1906" i="1"/>
  <c r="AA1905" i="1"/>
  <c r="Z1905" i="1"/>
  <c r="Y1905" i="1"/>
  <c r="X1905" i="1"/>
  <c r="W1905" i="1"/>
  <c r="V1905" i="1"/>
  <c r="U1905" i="1"/>
  <c r="T1905" i="1"/>
  <c r="AA1904" i="1"/>
  <c r="Z1904" i="1"/>
  <c r="Y1904" i="1"/>
  <c r="X1904" i="1"/>
  <c r="W1904" i="1"/>
  <c r="V1904" i="1"/>
  <c r="U1904" i="1"/>
  <c r="T1904" i="1"/>
  <c r="AA1903" i="1"/>
  <c r="Z1903" i="1"/>
  <c r="Y1903" i="1"/>
  <c r="X1903" i="1"/>
  <c r="W1903" i="1"/>
  <c r="V1903" i="1"/>
  <c r="U1903" i="1"/>
  <c r="T1903" i="1"/>
  <c r="AA1902" i="1"/>
  <c r="Z1902" i="1"/>
  <c r="Y1902" i="1"/>
  <c r="X1902" i="1"/>
  <c r="W1902" i="1"/>
  <c r="V1902" i="1"/>
  <c r="U1902" i="1"/>
  <c r="T1902" i="1"/>
  <c r="AA1901" i="1"/>
  <c r="Z1901" i="1"/>
  <c r="Y1901" i="1"/>
  <c r="X1901" i="1"/>
  <c r="W1901" i="1"/>
  <c r="V1901" i="1"/>
  <c r="U1901" i="1"/>
  <c r="T1901" i="1"/>
  <c r="AA1900" i="1"/>
  <c r="Z1900" i="1"/>
  <c r="Y1900" i="1"/>
  <c r="X1900" i="1"/>
  <c r="W1900" i="1"/>
  <c r="V1900" i="1"/>
  <c r="U1900" i="1"/>
  <c r="T1900" i="1"/>
  <c r="AA1899" i="1"/>
  <c r="Z1899" i="1"/>
  <c r="Y1899" i="1"/>
  <c r="X1899" i="1"/>
  <c r="W1899" i="1"/>
  <c r="V1899" i="1"/>
  <c r="U1899" i="1"/>
  <c r="T1899" i="1"/>
  <c r="AA1898" i="1"/>
  <c r="Z1898" i="1"/>
  <c r="Y1898" i="1"/>
  <c r="X1898" i="1"/>
  <c r="W1898" i="1"/>
  <c r="V1898" i="1"/>
  <c r="U1898" i="1"/>
  <c r="T1898" i="1"/>
  <c r="AA1897" i="1"/>
  <c r="Z1897" i="1"/>
  <c r="Y1897" i="1"/>
  <c r="X1897" i="1"/>
  <c r="W1897" i="1"/>
  <c r="V1897" i="1"/>
  <c r="U1897" i="1"/>
  <c r="T1897" i="1"/>
  <c r="AA1896" i="1"/>
  <c r="Z1896" i="1"/>
  <c r="Y1896" i="1"/>
  <c r="X1896" i="1"/>
  <c r="W1896" i="1"/>
  <c r="V1896" i="1"/>
  <c r="U1896" i="1"/>
  <c r="T1896" i="1"/>
  <c r="AA1895" i="1"/>
  <c r="Z1895" i="1"/>
  <c r="Y1895" i="1"/>
  <c r="X1895" i="1"/>
  <c r="W1895" i="1"/>
  <c r="V1895" i="1"/>
  <c r="U1895" i="1"/>
  <c r="T1895" i="1"/>
  <c r="AA1894" i="1"/>
  <c r="Z1894" i="1"/>
  <c r="Y1894" i="1"/>
  <c r="X1894" i="1"/>
  <c r="W1894" i="1"/>
  <c r="V1894" i="1"/>
  <c r="U1894" i="1"/>
  <c r="T1894" i="1"/>
  <c r="AA1893" i="1"/>
  <c r="Z1893" i="1"/>
  <c r="Y1893" i="1"/>
  <c r="X1893" i="1"/>
  <c r="W1893" i="1"/>
  <c r="V1893" i="1"/>
  <c r="U1893" i="1"/>
  <c r="T1893" i="1"/>
  <c r="AA1892" i="1"/>
  <c r="Z1892" i="1"/>
  <c r="Y1892" i="1"/>
  <c r="X1892" i="1"/>
  <c r="W1892" i="1"/>
  <c r="V1892" i="1"/>
  <c r="U1892" i="1"/>
  <c r="T1892" i="1"/>
  <c r="AA1891" i="1"/>
  <c r="Z1891" i="1"/>
  <c r="Y1891" i="1"/>
  <c r="X1891" i="1"/>
  <c r="W1891" i="1"/>
  <c r="V1891" i="1"/>
  <c r="U1891" i="1"/>
  <c r="T1891" i="1"/>
  <c r="AA1890" i="1"/>
  <c r="Z1890" i="1"/>
  <c r="Y1890" i="1"/>
  <c r="X1890" i="1"/>
  <c r="W1890" i="1"/>
  <c r="V1890" i="1"/>
  <c r="U1890" i="1"/>
  <c r="T1890" i="1"/>
  <c r="AA1889" i="1"/>
  <c r="Z1889" i="1"/>
  <c r="Y1889" i="1"/>
  <c r="X1889" i="1"/>
  <c r="W1889" i="1"/>
  <c r="V1889" i="1"/>
  <c r="U1889" i="1"/>
  <c r="T1889" i="1"/>
  <c r="AA1888" i="1"/>
  <c r="Z1888" i="1"/>
  <c r="Y1888" i="1"/>
  <c r="X1888" i="1"/>
  <c r="W1888" i="1"/>
  <c r="V1888" i="1"/>
  <c r="U1888" i="1"/>
  <c r="T1888" i="1"/>
  <c r="AA1887" i="1"/>
  <c r="Z1887" i="1"/>
  <c r="Y1887" i="1"/>
  <c r="X1887" i="1"/>
  <c r="W1887" i="1"/>
  <c r="V1887" i="1"/>
  <c r="U1887" i="1"/>
  <c r="T1887" i="1"/>
  <c r="AA1886" i="1"/>
  <c r="Z1886" i="1"/>
  <c r="Y1886" i="1"/>
  <c r="X1886" i="1"/>
  <c r="W1886" i="1"/>
  <c r="V1886" i="1"/>
  <c r="U1886" i="1"/>
  <c r="T1886" i="1"/>
  <c r="AA1885" i="1"/>
  <c r="Z1885" i="1"/>
  <c r="Y1885" i="1"/>
  <c r="X1885" i="1"/>
  <c r="W1885" i="1"/>
  <c r="V1885" i="1"/>
  <c r="U1885" i="1"/>
  <c r="T1885" i="1"/>
  <c r="AA1884" i="1"/>
  <c r="Z1884" i="1"/>
  <c r="Y1884" i="1"/>
  <c r="X1884" i="1"/>
  <c r="W1884" i="1"/>
  <c r="V1884" i="1"/>
  <c r="U1884" i="1"/>
  <c r="T1884" i="1"/>
  <c r="AA1883" i="1"/>
  <c r="Z1883" i="1"/>
  <c r="Y1883" i="1"/>
  <c r="X1883" i="1"/>
  <c r="W1883" i="1"/>
  <c r="V1883" i="1"/>
  <c r="U1883" i="1"/>
  <c r="T1883" i="1"/>
  <c r="AA1882" i="1"/>
  <c r="Z1882" i="1"/>
  <c r="Y1882" i="1"/>
  <c r="X1882" i="1"/>
  <c r="W1882" i="1"/>
  <c r="V1882" i="1"/>
  <c r="U1882" i="1"/>
  <c r="T1882" i="1"/>
  <c r="AA1881" i="1"/>
  <c r="Z1881" i="1"/>
  <c r="Y1881" i="1"/>
  <c r="X1881" i="1"/>
  <c r="W1881" i="1"/>
  <c r="V1881" i="1"/>
  <c r="U1881" i="1"/>
  <c r="T1881" i="1"/>
  <c r="AA1880" i="1"/>
  <c r="Z1880" i="1"/>
  <c r="Y1880" i="1"/>
  <c r="X1880" i="1"/>
  <c r="W1880" i="1"/>
  <c r="V1880" i="1"/>
  <c r="U1880" i="1"/>
  <c r="T1880" i="1"/>
  <c r="AA1879" i="1"/>
  <c r="Z1879" i="1"/>
  <c r="Y1879" i="1"/>
  <c r="X1879" i="1"/>
  <c r="W1879" i="1"/>
  <c r="V1879" i="1"/>
  <c r="U1879" i="1"/>
  <c r="T1879" i="1"/>
  <c r="AA1878" i="1"/>
  <c r="Z1878" i="1"/>
  <c r="Y1878" i="1"/>
  <c r="X1878" i="1"/>
  <c r="W1878" i="1"/>
  <c r="V1878" i="1"/>
  <c r="U1878" i="1"/>
  <c r="T1878" i="1"/>
  <c r="AA1877" i="1"/>
  <c r="Z1877" i="1"/>
  <c r="Y1877" i="1"/>
  <c r="X1877" i="1"/>
  <c r="W1877" i="1"/>
  <c r="V1877" i="1"/>
  <c r="U1877" i="1"/>
  <c r="T1877" i="1"/>
  <c r="AA1876" i="1"/>
  <c r="Z1876" i="1"/>
  <c r="Y1876" i="1"/>
  <c r="X1876" i="1"/>
  <c r="W1876" i="1"/>
  <c r="V1876" i="1"/>
  <c r="U1876" i="1"/>
  <c r="T1876" i="1"/>
  <c r="AA1875" i="1"/>
  <c r="Z1875" i="1"/>
  <c r="Y1875" i="1"/>
  <c r="X1875" i="1"/>
  <c r="W1875" i="1"/>
  <c r="V1875" i="1"/>
  <c r="U1875" i="1"/>
  <c r="T1875" i="1"/>
  <c r="AA1874" i="1"/>
  <c r="Z1874" i="1"/>
  <c r="Y1874" i="1"/>
  <c r="X1874" i="1"/>
  <c r="W1874" i="1"/>
  <c r="V1874" i="1"/>
  <c r="U1874" i="1"/>
  <c r="T1874" i="1"/>
  <c r="AA1873" i="1"/>
  <c r="Z1873" i="1"/>
  <c r="Y1873" i="1"/>
  <c r="X1873" i="1"/>
  <c r="W1873" i="1"/>
  <c r="V1873" i="1"/>
  <c r="U1873" i="1"/>
  <c r="T1873" i="1"/>
  <c r="AA1872" i="1"/>
  <c r="Z1872" i="1"/>
  <c r="Y1872" i="1"/>
  <c r="X1872" i="1"/>
  <c r="W1872" i="1"/>
  <c r="V1872" i="1"/>
  <c r="U1872" i="1"/>
  <c r="T1872" i="1"/>
  <c r="AA1871" i="1"/>
  <c r="Z1871" i="1"/>
  <c r="Y1871" i="1"/>
  <c r="X1871" i="1"/>
  <c r="W1871" i="1"/>
  <c r="V1871" i="1"/>
  <c r="U1871" i="1"/>
  <c r="T1871" i="1"/>
  <c r="AA1870" i="1"/>
  <c r="Z1870" i="1"/>
  <c r="Y1870" i="1"/>
  <c r="X1870" i="1"/>
  <c r="W1870" i="1"/>
  <c r="V1870" i="1"/>
  <c r="U1870" i="1"/>
  <c r="T1870" i="1"/>
  <c r="AA1869" i="1"/>
  <c r="Z1869" i="1"/>
  <c r="Y1869" i="1"/>
  <c r="X1869" i="1"/>
  <c r="W1869" i="1"/>
  <c r="V1869" i="1"/>
  <c r="U1869" i="1"/>
  <c r="T1869" i="1"/>
  <c r="AA1868" i="1"/>
  <c r="Z1868" i="1"/>
  <c r="Y1868" i="1"/>
  <c r="X1868" i="1"/>
  <c r="W1868" i="1"/>
  <c r="V1868" i="1"/>
  <c r="U1868" i="1"/>
  <c r="T1868" i="1"/>
  <c r="AA1867" i="1"/>
  <c r="Z1867" i="1"/>
  <c r="Y1867" i="1"/>
  <c r="X1867" i="1"/>
  <c r="W1867" i="1"/>
  <c r="V1867" i="1"/>
  <c r="U1867" i="1"/>
  <c r="T1867" i="1"/>
  <c r="AA1866" i="1"/>
  <c r="Z1866" i="1"/>
  <c r="Y1866" i="1"/>
  <c r="X1866" i="1"/>
  <c r="W1866" i="1"/>
  <c r="V1866" i="1"/>
  <c r="U1866" i="1"/>
  <c r="T1866" i="1"/>
  <c r="AA1865" i="1"/>
  <c r="Z1865" i="1"/>
  <c r="Y1865" i="1"/>
  <c r="X1865" i="1"/>
  <c r="W1865" i="1"/>
  <c r="V1865" i="1"/>
  <c r="U1865" i="1"/>
  <c r="T1865" i="1"/>
  <c r="AA1864" i="1"/>
  <c r="Z1864" i="1"/>
  <c r="Y1864" i="1"/>
  <c r="X1864" i="1"/>
  <c r="W1864" i="1"/>
  <c r="V1864" i="1"/>
  <c r="U1864" i="1"/>
  <c r="T1864" i="1"/>
  <c r="AA1863" i="1"/>
  <c r="Z1863" i="1"/>
  <c r="Y1863" i="1"/>
  <c r="X1863" i="1"/>
  <c r="W1863" i="1"/>
  <c r="V1863" i="1"/>
  <c r="U1863" i="1"/>
  <c r="T1863" i="1"/>
  <c r="AA1862" i="1"/>
  <c r="Z1862" i="1"/>
  <c r="Y1862" i="1"/>
  <c r="X1862" i="1"/>
  <c r="W1862" i="1"/>
  <c r="V1862" i="1"/>
  <c r="U1862" i="1"/>
  <c r="T1862" i="1"/>
  <c r="AA1861" i="1"/>
  <c r="Z1861" i="1"/>
  <c r="Y1861" i="1"/>
  <c r="X1861" i="1"/>
  <c r="W1861" i="1"/>
  <c r="V1861" i="1"/>
  <c r="U1861" i="1"/>
  <c r="T1861" i="1"/>
  <c r="AA1860" i="1"/>
  <c r="Z1860" i="1"/>
  <c r="Y1860" i="1"/>
  <c r="X1860" i="1"/>
  <c r="W1860" i="1"/>
  <c r="V1860" i="1"/>
  <c r="U1860" i="1"/>
  <c r="T1860" i="1"/>
  <c r="AA1859" i="1"/>
  <c r="Z1859" i="1"/>
  <c r="Y1859" i="1"/>
  <c r="X1859" i="1"/>
  <c r="W1859" i="1"/>
  <c r="V1859" i="1"/>
  <c r="U1859" i="1"/>
  <c r="T1859" i="1"/>
  <c r="AA1858" i="1"/>
  <c r="Z1858" i="1"/>
  <c r="Y1858" i="1"/>
  <c r="X1858" i="1"/>
  <c r="W1858" i="1"/>
  <c r="V1858" i="1"/>
  <c r="U1858" i="1"/>
  <c r="T1858" i="1"/>
  <c r="AA1857" i="1"/>
  <c r="Z1857" i="1"/>
  <c r="Y1857" i="1"/>
  <c r="X1857" i="1"/>
  <c r="W1857" i="1"/>
  <c r="V1857" i="1"/>
  <c r="U1857" i="1"/>
  <c r="T1857" i="1"/>
  <c r="AA1856" i="1"/>
  <c r="Z1856" i="1"/>
  <c r="Y1856" i="1"/>
  <c r="X1856" i="1"/>
  <c r="W1856" i="1"/>
  <c r="V1856" i="1"/>
  <c r="U1856" i="1"/>
  <c r="T1856" i="1"/>
  <c r="AA1855" i="1"/>
  <c r="Z1855" i="1"/>
  <c r="Y1855" i="1"/>
  <c r="X1855" i="1"/>
  <c r="W1855" i="1"/>
  <c r="V1855" i="1"/>
  <c r="U1855" i="1"/>
  <c r="T1855" i="1"/>
  <c r="AA1854" i="1"/>
  <c r="Z1854" i="1"/>
  <c r="Y1854" i="1"/>
  <c r="X1854" i="1"/>
  <c r="W1854" i="1"/>
  <c r="V1854" i="1"/>
  <c r="U1854" i="1"/>
  <c r="T1854" i="1"/>
  <c r="AA1853" i="1"/>
  <c r="Z1853" i="1"/>
  <c r="Y1853" i="1"/>
  <c r="X1853" i="1"/>
  <c r="W1853" i="1"/>
  <c r="V1853" i="1"/>
  <c r="U1853" i="1"/>
  <c r="T1853" i="1"/>
  <c r="AA1852" i="1"/>
  <c r="Z1852" i="1"/>
  <c r="Y1852" i="1"/>
  <c r="X1852" i="1"/>
  <c r="W1852" i="1"/>
  <c r="V1852" i="1"/>
  <c r="U1852" i="1"/>
  <c r="T1852" i="1"/>
  <c r="AA1851" i="1"/>
  <c r="Z1851" i="1"/>
  <c r="Y1851" i="1"/>
  <c r="X1851" i="1"/>
  <c r="W1851" i="1"/>
  <c r="V1851" i="1"/>
  <c r="U1851" i="1"/>
  <c r="T1851" i="1"/>
  <c r="AA1850" i="1"/>
  <c r="Z1850" i="1"/>
  <c r="Y1850" i="1"/>
  <c r="X1850" i="1"/>
  <c r="W1850" i="1"/>
  <c r="V1850" i="1"/>
  <c r="U1850" i="1"/>
  <c r="T1850" i="1"/>
  <c r="AA1849" i="1"/>
  <c r="Z1849" i="1"/>
  <c r="Y1849" i="1"/>
  <c r="X1849" i="1"/>
  <c r="W1849" i="1"/>
  <c r="V1849" i="1"/>
  <c r="U1849" i="1"/>
  <c r="T1849" i="1"/>
  <c r="AA1848" i="1"/>
  <c r="Z1848" i="1"/>
  <c r="Y1848" i="1"/>
  <c r="X1848" i="1"/>
  <c r="W1848" i="1"/>
  <c r="V1848" i="1"/>
  <c r="U1848" i="1"/>
  <c r="T1848" i="1"/>
  <c r="AA1847" i="1"/>
  <c r="Z1847" i="1"/>
  <c r="Y1847" i="1"/>
  <c r="X1847" i="1"/>
  <c r="W1847" i="1"/>
  <c r="V1847" i="1"/>
  <c r="U1847" i="1"/>
  <c r="T1847" i="1"/>
  <c r="AA1846" i="1"/>
  <c r="Z1846" i="1"/>
  <c r="Y1846" i="1"/>
  <c r="X1846" i="1"/>
  <c r="W1846" i="1"/>
  <c r="V1846" i="1"/>
  <c r="U1846" i="1"/>
  <c r="T1846" i="1"/>
  <c r="AA1845" i="1"/>
  <c r="Z1845" i="1"/>
  <c r="Y1845" i="1"/>
  <c r="X1845" i="1"/>
  <c r="W1845" i="1"/>
  <c r="V1845" i="1"/>
  <c r="U1845" i="1"/>
  <c r="T1845" i="1"/>
  <c r="AA1844" i="1"/>
  <c r="Z1844" i="1"/>
  <c r="Y1844" i="1"/>
  <c r="X1844" i="1"/>
  <c r="W1844" i="1"/>
  <c r="V1844" i="1"/>
  <c r="U1844" i="1"/>
  <c r="T1844" i="1"/>
  <c r="AA1843" i="1"/>
  <c r="Z1843" i="1"/>
  <c r="Y1843" i="1"/>
  <c r="X1843" i="1"/>
  <c r="W1843" i="1"/>
  <c r="V1843" i="1"/>
  <c r="U1843" i="1"/>
  <c r="T1843" i="1"/>
  <c r="AA1842" i="1"/>
  <c r="Z1842" i="1"/>
  <c r="Y1842" i="1"/>
  <c r="X1842" i="1"/>
  <c r="W1842" i="1"/>
  <c r="V1842" i="1"/>
  <c r="U1842" i="1"/>
  <c r="T1842" i="1"/>
  <c r="AA1841" i="1"/>
  <c r="Z1841" i="1"/>
  <c r="Y1841" i="1"/>
  <c r="X1841" i="1"/>
  <c r="W1841" i="1"/>
  <c r="V1841" i="1"/>
  <c r="U1841" i="1"/>
  <c r="T1841" i="1"/>
  <c r="AA1840" i="1"/>
  <c r="Z1840" i="1"/>
  <c r="Y1840" i="1"/>
  <c r="X1840" i="1"/>
  <c r="W1840" i="1"/>
  <c r="V1840" i="1"/>
  <c r="U1840" i="1"/>
  <c r="T1840" i="1"/>
  <c r="AA1839" i="1"/>
  <c r="Z1839" i="1"/>
  <c r="Y1839" i="1"/>
  <c r="X1839" i="1"/>
  <c r="W1839" i="1"/>
  <c r="V1839" i="1"/>
  <c r="U1839" i="1"/>
  <c r="T1839" i="1"/>
  <c r="AA1838" i="1"/>
  <c r="Z1838" i="1"/>
  <c r="Y1838" i="1"/>
  <c r="X1838" i="1"/>
  <c r="W1838" i="1"/>
  <c r="V1838" i="1"/>
  <c r="U1838" i="1"/>
  <c r="T1838" i="1"/>
  <c r="AA1837" i="1"/>
  <c r="Z1837" i="1"/>
  <c r="Y1837" i="1"/>
  <c r="X1837" i="1"/>
  <c r="W1837" i="1"/>
  <c r="V1837" i="1"/>
  <c r="U1837" i="1"/>
  <c r="T1837" i="1"/>
  <c r="AA1836" i="1"/>
  <c r="Z1836" i="1"/>
  <c r="Y1836" i="1"/>
  <c r="X1836" i="1"/>
  <c r="W1836" i="1"/>
  <c r="V1836" i="1"/>
  <c r="U1836" i="1"/>
  <c r="T1836" i="1"/>
  <c r="AA1835" i="1"/>
  <c r="Z1835" i="1"/>
  <c r="Y1835" i="1"/>
  <c r="X1835" i="1"/>
  <c r="W1835" i="1"/>
  <c r="V1835" i="1"/>
  <c r="U1835" i="1"/>
  <c r="T1835" i="1"/>
  <c r="AA1834" i="1"/>
  <c r="Z1834" i="1"/>
  <c r="Y1834" i="1"/>
  <c r="X1834" i="1"/>
  <c r="W1834" i="1"/>
  <c r="V1834" i="1"/>
  <c r="U1834" i="1"/>
  <c r="T1834" i="1"/>
  <c r="AA1833" i="1"/>
  <c r="Z1833" i="1"/>
  <c r="Y1833" i="1"/>
  <c r="X1833" i="1"/>
  <c r="W1833" i="1"/>
  <c r="V1833" i="1"/>
  <c r="U1833" i="1"/>
  <c r="T1833" i="1"/>
  <c r="AA1832" i="1"/>
  <c r="Z1832" i="1"/>
  <c r="Y1832" i="1"/>
  <c r="X1832" i="1"/>
  <c r="W1832" i="1"/>
  <c r="V1832" i="1"/>
  <c r="U1832" i="1"/>
  <c r="T1832" i="1"/>
  <c r="AA1831" i="1"/>
  <c r="Z1831" i="1"/>
  <c r="Y1831" i="1"/>
  <c r="X1831" i="1"/>
  <c r="W1831" i="1"/>
  <c r="V1831" i="1"/>
  <c r="U1831" i="1"/>
  <c r="T1831" i="1"/>
  <c r="AA1830" i="1"/>
  <c r="Z1830" i="1"/>
  <c r="Y1830" i="1"/>
  <c r="X1830" i="1"/>
  <c r="W1830" i="1"/>
  <c r="V1830" i="1"/>
  <c r="U1830" i="1"/>
  <c r="T1830" i="1"/>
  <c r="AA1829" i="1"/>
  <c r="Z1829" i="1"/>
  <c r="Y1829" i="1"/>
  <c r="X1829" i="1"/>
  <c r="W1829" i="1"/>
  <c r="V1829" i="1"/>
  <c r="U1829" i="1"/>
  <c r="T1829" i="1"/>
  <c r="AA1828" i="1"/>
  <c r="Z1828" i="1"/>
  <c r="Y1828" i="1"/>
  <c r="X1828" i="1"/>
  <c r="W1828" i="1"/>
  <c r="V1828" i="1"/>
  <c r="U1828" i="1"/>
  <c r="T1828" i="1"/>
  <c r="AA1827" i="1"/>
  <c r="Z1827" i="1"/>
  <c r="Y1827" i="1"/>
  <c r="X1827" i="1"/>
  <c r="W1827" i="1"/>
  <c r="V1827" i="1"/>
  <c r="U1827" i="1"/>
  <c r="T1827" i="1"/>
  <c r="AA1826" i="1"/>
  <c r="Z1826" i="1"/>
  <c r="Y1826" i="1"/>
  <c r="X1826" i="1"/>
  <c r="W1826" i="1"/>
  <c r="V1826" i="1"/>
  <c r="U1826" i="1"/>
  <c r="T1826" i="1"/>
  <c r="AA1825" i="1"/>
  <c r="Z1825" i="1"/>
  <c r="Y1825" i="1"/>
  <c r="X1825" i="1"/>
  <c r="W1825" i="1"/>
  <c r="V1825" i="1"/>
  <c r="U1825" i="1"/>
  <c r="T1825" i="1"/>
  <c r="AA1824" i="1"/>
  <c r="Z1824" i="1"/>
  <c r="Y1824" i="1"/>
  <c r="X1824" i="1"/>
  <c r="W1824" i="1"/>
  <c r="V1824" i="1"/>
  <c r="U1824" i="1"/>
  <c r="T1824" i="1"/>
  <c r="AA1823" i="1"/>
  <c r="Z1823" i="1"/>
  <c r="Y1823" i="1"/>
  <c r="X1823" i="1"/>
  <c r="W1823" i="1"/>
  <c r="V1823" i="1"/>
  <c r="U1823" i="1"/>
  <c r="T1823" i="1"/>
  <c r="AA1822" i="1"/>
  <c r="Z1822" i="1"/>
  <c r="Y1822" i="1"/>
  <c r="X1822" i="1"/>
  <c r="W1822" i="1"/>
  <c r="V1822" i="1"/>
  <c r="U1822" i="1"/>
  <c r="T1822" i="1"/>
  <c r="AA1821" i="1"/>
  <c r="Z1821" i="1"/>
  <c r="Y1821" i="1"/>
  <c r="X1821" i="1"/>
  <c r="W1821" i="1"/>
  <c r="V1821" i="1"/>
  <c r="U1821" i="1"/>
  <c r="T1821" i="1"/>
  <c r="AA1820" i="1"/>
  <c r="Z1820" i="1"/>
  <c r="Y1820" i="1"/>
  <c r="X1820" i="1"/>
  <c r="W1820" i="1"/>
  <c r="V1820" i="1"/>
  <c r="U1820" i="1"/>
  <c r="T1820" i="1"/>
  <c r="AA1819" i="1"/>
  <c r="Z1819" i="1"/>
  <c r="Y1819" i="1"/>
  <c r="X1819" i="1"/>
  <c r="W1819" i="1"/>
  <c r="V1819" i="1"/>
  <c r="U1819" i="1"/>
  <c r="T1819" i="1"/>
  <c r="AA1818" i="1"/>
  <c r="Z1818" i="1"/>
  <c r="Y1818" i="1"/>
  <c r="X1818" i="1"/>
  <c r="W1818" i="1"/>
  <c r="V1818" i="1"/>
  <c r="U1818" i="1"/>
  <c r="T1818" i="1"/>
  <c r="AA1817" i="1"/>
  <c r="Z1817" i="1"/>
  <c r="Y1817" i="1"/>
  <c r="X1817" i="1"/>
  <c r="W1817" i="1"/>
  <c r="V1817" i="1"/>
  <c r="U1817" i="1"/>
  <c r="T1817" i="1"/>
  <c r="AA1816" i="1"/>
  <c r="Z1816" i="1"/>
  <c r="Y1816" i="1"/>
  <c r="X1816" i="1"/>
  <c r="W1816" i="1"/>
  <c r="V1816" i="1"/>
  <c r="U1816" i="1"/>
  <c r="T1816" i="1"/>
  <c r="AA1815" i="1"/>
  <c r="Z1815" i="1"/>
  <c r="Y1815" i="1"/>
  <c r="X1815" i="1"/>
  <c r="W1815" i="1"/>
  <c r="V1815" i="1"/>
  <c r="U1815" i="1"/>
  <c r="T1815" i="1"/>
  <c r="AA1814" i="1"/>
  <c r="Z1814" i="1"/>
  <c r="Y1814" i="1"/>
  <c r="X1814" i="1"/>
  <c r="W1814" i="1"/>
  <c r="V1814" i="1"/>
  <c r="U1814" i="1"/>
  <c r="T1814" i="1"/>
  <c r="AA1813" i="1"/>
  <c r="Z1813" i="1"/>
  <c r="Y1813" i="1"/>
  <c r="X1813" i="1"/>
  <c r="W1813" i="1"/>
  <c r="V1813" i="1"/>
  <c r="U1813" i="1"/>
  <c r="T1813" i="1"/>
  <c r="AA1812" i="1"/>
  <c r="Z1812" i="1"/>
  <c r="Y1812" i="1"/>
  <c r="X1812" i="1"/>
  <c r="W1812" i="1"/>
  <c r="V1812" i="1"/>
  <c r="U1812" i="1"/>
  <c r="T1812" i="1"/>
  <c r="AA1811" i="1"/>
  <c r="Z1811" i="1"/>
  <c r="Y1811" i="1"/>
  <c r="X1811" i="1"/>
  <c r="W1811" i="1"/>
  <c r="V1811" i="1"/>
  <c r="U1811" i="1"/>
  <c r="T1811" i="1"/>
  <c r="AA1810" i="1"/>
  <c r="Z1810" i="1"/>
  <c r="Y1810" i="1"/>
  <c r="X1810" i="1"/>
  <c r="W1810" i="1"/>
  <c r="V1810" i="1"/>
  <c r="U1810" i="1"/>
  <c r="T1810" i="1"/>
  <c r="AA1809" i="1"/>
  <c r="Z1809" i="1"/>
  <c r="Y1809" i="1"/>
  <c r="X1809" i="1"/>
  <c r="W1809" i="1"/>
  <c r="V1809" i="1"/>
  <c r="U1809" i="1"/>
  <c r="T1809" i="1"/>
  <c r="AA1808" i="1"/>
  <c r="Z1808" i="1"/>
  <c r="Y1808" i="1"/>
  <c r="X1808" i="1"/>
  <c r="W1808" i="1"/>
  <c r="V1808" i="1"/>
  <c r="U1808" i="1"/>
  <c r="T1808" i="1"/>
  <c r="AA1807" i="1"/>
  <c r="Z1807" i="1"/>
  <c r="Y1807" i="1"/>
  <c r="X1807" i="1"/>
  <c r="W1807" i="1"/>
  <c r="V1807" i="1"/>
  <c r="U1807" i="1"/>
  <c r="T1807" i="1"/>
  <c r="AA1806" i="1"/>
  <c r="Z1806" i="1"/>
  <c r="Y1806" i="1"/>
  <c r="X1806" i="1"/>
  <c r="W1806" i="1"/>
  <c r="V1806" i="1"/>
  <c r="U1806" i="1"/>
  <c r="T1806" i="1"/>
  <c r="AA1805" i="1"/>
  <c r="Z1805" i="1"/>
  <c r="Y1805" i="1"/>
  <c r="X1805" i="1"/>
  <c r="W1805" i="1"/>
  <c r="V1805" i="1"/>
  <c r="U1805" i="1"/>
  <c r="T1805" i="1"/>
  <c r="AA1804" i="1"/>
  <c r="Z1804" i="1"/>
  <c r="Y1804" i="1"/>
  <c r="X1804" i="1"/>
  <c r="W1804" i="1"/>
  <c r="V1804" i="1"/>
  <c r="U1804" i="1"/>
  <c r="T1804" i="1"/>
  <c r="AA1803" i="1"/>
  <c r="Z1803" i="1"/>
  <c r="Y1803" i="1"/>
  <c r="X1803" i="1"/>
  <c r="W1803" i="1"/>
  <c r="V1803" i="1"/>
  <c r="U1803" i="1"/>
  <c r="T1803" i="1"/>
  <c r="AA1802" i="1"/>
  <c r="Z1802" i="1"/>
  <c r="Y1802" i="1"/>
  <c r="X1802" i="1"/>
  <c r="W1802" i="1"/>
  <c r="V1802" i="1"/>
  <c r="U1802" i="1"/>
  <c r="T1802" i="1"/>
  <c r="AA1801" i="1"/>
  <c r="Z1801" i="1"/>
  <c r="Y1801" i="1"/>
  <c r="X1801" i="1"/>
  <c r="W1801" i="1"/>
  <c r="V1801" i="1"/>
  <c r="U1801" i="1"/>
  <c r="T1801" i="1"/>
  <c r="AA1800" i="1"/>
  <c r="Z1800" i="1"/>
  <c r="Y1800" i="1"/>
  <c r="X1800" i="1"/>
  <c r="W1800" i="1"/>
  <c r="V1800" i="1"/>
  <c r="U1800" i="1"/>
  <c r="T1800" i="1"/>
  <c r="AA1799" i="1"/>
  <c r="Z1799" i="1"/>
  <c r="Y1799" i="1"/>
  <c r="X1799" i="1"/>
  <c r="W1799" i="1"/>
  <c r="V1799" i="1"/>
  <c r="U1799" i="1"/>
  <c r="T1799" i="1"/>
  <c r="AA1798" i="1"/>
  <c r="Z1798" i="1"/>
  <c r="Y1798" i="1"/>
  <c r="X1798" i="1"/>
  <c r="W1798" i="1"/>
  <c r="V1798" i="1"/>
  <c r="U1798" i="1"/>
  <c r="T1798" i="1"/>
  <c r="AA1797" i="1"/>
  <c r="Z1797" i="1"/>
  <c r="Y1797" i="1"/>
  <c r="X1797" i="1"/>
  <c r="W1797" i="1"/>
  <c r="V1797" i="1"/>
  <c r="U1797" i="1"/>
  <c r="T1797" i="1"/>
  <c r="AA1796" i="1"/>
  <c r="Z1796" i="1"/>
  <c r="Y1796" i="1"/>
  <c r="X1796" i="1"/>
  <c r="W1796" i="1"/>
  <c r="V1796" i="1"/>
  <c r="U1796" i="1"/>
  <c r="T1796" i="1"/>
  <c r="AA1795" i="1"/>
  <c r="Z1795" i="1"/>
  <c r="Y1795" i="1"/>
  <c r="X1795" i="1"/>
  <c r="W1795" i="1"/>
  <c r="V1795" i="1"/>
  <c r="U1795" i="1"/>
  <c r="T1795" i="1"/>
  <c r="AA1794" i="1"/>
  <c r="Z1794" i="1"/>
  <c r="Y1794" i="1"/>
  <c r="X1794" i="1"/>
  <c r="W1794" i="1"/>
  <c r="V1794" i="1"/>
  <c r="U1794" i="1"/>
  <c r="T1794" i="1"/>
  <c r="AA1793" i="1"/>
  <c r="Z1793" i="1"/>
  <c r="Y1793" i="1"/>
  <c r="X1793" i="1"/>
  <c r="W1793" i="1"/>
  <c r="V1793" i="1"/>
  <c r="U1793" i="1"/>
  <c r="T1793" i="1"/>
  <c r="AA1792" i="1"/>
  <c r="Z1792" i="1"/>
  <c r="Y1792" i="1"/>
  <c r="X1792" i="1"/>
  <c r="W1792" i="1"/>
  <c r="V1792" i="1"/>
  <c r="U1792" i="1"/>
  <c r="T1792" i="1"/>
  <c r="AA1791" i="1"/>
  <c r="Z1791" i="1"/>
  <c r="Y1791" i="1"/>
  <c r="X1791" i="1"/>
  <c r="W1791" i="1"/>
  <c r="V1791" i="1"/>
  <c r="U1791" i="1"/>
  <c r="T1791" i="1"/>
  <c r="AA1790" i="1"/>
  <c r="Z1790" i="1"/>
  <c r="Y1790" i="1"/>
  <c r="X1790" i="1"/>
  <c r="W1790" i="1"/>
  <c r="V1790" i="1"/>
  <c r="U1790" i="1"/>
  <c r="T1790" i="1"/>
  <c r="AA1789" i="1"/>
  <c r="Z1789" i="1"/>
  <c r="Y1789" i="1"/>
  <c r="X1789" i="1"/>
  <c r="W1789" i="1"/>
  <c r="V1789" i="1"/>
  <c r="U1789" i="1"/>
  <c r="T1789" i="1"/>
  <c r="AA1788" i="1"/>
  <c r="Z1788" i="1"/>
  <c r="Y1788" i="1"/>
  <c r="X1788" i="1"/>
  <c r="W1788" i="1"/>
  <c r="V1788" i="1"/>
  <c r="U1788" i="1"/>
  <c r="T1788" i="1"/>
  <c r="AA1787" i="1"/>
  <c r="Z1787" i="1"/>
  <c r="Y1787" i="1"/>
  <c r="X1787" i="1"/>
  <c r="W1787" i="1"/>
  <c r="V1787" i="1"/>
  <c r="U1787" i="1"/>
  <c r="T1787" i="1"/>
  <c r="AA1786" i="1"/>
  <c r="Z1786" i="1"/>
  <c r="Y1786" i="1"/>
  <c r="X1786" i="1"/>
  <c r="W1786" i="1"/>
  <c r="V1786" i="1"/>
  <c r="U1786" i="1"/>
  <c r="T1786" i="1"/>
  <c r="AA1785" i="1"/>
  <c r="Z1785" i="1"/>
  <c r="Y1785" i="1"/>
  <c r="X1785" i="1"/>
  <c r="W1785" i="1"/>
  <c r="V1785" i="1"/>
  <c r="U1785" i="1"/>
  <c r="T1785" i="1"/>
  <c r="AA1784" i="1"/>
  <c r="Z1784" i="1"/>
  <c r="Y1784" i="1"/>
  <c r="X1784" i="1"/>
  <c r="W1784" i="1"/>
  <c r="V1784" i="1"/>
  <c r="U1784" i="1"/>
  <c r="T1784" i="1"/>
  <c r="AA1783" i="1"/>
  <c r="Z1783" i="1"/>
  <c r="Y1783" i="1"/>
  <c r="X1783" i="1"/>
  <c r="W1783" i="1"/>
  <c r="V1783" i="1"/>
  <c r="U1783" i="1"/>
  <c r="T1783" i="1"/>
  <c r="AA1782" i="1"/>
  <c r="Z1782" i="1"/>
  <c r="Y1782" i="1"/>
  <c r="X1782" i="1"/>
  <c r="W1782" i="1"/>
  <c r="V1782" i="1"/>
  <c r="U1782" i="1"/>
  <c r="T1782" i="1"/>
  <c r="AA1781" i="1"/>
  <c r="Z1781" i="1"/>
  <c r="Y1781" i="1"/>
  <c r="X1781" i="1"/>
  <c r="W1781" i="1"/>
  <c r="V1781" i="1"/>
  <c r="U1781" i="1"/>
  <c r="T1781" i="1"/>
  <c r="AA1780" i="1"/>
  <c r="Z1780" i="1"/>
  <c r="Y1780" i="1"/>
  <c r="X1780" i="1"/>
  <c r="W1780" i="1"/>
  <c r="V1780" i="1"/>
  <c r="U1780" i="1"/>
  <c r="T1780" i="1"/>
  <c r="AA1779" i="1"/>
  <c r="Z1779" i="1"/>
  <c r="Y1779" i="1"/>
  <c r="X1779" i="1"/>
  <c r="W1779" i="1"/>
  <c r="V1779" i="1"/>
  <c r="U1779" i="1"/>
  <c r="T1779" i="1"/>
  <c r="AA1778" i="1"/>
  <c r="Z1778" i="1"/>
  <c r="Y1778" i="1"/>
  <c r="X1778" i="1"/>
  <c r="W1778" i="1"/>
  <c r="V1778" i="1"/>
  <c r="U1778" i="1"/>
  <c r="T1778" i="1"/>
  <c r="AA1777" i="1"/>
  <c r="Z1777" i="1"/>
  <c r="Y1777" i="1"/>
  <c r="X1777" i="1"/>
  <c r="W1777" i="1"/>
  <c r="V1777" i="1"/>
  <c r="U1777" i="1"/>
  <c r="T1777" i="1"/>
  <c r="AA1776" i="1"/>
  <c r="Z1776" i="1"/>
  <c r="Y1776" i="1"/>
  <c r="X1776" i="1"/>
  <c r="W1776" i="1"/>
  <c r="V1776" i="1"/>
  <c r="U1776" i="1"/>
  <c r="T1776" i="1"/>
  <c r="AA1775" i="1"/>
  <c r="Z1775" i="1"/>
  <c r="Y1775" i="1"/>
  <c r="X1775" i="1"/>
  <c r="W1775" i="1"/>
  <c r="V1775" i="1"/>
  <c r="U1775" i="1"/>
  <c r="T1775" i="1"/>
  <c r="AA1774" i="1"/>
  <c r="Z1774" i="1"/>
  <c r="Y1774" i="1"/>
  <c r="X1774" i="1"/>
  <c r="W1774" i="1"/>
  <c r="V1774" i="1"/>
  <c r="U1774" i="1"/>
  <c r="T1774" i="1"/>
  <c r="AA1773" i="1"/>
  <c r="Z1773" i="1"/>
  <c r="Y1773" i="1"/>
  <c r="X1773" i="1"/>
  <c r="W1773" i="1"/>
  <c r="V1773" i="1"/>
  <c r="U1773" i="1"/>
  <c r="T1773" i="1"/>
  <c r="AA1772" i="1"/>
  <c r="Z1772" i="1"/>
  <c r="Y1772" i="1"/>
  <c r="X1772" i="1"/>
  <c r="W1772" i="1"/>
  <c r="V1772" i="1"/>
  <c r="U1772" i="1"/>
  <c r="T1772" i="1"/>
  <c r="AA1771" i="1"/>
  <c r="Z1771" i="1"/>
  <c r="Y1771" i="1"/>
  <c r="X1771" i="1"/>
  <c r="W1771" i="1"/>
  <c r="V1771" i="1"/>
  <c r="U1771" i="1"/>
  <c r="T1771" i="1"/>
  <c r="AA1770" i="1"/>
  <c r="Z1770" i="1"/>
  <c r="Y1770" i="1"/>
  <c r="X1770" i="1"/>
  <c r="W1770" i="1"/>
  <c r="V1770" i="1"/>
  <c r="U1770" i="1"/>
  <c r="T1770" i="1"/>
  <c r="AA1769" i="1"/>
  <c r="Z1769" i="1"/>
  <c r="Y1769" i="1"/>
  <c r="X1769" i="1"/>
  <c r="W1769" i="1"/>
  <c r="V1769" i="1"/>
  <c r="U1769" i="1"/>
  <c r="T1769" i="1"/>
  <c r="AA1768" i="1"/>
  <c r="Z1768" i="1"/>
  <c r="Y1768" i="1"/>
  <c r="X1768" i="1"/>
  <c r="W1768" i="1"/>
  <c r="V1768" i="1"/>
  <c r="U1768" i="1"/>
  <c r="T1768" i="1"/>
  <c r="AA1767" i="1"/>
  <c r="Z1767" i="1"/>
  <c r="Y1767" i="1"/>
  <c r="X1767" i="1"/>
  <c r="W1767" i="1"/>
  <c r="V1767" i="1"/>
  <c r="U1767" i="1"/>
  <c r="T1767" i="1"/>
  <c r="AA1766" i="1"/>
  <c r="Z1766" i="1"/>
  <c r="Y1766" i="1"/>
  <c r="X1766" i="1"/>
  <c r="W1766" i="1"/>
  <c r="V1766" i="1"/>
  <c r="U1766" i="1"/>
  <c r="T1766" i="1"/>
  <c r="AA1765" i="1"/>
  <c r="Z1765" i="1"/>
  <c r="Y1765" i="1"/>
  <c r="X1765" i="1"/>
  <c r="W1765" i="1"/>
  <c r="V1765" i="1"/>
  <c r="U1765" i="1"/>
  <c r="T1765" i="1"/>
  <c r="AA1764" i="1"/>
  <c r="Z1764" i="1"/>
  <c r="Y1764" i="1"/>
  <c r="X1764" i="1"/>
  <c r="W1764" i="1"/>
  <c r="V1764" i="1"/>
  <c r="U1764" i="1"/>
  <c r="T1764" i="1"/>
  <c r="AA1763" i="1"/>
  <c r="Z1763" i="1"/>
  <c r="Y1763" i="1"/>
  <c r="X1763" i="1"/>
  <c r="W1763" i="1"/>
  <c r="V1763" i="1"/>
  <c r="U1763" i="1"/>
  <c r="T1763" i="1"/>
  <c r="AA1762" i="1"/>
  <c r="Z1762" i="1"/>
  <c r="Y1762" i="1"/>
  <c r="X1762" i="1"/>
  <c r="W1762" i="1"/>
  <c r="V1762" i="1"/>
  <c r="U1762" i="1"/>
  <c r="T1762" i="1"/>
  <c r="AA1761" i="1"/>
  <c r="Z1761" i="1"/>
  <c r="Y1761" i="1"/>
  <c r="X1761" i="1"/>
  <c r="W1761" i="1"/>
  <c r="V1761" i="1"/>
  <c r="U1761" i="1"/>
  <c r="T1761" i="1"/>
  <c r="AA1760" i="1"/>
  <c r="Z1760" i="1"/>
  <c r="Y1760" i="1"/>
  <c r="X1760" i="1"/>
  <c r="W1760" i="1"/>
  <c r="V1760" i="1"/>
  <c r="U1760" i="1"/>
  <c r="T1760" i="1"/>
  <c r="AA1759" i="1"/>
  <c r="Z1759" i="1"/>
  <c r="Y1759" i="1"/>
  <c r="X1759" i="1"/>
  <c r="W1759" i="1"/>
  <c r="V1759" i="1"/>
  <c r="U1759" i="1"/>
  <c r="T1759" i="1"/>
  <c r="AA1758" i="1"/>
  <c r="Z1758" i="1"/>
  <c r="Y1758" i="1"/>
  <c r="X1758" i="1"/>
  <c r="W1758" i="1"/>
  <c r="V1758" i="1"/>
  <c r="U1758" i="1"/>
  <c r="T1758" i="1"/>
  <c r="AA1757" i="1"/>
  <c r="Z1757" i="1"/>
  <c r="Y1757" i="1"/>
  <c r="X1757" i="1"/>
  <c r="W1757" i="1"/>
  <c r="V1757" i="1"/>
  <c r="U1757" i="1"/>
  <c r="T1757" i="1"/>
  <c r="AA1756" i="1"/>
  <c r="Z1756" i="1"/>
  <c r="Y1756" i="1"/>
  <c r="X1756" i="1"/>
  <c r="W1756" i="1"/>
  <c r="V1756" i="1"/>
  <c r="U1756" i="1"/>
  <c r="T1756" i="1"/>
  <c r="AA1755" i="1"/>
  <c r="Z1755" i="1"/>
  <c r="Y1755" i="1"/>
  <c r="X1755" i="1"/>
  <c r="W1755" i="1"/>
  <c r="V1755" i="1"/>
  <c r="U1755" i="1"/>
  <c r="T1755" i="1"/>
  <c r="AA1754" i="1"/>
  <c r="Z1754" i="1"/>
  <c r="Y1754" i="1"/>
  <c r="X1754" i="1"/>
  <c r="W1754" i="1"/>
  <c r="V1754" i="1"/>
  <c r="U1754" i="1"/>
  <c r="T1754" i="1"/>
  <c r="AA1753" i="1"/>
  <c r="Z1753" i="1"/>
  <c r="Y1753" i="1"/>
  <c r="X1753" i="1"/>
  <c r="W1753" i="1"/>
  <c r="V1753" i="1"/>
  <c r="U1753" i="1"/>
  <c r="T1753" i="1"/>
  <c r="AA1752" i="1"/>
  <c r="Z1752" i="1"/>
  <c r="Y1752" i="1"/>
  <c r="X1752" i="1"/>
  <c r="W1752" i="1"/>
  <c r="V1752" i="1"/>
  <c r="U1752" i="1"/>
  <c r="T1752" i="1"/>
  <c r="AA1751" i="1"/>
  <c r="Z1751" i="1"/>
  <c r="Y1751" i="1"/>
  <c r="X1751" i="1"/>
  <c r="W1751" i="1"/>
  <c r="V1751" i="1"/>
  <c r="U1751" i="1"/>
  <c r="T1751" i="1"/>
  <c r="AA1750" i="1"/>
  <c r="Z1750" i="1"/>
  <c r="Y1750" i="1"/>
  <c r="X1750" i="1"/>
  <c r="W1750" i="1"/>
  <c r="V1750" i="1"/>
  <c r="U1750" i="1"/>
  <c r="T1750" i="1"/>
  <c r="AA1749" i="1"/>
  <c r="Z1749" i="1"/>
  <c r="Y1749" i="1"/>
  <c r="X1749" i="1"/>
  <c r="W1749" i="1"/>
  <c r="V1749" i="1"/>
  <c r="U1749" i="1"/>
  <c r="T1749" i="1"/>
  <c r="AA1748" i="1"/>
  <c r="Z1748" i="1"/>
  <c r="Y1748" i="1"/>
  <c r="X1748" i="1"/>
  <c r="W1748" i="1"/>
  <c r="V1748" i="1"/>
  <c r="U1748" i="1"/>
  <c r="T1748" i="1"/>
  <c r="AA1747" i="1"/>
  <c r="Z1747" i="1"/>
  <c r="Y1747" i="1"/>
  <c r="X1747" i="1"/>
  <c r="W1747" i="1"/>
  <c r="V1747" i="1"/>
  <c r="U1747" i="1"/>
  <c r="T1747" i="1"/>
  <c r="AA1746" i="1"/>
  <c r="Z1746" i="1"/>
  <c r="Y1746" i="1"/>
  <c r="X1746" i="1"/>
  <c r="W1746" i="1"/>
  <c r="V1746" i="1"/>
  <c r="U1746" i="1"/>
  <c r="T1746" i="1"/>
  <c r="AA1745" i="1"/>
  <c r="Z1745" i="1"/>
  <c r="Y1745" i="1"/>
  <c r="X1745" i="1"/>
  <c r="W1745" i="1"/>
  <c r="V1745" i="1"/>
  <c r="U1745" i="1"/>
  <c r="T1745" i="1"/>
  <c r="AA1744" i="1"/>
  <c r="Z1744" i="1"/>
  <c r="Y1744" i="1"/>
  <c r="X1744" i="1"/>
  <c r="W1744" i="1"/>
  <c r="V1744" i="1"/>
  <c r="U1744" i="1"/>
  <c r="T1744" i="1"/>
  <c r="AA1743" i="1"/>
  <c r="Z1743" i="1"/>
  <c r="Y1743" i="1"/>
  <c r="X1743" i="1"/>
  <c r="W1743" i="1"/>
  <c r="V1743" i="1"/>
  <c r="U1743" i="1"/>
  <c r="T1743" i="1"/>
  <c r="AA1742" i="1"/>
  <c r="Z1742" i="1"/>
  <c r="Y1742" i="1"/>
  <c r="X1742" i="1"/>
  <c r="W1742" i="1"/>
  <c r="V1742" i="1"/>
  <c r="U1742" i="1"/>
  <c r="T1742" i="1"/>
  <c r="AA1741" i="1"/>
  <c r="Z1741" i="1"/>
  <c r="Y1741" i="1"/>
  <c r="X1741" i="1"/>
  <c r="W1741" i="1"/>
  <c r="V1741" i="1"/>
  <c r="U1741" i="1"/>
  <c r="T1741" i="1"/>
  <c r="AA1740" i="1"/>
  <c r="Z1740" i="1"/>
  <c r="Y1740" i="1"/>
  <c r="X1740" i="1"/>
  <c r="W1740" i="1"/>
  <c r="V1740" i="1"/>
  <c r="U1740" i="1"/>
  <c r="T1740" i="1"/>
  <c r="AA1739" i="1"/>
  <c r="Z1739" i="1"/>
  <c r="Y1739" i="1"/>
  <c r="X1739" i="1"/>
  <c r="W1739" i="1"/>
  <c r="V1739" i="1"/>
  <c r="U1739" i="1"/>
  <c r="T1739" i="1"/>
  <c r="AA1738" i="1"/>
  <c r="Z1738" i="1"/>
  <c r="Y1738" i="1"/>
  <c r="X1738" i="1"/>
  <c r="W1738" i="1"/>
  <c r="V1738" i="1"/>
  <c r="U1738" i="1"/>
  <c r="T1738" i="1"/>
  <c r="AA1737" i="1"/>
  <c r="Z1737" i="1"/>
  <c r="Y1737" i="1"/>
  <c r="X1737" i="1"/>
  <c r="W1737" i="1"/>
  <c r="V1737" i="1"/>
  <c r="U1737" i="1"/>
  <c r="T1737" i="1"/>
  <c r="AA1736" i="1"/>
  <c r="Z1736" i="1"/>
  <c r="Y1736" i="1"/>
  <c r="X1736" i="1"/>
  <c r="W1736" i="1"/>
  <c r="V1736" i="1"/>
  <c r="U1736" i="1"/>
  <c r="T1736" i="1"/>
  <c r="AA1735" i="1"/>
  <c r="Z1735" i="1"/>
  <c r="Y1735" i="1"/>
  <c r="X1735" i="1"/>
  <c r="W1735" i="1"/>
  <c r="V1735" i="1"/>
  <c r="U1735" i="1"/>
  <c r="T1735" i="1"/>
  <c r="AA1734" i="1"/>
  <c r="Z1734" i="1"/>
  <c r="Y1734" i="1"/>
  <c r="X1734" i="1"/>
  <c r="W1734" i="1"/>
  <c r="V1734" i="1"/>
  <c r="U1734" i="1"/>
  <c r="T1734" i="1"/>
  <c r="AA1733" i="1"/>
  <c r="Z1733" i="1"/>
  <c r="Y1733" i="1"/>
  <c r="X1733" i="1"/>
  <c r="W1733" i="1"/>
  <c r="V1733" i="1"/>
  <c r="U1733" i="1"/>
  <c r="T1733" i="1"/>
  <c r="AA1732" i="1"/>
  <c r="Z1732" i="1"/>
  <c r="Y1732" i="1"/>
  <c r="X1732" i="1"/>
  <c r="W1732" i="1"/>
  <c r="V1732" i="1"/>
  <c r="U1732" i="1"/>
  <c r="T1732" i="1"/>
  <c r="AA1731" i="1"/>
  <c r="Z1731" i="1"/>
  <c r="Y1731" i="1"/>
  <c r="X1731" i="1"/>
  <c r="W1731" i="1"/>
  <c r="V1731" i="1"/>
  <c r="U1731" i="1"/>
  <c r="T1731" i="1"/>
  <c r="AA1730" i="1"/>
  <c r="Z1730" i="1"/>
  <c r="Y1730" i="1"/>
  <c r="X1730" i="1"/>
  <c r="W1730" i="1"/>
  <c r="V1730" i="1"/>
  <c r="U1730" i="1"/>
  <c r="T1730" i="1"/>
  <c r="AA1729" i="1"/>
  <c r="Z1729" i="1"/>
  <c r="Y1729" i="1"/>
  <c r="X1729" i="1"/>
  <c r="W1729" i="1"/>
  <c r="V1729" i="1"/>
  <c r="U1729" i="1"/>
  <c r="T1729" i="1"/>
  <c r="AA1728" i="1"/>
  <c r="Z1728" i="1"/>
  <c r="Y1728" i="1"/>
  <c r="X1728" i="1"/>
  <c r="W1728" i="1"/>
  <c r="V1728" i="1"/>
  <c r="U1728" i="1"/>
  <c r="T1728" i="1"/>
  <c r="AA1727" i="1"/>
  <c r="Z1727" i="1"/>
  <c r="Y1727" i="1"/>
  <c r="X1727" i="1"/>
  <c r="W1727" i="1"/>
  <c r="V1727" i="1"/>
  <c r="U1727" i="1"/>
  <c r="T1727" i="1"/>
  <c r="AA1726" i="1"/>
  <c r="Z1726" i="1"/>
  <c r="Y1726" i="1"/>
  <c r="X1726" i="1"/>
  <c r="W1726" i="1"/>
  <c r="V1726" i="1"/>
  <c r="U1726" i="1"/>
  <c r="T1726" i="1"/>
  <c r="AA1725" i="1"/>
  <c r="Z1725" i="1"/>
  <c r="Y1725" i="1"/>
  <c r="X1725" i="1"/>
  <c r="W1725" i="1"/>
  <c r="V1725" i="1"/>
  <c r="U1725" i="1"/>
  <c r="T1725" i="1"/>
  <c r="AA1724" i="1"/>
  <c r="Z1724" i="1"/>
  <c r="Y1724" i="1"/>
  <c r="X1724" i="1"/>
  <c r="W1724" i="1"/>
  <c r="V1724" i="1"/>
  <c r="U1724" i="1"/>
  <c r="T1724" i="1"/>
  <c r="AA1723" i="1"/>
  <c r="Z1723" i="1"/>
  <c r="Y1723" i="1"/>
  <c r="X1723" i="1"/>
  <c r="W1723" i="1"/>
  <c r="V1723" i="1"/>
  <c r="U1723" i="1"/>
  <c r="T1723" i="1"/>
  <c r="AA1722" i="1"/>
  <c r="Z1722" i="1"/>
  <c r="Y1722" i="1"/>
  <c r="X1722" i="1"/>
  <c r="W1722" i="1"/>
  <c r="V1722" i="1"/>
  <c r="U1722" i="1"/>
  <c r="T1722" i="1"/>
  <c r="AA1721" i="1"/>
  <c r="Z1721" i="1"/>
  <c r="Y1721" i="1"/>
  <c r="X1721" i="1"/>
  <c r="W1721" i="1"/>
  <c r="V1721" i="1"/>
  <c r="U1721" i="1"/>
  <c r="T1721" i="1"/>
  <c r="AA1720" i="1"/>
  <c r="Z1720" i="1"/>
  <c r="Y1720" i="1"/>
  <c r="X1720" i="1"/>
  <c r="W1720" i="1"/>
  <c r="V1720" i="1"/>
  <c r="U1720" i="1"/>
  <c r="T1720" i="1"/>
  <c r="AA1719" i="1"/>
  <c r="Z1719" i="1"/>
  <c r="Y1719" i="1"/>
  <c r="X1719" i="1"/>
  <c r="W1719" i="1"/>
  <c r="V1719" i="1"/>
  <c r="U1719" i="1"/>
  <c r="T1719" i="1"/>
  <c r="AA1718" i="1"/>
  <c r="Z1718" i="1"/>
  <c r="Y1718" i="1"/>
  <c r="X1718" i="1"/>
  <c r="W1718" i="1"/>
  <c r="V1718" i="1"/>
  <c r="U1718" i="1"/>
  <c r="T1718" i="1"/>
  <c r="AA1717" i="1"/>
  <c r="Z1717" i="1"/>
  <c r="Y1717" i="1"/>
  <c r="X1717" i="1"/>
  <c r="W1717" i="1"/>
  <c r="V1717" i="1"/>
  <c r="U1717" i="1"/>
  <c r="T1717" i="1"/>
  <c r="AA1716" i="1"/>
  <c r="Z1716" i="1"/>
  <c r="Y1716" i="1"/>
  <c r="X1716" i="1"/>
  <c r="W1716" i="1"/>
  <c r="V1716" i="1"/>
  <c r="U1716" i="1"/>
  <c r="T1716" i="1"/>
  <c r="AA1715" i="1"/>
  <c r="Z1715" i="1"/>
  <c r="Y1715" i="1"/>
  <c r="X1715" i="1"/>
  <c r="W1715" i="1"/>
  <c r="V1715" i="1"/>
  <c r="U1715" i="1"/>
  <c r="T1715" i="1"/>
  <c r="AA1714" i="1"/>
  <c r="Z1714" i="1"/>
  <c r="Y1714" i="1"/>
  <c r="X1714" i="1"/>
  <c r="W1714" i="1"/>
  <c r="V1714" i="1"/>
  <c r="U1714" i="1"/>
  <c r="T1714" i="1"/>
  <c r="AA1713" i="1"/>
  <c r="Z1713" i="1"/>
  <c r="Y1713" i="1"/>
  <c r="X1713" i="1"/>
  <c r="W1713" i="1"/>
  <c r="V1713" i="1"/>
  <c r="U1713" i="1"/>
  <c r="T1713" i="1"/>
  <c r="AA1712" i="1"/>
  <c r="Z1712" i="1"/>
  <c r="Y1712" i="1"/>
  <c r="X1712" i="1"/>
  <c r="W1712" i="1"/>
  <c r="V1712" i="1"/>
  <c r="U1712" i="1"/>
  <c r="T1712" i="1"/>
  <c r="AA1711" i="1"/>
  <c r="Z1711" i="1"/>
  <c r="Y1711" i="1"/>
  <c r="X1711" i="1"/>
  <c r="W1711" i="1"/>
  <c r="V1711" i="1"/>
  <c r="U1711" i="1"/>
  <c r="T1711" i="1"/>
  <c r="AA1710" i="1"/>
  <c r="Z1710" i="1"/>
  <c r="Y1710" i="1"/>
  <c r="X1710" i="1"/>
  <c r="W1710" i="1"/>
  <c r="V1710" i="1"/>
  <c r="U1710" i="1"/>
  <c r="T1710" i="1"/>
  <c r="AA1709" i="1"/>
  <c r="Z1709" i="1"/>
  <c r="Y1709" i="1"/>
  <c r="X1709" i="1"/>
  <c r="W1709" i="1"/>
  <c r="V1709" i="1"/>
  <c r="U1709" i="1"/>
  <c r="T1709" i="1"/>
  <c r="AA1708" i="1"/>
  <c r="Z1708" i="1"/>
  <c r="Y1708" i="1"/>
  <c r="X1708" i="1"/>
  <c r="W1708" i="1"/>
  <c r="V1708" i="1"/>
  <c r="U1708" i="1"/>
  <c r="T1708" i="1"/>
  <c r="AA1707" i="1"/>
  <c r="Z1707" i="1"/>
  <c r="Y1707" i="1"/>
  <c r="X1707" i="1"/>
  <c r="W1707" i="1"/>
  <c r="V1707" i="1"/>
  <c r="U1707" i="1"/>
  <c r="T1707" i="1"/>
  <c r="AA1706" i="1"/>
  <c r="Z1706" i="1"/>
  <c r="Y1706" i="1"/>
  <c r="X1706" i="1"/>
  <c r="W1706" i="1"/>
  <c r="V1706" i="1"/>
  <c r="U1706" i="1"/>
  <c r="T1706" i="1"/>
  <c r="AA1705" i="1"/>
  <c r="Z1705" i="1"/>
  <c r="Y1705" i="1"/>
  <c r="X1705" i="1"/>
  <c r="W1705" i="1"/>
  <c r="V1705" i="1"/>
  <c r="U1705" i="1"/>
  <c r="T1705" i="1"/>
  <c r="AA1704" i="1"/>
  <c r="Z1704" i="1"/>
  <c r="Y1704" i="1"/>
  <c r="X1704" i="1"/>
  <c r="W1704" i="1"/>
  <c r="V1704" i="1"/>
  <c r="U1704" i="1"/>
  <c r="T1704" i="1"/>
  <c r="AA1703" i="1"/>
  <c r="Z1703" i="1"/>
  <c r="Y1703" i="1"/>
  <c r="X1703" i="1"/>
  <c r="W1703" i="1"/>
  <c r="V1703" i="1"/>
  <c r="U1703" i="1"/>
  <c r="T1703" i="1"/>
  <c r="AA1702" i="1"/>
  <c r="Z1702" i="1"/>
  <c r="Y1702" i="1"/>
  <c r="X1702" i="1"/>
  <c r="W1702" i="1"/>
  <c r="V1702" i="1"/>
  <c r="U1702" i="1"/>
  <c r="T1702" i="1"/>
  <c r="AA1701" i="1"/>
  <c r="Z1701" i="1"/>
  <c r="Y1701" i="1"/>
  <c r="X1701" i="1"/>
  <c r="W1701" i="1"/>
  <c r="V1701" i="1"/>
  <c r="U1701" i="1"/>
  <c r="T1701" i="1"/>
  <c r="AA1700" i="1"/>
  <c r="Z1700" i="1"/>
  <c r="Y1700" i="1"/>
  <c r="X1700" i="1"/>
  <c r="W1700" i="1"/>
  <c r="V1700" i="1"/>
  <c r="U1700" i="1"/>
  <c r="T1700" i="1"/>
  <c r="AA1699" i="1"/>
  <c r="Z1699" i="1"/>
  <c r="Y1699" i="1"/>
  <c r="X1699" i="1"/>
  <c r="W1699" i="1"/>
  <c r="V1699" i="1"/>
  <c r="U1699" i="1"/>
  <c r="T1699" i="1"/>
  <c r="AA1698" i="1"/>
  <c r="Z1698" i="1"/>
  <c r="Y1698" i="1"/>
  <c r="X1698" i="1"/>
  <c r="W1698" i="1"/>
  <c r="V1698" i="1"/>
  <c r="U1698" i="1"/>
  <c r="T1698" i="1"/>
  <c r="AA1697" i="1"/>
  <c r="Z1697" i="1"/>
  <c r="Y1697" i="1"/>
  <c r="X1697" i="1"/>
  <c r="W1697" i="1"/>
  <c r="V1697" i="1"/>
  <c r="U1697" i="1"/>
  <c r="T1697" i="1"/>
  <c r="AA1696" i="1"/>
  <c r="Z1696" i="1"/>
  <c r="Y1696" i="1"/>
  <c r="X1696" i="1"/>
  <c r="W1696" i="1"/>
  <c r="V1696" i="1"/>
  <c r="U1696" i="1"/>
  <c r="T1696" i="1"/>
  <c r="AA1695" i="1"/>
  <c r="Z1695" i="1"/>
  <c r="Y1695" i="1"/>
  <c r="X1695" i="1"/>
  <c r="W1695" i="1"/>
  <c r="V1695" i="1"/>
  <c r="U1695" i="1"/>
  <c r="T1695" i="1"/>
  <c r="AA1694" i="1"/>
  <c r="Z1694" i="1"/>
  <c r="Y1694" i="1"/>
  <c r="X1694" i="1"/>
  <c r="W1694" i="1"/>
  <c r="V1694" i="1"/>
  <c r="U1694" i="1"/>
  <c r="T1694" i="1"/>
  <c r="AA1693" i="1"/>
  <c r="Z1693" i="1"/>
  <c r="Y1693" i="1"/>
  <c r="X1693" i="1"/>
  <c r="W1693" i="1"/>
  <c r="V1693" i="1"/>
  <c r="U1693" i="1"/>
  <c r="T1693" i="1"/>
  <c r="AA1692" i="1"/>
  <c r="Z1692" i="1"/>
  <c r="Y1692" i="1"/>
  <c r="X1692" i="1"/>
  <c r="W1692" i="1"/>
  <c r="V1692" i="1"/>
  <c r="U1692" i="1"/>
  <c r="T1692" i="1"/>
  <c r="AA1691" i="1"/>
  <c r="Z1691" i="1"/>
  <c r="Y1691" i="1"/>
  <c r="X1691" i="1"/>
  <c r="W1691" i="1"/>
  <c r="V1691" i="1"/>
  <c r="U1691" i="1"/>
  <c r="T1691" i="1"/>
  <c r="AA1690" i="1"/>
  <c r="Z1690" i="1"/>
  <c r="Y1690" i="1"/>
  <c r="X1690" i="1"/>
  <c r="W1690" i="1"/>
  <c r="V1690" i="1"/>
  <c r="U1690" i="1"/>
  <c r="T1690" i="1"/>
  <c r="AA1689" i="1"/>
  <c r="Z1689" i="1"/>
  <c r="Y1689" i="1"/>
  <c r="X1689" i="1"/>
  <c r="W1689" i="1"/>
  <c r="V1689" i="1"/>
  <c r="U1689" i="1"/>
  <c r="T1689" i="1"/>
  <c r="AA1688" i="1"/>
  <c r="Z1688" i="1"/>
  <c r="Y1688" i="1"/>
  <c r="X1688" i="1"/>
  <c r="W1688" i="1"/>
  <c r="V1688" i="1"/>
  <c r="U1688" i="1"/>
  <c r="T1688" i="1"/>
  <c r="AA1687" i="1"/>
  <c r="Z1687" i="1"/>
  <c r="Y1687" i="1"/>
  <c r="X1687" i="1"/>
  <c r="W1687" i="1"/>
  <c r="V1687" i="1"/>
  <c r="U1687" i="1"/>
  <c r="T1687" i="1"/>
  <c r="AA1686" i="1"/>
  <c r="Z1686" i="1"/>
  <c r="Y1686" i="1"/>
  <c r="X1686" i="1"/>
  <c r="W1686" i="1"/>
  <c r="V1686" i="1"/>
  <c r="U1686" i="1"/>
  <c r="T1686" i="1"/>
  <c r="AA1685" i="1"/>
  <c r="Z1685" i="1"/>
  <c r="Y1685" i="1"/>
  <c r="X1685" i="1"/>
  <c r="W1685" i="1"/>
  <c r="V1685" i="1"/>
  <c r="U1685" i="1"/>
  <c r="T1685" i="1"/>
  <c r="AA1684" i="1"/>
  <c r="Z1684" i="1"/>
  <c r="Y1684" i="1"/>
  <c r="X1684" i="1"/>
  <c r="W1684" i="1"/>
  <c r="V1684" i="1"/>
  <c r="U1684" i="1"/>
  <c r="T1684" i="1"/>
  <c r="AA1683" i="1"/>
  <c r="Z1683" i="1"/>
  <c r="Y1683" i="1"/>
  <c r="X1683" i="1"/>
  <c r="W1683" i="1"/>
  <c r="V1683" i="1"/>
  <c r="U1683" i="1"/>
  <c r="T1683" i="1"/>
  <c r="AA1682" i="1"/>
  <c r="Z1682" i="1"/>
  <c r="Y1682" i="1"/>
  <c r="X1682" i="1"/>
  <c r="W1682" i="1"/>
  <c r="V1682" i="1"/>
  <c r="U1682" i="1"/>
  <c r="T1682" i="1"/>
  <c r="AA1681" i="1"/>
  <c r="Z1681" i="1"/>
  <c r="Y1681" i="1"/>
  <c r="X1681" i="1"/>
  <c r="W1681" i="1"/>
  <c r="V1681" i="1"/>
  <c r="U1681" i="1"/>
  <c r="T1681" i="1"/>
  <c r="AA1680" i="1"/>
  <c r="Z1680" i="1"/>
  <c r="Y1680" i="1"/>
  <c r="X1680" i="1"/>
  <c r="W1680" i="1"/>
  <c r="V1680" i="1"/>
  <c r="U1680" i="1"/>
  <c r="T1680" i="1"/>
  <c r="AA1679" i="1"/>
  <c r="Z1679" i="1"/>
  <c r="Y1679" i="1"/>
  <c r="X1679" i="1"/>
  <c r="W1679" i="1"/>
  <c r="V1679" i="1"/>
  <c r="U1679" i="1"/>
  <c r="T1679" i="1"/>
  <c r="AA1678" i="1"/>
  <c r="Z1678" i="1"/>
  <c r="Y1678" i="1"/>
  <c r="X1678" i="1"/>
  <c r="W1678" i="1"/>
  <c r="V1678" i="1"/>
  <c r="U1678" i="1"/>
  <c r="T1678" i="1"/>
  <c r="AA1677" i="1"/>
  <c r="Z1677" i="1"/>
  <c r="Y1677" i="1"/>
  <c r="X1677" i="1"/>
  <c r="W1677" i="1"/>
  <c r="V1677" i="1"/>
  <c r="U1677" i="1"/>
  <c r="T1677" i="1"/>
  <c r="AA1676" i="1"/>
  <c r="Z1676" i="1"/>
  <c r="Y1676" i="1"/>
  <c r="X1676" i="1"/>
  <c r="W1676" i="1"/>
  <c r="V1676" i="1"/>
  <c r="U1676" i="1"/>
  <c r="T1676" i="1"/>
  <c r="AA1675" i="1"/>
  <c r="Z1675" i="1"/>
  <c r="Y1675" i="1"/>
  <c r="X1675" i="1"/>
  <c r="W1675" i="1"/>
  <c r="V1675" i="1"/>
  <c r="U1675" i="1"/>
  <c r="T1675" i="1"/>
  <c r="AA1674" i="1"/>
  <c r="Z1674" i="1"/>
  <c r="Y1674" i="1"/>
  <c r="X1674" i="1"/>
  <c r="W1674" i="1"/>
  <c r="V1674" i="1"/>
  <c r="U1674" i="1"/>
  <c r="T1674" i="1"/>
  <c r="AA1673" i="1"/>
  <c r="Z1673" i="1"/>
  <c r="Y1673" i="1"/>
  <c r="X1673" i="1"/>
  <c r="W1673" i="1"/>
  <c r="V1673" i="1"/>
  <c r="U1673" i="1"/>
  <c r="T1673" i="1"/>
  <c r="AA1672" i="1"/>
  <c r="Z1672" i="1"/>
  <c r="Y1672" i="1"/>
  <c r="X1672" i="1"/>
  <c r="W1672" i="1"/>
  <c r="V1672" i="1"/>
  <c r="U1672" i="1"/>
  <c r="T1672" i="1"/>
  <c r="AA1671" i="1"/>
  <c r="Z1671" i="1"/>
  <c r="Y1671" i="1"/>
  <c r="X1671" i="1"/>
  <c r="W1671" i="1"/>
  <c r="V1671" i="1"/>
  <c r="U1671" i="1"/>
  <c r="T1671" i="1"/>
  <c r="AA1670" i="1"/>
  <c r="Z1670" i="1"/>
  <c r="Y1670" i="1"/>
  <c r="X1670" i="1"/>
  <c r="W1670" i="1"/>
  <c r="V1670" i="1"/>
  <c r="U1670" i="1"/>
  <c r="T1670" i="1"/>
  <c r="AA1669" i="1"/>
  <c r="Z1669" i="1"/>
  <c r="Y1669" i="1"/>
  <c r="X1669" i="1"/>
  <c r="W1669" i="1"/>
  <c r="V1669" i="1"/>
  <c r="U1669" i="1"/>
  <c r="T1669" i="1"/>
  <c r="AA1668" i="1"/>
  <c r="Z1668" i="1"/>
  <c r="Y1668" i="1"/>
  <c r="X1668" i="1"/>
  <c r="W1668" i="1"/>
  <c r="V1668" i="1"/>
  <c r="U1668" i="1"/>
  <c r="T1668" i="1"/>
  <c r="AA1667" i="1"/>
  <c r="Z1667" i="1"/>
  <c r="Y1667" i="1"/>
  <c r="X1667" i="1"/>
  <c r="W1667" i="1"/>
  <c r="V1667" i="1"/>
  <c r="U1667" i="1"/>
  <c r="T1667" i="1"/>
  <c r="AA1666" i="1"/>
  <c r="Z1666" i="1"/>
  <c r="Y1666" i="1"/>
  <c r="X1666" i="1"/>
  <c r="W1666" i="1"/>
  <c r="V1666" i="1"/>
  <c r="U1666" i="1"/>
  <c r="T1666" i="1"/>
  <c r="AA1665" i="1"/>
  <c r="Z1665" i="1"/>
  <c r="Y1665" i="1"/>
  <c r="X1665" i="1"/>
  <c r="W1665" i="1"/>
  <c r="V1665" i="1"/>
  <c r="U1665" i="1"/>
  <c r="T1665" i="1"/>
  <c r="AA1664" i="1"/>
  <c r="Z1664" i="1"/>
  <c r="Y1664" i="1"/>
  <c r="X1664" i="1"/>
  <c r="W1664" i="1"/>
  <c r="V1664" i="1"/>
  <c r="U1664" i="1"/>
  <c r="T1664" i="1"/>
  <c r="AA1663" i="1"/>
  <c r="Z1663" i="1"/>
  <c r="Y1663" i="1"/>
  <c r="X1663" i="1"/>
  <c r="W1663" i="1"/>
  <c r="V1663" i="1"/>
  <c r="U1663" i="1"/>
  <c r="T1663" i="1"/>
  <c r="AA1662" i="1"/>
  <c r="Z1662" i="1"/>
  <c r="Y1662" i="1"/>
  <c r="X1662" i="1"/>
  <c r="W1662" i="1"/>
  <c r="V1662" i="1"/>
  <c r="U1662" i="1"/>
  <c r="T1662" i="1"/>
  <c r="AA1661" i="1"/>
  <c r="Z1661" i="1"/>
  <c r="Y1661" i="1"/>
  <c r="X1661" i="1"/>
  <c r="W1661" i="1"/>
  <c r="V1661" i="1"/>
  <c r="U1661" i="1"/>
  <c r="T1661" i="1"/>
  <c r="AA1660" i="1"/>
  <c r="Z1660" i="1"/>
  <c r="Y1660" i="1"/>
  <c r="X1660" i="1"/>
  <c r="W1660" i="1"/>
  <c r="V1660" i="1"/>
  <c r="U1660" i="1"/>
  <c r="T1660" i="1"/>
  <c r="AA1659" i="1"/>
  <c r="Z1659" i="1"/>
  <c r="Y1659" i="1"/>
  <c r="X1659" i="1"/>
  <c r="W1659" i="1"/>
  <c r="V1659" i="1"/>
  <c r="U1659" i="1"/>
  <c r="T1659" i="1"/>
  <c r="AA1658" i="1"/>
  <c r="Z1658" i="1"/>
  <c r="Y1658" i="1"/>
  <c r="X1658" i="1"/>
  <c r="W1658" i="1"/>
  <c r="V1658" i="1"/>
  <c r="U1658" i="1"/>
  <c r="T1658" i="1"/>
  <c r="AA1657" i="1"/>
  <c r="Z1657" i="1"/>
  <c r="Y1657" i="1"/>
  <c r="X1657" i="1"/>
  <c r="W1657" i="1"/>
  <c r="V1657" i="1"/>
  <c r="U1657" i="1"/>
  <c r="T1657" i="1"/>
  <c r="AA1656" i="1"/>
  <c r="Z1656" i="1"/>
  <c r="Y1656" i="1"/>
  <c r="X1656" i="1"/>
  <c r="W1656" i="1"/>
  <c r="V1656" i="1"/>
  <c r="U1656" i="1"/>
  <c r="T1656" i="1"/>
  <c r="AA1655" i="1"/>
  <c r="Z1655" i="1"/>
  <c r="Y1655" i="1"/>
  <c r="X1655" i="1"/>
  <c r="W1655" i="1"/>
  <c r="V1655" i="1"/>
  <c r="U1655" i="1"/>
  <c r="T1655" i="1"/>
  <c r="AA1654" i="1"/>
  <c r="Z1654" i="1"/>
  <c r="Y1654" i="1"/>
  <c r="X1654" i="1"/>
  <c r="W1654" i="1"/>
  <c r="V1654" i="1"/>
  <c r="U1654" i="1"/>
  <c r="T1654" i="1"/>
  <c r="AA1653" i="1"/>
  <c r="Z1653" i="1"/>
  <c r="Y1653" i="1"/>
  <c r="X1653" i="1"/>
  <c r="W1653" i="1"/>
  <c r="V1653" i="1"/>
  <c r="U1653" i="1"/>
  <c r="T1653" i="1"/>
  <c r="AA1652" i="1"/>
  <c r="Z1652" i="1"/>
  <c r="Y1652" i="1"/>
  <c r="X1652" i="1"/>
  <c r="W1652" i="1"/>
  <c r="V1652" i="1"/>
  <c r="U1652" i="1"/>
  <c r="T1652" i="1"/>
  <c r="AA1651" i="1"/>
  <c r="Z1651" i="1"/>
  <c r="Y1651" i="1"/>
  <c r="X1651" i="1"/>
  <c r="W1651" i="1"/>
  <c r="V1651" i="1"/>
  <c r="U1651" i="1"/>
  <c r="T1651" i="1"/>
  <c r="AA1650" i="1"/>
  <c r="Z1650" i="1"/>
  <c r="Y1650" i="1"/>
  <c r="X1650" i="1"/>
  <c r="W1650" i="1"/>
  <c r="V1650" i="1"/>
  <c r="U1650" i="1"/>
  <c r="T1650" i="1"/>
  <c r="AA1649" i="1"/>
  <c r="Z1649" i="1"/>
  <c r="Y1649" i="1"/>
  <c r="X1649" i="1"/>
  <c r="W1649" i="1"/>
  <c r="V1649" i="1"/>
  <c r="U1649" i="1"/>
  <c r="T1649" i="1"/>
  <c r="AA1648" i="1"/>
  <c r="Z1648" i="1"/>
  <c r="Y1648" i="1"/>
  <c r="X1648" i="1"/>
  <c r="W1648" i="1"/>
  <c r="V1648" i="1"/>
  <c r="U1648" i="1"/>
  <c r="T1648" i="1"/>
  <c r="AA1647" i="1"/>
  <c r="Z1647" i="1"/>
  <c r="Y1647" i="1"/>
  <c r="X1647" i="1"/>
  <c r="W1647" i="1"/>
  <c r="V1647" i="1"/>
  <c r="U1647" i="1"/>
  <c r="T1647" i="1"/>
  <c r="AA1646" i="1"/>
  <c r="Z1646" i="1"/>
  <c r="Y1646" i="1"/>
  <c r="X1646" i="1"/>
  <c r="W1646" i="1"/>
  <c r="V1646" i="1"/>
  <c r="U1646" i="1"/>
  <c r="T1646" i="1"/>
  <c r="AA1645" i="1"/>
  <c r="Z1645" i="1"/>
  <c r="Y1645" i="1"/>
  <c r="X1645" i="1"/>
  <c r="W1645" i="1"/>
  <c r="V1645" i="1"/>
  <c r="U1645" i="1"/>
  <c r="T1645" i="1"/>
  <c r="AA1644" i="1"/>
  <c r="Z1644" i="1"/>
  <c r="Y1644" i="1"/>
  <c r="X1644" i="1"/>
  <c r="W1644" i="1"/>
  <c r="V1644" i="1"/>
  <c r="U1644" i="1"/>
  <c r="T1644" i="1"/>
  <c r="AA1643" i="1"/>
  <c r="Z1643" i="1"/>
  <c r="Y1643" i="1"/>
  <c r="X1643" i="1"/>
  <c r="W1643" i="1"/>
  <c r="V1643" i="1"/>
  <c r="U1643" i="1"/>
  <c r="T1643" i="1"/>
  <c r="AA1642" i="1"/>
  <c r="Z1642" i="1"/>
  <c r="Y1642" i="1"/>
  <c r="X1642" i="1"/>
  <c r="W1642" i="1"/>
  <c r="V1642" i="1"/>
  <c r="U1642" i="1"/>
  <c r="T1642" i="1"/>
  <c r="AA1641" i="1"/>
  <c r="Z1641" i="1"/>
  <c r="Y1641" i="1"/>
  <c r="X1641" i="1"/>
  <c r="W1641" i="1"/>
  <c r="V1641" i="1"/>
  <c r="U1641" i="1"/>
  <c r="T1641" i="1"/>
  <c r="AA1640" i="1"/>
  <c r="Z1640" i="1"/>
  <c r="Y1640" i="1"/>
  <c r="X1640" i="1"/>
  <c r="W1640" i="1"/>
  <c r="V1640" i="1"/>
  <c r="U1640" i="1"/>
  <c r="T1640" i="1"/>
  <c r="AA1639" i="1"/>
  <c r="Z1639" i="1"/>
  <c r="Y1639" i="1"/>
  <c r="X1639" i="1"/>
  <c r="W1639" i="1"/>
  <c r="V1639" i="1"/>
  <c r="U1639" i="1"/>
  <c r="T1639" i="1"/>
  <c r="AA1638" i="1"/>
  <c r="Z1638" i="1"/>
  <c r="Y1638" i="1"/>
  <c r="X1638" i="1"/>
  <c r="W1638" i="1"/>
  <c r="V1638" i="1"/>
  <c r="U1638" i="1"/>
  <c r="T1638" i="1"/>
  <c r="AA1637" i="1"/>
  <c r="Z1637" i="1"/>
  <c r="Y1637" i="1"/>
  <c r="X1637" i="1"/>
  <c r="W1637" i="1"/>
  <c r="V1637" i="1"/>
  <c r="U1637" i="1"/>
  <c r="T1637" i="1"/>
  <c r="AA1636" i="1"/>
  <c r="Z1636" i="1"/>
  <c r="Y1636" i="1"/>
  <c r="X1636" i="1"/>
  <c r="W1636" i="1"/>
  <c r="V1636" i="1"/>
  <c r="U1636" i="1"/>
  <c r="T1636" i="1"/>
  <c r="AA1635" i="1"/>
  <c r="Z1635" i="1"/>
  <c r="Y1635" i="1"/>
  <c r="X1635" i="1"/>
  <c r="W1635" i="1"/>
  <c r="V1635" i="1"/>
  <c r="U1635" i="1"/>
  <c r="T1635" i="1"/>
  <c r="AA1634" i="1"/>
  <c r="Z1634" i="1"/>
  <c r="Y1634" i="1"/>
  <c r="X1634" i="1"/>
  <c r="W1634" i="1"/>
  <c r="V1634" i="1"/>
  <c r="U1634" i="1"/>
  <c r="T1634" i="1"/>
  <c r="AA1633" i="1"/>
  <c r="Z1633" i="1"/>
  <c r="Y1633" i="1"/>
  <c r="X1633" i="1"/>
  <c r="W1633" i="1"/>
  <c r="V1633" i="1"/>
  <c r="U1633" i="1"/>
  <c r="T1633" i="1"/>
  <c r="AA1632" i="1"/>
  <c r="Z1632" i="1"/>
  <c r="Y1632" i="1"/>
  <c r="X1632" i="1"/>
  <c r="W1632" i="1"/>
  <c r="V1632" i="1"/>
  <c r="U1632" i="1"/>
  <c r="T1632" i="1"/>
  <c r="AA1631" i="1"/>
  <c r="Z1631" i="1"/>
  <c r="Y1631" i="1"/>
  <c r="X1631" i="1"/>
  <c r="W1631" i="1"/>
  <c r="V1631" i="1"/>
  <c r="U1631" i="1"/>
  <c r="T1631" i="1"/>
  <c r="AA1630" i="1"/>
  <c r="Z1630" i="1"/>
  <c r="Y1630" i="1"/>
  <c r="X1630" i="1"/>
  <c r="W1630" i="1"/>
  <c r="V1630" i="1"/>
  <c r="U1630" i="1"/>
  <c r="T1630" i="1"/>
  <c r="AA1629" i="1"/>
  <c r="Z1629" i="1"/>
  <c r="Y1629" i="1"/>
  <c r="X1629" i="1"/>
  <c r="W1629" i="1"/>
  <c r="V1629" i="1"/>
  <c r="U1629" i="1"/>
  <c r="T1629" i="1"/>
  <c r="AA1628" i="1"/>
  <c r="Z1628" i="1"/>
  <c r="Y1628" i="1"/>
  <c r="X1628" i="1"/>
  <c r="W1628" i="1"/>
  <c r="V1628" i="1"/>
  <c r="U1628" i="1"/>
  <c r="T1628" i="1"/>
  <c r="AA1627" i="1"/>
  <c r="Z1627" i="1"/>
  <c r="Y1627" i="1"/>
  <c r="X1627" i="1"/>
  <c r="W1627" i="1"/>
  <c r="V1627" i="1"/>
  <c r="U1627" i="1"/>
  <c r="T1627" i="1"/>
  <c r="AA1626" i="1"/>
  <c r="Z1626" i="1"/>
  <c r="Y1626" i="1"/>
  <c r="X1626" i="1"/>
  <c r="W1626" i="1"/>
  <c r="V1626" i="1"/>
  <c r="U1626" i="1"/>
  <c r="T1626" i="1"/>
  <c r="AA1625" i="1"/>
  <c r="Z1625" i="1"/>
  <c r="Y1625" i="1"/>
  <c r="X1625" i="1"/>
  <c r="W1625" i="1"/>
  <c r="V1625" i="1"/>
  <c r="U1625" i="1"/>
  <c r="T1625" i="1"/>
  <c r="AA1624" i="1"/>
  <c r="Z1624" i="1"/>
  <c r="Y1624" i="1"/>
  <c r="X1624" i="1"/>
  <c r="W1624" i="1"/>
  <c r="V1624" i="1"/>
  <c r="U1624" i="1"/>
  <c r="T1624" i="1"/>
  <c r="AA1623" i="1"/>
  <c r="Z1623" i="1"/>
  <c r="Y1623" i="1"/>
  <c r="X1623" i="1"/>
  <c r="W1623" i="1"/>
  <c r="V1623" i="1"/>
  <c r="U1623" i="1"/>
  <c r="T1623" i="1"/>
  <c r="AA1622" i="1"/>
  <c r="Z1622" i="1"/>
  <c r="Y1622" i="1"/>
  <c r="X1622" i="1"/>
  <c r="W1622" i="1"/>
  <c r="V1622" i="1"/>
  <c r="U1622" i="1"/>
  <c r="T1622" i="1"/>
  <c r="AA1621" i="1"/>
  <c r="Z1621" i="1"/>
  <c r="Y1621" i="1"/>
  <c r="X1621" i="1"/>
  <c r="W1621" i="1"/>
  <c r="V1621" i="1"/>
  <c r="U1621" i="1"/>
  <c r="T1621" i="1"/>
  <c r="AA1620" i="1"/>
  <c r="Z1620" i="1"/>
  <c r="Y1620" i="1"/>
  <c r="X1620" i="1"/>
  <c r="W1620" i="1"/>
  <c r="V1620" i="1"/>
  <c r="U1620" i="1"/>
  <c r="T1620" i="1"/>
  <c r="AA1619" i="1"/>
  <c r="Z1619" i="1"/>
  <c r="Y1619" i="1"/>
  <c r="X1619" i="1"/>
  <c r="W1619" i="1"/>
  <c r="V1619" i="1"/>
  <c r="U1619" i="1"/>
  <c r="T1619" i="1"/>
  <c r="AA1618" i="1"/>
  <c r="Z1618" i="1"/>
  <c r="Y1618" i="1"/>
  <c r="X1618" i="1"/>
  <c r="W1618" i="1"/>
  <c r="V1618" i="1"/>
  <c r="U1618" i="1"/>
  <c r="T1618" i="1"/>
  <c r="AA1617" i="1"/>
  <c r="Z1617" i="1"/>
  <c r="Y1617" i="1"/>
  <c r="X1617" i="1"/>
  <c r="W1617" i="1"/>
  <c r="V1617" i="1"/>
  <c r="U1617" i="1"/>
  <c r="T1617" i="1"/>
  <c r="AA1616" i="1"/>
  <c r="Z1616" i="1"/>
  <c r="Y1616" i="1"/>
  <c r="X1616" i="1"/>
  <c r="W1616" i="1"/>
  <c r="V1616" i="1"/>
  <c r="U1616" i="1"/>
  <c r="T1616" i="1"/>
  <c r="AA1615" i="1"/>
  <c r="Z1615" i="1"/>
  <c r="Y1615" i="1"/>
  <c r="X1615" i="1"/>
  <c r="W1615" i="1"/>
  <c r="V1615" i="1"/>
  <c r="U1615" i="1"/>
  <c r="T1615" i="1"/>
  <c r="AA1614" i="1"/>
  <c r="Z1614" i="1"/>
  <c r="Y1614" i="1"/>
  <c r="X1614" i="1"/>
  <c r="W1614" i="1"/>
  <c r="V1614" i="1"/>
  <c r="U1614" i="1"/>
  <c r="T1614" i="1"/>
  <c r="AA1613" i="1"/>
  <c r="Z1613" i="1"/>
  <c r="Y1613" i="1"/>
  <c r="X1613" i="1"/>
  <c r="W1613" i="1"/>
  <c r="V1613" i="1"/>
  <c r="U1613" i="1"/>
  <c r="T1613" i="1"/>
  <c r="AA1612" i="1"/>
  <c r="Z1612" i="1"/>
  <c r="Y1612" i="1"/>
  <c r="X1612" i="1"/>
  <c r="W1612" i="1"/>
  <c r="V1612" i="1"/>
  <c r="U1612" i="1"/>
  <c r="T1612" i="1"/>
  <c r="AA1611" i="1"/>
  <c r="Z1611" i="1"/>
  <c r="Y1611" i="1"/>
  <c r="X1611" i="1"/>
  <c r="W1611" i="1"/>
  <c r="V1611" i="1"/>
  <c r="U1611" i="1"/>
  <c r="T1611" i="1"/>
  <c r="AA1610" i="1"/>
  <c r="Z1610" i="1"/>
  <c r="Y1610" i="1"/>
  <c r="X1610" i="1"/>
  <c r="W1610" i="1"/>
  <c r="V1610" i="1"/>
  <c r="U1610" i="1"/>
  <c r="T1610" i="1"/>
  <c r="AA1609" i="1"/>
  <c r="Z1609" i="1"/>
  <c r="Y1609" i="1"/>
  <c r="X1609" i="1"/>
  <c r="W1609" i="1"/>
  <c r="V1609" i="1"/>
  <c r="U1609" i="1"/>
  <c r="T1609" i="1"/>
  <c r="AA1608" i="1"/>
  <c r="Z1608" i="1"/>
  <c r="Y1608" i="1"/>
  <c r="X1608" i="1"/>
  <c r="W1608" i="1"/>
  <c r="V1608" i="1"/>
  <c r="U1608" i="1"/>
  <c r="T1608" i="1"/>
  <c r="AA1607" i="1"/>
  <c r="Z1607" i="1"/>
  <c r="Y1607" i="1"/>
  <c r="X1607" i="1"/>
  <c r="W1607" i="1"/>
  <c r="V1607" i="1"/>
  <c r="U1607" i="1"/>
  <c r="T1607" i="1"/>
  <c r="AA1606" i="1"/>
  <c r="Z1606" i="1"/>
  <c r="Y1606" i="1"/>
  <c r="X1606" i="1"/>
  <c r="W1606" i="1"/>
  <c r="V1606" i="1"/>
  <c r="U1606" i="1"/>
  <c r="T1606" i="1"/>
  <c r="AA1605" i="1"/>
  <c r="Z1605" i="1"/>
  <c r="Y1605" i="1"/>
  <c r="X1605" i="1"/>
  <c r="W1605" i="1"/>
  <c r="V1605" i="1"/>
  <c r="U1605" i="1"/>
  <c r="T1605" i="1"/>
  <c r="AA1604" i="1"/>
  <c r="Z1604" i="1"/>
  <c r="Y1604" i="1"/>
  <c r="X1604" i="1"/>
  <c r="W1604" i="1"/>
  <c r="V1604" i="1"/>
  <c r="U1604" i="1"/>
  <c r="T1604" i="1"/>
  <c r="AA1603" i="1"/>
  <c r="Z1603" i="1"/>
  <c r="Y1603" i="1"/>
  <c r="X1603" i="1"/>
  <c r="W1603" i="1"/>
  <c r="V1603" i="1"/>
  <c r="U1603" i="1"/>
  <c r="T1603" i="1"/>
  <c r="AA1602" i="1"/>
  <c r="Z1602" i="1"/>
  <c r="Y1602" i="1"/>
  <c r="X1602" i="1"/>
  <c r="W1602" i="1"/>
  <c r="V1602" i="1"/>
  <c r="U1602" i="1"/>
  <c r="T1602" i="1"/>
  <c r="AA1601" i="1"/>
  <c r="Z1601" i="1"/>
  <c r="Y1601" i="1"/>
  <c r="X1601" i="1"/>
  <c r="W1601" i="1"/>
  <c r="V1601" i="1"/>
  <c r="U1601" i="1"/>
  <c r="T1601" i="1"/>
  <c r="AA1600" i="1"/>
  <c r="Z1600" i="1"/>
  <c r="Y1600" i="1"/>
  <c r="X1600" i="1"/>
  <c r="W1600" i="1"/>
  <c r="V1600" i="1"/>
  <c r="U1600" i="1"/>
  <c r="T1600" i="1"/>
  <c r="AA1599" i="1"/>
  <c r="Z1599" i="1"/>
  <c r="Y1599" i="1"/>
  <c r="X1599" i="1"/>
  <c r="W1599" i="1"/>
  <c r="V1599" i="1"/>
  <c r="U1599" i="1"/>
  <c r="T1599" i="1"/>
  <c r="AA1598" i="1"/>
  <c r="Z1598" i="1"/>
  <c r="Y1598" i="1"/>
  <c r="X1598" i="1"/>
  <c r="W1598" i="1"/>
  <c r="V1598" i="1"/>
  <c r="U1598" i="1"/>
  <c r="T1598" i="1"/>
  <c r="AA1597" i="1"/>
  <c r="Z1597" i="1"/>
  <c r="Y1597" i="1"/>
  <c r="X1597" i="1"/>
  <c r="W1597" i="1"/>
  <c r="V1597" i="1"/>
  <c r="U1597" i="1"/>
  <c r="T1597" i="1"/>
  <c r="AA1596" i="1"/>
  <c r="Z1596" i="1"/>
  <c r="Y1596" i="1"/>
  <c r="X1596" i="1"/>
  <c r="W1596" i="1"/>
  <c r="V1596" i="1"/>
  <c r="U1596" i="1"/>
  <c r="T1596" i="1"/>
  <c r="AA1595" i="1"/>
  <c r="Z1595" i="1"/>
  <c r="Y1595" i="1"/>
  <c r="X1595" i="1"/>
  <c r="W1595" i="1"/>
  <c r="V1595" i="1"/>
  <c r="U1595" i="1"/>
  <c r="T1595" i="1"/>
  <c r="AA1594" i="1"/>
  <c r="Z1594" i="1"/>
  <c r="Y1594" i="1"/>
  <c r="X1594" i="1"/>
  <c r="W1594" i="1"/>
  <c r="V1594" i="1"/>
  <c r="U1594" i="1"/>
  <c r="T1594" i="1"/>
  <c r="AA1593" i="1"/>
  <c r="Z1593" i="1"/>
  <c r="Y1593" i="1"/>
  <c r="X1593" i="1"/>
  <c r="W1593" i="1"/>
  <c r="V1593" i="1"/>
  <c r="U1593" i="1"/>
  <c r="T1593" i="1"/>
  <c r="AA1592" i="1"/>
  <c r="Z1592" i="1"/>
  <c r="Y1592" i="1"/>
  <c r="X1592" i="1"/>
  <c r="W1592" i="1"/>
  <c r="V1592" i="1"/>
  <c r="U1592" i="1"/>
  <c r="T1592" i="1"/>
  <c r="AA1591" i="1"/>
  <c r="Z1591" i="1"/>
  <c r="Y1591" i="1"/>
  <c r="X1591" i="1"/>
  <c r="W1591" i="1"/>
  <c r="V1591" i="1"/>
  <c r="U1591" i="1"/>
  <c r="T1591" i="1"/>
  <c r="AA1590" i="1"/>
  <c r="Z1590" i="1"/>
  <c r="Y1590" i="1"/>
  <c r="X1590" i="1"/>
  <c r="W1590" i="1"/>
  <c r="V1590" i="1"/>
  <c r="U1590" i="1"/>
  <c r="T1590" i="1"/>
  <c r="AA1589" i="1"/>
  <c r="Z1589" i="1"/>
  <c r="Y1589" i="1"/>
  <c r="X1589" i="1"/>
  <c r="W1589" i="1"/>
  <c r="V1589" i="1"/>
  <c r="U1589" i="1"/>
  <c r="T1589" i="1"/>
  <c r="AA1588" i="1"/>
  <c r="Z1588" i="1"/>
  <c r="Y1588" i="1"/>
  <c r="X1588" i="1"/>
  <c r="W1588" i="1"/>
  <c r="V1588" i="1"/>
  <c r="U1588" i="1"/>
  <c r="T1588" i="1"/>
  <c r="AA1587" i="1"/>
  <c r="Z1587" i="1"/>
  <c r="Y1587" i="1"/>
  <c r="X1587" i="1"/>
  <c r="W1587" i="1"/>
  <c r="V1587" i="1"/>
  <c r="U1587" i="1"/>
  <c r="T1587" i="1"/>
  <c r="AA1586" i="1"/>
  <c r="Z1586" i="1"/>
  <c r="Y1586" i="1"/>
  <c r="X1586" i="1"/>
  <c r="W1586" i="1"/>
  <c r="V1586" i="1"/>
  <c r="U1586" i="1"/>
  <c r="T1586" i="1"/>
  <c r="AA1585" i="1"/>
  <c r="Z1585" i="1"/>
  <c r="Y1585" i="1"/>
  <c r="X1585" i="1"/>
  <c r="W1585" i="1"/>
  <c r="V1585" i="1"/>
  <c r="U1585" i="1"/>
  <c r="T1585" i="1"/>
  <c r="AA1584" i="1"/>
  <c r="Z1584" i="1"/>
  <c r="Y1584" i="1"/>
  <c r="X1584" i="1"/>
  <c r="W1584" i="1"/>
  <c r="V1584" i="1"/>
  <c r="U1584" i="1"/>
  <c r="T1584" i="1"/>
  <c r="AA1583" i="1"/>
  <c r="Z1583" i="1"/>
  <c r="Y1583" i="1"/>
  <c r="X1583" i="1"/>
  <c r="W1583" i="1"/>
  <c r="V1583" i="1"/>
  <c r="U1583" i="1"/>
  <c r="T1583" i="1"/>
  <c r="AA1582" i="1"/>
  <c r="Z1582" i="1"/>
  <c r="Y1582" i="1"/>
  <c r="X1582" i="1"/>
  <c r="W1582" i="1"/>
  <c r="V1582" i="1"/>
  <c r="U1582" i="1"/>
  <c r="T1582" i="1"/>
  <c r="AA1581" i="1"/>
  <c r="Z1581" i="1"/>
  <c r="Y1581" i="1"/>
  <c r="X1581" i="1"/>
  <c r="W1581" i="1"/>
  <c r="V1581" i="1"/>
  <c r="U1581" i="1"/>
  <c r="T1581" i="1"/>
  <c r="AA1580" i="1"/>
  <c r="Z1580" i="1"/>
  <c r="Y1580" i="1"/>
  <c r="X1580" i="1"/>
  <c r="W1580" i="1"/>
  <c r="V1580" i="1"/>
  <c r="U1580" i="1"/>
  <c r="T1580" i="1"/>
  <c r="AA1579" i="1"/>
  <c r="Z1579" i="1"/>
  <c r="Y1579" i="1"/>
  <c r="X1579" i="1"/>
  <c r="W1579" i="1"/>
  <c r="V1579" i="1"/>
  <c r="U1579" i="1"/>
  <c r="T1579" i="1"/>
  <c r="AA1578" i="1"/>
  <c r="Z1578" i="1"/>
  <c r="Y1578" i="1"/>
  <c r="X1578" i="1"/>
  <c r="W1578" i="1"/>
  <c r="V1578" i="1"/>
  <c r="U1578" i="1"/>
  <c r="T1578" i="1"/>
  <c r="AA1577" i="1"/>
  <c r="Z1577" i="1"/>
  <c r="Y1577" i="1"/>
  <c r="X1577" i="1"/>
  <c r="W1577" i="1"/>
  <c r="V1577" i="1"/>
  <c r="U1577" i="1"/>
  <c r="T1577" i="1"/>
  <c r="AA1576" i="1"/>
  <c r="Z1576" i="1"/>
  <c r="Y1576" i="1"/>
  <c r="X1576" i="1"/>
  <c r="W1576" i="1"/>
  <c r="V1576" i="1"/>
  <c r="U1576" i="1"/>
  <c r="T1576" i="1"/>
  <c r="AA1575" i="1"/>
  <c r="Z1575" i="1"/>
  <c r="Y1575" i="1"/>
  <c r="X1575" i="1"/>
  <c r="W1575" i="1"/>
  <c r="V1575" i="1"/>
  <c r="U1575" i="1"/>
  <c r="T1575" i="1"/>
  <c r="AA1574" i="1"/>
  <c r="Z1574" i="1"/>
  <c r="Y1574" i="1"/>
  <c r="X1574" i="1"/>
  <c r="W1574" i="1"/>
  <c r="V1574" i="1"/>
  <c r="U1574" i="1"/>
  <c r="T1574" i="1"/>
  <c r="AA1573" i="1"/>
  <c r="Z1573" i="1"/>
  <c r="Y1573" i="1"/>
  <c r="X1573" i="1"/>
  <c r="W1573" i="1"/>
  <c r="V1573" i="1"/>
  <c r="U1573" i="1"/>
  <c r="T1573" i="1"/>
  <c r="AA1572" i="1"/>
  <c r="Z1572" i="1"/>
  <c r="Y1572" i="1"/>
  <c r="X1572" i="1"/>
  <c r="W1572" i="1"/>
  <c r="V1572" i="1"/>
  <c r="U1572" i="1"/>
  <c r="T1572" i="1"/>
  <c r="AA1571" i="1"/>
  <c r="Z1571" i="1"/>
  <c r="Y1571" i="1"/>
  <c r="X1571" i="1"/>
  <c r="W1571" i="1"/>
  <c r="V1571" i="1"/>
  <c r="U1571" i="1"/>
  <c r="T1571" i="1"/>
  <c r="AA1570" i="1"/>
  <c r="Z1570" i="1"/>
  <c r="Y1570" i="1"/>
  <c r="X1570" i="1"/>
  <c r="W1570" i="1"/>
  <c r="V1570" i="1"/>
  <c r="U1570" i="1"/>
  <c r="T1570" i="1"/>
  <c r="AA1569" i="1"/>
  <c r="Z1569" i="1"/>
  <c r="Y1569" i="1"/>
  <c r="X1569" i="1"/>
  <c r="W1569" i="1"/>
  <c r="V1569" i="1"/>
  <c r="U1569" i="1"/>
  <c r="T1569" i="1"/>
  <c r="AA1568" i="1"/>
  <c r="Z1568" i="1"/>
  <c r="Y1568" i="1"/>
  <c r="X1568" i="1"/>
  <c r="W1568" i="1"/>
  <c r="V1568" i="1"/>
  <c r="U1568" i="1"/>
  <c r="T1568" i="1"/>
  <c r="AA1567" i="1"/>
  <c r="Z1567" i="1"/>
  <c r="Y1567" i="1"/>
  <c r="X1567" i="1"/>
  <c r="W1567" i="1"/>
  <c r="V1567" i="1"/>
  <c r="U1567" i="1"/>
  <c r="T1567" i="1"/>
  <c r="AA1566" i="1"/>
  <c r="Z1566" i="1"/>
  <c r="Y1566" i="1"/>
  <c r="X1566" i="1"/>
  <c r="W1566" i="1"/>
  <c r="V1566" i="1"/>
  <c r="U1566" i="1"/>
  <c r="T1566" i="1"/>
  <c r="AA1565" i="1"/>
  <c r="Z1565" i="1"/>
  <c r="Y1565" i="1"/>
  <c r="X1565" i="1"/>
  <c r="W1565" i="1"/>
  <c r="V1565" i="1"/>
  <c r="U1565" i="1"/>
  <c r="T1565" i="1"/>
  <c r="AA1564" i="1"/>
  <c r="Z1564" i="1"/>
  <c r="Y1564" i="1"/>
  <c r="X1564" i="1"/>
  <c r="W1564" i="1"/>
  <c r="V1564" i="1"/>
  <c r="U1564" i="1"/>
  <c r="T1564" i="1"/>
  <c r="AA1563" i="1"/>
  <c r="Z1563" i="1"/>
  <c r="Y1563" i="1"/>
  <c r="X1563" i="1"/>
  <c r="W1563" i="1"/>
  <c r="V1563" i="1"/>
  <c r="U1563" i="1"/>
  <c r="T1563" i="1"/>
  <c r="AA1562" i="1"/>
  <c r="Z1562" i="1"/>
  <c r="Y1562" i="1"/>
  <c r="X1562" i="1"/>
  <c r="W1562" i="1"/>
  <c r="V1562" i="1"/>
  <c r="U1562" i="1"/>
  <c r="T1562" i="1"/>
  <c r="AA1561" i="1"/>
  <c r="Z1561" i="1"/>
  <c r="Y1561" i="1"/>
  <c r="X1561" i="1"/>
  <c r="W1561" i="1"/>
  <c r="V1561" i="1"/>
  <c r="U1561" i="1"/>
  <c r="T1561" i="1"/>
  <c r="AA1560" i="1"/>
  <c r="Z1560" i="1"/>
  <c r="Y1560" i="1"/>
  <c r="X1560" i="1"/>
  <c r="W1560" i="1"/>
  <c r="V1560" i="1"/>
  <c r="U1560" i="1"/>
  <c r="T1560" i="1"/>
  <c r="AA1559" i="1"/>
  <c r="Z1559" i="1"/>
  <c r="Y1559" i="1"/>
  <c r="X1559" i="1"/>
  <c r="W1559" i="1"/>
  <c r="V1559" i="1"/>
  <c r="U1559" i="1"/>
  <c r="T1559" i="1"/>
  <c r="AA1558" i="1"/>
  <c r="Z1558" i="1"/>
  <c r="Y1558" i="1"/>
  <c r="X1558" i="1"/>
  <c r="W1558" i="1"/>
  <c r="V1558" i="1"/>
  <c r="U1558" i="1"/>
  <c r="T1558" i="1"/>
  <c r="AA1557" i="1"/>
  <c r="Z1557" i="1"/>
  <c r="Y1557" i="1"/>
  <c r="X1557" i="1"/>
  <c r="W1557" i="1"/>
  <c r="V1557" i="1"/>
  <c r="U1557" i="1"/>
  <c r="T1557" i="1"/>
  <c r="AA1556" i="1"/>
  <c r="Z1556" i="1"/>
  <c r="Y1556" i="1"/>
  <c r="X1556" i="1"/>
  <c r="W1556" i="1"/>
  <c r="V1556" i="1"/>
  <c r="U1556" i="1"/>
  <c r="T1556" i="1"/>
  <c r="AA1555" i="1"/>
  <c r="Z1555" i="1"/>
  <c r="Y1555" i="1"/>
  <c r="X1555" i="1"/>
  <c r="W1555" i="1"/>
  <c r="V1555" i="1"/>
  <c r="U1555" i="1"/>
  <c r="T1555" i="1"/>
  <c r="AA1554" i="1"/>
  <c r="Z1554" i="1"/>
  <c r="Y1554" i="1"/>
  <c r="X1554" i="1"/>
  <c r="W1554" i="1"/>
  <c r="V1554" i="1"/>
  <c r="U1554" i="1"/>
  <c r="T1554" i="1"/>
  <c r="AA1553" i="1"/>
  <c r="Z1553" i="1"/>
  <c r="Y1553" i="1"/>
  <c r="X1553" i="1"/>
  <c r="W1553" i="1"/>
  <c r="V1553" i="1"/>
  <c r="U1553" i="1"/>
  <c r="T1553" i="1"/>
  <c r="AA1552" i="1"/>
  <c r="Z1552" i="1"/>
  <c r="Y1552" i="1"/>
  <c r="X1552" i="1"/>
  <c r="W1552" i="1"/>
  <c r="V1552" i="1"/>
  <c r="U1552" i="1"/>
  <c r="T1552" i="1"/>
  <c r="AA1551" i="1"/>
  <c r="Z1551" i="1"/>
  <c r="Y1551" i="1"/>
  <c r="X1551" i="1"/>
  <c r="W1551" i="1"/>
  <c r="V1551" i="1"/>
  <c r="U1551" i="1"/>
  <c r="T1551" i="1"/>
  <c r="AA1550" i="1"/>
  <c r="Z1550" i="1"/>
  <c r="Y1550" i="1"/>
  <c r="X1550" i="1"/>
  <c r="W1550" i="1"/>
  <c r="V1550" i="1"/>
  <c r="U1550" i="1"/>
  <c r="T1550" i="1"/>
  <c r="AA1549" i="1"/>
  <c r="Z1549" i="1"/>
  <c r="Y1549" i="1"/>
  <c r="X1549" i="1"/>
  <c r="W1549" i="1"/>
  <c r="V1549" i="1"/>
  <c r="U1549" i="1"/>
  <c r="T1549" i="1"/>
  <c r="AA1548" i="1"/>
  <c r="Z1548" i="1"/>
  <c r="Y1548" i="1"/>
  <c r="X1548" i="1"/>
  <c r="W1548" i="1"/>
  <c r="V1548" i="1"/>
  <c r="U1548" i="1"/>
  <c r="T1548" i="1"/>
  <c r="AA1547" i="1"/>
  <c r="Z1547" i="1"/>
  <c r="Y1547" i="1"/>
  <c r="X1547" i="1"/>
  <c r="W1547" i="1"/>
  <c r="V1547" i="1"/>
  <c r="U1547" i="1"/>
  <c r="T1547" i="1"/>
  <c r="AA1546" i="1"/>
  <c r="Z1546" i="1"/>
  <c r="Y1546" i="1"/>
  <c r="X1546" i="1"/>
  <c r="W1546" i="1"/>
  <c r="V1546" i="1"/>
  <c r="U1546" i="1"/>
  <c r="T1546" i="1"/>
  <c r="AA1545" i="1"/>
  <c r="Z1545" i="1"/>
  <c r="Y1545" i="1"/>
  <c r="X1545" i="1"/>
  <c r="W1545" i="1"/>
  <c r="V1545" i="1"/>
  <c r="U1545" i="1"/>
  <c r="T1545" i="1"/>
  <c r="AA1544" i="1"/>
  <c r="Z1544" i="1"/>
  <c r="Y1544" i="1"/>
  <c r="X1544" i="1"/>
  <c r="W1544" i="1"/>
  <c r="V1544" i="1"/>
  <c r="U1544" i="1"/>
  <c r="T1544" i="1"/>
  <c r="AA1543" i="1"/>
  <c r="Z1543" i="1"/>
  <c r="Y1543" i="1"/>
  <c r="X1543" i="1"/>
  <c r="W1543" i="1"/>
  <c r="V1543" i="1"/>
  <c r="U1543" i="1"/>
  <c r="T1543" i="1"/>
  <c r="AA1542" i="1"/>
  <c r="Z1542" i="1"/>
  <c r="Y1542" i="1"/>
  <c r="X1542" i="1"/>
  <c r="W1542" i="1"/>
  <c r="V1542" i="1"/>
  <c r="U1542" i="1"/>
  <c r="T1542" i="1"/>
  <c r="AA1541" i="1"/>
  <c r="Z1541" i="1"/>
  <c r="Y1541" i="1"/>
  <c r="X1541" i="1"/>
  <c r="W1541" i="1"/>
  <c r="V1541" i="1"/>
  <c r="U1541" i="1"/>
  <c r="T1541" i="1"/>
  <c r="AA1540" i="1"/>
  <c r="Z1540" i="1"/>
  <c r="Y1540" i="1"/>
  <c r="X1540" i="1"/>
  <c r="W1540" i="1"/>
  <c r="V1540" i="1"/>
  <c r="U1540" i="1"/>
  <c r="T1540" i="1"/>
  <c r="AA1539" i="1"/>
  <c r="Z1539" i="1"/>
  <c r="Y1539" i="1"/>
  <c r="X1539" i="1"/>
  <c r="W1539" i="1"/>
  <c r="V1539" i="1"/>
  <c r="U1539" i="1"/>
  <c r="T1539" i="1"/>
  <c r="AA1538" i="1"/>
  <c r="Z1538" i="1"/>
  <c r="Y1538" i="1"/>
  <c r="X1538" i="1"/>
  <c r="W1538" i="1"/>
  <c r="V1538" i="1"/>
  <c r="U1538" i="1"/>
  <c r="T1538" i="1"/>
  <c r="AA1537" i="1"/>
  <c r="Z1537" i="1"/>
  <c r="Y1537" i="1"/>
  <c r="X1537" i="1"/>
  <c r="W1537" i="1"/>
  <c r="V1537" i="1"/>
  <c r="U1537" i="1"/>
  <c r="T1537" i="1"/>
  <c r="AA1536" i="1"/>
  <c r="Z1536" i="1"/>
  <c r="Y1536" i="1"/>
  <c r="X1536" i="1"/>
  <c r="W1536" i="1"/>
  <c r="V1536" i="1"/>
  <c r="U1536" i="1"/>
  <c r="T1536" i="1"/>
  <c r="AA1535" i="1"/>
  <c r="Z1535" i="1"/>
  <c r="Y1535" i="1"/>
  <c r="X1535" i="1"/>
  <c r="W1535" i="1"/>
  <c r="V1535" i="1"/>
  <c r="U1535" i="1"/>
  <c r="T1535" i="1"/>
  <c r="AA1534" i="1"/>
  <c r="Z1534" i="1"/>
  <c r="Y1534" i="1"/>
  <c r="X1534" i="1"/>
  <c r="W1534" i="1"/>
  <c r="V1534" i="1"/>
  <c r="U1534" i="1"/>
  <c r="T1534" i="1"/>
  <c r="AA1533" i="1"/>
  <c r="Z1533" i="1"/>
  <c r="Y1533" i="1"/>
  <c r="X1533" i="1"/>
  <c r="W1533" i="1"/>
  <c r="V1533" i="1"/>
  <c r="U1533" i="1"/>
  <c r="T1533" i="1"/>
  <c r="AA1532" i="1"/>
  <c r="Z1532" i="1"/>
  <c r="Y1532" i="1"/>
  <c r="X1532" i="1"/>
  <c r="W1532" i="1"/>
  <c r="V1532" i="1"/>
  <c r="U1532" i="1"/>
  <c r="T1532" i="1"/>
  <c r="AA1531" i="1"/>
  <c r="Z1531" i="1"/>
  <c r="Y1531" i="1"/>
  <c r="X1531" i="1"/>
  <c r="W1531" i="1"/>
  <c r="V1531" i="1"/>
  <c r="U1531" i="1"/>
  <c r="T1531" i="1"/>
  <c r="AA1530" i="1"/>
  <c r="Z1530" i="1"/>
  <c r="Y1530" i="1"/>
  <c r="X1530" i="1"/>
  <c r="W1530" i="1"/>
  <c r="V1530" i="1"/>
  <c r="U1530" i="1"/>
  <c r="T1530" i="1"/>
  <c r="AA1529" i="1"/>
  <c r="Z1529" i="1"/>
  <c r="Y1529" i="1"/>
  <c r="X1529" i="1"/>
  <c r="W1529" i="1"/>
  <c r="V1529" i="1"/>
  <c r="U1529" i="1"/>
  <c r="T1529" i="1"/>
  <c r="AA1528" i="1"/>
  <c r="Z1528" i="1"/>
  <c r="Y1528" i="1"/>
  <c r="X1528" i="1"/>
  <c r="W1528" i="1"/>
  <c r="V1528" i="1"/>
  <c r="U1528" i="1"/>
  <c r="T1528" i="1"/>
  <c r="AA1527" i="1"/>
  <c r="Z1527" i="1"/>
  <c r="Y1527" i="1"/>
  <c r="X1527" i="1"/>
  <c r="W1527" i="1"/>
  <c r="V1527" i="1"/>
  <c r="U1527" i="1"/>
  <c r="T1527" i="1"/>
  <c r="AA1526" i="1"/>
  <c r="Z1526" i="1"/>
  <c r="Y1526" i="1"/>
  <c r="X1526" i="1"/>
  <c r="W1526" i="1"/>
  <c r="V1526" i="1"/>
  <c r="U1526" i="1"/>
  <c r="T1526" i="1"/>
  <c r="AA1525" i="1"/>
  <c r="Z1525" i="1"/>
  <c r="Y1525" i="1"/>
  <c r="X1525" i="1"/>
  <c r="W1525" i="1"/>
  <c r="V1525" i="1"/>
  <c r="U1525" i="1"/>
  <c r="T1525" i="1"/>
  <c r="AA1524" i="1"/>
  <c r="Z1524" i="1"/>
  <c r="Y1524" i="1"/>
  <c r="X1524" i="1"/>
  <c r="W1524" i="1"/>
  <c r="V1524" i="1"/>
  <c r="U1524" i="1"/>
  <c r="T1524" i="1"/>
  <c r="AA1523" i="1"/>
  <c r="Z1523" i="1"/>
  <c r="Y1523" i="1"/>
  <c r="X1523" i="1"/>
  <c r="W1523" i="1"/>
  <c r="V1523" i="1"/>
  <c r="U1523" i="1"/>
  <c r="T1523" i="1"/>
  <c r="AA1522" i="1"/>
  <c r="Z1522" i="1"/>
  <c r="Y1522" i="1"/>
  <c r="X1522" i="1"/>
  <c r="W1522" i="1"/>
  <c r="V1522" i="1"/>
  <c r="U1522" i="1"/>
  <c r="T1522" i="1"/>
  <c r="AA1521" i="1"/>
  <c r="Z1521" i="1"/>
  <c r="Y1521" i="1"/>
  <c r="X1521" i="1"/>
  <c r="W1521" i="1"/>
  <c r="V1521" i="1"/>
  <c r="U1521" i="1"/>
  <c r="T1521" i="1"/>
  <c r="AA1520" i="1"/>
  <c r="Z1520" i="1"/>
  <c r="Y1520" i="1"/>
  <c r="X1520" i="1"/>
  <c r="W1520" i="1"/>
  <c r="V1520" i="1"/>
  <c r="U1520" i="1"/>
  <c r="T1520" i="1"/>
  <c r="AA1519" i="1"/>
  <c r="Z1519" i="1"/>
  <c r="Y1519" i="1"/>
  <c r="X1519" i="1"/>
  <c r="W1519" i="1"/>
  <c r="V1519" i="1"/>
  <c r="U1519" i="1"/>
  <c r="T1519" i="1"/>
  <c r="AA1518" i="1"/>
  <c r="Z1518" i="1"/>
  <c r="Y1518" i="1"/>
  <c r="X1518" i="1"/>
  <c r="W1518" i="1"/>
  <c r="V1518" i="1"/>
  <c r="U1518" i="1"/>
  <c r="T1518" i="1"/>
  <c r="AA1517" i="1"/>
  <c r="Z1517" i="1"/>
  <c r="Y1517" i="1"/>
  <c r="X1517" i="1"/>
  <c r="W1517" i="1"/>
  <c r="V1517" i="1"/>
  <c r="U1517" i="1"/>
  <c r="T1517" i="1"/>
  <c r="AA1516" i="1"/>
  <c r="Z1516" i="1"/>
  <c r="Y1516" i="1"/>
  <c r="X1516" i="1"/>
  <c r="W1516" i="1"/>
  <c r="V1516" i="1"/>
  <c r="U1516" i="1"/>
  <c r="T1516" i="1"/>
  <c r="AA1515" i="1"/>
  <c r="Z1515" i="1"/>
  <c r="Y1515" i="1"/>
  <c r="X1515" i="1"/>
  <c r="W1515" i="1"/>
  <c r="V1515" i="1"/>
  <c r="U1515" i="1"/>
  <c r="T1515" i="1"/>
  <c r="AA1514" i="1"/>
  <c r="Z1514" i="1"/>
  <c r="Y1514" i="1"/>
  <c r="X1514" i="1"/>
  <c r="W1514" i="1"/>
  <c r="V1514" i="1"/>
  <c r="U1514" i="1"/>
  <c r="T1514" i="1"/>
  <c r="AA1513" i="1"/>
  <c r="Z1513" i="1"/>
  <c r="Y1513" i="1"/>
  <c r="X1513" i="1"/>
  <c r="W1513" i="1"/>
  <c r="V1513" i="1"/>
  <c r="U1513" i="1"/>
  <c r="T1513" i="1"/>
  <c r="AA1512" i="1"/>
  <c r="Z1512" i="1"/>
  <c r="Y1512" i="1"/>
  <c r="X1512" i="1"/>
  <c r="W1512" i="1"/>
  <c r="V1512" i="1"/>
  <c r="U1512" i="1"/>
  <c r="T1512" i="1"/>
  <c r="AA1511" i="1"/>
  <c r="Z1511" i="1"/>
  <c r="Y1511" i="1"/>
  <c r="X1511" i="1"/>
  <c r="W1511" i="1"/>
  <c r="V1511" i="1"/>
  <c r="U1511" i="1"/>
  <c r="T1511" i="1"/>
  <c r="AA1510" i="1"/>
  <c r="Z1510" i="1"/>
  <c r="Y1510" i="1"/>
  <c r="X1510" i="1"/>
  <c r="W1510" i="1"/>
  <c r="V1510" i="1"/>
  <c r="U1510" i="1"/>
  <c r="T1510" i="1"/>
  <c r="AA1509" i="1"/>
  <c r="Z1509" i="1"/>
  <c r="Y1509" i="1"/>
  <c r="X1509" i="1"/>
  <c r="W1509" i="1"/>
  <c r="V1509" i="1"/>
  <c r="U1509" i="1"/>
  <c r="T1509" i="1"/>
  <c r="AA1508" i="1"/>
  <c r="Z1508" i="1"/>
  <c r="Y1508" i="1"/>
  <c r="X1508" i="1"/>
  <c r="W1508" i="1"/>
  <c r="V1508" i="1"/>
  <c r="U1508" i="1"/>
  <c r="T1508" i="1"/>
  <c r="AA1507" i="1"/>
  <c r="Z1507" i="1"/>
  <c r="Y1507" i="1"/>
  <c r="X1507" i="1"/>
  <c r="W1507" i="1"/>
  <c r="V1507" i="1"/>
  <c r="U1507" i="1"/>
  <c r="T1507" i="1"/>
  <c r="AA1506" i="1"/>
  <c r="Z1506" i="1"/>
  <c r="Y1506" i="1"/>
  <c r="X1506" i="1"/>
  <c r="W1506" i="1"/>
  <c r="V1506" i="1"/>
  <c r="U1506" i="1"/>
  <c r="T1506" i="1"/>
  <c r="AA1505" i="1"/>
  <c r="Z1505" i="1"/>
  <c r="Y1505" i="1"/>
  <c r="X1505" i="1"/>
  <c r="W1505" i="1"/>
  <c r="V1505" i="1"/>
  <c r="U1505" i="1"/>
  <c r="T1505" i="1"/>
  <c r="AA1504" i="1"/>
  <c r="Z1504" i="1"/>
  <c r="Y1504" i="1"/>
  <c r="X1504" i="1"/>
  <c r="W1504" i="1"/>
  <c r="V1504" i="1"/>
  <c r="U1504" i="1"/>
  <c r="T1504" i="1"/>
  <c r="AA1503" i="1"/>
  <c r="Z1503" i="1"/>
  <c r="Y1503" i="1"/>
  <c r="X1503" i="1"/>
  <c r="W1503" i="1"/>
  <c r="V1503" i="1"/>
  <c r="U1503" i="1"/>
  <c r="T1503" i="1"/>
  <c r="AA1502" i="1"/>
  <c r="Z1502" i="1"/>
  <c r="Y1502" i="1"/>
  <c r="X1502" i="1"/>
  <c r="W1502" i="1"/>
  <c r="V1502" i="1"/>
  <c r="U1502" i="1"/>
  <c r="T1502" i="1"/>
  <c r="AA1501" i="1"/>
  <c r="Z1501" i="1"/>
  <c r="Y1501" i="1"/>
  <c r="X1501" i="1"/>
  <c r="W1501" i="1"/>
  <c r="V1501" i="1"/>
  <c r="U1501" i="1"/>
  <c r="T1501" i="1"/>
  <c r="AA1500" i="1"/>
  <c r="Z1500" i="1"/>
  <c r="Y1500" i="1"/>
  <c r="X1500" i="1"/>
  <c r="W1500" i="1"/>
  <c r="V1500" i="1"/>
  <c r="U1500" i="1"/>
  <c r="T1500" i="1"/>
  <c r="AA1499" i="1"/>
  <c r="Z1499" i="1"/>
  <c r="Y1499" i="1"/>
  <c r="X1499" i="1"/>
  <c r="W1499" i="1"/>
  <c r="V1499" i="1"/>
  <c r="U1499" i="1"/>
  <c r="T1499" i="1"/>
  <c r="AA1498" i="1"/>
  <c r="Z1498" i="1"/>
  <c r="Y1498" i="1"/>
  <c r="X1498" i="1"/>
  <c r="W1498" i="1"/>
  <c r="V1498" i="1"/>
  <c r="U1498" i="1"/>
  <c r="T1498" i="1"/>
  <c r="AA1497" i="1"/>
  <c r="Z1497" i="1"/>
  <c r="Y1497" i="1"/>
  <c r="X1497" i="1"/>
  <c r="W1497" i="1"/>
  <c r="V1497" i="1"/>
  <c r="U1497" i="1"/>
  <c r="T1497" i="1"/>
  <c r="AA1496" i="1"/>
  <c r="Z1496" i="1"/>
  <c r="Y1496" i="1"/>
  <c r="X1496" i="1"/>
  <c r="W1496" i="1"/>
  <c r="V1496" i="1"/>
  <c r="U1496" i="1"/>
  <c r="T1496" i="1"/>
  <c r="AA1495" i="1"/>
  <c r="Z1495" i="1"/>
  <c r="Y1495" i="1"/>
  <c r="X1495" i="1"/>
  <c r="W1495" i="1"/>
  <c r="V1495" i="1"/>
  <c r="U1495" i="1"/>
  <c r="T1495" i="1"/>
  <c r="AA1494" i="1"/>
  <c r="Z1494" i="1"/>
  <c r="Y1494" i="1"/>
  <c r="X1494" i="1"/>
  <c r="W1494" i="1"/>
  <c r="V1494" i="1"/>
  <c r="U1494" i="1"/>
  <c r="T1494" i="1"/>
  <c r="AA1493" i="1"/>
  <c r="Z1493" i="1"/>
  <c r="Y1493" i="1"/>
  <c r="X1493" i="1"/>
  <c r="W1493" i="1"/>
  <c r="V1493" i="1"/>
  <c r="U1493" i="1"/>
  <c r="T1493" i="1"/>
  <c r="AA1492" i="1"/>
  <c r="Z1492" i="1"/>
  <c r="Y1492" i="1"/>
  <c r="X1492" i="1"/>
  <c r="W1492" i="1"/>
  <c r="V1492" i="1"/>
  <c r="U1492" i="1"/>
  <c r="T1492" i="1"/>
  <c r="AA1491" i="1"/>
  <c r="Z1491" i="1"/>
  <c r="Y1491" i="1"/>
  <c r="X1491" i="1"/>
  <c r="W1491" i="1"/>
  <c r="V1491" i="1"/>
  <c r="U1491" i="1"/>
  <c r="T1491" i="1"/>
  <c r="AA1490" i="1"/>
  <c r="Z1490" i="1"/>
  <c r="Y1490" i="1"/>
  <c r="X1490" i="1"/>
  <c r="W1490" i="1"/>
  <c r="V1490" i="1"/>
  <c r="U1490" i="1"/>
  <c r="T1490" i="1"/>
  <c r="AA1489" i="1"/>
  <c r="Z1489" i="1"/>
  <c r="Y1489" i="1"/>
  <c r="X1489" i="1"/>
  <c r="W1489" i="1"/>
  <c r="V1489" i="1"/>
  <c r="U1489" i="1"/>
  <c r="T1489" i="1"/>
  <c r="AA1488" i="1"/>
  <c r="Z1488" i="1"/>
  <c r="Y1488" i="1"/>
  <c r="X1488" i="1"/>
  <c r="W1488" i="1"/>
  <c r="V1488" i="1"/>
  <c r="U1488" i="1"/>
  <c r="T1488" i="1"/>
  <c r="AA1487" i="1"/>
  <c r="Z1487" i="1"/>
  <c r="Y1487" i="1"/>
  <c r="X1487" i="1"/>
  <c r="W1487" i="1"/>
  <c r="V1487" i="1"/>
  <c r="U1487" i="1"/>
  <c r="T1487" i="1"/>
  <c r="AA1486" i="1"/>
  <c r="Z1486" i="1"/>
  <c r="Y1486" i="1"/>
  <c r="X1486" i="1"/>
  <c r="W1486" i="1"/>
  <c r="V1486" i="1"/>
  <c r="U1486" i="1"/>
  <c r="T1486" i="1"/>
  <c r="AA1485" i="1"/>
  <c r="Z1485" i="1"/>
  <c r="Y1485" i="1"/>
  <c r="X1485" i="1"/>
  <c r="W1485" i="1"/>
  <c r="V1485" i="1"/>
  <c r="U1485" i="1"/>
  <c r="T1485" i="1"/>
  <c r="AA1484" i="1"/>
  <c r="Z1484" i="1"/>
  <c r="Y1484" i="1"/>
  <c r="X1484" i="1"/>
  <c r="W1484" i="1"/>
  <c r="V1484" i="1"/>
  <c r="U1484" i="1"/>
  <c r="T1484" i="1"/>
  <c r="AA1483" i="1"/>
  <c r="Z1483" i="1"/>
  <c r="Y1483" i="1"/>
  <c r="X1483" i="1"/>
  <c r="W1483" i="1"/>
  <c r="V1483" i="1"/>
  <c r="U1483" i="1"/>
  <c r="T1483" i="1"/>
  <c r="AA1482" i="1"/>
  <c r="Z1482" i="1"/>
  <c r="Y1482" i="1"/>
  <c r="X1482" i="1"/>
  <c r="W1482" i="1"/>
  <c r="V1482" i="1"/>
  <c r="U1482" i="1"/>
  <c r="T1482" i="1"/>
  <c r="AA1481" i="1"/>
  <c r="Z1481" i="1"/>
  <c r="Y1481" i="1"/>
  <c r="X1481" i="1"/>
  <c r="W1481" i="1"/>
  <c r="V1481" i="1"/>
  <c r="U1481" i="1"/>
  <c r="T1481" i="1"/>
  <c r="AA1480" i="1"/>
  <c r="Z1480" i="1"/>
  <c r="Y1480" i="1"/>
  <c r="X1480" i="1"/>
  <c r="W1480" i="1"/>
  <c r="V1480" i="1"/>
  <c r="U1480" i="1"/>
  <c r="T1480" i="1"/>
  <c r="AA1479" i="1"/>
  <c r="Z1479" i="1"/>
  <c r="Y1479" i="1"/>
  <c r="X1479" i="1"/>
  <c r="W1479" i="1"/>
  <c r="V1479" i="1"/>
  <c r="U1479" i="1"/>
  <c r="T1479" i="1"/>
  <c r="AA1478" i="1"/>
  <c r="Z1478" i="1"/>
  <c r="Y1478" i="1"/>
  <c r="X1478" i="1"/>
  <c r="W1478" i="1"/>
  <c r="V1478" i="1"/>
  <c r="U1478" i="1"/>
  <c r="T1478" i="1"/>
  <c r="AA1477" i="1"/>
  <c r="Z1477" i="1"/>
  <c r="Y1477" i="1"/>
  <c r="X1477" i="1"/>
  <c r="W1477" i="1"/>
  <c r="V1477" i="1"/>
  <c r="U1477" i="1"/>
  <c r="T1477" i="1"/>
  <c r="AA1476" i="1"/>
  <c r="Z1476" i="1"/>
  <c r="Y1476" i="1"/>
  <c r="X1476" i="1"/>
  <c r="W1476" i="1"/>
  <c r="V1476" i="1"/>
  <c r="U1476" i="1"/>
  <c r="T1476" i="1"/>
  <c r="AA1475" i="1"/>
  <c r="Z1475" i="1"/>
  <c r="Y1475" i="1"/>
  <c r="X1475" i="1"/>
  <c r="W1475" i="1"/>
  <c r="V1475" i="1"/>
  <c r="U1475" i="1"/>
  <c r="T1475" i="1"/>
  <c r="AA1474" i="1"/>
  <c r="Z1474" i="1"/>
  <c r="Y1474" i="1"/>
  <c r="X1474" i="1"/>
  <c r="W1474" i="1"/>
  <c r="V1474" i="1"/>
  <c r="U1474" i="1"/>
  <c r="T1474" i="1"/>
  <c r="AA1473" i="1"/>
  <c r="Z1473" i="1"/>
  <c r="Y1473" i="1"/>
  <c r="X1473" i="1"/>
  <c r="W1473" i="1"/>
  <c r="V1473" i="1"/>
  <c r="U1473" i="1"/>
  <c r="T1473" i="1"/>
  <c r="AA1472" i="1"/>
  <c r="Z1472" i="1"/>
  <c r="Y1472" i="1"/>
  <c r="X1472" i="1"/>
  <c r="W1472" i="1"/>
  <c r="V1472" i="1"/>
  <c r="U1472" i="1"/>
  <c r="T1472" i="1"/>
  <c r="AA1471" i="1"/>
  <c r="Z1471" i="1"/>
  <c r="Y1471" i="1"/>
  <c r="X1471" i="1"/>
  <c r="W1471" i="1"/>
  <c r="V1471" i="1"/>
  <c r="U1471" i="1"/>
  <c r="T1471" i="1"/>
  <c r="AA1470" i="1"/>
  <c r="Z1470" i="1"/>
  <c r="Y1470" i="1"/>
  <c r="X1470" i="1"/>
  <c r="W1470" i="1"/>
  <c r="V1470" i="1"/>
  <c r="U1470" i="1"/>
  <c r="T1470" i="1"/>
  <c r="AA1469" i="1"/>
  <c r="Z1469" i="1"/>
  <c r="Y1469" i="1"/>
  <c r="X1469" i="1"/>
  <c r="W1469" i="1"/>
  <c r="V1469" i="1"/>
  <c r="U1469" i="1"/>
  <c r="T1469" i="1"/>
  <c r="AA1468" i="1"/>
  <c r="Z1468" i="1"/>
  <c r="Y1468" i="1"/>
  <c r="X1468" i="1"/>
  <c r="W1468" i="1"/>
  <c r="V1468" i="1"/>
  <c r="U1468" i="1"/>
  <c r="T1468" i="1"/>
  <c r="AA1467" i="1"/>
  <c r="Z1467" i="1"/>
  <c r="Y1467" i="1"/>
  <c r="X1467" i="1"/>
  <c r="W1467" i="1"/>
  <c r="V1467" i="1"/>
  <c r="U1467" i="1"/>
  <c r="T1467" i="1"/>
  <c r="AA1466" i="1"/>
  <c r="Z1466" i="1"/>
  <c r="Y1466" i="1"/>
  <c r="X1466" i="1"/>
  <c r="W1466" i="1"/>
  <c r="V1466" i="1"/>
  <c r="U1466" i="1"/>
  <c r="T1466" i="1"/>
  <c r="AA1465" i="1"/>
  <c r="Z1465" i="1"/>
  <c r="Y1465" i="1"/>
  <c r="X1465" i="1"/>
  <c r="W1465" i="1"/>
  <c r="V1465" i="1"/>
  <c r="U1465" i="1"/>
  <c r="T1465" i="1"/>
  <c r="AA1464" i="1"/>
  <c r="Z1464" i="1"/>
  <c r="Y1464" i="1"/>
  <c r="X1464" i="1"/>
  <c r="W1464" i="1"/>
  <c r="V1464" i="1"/>
  <c r="U1464" i="1"/>
  <c r="T1464" i="1"/>
  <c r="AA1463" i="1"/>
  <c r="Z1463" i="1"/>
  <c r="Y1463" i="1"/>
  <c r="X1463" i="1"/>
  <c r="W1463" i="1"/>
  <c r="V1463" i="1"/>
  <c r="U1463" i="1"/>
  <c r="T1463" i="1"/>
  <c r="AA1462" i="1"/>
  <c r="Z1462" i="1"/>
  <c r="Y1462" i="1"/>
  <c r="X1462" i="1"/>
  <c r="W1462" i="1"/>
  <c r="V1462" i="1"/>
  <c r="U1462" i="1"/>
  <c r="T1462" i="1"/>
  <c r="AA1461" i="1"/>
  <c r="Z1461" i="1"/>
  <c r="Y1461" i="1"/>
  <c r="X1461" i="1"/>
  <c r="W1461" i="1"/>
  <c r="V1461" i="1"/>
  <c r="U1461" i="1"/>
  <c r="T1461" i="1"/>
  <c r="AA1460" i="1"/>
  <c r="Z1460" i="1"/>
  <c r="Y1460" i="1"/>
  <c r="X1460" i="1"/>
  <c r="W1460" i="1"/>
  <c r="V1460" i="1"/>
  <c r="U1460" i="1"/>
  <c r="T1460" i="1"/>
  <c r="AA1459" i="1"/>
  <c r="Z1459" i="1"/>
  <c r="Y1459" i="1"/>
  <c r="X1459" i="1"/>
  <c r="W1459" i="1"/>
  <c r="V1459" i="1"/>
  <c r="U1459" i="1"/>
  <c r="T1459" i="1"/>
  <c r="AA1458" i="1"/>
  <c r="Z1458" i="1"/>
  <c r="Y1458" i="1"/>
  <c r="X1458" i="1"/>
  <c r="W1458" i="1"/>
  <c r="V1458" i="1"/>
  <c r="U1458" i="1"/>
  <c r="T1458" i="1"/>
  <c r="AA1457" i="1"/>
  <c r="Z1457" i="1"/>
  <c r="Y1457" i="1"/>
  <c r="X1457" i="1"/>
  <c r="W1457" i="1"/>
  <c r="V1457" i="1"/>
  <c r="U1457" i="1"/>
  <c r="T1457" i="1"/>
  <c r="AA1456" i="1"/>
  <c r="Z1456" i="1"/>
  <c r="Y1456" i="1"/>
  <c r="X1456" i="1"/>
  <c r="W1456" i="1"/>
  <c r="V1456" i="1"/>
  <c r="U1456" i="1"/>
  <c r="T1456" i="1"/>
  <c r="AA1455" i="1"/>
  <c r="Z1455" i="1"/>
  <c r="Y1455" i="1"/>
  <c r="X1455" i="1"/>
  <c r="W1455" i="1"/>
  <c r="V1455" i="1"/>
  <c r="U1455" i="1"/>
  <c r="T1455" i="1"/>
  <c r="AA1454" i="1"/>
  <c r="Z1454" i="1"/>
  <c r="Y1454" i="1"/>
  <c r="X1454" i="1"/>
  <c r="W1454" i="1"/>
  <c r="V1454" i="1"/>
  <c r="U1454" i="1"/>
  <c r="T1454" i="1"/>
  <c r="AA1453" i="1"/>
  <c r="Z1453" i="1"/>
  <c r="Y1453" i="1"/>
  <c r="X1453" i="1"/>
  <c r="W1453" i="1"/>
  <c r="V1453" i="1"/>
  <c r="U1453" i="1"/>
  <c r="T1453" i="1"/>
  <c r="AA1452" i="1"/>
  <c r="Z1452" i="1"/>
  <c r="Y1452" i="1"/>
  <c r="X1452" i="1"/>
  <c r="W1452" i="1"/>
  <c r="V1452" i="1"/>
  <c r="U1452" i="1"/>
  <c r="T1452" i="1"/>
  <c r="AA1451" i="1"/>
  <c r="Z1451" i="1"/>
  <c r="Y1451" i="1"/>
  <c r="X1451" i="1"/>
  <c r="W1451" i="1"/>
  <c r="V1451" i="1"/>
  <c r="U1451" i="1"/>
  <c r="T1451" i="1"/>
  <c r="AA1450" i="1"/>
  <c r="Z1450" i="1"/>
  <c r="Y1450" i="1"/>
  <c r="X1450" i="1"/>
  <c r="W1450" i="1"/>
  <c r="V1450" i="1"/>
  <c r="U1450" i="1"/>
  <c r="T1450" i="1"/>
  <c r="AA1449" i="1"/>
  <c r="Z1449" i="1"/>
  <c r="Y1449" i="1"/>
  <c r="X1449" i="1"/>
  <c r="W1449" i="1"/>
  <c r="V1449" i="1"/>
  <c r="U1449" i="1"/>
  <c r="T1449" i="1"/>
  <c r="AA1448" i="1"/>
  <c r="Z1448" i="1"/>
  <c r="Y1448" i="1"/>
  <c r="X1448" i="1"/>
  <c r="W1448" i="1"/>
  <c r="V1448" i="1"/>
  <c r="U1448" i="1"/>
  <c r="T1448" i="1"/>
  <c r="AA1447" i="1"/>
  <c r="Z1447" i="1"/>
  <c r="Y1447" i="1"/>
  <c r="X1447" i="1"/>
  <c r="W1447" i="1"/>
  <c r="V1447" i="1"/>
  <c r="U1447" i="1"/>
  <c r="T1447" i="1"/>
  <c r="AA1446" i="1"/>
  <c r="Z1446" i="1"/>
  <c r="Y1446" i="1"/>
  <c r="X1446" i="1"/>
  <c r="W1446" i="1"/>
  <c r="V1446" i="1"/>
  <c r="U1446" i="1"/>
  <c r="T1446" i="1"/>
  <c r="AA1445" i="1"/>
  <c r="Z1445" i="1"/>
  <c r="Y1445" i="1"/>
  <c r="X1445" i="1"/>
  <c r="W1445" i="1"/>
  <c r="V1445" i="1"/>
  <c r="U1445" i="1"/>
  <c r="T1445" i="1"/>
  <c r="AA1444" i="1"/>
  <c r="Z1444" i="1"/>
  <c r="Y1444" i="1"/>
  <c r="X1444" i="1"/>
  <c r="W1444" i="1"/>
  <c r="V1444" i="1"/>
  <c r="U1444" i="1"/>
  <c r="T1444" i="1"/>
  <c r="AA1443" i="1"/>
  <c r="Z1443" i="1"/>
  <c r="Y1443" i="1"/>
  <c r="X1443" i="1"/>
  <c r="W1443" i="1"/>
  <c r="V1443" i="1"/>
  <c r="U1443" i="1"/>
  <c r="T1443" i="1"/>
  <c r="AA1442" i="1"/>
  <c r="Z1442" i="1"/>
  <c r="Y1442" i="1"/>
  <c r="X1442" i="1"/>
  <c r="W1442" i="1"/>
  <c r="V1442" i="1"/>
  <c r="U1442" i="1"/>
  <c r="T1442" i="1"/>
  <c r="AA1441" i="1"/>
  <c r="Z1441" i="1"/>
  <c r="Y1441" i="1"/>
  <c r="X1441" i="1"/>
  <c r="W1441" i="1"/>
  <c r="V1441" i="1"/>
  <c r="U1441" i="1"/>
  <c r="T1441" i="1"/>
  <c r="AA1440" i="1"/>
  <c r="Z1440" i="1"/>
  <c r="Y1440" i="1"/>
  <c r="X1440" i="1"/>
  <c r="W1440" i="1"/>
  <c r="V1440" i="1"/>
  <c r="U1440" i="1"/>
  <c r="T1440" i="1"/>
  <c r="AA1439" i="1"/>
  <c r="Z1439" i="1"/>
  <c r="Y1439" i="1"/>
  <c r="X1439" i="1"/>
  <c r="W1439" i="1"/>
  <c r="V1439" i="1"/>
  <c r="U1439" i="1"/>
  <c r="T1439" i="1"/>
  <c r="AA1438" i="1"/>
  <c r="Z1438" i="1"/>
  <c r="Y1438" i="1"/>
  <c r="X1438" i="1"/>
  <c r="W1438" i="1"/>
  <c r="V1438" i="1"/>
  <c r="U1438" i="1"/>
  <c r="T1438" i="1"/>
  <c r="AA1437" i="1"/>
  <c r="Z1437" i="1"/>
  <c r="Y1437" i="1"/>
  <c r="X1437" i="1"/>
  <c r="W1437" i="1"/>
  <c r="V1437" i="1"/>
  <c r="U1437" i="1"/>
  <c r="T1437" i="1"/>
  <c r="AA1436" i="1"/>
  <c r="Z1436" i="1"/>
  <c r="Y1436" i="1"/>
  <c r="X1436" i="1"/>
  <c r="W1436" i="1"/>
  <c r="V1436" i="1"/>
  <c r="U1436" i="1"/>
  <c r="T1436" i="1"/>
  <c r="AA1435" i="1"/>
  <c r="Z1435" i="1"/>
  <c r="Y1435" i="1"/>
  <c r="X1435" i="1"/>
  <c r="W1435" i="1"/>
  <c r="V1435" i="1"/>
  <c r="U1435" i="1"/>
  <c r="T1435" i="1"/>
  <c r="AA1434" i="1"/>
  <c r="Z1434" i="1"/>
  <c r="Y1434" i="1"/>
  <c r="X1434" i="1"/>
  <c r="W1434" i="1"/>
  <c r="V1434" i="1"/>
  <c r="U1434" i="1"/>
  <c r="T1434" i="1"/>
  <c r="AA1433" i="1"/>
  <c r="Z1433" i="1"/>
  <c r="Y1433" i="1"/>
  <c r="X1433" i="1"/>
  <c r="W1433" i="1"/>
  <c r="V1433" i="1"/>
  <c r="U1433" i="1"/>
  <c r="T1433" i="1"/>
  <c r="AA1432" i="1"/>
  <c r="Z1432" i="1"/>
  <c r="Y1432" i="1"/>
  <c r="X1432" i="1"/>
  <c r="W1432" i="1"/>
  <c r="V1432" i="1"/>
  <c r="U1432" i="1"/>
  <c r="T1432" i="1"/>
  <c r="AA1431" i="1"/>
  <c r="Z1431" i="1"/>
  <c r="Y1431" i="1"/>
  <c r="X1431" i="1"/>
  <c r="W1431" i="1"/>
  <c r="V1431" i="1"/>
  <c r="U1431" i="1"/>
  <c r="T1431" i="1"/>
  <c r="AA1430" i="1"/>
  <c r="Z1430" i="1"/>
  <c r="Y1430" i="1"/>
  <c r="X1430" i="1"/>
  <c r="W1430" i="1"/>
  <c r="V1430" i="1"/>
  <c r="U1430" i="1"/>
  <c r="T1430" i="1"/>
  <c r="AA1429" i="1"/>
  <c r="Z1429" i="1"/>
  <c r="Y1429" i="1"/>
  <c r="X1429" i="1"/>
  <c r="W1429" i="1"/>
  <c r="V1429" i="1"/>
  <c r="U1429" i="1"/>
  <c r="T1429" i="1"/>
  <c r="AA1428" i="1"/>
  <c r="Z1428" i="1"/>
  <c r="Y1428" i="1"/>
  <c r="X1428" i="1"/>
  <c r="W1428" i="1"/>
  <c r="V1428" i="1"/>
  <c r="U1428" i="1"/>
  <c r="T1428" i="1"/>
  <c r="AA1427" i="1"/>
  <c r="Z1427" i="1"/>
  <c r="Y1427" i="1"/>
  <c r="X1427" i="1"/>
  <c r="W1427" i="1"/>
  <c r="V1427" i="1"/>
  <c r="U1427" i="1"/>
  <c r="T1427" i="1"/>
  <c r="AA1426" i="1"/>
  <c r="Z1426" i="1"/>
  <c r="Y1426" i="1"/>
  <c r="X1426" i="1"/>
  <c r="W1426" i="1"/>
  <c r="V1426" i="1"/>
  <c r="U1426" i="1"/>
  <c r="T1426" i="1"/>
  <c r="AA1425" i="1"/>
  <c r="Z1425" i="1"/>
  <c r="Y1425" i="1"/>
  <c r="X1425" i="1"/>
  <c r="W1425" i="1"/>
  <c r="V1425" i="1"/>
  <c r="U1425" i="1"/>
  <c r="T1425" i="1"/>
  <c r="AA1424" i="1"/>
  <c r="Z1424" i="1"/>
  <c r="Y1424" i="1"/>
  <c r="X1424" i="1"/>
  <c r="W1424" i="1"/>
  <c r="V1424" i="1"/>
  <c r="U1424" i="1"/>
  <c r="T1424" i="1"/>
  <c r="AA1423" i="1"/>
  <c r="Z1423" i="1"/>
  <c r="Y1423" i="1"/>
  <c r="X1423" i="1"/>
  <c r="W1423" i="1"/>
  <c r="V1423" i="1"/>
  <c r="U1423" i="1"/>
  <c r="T1423" i="1"/>
  <c r="AA1422" i="1"/>
  <c r="Z1422" i="1"/>
  <c r="Y1422" i="1"/>
  <c r="X1422" i="1"/>
  <c r="W1422" i="1"/>
  <c r="V1422" i="1"/>
  <c r="U1422" i="1"/>
  <c r="T1422" i="1"/>
  <c r="AA1421" i="1"/>
  <c r="Z1421" i="1"/>
  <c r="Y1421" i="1"/>
  <c r="X1421" i="1"/>
  <c r="W1421" i="1"/>
  <c r="V1421" i="1"/>
  <c r="U1421" i="1"/>
  <c r="T1421" i="1"/>
  <c r="AA1420" i="1"/>
  <c r="Z1420" i="1"/>
  <c r="Y1420" i="1"/>
  <c r="X1420" i="1"/>
  <c r="W1420" i="1"/>
  <c r="V1420" i="1"/>
  <c r="U1420" i="1"/>
  <c r="T1420" i="1"/>
  <c r="AA1419" i="1"/>
  <c r="Z1419" i="1"/>
  <c r="Y1419" i="1"/>
  <c r="X1419" i="1"/>
  <c r="W1419" i="1"/>
  <c r="V1419" i="1"/>
  <c r="U1419" i="1"/>
  <c r="T1419" i="1"/>
  <c r="AA1418" i="1"/>
  <c r="Z1418" i="1"/>
  <c r="Y1418" i="1"/>
  <c r="X1418" i="1"/>
  <c r="W1418" i="1"/>
  <c r="V1418" i="1"/>
  <c r="U1418" i="1"/>
  <c r="T1418" i="1"/>
  <c r="AA1417" i="1"/>
  <c r="Z1417" i="1"/>
  <c r="Y1417" i="1"/>
  <c r="X1417" i="1"/>
  <c r="W1417" i="1"/>
  <c r="V1417" i="1"/>
  <c r="U1417" i="1"/>
  <c r="T1417" i="1"/>
  <c r="AA1416" i="1"/>
  <c r="Z1416" i="1"/>
  <c r="Y1416" i="1"/>
  <c r="X1416" i="1"/>
  <c r="W1416" i="1"/>
  <c r="V1416" i="1"/>
  <c r="U1416" i="1"/>
  <c r="T1416" i="1"/>
  <c r="AA1415" i="1"/>
  <c r="Z1415" i="1"/>
  <c r="Y1415" i="1"/>
  <c r="X1415" i="1"/>
  <c r="W1415" i="1"/>
  <c r="V1415" i="1"/>
  <c r="U1415" i="1"/>
  <c r="T1415" i="1"/>
  <c r="AA1414" i="1"/>
  <c r="Z1414" i="1"/>
  <c r="Y1414" i="1"/>
  <c r="X1414" i="1"/>
  <c r="W1414" i="1"/>
  <c r="V1414" i="1"/>
  <c r="U1414" i="1"/>
  <c r="T1414" i="1"/>
  <c r="AA1413" i="1"/>
  <c r="Z1413" i="1"/>
  <c r="Y1413" i="1"/>
  <c r="X1413" i="1"/>
  <c r="W1413" i="1"/>
  <c r="V1413" i="1"/>
  <c r="U1413" i="1"/>
  <c r="T1413" i="1"/>
  <c r="AA1412" i="1"/>
  <c r="Z1412" i="1"/>
  <c r="Y1412" i="1"/>
  <c r="X1412" i="1"/>
  <c r="W1412" i="1"/>
  <c r="V1412" i="1"/>
  <c r="U1412" i="1"/>
  <c r="T1412" i="1"/>
  <c r="AA1411" i="1"/>
  <c r="Z1411" i="1"/>
  <c r="Y1411" i="1"/>
  <c r="X1411" i="1"/>
  <c r="W1411" i="1"/>
  <c r="V1411" i="1"/>
  <c r="U1411" i="1"/>
  <c r="T1411" i="1"/>
  <c r="AA1410" i="1"/>
  <c r="Z1410" i="1"/>
  <c r="Y1410" i="1"/>
  <c r="X1410" i="1"/>
  <c r="W1410" i="1"/>
  <c r="V1410" i="1"/>
  <c r="U1410" i="1"/>
  <c r="T1410" i="1"/>
  <c r="AA1409" i="1"/>
  <c r="Z1409" i="1"/>
  <c r="Y1409" i="1"/>
  <c r="X1409" i="1"/>
  <c r="W1409" i="1"/>
  <c r="V1409" i="1"/>
  <c r="U1409" i="1"/>
  <c r="T1409" i="1"/>
  <c r="AA1408" i="1"/>
  <c r="Z1408" i="1"/>
  <c r="Y1408" i="1"/>
  <c r="X1408" i="1"/>
  <c r="W1408" i="1"/>
  <c r="V1408" i="1"/>
  <c r="U1408" i="1"/>
  <c r="T1408" i="1"/>
  <c r="AA1407" i="1"/>
  <c r="Z1407" i="1"/>
  <c r="Y1407" i="1"/>
  <c r="X1407" i="1"/>
  <c r="W1407" i="1"/>
  <c r="V1407" i="1"/>
  <c r="U1407" i="1"/>
  <c r="T1407" i="1"/>
  <c r="AA1406" i="1"/>
  <c r="Z1406" i="1"/>
  <c r="Y1406" i="1"/>
  <c r="X1406" i="1"/>
  <c r="W1406" i="1"/>
  <c r="V1406" i="1"/>
  <c r="U1406" i="1"/>
  <c r="T1406" i="1"/>
  <c r="AA1405" i="1"/>
  <c r="Z1405" i="1"/>
  <c r="Y1405" i="1"/>
  <c r="X1405" i="1"/>
  <c r="W1405" i="1"/>
  <c r="V1405" i="1"/>
  <c r="U1405" i="1"/>
  <c r="T1405" i="1"/>
  <c r="AA1404" i="1"/>
  <c r="Z1404" i="1"/>
  <c r="Y1404" i="1"/>
  <c r="X1404" i="1"/>
  <c r="W1404" i="1"/>
  <c r="V1404" i="1"/>
  <c r="U1404" i="1"/>
  <c r="T1404" i="1"/>
  <c r="AA1403" i="1"/>
  <c r="Z1403" i="1"/>
  <c r="Y1403" i="1"/>
  <c r="X1403" i="1"/>
  <c r="W1403" i="1"/>
  <c r="V1403" i="1"/>
  <c r="U1403" i="1"/>
  <c r="T1403" i="1"/>
  <c r="AA1402" i="1"/>
  <c r="Z1402" i="1"/>
  <c r="Y1402" i="1"/>
  <c r="X1402" i="1"/>
  <c r="W1402" i="1"/>
  <c r="V1402" i="1"/>
  <c r="U1402" i="1"/>
  <c r="T1402" i="1"/>
  <c r="AA1401" i="1"/>
  <c r="Z1401" i="1"/>
  <c r="Y1401" i="1"/>
  <c r="X1401" i="1"/>
  <c r="W1401" i="1"/>
  <c r="V1401" i="1"/>
  <c r="U1401" i="1"/>
  <c r="T1401" i="1"/>
  <c r="AA1400" i="1"/>
  <c r="Z1400" i="1"/>
  <c r="Y1400" i="1"/>
  <c r="X1400" i="1"/>
  <c r="W1400" i="1"/>
  <c r="V1400" i="1"/>
  <c r="U1400" i="1"/>
  <c r="T1400" i="1"/>
  <c r="AA1399" i="1"/>
  <c r="Z1399" i="1"/>
  <c r="Y1399" i="1"/>
  <c r="X1399" i="1"/>
  <c r="W1399" i="1"/>
  <c r="V1399" i="1"/>
  <c r="U1399" i="1"/>
  <c r="T1399" i="1"/>
  <c r="AA1398" i="1"/>
  <c r="Z1398" i="1"/>
  <c r="Y1398" i="1"/>
  <c r="X1398" i="1"/>
  <c r="W1398" i="1"/>
  <c r="V1398" i="1"/>
  <c r="U1398" i="1"/>
  <c r="T1398" i="1"/>
  <c r="AA1397" i="1"/>
  <c r="Z1397" i="1"/>
  <c r="Y1397" i="1"/>
  <c r="X1397" i="1"/>
  <c r="W1397" i="1"/>
  <c r="V1397" i="1"/>
  <c r="U1397" i="1"/>
  <c r="T1397" i="1"/>
  <c r="AA1396" i="1"/>
  <c r="Z1396" i="1"/>
  <c r="Y1396" i="1"/>
  <c r="X1396" i="1"/>
  <c r="W1396" i="1"/>
  <c r="V1396" i="1"/>
  <c r="U1396" i="1"/>
  <c r="T1396" i="1"/>
  <c r="AA1395" i="1"/>
  <c r="Z1395" i="1"/>
  <c r="Y1395" i="1"/>
  <c r="X1395" i="1"/>
  <c r="W1395" i="1"/>
  <c r="V1395" i="1"/>
  <c r="U1395" i="1"/>
  <c r="T1395" i="1"/>
  <c r="AA1394" i="1"/>
  <c r="Z1394" i="1"/>
  <c r="Y1394" i="1"/>
  <c r="X1394" i="1"/>
  <c r="W1394" i="1"/>
  <c r="V1394" i="1"/>
  <c r="U1394" i="1"/>
  <c r="T1394" i="1"/>
  <c r="AA1393" i="1"/>
  <c r="Z1393" i="1"/>
  <c r="Y1393" i="1"/>
  <c r="X1393" i="1"/>
  <c r="W1393" i="1"/>
  <c r="V1393" i="1"/>
  <c r="U1393" i="1"/>
  <c r="T1393" i="1"/>
  <c r="AA1392" i="1"/>
  <c r="Z1392" i="1"/>
  <c r="Y1392" i="1"/>
  <c r="X1392" i="1"/>
  <c r="W1392" i="1"/>
  <c r="V1392" i="1"/>
  <c r="U1392" i="1"/>
  <c r="T1392" i="1"/>
  <c r="AA1391" i="1"/>
  <c r="Z1391" i="1"/>
  <c r="Y1391" i="1"/>
  <c r="X1391" i="1"/>
  <c r="W1391" i="1"/>
  <c r="V1391" i="1"/>
  <c r="U1391" i="1"/>
  <c r="T1391" i="1"/>
  <c r="AA1390" i="1"/>
  <c r="Z1390" i="1"/>
  <c r="Y1390" i="1"/>
  <c r="X1390" i="1"/>
  <c r="W1390" i="1"/>
  <c r="V1390" i="1"/>
  <c r="U1390" i="1"/>
  <c r="T1390" i="1"/>
  <c r="AA1389" i="1"/>
  <c r="Z1389" i="1"/>
  <c r="Y1389" i="1"/>
  <c r="X1389" i="1"/>
  <c r="W1389" i="1"/>
  <c r="V1389" i="1"/>
  <c r="U1389" i="1"/>
  <c r="T1389" i="1"/>
  <c r="AA1388" i="1"/>
  <c r="Z1388" i="1"/>
  <c r="Y1388" i="1"/>
  <c r="X1388" i="1"/>
  <c r="W1388" i="1"/>
  <c r="V1388" i="1"/>
  <c r="U1388" i="1"/>
  <c r="T1388" i="1"/>
  <c r="AA1387" i="1"/>
  <c r="Z1387" i="1"/>
  <c r="Y1387" i="1"/>
  <c r="X1387" i="1"/>
  <c r="W1387" i="1"/>
  <c r="V1387" i="1"/>
  <c r="U1387" i="1"/>
  <c r="T1387" i="1"/>
  <c r="AA1386" i="1"/>
  <c r="Z1386" i="1"/>
  <c r="Y1386" i="1"/>
  <c r="X1386" i="1"/>
  <c r="W1386" i="1"/>
  <c r="V1386" i="1"/>
  <c r="U1386" i="1"/>
  <c r="T1386" i="1"/>
  <c r="AA1385" i="1"/>
  <c r="Z1385" i="1"/>
  <c r="Y1385" i="1"/>
  <c r="X1385" i="1"/>
  <c r="W1385" i="1"/>
  <c r="V1385" i="1"/>
  <c r="U1385" i="1"/>
  <c r="T1385" i="1"/>
  <c r="AA1384" i="1"/>
  <c r="Z1384" i="1"/>
  <c r="Y1384" i="1"/>
  <c r="X1384" i="1"/>
  <c r="W1384" i="1"/>
  <c r="V1384" i="1"/>
  <c r="U1384" i="1"/>
  <c r="T1384" i="1"/>
  <c r="AA1383" i="1"/>
  <c r="Z1383" i="1"/>
  <c r="Y1383" i="1"/>
  <c r="X1383" i="1"/>
  <c r="W1383" i="1"/>
  <c r="V1383" i="1"/>
  <c r="U1383" i="1"/>
  <c r="T1383" i="1"/>
  <c r="AA1382" i="1"/>
  <c r="Z1382" i="1"/>
  <c r="Y1382" i="1"/>
  <c r="X1382" i="1"/>
  <c r="W1382" i="1"/>
  <c r="V1382" i="1"/>
  <c r="U1382" i="1"/>
  <c r="T1382" i="1"/>
  <c r="AA1381" i="1"/>
  <c r="Z1381" i="1"/>
  <c r="Y1381" i="1"/>
  <c r="X1381" i="1"/>
  <c r="W1381" i="1"/>
  <c r="V1381" i="1"/>
  <c r="U1381" i="1"/>
  <c r="T1381" i="1"/>
  <c r="AA1380" i="1"/>
  <c r="Z1380" i="1"/>
  <c r="Y1380" i="1"/>
  <c r="X1380" i="1"/>
  <c r="W1380" i="1"/>
  <c r="V1380" i="1"/>
  <c r="U1380" i="1"/>
  <c r="T1380" i="1"/>
  <c r="AA1379" i="1"/>
  <c r="Z1379" i="1"/>
  <c r="Y1379" i="1"/>
  <c r="X1379" i="1"/>
  <c r="W1379" i="1"/>
  <c r="V1379" i="1"/>
  <c r="U1379" i="1"/>
  <c r="T1379" i="1"/>
  <c r="AA1378" i="1"/>
  <c r="Z1378" i="1"/>
  <c r="Y1378" i="1"/>
  <c r="X1378" i="1"/>
  <c r="W1378" i="1"/>
  <c r="V1378" i="1"/>
  <c r="U1378" i="1"/>
  <c r="T1378" i="1"/>
  <c r="AA1377" i="1"/>
  <c r="Z1377" i="1"/>
  <c r="Y1377" i="1"/>
  <c r="X1377" i="1"/>
  <c r="W1377" i="1"/>
  <c r="V1377" i="1"/>
  <c r="U1377" i="1"/>
  <c r="T1377" i="1"/>
  <c r="AA1376" i="1"/>
  <c r="Z1376" i="1"/>
  <c r="Y1376" i="1"/>
  <c r="X1376" i="1"/>
  <c r="W1376" i="1"/>
  <c r="V1376" i="1"/>
  <c r="U1376" i="1"/>
  <c r="T1376" i="1"/>
  <c r="AA1375" i="1"/>
  <c r="Z1375" i="1"/>
  <c r="Y1375" i="1"/>
  <c r="X1375" i="1"/>
  <c r="W1375" i="1"/>
  <c r="V1375" i="1"/>
  <c r="U1375" i="1"/>
  <c r="T1375" i="1"/>
  <c r="AA1374" i="1"/>
  <c r="Z1374" i="1"/>
  <c r="Y1374" i="1"/>
  <c r="X1374" i="1"/>
  <c r="W1374" i="1"/>
  <c r="V1374" i="1"/>
  <c r="U1374" i="1"/>
  <c r="T1374" i="1"/>
  <c r="AA1373" i="1"/>
  <c r="Z1373" i="1"/>
  <c r="Y1373" i="1"/>
  <c r="X1373" i="1"/>
  <c r="W1373" i="1"/>
  <c r="V1373" i="1"/>
  <c r="U1373" i="1"/>
  <c r="T1373" i="1"/>
  <c r="AA1372" i="1"/>
  <c r="Z1372" i="1"/>
  <c r="Y1372" i="1"/>
  <c r="X1372" i="1"/>
  <c r="W1372" i="1"/>
  <c r="V1372" i="1"/>
  <c r="U1372" i="1"/>
  <c r="T1372" i="1"/>
  <c r="AA1371" i="1"/>
  <c r="Z1371" i="1"/>
  <c r="Y1371" i="1"/>
  <c r="X1371" i="1"/>
  <c r="W1371" i="1"/>
  <c r="V1371" i="1"/>
  <c r="U1371" i="1"/>
  <c r="T1371" i="1"/>
  <c r="AA1370" i="1"/>
  <c r="Z1370" i="1"/>
  <c r="Y1370" i="1"/>
  <c r="X1370" i="1"/>
  <c r="W1370" i="1"/>
  <c r="V1370" i="1"/>
  <c r="U1370" i="1"/>
  <c r="T1370" i="1"/>
  <c r="AA1369" i="1"/>
  <c r="Z1369" i="1"/>
  <c r="Y1369" i="1"/>
  <c r="X1369" i="1"/>
  <c r="W1369" i="1"/>
  <c r="V1369" i="1"/>
  <c r="U1369" i="1"/>
  <c r="T1369" i="1"/>
  <c r="AA1368" i="1"/>
  <c r="Z1368" i="1"/>
  <c r="Y1368" i="1"/>
  <c r="X1368" i="1"/>
  <c r="W1368" i="1"/>
  <c r="V1368" i="1"/>
  <c r="U1368" i="1"/>
  <c r="T1368" i="1"/>
  <c r="AA1367" i="1"/>
  <c r="Z1367" i="1"/>
  <c r="Y1367" i="1"/>
  <c r="X1367" i="1"/>
  <c r="W1367" i="1"/>
  <c r="V1367" i="1"/>
  <c r="U1367" i="1"/>
  <c r="T1367" i="1"/>
  <c r="AA1366" i="1"/>
  <c r="Z1366" i="1"/>
  <c r="Y1366" i="1"/>
  <c r="X1366" i="1"/>
  <c r="W1366" i="1"/>
  <c r="V1366" i="1"/>
  <c r="U1366" i="1"/>
  <c r="T1366" i="1"/>
  <c r="AA1365" i="1"/>
  <c r="Z1365" i="1"/>
  <c r="Y1365" i="1"/>
  <c r="X1365" i="1"/>
  <c r="W1365" i="1"/>
  <c r="V1365" i="1"/>
  <c r="U1365" i="1"/>
  <c r="T1365" i="1"/>
  <c r="AA1364" i="1"/>
  <c r="Z1364" i="1"/>
  <c r="Y1364" i="1"/>
  <c r="X1364" i="1"/>
  <c r="W1364" i="1"/>
  <c r="V1364" i="1"/>
  <c r="U1364" i="1"/>
  <c r="T1364" i="1"/>
  <c r="AA1363" i="1"/>
  <c r="Z1363" i="1"/>
  <c r="Y1363" i="1"/>
  <c r="X1363" i="1"/>
  <c r="W1363" i="1"/>
  <c r="V1363" i="1"/>
  <c r="U1363" i="1"/>
  <c r="T1363" i="1"/>
  <c r="AA1362" i="1"/>
  <c r="Z1362" i="1"/>
  <c r="Y1362" i="1"/>
  <c r="X1362" i="1"/>
  <c r="W1362" i="1"/>
  <c r="V1362" i="1"/>
  <c r="U1362" i="1"/>
  <c r="T1362" i="1"/>
  <c r="AA1361" i="1"/>
  <c r="Z1361" i="1"/>
  <c r="Y1361" i="1"/>
  <c r="X1361" i="1"/>
  <c r="W1361" i="1"/>
  <c r="V1361" i="1"/>
  <c r="U1361" i="1"/>
  <c r="T1361" i="1"/>
  <c r="AA1360" i="1"/>
  <c r="Z1360" i="1"/>
  <c r="Y1360" i="1"/>
  <c r="X1360" i="1"/>
  <c r="W1360" i="1"/>
  <c r="V1360" i="1"/>
  <c r="U1360" i="1"/>
  <c r="T1360" i="1"/>
  <c r="AA1359" i="1"/>
  <c r="Z1359" i="1"/>
  <c r="Y1359" i="1"/>
  <c r="X1359" i="1"/>
  <c r="W1359" i="1"/>
  <c r="V1359" i="1"/>
  <c r="U1359" i="1"/>
  <c r="T1359" i="1"/>
  <c r="AA1358" i="1"/>
  <c r="Z1358" i="1"/>
  <c r="Y1358" i="1"/>
  <c r="X1358" i="1"/>
  <c r="W1358" i="1"/>
  <c r="V1358" i="1"/>
  <c r="U1358" i="1"/>
  <c r="T1358" i="1"/>
  <c r="AA1357" i="1"/>
  <c r="Z1357" i="1"/>
  <c r="Y1357" i="1"/>
  <c r="X1357" i="1"/>
  <c r="W1357" i="1"/>
  <c r="V1357" i="1"/>
  <c r="U1357" i="1"/>
  <c r="T1357" i="1"/>
  <c r="AA1356" i="1"/>
  <c r="Z1356" i="1"/>
  <c r="Y1356" i="1"/>
  <c r="X1356" i="1"/>
  <c r="W1356" i="1"/>
  <c r="V1356" i="1"/>
  <c r="U1356" i="1"/>
  <c r="T1356" i="1"/>
  <c r="AA1355" i="1"/>
  <c r="Z1355" i="1"/>
  <c r="Y1355" i="1"/>
  <c r="X1355" i="1"/>
  <c r="W1355" i="1"/>
  <c r="V1355" i="1"/>
  <c r="U1355" i="1"/>
  <c r="T1355" i="1"/>
  <c r="AA1354" i="1"/>
  <c r="Z1354" i="1"/>
  <c r="Y1354" i="1"/>
  <c r="X1354" i="1"/>
  <c r="W1354" i="1"/>
  <c r="V1354" i="1"/>
  <c r="U1354" i="1"/>
  <c r="T1354" i="1"/>
  <c r="AA1353" i="1"/>
  <c r="Z1353" i="1"/>
  <c r="Y1353" i="1"/>
  <c r="X1353" i="1"/>
  <c r="W1353" i="1"/>
  <c r="V1353" i="1"/>
  <c r="U1353" i="1"/>
  <c r="T1353" i="1"/>
  <c r="AA1352" i="1"/>
  <c r="Z1352" i="1"/>
  <c r="Y1352" i="1"/>
  <c r="X1352" i="1"/>
  <c r="W1352" i="1"/>
  <c r="V1352" i="1"/>
  <c r="U1352" i="1"/>
  <c r="T1352" i="1"/>
  <c r="AA1351" i="1"/>
  <c r="Z1351" i="1"/>
  <c r="Y1351" i="1"/>
  <c r="X1351" i="1"/>
  <c r="W1351" i="1"/>
  <c r="V1351" i="1"/>
  <c r="U1351" i="1"/>
  <c r="T1351" i="1"/>
  <c r="AA1350" i="1"/>
  <c r="Z1350" i="1"/>
  <c r="Y1350" i="1"/>
  <c r="X1350" i="1"/>
  <c r="W1350" i="1"/>
  <c r="V1350" i="1"/>
  <c r="U1350" i="1"/>
  <c r="T1350" i="1"/>
  <c r="AA1349" i="1"/>
  <c r="Z1349" i="1"/>
  <c r="Y1349" i="1"/>
  <c r="X1349" i="1"/>
  <c r="W1349" i="1"/>
  <c r="V1349" i="1"/>
  <c r="U1349" i="1"/>
  <c r="T1349" i="1"/>
  <c r="AA1348" i="1"/>
  <c r="Z1348" i="1"/>
  <c r="Y1348" i="1"/>
  <c r="X1348" i="1"/>
  <c r="W1348" i="1"/>
  <c r="V1348" i="1"/>
  <c r="U1348" i="1"/>
  <c r="T1348" i="1"/>
  <c r="AA1347" i="1"/>
  <c r="Z1347" i="1"/>
  <c r="Y1347" i="1"/>
  <c r="X1347" i="1"/>
  <c r="W1347" i="1"/>
  <c r="V1347" i="1"/>
  <c r="U1347" i="1"/>
  <c r="T1347" i="1"/>
  <c r="AA1346" i="1"/>
  <c r="Z1346" i="1"/>
  <c r="Y1346" i="1"/>
  <c r="X1346" i="1"/>
  <c r="W1346" i="1"/>
  <c r="V1346" i="1"/>
  <c r="U1346" i="1"/>
  <c r="T1346" i="1"/>
  <c r="AA1345" i="1"/>
  <c r="Z1345" i="1"/>
  <c r="Y1345" i="1"/>
  <c r="X1345" i="1"/>
  <c r="W1345" i="1"/>
  <c r="V1345" i="1"/>
  <c r="U1345" i="1"/>
  <c r="T1345" i="1"/>
  <c r="AA1344" i="1"/>
  <c r="Z1344" i="1"/>
  <c r="Y1344" i="1"/>
  <c r="X1344" i="1"/>
  <c r="W1344" i="1"/>
  <c r="V1344" i="1"/>
  <c r="U1344" i="1"/>
  <c r="T1344" i="1"/>
  <c r="AA1343" i="1"/>
  <c r="Z1343" i="1"/>
  <c r="Y1343" i="1"/>
  <c r="X1343" i="1"/>
  <c r="W1343" i="1"/>
  <c r="V1343" i="1"/>
  <c r="U1343" i="1"/>
  <c r="T1343" i="1"/>
  <c r="AA1342" i="1"/>
  <c r="Z1342" i="1"/>
  <c r="Y1342" i="1"/>
  <c r="X1342" i="1"/>
  <c r="W1342" i="1"/>
  <c r="V1342" i="1"/>
  <c r="U1342" i="1"/>
  <c r="T1342" i="1"/>
  <c r="AA1341" i="1"/>
  <c r="Z1341" i="1"/>
  <c r="Y1341" i="1"/>
  <c r="X1341" i="1"/>
  <c r="W1341" i="1"/>
  <c r="V1341" i="1"/>
  <c r="U1341" i="1"/>
  <c r="T1341" i="1"/>
  <c r="AA1340" i="1"/>
  <c r="Z1340" i="1"/>
  <c r="Y1340" i="1"/>
  <c r="X1340" i="1"/>
  <c r="W1340" i="1"/>
  <c r="V1340" i="1"/>
  <c r="U1340" i="1"/>
  <c r="T1340" i="1"/>
  <c r="AA1339" i="1"/>
  <c r="Z1339" i="1"/>
  <c r="Y1339" i="1"/>
  <c r="X1339" i="1"/>
  <c r="W1339" i="1"/>
  <c r="V1339" i="1"/>
  <c r="U1339" i="1"/>
  <c r="T1339" i="1"/>
  <c r="AA1338" i="1"/>
  <c r="Z1338" i="1"/>
  <c r="Y1338" i="1"/>
  <c r="X1338" i="1"/>
  <c r="W1338" i="1"/>
  <c r="V1338" i="1"/>
  <c r="U1338" i="1"/>
  <c r="T1338" i="1"/>
  <c r="AA1337" i="1"/>
  <c r="Z1337" i="1"/>
  <c r="Y1337" i="1"/>
  <c r="X1337" i="1"/>
  <c r="W1337" i="1"/>
  <c r="V1337" i="1"/>
  <c r="U1337" i="1"/>
  <c r="T1337" i="1"/>
  <c r="AA1336" i="1"/>
  <c r="Z1336" i="1"/>
  <c r="Y1336" i="1"/>
  <c r="X1336" i="1"/>
  <c r="W1336" i="1"/>
  <c r="V1336" i="1"/>
  <c r="U1336" i="1"/>
  <c r="T1336" i="1"/>
  <c r="AA1335" i="1"/>
  <c r="Z1335" i="1"/>
  <c r="Y1335" i="1"/>
  <c r="X1335" i="1"/>
  <c r="W1335" i="1"/>
  <c r="V1335" i="1"/>
  <c r="U1335" i="1"/>
  <c r="T1335" i="1"/>
  <c r="AA1334" i="1"/>
  <c r="Z1334" i="1"/>
  <c r="Y1334" i="1"/>
  <c r="X1334" i="1"/>
  <c r="W1334" i="1"/>
  <c r="V1334" i="1"/>
  <c r="U1334" i="1"/>
  <c r="T1334" i="1"/>
  <c r="AA1333" i="1"/>
  <c r="Z1333" i="1"/>
  <c r="Y1333" i="1"/>
  <c r="X1333" i="1"/>
  <c r="W1333" i="1"/>
  <c r="V1333" i="1"/>
  <c r="U1333" i="1"/>
  <c r="T1333" i="1"/>
  <c r="AA1332" i="1"/>
  <c r="Z1332" i="1"/>
  <c r="Y1332" i="1"/>
  <c r="X1332" i="1"/>
  <c r="W1332" i="1"/>
  <c r="V1332" i="1"/>
  <c r="U1332" i="1"/>
  <c r="T1332" i="1"/>
  <c r="AA1331" i="1"/>
  <c r="Z1331" i="1"/>
  <c r="Y1331" i="1"/>
  <c r="X1331" i="1"/>
  <c r="W1331" i="1"/>
  <c r="V1331" i="1"/>
  <c r="U1331" i="1"/>
  <c r="T1331" i="1"/>
  <c r="AA1330" i="1"/>
  <c r="Z1330" i="1"/>
  <c r="Y1330" i="1"/>
  <c r="X1330" i="1"/>
  <c r="W1330" i="1"/>
  <c r="V1330" i="1"/>
  <c r="U1330" i="1"/>
  <c r="T1330" i="1"/>
  <c r="AA1329" i="1"/>
  <c r="Z1329" i="1"/>
  <c r="Y1329" i="1"/>
  <c r="X1329" i="1"/>
  <c r="W1329" i="1"/>
  <c r="V1329" i="1"/>
  <c r="U1329" i="1"/>
  <c r="T1329" i="1"/>
  <c r="AA1328" i="1"/>
  <c r="Z1328" i="1"/>
  <c r="Y1328" i="1"/>
  <c r="X1328" i="1"/>
  <c r="W1328" i="1"/>
  <c r="V1328" i="1"/>
  <c r="U1328" i="1"/>
  <c r="T1328" i="1"/>
  <c r="AA1327" i="1"/>
  <c r="Z1327" i="1"/>
  <c r="Y1327" i="1"/>
  <c r="X1327" i="1"/>
  <c r="W1327" i="1"/>
  <c r="V1327" i="1"/>
  <c r="U1327" i="1"/>
  <c r="T1327" i="1"/>
  <c r="AA1326" i="1"/>
  <c r="Z1326" i="1"/>
  <c r="Y1326" i="1"/>
  <c r="X1326" i="1"/>
  <c r="W1326" i="1"/>
  <c r="V1326" i="1"/>
  <c r="U1326" i="1"/>
  <c r="T1326" i="1"/>
  <c r="AA1325" i="1"/>
  <c r="Z1325" i="1"/>
  <c r="Y1325" i="1"/>
  <c r="X1325" i="1"/>
  <c r="W1325" i="1"/>
  <c r="V1325" i="1"/>
  <c r="U1325" i="1"/>
  <c r="T1325" i="1"/>
  <c r="AA1324" i="1"/>
  <c r="Z1324" i="1"/>
  <c r="Y1324" i="1"/>
  <c r="X1324" i="1"/>
  <c r="W1324" i="1"/>
  <c r="V1324" i="1"/>
  <c r="U1324" i="1"/>
  <c r="T1324" i="1"/>
  <c r="AA1323" i="1"/>
  <c r="Z1323" i="1"/>
  <c r="Y1323" i="1"/>
  <c r="X1323" i="1"/>
  <c r="W1323" i="1"/>
  <c r="V1323" i="1"/>
  <c r="U1323" i="1"/>
  <c r="T1323" i="1"/>
  <c r="AA1322" i="1"/>
  <c r="Z1322" i="1"/>
  <c r="Y1322" i="1"/>
  <c r="X1322" i="1"/>
  <c r="W1322" i="1"/>
  <c r="V1322" i="1"/>
  <c r="U1322" i="1"/>
  <c r="T1322" i="1"/>
  <c r="AA1321" i="1"/>
  <c r="Z1321" i="1"/>
  <c r="Y1321" i="1"/>
  <c r="X1321" i="1"/>
  <c r="W1321" i="1"/>
  <c r="V1321" i="1"/>
  <c r="U1321" i="1"/>
  <c r="T1321" i="1"/>
  <c r="AA1320" i="1"/>
  <c r="Z1320" i="1"/>
  <c r="Y1320" i="1"/>
  <c r="X1320" i="1"/>
  <c r="W1320" i="1"/>
  <c r="V1320" i="1"/>
  <c r="U1320" i="1"/>
  <c r="T1320" i="1"/>
  <c r="AA1319" i="1"/>
  <c r="Z1319" i="1"/>
  <c r="Y1319" i="1"/>
  <c r="X1319" i="1"/>
  <c r="W1319" i="1"/>
  <c r="V1319" i="1"/>
  <c r="U1319" i="1"/>
  <c r="T1319" i="1"/>
  <c r="AA1318" i="1"/>
  <c r="Z1318" i="1"/>
  <c r="Y1318" i="1"/>
  <c r="X1318" i="1"/>
  <c r="W1318" i="1"/>
  <c r="V1318" i="1"/>
  <c r="U1318" i="1"/>
  <c r="T1318" i="1"/>
  <c r="AA1317" i="1"/>
  <c r="Z1317" i="1"/>
  <c r="Y1317" i="1"/>
  <c r="X1317" i="1"/>
  <c r="W1317" i="1"/>
  <c r="V1317" i="1"/>
  <c r="U1317" i="1"/>
  <c r="T1317" i="1"/>
  <c r="AA1316" i="1"/>
  <c r="Z1316" i="1"/>
  <c r="Y1316" i="1"/>
  <c r="X1316" i="1"/>
  <c r="W1316" i="1"/>
  <c r="V1316" i="1"/>
  <c r="U1316" i="1"/>
  <c r="T1316" i="1"/>
  <c r="AA1315" i="1"/>
  <c r="Z1315" i="1"/>
  <c r="Y1315" i="1"/>
  <c r="X1315" i="1"/>
  <c r="W1315" i="1"/>
  <c r="V1315" i="1"/>
  <c r="U1315" i="1"/>
  <c r="T1315" i="1"/>
  <c r="AA1314" i="1"/>
  <c r="Z1314" i="1"/>
  <c r="Y1314" i="1"/>
  <c r="X1314" i="1"/>
  <c r="W1314" i="1"/>
  <c r="V1314" i="1"/>
  <c r="U1314" i="1"/>
  <c r="T1314" i="1"/>
  <c r="AA1313" i="1"/>
  <c r="Z1313" i="1"/>
  <c r="Y1313" i="1"/>
  <c r="X1313" i="1"/>
  <c r="W1313" i="1"/>
  <c r="V1313" i="1"/>
  <c r="U1313" i="1"/>
  <c r="T1313" i="1"/>
  <c r="AA1312" i="1"/>
  <c r="Z1312" i="1"/>
  <c r="Y1312" i="1"/>
  <c r="X1312" i="1"/>
  <c r="W1312" i="1"/>
  <c r="V1312" i="1"/>
  <c r="U1312" i="1"/>
  <c r="T1312" i="1"/>
  <c r="AA1311" i="1"/>
  <c r="Z1311" i="1"/>
  <c r="Y1311" i="1"/>
  <c r="X1311" i="1"/>
  <c r="W1311" i="1"/>
  <c r="V1311" i="1"/>
  <c r="U1311" i="1"/>
  <c r="T1311" i="1"/>
  <c r="AA1310" i="1"/>
  <c r="Z1310" i="1"/>
  <c r="Y1310" i="1"/>
  <c r="X1310" i="1"/>
  <c r="W1310" i="1"/>
  <c r="V1310" i="1"/>
  <c r="U1310" i="1"/>
  <c r="T1310" i="1"/>
  <c r="AA1309" i="1"/>
  <c r="Z1309" i="1"/>
  <c r="Y1309" i="1"/>
  <c r="X1309" i="1"/>
  <c r="W1309" i="1"/>
  <c r="V1309" i="1"/>
  <c r="U1309" i="1"/>
  <c r="T1309" i="1"/>
  <c r="AA1308" i="1"/>
  <c r="Z1308" i="1"/>
  <c r="Y1308" i="1"/>
  <c r="X1308" i="1"/>
  <c r="W1308" i="1"/>
  <c r="V1308" i="1"/>
  <c r="U1308" i="1"/>
  <c r="T1308" i="1"/>
  <c r="AA1307" i="1"/>
  <c r="Z1307" i="1"/>
  <c r="Y1307" i="1"/>
  <c r="X1307" i="1"/>
  <c r="W1307" i="1"/>
  <c r="V1307" i="1"/>
  <c r="U1307" i="1"/>
  <c r="T1307" i="1"/>
  <c r="AA1306" i="1"/>
  <c r="Z1306" i="1"/>
  <c r="Y1306" i="1"/>
  <c r="X1306" i="1"/>
  <c r="W1306" i="1"/>
  <c r="V1306" i="1"/>
  <c r="U1306" i="1"/>
  <c r="T1306" i="1"/>
  <c r="AA1305" i="1"/>
  <c r="Z1305" i="1"/>
  <c r="Y1305" i="1"/>
  <c r="X1305" i="1"/>
  <c r="W1305" i="1"/>
  <c r="V1305" i="1"/>
  <c r="U1305" i="1"/>
  <c r="T1305" i="1"/>
  <c r="AA1304" i="1"/>
  <c r="Z1304" i="1"/>
  <c r="Y1304" i="1"/>
  <c r="X1304" i="1"/>
  <c r="W1304" i="1"/>
  <c r="V1304" i="1"/>
  <c r="U1304" i="1"/>
  <c r="T1304" i="1"/>
  <c r="AA1303" i="1"/>
  <c r="Z1303" i="1"/>
  <c r="Y1303" i="1"/>
  <c r="X1303" i="1"/>
  <c r="W1303" i="1"/>
  <c r="V1303" i="1"/>
  <c r="U1303" i="1"/>
  <c r="T1303" i="1"/>
  <c r="AA1302" i="1"/>
  <c r="Z1302" i="1"/>
  <c r="Y1302" i="1"/>
  <c r="X1302" i="1"/>
  <c r="W1302" i="1"/>
  <c r="V1302" i="1"/>
  <c r="U1302" i="1"/>
  <c r="T1302" i="1"/>
  <c r="AA1301" i="1"/>
  <c r="Z1301" i="1"/>
  <c r="Y1301" i="1"/>
  <c r="X1301" i="1"/>
  <c r="W1301" i="1"/>
  <c r="V1301" i="1"/>
  <c r="U1301" i="1"/>
  <c r="T1301" i="1"/>
  <c r="AA1300" i="1"/>
  <c r="Z1300" i="1"/>
  <c r="Y1300" i="1"/>
  <c r="X1300" i="1"/>
  <c r="W1300" i="1"/>
  <c r="V1300" i="1"/>
  <c r="U1300" i="1"/>
  <c r="T1300" i="1"/>
  <c r="AA1299" i="1"/>
  <c r="Z1299" i="1"/>
  <c r="Y1299" i="1"/>
  <c r="X1299" i="1"/>
  <c r="W1299" i="1"/>
  <c r="V1299" i="1"/>
  <c r="U1299" i="1"/>
  <c r="T1299" i="1"/>
  <c r="AA1298" i="1"/>
  <c r="Z1298" i="1"/>
  <c r="Y1298" i="1"/>
  <c r="X1298" i="1"/>
  <c r="W1298" i="1"/>
  <c r="V1298" i="1"/>
  <c r="U1298" i="1"/>
  <c r="T1298" i="1"/>
  <c r="AA1297" i="1"/>
  <c r="Z1297" i="1"/>
  <c r="Y1297" i="1"/>
  <c r="X1297" i="1"/>
  <c r="W1297" i="1"/>
  <c r="V1297" i="1"/>
  <c r="U1297" i="1"/>
  <c r="T1297" i="1"/>
  <c r="AA1296" i="1"/>
  <c r="Z1296" i="1"/>
  <c r="Y1296" i="1"/>
  <c r="X1296" i="1"/>
  <c r="W1296" i="1"/>
  <c r="V1296" i="1"/>
  <c r="U1296" i="1"/>
  <c r="T1296" i="1"/>
  <c r="AA1295" i="1"/>
  <c r="Z1295" i="1"/>
  <c r="Y1295" i="1"/>
  <c r="X1295" i="1"/>
  <c r="W1295" i="1"/>
  <c r="V1295" i="1"/>
  <c r="U1295" i="1"/>
  <c r="T1295" i="1"/>
  <c r="AA1294" i="1"/>
  <c r="Z1294" i="1"/>
  <c r="Y1294" i="1"/>
  <c r="X1294" i="1"/>
  <c r="W1294" i="1"/>
  <c r="V1294" i="1"/>
  <c r="U1294" i="1"/>
  <c r="T1294" i="1"/>
  <c r="AA1293" i="1"/>
  <c r="Z1293" i="1"/>
  <c r="Y1293" i="1"/>
  <c r="X1293" i="1"/>
  <c r="W1293" i="1"/>
  <c r="V1293" i="1"/>
  <c r="U1293" i="1"/>
  <c r="T1293" i="1"/>
  <c r="AA1292" i="1"/>
  <c r="Z1292" i="1"/>
  <c r="Y1292" i="1"/>
  <c r="X1292" i="1"/>
  <c r="W1292" i="1"/>
  <c r="V1292" i="1"/>
  <c r="U1292" i="1"/>
  <c r="T1292" i="1"/>
  <c r="AA1291" i="1"/>
  <c r="Z1291" i="1"/>
  <c r="Y1291" i="1"/>
  <c r="X1291" i="1"/>
  <c r="W1291" i="1"/>
  <c r="V1291" i="1"/>
  <c r="U1291" i="1"/>
  <c r="T1291" i="1"/>
  <c r="AA1290" i="1"/>
  <c r="Z1290" i="1"/>
  <c r="Y1290" i="1"/>
  <c r="X1290" i="1"/>
  <c r="W1290" i="1"/>
  <c r="V1290" i="1"/>
  <c r="U1290" i="1"/>
  <c r="T1290" i="1"/>
  <c r="AA1289" i="1"/>
  <c r="Z1289" i="1"/>
  <c r="Y1289" i="1"/>
  <c r="X1289" i="1"/>
  <c r="W1289" i="1"/>
  <c r="V1289" i="1"/>
  <c r="U1289" i="1"/>
  <c r="T1289" i="1"/>
  <c r="AA1288" i="1"/>
  <c r="Z1288" i="1"/>
  <c r="Y1288" i="1"/>
  <c r="X1288" i="1"/>
  <c r="W1288" i="1"/>
  <c r="V1288" i="1"/>
  <c r="U1288" i="1"/>
  <c r="T1288" i="1"/>
  <c r="AA1287" i="1"/>
  <c r="Z1287" i="1"/>
  <c r="Y1287" i="1"/>
  <c r="X1287" i="1"/>
  <c r="W1287" i="1"/>
  <c r="V1287" i="1"/>
  <c r="U1287" i="1"/>
  <c r="T1287" i="1"/>
  <c r="AA1286" i="1"/>
  <c r="Z1286" i="1"/>
  <c r="Y1286" i="1"/>
  <c r="X1286" i="1"/>
  <c r="W1286" i="1"/>
  <c r="V1286" i="1"/>
  <c r="U1286" i="1"/>
  <c r="T1286" i="1"/>
  <c r="AA1285" i="1"/>
  <c r="Z1285" i="1"/>
  <c r="Y1285" i="1"/>
  <c r="X1285" i="1"/>
  <c r="W1285" i="1"/>
  <c r="V1285" i="1"/>
  <c r="U1285" i="1"/>
  <c r="T1285" i="1"/>
  <c r="AA1284" i="1"/>
  <c r="Z1284" i="1"/>
  <c r="Y1284" i="1"/>
  <c r="X1284" i="1"/>
  <c r="W1284" i="1"/>
  <c r="V1284" i="1"/>
  <c r="U1284" i="1"/>
  <c r="T1284" i="1"/>
  <c r="AA1283" i="1"/>
  <c r="Z1283" i="1"/>
  <c r="Y1283" i="1"/>
  <c r="X1283" i="1"/>
  <c r="W1283" i="1"/>
  <c r="V1283" i="1"/>
  <c r="U1283" i="1"/>
  <c r="T1283" i="1"/>
  <c r="AA1282" i="1"/>
  <c r="Z1282" i="1"/>
  <c r="Y1282" i="1"/>
  <c r="X1282" i="1"/>
  <c r="W1282" i="1"/>
  <c r="V1282" i="1"/>
  <c r="U1282" i="1"/>
  <c r="T1282" i="1"/>
  <c r="AA1281" i="1"/>
  <c r="Z1281" i="1"/>
  <c r="Y1281" i="1"/>
  <c r="X1281" i="1"/>
  <c r="W1281" i="1"/>
  <c r="V1281" i="1"/>
  <c r="U1281" i="1"/>
  <c r="T1281" i="1"/>
  <c r="AA1280" i="1"/>
  <c r="Z1280" i="1"/>
  <c r="Y1280" i="1"/>
  <c r="X1280" i="1"/>
  <c r="W1280" i="1"/>
  <c r="V1280" i="1"/>
  <c r="U1280" i="1"/>
  <c r="T1280" i="1"/>
  <c r="AA1279" i="1"/>
  <c r="Z1279" i="1"/>
  <c r="Y1279" i="1"/>
  <c r="X1279" i="1"/>
  <c r="W1279" i="1"/>
  <c r="V1279" i="1"/>
  <c r="U1279" i="1"/>
  <c r="T1279" i="1"/>
  <c r="AA1278" i="1"/>
  <c r="Z1278" i="1"/>
  <c r="Y1278" i="1"/>
  <c r="X1278" i="1"/>
  <c r="W1278" i="1"/>
  <c r="V1278" i="1"/>
  <c r="U1278" i="1"/>
  <c r="T1278" i="1"/>
  <c r="AA1277" i="1"/>
  <c r="Z1277" i="1"/>
  <c r="Y1277" i="1"/>
  <c r="X1277" i="1"/>
  <c r="W1277" i="1"/>
  <c r="V1277" i="1"/>
  <c r="U1277" i="1"/>
  <c r="T1277" i="1"/>
  <c r="AA1276" i="1"/>
  <c r="Z1276" i="1"/>
  <c r="Y1276" i="1"/>
  <c r="X1276" i="1"/>
  <c r="W1276" i="1"/>
  <c r="V1276" i="1"/>
  <c r="U1276" i="1"/>
  <c r="T1276" i="1"/>
  <c r="AA1275" i="1"/>
  <c r="Z1275" i="1"/>
  <c r="Y1275" i="1"/>
  <c r="X1275" i="1"/>
  <c r="W1275" i="1"/>
  <c r="V1275" i="1"/>
  <c r="U1275" i="1"/>
  <c r="T1275" i="1"/>
  <c r="AA1274" i="1"/>
  <c r="Z1274" i="1"/>
  <c r="Y1274" i="1"/>
  <c r="X1274" i="1"/>
  <c r="W1274" i="1"/>
  <c r="V1274" i="1"/>
  <c r="U1274" i="1"/>
  <c r="T1274" i="1"/>
  <c r="AA1273" i="1"/>
  <c r="Z1273" i="1"/>
  <c r="Y1273" i="1"/>
  <c r="X1273" i="1"/>
  <c r="W1273" i="1"/>
  <c r="V1273" i="1"/>
  <c r="U1273" i="1"/>
  <c r="T1273" i="1"/>
  <c r="AA1272" i="1"/>
  <c r="Z1272" i="1"/>
  <c r="Y1272" i="1"/>
  <c r="X1272" i="1"/>
  <c r="W1272" i="1"/>
  <c r="V1272" i="1"/>
  <c r="U1272" i="1"/>
  <c r="T1272" i="1"/>
  <c r="AA1271" i="1"/>
  <c r="Z1271" i="1"/>
  <c r="Y1271" i="1"/>
  <c r="X1271" i="1"/>
  <c r="W1271" i="1"/>
  <c r="V1271" i="1"/>
  <c r="U1271" i="1"/>
  <c r="T1271" i="1"/>
  <c r="AA1270" i="1"/>
  <c r="Z1270" i="1"/>
  <c r="Y1270" i="1"/>
  <c r="X1270" i="1"/>
  <c r="W1270" i="1"/>
  <c r="V1270" i="1"/>
  <c r="U1270" i="1"/>
  <c r="T1270" i="1"/>
  <c r="AA1269" i="1"/>
  <c r="Z1269" i="1"/>
  <c r="Y1269" i="1"/>
  <c r="X1269" i="1"/>
  <c r="W1269" i="1"/>
  <c r="V1269" i="1"/>
  <c r="U1269" i="1"/>
  <c r="T1269" i="1"/>
  <c r="AA1268" i="1"/>
  <c r="Z1268" i="1"/>
  <c r="Y1268" i="1"/>
  <c r="X1268" i="1"/>
  <c r="W1268" i="1"/>
  <c r="V1268" i="1"/>
  <c r="U1268" i="1"/>
  <c r="T1268" i="1"/>
  <c r="AA1267" i="1"/>
  <c r="Z1267" i="1"/>
  <c r="Y1267" i="1"/>
  <c r="X1267" i="1"/>
  <c r="W1267" i="1"/>
  <c r="V1267" i="1"/>
  <c r="U1267" i="1"/>
  <c r="T1267" i="1"/>
  <c r="AA1266" i="1"/>
  <c r="Z1266" i="1"/>
  <c r="Y1266" i="1"/>
  <c r="X1266" i="1"/>
  <c r="W1266" i="1"/>
  <c r="V1266" i="1"/>
  <c r="U1266" i="1"/>
  <c r="T1266" i="1"/>
  <c r="AA1265" i="1"/>
  <c r="Z1265" i="1"/>
  <c r="Y1265" i="1"/>
  <c r="X1265" i="1"/>
  <c r="W1265" i="1"/>
  <c r="V1265" i="1"/>
  <c r="U1265" i="1"/>
  <c r="T1265" i="1"/>
  <c r="AA1264" i="1"/>
  <c r="Z1264" i="1"/>
  <c r="Y1264" i="1"/>
  <c r="X1264" i="1"/>
  <c r="W1264" i="1"/>
  <c r="V1264" i="1"/>
  <c r="U1264" i="1"/>
  <c r="T1264" i="1"/>
  <c r="AA1263" i="1"/>
  <c r="Z1263" i="1"/>
  <c r="Y1263" i="1"/>
  <c r="X1263" i="1"/>
  <c r="W1263" i="1"/>
  <c r="V1263" i="1"/>
  <c r="U1263" i="1"/>
  <c r="T1263" i="1"/>
  <c r="AA1262" i="1"/>
  <c r="Z1262" i="1"/>
  <c r="Y1262" i="1"/>
  <c r="X1262" i="1"/>
  <c r="W1262" i="1"/>
  <c r="V1262" i="1"/>
  <c r="U1262" i="1"/>
  <c r="T1262" i="1"/>
  <c r="AA1261" i="1"/>
  <c r="Z1261" i="1"/>
  <c r="Y1261" i="1"/>
  <c r="X1261" i="1"/>
  <c r="W1261" i="1"/>
  <c r="V1261" i="1"/>
  <c r="U1261" i="1"/>
  <c r="T1261" i="1"/>
  <c r="AA1260" i="1"/>
  <c r="Z1260" i="1"/>
  <c r="Y1260" i="1"/>
  <c r="X1260" i="1"/>
  <c r="W1260" i="1"/>
  <c r="V1260" i="1"/>
  <c r="U1260" i="1"/>
  <c r="T1260" i="1"/>
  <c r="AA1259" i="1"/>
  <c r="Z1259" i="1"/>
  <c r="Y1259" i="1"/>
  <c r="X1259" i="1"/>
  <c r="W1259" i="1"/>
  <c r="V1259" i="1"/>
  <c r="U1259" i="1"/>
  <c r="T1259" i="1"/>
  <c r="AA1258" i="1"/>
  <c r="Z1258" i="1"/>
  <c r="Y1258" i="1"/>
  <c r="X1258" i="1"/>
  <c r="W1258" i="1"/>
  <c r="V1258" i="1"/>
  <c r="U1258" i="1"/>
  <c r="T1258" i="1"/>
  <c r="AA1257" i="1"/>
  <c r="Z1257" i="1"/>
  <c r="Y1257" i="1"/>
  <c r="X1257" i="1"/>
  <c r="W1257" i="1"/>
  <c r="V1257" i="1"/>
  <c r="U1257" i="1"/>
  <c r="T1257" i="1"/>
  <c r="AA1256" i="1"/>
  <c r="Z1256" i="1"/>
  <c r="Y1256" i="1"/>
  <c r="X1256" i="1"/>
  <c r="W1256" i="1"/>
  <c r="V1256" i="1"/>
  <c r="U1256" i="1"/>
  <c r="T1256" i="1"/>
  <c r="AA1255" i="1"/>
  <c r="Z1255" i="1"/>
  <c r="Y1255" i="1"/>
  <c r="X1255" i="1"/>
  <c r="W1255" i="1"/>
  <c r="V1255" i="1"/>
  <c r="U1255" i="1"/>
  <c r="T1255" i="1"/>
  <c r="AA1254" i="1"/>
  <c r="Z1254" i="1"/>
  <c r="Y1254" i="1"/>
  <c r="X1254" i="1"/>
  <c r="W1254" i="1"/>
  <c r="V1254" i="1"/>
  <c r="U1254" i="1"/>
  <c r="T1254" i="1"/>
  <c r="AA1253" i="1"/>
  <c r="Z1253" i="1"/>
  <c r="Y1253" i="1"/>
  <c r="X1253" i="1"/>
  <c r="W1253" i="1"/>
  <c r="V1253" i="1"/>
  <c r="U1253" i="1"/>
  <c r="T1253" i="1"/>
  <c r="AA1252" i="1"/>
  <c r="Z1252" i="1"/>
  <c r="Y1252" i="1"/>
  <c r="X1252" i="1"/>
  <c r="W1252" i="1"/>
  <c r="V1252" i="1"/>
  <c r="U1252" i="1"/>
  <c r="T1252" i="1"/>
  <c r="AA1251" i="1"/>
  <c r="Z1251" i="1"/>
  <c r="Y1251" i="1"/>
  <c r="X1251" i="1"/>
  <c r="W1251" i="1"/>
  <c r="V1251" i="1"/>
  <c r="U1251" i="1"/>
  <c r="T1251" i="1"/>
  <c r="AA1250" i="1"/>
  <c r="Z1250" i="1"/>
  <c r="Y1250" i="1"/>
  <c r="X1250" i="1"/>
  <c r="W1250" i="1"/>
  <c r="V1250" i="1"/>
  <c r="U1250" i="1"/>
  <c r="T1250" i="1"/>
  <c r="AA1249" i="1"/>
  <c r="Z1249" i="1"/>
  <c r="Y1249" i="1"/>
  <c r="X1249" i="1"/>
  <c r="W1249" i="1"/>
  <c r="V1249" i="1"/>
  <c r="U1249" i="1"/>
  <c r="T1249" i="1"/>
  <c r="AA1248" i="1"/>
  <c r="Z1248" i="1"/>
  <c r="Y1248" i="1"/>
  <c r="X1248" i="1"/>
  <c r="W1248" i="1"/>
  <c r="V1248" i="1"/>
  <c r="U1248" i="1"/>
  <c r="T1248" i="1"/>
  <c r="AA1247" i="1"/>
  <c r="Z1247" i="1"/>
  <c r="Y1247" i="1"/>
  <c r="X1247" i="1"/>
  <c r="W1247" i="1"/>
  <c r="V1247" i="1"/>
  <c r="U1247" i="1"/>
  <c r="T1247" i="1"/>
  <c r="AA1246" i="1"/>
  <c r="Z1246" i="1"/>
  <c r="Y1246" i="1"/>
  <c r="X1246" i="1"/>
  <c r="W1246" i="1"/>
  <c r="V1246" i="1"/>
  <c r="U1246" i="1"/>
  <c r="T1246" i="1"/>
  <c r="AA1245" i="1"/>
  <c r="Z1245" i="1"/>
  <c r="Y1245" i="1"/>
  <c r="X1245" i="1"/>
  <c r="W1245" i="1"/>
  <c r="V1245" i="1"/>
  <c r="U1245" i="1"/>
  <c r="T1245" i="1"/>
  <c r="AA1244" i="1"/>
  <c r="Z1244" i="1"/>
  <c r="Y1244" i="1"/>
  <c r="X1244" i="1"/>
  <c r="W1244" i="1"/>
  <c r="V1244" i="1"/>
  <c r="U1244" i="1"/>
  <c r="T1244" i="1"/>
  <c r="AA1243" i="1"/>
  <c r="Z1243" i="1"/>
  <c r="Y1243" i="1"/>
  <c r="X1243" i="1"/>
  <c r="W1243" i="1"/>
  <c r="V1243" i="1"/>
  <c r="U1243" i="1"/>
  <c r="T1243" i="1"/>
  <c r="AA1242" i="1"/>
  <c r="Z1242" i="1"/>
  <c r="Y1242" i="1"/>
  <c r="X1242" i="1"/>
  <c r="W1242" i="1"/>
  <c r="V1242" i="1"/>
  <c r="U1242" i="1"/>
  <c r="T1242" i="1"/>
  <c r="AA1241" i="1"/>
  <c r="Z1241" i="1"/>
  <c r="Y1241" i="1"/>
  <c r="X1241" i="1"/>
  <c r="W1241" i="1"/>
  <c r="V1241" i="1"/>
  <c r="U1241" i="1"/>
  <c r="T1241" i="1"/>
  <c r="AA1240" i="1"/>
  <c r="Z1240" i="1"/>
  <c r="Y1240" i="1"/>
  <c r="X1240" i="1"/>
  <c r="W1240" i="1"/>
  <c r="V1240" i="1"/>
  <c r="U1240" i="1"/>
  <c r="T1240" i="1"/>
  <c r="AA1239" i="1"/>
  <c r="Z1239" i="1"/>
  <c r="Y1239" i="1"/>
  <c r="X1239" i="1"/>
  <c r="W1239" i="1"/>
  <c r="V1239" i="1"/>
  <c r="U1239" i="1"/>
  <c r="T1239" i="1"/>
  <c r="AA1238" i="1"/>
  <c r="Z1238" i="1"/>
  <c r="Y1238" i="1"/>
  <c r="X1238" i="1"/>
  <c r="W1238" i="1"/>
  <c r="V1238" i="1"/>
  <c r="U1238" i="1"/>
  <c r="T1238" i="1"/>
  <c r="AA1237" i="1"/>
  <c r="Z1237" i="1"/>
  <c r="Y1237" i="1"/>
  <c r="X1237" i="1"/>
  <c r="W1237" i="1"/>
  <c r="V1237" i="1"/>
  <c r="U1237" i="1"/>
  <c r="T1237" i="1"/>
  <c r="AA1236" i="1"/>
  <c r="Z1236" i="1"/>
  <c r="Y1236" i="1"/>
  <c r="X1236" i="1"/>
  <c r="W1236" i="1"/>
  <c r="V1236" i="1"/>
  <c r="U1236" i="1"/>
  <c r="T1236" i="1"/>
  <c r="AA1235" i="1"/>
  <c r="Z1235" i="1"/>
  <c r="Y1235" i="1"/>
  <c r="X1235" i="1"/>
  <c r="W1235" i="1"/>
  <c r="V1235" i="1"/>
  <c r="U1235" i="1"/>
  <c r="T1235" i="1"/>
  <c r="AA1234" i="1"/>
  <c r="Z1234" i="1"/>
  <c r="Y1234" i="1"/>
  <c r="X1234" i="1"/>
  <c r="W1234" i="1"/>
  <c r="V1234" i="1"/>
  <c r="U1234" i="1"/>
  <c r="T1234" i="1"/>
  <c r="AA1233" i="1"/>
  <c r="Z1233" i="1"/>
  <c r="Y1233" i="1"/>
  <c r="X1233" i="1"/>
  <c r="W1233" i="1"/>
  <c r="V1233" i="1"/>
  <c r="U1233" i="1"/>
  <c r="T1233" i="1"/>
  <c r="AA1232" i="1"/>
  <c r="Z1232" i="1"/>
  <c r="Y1232" i="1"/>
  <c r="X1232" i="1"/>
  <c r="W1232" i="1"/>
  <c r="V1232" i="1"/>
  <c r="U1232" i="1"/>
  <c r="T1232" i="1"/>
  <c r="AA1231" i="1"/>
  <c r="Z1231" i="1"/>
  <c r="Y1231" i="1"/>
  <c r="X1231" i="1"/>
  <c r="W1231" i="1"/>
  <c r="V1231" i="1"/>
  <c r="U1231" i="1"/>
  <c r="T1231" i="1"/>
  <c r="AA1230" i="1"/>
  <c r="Z1230" i="1"/>
  <c r="Y1230" i="1"/>
  <c r="X1230" i="1"/>
  <c r="W1230" i="1"/>
  <c r="V1230" i="1"/>
  <c r="U1230" i="1"/>
  <c r="T1230" i="1"/>
  <c r="AA1229" i="1"/>
  <c r="Z1229" i="1"/>
  <c r="Y1229" i="1"/>
  <c r="X1229" i="1"/>
  <c r="W1229" i="1"/>
  <c r="V1229" i="1"/>
  <c r="U1229" i="1"/>
  <c r="T1229" i="1"/>
  <c r="AA1228" i="1"/>
  <c r="Z1228" i="1"/>
  <c r="Y1228" i="1"/>
  <c r="X1228" i="1"/>
  <c r="W1228" i="1"/>
  <c r="V1228" i="1"/>
  <c r="U1228" i="1"/>
  <c r="T1228" i="1"/>
  <c r="AA1227" i="1"/>
  <c r="Z1227" i="1"/>
  <c r="Y1227" i="1"/>
  <c r="X1227" i="1"/>
  <c r="W1227" i="1"/>
  <c r="V1227" i="1"/>
  <c r="U1227" i="1"/>
  <c r="T1227" i="1"/>
  <c r="AA1226" i="1"/>
  <c r="Z1226" i="1"/>
  <c r="Y1226" i="1"/>
  <c r="X1226" i="1"/>
  <c r="W1226" i="1"/>
  <c r="V1226" i="1"/>
  <c r="U1226" i="1"/>
  <c r="T1226" i="1"/>
  <c r="AA1225" i="1"/>
  <c r="Z1225" i="1"/>
  <c r="Y1225" i="1"/>
  <c r="X1225" i="1"/>
  <c r="W1225" i="1"/>
  <c r="V1225" i="1"/>
  <c r="U1225" i="1"/>
  <c r="T1225" i="1"/>
  <c r="AA1224" i="1"/>
  <c r="Z1224" i="1"/>
  <c r="Y1224" i="1"/>
  <c r="X1224" i="1"/>
  <c r="W1224" i="1"/>
  <c r="V1224" i="1"/>
  <c r="U1224" i="1"/>
  <c r="T1224" i="1"/>
  <c r="AA1223" i="1"/>
  <c r="Z1223" i="1"/>
  <c r="Y1223" i="1"/>
  <c r="X1223" i="1"/>
  <c r="W1223" i="1"/>
  <c r="V1223" i="1"/>
  <c r="U1223" i="1"/>
  <c r="T1223" i="1"/>
  <c r="AA1222" i="1"/>
  <c r="Z1222" i="1"/>
  <c r="Y1222" i="1"/>
  <c r="X1222" i="1"/>
  <c r="W1222" i="1"/>
  <c r="V1222" i="1"/>
  <c r="U1222" i="1"/>
  <c r="T1222" i="1"/>
  <c r="AA1221" i="1"/>
  <c r="Z1221" i="1"/>
  <c r="Y1221" i="1"/>
  <c r="X1221" i="1"/>
  <c r="W1221" i="1"/>
  <c r="V1221" i="1"/>
  <c r="U1221" i="1"/>
  <c r="T1221" i="1"/>
  <c r="AA1220" i="1"/>
  <c r="Z1220" i="1"/>
  <c r="Y1220" i="1"/>
  <c r="X1220" i="1"/>
  <c r="W1220" i="1"/>
  <c r="V1220" i="1"/>
  <c r="U1220" i="1"/>
  <c r="T1220" i="1"/>
  <c r="AA1219" i="1"/>
  <c r="Z1219" i="1"/>
  <c r="Y1219" i="1"/>
  <c r="X1219" i="1"/>
  <c r="W1219" i="1"/>
  <c r="V1219" i="1"/>
  <c r="U1219" i="1"/>
  <c r="T1219" i="1"/>
  <c r="AA1218" i="1"/>
  <c r="Z1218" i="1"/>
  <c r="Y1218" i="1"/>
  <c r="X1218" i="1"/>
  <c r="W1218" i="1"/>
  <c r="V1218" i="1"/>
  <c r="U1218" i="1"/>
  <c r="T1218" i="1"/>
  <c r="AA1217" i="1"/>
  <c r="Z1217" i="1"/>
  <c r="Y1217" i="1"/>
  <c r="X1217" i="1"/>
  <c r="W1217" i="1"/>
  <c r="V1217" i="1"/>
  <c r="U1217" i="1"/>
  <c r="T1217" i="1"/>
  <c r="AA1216" i="1"/>
  <c r="Z1216" i="1"/>
  <c r="Y1216" i="1"/>
  <c r="X1216" i="1"/>
  <c r="W1216" i="1"/>
  <c r="V1216" i="1"/>
  <c r="U1216" i="1"/>
  <c r="T1216" i="1"/>
  <c r="AA1215" i="1"/>
  <c r="Z1215" i="1"/>
  <c r="Y1215" i="1"/>
  <c r="X1215" i="1"/>
  <c r="W1215" i="1"/>
  <c r="V1215" i="1"/>
  <c r="U1215" i="1"/>
  <c r="T1215" i="1"/>
  <c r="AA1214" i="1"/>
  <c r="Z1214" i="1"/>
  <c r="Y1214" i="1"/>
  <c r="X1214" i="1"/>
  <c r="W1214" i="1"/>
  <c r="V1214" i="1"/>
  <c r="U1214" i="1"/>
  <c r="T1214" i="1"/>
  <c r="AA1213" i="1"/>
  <c r="Z1213" i="1"/>
  <c r="Y1213" i="1"/>
  <c r="X1213" i="1"/>
  <c r="W1213" i="1"/>
  <c r="V1213" i="1"/>
  <c r="U1213" i="1"/>
  <c r="T1213" i="1"/>
  <c r="AA1212" i="1"/>
  <c r="Z1212" i="1"/>
  <c r="Y1212" i="1"/>
  <c r="X1212" i="1"/>
  <c r="W1212" i="1"/>
  <c r="V1212" i="1"/>
  <c r="U1212" i="1"/>
  <c r="T1212" i="1"/>
  <c r="AA1211" i="1"/>
  <c r="Z1211" i="1"/>
  <c r="Y1211" i="1"/>
  <c r="X1211" i="1"/>
  <c r="W1211" i="1"/>
  <c r="V1211" i="1"/>
  <c r="U1211" i="1"/>
  <c r="T1211" i="1"/>
  <c r="AA1210" i="1"/>
  <c r="Z1210" i="1"/>
  <c r="Y1210" i="1"/>
  <c r="X1210" i="1"/>
  <c r="W1210" i="1"/>
  <c r="V1210" i="1"/>
  <c r="U1210" i="1"/>
  <c r="T1210" i="1"/>
  <c r="AA1209" i="1"/>
  <c r="Z1209" i="1"/>
  <c r="Y1209" i="1"/>
  <c r="X1209" i="1"/>
  <c r="W1209" i="1"/>
  <c r="V1209" i="1"/>
  <c r="U1209" i="1"/>
  <c r="T1209" i="1"/>
  <c r="AA1208" i="1"/>
  <c r="Z1208" i="1"/>
  <c r="Y1208" i="1"/>
  <c r="X1208" i="1"/>
  <c r="W1208" i="1"/>
  <c r="V1208" i="1"/>
  <c r="U1208" i="1"/>
  <c r="T1208" i="1"/>
  <c r="AA1207" i="1"/>
  <c r="Z1207" i="1"/>
  <c r="Y1207" i="1"/>
  <c r="X1207" i="1"/>
  <c r="W1207" i="1"/>
  <c r="V1207" i="1"/>
  <c r="U1207" i="1"/>
  <c r="T1207" i="1"/>
  <c r="AA1206" i="1"/>
  <c r="Z1206" i="1"/>
  <c r="Y1206" i="1"/>
  <c r="X1206" i="1"/>
  <c r="W1206" i="1"/>
  <c r="V1206" i="1"/>
  <c r="U1206" i="1"/>
  <c r="T1206" i="1"/>
  <c r="AA1205" i="1"/>
  <c r="Z1205" i="1"/>
  <c r="Y1205" i="1"/>
  <c r="X1205" i="1"/>
  <c r="W1205" i="1"/>
  <c r="V1205" i="1"/>
  <c r="U1205" i="1"/>
  <c r="T1205" i="1"/>
  <c r="AA1204" i="1"/>
  <c r="Z1204" i="1"/>
  <c r="Y1204" i="1"/>
  <c r="X1204" i="1"/>
  <c r="W1204" i="1"/>
  <c r="V1204" i="1"/>
  <c r="U1204" i="1"/>
  <c r="T1204" i="1"/>
  <c r="AA1203" i="1"/>
  <c r="Z1203" i="1"/>
  <c r="Y1203" i="1"/>
  <c r="X1203" i="1"/>
  <c r="W1203" i="1"/>
  <c r="V1203" i="1"/>
  <c r="U1203" i="1"/>
  <c r="T1203" i="1"/>
  <c r="AA1202" i="1"/>
  <c r="Z1202" i="1"/>
  <c r="Y1202" i="1"/>
  <c r="X1202" i="1"/>
  <c r="W1202" i="1"/>
  <c r="V1202" i="1"/>
  <c r="U1202" i="1"/>
  <c r="T1202" i="1"/>
  <c r="AA1201" i="1"/>
  <c r="Z1201" i="1"/>
  <c r="Y1201" i="1"/>
  <c r="X1201" i="1"/>
  <c r="W1201" i="1"/>
  <c r="V1201" i="1"/>
  <c r="U1201" i="1"/>
  <c r="T1201" i="1"/>
  <c r="AA1200" i="1"/>
  <c r="Z1200" i="1"/>
  <c r="Y1200" i="1"/>
  <c r="X1200" i="1"/>
  <c r="W1200" i="1"/>
  <c r="V1200" i="1"/>
  <c r="U1200" i="1"/>
  <c r="T1200" i="1"/>
  <c r="AA1199" i="1"/>
  <c r="Z1199" i="1"/>
  <c r="Y1199" i="1"/>
  <c r="X1199" i="1"/>
  <c r="W1199" i="1"/>
  <c r="V1199" i="1"/>
  <c r="U1199" i="1"/>
  <c r="T1199" i="1"/>
  <c r="AA1198" i="1"/>
  <c r="Z1198" i="1"/>
  <c r="Y1198" i="1"/>
  <c r="X1198" i="1"/>
  <c r="W1198" i="1"/>
  <c r="V1198" i="1"/>
  <c r="U1198" i="1"/>
  <c r="T1198" i="1"/>
  <c r="AA1197" i="1"/>
  <c r="Z1197" i="1"/>
  <c r="Y1197" i="1"/>
  <c r="X1197" i="1"/>
  <c r="W1197" i="1"/>
  <c r="V1197" i="1"/>
  <c r="U1197" i="1"/>
  <c r="T1197" i="1"/>
  <c r="AA1196" i="1"/>
  <c r="Z1196" i="1"/>
  <c r="Y1196" i="1"/>
  <c r="X1196" i="1"/>
  <c r="W1196" i="1"/>
  <c r="V1196" i="1"/>
  <c r="U1196" i="1"/>
  <c r="T1196" i="1"/>
  <c r="AA1195" i="1"/>
  <c r="Z1195" i="1"/>
  <c r="Y1195" i="1"/>
  <c r="X1195" i="1"/>
  <c r="W1195" i="1"/>
  <c r="V1195" i="1"/>
  <c r="U1195" i="1"/>
  <c r="T1195" i="1"/>
  <c r="AA1194" i="1"/>
  <c r="Z1194" i="1"/>
  <c r="Y1194" i="1"/>
  <c r="X1194" i="1"/>
  <c r="W1194" i="1"/>
  <c r="V1194" i="1"/>
  <c r="U1194" i="1"/>
  <c r="T1194" i="1"/>
  <c r="AA1193" i="1"/>
  <c r="Z1193" i="1"/>
  <c r="Y1193" i="1"/>
  <c r="X1193" i="1"/>
  <c r="W1193" i="1"/>
  <c r="V1193" i="1"/>
  <c r="U1193" i="1"/>
  <c r="T1193" i="1"/>
  <c r="AA1192" i="1"/>
  <c r="Z1192" i="1"/>
  <c r="Y1192" i="1"/>
  <c r="X1192" i="1"/>
  <c r="W1192" i="1"/>
  <c r="V1192" i="1"/>
  <c r="U1192" i="1"/>
  <c r="T1192" i="1"/>
  <c r="AA1191" i="1"/>
  <c r="Z1191" i="1"/>
  <c r="Y1191" i="1"/>
  <c r="X1191" i="1"/>
  <c r="W1191" i="1"/>
  <c r="V1191" i="1"/>
  <c r="U1191" i="1"/>
  <c r="T1191" i="1"/>
  <c r="AA1190" i="1"/>
  <c r="Z1190" i="1"/>
  <c r="Y1190" i="1"/>
  <c r="X1190" i="1"/>
  <c r="W1190" i="1"/>
  <c r="V1190" i="1"/>
  <c r="U1190" i="1"/>
  <c r="T1190" i="1"/>
  <c r="AA1189" i="1"/>
  <c r="Z1189" i="1"/>
  <c r="Y1189" i="1"/>
  <c r="X1189" i="1"/>
  <c r="W1189" i="1"/>
  <c r="V1189" i="1"/>
  <c r="U1189" i="1"/>
  <c r="T1189" i="1"/>
  <c r="AA1188" i="1"/>
  <c r="Z1188" i="1"/>
  <c r="Y1188" i="1"/>
  <c r="X1188" i="1"/>
  <c r="W1188" i="1"/>
  <c r="V1188" i="1"/>
  <c r="U1188" i="1"/>
  <c r="T1188" i="1"/>
  <c r="AA1187" i="1"/>
  <c r="Z1187" i="1"/>
  <c r="Y1187" i="1"/>
  <c r="X1187" i="1"/>
  <c r="W1187" i="1"/>
  <c r="V1187" i="1"/>
  <c r="U1187" i="1"/>
  <c r="T1187" i="1"/>
  <c r="AA1186" i="1"/>
  <c r="Z1186" i="1"/>
  <c r="Y1186" i="1"/>
  <c r="X1186" i="1"/>
  <c r="W1186" i="1"/>
  <c r="V1186" i="1"/>
  <c r="U1186" i="1"/>
  <c r="T1186" i="1"/>
  <c r="AA1185" i="1"/>
  <c r="Z1185" i="1"/>
  <c r="Y1185" i="1"/>
  <c r="X1185" i="1"/>
  <c r="W1185" i="1"/>
  <c r="V1185" i="1"/>
  <c r="U1185" i="1"/>
  <c r="T1185" i="1"/>
  <c r="AA1184" i="1"/>
  <c r="Z1184" i="1"/>
  <c r="Y1184" i="1"/>
  <c r="X1184" i="1"/>
  <c r="W1184" i="1"/>
  <c r="V1184" i="1"/>
  <c r="U1184" i="1"/>
  <c r="T1184" i="1"/>
  <c r="AA1183" i="1"/>
  <c r="Z1183" i="1"/>
  <c r="Y1183" i="1"/>
  <c r="X1183" i="1"/>
  <c r="W1183" i="1"/>
  <c r="V1183" i="1"/>
  <c r="U1183" i="1"/>
  <c r="T1183" i="1"/>
  <c r="AA1182" i="1"/>
  <c r="Z1182" i="1"/>
  <c r="Y1182" i="1"/>
  <c r="X1182" i="1"/>
  <c r="W1182" i="1"/>
  <c r="V1182" i="1"/>
  <c r="U1182" i="1"/>
  <c r="T1182" i="1"/>
  <c r="AA1181" i="1"/>
  <c r="Z1181" i="1"/>
  <c r="Y1181" i="1"/>
  <c r="X1181" i="1"/>
  <c r="W1181" i="1"/>
  <c r="V1181" i="1"/>
  <c r="U1181" i="1"/>
  <c r="T1181" i="1"/>
  <c r="AA1180" i="1"/>
  <c r="Z1180" i="1"/>
  <c r="Y1180" i="1"/>
  <c r="X1180" i="1"/>
  <c r="W1180" i="1"/>
  <c r="V1180" i="1"/>
  <c r="U1180" i="1"/>
  <c r="T1180" i="1"/>
  <c r="AA1179" i="1"/>
  <c r="Z1179" i="1"/>
  <c r="Y1179" i="1"/>
  <c r="X1179" i="1"/>
  <c r="W1179" i="1"/>
  <c r="V1179" i="1"/>
  <c r="U1179" i="1"/>
  <c r="T1179" i="1"/>
  <c r="AA1178" i="1"/>
  <c r="Z1178" i="1"/>
  <c r="Y1178" i="1"/>
  <c r="X1178" i="1"/>
  <c r="W1178" i="1"/>
  <c r="V1178" i="1"/>
  <c r="U1178" i="1"/>
  <c r="T1178" i="1"/>
  <c r="AA1177" i="1"/>
  <c r="Z1177" i="1"/>
  <c r="Y1177" i="1"/>
  <c r="X1177" i="1"/>
  <c r="W1177" i="1"/>
  <c r="V1177" i="1"/>
  <c r="U1177" i="1"/>
  <c r="T1177" i="1"/>
  <c r="AA1176" i="1"/>
  <c r="Z1176" i="1"/>
  <c r="Y1176" i="1"/>
  <c r="X1176" i="1"/>
  <c r="W1176" i="1"/>
  <c r="V1176" i="1"/>
  <c r="U1176" i="1"/>
  <c r="T1176" i="1"/>
  <c r="AA1175" i="1"/>
  <c r="Z1175" i="1"/>
  <c r="Y1175" i="1"/>
  <c r="X1175" i="1"/>
  <c r="W1175" i="1"/>
  <c r="V1175" i="1"/>
  <c r="U1175" i="1"/>
  <c r="T1175" i="1"/>
  <c r="AA1174" i="1"/>
  <c r="Z1174" i="1"/>
  <c r="Y1174" i="1"/>
  <c r="X1174" i="1"/>
  <c r="W1174" i="1"/>
  <c r="V1174" i="1"/>
  <c r="U1174" i="1"/>
  <c r="T1174" i="1"/>
  <c r="AA1173" i="1"/>
  <c r="Z1173" i="1"/>
  <c r="Y1173" i="1"/>
  <c r="X1173" i="1"/>
  <c r="W1173" i="1"/>
  <c r="V1173" i="1"/>
  <c r="U1173" i="1"/>
  <c r="T1173" i="1"/>
  <c r="AA1172" i="1"/>
  <c r="Z1172" i="1"/>
  <c r="Y1172" i="1"/>
  <c r="X1172" i="1"/>
  <c r="W1172" i="1"/>
  <c r="V1172" i="1"/>
  <c r="U1172" i="1"/>
  <c r="T1172" i="1"/>
  <c r="AA1171" i="1"/>
  <c r="Z1171" i="1"/>
  <c r="Y1171" i="1"/>
  <c r="X1171" i="1"/>
  <c r="W1171" i="1"/>
  <c r="V1171" i="1"/>
  <c r="U1171" i="1"/>
  <c r="T1171" i="1"/>
  <c r="AA1170" i="1"/>
  <c r="Z1170" i="1"/>
  <c r="Y1170" i="1"/>
  <c r="X1170" i="1"/>
  <c r="W1170" i="1"/>
  <c r="V1170" i="1"/>
  <c r="U1170" i="1"/>
  <c r="T1170" i="1"/>
  <c r="AA1169" i="1"/>
  <c r="Z1169" i="1"/>
  <c r="Y1169" i="1"/>
  <c r="X1169" i="1"/>
  <c r="W1169" i="1"/>
  <c r="V1169" i="1"/>
  <c r="U1169" i="1"/>
  <c r="T1169" i="1"/>
  <c r="AA1168" i="1"/>
  <c r="Z1168" i="1"/>
  <c r="Y1168" i="1"/>
  <c r="X1168" i="1"/>
  <c r="W1168" i="1"/>
  <c r="V1168" i="1"/>
  <c r="U1168" i="1"/>
  <c r="T1168" i="1"/>
  <c r="AA1167" i="1"/>
  <c r="Z1167" i="1"/>
  <c r="Y1167" i="1"/>
  <c r="X1167" i="1"/>
  <c r="W1167" i="1"/>
  <c r="V1167" i="1"/>
  <c r="U1167" i="1"/>
  <c r="T1167" i="1"/>
  <c r="AA1166" i="1"/>
  <c r="Z1166" i="1"/>
  <c r="Y1166" i="1"/>
  <c r="X1166" i="1"/>
  <c r="W1166" i="1"/>
  <c r="V1166" i="1"/>
  <c r="U1166" i="1"/>
  <c r="T1166" i="1"/>
  <c r="AA1165" i="1"/>
  <c r="Z1165" i="1"/>
  <c r="Y1165" i="1"/>
  <c r="X1165" i="1"/>
  <c r="W1165" i="1"/>
  <c r="V1165" i="1"/>
  <c r="U1165" i="1"/>
  <c r="T1165" i="1"/>
  <c r="AA1164" i="1"/>
  <c r="Z1164" i="1"/>
  <c r="Y1164" i="1"/>
  <c r="X1164" i="1"/>
  <c r="W1164" i="1"/>
  <c r="V1164" i="1"/>
  <c r="U1164" i="1"/>
  <c r="T1164" i="1"/>
  <c r="AA1163" i="1"/>
  <c r="Z1163" i="1"/>
  <c r="Y1163" i="1"/>
  <c r="X1163" i="1"/>
  <c r="W1163" i="1"/>
  <c r="V1163" i="1"/>
  <c r="U1163" i="1"/>
  <c r="T1163" i="1"/>
  <c r="AA1162" i="1"/>
  <c r="Z1162" i="1"/>
  <c r="Y1162" i="1"/>
  <c r="X1162" i="1"/>
  <c r="W1162" i="1"/>
  <c r="V1162" i="1"/>
  <c r="U1162" i="1"/>
  <c r="T1162" i="1"/>
  <c r="AA1161" i="1"/>
  <c r="Z1161" i="1"/>
  <c r="Y1161" i="1"/>
  <c r="X1161" i="1"/>
  <c r="W1161" i="1"/>
  <c r="V1161" i="1"/>
  <c r="U1161" i="1"/>
  <c r="T1161" i="1"/>
  <c r="AA1160" i="1"/>
  <c r="Z1160" i="1"/>
  <c r="Y1160" i="1"/>
  <c r="X1160" i="1"/>
  <c r="W1160" i="1"/>
  <c r="V1160" i="1"/>
  <c r="U1160" i="1"/>
  <c r="T1160" i="1"/>
  <c r="AA1159" i="1"/>
  <c r="Z1159" i="1"/>
  <c r="Y1159" i="1"/>
  <c r="X1159" i="1"/>
  <c r="W1159" i="1"/>
  <c r="V1159" i="1"/>
  <c r="U1159" i="1"/>
  <c r="T1159" i="1"/>
  <c r="AA1158" i="1"/>
  <c r="Z1158" i="1"/>
  <c r="Y1158" i="1"/>
  <c r="X1158" i="1"/>
  <c r="W1158" i="1"/>
  <c r="V1158" i="1"/>
  <c r="U1158" i="1"/>
  <c r="T1158" i="1"/>
  <c r="AA1157" i="1"/>
  <c r="Z1157" i="1"/>
  <c r="Y1157" i="1"/>
  <c r="X1157" i="1"/>
  <c r="W1157" i="1"/>
  <c r="V1157" i="1"/>
  <c r="U1157" i="1"/>
  <c r="T1157" i="1"/>
  <c r="AA1156" i="1"/>
  <c r="Z1156" i="1"/>
  <c r="Y1156" i="1"/>
  <c r="X1156" i="1"/>
  <c r="W1156" i="1"/>
  <c r="V1156" i="1"/>
  <c r="U1156" i="1"/>
  <c r="T1156" i="1"/>
  <c r="AA1155" i="1"/>
  <c r="Z1155" i="1"/>
  <c r="Y1155" i="1"/>
  <c r="X1155" i="1"/>
  <c r="W1155" i="1"/>
  <c r="V1155" i="1"/>
  <c r="U1155" i="1"/>
  <c r="T1155" i="1"/>
  <c r="AA1154" i="1"/>
  <c r="Z1154" i="1"/>
  <c r="Y1154" i="1"/>
  <c r="X1154" i="1"/>
  <c r="W1154" i="1"/>
  <c r="V1154" i="1"/>
  <c r="U1154" i="1"/>
  <c r="T1154" i="1"/>
  <c r="AA1153" i="1"/>
  <c r="Z1153" i="1"/>
  <c r="Y1153" i="1"/>
  <c r="X1153" i="1"/>
  <c r="W1153" i="1"/>
  <c r="V1153" i="1"/>
  <c r="U1153" i="1"/>
  <c r="T1153" i="1"/>
  <c r="AA1152" i="1"/>
  <c r="Z1152" i="1"/>
  <c r="Y1152" i="1"/>
  <c r="X1152" i="1"/>
  <c r="W1152" i="1"/>
  <c r="V1152" i="1"/>
  <c r="U1152" i="1"/>
  <c r="T1152" i="1"/>
  <c r="AA1151" i="1"/>
  <c r="Z1151" i="1"/>
  <c r="Y1151" i="1"/>
  <c r="X1151" i="1"/>
  <c r="W1151" i="1"/>
  <c r="V1151" i="1"/>
  <c r="U1151" i="1"/>
  <c r="T1151" i="1"/>
  <c r="AA1150" i="1"/>
  <c r="Z1150" i="1"/>
  <c r="Y1150" i="1"/>
  <c r="X1150" i="1"/>
  <c r="W1150" i="1"/>
  <c r="V1150" i="1"/>
  <c r="U1150" i="1"/>
  <c r="T1150" i="1"/>
  <c r="AA1149" i="1"/>
  <c r="Z1149" i="1"/>
  <c r="Y1149" i="1"/>
  <c r="X1149" i="1"/>
  <c r="W1149" i="1"/>
  <c r="V1149" i="1"/>
  <c r="U1149" i="1"/>
  <c r="T1149" i="1"/>
  <c r="AA1148" i="1"/>
  <c r="Z1148" i="1"/>
  <c r="Y1148" i="1"/>
  <c r="X1148" i="1"/>
  <c r="W1148" i="1"/>
  <c r="V1148" i="1"/>
  <c r="U1148" i="1"/>
  <c r="T1148" i="1"/>
  <c r="AA1147" i="1"/>
  <c r="Z1147" i="1"/>
  <c r="Y1147" i="1"/>
  <c r="X1147" i="1"/>
  <c r="W1147" i="1"/>
  <c r="V1147" i="1"/>
  <c r="U1147" i="1"/>
  <c r="T1147" i="1"/>
  <c r="AA1146" i="1"/>
  <c r="Z1146" i="1"/>
  <c r="Y1146" i="1"/>
  <c r="X1146" i="1"/>
  <c r="W1146" i="1"/>
  <c r="V1146" i="1"/>
  <c r="U1146" i="1"/>
  <c r="T1146" i="1"/>
  <c r="AA1145" i="1"/>
  <c r="Z1145" i="1"/>
  <c r="Y1145" i="1"/>
  <c r="X1145" i="1"/>
  <c r="W1145" i="1"/>
  <c r="V1145" i="1"/>
  <c r="U1145" i="1"/>
  <c r="T1145" i="1"/>
  <c r="AA1144" i="1"/>
  <c r="Z1144" i="1"/>
  <c r="Y1144" i="1"/>
  <c r="X1144" i="1"/>
  <c r="W1144" i="1"/>
  <c r="V1144" i="1"/>
  <c r="U1144" i="1"/>
  <c r="T1144" i="1"/>
  <c r="AA1143" i="1"/>
  <c r="Z1143" i="1"/>
  <c r="Y1143" i="1"/>
  <c r="X1143" i="1"/>
  <c r="W1143" i="1"/>
  <c r="V1143" i="1"/>
  <c r="U1143" i="1"/>
  <c r="T1143" i="1"/>
  <c r="AA1142" i="1"/>
  <c r="Z1142" i="1"/>
  <c r="Y1142" i="1"/>
  <c r="X1142" i="1"/>
  <c r="W1142" i="1"/>
  <c r="V1142" i="1"/>
  <c r="U1142" i="1"/>
  <c r="T1142" i="1"/>
  <c r="AA1141" i="1"/>
  <c r="Z1141" i="1"/>
  <c r="Y1141" i="1"/>
  <c r="X1141" i="1"/>
  <c r="W1141" i="1"/>
  <c r="V1141" i="1"/>
  <c r="U1141" i="1"/>
  <c r="T1141" i="1"/>
  <c r="AA1140" i="1"/>
  <c r="Z1140" i="1"/>
  <c r="Y1140" i="1"/>
  <c r="X1140" i="1"/>
  <c r="W1140" i="1"/>
  <c r="V1140" i="1"/>
  <c r="U1140" i="1"/>
  <c r="T1140" i="1"/>
  <c r="AA1139" i="1"/>
  <c r="Z1139" i="1"/>
  <c r="Y1139" i="1"/>
  <c r="X1139" i="1"/>
  <c r="W1139" i="1"/>
  <c r="V1139" i="1"/>
  <c r="U1139" i="1"/>
  <c r="T1139" i="1"/>
  <c r="AA1138" i="1"/>
  <c r="Z1138" i="1"/>
  <c r="Y1138" i="1"/>
  <c r="X1138" i="1"/>
  <c r="W1138" i="1"/>
  <c r="V1138" i="1"/>
  <c r="U1138" i="1"/>
  <c r="T1138" i="1"/>
  <c r="AA1137" i="1"/>
  <c r="Z1137" i="1"/>
  <c r="Y1137" i="1"/>
  <c r="X1137" i="1"/>
  <c r="W1137" i="1"/>
  <c r="V1137" i="1"/>
  <c r="U1137" i="1"/>
  <c r="T1137" i="1"/>
  <c r="AA1136" i="1"/>
  <c r="Z1136" i="1"/>
  <c r="Y1136" i="1"/>
  <c r="X1136" i="1"/>
  <c r="W1136" i="1"/>
  <c r="V1136" i="1"/>
  <c r="U1136" i="1"/>
  <c r="T1136" i="1"/>
  <c r="AA1135" i="1"/>
  <c r="Z1135" i="1"/>
  <c r="Y1135" i="1"/>
  <c r="X1135" i="1"/>
  <c r="W1135" i="1"/>
  <c r="V1135" i="1"/>
  <c r="U1135" i="1"/>
  <c r="T1135" i="1"/>
  <c r="AA1134" i="1"/>
  <c r="Z1134" i="1"/>
  <c r="Y1134" i="1"/>
  <c r="X1134" i="1"/>
  <c r="W1134" i="1"/>
  <c r="V1134" i="1"/>
  <c r="U1134" i="1"/>
  <c r="T1134" i="1"/>
  <c r="AA1133" i="1"/>
  <c r="Z1133" i="1"/>
  <c r="Y1133" i="1"/>
  <c r="X1133" i="1"/>
  <c r="W1133" i="1"/>
  <c r="V1133" i="1"/>
  <c r="U1133" i="1"/>
  <c r="T1133" i="1"/>
  <c r="AA1132" i="1"/>
  <c r="Z1132" i="1"/>
  <c r="Y1132" i="1"/>
  <c r="X1132" i="1"/>
  <c r="W1132" i="1"/>
  <c r="V1132" i="1"/>
  <c r="U1132" i="1"/>
  <c r="T1132" i="1"/>
  <c r="AA1131" i="1"/>
  <c r="Z1131" i="1"/>
  <c r="Y1131" i="1"/>
  <c r="X1131" i="1"/>
  <c r="W1131" i="1"/>
  <c r="V1131" i="1"/>
  <c r="U1131" i="1"/>
  <c r="T1131" i="1"/>
  <c r="AA1130" i="1"/>
  <c r="Z1130" i="1"/>
  <c r="Y1130" i="1"/>
  <c r="X1130" i="1"/>
  <c r="W1130" i="1"/>
  <c r="V1130" i="1"/>
  <c r="U1130" i="1"/>
  <c r="T1130" i="1"/>
  <c r="AA1129" i="1"/>
  <c r="Z1129" i="1"/>
  <c r="Y1129" i="1"/>
  <c r="X1129" i="1"/>
  <c r="W1129" i="1"/>
  <c r="V1129" i="1"/>
  <c r="U1129" i="1"/>
  <c r="T1129" i="1"/>
  <c r="AA1128" i="1"/>
  <c r="Z1128" i="1"/>
  <c r="Y1128" i="1"/>
  <c r="X1128" i="1"/>
  <c r="W1128" i="1"/>
  <c r="V1128" i="1"/>
  <c r="U1128" i="1"/>
  <c r="T1128" i="1"/>
  <c r="AA1127" i="1"/>
  <c r="Z1127" i="1"/>
  <c r="Y1127" i="1"/>
  <c r="X1127" i="1"/>
  <c r="W1127" i="1"/>
  <c r="V1127" i="1"/>
  <c r="U1127" i="1"/>
  <c r="T1127" i="1"/>
  <c r="AA1126" i="1"/>
  <c r="Z1126" i="1"/>
  <c r="Y1126" i="1"/>
  <c r="X1126" i="1"/>
  <c r="W1126" i="1"/>
  <c r="V1126" i="1"/>
  <c r="U1126" i="1"/>
  <c r="T1126" i="1"/>
  <c r="AA1125" i="1"/>
  <c r="Z1125" i="1"/>
  <c r="Y1125" i="1"/>
  <c r="X1125" i="1"/>
  <c r="W1125" i="1"/>
  <c r="V1125" i="1"/>
  <c r="U1125" i="1"/>
  <c r="T1125" i="1"/>
  <c r="AA1124" i="1"/>
  <c r="Z1124" i="1"/>
  <c r="Y1124" i="1"/>
  <c r="X1124" i="1"/>
  <c r="W1124" i="1"/>
  <c r="V1124" i="1"/>
  <c r="U1124" i="1"/>
  <c r="T1124" i="1"/>
  <c r="AA1123" i="1"/>
  <c r="Z1123" i="1"/>
  <c r="Y1123" i="1"/>
  <c r="X1123" i="1"/>
  <c r="W1123" i="1"/>
  <c r="V1123" i="1"/>
  <c r="U1123" i="1"/>
  <c r="T1123" i="1"/>
  <c r="AA1122" i="1"/>
  <c r="Z1122" i="1"/>
  <c r="Y1122" i="1"/>
  <c r="X1122" i="1"/>
  <c r="W1122" i="1"/>
  <c r="V1122" i="1"/>
  <c r="U1122" i="1"/>
  <c r="T1122" i="1"/>
  <c r="AA1121" i="1"/>
  <c r="Z1121" i="1"/>
  <c r="Y1121" i="1"/>
  <c r="X1121" i="1"/>
  <c r="W1121" i="1"/>
  <c r="V1121" i="1"/>
  <c r="U1121" i="1"/>
  <c r="T1121" i="1"/>
  <c r="AA1120" i="1"/>
  <c r="Z1120" i="1"/>
  <c r="Y1120" i="1"/>
  <c r="X1120" i="1"/>
  <c r="W1120" i="1"/>
  <c r="V1120" i="1"/>
  <c r="U1120" i="1"/>
  <c r="T1120" i="1"/>
  <c r="AA1119" i="1"/>
  <c r="Z1119" i="1"/>
  <c r="Y1119" i="1"/>
  <c r="X1119" i="1"/>
  <c r="W1119" i="1"/>
  <c r="V1119" i="1"/>
  <c r="U1119" i="1"/>
  <c r="T1119" i="1"/>
  <c r="AA1118" i="1"/>
  <c r="Z1118" i="1"/>
  <c r="Y1118" i="1"/>
  <c r="X1118" i="1"/>
  <c r="W1118" i="1"/>
  <c r="V1118" i="1"/>
  <c r="U1118" i="1"/>
  <c r="T1118" i="1"/>
  <c r="AA1117" i="1"/>
  <c r="Z1117" i="1"/>
  <c r="Y1117" i="1"/>
  <c r="X1117" i="1"/>
  <c r="W1117" i="1"/>
  <c r="V1117" i="1"/>
  <c r="U1117" i="1"/>
  <c r="T1117" i="1"/>
  <c r="AA1116" i="1"/>
  <c r="Z1116" i="1"/>
  <c r="Y1116" i="1"/>
  <c r="X1116" i="1"/>
  <c r="W1116" i="1"/>
  <c r="V1116" i="1"/>
  <c r="U1116" i="1"/>
  <c r="T1116" i="1"/>
  <c r="AA1115" i="1"/>
  <c r="Z1115" i="1"/>
  <c r="Y1115" i="1"/>
  <c r="X1115" i="1"/>
  <c r="W1115" i="1"/>
  <c r="V1115" i="1"/>
  <c r="U1115" i="1"/>
  <c r="T1115" i="1"/>
  <c r="AA1114" i="1"/>
  <c r="Z1114" i="1"/>
  <c r="Y1114" i="1"/>
  <c r="X1114" i="1"/>
  <c r="W1114" i="1"/>
  <c r="V1114" i="1"/>
  <c r="U1114" i="1"/>
  <c r="T1114" i="1"/>
  <c r="AA1113" i="1"/>
  <c r="Z1113" i="1"/>
  <c r="Y1113" i="1"/>
  <c r="X1113" i="1"/>
  <c r="W1113" i="1"/>
  <c r="V1113" i="1"/>
  <c r="U1113" i="1"/>
  <c r="T1113" i="1"/>
  <c r="AA1112" i="1"/>
  <c r="Z1112" i="1"/>
  <c r="Y1112" i="1"/>
  <c r="X1112" i="1"/>
  <c r="W1112" i="1"/>
  <c r="V1112" i="1"/>
  <c r="U1112" i="1"/>
  <c r="T1112" i="1"/>
  <c r="AA1111" i="1"/>
  <c r="Z1111" i="1"/>
  <c r="Y1111" i="1"/>
  <c r="X1111" i="1"/>
  <c r="W1111" i="1"/>
  <c r="V1111" i="1"/>
  <c r="U1111" i="1"/>
  <c r="T1111" i="1"/>
  <c r="AA1110" i="1"/>
  <c r="Z1110" i="1"/>
  <c r="Y1110" i="1"/>
  <c r="X1110" i="1"/>
  <c r="W1110" i="1"/>
  <c r="V1110" i="1"/>
  <c r="U1110" i="1"/>
  <c r="T1110" i="1"/>
  <c r="AA1109" i="1"/>
  <c r="Z1109" i="1"/>
  <c r="Y1109" i="1"/>
  <c r="X1109" i="1"/>
  <c r="W1109" i="1"/>
  <c r="V1109" i="1"/>
  <c r="U1109" i="1"/>
  <c r="T1109" i="1"/>
  <c r="AA1108" i="1"/>
  <c r="Z1108" i="1"/>
  <c r="Y1108" i="1"/>
  <c r="X1108" i="1"/>
  <c r="W1108" i="1"/>
  <c r="V1108" i="1"/>
  <c r="U1108" i="1"/>
  <c r="T1108" i="1"/>
  <c r="AA1107" i="1"/>
  <c r="Z1107" i="1"/>
  <c r="Y1107" i="1"/>
  <c r="X1107" i="1"/>
  <c r="W1107" i="1"/>
  <c r="V1107" i="1"/>
  <c r="U1107" i="1"/>
  <c r="T1107" i="1"/>
  <c r="AA1106" i="1"/>
  <c r="Z1106" i="1"/>
  <c r="Y1106" i="1"/>
  <c r="X1106" i="1"/>
  <c r="W1106" i="1"/>
  <c r="V1106" i="1"/>
  <c r="U1106" i="1"/>
  <c r="T1106" i="1"/>
  <c r="AA1105" i="1"/>
  <c r="Z1105" i="1"/>
  <c r="Y1105" i="1"/>
  <c r="X1105" i="1"/>
  <c r="W1105" i="1"/>
  <c r="V1105" i="1"/>
  <c r="U1105" i="1"/>
  <c r="T1105" i="1"/>
  <c r="AA1104" i="1"/>
  <c r="Z1104" i="1"/>
  <c r="Y1104" i="1"/>
  <c r="X1104" i="1"/>
  <c r="W1104" i="1"/>
  <c r="V1104" i="1"/>
  <c r="U1104" i="1"/>
  <c r="T1104" i="1"/>
  <c r="AA1103" i="1"/>
  <c r="Z1103" i="1"/>
  <c r="Y1103" i="1"/>
  <c r="X1103" i="1"/>
  <c r="W1103" i="1"/>
  <c r="V1103" i="1"/>
  <c r="U1103" i="1"/>
  <c r="T1103" i="1"/>
  <c r="AA1102" i="1"/>
  <c r="Z1102" i="1"/>
  <c r="Y1102" i="1"/>
  <c r="X1102" i="1"/>
  <c r="W1102" i="1"/>
  <c r="V1102" i="1"/>
  <c r="U1102" i="1"/>
  <c r="T1102" i="1"/>
  <c r="AA1101" i="1"/>
  <c r="Z1101" i="1"/>
  <c r="Y1101" i="1"/>
  <c r="X1101" i="1"/>
  <c r="W1101" i="1"/>
  <c r="V1101" i="1"/>
  <c r="U1101" i="1"/>
  <c r="T1101" i="1"/>
  <c r="AA1100" i="1"/>
  <c r="Z1100" i="1"/>
  <c r="Y1100" i="1"/>
  <c r="X1100" i="1"/>
  <c r="W1100" i="1"/>
  <c r="V1100" i="1"/>
  <c r="U1100" i="1"/>
  <c r="T1100" i="1"/>
  <c r="AA1099" i="1"/>
  <c r="Z1099" i="1"/>
  <c r="Y1099" i="1"/>
  <c r="X1099" i="1"/>
  <c r="W1099" i="1"/>
  <c r="V1099" i="1"/>
  <c r="U1099" i="1"/>
  <c r="T1099" i="1"/>
  <c r="AA1098" i="1"/>
  <c r="Z1098" i="1"/>
  <c r="Y1098" i="1"/>
  <c r="X1098" i="1"/>
  <c r="W1098" i="1"/>
  <c r="V1098" i="1"/>
  <c r="U1098" i="1"/>
  <c r="T1098" i="1"/>
  <c r="AA1097" i="1"/>
  <c r="Z1097" i="1"/>
  <c r="Y1097" i="1"/>
  <c r="X1097" i="1"/>
  <c r="W1097" i="1"/>
  <c r="V1097" i="1"/>
  <c r="U1097" i="1"/>
  <c r="T1097" i="1"/>
  <c r="AA1096" i="1"/>
  <c r="Z1096" i="1"/>
  <c r="Y1096" i="1"/>
  <c r="X1096" i="1"/>
  <c r="W1096" i="1"/>
  <c r="V1096" i="1"/>
  <c r="U1096" i="1"/>
  <c r="T1096" i="1"/>
  <c r="AA1095" i="1"/>
  <c r="Z1095" i="1"/>
  <c r="Y1095" i="1"/>
  <c r="X1095" i="1"/>
  <c r="W1095" i="1"/>
  <c r="V1095" i="1"/>
  <c r="U1095" i="1"/>
  <c r="T1095" i="1"/>
  <c r="AA1094" i="1"/>
  <c r="Z1094" i="1"/>
  <c r="Y1094" i="1"/>
  <c r="X1094" i="1"/>
  <c r="W1094" i="1"/>
  <c r="V1094" i="1"/>
  <c r="U1094" i="1"/>
  <c r="T1094" i="1"/>
  <c r="AA1093" i="1"/>
  <c r="Z1093" i="1"/>
  <c r="Y1093" i="1"/>
  <c r="X1093" i="1"/>
  <c r="W1093" i="1"/>
  <c r="V1093" i="1"/>
  <c r="U1093" i="1"/>
  <c r="T1093" i="1"/>
  <c r="AA1092" i="1"/>
  <c r="Z1092" i="1"/>
  <c r="Y1092" i="1"/>
  <c r="X1092" i="1"/>
  <c r="W1092" i="1"/>
  <c r="V1092" i="1"/>
  <c r="U1092" i="1"/>
  <c r="T1092" i="1"/>
  <c r="AA1091" i="1"/>
  <c r="Z1091" i="1"/>
  <c r="Y1091" i="1"/>
  <c r="X1091" i="1"/>
  <c r="W1091" i="1"/>
  <c r="V1091" i="1"/>
  <c r="U1091" i="1"/>
  <c r="T1091" i="1"/>
  <c r="AA1090" i="1"/>
  <c r="Z1090" i="1"/>
  <c r="Y1090" i="1"/>
  <c r="X1090" i="1"/>
  <c r="W1090" i="1"/>
  <c r="V1090" i="1"/>
  <c r="U1090" i="1"/>
  <c r="T1090" i="1"/>
  <c r="AA1089" i="1"/>
  <c r="Z1089" i="1"/>
  <c r="Y1089" i="1"/>
  <c r="X1089" i="1"/>
  <c r="W1089" i="1"/>
  <c r="V1089" i="1"/>
  <c r="U1089" i="1"/>
  <c r="T1089" i="1"/>
  <c r="AA1088" i="1"/>
  <c r="Z1088" i="1"/>
  <c r="Y1088" i="1"/>
  <c r="X1088" i="1"/>
  <c r="W1088" i="1"/>
  <c r="V1088" i="1"/>
  <c r="U1088" i="1"/>
  <c r="T1088" i="1"/>
  <c r="AA1087" i="1"/>
  <c r="Z1087" i="1"/>
  <c r="Y1087" i="1"/>
  <c r="X1087" i="1"/>
  <c r="W1087" i="1"/>
  <c r="V1087" i="1"/>
  <c r="U1087" i="1"/>
  <c r="T1087" i="1"/>
  <c r="AA1086" i="1"/>
  <c r="Z1086" i="1"/>
  <c r="Y1086" i="1"/>
  <c r="X1086" i="1"/>
  <c r="W1086" i="1"/>
  <c r="V1086" i="1"/>
  <c r="U1086" i="1"/>
  <c r="T1086" i="1"/>
  <c r="AA1085" i="1"/>
  <c r="Z1085" i="1"/>
  <c r="Y1085" i="1"/>
  <c r="X1085" i="1"/>
  <c r="W1085" i="1"/>
  <c r="V1085" i="1"/>
  <c r="U1085" i="1"/>
  <c r="T1085" i="1"/>
  <c r="AA1084" i="1"/>
  <c r="Z1084" i="1"/>
  <c r="Y1084" i="1"/>
  <c r="X1084" i="1"/>
  <c r="W1084" i="1"/>
  <c r="V1084" i="1"/>
  <c r="U1084" i="1"/>
  <c r="T1084" i="1"/>
  <c r="AA1083" i="1"/>
  <c r="Z1083" i="1"/>
  <c r="Y1083" i="1"/>
  <c r="X1083" i="1"/>
  <c r="W1083" i="1"/>
  <c r="V1083" i="1"/>
  <c r="U1083" i="1"/>
  <c r="T1083" i="1"/>
  <c r="AA1082" i="1"/>
  <c r="Z1082" i="1"/>
  <c r="Y1082" i="1"/>
  <c r="X1082" i="1"/>
  <c r="W1082" i="1"/>
  <c r="V1082" i="1"/>
  <c r="U1082" i="1"/>
  <c r="T1082" i="1"/>
  <c r="AA1081" i="1"/>
  <c r="Z1081" i="1"/>
  <c r="Y1081" i="1"/>
  <c r="X1081" i="1"/>
  <c r="W1081" i="1"/>
  <c r="V1081" i="1"/>
  <c r="U1081" i="1"/>
  <c r="T1081" i="1"/>
  <c r="AA1080" i="1"/>
  <c r="Z1080" i="1"/>
  <c r="Y1080" i="1"/>
  <c r="X1080" i="1"/>
  <c r="W1080" i="1"/>
  <c r="V1080" i="1"/>
  <c r="U1080" i="1"/>
  <c r="T1080" i="1"/>
  <c r="AA1079" i="1"/>
  <c r="Z1079" i="1"/>
  <c r="Y1079" i="1"/>
  <c r="X1079" i="1"/>
  <c r="W1079" i="1"/>
  <c r="V1079" i="1"/>
  <c r="U1079" i="1"/>
  <c r="T1079" i="1"/>
  <c r="AA1078" i="1"/>
  <c r="Z1078" i="1"/>
  <c r="Y1078" i="1"/>
  <c r="X1078" i="1"/>
  <c r="W1078" i="1"/>
  <c r="V1078" i="1"/>
  <c r="U1078" i="1"/>
  <c r="T1078" i="1"/>
  <c r="AA1077" i="1"/>
  <c r="Z1077" i="1"/>
  <c r="Y1077" i="1"/>
  <c r="X1077" i="1"/>
  <c r="W1077" i="1"/>
  <c r="V1077" i="1"/>
  <c r="U1077" i="1"/>
  <c r="T1077" i="1"/>
  <c r="AA1076" i="1"/>
  <c r="Z1076" i="1"/>
  <c r="Y1076" i="1"/>
  <c r="X1076" i="1"/>
  <c r="W1076" i="1"/>
  <c r="V1076" i="1"/>
  <c r="U1076" i="1"/>
  <c r="T1076" i="1"/>
  <c r="AA1075" i="1"/>
  <c r="Z1075" i="1"/>
  <c r="Y1075" i="1"/>
  <c r="X1075" i="1"/>
  <c r="W1075" i="1"/>
  <c r="V1075" i="1"/>
  <c r="U1075" i="1"/>
  <c r="T1075" i="1"/>
  <c r="AA1074" i="1"/>
  <c r="Z1074" i="1"/>
  <c r="Y1074" i="1"/>
  <c r="X1074" i="1"/>
  <c r="W1074" i="1"/>
  <c r="V1074" i="1"/>
  <c r="U1074" i="1"/>
  <c r="T1074" i="1"/>
  <c r="AA1073" i="1"/>
  <c r="Z1073" i="1"/>
  <c r="Y1073" i="1"/>
  <c r="X1073" i="1"/>
  <c r="W1073" i="1"/>
  <c r="V1073" i="1"/>
  <c r="U1073" i="1"/>
  <c r="T1073" i="1"/>
  <c r="AA1072" i="1"/>
  <c r="Z1072" i="1"/>
  <c r="Y1072" i="1"/>
  <c r="X1072" i="1"/>
  <c r="W1072" i="1"/>
  <c r="V1072" i="1"/>
  <c r="U1072" i="1"/>
  <c r="T1072" i="1"/>
  <c r="AA1071" i="1"/>
  <c r="Z1071" i="1"/>
  <c r="Y1071" i="1"/>
  <c r="X1071" i="1"/>
  <c r="W1071" i="1"/>
  <c r="V1071" i="1"/>
  <c r="U1071" i="1"/>
  <c r="T1071" i="1"/>
  <c r="AA1070" i="1"/>
  <c r="Z1070" i="1"/>
  <c r="Y1070" i="1"/>
  <c r="X1070" i="1"/>
  <c r="W1070" i="1"/>
  <c r="V1070" i="1"/>
  <c r="U1070" i="1"/>
  <c r="T1070" i="1"/>
  <c r="AA1069" i="1"/>
  <c r="Z1069" i="1"/>
  <c r="Y1069" i="1"/>
  <c r="X1069" i="1"/>
  <c r="W1069" i="1"/>
  <c r="V1069" i="1"/>
  <c r="U1069" i="1"/>
  <c r="T1069" i="1"/>
  <c r="AA1068" i="1"/>
  <c r="Z1068" i="1"/>
  <c r="Y1068" i="1"/>
  <c r="X1068" i="1"/>
  <c r="W1068" i="1"/>
  <c r="V1068" i="1"/>
  <c r="U1068" i="1"/>
  <c r="T1068" i="1"/>
  <c r="AA1067" i="1"/>
  <c r="Z1067" i="1"/>
  <c r="Y1067" i="1"/>
  <c r="X1067" i="1"/>
  <c r="W1067" i="1"/>
  <c r="V1067" i="1"/>
  <c r="U1067" i="1"/>
  <c r="T1067" i="1"/>
  <c r="AA1066" i="1"/>
  <c r="Z1066" i="1"/>
  <c r="Y1066" i="1"/>
  <c r="X1066" i="1"/>
  <c r="W1066" i="1"/>
  <c r="V1066" i="1"/>
  <c r="U1066" i="1"/>
  <c r="T1066" i="1"/>
  <c r="AA1065" i="1"/>
  <c r="Z1065" i="1"/>
  <c r="Y1065" i="1"/>
  <c r="X1065" i="1"/>
  <c r="W1065" i="1"/>
  <c r="V1065" i="1"/>
  <c r="U1065" i="1"/>
  <c r="T1065" i="1"/>
  <c r="AA1064" i="1"/>
  <c r="Z1064" i="1"/>
  <c r="Y1064" i="1"/>
  <c r="X1064" i="1"/>
  <c r="W1064" i="1"/>
  <c r="V1064" i="1"/>
  <c r="U1064" i="1"/>
  <c r="T1064" i="1"/>
  <c r="AA1063" i="1"/>
  <c r="Z1063" i="1"/>
  <c r="Y1063" i="1"/>
  <c r="X1063" i="1"/>
  <c r="W1063" i="1"/>
  <c r="V1063" i="1"/>
  <c r="U1063" i="1"/>
  <c r="T1063" i="1"/>
  <c r="AA1062" i="1"/>
  <c r="Z1062" i="1"/>
  <c r="Y1062" i="1"/>
  <c r="X1062" i="1"/>
  <c r="W1062" i="1"/>
  <c r="V1062" i="1"/>
  <c r="U1062" i="1"/>
  <c r="T1062" i="1"/>
  <c r="AA1061" i="1"/>
  <c r="Z1061" i="1"/>
  <c r="Y1061" i="1"/>
  <c r="X1061" i="1"/>
  <c r="W1061" i="1"/>
  <c r="V1061" i="1"/>
  <c r="U1061" i="1"/>
  <c r="T1061" i="1"/>
  <c r="AA1060" i="1"/>
  <c r="Z1060" i="1"/>
  <c r="Y1060" i="1"/>
  <c r="X1060" i="1"/>
  <c r="W1060" i="1"/>
  <c r="V1060" i="1"/>
  <c r="U1060" i="1"/>
  <c r="T1060" i="1"/>
  <c r="AA1059" i="1"/>
  <c r="Z1059" i="1"/>
  <c r="Y1059" i="1"/>
  <c r="X1059" i="1"/>
  <c r="W1059" i="1"/>
  <c r="V1059" i="1"/>
  <c r="U1059" i="1"/>
  <c r="T1059" i="1"/>
  <c r="AA1058" i="1"/>
  <c r="Z1058" i="1"/>
  <c r="Y1058" i="1"/>
  <c r="X1058" i="1"/>
  <c r="W1058" i="1"/>
  <c r="V1058" i="1"/>
  <c r="U1058" i="1"/>
  <c r="T1058" i="1"/>
  <c r="AA1057" i="1"/>
  <c r="Z1057" i="1"/>
  <c r="Y1057" i="1"/>
  <c r="X1057" i="1"/>
  <c r="W1057" i="1"/>
  <c r="V1057" i="1"/>
  <c r="U1057" i="1"/>
  <c r="T1057" i="1"/>
  <c r="AA1056" i="1"/>
  <c r="Z1056" i="1"/>
  <c r="Y1056" i="1"/>
  <c r="X1056" i="1"/>
  <c r="W1056" i="1"/>
  <c r="V1056" i="1"/>
  <c r="U1056" i="1"/>
  <c r="T1056" i="1"/>
  <c r="AA1055" i="1"/>
  <c r="Z1055" i="1"/>
  <c r="Y1055" i="1"/>
  <c r="X1055" i="1"/>
  <c r="W1055" i="1"/>
  <c r="V1055" i="1"/>
  <c r="U1055" i="1"/>
  <c r="T1055" i="1"/>
  <c r="AA1054" i="1"/>
  <c r="Z1054" i="1"/>
  <c r="Y1054" i="1"/>
  <c r="X1054" i="1"/>
  <c r="W1054" i="1"/>
  <c r="V1054" i="1"/>
  <c r="U1054" i="1"/>
  <c r="T1054" i="1"/>
  <c r="AA1053" i="1"/>
  <c r="Z1053" i="1"/>
  <c r="Y1053" i="1"/>
  <c r="X1053" i="1"/>
  <c r="W1053" i="1"/>
  <c r="V1053" i="1"/>
  <c r="U1053" i="1"/>
  <c r="T1053" i="1"/>
  <c r="AA1052" i="1"/>
  <c r="Z1052" i="1"/>
  <c r="Y1052" i="1"/>
  <c r="X1052" i="1"/>
  <c r="W1052" i="1"/>
  <c r="V1052" i="1"/>
  <c r="U1052" i="1"/>
  <c r="T1052" i="1"/>
  <c r="AA1051" i="1"/>
  <c r="Z1051" i="1"/>
  <c r="Y1051" i="1"/>
  <c r="X1051" i="1"/>
  <c r="W1051" i="1"/>
  <c r="V1051" i="1"/>
  <c r="U1051" i="1"/>
  <c r="T1051" i="1"/>
  <c r="AA1050" i="1"/>
  <c r="Z1050" i="1"/>
  <c r="Y1050" i="1"/>
  <c r="X1050" i="1"/>
  <c r="W1050" i="1"/>
  <c r="V1050" i="1"/>
  <c r="U1050" i="1"/>
  <c r="T1050" i="1"/>
  <c r="AA1049" i="1"/>
  <c r="Z1049" i="1"/>
  <c r="Y1049" i="1"/>
  <c r="X1049" i="1"/>
  <c r="W1049" i="1"/>
  <c r="V1049" i="1"/>
  <c r="U1049" i="1"/>
  <c r="T1049" i="1"/>
  <c r="AA1048" i="1"/>
  <c r="Z1048" i="1"/>
  <c r="Y1048" i="1"/>
  <c r="X1048" i="1"/>
  <c r="W1048" i="1"/>
  <c r="V1048" i="1"/>
  <c r="U1048" i="1"/>
  <c r="T1048" i="1"/>
  <c r="AA1047" i="1"/>
  <c r="Z1047" i="1"/>
  <c r="Y1047" i="1"/>
  <c r="X1047" i="1"/>
  <c r="W1047" i="1"/>
  <c r="V1047" i="1"/>
  <c r="U1047" i="1"/>
  <c r="T1047" i="1"/>
  <c r="AA1046" i="1"/>
  <c r="Z1046" i="1"/>
  <c r="Y1046" i="1"/>
  <c r="X1046" i="1"/>
  <c r="W1046" i="1"/>
  <c r="V1046" i="1"/>
  <c r="U1046" i="1"/>
  <c r="T1046" i="1"/>
  <c r="AA1045" i="1"/>
  <c r="Z1045" i="1"/>
  <c r="Y1045" i="1"/>
  <c r="X1045" i="1"/>
  <c r="W1045" i="1"/>
  <c r="V1045" i="1"/>
  <c r="U1045" i="1"/>
  <c r="T1045" i="1"/>
  <c r="AA1044" i="1"/>
  <c r="Z1044" i="1"/>
  <c r="Y1044" i="1"/>
  <c r="X1044" i="1"/>
  <c r="W1044" i="1"/>
  <c r="V1044" i="1"/>
  <c r="U1044" i="1"/>
  <c r="T1044" i="1"/>
  <c r="AA1043" i="1"/>
  <c r="Z1043" i="1"/>
  <c r="Y1043" i="1"/>
  <c r="X1043" i="1"/>
  <c r="W1043" i="1"/>
  <c r="V1043" i="1"/>
  <c r="U1043" i="1"/>
  <c r="T1043" i="1"/>
  <c r="AA1042" i="1"/>
  <c r="Z1042" i="1"/>
  <c r="Y1042" i="1"/>
  <c r="X1042" i="1"/>
  <c r="W1042" i="1"/>
  <c r="V1042" i="1"/>
  <c r="U1042" i="1"/>
  <c r="T1042" i="1"/>
  <c r="AA1041" i="1"/>
  <c r="Z1041" i="1"/>
  <c r="Y1041" i="1"/>
  <c r="X1041" i="1"/>
  <c r="W1041" i="1"/>
  <c r="V1041" i="1"/>
  <c r="U1041" i="1"/>
  <c r="T1041" i="1"/>
  <c r="AA1040" i="1"/>
  <c r="Z1040" i="1"/>
  <c r="Y1040" i="1"/>
  <c r="X1040" i="1"/>
  <c r="W1040" i="1"/>
  <c r="V1040" i="1"/>
  <c r="U1040" i="1"/>
  <c r="T1040" i="1"/>
  <c r="AA1039" i="1"/>
  <c r="Z1039" i="1"/>
  <c r="Y1039" i="1"/>
  <c r="X1039" i="1"/>
  <c r="W1039" i="1"/>
  <c r="V1039" i="1"/>
  <c r="U1039" i="1"/>
  <c r="T1039" i="1"/>
  <c r="AA1038" i="1"/>
  <c r="Z1038" i="1"/>
  <c r="Y1038" i="1"/>
  <c r="X1038" i="1"/>
  <c r="W1038" i="1"/>
  <c r="V1038" i="1"/>
  <c r="U1038" i="1"/>
  <c r="T1038" i="1"/>
  <c r="AA1037" i="1"/>
  <c r="Z1037" i="1"/>
  <c r="Y1037" i="1"/>
  <c r="X1037" i="1"/>
  <c r="W1037" i="1"/>
  <c r="V1037" i="1"/>
  <c r="U1037" i="1"/>
  <c r="T1037" i="1"/>
  <c r="AA1036" i="1"/>
  <c r="Z1036" i="1"/>
  <c r="Y1036" i="1"/>
  <c r="X1036" i="1"/>
  <c r="W1036" i="1"/>
  <c r="V1036" i="1"/>
  <c r="U1036" i="1"/>
  <c r="T1036" i="1"/>
  <c r="AA1035" i="1"/>
  <c r="Z1035" i="1"/>
  <c r="Y1035" i="1"/>
  <c r="X1035" i="1"/>
  <c r="W1035" i="1"/>
  <c r="V1035" i="1"/>
  <c r="U1035" i="1"/>
  <c r="T1035" i="1"/>
  <c r="AA1034" i="1"/>
  <c r="Z1034" i="1"/>
  <c r="Y1034" i="1"/>
  <c r="X1034" i="1"/>
  <c r="W1034" i="1"/>
  <c r="V1034" i="1"/>
  <c r="U1034" i="1"/>
  <c r="T1034" i="1"/>
  <c r="AA1033" i="1"/>
  <c r="Z1033" i="1"/>
  <c r="Y1033" i="1"/>
  <c r="X1033" i="1"/>
  <c r="W1033" i="1"/>
  <c r="V1033" i="1"/>
  <c r="U1033" i="1"/>
  <c r="T1033" i="1"/>
  <c r="AA1032" i="1"/>
  <c r="Z1032" i="1"/>
  <c r="Y1032" i="1"/>
  <c r="X1032" i="1"/>
  <c r="W1032" i="1"/>
  <c r="V1032" i="1"/>
  <c r="U1032" i="1"/>
  <c r="T1032" i="1"/>
  <c r="AA1031" i="1"/>
  <c r="Z1031" i="1"/>
  <c r="Y1031" i="1"/>
  <c r="X1031" i="1"/>
  <c r="W1031" i="1"/>
  <c r="V1031" i="1"/>
  <c r="U1031" i="1"/>
  <c r="T1031" i="1"/>
  <c r="AA1030" i="1"/>
  <c r="Z1030" i="1"/>
  <c r="Y1030" i="1"/>
  <c r="X1030" i="1"/>
  <c r="W1030" i="1"/>
  <c r="V1030" i="1"/>
  <c r="U1030" i="1"/>
  <c r="T1030" i="1"/>
  <c r="AA1029" i="1"/>
  <c r="Z1029" i="1"/>
  <c r="Y1029" i="1"/>
  <c r="X1029" i="1"/>
  <c r="W1029" i="1"/>
  <c r="V1029" i="1"/>
  <c r="U1029" i="1"/>
  <c r="T1029" i="1"/>
  <c r="AA1028" i="1"/>
  <c r="Z1028" i="1"/>
  <c r="Y1028" i="1"/>
  <c r="X1028" i="1"/>
  <c r="W1028" i="1"/>
  <c r="V1028" i="1"/>
  <c r="U1028" i="1"/>
  <c r="T1028" i="1"/>
  <c r="AA1027" i="1"/>
  <c r="Z1027" i="1"/>
  <c r="Y1027" i="1"/>
  <c r="X1027" i="1"/>
  <c r="W1027" i="1"/>
  <c r="V1027" i="1"/>
  <c r="U1027" i="1"/>
  <c r="T1027" i="1"/>
  <c r="AA1026" i="1"/>
  <c r="Z1026" i="1"/>
  <c r="Y1026" i="1"/>
  <c r="X1026" i="1"/>
  <c r="W1026" i="1"/>
  <c r="V1026" i="1"/>
  <c r="U1026" i="1"/>
  <c r="T1026" i="1"/>
  <c r="AA1025" i="1"/>
  <c r="Z1025" i="1"/>
  <c r="Y1025" i="1"/>
  <c r="X1025" i="1"/>
  <c r="W1025" i="1"/>
  <c r="V1025" i="1"/>
  <c r="U1025" i="1"/>
  <c r="T1025" i="1"/>
  <c r="AA1024" i="1"/>
  <c r="Z1024" i="1"/>
  <c r="Y1024" i="1"/>
  <c r="X1024" i="1"/>
  <c r="W1024" i="1"/>
  <c r="V1024" i="1"/>
  <c r="U1024" i="1"/>
  <c r="T1024" i="1"/>
  <c r="AA1023" i="1"/>
  <c r="Z1023" i="1"/>
  <c r="Y1023" i="1"/>
  <c r="X1023" i="1"/>
  <c r="W1023" i="1"/>
  <c r="V1023" i="1"/>
  <c r="U1023" i="1"/>
  <c r="T1023" i="1"/>
  <c r="AA1022" i="1"/>
  <c r="Z1022" i="1"/>
  <c r="Y1022" i="1"/>
  <c r="X1022" i="1"/>
  <c r="W1022" i="1"/>
  <c r="V1022" i="1"/>
  <c r="U1022" i="1"/>
  <c r="T1022" i="1"/>
  <c r="AA1021" i="1"/>
  <c r="Z1021" i="1"/>
  <c r="Y1021" i="1"/>
  <c r="X1021" i="1"/>
  <c r="W1021" i="1"/>
  <c r="V1021" i="1"/>
  <c r="U1021" i="1"/>
  <c r="T1021" i="1"/>
  <c r="AA1020" i="1"/>
  <c r="Z1020" i="1"/>
  <c r="Y1020" i="1"/>
  <c r="X1020" i="1"/>
  <c r="W1020" i="1"/>
  <c r="V1020" i="1"/>
  <c r="U1020" i="1"/>
  <c r="T1020" i="1"/>
  <c r="AA1019" i="1"/>
  <c r="Z1019" i="1"/>
  <c r="Y1019" i="1"/>
  <c r="X1019" i="1"/>
  <c r="W1019" i="1"/>
  <c r="V1019" i="1"/>
  <c r="U1019" i="1"/>
  <c r="T1019" i="1"/>
  <c r="AA1018" i="1"/>
  <c r="Z1018" i="1"/>
  <c r="Y1018" i="1"/>
  <c r="X1018" i="1"/>
  <c r="W1018" i="1"/>
  <c r="V1018" i="1"/>
  <c r="U1018" i="1"/>
  <c r="T1018" i="1"/>
  <c r="AA1017" i="1"/>
  <c r="Z1017" i="1"/>
  <c r="Y1017" i="1"/>
  <c r="X1017" i="1"/>
  <c r="W1017" i="1"/>
  <c r="V1017" i="1"/>
  <c r="U1017" i="1"/>
  <c r="T1017" i="1"/>
  <c r="AA1016" i="1"/>
  <c r="Z1016" i="1"/>
  <c r="Y1016" i="1"/>
  <c r="X1016" i="1"/>
  <c r="W1016" i="1"/>
  <c r="V1016" i="1"/>
  <c r="U1016" i="1"/>
  <c r="T1016" i="1"/>
  <c r="AA1015" i="1"/>
  <c r="Z1015" i="1"/>
  <c r="Y1015" i="1"/>
  <c r="X1015" i="1"/>
  <c r="W1015" i="1"/>
  <c r="V1015" i="1"/>
  <c r="U1015" i="1"/>
  <c r="T1015" i="1"/>
  <c r="AA1014" i="1"/>
  <c r="Z1014" i="1"/>
  <c r="Y1014" i="1"/>
  <c r="X1014" i="1"/>
  <c r="W1014" i="1"/>
  <c r="V1014" i="1"/>
  <c r="U1014" i="1"/>
  <c r="T1014" i="1"/>
  <c r="AA1013" i="1"/>
  <c r="Z1013" i="1"/>
  <c r="Y1013" i="1"/>
  <c r="X1013" i="1"/>
  <c r="W1013" i="1"/>
  <c r="V1013" i="1"/>
  <c r="U1013" i="1"/>
  <c r="T1013" i="1"/>
  <c r="AA1012" i="1"/>
  <c r="Z1012" i="1"/>
  <c r="Y1012" i="1"/>
  <c r="X1012" i="1"/>
  <c r="W1012" i="1"/>
  <c r="V1012" i="1"/>
  <c r="U1012" i="1"/>
  <c r="T1012" i="1"/>
  <c r="AA1011" i="1"/>
  <c r="Z1011" i="1"/>
  <c r="Y1011" i="1"/>
  <c r="X1011" i="1"/>
  <c r="W1011" i="1"/>
  <c r="V1011" i="1"/>
  <c r="U1011" i="1"/>
  <c r="T1011" i="1"/>
  <c r="AA1010" i="1"/>
  <c r="Z1010" i="1"/>
  <c r="Y1010" i="1"/>
  <c r="X1010" i="1"/>
  <c r="W1010" i="1"/>
  <c r="V1010" i="1"/>
  <c r="U1010" i="1"/>
  <c r="T1010" i="1"/>
  <c r="AA1009" i="1"/>
  <c r="Z1009" i="1"/>
  <c r="Y1009" i="1"/>
  <c r="X1009" i="1"/>
  <c r="W1009" i="1"/>
  <c r="V1009" i="1"/>
  <c r="U1009" i="1"/>
  <c r="T1009" i="1"/>
  <c r="AA1008" i="1"/>
  <c r="Z1008" i="1"/>
  <c r="Y1008" i="1"/>
  <c r="X1008" i="1"/>
  <c r="W1008" i="1"/>
  <c r="V1008" i="1"/>
  <c r="U1008" i="1"/>
  <c r="T1008" i="1"/>
  <c r="AA1007" i="1"/>
  <c r="Z1007" i="1"/>
  <c r="Y1007" i="1"/>
  <c r="X1007" i="1"/>
  <c r="W1007" i="1"/>
  <c r="V1007" i="1"/>
  <c r="U1007" i="1"/>
  <c r="T1007" i="1"/>
  <c r="AA1006" i="1"/>
  <c r="Z1006" i="1"/>
  <c r="Y1006" i="1"/>
  <c r="X1006" i="1"/>
  <c r="W1006" i="1"/>
  <c r="V1006" i="1"/>
  <c r="U1006" i="1"/>
  <c r="T1006" i="1"/>
  <c r="AA1005" i="1"/>
  <c r="Z1005" i="1"/>
  <c r="Y1005" i="1"/>
  <c r="X1005" i="1"/>
  <c r="W1005" i="1"/>
  <c r="V1005" i="1"/>
  <c r="U1005" i="1"/>
  <c r="T1005" i="1"/>
  <c r="AA1004" i="1"/>
  <c r="Z1004" i="1"/>
  <c r="Y1004" i="1"/>
  <c r="X1004" i="1"/>
  <c r="W1004" i="1"/>
  <c r="V1004" i="1"/>
  <c r="U1004" i="1"/>
  <c r="T1004" i="1"/>
  <c r="AA1003" i="1"/>
  <c r="Z1003" i="1"/>
  <c r="Y1003" i="1"/>
  <c r="X1003" i="1"/>
  <c r="W1003" i="1"/>
  <c r="V1003" i="1"/>
  <c r="U1003" i="1"/>
  <c r="T1003" i="1"/>
  <c r="AA1002" i="1"/>
  <c r="Z1002" i="1"/>
  <c r="Y1002" i="1"/>
  <c r="X1002" i="1"/>
  <c r="W1002" i="1"/>
  <c r="V1002" i="1"/>
  <c r="U1002" i="1"/>
  <c r="T1002" i="1"/>
  <c r="AA1001" i="1"/>
  <c r="Z1001" i="1"/>
  <c r="Y1001" i="1"/>
  <c r="X1001" i="1"/>
  <c r="W1001" i="1"/>
  <c r="V1001" i="1"/>
  <c r="U1001" i="1"/>
  <c r="T1001" i="1"/>
  <c r="AA1000" i="1"/>
  <c r="Z1000" i="1"/>
  <c r="Y1000" i="1"/>
  <c r="X1000" i="1"/>
  <c r="W1000" i="1"/>
  <c r="V1000" i="1"/>
  <c r="U1000" i="1"/>
  <c r="T1000" i="1"/>
  <c r="AA999" i="1"/>
  <c r="Z999" i="1"/>
  <c r="Y999" i="1"/>
  <c r="X999" i="1"/>
  <c r="W999" i="1"/>
  <c r="V999" i="1"/>
  <c r="U999" i="1"/>
  <c r="T999" i="1"/>
  <c r="AA998" i="1"/>
  <c r="Z998" i="1"/>
  <c r="Y998" i="1"/>
  <c r="X998" i="1"/>
  <c r="W998" i="1"/>
  <c r="V998" i="1"/>
  <c r="U998" i="1"/>
  <c r="T998" i="1"/>
  <c r="AA997" i="1"/>
  <c r="Z997" i="1"/>
  <c r="Y997" i="1"/>
  <c r="X997" i="1"/>
  <c r="W997" i="1"/>
  <c r="V997" i="1"/>
  <c r="U997" i="1"/>
  <c r="T997" i="1"/>
  <c r="AA996" i="1"/>
  <c r="Z996" i="1"/>
  <c r="Y996" i="1"/>
  <c r="X996" i="1"/>
  <c r="W996" i="1"/>
  <c r="V996" i="1"/>
  <c r="U996" i="1"/>
  <c r="T996" i="1"/>
  <c r="AA995" i="1"/>
  <c r="Z995" i="1"/>
  <c r="Y995" i="1"/>
  <c r="X995" i="1"/>
  <c r="W995" i="1"/>
  <c r="V995" i="1"/>
  <c r="U995" i="1"/>
  <c r="T995" i="1"/>
  <c r="AA994" i="1"/>
  <c r="Z994" i="1"/>
  <c r="Y994" i="1"/>
  <c r="X994" i="1"/>
  <c r="W994" i="1"/>
  <c r="V994" i="1"/>
  <c r="U994" i="1"/>
  <c r="T994" i="1"/>
  <c r="AA993" i="1"/>
  <c r="Z993" i="1"/>
  <c r="Y993" i="1"/>
  <c r="X993" i="1"/>
  <c r="W993" i="1"/>
  <c r="V993" i="1"/>
  <c r="U993" i="1"/>
  <c r="T993" i="1"/>
  <c r="AA992" i="1"/>
  <c r="Z992" i="1"/>
  <c r="Y992" i="1"/>
  <c r="X992" i="1"/>
  <c r="W992" i="1"/>
  <c r="V992" i="1"/>
  <c r="U992" i="1"/>
  <c r="T992" i="1"/>
  <c r="AA991" i="1"/>
  <c r="Z991" i="1"/>
  <c r="Y991" i="1"/>
  <c r="X991" i="1"/>
  <c r="W991" i="1"/>
  <c r="V991" i="1"/>
  <c r="U991" i="1"/>
  <c r="T991" i="1"/>
  <c r="AA990" i="1"/>
  <c r="Z990" i="1"/>
  <c r="Y990" i="1"/>
  <c r="X990" i="1"/>
  <c r="W990" i="1"/>
  <c r="V990" i="1"/>
  <c r="U990" i="1"/>
  <c r="T990" i="1"/>
  <c r="AA989" i="1"/>
  <c r="Z989" i="1"/>
  <c r="Y989" i="1"/>
  <c r="X989" i="1"/>
  <c r="W989" i="1"/>
  <c r="V989" i="1"/>
  <c r="U989" i="1"/>
  <c r="T989" i="1"/>
  <c r="AA988" i="1"/>
  <c r="Z988" i="1"/>
  <c r="Y988" i="1"/>
  <c r="X988" i="1"/>
  <c r="W988" i="1"/>
  <c r="V988" i="1"/>
  <c r="U988" i="1"/>
  <c r="T988" i="1"/>
  <c r="AA987" i="1"/>
  <c r="Z987" i="1"/>
  <c r="Y987" i="1"/>
  <c r="X987" i="1"/>
  <c r="W987" i="1"/>
  <c r="V987" i="1"/>
  <c r="U987" i="1"/>
  <c r="T987" i="1"/>
  <c r="AA986" i="1"/>
  <c r="Z986" i="1"/>
  <c r="Y986" i="1"/>
  <c r="X986" i="1"/>
  <c r="W986" i="1"/>
  <c r="V986" i="1"/>
  <c r="U986" i="1"/>
  <c r="T986" i="1"/>
  <c r="AA985" i="1"/>
  <c r="Z985" i="1"/>
  <c r="Y985" i="1"/>
  <c r="X985" i="1"/>
  <c r="W985" i="1"/>
  <c r="V985" i="1"/>
  <c r="U985" i="1"/>
  <c r="T985" i="1"/>
  <c r="AA984" i="1"/>
  <c r="Z984" i="1"/>
  <c r="Y984" i="1"/>
  <c r="X984" i="1"/>
  <c r="W984" i="1"/>
  <c r="V984" i="1"/>
  <c r="U984" i="1"/>
  <c r="T984" i="1"/>
  <c r="AA983" i="1"/>
  <c r="Z983" i="1"/>
  <c r="Y983" i="1"/>
  <c r="X983" i="1"/>
  <c r="W983" i="1"/>
  <c r="V983" i="1"/>
  <c r="U983" i="1"/>
  <c r="T983" i="1"/>
  <c r="AA982" i="1"/>
  <c r="Z982" i="1"/>
  <c r="Y982" i="1"/>
  <c r="X982" i="1"/>
  <c r="W982" i="1"/>
  <c r="V982" i="1"/>
  <c r="U982" i="1"/>
  <c r="T982" i="1"/>
  <c r="AA981" i="1"/>
  <c r="Z981" i="1"/>
  <c r="Y981" i="1"/>
  <c r="X981" i="1"/>
  <c r="W981" i="1"/>
  <c r="V981" i="1"/>
  <c r="U981" i="1"/>
  <c r="T981" i="1"/>
  <c r="AA980" i="1"/>
  <c r="Z980" i="1"/>
  <c r="Y980" i="1"/>
  <c r="X980" i="1"/>
  <c r="W980" i="1"/>
  <c r="V980" i="1"/>
  <c r="U980" i="1"/>
  <c r="T980" i="1"/>
  <c r="AA979" i="1"/>
  <c r="Z979" i="1"/>
  <c r="Y979" i="1"/>
  <c r="X979" i="1"/>
  <c r="W979" i="1"/>
  <c r="V979" i="1"/>
  <c r="U979" i="1"/>
  <c r="T979" i="1"/>
  <c r="AA978" i="1"/>
  <c r="Z978" i="1"/>
  <c r="Y978" i="1"/>
  <c r="X978" i="1"/>
  <c r="W978" i="1"/>
  <c r="V978" i="1"/>
  <c r="U978" i="1"/>
  <c r="T978" i="1"/>
  <c r="AA977" i="1"/>
  <c r="Z977" i="1"/>
  <c r="Y977" i="1"/>
  <c r="X977" i="1"/>
  <c r="W977" i="1"/>
  <c r="V977" i="1"/>
  <c r="U977" i="1"/>
  <c r="T977" i="1"/>
  <c r="AA976" i="1"/>
  <c r="Z976" i="1"/>
  <c r="Y976" i="1"/>
  <c r="X976" i="1"/>
  <c r="W976" i="1"/>
  <c r="V976" i="1"/>
  <c r="U976" i="1"/>
  <c r="T976" i="1"/>
  <c r="AA975" i="1"/>
  <c r="Z975" i="1"/>
  <c r="Y975" i="1"/>
  <c r="X975" i="1"/>
  <c r="W975" i="1"/>
  <c r="V975" i="1"/>
  <c r="U975" i="1"/>
  <c r="T975" i="1"/>
  <c r="AA974" i="1"/>
  <c r="Z974" i="1"/>
  <c r="Y974" i="1"/>
  <c r="X974" i="1"/>
  <c r="W974" i="1"/>
  <c r="V974" i="1"/>
  <c r="U974" i="1"/>
  <c r="T974" i="1"/>
  <c r="AA973" i="1"/>
  <c r="Z973" i="1"/>
  <c r="Y973" i="1"/>
  <c r="X973" i="1"/>
  <c r="W973" i="1"/>
  <c r="V973" i="1"/>
  <c r="U973" i="1"/>
  <c r="T973" i="1"/>
  <c r="AA972" i="1"/>
  <c r="Z972" i="1"/>
  <c r="Y972" i="1"/>
  <c r="X972" i="1"/>
  <c r="W972" i="1"/>
  <c r="V972" i="1"/>
  <c r="U972" i="1"/>
  <c r="T972" i="1"/>
  <c r="AA971" i="1"/>
  <c r="Z971" i="1"/>
  <c r="Y971" i="1"/>
  <c r="X971" i="1"/>
  <c r="W971" i="1"/>
  <c r="V971" i="1"/>
  <c r="U971" i="1"/>
  <c r="T971" i="1"/>
  <c r="AA970" i="1"/>
  <c r="Z970" i="1"/>
  <c r="Y970" i="1"/>
  <c r="X970" i="1"/>
  <c r="W970" i="1"/>
  <c r="V970" i="1"/>
  <c r="U970" i="1"/>
  <c r="T970" i="1"/>
  <c r="AA969" i="1"/>
  <c r="Z969" i="1"/>
  <c r="Y969" i="1"/>
  <c r="X969" i="1"/>
  <c r="W969" i="1"/>
  <c r="V969" i="1"/>
  <c r="U969" i="1"/>
  <c r="T969" i="1"/>
  <c r="AA968" i="1"/>
  <c r="Z968" i="1"/>
  <c r="Y968" i="1"/>
  <c r="X968" i="1"/>
  <c r="W968" i="1"/>
  <c r="V968" i="1"/>
  <c r="U968" i="1"/>
  <c r="T968" i="1"/>
  <c r="AA967" i="1"/>
  <c r="Z967" i="1"/>
  <c r="Y967" i="1"/>
  <c r="X967" i="1"/>
  <c r="W967" i="1"/>
  <c r="V967" i="1"/>
  <c r="U967" i="1"/>
  <c r="T967" i="1"/>
  <c r="AA966" i="1"/>
  <c r="Z966" i="1"/>
  <c r="Y966" i="1"/>
  <c r="X966" i="1"/>
  <c r="W966" i="1"/>
  <c r="V966" i="1"/>
  <c r="U966" i="1"/>
  <c r="T966" i="1"/>
  <c r="AA965" i="1"/>
  <c r="Z965" i="1"/>
  <c r="Y965" i="1"/>
  <c r="X965" i="1"/>
  <c r="W965" i="1"/>
  <c r="V965" i="1"/>
  <c r="U965" i="1"/>
  <c r="T965" i="1"/>
  <c r="AA964" i="1"/>
  <c r="Z964" i="1"/>
  <c r="Y964" i="1"/>
  <c r="X964" i="1"/>
  <c r="W964" i="1"/>
  <c r="V964" i="1"/>
  <c r="U964" i="1"/>
  <c r="T964" i="1"/>
  <c r="AA963" i="1"/>
  <c r="Z963" i="1"/>
  <c r="Y963" i="1"/>
  <c r="X963" i="1"/>
  <c r="W963" i="1"/>
  <c r="V963" i="1"/>
  <c r="U963" i="1"/>
  <c r="T963" i="1"/>
  <c r="AA962" i="1"/>
  <c r="Z962" i="1"/>
  <c r="Y962" i="1"/>
  <c r="X962" i="1"/>
  <c r="W962" i="1"/>
  <c r="V962" i="1"/>
  <c r="U962" i="1"/>
  <c r="T962" i="1"/>
  <c r="AA961" i="1"/>
  <c r="Z961" i="1"/>
  <c r="Y961" i="1"/>
  <c r="X961" i="1"/>
  <c r="W961" i="1"/>
  <c r="V961" i="1"/>
  <c r="U961" i="1"/>
  <c r="T961" i="1"/>
  <c r="AA960" i="1"/>
  <c r="Z960" i="1"/>
  <c r="Y960" i="1"/>
  <c r="X960" i="1"/>
  <c r="W960" i="1"/>
  <c r="V960" i="1"/>
  <c r="U960" i="1"/>
  <c r="T960" i="1"/>
  <c r="AA959" i="1"/>
  <c r="Z959" i="1"/>
  <c r="Y959" i="1"/>
  <c r="X959" i="1"/>
  <c r="W959" i="1"/>
  <c r="V959" i="1"/>
  <c r="U959" i="1"/>
  <c r="T959" i="1"/>
  <c r="AA958" i="1"/>
  <c r="Z958" i="1"/>
  <c r="Y958" i="1"/>
  <c r="X958" i="1"/>
  <c r="W958" i="1"/>
  <c r="V958" i="1"/>
  <c r="U958" i="1"/>
  <c r="T958" i="1"/>
  <c r="AA957" i="1"/>
  <c r="Z957" i="1"/>
  <c r="Y957" i="1"/>
  <c r="X957" i="1"/>
  <c r="W957" i="1"/>
  <c r="V957" i="1"/>
  <c r="U957" i="1"/>
  <c r="T957" i="1"/>
  <c r="AA956" i="1"/>
  <c r="Z956" i="1"/>
  <c r="Y956" i="1"/>
  <c r="X956" i="1"/>
  <c r="W956" i="1"/>
  <c r="V956" i="1"/>
  <c r="U956" i="1"/>
  <c r="T956" i="1"/>
  <c r="AA955" i="1"/>
  <c r="Z955" i="1"/>
  <c r="Y955" i="1"/>
  <c r="X955" i="1"/>
  <c r="W955" i="1"/>
  <c r="V955" i="1"/>
  <c r="U955" i="1"/>
  <c r="T955" i="1"/>
  <c r="AA954" i="1"/>
  <c r="Z954" i="1"/>
  <c r="Y954" i="1"/>
  <c r="X954" i="1"/>
  <c r="W954" i="1"/>
  <c r="V954" i="1"/>
  <c r="U954" i="1"/>
  <c r="T954" i="1"/>
  <c r="AA953" i="1"/>
  <c r="Z953" i="1"/>
  <c r="Y953" i="1"/>
  <c r="X953" i="1"/>
  <c r="W953" i="1"/>
  <c r="V953" i="1"/>
  <c r="U953" i="1"/>
  <c r="T953" i="1"/>
  <c r="AA952" i="1"/>
  <c r="Z952" i="1"/>
  <c r="Y952" i="1"/>
  <c r="X952" i="1"/>
  <c r="W952" i="1"/>
  <c r="V952" i="1"/>
  <c r="U952" i="1"/>
  <c r="T952" i="1"/>
  <c r="AA951" i="1"/>
  <c r="Z951" i="1"/>
  <c r="Y951" i="1"/>
  <c r="X951" i="1"/>
  <c r="W951" i="1"/>
  <c r="V951" i="1"/>
  <c r="U951" i="1"/>
  <c r="T951" i="1"/>
  <c r="AA950" i="1"/>
  <c r="Z950" i="1"/>
  <c r="Y950" i="1"/>
  <c r="X950" i="1"/>
  <c r="W950" i="1"/>
  <c r="V950" i="1"/>
  <c r="U950" i="1"/>
  <c r="T950" i="1"/>
  <c r="AA949" i="1"/>
  <c r="Z949" i="1"/>
  <c r="Y949" i="1"/>
  <c r="X949" i="1"/>
  <c r="W949" i="1"/>
  <c r="V949" i="1"/>
  <c r="U949" i="1"/>
  <c r="T949" i="1"/>
  <c r="AA948" i="1"/>
  <c r="Z948" i="1"/>
  <c r="Y948" i="1"/>
  <c r="X948" i="1"/>
  <c r="W948" i="1"/>
  <c r="V948" i="1"/>
  <c r="U948" i="1"/>
  <c r="T948" i="1"/>
  <c r="AA947" i="1"/>
  <c r="Z947" i="1"/>
  <c r="Y947" i="1"/>
  <c r="X947" i="1"/>
  <c r="W947" i="1"/>
  <c r="V947" i="1"/>
  <c r="U947" i="1"/>
  <c r="T947" i="1"/>
  <c r="AA946" i="1"/>
  <c r="Z946" i="1"/>
  <c r="Y946" i="1"/>
  <c r="X946" i="1"/>
  <c r="W946" i="1"/>
  <c r="V946" i="1"/>
  <c r="U946" i="1"/>
  <c r="T946" i="1"/>
  <c r="AA945" i="1"/>
  <c r="Z945" i="1"/>
  <c r="Y945" i="1"/>
  <c r="X945" i="1"/>
  <c r="W945" i="1"/>
  <c r="V945" i="1"/>
  <c r="U945" i="1"/>
  <c r="T945" i="1"/>
  <c r="AA944" i="1"/>
  <c r="Z944" i="1"/>
  <c r="Y944" i="1"/>
  <c r="X944" i="1"/>
  <c r="W944" i="1"/>
  <c r="V944" i="1"/>
  <c r="U944" i="1"/>
  <c r="T944" i="1"/>
  <c r="AA943" i="1"/>
  <c r="Z943" i="1"/>
  <c r="Y943" i="1"/>
  <c r="X943" i="1"/>
  <c r="W943" i="1"/>
  <c r="V943" i="1"/>
  <c r="U943" i="1"/>
  <c r="T943" i="1"/>
  <c r="AA942" i="1"/>
  <c r="Z942" i="1"/>
  <c r="Y942" i="1"/>
  <c r="X942" i="1"/>
  <c r="W942" i="1"/>
  <c r="V942" i="1"/>
  <c r="U942" i="1"/>
  <c r="T942" i="1"/>
  <c r="AA941" i="1"/>
  <c r="Z941" i="1"/>
  <c r="Y941" i="1"/>
  <c r="X941" i="1"/>
  <c r="W941" i="1"/>
  <c r="V941" i="1"/>
  <c r="U941" i="1"/>
  <c r="T941" i="1"/>
  <c r="AA940" i="1"/>
  <c r="Z940" i="1"/>
  <c r="Y940" i="1"/>
  <c r="X940" i="1"/>
  <c r="W940" i="1"/>
  <c r="V940" i="1"/>
  <c r="U940" i="1"/>
  <c r="T940" i="1"/>
  <c r="AA939" i="1"/>
  <c r="Z939" i="1"/>
  <c r="Y939" i="1"/>
  <c r="X939" i="1"/>
  <c r="W939" i="1"/>
  <c r="V939" i="1"/>
  <c r="U939" i="1"/>
  <c r="T939" i="1"/>
  <c r="AA938" i="1"/>
  <c r="Z938" i="1"/>
  <c r="Y938" i="1"/>
  <c r="X938" i="1"/>
  <c r="W938" i="1"/>
  <c r="V938" i="1"/>
  <c r="U938" i="1"/>
  <c r="T938" i="1"/>
  <c r="AA937" i="1"/>
  <c r="Z937" i="1"/>
  <c r="Y937" i="1"/>
  <c r="X937" i="1"/>
  <c r="W937" i="1"/>
  <c r="V937" i="1"/>
  <c r="U937" i="1"/>
  <c r="T937" i="1"/>
  <c r="AA936" i="1"/>
  <c r="Z936" i="1"/>
  <c r="Y936" i="1"/>
  <c r="X936" i="1"/>
  <c r="W936" i="1"/>
  <c r="V936" i="1"/>
  <c r="U936" i="1"/>
  <c r="T936" i="1"/>
  <c r="AA935" i="1"/>
  <c r="Z935" i="1"/>
  <c r="Y935" i="1"/>
  <c r="X935" i="1"/>
  <c r="W935" i="1"/>
  <c r="V935" i="1"/>
  <c r="U935" i="1"/>
  <c r="T935" i="1"/>
  <c r="AA934" i="1"/>
  <c r="Z934" i="1"/>
  <c r="Y934" i="1"/>
  <c r="X934" i="1"/>
  <c r="W934" i="1"/>
  <c r="V934" i="1"/>
  <c r="U934" i="1"/>
  <c r="T934" i="1"/>
  <c r="AA933" i="1"/>
  <c r="Z933" i="1"/>
  <c r="Y933" i="1"/>
  <c r="X933" i="1"/>
  <c r="W933" i="1"/>
  <c r="V933" i="1"/>
  <c r="U933" i="1"/>
  <c r="T933" i="1"/>
  <c r="AA932" i="1"/>
  <c r="Z932" i="1"/>
  <c r="Y932" i="1"/>
  <c r="X932" i="1"/>
  <c r="W932" i="1"/>
  <c r="V932" i="1"/>
  <c r="U932" i="1"/>
  <c r="T932" i="1"/>
  <c r="AA931" i="1"/>
  <c r="Z931" i="1"/>
  <c r="Y931" i="1"/>
  <c r="X931" i="1"/>
  <c r="W931" i="1"/>
  <c r="V931" i="1"/>
  <c r="U931" i="1"/>
  <c r="T931" i="1"/>
  <c r="AA930" i="1"/>
  <c r="Z930" i="1"/>
  <c r="Y930" i="1"/>
  <c r="X930" i="1"/>
  <c r="W930" i="1"/>
  <c r="V930" i="1"/>
  <c r="U930" i="1"/>
  <c r="T930" i="1"/>
  <c r="AA929" i="1"/>
  <c r="Z929" i="1"/>
  <c r="Y929" i="1"/>
  <c r="X929" i="1"/>
  <c r="W929" i="1"/>
  <c r="V929" i="1"/>
  <c r="U929" i="1"/>
  <c r="T929" i="1"/>
  <c r="AA928" i="1"/>
  <c r="Z928" i="1"/>
  <c r="Y928" i="1"/>
  <c r="X928" i="1"/>
  <c r="W928" i="1"/>
  <c r="V928" i="1"/>
  <c r="U928" i="1"/>
  <c r="T928" i="1"/>
  <c r="AA927" i="1"/>
  <c r="Z927" i="1"/>
  <c r="Y927" i="1"/>
  <c r="X927" i="1"/>
  <c r="W927" i="1"/>
  <c r="V927" i="1"/>
  <c r="U927" i="1"/>
  <c r="T927" i="1"/>
  <c r="AA926" i="1"/>
  <c r="Z926" i="1"/>
  <c r="Y926" i="1"/>
  <c r="X926" i="1"/>
  <c r="W926" i="1"/>
  <c r="V926" i="1"/>
  <c r="U926" i="1"/>
  <c r="T926" i="1"/>
  <c r="AA925" i="1"/>
  <c r="Z925" i="1"/>
  <c r="Y925" i="1"/>
  <c r="X925" i="1"/>
  <c r="W925" i="1"/>
  <c r="V925" i="1"/>
  <c r="U925" i="1"/>
  <c r="T925" i="1"/>
  <c r="AA924" i="1"/>
  <c r="Z924" i="1"/>
  <c r="Y924" i="1"/>
  <c r="X924" i="1"/>
  <c r="W924" i="1"/>
  <c r="V924" i="1"/>
  <c r="U924" i="1"/>
  <c r="T924" i="1"/>
  <c r="AA923" i="1"/>
  <c r="Z923" i="1"/>
  <c r="Y923" i="1"/>
  <c r="X923" i="1"/>
  <c r="W923" i="1"/>
  <c r="V923" i="1"/>
  <c r="U923" i="1"/>
  <c r="T923" i="1"/>
  <c r="AA922" i="1"/>
  <c r="Z922" i="1"/>
  <c r="Y922" i="1"/>
  <c r="X922" i="1"/>
  <c r="W922" i="1"/>
  <c r="V922" i="1"/>
  <c r="U922" i="1"/>
  <c r="T922" i="1"/>
  <c r="AA921" i="1"/>
  <c r="Z921" i="1"/>
  <c r="Y921" i="1"/>
  <c r="X921" i="1"/>
  <c r="W921" i="1"/>
  <c r="V921" i="1"/>
  <c r="U921" i="1"/>
  <c r="T921" i="1"/>
  <c r="AA920" i="1"/>
  <c r="Z920" i="1"/>
  <c r="Y920" i="1"/>
  <c r="X920" i="1"/>
  <c r="W920" i="1"/>
  <c r="V920" i="1"/>
  <c r="U920" i="1"/>
  <c r="T920" i="1"/>
  <c r="AA919" i="1"/>
  <c r="Z919" i="1"/>
  <c r="Y919" i="1"/>
  <c r="X919" i="1"/>
  <c r="W919" i="1"/>
  <c r="V919" i="1"/>
  <c r="U919" i="1"/>
  <c r="T919" i="1"/>
  <c r="AA918" i="1"/>
  <c r="Z918" i="1"/>
  <c r="Y918" i="1"/>
  <c r="X918" i="1"/>
  <c r="W918" i="1"/>
  <c r="V918" i="1"/>
  <c r="U918" i="1"/>
  <c r="T918" i="1"/>
  <c r="AA917" i="1"/>
  <c r="Z917" i="1"/>
  <c r="Y917" i="1"/>
  <c r="X917" i="1"/>
  <c r="W917" i="1"/>
  <c r="V917" i="1"/>
  <c r="U917" i="1"/>
  <c r="T917" i="1"/>
  <c r="AA916" i="1"/>
  <c r="Z916" i="1"/>
  <c r="Y916" i="1"/>
  <c r="X916" i="1"/>
  <c r="W916" i="1"/>
  <c r="V916" i="1"/>
  <c r="U916" i="1"/>
  <c r="T916" i="1"/>
  <c r="AA915" i="1"/>
  <c r="Z915" i="1"/>
  <c r="Y915" i="1"/>
  <c r="X915" i="1"/>
  <c r="W915" i="1"/>
  <c r="V915" i="1"/>
  <c r="U915" i="1"/>
  <c r="T915" i="1"/>
  <c r="AA914" i="1"/>
  <c r="Z914" i="1"/>
  <c r="Y914" i="1"/>
  <c r="X914" i="1"/>
  <c r="W914" i="1"/>
  <c r="V914" i="1"/>
  <c r="U914" i="1"/>
  <c r="T914" i="1"/>
  <c r="AA913" i="1"/>
  <c r="Z913" i="1"/>
  <c r="Y913" i="1"/>
  <c r="X913" i="1"/>
  <c r="W913" i="1"/>
  <c r="V913" i="1"/>
  <c r="U913" i="1"/>
  <c r="T913" i="1"/>
  <c r="AA912" i="1"/>
  <c r="Z912" i="1"/>
  <c r="Y912" i="1"/>
  <c r="X912" i="1"/>
  <c r="W912" i="1"/>
  <c r="V912" i="1"/>
  <c r="U912" i="1"/>
  <c r="T912" i="1"/>
  <c r="AA911" i="1"/>
  <c r="Z911" i="1"/>
  <c r="Y911" i="1"/>
  <c r="X911" i="1"/>
  <c r="W911" i="1"/>
  <c r="V911" i="1"/>
  <c r="U911" i="1"/>
  <c r="T911" i="1"/>
  <c r="AA910" i="1"/>
  <c r="Z910" i="1"/>
  <c r="Y910" i="1"/>
  <c r="X910" i="1"/>
  <c r="W910" i="1"/>
  <c r="V910" i="1"/>
  <c r="U910" i="1"/>
  <c r="T910" i="1"/>
  <c r="AA909" i="1"/>
  <c r="Z909" i="1"/>
  <c r="Y909" i="1"/>
  <c r="X909" i="1"/>
  <c r="W909" i="1"/>
  <c r="V909" i="1"/>
  <c r="U909" i="1"/>
  <c r="T909" i="1"/>
  <c r="AA908" i="1"/>
  <c r="Z908" i="1"/>
  <c r="Y908" i="1"/>
  <c r="X908" i="1"/>
  <c r="W908" i="1"/>
  <c r="V908" i="1"/>
  <c r="U908" i="1"/>
  <c r="T908" i="1"/>
  <c r="AA907" i="1"/>
  <c r="Z907" i="1"/>
  <c r="Y907" i="1"/>
  <c r="X907" i="1"/>
  <c r="W907" i="1"/>
  <c r="V907" i="1"/>
  <c r="U907" i="1"/>
  <c r="T907" i="1"/>
  <c r="AA906" i="1"/>
  <c r="Z906" i="1"/>
  <c r="Y906" i="1"/>
  <c r="X906" i="1"/>
  <c r="W906" i="1"/>
  <c r="V906" i="1"/>
  <c r="U906" i="1"/>
  <c r="T906" i="1"/>
  <c r="AA905" i="1"/>
  <c r="Z905" i="1"/>
  <c r="Y905" i="1"/>
  <c r="X905" i="1"/>
  <c r="W905" i="1"/>
  <c r="V905" i="1"/>
  <c r="U905" i="1"/>
  <c r="T905" i="1"/>
  <c r="AA904" i="1"/>
  <c r="Z904" i="1"/>
  <c r="Y904" i="1"/>
  <c r="X904" i="1"/>
  <c r="W904" i="1"/>
  <c r="V904" i="1"/>
  <c r="U904" i="1"/>
  <c r="T904" i="1"/>
  <c r="AA903" i="1"/>
  <c r="Z903" i="1"/>
  <c r="Y903" i="1"/>
  <c r="X903" i="1"/>
  <c r="W903" i="1"/>
  <c r="V903" i="1"/>
  <c r="U903" i="1"/>
  <c r="T903" i="1"/>
  <c r="AA902" i="1"/>
  <c r="Z902" i="1"/>
  <c r="Y902" i="1"/>
  <c r="X902" i="1"/>
  <c r="W902" i="1"/>
  <c r="V902" i="1"/>
  <c r="U902" i="1"/>
  <c r="T902" i="1"/>
  <c r="AA901" i="1"/>
  <c r="Z901" i="1"/>
  <c r="Y901" i="1"/>
  <c r="X901" i="1"/>
  <c r="W901" i="1"/>
  <c r="V901" i="1"/>
  <c r="U901" i="1"/>
  <c r="T901" i="1"/>
  <c r="AA900" i="1"/>
  <c r="Z900" i="1"/>
  <c r="Y900" i="1"/>
  <c r="X900" i="1"/>
  <c r="W900" i="1"/>
  <c r="V900" i="1"/>
  <c r="U900" i="1"/>
  <c r="T900" i="1"/>
  <c r="AA899" i="1"/>
  <c r="Z899" i="1"/>
  <c r="Y899" i="1"/>
  <c r="X899" i="1"/>
  <c r="W899" i="1"/>
  <c r="V899" i="1"/>
  <c r="U899" i="1"/>
  <c r="T899" i="1"/>
  <c r="AA898" i="1"/>
  <c r="Z898" i="1"/>
  <c r="Y898" i="1"/>
  <c r="X898" i="1"/>
  <c r="W898" i="1"/>
  <c r="V898" i="1"/>
  <c r="U898" i="1"/>
  <c r="T898" i="1"/>
  <c r="AA897" i="1"/>
  <c r="Z897" i="1"/>
  <c r="Y897" i="1"/>
  <c r="X897" i="1"/>
  <c r="W897" i="1"/>
  <c r="V897" i="1"/>
  <c r="U897" i="1"/>
  <c r="T897" i="1"/>
  <c r="AA896" i="1"/>
  <c r="Z896" i="1"/>
  <c r="Y896" i="1"/>
  <c r="X896" i="1"/>
  <c r="W896" i="1"/>
  <c r="V896" i="1"/>
  <c r="U896" i="1"/>
  <c r="T896" i="1"/>
  <c r="AA895" i="1"/>
  <c r="Z895" i="1"/>
  <c r="Y895" i="1"/>
  <c r="X895" i="1"/>
  <c r="W895" i="1"/>
  <c r="V895" i="1"/>
  <c r="U895" i="1"/>
  <c r="T895" i="1"/>
  <c r="AA894" i="1"/>
  <c r="Z894" i="1"/>
  <c r="Y894" i="1"/>
  <c r="X894" i="1"/>
  <c r="W894" i="1"/>
  <c r="V894" i="1"/>
  <c r="U894" i="1"/>
  <c r="T894" i="1"/>
  <c r="AA893" i="1"/>
  <c r="Z893" i="1"/>
  <c r="Y893" i="1"/>
  <c r="X893" i="1"/>
  <c r="W893" i="1"/>
  <c r="V893" i="1"/>
  <c r="U893" i="1"/>
  <c r="T893" i="1"/>
  <c r="AA892" i="1"/>
  <c r="Z892" i="1"/>
  <c r="Y892" i="1"/>
  <c r="X892" i="1"/>
  <c r="W892" i="1"/>
  <c r="V892" i="1"/>
  <c r="U892" i="1"/>
  <c r="T892" i="1"/>
  <c r="AA891" i="1"/>
  <c r="Z891" i="1"/>
  <c r="Y891" i="1"/>
  <c r="X891" i="1"/>
  <c r="W891" i="1"/>
  <c r="V891" i="1"/>
  <c r="U891" i="1"/>
  <c r="T891" i="1"/>
  <c r="AA890" i="1"/>
  <c r="Z890" i="1"/>
  <c r="Y890" i="1"/>
  <c r="X890" i="1"/>
  <c r="W890" i="1"/>
  <c r="V890" i="1"/>
  <c r="U890" i="1"/>
  <c r="T890" i="1"/>
  <c r="AA889" i="1"/>
  <c r="Z889" i="1"/>
  <c r="Y889" i="1"/>
  <c r="X889" i="1"/>
  <c r="W889" i="1"/>
  <c r="V889" i="1"/>
  <c r="U889" i="1"/>
  <c r="T889" i="1"/>
  <c r="AA888" i="1"/>
  <c r="Z888" i="1"/>
  <c r="Y888" i="1"/>
  <c r="X888" i="1"/>
  <c r="W888" i="1"/>
  <c r="V888" i="1"/>
  <c r="U888" i="1"/>
  <c r="T888" i="1"/>
  <c r="AA887" i="1"/>
  <c r="Z887" i="1"/>
  <c r="Y887" i="1"/>
  <c r="X887" i="1"/>
  <c r="W887" i="1"/>
  <c r="V887" i="1"/>
  <c r="U887" i="1"/>
  <c r="T887" i="1"/>
  <c r="AA886" i="1"/>
  <c r="Z886" i="1"/>
  <c r="Y886" i="1"/>
  <c r="X886" i="1"/>
  <c r="W886" i="1"/>
  <c r="V886" i="1"/>
  <c r="U886" i="1"/>
  <c r="T886" i="1"/>
  <c r="AA885" i="1"/>
  <c r="Z885" i="1"/>
  <c r="Y885" i="1"/>
  <c r="X885" i="1"/>
  <c r="W885" i="1"/>
  <c r="V885" i="1"/>
  <c r="U885" i="1"/>
  <c r="T885" i="1"/>
  <c r="AA884" i="1"/>
  <c r="Z884" i="1"/>
  <c r="Y884" i="1"/>
  <c r="X884" i="1"/>
  <c r="W884" i="1"/>
  <c r="V884" i="1"/>
  <c r="U884" i="1"/>
  <c r="T884" i="1"/>
  <c r="AA883" i="1"/>
  <c r="Z883" i="1"/>
  <c r="Y883" i="1"/>
  <c r="X883" i="1"/>
  <c r="W883" i="1"/>
  <c r="V883" i="1"/>
  <c r="U883" i="1"/>
  <c r="T883" i="1"/>
  <c r="AA882" i="1"/>
  <c r="Z882" i="1"/>
  <c r="Y882" i="1"/>
  <c r="X882" i="1"/>
  <c r="W882" i="1"/>
  <c r="V882" i="1"/>
  <c r="U882" i="1"/>
  <c r="T882" i="1"/>
  <c r="AA881" i="1"/>
  <c r="Z881" i="1"/>
  <c r="Y881" i="1"/>
  <c r="X881" i="1"/>
  <c r="W881" i="1"/>
  <c r="V881" i="1"/>
  <c r="U881" i="1"/>
  <c r="T881" i="1"/>
  <c r="AA880" i="1"/>
  <c r="Z880" i="1"/>
  <c r="Y880" i="1"/>
  <c r="X880" i="1"/>
  <c r="W880" i="1"/>
  <c r="V880" i="1"/>
  <c r="U880" i="1"/>
  <c r="T880" i="1"/>
  <c r="AA879" i="1"/>
  <c r="Z879" i="1"/>
  <c r="Y879" i="1"/>
  <c r="X879" i="1"/>
  <c r="W879" i="1"/>
  <c r="V879" i="1"/>
  <c r="U879" i="1"/>
  <c r="T879" i="1"/>
  <c r="AA878" i="1"/>
  <c r="Z878" i="1"/>
  <c r="Y878" i="1"/>
  <c r="X878" i="1"/>
  <c r="W878" i="1"/>
  <c r="V878" i="1"/>
  <c r="U878" i="1"/>
  <c r="T878" i="1"/>
  <c r="AA877" i="1"/>
  <c r="Z877" i="1"/>
  <c r="Y877" i="1"/>
  <c r="X877" i="1"/>
  <c r="W877" i="1"/>
  <c r="V877" i="1"/>
  <c r="U877" i="1"/>
  <c r="T877" i="1"/>
  <c r="AA876" i="1"/>
  <c r="Z876" i="1"/>
  <c r="Y876" i="1"/>
  <c r="X876" i="1"/>
  <c r="W876" i="1"/>
  <c r="V876" i="1"/>
  <c r="U876" i="1"/>
  <c r="T876" i="1"/>
  <c r="AA875" i="1"/>
  <c r="Z875" i="1"/>
  <c r="Y875" i="1"/>
  <c r="X875" i="1"/>
  <c r="W875" i="1"/>
  <c r="V875" i="1"/>
  <c r="U875" i="1"/>
  <c r="T875" i="1"/>
  <c r="AA874" i="1"/>
  <c r="Z874" i="1"/>
  <c r="Y874" i="1"/>
  <c r="X874" i="1"/>
  <c r="W874" i="1"/>
  <c r="V874" i="1"/>
  <c r="U874" i="1"/>
  <c r="T874" i="1"/>
  <c r="AA873" i="1"/>
  <c r="Z873" i="1"/>
  <c r="Y873" i="1"/>
  <c r="X873" i="1"/>
  <c r="W873" i="1"/>
  <c r="V873" i="1"/>
  <c r="U873" i="1"/>
  <c r="T873" i="1"/>
  <c r="AA872" i="1"/>
  <c r="Z872" i="1"/>
  <c r="Y872" i="1"/>
  <c r="X872" i="1"/>
  <c r="W872" i="1"/>
  <c r="V872" i="1"/>
  <c r="U872" i="1"/>
  <c r="T872" i="1"/>
  <c r="AA871" i="1"/>
  <c r="Z871" i="1"/>
  <c r="Y871" i="1"/>
  <c r="X871" i="1"/>
  <c r="W871" i="1"/>
  <c r="V871" i="1"/>
  <c r="U871" i="1"/>
  <c r="T871" i="1"/>
  <c r="AA870" i="1"/>
  <c r="Z870" i="1"/>
  <c r="Y870" i="1"/>
  <c r="X870" i="1"/>
  <c r="W870" i="1"/>
  <c r="V870" i="1"/>
  <c r="U870" i="1"/>
  <c r="T870" i="1"/>
  <c r="AA869" i="1"/>
  <c r="Z869" i="1"/>
  <c r="Y869" i="1"/>
  <c r="X869" i="1"/>
  <c r="W869" i="1"/>
  <c r="V869" i="1"/>
  <c r="U869" i="1"/>
  <c r="T869" i="1"/>
  <c r="AA868" i="1"/>
  <c r="Z868" i="1"/>
  <c r="Y868" i="1"/>
  <c r="X868" i="1"/>
  <c r="W868" i="1"/>
  <c r="V868" i="1"/>
  <c r="U868" i="1"/>
  <c r="T868" i="1"/>
  <c r="AA867" i="1"/>
  <c r="Z867" i="1"/>
  <c r="Y867" i="1"/>
  <c r="X867" i="1"/>
  <c r="W867" i="1"/>
  <c r="V867" i="1"/>
  <c r="U867" i="1"/>
  <c r="T867" i="1"/>
  <c r="AA866" i="1"/>
  <c r="Z866" i="1"/>
  <c r="Y866" i="1"/>
  <c r="X866" i="1"/>
  <c r="W866" i="1"/>
  <c r="V866" i="1"/>
  <c r="U866" i="1"/>
  <c r="T866" i="1"/>
  <c r="AA865" i="1"/>
  <c r="Z865" i="1"/>
  <c r="Y865" i="1"/>
  <c r="X865" i="1"/>
  <c r="W865" i="1"/>
  <c r="V865" i="1"/>
  <c r="U865" i="1"/>
  <c r="T865" i="1"/>
  <c r="AA864" i="1"/>
  <c r="Z864" i="1"/>
  <c r="Y864" i="1"/>
  <c r="X864" i="1"/>
  <c r="W864" i="1"/>
  <c r="V864" i="1"/>
  <c r="U864" i="1"/>
  <c r="T864" i="1"/>
  <c r="AA863" i="1"/>
  <c r="Z863" i="1"/>
  <c r="Y863" i="1"/>
  <c r="X863" i="1"/>
  <c r="W863" i="1"/>
  <c r="V863" i="1"/>
  <c r="U863" i="1"/>
  <c r="T863" i="1"/>
  <c r="AA862" i="1"/>
  <c r="Z862" i="1"/>
  <c r="Y862" i="1"/>
  <c r="X862" i="1"/>
  <c r="W862" i="1"/>
  <c r="V862" i="1"/>
  <c r="U862" i="1"/>
  <c r="T862" i="1"/>
  <c r="AA861" i="1"/>
  <c r="Z861" i="1"/>
  <c r="Y861" i="1"/>
  <c r="X861" i="1"/>
  <c r="W861" i="1"/>
  <c r="V861" i="1"/>
  <c r="U861" i="1"/>
  <c r="T861" i="1"/>
  <c r="AA860" i="1"/>
  <c r="Z860" i="1"/>
  <c r="Y860" i="1"/>
  <c r="X860" i="1"/>
  <c r="W860" i="1"/>
  <c r="V860" i="1"/>
  <c r="U860" i="1"/>
  <c r="T860" i="1"/>
  <c r="AA859" i="1"/>
  <c r="Z859" i="1"/>
  <c r="Y859" i="1"/>
  <c r="X859" i="1"/>
  <c r="W859" i="1"/>
  <c r="V859" i="1"/>
  <c r="U859" i="1"/>
  <c r="T859" i="1"/>
  <c r="AA858" i="1"/>
  <c r="Z858" i="1"/>
  <c r="Y858" i="1"/>
  <c r="X858" i="1"/>
  <c r="W858" i="1"/>
  <c r="V858" i="1"/>
  <c r="U858" i="1"/>
  <c r="T858" i="1"/>
  <c r="AA857" i="1"/>
  <c r="Z857" i="1"/>
  <c r="Y857" i="1"/>
  <c r="X857" i="1"/>
  <c r="W857" i="1"/>
  <c r="V857" i="1"/>
  <c r="U857" i="1"/>
  <c r="T857" i="1"/>
  <c r="AA856" i="1"/>
  <c r="Z856" i="1"/>
  <c r="Y856" i="1"/>
  <c r="X856" i="1"/>
  <c r="W856" i="1"/>
  <c r="V856" i="1"/>
  <c r="U856" i="1"/>
  <c r="T856" i="1"/>
  <c r="AA855" i="1"/>
  <c r="Z855" i="1"/>
  <c r="Y855" i="1"/>
  <c r="X855" i="1"/>
  <c r="W855" i="1"/>
  <c r="V855" i="1"/>
  <c r="U855" i="1"/>
  <c r="T855" i="1"/>
  <c r="AA854" i="1"/>
  <c r="Z854" i="1"/>
  <c r="Y854" i="1"/>
  <c r="X854" i="1"/>
  <c r="W854" i="1"/>
  <c r="V854" i="1"/>
  <c r="U854" i="1"/>
  <c r="T854" i="1"/>
  <c r="AA853" i="1"/>
  <c r="Z853" i="1"/>
  <c r="Y853" i="1"/>
  <c r="X853" i="1"/>
  <c r="W853" i="1"/>
  <c r="V853" i="1"/>
  <c r="U853" i="1"/>
  <c r="T853" i="1"/>
  <c r="AA852" i="1"/>
  <c r="Z852" i="1"/>
  <c r="Y852" i="1"/>
  <c r="X852" i="1"/>
  <c r="W852" i="1"/>
  <c r="V852" i="1"/>
  <c r="U852" i="1"/>
  <c r="T852" i="1"/>
  <c r="AA851" i="1"/>
  <c r="Z851" i="1"/>
  <c r="Y851" i="1"/>
  <c r="X851" i="1"/>
  <c r="W851" i="1"/>
  <c r="V851" i="1"/>
  <c r="U851" i="1"/>
  <c r="T851" i="1"/>
  <c r="AA850" i="1"/>
  <c r="Z850" i="1"/>
  <c r="Y850" i="1"/>
  <c r="X850" i="1"/>
  <c r="W850" i="1"/>
  <c r="V850" i="1"/>
  <c r="U850" i="1"/>
  <c r="T850" i="1"/>
  <c r="AA849" i="1"/>
  <c r="Z849" i="1"/>
  <c r="Y849" i="1"/>
  <c r="X849" i="1"/>
  <c r="W849" i="1"/>
  <c r="V849" i="1"/>
  <c r="U849" i="1"/>
  <c r="T849" i="1"/>
  <c r="AA848" i="1"/>
  <c r="Z848" i="1"/>
  <c r="Y848" i="1"/>
  <c r="X848" i="1"/>
  <c r="W848" i="1"/>
  <c r="V848" i="1"/>
  <c r="U848" i="1"/>
  <c r="T848" i="1"/>
  <c r="AA847" i="1"/>
  <c r="Z847" i="1"/>
  <c r="Y847" i="1"/>
  <c r="X847" i="1"/>
  <c r="W847" i="1"/>
  <c r="V847" i="1"/>
  <c r="U847" i="1"/>
  <c r="T847" i="1"/>
  <c r="AA846" i="1"/>
  <c r="Z846" i="1"/>
  <c r="Y846" i="1"/>
  <c r="X846" i="1"/>
  <c r="W846" i="1"/>
  <c r="V846" i="1"/>
  <c r="U846" i="1"/>
  <c r="T846" i="1"/>
  <c r="AA845" i="1"/>
  <c r="Z845" i="1"/>
  <c r="Y845" i="1"/>
  <c r="X845" i="1"/>
  <c r="W845" i="1"/>
  <c r="V845" i="1"/>
  <c r="U845" i="1"/>
  <c r="T845" i="1"/>
  <c r="AA844" i="1"/>
  <c r="Z844" i="1"/>
  <c r="Y844" i="1"/>
  <c r="X844" i="1"/>
  <c r="W844" i="1"/>
  <c r="V844" i="1"/>
  <c r="U844" i="1"/>
  <c r="T844" i="1"/>
  <c r="AA843" i="1"/>
  <c r="Z843" i="1"/>
  <c r="Y843" i="1"/>
  <c r="X843" i="1"/>
  <c r="W843" i="1"/>
  <c r="V843" i="1"/>
  <c r="U843" i="1"/>
  <c r="T843" i="1"/>
  <c r="AA842" i="1"/>
  <c r="Z842" i="1"/>
  <c r="Y842" i="1"/>
  <c r="X842" i="1"/>
  <c r="W842" i="1"/>
  <c r="V842" i="1"/>
  <c r="U842" i="1"/>
  <c r="T842" i="1"/>
  <c r="AA841" i="1"/>
  <c r="Z841" i="1"/>
  <c r="Y841" i="1"/>
  <c r="X841" i="1"/>
  <c r="W841" i="1"/>
  <c r="V841" i="1"/>
  <c r="U841" i="1"/>
  <c r="T841" i="1"/>
  <c r="AA840" i="1"/>
  <c r="Z840" i="1"/>
  <c r="Y840" i="1"/>
  <c r="X840" i="1"/>
  <c r="W840" i="1"/>
  <c r="V840" i="1"/>
  <c r="U840" i="1"/>
  <c r="T840" i="1"/>
  <c r="AA839" i="1"/>
  <c r="Z839" i="1"/>
  <c r="Y839" i="1"/>
  <c r="X839" i="1"/>
  <c r="W839" i="1"/>
  <c r="V839" i="1"/>
  <c r="U839" i="1"/>
  <c r="T839" i="1"/>
  <c r="AA838" i="1"/>
  <c r="Z838" i="1"/>
  <c r="Y838" i="1"/>
  <c r="X838" i="1"/>
  <c r="W838" i="1"/>
  <c r="V838" i="1"/>
  <c r="U838" i="1"/>
  <c r="T838" i="1"/>
  <c r="AA837" i="1"/>
  <c r="Z837" i="1"/>
  <c r="Y837" i="1"/>
  <c r="X837" i="1"/>
  <c r="W837" i="1"/>
  <c r="V837" i="1"/>
  <c r="U837" i="1"/>
  <c r="T837" i="1"/>
  <c r="AA836" i="1"/>
  <c r="Z836" i="1"/>
  <c r="Y836" i="1"/>
  <c r="X836" i="1"/>
  <c r="W836" i="1"/>
  <c r="V836" i="1"/>
  <c r="U836" i="1"/>
  <c r="T836" i="1"/>
  <c r="AA835" i="1"/>
  <c r="Z835" i="1"/>
  <c r="Y835" i="1"/>
  <c r="X835" i="1"/>
  <c r="W835" i="1"/>
  <c r="V835" i="1"/>
  <c r="U835" i="1"/>
  <c r="T835" i="1"/>
  <c r="AA834" i="1"/>
  <c r="Z834" i="1"/>
  <c r="Y834" i="1"/>
  <c r="X834" i="1"/>
  <c r="W834" i="1"/>
  <c r="V834" i="1"/>
  <c r="U834" i="1"/>
  <c r="T834" i="1"/>
  <c r="AA833" i="1"/>
  <c r="Z833" i="1"/>
  <c r="Y833" i="1"/>
  <c r="X833" i="1"/>
  <c r="W833" i="1"/>
  <c r="V833" i="1"/>
  <c r="U833" i="1"/>
  <c r="T833" i="1"/>
  <c r="AA832" i="1"/>
  <c r="Z832" i="1"/>
  <c r="Y832" i="1"/>
  <c r="X832" i="1"/>
  <c r="W832" i="1"/>
  <c r="V832" i="1"/>
  <c r="U832" i="1"/>
  <c r="T832" i="1"/>
  <c r="AA831" i="1"/>
  <c r="Z831" i="1"/>
  <c r="Y831" i="1"/>
  <c r="X831" i="1"/>
  <c r="W831" i="1"/>
  <c r="V831" i="1"/>
  <c r="U831" i="1"/>
  <c r="T831" i="1"/>
  <c r="AA830" i="1"/>
  <c r="Z830" i="1"/>
  <c r="Y830" i="1"/>
  <c r="X830" i="1"/>
  <c r="W830" i="1"/>
  <c r="V830" i="1"/>
  <c r="U830" i="1"/>
  <c r="T830" i="1"/>
  <c r="AA829" i="1"/>
  <c r="Z829" i="1"/>
  <c r="Y829" i="1"/>
  <c r="X829" i="1"/>
  <c r="W829" i="1"/>
  <c r="V829" i="1"/>
  <c r="U829" i="1"/>
  <c r="T829" i="1"/>
  <c r="AA828" i="1"/>
  <c r="Z828" i="1"/>
  <c r="Y828" i="1"/>
  <c r="X828" i="1"/>
  <c r="W828" i="1"/>
  <c r="V828" i="1"/>
  <c r="U828" i="1"/>
  <c r="T828" i="1"/>
  <c r="AA827" i="1"/>
  <c r="Z827" i="1"/>
  <c r="Y827" i="1"/>
  <c r="X827" i="1"/>
  <c r="W827" i="1"/>
  <c r="V827" i="1"/>
  <c r="U827" i="1"/>
  <c r="T827" i="1"/>
  <c r="AA826" i="1"/>
  <c r="Z826" i="1"/>
  <c r="Y826" i="1"/>
  <c r="X826" i="1"/>
  <c r="W826" i="1"/>
  <c r="V826" i="1"/>
  <c r="U826" i="1"/>
  <c r="T826" i="1"/>
  <c r="AA825" i="1"/>
  <c r="Z825" i="1"/>
  <c r="Y825" i="1"/>
  <c r="X825" i="1"/>
  <c r="W825" i="1"/>
  <c r="V825" i="1"/>
  <c r="U825" i="1"/>
  <c r="T825" i="1"/>
  <c r="AA824" i="1"/>
  <c r="Z824" i="1"/>
  <c r="Y824" i="1"/>
  <c r="X824" i="1"/>
  <c r="W824" i="1"/>
  <c r="V824" i="1"/>
  <c r="U824" i="1"/>
  <c r="T824" i="1"/>
  <c r="AA823" i="1"/>
  <c r="Z823" i="1"/>
  <c r="Y823" i="1"/>
  <c r="X823" i="1"/>
  <c r="W823" i="1"/>
  <c r="V823" i="1"/>
  <c r="U823" i="1"/>
  <c r="T823" i="1"/>
  <c r="AA822" i="1"/>
  <c r="Z822" i="1"/>
  <c r="Y822" i="1"/>
  <c r="X822" i="1"/>
  <c r="W822" i="1"/>
  <c r="V822" i="1"/>
  <c r="U822" i="1"/>
  <c r="T822" i="1"/>
  <c r="AA821" i="1"/>
  <c r="Z821" i="1"/>
  <c r="Y821" i="1"/>
  <c r="X821" i="1"/>
  <c r="W821" i="1"/>
  <c r="V821" i="1"/>
  <c r="U821" i="1"/>
  <c r="T821" i="1"/>
  <c r="AA820" i="1"/>
  <c r="Z820" i="1"/>
  <c r="Y820" i="1"/>
  <c r="X820" i="1"/>
  <c r="W820" i="1"/>
  <c r="V820" i="1"/>
  <c r="U820" i="1"/>
  <c r="T820" i="1"/>
  <c r="AA819" i="1"/>
  <c r="Z819" i="1"/>
  <c r="Y819" i="1"/>
  <c r="X819" i="1"/>
  <c r="W819" i="1"/>
  <c r="V819" i="1"/>
  <c r="U819" i="1"/>
  <c r="T819" i="1"/>
  <c r="AA818" i="1"/>
  <c r="Z818" i="1"/>
  <c r="Y818" i="1"/>
  <c r="X818" i="1"/>
  <c r="W818" i="1"/>
  <c r="V818" i="1"/>
  <c r="U818" i="1"/>
  <c r="T818" i="1"/>
  <c r="AA817" i="1"/>
  <c r="Z817" i="1"/>
  <c r="Y817" i="1"/>
  <c r="X817" i="1"/>
  <c r="W817" i="1"/>
  <c r="V817" i="1"/>
  <c r="U817" i="1"/>
  <c r="T817" i="1"/>
  <c r="AA816" i="1"/>
  <c r="Z816" i="1"/>
  <c r="Y816" i="1"/>
  <c r="X816" i="1"/>
  <c r="W816" i="1"/>
  <c r="V816" i="1"/>
  <c r="U816" i="1"/>
  <c r="T816" i="1"/>
  <c r="AA815" i="1"/>
  <c r="Z815" i="1"/>
  <c r="Y815" i="1"/>
  <c r="X815" i="1"/>
  <c r="W815" i="1"/>
  <c r="V815" i="1"/>
  <c r="U815" i="1"/>
  <c r="T815" i="1"/>
  <c r="AA814" i="1"/>
  <c r="Z814" i="1"/>
  <c r="Y814" i="1"/>
  <c r="X814" i="1"/>
  <c r="W814" i="1"/>
  <c r="V814" i="1"/>
  <c r="U814" i="1"/>
  <c r="T814" i="1"/>
  <c r="AA813" i="1"/>
  <c r="Z813" i="1"/>
  <c r="Y813" i="1"/>
  <c r="X813" i="1"/>
  <c r="W813" i="1"/>
  <c r="V813" i="1"/>
  <c r="U813" i="1"/>
  <c r="T813" i="1"/>
  <c r="AA812" i="1"/>
  <c r="Z812" i="1"/>
  <c r="Y812" i="1"/>
  <c r="X812" i="1"/>
  <c r="W812" i="1"/>
  <c r="V812" i="1"/>
  <c r="U812" i="1"/>
  <c r="T812" i="1"/>
  <c r="AA811" i="1"/>
  <c r="Z811" i="1"/>
  <c r="Y811" i="1"/>
  <c r="X811" i="1"/>
  <c r="W811" i="1"/>
  <c r="V811" i="1"/>
  <c r="U811" i="1"/>
  <c r="T811" i="1"/>
  <c r="AA810" i="1"/>
  <c r="Z810" i="1"/>
  <c r="Y810" i="1"/>
  <c r="X810" i="1"/>
  <c r="W810" i="1"/>
  <c r="V810" i="1"/>
  <c r="U810" i="1"/>
  <c r="T810" i="1"/>
  <c r="AA809" i="1"/>
  <c r="Z809" i="1"/>
  <c r="Y809" i="1"/>
  <c r="X809" i="1"/>
  <c r="W809" i="1"/>
  <c r="V809" i="1"/>
  <c r="U809" i="1"/>
  <c r="T809" i="1"/>
  <c r="AA808" i="1"/>
  <c r="Z808" i="1"/>
  <c r="Y808" i="1"/>
  <c r="X808" i="1"/>
  <c r="W808" i="1"/>
  <c r="V808" i="1"/>
  <c r="U808" i="1"/>
  <c r="T808" i="1"/>
  <c r="AA807" i="1"/>
  <c r="Z807" i="1"/>
  <c r="Y807" i="1"/>
  <c r="X807" i="1"/>
  <c r="W807" i="1"/>
  <c r="V807" i="1"/>
  <c r="U807" i="1"/>
  <c r="T807" i="1"/>
  <c r="AA806" i="1"/>
  <c r="Z806" i="1"/>
  <c r="Y806" i="1"/>
  <c r="X806" i="1"/>
  <c r="W806" i="1"/>
  <c r="V806" i="1"/>
  <c r="U806" i="1"/>
  <c r="T806" i="1"/>
  <c r="AA805" i="1"/>
  <c r="Z805" i="1"/>
  <c r="Y805" i="1"/>
  <c r="X805" i="1"/>
  <c r="W805" i="1"/>
  <c r="V805" i="1"/>
  <c r="U805" i="1"/>
  <c r="T805" i="1"/>
  <c r="AA804" i="1"/>
  <c r="Z804" i="1"/>
  <c r="Y804" i="1"/>
  <c r="X804" i="1"/>
  <c r="W804" i="1"/>
  <c r="V804" i="1"/>
  <c r="U804" i="1"/>
  <c r="T804" i="1"/>
  <c r="AA803" i="1"/>
  <c r="Z803" i="1"/>
  <c r="Y803" i="1"/>
  <c r="X803" i="1"/>
  <c r="W803" i="1"/>
  <c r="V803" i="1"/>
  <c r="U803" i="1"/>
  <c r="T803" i="1"/>
  <c r="AA802" i="1"/>
  <c r="Z802" i="1"/>
  <c r="Y802" i="1"/>
  <c r="X802" i="1"/>
  <c r="W802" i="1"/>
  <c r="V802" i="1"/>
  <c r="U802" i="1"/>
  <c r="T802" i="1"/>
  <c r="AA801" i="1"/>
  <c r="Z801" i="1"/>
  <c r="Y801" i="1"/>
  <c r="X801" i="1"/>
  <c r="W801" i="1"/>
  <c r="V801" i="1"/>
  <c r="U801" i="1"/>
  <c r="T801" i="1"/>
  <c r="AA800" i="1"/>
  <c r="Z800" i="1"/>
  <c r="Y800" i="1"/>
  <c r="X800" i="1"/>
  <c r="W800" i="1"/>
  <c r="V800" i="1"/>
  <c r="U800" i="1"/>
  <c r="T800" i="1"/>
  <c r="AA799" i="1"/>
  <c r="Z799" i="1"/>
  <c r="Y799" i="1"/>
  <c r="X799" i="1"/>
  <c r="W799" i="1"/>
  <c r="V799" i="1"/>
  <c r="U799" i="1"/>
  <c r="T799" i="1"/>
  <c r="AA798" i="1"/>
  <c r="Z798" i="1"/>
  <c r="Y798" i="1"/>
  <c r="X798" i="1"/>
  <c r="W798" i="1"/>
  <c r="V798" i="1"/>
  <c r="U798" i="1"/>
  <c r="T798" i="1"/>
  <c r="AA797" i="1"/>
  <c r="Z797" i="1"/>
  <c r="Y797" i="1"/>
  <c r="X797" i="1"/>
  <c r="W797" i="1"/>
  <c r="V797" i="1"/>
  <c r="U797" i="1"/>
  <c r="T797" i="1"/>
  <c r="AA796" i="1"/>
  <c r="Z796" i="1"/>
  <c r="Y796" i="1"/>
  <c r="X796" i="1"/>
  <c r="W796" i="1"/>
  <c r="V796" i="1"/>
  <c r="U796" i="1"/>
  <c r="T796" i="1"/>
  <c r="AA795" i="1"/>
  <c r="Z795" i="1"/>
  <c r="Y795" i="1"/>
  <c r="X795" i="1"/>
  <c r="W795" i="1"/>
  <c r="V795" i="1"/>
  <c r="U795" i="1"/>
  <c r="T795" i="1"/>
  <c r="AA794" i="1"/>
  <c r="Z794" i="1"/>
  <c r="Y794" i="1"/>
  <c r="X794" i="1"/>
  <c r="W794" i="1"/>
  <c r="V794" i="1"/>
  <c r="U794" i="1"/>
  <c r="T794" i="1"/>
  <c r="AA793" i="1"/>
  <c r="Z793" i="1"/>
  <c r="Y793" i="1"/>
  <c r="X793" i="1"/>
  <c r="W793" i="1"/>
  <c r="V793" i="1"/>
  <c r="U793" i="1"/>
  <c r="T793" i="1"/>
  <c r="AA792" i="1"/>
  <c r="Z792" i="1"/>
  <c r="Y792" i="1"/>
  <c r="X792" i="1"/>
  <c r="W792" i="1"/>
  <c r="V792" i="1"/>
  <c r="U792" i="1"/>
  <c r="T792" i="1"/>
  <c r="AA791" i="1"/>
  <c r="Z791" i="1"/>
  <c r="Y791" i="1"/>
  <c r="X791" i="1"/>
  <c r="W791" i="1"/>
  <c r="V791" i="1"/>
  <c r="U791" i="1"/>
  <c r="T791" i="1"/>
  <c r="AA790" i="1"/>
  <c r="Z790" i="1"/>
  <c r="Y790" i="1"/>
  <c r="X790" i="1"/>
  <c r="W790" i="1"/>
  <c r="V790" i="1"/>
  <c r="U790" i="1"/>
  <c r="T790" i="1"/>
  <c r="AA789" i="1"/>
  <c r="Z789" i="1"/>
  <c r="Y789" i="1"/>
  <c r="X789" i="1"/>
  <c r="W789" i="1"/>
  <c r="V789" i="1"/>
  <c r="U789" i="1"/>
  <c r="T789" i="1"/>
  <c r="AA788" i="1"/>
  <c r="Z788" i="1"/>
  <c r="Y788" i="1"/>
  <c r="X788" i="1"/>
  <c r="W788" i="1"/>
  <c r="V788" i="1"/>
  <c r="U788" i="1"/>
  <c r="T788" i="1"/>
  <c r="AA787" i="1"/>
  <c r="Z787" i="1"/>
  <c r="Y787" i="1"/>
  <c r="X787" i="1"/>
  <c r="W787" i="1"/>
  <c r="V787" i="1"/>
  <c r="U787" i="1"/>
  <c r="T787" i="1"/>
  <c r="AA786" i="1"/>
  <c r="Z786" i="1"/>
  <c r="Y786" i="1"/>
  <c r="X786" i="1"/>
  <c r="W786" i="1"/>
  <c r="V786" i="1"/>
  <c r="U786" i="1"/>
  <c r="T786" i="1"/>
  <c r="AA785" i="1"/>
  <c r="Z785" i="1"/>
  <c r="Y785" i="1"/>
  <c r="X785" i="1"/>
  <c r="W785" i="1"/>
  <c r="V785" i="1"/>
  <c r="U785" i="1"/>
  <c r="T785" i="1"/>
  <c r="AA784" i="1"/>
  <c r="Z784" i="1"/>
  <c r="Y784" i="1"/>
  <c r="X784" i="1"/>
  <c r="W784" i="1"/>
  <c r="V784" i="1"/>
  <c r="U784" i="1"/>
  <c r="T784" i="1"/>
  <c r="AA783" i="1"/>
  <c r="Z783" i="1"/>
  <c r="Y783" i="1"/>
  <c r="X783" i="1"/>
  <c r="W783" i="1"/>
  <c r="V783" i="1"/>
  <c r="U783" i="1"/>
  <c r="T783" i="1"/>
  <c r="AA782" i="1"/>
  <c r="Z782" i="1"/>
  <c r="Y782" i="1"/>
  <c r="X782" i="1"/>
  <c r="W782" i="1"/>
  <c r="V782" i="1"/>
  <c r="U782" i="1"/>
  <c r="T782" i="1"/>
  <c r="AA781" i="1"/>
  <c r="Z781" i="1"/>
  <c r="Y781" i="1"/>
  <c r="X781" i="1"/>
  <c r="W781" i="1"/>
  <c r="V781" i="1"/>
  <c r="U781" i="1"/>
  <c r="T781" i="1"/>
  <c r="AA780" i="1"/>
  <c r="Z780" i="1"/>
  <c r="Y780" i="1"/>
  <c r="X780" i="1"/>
  <c r="W780" i="1"/>
  <c r="V780" i="1"/>
  <c r="U780" i="1"/>
  <c r="T780" i="1"/>
  <c r="AA779" i="1"/>
  <c r="Z779" i="1"/>
  <c r="Y779" i="1"/>
  <c r="X779" i="1"/>
  <c r="W779" i="1"/>
  <c r="V779" i="1"/>
  <c r="U779" i="1"/>
  <c r="T779" i="1"/>
  <c r="AA778" i="1"/>
  <c r="Z778" i="1"/>
  <c r="Y778" i="1"/>
  <c r="X778" i="1"/>
  <c r="W778" i="1"/>
  <c r="V778" i="1"/>
  <c r="U778" i="1"/>
  <c r="T778" i="1"/>
  <c r="AA777" i="1"/>
  <c r="Z777" i="1"/>
  <c r="Y777" i="1"/>
  <c r="X777" i="1"/>
  <c r="W777" i="1"/>
  <c r="V777" i="1"/>
  <c r="U777" i="1"/>
  <c r="T777" i="1"/>
  <c r="AA776" i="1"/>
  <c r="Z776" i="1"/>
  <c r="Y776" i="1"/>
  <c r="X776" i="1"/>
  <c r="W776" i="1"/>
  <c r="V776" i="1"/>
  <c r="U776" i="1"/>
  <c r="T776" i="1"/>
  <c r="AA775" i="1"/>
  <c r="Z775" i="1"/>
  <c r="Y775" i="1"/>
  <c r="X775" i="1"/>
  <c r="W775" i="1"/>
  <c r="V775" i="1"/>
  <c r="U775" i="1"/>
  <c r="T775" i="1"/>
  <c r="AA774" i="1"/>
  <c r="Z774" i="1"/>
  <c r="Y774" i="1"/>
  <c r="X774" i="1"/>
  <c r="W774" i="1"/>
  <c r="V774" i="1"/>
  <c r="U774" i="1"/>
  <c r="T774" i="1"/>
  <c r="AA773" i="1"/>
  <c r="Z773" i="1"/>
  <c r="Y773" i="1"/>
  <c r="X773" i="1"/>
  <c r="W773" i="1"/>
  <c r="V773" i="1"/>
  <c r="U773" i="1"/>
  <c r="T773" i="1"/>
  <c r="AA772" i="1"/>
  <c r="Z772" i="1"/>
  <c r="Y772" i="1"/>
  <c r="X772" i="1"/>
  <c r="W772" i="1"/>
  <c r="V772" i="1"/>
  <c r="U772" i="1"/>
  <c r="T772" i="1"/>
  <c r="AA771" i="1"/>
  <c r="Z771" i="1"/>
  <c r="Y771" i="1"/>
  <c r="X771" i="1"/>
  <c r="W771" i="1"/>
  <c r="V771" i="1"/>
  <c r="U771" i="1"/>
  <c r="T771" i="1"/>
  <c r="AA770" i="1"/>
  <c r="Z770" i="1"/>
  <c r="Y770" i="1"/>
  <c r="X770" i="1"/>
  <c r="W770" i="1"/>
  <c r="V770" i="1"/>
  <c r="U770" i="1"/>
  <c r="T770" i="1"/>
  <c r="AA769" i="1"/>
  <c r="Z769" i="1"/>
  <c r="Y769" i="1"/>
  <c r="X769" i="1"/>
  <c r="W769" i="1"/>
  <c r="V769" i="1"/>
  <c r="U769" i="1"/>
  <c r="T769" i="1"/>
  <c r="AA768" i="1"/>
  <c r="Z768" i="1"/>
  <c r="Y768" i="1"/>
  <c r="X768" i="1"/>
  <c r="W768" i="1"/>
  <c r="V768" i="1"/>
  <c r="U768" i="1"/>
  <c r="T768" i="1"/>
  <c r="AA767" i="1"/>
  <c r="Z767" i="1"/>
  <c r="Y767" i="1"/>
  <c r="X767" i="1"/>
  <c r="W767" i="1"/>
  <c r="V767" i="1"/>
  <c r="U767" i="1"/>
  <c r="T767" i="1"/>
  <c r="AA766" i="1"/>
  <c r="Z766" i="1"/>
  <c r="Y766" i="1"/>
  <c r="X766" i="1"/>
  <c r="W766" i="1"/>
  <c r="V766" i="1"/>
  <c r="U766" i="1"/>
  <c r="T766" i="1"/>
  <c r="AA765" i="1"/>
  <c r="Z765" i="1"/>
  <c r="Y765" i="1"/>
  <c r="X765" i="1"/>
  <c r="W765" i="1"/>
  <c r="V765" i="1"/>
  <c r="U765" i="1"/>
  <c r="T765" i="1"/>
  <c r="AA764" i="1"/>
  <c r="Z764" i="1"/>
  <c r="Y764" i="1"/>
  <c r="X764" i="1"/>
  <c r="W764" i="1"/>
  <c r="V764" i="1"/>
  <c r="U764" i="1"/>
  <c r="T764" i="1"/>
  <c r="AA763" i="1"/>
  <c r="Z763" i="1"/>
  <c r="Y763" i="1"/>
  <c r="X763" i="1"/>
  <c r="W763" i="1"/>
  <c r="V763" i="1"/>
  <c r="U763" i="1"/>
  <c r="T763" i="1"/>
  <c r="AA762" i="1"/>
  <c r="Z762" i="1"/>
  <c r="Y762" i="1"/>
  <c r="X762" i="1"/>
  <c r="W762" i="1"/>
  <c r="V762" i="1"/>
  <c r="U762" i="1"/>
  <c r="T762" i="1"/>
  <c r="AA761" i="1"/>
  <c r="Z761" i="1"/>
  <c r="Y761" i="1"/>
  <c r="X761" i="1"/>
  <c r="W761" i="1"/>
  <c r="V761" i="1"/>
  <c r="U761" i="1"/>
  <c r="T761" i="1"/>
  <c r="AA760" i="1"/>
  <c r="Z760" i="1"/>
  <c r="Y760" i="1"/>
  <c r="X760" i="1"/>
  <c r="W760" i="1"/>
  <c r="V760" i="1"/>
  <c r="U760" i="1"/>
  <c r="T760" i="1"/>
  <c r="AA759" i="1"/>
  <c r="Z759" i="1"/>
  <c r="Y759" i="1"/>
  <c r="X759" i="1"/>
  <c r="W759" i="1"/>
  <c r="V759" i="1"/>
  <c r="U759" i="1"/>
  <c r="T759" i="1"/>
  <c r="AA758" i="1"/>
  <c r="Z758" i="1"/>
  <c r="Y758" i="1"/>
  <c r="X758" i="1"/>
  <c r="W758" i="1"/>
  <c r="V758" i="1"/>
  <c r="U758" i="1"/>
  <c r="T758" i="1"/>
  <c r="AA757" i="1"/>
  <c r="Z757" i="1"/>
  <c r="Y757" i="1"/>
  <c r="X757" i="1"/>
  <c r="W757" i="1"/>
  <c r="V757" i="1"/>
  <c r="U757" i="1"/>
  <c r="T757" i="1"/>
  <c r="AA756" i="1"/>
  <c r="Z756" i="1"/>
  <c r="Y756" i="1"/>
  <c r="X756" i="1"/>
  <c r="W756" i="1"/>
  <c r="V756" i="1"/>
  <c r="U756" i="1"/>
  <c r="T756" i="1"/>
  <c r="AA755" i="1"/>
  <c r="Z755" i="1"/>
  <c r="Y755" i="1"/>
  <c r="X755" i="1"/>
  <c r="W755" i="1"/>
  <c r="V755" i="1"/>
  <c r="U755" i="1"/>
  <c r="T755" i="1"/>
  <c r="AA754" i="1"/>
  <c r="Z754" i="1"/>
  <c r="Y754" i="1"/>
  <c r="X754" i="1"/>
  <c r="W754" i="1"/>
  <c r="V754" i="1"/>
  <c r="U754" i="1"/>
  <c r="T754" i="1"/>
  <c r="AA753" i="1"/>
  <c r="Z753" i="1"/>
  <c r="Y753" i="1"/>
  <c r="X753" i="1"/>
  <c r="W753" i="1"/>
  <c r="V753" i="1"/>
  <c r="U753" i="1"/>
  <c r="T753" i="1"/>
  <c r="AA752" i="1"/>
  <c r="Z752" i="1"/>
  <c r="Y752" i="1"/>
  <c r="X752" i="1"/>
  <c r="W752" i="1"/>
  <c r="V752" i="1"/>
  <c r="U752" i="1"/>
  <c r="T752" i="1"/>
  <c r="AA751" i="1"/>
  <c r="Z751" i="1"/>
  <c r="Y751" i="1"/>
  <c r="X751" i="1"/>
  <c r="W751" i="1"/>
  <c r="V751" i="1"/>
  <c r="U751" i="1"/>
  <c r="T751" i="1"/>
  <c r="AA750" i="1"/>
  <c r="Z750" i="1"/>
  <c r="Y750" i="1"/>
  <c r="X750" i="1"/>
  <c r="W750" i="1"/>
  <c r="V750" i="1"/>
  <c r="U750" i="1"/>
  <c r="T750" i="1"/>
  <c r="AA749" i="1"/>
  <c r="Z749" i="1"/>
  <c r="Y749" i="1"/>
  <c r="X749" i="1"/>
  <c r="W749" i="1"/>
  <c r="V749" i="1"/>
  <c r="U749" i="1"/>
  <c r="T749" i="1"/>
  <c r="AA748" i="1"/>
  <c r="Z748" i="1"/>
  <c r="Y748" i="1"/>
  <c r="X748" i="1"/>
  <c r="W748" i="1"/>
  <c r="V748" i="1"/>
  <c r="U748" i="1"/>
  <c r="T748" i="1"/>
  <c r="AA747" i="1"/>
  <c r="Z747" i="1"/>
  <c r="Y747" i="1"/>
  <c r="X747" i="1"/>
  <c r="W747" i="1"/>
  <c r="V747" i="1"/>
  <c r="U747" i="1"/>
  <c r="T747" i="1"/>
  <c r="AA746" i="1"/>
  <c r="Z746" i="1"/>
  <c r="Y746" i="1"/>
  <c r="X746" i="1"/>
  <c r="W746" i="1"/>
  <c r="V746" i="1"/>
  <c r="U746" i="1"/>
  <c r="T746" i="1"/>
  <c r="AA745" i="1"/>
  <c r="Z745" i="1"/>
  <c r="Y745" i="1"/>
  <c r="X745" i="1"/>
  <c r="W745" i="1"/>
  <c r="V745" i="1"/>
  <c r="U745" i="1"/>
  <c r="T745" i="1"/>
  <c r="AA744" i="1"/>
  <c r="Z744" i="1"/>
  <c r="Y744" i="1"/>
  <c r="X744" i="1"/>
  <c r="W744" i="1"/>
  <c r="V744" i="1"/>
  <c r="U744" i="1"/>
  <c r="T744" i="1"/>
  <c r="AA743" i="1"/>
  <c r="Z743" i="1"/>
  <c r="Y743" i="1"/>
  <c r="X743" i="1"/>
  <c r="W743" i="1"/>
  <c r="V743" i="1"/>
  <c r="U743" i="1"/>
  <c r="T743" i="1"/>
  <c r="AA742" i="1"/>
  <c r="Z742" i="1"/>
  <c r="Y742" i="1"/>
  <c r="X742" i="1"/>
  <c r="W742" i="1"/>
  <c r="V742" i="1"/>
  <c r="U742" i="1"/>
  <c r="T742" i="1"/>
  <c r="AA741" i="1"/>
  <c r="Z741" i="1"/>
  <c r="Y741" i="1"/>
  <c r="X741" i="1"/>
  <c r="W741" i="1"/>
  <c r="V741" i="1"/>
  <c r="U741" i="1"/>
  <c r="T741" i="1"/>
  <c r="AA740" i="1"/>
  <c r="Z740" i="1"/>
  <c r="Y740" i="1"/>
  <c r="X740" i="1"/>
  <c r="W740" i="1"/>
  <c r="V740" i="1"/>
  <c r="U740" i="1"/>
  <c r="T740" i="1"/>
  <c r="AA739" i="1"/>
  <c r="Z739" i="1"/>
  <c r="Y739" i="1"/>
  <c r="X739" i="1"/>
  <c r="W739" i="1"/>
  <c r="V739" i="1"/>
  <c r="U739" i="1"/>
  <c r="T739" i="1"/>
  <c r="AA738" i="1"/>
  <c r="Z738" i="1"/>
  <c r="Y738" i="1"/>
  <c r="X738" i="1"/>
  <c r="W738" i="1"/>
  <c r="V738" i="1"/>
  <c r="U738" i="1"/>
  <c r="T738" i="1"/>
  <c r="AA737" i="1"/>
  <c r="Z737" i="1"/>
  <c r="Y737" i="1"/>
  <c r="X737" i="1"/>
  <c r="W737" i="1"/>
  <c r="V737" i="1"/>
  <c r="U737" i="1"/>
  <c r="T737" i="1"/>
  <c r="AA736" i="1"/>
  <c r="Z736" i="1"/>
  <c r="Y736" i="1"/>
  <c r="X736" i="1"/>
  <c r="W736" i="1"/>
  <c r="V736" i="1"/>
  <c r="U736" i="1"/>
  <c r="T736" i="1"/>
  <c r="AA735" i="1"/>
  <c r="Z735" i="1"/>
  <c r="Y735" i="1"/>
  <c r="X735" i="1"/>
  <c r="W735" i="1"/>
  <c r="V735" i="1"/>
  <c r="U735" i="1"/>
  <c r="T735" i="1"/>
  <c r="AA734" i="1"/>
  <c r="Z734" i="1"/>
  <c r="Y734" i="1"/>
  <c r="X734" i="1"/>
  <c r="W734" i="1"/>
  <c r="V734" i="1"/>
  <c r="U734" i="1"/>
  <c r="T734" i="1"/>
  <c r="AA733" i="1"/>
  <c r="Z733" i="1"/>
  <c r="Y733" i="1"/>
  <c r="X733" i="1"/>
  <c r="W733" i="1"/>
  <c r="V733" i="1"/>
  <c r="U733" i="1"/>
  <c r="T733" i="1"/>
  <c r="AA732" i="1"/>
  <c r="Z732" i="1"/>
  <c r="Y732" i="1"/>
  <c r="X732" i="1"/>
  <c r="W732" i="1"/>
  <c r="V732" i="1"/>
  <c r="U732" i="1"/>
  <c r="T732" i="1"/>
  <c r="AA731" i="1"/>
  <c r="Z731" i="1"/>
  <c r="Y731" i="1"/>
  <c r="X731" i="1"/>
  <c r="W731" i="1"/>
  <c r="V731" i="1"/>
  <c r="U731" i="1"/>
  <c r="T731" i="1"/>
  <c r="AA730" i="1"/>
  <c r="Z730" i="1"/>
  <c r="Y730" i="1"/>
  <c r="X730" i="1"/>
  <c r="W730" i="1"/>
  <c r="V730" i="1"/>
  <c r="U730" i="1"/>
  <c r="T730" i="1"/>
  <c r="AA729" i="1"/>
  <c r="Z729" i="1"/>
  <c r="Y729" i="1"/>
  <c r="X729" i="1"/>
  <c r="W729" i="1"/>
  <c r="V729" i="1"/>
  <c r="U729" i="1"/>
  <c r="T729" i="1"/>
  <c r="AA728" i="1"/>
  <c r="Z728" i="1"/>
  <c r="Y728" i="1"/>
  <c r="X728" i="1"/>
  <c r="W728" i="1"/>
  <c r="V728" i="1"/>
  <c r="U728" i="1"/>
  <c r="T728" i="1"/>
  <c r="AA727" i="1"/>
  <c r="Z727" i="1"/>
  <c r="Y727" i="1"/>
  <c r="X727" i="1"/>
  <c r="W727" i="1"/>
  <c r="V727" i="1"/>
  <c r="U727" i="1"/>
  <c r="T727" i="1"/>
  <c r="AA726" i="1"/>
  <c r="Z726" i="1"/>
  <c r="Y726" i="1"/>
  <c r="X726" i="1"/>
  <c r="W726" i="1"/>
  <c r="V726" i="1"/>
  <c r="U726" i="1"/>
  <c r="T726" i="1"/>
  <c r="AA725" i="1"/>
  <c r="Z725" i="1"/>
  <c r="Y725" i="1"/>
  <c r="X725" i="1"/>
  <c r="W725" i="1"/>
  <c r="V725" i="1"/>
  <c r="U725" i="1"/>
  <c r="T725" i="1"/>
  <c r="AA724" i="1"/>
  <c r="Z724" i="1"/>
  <c r="Y724" i="1"/>
  <c r="X724" i="1"/>
  <c r="W724" i="1"/>
  <c r="V724" i="1"/>
  <c r="U724" i="1"/>
  <c r="T724" i="1"/>
  <c r="AA723" i="1"/>
  <c r="Z723" i="1"/>
  <c r="Y723" i="1"/>
  <c r="X723" i="1"/>
  <c r="W723" i="1"/>
  <c r="V723" i="1"/>
  <c r="U723" i="1"/>
  <c r="T723" i="1"/>
  <c r="AA722" i="1"/>
  <c r="Z722" i="1"/>
  <c r="Y722" i="1"/>
  <c r="X722" i="1"/>
  <c r="W722" i="1"/>
  <c r="V722" i="1"/>
  <c r="U722" i="1"/>
  <c r="T722" i="1"/>
  <c r="AA721" i="1"/>
  <c r="Z721" i="1"/>
  <c r="Y721" i="1"/>
  <c r="X721" i="1"/>
  <c r="W721" i="1"/>
  <c r="V721" i="1"/>
  <c r="U721" i="1"/>
  <c r="T721" i="1"/>
  <c r="AA720" i="1"/>
  <c r="Z720" i="1"/>
  <c r="Y720" i="1"/>
  <c r="X720" i="1"/>
  <c r="W720" i="1"/>
  <c r="V720" i="1"/>
  <c r="U720" i="1"/>
  <c r="T720" i="1"/>
  <c r="AA719" i="1"/>
  <c r="Z719" i="1"/>
  <c r="Y719" i="1"/>
  <c r="X719" i="1"/>
  <c r="W719" i="1"/>
  <c r="V719" i="1"/>
  <c r="U719" i="1"/>
  <c r="T719" i="1"/>
  <c r="AA718" i="1"/>
  <c r="Z718" i="1"/>
  <c r="Y718" i="1"/>
  <c r="X718" i="1"/>
  <c r="W718" i="1"/>
  <c r="V718" i="1"/>
  <c r="U718" i="1"/>
  <c r="T718" i="1"/>
  <c r="AA717" i="1"/>
  <c r="Z717" i="1"/>
  <c r="Y717" i="1"/>
  <c r="X717" i="1"/>
  <c r="W717" i="1"/>
  <c r="V717" i="1"/>
  <c r="U717" i="1"/>
  <c r="T717" i="1"/>
  <c r="AA716" i="1"/>
  <c r="Z716" i="1"/>
  <c r="Y716" i="1"/>
  <c r="X716" i="1"/>
  <c r="W716" i="1"/>
  <c r="V716" i="1"/>
  <c r="U716" i="1"/>
  <c r="T716" i="1"/>
  <c r="AA715" i="1"/>
  <c r="Z715" i="1"/>
  <c r="Y715" i="1"/>
  <c r="X715" i="1"/>
  <c r="W715" i="1"/>
  <c r="V715" i="1"/>
  <c r="U715" i="1"/>
  <c r="T715" i="1"/>
  <c r="AA714" i="1"/>
  <c r="Z714" i="1"/>
  <c r="Y714" i="1"/>
  <c r="X714" i="1"/>
  <c r="W714" i="1"/>
  <c r="V714" i="1"/>
  <c r="U714" i="1"/>
  <c r="T714" i="1"/>
  <c r="AA713" i="1"/>
  <c r="Z713" i="1"/>
  <c r="Y713" i="1"/>
  <c r="X713" i="1"/>
  <c r="W713" i="1"/>
  <c r="V713" i="1"/>
  <c r="U713" i="1"/>
  <c r="T713" i="1"/>
  <c r="AA712" i="1"/>
  <c r="Z712" i="1"/>
  <c r="Y712" i="1"/>
  <c r="X712" i="1"/>
  <c r="W712" i="1"/>
  <c r="V712" i="1"/>
  <c r="U712" i="1"/>
  <c r="T712" i="1"/>
  <c r="AA711" i="1"/>
  <c r="Z711" i="1"/>
  <c r="Y711" i="1"/>
  <c r="X711" i="1"/>
  <c r="W711" i="1"/>
  <c r="V711" i="1"/>
  <c r="U711" i="1"/>
  <c r="T711" i="1"/>
  <c r="AA710" i="1"/>
  <c r="Z710" i="1"/>
  <c r="Y710" i="1"/>
  <c r="X710" i="1"/>
  <c r="W710" i="1"/>
  <c r="V710" i="1"/>
  <c r="U710" i="1"/>
  <c r="T710" i="1"/>
  <c r="AA709" i="1"/>
  <c r="Z709" i="1"/>
  <c r="Y709" i="1"/>
  <c r="X709" i="1"/>
  <c r="W709" i="1"/>
  <c r="V709" i="1"/>
  <c r="U709" i="1"/>
  <c r="T709" i="1"/>
  <c r="AA708" i="1"/>
  <c r="Z708" i="1"/>
  <c r="Y708" i="1"/>
  <c r="X708" i="1"/>
  <c r="W708" i="1"/>
  <c r="V708" i="1"/>
  <c r="U708" i="1"/>
  <c r="T708" i="1"/>
  <c r="AA707" i="1"/>
  <c r="Z707" i="1"/>
  <c r="Y707" i="1"/>
  <c r="X707" i="1"/>
  <c r="W707" i="1"/>
  <c r="V707" i="1"/>
  <c r="U707" i="1"/>
  <c r="T707" i="1"/>
  <c r="AA706" i="1"/>
  <c r="Z706" i="1"/>
  <c r="Y706" i="1"/>
  <c r="X706" i="1"/>
  <c r="W706" i="1"/>
  <c r="V706" i="1"/>
  <c r="U706" i="1"/>
  <c r="T706" i="1"/>
  <c r="AA705" i="1"/>
  <c r="Z705" i="1"/>
  <c r="Y705" i="1"/>
  <c r="X705" i="1"/>
  <c r="W705" i="1"/>
  <c r="V705" i="1"/>
  <c r="U705" i="1"/>
  <c r="T705" i="1"/>
  <c r="AA704" i="1"/>
  <c r="Z704" i="1"/>
  <c r="Y704" i="1"/>
  <c r="X704" i="1"/>
  <c r="W704" i="1"/>
  <c r="V704" i="1"/>
  <c r="U704" i="1"/>
  <c r="T704" i="1"/>
  <c r="AA703" i="1"/>
  <c r="Z703" i="1"/>
  <c r="Y703" i="1"/>
  <c r="X703" i="1"/>
  <c r="W703" i="1"/>
  <c r="V703" i="1"/>
  <c r="U703" i="1"/>
  <c r="T703" i="1"/>
  <c r="AA702" i="1"/>
  <c r="Z702" i="1"/>
  <c r="Y702" i="1"/>
  <c r="X702" i="1"/>
  <c r="W702" i="1"/>
  <c r="V702" i="1"/>
  <c r="U702" i="1"/>
  <c r="T702" i="1"/>
  <c r="AA701" i="1"/>
  <c r="Z701" i="1"/>
  <c r="Y701" i="1"/>
  <c r="X701" i="1"/>
  <c r="W701" i="1"/>
  <c r="V701" i="1"/>
  <c r="U701" i="1"/>
  <c r="T701" i="1"/>
  <c r="AA700" i="1"/>
  <c r="Z700" i="1"/>
  <c r="Y700" i="1"/>
  <c r="X700" i="1"/>
  <c r="W700" i="1"/>
  <c r="V700" i="1"/>
  <c r="U700" i="1"/>
  <c r="T700" i="1"/>
  <c r="AA699" i="1"/>
  <c r="Z699" i="1"/>
  <c r="Y699" i="1"/>
  <c r="X699" i="1"/>
  <c r="W699" i="1"/>
  <c r="V699" i="1"/>
  <c r="U699" i="1"/>
  <c r="T699" i="1"/>
  <c r="AA698" i="1"/>
  <c r="Z698" i="1"/>
  <c r="Y698" i="1"/>
  <c r="X698" i="1"/>
  <c r="W698" i="1"/>
  <c r="V698" i="1"/>
  <c r="U698" i="1"/>
  <c r="T698" i="1"/>
  <c r="AA697" i="1"/>
  <c r="Z697" i="1"/>
  <c r="Y697" i="1"/>
  <c r="X697" i="1"/>
  <c r="W697" i="1"/>
  <c r="V697" i="1"/>
  <c r="U697" i="1"/>
  <c r="T697" i="1"/>
  <c r="AA696" i="1"/>
  <c r="Z696" i="1"/>
  <c r="Y696" i="1"/>
  <c r="X696" i="1"/>
  <c r="W696" i="1"/>
  <c r="V696" i="1"/>
  <c r="U696" i="1"/>
  <c r="T696" i="1"/>
  <c r="AA695" i="1"/>
  <c r="Z695" i="1"/>
  <c r="Y695" i="1"/>
  <c r="X695" i="1"/>
  <c r="W695" i="1"/>
  <c r="V695" i="1"/>
  <c r="U695" i="1"/>
  <c r="T695" i="1"/>
  <c r="AA694" i="1"/>
  <c r="Z694" i="1"/>
  <c r="Y694" i="1"/>
  <c r="X694" i="1"/>
  <c r="W694" i="1"/>
  <c r="V694" i="1"/>
  <c r="U694" i="1"/>
  <c r="T694" i="1"/>
  <c r="AA693" i="1"/>
  <c r="Z693" i="1"/>
  <c r="Y693" i="1"/>
  <c r="X693" i="1"/>
  <c r="W693" i="1"/>
  <c r="V693" i="1"/>
  <c r="U693" i="1"/>
  <c r="T693" i="1"/>
  <c r="AA692" i="1"/>
  <c r="Z692" i="1"/>
  <c r="Y692" i="1"/>
  <c r="X692" i="1"/>
  <c r="W692" i="1"/>
  <c r="V692" i="1"/>
  <c r="U692" i="1"/>
  <c r="T692" i="1"/>
  <c r="AA691" i="1"/>
  <c r="Z691" i="1"/>
  <c r="Y691" i="1"/>
  <c r="X691" i="1"/>
  <c r="W691" i="1"/>
  <c r="V691" i="1"/>
  <c r="U691" i="1"/>
  <c r="T691" i="1"/>
  <c r="AA690" i="1"/>
  <c r="Z690" i="1"/>
  <c r="Y690" i="1"/>
  <c r="X690" i="1"/>
  <c r="W690" i="1"/>
  <c r="V690" i="1"/>
  <c r="U690" i="1"/>
  <c r="T690" i="1"/>
  <c r="AA689" i="1"/>
  <c r="Z689" i="1"/>
  <c r="Y689" i="1"/>
  <c r="X689" i="1"/>
  <c r="W689" i="1"/>
  <c r="V689" i="1"/>
  <c r="U689" i="1"/>
  <c r="T689" i="1"/>
  <c r="AA688" i="1"/>
  <c r="Z688" i="1"/>
  <c r="Y688" i="1"/>
  <c r="X688" i="1"/>
  <c r="W688" i="1"/>
  <c r="V688" i="1"/>
  <c r="U688" i="1"/>
  <c r="T688" i="1"/>
  <c r="AA687" i="1"/>
  <c r="Z687" i="1"/>
  <c r="Y687" i="1"/>
  <c r="X687" i="1"/>
  <c r="W687" i="1"/>
  <c r="V687" i="1"/>
  <c r="U687" i="1"/>
  <c r="T687" i="1"/>
  <c r="AA686" i="1"/>
  <c r="Z686" i="1"/>
  <c r="Y686" i="1"/>
  <c r="X686" i="1"/>
  <c r="W686" i="1"/>
  <c r="V686" i="1"/>
  <c r="U686" i="1"/>
  <c r="T686" i="1"/>
  <c r="AA685" i="1"/>
  <c r="Z685" i="1"/>
  <c r="Y685" i="1"/>
  <c r="X685" i="1"/>
  <c r="W685" i="1"/>
  <c r="V685" i="1"/>
  <c r="U685" i="1"/>
  <c r="T685" i="1"/>
  <c r="AA684" i="1"/>
  <c r="Z684" i="1"/>
  <c r="Y684" i="1"/>
  <c r="X684" i="1"/>
  <c r="W684" i="1"/>
  <c r="V684" i="1"/>
  <c r="U684" i="1"/>
  <c r="T684" i="1"/>
  <c r="AA683" i="1"/>
  <c r="Z683" i="1"/>
  <c r="Y683" i="1"/>
  <c r="X683" i="1"/>
  <c r="W683" i="1"/>
  <c r="V683" i="1"/>
  <c r="U683" i="1"/>
  <c r="T683" i="1"/>
  <c r="AA682" i="1"/>
  <c r="Z682" i="1"/>
  <c r="Y682" i="1"/>
  <c r="X682" i="1"/>
  <c r="W682" i="1"/>
  <c r="V682" i="1"/>
  <c r="U682" i="1"/>
  <c r="T682" i="1"/>
  <c r="AA681" i="1"/>
  <c r="Z681" i="1"/>
  <c r="Y681" i="1"/>
  <c r="X681" i="1"/>
  <c r="W681" i="1"/>
  <c r="V681" i="1"/>
  <c r="U681" i="1"/>
  <c r="T681" i="1"/>
  <c r="AA680" i="1"/>
  <c r="Z680" i="1"/>
  <c r="Y680" i="1"/>
  <c r="X680" i="1"/>
  <c r="W680" i="1"/>
  <c r="V680" i="1"/>
  <c r="U680" i="1"/>
  <c r="T680" i="1"/>
  <c r="AA679" i="1"/>
  <c r="Z679" i="1"/>
  <c r="Y679" i="1"/>
  <c r="X679" i="1"/>
  <c r="W679" i="1"/>
  <c r="V679" i="1"/>
  <c r="U679" i="1"/>
  <c r="T679" i="1"/>
  <c r="AA678" i="1"/>
  <c r="Z678" i="1"/>
  <c r="Y678" i="1"/>
  <c r="X678" i="1"/>
  <c r="W678" i="1"/>
  <c r="V678" i="1"/>
  <c r="U678" i="1"/>
  <c r="T678" i="1"/>
  <c r="AA677" i="1"/>
  <c r="Z677" i="1"/>
  <c r="Y677" i="1"/>
  <c r="X677" i="1"/>
  <c r="W677" i="1"/>
  <c r="V677" i="1"/>
  <c r="U677" i="1"/>
  <c r="T677" i="1"/>
  <c r="AA676" i="1"/>
  <c r="Z676" i="1"/>
  <c r="Y676" i="1"/>
  <c r="X676" i="1"/>
  <c r="W676" i="1"/>
  <c r="V676" i="1"/>
  <c r="U676" i="1"/>
  <c r="T676" i="1"/>
  <c r="AA675" i="1"/>
  <c r="Z675" i="1"/>
  <c r="Y675" i="1"/>
  <c r="X675" i="1"/>
  <c r="W675" i="1"/>
  <c r="V675" i="1"/>
  <c r="U675" i="1"/>
  <c r="T675" i="1"/>
  <c r="AA674" i="1"/>
  <c r="Z674" i="1"/>
  <c r="Y674" i="1"/>
  <c r="X674" i="1"/>
  <c r="W674" i="1"/>
  <c r="V674" i="1"/>
  <c r="U674" i="1"/>
  <c r="T674" i="1"/>
  <c r="AA673" i="1"/>
  <c r="Z673" i="1"/>
  <c r="Y673" i="1"/>
  <c r="X673" i="1"/>
  <c r="W673" i="1"/>
  <c r="V673" i="1"/>
  <c r="U673" i="1"/>
  <c r="T673" i="1"/>
  <c r="AA672" i="1"/>
  <c r="Z672" i="1"/>
  <c r="Y672" i="1"/>
  <c r="X672" i="1"/>
  <c r="W672" i="1"/>
  <c r="V672" i="1"/>
  <c r="U672" i="1"/>
  <c r="T672" i="1"/>
  <c r="AA671" i="1"/>
  <c r="Z671" i="1"/>
  <c r="Y671" i="1"/>
  <c r="X671" i="1"/>
  <c r="W671" i="1"/>
  <c r="V671" i="1"/>
  <c r="U671" i="1"/>
  <c r="T671" i="1"/>
  <c r="AA670" i="1"/>
  <c r="Z670" i="1"/>
  <c r="Y670" i="1"/>
  <c r="X670" i="1"/>
  <c r="W670" i="1"/>
  <c r="V670" i="1"/>
  <c r="U670" i="1"/>
  <c r="T670" i="1"/>
  <c r="AA669" i="1"/>
  <c r="Z669" i="1"/>
  <c r="Y669" i="1"/>
  <c r="X669" i="1"/>
  <c r="W669" i="1"/>
  <c r="V669" i="1"/>
  <c r="U669" i="1"/>
  <c r="T669" i="1"/>
  <c r="AA668" i="1"/>
  <c r="Z668" i="1"/>
  <c r="Y668" i="1"/>
  <c r="X668" i="1"/>
  <c r="W668" i="1"/>
  <c r="V668" i="1"/>
  <c r="U668" i="1"/>
  <c r="T668" i="1"/>
  <c r="AA667" i="1"/>
  <c r="Z667" i="1"/>
  <c r="Y667" i="1"/>
  <c r="X667" i="1"/>
  <c r="W667" i="1"/>
  <c r="V667" i="1"/>
  <c r="U667" i="1"/>
  <c r="T667" i="1"/>
  <c r="AA666" i="1"/>
  <c r="Z666" i="1"/>
  <c r="Y666" i="1"/>
  <c r="X666" i="1"/>
  <c r="W666" i="1"/>
  <c r="V666" i="1"/>
  <c r="U666" i="1"/>
  <c r="T666" i="1"/>
  <c r="AA665" i="1"/>
  <c r="Z665" i="1"/>
  <c r="Y665" i="1"/>
  <c r="X665" i="1"/>
  <c r="W665" i="1"/>
  <c r="V665" i="1"/>
  <c r="U665" i="1"/>
  <c r="T665" i="1"/>
  <c r="AA664" i="1"/>
  <c r="Z664" i="1"/>
  <c r="Y664" i="1"/>
  <c r="X664" i="1"/>
  <c r="W664" i="1"/>
  <c r="V664" i="1"/>
  <c r="U664" i="1"/>
  <c r="T664" i="1"/>
  <c r="AA663" i="1"/>
  <c r="Z663" i="1"/>
  <c r="Y663" i="1"/>
  <c r="X663" i="1"/>
  <c r="W663" i="1"/>
  <c r="V663" i="1"/>
  <c r="U663" i="1"/>
  <c r="T663" i="1"/>
  <c r="AA662" i="1"/>
  <c r="Z662" i="1"/>
  <c r="Y662" i="1"/>
  <c r="X662" i="1"/>
  <c r="W662" i="1"/>
  <c r="V662" i="1"/>
  <c r="U662" i="1"/>
  <c r="T662" i="1"/>
  <c r="AA661" i="1"/>
  <c r="Z661" i="1"/>
  <c r="Y661" i="1"/>
  <c r="X661" i="1"/>
  <c r="W661" i="1"/>
  <c r="V661" i="1"/>
  <c r="U661" i="1"/>
  <c r="T661" i="1"/>
  <c r="AA660" i="1"/>
  <c r="Z660" i="1"/>
  <c r="Y660" i="1"/>
  <c r="X660" i="1"/>
  <c r="W660" i="1"/>
  <c r="V660" i="1"/>
  <c r="U660" i="1"/>
  <c r="T660" i="1"/>
  <c r="AA659" i="1"/>
  <c r="Z659" i="1"/>
  <c r="Y659" i="1"/>
  <c r="X659" i="1"/>
  <c r="W659" i="1"/>
  <c r="V659" i="1"/>
  <c r="U659" i="1"/>
  <c r="T659" i="1"/>
  <c r="AA658" i="1"/>
  <c r="Z658" i="1"/>
  <c r="Y658" i="1"/>
  <c r="X658" i="1"/>
  <c r="W658" i="1"/>
  <c r="V658" i="1"/>
  <c r="U658" i="1"/>
  <c r="T658" i="1"/>
  <c r="AA657" i="1"/>
  <c r="Z657" i="1"/>
  <c r="Y657" i="1"/>
  <c r="X657" i="1"/>
  <c r="W657" i="1"/>
  <c r="V657" i="1"/>
  <c r="U657" i="1"/>
  <c r="T657" i="1"/>
  <c r="AA656" i="1"/>
  <c r="Z656" i="1"/>
  <c r="Y656" i="1"/>
  <c r="X656" i="1"/>
  <c r="W656" i="1"/>
  <c r="V656" i="1"/>
  <c r="U656" i="1"/>
  <c r="T656" i="1"/>
  <c r="AA655" i="1"/>
  <c r="Z655" i="1"/>
  <c r="Y655" i="1"/>
  <c r="X655" i="1"/>
  <c r="W655" i="1"/>
  <c r="V655" i="1"/>
  <c r="U655" i="1"/>
  <c r="T655" i="1"/>
  <c r="AA654" i="1"/>
  <c r="Z654" i="1"/>
  <c r="Y654" i="1"/>
  <c r="X654" i="1"/>
  <c r="W654" i="1"/>
  <c r="V654" i="1"/>
  <c r="U654" i="1"/>
  <c r="T654" i="1"/>
  <c r="AA653" i="1"/>
  <c r="Z653" i="1"/>
  <c r="Y653" i="1"/>
  <c r="X653" i="1"/>
  <c r="W653" i="1"/>
  <c r="V653" i="1"/>
  <c r="U653" i="1"/>
  <c r="T653" i="1"/>
  <c r="AA652" i="1"/>
  <c r="Z652" i="1"/>
  <c r="Y652" i="1"/>
  <c r="X652" i="1"/>
  <c r="W652" i="1"/>
  <c r="V652" i="1"/>
  <c r="U652" i="1"/>
  <c r="T652" i="1"/>
  <c r="AA651" i="1"/>
  <c r="Z651" i="1"/>
  <c r="Y651" i="1"/>
  <c r="X651" i="1"/>
  <c r="W651" i="1"/>
  <c r="V651" i="1"/>
  <c r="U651" i="1"/>
  <c r="T651" i="1"/>
  <c r="AA650" i="1"/>
  <c r="Z650" i="1"/>
  <c r="Y650" i="1"/>
  <c r="X650" i="1"/>
  <c r="W650" i="1"/>
  <c r="V650" i="1"/>
  <c r="U650" i="1"/>
  <c r="T650" i="1"/>
  <c r="AA649" i="1"/>
  <c r="Z649" i="1"/>
  <c r="Y649" i="1"/>
  <c r="X649" i="1"/>
  <c r="W649" i="1"/>
  <c r="V649" i="1"/>
  <c r="U649" i="1"/>
  <c r="T649" i="1"/>
  <c r="AA648" i="1"/>
  <c r="Z648" i="1"/>
  <c r="Y648" i="1"/>
  <c r="X648" i="1"/>
  <c r="W648" i="1"/>
  <c r="V648" i="1"/>
  <c r="U648" i="1"/>
  <c r="T648" i="1"/>
  <c r="AA647" i="1"/>
  <c r="Z647" i="1"/>
  <c r="Y647" i="1"/>
  <c r="X647" i="1"/>
  <c r="W647" i="1"/>
  <c r="V647" i="1"/>
  <c r="U647" i="1"/>
  <c r="T647" i="1"/>
  <c r="AA646" i="1"/>
  <c r="Z646" i="1"/>
  <c r="Y646" i="1"/>
  <c r="X646" i="1"/>
  <c r="W646" i="1"/>
  <c r="V646" i="1"/>
  <c r="U646" i="1"/>
  <c r="T646" i="1"/>
  <c r="AA645" i="1"/>
  <c r="Z645" i="1"/>
  <c r="Y645" i="1"/>
  <c r="X645" i="1"/>
  <c r="W645" i="1"/>
  <c r="V645" i="1"/>
  <c r="U645" i="1"/>
  <c r="T645" i="1"/>
  <c r="AA644" i="1"/>
  <c r="Z644" i="1"/>
  <c r="Y644" i="1"/>
  <c r="X644" i="1"/>
  <c r="W644" i="1"/>
  <c r="V644" i="1"/>
  <c r="U644" i="1"/>
  <c r="T644" i="1"/>
  <c r="AA643" i="1"/>
  <c r="Z643" i="1"/>
  <c r="Y643" i="1"/>
  <c r="X643" i="1"/>
  <c r="W643" i="1"/>
  <c r="V643" i="1"/>
  <c r="U643" i="1"/>
  <c r="T643" i="1"/>
  <c r="AA642" i="1"/>
  <c r="Z642" i="1"/>
  <c r="Y642" i="1"/>
  <c r="X642" i="1"/>
  <c r="W642" i="1"/>
  <c r="V642" i="1"/>
  <c r="U642" i="1"/>
  <c r="T642" i="1"/>
  <c r="AA641" i="1"/>
  <c r="Z641" i="1"/>
  <c r="Y641" i="1"/>
  <c r="X641" i="1"/>
  <c r="W641" i="1"/>
  <c r="V641" i="1"/>
  <c r="U641" i="1"/>
  <c r="T641" i="1"/>
  <c r="AA640" i="1"/>
  <c r="Z640" i="1"/>
  <c r="Y640" i="1"/>
  <c r="X640" i="1"/>
  <c r="W640" i="1"/>
  <c r="V640" i="1"/>
  <c r="U640" i="1"/>
  <c r="T640" i="1"/>
  <c r="AA639" i="1"/>
  <c r="Z639" i="1"/>
  <c r="Y639" i="1"/>
  <c r="X639" i="1"/>
  <c r="W639" i="1"/>
  <c r="V639" i="1"/>
  <c r="U639" i="1"/>
  <c r="T639" i="1"/>
  <c r="AA638" i="1"/>
  <c r="Z638" i="1"/>
  <c r="Y638" i="1"/>
  <c r="X638" i="1"/>
  <c r="W638" i="1"/>
  <c r="V638" i="1"/>
  <c r="U638" i="1"/>
  <c r="T638" i="1"/>
  <c r="AA637" i="1"/>
  <c r="Z637" i="1"/>
  <c r="Y637" i="1"/>
  <c r="X637" i="1"/>
  <c r="W637" i="1"/>
  <c r="V637" i="1"/>
  <c r="U637" i="1"/>
  <c r="T637" i="1"/>
  <c r="AA636" i="1"/>
  <c r="Z636" i="1"/>
  <c r="Y636" i="1"/>
  <c r="X636" i="1"/>
  <c r="W636" i="1"/>
  <c r="V636" i="1"/>
  <c r="U636" i="1"/>
  <c r="T636" i="1"/>
  <c r="AA635" i="1"/>
  <c r="Z635" i="1"/>
  <c r="Y635" i="1"/>
  <c r="X635" i="1"/>
  <c r="W635" i="1"/>
  <c r="V635" i="1"/>
  <c r="U635" i="1"/>
  <c r="T635" i="1"/>
  <c r="AA634" i="1"/>
  <c r="Z634" i="1"/>
  <c r="Y634" i="1"/>
  <c r="X634" i="1"/>
  <c r="W634" i="1"/>
  <c r="V634" i="1"/>
  <c r="U634" i="1"/>
  <c r="T634" i="1"/>
  <c r="AA633" i="1"/>
  <c r="Z633" i="1"/>
  <c r="Y633" i="1"/>
  <c r="X633" i="1"/>
  <c r="W633" i="1"/>
  <c r="V633" i="1"/>
  <c r="U633" i="1"/>
  <c r="T633" i="1"/>
  <c r="AA632" i="1"/>
  <c r="Z632" i="1"/>
  <c r="Y632" i="1"/>
  <c r="X632" i="1"/>
  <c r="W632" i="1"/>
  <c r="V632" i="1"/>
  <c r="U632" i="1"/>
  <c r="T632" i="1"/>
  <c r="AA631" i="1"/>
  <c r="Z631" i="1"/>
  <c r="Y631" i="1"/>
  <c r="X631" i="1"/>
  <c r="W631" i="1"/>
  <c r="V631" i="1"/>
  <c r="U631" i="1"/>
  <c r="T631" i="1"/>
  <c r="AA630" i="1"/>
  <c r="Z630" i="1"/>
  <c r="Y630" i="1"/>
  <c r="X630" i="1"/>
  <c r="W630" i="1"/>
  <c r="V630" i="1"/>
  <c r="U630" i="1"/>
  <c r="T630" i="1"/>
  <c r="AA629" i="1"/>
  <c r="Z629" i="1"/>
  <c r="Y629" i="1"/>
  <c r="X629" i="1"/>
  <c r="W629" i="1"/>
  <c r="V629" i="1"/>
  <c r="U629" i="1"/>
  <c r="T629" i="1"/>
  <c r="AA628" i="1"/>
  <c r="Z628" i="1"/>
  <c r="Y628" i="1"/>
  <c r="X628" i="1"/>
  <c r="W628" i="1"/>
  <c r="V628" i="1"/>
  <c r="U628" i="1"/>
  <c r="T628" i="1"/>
  <c r="AA627" i="1"/>
  <c r="Z627" i="1"/>
  <c r="Y627" i="1"/>
  <c r="X627" i="1"/>
  <c r="W627" i="1"/>
  <c r="V627" i="1"/>
  <c r="U627" i="1"/>
  <c r="T627" i="1"/>
  <c r="AA626" i="1"/>
  <c r="Z626" i="1"/>
  <c r="Y626" i="1"/>
  <c r="X626" i="1"/>
  <c r="W626" i="1"/>
  <c r="V626" i="1"/>
  <c r="U626" i="1"/>
  <c r="T626" i="1"/>
  <c r="AA625" i="1"/>
  <c r="Z625" i="1"/>
  <c r="Y625" i="1"/>
  <c r="X625" i="1"/>
  <c r="W625" i="1"/>
  <c r="V625" i="1"/>
  <c r="U625" i="1"/>
  <c r="T625" i="1"/>
  <c r="AA624" i="1"/>
  <c r="Z624" i="1"/>
  <c r="Y624" i="1"/>
  <c r="X624" i="1"/>
  <c r="W624" i="1"/>
  <c r="V624" i="1"/>
  <c r="U624" i="1"/>
  <c r="T624" i="1"/>
  <c r="AA623" i="1"/>
  <c r="Z623" i="1"/>
  <c r="Y623" i="1"/>
  <c r="X623" i="1"/>
  <c r="W623" i="1"/>
  <c r="V623" i="1"/>
  <c r="U623" i="1"/>
  <c r="T623" i="1"/>
  <c r="AA622" i="1"/>
  <c r="Z622" i="1"/>
  <c r="Y622" i="1"/>
  <c r="X622" i="1"/>
  <c r="W622" i="1"/>
  <c r="V622" i="1"/>
  <c r="U622" i="1"/>
  <c r="T622" i="1"/>
  <c r="AA621" i="1"/>
  <c r="Z621" i="1"/>
  <c r="Y621" i="1"/>
  <c r="X621" i="1"/>
  <c r="W621" i="1"/>
  <c r="V621" i="1"/>
  <c r="U621" i="1"/>
  <c r="T621" i="1"/>
  <c r="AA620" i="1"/>
  <c r="Z620" i="1"/>
  <c r="Y620" i="1"/>
  <c r="X620" i="1"/>
  <c r="W620" i="1"/>
  <c r="V620" i="1"/>
  <c r="U620" i="1"/>
  <c r="T620" i="1"/>
  <c r="AA619" i="1"/>
  <c r="Z619" i="1"/>
  <c r="Y619" i="1"/>
  <c r="X619" i="1"/>
  <c r="W619" i="1"/>
  <c r="V619" i="1"/>
  <c r="U619" i="1"/>
  <c r="T619" i="1"/>
  <c r="AA618" i="1"/>
  <c r="Z618" i="1"/>
  <c r="Y618" i="1"/>
  <c r="X618" i="1"/>
  <c r="W618" i="1"/>
  <c r="V618" i="1"/>
  <c r="U618" i="1"/>
  <c r="T618" i="1"/>
  <c r="AA617" i="1"/>
  <c r="Z617" i="1"/>
  <c r="Y617" i="1"/>
  <c r="X617" i="1"/>
  <c r="W617" i="1"/>
  <c r="V617" i="1"/>
  <c r="U617" i="1"/>
  <c r="T617" i="1"/>
  <c r="AA616" i="1"/>
  <c r="Z616" i="1"/>
  <c r="Y616" i="1"/>
  <c r="X616" i="1"/>
  <c r="W616" i="1"/>
  <c r="V616" i="1"/>
  <c r="U616" i="1"/>
  <c r="T616" i="1"/>
  <c r="AA615" i="1"/>
  <c r="Z615" i="1"/>
  <c r="Y615" i="1"/>
  <c r="X615" i="1"/>
  <c r="W615" i="1"/>
  <c r="V615" i="1"/>
  <c r="U615" i="1"/>
  <c r="T615" i="1"/>
  <c r="AA614" i="1"/>
  <c r="Z614" i="1"/>
  <c r="Y614" i="1"/>
  <c r="X614" i="1"/>
  <c r="W614" i="1"/>
  <c r="V614" i="1"/>
  <c r="U614" i="1"/>
  <c r="T614" i="1"/>
  <c r="AA613" i="1"/>
  <c r="Z613" i="1"/>
  <c r="Y613" i="1"/>
  <c r="X613" i="1"/>
  <c r="W613" i="1"/>
  <c r="V613" i="1"/>
  <c r="U613" i="1"/>
  <c r="T613" i="1"/>
  <c r="AA612" i="1"/>
  <c r="Z612" i="1"/>
  <c r="Y612" i="1"/>
  <c r="X612" i="1"/>
  <c r="W612" i="1"/>
  <c r="V612" i="1"/>
  <c r="U612" i="1"/>
  <c r="T612" i="1"/>
  <c r="AA611" i="1"/>
  <c r="Z611" i="1"/>
  <c r="Y611" i="1"/>
  <c r="X611" i="1"/>
  <c r="W611" i="1"/>
  <c r="V611" i="1"/>
  <c r="U611" i="1"/>
  <c r="T611" i="1"/>
  <c r="AA610" i="1"/>
  <c r="Z610" i="1"/>
  <c r="Y610" i="1"/>
  <c r="X610" i="1"/>
  <c r="W610" i="1"/>
  <c r="V610" i="1"/>
  <c r="U610" i="1"/>
  <c r="T610" i="1"/>
  <c r="AA609" i="1"/>
  <c r="Z609" i="1"/>
  <c r="Y609" i="1"/>
  <c r="X609" i="1"/>
  <c r="W609" i="1"/>
  <c r="V609" i="1"/>
  <c r="U609" i="1"/>
  <c r="T609" i="1"/>
  <c r="AA608" i="1"/>
  <c r="Z608" i="1"/>
  <c r="Y608" i="1"/>
  <c r="X608" i="1"/>
  <c r="W608" i="1"/>
  <c r="V608" i="1"/>
  <c r="U608" i="1"/>
  <c r="T608" i="1"/>
  <c r="AA607" i="1"/>
  <c r="Z607" i="1"/>
  <c r="Y607" i="1"/>
  <c r="X607" i="1"/>
  <c r="W607" i="1"/>
  <c r="V607" i="1"/>
  <c r="U607" i="1"/>
  <c r="T607" i="1"/>
  <c r="AA606" i="1"/>
  <c r="Z606" i="1"/>
  <c r="Y606" i="1"/>
  <c r="X606" i="1"/>
  <c r="W606" i="1"/>
  <c r="V606" i="1"/>
  <c r="U606" i="1"/>
  <c r="T606" i="1"/>
  <c r="AA605" i="1"/>
  <c r="Z605" i="1"/>
  <c r="Y605" i="1"/>
  <c r="X605" i="1"/>
  <c r="W605" i="1"/>
  <c r="V605" i="1"/>
  <c r="U605" i="1"/>
  <c r="T605" i="1"/>
  <c r="AA604" i="1"/>
  <c r="Z604" i="1"/>
  <c r="Y604" i="1"/>
  <c r="X604" i="1"/>
  <c r="W604" i="1"/>
  <c r="V604" i="1"/>
  <c r="U604" i="1"/>
  <c r="T604" i="1"/>
  <c r="AA603" i="1"/>
  <c r="Z603" i="1"/>
  <c r="Y603" i="1"/>
  <c r="X603" i="1"/>
  <c r="W603" i="1"/>
  <c r="V603" i="1"/>
  <c r="U603" i="1"/>
  <c r="T603" i="1"/>
  <c r="AA602" i="1"/>
  <c r="Z602" i="1"/>
  <c r="Y602" i="1"/>
  <c r="X602" i="1"/>
  <c r="W602" i="1"/>
  <c r="V602" i="1"/>
  <c r="U602" i="1"/>
  <c r="T602" i="1"/>
  <c r="AA601" i="1"/>
  <c r="Z601" i="1"/>
  <c r="Y601" i="1"/>
  <c r="X601" i="1"/>
  <c r="W601" i="1"/>
  <c r="V601" i="1"/>
  <c r="U601" i="1"/>
  <c r="T601" i="1"/>
  <c r="AA600" i="1"/>
  <c r="Z600" i="1"/>
  <c r="Y600" i="1"/>
  <c r="X600" i="1"/>
  <c r="W600" i="1"/>
  <c r="V600" i="1"/>
  <c r="U600" i="1"/>
  <c r="T600" i="1"/>
  <c r="AA599" i="1"/>
  <c r="Z599" i="1"/>
  <c r="Y599" i="1"/>
  <c r="X599" i="1"/>
  <c r="W599" i="1"/>
  <c r="V599" i="1"/>
  <c r="U599" i="1"/>
  <c r="T599" i="1"/>
  <c r="AA598" i="1"/>
  <c r="Z598" i="1"/>
  <c r="Y598" i="1"/>
  <c r="X598" i="1"/>
  <c r="W598" i="1"/>
  <c r="V598" i="1"/>
  <c r="U598" i="1"/>
  <c r="T598" i="1"/>
  <c r="AA597" i="1"/>
  <c r="Z597" i="1"/>
  <c r="Y597" i="1"/>
  <c r="X597" i="1"/>
  <c r="W597" i="1"/>
  <c r="V597" i="1"/>
  <c r="U597" i="1"/>
  <c r="T597" i="1"/>
  <c r="AA596" i="1"/>
  <c r="Z596" i="1"/>
  <c r="Y596" i="1"/>
  <c r="X596" i="1"/>
  <c r="W596" i="1"/>
  <c r="V596" i="1"/>
  <c r="U596" i="1"/>
  <c r="T596" i="1"/>
  <c r="AA595" i="1"/>
  <c r="Z595" i="1"/>
  <c r="Y595" i="1"/>
  <c r="X595" i="1"/>
  <c r="W595" i="1"/>
  <c r="V595" i="1"/>
  <c r="U595" i="1"/>
  <c r="T595" i="1"/>
  <c r="AA594" i="1"/>
  <c r="Z594" i="1"/>
  <c r="Y594" i="1"/>
  <c r="X594" i="1"/>
  <c r="W594" i="1"/>
  <c r="V594" i="1"/>
  <c r="U594" i="1"/>
  <c r="T594" i="1"/>
  <c r="AA593" i="1"/>
  <c r="Z593" i="1"/>
  <c r="Y593" i="1"/>
  <c r="X593" i="1"/>
  <c r="W593" i="1"/>
  <c r="V593" i="1"/>
  <c r="U593" i="1"/>
  <c r="T593" i="1"/>
  <c r="AA592" i="1"/>
  <c r="Z592" i="1"/>
  <c r="Y592" i="1"/>
  <c r="X592" i="1"/>
  <c r="W592" i="1"/>
  <c r="V592" i="1"/>
  <c r="U592" i="1"/>
  <c r="T592" i="1"/>
  <c r="AA591" i="1"/>
  <c r="Z591" i="1"/>
  <c r="Y591" i="1"/>
  <c r="X591" i="1"/>
  <c r="W591" i="1"/>
  <c r="V591" i="1"/>
  <c r="U591" i="1"/>
  <c r="T591" i="1"/>
  <c r="AA590" i="1"/>
  <c r="Z590" i="1"/>
  <c r="Y590" i="1"/>
  <c r="X590" i="1"/>
  <c r="W590" i="1"/>
  <c r="V590" i="1"/>
  <c r="U590" i="1"/>
  <c r="T590" i="1"/>
  <c r="AA589" i="1"/>
  <c r="Z589" i="1"/>
  <c r="Y589" i="1"/>
  <c r="X589" i="1"/>
  <c r="W589" i="1"/>
  <c r="V589" i="1"/>
  <c r="U589" i="1"/>
  <c r="T589" i="1"/>
  <c r="AA588" i="1"/>
  <c r="Z588" i="1"/>
  <c r="Y588" i="1"/>
  <c r="X588" i="1"/>
  <c r="W588" i="1"/>
  <c r="V588" i="1"/>
  <c r="U588" i="1"/>
  <c r="T588" i="1"/>
  <c r="AA587" i="1"/>
  <c r="Z587" i="1"/>
  <c r="Y587" i="1"/>
  <c r="X587" i="1"/>
  <c r="W587" i="1"/>
  <c r="V587" i="1"/>
  <c r="U587" i="1"/>
  <c r="T587" i="1"/>
  <c r="AA586" i="1"/>
  <c r="Z586" i="1"/>
  <c r="Y586" i="1"/>
  <c r="X586" i="1"/>
  <c r="W586" i="1"/>
  <c r="V586" i="1"/>
  <c r="U586" i="1"/>
  <c r="T586" i="1"/>
  <c r="AA585" i="1"/>
  <c r="Z585" i="1"/>
  <c r="Y585" i="1"/>
  <c r="X585" i="1"/>
  <c r="W585" i="1"/>
  <c r="V585" i="1"/>
  <c r="U585" i="1"/>
  <c r="T585" i="1"/>
  <c r="AA584" i="1"/>
  <c r="Z584" i="1"/>
  <c r="Y584" i="1"/>
  <c r="X584" i="1"/>
  <c r="W584" i="1"/>
  <c r="V584" i="1"/>
  <c r="U584" i="1"/>
  <c r="T584" i="1"/>
  <c r="AA583" i="1"/>
  <c r="Z583" i="1"/>
  <c r="Y583" i="1"/>
  <c r="X583" i="1"/>
  <c r="W583" i="1"/>
  <c r="V583" i="1"/>
  <c r="U583" i="1"/>
  <c r="T583" i="1"/>
  <c r="AA582" i="1"/>
  <c r="Z582" i="1"/>
  <c r="Y582" i="1"/>
  <c r="X582" i="1"/>
  <c r="W582" i="1"/>
  <c r="V582" i="1"/>
  <c r="U582" i="1"/>
  <c r="T582" i="1"/>
  <c r="AA581" i="1"/>
  <c r="Z581" i="1"/>
  <c r="Y581" i="1"/>
  <c r="X581" i="1"/>
  <c r="W581" i="1"/>
  <c r="V581" i="1"/>
  <c r="U581" i="1"/>
  <c r="T581" i="1"/>
  <c r="AA580" i="1"/>
  <c r="Z580" i="1"/>
  <c r="Y580" i="1"/>
  <c r="X580" i="1"/>
  <c r="W580" i="1"/>
  <c r="V580" i="1"/>
  <c r="U580" i="1"/>
  <c r="T580" i="1"/>
  <c r="AA579" i="1"/>
  <c r="Z579" i="1"/>
  <c r="Y579" i="1"/>
  <c r="X579" i="1"/>
  <c r="W579" i="1"/>
  <c r="V579" i="1"/>
  <c r="U579" i="1"/>
  <c r="T579" i="1"/>
  <c r="AA578" i="1"/>
  <c r="Z578" i="1"/>
  <c r="Y578" i="1"/>
  <c r="X578" i="1"/>
  <c r="W578" i="1"/>
  <c r="V578" i="1"/>
  <c r="U578" i="1"/>
  <c r="T578" i="1"/>
  <c r="AA577" i="1"/>
  <c r="Z577" i="1"/>
  <c r="Y577" i="1"/>
  <c r="X577" i="1"/>
  <c r="W577" i="1"/>
  <c r="V577" i="1"/>
  <c r="U577" i="1"/>
  <c r="T577" i="1"/>
  <c r="AA576" i="1"/>
  <c r="Z576" i="1"/>
  <c r="Y576" i="1"/>
  <c r="X576" i="1"/>
  <c r="W576" i="1"/>
  <c r="V576" i="1"/>
  <c r="U576" i="1"/>
  <c r="T576" i="1"/>
  <c r="AA575" i="1"/>
  <c r="Z575" i="1"/>
  <c r="Y575" i="1"/>
  <c r="X575" i="1"/>
  <c r="W575" i="1"/>
  <c r="V575" i="1"/>
  <c r="U575" i="1"/>
  <c r="T575" i="1"/>
  <c r="AA574" i="1"/>
  <c r="Z574" i="1"/>
  <c r="Y574" i="1"/>
  <c r="X574" i="1"/>
  <c r="W574" i="1"/>
  <c r="V574" i="1"/>
  <c r="U574" i="1"/>
  <c r="T574" i="1"/>
  <c r="AA573" i="1"/>
  <c r="Z573" i="1"/>
  <c r="Y573" i="1"/>
  <c r="X573" i="1"/>
  <c r="W573" i="1"/>
  <c r="V573" i="1"/>
  <c r="U573" i="1"/>
  <c r="T573" i="1"/>
  <c r="AA572" i="1"/>
  <c r="Z572" i="1"/>
  <c r="Y572" i="1"/>
  <c r="X572" i="1"/>
  <c r="W572" i="1"/>
  <c r="V572" i="1"/>
  <c r="U572" i="1"/>
  <c r="T572" i="1"/>
  <c r="AA571" i="1"/>
  <c r="Z571" i="1"/>
  <c r="Y571" i="1"/>
  <c r="X571" i="1"/>
  <c r="W571" i="1"/>
  <c r="V571" i="1"/>
  <c r="U571" i="1"/>
  <c r="T571" i="1"/>
  <c r="AA570" i="1"/>
  <c r="Z570" i="1"/>
  <c r="Y570" i="1"/>
  <c r="X570" i="1"/>
  <c r="W570" i="1"/>
  <c r="V570" i="1"/>
  <c r="U570" i="1"/>
  <c r="T570" i="1"/>
  <c r="AA569" i="1"/>
  <c r="Z569" i="1"/>
  <c r="Y569" i="1"/>
  <c r="X569" i="1"/>
  <c r="W569" i="1"/>
  <c r="V569" i="1"/>
  <c r="U569" i="1"/>
  <c r="T569" i="1"/>
  <c r="AA568" i="1"/>
  <c r="Z568" i="1"/>
  <c r="Y568" i="1"/>
  <c r="X568" i="1"/>
  <c r="W568" i="1"/>
  <c r="V568" i="1"/>
  <c r="U568" i="1"/>
  <c r="T568" i="1"/>
  <c r="AA567" i="1"/>
  <c r="Z567" i="1"/>
  <c r="Y567" i="1"/>
  <c r="X567" i="1"/>
  <c r="W567" i="1"/>
  <c r="V567" i="1"/>
  <c r="U567" i="1"/>
  <c r="T567" i="1"/>
  <c r="AA566" i="1"/>
  <c r="Z566" i="1"/>
  <c r="Y566" i="1"/>
  <c r="X566" i="1"/>
  <c r="W566" i="1"/>
  <c r="V566" i="1"/>
  <c r="U566" i="1"/>
  <c r="T566" i="1"/>
  <c r="AA565" i="1"/>
  <c r="Z565" i="1"/>
  <c r="Y565" i="1"/>
  <c r="X565" i="1"/>
  <c r="W565" i="1"/>
  <c r="V565" i="1"/>
  <c r="U565" i="1"/>
  <c r="T565" i="1"/>
  <c r="AA564" i="1"/>
  <c r="Z564" i="1"/>
  <c r="Y564" i="1"/>
  <c r="X564" i="1"/>
  <c r="W564" i="1"/>
  <c r="V564" i="1"/>
  <c r="U564" i="1"/>
  <c r="T564" i="1"/>
  <c r="AA563" i="1"/>
  <c r="Z563" i="1"/>
  <c r="Y563" i="1"/>
  <c r="X563" i="1"/>
  <c r="W563" i="1"/>
  <c r="V563" i="1"/>
  <c r="U563" i="1"/>
  <c r="T563" i="1"/>
  <c r="AA562" i="1"/>
  <c r="Z562" i="1"/>
  <c r="Y562" i="1"/>
  <c r="X562" i="1"/>
  <c r="W562" i="1"/>
  <c r="V562" i="1"/>
  <c r="U562" i="1"/>
  <c r="T562" i="1"/>
  <c r="AA561" i="1"/>
  <c r="Z561" i="1"/>
  <c r="Y561" i="1"/>
  <c r="X561" i="1"/>
  <c r="W561" i="1"/>
  <c r="V561" i="1"/>
  <c r="U561" i="1"/>
  <c r="T561" i="1"/>
  <c r="AA560" i="1"/>
  <c r="Z560" i="1"/>
  <c r="Y560" i="1"/>
  <c r="X560" i="1"/>
  <c r="W560" i="1"/>
  <c r="V560" i="1"/>
  <c r="U560" i="1"/>
  <c r="T560" i="1"/>
  <c r="AA559" i="1"/>
  <c r="Z559" i="1"/>
  <c r="Y559" i="1"/>
  <c r="X559" i="1"/>
  <c r="W559" i="1"/>
  <c r="V559" i="1"/>
  <c r="U559" i="1"/>
  <c r="T559" i="1"/>
  <c r="AA558" i="1"/>
  <c r="Z558" i="1"/>
  <c r="Y558" i="1"/>
  <c r="X558" i="1"/>
  <c r="W558" i="1"/>
  <c r="V558" i="1"/>
  <c r="U558" i="1"/>
  <c r="T558" i="1"/>
  <c r="AA557" i="1"/>
  <c r="Z557" i="1"/>
  <c r="Y557" i="1"/>
  <c r="X557" i="1"/>
  <c r="W557" i="1"/>
  <c r="V557" i="1"/>
  <c r="U557" i="1"/>
  <c r="T557" i="1"/>
  <c r="AA556" i="1"/>
  <c r="Z556" i="1"/>
  <c r="Y556" i="1"/>
  <c r="X556" i="1"/>
  <c r="W556" i="1"/>
  <c r="V556" i="1"/>
  <c r="U556" i="1"/>
  <c r="T556" i="1"/>
  <c r="AA555" i="1"/>
  <c r="Z555" i="1"/>
  <c r="Y555" i="1"/>
  <c r="X555" i="1"/>
  <c r="W555" i="1"/>
  <c r="V555" i="1"/>
  <c r="U555" i="1"/>
  <c r="T555" i="1"/>
  <c r="AA554" i="1"/>
  <c r="Z554" i="1"/>
  <c r="Y554" i="1"/>
  <c r="X554" i="1"/>
  <c r="W554" i="1"/>
  <c r="V554" i="1"/>
  <c r="U554" i="1"/>
  <c r="T554" i="1"/>
  <c r="AA553" i="1"/>
  <c r="Z553" i="1"/>
  <c r="Y553" i="1"/>
  <c r="X553" i="1"/>
  <c r="W553" i="1"/>
  <c r="V553" i="1"/>
  <c r="U553" i="1"/>
  <c r="T553" i="1"/>
  <c r="AA552" i="1"/>
  <c r="Z552" i="1"/>
  <c r="Y552" i="1"/>
  <c r="X552" i="1"/>
  <c r="W552" i="1"/>
  <c r="V552" i="1"/>
  <c r="U552" i="1"/>
  <c r="T552" i="1"/>
  <c r="AA551" i="1"/>
  <c r="Z551" i="1"/>
  <c r="Y551" i="1"/>
  <c r="X551" i="1"/>
  <c r="W551" i="1"/>
  <c r="V551" i="1"/>
  <c r="U551" i="1"/>
  <c r="T551" i="1"/>
  <c r="AA550" i="1"/>
  <c r="Z550" i="1"/>
  <c r="Y550" i="1"/>
  <c r="X550" i="1"/>
  <c r="W550" i="1"/>
  <c r="V550" i="1"/>
  <c r="U550" i="1"/>
  <c r="T550" i="1"/>
  <c r="AA549" i="1"/>
  <c r="Z549" i="1"/>
  <c r="Y549" i="1"/>
  <c r="X549" i="1"/>
  <c r="W549" i="1"/>
  <c r="V549" i="1"/>
  <c r="U549" i="1"/>
  <c r="T549" i="1"/>
  <c r="AA548" i="1"/>
  <c r="Z548" i="1"/>
  <c r="Y548" i="1"/>
  <c r="X548" i="1"/>
  <c r="W548" i="1"/>
  <c r="V548" i="1"/>
  <c r="U548" i="1"/>
  <c r="T548" i="1"/>
  <c r="AA547" i="1"/>
  <c r="Z547" i="1"/>
  <c r="Y547" i="1"/>
  <c r="X547" i="1"/>
  <c r="W547" i="1"/>
  <c r="V547" i="1"/>
  <c r="U547" i="1"/>
  <c r="T547" i="1"/>
  <c r="AA546" i="1"/>
  <c r="Z546" i="1"/>
  <c r="Y546" i="1"/>
  <c r="X546" i="1"/>
  <c r="W546" i="1"/>
  <c r="V546" i="1"/>
  <c r="U546" i="1"/>
  <c r="T546" i="1"/>
  <c r="AA545" i="1"/>
  <c r="Z545" i="1"/>
  <c r="Y545" i="1"/>
  <c r="X545" i="1"/>
  <c r="W545" i="1"/>
  <c r="V545" i="1"/>
  <c r="U545" i="1"/>
  <c r="T545" i="1"/>
  <c r="AA544" i="1"/>
  <c r="Z544" i="1"/>
  <c r="Y544" i="1"/>
  <c r="X544" i="1"/>
  <c r="W544" i="1"/>
  <c r="V544" i="1"/>
  <c r="U544" i="1"/>
  <c r="T544" i="1"/>
  <c r="AA543" i="1"/>
  <c r="Z543" i="1"/>
  <c r="Y543" i="1"/>
  <c r="X543" i="1"/>
  <c r="W543" i="1"/>
  <c r="V543" i="1"/>
  <c r="U543" i="1"/>
  <c r="T543" i="1"/>
  <c r="AA542" i="1"/>
  <c r="Z542" i="1"/>
  <c r="Y542" i="1"/>
  <c r="X542" i="1"/>
  <c r="W542" i="1"/>
  <c r="V542" i="1"/>
  <c r="U542" i="1"/>
  <c r="T542" i="1"/>
  <c r="AA541" i="1"/>
  <c r="Z541" i="1"/>
  <c r="Y541" i="1"/>
  <c r="X541" i="1"/>
  <c r="W541" i="1"/>
  <c r="V541" i="1"/>
  <c r="U541" i="1"/>
  <c r="T541" i="1"/>
  <c r="AA540" i="1"/>
  <c r="Z540" i="1"/>
  <c r="Y540" i="1"/>
  <c r="X540" i="1"/>
  <c r="W540" i="1"/>
  <c r="V540" i="1"/>
  <c r="U540" i="1"/>
  <c r="T540" i="1"/>
  <c r="AA539" i="1"/>
  <c r="Z539" i="1"/>
  <c r="Y539" i="1"/>
  <c r="X539" i="1"/>
  <c r="W539" i="1"/>
  <c r="V539" i="1"/>
  <c r="U539" i="1"/>
  <c r="T539" i="1"/>
  <c r="AA538" i="1"/>
  <c r="Z538" i="1"/>
  <c r="Y538" i="1"/>
  <c r="X538" i="1"/>
  <c r="W538" i="1"/>
  <c r="V538" i="1"/>
  <c r="U538" i="1"/>
  <c r="T538" i="1"/>
  <c r="AA537" i="1"/>
  <c r="Z537" i="1"/>
  <c r="Y537" i="1"/>
  <c r="X537" i="1"/>
  <c r="W537" i="1"/>
  <c r="V537" i="1"/>
  <c r="U537" i="1"/>
  <c r="T537" i="1"/>
  <c r="AA536" i="1"/>
  <c r="Z536" i="1"/>
  <c r="Y536" i="1"/>
  <c r="X536" i="1"/>
  <c r="W536" i="1"/>
  <c r="V536" i="1"/>
  <c r="U536" i="1"/>
  <c r="T536" i="1"/>
  <c r="AA535" i="1"/>
  <c r="Z535" i="1"/>
  <c r="Y535" i="1"/>
  <c r="X535" i="1"/>
  <c r="W535" i="1"/>
  <c r="V535" i="1"/>
  <c r="U535" i="1"/>
  <c r="T535" i="1"/>
  <c r="AA534" i="1"/>
  <c r="Z534" i="1"/>
  <c r="Y534" i="1"/>
  <c r="X534" i="1"/>
  <c r="W534" i="1"/>
  <c r="V534" i="1"/>
  <c r="U534" i="1"/>
  <c r="T534" i="1"/>
  <c r="AA533" i="1"/>
  <c r="Z533" i="1"/>
  <c r="Y533" i="1"/>
  <c r="X533" i="1"/>
  <c r="W533" i="1"/>
  <c r="V533" i="1"/>
  <c r="U533" i="1"/>
  <c r="T533" i="1"/>
  <c r="AA532" i="1"/>
  <c r="Z532" i="1"/>
  <c r="Y532" i="1"/>
  <c r="X532" i="1"/>
  <c r="W532" i="1"/>
  <c r="V532" i="1"/>
  <c r="U532" i="1"/>
  <c r="T532" i="1"/>
  <c r="AA531" i="1"/>
  <c r="Z531" i="1"/>
  <c r="Y531" i="1"/>
  <c r="X531" i="1"/>
  <c r="W531" i="1"/>
  <c r="V531" i="1"/>
  <c r="U531" i="1"/>
  <c r="T531" i="1"/>
  <c r="AA530" i="1"/>
  <c r="Z530" i="1"/>
  <c r="Y530" i="1"/>
  <c r="X530" i="1"/>
  <c r="W530" i="1"/>
  <c r="V530" i="1"/>
  <c r="U530" i="1"/>
  <c r="T530" i="1"/>
  <c r="AA529" i="1"/>
  <c r="Z529" i="1"/>
  <c r="Y529" i="1"/>
  <c r="X529" i="1"/>
  <c r="W529" i="1"/>
  <c r="V529" i="1"/>
  <c r="U529" i="1"/>
  <c r="T529" i="1"/>
  <c r="AA528" i="1"/>
  <c r="Z528" i="1"/>
  <c r="Y528" i="1"/>
  <c r="X528" i="1"/>
  <c r="W528" i="1"/>
  <c r="V528" i="1"/>
  <c r="U528" i="1"/>
  <c r="T528" i="1"/>
  <c r="AA527" i="1"/>
  <c r="Z527" i="1"/>
  <c r="Y527" i="1"/>
  <c r="X527" i="1"/>
  <c r="W527" i="1"/>
  <c r="V527" i="1"/>
  <c r="U527" i="1"/>
  <c r="T527" i="1"/>
  <c r="AA526" i="1"/>
  <c r="Z526" i="1"/>
  <c r="Y526" i="1"/>
  <c r="X526" i="1"/>
  <c r="W526" i="1"/>
  <c r="V526" i="1"/>
  <c r="U526" i="1"/>
  <c r="T526" i="1"/>
  <c r="AA525" i="1"/>
  <c r="Z525" i="1"/>
  <c r="Y525" i="1"/>
  <c r="X525" i="1"/>
  <c r="W525" i="1"/>
  <c r="V525" i="1"/>
  <c r="U525" i="1"/>
  <c r="T525" i="1"/>
  <c r="AA524" i="1"/>
  <c r="Z524" i="1"/>
  <c r="Y524" i="1"/>
  <c r="X524" i="1"/>
  <c r="W524" i="1"/>
  <c r="V524" i="1"/>
  <c r="U524" i="1"/>
  <c r="T524" i="1"/>
  <c r="AA523" i="1"/>
  <c r="Z523" i="1"/>
  <c r="Y523" i="1"/>
  <c r="X523" i="1"/>
  <c r="W523" i="1"/>
  <c r="V523" i="1"/>
  <c r="U523" i="1"/>
  <c r="T523" i="1"/>
  <c r="AA522" i="1"/>
  <c r="Z522" i="1"/>
  <c r="Y522" i="1"/>
  <c r="X522" i="1"/>
  <c r="W522" i="1"/>
  <c r="V522" i="1"/>
  <c r="U522" i="1"/>
  <c r="T522" i="1"/>
  <c r="AA521" i="1"/>
  <c r="Z521" i="1"/>
  <c r="Y521" i="1"/>
  <c r="X521" i="1"/>
  <c r="W521" i="1"/>
  <c r="V521" i="1"/>
  <c r="U521" i="1"/>
  <c r="T521" i="1"/>
  <c r="AA520" i="1"/>
  <c r="Z520" i="1"/>
  <c r="Y520" i="1"/>
  <c r="X520" i="1"/>
  <c r="W520" i="1"/>
  <c r="V520" i="1"/>
  <c r="U520" i="1"/>
  <c r="T520" i="1"/>
  <c r="AA519" i="1"/>
  <c r="Z519" i="1"/>
  <c r="Y519" i="1"/>
  <c r="X519" i="1"/>
  <c r="W519" i="1"/>
  <c r="V519" i="1"/>
  <c r="U519" i="1"/>
  <c r="T519" i="1"/>
  <c r="AA518" i="1"/>
  <c r="Z518" i="1"/>
  <c r="Y518" i="1"/>
  <c r="X518" i="1"/>
  <c r="W518" i="1"/>
  <c r="V518" i="1"/>
  <c r="U518" i="1"/>
  <c r="T518" i="1"/>
  <c r="AA517" i="1"/>
  <c r="Z517" i="1"/>
  <c r="Y517" i="1"/>
  <c r="X517" i="1"/>
  <c r="W517" i="1"/>
  <c r="V517" i="1"/>
  <c r="U517" i="1"/>
  <c r="T517" i="1"/>
  <c r="AA516" i="1"/>
  <c r="Z516" i="1"/>
  <c r="Y516" i="1"/>
  <c r="X516" i="1"/>
  <c r="W516" i="1"/>
  <c r="V516" i="1"/>
  <c r="U516" i="1"/>
  <c r="T516" i="1"/>
  <c r="AA515" i="1"/>
  <c r="Z515" i="1"/>
  <c r="Y515" i="1"/>
  <c r="X515" i="1"/>
  <c r="W515" i="1"/>
  <c r="V515" i="1"/>
  <c r="U515" i="1"/>
  <c r="T515" i="1"/>
  <c r="AA514" i="1"/>
  <c r="Z514" i="1"/>
  <c r="Y514" i="1"/>
  <c r="X514" i="1"/>
  <c r="W514" i="1"/>
  <c r="V514" i="1"/>
  <c r="U514" i="1"/>
  <c r="T514" i="1"/>
  <c r="AA513" i="1"/>
  <c r="Z513" i="1"/>
  <c r="Y513" i="1"/>
  <c r="X513" i="1"/>
  <c r="W513" i="1"/>
  <c r="V513" i="1"/>
  <c r="U513" i="1"/>
  <c r="T513" i="1"/>
  <c r="AA512" i="1"/>
  <c r="Z512" i="1"/>
  <c r="Y512" i="1"/>
  <c r="X512" i="1"/>
  <c r="W512" i="1"/>
  <c r="V512" i="1"/>
  <c r="U512" i="1"/>
  <c r="T512" i="1"/>
  <c r="AA511" i="1"/>
  <c r="Z511" i="1"/>
  <c r="Y511" i="1"/>
  <c r="X511" i="1"/>
  <c r="W511" i="1"/>
  <c r="V511" i="1"/>
  <c r="U511" i="1"/>
  <c r="T511" i="1"/>
  <c r="AA510" i="1"/>
  <c r="Z510" i="1"/>
  <c r="Y510" i="1"/>
  <c r="X510" i="1"/>
  <c r="W510" i="1"/>
  <c r="V510" i="1"/>
  <c r="U510" i="1"/>
  <c r="T510" i="1"/>
  <c r="AA509" i="1"/>
  <c r="Z509" i="1"/>
  <c r="Y509" i="1"/>
  <c r="X509" i="1"/>
  <c r="W509" i="1"/>
  <c r="V509" i="1"/>
  <c r="U509" i="1"/>
  <c r="T509" i="1"/>
  <c r="AA508" i="1"/>
  <c r="Z508" i="1"/>
  <c r="Y508" i="1"/>
  <c r="X508" i="1"/>
  <c r="W508" i="1"/>
  <c r="V508" i="1"/>
  <c r="U508" i="1"/>
  <c r="T508" i="1"/>
  <c r="AA507" i="1"/>
  <c r="Z507" i="1"/>
  <c r="Y507" i="1"/>
  <c r="X507" i="1"/>
  <c r="W507" i="1"/>
  <c r="V507" i="1"/>
  <c r="U507" i="1"/>
  <c r="T507" i="1"/>
  <c r="AA506" i="1"/>
  <c r="Z506" i="1"/>
  <c r="Y506" i="1"/>
  <c r="X506" i="1"/>
  <c r="W506" i="1"/>
  <c r="V506" i="1"/>
  <c r="U506" i="1"/>
  <c r="T506" i="1"/>
  <c r="AA505" i="1"/>
  <c r="Z505" i="1"/>
  <c r="Y505" i="1"/>
  <c r="X505" i="1"/>
  <c r="W505" i="1"/>
  <c r="V505" i="1"/>
  <c r="U505" i="1"/>
  <c r="T505" i="1"/>
  <c r="AA504" i="1"/>
  <c r="Z504" i="1"/>
  <c r="Y504" i="1"/>
  <c r="X504" i="1"/>
  <c r="W504" i="1"/>
  <c r="V504" i="1"/>
  <c r="U504" i="1"/>
  <c r="T504" i="1"/>
  <c r="AA503" i="1"/>
  <c r="Z503" i="1"/>
  <c r="Y503" i="1"/>
  <c r="X503" i="1"/>
  <c r="W503" i="1"/>
  <c r="V503" i="1"/>
  <c r="U503" i="1"/>
  <c r="T503" i="1"/>
  <c r="AA502" i="1"/>
  <c r="Z502" i="1"/>
  <c r="Y502" i="1"/>
  <c r="X502" i="1"/>
  <c r="W502" i="1"/>
  <c r="V502" i="1"/>
  <c r="U502" i="1"/>
  <c r="T502" i="1"/>
  <c r="AA501" i="1"/>
  <c r="Z501" i="1"/>
  <c r="Y501" i="1"/>
  <c r="X501" i="1"/>
  <c r="W501" i="1"/>
  <c r="V501" i="1"/>
  <c r="U501" i="1"/>
  <c r="T501" i="1"/>
  <c r="AA500" i="1"/>
  <c r="Z500" i="1"/>
  <c r="Y500" i="1"/>
  <c r="X500" i="1"/>
  <c r="W500" i="1"/>
  <c r="V500" i="1"/>
  <c r="U500" i="1"/>
  <c r="T500" i="1"/>
  <c r="AA499" i="1"/>
  <c r="Z499" i="1"/>
  <c r="Y499" i="1"/>
  <c r="X499" i="1"/>
  <c r="W499" i="1"/>
  <c r="V499" i="1"/>
  <c r="U499" i="1"/>
  <c r="T499" i="1"/>
  <c r="AA498" i="1"/>
  <c r="Z498" i="1"/>
  <c r="Y498" i="1"/>
  <c r="X498" i="1"/>
  <c r="W498" i="1"/>
  <c r="V498" i="1"/>
  <c r="U498" i="1"/>
  <c r="T498" i="1"/>
  <c r="AA497" i="1"/>
  <c r="Z497" i="1"/>
  <c r="Y497" i="1"/>
  <c r="X497" i="1"/>
  <c r="W497" i="1"/>
  <c r="V497" i="1"/>
  <c r="U497" i="1"/>
  <c r="T497" i="1"/>
  <c r="AA496" i="1"/>
  <c r="Z496" i="1"/>
  <c r="Y496" i="1"/>
  <c r="X496" i="1"/>
  <c r="W496" i="1"/>
  <c r="V496" i="1"/>
  <c r="U496" i="1"/>
  <c r="T496" i="1"/>
  <c r="AA495" i="1"/>
  <c r="Z495" i="1"/>
  <c r="Y495" i="1"/>
  <c r="X495" i="1"/>
  <c r="W495" i="1"/>
  <c r="V495" i="1"/>
  <c r="U495" i="1"/>
  <c r="T495" i="1"/>
  <c r="AA494" i="1"/>
  <c r="Z494" i="1"/>
  <c r="Y494" i="1"/>
  <c r="X494" i="1"/>
  <c r="W494" i="1"/>
  <c r="V494" i="1"/>
  <c r="U494" i="1"/>
  <c r="T494" i="1"/>
  <c r="AA493" i="1"/>
  <c r="Z493" i="1"/>
  <c r="Y493" i="1"/>
  <c r="X493" i="1"/>
  <c r="W493" i="1"/>
  <c r="V493" i="1"/>
  <c r="U493" i="1"/>
  <c r="T493" i="1"/>
  <c r="AA492" i="1"/>
  <c r="Z492" i="1"/>
  <c r="Y492" i="1"/>
  <c r="X492" i="1"/>
  <c r="W492" i="1"/>
  <c r="V492" i="1"/>
  <c r="U492" i="1"/>
  <c r="T492" i="1"/>
  <c r="AA491" i="1"/>
  <c r="Z491" i="1"/>
  <c r="Y491" i="1"/>
  <c r="X491" i="1"/>
  <c r="W491" i="1"/>
  <c r="V491" i="1"/>
  <c r="U491" i="1"/>
  <c r="T491" i="1"/>
  <c r="AA490" i="1"/>
  <c r="Z490" i="1"/>
  <c r="Y490" i="1"/>
  <c r="X490" i="1"/>
  <c r="W490" i="1"/>
  <c r="V490" i="1"/>
  <c r="U490" i="1"/>
  <c r="T490" i="1"/>
  <c r="AA489" i="1"/>
  <c r="Z489" i="1"/>
  <c r="Y489" i="1"/>
  <c r="X489" i="1"/>
  <c r="W489" i="1"/>
  <c r="V489" i="1"/>
  <c r="U489" i="1"/>
  <c r="T489" i="1"/>
  <c r="AA488" i="1"/>
  <c r="Z488" i="1"/>
  <c r="Y488" i="1"/>
  <c r="X488" i="1"/>
  <c r="W488" i="1"/>
  <c r="V488" i="1"/>
  <c r="U488" i="1"/>
  <c r="T488" i="1"/>
  <c r="AA487" i="1"/>
  <c r="Z487" i="1"/>
  <c r="Y487" i="1"/>
  <c r="X487" i="1"/>
  <c r="W487" i="1"/>
  <c r="V487" i="1"/>
  <c r="U487" i="1"/>
  <c r="T487" i="1"/>
  <c r="AA486" i="1"/>
  <c r="Z486" i="1"/>
  <c r="Y486" i="1"/>
  <c r="X486" i="1"/>
  <c r="W486" i="1"/>
  <c r="V486" i="1"/>
  <c r="U486" i="1"/>
  <c r="T486" i="1"/>
  <c r="AA485" i="1"/>
  <c r="Z485" i="1"/>
  <c r="Y485" i="1"/>
  <c r="X485" i="1"/>
  <c r="W485" i="1"/>
  <c r="V485" i="1"/>
  <c r="U485" i="1"/>
  <c r="T485" i="1"/>
  <c r="AA484" i="1"/>
  <c r="Z484" i="1"/>
  <c r="Y484" i="1"/>
  <c r="X484" i="1"/>
  <c r="W484" i="1"/>
  <c r="V484" i="1"/>
  <c r="U484" i="1"/>
  <c r="T484" i="1"/>
  <c r="AA483" i="1"/>
  <c r="Z483" i="1"/>
  <c r="Y483" i="1"/>
  <c r="X483" i="1"/>
  <c r="W483" i="1"/>
  <c r="V483" i="1"/>
  <c r="U483" i="1"/>
  <c r="T483" i="1"/>
  <c r="AA482" i="1"/>
  <c r="Z482" i="1"/>
  <c r="Y482" i="1"/>
  <c r="X482" i="1"/>
  <c r="W482" i="1"/>
  <c r="V482" i="1"/>
  <c r="U482" i="1"/>
  <c r="T482" i="1"/>
  <c r="AA481" i="1"/>
  <c r="Z481" i="1"/>
  <c r="Y481" i="1"/>
  <c r="X481" i="1"/>
  <c r="W481" i="1"/>
  <c r="V481" i="1"/>
  <c r="U481" i="1"/>
  <c r="T481" i="1"/>
  <c r="AA480" i="1"/>
  <c r="Z480" i="1"/>
  <c r="Y480" i="1"/>
  <c r="X480" i="1"/>
  <c r="W480" i="1"/>
  <c r="V480" i="1"/>
  <c r="U480" i="1"/>
  <c r="T480" i="1"/>
  <c r="AA479" i="1"/>
  <c r="Z479" i="1"/>
  <c r="Y479" i="1"/>
  <c r="X479" i="1"/>
  <c r="W479" i="1"/>
  <c r="V479" i="1"/>
  <c r="U479" i="1"/>
  <c r="T479" i="1"/>
  <c r="AA478" i="1"/>
  <c r="Z478" i="1"/>
  <c r="Y478" i="1"/>
  <c r="X478" i="1"/>
  <c r="W478" i="1"/>
  <c r="V478" i="1"/>
  <c r="U478" i="1"/>
  <c r="T478" i="1"/>
  <c r="AA477" i="1"/>
  <c r="Z477" i="1"/>
  <c r="Y477" i="1"/>
  <c r="X477" i="1"/>
  <c r="W477" i="1"/>
  <c r="V477" i="1"/>
  <c r="U477" i="1"/>
  <c r="T477" i="1"/>
  <c r="AA476" i="1"/>
  <c r="Z476" i="1"/>
  <c r="Y476" i="1"/>
  <c r="X476" i="1"/>
  <c r="W476" i="1"/>
  <c r="V476" i="1"/>
  <c r="U476" i="1"/>
  <c r="T476" i="1"/>
  <c r="AA475" i="1"/>
  <c r="Z475" i="1"/>
  <c r="Y475" i="1"/>
  <c r="X475" i="1"/>
  <c r="W475" i="1"/>
  <c r="V475" i="1"/>
  <c r="U475" i="1"/>
  <c r="T475" i="1"/>
  <c r="AA474" i="1"/>
  <c r="Z474" i="1"/>
  <c r="Y474" i="1"/>
  <c r="X474" i="1"/>
  <c r="W474" i="1"/>
  <c r="V474" i="1"/>
  <c r="U474" i="1"/>
  <c r="T474" i="1"/>
  <c r="AA473" i="1"/>
  <c r="Z473" i="1"/>
  <c r="Y473" i="1"/>
  <c r="X473" i="1"/>
  <c r="W473" i="1"/>
  <c r="V473" i="1"/>
  <c r="U473" i="1"/>
  <c r="T473" i="1"/>
  <c r="AA472" i="1"/>
  <c r="Z472" i="1"/>
  <c r="Y472" i="1"/>
  <c r="X472" i="1"/>
  <c r="W472" i="1"/>
  <c r="V472" i="1"/>
  <c r="U472" i="1"/>
  <c r="T472" i="1"/>
  <c r="AA471" i="1"/>
  <c r="Z471" i="1"/>
  <c r="Y471" i="1"/>
  <c r="X471" i="1"/>
  <c r="W471" i="1"/>
  <c r="V471" i="1"/>
  <c r="U471" i="1"/>
  <c r="T471" i="1"/>
  <c r="AA470" i="1"/>
  <c r="Z470" i="1"/>
  <c r="Y470" i="1"/>
  <c r="X470" i="1"/>
  <c r="W470" i="1"/>
  <c r="V470" i="1"/>
  <c r="U470" i="1"/>
  <c r="T470" i="1"/>
  <c r="AA469" i="1"/>
  <c r="Z469" i="1"/>
  <c r="Y469" i="1"/>
  <c r="X469" i="1"/>
  <c r="W469" i="1"/>
  <c r="V469" i="1"/>
  <c r="U469" i="1"/>
  <c r="T469" i="1"/>
  <c r="AA468" i="1"/>
  <c r="Z468" i="1"/>
  <c r="Y468" i="1"/>
  <c r="X468" i="1"/>
  <c r="W468" i="1"/>
  <c r="V468" i="1"/>
  <c r="U468" i="1"/>
  <c r="T468" i="1"/>
  <c r="AA467" i="1"/>
  <c r="Z467" i="1"/>
  <c r="Y467" i="1"/>
  <c r="X467" i="1"/>
  <c r="W467" i="1"/>
  <c r="V467" i="1"/>
  <c r="U467" i="1"/>
  <c r="T467" i="1"/>
  <c r="AA466" i="1"/>
  <c r="Z466" i="1"/>
  <c r="Y466" i="1"/>
  <c r="X466" i="1"/>
  <c r="W466" i="1"/>
  <c r="V466" i="1"/>
  <c r="U466" i="1"/>
  <c r="T466" i="1"/>
  <c r="AA465" i="1"/>
  <c r="Z465" i="1"/>
  <c r="Y465" i="1"/>
  <c r="X465" i="1"/>
  <c r="W465" i="1"/>
  <c r="V465" i="1"/>
  <c r="U465" i="1"/>
  <c r="T465" i="1"/>
  <c r="AA464" i="1"/>
  <c r="Z464" i="1"/>
  <c r="Y464" i="1"/>
  <c r="X464" i="1"/>
  <c r="W464" i="1"/>
  <c r="V464" i="1"/>
  <c r="U464" i="1"/>
  <c r="T464" i="1"/>
  <c r="AA463" i="1"/>
  <c r="Z463" i="1"/>
  <c r="Y463" i="1"/>
  <c r="X463" i="1"/>
  <c r="W463" i="1"/>
  <c r="V463" i="1"/>
  <c r="U463" i="1"/>
  <c r="T463" i="1"/>
  <c r="AA462" i="1"/>
  <c r="Z462" i="1"/>
  <c r="Y462" i="1"/>
  <c r="X462" i="1"/>
  <c r="W462" i="1"/>
  <c r="V462" i="1"/>
  <c r="U462" i="1"/>
  <c r="T462" i="1"/>
  <c r="AA461" i="1"/>
  <c r="Z461" i="1"/>
  <c r="Y461" i="1"/>
  <c r="X461" i="1"/>
  <c r="W461" i="1"/>
  <c r="V461" i="1"/>
  <c r="U461" i="1"/>
  <c r="T461" i="1"/>
  <c r="AA460" i="1"/>
  <c r="Z460" i="1"/>
  <c r="Y460" i="1"/>
  <c r="X460" i="1"/>
  <c r="W460" i="1"/>
  <c r="V460" i="1"/>
  <c r="U460" i="1"/>
  <c r="T460" i="1"/>
  <c r="AA459" i="1"/>
  <c r="Z459" i="1"/>
  <c r="Y459" i="1"/>
  <c r="X459" i="1"/>
  <c r="W459" i="1"/>
  <c r="V459" i="1"/>
  <c r="U459" i="1"/>
  <c r="T459" i="1"/>
  <c r="AA458" i="1"/>
  <c r="Z458" i="1"/>
  <c r="Y458" i="1"/>
  <c r="X458" i="1"/>
  <c r="W458" i="1"/>
  <c r="V458" i="1"/>
  <c r="U458" i="1"/>
  <c r="T458" i="1"/>
  <c r="AA457" i="1"/>
  <c r="Z457" i="1"/>
  <c r="Y457" i="1"/>
  <c r="X457" i="1"/>
  <c r="W457" i="1"/>
  <c r="V457" i="1"/>
  <c r="U457" i="1"/>
  <c r="T457" i="1"/>
  <c r="AA456" i="1"/>
  <c r="Z456" i="1"/>
  <c r="Y456" i="1"/>
  <c r="X456" i="1"/>
  <c r="W456" i="1"/>
  <c r="V456" i="1"/>
  <c r="U456" i="1"/>
  <c r="T456" i="1"/>
  <c r="AA455" i="1"/>
  <c r="Z455" i="1"/>
  <c r="Y455" i="1"/>
  <c r="X455" i="1"/>
  <c r="W455" i="1"/>
  <c r="V455" i="1"/>
  <c r="U455" i="1"/>
  <c r="T455" i="1"/>
  <c r="AA454" i="1"/>
  <c r="Z454" i="1"/>
  <c r="Y454" i="1"/>
  <c r="X454" i="1"/>
  <c r="W454" i="1"/>
  <c r="V454" i="1"/>
  <c r="U454" i="1"/>
  <c r="T454" i="1"/>
  <c r="AA453" i="1"/>
  <c r="Z453" i="1"/>
  <c r="Y453" i="1"/>
  <c r="X453" i="1"/>
  <c r="W453" i="1"/>
  <c r="V453" i="1"/>
  <c r="U453" i="1"/>
  <c r="T453" i="1"/>
  <c r="AA452" i="1"/>
  <c r="Z452" i="1"/>
  <c r="Y452" i="1"/>
  <c r="X452" i="1"/>
  <c r="W452" i="1"/>
  <c r="V452" i="1"/>
  <c r="U452" i="1"/>
  <c r="T452" i="1"/>
  <c r="AA451" i="1"/>
  <c r="Z451" i="1"/>
  <c r="Y451" i="1"/>
  <c r="X451" i="1"/>
  <c r="W451" i="1"/>
  <c r="V451" i="1"/>
  <c r="U451" i="1"/>
  <c r="T451" i="1"/>
  <c r="AA450" i="1"/>
  <c r="Z450" i="1"/>
  <c r="Y450" i="1"/>
  <c r="X450" i="1"/>
  <c r="W450" i="1"/>
  <c r="V450" i="1"/>
  <c r="U450" i="1"/>
  <c r="T450" i="1"/>
  <c r="AA449" i="1"/>
  <c r="Z449" i="1"/>
  <c r="Y449" i="1"/>
  <c r="X449" i="1"/>
  <c r="W449" i="1"/>
  <c r="V449" i="1"/>
  <c r="U449" i="1"/>
  <c r="T449" i="1"/>
  <c r="AA448" i="1"/>
  <c r="Z448" i="1"/>
  <c r="Y448" i="1"/>
  <c r="X448" i="1"/>
  <c r="W448" i="1"/>
  <c r="V448" i="1"/>
  <c r="U448" i="1"/>
  <c r="T448" i="1"/>
  <c r="AA447" i="1"/>
  <c r="Z447" i="1"/>
  <c r="Y447" i="1"/>
  <c r="X447" i="1"/>
  <c r="W447" i="1"/>
  <c r="V447" i="1"/>
  <c r="U447" i="1"/>
  <c r="T447" i="1"/>
  <c r="AA446" i="1"/>
  <c r="Z446" i="1"/>
  <c r="Y446" i="1"/>
  <c r="X446" i="1"/>
  <c r="W446" i="1"/>
  <c r="V446" i="1"/>
  <c r="U446" i="1"/>
  <c r="T446" i="1"/>
  <c r="AA445" i="1"/>
  <c r="Z445" i="1"/>
  <c r="Y445" i="1"/>
  <c r="X445" i="1"/>
  <c r="W445" i="1"/>
  <c r="V445" i="1"/>
  <c r="U445" i="1"/>
  <c r="T445" i="1"/>
  <c r="AA444" i="1"/>
  <c r="Z444" i="1"/>
  <c r="Y444" i="1"/>
  <c r="X444" i="1"/>
  <c r="W444" i="1"/>
  <c r="V444" i="1"/>
  <c r="U444" i="1"/>
  <c r="T444" i="1"/>
  <c r="AA443" i="1"/>
  <c r="Z443" i="1"/>
  <c r="Y443" i="1"/>
  <c r="X443" i="1"/>
  <c r="W443" i="1"/>
  <c r="V443" i="1"/>
  <c r="U443" i="1"/>
  <c r="T443" i="1"/>
  <c r="AA442" i="1"/>
  <c r="Z442" i="1"/>
  <c r="Y442" i="1"/>
  <c r="X442" i="1"/>
  <c r="W442" i="1"/>
  <c r="V442" i="1"/>
  <c r="U442" i="1"/>
  <c r="T442" i="1"/>
  <c r="AA441" i="1"/>
  <c r="Z441" i="1"/>
  <c r="Y441" i="1"/>
  <c r="X441" i="1"/>
  <c r="W441" i="1"/>
  <c r="V441" i="1"/>
  <c r="U441" i="1"/>
  <c r="T441" i="1"/>
  <c r="AA440" i="1"/>
  <c r="Z440" i="1"/>
  <c r="Y440" i="1"/>
  <c r="X440" i="1"/>
  <c r="W440" i="1"/>
  <c r="V440" i="1"/>
  <c r="U440" i="1"/>
  <c r="T440" i="1"/>
  <c r="AA439" i="1"/>
  <c r="Z439" i="1"/>
  <c r="Y439" i="1"/>
  <c r="X439" i="1"/>
  <c r="W439" i="1"/>
  <c r="V439" i="1"/>
  <c r="U439" i="1"/>
  <c r="T439" i="1"/>
  <c r="AA438" i="1"/>
  <c r="Z438" i="1"/>
  <c r="Y438" i="1"/>
  <c r="X438" i="1"/>
  <c r="W438" i="1"/>
  <c r="V438" i="1"/>
  <c r="U438" i="1"/>
  <c r="T438" i="1"/>
  <c r="AA437" i="1"/>
  <c r="Z437" i="1"/>
  <c r="Y437" i="1"/>
  <c r="X437" i="1"/>
  <c r="W437" i="1"/>
  <c r="V437" i="1"/>
  <c r="U437" i="1"/>
  <c r="T437" i="1"/>
  <c r="AA436" i="1"/>
  <c r="Z436" i="1"/>
  <c r="Y436" i="1"/>
  <c r="X436" i="1"/>
  <c r="W436" i="1"/>
  <c r="V436" i="1"/>
  <c r="U436" i="1"/>
  <c r="T436" i="1"/>
  <c r="AA435" i="1"/>
  <c r="Z435" i="1"/>
  <c r="Y435" i="1"/>
  <c r="X435" i="1"/>
  <c r="W435" i="1"/>
  <c r="V435" i="1"/>
  <c r="U435" i="1"/>
  <c r="T435" i="1"/>
  <c r="AA434" i="1"/>
  <c r="Z434" i="1"/>
  <c r="Y434" i="1"/>
  <c r="X434" i="1"/>
  <c r="W434" i="1"/>
  <c r="V434" i="1"/>
  <c r="U434" i="1"/>
  <c r="T434" i="1"/>
  <c r="AA433" i="1"/>
  <c r="Z433" i="1"/>
  <c r="Y433" i="1"/>
  <c r="X433" i="1"/>
  <c r="W433" i="1"/>
  <c r="V433" i="1"/>
  <c r="U433" i="1"/>
  <c r="T433" i="1"/>
  <c r="AA432" i="1"/>
  <c r="Z432" i="1"/>
  <c r="Y432" i="1"/>
  <c r="X432" i="1"/>
  <c r="W432" i="1"/>
  <c r="V432" i="1"/>
  <c r="U432" i="1"/>
  <c r="T432" i="1"/>
  <c r="AA431" i="1"/>
  <c r="Z431" i="1"/>
  <c r="Y431" i="1"/>
  <c r="X431" i="1"/>
  <c r="W431" i="1"/>
  <c r="V431" i="1"/>
  <c r="U431" i="1"/>
  <c r="T431" i="1"/>
  <c r="AA430" i="1"/>
  <c r="Z430" i="1"/>
  <c r="Y430" i="1"/>
  <c r="X430" i="1"/>
  <c r="W430" i="1"/>
  <c r="V430" i="1"/>
  <c r="U430" i="1"/>
  <c r="T430" i="1"/>
  <c r="AA429" i="1"/>
  <c r="Z429" i="1"/>
  <c r="Y429" i="1"/>
  <c r="X429" i="1"/>
  <c r="W429" i="1"/>
  <c r="V429" i="1"/>
  <c r="U429" i="1"/>
  <c r="T429" i="1"/>
  <c r="AA428" i="1"/>
  <c r="Z428" i="1"/>
  <c r="Y428" i="1"/>
  <c r="X428" i="1"/>
  <c r="W428" i="1"/>
  <c r="V428" i="1"/>
  <c r="U428" i="1"/>
  <c r="T428" i="1"/>
  <c r="AA427" i="1"/>
  <c r="Z427" i="1"/>
  <c r="Y427" i="1"/>
  <c r="X427" i="1"/>
  <c r="W427" i="1"/>
  <c r="V427" i="1"/>
  <c r="U427" i="1"/>
  <c r="T427" i="1"/>
  <c r="AA426" i="1"/>
  <c r="Z426" i="1"/>
  <c r="Y426" i="1"/>
  <c r="X426" i="1"/>
  <c r="W426" i="1"/>
  <c r="V426" i="1"/>
  <c r="U426" i="1"/>
  <c r="T426" i="1"/>
  <c r="AA425" i="1"/>
  <c r="Z425" i="1"/>
  <c r="Y425" i="1"/>
  <c r="X425" i="1"/>
  <c r="W425" i="1"/>
  <c r="V425" i="1"/>
  <c r="U425" i="1"/>
  <c r="T425" i="1"/>
  <c r="AA424" i="1"/>
  <c r="Z424" i="1"/>
  <c r="Y424" i="1"/>
  <c r="X424" i="1"/>
  <c r="W424" i="1"/>
  <c r="V424" i="1"/>
  <c r="U424" i="1"/>
  <c r="T424" i="1"/>
  <c r="AA423" i="1"/>
  <c r="Z423" i="1"/>
  <c r="Y423" i="1"/>
  <c r="X423" i="1"/>
  <c r="W423" i="1"/>
  <c r="V423" i="1"/>
  <c r="U423" i="1"/>
  <c r="T423" i="1"/>
  <c r="AA422" i="1"/>
  <c r="Z422" i="1"/>
  <c r="Y422" i="1"/>
  <c r="X422" i="1"/>
  <c r="W422" i="1"/>
  <c r="V422" i="1"/>
  <c r="U422" i="1"/>
  <c r="T422" i="1"/>
  <c r="AA421" i="1"/>
  <c r="Z421" i="1"/>
  <c r="Y421" i="1"/>
  <c r="X421" i="1"/>
  <c r="W421" i="1"/>
  <c r="V421" i="1"/>
  <c r="U421" i="1"/>
  <c r="T421" i="1"/>
  <c r="AA420" i="1"/>
  <c r="Z420" i="1"/>
  <c r="Y420" i="1"/>
  <c r="X420" i="1"/>
  <c r="W420" i="1"/>
  <c r="V420" i="1"/>
  <c r="U420" i="1"/>
  <c r="T420" i="1"/>
  <c r="AA419" i="1"/>
  <c r="Z419" i="1"/>
  <c r="Y419" i="1"/>
  <c r="X419" i="1"/>
  <c r="W419" i="1"/>
  <c r="V419" i="1"/>
  <c r="U419" i="1"/>
  <c r="T419" i="1"/>
  <c r="AA418" i="1"/>
  <c r="Z418" i="1"/>
  <c r="Y418" i="1"/>
  <c r="X418" i="1"/>
  <c r="W418" i="1"/>
  <c r="V418" i="1"/>
  <c r="U418" i="1"/>
  <c r="T418" i="1"/>
  <c r="AA417" i="1"/>
  <c r="Z417" i="1"/>
  <c r="Y417" i="1"/>
  <c r="X417" i="1"/>
  <c r="W417" i="1"/>
  <c r="V417" i="1"/>
  <c r="U417" i="1"/>
  <c r="T417" i="1"/>
  <c r="AA416" i="1"/>
  <c r="Z416" i="1"/>
  <c r="Y416" i="1"/>
  <c r="X416" i="1"/>
  <c r="W416" i="1"/>
  <c r="V416" i="1"/>
  <c r="U416" i="1"/>
  <c r="T416" i="1"/>
  <c r="AA415" i="1"/>
  <c r="Z415" i="1"/>
  <c r="Y415" i="1"/>
  <c r="X415" i="1"/>
  <c r="W415" i="1"/>
  <c r="V415" i="1"/>
  <c r="U415" i="1"/>
  <c r="T415" i="1"/>
  <c r="AA414" i="1"/>
  <c r="Z414" i="1"/>
  <c r="Y414" i="1"/>
  <c r="X414" i="1"/>
  <c r="W414" i="1"/>
  <c r="V414" i="1"/>
  <c r="U414" i="1"/>
  <c r="T414" i="1"/>
  <c r="AA413" i="1"/>
  <c r="Z413" i="1"/>
  <c r="Y413" i="1"/>
  <c r="X413" i="1"/>
  <c r="W413" i="1"/>
  <c r="V413" i="1"/>
  <c r="U413" i="1"/>
  <c r="T413" i="1"/>
  <c r="AA412" i="1"/>
  <c r="Z412" i="1"/>
  <c r="Y412" i="1"/>
  <c r="X412" i="1"/>
  <c r="W412" i="1"/>
  <c r="V412" i="1"/>
  <c r="U412" i="1"/>
  <c r="T412" i="1"/>
  <c r="AA411" i="1"/>
  <c r="Z411" i="1"/>
  <c r="Y411" i="1"/>
  <c r="X411" i="1"/>
  <c r="W411" i="1"/>
  <c r="V411" i="1"/>
  <c r="U411" i="1"/>
  <c r="T411" i="1"/>
  <c r="AA410" i="1"/>
  <c r="Z410" i="1"/>
  <c r="Y410" i="1"/>
  <c r="X410" i="1"/>
  <c r="W410" i="1"/>
  <c r="V410" i="1"/>
  <c r="U410" i="1"/>
  <c r="T410" i="1"/>
  <c r="AA409" i="1"/>
  <c r="Z409" i="1"/>
  <c r="Y409" i="1"/>
  <c r="X409" i="1"/>
  <c r="W409" i="1"/>
  <c r="V409" i="1"/>
  <c r="U409" i="1"/>
  <c r="T409" i="1"/>
  <c r="AA408" i="1"/>
  <c r="Z408" i="1"/>
  <c r="Y408" i="1"/>
  <c r="X408" i="1"/>
  <c r="W408" i="1"/>
  <c r="V408" i="1"/>
  <c r="U408" i="1"/>
  <c r="T408" i="1"/>
  <c r="AA407" i="1"/>
  <c r="Z407" i="1"/>
  <c r="Y407" i="1"/>
  <c r="X407" i="1"/>
  <c r="W407" i="1"/>
  <c r="V407" i="1"/>
  <c r="U407" i="1"/>
  <c r="T407" i="1"/>
  <c r="AA406" i="1"/>
  <c r="Z406" i="1"/>
  <c r="Y406" i="1"/>
  <c r="X406" i="1"/>
  <c r="W406" i="1"/>
  <c r="V406" i="1"/>
  <c r="U406" i="1"/>
  <c r="T406" i="1"/>
  <c r="AA405" i="1"/>
  <c r="Z405" i="1"/>
  <c r="Y405" i="1"/>
  <c r="X405" i="1"/>
  <c r="W405" i="1"/>
  <c r="V405" i="1"/>
  <c r="U405" i="1"/>
  <c r="T405" i="1"/>
  <c r="AA404" i="1"/>
  <c r="Z404" i="1"/>
  <c r="Y404" i="1"/>
  <c r="X404" i="1"/>
  <c r="W404" i="1"/>
  <c r="V404" i="1"/>
  <c r="U404" i="1"/>
  <c r="T404" i="1"/>
  <c r="AA403" i="1"/>
  <c r="Z403" i="1"/>
  <c r="Y403" i="1"/>
  <c r="X403" i="1"/>
  <c r="W403" i="1"/>
  <c r="V403" i="1"/>
  <c r="U403" i="1"/>
  <c r="T403" i="1"/>
  <c r="AA402" i="1"/>
  <c r="Z402" i="1"/>
  <c r="Y402" i="1"/>
  <c r="X402" i="1"/>
  <c r="W402" i="1"/>
  <c r="V402" i="1"/>
  <c r="U402" i="1"/>
  <c r="T402" i="1"/>
  <c r="AA401" i="1"/>
  <c r="Z401" i="1"/>
  <c r="Y401" i="1"/>
  <c r="X401" i="1"/>
  <c r="W401" i="1"/>
  <c r="V401" i="1"/>
  <c r="U401" i="1"/>
  <c r="T401" i="1"/>
  <c r="AA400" i="1"/>
  <c r="Z400" i="1"/>
  <c r="Y400" i="1"/>
  <c r="X400" i="1"/>
  <c r="W400" i="1"/>
  <c r="V400" i="1"/>
  <c r="U400" i="1"/>
  <c r="T400" i="1"/>
  <c r="AA399" i="1"/>
  <c r="Z399" i="1"/>
  <c r="Y399" i="1"/>
  <c r="X399" i="1"/>
  <c r="W399" i="1"/>
  <c r="V399" i="1"/>
  <c r="U399" i="1"/>
  <c r="T399" i="1"/>
  <c r="AA398" i="1"/>
  <c r="Z398" i="1"/>
  <c r="Y398" i="1"/>
  <c r="X398" i="1"/>
  <c r="W398" i="1"/>
  <c r="V398" i="1"/>
  <c r="U398" i="1"/>
  <c r="T398" i="1"/>
  <c r="AA397" i="1"/>
  <c r="Z397" i="1"/>
  <c r="Y397" i="1"/>
  <c r="X397" i="1"/>
  <c r="W397" i="1"/>
  <c r="V397" i="1"/>
  <c r="U397" i="1"/>
  <c r="T397" i="1"/>
  <c r="AA396" i="1"/>
  <c r="Z396" i="1"/>
  <c r="Y396" i="1"/>
  <c r="X396" i="1"/>
  <c r="W396" i="1"/>
  <c r="V396" i="1"/>
  <c r="U396" i="1"/>
  <c r="T396" i="1"/>
  <c r="AA395" i="1"/>
  <c r="Z395" i="1"/>
  <c r="Y395" i="1"/>
  <c r="X395" i="1"/>
  <c r="W395" i="1"/>
  <c r="V395" i="1"/>
  <c r="U395" i="1"/>
  <c r="T395" i="1"/>
  <c r="AA394" i="1"/>
  <c r="Z394" i="1"/>
  <c r="Y394" i="1"/>
  <c r="X394" i="1"/>
  <c r="W394" i="1"/>
  <c r="V394" i="1"/>
  <c r="U394" i="1"/>
  <c r="T394" i="1"/>
  <c r="AA393" i="1"/>
  <c r="Z393" i="1"/>
  <c r="Y393" i="1"/>
  <c r="X393" i="1"/>
  <c r="W393" i="1"/>
  <c r="V393" i="1"/>
  <c r="U393" i="1"/>
  <c r="T393" i="1"/>
  <c r="AA392" i="1"/>
  <c r="Z392" i="1"/>
  <c r="Y392" i="1"/>
  <c r="X392" i="1"/>
  <c r="W392" i="1"/>
  <c r="V392" i="1"/>
  <c r="U392" i="1"/>
  <c r="T392" i="1"/>
  <c r="AA391" i="1"/>
  <c r="Z391" i="1"/>
  <c r="Y391" i="1"/>
  <c r="X391" i="1"/>
  <c r="W391" i="1"/>
  <c r="V391" i="1"/>
  <c r="U391" i="1"/>
  <c r="T391" i="1"/>
  <c r="AA390" i="1"/>
  <c r="Z390" i="1"/>
  <c r="Y390" i="1"/>
  <c r="X390" i="1"/>
  <c r="W390" i="1"/>
  <c r="V390" i="1"/>
  <c r="U390" i="1"/>
  <c r="T390" i="1"/>
  <c r="AA389" i="1"/>
  <c r="Z389" i="1"/>
  <c r="Y389" i="1"/>
  <c r="X389" i="1"/>
  <c r="W389" i="1"/>
  <c r="V389" i="1"/>
  <c r="U389" i="1"/>
  <c r="T389" i="1"/>
  <c r="AA388" i="1"/>
  <c r="Z388" i="1"/>
  <c r="Y388" i="1"/>
  <c r="X388" i="1"/>
  <c r="W388" i="1"/>
  <c r="V388" i="1"/>
  <c r="U388" i="1"/>
  <c r="T388" i="1"/>
  <c r="AA387" i="1"/>
  <c r="Z387" i="1"/>
  <c r="Y387" i="1"/>
  <c r="X387" i="1"/>
  <c r="W387" i="1"/>
  <c r="V387" i="1"/>
  <c r="U387" i="1"/>
  <c r="T387" i="1"/>
  <c r="AA386" i="1"/>
  <c r="Z386" i="1"/>
  <c r="Y386" i="1"/>
  <c r="X386" i="1"/>
  <c r="W386" i="1"/>
  <c r="V386" i="1"/>
  <c r="U386" i="1"/>
  <c r="T386" i="1"/>
  <c r="AA385" i="1"/>
  <c r="Z385" i="1"/>
  <c r="Y385" i="1"/>
  <c r="X385" i="1"/>
  <c r="W385" i="1"/>
  <c r="V385" i="1"/>
  <c r="U385" i="1"/>
  <c r="T385" i="1"/>
  <c r="AA384" i="1"/>
  <c r="Z384" i="1"/>
  <c r="Y384" i="1"/>
  <c r="X384" i="1"/>
  <c r="W384" i="1"/>
  <c r="V384" i="1"/>
  <c r="U384" i="1"/>
  <c r="T384" i="1"/>
  <c r="AA383" i="1"/>
  <c r="Z383" i="1"/>
  <c r="Y383" i="1"/>
  <c r="X383" i="1"/>
  <c r="W383" i="1"/>
  <c r="V383" i="1"/>
  <c r="U383" i="1"/>
  <c r="T383" i="1"/>
  <c r="AA382" i="1"/>
  <c r="Z382" i="1"/>
  <c r="Y382" i="1"/>
  <c r="X382" i="1"/>
  <c r="W382" i="1"/>
  <c r="V382" i="1"/>
  <c r="U382" i="1"/>
  <c r="T382" i="1"/>
  <c r="AA381" i="1"/>
  <c r="Z381" i="1"/>
  <c r="Y381" i="1"/>
  <c r="X381" i="1"/>
  <c r="W381" i="1"/>
  <c r="V381" i="1"/>
  <c r="U381" i="1"/>
  <c r="T381" i="1"/>
  <c r="AA380" i="1"/>
  <c r="Z380" i="1"/>
  <c r="Y380" i="1"/>
  <c r="X380" i="1"/>
  <c r="W380" i="1"/>
  <c r="V380" i="1"/>
  <c r="U380" i="1"/>
  <c r="T380" i="1"/>
  <c r="AA379" i="1"/>
  <c r="Z379" i="1"/>
  <c r="Y379" i="1"/>
  <c r="X379" i="1"/>
  <c r="W379" i="1"/>
  <c r="V379" i="1"/>
  <c r="U379" i="1"/>
  <c r="T379" i="1"/>
  <c r="AA378" i="1"/>
  <c r="Z378" i="1"/>
  <c r="Y378" i="1"/>
  <c r="X378" i="1"/>
  <c r="W378" i="1"/>
  <c r="V378" i="1"/>
  <c r="U378" i="1"/>
  <c r="T378" i="1"/>
  <c r="AA377" i="1"/>
  <c r="Z377" i="1"/>
  <c r="Y377" i="1"/>
  <c r="X377" i="1"/>
  <c r="W377" i="1"/>
  <c r="V377" i="1"/>
  <c r="U377" i="1"/>
  <c r="T377" i="1"/>
  <c r="AA376" i="1"/>
  <c r="Z376" i="1"/>
  <c r="Y376" i="1"/>
  <c r="X376" i="1"/>
  <c r="W376" i="1"/>
  <c r="V376" i="1"/>
  <c r="U376" i="1"/>
  <c r="T376" i="1"/>
  <c r="AA375" i="1"/>
  <c r="Z375" i="1"/>
  <c r="Y375" i="1"/>
  <c r="X375" i="1"/>
  <c r="W375" i="1"/>
  <c r="V375" i="1"/>
  <c r="U375" i="1"/>
  <c r="T375" i="1"/>
  <c r="AA374" i="1"/>
  <c r="Z374" i="1"/>
  <c r="Y374" i="1"/>
  <c r="X374" i="1"/>
  <c r="W374" i="1"/>
  <c r="V374" i="1"/>
  <c r="U374" i="1"/>
  <c r="T374" i="1"/>
  <c r="AA373" i="1"/>
  <c r="Z373" i="1"/>
  <c r="Y373" i="1"/>
  <c r="X373" i="1"/>
  <c r="W373" i="1"/>
  <c r="V373" i="1"/>
  <c r="U373" i="1"/>
  <c r="T373" i="1"/>
  <c r="AA372" i="1"/>
  <c r="Z372" i="1"/>
  <c r="Y372" i="1"/>
  <c r="X372" i="1"/>
  <c r="W372" i="1"/>
  <c r="V372" i="1"/>
  <c r="U372" i="1"/>
  <c r="T372" i="1"/>
  <c r="AA371" i="1"/>
  <c r="Z371" i="1"/>
  <c r="Y371" i="1"/>
  <c r="X371" i="1"/>
  <c r="W371" i="1"/>
  <c r="V371" i="1"/>
  <c r="U371" i="1"/>
  <c r="T371" i="1"/>
  <c r="AA370" i="1"/>
  <c r="Z370" i="1"/>
  <c r="Y370" i="1"/>
  <c r="X370" i="1"/>
  <c r="W370" i="1"/>
  <c r="V370" i="1"/>
  <c r="U370" i="1"/>
  <c r="T370" i="1"/>
  <c r="AA369" i="1"/>
  <c r="Z369" i="1"/>
  <c r="Y369" i="1"/>
  <c r="X369" i="1"/>
  <c r="W369" i="1"/>
  <c r="V369" i="1"/>
  <c r="U369" i="1"/>
  <c r="T369" i="1"/>
  <c r="AA368" i="1"/>
  <c r="Z368" i="1"/>
  <c r="Y368" i="1"/>
  <c r="X368" i="1"/>
  <c r="W368" i="1"/>
  <c r="V368" i="1"/>
  <c r="U368" i="1"/>
  <c r="T368" i="1"/>
  <c r="AA367" i="1"/>
  <c r="Z367" i="1"/>
  <c r="Y367" i="1"/>
  <c r="X367" i="1"/>
  <c r="W367" i="1"/>
  <c r="V367" i="1"/>
  <c r="U367" i="1"/>
  <c r="T367" i="1"/>
  <c r="AA366" i="1"/>
  <c r="Z366" i="1"/>
  <c r="Y366" i="1"/>
  <c r="X366" i="1"/>
  <c r="W366" i="1"/>
  <c r="V366" i="1"/>
  <c r="U366" i="1"/>
  <c r="T366" i="1"/>
  <c r="AA365" i="1"/>
  <c r="Z365" i="1"/>
  <c r="Y365" i="1"/>
  <c r="X365" i="1"/>
  <c r="W365" i="1"/>
  <c r="V365" i="1"/>
  <c r="U365" i="1"/>
  <c r="T365" i="1"/>
  <c r="AA364" i="1"/>
  <c r="Z364" i="1"/>
  <c r="Y364" i="1"/>
  <c r="X364" i="1"/>
  <c r="W364" i="1"/>
  <c r="V364" i="1"/>
  <c r="U364" i="1"/>
  <c r="T364" i="1"/>
  <c r="AA363" i="1"/>
  <c r="Z363" i="1"/>
  <c r="Y363" i="1"/>
  <c r="X363" i="1"/>
  <c r="W363" i="1"/>
  <c r="V363" i="1"/>
  <c r="U363" i="1"/>
  <c r="T363" i="1"/>
  <c r="AA362" i="1"/>
  <c r="Z362" i="1"/>
  <c r="Y362" i="1"/>
  <c r="X362" i="1"/>
  <c r="W362" i="1"/>
  <c r="V362" i="1"/>
  <c r="U362" i="1"/>
  <c r="T362" i="1"/>
  <c r="AA361" i="1"/>
  <c r="Z361" i="1"/>
  <c r="Y361" i="1"/>
  <c r="X361" i="1"/>
  <c r="W361" i="1"/>
  <c r="V361" i="1"/>
  <c r="U361" i="1"/>
  <c r="T361" i="1"/>
  <c r="AA360" i="1"/>
  <c r="Z360" i="1"/>
  <c r="Y360" i="1"/>
  <c r="X360" i="1"/>
  <c r="W360" i="1"/>
  <c r="V360" i="1"/>
  <c r="U360" i="1"/>
  <c r="T360" i="1"/>
  <c r="AA359" i="1"/>
  <c r="Z359" i="1"/>
  <c r="Y359" i="1"/>
  <c r="X359" i="1"/>
  <c r="W359" i="1"/>
  <c r="V359" i="1"/>
  <c r="U359" i="1"/>
  <c r="T359" i="1"/>
  <c r="AA358" i="1"/>
  <c r="Z358" i="1"/>
  <c r="Y358" i="1"/>
  <c r="X358" i="1"/>
  <c r="W358" i="1"/>
  <c r="V358" i="1"/>
  <c r="U358" i="1"/>
  <c r="T358" i="1"/>
  <c r="AA357" i="1"/>
  <c r="Z357" i="1"/>
  <c r="Y357" i="1"/>
  <c r="X357" i="1"/>
  <c r="W357" i="1"/>
  <c r="V357" i="1"/>
  <c r="U357" i="1"/>
  <c r="T357" i="1"/>
  <c r="AA356" i="1"/>
  <c r="Z356" i="1"/>
  <c r="Y356" i="1"/>
  <c r="X356" i="1"/>
  <c r="W356" i="1"/>
  <c r="V356" i="1"/>
  <c r="U356" i="1"/>
  <c r="T356" i="1"/>
  <c r="AA355" i="1"/>
  <c r="Z355" i="1"/>
  <c r="Y355" i="1"/>
  <c r="X355" i="1"/>
  <c r="W355" i="1"/>
  <c r="V355" i="1"/>
  <c r="U355" i="1"/>
  <c r="T355" i="1"/>
  <c r="AA354" i="1"/>
  <c r="Z354" i="1"/>
  <c r="Y354" i="1"/>
  <c r="X354" i="1"/>
  <c r="W354" i="1"/>
  <c r="V354" i="1"/>
  <c r="U354" i="1"/>
  <c r="T354" i="1"/>
  <c r="AA353" i="1"/>
  <c r="Z353" i="1"/>
  <c r="Y353" i="1"/>
  <c r="X353" i="1"/>
  <c r="W353" i="1"/>
  <c r="V353" i="1"/>
  <c r="U353" i="1"/>
  <c r="T353" i="1"/>
  <c r="AA352" i="1"/>
  <c r="Z352" i="1"/>
  <c r="Y352" i="1"/>
  <c r="X352" i="1"/>
  <c r="W352" i="1"/>
  <c r="V352" i="1"/>
  <c r="U352" i="1"/>
  <c r="T352" i="1"/>
  <c r="AA351" i="1"/>
  <c r="Z351" i="1"/>
  <c r="Y351" i="1"/>
  <c r="X351" i="1"/>
  <c r="W351" i="1"/>
  <c r="V351" i="1"/>
  <c r="U351" i="1"/>
  <c r="T351" i="1"/>
  <c r="AA350" i="1"/>
  <c r="Z350" i="1"/>
  <c r="Y350" i="1"/>
  <c r="X350" i="1"/>
  <c r="W350" i="1"/>
  <c r="V350" i="1"/>
  <c r="U350" i="1"/>
  <c r="T350" i="1"/>
  <c r="AA349" i="1"/>
  <c r="Z349" i="1"/>
  <c r="Y349" i="1"/>
  <c r="X349" i="1"/>
  <c r="W349" i="1"/>
  <c r="V349" i="1"/>
  <c r="U349" i="1"/>
  <c r="T349" i="1"/>
  <c r="AA348" i="1"/>
  <c r="Z348" i="1"/>
  <c r="Y348" i="1"/>
  <c r="X348" i="1"/>
  <c r="W348" i="1"/>
  <c r="V348" i="1"/>
  <c r="U348" i="1"/>
  <c r="T348" i="1"/>
  <c r="AA347" i="1"/>
  <c r="Z347" i="1"/>
  <c r="Y347" i="1"/>
  <c r="X347" i="1"/>
  <c r="W347" i="1"/>
  <c r="V347" i="1"/>
  <c r="U347" i="1"/>
  <c r="T347" i="1"/>
  <c r="AA346" i="1"/>
  <c r="Z346" i="1"/>
  <c r="Y346" i="1"/>
  <c r="X346" i="1"/>
  <c r="W346" i="1"/>
  <c r="V346" i="1"/>
  <c r="U346" i="1"/>
  <c r="T346" i="1"/>
  <c r="AA345" i="1"/>
  <c r="Z345" i="1"/>
  <c r="Y345" i="1"/>
  <c r="X345" i="1"/>
  <c r="W345" i="1"/>
  <c r="V345" i="1"/>
  <c r="U345" i="1"/>
  <c r="T345" i="1"/>
  <c r="AA344" i="1"/>
  <c r="Z344" i="1"/>
  <c r="Y344" i="1"/>
  <c r="X344" i="1"/>
  <c r="W344" i="1"/>
  <c r="V344" i="1"/>
  <c r="U344" i="1"/>
  <c r="T344" i="1"/>
  <c r="AA343" i="1"/>
  <c r="Z343" i="1"/>
  <c r="Y343" i="1"/>
  <c r="X343" i="1"/>
  <c r="W343" i="1"/>
  <c r="V343" i="1"/>
  <c r="U343" i="1"/>
  <c r="T343" i="1"/>
  <c r="AA342" i="1"/>
  <c r="Z342" i="1"/>
  <c r="Y342" i="1"/>
  <c r="X342" i="1"/>
  <c r="W342" i="1"/>
  <c r="V342" i="1"/>
  <c r="U342" i="1"/>
  <c r="T342" i="1"/>
  <c r="AA341" i="1"/>
  <c r="Z341" i="1"/>
  <c r="Y341" i="1"/>
  <c r="X341" i="1"/>
  <c r="W341" i="1"/>
  <c r="V341" i="1"/>
  <c r="U341" i="1"/>
  <c r="T341" i="1"/>
  <c r="AA340" i="1"/>
  <c r="Z340" i="1"/>
  <c r="Y340" i="1"/>
  <c r="X340" i="1"/>
  <c r="W340" i="1"/>
  <c r="V340" i="1"/>
  <c r="U340" i="1"/>
  <c r="T340" i="1"/>
  <c r="AA339" i="1"/>
  <c r="Z339" i="1"/>
  <c r="Y339" i="1"/>
  <c r="X339" i="1"/>
  <c r="W339" i="1"/>
  <c r="V339" i="1"/>
  <c r="U339" i="1"/>
  <c r="T339" i="1"/>
  <c r="AA338" i="1"/>
  <c r="Z338" i="1"/>
  <c r="Y338" i="1"/>
  <c r="X338" i="1"/>
  <c r="W338" i="1"/>
  <c r="V338" i="1"/>
  <c r="U338" i="1"/>
  <c r="T338" i="1"/>
  <c r="AA337" i="1"/>
  <c r="Z337" i="1"/>
  <c r="Y337" i="1"/>
  <c r="X337" i="1"/>
  <c r="W337" i="1"/>
  <c r="V337" i="1"/>
  <c r="U337" i="1"/>
  <c r="T337" i="1"/>
  <c r="AA336" i="1"/>
  <c r="Z336" i="1"/>
  <c r="Y336" i="1"/>
  <c r="X336" i="1"/>
  <c r="W336" i="1"/>
  <c r="V336" i="1"/>
  <c r="U336" i="1"/>
  <c r="T336" i="1"/>
  <c r="AA335" i="1"/>
  <c r="Z335" i="1"/>
  <c r="Y335" i="1"/>
  <c r="X335" i="1"/>
  <c r="W335" i="1"/>
  <c r="V335" i="1"/>
  <c r="U335" i="1"/>
  <c r="T335" i="1"/>
  <c r="AA334" i="1"/>
  <c r="Z334" i="1"/>
  <c r="Y334" i="1"/>
  <c r="X334" i="1"/>
  <c r="W334" i="1"/>
  <c r="V334" i="1"/>
  <c r="U334" i="1"/>
  <c r="T334" i="1"/>
  <c r="AA333" i="1"/>
  <c r="Z333" i="1"/>
  <c r="Y333" i="1"/>
  <c r="X333" i="1"/>
  <c r="W333" i="1"/>
  <c r="V333" i="1"/>
  <c r="U333" i="1"/>
  <c r="T333" i="1"/>
  <c r="AA332" i="1"/>
  <c r="Z332" i="1"/>
  <c r="Y332" i="1"/>
  <c r="X332" i="1"/>
  <c r="W332" i="1"/>
  <c r="V332" i="1"/>
  <c r="U332" i="1"/>
  <c r="T332" i="1"/>
  <c r="AA331" i="1"/>
  <c r="Z331" i="1"/>
  <c r="Y331" i="1"/>
  <c r="X331" i="1"/>
  <c r="W331" i="1"/>
  <c r="V331" i="1"/>
  <c r="U331" i="1"/>
  <c r="T331" i="1"/>
  <c r="AA330" i="1"/>
  <c r="Z330" i="1"/>
  <c r="Y330" i="1"/>
  <c r="X330" i="1"/>
  <c r="W330" i="1"/>
  <c r="V330" i="1"/>
  <c r="U330" i="1"/>
  <c r="T330" i="1"/>
  <c r="AA329" i="1"/>
  <c r="Z329" i="1"/>
  <c r="Y329" i="1"/>
  <c r="X329" i="1"/>
  <c r="W329" i="1"/>
  <c r="V329" i="1"/>
  <c r="U329" i="1"/>
  <c r="T329" i="1"/>
  <c r="AA328" i="1"/>
  <c r="Z328" i="1"/>
  <c r="Y328" i="1"/>
  <c r="X328" i="1"/>
  <c r="W328" i="1"/>
  <c r="V328" i="1"/>
  <c r="U328" i="1"/>
  <c r="T328" i="1"/>
  <c r="AA327" i="1"/>
  <c r="Z327" i="1"/>
  <c r="Y327" i="1"/>
  <c r="X327" i="1"/>
  <c r="W327" i="1"/>
  <c r="V327" i="1"/>
  <c r="U327" i="1"/>
  <c r="T327" i="1"/>
  <c r="AA326" i="1"/>
  <c r="Z326" i="1"/>
  <c r="Y326" i="1"/>
  <c r="X326" i="1"/>
  <c r="W326" i="1"/>
  <c r="V326" i="1"/>
  <c r="U326" i="1"/>
  <c r="T326" i="1"/>
  <c r="AA325" i="1"/>
  <c r="Z325" i="1"/>
  <c r="Y325" i="1"/>
  <c r="X325" i="1"/>
  <c r="W325" i="1"/>
  <c r="V325" i="1"/>
  <c r="U325" i="1"/>
  <c r="T325" i="1"/>
  <c r="AA324" i="1"/>
  <c r="Z324" i="1"/>
  <c r="Y324" i="1"/>
  <c r="X324" i="1"/>
  <c r="W324" i="1"/>
  <c r="V324" i="1"/>
  <c r="U324" i="1"/>
  <c r="T324" i="1"/>
  <c r="AA323" i="1"/>
  <c r="Z323" i="1"/>
  <c r="Y323" i="1"/>
  <c r="X323" i="1"/>
  <c r="W323" i="1"/>
  <c r="V323" i="1"/>
  <c r="U323" i="1"/>
  <c r="T323" i="1"/>
  <c r="AA322" i="1"/>
  <c r="Z322" i="1"/>
  <c r="Y322" i="1"/>
  <c r="X322" i="1"/>
  <c r="W322" i="1"/>
  <c r="V322" i="1"/>
  <c r="U322" i="1"/>
  <c r="T322" i="1"/>
  <c r="AA321" i="1"/>
  <c r="Z321" i="1"/>
  <c r="Y321" i="1"/>
  <c r="X321" i="1"/>
  <c r="W321" i="1"/>
  <c r="V321" i="1"/>
  <c r="U321" i="1"/>
  <c r="T321" i="1"/>
  <c r="AA320" i="1"/>
  <c r="Z320" i="1"/>
  <c r="Y320" i="1"/>
  <c r="X320" i="1"/>
  <c r="W320" i="1"/>
  <c r="V320" i="1"/>
  <c r="U320" i="1"/>
  <c r="T320" i="1"/>
  <c r="AA319" i="1"/>
  <c r="Z319" i="1"/>
  <c r="Y319" i="1"/>
  <c r="X319" i="1"/>
  <c r="W319" i="1"/>
  <c r="V319" i="1"/>
  <c r="U319" i="1"/>
  <c r="T319" i="1"/>
  <c r="AA318" i="1"/>
  <c r="Z318" i="1"/>
  <c r="Y318" i="1"/>
  <c r="X318" i="1"/>
  <c r="W318" i="1"/>
  <c r="V318" i="1"/>
  <c r="U318" i="1"/>
  <c r="T318" i="1"/>
  <c r="AA317" i="1"/>
  <c r="Z317" i="1"/>
  <c r="Y317" i="1"/>
  <c r="X317" i="1"/>
  <c r="W317" i="1"/>
  <c r="V317" i="1"/>
  <c r="U317" i="1"/>
  <c r="T317" i="1"/>
  <c r="AA316" i="1"/>
  <c r="Z316" i="1"/>
  <c r="Y316" i="1"/>
  <c r="X316" i="1"/>
  <c r="W316" i="1"/>
  <c r="V316" i="1"/>
  <c r="U316" i="1"/>
  <c r="T316" i="1"/>
  <c r="AA315" i="1"/>
  <c r="Z315" i="1"/>
  <c r="Y315" i="1"/>
  <c r="X315" i="1"/>
  <c r="W315" i="1"/>
  <c r="V315" i="1"/>
  <c r="U315" i="1"/>
  <c r="T315" i="1"/>
  <c r="AA314" i="1"/>
  <c r="Z314" i="1"/>
  <c r="Y314" i="1"/>
  <c r="X314" i="1"/>
  <c r="W314" i="1"/>
  <c r="V314" i="1"/>
  <c r="U314" i="1"/>
  <c r="T314" i="1"/>
  <c r="AA313" i="1"/>
  <c r="Z313" i="1"/>
  <c r="Y313" i="1"/>
  <c r="X313" i="1"/>
  <c r="W313" i="1"/>
  <c r="V313" i="1"/>
  <c r="U313" i="1"/>
  <c r="T313" i="1"/>
  <c r="AA312" i="1"/>
  <c r="Z312" i="1"/>
  <c r="Y312" i="1"/>
  <c r="X312" i="1"/>
  <c r="W312" i="1"/>
  <c r="V312" i="1"/>
  <c r="U312" i="1"/>
  <c r="T312" i="1"/>
  <c r="AA311" i="1"/>
  <c r="Z311" i="1"/>
  <c r="Y311" i="1"/>
  <c r="X311" i="1"/>
  <c r="W311" i="1"/>
  <c r="V311" i="1"/>
  <c r="U311" i="1"/>
  <c r="T311" i="1"/>
  <c r="AA310" i="1"/>
  <c r="Z310" i="1"/>
  <c r="Y310" i="1"/>
  <c r="X310" i="1"/>
  <c r="W310" i="1"/>
  <c r="V310" i="1"/>
  <c r="U310" i="1"/>
  <c r="T310" i="1"/>
  <c r="AA309" i="1"/>
  <c r="Z309" i="1"/>
  <c r="Y309" i="1"/>
  <c r="X309" i="1"/>
  <c r="W309" i="1"/>
  <c r="V309" i="1"/>
  <c r="U309" i="1"/>
  <c r="T309" i="1"/>
  <c r="AA308" i="1"/>
  <c r="Z308" i="1"/>
  <c r="Y308" i="1"/>
  <c r="X308" i="1"/>
  <c r="W308" i="1"/>
  <c r="V308" i="1"/>
  <c r="U308" i="1"/>
  <c r="T308" i="1"/>
  <c r="AA307" i="1"/>
  <c r="Z307" i="1"/>
  <c r="Y307" i="1"/>
  <c r="X307" i="1"/>
  <c r="W307" i="1"/>
  <c r="V307" i="1"/>
  <c r="U307" i="1"/>
  <c r="T307" i="1"/>
  <c r="AA306" i="1"/>
  <c r="Z306" i="1"/>
  <c r="Y306" i="1"/>
  <c r="X306" i="1"/>
  <c r="W306" i="1"/>
  <c r="V306" i="1"/>
  <c r="U306" i="1"/>
  <c r="T306" i="1"/>
  <c r="AA305" i="1"/>
  <c r="Z305" i="1"/>
  <c r="Y305" i="1"/>
  <c r="X305" i="1"/>
  <c r="W305" i="1"/>
  <c r="V305" i="1"/>
  <c r="U305" i="1"/>
  <c r="T305" i="1"/>
  <c r="AA304" i="1"/>
  <c r="Z304" i="1"/>
  <c r="Y304" i="1"/>
  <c r="X304" i="1"/>
  <c r="W304" i="1"/>
  <c r="V304" i="1"/>
  <c r="U304" i="1"/>
  <c r="T304" i="1"/>
  <c r="AA303" i="1"/>
  <c r="Z303" i="1"/>
  <c r="Y303" i="1"/>
  <c r="X303" i="1"/>
  <c r="W303" i="1"/>
  <c r="V303" i="1"/>
  <c r="U303" i="1"/>
  <c r="T303" i="1"/>
  <c r="AA302" i="1"/>
  <c r="Z302" i="1"/>
  <c r="Y302" i="1"/>
  <c r="X302" i="1"/>
  <c r="W302" i="1"/>
  <c r="V302" i="1"/>
  <c r="U302" i="1"/>
  <c r="T302" i="1"/>
  <c r="AA301" i="1"/>
  <c r="Z301" i="1"/>
  <c r="Y301" i="1"/>
  <c r="X301" i="1"/>
  <c r="W301" i="1"/>
  <c r="V301" i="1"/>
  <c r="U301" i="1"/>
  <c r="T301" i="1"/>
  <c r="AA300" i="1"/>
  <c r="Z300" i="1"/>
  <c r="Y300" i="1"/>
  <c r="X300" i="1"/>
  <c r="W300" i="1"/>
  <c r="V300" i="1"/>
  <c r="U300" i="1"/>
  <c r="T300" i="1"/>
  <c r="AA299" i="1"/>
  <c r="Z299" i="1"/>
  <c r="Y299" i="1"/>
  <c r="X299" i="1"/>
  <c r="W299" i="1"/>
  <c r="V299" i="1"/>
  <c r="U299" i="1"/>
  <c r="T299" i="1"/>
  <c r="AA298" i="1"/>
  <c r="Z298" i="1"/>
  <c r="Y298" i="1"/>
  <c r="X298" i="1"/>
  <c r="W298" i="1"/>
  <c r="V298" i="1"/>
  <c r="U298" i="1"/>
  <c r="T298" i="1"/>
  <c r="AA297" i="1"/>
  <c r="Z297" i="1"/>
  <c r="Y297" i="1"/>
  <c r="X297" i="1"/>
  <c r="W297" i="1"/>
  <c r="V297" i="1"/>
  <c r="U297" i="1"/>
  <c r="T297" i="1"/>
  <c r="AA296" i="1"/>
  <c r="Z296" i="1"/>
  <c r="Y296" i="1"/>
  <c r="X296" i="1"/>
  <c r="W296" i="1"/>
  <c r="V296" i="1"/>
  <c r="U296" i="1"/>
  <c r="T296" i="1"/>
  <c r="AA295" i="1"/>
  <c r="Z295" i="1"/>
  <c r="Y295" i="1"/>
  <c r="X295" i="1"/>
  <c r="W295" i="1"/>
  <c r="V295" i="1"/>
  <c r="U295" i="1"/>
  <c r="T295" i="1"/>
  <c r="AA294" i="1"/>
  <c r="Z294" i="1"/>
  <c r="Y294" i="1"/>
  <c r="X294" i="1"/>
  <c r="W294" i="1"/>
  <c r="V294" i="1"/>
  <c r="U294" i="1"/>
  <c r="T294" i="1"/>
  <c r="AA293" i="1"/>
  <c r="Z293" i="1"/>
  <c r="Y293" i="1"/>
  <c r="X293" i="1"/>
  <c r="W293" i="1"/>
  <c r="V293" i="1"/>
  <c r="U293" i="1"/>
  <c r="T293" i="1"/>
  <c r="AA292" i="1"/>
  <c r="Z292" i="1"/>
  <c r="Y292" i="1"/>
  <c r="X292" i="1"/>
  <c r="W292" i="1"/>
  <c r="V292" i="1"/>
  <c r="U292" i="1"/>
  <c r="T292" i="1"/>
  <c r="AA291" i="1"/>
  <c r="Z291" i="1"/>
  <c r="Y291" i="1"/>
  <c r="X291" i="1"/>
  <c r="W291" i="1"/>
  <c r="V291" i="1"/>
  <c r="U291" i="1"/>
  <c r="T291" i="1"/>
  <c r="AA290" i="1"/>
  <c r="Z290" i="1"/>
  <c r="Y290" i="1"/>
  <c r="X290" i="1"/>
  <c r="W290" i="1"/>
  <c r="V290" i="1"/>
  <c r="U290" i="1"/>
  <c r="T290" i="1"/>
  <c r="AA289" i="1"/>
  <c r="Z289" i="1"/>
  <c r="Y289" i="1"/>
  <c r="X289" i="1"/>
  <c r="W289" i="1"/>
  <c r="V289" i="1"/>
  <c r="U289" i="1"/>
  <c r="T289" i="1"/>
  <c r="AA288" i="1"/>
  <c r="Z288" i="1"/>
  <c r="Y288" i="1"/>
  <c r="X288" i="1"/>
  <c r="W288" i="1"/>
  <c r="V288" i="1"/>
  <c r="U288" i="1"/>
  <c r="T288" i="1"/>
  <c r="AA287" i="1"/>
  <c r="Z287" i="1"/>
  <c r="Y287" i="1"/>
  <c r="X287" i="1"/>
  <c r="W287" i="1"/>
  <c r="V287" i="1"/>
  <c r="U287" i="1"/>
  <c r="T287" i="1"/>
  <c r="AA286" i="1"/>
  <c r="Z286" i="1"/>
  <c r="Y286" i="1"/>
  <c r="X286" i="1"/>
  <c r="W286" i="1"/>
  <c r="V286" i="1"/>
  <c r="U286" i="1"/>
  <c r="T286" i="1"/>
  <c r="AA285" i="1"/>
  <c r="Z285" i="1"/>
  <c r="Y285" i="1"/>
  <c r="X285" i="1"/>
  <c r="W285" i="1"/>
  <c r="V285" i="1"/>
  <c r="U285" i="1"/>
  <c r="T285" i="1"/>
  <c r="AA284" i="1"/>
  <c r="Z284" i="1"/>
  <c r="Y284" i="1"/>
  <c r="X284" i="1"/>
  <c r="W284" i="1"/>
  <c r="V284" i="1"/>
  <c r="U284" i="1"/>
  <c r="T284" i="1"/>
  <c r="AA283" i="1"/>
  <c r="Z283" i="1"/>
  <c r="Y283" i="1"/>
  <c r="X283" i="1"/>
  <c r="W283" i="1"/>
  <c r="V283" i="1"/>
  <c r="U283" i="1"/>
  <c r="T283" i="1"/>
  <c r="AA282" i="1"/>
  <c r="Z282" i="1"/>
  <c r="Y282" i="1"/>
  <c r="X282" i="1"/>
  <c r="W282" i="1"/>
  <c r="V282" i="1"/>
  <c r="U282" i="1"/>
  <c r="T282" i="1"/>
  <c r="AA281" i="1"/>
  <c r="Z281" i="1"/>
  <c r="Y281" i="1"/>
  <c r="X281" i="1"/>
  <c r="W281" i="1"/>
  <c r="V281" i="1"/>
  <c r="U281" i="1"/>
  <c r="T281" i="1"/>
  <c r="AA280" i="1"/>
  <c r="Z280" i="1"/>
  <c r="Y280" i="1"/>
  <c r="X280" i="1"/>
  <c r="W280" i="1"/>
  <c r="V280" i="1"/>
  <c r="U280" i="1"/>
  <c r="T280" i="1"/>
  <c r="AA279" i="1"/>
  <c r="Z279" i="1"/>
  <c r="Y279" i="1"/>
  <c r="X279" i="1"/>
  <c r="W279" i="1"/>
  <c r="V279" i="1"/>
  <c r="U279" i="1"/>
  <c r="T279" i="1"/>
  <c r="AA278" i="1"/>
  <c r="Z278" i="1"/>
  <c r="Y278" i="1"/>
  <c r="X278" i="1"/>
  <c r="W278" i="1"/>
  <c r="V278" i="1"/>
  <c r="U278" i="1"/>
  <c r="T278" i="1"/>
  <c r="AA277" i="1"/>
  <c r="Z277" i="1"/>
  <c r="Y277" i="1"/>
  <c r="X277" i="1"/>
  <c r="W277" i="1"/>
  <c r="V277" i="1"/>
  <c r="U277" i="1"/>
  <c r="T277" i="1"/>
  <c r="AA276" i="1"/>
  <c r="Z276" i="1"/>
  <c r="Y276" i="1"/>
  <c r="X276" i="1"/>
  <c r="W276" i="1"/>
  <c r="V276" i="1"/>
  <c r="U276" i="1"/>
  <c r="T276" i="1"/>
  <c r="AA275" i="1"/>
  <c r="Z275" i="1"/>
  <c r="Y275" i="1"/>
  <c r="X275" i="1"/>
  <c r="W275" i="1"/>
  <c r="V275" i="1"/>
  <c r="U275" i="1"/>
  <c r="T275" i="1"/>
  <c r="AA274" i="1"/>
  <c r="Z274" i="1"/>
  <c r="Y274" i="1"/>
  <c r="X274" i="1"/>
  <c r="W274" i="1"/>
  <c r="V274" i="1"/>
  <c r="U274" i="1"/>
  <c r="T274" i="1"/>
  <c r="AA273" i="1"/>
  <c r="Z273" i="1"/>
  <c r="Y273" i="1"/>
  <c r="X273" i="1"/>
  <c r="W273" i="1"/>
  <c r="V273" i="1"/>
  <c r="U273" i="1"/>
  <c r="T273" i="1"/>
  <c r="AA272" i="1"/>
  <c r="Z272" i="1"/>
  <c r="Y272" i="1"/>
  <c r="X272" i="1"/>
  <c r="W272" i="1"/>
  <c r="V272" i="1"/>
  <c r="U272" i="1"/>
  <c r="T272" i="1"/>
  <c r="AA271" i="1"/>
  <c r="Z271" i="1"/>
  <c r="Y271" i="1"/>
  <c r="X271" i="1"/>
  <c r="W271" i="1"/>
  <c r="V271" i="1"/>
  <c r="U271" i="1"/>
  <c r="T271" i="1"/>
  <c r="AA270" i="1"/>
  <c r="Z270" i="1"/>
  <c r="Y270" i="1"/>
  <c r="X270" i="1"/>
  <c r="W270" i="1"/>
  <c r="V270" i="1"/>
  <c r="U270" i="1"/>
  <c r="T270" i="1"/>
  <c r="AA269" i="1"/>
  <c r="Z269" i="1"/>
  <c r="Y269" i="1"/>
  <c r="X269" i="1"/>
  <c r="W269" i="1"/>
  <c r="V269" i="1"/>
  <c r="U269" i="1"/>
  <c r="T269" i="1"/>
  <c r="AA268" i="1"/>
  <c r="Z268" i="1"/>
  <c r="Y268" i="1"/>
  <c r="X268" i="1"/>
  <c r="W268" i="1"/>
  <c r="V268" i="1"/>
  <c r="U268" i="1"/>
  <c r="T268" i="1"/>
  <c r="AA267" i="1"/>
  <c r="Z267" i="1"/>
  <c r="Y267" i="1"/>
  <c r="X267" i="1"/>
  <c r="W267" i="1"/>
  <c r="V267" i="1"/>
  <c r="U267" i="1"/>
  <c r="T267" i="1"/>
  <c r="AA266" i="1"/>
  <c r="Z266" i="1"/>
  <c r="Y266" i="1"/>
  <c r="X266" i="1"/>
  <c r="W266" i="1"/>
  <c r="V266" i="1"/>
  <c r="U266" i="1"/>
  <c r="T266" i="1"/>
  <c r="AA265" i="1"/>
  <c r="Z265" i="1"/>
  <c r="Y265" i="1"/>
  <c r="X265" i="1"/>
  <c r="W265" i="1"/>
  <c r="V265" i="1"/>
  <c r="U265" i="1"/>
  <c r="T265" i="1"/>
  <c r="AA264" i="1"/>
  <c r="Z264" i="1"/>
  <c r="Y264" i="1"/>
  <c r="X264" i="1"/>
  <c r="W264" i="1"/>
  <c r="V264" i="1"/>
  <c r="U264" i="1"/>
  <c r="T264" i="1"/>
  <c r="AA263" i="1"/>
  <c r="Z263" i="1"/>
  <c r="Y263" i="1"/>
  <c r="X263" i="1"/>
  <c r="W263" i="1"/>
  <c r="V263" i="1"/>
  <c r="U263" i="1"/>
  <c r="T263" i="1"/>
  <c r="AA262" i="1"/>
  <c r="Z262" i="1"/>
  <c r="Y262" i="1"/>
  <c r="X262" i="1"/>
  <c r="W262" i="1"/>
  <c r="V262" i="1"/>
  <c r="U262" i="1"/>
  <c r="T262" i="1"/>
  <c r="AA261" i="1"/>
  <c r="Z261" i="1"/>
  <c r="Y261" i="1"/>
  <c r="X261" i="1"/>
  <c r="W261" i="1"/>
  <c r="V261" i="1"/>
  <c r="U261" i="1"/>
  <c r="T261" i="1"/>
  <c r="AA260" i="1"/>
  <c r="Z260" i="1"/>
  <c r="Y260" i="1"/>
  <c r="X260" i="1"/>
  <c r="W260" i="1"/>
  <c r="V260" i="1"/>
  <c r="U260" i="1"/>
  <c r="T260" i="1"/>
  <c r="AA259" i="1"/>
  <c r="Z259" i="1"/>
  <c r="Y259" i="1"/>
  <c r="X259" i="1"/>
  <c r="W259" i="1"/>
  <c r="V259" i="1"/>
  <c r="U259" i="1"/>
  <c r="T259" i="1"/>
  <c r="AA258" i="1"/>
  <c r="Z258" i="1"/>
  <c r="Y258" i="1"/>
  <c r="X258" i="1"/>
  <c r="W258" i="1"/>
  <c r="V258" i="1"/>
  <c r="U258" i="1"/>
  <c r="T258" i="1"/>
  <c r="AA257" i="1"/>
  <c r="Z257" i="1"/>
  <c r="Y257" i="1"/>
  <c r="X257" i="1"/>
  <c r="W257" i="1"/>
  <c r="V257" i="1"/>
  <c r="U257" i="1"/>
  <c r="T257" i="1"/>
  <c r="AA256" i="1"/>
  <c r="Z256" i="1"/>
  <c r="Y256" i="1"/>
  <c r="X256" i="1"/>
  <c r="W256" i="1"/>
  <c r="V256" i="1"/>
  <c r="U256" i="1"/>
  <c r="T256" i="1"/>
  <c r="AA255" i="1"/>
  <c r="Z255" i="1"/>
  <c r="Y255" i="1"/>
  <c r="X255" i="1"/>
  <c r="W255" i="1"/>
  <c r="V255" i="1"/>
  <c r="U255" i="1"/>
  <c r="T255" i="1"/>
  <c r="AA254" i="1"/>
  <c r="Z254" i="1"/>
  <c r="Y254" i="1"/>
  <c r="X254" i="1"/>
  <c r="W254" i="1"/>
  <c r="V254" i="1"/>
  <c r="U254" i="1"/>
  <c r="T254" i="1"/>
  <c r="AA253" i="1"/>
  <c r="Z253" i="1"/>
  <c r="Y253" i="1"/>
  <c r="X253" i="1"/>
  <c r="W253" i="1"/>
  <c r="V253" i="1"/>
  <c r="U253" i="1"/>
  <c r="T253" i="1"/>
  <c r="AA252" i="1"/>
  <c r="Z252" i="1"/>
  <c r="Y252" i="1"/>
  <c r="X252" i="1"/>
  <c r="W252" i="1"/>
  <c r="V252" i="1"/>
  <c r="U252" i="1"/>
  <c r="T252" i="1"/>
  <c r="AA251" i="1"/>
  <c r="Z251" i="1"/>
  <c r="Y251" i="1"/>
  <c r="X251" i="1"/>
  <c r="W251" i="1"/>
  <c r="V251" i="1"/>
  <c r="U251" i="1"/>
  <c r="T251" i="1"/>
  <c r="AA250" i="1"/>
  <c r="Z250" i="1"/>
  <c r="Y250" i="1"/>
  <c r="X250" i="1"/>
  <c r="W250" i="1"/>
  <c r="V250" i="1"/>
  <c r="U250" i="1"/>
  <c r="T250" i="1"/>
  <c r="AA249" i="1"/>
  <c r="Z249" i="1"/>
  <c r="Y249" i="1"/>
  <c r="X249" i="1"/>
  <c r="W249" i="1"/>
  <c r="V249" i="1"/>
  <c r="U249" i="1"/>
  <c r="T249" i="1"/>
  <c r="AA248" i="1"/>
  <c r="Z248" i="1"/>
  <c r="Y248" i="1"/>
  <c r="X248" i="1"/>
  <c r="W248" i="1"/>
  <c r="V248" i="1"/>
  <c r="U248" i="1"/>
  <c r="T248" i="1"/>
  <c r="AA247" i="1"/>
  <c r="Z247" i="1"/>
  <c r="Y247" i="1"/>
  <c r="X247" i="1"/>
  <c r="W247" i="1"/>
  <c r="V247" i="1"/>
  <c r="U247" i="1"/>
  <c r="T247" i="1"/>
  <c r="AA246" i="1"/>
  <c r="Z246" i="1"/>
  <c r="Y246" i="1"/>
  <c r="X246" i="1"/>
  <c r="W246" i="1"/>
  <c r="V246" i="1"/>
  <c r="U246" i="1"/>
  <c r="T246" i="1"/>
  <c r="AA245" i="1"/>
  <c r="Z245" i="1"/>
  <c r="Y245" i="1"/>
  <c r="X245" i="1"/>
  <c r="W245" i="1"/>
  <c r="V245" i="1"/>
  <c r="U245" i="1"/>
  <c r="T245" i="1"/>
  <c r="AA244" i="1"/>
  <c r="Z244" i="1"/>
  <c r="Y244" i="1"/>
  <c r="X244" i="1"/>
  <c r="W244" i="1"/>
  <c r="V244" i="1"/>
  <c r="U244" i="1"/>
  <c r="T244" i="1"/>
  <c r="AA243" i="1"/>
  <c r="Z243" i="1"/>
  <c r="Y243" i="1"/>
  <c r="X243" i="1"/>
  <c r="W243" i="1"/>
  <c r="V243" i="1"/>
  <c r="U243" i="1"/>
  <c r="T243" i="1"/>
  <c r="AA242" i="1"/>
  <c r="Z242" i="1"/>
  <c r="Y242" i="1"/>
  <c r="X242" i="1"/>
  <c r="W242" i="1"/>
  <c r="V242" i="1"/>
  <c r="U242" i="1"/>
  <c r="T242" i="1"/>
  <c r="AA241" i="1"/>
  <c r="Z241" i="1"/>
  <c r="Y241" i="1"/>
  <c r="X241" i="1"/>
  <c r="W241" i="1"/>
  <c r="V241" i="1"/>
  <c r="U241" i="1"/>
  <c r="T241" i="1"/>
  <c r="AA240" i="1"/>
  <c r="Z240" i="1"/>
  <c r="Y240" i="1"/>
  <c r="X240" i="1"/>
  <c r="W240" i="1"/>
  <c r="V240" i="1"/>
  <c r="U240" i="1"/>
  <c r="T240" i="1"/>
  <c r="AA239" i="1"/>
  <c r="Z239" i="1"/>
  <c r="Y239" i="1"/>
  <c r="X239" i="1"/>
  <c r="W239" i="1"/>
  <c r="V239" i="1"/>
  <c r="U239" i="1"/>
  <c r="T239" i="1"/>
  <c r="AA238" i="1"/>
  <c r="Z238" i="1"/>
  <c r="Y238" i="1"/>
  <c r="X238" i="1"/>
  <c r="W238" i="1"/>
  <c r="V238" i="1"/>
  <c r="U238" i="1"/>
  <c r="T238" i="1"/>
  <c r="AA237" i="1"/>
  <c r="Z237" i="1"/>
  <c r="Y237" i="1"/>
  <c r="X237" i="1"/>
  <c r="W237" i="1"/>
  <c r="V237" i="1"/>
  <c r="U237" i="1"/>
  <c r="T237" i="1"/>
  <c r="AA236" i="1"/>
  <c r="Z236" i="1"/>
  <c r="Y236" i="1"/>
  <c r="X236" i="1"/>
  <c r="W236" i="1"/>
  <c r="V236" i="1"/>
  <c r="U236" i="1"/>
  <c r="T236" i="1"/>
  <c r="AA235" i="1"/>
  <c r="Z235" i="1"/>
  <c r="Y235" i="1"/>
  <c r="X235" i="1"/>
  <c r="W235" i="1"/>
  <c r="V235" i="1"/>
  <c r="U235" i="1"/>
  <c r="T235" i="1"/>
  <c r="AA234" i="1"/>
  <c r="Z234" i="1"/>
  <c r="Y234" i="1"/>
  <c r="X234" i="1"/>
  <c r="W234" i="1"/>
  <c r="V234" i="1"/>
  <c r="U234" i="1"/>
  <c r="T234" i="1"/>
  <c r="AA233" i="1"/>
  <c r="Z233" i="1"/>
  <c r="Y233" i="1"/>
  <c r="X233" i="1"/>
  <c r="W233" i="1"/>
  <c r="V233" i="1"/>
  <c r="U233" i="1"/>
  <c r="T233" i="1"/>
  <c r="AA232" i="1"/>
  <c r="Z232" i="1"/>
  <c r="Y232" i="1"/>
  <c r="X232" i="1"/>
  <c r="W232" i="1"/>
  <c r="V232" i="1"/>
  <c r="U232" i="1"/>
  <c r="T232" i="1"/>
  <c r="AA231" i="1"/>
  <c r="Z231" i="1"/>
  <c r="Y231" i="1"/>
  <c r="X231" i="1"/>
  <c r="W231" i="1"/>
  <c r="V231" i="1"/>
  <c r="U231" i="1"/>
  <c r="T231" i="1"/>
  <c r="AA230" i="1"/>
  <c r="Z230" i="1"/>
  <c r="Y230" i="1"/>
  <c r="X230" i="1"/>
  <c r="W230" i="1"/>
  <c r="V230" i="1"/>
  <c r="U230" i="1"/>
  <c r="T230" i="1"/>
  <c r="AA229" i="1"/>
  <c r="Z229" i="1"/>
  <c r="Y229" i="1"/>
  <c r="X229" i="1"/>
  <c r="W229" i="1"/>
  <c r="V229" i="1"/>
  <c r="U229" i="1"/>
  <c r="T229" i="1"/>
  <c r="AA228" i="1"/>
  <c r="Z228" i="1"/>
  <c r="Y228" i="1"/>
  <c r="X228" i="1"/>
  <c r="W228" i="1"/>
  <c r="V228" i="1"/>
  <c r="U228" i="1"/>
  <c r="T228" i="1"/>
  <c r="AA227" i="1"/>
  <c r="Z227" i="1"/>
  <c r="Y227" i="1"/>
  <c r="X227" i="1"/>
  <c r="W227" i="1"/>
  <c r="V227" i="1"/>
  <c r="U227" i="1"/>
  <c r="T227" i="1"/>
  <c r="AA226" i="1"/>
  <c r="Z226" i="1"/>
  <c r="Y226" i="1"/>
  <c r="X226" i="1"/>
  <c r="W226" i="1"/>
  <c r="V226" i="1"/>
  <c r="U226" i="1"/>
  <c r="T226" i="1"/>
  <c r="AA225" i="1"/>
  <c r="Z225" i="1"/>
  <c r="Y225" i="1"/>
  <c r="X225" i="1"/>
  <c r="W225" i="1"/>
  <c r="V225" i="1"/>
  <c r="U225" i="1"/>
  <c r="T225" i="1"/>
  <c r="AA224" i="1"/>
  <c r="Z224" i="1"/>
  <c r="Y224" i="1"/>
  <c r="X224" i="1"/>
  <c r="W224" i="1"/>
  <c r="V224" i="1"/>
  <c r="U224" i="1"/>
  <c r="T224" i="1"/>
  <c r="AA223" i="1"/>
  <c r="Z223" i="1"/>
  <c r="Y223" i="1"/>
  <c r="X223" i="1"/>
  <c r="W223" i="1"/>
  <c r="V223" i="1"/>
  <c r="U223" i="1"/>
  <c r="T223" i="1"/>
  <c r="AA222" i="1"/>
  <c r="Z222" i="1"/>
  <c r="Y222" i="1"/>
  <c r="X222" i="1"/>
  <c r="W222" i="1"/>
  <c r="V222" i="1"/>
  <c r="U222" i="1"/>
  <c r="T222" i="1"/>
  <c r="AA221" i="1"/>
  <c r="Z221" i="1"/>
  <c r="Y221" i="1"/>
  <c r="X221" i="1"/>
  <c r="W221" i="1"/>
  <c r="V221" i="1"/>
  <c r="U221" i="1"/>
  <c r="T221" i="1"/>
  <c r="AA220" i="1"/>
  <c r="Z220" i="1"/>
  <c r="Y220" i="1"/>
  <c r="X220" i="1"/>
  <c r="W220" i="1"/>
  <c r="V220" i="1"/>
  <c r="U220" i="1"/>
  <c r="T220" i="1"/>
  <c r="AA219" i="1"/>
  <c r="Z219" i="1"/>
  <c r="Y219" i="1"/>
  <c r="X219" i="1"/>
  <c r="W219" i="1"/>
  <c r="V219" i="1"/>
  <c r="U219" i="1"/>
  <c r="T219" i="1"/>
  <c r="AA218" i="1"/>
  <c r="Z218" i="1"/>
  <c r="Y218" i="1"/>
  <c r="X218" i="1"/>
  <c r="W218" i="1"/>
  <c r="V218" i="1"/>
  <c r="U218" i="1"/>
  <c r="T218" i="1"/>
  <c r="AA217" i="1"/>
  <c r="Z217" i="1"/>
  <c r="Y217" i="1"/>
  <c r="X217" i="1"/>
  <c r="W217" i="1"/>
  <c r="V217" i="1"/>
  <c r="U217" i="1"/>
  <c r="T217" i="1"/>
  <c r="AA216" i="1"/>
  <c r="Z216" i="1"/>
  <c r="Y216" i="1"/>
  <c r="X216" i="1"/>
  <c r="W216" i="1"/>
  <c r="V216" i="1"/>
  <c r="U216" i="1"/>
  <c r="T216" i="1"/>
  <c r="AA215" i="1"/>
  <c r="Z215" i="1"/>
  <c r="Y215" i="1"/>
  <c r="X215" i="1"/>
  <c r="W215" i="1"/>
  <c r="V215" i="1"/>
  <c r="U215" i="1"/>
  <c r="T215" i="1"/>
  <c r="AA214" i="1"/>
  <c r="Z214" i="1"/>
  <c r="Y214" i="1"/>
  <c r="X214" i="1"/>
  <c r="W214" i="1"/>
  <c r="V214" i="1"/>
  <c r="U214" i="1"/>
  <c r="T214" i="1"/>
  <c r="AA213" i="1"/>
  <c r="Z213" i="1"/>
  <c r="Y213" i="1"/>
  <c r="X213" i="1"/>
  <c r="W213" i="1"/>
  <c r="V213" i="1"/>
  <c r="U213" i="1"/>
  <c r="T213" i="1"/>
  <c r="AA212" i="1"/>
  <c r="Z212" i="1"/>
  <c r="Y212" i="1"/>
  <c r="X212" i="1"/>
  <c r="W212" i="1"/>
  <c r="V212" i="1"/>
  <c r="U212" i="1"/>
  <c r="T212" i="1"/>
  <c r="AA211" i="1"/>
  <c r="Z211" i="1"/>
  <c r="Y211" i="1"/>
  <c r="X211" i="1"/>
  <c r="W211" i="1"/>
  <c r="V211" i="1"/>
  <c r="U211" i="1"/>
  <c r="T211" i="1"/>
  <c r="AA210" i="1"/>
  <c r="Z210" i="1"/>
  <c r="Y210" i="1"/>
  <c r="X210" i="1"/>
  <c r="W210" i="1"/>
  <c r="V210" i="1"/>
  <c r="U210" i="1"/>
  <c r="T210" i="1"/>
  <c r="AA209" i="1"/>
  <c r="Z209" i="1"/>
  <c r="Y209" i="1"/>
  <c r="X209" i="1"/>
  <c r="W209" i="1"/>
  <c r="V209" i="1"/>
  <c r="U209" i="1"/>
  <c r="T209" i="1"/>
  <c r="AA208" i="1"/>
  <c r="Z208" i="1"/>
  <c r="Y208" i="1"/>
  <c r="X208" i="1"/>
  <c r="W208" i="1"/>
  <c r="V208" i="1"/>
  <c r="U208" i="1"/>
  <c r="T208" i="1"/>
  <c r="AA207" i="1"/>
  <c r="Z207" i="1"/>
  <c r="Y207" i="1"/>
  <c r="X207" i="1"/>
  <c r="W207" i="1"/>
  <c r="V207" i="1"/>
  <c r="U207" i="1"/>
  <c r="T207" i="1"/>
  <c r="AA206" i="1"/>
  <c r="Z206" i="1"/>
  <c r="Y206" i="1"/>
  <c r="X206" i="1"/>
  <c r="W206" i="1"/>
  <c r="V206" i="1"/>
  <c r="U206" i="1"/>
  <c r="T206" i="1"/>
  <c r="AA205" i="1"/>
  <c r="Z205" i="1"/>
  <c r="Y205" i="1"/>
  <c r="X205" i="1"/>
  <c r="W205" i="1"/>
  <c r="V205" i="1"/>
  <c r="U205" i="1"/>
  <c r="T205" i="1"/>
  <c r="AA204" i="1"/>
  <c r="Z204" i="1"/>
  <c r="Y204" i="1"/>
  <c r="X204" i="1"/>
  <c r="W204" i="1"/>
  <c r="V204" i="1"/>
  <c r="U204" i="1"/>
  <c r="T204" i="1"/>
  <c r="AA203" i="1"/>
  <c r="Z203" i="1"/>
  <c r="Y203" i="1"/>
  <c r="X203" i="1"/>
  <c r="W203" i="1"/>
  <c r="V203" i="1"/>
  <c r="U203" i="1"/>
  <c r="T203" i="1"/>
  <c r="AA202" i="1"/>
  <c r="Z202" i="1"/>
  <c r="Y202" i="1"/>
  <c r="X202" i="1"/>
  <c r="W202" i="1"/>
  <c r="V202" i="1"/>
  <c r="U202" i="1"/>
  <c r="T202" i="1"/>
  <c r="AA201" i="1"/>
  <c r="Z201" i="1"/>
  <c r="Y201" i="1"/>
  <c r="X201" i="1"/>
  <c r="W201" i="1"/>
  <c r="V201" i="1"/>
  <c r="U201" i="1"/>
  <c r="T201" i="1"/>
  <c r="AA200" i="1"/>
  <c r="Z200" i="1"/>
  <c r="Y200" i="1"/>
  <c r="X200" i="1"/>
  <c r="W200" i="1"/>
  <c r="V200" i="1"/>
  <c r="U200" i="1"/>
  <c r="T200" i="1"/>
  <c r="AA199" i="1"/>
  <c r="Z199" i="1"/>
  <c r="Y199" i="1"/>
  <c r="X199" i="1"/>
  <c r="W199" i="1"/>
  <c r="V199" i="1"/>
  <c r="U199" i="1"/>
  <c r="T199" i="1"/>
  <c r="AA198" i="1"/>
  <c r="Z198" i="1"/>
  <c r="Y198" i="1"/>
  <c r="X198" i="1"/>
  <c r="W198" i="1"/>
  <c r="V198" i="1"/>
  <c r="U198" i="1"/>
  <c r="T198" i="1"/>
  <c r="AA197" i="1"/>
  <c r="Z197" i="1"/>
  <c r="Y197" i="1"/>
  <c r="X197" i="1"/>
  <c r="W197" i="1"/>
  <c r="V197" i="1"/>
  <c r="U197" i="1"/>
  <c r="T197" i="1"/>
  <c r="AA196" i="1"/>
  <c r="Z196" i="1"/>
  <c r="Y196" i="1"/>
  <c r="X196" i="1"/>
  <c r="W196" i="1"/>
  <c r="V196" i="1"/>
  <c r="U196" i="1"/>
  <c r="T196" i="1"/>
  <c r="AA195" i="1"/>
  <c r="Z195" i="1"/>
  <c r="Y195" i="1"/>
  <c r="X195" i="1"/>
  <c r="W195" i="1"/>
  <c r="V195" i="1"/>
  <c r="U195" i="1"/>
  <c r="T195" i="1"/>
  <c r="AA194" i="1"/>
  <c r="Z194" i="1"/>
  <c r="Y194" i="1"/>
  <c r="X194" i="1"/>
  <c r="W194" i="1"/>
  <c r="V194" i="1"/>
  <c r="U194" i="1"/>
  <c r="T194" i="1"/>
  <c r="AA193" i="1"/>
  <c r="Z193" i="1"/>
  <c r="Y193" i="1"/>
  <c r="X193" i="1"/>
  <c r="W193" i="1"/>
  <c r="V193" i="1"/>
  <c r="U193" i="1"/>
  <c r="T193" i="1"/>
  <c r="AA192" i="1"/>
  <c r="Z192" i="1"/>
  <c r="Y192" i="1"/>
  <c r="X192" i="1"/>
  <c r="W192" i="1"/>
  <c r="V192" i="1"/>
  <c r="U192" i="1"/>
  <c r="T192" i="1"/>
  <c r="AA191" i="1"/>
  <c r="Z191" i="1"/>
  <c r="Y191" i="1"/>
  <c r="X191" i="1"/>
  <c r="W191" i="1"/>
  <c r="V191" i="1"/>
  <c r="U191" i="1"/>
  <c r="T191" i="1"/>
  <c r="AA190" i="1"/>
  <c r="Z190" i="1"/>
  <c r="Y190" i="1"/>
  <c r="X190" i="1"/>
  <c r="W190" i="1"/>
  <c r="V190" i="1"/>
  <c r="U190" i="1"/>
  <c r="T190" i="1"/>
  <c r="AA189" i="1"/>
  <c r="Z189" i="1"/>
  <c r="Y189" i="1"/>
  <c r="X189" i="1"/>
  <c r="W189" i="1"/>
  <c r="V189" i="1"/>
  <c r="U189" i="1"/>
  <c r="T189" i="1"/>
  <c r="AA188" i="1"/>
  <c r="Z188" i="1"/>
  <c r="Y188" i="1"/>
  <c r="X188" i="1"/>
  <c r="W188" i="1"/>
  <c r="V188" i="1"/>
  <c r="U188" i="1"/>
  <c r="T188" i="1"/>
  <c r="AA187" i="1"/>
  <c r="Z187" i="1"/>
  <c r="Y187" i="1"/>
  <c r="X187" i="1"/>
  <c r="W187" i="1"/>
  <c r="V187" i="1"/>
  <c r="U187" i="1"/>
  <c r="T187" i="1"/>
  <c r="AA186" i="1"/>
  <c r="Z186" i="1"/>
  <c r="Y186" i="1"/>
  <c r="X186" i="1"/>
  <c r="W186" i="1"/>
  <c r="V186" i="1"/>
  <c r="U186" i="1"/>
  <c r="T186" i="1"/>
  <c r="AA185" i="1"/>
  <c r="Z185" i="1"/>
  <c r="Y185" i="1"/>
  <c r="X185" i="1"/>
  <c r="W185" i="1"/>
  <c r="V185" i="1"/>
  <c r="U185" i="1"/>
  <c r="T185" i="1"/>
  <c r="AA184" i="1"/>
  <c r="Z184" i="1"/>
  <c r="Y184" i="1"/>
  <c r="X184" i="1"/>
  <c r="W184" i="1"/>
  <c r="V184" i="1"/>
  <c r="U184" i="1"/>
  <c r="T184" i="1"/>
  <c r="AA183" i="1"/>
  <c r="Z183" i="1"/>
  <c r="Y183" i="1"/>
  <c r="X183" i="1"/>
  <c r="W183" i="1"/>
  <c r="V183" i="1"/>
  <c r="U183" i="1"/>
  <c r="T183" i="1"/>
  <c r="AA182" i="1"/>
  <c r="Z182" i="1"/>
  <c r="Y182" i="1"/>
  <c r="X182" i="1"/>
  <c r="W182" i="1"/>
  <c r="V182" i="1"/>
  <c r="U182" i="1"/>
  <c r="T182" i="1"/>
  <c r="AA181" i="1"/>
  <c r="Z181" i="1"/>
  <c r="Y181" i="1"/>
  <c r="X181" i="1"/>
  <c r="W181" i="1"/>
  <c r="V181" i="1"/>
  <c r="U181" i="1"/>
  <c r="T181" i="1"/>
  <c r="AA180" i="1"/>
  <c r="Z180" i="1"/>
  <c r="Y180" i="1"/>
  <c r="X180" i="1"/>
  <c r="W180" i="1"/>
  <c r="V180" i="1"/>
  <c r="U180" i="1"/>
  <c r="T180" i="1"/>
  <c r="AA179" i="1"/>
  <c r="Z179" i="1"/>
  <c r="Y179" i="1"/>
  <c r="X179" i="1"/>
  <c r="W179" i="1"/>
  <c r="V179" i="1"/>
  <c r="U179" i="1"/>
  <c r="T179" i="1"/>
  <c r="AA178" i="1"/>
  <c r="Z178" i="1"/>
  <c r="Y178" i="1"/>
  <c r="X178" i="1"/>
  <c r="W178" i="1"/>
  <c r="V178" i="1"/>
  <c r="U178" i="1"/>
  <c r="T178" i="1"/>
  <c r="AA177" i="1"/>
  <c r="Z177" i="1"/>
  <c r="Y177" i="1"/>
  <c r="X177" i="1"/>
  <c r="W177" i="1"/>
  <c r="V177" i="1"/>
  <c r="U177" i="1"/>
  <c r="T177" i="1"/>
  <c r="AA176" i="1"/>
  <c r="Z176" i="1"/>
  <c r="Y176" i="1"/>
  <c r="X176" i="1"/>
  <c r="W176" i="1"/>
  <c r="V176" i="1"/>
  <c r="U176" i="1"/>
  <c r="T176" i="1"/>
  <c r="AA175" i="1"/>
  <c r="Z175" i="1"/>
  <c r="Y175" i="1"/>
  <c r="X175" i="1"/>
  <c r="W175" i="1"/>
  <c r="V175" i="1"/>
  <c r="U175" i="1"/>
  <c r="T175" i="1"/>
  <c r="AA174" i="1"/>
  <c r="Z174" i="1"/>
  <c r="Y174" i="1"/>
  <c r="X174" i="1"/>
  <c r="W174" i="1"/>
  <c r="V174" i="1"/>
  <c r="U174" i="1"/>
  <c r="T174" i="1"/>
  <c r="AA173" i="1"/>
  <c r="Z173" i="1"/>
  <c r="Y173" i="1"/>
  <c r="X173" i="1"/>
  <c r="W173" i="1"/>
  <c r="V173" i="1"/>
  <c r="U173" i="1"/>
  <c r="T173" i="1"/>
  <c r="AA172" i="1"/>
  <c r="Z172" i="1"/>
  <c r="Y172" i="1"/>
  <c r="X172" i="1"/>
  <c r="W172" i="1"/>
  <c r="V172" i="1"/>
  <c r="U172" i="1"/>
  <c r="T172" i="1"/>
  <c r="AA171" i="1"/>
  <c r="Z171" i="1"/>
  <c r="Y171" i="1"/>
  <c r="X171" i="1"/>
  <c r="W171" i="1"/>
  <c r="V171" i="1"/>
  <c r="U171" i="1"/>
  <c r="T171" i="1"/>
  <c r="AA170" i="1"/>
  <c r="Z170" i="1"/>
  <c r="Y170" i="1"/>
  <c r="X170" i="1"/>
  <c r="W170" i="1"/>
  <c r="V170" i="1"/>
  <c r="U170" i="1"/>
  <c r="T170" i="1"/>
  <c r="AA169" i="1"/>
  <c r="Z169" i="1"/>
  <c r="Y169" i="1"/>
  <c r="X169" i="1"/>
  <c r="W169" i="1"/>
  <c r="V169" i="1"/>
  <c r="U169" i="1"/>
  <c r="T169" i="1"/>
  <c r="AA168" i="1"/>
  <c r="Z168" i="1"/>
  <c r="Y168" i="1"/>
  <c r="X168" i="1"/>
  <c r="W168" i="1"/>
  <c r="V168" i="1"/>
  <c r="U168" i="1"/>
  <c r="T168" i="1"/>
  <c r="AA167" i="1"/>
  <c r="Z167" i="1"/>
  <c r="Y167" i="1"/>
  <c r="X167" i="1"/>
  <c r="W167" i="1"/>
  <c r="V167" i="1"/>
  <c r="U167" i="1"/>
  <c r="T167" i="1"/>
  <c r="AA166" i="1"/>
  <c r="Z166" i="1"/>
  <c r="Y166" i="1"/>
  <c r="X166" i="1"/>
  <c r="W166" i="1"/>
  <c r="V166" i="1"/>
  <c r="U166" i="1"/>
  <c r="T166" i="1"/>
  <c r="AA165" i="1"/>
  <c r="Z165" i="1"/>
  <c r="Y165" i="1"/>
  <c r="X165" i="1"/>
  <c r="W165" i="1"/>
  <c r="V165" i="1"/>
  <c r="U165" i="1"/>
  <c r="T165" i="1"/>
  <c r="AA164" i="1"/>
  <c r="Z164" i="1"/>
  <c r="Y164" i="1"/>
  <c r="X164" i="1"/>
  <c r="W164" i="1"/>
  <c r="V164" i="1"/>
  <c r="U164" i="1"/>
  <c r="T164" i="1"/>
  <c r="AA163" i="1"/>
  <c r="Z163" i="1"/>
  <c r="Y163" i="1"/>
  <c r="X163" i="1"/>
  <c r="W163" i="1"/>
  <c r="V163" i="1"/>
  <c r="U163" i="1"/>
  <c r="T163" i="1"/>
  <c r="AA162" i="1"/>
  <c r="Z162" i="1"/>
  <c r="Y162" i="1"/>
  <c r="X162" i="1"/>
  <c r="W162" i="1"/>
  <c r="V162" i="1"/>
  <c r="U162" i="1"/>
  <c r="T162" i="1"/>
  <c r="AA161" i="1"/>
  <c r="Z161" i="1"/>
  <c r="Y161" i="1"/>
  <c r="X161" i="1"/>
  <c r="W161" i="1"/>
  <c r="V161" i="1"/>
  <c r="U161" i="1"/>
  <c r="T161" i="1"/>
  <c r="AA160" i="1"/>
  <c r="Z160" i="1"/>
  <c r="Y160" i="1"/>
  <c r="X160" i="1"/>
  <c r="W160" i="1"/>
  <c r="V160" i="1"/>
  <c r="U160" i="1"/>
  <c r="T160" i="1"/>
  <c r="AA159" i="1"/>
  <c r="Z159" i="1"/>
  <c r="Y159" i="1"/>
  <c r="X159" i="1"/>
  <c r="W159" i="1"/>
  <c r="V159" i="1"/>
  <c r="U159" i="1"/>
  <c r="T159" i="1"/>
  <c r="AA158" i="1"/>
  <c r="Z158" i="1"/>
  <c r="Y158" i="1"/>
  <c r="X158" i="1"/>
  <c r="W158" i="1"/>
  <c r="V158" i="1"/>
  <c r="U158" i="1"/>
  <c r="T158" i="1"/>
  <c r="AA157" i="1"/>
  <c r="Z157" i="1"/>
  <c r="Y157" i="1"/>
  <c r="X157" i="1"/>
  <c r="W157" i="1"/>
  <c r="V157" i="1"/>
  <c r="U157" i="1"/>
  <c r="T157" i="1"/>
  <c r="AA156" i="1"/>
  <c r="Z156" i="1"/>
  <c r="Y156" i="1"/>
  <c r="X156" i="1"/>
  <c r="W156" i="1"/>
  <c r="V156" i="1"/>
  <c r="U156" i="1"/>
  <c r="T156" i="1"/>
  <c r="AA155" i="1"/>
  <c r="Z155" i="1"/>
  <c r="Y155" i="1"/>
  <c r="X155" i="1"/>
  <c r="W155" i="1"/>
  <c r="V155" i="1"/>
  <c r="U155" i="1"/>
  <c r="T155" i="1"/>
  <c r="AA154" i="1"/>
  <c r="Z154" i="1"/>
  <c r="Y154" i="1"/>
  <c r="X154" i="1"/>
  <c r="W154" i="1"/>
  <c r="V154" i="1"/>
  <c r="U154" i="1"/>
  <c r="T154" i="1"/>
  <c r="AA153" i="1"/>
  <c r="Z153" i="1"/>
  <c r="Y153" i="1"/>
  <c r="X153" i="1"/>
  <c r="W153" i="1"/>
  <c r="V153" i="1"/>
  <c r="U153" i="1"/>
  <c r="T153" i="1"/>
  <c r="AA152" i="1"/>
  <c r="Z152" i="1"/>
  <c r="Y152" i="1"/>
  <c r="X152" i="1"/>
  <c r="W152" i="1"/>
  <c r="V152" i="1"/>
  <c r="U152" i="1"/>
  <c r="T152" i="1"/>
  <c r="AA151" i="1"/>
  <c r="Z151" i="1"/>
  <c r="Y151" i="1"/>
  <c r="X151" i="1"/>
  <c r="W151" i="1"/>
  <c r="V151" i="1"/>
  <c r="U151" i="1"/>
  <c r="T151" i="1"/>
  <c r="AA150" i="1"/>
  <c r="Z150" i="1"/>
  <c r="Y150" i="1"/>
  <c r="X150" i="1"/>
  <c r="W150" i="1"/>
  <c r="V150" i="1"/>
  <c r="U150" i="1"/>
  <c r="T150" i="1"/>
  <c r="AA149" i="1"/>
  <c r="Z149" i="1"/>
  <c r="Y149" i="1"/>
  <c r="X149" i="1"/>
  <c r="W149" i="1"/>
  <c r="V149" i="1"/>
  <c r="U149" i="1"/>
  <c r="T149" i="1"/>
  <c r="AA148" i="1"/>
  <c r="Z148" i="1"/>
  <c r="Y148" i="1"/>
  <c r="X148" i="1"/>
  <c r="W148" i="1"/>
  <c r="V148" i="1"/>
  <c r="U148" i="1"/>
  <c r="T148" i="1"/>
  <c r="AA147" i="1"/>
  <c r="Z147" i="1"/>
  <c r="Y147" i="1"/>
  <c r="X147" i="1"/>
  <c r="W147" i="1"/>
  <c r="V147" i="1"/>
  <c r="U147" i="1"/>
  <c r="T147" i="1"/>
  <c r="AA146" i="1"/>
  <c r="Z146" i="1"/>
  <c r="Y146" i="1"/>
  <c r="X146" i="1"/>
  <c r="W146" i="1"/>
  <c r="V146" i="1"/>
  <c r="U146" i="1"/>
  <c r="T146" i="1"/>
  <c r="AA145" i="1"/>
  <c r="Z145" i="1"/>
  <c r="Y145" i="1"/>
  <c r="X145" i="1"/>
  <c r="W145" i="1"/>
  <c r="V145" i="1"/>
  <c r="U145" i="1"/>
  <c r="T145" i="1"/>
  <c r="AA144" i="1"/>
  <c r="Z144" i="1"/>
  <c r="Y144" i="1"/>
  <c r="X144" i="1"/>
  <c r="W144" i="1"/>
  <c r="V144" i="1"/>
  <c r="U144" i="1"/>
  <c r="T144" i="1"/>
  <c r="AA143" i="1"/>
  <c r="Z143" i="1"/>
  <c r="Y143" i="1"/>
  <c r="X143" i="1"/>
  <c r="W143" i="1"/>
  <c r="V143" i="1"/>
  <c r="U143" i="1"/>
  <c r="T143" i="1"/>
  <c r="AA142" i="1"/>
  <c r="Z142" i="1"/>
  <c r="Y142" i="1"/>
  <c r="X142" i="1"/>
  <c r="W142" i="1"/>
  <c r="V142" i="1"/>
  <c r="U142" i="1"/>
  <c r="T142" i="1"/>
  <c r="AA141" i="1"/>
  <c r="Z141" i="1"/>
  <c r="Y141" i="1"/>
  <c r="X141" i="1"/>
  <c r="W141" i="1"/>
  <c r="V141" i="1"/>
  <c r="U141" i="1"/>
  <c r="T141" i="1"/>
  <c r="AA140" i="1"/>
  <c r="Z140" i="1"/>
  <c r="Y140" i="1"/>
  <c r="X140" i="1"/>
  <c r="W140" i="1"/>
  <c r="V140" i="1"/>
  <c r="U140" i="1"/>
  <c r="T140" i="1"/>
  <c r="AA139" i="1"/>
  <c r="Z139" i="1"/>
  <c r="Y139" i="1"/>
  <c r="X139" i="1"/>
  <c r="W139" i="1"/>
  <c r="V139" i="1"/>
  <c r="U139" i="1"/>
  <c r="T139" i="1"/>
  <c r="AA138" i="1"/>
  <c r="Z138" i="1"/>
  <c r="Y138" i="1"/>
  <c r="X138" i="1"/>
  <c r="W138" i="1"/>
  <c r="V138" i="1"/>
  <c r="U138" i="1"/>
  <c r="T138" i="1"/>
  <c r="AA137" i="1"/>
  <c r="Z137" i="1"/>
  <c r="Y137" i="1"/>
  <c r="X137" i="1"/>
  <c r="W137" i="1"/>
  <c r="V137" i="1"/>
  <c r="U137" i="1"/>
  <c r="T137" i="1"/>
  <c r="AA136" i="1"/>
  <c r="Z136" i="1"/>
  <c r="Y136" i="1"/>
  <c r="X136" i="1"/>
  <c r="W136" i="1"/>
  <c r="V136" i="1"/>
  <c r="U136" i="1"/>
  <c r="T136" i="1"/>
  <c r="AA135" i="1"/>
  <c r="Z135" i="1"/>
  <c r="Y135" i="1"/>
  <c r="X135" i="1"/>
  <c r="W135" i="1"/>
  <c r="V135" i="1"/>
  <c r="U135" i="1"/>
  <c r="T135" i="1"/>
  <c r="AA134" i="1"/>
  <c r="Z134" i="1"/>
  <c r="Y134" i="1"/>
  <c r="X134" i="1"/>
  <c r="W134" i="1"/>
  <c r="V134" i="1"/>
  <c r="U134" i="1"/>
  <c r="T134" i="1"/>
  <c r="AA133" i="1"/>
  <c r="Z133" i="1"/>
  <c r="Y133" i="1"/>
  <c r="X133" i="1"/>
  <c r="W133" i="1"/>
  <c r="V133" i="1"/>
  <c r="U133" i="1"/>
  <c r="T133" i="1"/>
  <c r="AA132" i="1"/>
  <c r="Z132" i="1"/>
  <c r="Y132" i="1"/>
  <c r="X132" i="1"/>
  <c r="W132" i="1"/>
  <c r="V132" i="1"/>
  <c r="U132" i="1"/>
  <c r="T132" i="1"/>
  <c r="AA131" i="1"/>
  <c r="Z131" i="1"/>
  <c r="Y131" i="1"/>
  <c r="X131" i="1"/>
  <c r="W131" i="1"/>
  <c r="V131" i="1"/>
  <c r="U131" i="1"/>
  <c r="T131" i="1"/>
  <c r="AA130" i="1"/>
  <c r="Z130" i="1"/>
  <c r="Y130" i="1"/>
  <c r="X130" i="1"/>
  <c r="W130" i="1"/>
  <c r="V130" i="1"/>
  <c r="U130" i="1"/>
  <c r="T130" i="1"/>
  <c r="AA129" i="1"/>
  <c r="Z129" i="1"/>
  <c r="Y129" i="1"/>
  <c r="X129" i="1"/>
  <c r="W129" i="1"/>
  <c r="V129" i="1"/>
  <c r="U129" i="1"/>
  <c r="T129" i="1"/>
  <c r="AA128" i="1"/>
  <c r="Z128" i="1"/>
  <c r="Y128" i="1"/>
  <c r="X128" i="1"/>
  <c r="W128" i="1"/>
  <c r="V128" i="1"/>
  <c r="U128" i="1"/>
  <c r="T128" i="1"/>
  <c r="AA127" i="1"/>
  <c r="Z127" i="1"/>
  <c r="Y127" i="1"/>
  <c r="X127" i="1"/>
  <c r="W127" i="1"/>
  <c r="V127" i="1"/>
  <c r="U127" i="1"/>
  <c r="T127" i="1"/>
  <c r="AA126" i="1"/>
  <c r="Z126" i="1"/>
  <c r="Y126" i="1"/>
  <c r="X126" i="1"/>
  <c r="W126" i="1"/>
  <c r="V126" i="1"/>
  <c r="U126" i="1"/>
  <c r="T126" i="1"/>
  <c r="AA125" i="1"/>
  <c r="Z125" i="1"/>
  <c r="Y125" i="1"/>
  <c r="X125" i="1"/>
  <c r="W125" i="1"/>
  <c r="V125" i="1"/>
  <c r="U125" i="1"/>
  <c r="T125" i="1"/>
  <c r="AA124" i="1"/>
  <c r="Z124" i="1"/>
  <c r="Y124" i="1"/>
  <c r="X124" i="1"/>
  <c r="W124" i="1"/>
  <c r="V124" i="1"/>
  <c r="U124" i="1"/>
  <c r="T124" i="1"/>
  <c r="AA123" i="1"/>
  <c r="Z123" i="1"/>
  <c r="Y123" i="1"/>
  <c r="X123" i="1"/>
  <c r="W123" i="1"/>
  <c r="V123" i="1"/>
  <c r="U123" i="1"/>
  <c r="T123" i="1"/>
  <c r="AA122" i="1"/>
  <c r="Z122" i="1"/>
  <c r="Y122" i="1"/>
  <c r="X122" i="1"/>
  <c r="W122" i="1"/>
  <c r="V122" i="1"/>
  <c r="U122" i="1"/>
  <c r="T122" i="1"/>
  <c r="AA121" i="1"/>
  <c r="Z121" i="1"/>
  <c r="Y121" i="1"/>
  <c r="X121" i="1"/>
  <c r="W121" i="1"/>
  <c r="V121" i="1"/>
  <c r="U121" i="1"/>
  <c r="T121" i="1"/>
  <c r="AA120" i="1"/>
  <c r="Z120" i="1"/>
  <c r="Y120" i="1"/>
  <c r="X120" i="1"/>
  <c r="W120" i="1"/>
  <c r="V120" i="1"/>
  <c r="U120" i="1"/>
  <c r="T120" i="1"/>
  <c r="AA119" i="1"/>
  <c r="Z119" i="1"/>
  <c r="Y119" i="1"/>
  <c r="X119" i="1"/>
  <c r="W119" i="1"/>
  <c r="V119" i="1"/>
  <c r="U119" i="1"/>
  <c r="T119" i="1"/>
  <c r="AA118" i="1"/>
  <c r="Z118" i="1"/>
  <c r="Y118" i="1"/>
  <c r="X118" i="1"/>
  <c r="W118" i="1"/>
  <c r="V118" i="1"/>
  <c r="U118" i="1"/>
  <c r="T118" i="1"/>
  <c r="AA117" i="1"/>
  <c r="Z117" i="1"/>
  <c r="Y117" i="1"/>
  <c r="X117" i="1"/>
  <c r="W117" i="1"/>
  <c r="V117" i="1"/>
  <c r="U117" i="1"/>
  <c r="T117" i="1"/>
  <c r="AA116" i="1"/>
  <c r="Z116" i="1"/>
  <c r="Y116" i="1"/>
  <c r="X116" i="1"/>
  <c r="W116" i="1"/>
  <c r="V116" i="1"/>
  <c r="U116" i="1"/>
  <c r="T116" i="1"/>
  <c r="AA115" i="1"/>
  <c r="Z115" i="1"/>
  <c r="Y115" i="1"/>
  <c r="X115" i="1"/>
  <c r="W115" i="1"/>
  <c r="V115" i="1"/>
  <c r="U115" i="1"/>
  <c r="T115" i="1"/>
  <c r="AA114" i="1"/>
  <c r="Z114" i="1"/>
  <c r="Y114" i="1"/>
  <c r="X114" i="1"/>
  <c r="W114" i="1"/>
  <c r="V114" i="1"/>
  <c r="U114" i="1"/>
  <c r="T114" i="1"/>
  <c r="AA113" i="1"/>
  <c r="Z113" i="1"/>
  <c r="Y113" i="1"/>
  <c r="X113" i="1"/>
  <c r="W113" i="1"/>
  <c r="V113" i="1"/>
  <c r="U113" i="1"/>
  <c r="T113" i="1"/>
  <c r="AA112" i="1"/>
  <c r="Z112" i="1"/>
  <c r="Y112" i="1"/>
  <c r="X112" i="1"/>
  <c r="W112" i="1"/>
  <c r="V112" i="1"/>
  <c r="U112" i="1"/>
  <c r="T112" i="1"/>
  <c r="AA111" i="1"/>
  <c r="Z111" i="1"/>
  <c r="Y111" i="1"/>
  <c r="X111" i="1"/>
  <c r="W111" i="1"/>
  <c r="V111" i="1"/>
  <c r="U111" i="1"/>
  <c r="T111" i="1"/>
  <c r="AA110" i="1"/>
  <c r="Z110" i="1"/>
  <c r="Y110" i="1"/>
  <c r="X110" i="1"/>
  <c r="W110" i="1"/>
  <c r="V110" i="1"/>
  <c r="U110" i="1"/>
  <c r="T110" i="1"/>
  <c r="AA109" i="1"/>
  <c r="Z109" i="1"/>
  <c r="Y109" i="1"/>
  <c r="X109" i="1"/>
  <c r="W109" i="1"/>
  <c r="V109" i="1"/>
  <c r="U109" i="1"/>
  <c r="T109" i="1"/>
  <c r="AA108" i="1"/>
  <c r="Z108" i="1"/>
  <c r="Y108" i="1"/>
  <c r="X108" i="1"/>
  <c r="W108" i="1"/>
  <c r="V108" i="1"/>
  <c r="U108" i="1"/>
  <c r="T108" i="1"/>
  <c r="AA107" i="1"/>
  <c r="Z107" i="1"/>
  <c r="Y107" i="1"/>
  <c r="X107" i="1"/>
  <c r="W107" i="1"/>
  <c r="V107" i="1"/>
  <c r="U107" i="1"/>
  <c r="T107" i="1"/>
  <c r="AA106" i="1"/>
  <c r="Z106" i="1"/>
  <c r="Y106" i="1"/>
  <c r="X106" i="1"/>
  <c r="W106" i="1"/>
  <c r="V106" i="1"/>
  <c r="U106" i="1"/>
  <c r="T106" i="1"/>
  <c r="AA105" i="1"/>
  <c r="Z105" i="1"/>
  <c r="Y105" i="1"/>
  <c r="X105" i="1"/>
  <c r="W105" i="1"/>
  <c r="V105" i="1"/>
  <c r="U105" i="1"/>
  <c r="T105" i="1"/>
  <c r="AA104" i="1"/>
  <c r="Z104" i="1"/>
  <c r="Y104" i="1"/>
  <c r="X104" i="1"/>
  <c r="W104" i="1"/>
  <c r="V104" i="1"/>
  <c r="U104" i="1"/>
  <c r="T104" i="1"/>
  <c r="AA103" i="1"/>
  <c r="Z103" i="1"/>
  <c r="Y103" i="1"/>
  <c r="X103" i="1"/>
  <c r="W103" i="1"/>
  <c r="V103" i="1"/>
  <c r="U103" i="1"/>
  <c r="T103" i="1"/>
  <c r="AA102" i="1"/>
  <c r="Z102" i="1"/>
  <c r="Y102" i="1"/>
  <c r="X102" i="1"/>
  <c r="W102" i="1"/>
  <c r="V102" i="1"/>
  <c r="U102" i="1"/>
  <c r="T102" i="1"/>
  <c r="AA101" i="1"/>
  <c r="Z101" i="1"/>
  <c r="Y101" i="1"/>
  <c r="X101" i="1"/>
  <c r="W101" i="1"/>
  <c r="V101" i="1"/>
  <c r="U101" i="1"/>
  <c r="T101" i="1"/>
  <c r="AA100" i="1"/>
  <c r="Z100" i="1"/>
  <c r="Y100" i="1"/>
  <c r="X100" i="1"/>
  <c r="W100" i="1"/>
  <c r="V100" i="1"/>
  <c r="U100" i="1"/>
  <c r="T100" i="1"/>
  <c r="AA99" i="1"/>
  <c r="Z99" i="1"/>
  <c r="Y99" i="1"/>
  <c r="X99" i="1"/>
  <c r="W99" i="1"/>
  <c r="V99" i="1"/>
  <c r="U99" i="1"/>
  <c r="T99" i="1"/>
  <c r="AA98" i="1"/>
  <c r="Z98" i="1"/>
  <c r="Y98" i="1"/>
  <c r="X98" i="1"/>
  <c r="W98" i="1"/>
  <c r="V98" i="1"/>
  <c r="U98" i="1"/>
  <c r="T98" i="1"/>
  <c r="AA97" i="1"/>
  <c r="Z97" i="1"/>
  <c r="Y97" i="1"/>
  <c r="X97" i="1"/>
  <c r="W97" i="1"/>
  <c r="V97" i="1"/>
  <c r="U97" i="1"/>
  <c r="T97" i="1"/>
  <c r="AA96" i="1"/>
  <c r="Z96" i="1"/>
  <c r="Y96" i="1"/>
  <c r="X96" i="1"/>
  <c r="W96" i="1"/>
  <c r="V96" i="1"/>
  <c r="U96" i="1"/>
  <c r="T96" i="1"/>
  <c r="AA95" i="1"/>
  <c r="Z95" i="1"/>
  <c r="Y95" i="1"/>
  <c r="X95" i="1"/>
  <c r="W95" i="1"/>
  <c r="V95" i="1"/>
  <c r="U95" i="1"/>
  <c r="T95" i="1"/>
  <c r="AA94" i="1"/>
  <c r="Z94" i="1"/>
  <c r="Y94" i="1"/>
  <c r="X94" i="1"/>
  <c r="W94" i="1"/>
  <c r="V94" i="1"/>
  <c r="U94" i="1"/>
  <c r="T94" i="1"/>
  <c r="AA93" i="1"/>
  <c r="Z93" i="1"/>
  <c r="Y93" i="1"/>
  <c r="X93" i="1"/>
  <c r="W93" i="1"/>
  <c r="V93" i="1"/>
  <c r="U93" i="1"/>
  <c r="T93" i="1"/>
  <c r="AA92" i="1"/>
  <c r="Z92" i="1"/>
  <c r="Y92" i="1"/>
  <c r="X92" i="1"/>
  <c r="W92" i="1"/>
  <c r="V92" i="1"/>
  <c r="U92" i="1"/>
  <c r="T92" i="1"/>
  <c r="AA91" i="1"/>
  <c r="Z91" i="1"/>
  <c r="Y91" i="1"/>
  <c r="X91" i="1"/>
  <c r="W91" i="1"/>
  <c r="V91" i="1"/>
  <c r="U91" i="1"/>
  <c r="T91" i="1"/>
  <c r="AA90" i="1"/>
  <c r="Z90" i="1"/>
  <c r="Y90" i="1"/>
  <c r="X90" i="1"/>
  <c r="W90" i="1"/>
  <c r="V90" i="1"/>
  <c r="U90" i="1"/>
  <c r="T90" i="1"/>
  <c r="AA89" i="1"/>
  <c r="Z89" i="1"/>
  <c r="Y89" i="1"/>
  <c r="X89" i="1"/>
  <c r="W89" i="1"/>
  <c r="V89" i="1"/>
  <c r="U89" i="1"/>
  <c r="T89" i="1"/>
  <c r="AA88" i="1"/>
  <c r="Z88" i="1"/>
  <c r="Y88" i="1"/>
  <c r="X88" i="1"/>
  <c r="W88" i="1"/>
  <c r="V88" i="1"/>
  <c r="U88" i="1"/>
  <c r="T88" i="1"/>
  <c r="AA87" i="1"/>
  <c r="Z87" i="1"/>
  <c r="Y87" i="1"/>
  <c r="X87" i="1"/>
  <c r="W87" i="1"/>
  <c r="V87" i="1"/>
  <c r="U87" i="1"/>
  <c r="T87" i="1"/>
  <c r="AA86" i="1"/>
  <c r="Z86" i="1"/>
  <c r="Y86" i="1"/>
  <c r="X86" i="1"/>
  <c r="W86" i="1"/>
  <c r="V86" i="1"/>
  <c r="U86" i="1"/>
  <c r="T86" i="1"/>
  <c r="AA85" i="1"/>
  <c r="Z85" i="1"/>
  <c r="Y85" i="1"/>
  <c r="X85" i="1"/>
  <c r="W85" i="1"/>
  <c r="V85" i="1"/>
  <c r="U85" i="1"/>
  <c r="T85" i="1"/>
  <c r="AA84" i="1"/>
  <c r="Z84" i="1"/>
  <c r="Y84" i="1"/>
  <c r="X84" i="1"/>
  <c r="W84" i="1"/>
  <c r="V84" i="1"/>
  <c r="U84" i="1"/>
  <c r="T84" i="1"/>
  <c r="AA83" i="1"/>
  <c r="Z83" i="1"/>
  <c r="Y83" i="1"/>
  <c r="X83" i="1"/>
  <c r="W83" i="1"/>
  <c r="V83" i="1"/>
  <c r="U83" i="1"/>
  <c r="T83" i="1"/>
  <c r="AA82" i="1"/>
  <c r="Z82" i="1"/>
  <c r="Y82" i="1"/>
  <c r="X82" i="1"/>
  <c r="W82" i="1"/>
  <c r="V82" i="1"/>
  <c r="U82" i="1"/>
  <c r="T82" i="1"/>
  <c r="AA81" i="1"/>
  <c r="Z81" i="1"/>
  <c r="Y81" i="1"/>
  <c r="X81" i="1"/>
  <c r="W81" i="1"/>
  <c r="V81" i="1"/>
  <c r="U81" i="1"/>
  <c r="T81" i="1"/>
  <c r="AA80" i="1"/>
  <c r="Z80" i="1"/>
  <c r="Y80" i="1"/>
  <c r="X80" i="1"/>
  <c r="W80" i="1"/>
  <c r="V80" i="1"/>
  <c r="U80" i="1"/>
  <c r="T80" i="1"/>
  <c r="AA79" i="1"/>
  <c r="Z79" i="1"/>
  <c r="Y79" i="1"/>
  <c r="X79" i="1"/>
  <c r="W79" i="1"/>
  <c r="V79" i="1"/>
  <c r="U79" i="1"/>
  <c r="T79" i="1"/>
  <c r="AA78" i="1"/>
  <c r="Z78" i="1"/>
  <c r="Y78" i="1"/>
  <c r="X78" i="1"/>
  <c r="W78" i="1"/>
  <c r="V78" i="1"/>
  <c r="U78" i="1"/>
  <c r="T78" i="1"/>
  <c r="AA77" i="1"/>
  <c r="Z77" i="1"/>
  <c r="Y77" i="1"/>
  <c r="X77" i="1"/>
  <c r="W77" i="1"/>
  <c r="V77" i="1"/>
  <c r="U77" i="1"/>
  <c r="T77" i="1"/>
  <c r="AA76" i="1"/>
  <c r="Z76" i="1"/>
  <c r="Y76" i="1"/>
  <c r="X76" i="1"/>
  <c r="W76" i="1"/>
  <c r="V76" i="1"/>
  <c r="U76" i="1"/>
  <c r="T76" i="1"/>
  <c r="AA75" i="1"/>
  <c r="Z75" i="1"/>
  <c r="Y75" i="1"/>
  <c r="X75" i="1"/>
  <c r="W75" i="1"/>
  <c r="V75" i="1"/>
  <c r="U75" i="1"/>
  <c r="T75" i="1"/>
  <c r="AA74" i="1"/>
  <c r="Z74" i="1"/>
  <c r="Y74" i="1"/>
  <c r="X74" i="1"/>
  <c r="W74" i="1"/>
  <c r="V74" i="1"/>
  <c r="U74" i="1"/>
  <c r="T74" i="1"/>
  <c r="AA73" i="1"/>
  <c r="Z73" i="1"/>
  <c r="Y73" i="1"/>
  <c r="X73" i="1"/>
  <c r="W73" i="1"/>
  <c r="V73" i="1"/>
  <c r="U73" i="1"/>
  <c r="T73" i="1"/>
  <c r="AA72" i="1"/>
  <c r="Z72" i="1"/>
  <c r="Y72" i="1"/>
  <c r="X72" i="1"/>
  <c r="W72" i="1"/>
  <c r="V72" i="1"/>
  <c r="U72" i="1"/>
  <c r="T72" i="1"/>
  <c r="AA71" i="1"/>
  <c r="Z71" i="1"/>
  <c r="Y71" i="1"/>
  <c r="X71" i="1"/>
  <c r="W71" i="1"/>
  <c r="V71" i="1"/>
  <c r="U71" i="1"/>
  <c r="T71" i="1"/>
  <c r="AA70" i="1"/>
  <c r="Z70" i="1"/>
  <c r="Y70" i="1"/>
  <c r="X70" i="1"/>
  <c r="W70" i="1"/>
  <c r="V70" i="1"/>
  <c r="U70" i="1"/>
  <c r="T70" i="1"/>
  <c r="AA69" i="1"/>
  <c r="Z69" i="1"/>
  <c r="Y69" i="1"/>
  <c r="X69" i="1"/>
  <c r="W69" i="1"/>
  <c r="V69" i="1"/>
  <c r="U69" i="1"/>
  <c r="T69" i="1"/>
  <c r="AA68" i="1"/>
  <c r="Z68" i="1"/>
  <c r="Y68" i="1"/>
  <c r="X68" i="1"/>
  <c r="W68" i="1"/>
  <c r="V68" i="1"/>
  <c r="U68" i="1"/>
  <c r="T68" i="1"/>
  <c r="AA67" i="1"/>
  <c r="Z67" i="1"/>
  <c r="Y67" i="1"/>
  <c r="X67" i="1"/>
  <c r="W67" i="1"/>
  <c r="V67" i="1"/>
  <c r="U67" i="1"/>
  <c r="T67" i="1"/>
  <c r="AA66" i="1"/>
  <c r="Z66" i="1"/>
  <c r="Y66" i="1"/>
  <c r="X66" i="1"/>
  <c r="W66" i="1"/>
  <c r="V66" i="1"/>
  <c r="U66" i="1"/>
  <c r="T66" i="1"/>
  <c r="AA65" i="1"/>
  <c r="Z65" i="1"/>
  <c r="Y65" i="1"/>
  <c r="X65" i="1"/>
  <c r="W65" i="1"/>
  <c r="V65" i="1"/>
  <c r="U65" i="1"/>
  <c r="T65" i="1"/>
  <c r="AA64" i="1"/>
  <c r="Z64" i="1"/>
  <c r="Y64" i="1"/>
  <c r="X64" i="1"/>
  <c r="W64" i="1"/>
  <c r="V64" i="1"/>
  <c r="U64" i="1"/>
  <c r="T64" i="1"/>
  <c r="AA63" i="1"/>
  <c r="Z63" i="1"/>
  <c r="Y63" i="1"/>
  <c r="X63" i="1"/>
  <c r="W63" i="1"/>
  <c r="V63" i="1"/>
  <c r="U63" i="1"/>
  <c r="T63" i="1"/>
  <c r="AA62" i="1"/>
  <c r="Z62" i="1"/>
  <c r="Y62" i="1"/>
  <c r="X62" i="1"/>
  <c r="W62" i="1"/>
  <c r="V62" i="1"/>
  <c r="U62" i="1"/>
  <c r="T62" i="1"/>
  <c r="AA61" i="1"/>
  <c r="Z61" i="1"/>
  <c r="Y61" i="1"/>
  <c r="X61" i="1"/>
  <c r="W61" i="1"/>
  <c r="V61" i="1"/>
  <c r="U61" i="1"/>
  <c r="T61" i="1"/>
  <c r="AA60" i="1"/>
  <c r="Z60" i="1"/>
  <c r="Y60" i="1"/>
  <c r="X60" i="1"/>
  <c r="W60" i="1"/>
  <c r="V60" i="1"/>
  <c r="U60" i="1"/>
  <c r="T60" i="1"/>
  <c r="AA59" i="1"/>
  <c r="Z59" i="1"/>
  <c r="Y59" i="1"/>
  <c r="X59" i="1"/>
  <c r="W59" i="1"/>
  <c r="V59" i="1"/>
  <c r="U59" i="1"/>
  <c r="T59" i="1"/>
  <c r="AA58" i="1"/>
  <c r="Z58" i="1"/>
  <c r="Y58" i="1"/>
  <c r="X58" i="1"/>
  <c r="W58" i="1"/>
  <c r="V58" i="1"/>
  <c r="U58" i="1"/>
  <c r="T58" i="1"/>
  <c r="AA57" i="1"/>
  <c r="Z57" i="1"/>
  <c r="Y57" i="1"/>
  <c r="X57" i="1"/>
  <c r="W57" i="1"/>
  <c r="V57" i="1"/>
  <c r="U57" i="1"/>
  <c r="T57" i="1"/>
  <c r="AA56" i="1"/>
  <c r="Z56" i="1"/>
  <c r="Y56" i="1"/>
  <c r="X56" i="1"/>
  <c r="W56" i="1"/>
  <c r="V56" i="1"/>
  <c r="U56" i="1"/>
  <c r="T56" i="1"/>
  <c r="AA55" i="1"/>
  <c r="Z55" i="1"/>
  <c r="Y55" i="1"/>
  <c r="X55" i="1"/>
  <c r="W55" i="1"/>
  <c r="V55" i="1"/>
  <c r="U55" i="1"/>
  <c r="T55" i="1"/>
  <c r="AA54" i="1"/>
  <c r="Z54" i="1"/>
  <c r="Y54" i="1"/>
  <c r="X54" i="1"/>
  <c r="W54" i="1"/>
  <c r="V54" i="1"/>
  <c r="U54" i="1"/>
  <c r="T54" i="1"/>
  <c r="AA53" i="1"/>
  <c r="Z53" i="1"/>
  <c r="Y53" i="1"/>
  <c r="X53" i="1"/>
  <c r="W53" i="1"/>
  <c r="V53" i="1"/>
  <c r="U53" i="1"/>
  <c r="T53" i="1"/>
  <c r="AA52" i="1"/>
  <c r="Z52" i="1"/>
  <c r="Y52" i="1"/>
  <c r="X52" i="1"/>
  <c r="W52" i="1"/>
  <c r="V52" i="1"/>
  <c r="U52" i="1"/>
  <c r="T52" i="1"/>
  <c r="AA51" i="1"/>
  <c r="Z51" i="1"/>
  <c r="Y51" i="1"/>
  <c r="X51" i="1"/>
  <c r="W51" i="1"/>
  <c r="V51" i="1"/>
  <c r="U51" i="1"/>
  <c r="T51" i="1"/>
  <c r="AA50" i="1"/>
  <c r="Z50" i="1"/>
  <c r="Y50" i="1"/>
  <c r="X50" i="1"/>
  <c r="W50" i="1"/>
  <c r="V50" i="1"/>
  <c r="U50" i="1"/>
  <c r="T50" i="1"/>
  <c r="AA49" i="1"/>
  <c r="Z49" i="1"/>
  <c r="Y49" i="1"/>
  <c r="X49" i="1"/>
  <c r="W49" i="1"/>
  <c r="V49" i="1"/>
  <c r="U49" i="1"/>
  <c r="T49" i="1"/>
  <c r="AA48" i="1"/>
  <c r="Z48" i="1"/>
  <c r="Y48" i="1"/>
  <c r="X48" i="1"/>
  <c r="W48" i="1"/>
  <c r="V48" i="1"/>
  <c r="U48" i="1"/>
  <c r="T48" i="1"/>
  <c r="AA47" i="1"/>
  <c r="Z47" i="1"/>
  <c r="Y47" i="1"/>
  <c r="X47" i="1"/>
  <c r="W47" i="1"/>
  <c r="V47" i="1"/>
  <c r="U47" i="1"/>
  <c r="T47" i="1"/>
  <c r="AA46" i="1"/>
  <c r="Z46" i="1"/>
  <c r="Y46" i="1"/>
  <c r="X46" i="1"/>
  <c r="W46" i="1"/>
  <c r="V46" i="1"/>
  <c r="U46" i="1"/>
  <c r="T46" i="1"/>
  <c r="AA45" i="1"/>
  <c r="Z45" i="1"/>
  <c r="Y45" i="1"/>
  <c r="X45" i="1"/>
  <c r="W45" i="1"/>
  <c r="V45" i="1"/>
  <c r="U45" i="1"/>
  <c r="T45" i="1"/>
  <c r="AA44" i="1"/>
  <c r="Z44" i="1"/>
  <c r="Y44" i="1"/>
  <c r="X44" i="1"/>
  <c r="W44" i="1"/>
  <c r="V44" i="1"/>
  <c r="U44" i="1"/>
  <c r="T44" i="1"/>
  <c r="AA43" i="1"/>
  <c r="Z43" i="1"/>
  <c r="Y43" i="1"/>
  <c r="X43" i="1"/>
  <c r="W43" i="1"/>
  <c r="V43" i="1"/>
  <c r="U43" i="1"/>
  <c r="T43" i="1"/>
  <c r="AA42" i="1"/>
  <c r="Z42" i="1"/>
  <c r="Y42" i="1"/>
  <c r="X42" i="1"/>
  <c r="W42" i="1"/>
  <c r="V42" i="1"/>
  <c r="U42" i="1"/>
  <c r="T42" i="1"/>
  <c r="AA41" i="1"/>
  <c r="Z41" i="1"/>
  <c r="Y41" i="1"/>
  <c r="X41" i="1"/>
  <c r="W41" i="1"/>
  <c r="V41" i="1"/>
  <c r="U41" i="1"/>
  <c r="T41" i="1"/>
  <c r="AA40" i="1"/>
  <c r="Z40" i="1"/>
  <c r="Y40" i="1"/>
  <c r="X40" i="1"/>
  <c r="W40" i="1"/>
  <c r="V40" i="1"/>
  <c r="U40" i="1"/>
  <c r="T40" i="1"/>
  <c r="AA39" i="1"/>
  <c r="Z39" i="1"/>
  <c r="Y39" i="1"/>
  <c r="X39" i="1"/>
  <c r="W39" i="1"/>
  <c r="V39" i="1"/>
  <c r="U39" i="1"/>
  <c r="T39" i="1"/>
  <c r="AA38" i="1"/>
  <c r="Z38" i="1"/>
  <c r="Y38" i="1"/>
  <c r="X38" i="1"/>
  <c r="W38" i="1"/>
  <c r="V38" i="1"/>
  <c r="U38" i="1"/>
  <c r="T38" i="1"/>
  <c r="AA37" i="1"/>
  <c r="Z37" i="1"/>
  <c r="Y37" i="1"/>
  <c r="X37" i="1"/>
  <c r="W37" i="1"/>
  <c r="V37" i="1"/>
  <c r="U37" i="1"/>
  <c r="T37" i="1"/>
  <c r="AA36" i="1"/>
  <c r="Z36" i="1"/>
  <c r="Y36" i="1"/>
  <c r="X36" i="1"/>
  <c r="W36" i="1"/>
  <c r="V36" i="1"/>
  <c r="U36" i="1"/>
  <c r="T36" i="1"/>
  <c r="AA35" i="1"/>
  <c r="Z35" i="1"/>
  <c r="Y35" i="1"/>
  <c r="X35" i="1"/>
  <c r="W35" i="1"/>
  <c r="V35" i="1"/>
  <c r="U35" i="1"/>
  <c r="T35" i="1"/>
  <c r="AA34" i="1"/>
  <c r="Z34" i="1"/>
  <c r="Y34" i="1"/>
  <c r="X34" i="1"/>
  <c r="W34" i="1"/>
  <c r="V34" i="1"/>
  <c r="U34" i="1"/>
  <c r="T34" i="1"/>
  <c r="AA33" i="1"/>
  <c r="Z33" i="1"/>
  <c r="Y33" i="1"/>
  <c r="X33" i="1"/>
  <c r="W33" i="1"/>
  <c r="V33" i="1"/>
  <c r="U33" i="1"/>
  <c r="T33" i="1"/>
  <c r="AA32" i="1"/>
  <c r="Z32" i="1"/>
  <c r="Y32" i="1"/>
  <c r="X32" i="1"/>
  <c r="W32" i="1"/>
  <c r="V32" i="1"/>
  <c r="U32" i="1"/>
  <c r="T32" i="1"/>
  <c r="AA31" i="1"/>
  <c r="Z31" i="1"/>
  <c r="Y31" i="1"/>
  <c r="X31" i="1"/>
  <c r="W31" i="1"/>
  <c r="V31" i="1"/>
  <c r="U31" i="1"/>
  <c r="T31" i="1"/>
  <c r="AA30" i="1"/>
  <c r="Z30" i="1"/>
  <c r="Y30" i="1"/>
  <c r="X30" i="1"/>
  <c r="W30" i="1"/>
  <c r="V30" i="1"/>
  <c r="U30" i="1"/>
  <c r="T30" i="1"/>
  <c r="AA29" i="1"/>
  <c r="Z29" i="1"/>
  <c r="Y29" i="1"/>
  <c r="X29" i="1"/>
  <c r="W29" i="1"/>
  <c r="V29" i="1"/>
  <c r="U29" i="1"/>
  <c r="T29" i="1"/>
  <c r="AA28" i="1"/>
  <c r="Z28" i="1"/>
  <c r="Y28" i="1"/>
  <c r="X28" i="1"/>
  <c r="W28" i="1"/>
  <c r="V28" i="1"/>
  <c r="U28" i="1"/>
  <c r="T28" i="1"/>
  <c r="AA27" i="1"/>
  <c r="Z27" i="1"/>
  <c r="Y27" i="1"/>
  <c r="X27" i="1"/>
  <c r="W27" i="1"/>
  <c r="V27" i="1"/>
  <c r="U27" i="1"/>
  <c r="T27" i="1"/>
  <c r="AA26" i="1"/>
  <c r="Z26" i="1"/>
  <c r="Y26" i="1"/>
  <c r="X26" i="1"/>
  <c r="W26" i="1"/>
  <c r="V26" i="1"/>
  <c r="U26" i="1"/>
  <c r="T26" i="1"/>
  <c r="AA25" i="1"/>
  <c r="Z25" i="1"/>
  <c r="Y25" i="1"/>
  <c r="X25" i="1"/>
  <c r="W25" i="1"/>
  <c r="V25" i="1"/>
  <c r="U25" i="1"/>
  <c r="T25" i="1"/>
  <c r="AA24" i="1"/>
  <c r="Z24" i="1"/>
  <c r="Y24" i="1"/>
  <c r="X24" i="1"/>
  <c r="W24" i="1"/>
  <c r="V24" i="1"/>
  <c r="U24" i="1"/>
  <c r="T24" i="1"/>
  <c r="AA23" i="1"/>
  <c r="Z23" i="1"/>
  <c r="Y23" i="1"/>
  <c r="X23" i="1"/>
  <c r="W23" i="1"/>
  <c r="V23" i="1"/>
  <c r="U23" i="1"/>
  <c r="T23" i="1"/>
  <c r="AA22" i="1"/>
  <c r="Z22" i="1"/>
  <c r="Y22" i="1"/>
  <c r="X22" i="1"/>
  <c r="W22" i="1"/>
  <c r="V22" i="1"/>
  <c r="U22" i="1"/>
  <c r="T22" i="1"/>
  <c r="AA21" i="1"/>
  <c r="Z21" i="1"/>
  <c r="Y21" i="1"/>
  <c r="X21" i="1"/>
  <c r="W21" i="1"/>
  <c r="V21" i="1"/>
  <c r="U21" i="1"/>
  <c r="T21" i="1"/>
  <c r="AA20" i="1"/>
  <c r="Z20" i="1"/>
  <c r="Y20" i="1"/>
  <c r="X20" i="1"/>
  <c r="W20" i="1"/>
  <c r="V20" i="1"/>
  <c r="U20" i="1"/>
  <c r="T20" i="1"/>
  <c r="AA19" i="1"/>
  <c r="Z19" i="1"/>
  <c r="Y19" i="1"/>
  <c r="X19" i="1"/>
  <c r="W19" i="1"/>
  <c r="V19" i="1"/>
  <c r="U19" i="1"/>
  <c r="T19" i="1"/>
  <c r="AA18" i="1"/>
  <c r="Z18" i="1"/>
  <c r="Y18" i="1"/>
  <c r="X18" i="1"/>
  <c r="W18" i="1"/>
  <c r="V18" i="1"/>
  <c r="U18" i="1"/>
  <c r="T18" i="1"/>
  <c r="AA17" i="1"/>
  <c r="Z17" i="1"/>
  <c r="Y17" i="1"/>
  <c r="X17" i="1"/>
  <c r="W17" i="1"/>
  <c r="V17" i="1"/>
  <c r="U17" i="1"/>
  <c r="T17" i="1"/>
  <c r="AA16" i="1"/>
  <c r="Z16" i="1"/>
  <c r="Y16" i="1"/>
  <c r="X16" i="1"/>
  <c r="W16" i="1"/>
  <c r="V16" i="1"/>
  <c r="U16" i="1"/>
  <c r="T16" i="1"/>
  <c r="AA15" i="1"/>
  <c r="Z15" i="1"/>
  <c r="Y15" i="1"/>
  <c r="X15" i="1"/>
  <c r="W15" i="1"/>
  <c r="V15" i="1"/>
  <c r="U15" i="1"/>
  <c r="T15" i="1"/>
  <c r="AA14" i="1"/>
  <c r="Z14" i="1"/>
  <c r="Y14" i="1"/>
  <c r="X14" i="1"/>
  <c r="W14" i="1"/>
  <c r="V14" i="1"/>
  <c r="U14" i="1"/>
  <c r="T14" i="1"/>
  <c r="AA13" i="1"/>
  <c r="Z13" i="1"/>
  <c r="Y13" i="1"/>
  <c r="X13" i="1"/>
  <c r="W13" i="1"/>
  <c r="V13" i="1"/>
  <c r="U13" i="1"/>
  <c r="T13" i="1"/>
  <c r="AA12" i="1"/>
  <c r="Z12" i="1"/>
  <c r="Y12" i="1"/>
  <c r="X12" i="1"/>
  <c r="W12" i="1"/>
  <c r="V12" i="1"/>
  <c r="U12" i="1"/>
  <c r="T12" i="1"/>
  <c r="AA11" i="1"/>
  <c r="Z11" i="1"/>
  <c r="Y11" i="1"/>
  <c r="X11" i="1"/>
  <c r="W11" i="1"/>
  <c r="V11" i="1"/>
  <c r="U11" i="1"/>
  <c r="T11" i="1"/>
  <c r="AA10" i="1"/>
  <c r="Z10" i="1"/>
  <c r="Y10" i="1"/>
  <c r="X10" i="1"/>
  <c r="W10" i="1"/>
  <c r="V10" i="1"/>
  <c r="U10" i="1"/>
  <c r="T10" i="1"/>
  <c r="AA9" i="1"/>
  <c r="Z9" i="1"/>
  <c r="Y9" i="1"/>
  <c r="X9" i="1"/>
  <c r="W9" i="1"/>
  <c r="V9" i="1"/>
  <c r="U9" i="1"/>
  <c r="T9" i="1"/>
  <c r="AA8" i="1"/>
  <c r="Z8" i="1"/>
  <c r="Y8" i="1"/>
  <c r="X8" i="1"/>
  <c r="W8" i="1"/>
  <c r="V8" i="1"/>
  <c r="U8" i="1"/>
  <c r="T8" i="1"/>
  <c r="AA7" i="1"/>
  <c r="Z7" i="1"/>
  <c r="Y7" i="1"/>
  <c r="X7" i="1"/>
  <c r="W7" i="1"/>
  <c r="V7" i="1"/>
  <c r="U7" i="1"/>
  <c r="T7" i="1"/>
  <c r="AA6" i="1"/>
  <c r="Z6" i="1"/>
  <c r="Y6" i="1"/>
  <c r="X6" i="1"/>
  <c r="W6" i="1"/>
  <c r="V6" i="1"/>
  <c r="U6" i="1"/>
  <c r="T6" i="1"/>
  <c r="AA5" i="1"/>
  <c r="Z5" i="1"/>
  <c r="Y5" i="1"/>
  <c r="X5" i="1"/>
  <c r="W5" i="1"/>
  <c r="V5" i="1"/>
  <c r="U5" i="1"/>
  <c r="T5" i="1"/>
  <c r="AA4" i="1"/>
  <c r="Z4" i="1"/>
  <c r="Y4" i="1"/>
  <c r="X4" i="1"/>
  <c r="W4" i="1"/>
  <c r="V4" i="1"/>
  <c r="U4" i="1"/>
  <c r="T4" i="1"/>
  <c r="AA3" i="1"/>
  <c r="Z3" i="1"/>
  <c r="Y3" i="1"/>
  <c r="X3" i="1"/>
  <c r="W3" i="1"/>
  <c r="V3" i="1"/>
  <c r="U3" i="1"/>
  <c r="T3" i="1"/>
  <c r="AA2" i="1"/>
  <c r="Z2" i="1"/>
  <c r="Y2" i="1"/>
  <c r="X2" i="1"/>
  <c r="W2" i="1"/>
  <c r="V2" i="1"/>
  <c r="U2" i="1"/>
  <c r="T2" i="1"/>
  <c r="AA1" i="1"/>
  <c r="Z1" i="1"/>
  <c r="Y1" i="1"/>
  <c r="X1" i="1"/>
  <c r="W1" i="1"/>
  <c r="V1" i="1"/>
  <c r="U1" i="1"/>
  <c r="T1" i="1"/>
</calcChain>
</file>

<file path=xl/sharedStrings.xml><?xml version="1.0" encoding="utf-8"?>
<sst xmlns="http://schemas.openxmlformats.org/spreadsheetml/2006/main" count="48472" uniqueCount="3168">
  <si>
    <t>B000001</t>
  </si>
  <si>
    <t>COX-2 Inhibitor</t>
  </si>
  <si>
    <t>LINE 3</t>
  </si>
  <si>
    <t>Team C</t>
  </si>
  <si>
    <t>Pass</t>
  </si>
  <si>
    <t>No</t>
  </si>
  <si>
    <t>None</t>
  </si>
  <si>
    <t>Issue</t>
  </si>
  <si>
    <t>Finding</t>
  </si>
  <si>
    <t>Action</t>
  </si>
  <si>
    <t>Rationale</t>
  </si>
  <si>
    <t>Duplicate batches</t>
  </si>
  <si>
    <t>15 exact duplicates</t>
  </si>
  <si>
    <t>Remove</t>
  </si>
  <si>
    <t>Exact copies provide no additional information</t>
  </si>
  <si>
    <t>Missing Values</t>
  </si>
  <si>
    <t>~2% across six variables</t>
  </si>
  <si>
    <t>TBD</t>
  </si>
  <si>
    <t>Treatment requires further investigation</t>
  </si>
  <si>
    <t>B000002</t>
  </si>
  <si>
    <t>GLP-1 Agonist</t>
  </si>
  <si>
    <t>Line 2</t>
  </si>
  <si>
    <t>Product naming</t>
  </si>
  <si>
    <t>Team B</t>
  </si>
  <si>
    <t>Inconsistent capitilisation/naming</t>
  </si>
  <si>
    <t>Standardise</t>
  </si>
  <si>
    <t>Same product represented multiple ways</t>
  </si>
  <si>
    <t>Line naming</t>
  </si>
  <si>
    <t>Same line represented multiple ways</t>
  </si>
  <si>
    <t>Team naming</t>
  </si>
  <si>
    <t>Same team represented multiple ways</t>
  </si>
  <si>
    <t>Temperature outliers</t>
  </si>
  <si>
    <t>B000003</t>
  </si>
  <si>
    <t>14 and 31.5</t>
  </si>
  <si>
    <t>AED</t>
  </si>
  <si>
    <t>Line 1</t>
  </si>
  <si>
    <t>Retain</t>
  </si>
  <si>
    <t>Team A</t>
  </si>
  <si>
    <t>Potentially meaningful process observations</t>
  </si>
  <si>
    <t>Humidity outliers</t>
  </si>
  <si>
    <t>8 and 75</t>
  </si>
  <si>
    <t>Retain initially</t>
  </si>
  <si>
    <t>No evidence yet that values are erroneous</t>
  </si>
  <si>
    <t>Viscosity outliers</t>
  </si>
  <si>
    <t>45 and 280 cP</t>
  </si>
  <si>
    <t>Investigation</t>
  </si>
  <si>
    <t>B000004</t>
  </si>
  <si>
    <t>Line 3</t>
  </si>
  <si>
    <t>Decision</t>
  </si>
  <si>
    <t>Missing Temperature</t>
  </si>
  <si>
    <t>Yes</t>
  </si>
  <si>
    <t>Equipment</t>
  </si>
  <si>
    <t>Major</t>
  </si>
  <si>
    <t>~2%; no product/line concentration; some temporal clustering</t>
  </si>
  <si>
    <t>Retain records; leave missing values as null</t>
  </si>
  <si>
    <t>Missing Humidity</t>
  </si>
  <si>
    <t>Missing Assay</t>
  </si>
  <si>
    <t>B000005</t>
  </si>
  <si>
    <t>Antidepressant</t>
  </si>
  <si>
    <t>Missing pH</t>
  </si>
  <si>
    <t>Missing Viscosity</t>
  </si>
  <si>
    <t>Missing Dissolution</t>
  </si>
  <si>
    <t>Records affected</t>
  </si>
  <si>
    <t>Reason</t>
  </si>
  <si>
    <t>Exact duplicates</t>
  </si>
  <si>
    <t>B000006</t>
  </si>
  <si>
    <t>Exact copies of existing records</t>
  </si>
  <si>
    <t>Product naming inconsistencies</t>
  </si>
  <si>
    <t>Multiple representations of same products</t>
  </si>
  <si>
    <t>Manufacturing Line inconsistencies</t>
  </si>
  <si>
    <t>Multiple representations of same lines</t>
  </si>
  <si>
    <t>Operator Team inconsistencies</t>
  </si>
  <si>
    <t>Multiple representations of same teams</t>
  </si>
  <si>
    <t>B000007</t>
  </si>
  <si>
    <t>Retain as null</t>
  </si>
  <si>
    <t>No evidence supporting imputation</t>
  </si>
  <si>
    <t>B000008</t>
  </si>
  <si>
    <t>Potential Outliers</t>
  </si>
  <si>
    <t>Contextual investigation did not establish data error</t>
  </si>
  <si>
    <t>B000009</t>
  </si>
  <si>
    <t>B000010</t>
  </si>
  <si>
    <t>B000011</t>
  </si>
  <si>
    <t>B000012</t>
  </si>
  <si>
    <t>B000013</t>
  </si>
  <si>
    <t>B000014</t>
  </si>
  <si>
    <t>Deviation_Severity</t>
  </si>
  <si>
    <t>COUNTA of Batch_ID</t>
  </si>
  <si>
    <t>AVERAGE of Failure_Flag</t>
  </si>
  <si>
    <t>Critical</t>
  </si>
  <si>
    <t>Minor</t>
  </si>
  <si>
    <t>Grand Total</t>
  </si>
  <si>
    <t>B000015</t>
  </si>
  <si>
    <t>Batch_ID</t>
  </si>
  <si>
    <t>Team D</t>
  </si>
  <si>
    <t>Product</t>
  </si>
  <si>
    <t>Manufacturing_Line</t>
  </si>
  <si>
    <t>Batch_Date</t>
  </si>
  <si>
    <t>Year</t>
  </si>
  <si>
    <t>Operator_Team</t>
  </si>
  <si>
    <t>Temperature_C</t>
  </si>
  <si>
    <t>Humidity_Percent</t>
  </si>
  <si>
    <t>Mixing_Speed_RPM</t>
  </si>
  <si>
    <t>Mixing_Time_Minutes</t>
  </si>
  <si>
    <t>B000016</t>
  </si>
  <si>
    <t>Production_Time_Hours</t>
  </si>
  <si>
    <t>API_Assay_Percent</t>
  </si>
  <si>
    <t>pH</t>
  </si>
  <si>
    <t>Viscosity_cP</t>
  </si>
  <si>
    <t>Dissolution_30min_Percent</t>
  </si>
  <si>
    <t>Yield_Percent</t>
  </si>
  <si>
    <t>Batch_Status</t>
  </si>
  <si>
    <t>Failure_Flag</t>
  </si>
  <si>
    <t>Deviation_Flag</t>
  </si>
  <si>
    <t>Deviation_Rate_Flag</t>
  </si>
  <si>
    <t>Deviation_Type</t>
  </si>
  <si>
    <t>B001613</t>
  </si>
  <si>
    <t>B000017</t>
  </si>
  <si>
    <t>B000018</t>
  </si>
  <si>
    <t>antidepressant</t>
  </si>
  <si>
    <t>B000019</t>
  </si>
  <si>
    <t>B000020</t>
  </si>
  <si>
    <t>B000736</t>
  </si>
  <si>
    <t>B000021</t>
  </si>
  <si>
    <t>B000022</t>
  </si>
  <si>
    <t>B000023</t>
  </si>
  <si>
    <t>B001121</t>
  </si>
  <si>
    <t>B000024</t>
  </si>
  <si>
    <t>B000025</t>
  </si>
  <si>
    <t>B002798</t>
  </si>
  <si>
    <t>B000026</t>
  </si>
  <si>
    <t>B000027</t>
  </si>
  <si>
    <t>B000028</t>
  </si>
  <si>
    <t>B001181</t>
  </si>
  <si>
    <t>B000029</t>
  </si>
  <si>
    <t>B000030</t>
  </si>
  <si>
    <t>B000031</t>
  </si>
  <si>
    <t>B001219</t>
  </si>
  <si>
    <t>B000032</t>
  </si>
  <si>
    <t>B000033</t>
  </si>
  <si>
    <t>AVERAGE of Temperature_C</t>
  </si>
  <si>
    <t>B000034</t>
  </si>
  <si>
    <t>B001842</t>
  </si>
  <si>
    <t>AVERAGE of Humidity_Percent</t>
  </si>
  <si>
    <t>AVERAGE of Mixing_Speed_RPM</t>
  </si>
  <si>
    <t>AVERAGE of Mixing_Time_Minutes</t>
  </si>
  <si>
    <t>AVERAGE of Production_Time_Hours</t>
  </si>
  <si>
    <t>AVERAGE of API_Assay_Percent</t>
  </si>
  <si>
    <t>AVERAGE of pH</t>
  </si>
  <si>
    <t>AVERAGE of Viscosity_cP</t>
  </si>
  <si>
    <t>AVERAGE of Dissolution_30min_Percent</t>
  </si>
  <si>
    <t>AVERAGE of Yield_Percent</t>
  </si>
  <si>
    <t>B000035</t>
  </si>
  <si>
    <t>B000036</t>
  </si>
  <si>
    <t>Process</t>
  </si>
  <si>
    <t>B000037</t>
  </si>
  <si>
    <t>B000349</t>
  </si>
  <si>
    <t>B000038</t>
  </si>
  <si>
    <t>B000039</t>
  </si>
  <si>
    <t>B000040</t>
  </si>
  <si>
    <t>B002463</t>
  </si>
  <si>
    <t>B000041</t>
  </si>
  <si>
    <t>B000042</t>
  </si>
  <si>
    <t>TEAM D</t>
  </si>
  <si>
    <t>B002557</t>
  </si>
  <si>
    <t>B000043</t>
  </si>
  <si>
    <t>TEAM C</t>
  </si>
  <si>
    <t>B000044</t>
  </si>
  <si>
    <t>B000045</t>
  </si>
  <si>
    <t>B001882</t>
  </si>
  <si>
    <t>B000046</t>
  </si>
  <si>
    <t>B000047</t>
  </si>
  <si>
    <t>B002684</t>
  </si>
  <si>
    <t>B000048</t>
  </si>
  <si>
    <t>B000049</t>
  </si>
  <si>
    <t>TEAM A</t>
  </si>
  <si>
    <t>B000050</t>
  </si>
  <si>
    <t>B000121</t>
  </si>
  <si>
    <t>Failed</t>
  </si>
  <si>
    <t>B000051</t>
  </si>
  <si>
    <t>B002380</t>
  </si>
  <si>
    <t>B000052</t>
  </si>
  <si>
    <t>B000053</t>
  </si>
  <si>
    <t>B001689</t>
  </si>
  <si>
    <t>B000054</t>
  </si>
  <si>
    <t>B000055</t>
  </si>
  <si>
    <t>B000056</t>
  </si>
  <si>
    <t>B002710</t>
  </si>
  <si>
    <t>B000057</t>
  </si>
  <si>
    <t>B000058</t>
  </si>
  <si>
    <t>B002959</t>
  </si>
  <si>
    <t>B000059</t>
  </si>
  <si>
    <t>B000060</t>
  </si>
  <si>
    <t>B000061</t>
  </si>
  <si>
    <t>B001844</t>
  </si>
  <si>
    <t>B000062</t>
  </si>
  <si>
    <t>B000063</t>
  </si>
  <si>
    <t>B000064</t>
  </si>
  <si>
    <t>B000969</t>
  </si>
  <si>
    <t>B000065</t>
  </si>
  <si>
    <t>B000066</t>
  </si>
  <si>
    <t>B002712</t>
  </si>
  <si>
    <t>Batch Month</t>
  </si>
  <si>
    <t>B000067</t>
  </si>
  <si>
    <t>Missing_Count</t>
  </si>
  <si>
    <t>B000068</t>
  </si>
  <si>
    <t>B000069</t>
  </si>
  <si>
    <t>Batch_Month</t>
  </si>
  <si>
    <t>Temperature_Missing</t>
  </si>
  <si>
    <t>Humidity_Missing</t>
  </si>
  <si>
    <t>Assay_Missing</t>
  </si>
  <si>
    <t>pH_Missing</t>
  </si>
  <si>
    <t>Viscosity_Missing</t>
  </si>
  <si>
    <t>B000070</t>
  </si>
  <si>
    <t>B001548</t>
  </si>
  <si>
    <t>B000071</t>
  </si>
  <si>
    <t>B000072</t>
  </si>
  <si>
    <t>team d</t>
  </si>
  <si>
    <t>B000742</t>
  </si>
  <si>
    <t>B000073</t>
  </si>
  <si>
    <t>B000074</t>
  </si>
  <si>
    <t>B000953</t>
  </si>
  <si>
    <t>B000075</t>
  </si>
  <si>
    <t>B000076</t>
  </si>
  <si>
    <t>B000077</t>
  </si>
  <si>
    <t>B002643</t>
  </si>
  <si>
    <t>B000078</t>
  </si>
  <si>
    <t>B000079</t>
  </si>
  <si>
    <t>B000080</t>
  </si>
  <si>
    <t>B001538</t>
  </si>
  <si>
    <t>B000081</t>
  </si>
  <si>
    <t>B000082</t>
  </si>
  <si>
    <t>B000083</t>
  </si>
  <si>
    <t>B001611</t>
  </si>
  <si>
    <t>B000084</t>
  </si>
  <si>
    <t>B000085</t>
  </si>
  <si>
    <t>B001231</t>
  </si>
  <si>
    <t>B000086</t>
  </si>
  <si>
    <t>B000087</t>
  </si>
  <si>
    <t>B000088</t>
  </si>
  <si>
    <t>B002647</t>
  </si>
  <si>
    <t>B000089</t>
  </si>
  <si>
    <t>B000090</t>
  </si>
  <si>
    <t>Documentation</t>
  </si>
  <si>
    <t>Environmental</t>
  </si>
  <si>
    <t>Material</t>
  </si>
  <si>
    <t>Deviation Rate per Total Batch Manufactured</t>
  </si>
  <si>
    <t>B000091</t>
  </si>
  <si>
    <t>B002963</t>
  </si>
  <si>
    <t>Line</t>
  </si>
  <si>
    <t>B000092</t>
  </si>
  <si>
    <t>B000093</t>
  </si>
  <si>
    <t>B000549</t>
  </si>
  <si>
    <t>B000094</t>
  </si>
  <si>
    <t>B000095</t>
  </si>
  <si>
    <t>B000096</t>
  </si>
  <si>
    <t>B002332</t>
  </si>
  <si>
    <t>B000097</t>
  </si>
  <si>
    <t>team b</t>
  </si>
  <si>
    <t>B000098</t>
  </si>
  <si>
    <t>B001148</t>
  </si>
  <si>
    <t>B000099</t>
  </si>
  <si>
    <t>B000100</t>
  </si>
  <si>
    <t>B000101</t>
  </si>
  <si>
    <t>B001344</t>
  </si>
  <si>
    <t>B000102</t>
  </si>
  <si>
    <t>B000103</t>
  </si>
  <si>
    <t>B000104</t>
  </si>
  <si>
    <t>Aed</t>
  </si>
  <si>
    <t>B002188</t>
  </si>
  <si>
    <t>B000105</t>
  </si>
  <si>
    <t>B000106</t>
  </si>
  <si>
    <t>B002739</t>
  </si>
  <si>
    <t>B000107</t>
  </si>
  <si>
    <t>B000108</t>
  </si>
  <si>
    <t>B000109</t>
  </si>
  <si>
    <t>B001790</t>
  </si>
  <si>
    <t>B000110</t>
  </si>
  <si>
    <t>B000111</t>
  </si>
  <si>
    <t>B000112</t>
  </si>
  <si>
    <t>B001979</t>
  </si>
  <si>
    <t>B000113</t>
  </si>
  <si>
    <t>B000114</t>
  </si>
  <si>
    <t>B000115</t>
  </si>
  <si>
    <t>B002735</t>
  </si>
  <si>
    <t>B000116</t>
  </si>
  <si>
    <t>B000117</t>
  </si>
  <si>
    <t>B000118</t>
  </si>
  <si>
    <t>B000645</t>
  </si>
  <si>
    <t>B000119</t>
  </si>
  <si>
    <t>Line1</t>
  </si>
  <si>
    <t>B000120</t>
  </si>
  <si>
    <t>B000466</t>
  </si>
  <si>
    <t>B000122</t>
  </si>
  <si>
    <t>B000123</t>
  </si>
  <si>
    <t>B001642</t>
  </si>
  <si>
    <t>B000124</t>
  </si>
  <si>
    <t>B000125</t>
  </si>
  <si>
    <t>B000126</t>
  </si>
  <si>
    <t>B002758</t>
  </si>
  <si>
    <t>B000127</t>
  </si>
  <si>
    <t>B000128</t>
  </si>
  <si>
    <t>B001975</t>
  </si>
  <si>
    <t>B000129</t>
  </si>
  <si>
    <t>B000130</t>
  </si>
  <si>
    <t>B000131</t>
  </si>
  <si>
    <t>B000165</t>
  </si>
  <si>
    <t>B000132</t>
  </si>
  <si>
    <t>B000133</t>
  </si>
  <si>
    <t>COX2 Inhibitor</t>
  </si>
  <si>
    <t>B000134</t>
  </si>
  <si>
    <t>B001628</t>
  </si>
  <si>
    <t>B000135</t>
  </si>
  <si>
    <t>Failure Rate</t>
  </si>
  <si>
    <t>Deviation Rate</t>
  </si>
  <si>
    <t>B002473</t>
  </si>
  <si>
    <t>B000136</t>
  </si>
  <si>
    <t>B000137</t>
  </si>
  <si>
    <t>team a</t>
  </si>
  <si>
    <t>B001101</t>
  </si>
  <si>
    <t>B000138</t>
  </si>
  <si>
    <t>B000139</t>
  </si>
  <si>
    <t>team c</t>
  </si>
  <si>
    <t>B000140</t>
  </si>
  <si>
    <t>B002887</t>
  </si>
  <si>
    <t>B000141</t>
  </si>
  <si>
    <t>B000142</t>
  </si>
  <si>
    <t>GLP1 Agonist</t>
  </si>
  <si>
    <t>2025</t>
  </si>
  <si>
    <t>2024</t>
  </si>
  <si>
    <t>B001910</t>
  </si>
  <si>
    <t>B000143</t>
  </si>
  <si>
    <t>B000468</t>
  </si>
  <si>
    <t>B001147</t>
  </si>
  <si>
    <t>B000408</t>
  </si>
  <si>
    <t>B001014</t>
  </si>
  <si>
    <t>B000144</t>
  </si>
  <si>
    <t>B000382</t>
  </si>
  <si>
    <t>B001505</t>
  </si>
  <si>
    <t>B000236</t>
  </si>
  <si>
    <t>B000145</t>
  </si>
  <si>
    <t>B001832</t>
  </si>
  <si>
    <t>B000410</t>
  </si>
  <si>
    <t>B001306</t>
  </si>
  <si>
    <t>B000146</t>
  </si>
  <si>
    <t>B000939</t>
  </si>
  <si>
    <t>B000151</t>
  </si>
  <si>
    <t>B002176</t>
  </si>
  <si>
    <t>B002755</t>
  </si>
  <si>
    <t>B000147</t>
  </si>
  <si>
    <t>B001334</t>
  </si>
  <si>
    <t>B002991</t>
  </si>
  <si>
    <t>B000816</t>
  </si>
  <si>
    <t>B000677</t>
  </si>
  <si>
    <t>B000148</t>
  </si>
  <si>
    <t>B001903</t>
  </si>
  <si>
    <t>B002405</t>
  </si>
  <si>
    <t>B000495</t>
  </si>
  <si>
    <t>B002611</t>
  </si>
  <si>
    <t>B000149</t>
  </si>
  <si>
    <t>B001486</t>
  </si>
  <si>
    <t>B001114</t>
  </si>
  <si>
    <t>B002196</t>
  </si>
  <si>
    <t>B001978</t>
  </si>
  <si>
    <t>B002133</t>
  </si>
  <si>
    <t>B000150</t>
  </si>
  <si>
    <t>B001342</t>
  </si>
  <si>
    <t>B002257</t>
  </si>
  <si>
    <t>B001420</t>
  </si>
  <si>
    <t>B002773</t>
  </si>
  <si>
    <t>B001581</t>
  </si>
  <si>
    <t>B000770</t>
  </si>
  <si>
    <t>B001862</t>
  </si>
  <si>
    <t>B000152</t>
  </si>
  <si>
    <t>line 2</t>
  </si>
  <si>
    <t>B001163</t>
  </si>
  <si>
    <t>B001374</t>
  </si>
  <si>
    <t>B000153</t>
  </si>
  <si>
    <t>B001413</t>
  </si>
  <si>
    <t>B002108</t>
  </si>
  <si>
    <t>B002795</t>
  </si>
  <si>
    <t>B000154</t>
  </si>
  <si>
    <t>B000179</t>
  </si>
  <si>
    <t>B002061</t>
  </si>
  <si>
    <t>B000162</t>
  </si>
  <si>
    <t>B000155</t>
  </si>
  <si>
    <t>B002976</t>
  </si>
  <si>
    <t>B000420</t>
  </si>
  <si>
    <t>B002958</t>
  </si>
  <si>
    <t>B002646</t>
  </si>
  <si>
    <t>B000156</t>
  </si>
  <si>
    <t>B002644</t>
  </si>
  <si>
    <t>B000829</t>
  </si>
  <si>
    <t>B001266</t>
  </si>
  <si>
    <t>B000157</t>
  </si>
  <si>
    <t>B001679</t>
  </si>
  <si>
    <t>B000202</t>
  </si>
  <si>
    <t>B002666</t>
  </si>
  <si>
    <t>B001391</t>
  </si>
  <si>
    <t>B001049</t>
  </si>
  <si>
    <t>B000158</t>
  </si>
  <si>
    <t>B001419</t>
  </si>
  <si>
    <t>B000718</t>
  </si>
  <si>
    <t>B000434</t>
  </si>
  <si>
    <t>B001194</t>
  </si>
  <si>
    <t>B000159</t>
  </si>
  <si>
    <t>B001873</t>
  </si>
  <si>
    <t>B002104</t>
  </si>
  <si>
    <t>B001166</t>
  </si>
  <si>
    <t>B001478</t>
  </si>
  <si>
    <t>B000160</t>
  </si>
  <si>
    <t>B000346</t>
  </si>
  <si>
    <t>B000993</t>
  </si>
  <si>
    <t>B000161</t>
  </si>
  <si>
    <t>B000749</t>
  </si>
  <si>
    <t>B002906</t>
  </si>
  <si>
    <t>B000981</t>
  </si>
  <si>
    <t>B001264</t>
  </si>
  <si>
    <t>B001713</t>
  </si>
  <si>
    <t>B002274</t>
  </si>
  <si>
    <t>B000817</t>
  </si>
  <si>
    <t>B000163</t>
  </si>
  <si>
    <t>B000711</t>
  </si>
  <si>
    <t>B002441</t>
  </si>
  <si>
    <t>B001188</t>
  </si>
  <si>
    <t>B000164</t>
  </si>
  <si>
    <t>B000390</t>
  </si>
  <si>
    <t>B001441</t>
  </si>
  <si>
    <t>B002326</t>
  </si>
  <si>
    <t>B000527</t>
  </si>
  <si>
    <t>B001632</t>
  </si>
  <si>
    <t>B000575</t>
  </si>
  <si>
    <t>B001143</t>
  </si>
  <si>
    <t>B000178</t>
  </si>
  <si>
    <t>B000166</t>
  </si>
  <si>
    <t>B000577</t>
  </si>
  <si>
    <t>B001195</t>
  </si>
  <si>
    <t>B002570</t>
  </si>
  <si>
    <t>B001866</t>
  </si>
  <si>
    <t>B001346</t>
  </si>
  <si>
    <t>B000167</t>
  </si>
  <si>
    <t>B001310</t>
  </si>
  <si>
    <t>B002508</t>
  </si>
  <si>
    <t>B002068</t>
  </si>
  <si>
    <t>B000541</t>
  </si>
  <si>
    <t>B001951</t>
  </si>
  <si>
    <t>B000168</t>
  </si>
  <si>
    <t>B002348</t>
  </si>
  <si>
    <t>AVERAGE</t>
  </si>
  <si>
    <t>MEDIAN</t>
  </si>
  <si>
    <t>MIN</t>
  </si>
  <si>
    <t>B002337</t>
  </si>
  <si>
    <t>MAX</t>
  </si>
  <si>
    <t>STDEV</t>
  </si>
  <si>
    <t>B002066</t>
  </si>
  <si>
    <t>B000169</t>
  </si>
  <si>
    <t>B002420</t>
  </si>
  <si>
    <t>B001213</t>
  </si>
  <si>
    <t>B000758</t>
  </si>
  <si>
    <t>B002387</t>
  </si>
  <si>
    <t>B000170</t>
  </si>
  <si>
    <t>B001972</t>
  </si>
  <si>
    <t>B002472</t>
  </si>
  <si>
    <t>B000171</t>
  </si>
  <si>
    <t>B002834</t>
  </si>
  <si>
    <t>B001815</t>
  </si>
  <si>
    <t>B002287</t>
  </si>
  <si>
    <t>B002791</t>
  </si>
  <si>
    <t>B000172</t>
  </si>
  <si>
    <t>B002507</t>
  </si>
  <si>
    <t>B000182</t>
  </si>
  <si>
    <t>B002190</t>
  </si>
  <si>
    <t>B002270</t>
  </si>
  <si>
    <t>B000173</t>
  </si>
  <si>
    <t>B002980</t>
  </si>
  <si>
    <t>B001593</t>
  </si>
  <si>
    <t>B000406</t>
  </si>
  <si>
    <t>B000431</t>
  </si>
  <si>
    <t>B000174</t>
  </si>
  <si>
    <t>B000967</t>
  </si>
  <si>
    <t>B002141</t>
  </si>
  <si>
    <t>B001223</t>
  </si>
  <si>
    <t>B001133</t>
  </si>
  <si>
    <t>B000175</t>
  </si>
  <si>
    <t>B002156</t>
  </si>
  <si>
    <t>B000695</t>
  </si>
  <si>
    <t>B002962</t>
  </si>
  <si>
    <t>B001607</t>
  </si>
  <si>
    <t>B000176</t>
  </si>
  <si>
    <t>line 1</t>
  </si>
  <si>
    <t>B002769</t>
  </si>
  <si>
    <t>B000257</t>
  </si>
  <si>
    <t>B000866</t>
  </si>
  <si>
    <t>B000177</t>
  </si>
  <si>
    <t>B002036</t>
  </si>
  <si>
    <t>B001774</t>
  </si>
  <si>
    <t>B002564</t>
  </si>
  <si>
    <t>TEAM B</t>
  </si>
  <si>
    <t>B001537</t>
  </si>
  <si>
    <t>B001454</t>
  </si>
  <si>
    <t>B002653</t>
  </si>
  <si>
    <t>B000873</t>
  </si>
  <si>
    <t>B001326</t>
  </si>
  <si>
    <t>B001578</t>
  </si>
  <si>
    <t>B000995</t>
  </si>
  <si>
    <t>B000180</t>
  </si>
  <si>
    <t>B001852</t>
  </si>
  <si>
    <t>B002607</t>
  </si>
  <si>
    <t>B002037</t>
  </si>
  <si>
    <t>B002258</t>
  </si>
  <si>
    <t>B000181</t>
  </si>
  <si>
    <t>B001412</t>
  </si>
  <si>
    <t>B002071</t>
  </si>
  <si>
    <t>B001241</t>
  </si>
  <si>
    <t>B000183</t>
  </si>
  <si>
    <t>B000591</t>
  </si>
  <si>
    <t>B000750</t>
  </si>
  <si>
    <t>B000375</t>
  </si>
  <si>
    <t>B001351</t>
  </si>
  <si>
    <t>B001539</t>
  </si>
  <si>
    <t>B000184</t>
  </si>
  <si>
    <t>B002620</t>
  </si>
  <si>
    <t>B000942</t>
  </si>
  <si>
    <t>B000185</t>
  </si>
  <si>
    <t>B002178</t>
  </si>
  <si>
    <t>B002999</t>
  </si>
  <si>
    <t>B000916</t>
  </si>
  <si>
    <t>B000186</t>
  </si>
  <si>
    <t>B002203</t>
  </si>
  <si>
    <t>B001983</t>
  </si>
  <si>
    <t>B002678</t>
  </si>
  <si>
    <t>B001865</t>
  </si>
  <si>
    <t>B000187</t>
  </si>
  <si>
    <t>B002921</t>
  </si>
  <si>
    <t>B000246</t>
  </si>
  <si>
    <t>B000405</t>
  </si>
  <si>
    <t>B001120</t>
  </si>
  <si>
    <t>B000188</t>
  </si>
  <si>
    <t>B000813</t>
  </si>
  <si>
    <t>B001258</t>
  </si>
  <si>
    <t>B002578</t>
  </si>
  <si>
    <t>B000189</t>
  </si>
  <si>
    <t>B001335</t>
  </si>
  <si>
    <t>B000256</t>
  </si>
  <si>
    <t>B001655</t>
  </si>
  <si>
    <t>B001150</t>
  </si>
  <si>
    <t>B002352</t>
  </si>
  <si>
    <t>B000713</t>
  </si>
  <si>
    <t>B000955</t>
  </si>
  <si>
    <t>B002006</t>
  </si>
  <si>
    <t>B000190</t>
  </si>
  <si>
    <t>B002592</t>
  </si>
  <si>
    <t>B002619</t>
  </si>
  <si>
    <t>B000305</t>
  </si>
  <si>
    <t>B000630</t>
  </si>
  <si>
    <t>B001414</t>
  </si>
  <si>
    <t>B000191</t>
  </si>
  <si>
    <t>B001492</t>
  </si>
  <si>
    <t>B001821</t>
  </si>
  <si>
    <t>B000508</t>
  </si>
  <si>
    <t>B000192</t>
  </si>
  <si>
    <t>B000397</t>
  </si>
  <si>
    <t>B001431</t>
  </si>
  <si>
    <t>B000193</t>
  </si>
  <si>
    <t>B000279</t>
  </si>
  <si>
    <t>B001623</t>
  </si>
  <si>
    <t>B000321</t>
  </si>
  <si>
    <t>B000459</t>
  </si>
  <si>
    <t>B000194</t>
  </si>
  <si>
    <t>B000782</t>
  </si>
  <si>
    <t>B000625</t>
  </si>
  <si>
    <t>B001064</t>
  </si>
  <si>
    <t>B002656</t>
  </si>
  <si>
    <t>B000195</t>
  </si>
  <si>
    <t>B002801</t>
  </si>
  <si>
    <t>B001439</t>
  </si>
  <si>
    <t>B002051</t>
  </si>
  <si>
    <t>B000196</t>
  </si>
  <si>
    <t>B001023</t>
  </si>
  <si>
    <t>B001403</t>
  </si>
  <si>
    <t>B002320</t>
  </si>
  <si>
    <t>B000197</t>
  </si>
  <si>
    <t>B002869</t>
  </si>
  <si>
    <t>B002622</t>
  </si>
  <si>
    <t>B000242</t>
  </si>
  <si>
    <t>B000198</t>
  </si>
  <si>
    <t>B001436</t>
  </si>
  <si>
    <t>B000623</t>
  </si>
  <si>
    <t>B000892</t>
  </si>
  <si>
    <t>B000199</t>
  </si>
  <si>
    <t>B001169</t>
  </si>
  <si>
    <t>B001352</t>
  </si>
  <si>
    <t>B001286</t>
  </si>
  <si>
    <t>B000200</t>
  </si>
  <si>
    <t>Line3</t>
  </si>
  <si>
    <t>B002742</t>
  </si>
  <si>
    <t>B001565</t>
  </si>
  <si>
    <t>B002659</t>
  </si>
  <si>
    <t>B000715</t>
  </si>
  <si>
    <t>B000201</t>
  </si>
  <si>
    <t>B002410</t>
  </si>
  <si>
    <t>B002661</t>
  </si>
  <si>
    <t>B001955</t>
  </si>
  <si>
    <t>B002491</t>
  </si>
  <si>
    <t>B002949</t>
  </si>
  <si>
    <t>B001256</t>
  </si>
  <si>
    <t>B000265</t>
  </si>
  <si>
    <t>B000203</t>
  </si>
  <si>
    <t>B002794</t>
  </si>
  <si>
    <t>B000358</t>
  </si>
  <si>
    <t>B000204</t>
  </si>
  <si>
    <t>B000913</t>
  </si>
  <si>
    <t>B001084</t>
  </si>
  <si>
    <t>B001249</t>
  </si>
  <si>
    <t>B000205</t>
  </si>
  <si>
    <t>B002291</t>
  </si>
  <si>
    <t>B002681</t>
  </si>
  <si>
    <t>B002695</t>
  </si>
  <si>
    <t>B000206</t>
  </si>
  <si>
    <t>B002757</t>
  </si>
  <si>
    <t>B000915</t>
  </si>
  <si>
    <t>B001701</t>
  </si>
  <si>
    <t>B000207</t>
  </si>
  <si>
    <t>B000646</t>
  </si>
  <si>
    <t>B001186</t>
  </si>
  <si>
    <t>B001463</t>
  </si>
  <si>
    <t>B002181</t>
  </si>
  <si>
    <t>B000208</t>
  </si>
  <si>
    <t>B000657</t>
  </si>
  <si>
    <t>B001324</t>
  </si>
  <si>
    <t>B001876</t>
  </si>
  <si>
    <t>B000209</t>
  </si>
  <si>
    <t>B000714</t>
  </si>
  <si>
    <t>B002537</t>
  </si>
  <si>
    <t>B000858</t>
  </si>
  <si>
    <t>B000210</t>
  </si>
  <si>
    <t>B000512</t>
  </si>
  <si>
    <t>B002902</t>
  </si>
  <si>
    <t>B001071</t>
  </si>
  <si>
    <t>B000211</t>
  </si>
  <si>
    <t>B002746</t>
  </si>
  <si>
    <t>B000842</t>
  </si>
  <si>
    <t>B001753</t>
  </si>
  <si>
    <t>B000212</t>
  </si>
  <si>
    <t>B002503</t>
  </si>
  <si>
    <t>B002948</t>
  </si>
  <si>
    <t>B002377</t>
  </si>
  <si>
    <t>B000213</t>
  </si>
  <si>
    <t>B000298</t>
  </si>
  <si>
    <t>B000868</t>
  </si>
  <si>
    <t>B002633</t>
  </si>
  <si>
    <t>B000214</t>
  </si>
  <si>
    <t>B002730</t>
  </si>
  <si>
    <t>B000655</t>
  </si>
  <si>
    <t>B001767</t>
  </si>
  <si>
    <t>B000215</t>
  </si>
  <si>
    <t>B002148</t>
  </si>
  <si>
    <t>B002693</t>
  </si>
  <si>
    <t>B000238</t>
  </si>
  <si>
    <t>B000216</t>
  </si>
  <si>
    <t>B000853</t>
  </si>
  <si>
    <t>B002694</t>
  </si>
  <si>
    <t>B001863</t>
  </si>
  <si>
    <t>B000217</t>
  </si>
  <si>
    <t>B000224</t>
  </si>
  <si>
    <t>B000483</t>
  </si>
  <si>
    <t>B000218</t>
  </si>
  <si>
    <t>B002333</t>
  </si>
  <si>
    <t>B001398</t>
  </si>
  <si>
    <t>B001786</t>
  </si>
  <si>
    <t>B000219</t>
  </si>
  <si>
    <t>B001706</t>
  </si>
  <si>
    <t>B002943</t>
  </si>
  <si>
    <t>B001564</t>
  </si>
  <si>
    <t>B000220</t>
  </si>
  <si>
    <t>B001948</t>
  </si>
  <si>
    <t>B002412</t>
  </si>
  <si>
    <t>B002992</t>
  </si>
  <si>
    <t>B000221</t>
  </si>
  <si>
    <t>B000435</t>
  </si>
  <si>
    <t>B001760</t>
  </si>
  <si>
    <t>B002364</t>
  </si>
  <si>
    <t>B001057</t>
  </si>
  <si>
    <t>B000222</t>
  </si>
  <si>
    <t>B001709</t>
  </si>
  <si>
    <t>B000854</t>
  </si>
  <si>
    <t>B001666</t>
  </si>
  <si>
    <t>B000223</t>
  </si>
  <si>
    <t>B002954</t>
  </si>
  <si>
    <t>B000414</t>
  </si>
  <si>
    <t>B002494</t>
  </si>
  <si>
    <t>B000636</t>
  </si>
  <si>
    <t>B001728</t>
  </si>
  <si>
    <t>B000225</t>
  </si>
  <si>
    <t>B002234</t>
  </si>
  <si>
    <t>B000457</t>
  </si>
  <si>
    <t>B000544</t>
  </si>
  <si>
    <t>B000226</t>
  </si>
  <si>
    <t>B000607</t>
  </si>
  <si>
    <t>B001599</t>
  </si>
  <si>
    <t>B001913</t>
  </si>
  <si>
    <t>B002504</t>
  </si>
  <si>
    <t>B000227</t>
  </si>
  <si>
    <t>B000787</t>
  </si>
  <si>
    <t>B001082</t>
  </si>
  <si>
    <t>B001142</t>
  </si>
  <si>
    <t>B000228</t>
  </si>
  <si>
    <t>B001305</t>
  </si>
  <si>
    <t>B000523</t>
  </si>
  <si>
    <t>B002225</t>
  </si>
  <si>
    <t>B000229</t>
  </si>
  <si>
    <t>Line2</t>
  </si>
  <si>
    <t>B002648</t>
  </si>
  <si>
    <t>B002820</t>
  </si>
  <si>
    <t>B000999</t>
  </si>
  <si>
    <t>B001167</t>
  </si>
  <si>
    <t>B000230</t>
  </si>
  <si>
    <t>B000291</t>
  </si>
  <si>
    <t>B000631</t>
  </si>
  <si>
    <t>B000231</t>
  </si>
  <si>
    <t>B001523</t>
  </si>
  <si>
    <t>B002480</t>
  </si>
  <si>
    <t>B000552</t>
  </si>
  <si>
    <t>B001702</t>
  </si>
  <si>
    <t>B000232</t>
  </si>
  <si>
    <t>B002527</t>
  </si>
  <si>
    <t>B000949</t>
  </si>
  <si>
    <t>B001034</t>
  </si>
  <si>
    <t>B000233</t>
  </si>
  <si>
    <t>B000825</t>
  </si>
  <si>
    <t>B000234</t>
  </si>
  <si>
    <t>B001075</t>
  </si>
  <si>
    <t>B001203</t>
  </si>
  <si>
    <t>B001260</t>
  </si>
  <si>
    <t>B000235</t>
  </si>
  <si>
    <t>B001497</t>
  </si>
  <si>
    <t>B000528</t>
  </si>
  <si>
    <t>B001759</t>
  </si>
  <si>
    <t>B002525</t>
  </si>
  <si>
    <t>B002704</t>
  </si>
  <si>
    <t>B002003</t>
  </si>
  <si>
    <t>B000237</t>
  </si>
  <si>
    <t>B000928</t>
  </si>
  <si>
    <t>B000361</t>
  </si>
  <si>
    <t>B002667</t>
  </si>
  <si>
    <t>B000563</t>
  </si>
  <si>
    <t>B001130</t>
  </si>
  <si>
    <t>B000239</t>
  </si>
  <si>
    <t>B001502</t>
  </si>
  <si>
    <t>B000707</t>
  </si>
  <si>
    <t>B001954</t>
  </si>
  <si>
    <t>B000240</t>
  </si>
  <si>
    <t>B000293</t>
  </si>
  <si>
    <t>B000667</t>
  </si>
  <si>
    <t>B002095</t>
  </si>
  <si>
    <t>B002618</t>
  </si>
  <si>
    <t>B000241</t>
  </si>
  <si>
    <t>B001950</t>
  </si>
  <si>
    <t>B002612</t>
  </si>
  <si>
    <t>B002904</t>
  </si>
  <si>
    <t>B000388</t>
  </si>
  <si>
    <t>B001411</t>
  </si>
  <si>
    <t>B001934</t>
  </si>
  <si>
    <t>B000243</t>
  </si>
  <si>
    <t>B002624</t>
  </si>
  <si>
    <t>B001007</t>
  </si>
  <si>
    <t>B000244</t>
  </si>
  <si>
    <t>B001066</t>
  </si>
  <si>
    <t>B002392</t>
  </si>
  <si>
    <t>B001407</t>
  </si>
  <si>
    <t>B001515</t>
  </si>
  <si>
    <t>B001615</t>
  </si>
  <si>
    <t>B002361</t>
  </si>
  <si>
    <t>B001098</t>
  </si>
  <si>
    <t>B001193</t>
  </si>
  <si>
    <t>B000245</t>
  </si>
  <si>
    <t>B001920</t>
  </si>
  <si>
    <t>B000447</t>
  </si>
  <si>
    <t>B002124</t>
  </si>
  <si>
    <t>B001440</t>
  </si>
  <si>
    <t>B001453</t>
  </si>
  <si>
    <t>B002582</t>
  </si>
  <si>
    <t>B000247</t>
  </si>
  <si>
    <t>B000662</t>
  </si>
  <si>
    <t>B001667</t>
  </si>
  <si>
    <t>B002202</t>
  </si>
  <si>
    <t>B000248</t>
  </si>
  <si>
    <t>B000708</t>
  </si>
  <si>
    <t>B001691</t>
  </si>
  <si>
    <t>B002650</t>
  </si>
  <si>
    <t>B000280</t>
  </si>
  <si>
    <t>B000249</t>
  </si>
  <si>
    <t>B001021</t>
  </si>
  <si>
    <t>B001451</t>
  </si>
  <si>
    <t>B000965</t>
  </si>
  <si>
    <t>B001870</t>
  </si>
  <si>
    <t>B000250</t>
  </si>
  <si>
    <t>B000613</t>
  </si>
  <si>
    <t>B000948</t>
  </si>
  <si>
    <t>B000251</t>
  </si>
  <si>
    <t>B001648</t>
  </si>
  <si>
    <t>B002329</t>
  </si>
  <si>
    <t>B002454</t>
  </si>
  <si>
    <t>B002485</t>
  </si>
  <si>
    <t>B000252</t>
  </si>
  <si>
    <t>B000850</t>
  </si>
  <si>
    <t>B001698</t>
  </si>
  <si>
    <t>B002600</t>
  </si>
  <si>
    <t>B002829</t>
  </si>
  <si>
    <t>B000502</t>
  </si>
  <si>
    <t>B000640</t>
  </si>
  <si>
    <t>B000253</t>
  </si>
  <si>
    <t>B000688</t>
  </si>
  <si>
    <t>B002964</t>
  </si>
  <si>
    <t>B001489</t>
  </si>
  <si>
    <t>B002183</t>
  </si>
  <si>
    <t>B000838</t>
  </si>
  <si>
    <t>B000254</t>
  </si>
  <si>
    <t>B001378</t>
  </si>
  <si>
    <t>B000585</t>
  </si>
  <si>
    <t>B002789</t>
  </si>
  <si>
    <t>B000255</t>
  </si>
  <si>
    <t>B001144</t>
  </si>
  <si>
    <t>B001336</t>
  </si>
  <si>
    <t>B000614</t>
  </si>
  <si>
    <t>B002950</t>
  </si>
  <si>
    <t>B000327</t>
  </si>
  <si>
    <t>B000692</t>
  </si>
  <si>
    <t>B000803</t>
  </si>
  <si>
    <t>B001494</t>
  </si>
  <si>
    <t>B000258</t>
  </si>
  <si>
    <t>B001714</t>
  </si>
  <si>
    <t>B002766</t>
  </si>
  <si>
    <t>B000259</t>
  </si>
  <si>
    <t>B001345</t>
  </si>
  <si>
    <t>B001355</t>
  </si>
  <si>
    <t>B002514</t>
  </si>
  <si>
    <t>B001595</t>
  </si>
  <si>
    <t>B000260</t>
  </si>
  <si>
    <t>B001601</t>
  </si>
  <si>
    <t>B002425</t>
  </si>
  <si>
    <t>B000261</t>
  </si>
  <si>
    <t>B000262</t>
  </si>
  <si>
    <t>B000347</t>
  </si>
  <si>
    <t>B000426</t>
  </si>
  <si>
    <t>B001135</t>
  </si>
  <si>
    <t>B002045</t>
  </si>
  <si>
    <t>B002134</t>
  </si>
  <si>
    <t>B000263</t>
  </si>
  <si>
    <t>B002218</t>
  </si>
  <si>
    <t>B002683</t>
  </si>
  <si>
    <t>B000343</t>
  </si>
  <si>
    <t>B000264</t>
  </si>
  <si>
    <t>B000642</t>
  </si>
  <si>
    <t>B000506</t>
  </si>
  <si>
    <t>B000974</t>
  </si>
  <si>
    <t>B001635</t>
  </si>
  <si>
    <t>B001018</t>
  </si>
  <si>
    <t>B001459</t>
  </si>
  <si>
    <t>B000266</t>
  </si>
  <si>
    <t>B002054</t>
  </si>
  <si>
    <t>B002691</t>
  </si>
  <si>
    <t>B000267</t>
  </si>
  <si>
    <t>B001103</t>
  </si>
  <si>
    <t>B001487</t>
  </si>
  <si>
    <t>B000403</t>
  </si>
  <si>
    <t>B000268</t>
  </si>
  <si>
    <t>B000540</t>
  </si>
  <si>
    <t>B000765</t>
  </si>
  <si>
    <t>B000428</t>
  </si>
  <si>
    <t>B000269</t>
  </si>
  <si>
    <t>B001104</t>
  </si>
  <si>
    <t>B001619</t>
  </si>
  <si>
    <t>B000334</t>
  </si>
  <si>
    <t>B000270</t>
  </si>
  <si>
    <t>B001841</t>
  </si>
  <si>
    <t>B000503</t>
  </si>
  <si>
    <t>B001027</t>
  </si>
  <si>
    <t>B001471</t>
  </si>
  <si>
    <t>B000271</t>
  </si>
  <si>
    <t>B001385</t>
  </si>
  <si>
    <t>B001395</t>
  </si>
  <si>
    <t>B000272</t>
  </si>
  <si>
    <t>B002762</t>
  </si>
  <si>
    <t>B001663</t>
  </si>
  <si>
    <t>B000273</t>
  </si>
  <si>
    <t>B002213</t>
  </si>
  <si>
    <t>B001930</t>
  </si>
  <si>
    <t>B001285</t>
  </si>
  <si>
    <t>B000274</t>
  </si>
  <si>
    <t>B001731</t>
  </si>
  <si>
    <t>B002057</t>
  </si>
  <si>
    <t>B002888</t>
  </si>
  <si>
    <t>B000275</t>
  </si>
  <si>
    <t>B002892</t>
  </si>
  <si>
    <t>B000785</t>
  </si>
  <si>
    <t>B000276</t>
  </si>
  <si>
    <t>B000912</t>
  </si>
  <si>
    <t>B002488</t>
  </si>
  <si>
    <t>B000277</t>
  </si>
  <si>
    <t>B000295</t>
  </si>
  <si>
    <t>B001874</t>
  </si>
  <si>
    <t>B002255</t>
  </si>
  <si>
    <t>B000278</t>
  </si>
  <si>
    <t>B001670</t>
  </si>
  <si>
    <t>B002700</t>
  </si>
  <si>
    <t>B001658</t>
  </si>
  <si>
    <t>B001711</t>
  </si>
  <si>
    <t>B002092</t>
  </si>
  <si>
    <t>B000776</t>
  </si>
  <si>
    <t>B002042</t>
  </si>
  <si>
    <t>B000605</t>
  </si>
  <si>
    <t>B001917</t>
  </si>
  <si>
    <t>B000780</t>
  </si>
  <si>
    <t>B000876</t>
  </si>
  <si>
    <t>B001099</t>
  </si>
  <si>
    <t>B001675</t>
  </si>
  <si>
    <t>B002639</t>
  </si>
  <si>
    <t>B002301</t>
  </si>
  <si>
    <t>B000774</t>
  </si>
  <si>
    <t>B001271</t>
  </si>
  <si>
    <t>B002165</t>
  </si>
  <si>
    <t>B001372</t>
  </si>
  <si>
    <t>B002916</t>
  </si>
  <si>
    <t>B001384</t>
  </si>
  <si>
    <t>B002116</t>
  </si>
  <si>
    <t>B000281</t>
  </si>
  <si>
    <t>LINE 2</t>
  </si>
  <si>
    <t>B002219</t>
  </si>
  <si>
    <t>B001279</t>
  </si>
  <si>
    <t>B001375</t>
  </si>
  <si>
    <t>B000282</t>
  </si>
  <si>
    <t>B001650</t>
  </si>
  <si>
    <t>B000441</t>
  </si>
  <si>
    <t>B001692</t>
  </si>
  <si>
    <t>B000283</t>
  </si>
  <si>
    <t>B002853</t>
  </si>
  <si>
    <t>B000297</t>
  </si>
  <si>
    <t>B001339</t>
  </si>
  <si>
    <t>B000284</t>
  </si>
  <si>
    <t>B002275</t>
  </si>
  <si>
    <t>B002753</t>
  </si>
  <si>
    <t>B000285</t>
  </si>
  <si>
    <t>B002824</t>
  </si>
  <si>
    <t>B001083</t>
  </si>
  <si>
    <t>B002580</t>
  </si>
  <si>
    <t>B000286</t>
  </si>
  <si>
    <t>B002722</t>
  </si>
  <si>
    <t>B002182</t>
  </si>
  <si>
    <t>B000720</t>
  </si>
  <si>
    <t>B000287</t>
  </si>
  <si>
    <t>B001115</t>
  </si>
  <si>
    <t>B001044</t>
  </si>
  <si>
    <t>B001795</t>
  </si>
  <si>
    <t>B002187</t>
  </si>
  <si>
    <t>B001447</t>
  </si>
  <si>
    <t>B000288</t>
  </si>
  <si>
    <t>B001758</t>
  </si>
  <si>
    <t>B002144</t>
  </si>
  <si>
    <t>B000289</t>
  </si>
  <si>
    <t>B002262</t>
  </si>
  <si>
    <t>B000846</t>
  </si>
  <si>
    <t>B000290</t>
  </si>
  <si>
    <t>B001989</t>
  </si>
  <si>
    <t>B001541</t>
  </si>
  <si>
    <t>B002574</t>
  </si>
  <si>
    <t>B001461</t>
  </si>
  <si>
    <t>B002682</t>
  </si>
  <si>
    <t>B000652</t>
  </si>
  <si>
    <t>B002495</t>
  </si>
  <si>
    <t>B002715</t>
  </si>
  <si>
    <t>B000292</t>
  </si>
  <si>
    <t>B000463</t>
  </si>
  <si>
    <t>B001563</t>
  </si>
  <si>
    <t>B001968</t>
  </si>
  <si>
    <t>B002001</t>
  </si>
  <si>
    <t>B000342</t>
  </si>
  <si>
    <t>B002428</t>
  </si>
  <si>
    <t>B000914</t>
  </si>
  <si>
    <t>B000294</t>
  </si>
  <si>
    <t>B002895</t>
  </si>
  <si>
    <t>B002436</t>
  </si>
  <si>
    <t>B001579</t>
  </si>
  <si>
    <t>B001782</t>
  </si>
  <si>
    <t>B002236</t>
  </si>
  <si>
    <t>B000810</t>
  </si>
  <si>
    <t>B000296</t>
  </si>
  <si>
    <t>B001754</t>
  </si>
  <si>
    <t>B002140</t>
  </si>
  <si>
    <t>B001867</t>
  </si>
  <si>
    <t>B002818</t>
  </si>
  <si>
    <t>B002756</t>
  </si>
  <si>
    <t>B000377</t>
  </si>
  <si>
    <t>B000320</t>
  </si>
  <si>
    <t>B002974</t>
  </si>
  <si>
    <t>B000627</t>
  </si>
  <si>
    <t>B000299</t>
  </si>
  <si>
    <t>B000370</t>
  </si>
  <si>
    <t>B002467</t>
  </si>
  <si>
    <t>B000905</t>
  </si>
  <si>
    <t>B002931</t>
  </si>
  <si>
    <t>B001560</t>
  </si>
  <si>
    <t>B000300</t>
  </si>
  <si>
    <t>B002461</t>
  </si>
  <si>
    <t>B000579</t>
  </si>
  <si>
    <t>B000301</t>
  </si>
  <si>
    <t>B000668</t>
  </si>
  <si>
    <t>B001737</t>
  </si>
  <si>
    <t>B002547</t>
  </si>
  <si>
    <t>B001999</t>
  </si>
  <si>
    <t>B000302</t>
  </si>
  <si>
    <t>B002621</t>
  </si>
  <si>
    <t>B001985</t>
  </si>
  <si>
    <t>B001561</t>
  </si>
  <si>
    <t>B000303</t>
  </si>
  <si>
    <t>B001720</t>
  </si>
  <si>
    <t>B001770</t>
  </si>
  <si>
    <t>B002044</t>
  </si>
  <si>
    <t>B000304</t>
  </si>
  <si>
    <t>B001959</t>
  </si>
  <si>
    <t>B000673</t>
  </si>
  <si>
    <t>B001131</t>
  </si>
  <si>
    <t>B000386</t>
  </si>
  <si>
    <t>B000306</t>
  </si>
  <si>
    <t>B000452</t>
  </si>
  <si>
    <t>B000492</t>
  </si>
  <si>
    <t>B000883</t>
  </si>
  <si>
    <t>B001212</t>
  </si>
  <si>
    <t>B000307</t>
  </si>
  <si>
    <t>B002596</t>
  </si>
  <si>
    <t>B002077</t>
  </si>
  <si>
    <t>B000606</t>
  </si>
  <si>
    <t>B002528</t>
  </si>
  <si>
    <t>B000308</t>
  </si>
  <si>
    <t>B001416</t>
  </si>
  <si>
    <t>B002167</t>
  </si>
  <si>
    <t>B000309</t>
  </si>
  <si>
    <t>B002359</t>
  </si>
  <si>
    <t>B002402</t>
  </si>
  <si>
    <t>B000554</t>
  </si>
  <si>
    <t>B001981</t>
  </si>
  <si>
    <t>B000310</t>
  </si>
  <si>
    <t>B002180</t>
  </si>
  <si>
    <t>B002727</t>
  </si>
  <si>
    <t>B000632</t>
  </si>
  <si>
    <t>B000311</t>
  </si>
  <si>
    <t>B001518</t>
  </si>
  <si>
    <t>B000345</t>
  </si>
  <si>
    <t>B002709</t>
  </si>
  <si>
    <t>B001676</t>
  </si>
  <si>
    <t>B000312</t>
  </si>
  <si>
    <t>B002516</t>
  </si>
  <si>
    <t>B001312</t>
  </si>
  <si>
    <t>B000599</t>
  </si>
  <si>
    <t>B000313</t>
  </si>
  <si>
    <t>B000603</t>
  </si>
  <si>
    <t>B000863</t>
  </si>
  <si>
    <t>B002154</t>
  </si>
  <si>
    <t>B001829</t>
  </si>
  <si>
    <t>B002162</t>
  </si>
  <si>
    <t>B000314</t>
  </si>
  <si>
    <t>B002907</t>
  </si>
  <si>
    <t>B002651</t>
  </si>
  <si>
    <t>B002356</t>
  </si>
  <si>
    <t>B000315</t>
  </si>
  <si>
    <t>LINE 1</t>
  </si>
  <si>
    <t>B002918</t>
  </si>
  <si>
    <t>B001789</t>
  </si>
  <si>
    <t>B001250</t>
  </si>
  <si>
    <t>B001577</t>
  </si>
  <si>
    <t>B002531</t>
  </si>
  <si>
    <t>B000316</t>
  </si>
  <si>
    <t>B002146</t>
  </si>
  <si>
    <t>B002909</t>
  </si>
  <si>
    <t>B000704</t>
  </si>
  <si>
    <t>B000317</t>
  </si>
  <si>
    <t>B002554</t>
  </si>
  <si>
    <t>B000430</t>
  </si>
  <si>
    <t>B002960</t>
  </si>
  <si>
    <t>B000318</t>
  </si>
  <si>
    <t>B001389</t>
  </si>
  <si>
    <t>B002211</t>
  </si>
  <si>
    <t>B000521</t>
  </si>
  <si>
    <t>B000319</t>
  </si>
  <si>
    <t>B002347</t>
  </si>
  <si>
    <t>B001586</t>
  </si>
  <si>
    <t>B001945</t>
  </si>
  <si>
    <t>B000789</t>
  </si>
  <si>
    <t>B001229</t>
  </si>
  <si>
    <t>B002381</t>
  </si>
  <si>
    <t>B001699</t>
  </si>
  <si>
    <t>B002311</t>
  </si>
  <si>
    <t>B002859</t>
  </si>
  <si>
    <t>B002535</t>
  </si>
  <si>
    <t>B002707</t>
  </si>
  <si>
    <t>B000322</t>
  </si>
  <si>
    <t>B002711</t>
  </si>
  <si>
    <t>B000520</t>
  </si>
  <si>
    <t>B000325</t>
  </si>
  <si>
    <t>B000323</t>
  </si>
  <si>
    <t>B000986</t>
  </si>
  <si>
    <t>B001268</t>
  </si>
  <si>
    <t>B002961</t>
  </si>
  <si>
    <t>B002396</t>
  </si>
  <si>
    <t>B000324</t>
  </si>
  <si>
    <t>B000411</t>
  </si>
  <si>
    <t>B000956</t>
  </si>
  <si>
    <t>B001123</t>
  </si>
  <si>
    <t>B002825</t>
  </si>
  <si>
    <t>B001889</t>
  </si>
  <si>
    <t>B001638</t>
  </si>
  <si>
    <t>B001744</t>
  </si>
  <si>
    <t>B000326</t>
  </si>
  <si>
    <t>B001118</t>
  </si>
  <si>
    <t>B001682</t>
  </si>
  <si>
    <t>B002718</t>
  </si>
  <si>
    <t>B001331</t>
  </si>
  <si>
    <t>B002897</t>
  </si>
  <si>
    <t>B001074</t>
  </si>
  <si>
    <t>B001649</t>
  </si>
  <si>
    <t>B002431</t>
  </si>
  <si>
    <t>B000328</t>
  </si>
  <si>
    <t>B002812</t>
  </si>
  <si>
    <t>B002841</t>
  </si>
  <si>
    <t>B001409</t>
  </si>
  <si>
    <t>B002027</t>
  </si>
  <si>
    <t>B002529</t>
  </si>
  <si>
    <t>B002571</t>
  </si>
  <si>
    <t>B002310</t>
  </si>
  <si>
    <t>B000329</t>
  </si>
  <si>
    <t>B001946</t>
  </si>
  <si>
    <t>B002856</t>
  </si>
  <si>
    <t>B002103</t>
  </si>
  <si>
    <t>B000330</t>
  </si>
  <si>
    <t>B001986</t>
  </si>
  <si>
    <t>B001320</t>
  </si>
  <si>
    <t>B000937</t>
  </si>
  <si>
    <t>B000572</t>
  </si>
  <si>
    <t>B001604</t>
  </si>
  <si>
    <t>B002083</t>
  </si>
  <si>
    <t>B000331</t>
  </si>
  <si>
    <t>B000922</t>
  </si>
  <si>
    <t>B001226</t>
  </si>
  <si>
    <t>B002770</t>
  </si>
  <si>
    <t>B001061</t>
  </si>
  <si>
    <t>B000332</t>
  </si>
  <si>
    <t>B000896</t>
  </si>
  <si>
    <t>B001875</t>
  </si>
  <si>
    <t>B002772</t>
  </si>
  <si>
    <t>B000333</t>
  </si>
  <si>
    <t>B000543</t>
  </si>
  <si>
    <t>B000755</t>
  </si>
  <si>
    <t>B001665</t>
  </si>
  <si>
    <t>B002279</t>
  </si>
  <si>
    <t>B000990</t>
  </si>
  <si>
    <t>B000982</t>
  </si>
  <si>
    <t>B000867</t>
  </si>
  <si>
    <t>B000335</t>
  </si>
  <si>
    <t>B002941</t>
  </si>
  <si>
    <t>B002215</t>
  </si>
  <si>
    <t>B000422</t>
  </si>
  <si>
    <t>B000336</t>
  </si>
  <si>
    <t>B001909</t>
  </si>
  <si>
    <t>B001735</t>
  </si>
  <si>
    <t>B000340</t>
  </si>
  <si>
    <t>B000402</t>
  </si>
  <si>
    <t>B000337</t>
  </si>
  <si>
    <t>B000383</t>
  </si>
  <si>
    <t>B001855</t>
  </si>
  <si>
    <t>B001152</t>
  </si>
  <si>
    <t>B001856</t>
  </si>
  <si>
    <t>B000338</t>
  </si>
  <si>
    <t>B001392</t>
  </si>
  <si>
    <t>B002599</t>
  </si>
  <si>
    <t>B000339</t>
  </si>
  <si>
    <t>B001308</t>
  </si>
  <si>
    <t>B001109</t>
  </si>
  <si>
    <t>B001085</t>
  </si>
  <si>
    <t>B002934</t>
  </si>
  <si>
    <t>B000341</t>
  </si>
  <si>
    <t>B002697</t>
  </si>
  <si>
    <t>B000724</t>
  </si>
  <si>
    <t>B001557</t>
  </si>
  <si>
    <t>B001580</t>
  </si>
  <si>
    <t>B002568</t>
  </si>
  <si>
    <t>B001956</t>
  </si>
  <si>
    <t>B002074</t>
  </si>
  <si>
    <t>B000743</t>
  </si>
  <si>
    <t>B002499</t>
  </si>
  <si>
    <t>B002404</t>
  </si>
  <si>
    <t>B000344</t>
  </si>
  <si>
    <t>B001574</t>
  </si>
  <si>
    <t>B002579</t>
  </si>
  <si>
    <t>B000348</t>
  </si>
  <si>
    <t>B001031</t>
  </si>
  <si>
    <t>B000350</t>
  </si>
  <si>
    <t>B001449</t>
  </si>
  <si>
    <t>B000351</t>
  </si>
  <si>
    <t>B000352</t>
  </si>
  <si>
    <t>B000353</t>
  </si>
  <si>
    <t>B001328</t>
  </si>
  <si>
    <t>B000354</t>
  </si>
  <si>
    <t>B001810</t>
  </si>
  <si>
    <t>B001556</t>
  </si>
  <si>
    <t>B001500</t>
  </si>
  <si>
    <t>B000355</t>
  </si>
  <si>
    <t>B000356</t>
  </si>
  <si>
    <t>B000357</t>
  </si>
  <si>
    <t>B000359</t>
  </si>
  <si>
    <t>B000360</t>
  </si>
  <si>
    <t>B000362</t>
  </si>
  <si>
    <t>B000363</t>
  </si>
  <si>
    <t>B000460</t>
  </si>
  <si>
    <t>B000364</t>
  </si>
  <si>
    <t>B000365</t>
  </si>
  <si>
    <t>B000728</t>
  </si>
  <si>
    <t>B000366</t>
  </si>
  <si>
    <t>B000367</t>
  </si>
  <si>
    <t>B001544</t>
  </si>
  <si>
    <t>B000368</t>
  </si>
  <si>
    <t>B000369</t>
  </si>
  <si>
    <t>B000848</t>
  </si>
  <si>
    <t>B000371</t>
  </si>
  <si>
    <t>B000372</t>
  </si>
  <si>
    <t>B000373</t>
  </si>
  <si>
    <t>B000862</t>
  </si>
  <si>
    <t>B000374</t>
  </si>
  <si>
    <t>GLP-1 agonist</t>
  </si>
  <si>
    <t>B000376</t>
  </si>
  <si>
    <t>B002658</t>
  </si>
  <si>
    <t>B000378</t>
  </si>
  <si>
    <t>line 3</t>
  </si>
  <si>
    <t>B000379</t>
  </si>
  <si>
    <t>B000380</t>
  </si>
  <si>
    <t>cox-2 inhibitor</t>
  </si>
  <si>
    <t>B000381</t>
  </si>
  <si>
    <t>B000384</t>
  </si>
  <si>
    <t>B000595</t>
  </si>
  <si>
    <t>B000385</t>
  </si>
  <si>
    <t>B000387</t>
  </si>
  <si>
    <t>B001063</t>
  </si>
  <si>
    <t>B000389</t>
  </si>
  <si>
    <t>B000391</t>
  </si>
  <si>
    <t>B002774</t>
  </si>
  <si>
    <t>B000392</t>
  </si>
  <si>
    <t>B000393</t>
  </si>
  <si>
    <t>B002922</t>
  </si>
  <si>
    <t>B000394</t>
  </si>
  <si>
    <t>B000395</t>
  </si>
  <si>
    <t>B000396</t>
  </si>
  <si>
    <t>B000398</t>
  </si>
  <si>
    <t>B000399</t>
  </si>
  <si>
    <t>B000400</t>
  </si>
  <si>
    <t>B000401</t>
  </si>
  <si>
    <t>B000404</t>
  </si>
  <si>
    <t>B000822</t>
  </si>
  <si>
    <t>B000407</t>
  </si>
  <si>
    <t>B002429</t>
  </si>
  <si>
    <t>B000409</t>
  </si>
  <si>
    <t>B002062</t>
  </si>
  <si>
    <t>B000412</t>
  </si>
  <si>
    <t>B000413</t>
  </si>
  <si>
    <t>B000920</t>
  </si>
  <si>
    <t>B000415</t>
  </si>
  <si>
    <t>B000416</t>
  </si>
  <si>
    <t>B001088</t>
  </si>
  <si>
    <t>B000417</t>
  </si>
  <si>
    <t>B000418</t>
  </si>
  <si>
    <t>B000419</t>
  </si>
  <si>
    <t>B002930</t>
  </si>
  <si>
    <t>B000421</t>
  </si>
  <si>
    <t>B000423</t>
  </si>
  <si>
    <t>B000424</t>
  </si>
  <si>
    <t>B000425</t>
  </si>
  <si>
    <t>B001677</t>
  </si>
  <si>
    <t>B000427</t>
  </si>
  <si>
    <t>B000429</t>
  </si>
  <si>
    <t>B000432</t>
  </si>
  <si>
    <t>B000433</t>
  </si>
  <si>
    <t>B002591</t>
  </si>
  <si>
    <t>B000436</t>
  </si>
  <si>
    <t>B000437</t>
  </si>
  <si>
    <t>B000438</t>
  </si>
  <si>
    <t>B001820</t>
  </si>
  <si>
    <t>%Failure rate</t>
  </si>
  <si>
    <t>B000439</t>
  </si>
  <si>
    <t>B000440</t>
  </si>
  <si>
    <t>B001292</t>
  </si>
  <si>
    <t>B000442</t>
  </si>
  <si>
    <t>B000443</t>
  </si>
  <si>
    <t>B000444</t>
  </si>
  <si>
    <t>B000445</t>
  </si>
  <si>
    <t>B002302</t>
  </si>
  <si>
    <t>B000446</t>
  </si>
  <si>
    <t>B000448</t>
  </si>
  <si>
    <t>B001428</t>
  </si>
  <si>
    <t>B000449</t>
  </si>
  <si>
    <t>B000450</t>
  </si>
  <si>
    <t>B000451</t>
  </si>
  <si>
    <t>B000837</t>
  </si>
  <si>
    <t>B000453</t>
  </si>
  <si>
    <t>B000454</t>
  </si>
  <si>
    <t>B000511</t>
  </si>
  <si>
    <t>B000455</t>
  </si>
  <si>
    <t>B000456</t>
  </si>
  <si>
    <t>B001165</t>
  </si>
  <si>
    <t>B000458</t>
  </si>
  <si>
    <t>B002343</t>
  </si>
  <si>
    <t>B000461</t>
  </si>
  <si>
    <t>B000462</t>
  </si>
  <si>
    <t>ANTIDEPRESSANT</t>
  </si>
  <si>
    <t>B001202</t>
  </si>
  <si>
    <t>B000464</t>
  </si>
  <si>
    <t>B000465</t>
  </si>
  <si>
    <t>B000698</t>
  </si>
  <si>
    <t>B000467</t>
  </si>
  <si>
    <t>B000469</t>
  </si>
  <si>
    <t>B001940</t>
  </si>
  <si>
    <t>B000470</t>
  </si>
  <si>
    <t>B000471</t>
  </si>
  <si>
    <t>B000472</t>
  </si>
  <si>
    <t>B002553</t>
  </si>
  <si>
    <t>B000473</t>
  </si>
  <si>
    <t>B000474</t>
  </si>
  <si>
    <t>B000475</t>
  </si>
  <si>
    <t>B001996</t>
  </si>
  <si>
    <t>B000476</t>
  </si>
  <si>
    <t>B000477</t>
  </si>
  <si>
    <t>B000478</t>
  </si>
  <si>
    <t>B002608</t>
  </si>
  <si>
    <t>B000479</t>
  </si>
  <si>
    <t>B000480</t>
  </si>
  <si>
    <t>B000481</t>
  </si>
  <si>
    <t>B000482</t>
  </si>
  <si>
    <t>B000484</t>
  </si>
  <si>
    <t>B000485</t>
  </si>
  <si>
    <t>B001953</t>
  </si>
  <si>
    <t>B000486</t>
  </si>
  <si>
    <t>B000487</t>
  </si>
  <si>
    <t>B000488</t>
  </si>
  <si>
    <t>B001054</t>
  </si>
  <si>
    <t>B000489</t>
  </si>
  <si>
    <t>B000490</t>
  </si>
  <si>
    <t>B000491</t>
  </si>
  <si>
    <t>B002318</t>
  </si>
  <si>
    <t>B000493</t>
  </si>
  <si>
    <t>B000494</t>
  </si>
  <si>
    <t>B000638</t>
  </si>
  <si>
    <t>B000496</t>
  </si>
  <si>
    <t>B000497</t>
  </si>
  <si>
    <t>B000923</t>
  </si>
  <si>
    <t>B000498</t>
  </si>
  <si>
    <t>B000499</t>
  </si>
  <si>
    <t>B002809</t>
  </si>
  <si>
    <t>B000500</t>
  </si>
  <si>
    <t>B000501</t>
  </si>
  <si>
    <t>B000504</t>
  </si>
  <si>
    <t>B000505</t>
  </si>
  <si>
    <t>B000772</t>
  </si>
  <si>
    <t>B000507</t>
  </si>
  <si>
    <t>B001525</t>
  </si>
  <si>
    <t>B000509</t>
  </si>
  <si>
    <t>B000510</t>
  </si>
  <si>
    <t>B002857</t>
  </si>
  <si>
    <t>B000513</t>
  </si>
  <si>
    <t>B000514</t>
  </si>
  <si>
    <t>B000515</t>
  </si>
  <si>
    <t>B000516</t>
  </si>
  <si>
    <t>B002113</t>
  </si>
  <si>
    <t>B000517</t>
  </si>
  <si>
    <t>B000518</t>
  </si>
  <si>
    <t>B000519</t>
  </si>
  <si>
    <t>B000644</t>
  </si>
  <si>
    <t>B000522</t>
  </si>
  <si>
    <t>B000524</t>
  </si>
  <si>
    <t>B000525</t>
  </si>
  <si>
    <t>B002550</t>
  </si>
  <si>
    <t>B000526</t>
  </si>
  <si>
    <t>B000529</t>
  </si>
  <si>
    <t>B000530</t>
  </si>
  <si>
    <t>B000531</t>
  </si>
  <si>
    <t>B000532</t>
  </si>
  <si>
    <t>B001247</t>
  </si>
  <si>
    <t>B000533</t>
  </si>
  <si>
    <t>B000534</t>
  </si>
  <si>
    <t>B000535</t>
  </si>
  <si>
    <t>B002836</t>
  </si>
  <si>
    <t>B000536</t>
  </si>
  <si>
    <t>B000537</t>
  </si>
  <si>
    <t>B000538</t>
  </si>
  <si>
    <t>B002362</t>
  </si>
  <si>
    <t>B000539</t>
  </si>
  <si>
    <t>B000542</t>
  </si>
  <si>
    <t>B002714</t>
  </si>
  <si>
    <t>B000545</t>
  </si>
  <si>
    <t>B000795</t>
  </si>
  <si>
    <t>B000546</t>
  </si>
  <si>
    <t>B000547</t>
  </si>
  <si>
    <t>B000548</t>
  </si>
  <si>
    <t>B002432</t>
  </si>
  <si>
    <t>B000550</t>
  </si>
  <si>
    <t>B000551</t>
  </si>
  <si>
    <t>B002466</t>
  </si>
  <si>
    <t>B000553</t>
  </si>
  <si>
    <t>B001493</t>
  </si>
  <si>
    <t>B000555</t>
  </si>
  <si>
    <t>B000556</t>
  </si>
  <si>
    <t>B000557</t>
  </si>
  <si>
    <t>B000558</t>
  </si>
  <si>
    <t>B000559</t>
  </si>
  <si>
    <t>B000560</t>
  </si>
  <si>
    <t>B000561</t>
  </si>
  <si>
    <t>B001843</t>
  </si>
  <si>
    <t>B000562</t>
  </si>
  <si>
    <t>B000564</t>
  </si>
  <si>
    <t>B000565</t>
  </si>
  <si>
    <t>B000566</t>
  </si>
  <si>
    <t>B001980</t>
  </si>
  <si>
    <t>B000567</t>
  </si>
  <si>
    <t>B000568</t>
  </si>
  <si>
    <t>B000569</t>
  </si>
  <si>
    <t>B000570</t>
  </si>
  <si>
    <t>B000571</t>
  </si>
  <si>
    <t>B000573</t>
  </si>
  <si>
    <t>B001694</t>
  </si>
  <si>
    <t>B000574</t>
  </si>
  <si>
    <t>aed</t>
  </si>
  <si>
    <t>B000775</t>
  </si>
  <si>
    <t>B000576</t>
  </si>
  <si>
    <t>B000578</t>
  </si>
  <si>
    <t>B001097</t>
  </si>
  <si>
    <t>B000580</t>
  </si>
  <si>
    <t>B000581</t>
  </si>
  <si>
    <t>B000582</t>
  </si>
  <si>
    <t>B001729</t>
  </si>
  <si>
    <t>B000583</t>
  </si>
  <si>
    <t>B000584</t>
  </si>
  <si>
    <t>B000586</t>
  </si>
  <si>
    <t>B000587</t>
  </si>
  <si>
    <t>B000588</t>
  </si>
  <si>
    <t>B002010</t>
  </si>
  <si>
    <t>B000589</t>
  </si>
  <si>
    <t>B000590</t>
  </si>
  <si>
    <t>B002297</t>
  </si>
  <si>
    <t>B000592</t>
  </si>
  <si>
    <t>B000593</t>
  </si>
  <si>
    <t>B000594</t>
  </si>
  <si>
    <t>B001700</t>
  </si>
  <si>
    <t>B000596</t>
  </si>
  <si>
    <t>B000597</t>
  </si>
  <si>
    <t>B000598</t>
  </si>
  <si>
    <t>B000600</t>
  </si>
  <si>
    <t>B000601</t>
  </si>
  <si>
    <t>B002823</t>
  </si>
  <si>
    <t>B000602</t>
  </si>
  <si>
    <t>B000604</t>
  </si>
  <si>
    <t>B000608</t>
  </si>
  <si>
    <t>B000609</t>
  </si>
  <si>
    <t>B000610</t>
  </si>
  <si>
    <t>B001884</t>
  </si>
  <si>
    <t>B000611</t>
  </si>
  <si>
    <t>B000612</t>
  </si>
  <si>
    <t>B002490</t>
  </si>
  <si>
    <t>B000615</t>
  </si>
  <si>
    <t>B000616</t>
  </si>
  <si>
    <t>B000617</t>
  </si>
  <si>
    <t>B000618</t>
  </si>
  <si>
    <t>B000619</t>
  </si>
  <si>
    <t>B000620</t>
  </si>
  <si>
    <t>B000875</t>
  </si>
  <si>
    <t>B000621</t>
  </si>
  <si>
    <t>B000622</t>
  </si>
  <si>
    <t>B001304</t>
  </si>
  <si>
    <t>B000624</t>
  </si>
  <si>
    <t>B000626</t>
  </si>
  <si>
    <t>B002981</t>
  </si>
  <si>
    <t>B000628</t>
  </si>
  <si>
    <t>B000629</t>
  </si>
  <si>
    <t>B000991</t>
  </si>
  <si>
    <t>B002965</t>
  </si>
  <si>
    <t>B000633</t>
  </si>
  <si>
    <t>B000814</t>
  </si>
  <si>
    <t>B000634</t>
  </si>
  <si>
    <t>B000635</t>
  </si>
  <si>
    <t>B001897</t>
  </si>
  <si>
    <t>B000637</t>
  </si>
  <si>
    <t>B000639</t>
  </si>
  <si>
    <t>B000641</t>
  </si>
  <si>
    <t>B001211</t>
  </si>
  <si>
    <t>B000643</t>
  </si>
  <si>
    <t>B002450</t>
  </si>
  <si>
    <t>B002566</t>
  </si>
  <si>
    <t>B000647</t>
  </si>
  <si>
    <t>B001901</t>
  </si>
  <si>
    <t>B000648</t>
  </si>
  <si>
    <t>B000649</t>
  </si>
  <si>
    <t>B000650</t>
  </si>
  <si>
    <t>B002894</t>
  </si>
  <si>
    <t>B000651</t>
  </si>
  <si>
    <t>B000653</t>
  </si>
  <si>
    <t>B001029</t>
  </si>
  <si>
    <t>B000654</t>
  </si>
  <si>
    <t>B002273</t>
  </si>
  <si>
    <t>B000656</t>
  </si>
  <si>
    <t>B000658</t>
  </si>
  <si>
    <t>B000659</t>
  </si>
  <si>
    <t>B001726</t>
  </si>
  <si>
    <t>B000660</t>
  </si>
  <si>
    <t>B000661</t>
  </si>
  <si>
    <t>B000930</t>
  </si>
  <si>
    <t>B000663</t>
  </si>
  <si>
    <t>B000664</t>
  </si>
  <si>
    <t>B002804</t>
  </si>
  <si>
    <t>B000665</t>
  </si>
  <si>
    <t>B000666</t>
  </si>
  <si>
    <t>B000976</t>
  </si>
  <si>
    <t>B000669</t>
  </si>
  <si>
    <t>B000670</t>
  </si>
  <si>
    <t>B001215</t>
  </si>
  <si>
    <t>B000671</t>
  </si>
  <si>
    <t>B000672</t>
  </si>
  <si>
    <t>B001899</t>
  </si>
  <si>
    <t>B000674</t>
  </si>
  <si>
    <t>B000675</t>
  </si>
  <si>
    <t>B000676</t>
  </si>
  <si>
    <t>B001174</t>
  </si>
  <si>
    <t>B000812</t>
  </si>
  <si>
    <t>B000678</t>
  </si>
  <si>
    <t>B000679</t>
  </si>
  <si>
    <t>B000680</t>
  </si>
  <si>
    <t>B002293</t>
  </si>
  <si>
    <t>B000681</t>
  </si>
  <si>
    <t>B000682</t>
  </si>
  <si>
    <t>B000683</t>
  </si>
  <si>
    <t>B000684</t>
  </si>
  <si>
    <t>B000685</t>
  </si>
  <si>
    <t>B000686</t>
  </si>
  <si>
    <t>B000687</t>
  </si>
  <si>
    <t>B000689</t>
  </si>
  <si>
    <t>B000690</t>
  </si>
  <si>
    <t>B000691</t>
  </si>
  <si>
    <t>B000693</t>
  </si>
  <si>
    <t>B002254</t>
  </si>
  <si>
    <t>B000694</t>
  </si>
  <si>
    <t>B000696</t>
  </si>
  <si>
    <t>B000697</t>
  </si>
  <si>
    <t>B000699</t>
  </si>
  <si>
    <t>B000700</t>
  </si>
  <si>
    <t>B000701</t>
  </si>
  <si>
    <t>B000702</t>
  </si>
  <si>
    <t>B000703</t>
  </si>
  <si>
    <t>B000705</t>
  </si>
  <si>
    <t>B000735</t>
  </si>
  <si>
    <t>B000706</t>
  </si>
  <si>
    <t>B001932</t>
  </si>
  <si>
    <t>B000709</t>
  </si>
  <si>
    <t>B001386</t>
  </si>
  <si>
    <t>B000710</t>
  </si>
  <si>
    <t>B002642</t>
  </si>
  <si>
    <t>B000712</t>
  </si>
  <si>
    <t>B001410</t>
  </si>
  <si>
    <t>B000716</t>
  </si>
  <si>
    <t>B001673</t>
  </si>
  <si>
    <t>B000717</t>
  </si>
  <si>
    <t>B000719</t>
  </si>
  <si>
    <t>B000721</t>
  </si>
  <si>
    <t>B000722</t>
  </si>
  <si>
    <t>B000723</t>
  </si>
  <si>
    <t>B000917</t>
  </si>
  <si>
    <t>B000725</t>
  </si>
  <si>
    <t>B000726</t>
  </si>
  <si>
    <t>B000727</t>
  </si>
  <si>
    <t>B000906</t>
  </si>
  <si>
    <t>B000729</t>
  </si>
  <si>
    <t>B000730</t>
  </si>
  <si>
    <t>B002031</t>
  </si>
  <si>
    <t>B000731</t>
  </si>
  <si>
    <t>B000732</t>
  </si>
  <si>
    <t>B002408</t>
  </si>
  <si>
    <t>B000733</t>
  </si>
  <si>
    <t>B000734</t>
  </si>
  <si>
    <t>B002844</t>
  </si>
  <si>
    <t>B000737</t>
  </si>
  <si>
    <t>B000738</t>
  </si>
  <si>
    <t>B000739</t>
  </si>
  <si>
    <t>B000740</t>
  </si>
  <si>
    <t>B000741</t>
  </si>
  <si>
    <t>B001963</t>
  </si>
  <si>
    <t>B000744</t>
  </si>
  <si>
    <t>B000745</t>
  </si>
  <si>
    <t>B000988</t>
  </si>
  <si>
    <t>B000746</t>
  </si>
  <si>
    <t>B000747</t>
  </si>
  <si>
    <t>B000748</t>
  </si>
  <si>
    <t>B002573</t>
  </si>
  <si>
    <t>B000751</t>
  </si>
  <si>
    <t>B000752</t>
  </si>
  <si>
    <t>B000753</t>
  </si>
  <si>
    <t>B000754</t>
  </si>
  <si>
    <t>B000756</t>
  </si>
  <si>
    <t>B000757</t>
  </si>
  <si>
    <t>B002912</t>
  </si>
  <si>
    <t>B000759</t>
  </si>
  <si>
    <t>B000760</t>
  </si>
  <si>
    <t>B001466</t>
  </si>
  <si>
    <t>B000761</t>
  </si>
  <si>
    <t>B000762</t>
  </si>
  <si>
    <t>B001605</t>
  </si>
  <si>
    <t>B000763</t>
  </si>
  <si>
    <t>B000764</t>
  </si>
  <si>
    <t>B002822</t>
  </si>
  <si>
    <t>B000766</t>
  </si>
  <si>
    <t>B000767</t>
  </si>
  <si>
    <t>B001190</t>
  </si>
  <si>
    <t>B000768</t>
  </si>
  <si>
    <t>B000769</t>
  </si>
  <si>
    <t>B001512</t>
  </si>
  <si>
    <t>B000771</t>
  </si>
  <si>
    <t>B001662</t>
  </si>
  <si>
    <t>B000773</t>
  </si>
  <si>
    <t>B000828</t>
  </si>
  <si>
    <t>B000777</t>
  </si>
  <si>
    <t>B002973</t>
  </si>
  <si>
    <t>B000778</t>
  </si>
  <si>
    <t>B000779</t>
  </si>
  <si>
    <t>B000929</t>
  </si>
  <si>
    <t>B000781</t>
  </si>
  <si>
    <t>B001299</t>
  </si>
  <si>
    <t>B000783</t>
  </si>
  <si>
    <t>B000784</t>
  </si>
  <si>
    <t>B002192</t>
  </si>
  <si>
    <t>B000786</t>
  </si>
  <si>
    <t>B000890</t>
  </si>
  <si>
    <t>B000788</t>
  </si>
  <si>
    <t>B001303</t>
  </si>
  <si>
    <t>B000790</t>
  </si>
  <si>
    <t>B000791</t>
  </si>
  <si>
    <t>B002987</t>
  </si>
  <si>
    <t>B000792</t>
  </si>
  <si>
    <t>B000793</t>
  </si>
  <si>
    <t>B000794</t>
  </si>
  <si>
    <t>B000796</t>
  </si>
  <si>
    <t>B002102</t>
  </si>
  <si>
    <t>B000797</t>
  </si>
  <si>
    <t>B000798</t>
  </si>
  <si>
    <t>B000799</t>
  </si>
  <si>
    <t>B000800</t>
  </si>
  <si>
    <t>B000801</t>
  </si>
  <si>
    <t>B000802</t>
  </si>
  <si>
    <t>B000804</t>
  </si>
  <si>
    <t>B000805</t>
  </si>
  <si>
    <t>B001170</t>
  </si>
  <si>
    <t>B000806</t>
  </si>
  <si>
    <t>B000807</t>
  </si>
  <si>
    <t>B000808</t>
  </si>
  <si>
    <t>B000809</t>
  </si>
  <si>
    <t>B002064</t>
  </si>
  <si>
    <t>B000811</t>
  </si>
  <si>
    <t>B001799</t>
  </si>
  <si>
    <t>B002430</t>
  </si>
  <si>
    <t>B000815</t>
  </si>
  <si>
    <t>B001307</t>
  </si>
  <si>
    <t>B000818</t>
  </si>
  <si>
    <t>B000819</t>
  </si>
  <si>
    <t>B000820</t>
  </si>
  <si>
    <t>B000821</t>
  </si>
  <si>
    <t>B001230</t>
  </si>
  <si>
    <t>B000823</t>
  </si>
  <si>
    <t>B000824</t>
  </si>
  <si>
    <t>B000826</t>
  </si>
  <si>
    <t>B000827</t>
  </si>
  <si>
    <t>B001880</t>
  </si>
  <si>
    <t>B000830</t>
  </si>
  <si>
    <t>B000831</t>
  </si>
  <si>
    <t>B001184</t>
  </si>
  <si>
    <t>B000832</t>
  </si>
  <si>
    <t>B000833</t>
  </si>
  <si>
    <t>B000834</t>
  </si>
  <si>
    <t>B001473</t>
  </si>
  <si>
    <t>B000835</t>
  </si>
  <si>
    <t>B000836</t>
  </si>
  <si>
    <t>B002726</t>
  </si>
  <si>
    <t>B000839</t>
  </si>
  <si>
    <t>B002675</t>
  </si>
  <si>
    <t>B000840</t>
  </si>
  <si>
    <t>B000841</t>
  </si>
  <si>
    <t>B000843</t>
  </si>
  <si>
    <t>B000844</t>
  </si>
  <si>
    <t>B000845</t>
  </si>
  <si>
    <t>B001965</t>
  </si>
  <si>
    <t>B000847</t>
  </si>
  <si>
    <t>B001019</t>
  </si>
  <si>
    <t>B000849</t>
  </si>
  <si>
    <t>B000851</t>
  </si>
  <si>
    <t>B000852</t>
  </si>
  <si>
    <t>B000968</t>
  </si>
  <si>
    <t>B000855</t>
  </si>
  <si>
    <t>B000856</t>
  </si>
  <si>
    <t>B001237</t>
  </si>
  <si>
    <t>B000857</t>
  </si>
  <si>
    <t>B000859</t>
  </si>
  <si>
    <t>B001366</t>
  </si>
  <si>
    <t>B000860</t>
  </si>
  <si>
    <t>B000861</t>
  </si>
  <si>
    <t>B001781</t>
  </si>
  <si>
    <t>B000864</t>
  </si>
  <si>
    <t>B000865</t>
  </si>
  <si>
    <t>B001361</t>
  </si>
  <si>
    <t>B000869</t>
  </si>
  <si>
    <t>B000870</t>
  </si>
  <si>
    <t>B000871</t>
  </si>
  <si>
    <t>B000872</t>
  </si>
  <si>
    <t>B000874</t>
  </si>
  <si>
    <t>B001722</t>
  </si>
  <si>
    <t>B002686</t>
  </si>
  <si>
    <t>B000877</t>
  </si>
  <si>
    <t>B000878</t>
  </si>
  <si>
    <t>B000879</t>
  </si>
  <si>
    <t>B001766</t>
  </si>
  <si>
    <t>B000880</t>
  </si>
  <si>
    <t>B000881</t>
  </si>
  <si>
    <t>B002868</t>
  </si>
  <si>
    <t>B000882</t>
  </si>
  <si>
    <t>B000884</t>
  </si>
  <si>
    <t>B002927</t>
  </si>
  <si>
    <t>B000885</t>
  </si>
  <si>
    <t>B000886</t>
  </si>
  <si>
    <t>B001382</t>
  </si>
  <si>
    <t>B000887</t>
  </si>
  <si>
    <t>B000888</t>
  </si>
  <si>
    <t>B002826</t>
  </si>
  <si>
    <t>B000889</t>
  </si>
  <si>
    <t>B000891</t>
  </si>
  <si>
    <t>B000893</t>
  </si>
  <si>
    <t>B000894</t>
  </si>
  <si>
    <t>B000895</t>
  </si>
  <si>
    <t>B001530</t>
  </si>
  <si>
    <t>B000897</t>
  </si>
  <si>
    <t>B000898</t>
  </si>
  <si>
    <t>B001162</t>
  </si>
  <si>
    <t>B000899</t>
  </si>
  <si>
    <t>B000900</t>
  </si>
  <si>
    <t>B000901</t>
  </si>
  <si>
    <t>B000902</t>
  </si>
  <si>
    <t>B000903</t>
  </si>
  <si>
    <t>B000904</t>
  </si>
  <si>
    <t>B002539</t>
  </si>
  <si>
    <t>B000907</t>
  </si>
  <si>
    <t>B001596</t>
  </si>
  <si>
    <t>B000908</t>
  </si>
  <si>
    <t>B002990</t>
  </si>
  <si>
    <t>B000909</t>
  </si>
  <si>
    <t>B000910</t>
  </si>
  <si>
    <t>B000911</t>
  </si>
  <si>
    <t>B002280</t>
  </si>
  <si>
    <t>B000918</t>
  </si>
  <si>
    <t>B000919</t>
  </si>
  <si>
    <t>B000921</t>
  </si>
  <si>
    <t>B000924</t>
  </si>
  <si>
    <t>B000925</t>
  </si>
  <si>
    <t>B001465</t>
  </si>
  <si>
    <t>B000926</t>
  </si>
  <si>
    <t>B000927</t>
  </si>
  <si>
    <t>B002427</t>
  </si>
  <si>
    <t>B000931</t>
  </si>
  <si>
    <t>B000932</t>
  </si>
  <si>
    <t>B001805</t>
  </si>
  <si>
    <t>B000933</t>
  </si>
  <si>
    <t>B000934</t>
  </si>
  <si>
    <t>B000935</t>
  </si>
  <si>
    <t>B002422</t>
  </si>
  <si>
    <t>B000936</t>
  </si>
  <si>
    <t>B000938</t>
  </si>
  <si>
    <t>B000940</t>
  </si>
  <si>
    <t>B000941</t>
  </si>
  <si>
    <t>B000943</t>
  </si>
  <si>
    <t>B000944</t>
  </si>
  <si>
    <t>B002206</t>
  </si>
  <si>
    <t>B000945</t>
  </si>
  <si>
    <t>B000946</t>
  </si>
  <si>
    <t>B000947</t>
  </si>
  <si>
    <t>B001783</t>
  </si>
  <si>
    <t>B000950</t>
  </si>
  <si>
    <t>B000951</t>
  </si>
  <si>
    <t>B000952</t>
  </si>
  <si>
    <t>B000954</t>
  </si>
  <si>
    <t>B000957</t>
  </si>
  <si>
    <t>B000958</t>
  </si>
  <si>
    <t>B000959</t>
  </si>
  <si>
    <t>B000960</t>
  </si>
  <si>
    <t>B000961</t>
  </si>
  <si>
    <t>B000962</t>
  </si>
  <si>
    <t>B001156</t>
  </si>
  <si>
    <t>B000963</t>
  </si>
  <si>
    <t>B000964</t>
  </si>
  <si>
    <t>B000966</t>
  </si>
  <si>
    <t>B002194</t>
  </si>
  <si>
    <t>B000970</t>
  </si>
  <si>
    <t>B000971</t>
  </si>
  <si>
    <t>B002424</t>
  </si>
  <si>
    <t>B000972</t>
  </si>
  <si>
    <t>B000973</t>
  </si>
  <si>
    <t>B000975</t>
  </si>
  <si>
    <t>B000977</t>
  </si>
  <si>
    <t>B000978</t>
  </si>
  <si>
    <t>B000979</t>
  </si>
  <si>
    <t>B000980</t>
  </si>
  <si>
    <t>B000983</t>
  </si>
  <si>
    <t>B000984</t>
  </si>
  <si>
    <t>B000985</t>
  </si>
  <si>
    <t>B000987</t>
  </si>
  <si>
    <t>B000989</t>
  </si>
  <si>
    <t>B000992</t>
  </si>
  <si>
    <t>B000994</t>
  </si>
  <si>
    <t>B000996</t>
  </si>
  <si>
    <t>B000997</t>
  </si>
  <si>
    <t>B000998</t>
  </si>
  <si>
    <t>B001000</t>
  </si>
  <si>
    <t>B001001</t>
  </si>
  <si>
    <t>B001002</t>
  </si>
  <si>
    <t>B001003</t>
  </si>
  <si>
    <t>B002040</t>
  </si>
  <si>
    <t>B001004</t>
  </si>
  <si>
    <t>B001005</t>
  </si>
  <si>
    <t>B001006</t>
  </si>
  <si>
    <t>B001008</t>
  </si>
  <si>
    <t>B001009</t>
  </si>
  <si>
    <t>B001482</t>
  </si>
  <si>
    <t>B001010</t>
  </si>
  <si>
    <t>B001011</t>
  </si>
  <si>
    <t>B001012</t>
  </si>
  <si>
    <t>B002030</t>
  </si>
  <si>
    <t>B001013</t>
  </si>
  <si>
    <t>B001015</t>
  </si>
  <si>
    <t>B001016</t>
  </si>
  <si>
    <t>B001017</t>
  </si>
  <si>
    <t>B001020</t>
  </si>
  <si>
    <t>B001022</t>
  </si>
  <si>
    <t>B001562</t>
  </si>
  <si>
    <t>B001024</t>
  </si>
  <si>
    <t>B001025</t>
  </si>
  <si>
    <t>B001026</t>
  </si>
  <si>
    <t>B001712</t>
  </si>
  <si>
    <t>B001028</t>
  </si>
  <si>
    <t>B001030</t>
  </si>
  <si>
    <t>B001984</t>
  </si>
  <si>
    <t>B001032</t>
  </si>
  <si>
    <t>B001033</t>
  </si>
  <si>
    <t>B002399</t>
  </si>
  <si>
    <t>B001035</t>
  </si>
  <si>
    <t>B001036</t>
  </si>
  <si>
    <t>B001037</t>
  </si>
  <si>
    <t>B001038</t>
  </si>
  <si>
    <t>B001039</t>
  </si>
  <si>
    <t>B001040</t>
  </si>
  <si>
    <t>B001041</t>
  </si>
  <si>
    <t>B001042</t>
  </si>
  <si>
    <t>B001043</t>
  </si>
  <si>
    <t>B001045</t>
  </si>
  <si>
    <t>B001046</t>
  </si>
  <si>
    <t>B001047</t>
  </si>
  <si>
    <t>B001048</t>
  </si>
  <si>
    <t>B001640</t>
  </si>
  <si>
    <t>B001050</t>
  </si>
  <si>
    <t>B001051</t>
  </si>
  <si>
    <t>B001052</t>
  </si>
  <si>
    <t>B001960</t>
  </si>
  <si>
    <t>B001053</t>
  </si>
  <si>
    <t>B001055</t>
  </si>
  <si>
    <t>B001056</t>
  </si>
  <si>
    <t>B001058</t>
  </si>
  <si>
    <t>B001059</t>
  </si>
  <si>
    <t>B001060</t>
  </si>
  <si>
    <t>B001062</t>
  </si>
  <si>
    <t>B001065</t>
  </si>
  <si>
    <t>B001067</t>
  </si>
  <si>
    <t>B001068</t>
  </si>
  <si>
    <t>B001069</t>
  </si>
  <si>
    <t>B001721</t>
  </si>
  <si>
    <t>B001070</t>
  </si>
  <si>
    <t>B001072</t>
  </si>
  <si>
    <t>B002460</t>
  </si>
  <si>
    <t>B001073</t>
  </si>
  <si>
    <t>B001189</t>
  </si>
  <si>
    <t>B001076</t>
  </si>
  <si>
    <t>B001077</t>
  </si>
  <si>
    <t>B001078</t>
  </si>
  <si>
    <t>B001079</t>
  </si>
  <si>
    <t>B001080</t>
  </si>
  <si>
    <t>B001081</t>
  </si>
  <si>
    <t>B001086</t>
  </si>
  <si>
    <t>B001087</t>
  </si>
  <si>
    <t>B001532</t>
  </si>
  <si>
    <t>B001089</t>
  </si>
  <si>
    <t>B001090</t>
  </si>
  <si>
    <t>B001859</t>
  </si>
  <si>
    <t>B001091</t>
  </si>
  <si>
    <t>B001092</t>
  </si>
  <si>
    <t>B001093</t>
  </si>
  <si>
    <t>B001094</t>
  </si>
  <si>
    <t>B002201</t>
  </si>
  <si>
    <t>B001095</t>
  </si>
  <si>
    <t>B001096</t>
  </si>
  <si>
    <t>B002267</t>
  </si>
  <si>
    <t>B001100</t>
  </si>
  <si>
    <t>B001102</t>
  </si>
  <si>
    <t>B002951</t>
  </si>
  <si>
    <t>B001105</t>
  </si>
  <si>
    <t>B001106</t>
  </si>
  <si>
    <t>B001107</t>
  </si>
  <si>
    <t>B001108</t>
  </si>
  <si>
    <t>B001110</t>
  </si>
  <si>
    <t>B001111</t>
  </si>
  <si>
    <t>B001112</t>
  </si>
  <si>
    <t>B001113</t>
  </si>
  <si>
    <t>B001707</t>
  </si>
  <si>
    <t>B001116</t>
  </si>
  <si>
    <t>B001117</t>
  </si>
  <si>
    <t>B002459</t>
  </si>
  <si>
    <t>B001119</t>
  </si>
  <si>
    <t>B001122</t>
  </si>
  <si>
    <t>B001124</t>
  </si>
  <si>
    <t>B001125</t>
  </si>
  <si>
    <t>B001126</t>
  </si>
  <si>
    <t>B001433</t>
  </si>
  <si>
    <t>B001127</t>
  </si>
  <si>
    <t>B001128</t>
  </si>
  <si>
    <t>B001129</t>
  </si>
  <si>
    <t>B001132</t>
  </si>
  <si>
    <t>B001134</t>
  </si>
  <si>
    <t>B001849</t>
  </si>
  <si>
    <t>B001136</t>
  </si>
  <si>
    <t>B001137</t>
  </si>
  <si>
    <t>B001138</t>
  </si>
  <si>
    <t>B001218</t>
  </si>
  <si>
    <t>B001139</t>
  </si>
  <si>
    <t>B001140</t>
  </si>
  <si>
    <t>B001141</t>
  </si>
  <si>
    <t>B001145</t>
  </si>
  <si>
    <t>B001146</t>
  </si>
  <si>
    <t>B001149</t>
  </si>
  <si>
    <t>B001265</t>
  </si>
  <si>
    <t>B001151</t>
  </si>
  <si>
    <t>B001153</t>
  </si>
  <si>
    <t>B002085</t>
  </si>
  <si>
    <t>B001154</t>
  </si>
  <si>
    <t>B001155</t>
  </si>
  <si>
    <t>B002139</t>
  </si>
  <si>
    <t>B001157</t>
  </si>
  <si>
    <t>B001158</t>
  </si>
  <si>
    <t>B001159</t>
  </si>
  <si>
    <t>B001160</t>
  </si>
  <si>
    <t>B002522</t>
  </si>
  <si>
    <t>B001161</t>
  </si>
  <si>
    <t>B001164</t>
  </si>
  <si>
    <t>B001168</t>
  </si>
  <si>
    <t>B002159</t>
  </si>
  <si>
    <t>B001171</t>
  </si>
  <si>
    <t>B001172</t>
  </si>
  <si>
    <t>B001173</t>
  </si>
  <si>
    <t>B002298</t>
  </si>
  <si>
    <t>B001175</t>
  </si>
  <si>
    <t>B001176</t>
  </si>
  <si>
    <t>B001177</t>
  </si>
  <si>
    <t>B001178</t>
  </si>
  <si>
    <t>B001179</t>
  </si>
  <si>
    <t>B001180</t>
  </si>
  <si>
    <t>B001182</t>
  </si>
  <si>
    <t>B001183</t>
  </si>
  <si>
    <t>B001185</t>
  </si>
  <si>
    <t>B001187</t>
  </si>
  <si>
    <t>B001191</t>
  </si>
  <si>
    <t>B001192</t>
  </si>
  <si>
    <t>B001196</t>
  </si>
  <si>
    <t>B001197</t>
  </si>
  <si>
    <t>B001198</t>
  </si>
  <si>
    <t>B002043</t>
  </si>
  <si>
    <t>B001199</t>
  </si>
  <si>
    <t>B001200</t>
  </si>
  <si>
    <t>B001201</t>
  </si>
  <si>
    <t>B001204</t>
  </si>
  <si>
    <t>B001205</t>
  </si>
  <si>
    <t>B001206</t>
  </si>
  <si>
    <t>B001207</t>
  </si>
  <si>
    <t>B001208</t>
  </si>
  <si>
    <t>B001209</t>
  </si>
  <si>
    <t>B001210</t>
  </si>
  <si>
    <t>B001214</t>
  </si>
  <si>
    <t>B001216</t>
  </si>
  <si>
    <t>B001217</t>
  </si>
  <si>
    <t>B001220</t>
  </si>
  <si>
    <t>B001221</t>
  </si>
  <si>
    <t>B001222</t>
  </si>
  <si>
    <t>B001745</t>
  </si>
  <si>
    <t>B001224</t>
  </si>
  <si>
    <t>B001225</t>
  </si>
  <si>
    <t>B001227</t>
  </si>
  <si>
    <t>B001228</t>
  </si>
  <si>
    <t>B002845</t>
  </si>
  <si>
    <t>B001232</t>
  </si>
  <si>
    <t>B001801</t>
  </si>
  <si>
    <t>B001233</t>
  </si>
  <si>
    <t>B001234</t>
  </si>
  <si>
    <t>B001235</t>
  </si>
  <si>
    <t>B001236</t>
  </si>
  <si>
    <t>B001238</t>
  </si>
  <si>
    <t>B001239</t>
  </si>
  <si>
    <t>B001240</t>
  </si>
  <si>
    <t>B001242</t>
  </si>
  <si>
    <t>B001243</t>
  </si>
  <si>
    <t>B001244</t>
  </si>
  <si>
    <t>B001245</t>
  </si>
  <si>
    <t>B001246</t>
  </si>
  <si>
    <t>B001248</t>
  </si>
  <si>
    <t>B001251</t>
  </si>
  <si>
    <t>B001252</t>
  </si>
  <si>
    <t>B001253</t>
  </si>
  <si>
    <t>B001254</t>
  </si>
  <si>
    <t>B001255</t>
  </si>
  <si>
    <t>B001257</t>
  </si>
  <si>
    <t>B001259</t>
  </si>
  <si>
    <t>B001261</t>
  </si>
  <si>
    <t>B001262</t>
  </si>
  <si>
    <t>B001263</t>
  </si>
  <si>
    <t>B001267</t>
  </si>
  <si>
    <t>B001269</t>
  </si>
  <si>
    <t>B001270</t>
  </si>
  <si>
    <t>B001272</t>
  </si>
  <si>
    <t>B001273</t>
  </si>
  <si>
    <t>B001994</t>
  </si>
  <si>
    <t>B001274</t>
  </si>
  <si>
    <t>B001275</t>
  </si>
  <si>
    <t>B001276</t>
  </si>
  <si>
    <t>B001277</t>
  </si>
  <si>
    <t>B001278</t>
  </si>
  <si>
    <t>B002655</t>
  </si>
  <si>
    <t>B001280</t>
  </si>
  <si>
    <t>B001281</t>
  </si>
  <si>
    <t>B001282</t>
  </si>
  <si>
    <t>B001379</t>
  </si>
  <si>
    <t>B001283</t>
  </si>
  <si>
    <t>B001284</t>
  </si>
  <si>
    <t>B001287</t>
  </si>
  <si>
    <t>B001288</t>
  </si>
  <si>
    <t>B001289</t>
  </si>
  <si>
    <t>B001290</t>
  </si>
  <si>
    <t>B001291</t>
  </si>
  <si>
    <t>B001293</t>
  </si>
  <si>
    <t>B001294</t>
  </si>
  <si>
    <t>B001295</t>
  </si>
  <si>
    <t>B001296</t>
  </si>
  <si>
    <t>B001297</t>
  </si>
  <si>
    <t>B001298</t>
  </si>
  <si>
    <t>B001300</t>
  </si>
  <si>
    <t>B001301</t>
  </si>
  <si>
    <t>B001302</t>
  </si>
  <si>
    <t>B001608</t>
  </si>
  <si>
    <t>B001309</t>
  </si>
  <si>
    <t>B001311</t>
  </si>
  <si>
    <t>B001313</t>
  </si>
  <si>
    <t>B001314</t>
  </si>
  <si>
    <t>B001315</t>
  </si>
  <si>
    <t>B001316</t>
  </si>
  <si>
    <t>B001317</t>
  </si>
  <si>
    <t>B001318</t>
  </si>
  <si>
    <t>B001319</t>
  </si>
  <si>
    <t>B001321</t>
  </si>
  <si>
    <t>B001322</t>
  </si>
  <si>
    <t>B001323</t>
  </si>
  <si>
    <t>B001325</t>
  </si>
  <si>
    <t>B001327</t>
  </si>
  <si>
    <t>B001329</t>
  </si>
  <si>
    <t>B001330</t>
  </si>
  <si>
    <t>B001332</t>
  </si>
  <si>
    <t>B001333</t>
  </si>
  <si>
    <t>B001800</t>
  </si>
  <si>
    <t>B001337</t>
  </si>
  <si>
    <t>B001338</t>
  </si>
  <si>
    <t>B001976</t>
  </si>
  <si>
    <t>B001340</t>
  </si>
  <si>
    <t>B001341</t>
  </si>
  <si>
    <t>B001343</t>
  </si>
  <si>
    <t>B001347</t>
  </si>
  <si>
    <t>B001348</t>
  </si>
  <si>
    <t>B002289</t>
  </si>
  <si>
    <t>B001349</t>
  </si>
  <si>
    <t>B001350</t>
  </si>
  <si>
    <t>B001353</t>
  </si>
  <si>
    <t>B001354</t>
  </si>
  <si>
    <t>B001949</t>
  </si>
  <si>
    <t>B001356</t>
  </si>
  <si>
    <t>B001357</t>
  </si>
  <si>
    <t>B001358</t>
  </si>
  <si>
    <t>B001359</t>
  </si>
  <si>
    <t>B001360</t>
  </si>
  <si>
    <t>B001468</t>
  </si>
  <si>
    <t>B001362</t>
  </si>
  <si>
    <t>B001363</t>
  </si>
  <si>
    <t>B001364</t>
  </si>
  <si>
    <t>B001365</t>
  </si>
  <si>
    <t>B001367</t>
  </si>
  <si>
    <t>B001368</t>
  </si>
  <si>
    <t>B001369</t>
  </si>
  <si>
    <t>B001576</t>
  </si>
  <si>
    <t>B001370</t>
  </si>
  <si>
    <t>B001371</t>
  </si>
  <si>
    <t>B002244</t>
  </si>
  <si>
    <t>B001373</t>
  </si>
  <si>
    <t>B001376</t>
  </si>
  <si>
    <t>B001377</t>
  </si>
  <si>
    <t>B001380</t>
  </si>
  <si>
    <t>B001381</t>
  </si>
  <si>
    <t>B001383</t>
  </si>
  <si>
    <t>B001387</t>
  </si>
  <si>
    <t>B001388</t>
  </si>
  <si>
    <t>B002228</t>
  </si>
  <si>
    <t>B001390</t>
  </si>
  <si>
    <t>B002813</t>
  </si>
  <si>
    <t>B001393</t>
  </si>
  <si>
    <t>B001394</t>
  </si>
  <si>
    <t>B001396</t>
  </si>
  <si>
    <t>B001397</t>
  </si>
  <si>
    <t>B001399</t>
  </si>
  <si>
    <t>B001400</t>
  </si>
  <si>
    <t>B001401</t>
  </si>
  <si>
    <t>B001402</t>
  </si>
  <si>
    <t>B002237</t>
  </si>
  <si>
    <t>B001404</t>
  </si>
  <si>
    <t>B001405</t>
  </si>
  <si>
    <t>B001406</t>
  </si>
  <si>
    <t>B001408</t>
  </si>
  <si>
    <t>B001415</t>
  </si>
  <si>
    <t>B001417</t>
  </si>
  <si>
    <t>B001418</t>
  </si>
  <si>
    <t>B001421</t>
  </si>
  <si>
    <t>B001422</t>
  </si>
  <si>
    <t>B001423</t>
  </si>
  <si>
    <t>B001424</t>
  </si>
  <si>
    <t>B001425</t>
  </si>
  <si>
    <t>B001426</t>
  </si>
  <si>
    <t>B001427</t>
  </si>
  <si>
    <t>B001429</t>
  </si>
  <si>
    <t>B001430</t>
  </si>
  <si>
    <t>B001432</t>
  </si>
  <si>
    <t>B001434</t>
  </si>
  <si>
    <t>B002284</t>
  </si>
  <si>
    <t>B001435</t>
  </si>
  <si>
    <t>B001437</t>
  </si>
  <si>
    <t>B001438</t>
  </si>
  <si>
    <t>B002649</t>
  </si>
  <si>
    <t>B001442</t>
  </si>
  <si>
    <t>B001443</t>
  </si>
  <si>
    <t>B001444</t>
  </si>
  <si>
    <t>B001445</t>
  </si>
  <si>
    <t>B001446</t>
  </si>
  <si>
    <t>B001448</t>
  </si>
  <si>
    <t>B001450</t>
  </si>
  <si>
    <t>B001452</t>
  </si>
  <si>
    <t>B001455</t>
  </si>
  <si>
    <t>B001456</t>
  </si>
  <si>
    <t>B001457</t>
  </si>
  <si>
    <t>B001458</t>
  </si>
  <si>
    <t>B001460</t>
  </si>
  <si>
    <t>B001462</t>
  </si>
  <si>
    <t>B001464</t>
  </si>
  <si>
    <t>B001467</t>
  </si>
  <si>
    <t>B001469</t>
  </si>
  <si>
    <t>B001470</t>
  </si>
  <si>
    <t>B001472</t>
  </si>
  <si>
    <t>B001474</t>
  </si>
  <si>
    <t>B001475</t>
  </si>
  <si>
    <t>B001476</t>
  </si>
  <si>
    <t>B001477</t>
  </si>
  <si>
    <t>B001479</t>
  </si>
  <si>
    <t>B001480</t>
  </si>
  <si>
    <t>B001481</t>
  </si>
  <si>
    <t>B001483</t>
  </si>
  <si>
    <t>B001484</t>
  </si>
  <si>
    <t>B001485</t>
  </si>
  <si>
    <t>B001488</t>
  </si>
  <si>
    <t>B001490</t>
  </si>
  <si>
    <t>B001491</t>
  </si>
  <si>
    <t>B001495</t>
  </si>
  <si>
    <t>B001496</t>
  </si>
  <si>
    <t>B001498</t>
  </si>
  <si>
    <t>B001499</t>
  </si>
  <si>
    <t>B001501</t>
  </si>
  <si>
    <t>B001503</t>
  </si>
  <si>
    <t>B001504</t>
  </si>
  <si>
    <t>B001506</t>
  </si>
  <si>
    <t>B001507</t>
  </si>
  <si>
    <t>B001508</t>
  </si>
  <si>
    <t>B001509</t>
  </si>
  <si>
    <t>B001510</t>
  </si>
  <si>
    <t>B001511</t>
  </si>
  <si>
    <t>B001513</t>
  </si>
  <si>
    <t>B001514</t>
  </si>
  <si>
    <t>B001516</t>
  </si>
  <si>
    <t>B001517</t>
  </si>
  <si>
    <t>B001519</t>
  </si>
  <si>
    <t>B001520</t>
  </si>
  <si>
    <t>B001521</t>
  </si>
  <si>
    <t>B001522</t>
  </si>
  <si>
    <t>B001524</t>
  </si>
  <si>
    <t>B001526</t>
  </si>
  <si>
    <t>B001527</t>
  </si>
  <si>
    <t>B002094</t>
  </si>
  <si>
    <t>B001528</t>
  </si>
  <si>
    <t>B001529</t>
  </si>
  <si>
    <t>B001531</t>
  </si>
  <si>
    <t>B002437</t>
  </si>
  <si>
    <t>B001533</t>
  </si>
  <si>
    <t>B001534</t>
  </si>
  <si>
    <t>B001535</t>
  </si>
  <si>
    <t>B001536</t>
  </si>
  <si>
    <t>B001540</t>
  </si>
  <si>
    <t>B001542</t>
  </si>
  <si>
    <t>B001543</t>
  </si>
  <si>
    <t>B001545</t>
  </si>
  <si>
    <t>B001546</t>
  </si>
  <si>
    <t>B001547</t>
  </si>
  <si>
    <t>B001549</t>
  </si>
  <si>
    <t>B001550</t>
  </si>
  <si>
    <t>B001551</t>
  </si>
  <si>
    <t>B001552</t>
  </si>
  <si>
    <t>B001553</t>
  </si>
  <si>
    <t>B001554</t>
  </si>
  <si>
    <t>B001555</t>
  </si>
  <si>
    <t>B001558</t>
  </si>
  <si>
    <t>B001559</t>
  </si>
  <si>
    <t>B002105</t>
  </si>
  <si>
    <t>B001566</t>
  </si>
  <si>
    <t>B001567</t>
  </si>
  <si>
    <t>B001568</t>
  </si>
  <si>
    <t>B001569</t>
  </si>
  <si>
    <t>B001570</t>
  </si>
  <si>
    <t>B001571</t>
  </si>
  <si>
    <t>B001572</t>
  </si>
  <si>
    <t>B001573</t>
  </si>
  <si>
    <t>B001575</t>
  </si>
  <si>
    <t>B001618</t>
  </si>
  <si>
    <t>B002787</t>
  </si>
  <si>
    <t>B001582</t>
  </si>
  <si>
    <t>B001583</t>
  </si>
  <si>
    <t>B001584</t>
  </si>
  <si>
    <t>B001585</t>
  </si>
  <si>
    <t>B001681</t>
  </si>
  <si>
    <t>B001587</t>
  </si>
  <si>
    <t>B001588</t>
  </si>
  <si>
    <t>B001589</t>
  </si>
  <si>
    <t>B002870</t>
  </si>
  <si>
    <t>B001590</t>
  </si>
  <si>
    <t>B001591</t>
  </si>
  <si>
    <t>B001592</t>
  </si>
  <si>
    <t>B002292</t>
  </si>
  <si>
    <t>B001594</t>
  </si>
  <si>
    <t>B001597</t>
  </si>
  <si>
    <t>B001598</t>
  </si>
  <si>
    <t>B001600</t>
  </si>
  <si>
    <t>B001850</t>
  </si>
  <si>
    <t>B001602</t>
  </si>
  <si>
    <t>B001603</t>
  </si>
  <si>
    <t>B001606</t>
  </si>
  <si>
    <t>B001609</t>
  </si>
  <si>
    <t>B001610</t>
  </si>
  <si>
    <t>B001612</t>
  </si>
  <si>
    <t>B001887</t>
  </si>
  <si>
    <t>B001614</t>
  </si>
  <si>
    <t>B001616</t>
  </si>
  <si>
    <t>B001617</t>
  </si>
  <si>
    <t>B002793</t>
  </si>
  <si>
    <t>B001620</t>
  </si>
  <si>
    <t>B001621</t>
  </si>
  <si>
    <t>B001622</t>
  </si>
  <si>
    <t>B001683</t>
  </si>
  <si>
    <t>B001624</t>
  </si>
  <si>
    <t>B001625</t>
  </si>
  <si>
    <t>B001626</t>
  </si>
  <si>
    <t>B001627</t>
  </si>
  <si>
    <t>B001629</t>
  </si>
  <si>
    <t>B001630</t>
  </si>
  <si>
    <t>B001631</t>
  </si>
  <si>
    <t>B001633</t>
  </si>
  <si>
    <t>B001634</t>
  </si>
  <si>
    <t>B001636</t>
  </si>
  <si>
    <t>B001637</t>
  </si>
  <si>
    <t>B001891</t>
  </si>
  <si>
    <t>B001639</t>
  </si>
  <si>
    <t>B002209</t>
  </si>
  <si>
    <t>B001641</t>
  </si>
  <si>
    <t>B001643</t>
  </si>
  <si>
    <t>B001644</t>
  </si>
  <si>
    <t>B001645</t>
  </si>
  <si>
    <t>B001646</t>
  </si>
  <si>
    <t>B001647</t>
  </si>
  <si>
    <t>B001651</t>
  </si>
  <si>
    <t>B001652</t>
  </si>
  <si>
    <t>B001653</t>
  </si>
  <si>
    <t>B001654</t>
  </si>
  <si>
    <t>B001656</t>
  </si>
  <si>
    <t>B001657</t>
  </si>
  <si>
    <t>B001659</t>
  </si>
  <si>
    <t>B001660</t>
  </si>
  <si>
    <t>B001661</t>
  </si>
  <si>
    <t>B001819</t>
  </si>
  <si>
    <t>B001664</t>
  </si>
  <si>
    <t>B002665</t>
  </si>
  <si>
    <t>B001668</t>
  </si>
  <si>
    <t>B001669</t>
  </si>
  <si>
    <t>B001671</t>
  </si>
  <si>
    <t>B001672</t>
  </si>
  <si>
    <t>B001674</t>
  </si>
  <si>
    <t>B001678</t>
  </si>
  <si>
    <t>B001680</t>
  </si>
  <si>
    <t>B001684</t>
  </si>
  <si>
    <t>B001685</t>
  </si>
  <si>
    <t>B001686</t>
  </si>
  <si>
    <t>B001687</t>
  </si>
  <si>
    <t>B001688</t>
  </si>
  <si>
    <t>B002341</t>
  </si>
  <si>
    <t>B001690</t>
  </si>
  <si>
    <t>B001693</t>
  </si>
  <si>
    <t>B001695</t>
  </si>
  <si>
    <t>B001696</t>
  </si>
  <si>
    <t>B001697</t>
  </si>
  <si>
    <t>B001703</t>
  </si>
  <si>
    <t>B001704</t>
  </si>
  <si>
    <t>B002240</t>
  </si>
  <si>
    <t>B001705</t>
  </si>
  <si>
    <t>B001708</t>
  </si>
  <si>
    <t>B002021</t>
  </si>
  <si>
    <t>B001710</t>
  </si>
  <si>
    <t>B001715</t>
  </si>
  <si>
    <t>B001716</t>
  </si>
  <si>
    <t>B001717</t>
  </si>
  <si>
    <t>B001718</t>
  </si>
  <si>
    <t>B001719</t>
  </si>
  <si>
    <t>B001723</t>
  </si>
  <si>
    <t>B001724</t>
  </si>
  <si>
    <t>B001725</t>
  </si>
  <si>
    <t>B001727</t>
  </si>
  <si>
    <t>B001730</t>
  </si>
  <si>
    <t>B001732</t>
  </si>
  <si>
    <t>B001733</t>
  </si>
  <si>
    <t>B001734</t>
  </si>
  <si>
    <t>B002614</t>
  </si>
  <si>
    <t>B001736</t>
  </si>
  <si>
    <t>B001738</t>
  </si>
  <si>
    <t>B001739</t>
  </si>
  <si>
    <t>B001740</t>
  </si>
  <si>
    <t>B001741</t>
  </si>
  <si>
    <t>B001742</t>
  </si>
  <si>
    <t>B001743</t>
  </si>
  <si>
    <t>B001746</t>
  </si>
  <si>
    <t>B001747</t>
  </si>
  <si>
    <t>B001748</t>
  </si>
  <si>
    <t>B001749</t>
  </si>
  <si>
    <t>B001750</t>
  </si>
  <si>
    <t>B001751</t>
  </si>
  <si>
    <t>B001752</t>
  </si>
  <si>
    <t>B002174</t>
  </si>
  <si>
    <t>B001755</t>
  </si>
  <si>
    <t>B001756</t>
  </si>
  <si>
    <t>B001757</t>
  </si>
  <si>
    <t>B002911</t>
  </si>
  <si>
    <t>B001761</t>
  </si>
  <si>
    <t>B001762</t>
  </si>
  <si>
    <t>B001763</t>
  </si>
  <si>
    <t>B001764</t>
  </si>
  <si>
    <t>B001765</t>
  </si>
  <si>
    <t>B001768</t>
  </si>
  <si>
    <t>B001769</t>
  </si>
  <si>
    <t>B001771</t>
  </si>
  <si>
    <t>B001772</t>
  </si>
  <si>
    <t>B001773</t>
  </si>
  <si>
    <t>B001775</t>
  </si>
  <si>
    <t>B001776</t>
  </si>
  <si>
    <t>B001777</t>
  </si>
  <si>
    <t>B001778</t>
  </si>
  <si>
    <t>B001779</t>
  </si>
  <si>
    <t>B001780</t>
  </si>
  <si>
    <t>B002406</t>
  </si>
  <si>
    <t>B001784</t>
  </si>
  <si>
    <t>B001785</t>
  </si>
  <si>
    <t>B002331</t>
  </si>
  <si>
    <t>B001787</t>
  </si>
  <si>
    <t>B001788</t>
  </si>
  <si>
    <t>B001791</t>
  </si>
  <si>
    <t>B001792</t>
  </si>
  <si>
    <t>B001793</t>
  </si>
  <si>
    <t>B001794</t>
  </si>
  <si>
    <t>B001796</t>
  </si>
  <si>
    <t>B001797</t>
  </si>
  <si>
    <t>B001798</t>
  </si>
  <si>
    <t>B001802</t>
  </si>
  <si>
    <t>B001803</t>
  </si>
  <si>
    <t>B001804</t>
  </si>
  <si>
    <t>B001806</t>
  </si>
  <si>
    <t>B001807</t>
  </si>
  <si>
    <t>B001808</t>
  </si>
  <si>
    <t>B001809</t>
  </si>
  <si>
    <t>B001811</t>
  </si>
  <si>
    <t>B001812</t>
  </si>
  <si>
    <t>B001813</t>
  </si>
  <si>
    <t>B001814</t>
  </si>
  <si>
    <t>B001816</t>
  </si>
  <si>
    <t>B001817</t>
  </si>
  <si>
    <t>B001818</t>
  </si>
  <si>
    <t>B001858</t>
  </si>
  <si>
    <t>B001822</t>
  </si>
  <si>
    <t>B002115</t>
  </si>
  <si>
    <t>B001823</t>
  </si>
  <si>
    <t>B001824</t>
  </si>
  <si>
    <t>B001825</t>
  </si>
  <si>
    <t>B002266</t>
  </si>
  <si>
    <t>B001826</t>
  </si>
  <si>
    <t>B001827</t>
  </si>
  <si>
    <t>B001828</t>
  </si>
  <si>
    <t>B001830</t>
  </si>
  <si>
    <t>B001831</t>
  </si>
  <si>
    <t>B001833</t>
  </si>
  <si>
    <t>B001834</t>
  </si>
  <si>
    <t>B001835</t>
  </si>
  <si>
    <t>B001836</t>
  </si>
  <si>
    <t>B001918</t>
  </si>
  <si>
    <t>B001837</t>
  </si>
  <si>
    <t>B001838</t>
  </si>
  <si>
    <t>B001839</t>
  </si>
  <si>
    <t>B002366</t>
  </si>
  <si>
    <t>B001840</t>
  </si>
  <si>
    <t>B001845</t>
  </si>
  <si>
    <t>B001846</t>
  </si>
  <si>
    <t>B001847</t>
  </si>
  <si>
    <t>B001848</t>
  </si>
  <si>
    <t>B002496</t>
  </si>
  <si>
    <t>B001851</t>
  </si>
  <si>
    <t>B001853</t>
  </si>
  <si>
    <t>B001854</t>
  </si>
  <si>
    <t>B001857</t>
  </si>
  <si>
    <t>B001860</t>
  </si>
  <si>
    <t>B001861</t>
  </si>
  <si>
    <t>B002561</t>
  </si>
  <si>
    <t>B001864</t>
  </si>
  <si>
    <t>B002569</t>
  </si>
  <si>
    <t>B002720</t>
  </si>
  <si>
    <t>B001868</t>
  </si>
  <si>
    <t>B001869</t>
  </si>
  <si>
    <t>B001871</t>
  </si>
  <si>
    <t>B001872</t>
  </si>
  <si>
    <t>B001877</t>
  </si>
  <si>
    <t>B002747</t>
  </si>
  <si>
    <t>B001878</t>
  </si>
  <si>
    <t>B001879</t>
  </si>
  <si>
    <t>B001881</t>
  </si>
  <si>
    <t>B001883</t>
  </si>
  <si>
    <t>B002806</t>
  </si>
  <si>
    <t>B001885</t>
  </si>
  <si>
    <t>B001886</t>
  </si>
  <si>
    <t>B001888</t>
  </si>
  <si>
    <t>B001890</t>
  </si>
  <si>
    <t>B001892</t>
  </si>
  <si>
    <t>B001893</t>
  </si>
  <si>
    <t>B001894</t>
  </si>
  <si>
    <t>B001895</t>
  </si>
  <si>
    <t>B001896</t>
  </si>
  <si>
    <t>B001898</t>
  </si>
  <si>
    <t>B002353</t>
  </si>
  <si>
    <t>B001900</t>
  </si>
  <si>
    <t>B001902</t>
  </si>
  <si>
    <t>B001904</t>
  </si>
  <si>
    <t>B001905</t>
  </si>
  <si>
    <t>B001906</t>
  </si>
  <si>
    <t>B001907</t>
  </si>
  <si>
    <t>B001908</t>
  </si>
  <si>
    <t>B001911</t>
  </si>
  <si>
    <t>B001912</t>
  </si>
  <si>
    <t>B001914</t>
  </si>
  <si>
    <t>B001915</t>
  </si>
  <si>
    <t>B001916</t>
  </si>
  <si>
    <t>B001919</t>
  </si>
  <si>
    <t>B001921</t>
  </si>
  <si>
    <t>B001922</t>
  </si>
  <si>
    <t>B001923</t>
  </si>
  <si>
    <t>B001924</t>
  </si>
  <si>
    <t>B001925</t>
  </si>
  <si>
    <t>B001926</t>
  </si>
  <si>
    <t>B001927</t>
  </si>
  <si>
    <t>B001928</t>
  </si>
  <si>
    <t>B001929</t>
  </si>
  <si>
    <t>B001931</t>
  </si>
  <si>
    <t>B001933</t>
  </si>
  <si>
    <t>B001935</t>
  </si>
  <si>
    <t>B001936</t>
  </si>
  <si>
    <t>B002510</t>
  </si>
  <si>
    <t>B001937</t>
  </si>
  <si>
    <t>B001938</t>
  </si>
  <si>
    <t>B001939</t>
  </si>
  <si>
    <t>B001941</t>
  </si>
  <si>
    <t>B001942</t>
  </si>
  <si>
    <t>B002752</t>
  </si>
  <si>
    <t>B001943</t>
  </si>
  <si>
    <t>B001944</t>
  </si>
  <si>
    <t>B001947</t>
  </si>
  <si>
    <t>B002367</t>
  </si>
  <si>
    <t>B001952</t>
  </si>
  <si>
    <t>B001957</t>
  </si>
  <si>
    <t>B001958</t>
  </si>
  <si>
    <t>B001961</t>
  </si>
  <si>
    <t>B001962</t>
  </si>
  <si>
    <t>B001964</t>
  </si>
  <si>
    <t>B001966</t>
  </si>
  <si>
    <t>B001967</t>
  </si>
  <si>
    <t>B001969</t>
  </si>
  <si>
    <t>B001970</t>
  </si>
  <si>
    <t>B001971</t>
  </si>
  <si>
    <t>B002208</t>
  </si>
  <si>
    <t>B001973</t>
  </si>
  <si>
    <t>B001974</t>
  </si>
  <si>
    <t>B001977</t>
  </si>
  <si>
    <t>B002277</t>
  </si>
  <si>
    <t>B001982</t>
  </si>
  <si>
    <t>B002609</t>
  </si>
  <si>
    <t>B002501</t>
  </si>
  <si>
    <t>B001987</t>
  </si>
  <si>
    <t>B001988</t>
  </si>
  <si>
    <t>B001990</t>
  </si>
  <si>
    <t>B001991</t>
  </si>
  <si>
    <t>B001992</t>
  </si>
  <si>
    <t>B001993</t>
  </si>
  <si>
    <t>B001995</t>
  </si>
  <si>
    <t>B001997</t>
  </si>
  <si>
    <t>B001998</t>
  </si>
  <si>
    <t>B002018</t>
  </si>
  <si>
    <t>B002000</t>
  </si>
  <si>
    <t>B002339</t>
  </si>
  <si>
    <t>B002002</t>
  </si>
  <si>
    <t>B002004</t>
  </si>
  <si>
    <t>B002005</t>
  </si>
  <si>
    <t>B002855</t>
  </si>
  <si>
    <t>B002007</t>
  </si>
  <si>
    <t>B002008</t>
  </si>
  <si>
    <t>B002009</t>
  </si>
  <si>
    <t>B002011</t>
  </si>
  <si>
    <t>B002012</t>
  </si>
  <si>
    <t>B002013</t>
  </si>
  <si>
    <t>B002014</t>
  </si>
  <si>
    <t>B002015</t>
  </si>
  <si>
    <t>B002020</t>
  </si>
  <si>
    <t>B002016</t>
  </si>
  <si>
    <t>B002017</t>
  </si>
  <si>
    <t>B002019</t>
  </si>
  <si>
    <t>B002877</t>
  </si>
  <si>
    <t>B002022</t>
  </si>
  <si>
    <t>B002023</t>
  </si>
  <si>
    <t>B002024</t>
  </si>
  <si>
    <t>B002025</t>
  </si>
  <si>
    <t>B002026</t>
  </si>
  <si>
    <t>B002028</t>
  </si>
  <si>
    <t>B002029</t>
  </si>
  <si>
    <t>B002032</t>
  </si>
  <si>
    <t>B002033</t>
  </si>
  <si>
    <t>B002725</t>
  </si>
  <si>
    <t>B002034</t>
  </si>
  <si>
    <t>B002035</t>
  </si>
  <si>
    <t>B002785</t>
  </si>
  <si>
    <t>B002038</t>
  </si>
  <si>
    <t>B002039</t>
  </si>
  <si>
    <t>B002041</t>
  </si>
  <si>
    <t>B002046</t>
  </si>
  <si>
    <t>B002047</t>
  </si>
  <si>
    <t>B002048</t>
  </si>
  <si>
    <t>B002049</t>
  </si>
  <si>
    <t>B002050</t>
  </si>
  <si>
    <t>B002052</t>
  </si>
  <si>
    <t>B002053</t>
  </si>
  <si>
    <t>B002055</t>
  </si>
  <si>
    <t>B002056</t>
  </si>
  <si>
    <t>B002058</t>
  </si>
  <si>
    <t>B002059</t>
  </si>
  <si>
    <t>B002060</t>
  </si>
  <si>
    <t>B002500</t>
  </si>
  <si>
    <t>B002063</t>
  </si>
  <si>
    <t>B002065</t>
  </si>
  <si>
    <t>B002067</t>
  </si>
  <si>
    <t>B002069</t>
  </si>
  <si>
    <t>B002851</t>
  </si>
  <si>
    <t>B002070</t>
  </si>
  <si>
    <t>B002072</t>
  </si>
  <si>
    <t>B002073</t>
  </si>
  <si>
    <t>B002075</t>
  </si>
  <si>
    <t>B002076</t>
  </si>
  <si>
    <t>B002078</t>
  </si>
  <si>
    <t>B002079</t>
  </si>
  <si>
    <t>B002080</t>
  </si>
  <si>
    <t>B002081</t>
  </si>
  <si>
    <t>B002082</t>
  </si>
  <si>
    <t>B002084</t>
  </si>
  <si>
    <t>B002086</t>
  </si>
  <si>
    <t>B002087</t>
  </si>
  <si>
    <t>B002088</t>
  </si>
  <si>
    <t>B002089</t>
  </si>
  <si>
    <t>B002090</t>
  </si>
  <si>
    <t>B002091</t>
  </si>
  <si>
    <t>B002093</t>
  </si>
  <si>
    <t>B002096</t>
  </si>
  <si>
    <t>B002097</t>
  </si>
  <si>
    <t>B002098</t>
  </si>
  <si>
    <t>B002099</t>
  </si>
  <si>
    <t>B002100</t>
  </si>
  <si>
    <t>B002101</t>
  </si>
  <si>
    <t>B002106</t>
  </si>
  <si>
    <t>B002107</t>
  </si>
  <si>
    <t>B002109</t>
  </si>
  <si>
    <t>B002110</t>
  </si>
  <si>
    <t>B002111</t>
  </si>
  <si>
    <t>B002112</t>
  </si>
  <si>
    <t>B002114</t>
  </si>
  <si>
    <t>B002395</t>
  </si>
  <si>
    <t>B002117</t>
  </si>
  <si>
    <t>B002118</t>
  </si>
  <si>
    <t>B002119</t>
  </si>
  <si>
    <t>B002120</t>
  </si>
  <si>
    <t>B002121</t>
  </si>
  <si>
    <t>B002577</t>
  </si>
  <si>
    <t>B002122</t>
  </si>
  <si>
    <t>B002123</t>
  </si>
  <si>
    <t>B002125</t>
  </si>
  <si>
    <t>B002126</t>
  </si>
  <si>
    <t>B002127</t>
  </si>
  <si>
    <t>B002128</t>
  </si>
  <si>
    <t>B002129</t>
  </si>
  <si>
    <t>B002130</t>
  </si>
  <si>
    <t>B002131</t>
  </si>
  <si>
    <t>B002132</t>
  </si>
  <si>
    <t>B002135</t>
  </si>
  <si>
    <t>B002136</t>
  </si>
  <si>
    <t>B002137</t>
  </si>
  <si>
    <t>B002138</t>
  </si>
  <si>
    <t>B002142</t>
  </si>
  <si>
    <t>B002143</t>
  </si>
  <si>
    <t>B002145</t>
  </si>
  <si>
    <t>B002147</t>
  </si>
  <si>
    <t>B002149</t>
  </si>
  <si>
    <t>B002551</t>
  </si>
  <si>
    <t>B002150</t>
  </si>
  <si>
    <t>B002151</t>
  </si>
  <si>
    <t>B002985</t>
  </si>
  <si>
    <t>B002152</t>
  </si>
  <si>
    <t>B002153</t>
  </si>
  <si>
    <t>B002155</t>
  </si>
  <si>
    <t>B002157</t>
  </si>
  <si>
    <t>B002158</t>
  </si>
  <si>
    <t>B002160</t>
  </si>
  <si>
    <t>B002161</t>
  </si>
  <si>
    <t>B002163</t>
  </si>
  <si>
    <t>B002164</t>
  </si>
  <si>
    <t>B002166</t>
  </si>
  <si>
    <t>B002350</t>
  </si>
  <si>
    <t>B002518</t>
  </si>
  <si>
    <t>B002168</t>
  </si>
  <si>
    <t>B002169</t>
  </si>
  <si>
    <t>B002170</t>
  </si>
  <si>
    <t>B002171</t>
  </si>
  <si>
    <t>B002172</t>
  </si>
  <si>
    <t>B002173</t>
  </si>
  <si>
    <t>B002175</t>
  </si>
  <si>
    <t>B002177</t>
  </si>
  <si>
    <t>B002179</t>
  </si>
  <si>
    <t>B002184</t>
  </si>
  <si>
    <t>B002185</t>
  </si>
  <si>
    <t>B002186</t>
  </si>
  <si>
    <t>B002594</t>
  </si>
  <si>
    <t>B002189</t>
  </si>
  <si>
    <t>B002191</t>
  </si>
  <si>
    <t>B002193</t>
  </si>
  <si>
    <t>B002195</t>
  </si>
  <si>
    <t>B002197</t>
  </si>
  <si>
    <t>B002198</t>
  </si>
  <si>
    <t>B002325</t>
  </si>
  <si>
    <t>B002199</t>
  </si>
  <si>
    <t>B002200</t>
  </si>
  <si>
    <t>B002455</t>
  </si>
  <si>
    <t>B002204</t>
  </si>
  <si>
    <t>B002205</t>
  </si>
  <si>
    <t>B002207</t>
  </si>
  <si>
    <t>B002210</t>
  </si>
  <si>
    <t>B002212</t>
  </si>
  <si>
    <t>B002214</t>
  </si>
  <si>
    <t>B002216</t>
  </si>
  <si>
    <t>B002217</t>
  </si>
  <si>
    <t>B002220</t>
  </si>
  <si>
    <t>B002221</t>
  </si>
  <si>
    <t>B002222</t>
  </si>
  <si>
    <t>B002223</t>
  </si>
  <si>
    <t>B002224</t>
  </si>
  <si>
    <t>B002226</t>
  </si>
  <si>
    <t>B002328</t>
  </si>
  <si>
    <t>B002227</t>
  </si>
  <si>
    <t>B002229</t>
  </si>
  <si>
    <t>B002867</t>
  </si>
  <si>
    <t>B002230</t>
  </si>
  <si>
    <t>B002231</t>
  </si>
  <si>
    <t>B002232</t>
  </si>
  <si>
    <t>B002233</t>
  </si>
  <si>
    <t>B002235</t>
  </si>
  <si>
    <t>B002238</t>
  </si>
  <si>
    <t>B002239</t>
  </si>
  <si>
    <t>B002241</t>
  </si>
  <si>
    <t>B002242</t>
  </si>
  <si>
    <t>B002243</t>
  </si>
  <si>
    <t>B002245</t>
  </si>
  <si>
    <t>B002246</t>
  </si>
  <si>
    <t>B002247</t>
  </si>
  <si>
    <t>B002248</t>
  </si>
  <si>
    <t>B002249</t>
  </si>
  <si>
    <t>B002250</t>
  </si>
  <si>
    <t>B002251</t>
  </si>
  <si>
    <t>B002252</t>
  </si>
  <si>
    <t>B002253</t>
  </si>
  <si>
    <t>B002256</t>
  </si>
  <si>
    <t>B002259</t>
  </si>
  <si>
    <t>B002260</t>
  </si>
  <si>
    <t>B002261</t>
  </si>
  <si>
    <t>B002263</t>
  </si>
  <si>
    <t>B002264</t>
  </si>
  <si>
    <t>B002265</t>
  </si>
  <si>
    <t>B002268</t>
  </si>
  <si>
    <t>B002269</t>
  </si>
  <si>
    <t>B002271</t>
  </si>
  <si>
    <t>B002272</t>
  </si>
  <si>
    <t>B002276</t>
  </si>
  <si>
    <t>B002846</t>
  </si>
  <si>
    <t>B002278</t>
  </si>
  <si>
    <t>B002281</t>
  </si>
  <si>
    <t>B002282</t>
  </si>
  <si>
    <t>B002283</t>
  </si>
  <si>
    <t>B002285</t>
  </si>
  <si>
    <t>B002286</t>
  </si>
  <si>
    <t>B002288</t>
  </si>
  <si>
    <t>B002492</t>
  </si>
  <si>
    <t>B002290</t>
  </si>
  <si>
    <t>B002294</t>
  </si>
  <si>
    <t>B002295</t>
  </si>
  <si>
    <t>B002296</t>
  </si>
  <si>
    <t>B002299</t>
  </si>
  <si>
    <t>B002300</t>
  </si>
  <si>
    <t>B002796</t>
  </si>
  <si>
    <t>B002303</t>
  </si>
  <si>
    <t>B002304</t>
  </si>
  <si>
    <t>B002305</t>
  </si>
  <si>
    <t>B002306</t>
  </si>
  <si>
    <t>B002307</t>
  </si>
  <si>
    <t>B002308</t>
  </si>
  <si>
    <t>B002309</t>
  </si>
  <si>
    <t>B002312</t>
  </si>
  <si>
    <t>B002313</t>
  </si>
  <si>
    <t>B002314</t>
  </si>
  <si>
    <t>B002873</t>
  </si>
  <si>
    <t>B002315</t>
  </si>
  <si>
    <t>B002316</t>
  </si>
  <si>
    <t>B002317</t>
  </si>
  <si>
    <t>B002319</t>
  </si>
  <si>
    <t>B002321</t>
  </si>
  <si>
    <t>B002322</t>
  </si>
  <si>
    <t>B002323</t>
  </si>
  <si>
    <t>B002324</t>
  </si>
  <si>
    <t>B002327</t>
  </si>
  <si>
    <t>B002330</t>
  </si>
  <si>
    <t>B002334</t>
  </si>
  <si>
    <t>B002335</t>
  </si>
  <si>
    <t>B002336</t>
  </si>
  <si>
    <t>B002338</t>
  </si>
  <si>
    <t>B002340</t>
  </si>
  <si>
    <t>B002342</t>
  </si>
  <si>
    <t>B002344</t>
  </si>
  <si>
    <t>B002509</t>
  </si>
  <si>
    <t>B002345</t>
  </si>
  <si>
    <t>B002346</t>
  </si>
  <si>
    <t>B002840</t>
  </si>
  <si>
    <t>B002349</t>
  </si>
  <si>
    <t>B002351</t>
  </si>
  <si>
    <t>B002792</t>
  </si>
  <si>
    <t>B002354</t>
  </si>
  <si>
    <t>B002355</t>
  </si>
  <si>
    <t>B002805</t>
  </si>
  <si>
    <t>B002357</t>
  </si>
  <si>
    <t>B002358</t>
  </si>
  <si>
    <t>B002835</t>
  </si>
  <si>
    <t>B002360</t>
  </si>
  <si>
    <t>B002363</t>
  </si>
  <si>
    <t>B002365</t>
  </si>
  <si>
    <t>B002368</t>
  </si>
  <si>
    <t>B002369</t>
  </si>
  <si>
    <t>B002370</t>
  </si>
  <si>
    <t>B002371</t>
  </si>
  <si>
    <t>B002372</t>
  </si>
  <si>
    <t>B002373</t>
  </si>
  <si>
    <t>B002374</t>
  </si>
  <si>
    <t>B002375</t>
  </si>
  <si>
    <t>B002376</t>
  </si>
  <si>
    <t>B002378</t>
  </si>
  <si>
    <t>B002477</t>
  </si>
  <si>
    <t>B002379</t>
  </si>
  <si>
    <t>B002979</t>
  </si>
  <si>
    <t>B002382</t>
  </si>
  <si>
    <t>B002383</t>
  </si>
  <si>
    <t>B002384</t>
  </si>
  <si>
    <t>B002385</t>
  </si>
  <si>
    <t>B002386</t>
  </si>
  <si>
    <t>B002388</t>
  </si>
  <si>
    <t>B002389</t>
  </si>
  <si>
    <t>B002390</t>
  </si>
  <si>
    <t>B002391</t>
  </si>
  <si>
    <t>B002393</t>
  </si>
  <si>
    <t>B002394</t>
  </si>
  <si>
    <t>B002397</t>
  </si>
  <si>
    <t>B002398</t>
  </si>
  <si>
    <t>B002400</t>
  </si>
  <si>
    <t>B002401</t>
  </si>
  <si>
    <t>B002403</t>
  </si>
  <si>
    <t>B002881</t>
  </si>
  <si>
    <t>B002407</t>
  </si>
  <si>
    <t>B002409</t>
  </si>
  <si>
    <t>B002411</t>
  </si>
  <si>
    <t>B002413</t>
  </si>
  <si>
    <t>B002414</t>
  </si>
  <si>
    <t>B002415</t>
  </si>
  <si>
    <t>B002416</t>
  </si>
  <si>
    <t>B002417</t>
  </si>
  <si>
    <t>B002418</t>
  </si>
  <si>
    <t>B002419</t>
  </si>
  <si>
    <t>B002421</t>
  </si>
  <si>
    <t>B002423</t>
  </si>
  <si>
    <t>B002426</t>
  </si>
  <si>
    <t>B002489</t>
  </si>
  <si>
    <t>B002433</t>
  </si>
  <si>
    <t>B002765</t>
  </si>
  <si>
    <t>B002434</t>
  </si>
  <si>
    <t>B002435</t>
  </si>
  <si>
    <t>B002438</t>
  </si>
  <si>
    <t>B002439</t>
  </si>
  <si>
    <t>B002440</t>
  </si>
  <si>
    <t>B002442</t>
  </si>
  <si>
    <t>B002443</t>
  </si>
  <si>
    <t>B002444</t>
  </si>
  <si>
    <t>B002445</t>
  </si>
  <si>
    <t>B002446</t>
  </si>
  <si>
    <t>B002447</t>
  </si>
  <si>
    <t>B002448</t>
  </si>
  <si>
    <t>B002449</t>
  </si>
  <si>
    <t>B002767</t>
  </si>
  <si>
    <t>B002451</t>
  </si>
  <si>
    <t>B002452</t>
  </si>
  <si>
    <t>B002453</t>
  </si>
  <si>
    <t>B002456</t>
  </si>
  <si>
    <t>B002457</t>
  </si>
  <si>
    <t>B002458</t>
  </si>
  <si>
    <t>B002462</t>
  </si>
  <si>
    <t>B002464</t>
  </si>
  <si>
    <t>B002465</t>
  </si>
  <si>
    <t>B002468</t>
  </si>
  <si>
    <t>B002469</t>
  </si>
  <si>
    <t>B002470</t>
  </si>
  <si>
    <t>B002471</t>
  </si>
  <si>
    <t>B002733</t>
  </si>
  <si>
    <t>B002474</t>
  </si>
  <si>
    <t>B002475</t>
  </si>
  <si>
    <t>B002476</t>
  </si>
  <si>
    <t>B002478</t>
  </si>
  <si>
    <t>B002479</t>
  </si>
  <si>
    <t>B002481</t>
  </si>
  <si>
    <t>B002482</t>
  </si>
  <si>
    <t>B002483</t>
  </si>
  <si>
    <t>B002484</t>
  </si>
  <si>
    <t>B002486</t>
  </si>
  <si>
    <t>B002487</t>
  </si>
  <si>
    <t>B002754</t>
  </si>
  <si>
    <t>B002493</t>
  </si>
  <si>
    <t>B002497</t>
  </si>
  <si>
    <t>B002498</t>
  </si>
  <si>
    <t>B002502</t>
  </si>
  <si>
    <t>B002505</t>
  </si>
  <si>
    <t>B002506</t>
  </si>
  <si>
    <t>B002511</t>
  </si>
  <si>
    <t>B002512</t>
  </si>
  <si>
    <t>B002513</t>
  </si>
  <si>
    <t>B002515</t>
  </si>
  <si>
    <t>B002517</t>
  </si>
  <si>
    <t>B002519</t>
  </si>
  <si>
    <t>B002520</t>
  </si>
  <si>
    <t>B002521</t>
  </si>
  <si>
    <t>B002523</t>
  </si>
  <si>
    <t>B002524</t>
  </si>
  <si>
    <t>B002526</t>
  </si>
  <si>
    <t>B002530</t>
  </si>
  <si>
    <t>B002532</t>
  </si>
  <si>
    <t>B002533</t>
  </si>
  <si>
    <t>B002534</t>
  </si>
  <si>
    <t>B002536</t>
  </si>
  <si>
    <t>B002538</t>
  </si>
  <si>
    <t>B002540</t>
  </si>
  <si>
    <t>B002541</t>
  </si>
  <si>
    <t>B002542</t>
  </si>
  <si>
    <t>B002543</t>
  </si>
  <si>
    <t>B002544</t>
  </si>
  <si>
    <t>B002545</t>
  </si>
  <si>
    <t>B002546</t>
  </si>
  <si>
    <t>B002548</t>
  </si>
  <si>
    <t>B002724</t>
  </si>
  <si>
    <t>B002549</t>
  </si>
  <si>
    <t>B002552</t>
  </si>
  <si>
    <t>B002555</t>
  </si>
  <si>
    <t>B002556</t>
  </si>
  <si>
    <t>B002558</t>
  </si>
  <si>
    <t>B002559</t>
  </si>
  <si>
    <t>B002560</t>
  </si>
  <si>
    <t>B002562</t>
  </si>
  <si>
    <t>B002563</t>
  </si>
  <si>
    <t>B002565</t>
  </si>
  <si>
    <t>B002567</t>
  </si>
  <si>
    <t>B002617</t>
  </si>
  <si>
    <t>B002572</t>
  </si>
  <si>
    <t>B002575</t>
  </si>
  <si>
    <t>B002576</t>
  </si>
  <si>
    <t>B002581</t>
  </si>
  <si>
    <t>B002583</t>
  </si>
  <si>
    <t>B002584</t>
  </si>
  <si>
    <t>B002585</t>
  </si>
  <si>
    <t>B002586</t>
  </si>
  <si>
    <t>B002587</t>
  </si>
  <si>
    <t>B002588</t>
  </si>
  <si>
    <t>B002589</t>
  </si>
  <si>
    <t>B002935</t>
  </si>
  <si>
    <t>B002590</t>
  </si>
  <si>
    <t>B002996</t>
  </si>
  <si>
    <t>B002593</t>
  </si>
  <si>
    <t>B002595</t>
  </si>
  <si>
    <t>B002597</t>
  </si>
  <si>
    <t>B002598</t>
  </si>
  <si>
    <t>B002601</t>
  </si>
  <si>
    <t>B002602</t>
  </si>
  <si>
    <t>B002603</t>
  </si>
  <si>
    <t>B002604</t>
  </si>
  <si>
    <t>B002605</t>
  </si>
  <si>
    <t>B002606</t>
  </si>
  <si>
    <t>B002899</t>
  </si>
  <si>
    <t>B002610</t>
  </si>
  <si>
    <t>B002613</t>
  </si>
  <si>
    <t>B002615</t>
  </si>
  <si>
    <t>B002616</t>
  </si>
  <si>
    <t>B002623</t>
  </si>
  <si>
    <t>B002625</t>
  </si>
  <si>
    <t>B002626</t>
  </si>
  <si>
    <t>B002627</t>
  </si>
  <si>
    <t>B002628</t>
  </si>
  <si>
    <t>B002629</t>
  </si>
  <si>
    <t>B002630</t>
  </si>
  <si>
    <t>B002631</t>
  </si>
  <si>
    <t>B002632</t>
  </si>
  <si>
    <t>B002634</t>
  </si>
  <si>
    <t>B002635</t>
  </si>
  <si>
    <t>B002636</t>
  </si>
  <si>
    <t>B002637</t>
  </si>
  <si>
    <t>B002638</t>
  </si>
  <si>
    <t>B002640</t>
  </si>
  <si>
    <t>B002641</t>
  </si>
  <si>
    <t>B002645</t>
  </si>
  <si>
    <t>B002800</t>
  </si>
  <si>
    <t>B002652</t>
  </si>
  <si>
    <t>B002654</t>
  </si>
  <si>
    <t>B002657</t>
  </si>
  <si>
    <t>B002660</t>
  </si>
  <si>
    <t>B002662</t>
  </si>
  <si>
    <t>B002663</t>
  </si>
  <si>
    <t>B002664</t>
  </si>
  <si>
    <t>B002668</t>
  </si>
  <si>
    <t>B002669</t>
  </si>
  <si>
    <t>B002670</t>
  </si>
  <si>
    <t>B002671</t>
  </si>
  <si>
    <t>B002672</t>
  </si>
  <si>
    <t>B002673</t>
  </si>
  <si>
    <t>B002674</t>
  </si>
  <si>
    <t>B002676</t>
  </si>
  <si>
    <t>B002677</t>
  </si>
  <si>
    <t>B002679</t>
  </si>
  <si>
    <t>B002680</t>
  </si>
  <si>
    <t>B002685</t>
  </si>
  <si>
    <t>B002687</t>
  </si>
  <si>
    <t>B002688</t>
  </si>
  <si>
    <t>B002689</t>
  </si>
  <si>
    <t>B002690</t>
  </si>
  <si>
    <t>B002692</t>
  </si>
  <si>
    <t>B002696</t>
  </si>
  <si>
    <t>B002698</t>
  </si>
  <si>
    <t>B002699</t>
  </si>
  <si>
    <t>B002701</t>
  </si>
  <si>
    <t>B002702</t>
  </si>
  <si>
    <t>B002703</t>
  </si>
  <si>
    <t>B002705</t>
  </si>
  <si>
    <t>B002706</t>
  </si>
  <si>
    <t>B002708</t>
  </si>
  <si>
    <t>B002713</t>
  </si>
  <si>
    <t>B002716</t>
  </si>
  <si>
    <t>B002717</t>
  </si>
  <si>
    <t>B002719</t>
  </si>
  <si>
    <t>B002721</t>
  </si>
  <si>
    <t>B002723</t>
  </si>
  <si>
    <t>B002761</t>
  </si>
  <si>
    <t>B002728</t>
  </si>
  <si>
    <t>B002729</t>
  </si>
  <si>
    <t>B002731</t>
  </si>
  <si>
    <t>B002732</t>
  </si>
  <si>
    <t>B002734</t>
  </si>
  <si>
    <t>B002736</t>
  </si>
  <si>
    <t>B002737</t>
  </si>
  <si>
    <t>B002738</t>
  </si>
  <si>
    <t>B002740</t>
  </si>
  <si>
    <t>B002741</t>
  </si>
  <si>
    <t>B002743</t>
  </si>
  <si>
    <t>B002744</t>
  </si>
  <si>
    <t>B002745</t>
  </si>
  <si>
    <t>B002817</t>
  </si>
  <si>
    <t>B002748</t>
  </si>
  <si>
    <t>B002749</t>
  </si>
  <si>
    <t>B002750</t>
  </si>
  <si>
    <t>B002751</t>
  </si>
  <si>
    <t>B002759</t>
  </si>
  <si>
    <t>B002760</t>
  </si>
  <si>
    <t>B002763</t>
  </si>
  <si>
    <t>B002764</t>
  </si>
  <si>
    <t>B002768</t>
  </si>
  <si>
    <t>B002771</t>
  </si>
  <si>
    <t>B002775</t>
  </si>
  <si>
    <t>B002776</t>
  </si>
  <si>
    <t>B002777</t>
  </si>
  <si>
    <t>B002778</t>
  </si>
  <si>
    <t>B002779</t>
  </si>
  <si>
    <t>B002780</t>
  </si>
  <si>
    <t>B002781</t>
  </si>
  <si>
    <t>B002782</t>
  </si>
  <si>
    <t>B002783</t>
  </si>
  <si>
    <t>B002784</t>
  </si>
  <si>
    <t>B002786</t>
  </si>
  <si>
    <t>B002788</t>
  </si>
  <si>
    <t>B002790</t>
  </si>
  <si>
    <t>B002797</t>
  </si>
  <si>
    <t>B002799</t>
  </si>
  <si>
    <t>B002942</t>
  </si>
  <si>
    <t>B002802</t>
  </si>
  <si>
    <t>B002803</t>
  </si>
  <si>
    <t>B002807</t>
  </si>
  <si>
    <t>B002939</t>
  </si>
  <si>
    <t>B002808</t>
  </si>
  <si>
    <t>B002810</t>
  </si>
  <si>
    <t>B002811</t>
  </si>
  <si>
    <t>B002814</t>
  </si>
  <si>
    <t>B002815</t>
  </si>
  <si>
    <t>B002816</t>
  </si>
  <si>
    <t>B002819</t>
  </si>
  <si>
    <t>B002821</t>
  </si>
  <si>
    <t>B002827</t>
  </si>
  <si>
    <t>B002828</t>
  </si>
  <si>
    <t>B002830</t>
  </si>
  <si>
    <t>B002831</t>
  </si>
  <si>
    <t>B002832</t>
  </si>
  <si>
    <t>B002833</t>
  </si>
  <si>
    <t>B002837</t>
  </si>
  <si>
    <t>B002838</t>
  </si>
  <si>
    <t>B002839</t>
  </si>
  <si>
    <t>B002842</t>
  </si>
  <si>
    <t>B002843</t>
  </si>
  <si>
    <t>B002847</t>
  </si>
  <si>
    <t>B002848</t>
  </si>
  <si>
    <t>B002849</t>
  </si>
  <si>
    <t>B002850</t>
  </si>
  <si>
    <t>B002852</t>
  </si>
  <si>
    <t>B002854</t>
  </si>
  <si>
    <t>B002858</t>
  </si>
  <si>
    <t>B002860</t>
  </si>
  <si>
    <t>B002861</t>
  </si>
  <si>
    <t>B002862</t>
  </si>
  <si>
    <t>B002863</t>
  </si>
  <si>
    <t>B002864</t>
  </si>
  <si>
    <t>B002865</t>
  </si>
  <si>
    <t>B002866</t>
  </si>
  <si>
    <t>B002871</t>
  </si>
  <si>
    <t>B002872</t>
  </si>
  <si>
    <t>B002874</t>
  </si>
  <si>
    <t>B002875</t>
  </si>
  <si>
    <t>B002876</t>
  </si>
  <si>
    <t>B002878</t>
  </si>
  <si>
    <t>B002879</t>
  </si>
  <si>
    <t>B002880</t>
  </si>
  <si>
    <t>B002882</t>
  </si>
  <si>
    <t>B002883</t>
  </si>
  <si>
    <t>B002884</t>
  </si>
  <si>
    <t>B002885</t>
  </si>
  <si>
    <t>B002886</t>
  </si>
  <si>
    <t>B002889</t>
  </si>
  <si>
    <t>B002890</t>
  </si>
  <si>
    <t>B002891</t>
  </si>
  <si>
    <t>B002893</t>
  </si>
  <si>
    <t>B002896</t>
  </si>
  <si>
    <t>B002898</t>
  </si>
  <si>
    <t>B002900</t>
  </si>
  <si>
    <t>B002901</t>
  </si>
  <si>
    <t>B002903</t>
  </si>
  <si>
    <t>B002905</t>
  </si>
  <si>
    <t>B002908</t>
  </si>
  <si>
    <t>B002910</t>
  </si>
  <si>
    <t>B002913</t>
  </si>
  <si>
    <t>B002914</t>
  </si>
  <si>
    <t>B002915</t>
  </si>
  <si>
    <t>B002917</t>
  </si>
  <si>
    <t>B002919</t>
  </si>
  <si>
    <t>B002920</t>
  </si>
  <si>
    <t>B002923</t>
  </si>
  <si>
    <t>B002924</t>
  </si>
  <si>
    <t>B002925</t>
  </si>
  <si>
    <t>B002926</t>
  </si>
  <si>
    <t>B002928</t>
  </si>
  <si>
    <t>B002929</t>
  </si>
  <si>
    <t>B002932</t>
  </si>
  <si>
    <t>B002933</t>
  </si>
  <si>
    <t>B002936</t>
  </si>
  <si>
    <t>B002937</t>
  </si>
  <si>
    <t>B002938</t>
  </si>
  <si>
    <t>B002940</t>
  </si>
  <si>
    <t>B002944</t>
  </si>
  <si>
    <t>B002945</t>
  </si>
  <si>
    <t>B002946</t>
  </si>
  <si>
    <t>B002947</t>
  </si>
  <si>
    <t>B002952</t>
  </si>
  <si>
    <t>B002953</t>
  </si>
  <si>
    <t>B002955</t>
  </si>
  <si>
    <t>B002956</t>
  </si>
  <si>
    <t>B002957</t>
  </si>
  <si>
    <t>B002966</t>
  </si>
  <si>
    <t>B002967</t>
  </si>
  <si>
    <t>B002968</t>
  </si>
  <si>
    <t>B002969</t>
  </si>
  <si>
    <t>B002970</t>
  </si>
  <si>
    <t>B002971</t>
  </si>
  <si>
    <t>B002972</t>
  </si>
  <si>
    <t>B002975</t>
  </si>
  <si>
    <t>B002977</t>
  </si>
  <si>
    <t>B002978</t>
  </si>
  <si>
    <t>B002982</t>
  </si>
  <si>
    <t>B002983</t>
  </si>
  <si>
    <t>B002984</t>
  </si>
  <si>
    <t>B002986</t>
  </si>
  <si>
    <t>B002988</t>
  </si>
  <si>
    <t>B002989</t>
  </si>
  <si>
    <t>B002993</t>
  </si>
  <si>
    <t>B002994</t>
  </si>
  <si>
    <t>B002995</t>
  </si>
  <si>
    <t>B002997</t>
  </si>
  <si>
    <t>B002998</t>
  </si>
  <si>
    <t>B003000</t>
  </si>
  <si>
    <t>Dissolution_Missing</t>
  </si>
  <si>
    <t/>
  </si>
  <si>
    <t>Temperature Missing</t>
  </si>
  <si>
    <t>Humidity Missing</t>
  </si>
  <si>
    <t>Assay Missing</t>
  </si>
  <si>
    <t>pH Missing</t>
  </si>
  <si>
    <t>Viscosity Missing</t>
  </si>
  <si>
    <t>Dissolution Missing</t>
  </si>
  <si>
    <t>Batch Count</t>
  </si>
  <si>
    <t>Missing Value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</si>
</sst>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\-mm\-dd"/>
    <numFmt numFmtId="165" formatCode="0.0%"/>
    <numFmt numFmtId="166" formatCode="0.0"/>
    <numFmt numFmtId="167" formatCode="0.00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1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17" fontId="1" fillId="0" borderId="0" xfId="0" applyNumberFormat="1" applyFont="1"/>
    <xf numFmtId="0" fontId="2" fillId="0" borderId="0" xfId="0" applyFont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66" fontId="1" fillId="0" borderId="0" xfId="0" applyNumberFormat="1" applyFont="1"/>
    <xf numFmtId="0" fontId="1" fillId="0" borderId="4" xfId="0" applyFont="1" applyBorder="1" applyAlignment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2" fillId="0" borderId="4" xfId="0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0" fontId="2" fillId="0" borderId="4" xfId="0" applyNumberFormat="1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2" fontId="1" fillId="0" borderId="0" xfId="0" applyNumberFormat="1" applyFont="1"/>
    <xf numFmtId="167" fontId="1" fillId="0" borderId="0" xfId="0" applyNumberFormat="1" applyFont="1"/>
    <xf numFmtId="0" fontId="2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>
      <alignment vertical="center"/>
    </xf>
    <xf numFmtId="17" fontId="1" fillId="0" borderId="0" xfId="0" applyNumberFormat="1" applyFont="1" applyAlignme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0" fillId="0" borderId="5" xfId="0" pivotButton="1" applyFont="1" applyBorder="1" applyAlignment="1"/>
    <xf numFmtId="0" fontId="0" fillId="0" borderId="6" xfId="0" applyFont="1" applyBorder="1" applyAlignment="1"/>
    <xf numFmtId="0" fontId="0" fillId="0" borderId="5" xfId="0" applyFont="1" applyBorder="1" applyAlignment="1"/>
    <xf numFmtId="0" fontId="0" fillId="0" borderId="6" xfId="0" applyNumberFormat="1" applyFont="1" applyBorder="1" applyAlignment="1"/>
    <xf numFmtId="0" fontId="0" fillId="0" borderId="7" xfId="0" applyFont="1" applyBorder="1" applyAlignment="1"/>
    <xf numFmtId="0" fontId="0" fillId="0" borderId="8" xfId="0" applyNumberFormat="1" applyFont="1" applyBorder="1" applyAlignment="1"/>
    <xf numFmtId="0" fontId="0" fillId="0" borderId="9" xfId="0" applyFont="1" applyBorder="1" applyAlignment="1"/>
    <xf numFmtId="0" fontId="0" fillId="0" borderId="10" xfId="0" applyNumberFormat="1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5" xfId="0" applyNumberFormat="1" applyFont="1" applyBorder="1" applyAlignment="1"/>
    <xf numFmtId="0" fontId="0" fillId="0" borderId="13" xfId="0" applyNumberFormat="1" applyFont="1" applyBorder="1" applyAlignment="1"/>
    <xf numFmtId="0" fontId="0" fillId="0" borderId="14" xfId="0" applyNumberFormat="1" applyFont="1" applyBorder="1" applyAlignment="1"/>
    <xf numFmtId="14" fontId="0" fillId="0" borderId="7" xfId="0" applyNumberFormat="1" applyFont="1" applyBorder="1" applyAlignment="1"/>
    <xf numFmtId="0" fontId="0" fillId="0" borderId="7" xfId="0" applyNumberFormat="1" applyFont="1" applyBorder="1" applyAlignment="1"/>
    <xf numFmtId="0" fontId="0" fillId="0" borderId="0" xfId="0" applyNumberFormat="1" applyFont="1" applyAlignment="1"/>
    <xf numFmtId="0" fontId="0" fillId="0" borderId="15" xfId="0" applyNumberFormat="1" applyFont="1" applyBorder="1" applyAlignment="1"/>
    <xf numFmtId="0" fontId="0" fillId="0" borderId="9" xfId="0" applyNumberFormat="1" applyFont="1" applyBorder="1" applyAlignment="1"/>
    <xf numFmtId="0" fontId="0" fillId="0" borderId="16" xfId="0" applyNumberFormat="1" applyFont="1" applyBorder="1" applyAlignment="1"/>
    <xf numFmtId="0" fontId="0" fillId="0" borderId="17" xfId="0" applyNumberFormat="1" applyFont="1" applyBorder="1" applyAlignment="1"/>
    <xf numFmtId="164" fontId="0" fillId="0" borderId="5" xfId="0" applyNumberFormat="1" applyFont="1" applyBorder="1" applyAlignment="1"/>
    <xf numFmtId="164" fontId="0" fillId="0" borderId="7" xfId="0" applyNumberFormat="1" applyFont="1" applyBorder="1" applyAlignment="1"/>
    <xf numFmtId="164" fontId="0" fillId="0" borderId="9" xfId="0" applyNumberFormat="1" applyFont="1" applyBorder="1" applyAlignment="1"/>
    <xf numFmtId="10" fontId="0" fillId="0" borderId="13" xfId="0" applyNumberFormat="1" applyFont="1" applyBorder="1" applyAlignment="1"/>
    <xf numFmtId="10" fontId="0" fillId="0" borderId="0" xfId="0" applyNumberFormat="1" applyFont="1" applyAlignment="1"/>
    <xf numFmtId="10" fontId="0" fillId="0" borderId="16" xfId="0" applyNumberFormat="1" applyFont="1" applyBorder="1" applyAlignment="1"/>
    <xf numFmtId="2" fontId="0" fillId="0" borderId="13" xfId="0" applyNumberFormat="1" applyFont="1" applyBorder="1" applyAlignment="1"/>
    <xf numFmtId="2" fontId="0" fillId="0" borderId="0" xfId="0" applyNumberFormat="1" applyFont="1" applyAlignment="1"/>
    <xf numFmtId="2" fontId="0" fillId="0" borderId="16" xfId="0" applyNumberFormat="1" applyFont="1" applyBorder="1" applyAlignment="1"/>
    <xf numFmtId="166" fontId="0" fillId="0" borderId="13" xfId="0" applyNumberFormat="1" applyFont="1" applyBorder="1" applyAlignment="1"/>
    <xf numFmtId="166" fontId="0" fillId="0" borderId="0" xfId="0" applyNumberFormat="1" applyFont="1" applyAlignment="1"/>
    <xf numFmtId="166" fontId="0" fillId="0" borderId="16" xfId="0" applyNumberFormat="1" applyFont="1" applyBorder="1" applyAlignment="1"/>
    <xf numFmtId="2" fontId="0" fillId="0" borderId="14" xfId="0" applyNumberFormat="1" applyFont="1" applyBorder="1" applyAlignment="1"/>
    <xf numFmtId="2" fontId="0" fillId="0" borderId="15" xfId="0" applyNumberFormat="1" applyFont="1" applyBorder="1" applyAlignment="1"/>
    <xf numFmtId="2" fontId="0" fillId="0" borderId="17" xfId="0" applyNumberFormat="1" applyFont="1" applyBorder="1" applyAlignment="1"/>
    <xf numFmtId="10" fontId="0" fillId="0" borderId="5" xfId="0" applyNumberFormat="1" applyFont="1" applyBorder="1" applyAlignment="1"/>
    <xf numFmtId="10" fontId="0" fillId="0" borderId="6" xfId="0" applyNumberFormat="1" applyFont="1" applyBorder="1" applyAlignment="1"/>
    <xf numFmtId="10" fontId="0" fillId="0" borderId="7" xfId="0" applyNumberFormat="1" applyFont="1" applyBorder="1" applyAlignment="1"/>
    <xf numFmtId="10" fontId="0" fillId="0" borderId="8" xfId="0" applyNumberFormat="1" applyFont="1" applyBorder="1" applyAlignment="1"/>
    <xf numFmtId="10" fontId="0" fillId="0" borderId="9" xfId="0" applyNumberFormat="1" applyFont="1" applyBorder="1" applyAlignment="1"/>
    <xf numFmtId="10" fontId="0" fillId="0" borderId="10" xfId="0" applyNumberFormat="1" applyFont="1" applyBorder="1" applyAlignment="1"/>
    <xf numFmtId="166" fontId="0" fillId="0" borderId="5" xfId="0" applyNumberFormat="1" applyFont="1" applyBorder="1" applyAlignment="1"/>
    <xf numFmtId="166" fontId="0" fillId="0" borderId="14" xfId="0" applyNumberFormat="1" applyFont="1" applyBorder="1" applyAlignment="1"/>
    <xf numFmtId="166" fontId="0" fillId="0" borderId="7" xfId="0" applyNumberFormat="1" applyFont="1" applyBorder="1" applyAlignment="1"/>
    <xf numFmtId="166" fontId="0" fillId="0" borderId="15" xfId="0" applyNumberFormat="1" applyFont="1" applyBorder="1" applyAlignment="1"/>
    <xf numFmtId="166" fontId="0" fillId="0" borderId="9" xfId="0" applyNumberFormat="1" applyFont="1" applyBorder="1" applyAlignment="1"/>
    <xf numFmtId="166" fontId="0" fillId="0" borderId="17" xfId="0" applyNumberFormat="1" applyFont="1" applyBorder="1" applyAlignment="1"/>
    <xf numFmtId="165" fontId="0" fillId="0" borderId="14" xfId="0" applyNumberFormat="1" applyFont="1" applyBorder="1" applyAlignment="1"/>
    <xf numFmtId="165" fontId="0" fillId="0" borderId="15" xfId="0" applyNumberFormat="1" applyFont="1" applyBorder="1" applyAlignment="1"/>
    <xf numFmtId="10" fontId="0" fillId="0" borderId="14" xfId="0" applyNumberFormat="1" applyFont="1" applyBorder="1" applyAlignment="1"/>
    <xf numFmtId="10" fontId="0" fillId="0" borderId="17" xfId="0" applyNumberFormat="1" applyFont="1" applyBorder="1" applyAlignment="1"/>
    <xf numFmtId="10" fontId="0" fillId="0" borderId="15" xfId="0" applyNumberFormat="1" applyFont="1" applyBorder="1" applyAlignment="1"/>
  </cellXfs>
  <cellStyles count="1">
    <cellStyle name="Normal" xfId="0" builtinId="0"/>
  </cellStyles>
  <dxfs count="49">
    <dxf>
      <numFmt numFmtId="14" formatCode="0.00%"/>
    </dxf>
    <dxf>
      <numFmt numFmtId="14" formatCode="0.00%"/>
    </dxf>
    <dxf>
      <numFmt numFmtId="14" formatCode="0.00%"/>
    </dxf>
    <dxf>
      <numFmt numFmtId="165" formatCode="0.0%"/>
    </dxf>
    <dxf>
      <numFmt numFmtId="165" formatCode="0.0%"/>
    </dxf>
    <dxf>
      <numFmt numFmtId="13" formatCode="0%"/>
    </dxf>
    <dxf>
      <numFmt numFmtId="14" formatCode="0.00%"/>
    </dxf>
    <dxf>
      <numFmt numFmtId="14" formatCode="0.00%"/>
    </dxf>
    <dxf>
      <numFmt numFmtId="165" formatCode="0.0%"/>
    </dxf>
    <dxf>
      <numFmt numFmtId="2" formatCode="0.00"/>
    </dxf>
    <dxf>
      <numFmt numFmtId="2" formatCode="0.00"/>
    </dxf>
    <dxf>
      <numFmt numFmtId="166" formatCode="0.0"/>
    </dxf>
    <dxf>
      <numFmt numFmtId="2" formatCode="0.00"/>
    </dxf>
    <dxf>
      <numFmt numFmtId="2" formatCode="0.00"/>
    </dxf>
    <dxf>
      <numFmt numFmtId="166" formatCode="0.0"/>
    </dxf>
    <dxf>
      <numFmt numFmtId="14" formatCode="0.00%"/>
    </dxf>
    <dxf>
      <numFmt numFmtId="14" formatCode="0.00%"/>
    </dxf>
    <dxf>
      <numFmt numFmtId="2" formatCode="0.00"/>
    </dxf>
    <dxf>
      <numFmt numFmtId="166" formatCode="0.0"/>
    </dxf>
    <dxf>
      <numFmt numFmtId="2" formatCode="0.00"/>
    </dxf>
    <dxf>
      <numFmt numFmtId="166" formatCode="0.0"/>
    </dxf>
    <dxf>
      <numFmt numFmtId="14" formatCode="0.00%"/>
    </dxf>
    <dxf>
      <numFmt numFmtId="14" formatCode="0.00%"/>
    </dxf>
    <dxf>
      <numFmt numFmtId="2" formatCode="0.00"/>
    </dxf>
    <dxf>
      <numFmt numFmtId="166" formatCode="0.0"/>
    </dxf>
    <dxf>
      <numFmt numFmtId="14" formatCode="0.00%"/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>
    <tableStyle name="Cleaned_Data-style" pivot="0" count="4" xr9:uid="{00000000-0011-0000-FFFF-FFFF00000000}">
      <tableStyleElement type="wholeTable" size="0" dxfId="45"/>
      <tableStyleElement type="headerRow" dxfId="48"/>
      <tableStyleElement type="firstRowStripe" dxfId="47"/>
      <tableStyleElement type="secondRowStripe" dxfId="46"/>
    </tableStyle>
    <tableStyle name="Data_Cleaning_Log-style" pivot="0" count="4" xr9:uid="{00000000-0011-0000-FFFF-FFFF01000000}">
      <tableStyleElement type="wholeTable" size="0" dxfId="41"/>
      <tableStyleElement type="headerRow" dxfId="44"/>
      <tableStyleElement type="firstRowStripe" dxfId="43"/>
      <tableStyleElement type="secondRowStripe" dxfId="42"/>
    </tableStyle>
    <tableStyle name="Data_Cleaning_Log-style 2" pivot="0" count="4" xr9:uid="{00000000-0011-0000-FFFF-FFFF02000000}">
      <tableStyleElement type="wholeTable" size="0" dxfId="37"/>
      <tableStyleElement type="headerRow" dxfId="40"/>
      <tableStyleElement type="firstRowStripe" dxfId="39"/>
      <tableStyleElement type="secondRowStripe" dxfId="38"/>
    </tableStyle>
    <tableStyle name="Data_Cleaning_Log-style 3" pivot="0" count="4" xr9:uid="{00000000-0011-0000-FFFF-FFFF03000000}">
      <tableStyleElement type="wholeTable" size="0" dxfId="33"/>
      <tableStyleElement type="headerRow" dxfId="36"/>
      <tableStyleElement type="firstRowStripe" dxfId="35"/>
      <tableStyleElement type="secondRowStripe" dxfId="34"/>
    </tableStyle>
    <tableStyle name="Detail7-AED-style" pivot="0" count="3" xr9:uid="{00000000-0011-0000-FFFF-FFFF04000000}">
      <tableStyleElement type="headerRow" dxfId="32"/>
      <tableStyleElement type="firstRowStripe" dxfId="31"/>
      <tableStyleElement type="secondRowStripe" dxfId="30"/>
    </tableStyle>
    <tableStyle name="Detail6-AED-style" pivot="0" count="3" xr9:uid="{00000000-0011-0000-FFFF-FFFF05000000}">
      <tableStyleElement type="header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Missing Values Over Production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TemperatureMissing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'Missing Values Pivot Table'!$A$2:$A$28</c:f>
              <c:strCache>
                <c:ptCount val="27"/>
                <c:pt idx="0">
                  <c:v>Batch Month</c:v>
                </c:pt>
                <c:pt idx="1">
                  <c:v>Batch_Month</c:v>
                </c:pt>
                <c:pt idx="2">
                  <c:v>01/01/2024</c:v>
                </c:pt>
                <c:pt idx="3">
                  <c:v>01/02/2024</c:v>
                </c:pt>
                <c:pt idx="4">
                  <c:v>01/03/2024</c:v>
                </c:pt>
                <c:pt idx="5">
                  <c:v>01/04/2024</c:v>
                </c:pt>
                <c:pt idx="6">
                  <c:v>01/05/2024</c:v>
                </c:pt>
                <c:pt idx="7">
                  <c:v>01/06/2024</c:v>
                </c:pt>
                <c:pt idx="8">
                  <c:v>01/07/2024</c:v>
                </c:pt>
                <c:pt idx="9">
                  <c:v>01/08/2024</c:v>
                </c:pt>
                <c:pt idx="10">
                  <c:v>01/09/2024</c:v>
                </c:pt>
                <c:pt idx="11">
                  <c:v>01/10/2024</c:v>
                </c:pt>
                <c:pt idx="12">
                  <c:v>01/11/2024</c:v>
                </c:pt>
                <c:pt idx="13">
                  <c:v>01/12/2024</c:v>
                </c:pt>
                <c:pt idx="14">
                  <c:v>01/01/2025</c:v>
                </c:pt>
                <c:pt idx="15">
                  <c:v>01/02/2025</c:v>
                </c:pt>
                <c:pt idx="16">
                  <c:v>01/03/2025</c:v>
                </c:pt>
                <c:pt idx="17">
                  <c:v>01/04/2025</c:v>
                </c:pt>
                <c:pt idx="18">
                  <c:v>01/05/2025</c:v>
                </c:pt>
                <c:pt idx="19">
                  <c:v>01/06/2025</c:v>
                </c:pt>
                <c:pt idx="20">
                  <c:v>01/07/2025</c:v>
                </c:pt>
                <c:pt idx="21">
                  <c:v>01/08/2025</c:v>
                </c:pt>
                <c:pt idx="22">
                  <c:v>01/09/2025</c:v>
                </c:pt>
                <c:pt idx="23">
                  <c:v>01/10/2025</c:v>
                </c:pt>
                <c:pt idx="24">
                  <c:v>01/11/2025</c:v>
                </c:pt>
                <c:pt idx="25">
                  <c:v>01/12/2025</c:v>
                </c:pt>
                <c:pt idx="26">
                  <c:v>Grand Total</c:v>
                </c:pt>
              </c:strCache>
            </c:strRef>
          </c:cat>
          <c:val>
            <c:numRef>
              <c:f>'Missing Values Pivot Table'!$B$2:$B$28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5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5-42C6-AB3D-4167DF432456}"/>
            </c:ext>
          </c:extLst>
        </c:ser>
        <c:ser>
          <c:idx val="1"/>
          <c:order val="1"/>
          <c:tx>
            <c:v>HumidityMissing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'Missing Values Pivot Table'!$A$2:$A$28</c:f>
              <c:strCache>
                <c:ptCount val="27"/>
                <c:pt idx="0">
                  <c:v>Batch Month</c:v>
                </c:pt>
                <c:pt idx="1">
                  <c:v>Batch_Month</c:v>
                </c:pt>
                <c:pt idx="2">
                  <c:v>01/01/2024</c:v>
                </c:pt>
                <c:pt idx="3">
                  <c:v>01/02/2024</c:v>
                </c:pt>
                <c:pt idx="4">
                  <c:v>01/03/2024</c:v>
                </c:pt>
                <c:pt idx="5">
                  <c:v>01/04/2024</c:v>
                </c:pt>
                <c:pt idx="6">
                  <c:v>01/05/2024</c:v>
                </c:pt>
                <c:pt idx="7">
                  <c:v>01/06/2024</c:v>
                </c:pt>
                <c:pt idx="8">
                  <c:v>01/07/2024</c:v>
                </c:pt>
                <c:pt idx="9">
                  <c:v>01/08/2024</c:v>
                </c:pt>
                <c:pt idx="10">
                  <c:v>01/09/2024</c:v>
                </c:pt>
                <c:pt idx="11">
                  <c:v>01/10/2024</c:v>
                </c:pt>
                <c:pt idx="12">
                  <c:v>01/11/2024</c:v>
                </c:pt>
                <c:pt idx="13">
                  <c:v>01/12/2024</c:v>
                </c:pt>
                <c:pt idx="14">
                  <c:v>01/01/2025</c:v>
                </c:pt>
                <c:pt idx="15">
                  <c:v>01/02/2025</c:v>
                </c:pt>
                <c:pt idx="16">
                  <c:v>01/03/2025</c:v>
                </c:pt>
                <c:pt idx="17">
                  <c:v>01/04/2025</c:v>
                </c:pt>
                <c:pt idx="18">
                  <c:v>01/05/2025</c:v>
                </c:pt>
                <c:pt idx="19">
                  <c:v>01/06/2025</c:v>
                </c:pt>
                <c:pt idx="20">
                  <c:v>01/07/2025</c:v>
                </c:pt>
                <c:pt idx="21">
                  <c:v>01/08/2025</c:v>
                </c:pt>
                <c:pt idx="22">
                  <c:v>01/09/2025</c:v>
                </c:pt>
                <c:pt idx="23">
                  <c:v>01/10/2025</c:v>
                </c:pt>
                <c:pt idx="24">
                  <c:v>01/11/2025</c:v>
                </c:pt>
                <c:pt idx="25">
                  <c:v>01/12/2025</c:v>
                </c:pt>
                <c:pt idx="26">
                  <c:v>Grand Total</c:v>
                </c:pt>
              </c:strCache>
            </c:strRef>
          </c:cat>
          <c:val>
            <c:numRef>
              <c:f>'Missing Values Pivot Table'!$C$2:$C$28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4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4</c:v>
                </c:pt>
                <c:pt idx="13">
                  <c:v>0</c:v>
                </c:pt>
                <c:pt idx="14">
                  <c:v>3</c:v>
                </c:pt>
                <c:pt idx="15">
                  <c:v>3</c:v>
                </c:pt>
                <c:pt idx="16">
                  <c:v>6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2</c:v>
                </c:pt>
                <c:pt idx="23">
                  <c:v>3</c:v>
                </c:pt>
                <c:pt idx="24">
                  <c:v>1</c:v>
                </c:pt>
                <c:pt idx="25">
                  <c:v>4</c:v>
                </c:pt>
                <c:pt idx="26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25-42C6-AB3D-4167DF432456}"/>
            </c:ext>
          </c:extLst>
        </c:ser>
        <c:ser>
          <c:idx val="2"/>
          <c:order val="2"/>
          <c:tx>
            <c:v>AssayMissing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'Missing Values Pivot Table'!$A$2:$A$28</c:f>
              <c:strCache>
                <c:ptCount val="27"/>
                <c:pt idx="0">
                  <c:v>Batch Month</c:v>
                </c:pt>
                <c:pt idx="1">
                  <c:v>Batch_Month</c:v>
                </c:pt>
                <c:pt idx="2">
                  <c:v>01/01/2024</c:v>
                </c:pt>
                <c:pt idx="3">
                  <c:v>01/02/2024</c:v>
                </c:pt>
                <c:pt idx="4">
                  <c:v>01/03/2024</c:v>
                </c:pt>
                <c:pt idx="5">
                  <c:v>01/04/2024</c:v>
                </c:pt>
                <c:pt idx="6">
                  <c:v>01/05/2024</c:v>
                </c:pt>
                <c:pt idx="7">
                  <c:v>01/06/2024</c:v>
                </c:pt>
                <c:pt idx="8">
                  <c:v>01/07/2024</c:v>
                </c:pt>
                <c:pt idx="9">
                  <c:v>01/08/2024</c:v>
                </c:pt>
                <c:pt idx="10">
                  <c:v>01/09/2024</c:v>
                </c:pt>
                <c:pt idx="11">
                  <c:v>01/10/2024</c:v>
                </c:pt>
                <c:pt idx="12">
                  <c:v>01/11/2024</c:v>
                </c:pt>
                <c:pt idx="13">
                  <c:v>01/12/2024</c:v>
                </c:pt>
                <c:pt idx="14">
                  <c:v>01/01/2025</c:v>
                </c:pt>
                <c:pt idx="15">
                  <c:v>01/02/2025</c:v>
                </c:pt>
                <c:pt idx="16">
                  <c:v>01/03/2025</c:v>
                </c:pt>
                <c:pt idx="17">
                  <c:v>01/04/2025</c:v>
                </c:pt>
                <c:pt idx="18">
                  <c:v>01/05/2025</c:v>
                </c:pt>
                <c:pt idx="19">
                  <c:v>01/06/2025</c:v>
                </c:pt>
                <c:pt idx="20">
                  <c:v>01/07/2025</c:v>
                </c:pt>
                <c:pt idx="21">
                  <c:v>01/08/2025</c:v>
                </c:pt>
                <c:pt idx="22">
                  <c:v>01/09/2025</c:v>
                </c:pt>
                <c:pt idx="23">
                  <c:v>01/10/2025</c:v>
                </c:pt>
                <c:pt idx="24">
                  <c:v>01/11/2025</c:v>
                </c:pt>
                <c:pt idx="25">
                  <c:v>01/12/2025</c:v>
                </c:pt>
                <c:pt idx="26">
                  <c:v>Grand Total</c:v>
                </c:pt>
              </c:strCache>
            </c:strRef>
          </c:cat>
          <c:val>
            <c:numRef>
              <c:f>'Missing Values Pivot Table'!$D$2:$D$28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  <c:pt idx="23">
                  <c:v>0</c:v>
                </c:pt>
                <c:pt idx="24">
                  <c:v>2</c:v>
                </c:pt>
                <c:pt idx="25">
                  <c:v>8</c:v>
                </c:pt>
                <c:pt idx="2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25-42C6-AB3D-4167DF432456}"/>
            </c:ext>
          </c:extLst>
        </c:ser>
        <c:ser>
          <c:idx val="3"/>
          <c:order val="3"/>
          <c:tx>
            <c:v>pHMissing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'Missing Values Pivot Table'!$A$2:$A$28</c:f>
              <c:strCache>
                <c:ptCount val="27"/>
                <c:pt idx="0">
                  <c:v>Batch Month</c:v>
                </c:pt>
                <c:pt idx="1">
                  <c:v>Batch_Month</c:v>
                </c:pt>
                <c:pt idx="2">
                  <c:v>01/01/2024</c:v>
                </c:pt>
                <c:pt idx="3">
                  <c:v>01/02/2024</c:v>
                </c:pt>
                <c:pt idx="4">
                  <c:v>01/03/2024</c:v>
                </c:pt>
                <c:pt idx="5">
                  <c:v>01/04/2024</c:v>
                </c:pt>
                <c:pt idx="6">
                  <c:v>01/05/2024</c:v>
                </c:pt>
                <c:pt idx="7">
                  <c:v>01/06/2024</c:v>
                </c:pt>
                <c:pt idx="8">
                  <c:v>01/07/2024</c:v>
                </c:pt>
                <c:pt idx="9">
                  <c:v>01/08/2024</c:v>
                </c:pt>
                <c:pt idx="10">
                  <c:v>01/09/2024</c:v>
                </c:pt>
                <c:pt idx="11">
                  <c:v>01/10/2024</c:v>
                </c:pt>
                <c:pt idx="12">
                  <c:v>01/11/2024</c:v>
                </c:pt>
                <c:pt idx="13">
                  <c:v>01/12/2024</c:v>
                </c:pt>
                <c:pt idx="14">
                  <c:v>01/01/2025</c:v>
                </c:pt>
                <c:pt idx="15">
                  <c:v>01/02/2025</c:v>
                </c:pt>
                <c:pt idx="16">
                  <c:v>01/03/2025</c:v>
                </c:pt>
                <c:pt idx="17">
                  <c:v>01/04/2025</c:v>
                </c:pt>
                <c:pt idx="18">
                  <c:v>01/05/2025</c:v>
                </c:pt>
                <c:pt idx="19">
                  <c:v>01/06/2025</c:v>
                </c:pt>
                <c:pt idx="20">
                  <c:v>01/07/2025</c:v>
                </c:pt>
                <c:pt idx="21">
                  <c:v>01/08/2025</c:v>
                </c:pt>
                <c:pt idx="22">
                  <c:v>01/09/2025</c:v>
                </c:pt>
                <c:pt idx="23">
                  <c:v>01/10/2025</c:v>
                </c:pt>
                <c:pt idx="24">
                  <c:v>01/11/2025</c:v>
                </c:pt>
                <c:pt idx="25">
                  <c:v>01/12/2025</c:v>
                </c:pt>
                <c:pt idx="26">
                  <c:v>Grand Total</c:v>
                </c:pt>
              </c:strCache>
            </c:strRef>
          </c:cat>
          <c:val>
            <c:numRef>
              <c:f>'Missing Values Pivot Table'!$E$2:$E$28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6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1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25-42C6-AB3D-4167DF432456}"/>
            </c:ext>
          </c:extLst>
        </c:ser>
        <c:ser>
          <c:idx val="4"/>
          <c:order val="4"/>
          <c:tx>
            <c:v>ViscosityMissing</c:v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'Missing Values Pivot Table'!$A$2:$A$28</c:f>
              <c:strCache>
                <c:ptCount val="27"/>
                <c:pt idx="0">
                  <c:v>Batch Month</c:v>
                </c:pt>
                <c:pt idx="1">
                  <c:v>Batch_Month</c:v>
                </c:pt>
                <c:pt idx="2">
                  <c:v>01/01/2024</c:v>
                </c:pt>
                <c:pt idx="3">
                  <c:v>01/02/2024</c:v>
                </c:pt>
                <c:pt idx="4">
                  <c:v>01/03/2024</c:v>
                </c:pt>
                <c:pt idx="5">
                  <c:v>01/04/2024</c:v>
                </c:pt>
                <c:pt idx="6">
                  <c:v>01/05/2024</c:v>
                </c:pt>
                <c:pt idx="7">
                  <c:v>01/06/2024</c:v>
                </c:pt>
                <c:pt idx="8">
                  <c:v>01/07/2024</c:v>
                </c:pt>
                <c:pt idx="9">
                  <c:v>01/08/2024</c:v>
                </c:pt>
                <c:pt idx="10">
                  <c:v>01/09/2024</c:v>
                </c:pt>
                <c:pt idx="11">
                  <c:v>01/10/2024</c:v>
                </c:pt>
                <c:pt idx="12">
                  <c:v>01/11/2024</c:v>
                </c:pt>
                <c:pt idx="13">
                  <c:v>01/12/2024</c:v>
                </c:pt>
                <c:pt idx="14">
                  <c:v>01/01/2025</c:v>
                </c:pt>
                <c:pt idx="15">
                  <c:v>01/02/2025</c:v>
                </c:pt>
                <c:pt idx="16">
                  <c:v>01/03/2025</c:v>
                </c:pt>
                <c:pt idx="17">
                  <c:v>01/04/2025</c:v>
                </c:pt>
                <c:pt idx="18">
                  <c:v>01/05/2025</c:v>
                </c:pt>
                <c:pt idx="19">
                  <c:v>01/06/2025</c:v>
                </c:pt>
                <c:pt idx="20">
                  <c:v>01/07/2025</c:v>
                </c:pt>
                <c:pt idx="21">
                  <c:v>01/08/2025</c:v>
                </c:pt>
                <c:pt idx="22">
                  <c:v>01/09/2025</c:v>
                </c:pt>
                <c:pt idx="23">
                  <c:v>01/10/2025</c:v>
                </c:pt>
                <c:pt idx="24">
                  <c:v>01/11/2025</c:v>
                </c:pt>
                <c:pt idx="25">
                  <c:v>01/12/2025</c:v>
                </c:pt>
                <c:pt idx="26">
                  <c:v>Grand Total</c:v>
                </c:pt>
              </c:strCache>
            </c:strRef>
          </c:cat>
          <c:val>
            <c:numRef>
              <c:f>'Missing Values Pivot Table'!$F$2:$F$28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5</c:v>
                </c:pt>
                <c:pt idx="19">
                  <c:v>2</c:v>
                </c:pt>
                <c:pt idx="20">
                  <c:v>4</c:v>
                </c:pt>
                <c:pt idx="21">
                  <c:v>3</c:v>
                </c:pt>
                <c:pt idx="22">
                  <c:v>1</c:v>
                </c:pt>
                <c:pt idx="23">
                  <c:v>4</c:v>
                </c:pt>
                <c:pt idx="24">
                  <c:v>2</c:v>
                </c:pt>
                <c:pt idx="25">
                  <c:v>4</c:v>
                </c:pt>
                <c:pt idx="2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25-42C6-AB3D-4167DF432456}"/>
            </c:ext>
          </c:extLst>
        </c:ser>
        <c:ser>
          <c:idx val="5"/>
          <c:order val="5"/>
          <c:tx>
            <c:v>DissolutionMissing</c:v>
          </c:tx>
          <c:spPr>
            <a:ln cmpd="sng">
              <a:solidFill>
                <a:srgbClr val="F79646"/>
              </a:solidFill>
            </a:ln>
          </c:spPr>
          <c:marker>
            <c:symbol val="none"/>
          </c:marker>
          <c:cat>
            <c:strRef>
              <c:f>'Missing Values Pivot Table'!$A$2:$A$28</c:f>
              <c:strCache>
                <c:ptCount val="27"/>
                <c:pt idx="0">
                  <c:v>Batch Month</c:v>
                </c:pt>
                <c:pt idx="1">
                  <c:v>Batch_Month</c:v>
                </c:pt>
                <c:pt idx="2">
                  <c:v>01/01/2024</c:v>
                </c:pt>
                <c:pt idx="3">
                  <c:v>01/02/2024</c:v>
                </c:pt>
                <c:pt idx="4">
                  <c:v>01/03/2024</c:v>
                </c:pt>
                <c:pt idx="5">
                  <c:v>01/04/2024</c:v>
                </c:pt>
                <c:pt idx="6">
                  <c:v>01/05/2024</c:v>
                </c:pt>
                <c:pt idx="7">
                  <c:v>01/06/2024</c:v>
                </c:pt>
                <c:pt idx="8">
                  <c:v>01/07/2024</c:v>
                </c:pt>
                <c:pt idx="9">
                  <c:v>01/08/2024</c:v>
                </c:pt>
                <c:pt idx="10">
                  <c:v>01/09/2024</c:v>
                </c:pt>
                <c:pt idx="11">
                  <c:v>01/10/2024</c:v>
                </c:pt>
                <c:pt idx="12">
                  <c:v>01/11/2024</c:v>
                </c:pt>
                <c:pt idx="13">
                  <c:v>01/12/2024</c:v>
                </c:pt>
                <c:pt idx="14">
                  <c:v>01/01/2025</c:v>
                </c:pt>
                <c:pt idx="15">
                  <c:v>01/02/2025</c:v>
                </c:pt>
                <c:pt idx="16">
                  <c:v>01/03/2025</c:v>
                </c:pt>
                <c:pt idx="17">
                  <c:v>01/04/2025</c:v>
                </c:pt>
                <c:pt idx="18">
                  <c:v>01/05/2025</c:v>
                </c:pt>
                <c:pt idx="19">
                  <c:v>01/06/2025</c:v>
                </c:pt>
                <c:pt idx="20">
                  <c:v>01/07/2025</c:v>
                </c:pt>
                <c:pt idx="21">
                  <c:v>01/08/2025</c:v>
                </c:pt>
                <c:pt idx="22">
                  <c:v>01/09/2025</c:v>
                </c:pt>
                <c:pt idx="23">
                  <c:v>01/10/2025</c:v>
                </c:pt>
                <c:pt idx="24">
                  <c:v>01/11/2025</c:v>
                </c:pt>
                <c:pt idx="25">
                  <c:v>01/12/2025</c:v>
                </c:pt>
                <c:pt idx="26">
                  <c:v>Grand Total</c:v>
                </c:pt>
              </c:strCache>
            </c:strRef>
          </c:cat>
          <c:val>
            <c:numRef>
              <c:f>'Missing Values Pivot Table'!$G$2:$G$28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5</c:v>
                </c:pt>
                <c:pt idx="13">
                  <c:v>1</c:v>
                </c:pt>
                <c:pt idx="14">
                  <c:v>3</c:v>
                </c:pt>
                <c:pt idx="15">
                  <c:v>6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4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25-42C6-AB3D-4167DF432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5485817"/>
        <c:axId val="1987730011"/>
      </c:lineChart>
      <c:catAx>
        <c:axId val="1885485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87730011"/>
        <c:crosses val="autoZero"/>
        <c:auto val="1"/>
        <c:lblAlgn val="ctr"/>
        <c:lblOffset val="100"/>
        <c:noMultiLvlLbl val="1"/>
      </c:catAx>
      <c:valAx>
        <c:axId val="1987730011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Count</a:t>
                </a:r>
                <a:r>
                  <a:rPr lang="en-GB" baseline="0"/>
                  <a:t> of mssing records</a:t>
                </a: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54858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tockChart>
        <c:ser>
          <c:idx val="0"/>
          <c:order val="0"/>
          <c:spPr>
            <a:ln cmpd="sng">
              <a:noFill/>
            </a:ln>
          </c:spPr>
          <c:marker>
            <c:symbol val="none"/>
          </c:marker>
          <c:cat>
            <c:strRef>
              <c:f>'Yield Statistics Pivot Table'!$A$2:$A$5</c:f>
              <c:strCache>
                <c:ptCount val="4"/>
                <c:pt idx="0">
                  <c:v>AED</c:v>
                </c:pt>
                <c:pt idx="1">
                  <c:v>Antidepressant</c:v>
                </c:pt>
                <c:pt idx="2">
                  <c:v>COX-2 Inhibitor</c:v>
                </c:pt>
                <c:pt idx="3">
                  <c:v>GLP-1 Agonist</c:v>
                </c:pt>
              </c:strCache>
            </c:strRef>
          </c:cat>
          <c:val>
            <c:numRef>
              <c:f>'Yield Statistics Pivot Table'!$G$2:$G$5</c:f>
              <c:numCache>
                <c:formatCode>General</c:formatCode>
                <c:ptCount val="4"/>
                <c:pt idx="0">
                  <c:v>91.11</c:v>
                </c:pt>
                <c:pt idx="1">
                  <c:v>91.35499999999999</c:v>
                </c:pt>
                <c:pt idx="2">
                  <c:v>91.94</c:v>
                </c:pt>
                <c:pt idx="3">
                  <c:v>90.882499999999993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1F-49AB-8A42-16E7914B948F}"/>
            </c:ext>
          </c:extLst>
        </c:ser>
        <c:ser>
          <c:idx val="1"/>
          <c:order val="1"/>
          <c:spPr>
            <a:ln cmpd="sng">
              <a:noFill/>
            </a:ln>
          </c:spPr>
          <c:marker>
            <c:symbol val="none"/>
          </c:marker>
          <c:cat>
            <c:strRef>
              <c:f>'Yield Statistics Pivot Table'!$A$2:$A$5</c:f>
              <c:strCache>
                <c:ptCount val="4"/>
                <c:pt idx="0">
                  <c:v>AED</c:v>
                </c:pt>
                <c:pt idx="1">
                  <c:v>Antidepressant</c:v>
                </c:pt>
                <c:pt idx="2">
                  <c:v>COX-2 Inhibitor</c:v>
                </c:pt>
                <c:pt idx="3">
                  <c:v>GLP-1 Agonist</c:v>
                </c:pt>
              </c:strCache>
            </c:strRef>
          </c:cat>
          <c:val>
            <c:numRef>
              <c:f>'Yield Statistics Pivot Table'!$E$2:$E$5</c:f>
              <c:numCache>
                <c:formatCode>0.0</c:formatCode>
                <c:ptCount val="4"/>
                <c:pt idx="0">
                  <c:v>97.13</c:v>
                </c:pt>
                <c:pt idx="1">
                  <c:v>97.52</c:v>
                </c:pt>
                <c:pt idx="2">
                  <c:v>99.22</c:v>
                </c:pt>
                <c:pt idx="3">
                  <c:v>97.88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F-49AB-8A42-16E7914B948F}"/>
            </c:ext>
          </c:extLst>
        </c:ser>
        <c:ser>
          <c:idx val="2"/>
          <c:order val="2"/>
          <c:spPr>
            <a:ln cmpd="sng">
              <a:noFill/>
            </a:ln>
          </c:spPr>
          <c:marker>
            <c:symbol val="none"/>
          </c:marker>
          <c:cat>
            <c:strRef>
              <c:f>'Yield Statistics Pivot Table'!$A$2:$A$5</c:f>
              <c:strCache>
                <c:ptCount val="4"/>
                <c:pt idx="0">
                  <c:v>AED</c:v>
                </c:pt>
                <c:pt idx="1">
                  <c:v>Antidepressant</c:v>
                </c:pt>
                <c:pt idx="2">
                  <c:v>COX-2 Inhibitor</c:v>
                </c:pt>
                <c:pt idx="3">
                  <c:v>GLP-1 Agonist</c:v>
                </c:pt>
              </c:strCache>
            </c:strRef>
          </c:cat>
          <c:val>
            <c:numRef>
              <c:f>'Yield Statistics Pivot Table'!$D$2:$D$5</c:f>
              <c:numCache>
                <c:formatCode>0.0</c:formatCode>
                <c:ptCount val="4"/>
                <c:pt idx="0">
                  <c:v>88.91</c:v>
                </c:pt>
                <c:pt idx="1">
                  <c:v>88.77</c:v>
                </c:pt>
                <c:pt idx="2">
                  <c:v>89.45</c:v>
                </c:pt>
                <c:pt idx="3">
                  <c:v>88.99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F-49AB-8A42-16E7914B948F}"/>
            </c:ext>
          </c:extLst>
        </c:ser>
        <c:ser>
          <c:idx val="3"/>
          <c:order val="3"/>
          <c:spPr>
            <a:ln cmpd="sng">
              <a:noFill/>
            </a:ln>
          </c:spPr>
          <c:marker>
            <c:symbol val="none"/>
          </c:marker>
          <c:cat>
            <c:strRef>
              <c:f>'Yield Statistics Pivot Table'!$A$2:$A$5</c:f>
              <c:strCache>
                <c:ptCount val="4"/>
                <c:pt idx="0">
                  <c:v>AED</c:v>
                </c:pt>
                <c:pt idx="1">
                  <c:v>Antidepressant</c:v>
                </c:pt>
                <c:pt idx="2">
                  <c:v>COX-2 Inhibitor</c:v>
                </c:pt>
                <c:pt idx="3">
                  <c:v>GLP-1 Agonist</c:v>
                </c:pt>
              </c:strCache>
            </c:strRef>
          </c:cat>
          <c:val>
            <c:numRef>
              <c:f>'Yield Statistics Pivot Table'!$H$2:$H$5</c:f>
              <c:numCache>
                <c:formatCode>General</c:formatCode>
                <c:ptCount val="4"/>
                <c:pt idx="0">
                  <c:v>95.22</c:v>
                </c:pt>
                <c:pt idx="1">
                  <c:v>95.72999999999999</c:v>
                </c:pt>
                <c:pt idx="2">
                  <c:v>96.825000000000003</c:v>
                </c:pt>
                <c:pt idx="3">
                  <c:v>95.327500000000001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1F-49AB-8A42-16E7914B9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chemeClr val="accent1"/>
              </a:solidFill>
              <a:ln w="19050" cmpd="sng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w="19050" cmpd="sng">
                <a:solidFill>
                  <a:schemeClr val="accent1"/>
                </a:solidFill>
              </a:ln>
            </c:spPr>
          </c:downBars>
        </c:upDownBars>
        <c:axId val="653467985"/>
        <c:axId val="285092668"/>
      </c:stockChart>
      <c:catAx>
        <c:axId val="653467985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5092668"/>
        <c:crosses val="autoZero"/>
        <c:auto val="1"/>
        <c:lblAlgn val="ctr"/>
        <c:lblOffset val="100"/>
        <c:noMultiLvlLbl val="1"/>
      </c:catAx>
      <c:valAx>
        <c:axId val="285092668"/>
        <c:scaling>
          <c:orientation val="minMax"/>
          <c:min val="8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Yield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346798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tockChart>
        <c:ser>
          <c:idx val="0"/>
          <c:order val="0"/>
          <c:spPr>
            <a:ln cmpd="sng">
              <a:noFill/>
            </a:ln>
          </c:spPr>
          <c:marker>
            <c:symbol val="none"/>
          </c:marker>
          <c:cat>
            <c:strRef>
              <c:f>'Prod Time Stats PT'!$A$2:$A$5</c:f>
              <c:strCache>
                <c:ptCount val="4"/>
                <c:pt idx="0">
                  <c:v>AED</c:v>
                </c:pt>
                <c:pt idx="1">
                  <c:v>Antidepressant</c:v>
                </c:pt>
                <c:pt idx="2">
                  <c:v>COX-2 Inhibitor</c:v>
                </c:pt>
                <c:pt idx="3">
                  <c:v>GLP-1 Agonist</c:v>
                </c:pt>
              </c:strCache>
            </c:strRef>
          </c:cat>
          <c:val>
            <c:numRef>
              <c:f>'Prod Time Stats PT'!$G$2:$G$5</c:f>
              <c:numCache>
                <c:formatCode>General</c:formatCode>
                <c:ptCount val="4"/>
                <c:pt idx="0">
                  <c:v>6.6</c:v>
                </c:pt>
                <c:pt idx="1">
                  <c:v>6.2549999999999999</c:v>
                </c:pt>
                <c:pt idx="2">
                  <c:v>5.7650000000000006</c:v>
                </c:pt>
                <c:pt idx="3">
                  <c:v>7.0124999999999993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5-46C8-BA23-42B0932F7BAE}"/>
            </c:ext>
          </c:extLst>
        </c:ser>
        <c:ser>
          <c:idx val="1"/>
          <c:order val="1"/>
          <c:spPr>
            <a:ln cmpd="sng">
              <a:noFill/>
            </a:ln>
          </c:spPr>
          <c:marker>
            <c:symbol val="none"/>
          </c:marker>
          <c:cat>
            <c:strRef>
              <c:f>'Prod Time Stats PT'!$A$2:$A$5</c:f>
              <c:strCache>
                <c:ptCount val="4"/>
                <c:pt idx="0">
                  <c:v>AED</c:v>
                </c:pt>
                <c:pt idx="1">
                  <c:v>Antidepressant</c:v>
                </c:pt>
                <c:pt idx="2">
                  <c:v>COX-2 Inhibitor</c:v>
                </c:pt>
                <c:pt idx="3">
                  <c:v>GLP-1 Agonist</c:v>
                </c:pt>
              </c:strCache>
            </c:strRef>
          </c:cat>
          <c:val>
            <c:numRef>
              <c:f>'Prod Time Stats PT'!$E$2:$E$5</c:f>
              <c:numCache>
                <c:formatCode>General</c:formatCode>
                <c:ptCount val="4"/>
                <c:pt idx="0">
                  <c:v>9.43</c:v>
                </c:pt>
                <c:pt idx="1">
                  <c:v>9.23</c:v>
                </c:pt>
                <c:pt idx="2">
                  <c:v>8.61</c:v>
                </c:pt>
                <c:pt idx="3">
                  <c:v>9.8000000000000007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A5-46C8-BA23-42B0932F7BAE}"/>
            </c:ext>
          </c:extLst>
        </c:ser>
        <c:ser>
          <c:idx val="2"/>
          <c:order val="2"/>
          <c:spPr>
            <a:ln cmpd="sng">
              <a:noFill/>
            </a:ln>
          </c:spPr>
          <c:marker>
            <c:symbol val="none"/>
          </c:marker>
          <c:cat>
            <c:strRef>
              <c:f>'Prod Time Stats PT'!$A$2:$A$5</c:f>
              <c:strCache>
                <c:ptCount val="4"/>
                <c:pt idx="0">
                  <c:v>AED</c:v>
                </c:pt>
                <c:pt idx="1">
                  <c:v>Antidepressant</c:v>
                </c:pt>
                <c:pt idx="2">
                  <c:v>COX-2 Inhibitor</c:v>
                </c:pt>
                <c:pt idx="3">
                  <c:v>GLP-1 Agonist</c:v>
                </c:pt>
              </c:strCache>
            </c:strRef>
          </c:cat>
          <c:val>
            <c:numRef>
              <c:f>'Prod Time Stats PT'!$D$2:$D$5</c:f>
              <c:numCache>
                <c:formatCode>General</c:formatCode>
                <c:ptCount val="4"/>
                <c:pt idx="0">
                  <c:v>5.79</c:v>
                </c:pt>
                <c:pt idx="1">
                  <c:v>5.38</c:v>
                </c:pt>
                <c:pt idx="2">
                  <c:v>4.74</c:v>
                </c:pt>
                <c:pt idx="3">
                  <c:v>6.06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A5-46C8-BA23-42B0932F7BAE}"/>
            </c:ext>
          </c:extLst>
        </c:ser>
        <c:ser>
          <c:idx val="3"/>
          <c:order val="3"/>
          <c:spPr>
            <a:ln cmpd="sng">
              <a:noFill/>
            </a:ln>
          </c:spPr>
          <c:marker>
            <c:symbol val="none"/>
          </c:marker>
          <c:cat>
            <c:strRef>
              <c:f>'Prod Time Stats PT'!$A$2:$A$5</c:f>
              <c:strCache>
                <c:ptCount val="4"/>
                <c:pt idx="0">
                  <c:v>AED</c:v>
                </c:pt>
                <c:pt idx="1">
                  <c:v>Antidepressant</c:v>
                </c:pt>
                <c:pt idx="2">
                  <c:v>COX-2 Inhibitor</c:v>
                </c:pt>
                <c:pt idx="3">
                  <c:v>GLP-1 Agonist</c:v>
                </c:pt>
              </c:strCache>
            </c:strRef>
          </c:cat>
          <c:val>
            <c:numRef>
              <c:f>'Prod Time Stats PT'!$H$2:$H$5</c:f>
              <c:numCache>
                <c:formatCode>General</c:formatCode>
                <c:ptCount val="4"/>
                <c:pt idx="0">
                  <c:v>8.42</c:v>
                </c:pt>
                <c:pt idx="1">
                  <c:v>8.18</c:v>
                </c:pt>
                <c:pt idx="2">
                  <c:v>7.6999999999999993</c:v>
                </c:pt>
                <c:pt idx="3">
                  <c:v>8.8825000000000003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A5-46C8-BA23-42B0932F7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chemeClr val="accent1"/>
              </a:solidFill>
              <a:ln w="19050" cmpd="sng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w="19050" cmpd="sng">
                <a:solidFill>
                  <a:schemeClr val="accent1"/>
                </a:solidFill>
              </a:ln>
            </c:spPr>
          </c:downBars>
        </c:upDownBars>
        <c:axId val="618966951"/>
        <c:axId val="1535486238"/>
      </c:stockChart>
      <c:catAx>
        <c:axId val="618966951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535486238"/>
        <c:crosses val="autoZero"/>
        <c:auto val="1"/>
        <c:lblAlgn val="ctr"/>
        <c:lblOffset val="100"/>
        <c:noMultiLvlLbl val="1"/>
      </c:catAx>
      <c:valAx>
        <c:axId val="1535486238"/>
        <c:scaling>
          <c:orientation val="minMax"/>
          <c:min val="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Production Time (hours)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89669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657225</xdr:colOff>
      <xdr:row>1</xdr:row>
      <xdr:rowOff>9525</xdr:rowOff>
    </xdr:from>
    <xdr:ext cx="7448550" cy="4610100"/>
    <xdr:graphicFrame macro="">
      <xdr:nvGraphicFramePr>
        <xdr:cNvPr id="1587699308" name="Chart 1" title="Chart">
          <a:extLst>
            <a:ext uri="{FF2B5EF4-FFF2-40B4-BE49-F238E27FC236}">
              <a16:creationId xmlns:a16="http://schemas.microsoft.com/office/drawing/2014/main" id="{00000000-0008-0000-0700-00006C5EA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14</xdr:row>
      <xdr:rowOff>95250</xdr:rowOff>
    </xdr:from>
    <xdr:ext cx="8867775" cy="5476875"/>
    <xdr:graphicFrame macro="">
      <xdr:nvGraphicFramePr>
        <xdr:cNvPr id="1137326929" name="Chart 3" title="Chart">
          <a:extLst>
            <a:ext uri="{FF2B5EF4-FFF2-40B4-BE49-F238E27FC236}">
              <a16:creationId xmlns:a16="http://schemas.microsoft.com/office/drawing/2014/main" id="{00000000-0008-0000-1100-0000513BC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1257300</xdr:colOff>
      <xdr:row>14</xdr:row>
      <xdr:rowOff>95250</xdr:rowOff>
    </xdr:from>
    <xdr:ext cx="5715000" cy="3533775"/>
    <xdr:graphicFrame macro="">
      <xdr:nvGraphicFramePr>
        <xdr:cNvPr id="1904257965" name="Chart 2" title="Chart">
          <a:extLst>
            <a:ext uri="{FF2B5EF4-FFF2-40B4-BE49-F238E27FC236}">
              <a16:creationId xmlns:a16="http://schemas.microsoft.com/office/drawing/2014/main" id="{00000000-0008-0000-0E00-0000ADAB8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nathan Marley" refreshedDate="46273.604162268515" refreshedVersion="7" recordCount="3015" xr:uid="{00000000-000A-0000-FFFF-FFFF02000000}">
  <cacheSource type="worksheet">
    <worksheetSource ref="A1:AA3016" sheet="Raw_Data"/>
  </cacheSource>
  <cacheFields count="27">
    <cacheField name="B000001" numFmtId="0">
      <sharedItems/>
    </cacheField>
    <cacheField name="COX-2 Inhibitor" numFmtId="0">
      <sharedItems/>
    </cacheField>
    <cacheField name="LINE 3" numFmtId="0">
      <sharedItems/>
    </cacheField>
    <cacheField name="2024-02-24" numFmtId="0">
      <sharedItems containsDate="1" containsMixedTypes="1" minDate="2024-01-01T00:00:00" maxDate="2026-01-01T00:00:00"/>
    </cacheField>
    <cacheField name="Team C" numFmtId="0">
      <sharedItems/>
    </cacheField>
    <cacheField name="21.33" numFmtId="0">
      <sharedItems containsBlank="1" containsMixedTypes="1" containsNumber="1" minValue="14" maxValue="31.5"/>
    </cacheField>
    <cacheField name="40.07" numFmtId="0">
      <sharedItems containsBlank="1" containsMixedTypes="1" containsNumber="1" minValue="8" maxValue="75"/>
    </cacheField>
    <cacheField name="336" numFmtId="0">
      <sharedItems containsMixedTypes="1" containsNumber="1" containsInteger="1" minValue="244" maxValue="392"/>
    </cacheField>
    <cacheField name="41.4" numFmtId="0">
      <sharedItems containsMixedTypes="1" containsNumber="1" minValue="19.8" maxValue="165"/>
    </cacheField>
    <cacheField name="6.85" numFmtId="0">
      <sharedItems containsMixedTypes="1" containsNumber="1" minValue="4.74" maxValue="9.8000000000000007"/>
    </cacheField>
    <cacheField name="99.55" numFmtId="0">
      <sharedItems containsBlank="1" containsMixedTypes="1" containsNumber="1" minValue="98.05" maxValue="101.8"/>
    </cacheField>
    <cacheField name="6.59" numFmtId="0">
      <sharedItems containsBlank="1" containsMixedTypes="1" containsNumber="1" minValue="6.3" maxValue="7.39"/>
    </cacheField>
    <cacheField name="126.8" numFmtId="0">
      <sharedItems containsBlank="1" containsMixedTypes="1" containsNumber="1" minValue="45" maxValue="280"/>
    </cacheField>
    <cacheField name="88.59" numFmtId="0">
      <sharedItems containsBlank="1" containsMixedTypes="1" containsNumber="1" minValue="78.86" maxValue="99.35"/>
    </cacheField>
    <cacheField name="95.69" numFmtId="0">
      <sharedItems containsMixedTypes="1" containsNumber="1" minValue="72" maxValue="108"/>
    </cacheField>
    <cacheField name="Pass" numFmtId="0">
      <sharedItems/>
    </cacheField>
    <cacheField name="No" numFmtId="0">
      <sharedItems/>
    </cacheField>
    <cacheField name="None" numFmtId="0">
      <sharedItems/>
    </cacheField>
    <cacheField name="None2" numFmtId="0">
      <sharedItems/>
    </cacheField>
    <cacheField name="Feb-24" numFmtId="17">
      <sharedItems containsDate="1" containsMixedTypes="1" minDate="2024-01-01T00:00:00" maxDate="2025-12-02T00:00:00"/>
    </cacheField>
    <cacheField name="0" numFmtId="0">
      <sharedItems containsMixedTypes="1" containsNumber="1" containsInteger="1" minValue="0" maxValue="1"/>
    </cacheField>
    <cacheField name="02" numFmtId="0">
      <sharedItems containsMixedTypes="1" containsNumber="1" containsInteger="1" minValue="0" maxValue="1"/>
    </cacheField>
    <cacheField name="03" numFmtId="0">
      <sharedItems containsMixedTypes="1" containsNumber="1" containsInteger="1" minValue="0" maxValue="1"/>
    </cacheField>
    <cacheField name="04" numFmtId="0">
      <sharedItems containsMixedTypes="1" containsNumber="1" containsInteger="1" minValue="0" maxValue="1"/>
    </cacheField>
    <cacheField name="05" numFmtId="0">
      <sharedItems containsMixedTypes="1" containsNumber="1" containsInteger="1" minValue="0" maxValue="1"/>
    </cacheField>
    <cacheField name="06" numFmtId="0">
      <sharedItems containsMixedTypes="1" containsNumber="1" containsInteger="1" minValue="0" maxValue="1"/>
    </cacheField>
    <cacheField name="07" numFmtId="0">
      <sharedItems containsMixedTypes="1" containsNumber="1" containsInteger="1" minValue="0" maxValue="2" count="4">
        <n v="0"/>
        <n v="1"/>
        <n v="2"/>
        <s v="Missing_Cou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nathan Marley" refreshedDate="46273.604162962962" refreshedVersion="7" recordCount="3015" xr:uid="{00000000-000A-0000-FFFF-FFFF01000000}">
  <cacheSource type="worksheet">
    <worksheetSource ref="A1:Z3016" sheet="Raw_Data"/>
  </cacheSource>
  <cacheFields count="26">
    <cacheField name="B000001" numFmtId="0">
      <sharedItems/>
    </cacheField>
    <cacheField name="COX-2 Inhibitor" numFmtId="0">
      <sharedItems/>
    </cacheField>
    <cacheField name="LINE 3" numFmtId="0">
      <sharedItems/>
    </cacheField>
    <cacheField name="2024-02-24" numFmtId="0">
      <sharedItems containsDate="1" containsMixedTypes="1" minDate="2024-01-01T00:00:00" maxDate="2026-01-01T00:00:00"/>
    </cacheField>
    <cacheField name="Team C" numFmtId="0">
      <sharedItems/>
    </cacheField>
    <cacheField name="21.33" numFmtId="0">
      <sharedItems containsBlank="1" containsMixedTypes="1" containsNumber="1" minValue="14" maxValue="31.5"/>
    </cacheField>
    <cacheField name="40.07" numFmtId="0">
      <sharedItems containsBlank="1" containsMixedTypes="1" containsNumber="1" minValue="8" maxValue="75"/>
    </cacheField>
    <cacheField name="336" numFmtId="0">
      <sharedItems containsMixedTypes="1" containsNumber="1" containsInteger="1" minValue="244" maxValue="392"/>
    </cacheField>
    <cacheField name="41.4" numFmtId="0">
      <sharedItems containsMixedTypes="1" containsNumber="1" minValue="19.8" maxValue="165"/>
    </cacheField>
    <cacheField name="6.85" numFmtId="0">
      <sharedItems containsMixedTypes="1" containsNumber="1" minValue="4.74" maxValue="9.8000000000000007"/>
    </cacheField>
    <cacheField name="99.55" numFmtId="0">
      <sharedItems containsBlank="1" containsMixedTypes="1" containsNumber="1" minValue="98.05" maxValue="101.8"/>
    </cacheField>
    <cacheField name="6.59" numFmtId="0">
      <sharedItems containsBlank="1" containsMixedTypes="1" containsNumber="1" minValue="6.3" maxValue="7.39"/>
    </cacheField>
    <cacheField name="126.8" numFmtId="0">
      <sharedItems containsBlank="1" containsMixedTypes="1" containsNumber="1" minValue="45" maxValue="280"/>
    </cacheField>
    <cacheField name="88.59" numFmtId="0">
      <sharedItems containsBlank="1" containsMixedTypes="1" containsNumber="1" minValue="78.86" maxValue="99.35"/>
    </cacheField>
    <cacheField name="95.69" numFmtId="0">
      <sharedItems containsMixedTypes="1" containsNumber="1" minValue="72" maxValue="108"/>
    </cacheField>
    <cacheField name="Pass" numFmtId="0">
      <sharedItems/>
    </cacheField>
    <cacheField name="No" numFmtId="0">
      <sharedItems/>
    </cacheField>
    <cacheField name="None" numFmtId="0">
      <sharedItems/>
    </cacheField>
    <cacheField name="None2" numFmtId="0">
      <sharedItems/>
    </cacheField>
    <cacheField name="Feb-24" numFmtId="17">
      <sharedItems containsDate="1" containsMixedTypes="1" minDate="2024-01-01T00:00:00" maxDate="2025-12-02T00:00:00" count="25">
        <d v="2025-01-01T00:00:00"/>
        <d v="2025-02-01T00:00:00"/>
        <d v="2025-06-01T00:00:00"/>
        <d v="2024-05-01T00:00:00"/>
        <d v="2024-09-01T00:00:00"/>
        <d v="2024-11-01T00:00:00"/>
        <d v="2025-12-01T00:00:00"/>
        <d v="2025-04-01T00:00:00"/>
        <d v="2025-05-01T00:00:00"/>
        <d v="2025-09-01T00:00:00"/>
        <d v="2025-07-01T00:00:00"/>
        <d v="2025-03-01T00:00:00"/>
        <d v="2024-01-01T00:00:00"/>
        <d v="2024-04-01T00:00:00"/>
        <d v="2024-08-01T00:00:00"/>
        <d v="2024-02-01T00:00:00"/>
        <d v="2024-12-01T00:00:00"/>
        <d v="2025-10-01T00:00:00"/>
        <d v="2025-11-01T00:00:00"/>
        <d v="2024-06-01T00:00:00"/>
        <d v="2024-10-01T00:00:00"/>
        <d v="2024-03-01T00:00:00"/>
        <d v="2024-07-01T00:00:00"/>
        <d v="2025-08-01T00:00:00"/>
        <s v="Batch_Month"/>
      </sharedItems>
    </cacheField>
    <cacheField name="0" numFmtId="0">
      <sharedItems containsMixedTypes="1" containsNumber="1" containsInteger="1" minValue="0" maxValue="1"/>
    </cacheField>
    <cacheField name="02" numFmtId="0">
      <sharedItems containsMixedTypes="1" containsNumber="1" containsInteger="1" minValue="0" maxValue="1"/>
    </cacheField>
    <cacheField name="03" numFmtId="0">
      <sharedItems containsMixedTypes="1" containsNumber="1" containsInteger="1" minValue="0" maxValue="1"/>
    </cacheField>
    <cacheField name="04" numFmtId="0">
      <sharedItems containsMixedTypes="1" containsNumber="1" containsInteger="1" minValue="0" maxValue="1"/>
    </cacheField>
    <cacheField name="05" numFmtId="0">
      <sharedItems containsMixedTypes="1" containsNumber="1" containsInteger="1" minValue="0" maxValue="1"/>
    </cacheField>
    <cacheField name="06" numFmtId="0">
      <sharedItems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onathan Marley" refreshedDate="46273.604222916663" refreshedVersion="7" recordCount="3000" xr:uid="{00000000-000A-0000-FFFF-FFFF00000000}">
  <cacheSource type="worksheet">
    <worksheetSource ref="A1:V3001" sheet="Cleaned_Data"/>
  </cacheSource>
  <cacheFields count="22">
    <cacheField name="Batch_ID" numFmtId="0">
      <sharedItems/>
    </cacheField>
    <cacheField name="Product" numFmtId="0">
      <sharedItems count="4">
        <s v="COX-2 Inhibitor"/>
        <s v="GLP-1 Agonist"/>
        <s v="Antidepressant"/>
        <s v="AED"/>
      </sharedItems>
    </cacheField>
    <cacheField name="Manufacturing_Line" numFmtId="0">
      <sharedItems count="3">
        <s v="Line 3"/>
        <s v="Line 2"/>
        <s v="Line 1"/>
      </sharedItems>
    </cacheField>
    <cacheField name="Batch_Date" numFmtId="164">
      <sharedItems containsSemiMixedTypes="0" containsNonDate="0" containsDate="1" containsString="0" minDate="2024-01-01T00:00:00" maxDate="2026-01-01T00:00:00"/>
    </cacheField>
    <cacheField name="Year" numFmtId="164">
      <sharedItems count="2">
        <s v="2024"/>
        <s v="2025"/>
      </sharedItems>
    </cacheField>
    <cacheField name="Operator_Team" numFmtId="0">
      <sharedItems/>
    </cacheField>
    <cacheField name="Temperature_C" numFmtId="0">
      <sharedItems containsString="0" containsBlank="1" containsNumber="1" minValue="14" maxValue="31.5"/>
    </cacheField>
    <cacheField name="Humidity_Percent" numFmtId="0">
      <sharedItems containsString="0" containsBlank="1" containsNumber="1" minValue="8" maxValue="75"/>
    </cacheField>
    <cacheField name="Mixing_Speed_RPM" numFmtId="0">
      <sharedItems containsSemiMixedTypes="0" containsString="0" containsNumber="1" containsInteger="1" minValue="244" maxValue="392"/>
    </cacheField>
    <cacheField name="Mixing_Time_Minutes" numFmtId="0">
      <sharedItems containsSemiMixedTypes="0" containsString="0" containsNumber="1" minValue="19.8" maxValue="165"/>
    </cacheField>
    <cacheField name="Production_Time_Hours" numFmtId="0">
      <sharedItems containsSemiMixedTypes="0" containsString="0" containsNumber="1" minValue="4.74" maxValue="9.8000000000000007"/>
    </cacheField>
    <cacheField name="API_Assay_Percent" numFmtId="0">
      <sharedItems containsString="0" containsBlank="1" containsNumber="1" minValue="98.05" maxValue="101.8"/>
    </cacheField>
    <cacheField name="pH" numFmtId="0">
      <sharedItems containsString="0" containsBlank="1" containsNumber="1" minValue="6.3" maxValue="7.39"/>
    </cacheField>
    <cacheField name="Viscosity_cP" numFmtId="0">
      <sharedItems containsString="0" containsBlank="1" containsNumber="1" minValue="45" maxValue="280"/>
    </cacheField>
    <cacheField name="Dissolution_30min_Percent" numFmtId="0">
      <sharedItems containsString="0" containsBlank="1" containsNumber="1" minValue="78.86" maxValue="99.35"/>
    </cacheField>
    <cacheField name="Yield_Percent" numFmtId="0">
      <sharedItems containsSemiMixedTypes="0" containsString="0" containsNumber="1" minValue="88.77" maxValue="99.22"/>
    </cacheField>
    <cacheField name="Batch_Status" numFmtId="0">
      <sharedItems count="2">
        <s v="Pass"/>
        <s v="Failed"/>
      </sharedItems>
    </cacheField>
    <cacheField name="Failure_Flag" numFmtId="0">
      <sharedItems containsSemiMixedTypes="0" containsString="0" containsNumber="1" containsInteger="1" minValue="0" maxValue="1"/>
    </cacheField>
    <cacheField name="Deviation_Flag" numFmtId="0">
      <sharedItems count="2">
        <s v="No"/>
        <s v="Yes"/>
      </sharedItems>
    </cacheField>
    <cacheField name="Deviation_Rate_Flag" numFmtId="0">
      <sharedItems containsSemiMixedTypes="0" containsString="0" containsNumber="1" containsInteger="1" minValue="0" maxValue="1"/>
    </cacheField>
    <cacheField name="Deviation_Type" numFmtId="0">
      <sharedItems count="6">
        <s v="None"/>
        <s v="Equipment"/>
        <s v="Process"/>
        <s v="Material"/>
        <s v="Environmental"/>
        <s v="Documentation"/>
      </sharedItems>
    </cacheField>
    <cacheField name="Deviation_Severity" numFmtId="0">
      <sharedItems count="4">
        <s v="None"/>
        <s v="Minor"/>
        <s v="Major"/>
        <s v="Crit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5">
  <r>
    <s v="B000002"/>
    <s v="GLP-1 Agonist"/>
    <s v="Line 2"/>
    <d v="2025-01-01T00:00:00"/>
    <s v="Team B"/>
    <n v="22.64"/>
    <n v="31.48"/>
    <n v="309"/>
    <n v="52.8"/>
    <n v="9.0500000000000007"/>
    <n v="99.1"/>
    <n v="6.97"/>
    <n v="124.8"/>
    <n v="84.97"/>
    <n v="94.71"/>
    <s v="Pass"/>
    <s v="No"/>
    <s v="None"/>
    <s v="None"/>
    <d v="2025-01-01T00:00:00"/>
    <n v="0"/>
    <n v="0"/>
    <n v="0"/>
    <n v="0"/>
    <n v="0"/>
    <n v="0"/>
    <x v="0"/>
  </r>
  <r>
    <s v="B000003"/>
    <s v="AED"/>
    <s v="Line 1"/>
    <d v="2025-02-20T00:00:00"/>
    <s v="Team A"/>
    <m/>
    <n v="42.43"/>
    <n v="337"/>
    <n v="41.3"/>
    <n v="7.32"/>
    <n v="98.88"/>
    <n v="7.04"/>
    <n v="108.9"/>
    <n v="89.62"/>
    <n v="92.93"/>
    <s v="Pass"/>
    <s v="No"/>
    <s v="None"/>
    <s v="None"/>
    <d v="2025-02-01T00:00:00"/>
    <n v="1"/>
    <n v="0"/>
    <n v="0"/>
    <n v="0"/>
    <n v="0"/>
    <n v="0"/>
    <x v="1"/>
  </r>
  <r>
    <s v="B000004"/>
    <s v="COX-2 Inhibitor"/>
    <s v="Line 3"/>
    <d v="2025-06-19T00:00:00"/>
    <s v="Team A"/>
    <n v="22.76"/>
    <n v="40.590000000000003"/>
    <n v="339"/>
    <n v="29.5"/>
    <n v="6.33"/>
    <n v="98.87"/>
    <n v="6.63"/>
    <n v="117.4"/>
    <n v="89.08"/>
    <n v="91.32"/>
    <s v="Pass"/>
    <s v="Yes"/>
    <s v="Equipment"/>
    <s v="Major"/>
    <d v="2025-06-01T00:00:00"/>
    <n v="0"/>
    <n v="0"/>
    <n v="0"/>
    <n v="0"/>
    <n v="0"/>
    <n v="0"/>
    <x v="0"/>
  </r>
  <r>
    <s v="B000005"/>
    <s v="Antidepressant"/>
    <s v="Line 1"/>
    <d v="2025-02-22T00:00:00"/>
    <s v="Team C"/>
    <n v="22.12"/>
    <n v="35.369999999999997"/>
    <n v="318"/>
    <n v="30.9"/>
    <n v="6.06"/>
    <n v="99.26"/>
    <n v="6.95"/>
    <n v="126.7"/>
    <n v="90.43"/>
    <n v="92.66"/>
    <s v="Pass"/>
    <s v="No"/>
    <s v="None"/>
    <s v="None"/>
    <d v="2025-02-01T00:00:00"/>
    <n v="0"/>
    <n v="0"/>
    <n v="0"/>
    <n v="0"/>
    <n v="0"/>
    <n v="0"/>
    <x v="0"/>
  </r>
  <r>
    <s v="B000006"/>
    <s v="AED"/>
    <s v="Line 3"/>
    <d v="2024-05-17T00:00:00"/>
    <s v="Team C"/>
    <n v="22.84"/>
    <n v="47.88"/>
    <n v="304"/>
    <n v="42.8"/>
    <n v="6.7"/>
    <n v="98.11"/>
    <n v="6.9"/>
    <n v="128.69999999999999"/>
    <n v="88.12"/>
    <n v="96.45"/>
    <s v="Pass"/>
    <s v="No"/>
    <s v="None"/>
    <s v="None"/>
    <d v="2024-05-01T00:00:00"/>
    <n v="0"/>
    <n v="0"/>
    <n v="0"/>
    <n v="0"/>
    <n v="0"/>
    <n v="0"/>
    <x v="0"/>
  </r>
  <r>
    <s v="B000007"/>
    <s v="COX-2 Inhibitor"/>
    <s v="Line 2"/>
    <d v="2024-09-25T00:00:00"/>
    <s v="Team C"/>
    <n v="23.41"/>
    <n v="49.38"/>
    <n v="298"/>
    <n v="37.1"/>
    <n v="6.11"/>
    <n v="99.11"/>
    <n v="6.93"/>
    <n v="137.9"/>
    <n v="93.03"/>
    <n v="94.69"/>
    <s v="Pass"/>
    <s v="No"/>
    <s v="None"/>
    <s v="None"/>
    <d v="2024-09-01T00:00:00"/>
    <n v="0"/>
    <n v="0"/>
    <n v="0"/>
    <n v="0"/>
    <n v="0"/>
    <n v="0"/>
    <x v="0"/>
  </r>
  <r>
    <s v="B000008"/>
    <s v="AED"/>
    <s v="Line 1"/>
    <d v="2024-11-20T00:00:00"/>
    <s v="Team A"/>
    <n v="22.67"/>
    <n v="43.86"/>
    <n v="316"/>
    <n v="42.2"/>
    <n v="7.62"/>
    <n v="99.04"/>
    <n v="7.1"/>
    <n v="115"/>
    <n v="90.95"/>
    <n v="95.2"/>
    <s v="Pass"/>
    <s v="No"/>
    <s v="None"/>
    <s v="None"/>
    <d v="2024-11-01T00:00:00"/>
    <n v="0"/>
    <n v="0"/>
    <n v="0"/>
    <n v="0"/>
    <n v="0"/>
    <n v="0"/>
    <x v="0"/>
  </r>
  <r>
    <s v="B000009"/>
    <s v="Antidepressant"/>
    <s v="Line 1"/>
    <d v="2025-12-20T00:00:00"/>
    <s v="Team C"/>
    <n v="22.34"/>
    <n v="40.47"/>
    <n v="307"/>
    <n v="37.200000000000003"/>
    <n v="6.6"/>
    <n v="99.05"/>
    <n v="6.61"/>
    <n v="115.5"/>
    <n v="91.64"/>
    <n v="92.95"/>
    <s v="Pass"/>
    <s v="No"/>
    <s v="None"/>
    <s v="None"/>
    <d v="2025-12-01T00:00:00"/>
    <n v="0"/>
    <n v="0"/>
    <n v="0"/>
    <n v="0"/>
    <n v="0"/>
    <n v="0"/>
    <x v="0"/>
  </r>
  <r>
    <s v="B000010"/>
    <s v="GLP-1 Agonist"/>
    <s v="Line 3"/>
    <d v="2025-01-24T00:00:00"/>
    <s v="Team A"/>
    <n v="21.24"/>
    <n v="42.17"/>
    <n v="281"/>
    <n v="52.6"/>
    <n v="7.78"/>
    <n v="98.85"/>
    <n v="7.07"/>
    <n v="144.9"/>
    <n v="86.17"/>
    <n v="91.47"/>
    <s v="Pass"/>
    <s v="No"/>
    <s v="None"/>
    <s v="None"/>
    <d v="2025-01-01T00:00:00"/>
    <n v="0"/>
    <n v="0"/>
    <n v="0"/>
    <n v="0"/>
    <n v="0"/>
    <n v="0"/>
    <x v="0"/>
  </r>
  <r>
    <s v="B000011"/>
    <s v="GLP-1 Agonist"/>
    <s v="Line 1"/>
    <d v="2025-04-09T00:00:00"/>
    <s v="Team A"/>
    <n v="22.08"/>
    <n v="39.9"/>
    <n v="308"/>
    <n v="50.5"/>
    <n v="7.42"/>
    <n v="98.58"/>
    <n v="6.64"/>
    <n v="144"/>
    <n v="84.59"/>
    <n v="93.25"/>
    <s v="Pass"/>
    <s v="No"/>
    <s v="None"/>
    <s v="None"/>
    <d v="2025-04-01T00:00:00"/>
    <n v="0"/>
    <n v="0"/>
    <n v="0"/>
    <n v="0"/>
    <n v="0"/>
    <n v="0"/>
    <x v="0"/>
  </r>
  <r>
    <s v="B000012"/>
    <s v="AED"/>
    <s v="Line 3"/>
    <d v="2025-06-21T00:00:00"/>
    <s v="Team B"/>
    <n v="22.41"/>
    <n v="38.590000000000003"/>
    <n v="289"/>
    <n v="46.6"/>
    <n v="8.06"/>
    <n v="99.39"/>
    <n v="6.95"/>
    <n v="128.30000000000001"/>
    <n v="87.71"/>
    <n v="96.11"/>
    <s v="Pass"/>
    <s v="No"/>
    <s v="None"/>
    <s v="None"/>
    <d v="2025-06-01T00:00:00"/>
    <n v="0"/>
    <n v="0"/>
    <n v="0"/>
    <n v="0"/>
    <n v="0"/>
    <n v="0"/>
    <x v="0"/>
  </r>
  <r>
    <s v="B000013"/>
    <s v="COX-2 Inhibitor"/>
    <s v="Line 3"/>
    <d v="2024-09-21T00:00:00"/>
    <s v="Team C"/>
    <n v="22.36"/>
    <n v="39.74"/>
    <n v="355"/>
    <n v="44"/>
    <n v="7.11"/>
    <n v="99.09"/>
    <n v="6.53"/>
    <n v="115.1"/>
    <n v="85.62"/>
    <n v="95.13"/>
    <s v="Pass"/>
    <s v="No"/>
    <s v="None"/>
    <s v="None"/>
    <d v="2024-09-01T00:00:00"/>
    <n v="0"/>
    <n v="0"/>
    <n v="0"/>
    <n v="0"/>
    <n v="0"/>
    <n v="0"/>
    <x v="0"/>
  </r>
  <r>
    <s v="B000014"/>
    <s v="AED"/>
    <s v="Line 3"/>
    <d v="2025-12-06T00:00:00"/>
    <s v="Team C"/>
    <n v="21.54"/>
    <n v="42.52"/>
    <n v="324"/>
    <n v="41.9"/>
    <n v="7.2"/>
    <n v="98.7"/>
    <n v="6.98"/>
    <n v="135.80000000000001"/>
    <n v="86.51"/>
    <n v="91.02"/>
    <s v="Pass"/>
    <s v="No"/>
    <s v="None"/>
    <s v="None"/>
    <d v="2025-12-01T00:00:00"/>
    <n v="0"/>
    <n v="0"/>
    <n v="0"/>
    <n v="0"/>
    <n v="0"/>
    <n v="0"/>
    <x v="0"/>
  </r>
  <r>
    <s v="B000015"/>
    <s v="GLP-1 Agonist"/>
    <s v="Line 1"/>
    <d v="2025-05-08T00:00:00"/>
    <s v="Team D"/>
    <n v="22.35"/>
    <n v="41.24"/>
    <n v="293"/>
    <n v="41"/>
    <n v="7.38"/>
    <n v="99.06"/>
    <n v="7.08"/>
    <n v="134.30000000000001"/>
    <n v="91.18"/>
    <n v="93.31"/>
    <s v="Pass"/>
    <s v="No"/>
    <s v="None"/>
    <s v="None"/>
    <d v="2025-05-01T00:00:00"/>
    <n v="0"/>
    <n v="0"/>
    <n v="0"/>
    <n v="0"/>
    <n v="0"/>
    <n v="0"/>
    <x v="0"/>
  </r>
  <r>
    <s v="B000016"/>
    <s v="Antidepressant"/>
    <s v="Line 3"/>
    <d v="2025-09-12T00:00:00"/>
    <s v="Team D"/>
    <n v="23.25"/>
    <n v="42.05"/>
    <n v="319"/>
    <n v="39.6"/>
    <n v="8.48"/>
    <n v="99.06"/>
    <n v="6.94"/>
    <n v="122.6"/>
    <n v="89.01"/>
    <n v="92.72"/>
    <s v="Pass"/>
    <s v="No"/>
    <s v="None"/>
    <s v="None"/>
    <d v="2025-09-01T00:00:00"/>
    <n v="0"/>
    <n v="0"/>
    <n v="0"/>
    <n v="0"/>
    <n v="0"/>
    <n v="0"/>
    <x v="0"/>
  </r>
  <r>
    <s v="B000017"/>
    <s v="COX-2 Inhibitor"/>
    <s v="Line 3"/>
    <d v="2025-07-01T00:00:00"/>
    <s v="Team B"/>
    <n v="21.94"/>
    <n v="44.05"/>
    <n v="319"/>
    <n v="35.200000000000003"/>
    <n v="7.52"/>
    <n v="99.03"/>
    <n v="6.84"/>
    <n v="123"/>
    <n v="89.39"/>
    <n v="93.7"/>
    <s v="Pass"/>
    <s v="No"/>
    <s v="None"/>
    <s v="None"/>
    <d v="2025-07-01T00:00:00"/>
    <n v="0"/>
    <n v="0"/>
    <n v="0"/>
    <n v="0"/>
    <n v="0"/>
    <n v="0"/>
    <x v="0"/>
  </r>
  <r>
    <s v="B000018"/>
    <s v="Antidepressant"/>
    <s v="Line 1"/>
    <d v="2025-03-30T00:00:00"/>
    <s v="Team D"/>
    <n v="21.8"/>
    <n v="34.380000000000003"/>
    <n v="334"/>
    <n v="30.7"/>
    <n v="7.41"/>
    <n v="99.09"/>
    <n v="6.69"/>
    <n v="115.9"/>
    <m/>
    <n v="93.56"/>
    <s v="Pass"/>
    <s v="No"/>
    <s v="None"/>
    <s v="None"/>
    <d v="2025-03-01T00:00:00"/>
    <n v="0"/>
    <n v="0"/>
    <n v="0"/>
    <n v="0"/>
    <n v="0"/>
    <n v="1"/>
    <x v="1"/>
  </r>
  <r>
    <s v="B000019"/>
    <s v="AED"/>
    <s v="Line 1"/>
    <d v="2024-01-23T00:00:00"/>
    <s v="Team A"/>
    <n v="22.06"/>
    <m/>
    <n v="318"/>
    <n v="42"/>
    <n v="6.23"/>
    <n v="98.92"/>
    <n v="6.93"/>
    <n v="126.6"/>
    <n v="87.33"/>
    <n v="95.57"/>
    <s v="Pass"/>
    <s v="No"/>
    <s v="None"/>
    <s v="None"/>
    <d v="2024-01-01T00:00:00"/>
    <n v="0"/>
    <n v="1"/>
    <n v="0"/>
    <n v="0"/>
    <n v="0"/>
    <n v="0"/>
    <x v="1"/>
  </r>
  <r>
    <s v="B000020"/>
    <s v="COX-2 Inhibitor"/>
    <s v="Line 1"/>
    <d v="2025-03-02T00:00:00"/>
    <s v="Team D"/>
    <n v="22.86"/>
    <n v="43.02"/>
    <n v="345"/>
    <n v="44.1"/>
    <n v="6.73"/>
    <n v="99.54"/>
    <n v="6.71"/>
    <n v="120.7"/>
    <n v="83.16"/>
    <n v="95.97"/>
    <s v="Pass"/>
    <s v="No"/>
    <s v="None"/>
    <s v="None"/>
    <d v="2025-03-01T00:00:00"/>
    <n v="0"/>
    <n v="0"/>
    <n v="0"/>
    <n v="0"/>
    <n v="0"/>
    <n v="0"/>
    <x v="0"/>
  </r>
  <r>
    <s v="B000021"/>
    <s v="COX-2 Inhibitor"/>
    <s v="Line 2"/>
    <d v="2024-04-04T00:00:00"/>
    <s v="Team B"/>
    <n v="22.11"/>
    <n v="55.76"/>
    <n v="349"/>
    <n v="42.4"/>
    <n v="6.4"/>
    <n v="99.1"/>
    <n v="6.77"/>
    <n v="114.9"/>
    <n v="85.13"/>
    <n v="94.83"/>
    <s v="Pass"/>
    <s v="No"/>
    <s v="None"/>
    <s v="None"/>
    <d v="2024-04-01T00:00:00"/>
    <n v="0"/>
    <n v="0"/>
    <n v="0"/>
    <n v="0"/>
    <n v="0"/>
    <n v="0"/>
    <x v="0"/>
  </r>
  <r>
    <s v="B000022"/>
    <s v="GLP-1 Agonist"/>
    <s v="Line 3"/>
    <d v="2025-03-16T00:00:00"/>
    <s v="Team D"/>
    <n v="22.91"/>
    <n v="38.06"/>
    <n v="288"/>
    <n v="52.4"/>
    <n v="8.6"/>
    <n v="98.89"/>
    <n v="6.92"/>
    <n v="135.19999999999999"/>
    <n v="85.97"/>
    <n v="92.88"/>
    <s v="Pass"/>
    <s v="No"/>
    <s v="None"/>
    <s v="None"/>
    <d v="2025-03-01T00:00:00"/>
    <n v="0"/>
    <n v="0"/>
    <n v="0"/>
    <n v="0"/>
    <n v="0"/>
    <n v="0"/>
    <x v="0"/>
  </r>
  <r>
    <s v="B000023"/>
    <s v="AED"/>
    <s v="Line 2"/>
    <d v="2025-05-27T00:00:00"/>
    <s v="Team D"/>
    <n v="22.12"/>
    <n v="45.62"/>
    <n v="288"/>
    <n v="44.7"/>
    <n v="7.87"/>
    <n v="99.16"/>
    <n v="6.92"/>
    <n v="126.3"/>
    <n v="84.72"/>
    <n v="95.74"/>
    <s v="Pass"/>
    <s v="No"/>
    <s v="None"/>
    <s v="None"/>
    <d v="2025-05-01T00:00:00"/>
    <n v="0"/>
    <n v="0"/>
    <n v="0"/>
    <n v="0"/>
    <n v="0"/>
    <n v="0"/>
    <x v="0"/>
  </r>
  <r>
    <s v="B000024"/>
    <s v="AED"/>
    <s v="Line 2"/>
    <d v="2025-02-02T00:00:00"/>
    <s v="Team C"/>
    <n v="22.2"/>
    <m/>
    <n v="332"/>
    <n v="53"/>
    <n v="7.76"/>
    <n v="98.74"/>
    <n v="7.05"/>
    <n v="137.1"/>
    <n v="85.03"/>
    <n v="90.97"/>
    <s v="Pass"/>
    <s v="No"/>
    <s v="None"/>
    <s v="None"/>
    <d v="2025-02-01T00:00:00"/>
    <n v="0"/>
    <n v="1"/>
    <n v="0"/>
    <n v="0"/>
    <n v="0"/>
    <n v="0"/>
    <x v="1"/>
  </r>
  <r>
    <s v="B000025"/>
    <s v="COX-2 Inhibitor"/>
    <s v="Line 1"/>
    <d v="2024-08-13T00:00:00"/>
    <s v="Team D"/>
    <n v="23.82"/>
    <n v="43.97"/>
    <n v="352"/>
    <n v="32.200000000000003"/>
    <n v="5.92"/>
    <n v="99.24"/>
    <n v="6.52"/>
    <n v="97.1"/>
    <n v="87.35"/>
    <n v="96.56"/>
    <s v="Pass"/>
    <s v="No"/>
    <s v="None"/>
    <s v="None"/>
    <d v="2024-08-01T00:00:00"/>
    <n v="0"/>
    <n v="0"/>
    <n v="0"/>
    <n v="0"/>
    <n v="0"/>
    <n v="0"/>
    <x v="0"/>
  </r>
  <r>
    <s v="B000026"/>
    <s v="Antidepressant"/>
    <s v="Line 1"/>
    <d v="2024-02-13T00:00:00"/>
    <s v="Team A"/>
    <n v="21.66"/>
    <n v="41.66"/>
    <n v="310"/>
    <n v="36.700000000000003"/>
    <n v="6.45"/>
    <n v="99.16"/>
    <n v="6.64"/>
    <n v="129.80000000000001"/>
    <m/>
    <n v="93.2"/>
    <s v="Pass"/>
    <s v="No"/>
    <s v="None"/>
    <s v="None"/>
    <d v="2024-02-01T00:00:00"/>
    <n v="0"/>
    <n v="0"/>
    <n v="0"/>
    <n v="0"/>
    <n v="0"/>
    <n v="1"/>
    <x v="1"/>
  </r>
  <r>
    <s v="B000027"/>
    <s v="GLP-1 Agonist"/>
    <s v="Line 1"/>
    <d v="2025-05-05T00:00:00"/>
    <s v="Team A"/>
    <n v="21.43"/>
    <n v="35.07"/>
    <n v="307"/>
    <n v="53.2"/>
    <n v="8.32"/>
    <n v="99.18"/>
    <n v="6.52"/>
    <n v="141.80000000000001"/>
    <n v="85.06"/>
    <n v="93.17"/>
    <s v="Pass"/>
    <s v="No"/>
    <s v="None"/>
    <s v="None"/>
    <d v="2025-05-01T00:00:00"/>
    <n v="0"/>
    <n v="0"/>
    <n v="0"/>
    <n v="0"/>
    <n v="0"/>
    <n v="0"/>
    <x v="0"/>
  </r>
  <r>
    <s v="B000028"/>
    <s v="Antidepressant"/>
    <s v="Line 3"/>
    <d v="2025-05-25T00:00:00"/>
    <s v="Team C"/>
    <n v="21.06"/>
    <n v="49.64"/>
    <n v="343"/>
    <n v="42.7"/>
    <n v="7.77"/>
    <n v="98.85"/>
    <n v="6.88"/>
    <n v="118.3"/>
    <n v="89.32"/>
    <n v="93.76"/>
    <s v="Pass"/>
    <s v="No"/>
    <s v="None"/>
    <s v="None"/>
    <d v="2025-05-01T00:00:00"/>
    <n v="0"/>
    <n v="0"/>
    <n v="0"/>
    <n v="0"/>
    <n v="0"/>
    <n v="0"/>
    <x v="0"/>
  </r>
  <r>
    <s v="B000029"/>
    <s v="Antidepressant"/>
    <s v="Line 2"/>
    <d v="2024-12-15T00:00:00"/>
    <s v="Team C"/>
    <n v="21.87"/>
    <n v="36.200000000000003"/>
    <n v="340"/>
    <n v="38.299999999999997"/>
    <n v="6.95"/>
    <n v="98.85"/>
    <n v="6.76"/>
    <n v="138.19999999999999"/>
    <n v="90.84"/>
    <n v="92.72"/>
    <s v="Pass"/>
    <s v="No"/>
    <s v="None"/>
    <s v="None"/>
    <d v="2024-12-01T00:00:00"/>
    <n v="0"/>
    <n v="0"/>
    <n v="0"/>
    <n v="0"/>
    <n v="0"/>
    <n v="0"/>
    <x v="0"/>
  </r>
  <r>
    <s v="B000030"/>
    <s v="COX-2 Inhibitor"/>
    <s v="Line 2"/>
    <d v="2025-06-07T00:00:00"/>
    <s v="Team A"/>
    <n v="21.38"/>
    <n v="45.14"/>
    <n v="330"/>
    <n v="40"/>
    <n v="6.74"/>
    <n v="99.4"/>
    <n v="6.43"/>
    <n v="121"/>
    <n v="86.72"/>
    <n v="95.39"/>
    <s v="Pass"/>
    <s v="No"/>
    <s v="None"/>
    <s v="None"/>
    <d v="2025-06-01T00:00:00"/>
    <n v="0"/>
    <n v="0"/>
    <n v="0"/>
    <n v="0"/>
    <n v="0"/>
    <n v="0"/>
    <x v="0"/>
  </r>
  <r>
    <s v="B000031"/>
    <s v="COX-2 Inhibitor"/>
    <s v="Line 3"/>
    <d v="2025-07-23T00:00:00"/>
    <s v="Team C"/>
    <n v="23.06"/>
    <n v="40.630000000000003"/>
    <n v="313"/>
    <n v="36.1"/>
    <n v="6.91"/>
    <n v="99.58"/>
    <n v="6.71"/>
    <n v="107"/>
    <n v="89.42"/>
    <n v="94.87"/>
    <s v="Pass"/>
    <s v="No"/>
    <s v="None"/>
    <s v="None"/>
    <d v="2025-07-01T00:00:00"/>
    <n v="0"/>
    <n v="0"/>
    <n v="0"/>
    <n v="0"/>
    <n v="0"/>
    <n v="0"/>
    <x v="0"/>
  </r>
  <r>
    <s v="B000032"/>
    <s v="AED"/>
    <s v="Line 1"/>
    <d v="2025-01-09T00:00:00"/>
    <s v="Team A"/>
    <n v="22.11"/>
    <n v="43.05"/>
    <n v="291"/>
    <n v="40.4"/>
    <n v="7.29"/>
    <n v="98.68"/>
    <n v="6.9"/>
    <n v="140.9"/>
    <n v="84.69"/>
    <n v="93.55"/>
    <s v="Pass"/>
    <s v="No"/>
    <s v="None"/>
    <s v="None"/>
    <d v="2025-01-01T00:00:00"/>
    <n v="0"/>
    <n v="0"/>
    <n v="0"/>
    <n v="0"/>
    <n v="0"/>
    <n v="0"/>
    <x v="0"/>
  </r>
  <r>
    <s v="B000033"/>
    <s v="GLP-1 Agonist"/>
    <s v="Line 1"/>
    <d v="2024-02-04T00:00:00"/>
    <s v="Team D"/>
    <n v="21.29"/>
    <n v="32.880000000000003"/>
    <n v="294"/>
    <n v="43.2"/>
    <n v="8.0299999999999994"/>
    <n v="99.1"/>
    <n v="6.72"/>
    <n v="146.9"/>
    <n v="86.98"/>
    <n v="92.78"/>
    <s v="Pass"/>
    <s v="No"/>
    <s v="None"/>
    <s v="None"/>
    <d v="2024-02-01T00:00:00"/>
    <n v="0"/>
    <n v="0"/>
    <n v="0"/>
    <n v="0"/>
    <n v="0"/>
    <n v="0"/>
    <x v="0"/>
  </r>
  <r>
    <s v="B000034"/>
    <s v="GLP-1 Agonist"/>
    <s v="Line 1"/>
    <d v="2025-09-28T00:00:00"/>
    <s v="Team A"/>
    <n v="21.42"/>
    <n v="46.72"/>
    <n v="326"/>
    <n v="48.8"/>
    <n v="8.17"/>
    <n v="98.72"/>
    <n v="7.02"/>
    <n v="130.4"/>
    <n v="87.96"/>
    <n v="95.42"/>
    <s v="Pass"/>
    <s v="No"/>
    <s v="None"/>
    <s v="None"/>
    <d v="2025-09-01T00:00:00"/>
    <n v="0"/>
    <n v="0"/>
    <n v="0"/>
    <n v="0"/>
    <n v="0"/>
    <n v="0"/>
    <x v="0"/>
  </r>
  <r>
    <s v="B000035"/>
    <s v="GLP-1 Agonist"/>
    <s v="Line 3"/>
    <d v="2024-12-07T00:00:00"/>
    <s v="Team B"/>
    <n v="22.07"/>
    <n v="38.61"/>
    <n v="287"/>
    <n v="50.6"/>
    <n v="8.26"/>
    <n v="99.16"/>
    <n v="7.08"/>
    <n v="139.30000000000001"/>
    <n v="84.78"/>
    <n v="95.32"/>
    <s v="Pass"/>
    <s v="No"/>
    <s v="None"/>
    <s v="None"/>
    <d v="2024-12-01T00:00:00"/>
    <n v="0"/>
    <n v="0"/>
    <n v="0"/>
    <n v="0"/>
    <n v="0"/>
    <n v="0"/>
    <x v="0"/>
  </r>
  <r>
    <s v="B000036"/>
    <s v="Antidepressant"/>
    <s v="Line 3"/>
    <d v="2025-05-06T00:00:00"/>
    <s v="Team D"/>
    <n v="21.15"/>
    <n v="35.92"/>
    <n v="309"/>
    <n v="50.8"/>
    <n v="7.63"/>
    <n v="99.25"/>
    <n v="6.59"/>
    <n v="129.5"/>
    <n v="88.7"/>
    <n v="94.32"/>
    <s v="Pass"/>
    <s v="Yes"/>
    <s v="Process"/>
    <s v="Minor"/>
    <d v="2025-05-01T00:00:00"/>
    <n v="0"/>
    <n v="0"/>
    <n v="0"/>
    <n v="0"/>
    <n v="0"/>
    <n v="0"/>
    <x v="0"/>
  </r>
  <r>
    <s v="B000037"/>
    <s v="Antidepressant"/>
    <s v="Line 2"/>
    <d v="2025-10-27T00:00:00"/>
    <s v="Team C"/>
    <n v="22.15"/>
    <n v="48.26"/>
    <n v="309"/>
    <n v="39.4"/>
    <n v="6.86"/>
    <n v="99.92"/>
    <n v="6.9"/>
    <n v="107.4"/>
    <n v="90.01"/>
    <n v="94.57"/>
    <s v="Pass"/>
    <s v="No"/>
    <s v="None"/>
    <s v="None"/>
    <d v="2025-10-01T00:00:00"/>
    <n v="0"/>
    <n v="0"/>
    <n v="0"/>
    <n v="0"/>
    <n v="0"/>
    <n v="0"/>
    <x v="0"/>
  </r>
  <r>
    <s v="B000038"/>
    <s v="GLP-1 Agonist"/>
    <s v="Line 1"/>
    <d v="2024-09-22T00:00:00"/>
    <s v="Team C"/>
    <n v="22.02"/>
    <n v="37.479999999999997"/>
    <n v="290"/>
    <n v="46.3"/>
    <n v="7.31"/>
    <n v="98.88"/>
    <n v="6.97"/>
    <n v="139.69999999999999"/>
    <n v="86.83"/>
    <n v="91.6"/>
    <s v="Pass"/>
    <s v="No"/>
    <s v="None"/>
    <s v="None"/>
    <d v="2024-09-01T00:00:00"/>
    <n v="0"/>
    <n v="0"/>
    <n v="0"/>
    <n v="0"/>
    <n v="0"/>
    <n v="0"/>
    <x v="0"/>
  </r>
  <r>
    <s v="B000039"/>
    <s v="Antidepressant"/>
    <s v="Line 1"/>
    <d v="2025-03-30T00:00:00"/>
    <s v="Team C"/>
    <n v="20.66"/>
    <n v="43.67"/>
    <n v="320"/>
    <n v="49.9"/>
    <n v="6.84"/>
    <n v="99.54"/>
    <n v="6.73"/>
    <n v="138.1"/>
    <n v="86.03"/>
    <n v="94.28"/>
    <s v="Pass"/>
    <s v="No"/>
    <s v="None"/>
    <s v="None"/>
    <d v="2025-03-01T00:00:00"/>
    <n v="0"/>
    <n v="0"/>
    <n v="0"/>
    <n v="0"/>
    <n v="0"/>
    <n v="0"/>
    <x v="0"/>
  </r>
  <r>
    <s v="B000040"/>
    <s v="COX-2 Inhibitor"/>
    <s v="Line 2"/>
    <d v="2024-01-15T00:00:00"/>
    <s v="Team D"/>
    <n v="23.01"/>
    <n v="47.21"/>
    <n v="317"/>
    <n v="43.4"/>
    <n v="7.09"/>
    <n v="99.54"/>
    <n v="6.9"/>
    <n v="128.9"/>
    <n v="86.55"/>
    <n v="95.03"/>
    <s v="Pass"/>
    <s v="No"/>
    <s v="None"/>
    <s v="None"/>
    <d v="2024-01-01T00:00:00"/>
    <n v="0"/>
    <n v="0"/>
    <n v="0"/>
    <n v="0"/>
    <n v="0"/>
    <n v="0"/>
    <x v="0"/>
  </r>
  <r>
    <s v="B000041"/>
    <s v="GLP-1 Agonist"/>
    <s v="Line 2"/>
    <d v="2025-10-08T00:00:00"/>
    <s v="Team B"/>
    <n v="20.239999999999998"/>
    <n v="42.37"/>
    <n v="320"/>
    <n v="47.8"/>
    <n v="7.4"/>
    <n v="99.07"/>
    <n v="7.05"/>
    <n v="139.4"/>
    <n v="82.53"/>
    <n v="94.4"/>
    <s v="Pass"/>
    <s v="No"/>
    <s v="None"/>
    <s v="None"/>
    <d v="2025-10-01T00:00:00"/>
    <n v="0"/>
    <n v="0"/>
    <n v="0"/>
    <n v="0"/>
    <n v="0"/>
    <n v="0"/>
    <x v="0"/>
  </r>
  <r>
    <s v="B000042"/>
    <s v="AED"/>
    <s v="Line 3"/>
    <d v="2024-02-13T00:00:00"/>
    <s v="Team D"/>
    <n v="21.71"/>
    <m/>
    <n v="312"/>
    <n v="37.9"/>
    <n v="7.85"/>
    <n v="99.12"/>
    <n v="6.74"/>
    <n v="135.9"/>
    <n v="84.83"/>
    <n v="91.38"/>
    <s v="Pass"/>
    <s v="No"/>
    <s v="None"/>
    <s v="None"/>
    <d v="2024-02-01T00:00:00"/>
    <n v="0"/>
    <n v="1"/>
    <n v="0"/>
    <n v="0"/>
    <n v="0"/>
    <n v="0"/>
    <x v="1"/>
  </r>
  <r>
    <s v="B000043"/>
    <s v="COX-2 Inhibitor"/>
    <s v="Line 3"/>
    <d v="2025-01-30T00:00:00"/>
    <s v="Team C"/>
    <n v="21.63"/>
    <n v="46.48"/>
    <n v="385"/>
    <n v="35"/>
    <n v="6.82"/>
    <n v="99.13"/>
    <n v="7.05"/>
    <n v="108.1"/>
    <n v="91.12"/>
    <n v="95.39"/>
    <s v="Pass"/>
    <s v="No"/>
    <s v="None"/>
    <s v="None"/>
    <d v="2025-01-01T00:00:00"/>
    <n v="0"/>
    <n v="0"/>
    <n v="0"/>
    <n v="0"/>
    <n v="0"/>
    <n v="0"/>
    <x v="0"/>
  </r>
  <r>
    <s v="B000044"/>
    <s v="GLP-1 Agonist"/>
    <s v="Line 2"/>
    <d v="2024-09-14T00:00:00"/>
    <s v="Team D"/>
    <n v="22.57"/>
    <n v="39.5"/>
    <n v="279"/>
    <n v="42.2"/>
    <n v="8.0500000000000007"/>
    <n v="98.91"/>
    <n v="7.08"/>
    <n v="151.5"/>
    <n v="90.07"/>
    <n v="94.29"/>
    <s v="Pass"/>
    <s v="No"/>
    <s v="None"/>
    <s v="None"/>
    <d v="2024-09-01T00:00:00"/>
    <n v="0"/>
    <n v="0"/>
    <n v="0"/>
    <n v="0"/>
    <n v="0"/>
    <n v="0"/>
    <x v="0"/>
  </r>
  <r>
    <s v="B000045"/>
    <s v="AED"/>
    <s v="Line 3"/>
    <d v="2024-01-27T00:00:00"/>
    <s v="Team C"/>
    <n v="20.93"/>
    <n v="42.35"/>
    <n v="344"/>
    <n v="46.7"/>
    <n v="8.06"/>
    <n v="99.3"/>
    <n v="6.7"/>
    <n v="126.6"/>
    <n v="83.72"/>
    <n v="92.51"/>
    <s v="Pass"/>
    <s v="No"/>
    <s v="None"/>
    <s v="None"/>
    <d v="2024-01-01T00:00:00"/>
    <n v="0"/>
    <n v="0"/>
    <n v="0"/>
    <n v="0"/>
    <n v="0"/>
    <n v="0"/>
    <x v="0"/>
  </r>
  <r>
    <s v="B000046"/>
    <s v="AED"/>
    <s v="Line 3"/>
    <d v="2024-12-03T00:00:00"/>
    <s v="Team A"/>
    <n v="20.56"/>
    <n v="43.45"/>
    <n v="340"/>
    <n v="43.7"/>
    <n v="8.07"/>
    <n v="98.73"/>
    <n v="6.88"/>
    <n v="125.5"/>
    <n v="86.78"/>
    <n v="94.51"/>
    <s v="Pass"/>
    <s v="No"/>
    <s v="None"/>
    <s v="None"/>
    <d v="2024-12-01T00:00:00"/>
    <n v="0"/>
    <n v="0"/>
    <n v="0"/>
    <n v="0"/>
    <n v="0"/>
    <n v="0"/>
    <x v="0"/>
  </r>
  <r>
    <s v="B000047"/>
    <s v="GLP-1 Agonist"/>
    <s v="Line 2"/>
    <d v="2025-11-14T00:00:00"/>
    <s v="Team C"/>
    <n v="21.6"/>
    <n v="31.95"/>
    <n v="293"/>
    <n v="55.8"/>
    <n v="7.81"/>
    <n v="99"/>
    <n v="7.15"/>
    <n v="139.5"/>
    <n v="80.83"/>
    <n v="91.17"/>
    <s v="Pass"/>
    <s v="No"/>
    <s v="None"/>
    <s v="None"/>
    <d v="2025-11-01T00:00:00"/>
    <n v="0"/>
    <n v="0"/>
    <n v="0"/>
    <n v="0"/>
    <n v="0"/>
    <n v="0"/>
    <x v="0"/>
  </r>
  <r>
    <s v="B000048"/>
    <s v="GLP-1 Agonist"/>
    <s v="Line 2"/>
    <d v="2024-05-01T00:00:00"/>
    <s v="Team D"/>
    <n v="21.19"/>
    <n v="40.96"/>
    <n v="293"/>
    <n v="39.4"/>
    <n v="7.72"/>
    <m/>
    <n v="6.87"/>
    <n v="127.3"/>
    <n v="85.11"/>
    <n v="91.86"/>
    <s v="Pass"/>
    <s v="No"/>
    <s v="None"/>
    <s v="None"/>
    <d v="2024-05-01T00:00:00"/>
    <n v="0"/>
    <n v="0"/>
    <n v="1"/>
    <n v="0"/>
    <n v="0"/>
    <n v="0"/>
    <x v="1"/>
  </r>
  <r>
    <s v="B000049"/>
    <s v="COX-2 Inhibitor"/>
    <s v="Line 3"/>
    <d v="2024-08-01T00:00:00"/>
    <s v="Team A"/>
    <n v="21.37"/>
    <n v="36.18"/>
    <n v="323"/>
    <n v="33.1"/>
    <n v="7.18"/>
    <n v="98.78"/>
    <n v="6.62"/>
    <n v="115.2"/>
    <n v="89.85"/>
    <n v="92.99"/>
    <s v="Pass"/>
    <s v="No"/>
    <s v="None"/>
    <s v="None"/>
    <d v="2024-08-01T00:00:00"/>
    <n v="0"/>
    <n v="0"/>
    <n v="0"/>
    <n v="0"/>
    <n v="0"/>
    <n v="0"/>
    <x v="0"/>
  </r>
  <r>
    <s v="B000050"/>
    <s v="Antidepressant"/>
    <s v="Line 1"/>
    <d v="2024-05-18T00:00:00"/>
    <s v="Team D"/>
    <n v="22.39"/>
    <n v="40.57"/>
    <n v="304"/>
    <n v="43.3"/>
    <n v="6.19"/>
    <n v="99.35"/>
    <n v="6.93"/>
    <n v="123.9"/>
    <n v="86.62"/>
    <n v="94.36"/>
    <s v="Pass"/>
    <s v="No"/>
    <s v="None"/>
    <s v="None"/>
    <d v="2024-05-01T00:00:00"/>
    <n v="0"/>
    <n v="0"/>
    <n v="0"/>
    <n v="0"/>
    <n v="0"/>
    <n v="0"/>
    <x v="0"/>
  </r>
  <r>
    <s v="B000051"/>
    <s v="Antidepressant"/>
    <s v="Line 3"/>
    <d v="2024-04-01T00:00:00"/>
    <s v="Team A"/>
    <n v="20.51"/>
    <n v="42.78"/>
    <n v="320"/>
    <n v="46.4"/>
    <n v="8.44"/>
    <n v="99.39"/>
    <n v="6.89"/>
    <n v="131.6"/>
    <m/>
    <n v="93.28"/>
    <s v="Pass"/>
    <s v="No"/>
    <s v="None"/>
    <s v="None"/>
    <d v="2024-04-01T00:00:00"/>
    <n v="0"/>
    <n v="0"/>
    <n v="0"/>
    <n v="0"/>
    <n v="0"/>
    <n v="1"/>
    <x v="1"/>
  </r>
  <r>
    <s v="B000052"/>
    <s v="Antidepressant"/>
    <s v="Line 1"/>
    <d v="2024-06-17T00:00:00"/>
    <s v="Team D"/>
    <n v="21.22"/>
    <n v="47.37"/>
    <n v="320"/>
    <n v="27.8"/>
    <n v="7.75"/>
    <m/>
    <n v="6.98"/>
    <n v="107.7"/>
    <n v="94.34"/>
    <n v="92.92"/>
    <s v="Pass"/>
    <s v="No"/>
    <s v="None"/>
    <s v="None"/>
    <d v="2024-06-01T00:00:00"/>
    <n v="0"/>
    <n v="0"/>
    <n v="1"/>
    <n v="0"/>
    <n v="0"/>
    <n v="0"/>
    <x v="1"/>
  </r>
  <r>
    <s v="B000053"/>
    <s v="AED"/>
    <s v="Line 2"/>
    <d v="2025-02-22T00:00:00"/>
    <s v="Team D"/>
    <n v="21.37"/>
    <n v="39.9"/>
    <n v="286"/>
    <n v="35.5"/>
    <n v="7.49"/>
    <n v="99.32"/>
    <n v="6.96"/>
    <n v="126"/>
    <n v="88.31"/>
    <n v="93.54"/>
    <s v="Pass"/>
    <s v="No"/>
    <s v="None"/>
    <s v="None"/>
    <d v="2025-02-01T00:00:00"/>
    <n v="0"/>
    <n v="0"/>
    <n v="0"/>
    <n v="0"/>
    <n v="0"/>
    <n v="0"/>
    <x v="0"/>
  </r>
  <r>
    <s v="B000053"/>
    <s v="AED"/>
    <s v="Line 2"/>
    <d v="2025-02-22T00:00:00"/>
    <s v="Team D"/>
    <n v="21.37"/>
    <n v="39.9"/>
    <n v="286"/>
    <n v="35.5"/>
    <n v="7.49"/>
    <n v="99.32"/>
    <n v="6.96"/>
    <n v="126"/>
    <n v="88.31"/>
    <n v="93.54"/>
    <s v="Pass"/>
    <s v="No"/>
    <s v="None"/>
    <s v="None"/>
    <d v="2025-02-01T00:00:00"/>
    <n v="0"/>
    <n v="0"/>
    <n v="0"/>
    <n v="0"/>
    <n v="0"/>
    <n v="0"/>
    <x v="0"/>
  </r>
  <r>
    <s v="B000054"/>
    <s v="COX-2 Inhibitor"/>
    <s v="Line 3"/>
    <d v="2025-07-24T00:00:00"/>
    <s v="Team A"/>
    <n v="23.1"/>
    <n v="50.26"/>
    <n v="381"/>
    <n v="37.1"/>
    <n v="7.36"/>
    <n v="98.57"/>
    <n v="6.83"/>
    <n v="109.9"/>
    <n v="86.14"/>
    <n v="96.19"/>
    <s v="Pass"/>
    <s v="No"/>
    <s v="None"/>
    <s v="None"/>
    <d v="2025-07-01T00:00:00"/>
    <n v="0"/>
    <n v="0"/>
    <n v="0"/>
    <n v="0"/>
    <n v="0"/>
    <n v="0"/>
    <x v="0"/>
  </r>
  <r>
    <s v="B000055"/>
    <s v="COX-2 Inhibitor"/>
    <s v="Line 2"/>
    <d v="2025-05-19T00:00:00"/>
    <s v="Team C"/>
    <n v="23.47"/>
    <n v="47.73"/>
    <n v="335"/>
    <n v="44.5"/>
    <n v="7.15"/>
    <n v="99.07"/>
    <n v="6.69"/>
    <n v="130.30000000000001"/>
    <n v="87.82"/>
    <n v="93.3"/>
    <s v="Pass"/>
    <s v="No"/>
    <s v="None"/>
    <s v="None"/>
    <d v="2025-05-01T00:00:00"/>
    <n v="0"/>
    <n v="0"/>
    <n v="0"/>
    <n v="0"/>
    <n v="0"/>
    <n v="0"/>
    <x v="0"/>
  </r>
  <r>
    <s v="B000056"/>
    <s v="AED"/>
    <s v="Line 2"/>
    <d v="2025-07-17T00:00:00"/>
    <s v="Team A"/>
    <m/>
    <n v="41.85"/>
    <n v="316"/>
    <n v="54.4"/>
    <n v="7.45"/>
    <n v="98.93"/>
    <n v="6.95"/>
    <n v="144.19999999999999"/>
    <n v="84.83"/>
    <n v="92.95"/>
    <s v="Pass"/>
    <s v="No"/>
    <s v="None"/>
    <s v="None"/>
    <d v="2025-07-01T00:00:00"/>
    <n v="1"/>
    <n v="0"/>
    <n v="0"/>
    <n v="0"/>
    <n v="0"/>
    <n v="0"/>
    <x v="1"/>
  </r>
  <r>
    <s v="B000057"/>
    <s v="GLP-1 Agonist"/>
    <s v="Line 2"/>
    <d v="2025-06-07T00:00:00"/>
    <s v="Team C"/>
    <n v="21.39"/>
    <n v="34.46"/>
    <n v="289"/>
    <n v="44.7"/>
    <n v="7.62"/>
    <n v="99.04"/>
    <n v="6.84"/>
    <n v="136.9"/>
    <n v="87.22"/>
    <n v="91.66"/>
    <s v="Pass"/>
    <s v="No"/>
    <s v="None"/>
    <s v="None"/>
    <d v="2025-06-01T00:00:00"/>
    <n v="0"/>
    <n v="0"/>
    <n v="0"/>
    <n v="0"/>
    <n v="0"/>
    <n v="0"/>
    <x v="0"/>
  </r>
  <r>
    <s v="B000058"/>
    <s v="COX-2 Inhibitor"/>
    <s v="Line 1"/>
    <d v="2024-10-06T00:00:00"/>
    <s v="Team D"/>
    <n v="20.68"/>
    <n v="35.78"/>
    <n v="335"/>
    <n v="37.1"/>
    <n v="7.1"/>
    <n v="99.35"/>
    <n v="6.55"/>
    <n v="111.5"/>
    <n v="88.42"/>
    <n v="95.21"/>
    <s v="Pass"/>
    <s v="No"/>
    <s v="None"/>
    <s v="None"/>
    <d v="2024-10-01T00:00:00"/>
    <n v="0"/>
    <n v="0"/>
    <n v="0"/>
    <n v="0"/>
    <n v="0"/>
    <n v="0"/>
    <x v="0"/>
  </r>
  <r>
    <s v="B000059"/>
    <s v="Antidepressant"/>
    <s v="Line 1"/>
    <d v="2025-10-20T00:00:00"/>
    <s v="Team A"/>
    <n v="22.29"/>
    <n v="43.36"/>
    <n v="314"/>
    <n v="36.4"/>
    <n v="6.27"/>
    <n v="99.05"/>
    <n v="7"/>
    <n v="123.9"/>
    <n v="89.7"/>
    <n v="94.04"/>
    <s v="Pass"/>
    <s v="No"/>
    <s v="None"/>
    <s v="None"/>
    <d v="2025-10-01T00:00:00"/>
    <n v="0"/>
    <n v="0"/>
    <n v="0"/>
    <n v="0"/>
    <n v="0"/>
    <n v="0"/>
    <x v="0"/>
  </r>
  <r>
    <s v="B000060"/>
    <s v="Antidepressant"/>
    <s v="Line 1"/>
    <d v="2024-05-05T00:00:00"/>
    <s v="Team A"/>
    <n v="23.1"/>
    <n v="38.31"/>
    <n v="320"/>
    <n v="45.5"/>
    <n v="6.54"/>
    <n v="99.02"/>
    <n v="6.7"/>
    <n v="119.4"/>
    <n v="89.45"/>
    <n v="93.31"/>
    <s v="Pass"/>
    <s v="No"/>
    <s v="None"/>
    <s v="None"/>
    <d v="2024-05-01T00:00:00"/>
    <n v="0"/>
    <n v="0"/>
    <n v="0"/>
    <n v="0"/>
    <n v="0"/>
    <n v="0"/>
    <x v="0"/>
  </r>
  <r>
    <s v="B000061"/>
    <s v="COX-2 Inhibitor"/>
    <s v="Line 2"/>
    <d v="2025-05-26T00:00:00"/>
    <s v="Team B"/>
    <n v="23.43"/>
    <n v="49"/>
    <n v="340"/>
    <n v="45.4"/>
    <n v="6.64"/>
    <n v="99.01"/>
    <n v="7.01"/>
    <n v="124.7"/>
    <n v="84.47"/>
    <n v="94.55"/>
    <s v="Pass"/>
    <s v="No"/>
    <s v="None"/>
    <s v="None"/>
    <d v="2025-05-01T00:00:00"/>
    <n v="0"/>
    <n v="0"/>
    <n v="0"/>
    <n v="0"/>
    <n v="0"/>
    <n v="0"/>
    <x v="0"/>
  </r>
  <r>
    <s v="B000062"/>
    <s v="GLP-1 Agonist"/>
    <s v="Line 2"/>
    <d v="2024-03-22T00:00:00"/>
    <s v="Team B"/>
    <n v="21.85"/>
    <n v="36.6"/>
    <n v="314"/>
    <n v="54.9"/>
    <n v="8.4"/>
    <n v="99.35"/>
    <n v="6.95"/>
    <n v="142.69999999999999"/>
    <n v="82.93"/>
    <n v="92.12"/>
    <s v="Pass"/>
    <s v="No"/>
    <s v="None"/>
    <s v="None"/>
    <d v="2024-03-01T00:00:00"/>
    <n v="0"/>
    <n v="0"/>
    <n v="0"/>
    <n v="0"/>
    <n v="0"/>
    <n v="0"/>
    <x v="0"/>
  </r>
  <r>
    <s v="B000063"/>
    <s v="COX-2 Inhibitor"/>
    <s v="Line 1"/>
    <d v="2025-07-13T00:00:00"/>
    <s v="Team A"/>
    <n v="21.61"/>
    <n v="38.5"/>
    <n v="344"/>
    <n v="36.799999999999997"/>
    <n v="6.08"/>
    <n v="99.1"/>
    <n v="6.63"/>
    <n v="140.9"/>
    <n v="91.06"/>
    <n v="95.47"/>
    <s v="Pass"/>
    <s v="No"/>
    <s v="None"/>
    <s v="None"/>
    <d v="2025-07-01T00:00:00"/>
    <n v="0"/>
    <n v="0"/>
    <n v="0"/>
    <n v="0"/>
    <n v="0"/>
    <n v="0"/>
    <x v="0"/>
  </r>
  <r>
    <s v="B000064"/>
    <s v="COX-2 Inhibitor"/>
    <s v="Line 3"/>
    <d v="2024-03-04T00:00:00"/>
    <s v="Team B"/>
    <n v="22.11"/>
    <n v="44.17"/>
    <n v="353"/>
    <n v="34.9"/>
    <n v="6.72"/>
    <n v="99.76"/>
    <n v="6.51"/>
    <n v="107.2"/>
    <n v="87.75"/>
    <n v="95.82"/>
    <s v="Pass"/>
    <s v="No"/>
    <s v="None"/>
    <s v="None"/>
    <d v="2024-03-01T00:00:00"/>
    <n v="0"/>
    <n v="0"/>
    <n v="0"/>
    <n v="0"/>
    <n v="0"/>
    <n v="0"/>
    <x v="0"/>
  </r>
  <r>
    <s v="B000065"/>
    <s v="COX-2 Inhibitor"/>
    <s v="Line 2"/>
    <d v="2024-06-07T00:00:00"/>
    <s v="Team B"/>
    <n v="23.95"/>
    <n v="39.57"/>
    <n v="340"/>
    <n v="38"/>
    <n v="6.54"/>
    <n v="98.99"/>
    <n v="6.92"/>
    <n v="95.2"/>
    <n v="88.51"/>
    <n v="94.75"/>
    <s v="Pass"/>
    <s v="No"/>
    <s v="None"/>
    <s v="None"/>
    <d v="2024-06-01T00:00:00"/>
    <n v="0"/>
    <n v="0"/>
    <n v="0"/>
    <n v="0"/>
    <n v="0"/>
    <n v="0"/>
    <x v="0"/>
  </r>
  <r>
    <s v="B000066"/>
    <s v="COX-2 Inhibitor"/>
    <s v="Line 2"/>
    <d v="2024-10-13T00:00:00"/>
    <s v="Team A"/>
    <n v="21.44"/>
    <n v="43.04"/>
    <n v="344"/>
    <n v="45.6"/>
    <n v="6.31"/>
    <n v="99.25"/>
    <n v="6.71"/>
    <n v="118.8"/>
    <n v="86.3"/>
    <n v="94.84"/>
    <s v="Pass"/>
    <s v="No"/>
    <s v="None"/>
    <s v="None"/>
    <d v="2024-10-01T00:00:00"/>
    <n v="0"/>
    <n v="0"/>
    <n v="0"/>
    <n v="0"/>
    <n v="0"/>
    <n v="0"/>
    <x v="0"/>
  </r>
  <r>
    <s v="B000067"/>
    <s v="COX-2 Inhibitor"/>
    <s v="Line 2"/>
    <d v="2025-05-22T00:00:00"/>
    <s v="Team B"/>
    <n v="21.64"/>
    <n v="47.93"/>
    <n v="336"/>
    <n v="34.799999999999997"/>
    <n v="5.15"/>
    <n v="99.26"/>
    <n v="6.52"/>
    <n v="101.5"/>
    <n v="88.38"/>
    <n v="96.33"/>
    <s v="Pass"/>
    <s v="No"/>
    <s v="None"/>
    <s v="None"/>
    <d v="2025-05-01T00:00:00"/>
    <n v="0"/>
    <n v="0"/>
    <n v="0"/>
    <n v="0"/>
    <n v="0"/>
    <n v="0"/>
    <x v="0"/>
  </r>
  <r>
    <s v="B000068"/>
    <s v="GLP-1 Agonist"/>
    <s v="Line 1"/>
    <d v="2024-02-03T00:00:00"/>
    <s v="Team A"/>
    <n v="22.21"/>
    <n v="40.590000000000003"/>
    <n v="318"/>
    <n v="38"/>
    <n v="6.89"/>
    <n v="98.83"/>
    <n v="7.1"/>
    <n v="124.5"/>
    <n v="86.71"/>
    <n v="93.59"/>
    <s v="Pass"/>
    <s v="No"/>
    <s v="None"/>
    <s v="None"/>
    <d v="2024-02-01T00:00:00"/>
    <n v="0"/>
    <n v="0"/>
    <n v="0"/>
    <n v="0"/>
    <n v="0"/>
    <n v="0"/>
    <x v="0"/>
  </r>
  <r>
    <s v="B000069"/>
    <s v="Antidepressant"/>
    <s v="Line 3"/>
    <d v="2024-07-07T00:00:00"/>
    <s v="Team D"/>
    <n v="21.68"/>
    <n v="42.6"/>
    <n v="326"/>
    <n v="41.5"/>
    <n v="7.48"/>
    <n v="99.45"/>
    <n v="6.8"/>
    <n v="115.4"/>
    <n v="84.72"/>
    <n v="94.16"/>
    <s v="Pass"/>
    <s v="No"/>
    <s v="None"/>
    <s v="None"/>
    <d v="2024-07-01T00:00:00"/>
    <n v="0"/>
    <n v="0"/>
    <n v="0"/>
    <n v="0"/>
    <n v="0"/>
    <n v="0"/>
    <x v="0"/>
  </r>
  <r>
    <s v="B000070"/>
    <s v="GLP-1 Agonist"/>
    <s v="Line 2"/>
    <d v="2024-08-31T00:00:00"/>
    <s v="Team D"/>
    <n v="20.61"/>
    <n v="41.03"/>
    <n v="297"/>
    <n v="46.5"/>
    <n v="8.01"/>
    <n v="99.08"/>
    <n v="6.87"/>
    <n v="130"/>
    <n v="86.99"/>
    <n v="92.14"/>
    <s v="Pass"/>
    <s v="No"/>
    <s v="None"/>
    <s v="None"/>
    <d v="2024-08-01T00:00:00"/>
    <n v="0"/>
    <n v="0"/>
    <n v="0"/>
    <n v="0"/>
    <n v="0"/>
    <n v="0"/>
    <x v="0"/>
  </r>
  <r>
    <s v="B000071"/>
    <s v="Antidepressant"/>
    <s v="Line 1"/>
    <d v="2025-06-18T00:00:00"/>
    <s v="Team B"/>
    <n v="23.15"/>
    <n v="33.53"/>
    <n v="317"/>
    <n v="31"/>
    <n v="6.89"/>
    <n v="99.14"/>
    <n v="6.78"/>
    <n v="107.7"/>
    <n v="92.32"/>
    <n v="92.22"/>
    <s v="Pass"/>
    <s v="No"/>
    <s v="None"/>
    <s v="None"/>
    <d v="2025-06-01T00:00:00"/>
    <n v="0"/>
    <n v="0"/>
    <n v="0"/>
    <n v="0"/>
    <n v="0"/>
    <n v="0"/>
    <x v="0"/>
  </r>
  <r>
    <s v="B000072"/>
    <s v="GLP-1 Agonist"/>
    <s v="Line 3"/>
    <d v="2025-12-03T00:00:00"/>
    <s v="Team D"/>
    <n v="21.85"/>
    <n v="41.96"/>
    <n v="298"/>
    <n v="49.8"/>
    <n v="8.5500000000000007"/>
    <n v="99.25"/>
    <n v="6.69"/>
    <n v="150.30000000000001"/>
    <n v="84.69"/>
    <n v="91.12"/>
    <s v="Pass"/>
    <s v="No"/>
    <s v="None"/>
    <s v="None"/>
    <d v="2025-12-01T00:00:00"/>
    <n v="0"/>
    <n v="0"/>
    <n v="0"/>
    <n v="0"/>
    <n v="0"/>
    <n v="0"/>
    <x v="0"/>
  </r>
  <r>
    <s v="B000073"/>
    <s v="AED"/>
    <s v="Line 3"/>
    <d v="2025-03-24T00:00:00"/>
    <s v="Team B"/>
    <n v="21.51"/>
    <n v="44.8"/>
    <n v="316"/>
    <n v="49.3"/>
    <n v="7.46"/>
    <n v="98.65"/>
    <n v="6.86"/>
    <n v="135"/>
    <n v="87.72"/>
    <n v="93.99"/>
    <s v="Pass"/>
    <s v="No"/>
    <s v="None"/>
    <s v="None"/>
    <d v="2025-03-01T00:00:00"/>
    <n v="0"/>
    <n v="0"/>
    <n v="0"/>
    <n v="0"/>
    <n v="0"/>
    <n v="0"/>
    <x v="0"/>
  </r>
  <r>
    <s v="B000074"/>
    <s v="Antidepressant"/>
    <s v="Line 3"/>
    <d v="2025-01-05T00:00:00"/>
    <s v="Team D"/>
    <n v="21.14"/>
    <n v="46.46"/>
    <n v="319"/>
    <n v="53.7"/>
    <n v="7.3"/>
    <n v="98.86"/>
    <n v="6.83"/>
    <n v="145.30000000000001"/>
    <n v="84.21"/>
    <n v="93.22"/>
    <s v="Pass"/>
    <s v="No"/>
    <s v="None"/>
    <s v="None"/>
    <d v="2025-01-01T00:00:00"/>
    <n v="0"/>
    <n v="0"/>
    <n v="0"/>
    <n v="0"/>
    <n v="0"/>
    <n v="0"/>
    <x v="0"/>
  </r>
  <r>
    <s v="B000075"/>
    <s v="Antidepressant"/>
    <s v="Line 3"/>
    <d v="2024-09-02T00:00:00"/>
    <s v="Team A"/>
    <n v="23.54"/>
    <n v="45.03"/>
    <n v="310"/>
    <n v="36.200000000000003"/>
    <n v="7.35"/>
    <n v="99.14"/>
    <m/>
    <n v="123.7"/>
    <n v="87.24"/>
    <n v="93.55"/>
    <s v="Pass"/>
    <s v="No"/>
    <s v="None"/>
    <s v="None"/>
    <d v="2024-09-01T00:00:00"/>
    <n v="0"/>
    <n v="0"/>
    <n v="0"/>
    <n v="1"/>
    <n v="0"/>
    <n v="0"/>
    <x v="1"/>
  </r>
  <r>
    <s v="B000076"/>
    <s v="GLP-1 Agonist"/>
    <s v="Line 3"/>
    <d v="2025-08-24T00:00:00"/>
    <s v="Team B"/>
    <n v="21.48"/>
    <n v="38.99"/>
    <n v="314"/>
    <n v="52.5"/>
    <n v="8.19"/>
    <n v="99.15"/>
    <n v="7.22"/>
    <n v="151.9"/>
    <n v="85.49"/>
    <n v="90.88"/>
    <s v="Pass"/>
    <s v="No"/>
    <s v="None"/>
    <s v="None"/>
    <d v="2025-08-01T00:00:00"/>
    <n v="0"/>
    <n v="0"/>
    <n v="0"/>
    <n v="0"/>
    <n v="0"/>
    <n v="0"/>
    <x v="0"/>
  </r>
  <r>
    <s v="B000077"/>
    <s v="GLP-1 Agonist"/>
    <s v="Line 1"/>
    <d v="2024-03-19T00:00:00"/>
    <s v="Team C"/>
    <n v="22.55"/>
    <n v="45.16"/>
    <n v="315"/>
    <n v="53.3"/>
    <n v="8.49"/>
    <n v="98.93"/>
    <n v="7.02"/>
    <n v="139"/>
    <n v="85.98"/>
    <n v="92.41"/>
    <s v="Pass"/>
    <s v="No"/>
    <s v="None"/>
    <s v="None"/>
    <d v="2024-03-01T00:00:00"/>
    <n v="0"/>
    <n v="0"/>
    <n v="0"/>
    <n v="0"/>
    <n v="0"/>
    <n v="0"/>
    <x v="0"/>
  </r>
  <r>
    <s v="B000078"/>
    <s v="COX-2 Inhibitor"/>
    <s v="Line 2"/>
    <d v="2024-04-04T00:00:00"/>
    <s v="Team A"/>
    <n v="23.17"/>
    <n v="41.54"/>
    <n v="372"/>
    <n v="40.9"/>
    <n v="6.91"/>
    <n v="99.12"/>
    <n v="6.75"/>
    <n v="135.6"/>
    <n v="87.94"/>
    <n v="96.3"/>
    <s v="Pass"/>
    <s v="No"/>
    <s v="None"/>
    <s v="None"/>
    <d v="2024-04-01T00:00:00"/>
    <n v="0"/>
    <n v="0"/>
    <n v="0"/>
    <n v="0"/>
    <n v="0"/>
    <n v="0"/>
    <x v="0"/>
  </r>
  <r>
    <s v="B000079"/>
    <s v="COX-2 Inhibitor"/>
    <s v="Line 2"/>
    <d v="2024-05-27T00:00:00"/>
    <s v="Team D"/>
    <n v="22.11"/>
    <n v="44.24"/>
    <n v="329"/>
    <n v="32.5"/>
    <n v="7.11"/>
    <n v="99.08"/>
    <n v="7.06"/>
    <n v="119.6"/>
    <n v="91.19"/>
    <n v="94.94"/>
    <s v="Pass"/>
    <s v="No"/>
    <s v="None"/>
    <s v="None"/>
    <d v="2024-05-01T00:00:00"/>
    <n v="0"/>
    <n v="0"/>
    <n v="0"/>
    <n v="0"/>
    <n v="0"/>
    <n v="0"/>
    <x v="0"/>
  </r>
  <r>
    <s v="B000080"/>
    <s v="AED"/>
    <s v="Line 1"/>
    <d v="2024-07-14T00:00:00"/>
    <s v="Team B"/>
    <n v="21.42"/>
    <n v="42.44"/>
    <n v="327"/>
    <n v="39.1"/>
    <n v="6.84"/>
    <n v="99.32"/>
    <n v="6.91"/>
    <n v="118.9"/>
    <n v="85.22"/>
    <n v="94.36"/>
    <s v="Pass"/>
    <s v="No"/>
    <s v="None"/>
    <s v="None"/>
    <d v="2024-07-01T00:00:00"/>
    <n v="0"/>
    <n v="0"/>
    <n v="0"/>
    <n v="0"/>
    <n v="0"/>
    <n v="0"/>
    <x v="0"/>
  </r>
  <r>
    <s v="B000081"/>
    <s v="COX-2 Inhibitor"/>
    <s v="Line 1"/>
    <d v="2024-12-03T00:00:00"/>
    <s v="Team B"/>
    <n v="23.58"/>
    <n v="45.31"/>
    <n v="306"/>
    <n v="38.5"/>
    <n v="7.21"/>
    <n v="99.18"/>
    <n v="6.81"/>
    <n v="123.9"/>
    <n v="88.24"/>
    <n v="99.22"/>
    <s v="Pass"/>
    <s v="No"/>
    <s v="None"/>
    <s v="None"/>
    <d v="2024-12-01T00:00:00"/>
    <n v="0"/>
    <n v="0"/>
    <n v="0"/>
    <n v="0"/>
    <n v="0"/>
    <n v="0"/>
    <x v="0"/>
  </r>
  <r>
    <s v="B000082"/>
    <s v="GLP-1 Agonist"/>
    <s v="Line 1"/>
    <d v="2025-11-22T00:00:00"/>
    <s v="Team B"/>
    <n v="22.6"/>
    <n v="38.119999999999997"/>
    <n v="315"/>
    <n v="47.5"/>
    <n v="8.9"/>
    <n v="98.7"/>
    <n v="6.79"/>
    <n v="137.9"/>
    <n v="88.21"/>
    <n v="94.1"/>
    <s v="Pass"/>
    <s v="No"/>
    <s v="None"/>
    <s v="None"/>
    <d v="2025-11-01T00:00:00"/>
    <n v="0"/>
    <n v="0"/>
    <n v="0"/>
    <n v="0"/>
    <n v="0"/>
    <n v="0"/>
    <x v="0"/>
  </r>
  <r>
    <s v="B000083"/>
    <s v="AED"/>
    <s v="Line 2"/>
    <d v="2025-04-20T00:00:00"/>
    <s v="Team D"/>
    <n v="20.39"/>
    <n v="52.24"/>
    <n v="289"/>
    <n v="41.9"/>
    <n v="7.22"/>
    <n v="98.61"/>
    <n v="7.29"/>
    <n v="127.2"/>
    <n v="89.37"/>
    <n v="91.2"/>
    <s v="Pass"/>
    <s v="No"/>
    <s v="None"/>
    <s v="None"/>
    <d v="2025-04-01T00:00:00"/>
    <n v="0"/>
    <n v="0"/>
    <n v="0"/>
    <n v="0"/>
    <n v="0"/>
    <n v="0"/>
    <x v="0"/>
  </r>
  <r>
    <s v="B000084"/>
    <s v="Antidepressant"/>
    <s v="Line 3"/>
    <d v="2024-10-07T00:00:00"/>
    <s v="Team A"/>
    <n v="22.41"/>
    <n v="52.09"/>
    <n v="302"/>
    <n v="50.6"/>
    <n v="7.93"/>
    <n v="99.33"/>
    <n v="6.87"/>
    <n v="134.30000000000001"/>
    <n v="87.69"/>
    <n v="91.65"/>
    <s v="Pass"/>
    <s v="No"/>
    <s v="None"/>
    <s v="None"/>
    <d v="2024-10-01T00:00:00"/>
    <n v="0"/>
    <n v="0"/>
    <n v="0"/>
    <n v="0"/>
    <n v="0"/>
    <n v="0"/>
    <x v="0"/>
  </r>
  <r>
    <s v="B000085"/>
    <s v="Antidepressant"/>
    <s v="Line 3"/>
    <d v="2024-06-03T00:00:00"/>
    <s v="Team D"/>
    <n v="21.91"/>
    <n v="46.37"/>
    <n v="326"/>
    <n v="41.3"/>
    <n v="6.81"/>
    <n v="98.8"/>
    <n v="6.9"/>
    <n v="133.69999999999999"/>
    <n v="89.77"/>
    <n v="94.69"/>
    <s v="Pass"/>
    <s v="No"/>
    <s v="None"/>
    <s v="None"/>
    <d v="2024-06-01T00:00:00"/>
    <n v="0"/>
    <n v="0"/>
    <n v="0"/>
    <n v="0"/>
    <n v="0"/>
    <n v="0"/>
    <x v="0"/>
  </r>
  <r>
    <s v="B000086"/>
    <s v="Antidepressant"/>
    <s v="Line 1"/>
    <d v="2025-04-18T00:00:00"/>
    <s v="Team D"/>
    <n v="21.23"/>
    <n v="49.71"/>
    <n v="309"/>
    <n v="31.6"/>
    <n v="7.13"/>
    <n v="99.08"/>
    <n v="6.94"/>
    <n v="98.7"/>
    <n v="89.06"/>
    <n v="93.15"/>
    <s v="Pass"/>
    <s v="No"/>
    <s v="None"/>
    <s v="None"/>
    <d v="2025-04-01T00:00:00"/>
    <n v="0"/>
    <n v="0"/>
    <n v="0"/>
    <n v="0"/>
    <n v="0"/>
    <n v="0"/>
    <x v="0"/>
  </r>
  <r>
    <s v="B000087"/>
    <s v="COX-2 Inhibitor"/>
    <s v="Line 1"/>
    <d v="2024-07-04T00:00:00"/>
    <s v="Team D"/>
    <n v="22.7"/>
    <n v="35.299999999999997"/>
    <n v="326"/>
    <n v="36.799999999999997"/>
    <n v="7.18"/>
    <n v="99.66"/>
    <n v="6.61"/>
    <n v="114"/>
    <n v="85.47"/>
    <n v="95.09"/>
    <s v="Pass"/>
    <s v="No"/>
    <s v="None"/>
    <s v="None"/>
    <d v="2024-07-01T00:00:00"/>
    <n v="0"/>
    <n v="0"/>
    <n v="0"/>
    <n v="0"/>
    <n v="0"/>
    <n v="0"/>
    <x v="0"/>
  </r>
  <r>
    <s v="B000088"/>
    <s v="GLP-1 Agonist"/>
    <s v="Line 2"/>
    <d v="2025-12-14T00:00:00"/>
    <s v="Team D"/>
    <n v="20.49"/>
    <n v="32.89"/>
    <n v="291"/>
    <n v="49.6"/>
    <n v="7.59"/>
    <n v="99.21"/>
    <n v="6.81"/>
    <n v="146.5"/>
    <n v="84.84"/>
    <n v="93.06"/>
    <s v="Pass"/>
    <s v="No"/>
    <s v="None"/>
    <s v="None"/>
    <d v="2025-12-01T00:00:00"/>
    <n v="0"/>
    <n v="0"/>
    <n v="0"/>
    <n v="0"/>
    <n v="0"/>
    <n v="0"/>
    <x v="0"/>
  </r>
  <r>
    <s v="B000089"/>
    <s v="Antidepressant"/>
    <s v="Line 2"/>
    <d v="2024-12-15T00:00:00"/>
    <s v="Team D"/>
    <n v="21.65"/>
    <n v="40.39"/>
    <n v="333"/>
    <n v="43.9"/>
    <n v="7.39"/>
    <n v="98.9"/>
    <n v="6.8"/>
    <n v="129.80000000000001"/>
    <n v="88.76"/>
    <n v="93.5"/>
    <s v="Pass"/>
    <s v="No"/>
    <s v="None"/>
    <s v="None"/>
    <d v="2024-12-01T00:00:00"/>
    <n v="0"/>
    <n v="0"/>
    <n v="0"/>
    <n v="0"/>
    <n v="0"/>
    <n v="0"/>
    <x v="0"/>
  </r>
  <r>
    <s v="B000090"/>
    <s v="GLP-1 Agonist"/>
    <s v="Line 3"/>
    <d v="2025-02-06T00:00:00"/>
    <s v="Team C"/>
    <n v="20.9"/>
    <n v="40.21"/>
    <n v="283"/>
    <n v="51.3"/>
    <n v="8.42"/>
    <n v="98.63"/>
    <n v="7.18"/>
    <n v="132.6"/>
    <n v="86.56"/>
    <n v="93.07"/>
    <s v="Pass"/>
    <s v="No"/>
    <s v="None"/>
    <s v="None"/>
    <d v="2025-02-01T00:00:00"/>
    <n v="0"/>
    <n v="0"/>
    <n v="0"/>
    <n v="0"/>
    <n v="0"/>
    <n v="0"/>
    <x v="0"/>
  </r>
  <r>
    <s v="B000091"/>
    <s v="Antidepressant"/>
    <s v="Line 3"/>
    <d v="2025-10-22T00:00:00"/>
    <s v="Team B"/>
    <n v="21.63"/>
    <n v="41.01"/>
    <n v="319"/>
    <n v="50.7"/>
    <n v="7.87"/>
    <n v="99.61"/>
    <n v="7.06"/>
    <n v="112.2"/>
    <n v="84.67"/>
    <n v="94.51"/>
    <s v="Pass"/>
    <s v="No"/>
    <s v="None"/>
    <s v="None"/>
    <d v="2025-10-01T00:00:00"/>
    <n v="0"/>
    <n v="0"/>
    <n v="0"/>
    <n v="0"/>
    <n v="0"/>
    <n v="0"/>
    <x v="0"/>
  </r>
  <r>
    <s v="B000092"/>
    <s v="COX-2 Inhibitor"/>
    <s v="Line 3"/>
    <d v="2024-08-11T00:00:00"/>
    <s v="Team B"/>
    <n v="22.45"/>
    <n v="34.79"/>
    <n v="333"/>
    <n v="33.4"/>
    <n v="7.23"/>
    <n v="98.97"/>
    <n v="6.57"/>
    <n v="132.5"/>
    <n v="87.1"/>
    <n v="96.13"/>
    <s v="Pass"/>
    <s v="Yes"/>
    <s v="Equipment"/>
    <s v="Minor"/>
    <d v="2024-08-01T00:00:00"/>
    <n v="0"/>
    <n v="0"/>
    <n v="0"/>
    <n v="0"/>
    <n v="0"/>
    <n v="0"/>
    <x v="0"/>
  </r>
  <r>
    <s v="B000093"/>
    <s v="GLP-1 Agonist"/>
    <s v="Line 3"/>
    <d v="2024-12-10T00:00:00"/>
    <s v="Team D"/>
    <n v="20.74"/>
    <n v="45.76"/>
    <n v="315"/>
    <n v="47.2"/>
    <n v="8.41"/>
    <n v="98.68"/>
    <n v="7"/>
    <n v="138.1"/>
    <n v="83.64"/>
    <n v="95.08"/>
    <s v="Pass"/>
    <s v="No"/>
    <s v="None"/>
    <s v="None"/>
    <d v="2024-12-01T00:00:00"/>
    <n v="0"/>
    <n v="0"/>
    <n v="0"/>
    <n v="0"/>
    <n v="0"/>
    <n v="0"/>
    <x v="0"/>
  </r>
  <r>
    <s v="B000094"/>
    <s v="GLP-1 Agonist"/>
    <s v="Line 3"/>
    <d v="2025-01-23T00:00:00"/>
    <s v="Team B"/>
    <n v="22.68"/>
    <n v="50.77"/>
    <n v="315"/>
    <n v="58"/>
    <n v="8.42"/>
    <n v="98.82"/>
    <n v="7.03"/>
    <n v="161"/>
    <n v="82.4"/>
    <n v="90.38"/>
    <s v="Pass"/>
    <s v="Yes"/>
    <s v="Environmental"/>
    <s v="Major"/>
    <d v="2025-01-01T00:00:00"/>
    <n v="0"/>
    <n v="0"/>
    <n v="0"/>
    <n v="0"/>
    <n v="0"/>
    <n v="0"/>
    <x v="0"/>
  </r>
  <r>
    <s v="B000095"/>
    <s v="GLP-1 Agonist"/>
    <s v="Line 2"/>
    <d v="2024-07-17T00:00:00"/>
    <s v="Team C"/>
    <n v="21.87"/>
    <n v="46.4"/>
    <n v="267"/>
    <n v="37.200000000000003"/>
    <n v="7.88"/>
    <n v="98.76"/>
    <n v="7.39"/>
    <n v="138.80000000000001"/>
    <n v="83.47"/>
    <n v="91.54"/>
    <s v="Pass"/>
    <s v="No"/>
    <s v="None"/>
    <s v="None"/>
    <d v="2024-07-01T00:00:00"/>
    <n v="0"/>
    <n v="0"/>
    <n v="0"/>
    <n v="0"/>
    <n v="0"/>
    <n v="0"/>
    <x v="0"/>
  </r>
  <r>
    <s v="B000096"/>
    <s v="COX-2 Inhibitor"/>
    <s v="Line 1"/>
    <d v="2024-02-09T00:00:00"/>
    <s v="Team A"/>
    <n v="23.85"/>
    <n v="48.43"/>
    <n v="359"/>
    <n v="37.700000000000003"/>
    <n v="7.2"/>
    <n v="99.22"/>
    <n v="6.81"/>
    <n v="110.7"/>
    <n v="87.89"/>
    <n v="95.09"/>
    <s v="Pass"/>
    <s v="No"/>
    <s v="None"/>
    <s v="None"/>
    <d v="2024-02-01T00:00:00"/>
    <n v="0"/>
    <n v="0"/>
    <n v="0"/>
    <n v="0"/>
    <n v="0"/>
    <n v="0"/>
    <x v="0"/>
  </r>
  <r>
    <s v="B000097"/>
    <s v="GLP-1 Agonist"/>
    <s v="Line 1"/>
    <d v="2024-07-26T00:00:00"/>
    <s v="Team B"/>
    <n v="21.38"/>
    <n v="41.13"/>
    <n v="289"/>
    <n v="54.8"/>
    <n v="7.73"/>
    <n v="98.52"/>
    <n v="7.12"/>
    <n v="120.2"/>
    <n v="84.89"/>
    <n v="93.28"/>
    <s v="Pass"/>
    <s v="Yes"/>
    <s v="Process"/>
    <s v="Major"/>
    <d v="2024-07-01T00:00:00"/>
    <n v="0"/>
    <n v="0"/>
    <n v="0"/>
    <n v="0"/>
    <n v="0"/>
    <n v="0"/>
    <x v="0"/>
  </r>
  <r>
    <s v="B000098"/>
    <s v="Antidepressant"/>
    <s v="Line 2"/>
    <d v="2024-03-23T00:00:00"/>
    <s v="Team B"/>
    <n v="21.59"/>
    <n v="37.79"/>
    <n v="324"/>
    <n v="48.7"/>
    <n v="7.23"/>
    <n v="99.1"/>
    <n v="6.82"/>
    <n v="126.7"/>
    <n v="86.28"/>
    <n v="93.45"/>
    <s v="Pass"/>
    <s v="No"/>
    <s v="None"/>
    <s v="None"/>
    <d v="2024-03-01T00:00:00"/>
    <n v="0"/>
    <n v="0"/>
    <n v="0"/>
    <n v="0"/>
    <n v="0"/>
    <n v="0"/>
    <x v="0"/>
  </r>
  <r>
    <s v="B000099"/>
    <s v="Antidepressant"/>
    <s v="Line 1"/>
    <d v="2025-05-08T00:00:00"/>
    <s v="Team B"/>
    <m/>
    <n v="42.36"/>
    <n v="303"/>
    <n v="44.6"/>
    <n v="6.12"/>
    <n v="99.25"/>
    <n v="7.07"/>
    <n v="126.5"/>
    <n v="86.8"/>
    <n v="94.28"/>
    <s v="Pass"/>
    <s v="No"/>
    <s v="None"/>
    <s v="None"/>
    <d v="2025-05-01T00:00:00"/>
    <n v="1"/>
    <n v="0"/>
    <n v="0"/>
    <n v="0"/>
    <n v="0"/>
    <n v="0"/>
    <x v="1"/>
  </r>
  <r>
    <s v="B000100"/>
    <s v="AED"/>
    <s v="Line 1"/>
    <d v="2024-01-06T00:00:00"/>
    <s v="Team C"/>
    <n v="21.37"/>
    <n v="54.53"/>
    <n v="322"/>
    <n v="48.8"/>
    <n v="7.75"/>
    <n v="99.02"/>
    <n v="7.06"/>
    <n v="136.69999999999999"/>
    <n v="84.81"/>
    <n v="95.48"/>
    <s v="Pass"/>
    <s v="No"/>
    <s v="None"/>
    <s v="None"/>
    <d v="2024-01-01T00:00:00"/>
    <n v="0"/>
    <n v="0"/>
    <n v="0"/>
    <n v="0"/>
    <n v="0"/>
    <n v="0"/>
    <x v="0"/>
  </r>
  <r>
    <s v="B000101"/>
    <s v="AED"/>
    <s v="Line 3"/>
    <d v="2024-08-19T00:00:00"/>
    <s v="Team C"/>
    <n v="21.67"/>
    <n v="42.24"/>
    <n v="361"/>
    <n v="40.799999999999997"/>
    <n v="8.17"/>
    <n v="98.81"/>
    <n v="6.77"/>
    <n v="119.4"/>
    <n v="85.9"/>
    <n v="93.3"/>
    <s v="Pass"/>
    <s v="No"/>
    <s v="None"/>
    <s v="None"/>
    <d v="2024-08-01T00:00:00"/>
    <n v="0"/>
    <n v="0"/>
    <n v="0"/>
    <n v="0"/>
    <n v="0"/>
    <n v="0"/>
    <x v="0"/>
  </r>
  <r>
    <s v="B000102"/>
    <s v="COX-2 Inhibitor"/>
    <s v="Line 1"/>
    <d v="2025-10-08T00:00:00"/>
    <s v="Team B"/>
    <n v="23.04"/>
    <n v="40.729999999999997"/>
    <n v="342"/>
    <n v="44.6"/>
    <n v="6.69"/>
    <n v="98.91"/>
    <n v="6.9"/>
    <n v="124.2"/>
    <n v="86.6"/>
    <n v="94.48"/>
    <s v="Pass"/>
    <s v="No"/>
    <s v="None"/>
    <s v="None"/>
    <d v="2025-10-01T00:00:00"/>
    <n v="0"/>
    <n v="0"/>
    <n v="0"/>
    <n v="0"/>
    <n v="0"/>
    <n v="0"/>
    <x v="0"/>
  </r>
  <r>
    <s v="B000103"/>
    <s v="Antidepressant"/>
    <s v="Line 3"/>
    <d v="2025-02-19T00:00:00"/>
    <s v="Team A"/>
    <n v="21.07"/>
    <n v="47.54"/>
    <n v="312"/>
    <n v="36.9"/>
    <n v="7.24"/>
    <n v="99.06"/>
    <n v="6.99"/>
    <n v="125.4"/>
    <n v="89.87"/>
    <n v="94.02"/>
    <s v="Pass"/>
    <s v="No"/>
    <s v="None"/>
    <s v="None"/>
    <d v="2025-02-01T00:00:00"/>
    <n v="0"/>
    <n v="0"/>
    <n v="0"/>
    <n v="0"/>
    <n v="0"/>
    <n v="0"/>
    <x v="0"/>
  </r>
  <r>
    <s v="B000104"/>
    <s v="AED"/>
    <s v="Line 3"/>
    <d v="2025-05-05T00:00:00"/>
    <s v="Team C"/>
    <n v="22.33"/>
    <n v="49.87"/>
    <n v="311"/>
    <n v="39.200000000000003"/>
    <n v="7.33"/>
    <n v="98.47"/>
    <n v="7.07"/>
    <n v="137.19999999999999"/>
    <n v="87.44"/>
    <n v="93.68"/>
    <s v="Pass"/>
    <s v="No"/>
    <s v="None"/>
    <s v="None"/>
    <d v="2025-05-01T00:00:00"/>
    <n v="0"/>
    <n v="0"/>
    <n v="0"/>
    <n v="0"/>
    <n v="0"/>
    <n v="0"/>
    <x v="0"/>
  </r>
  <r>
    <s v="B000105"/>
    <s v="COX-2 Inhibitor"/>
    <s v="Line 2"/>
    <d v="2025-05-03T00:00:00"/>
    <s v="Team A"/>
    <n v="22.94"/>
    <n v="38.76"/>
    <n v="314"/>
    <n v="39.1"/>
    <n v="6.43"/>
    <m/>
    <n v="6.84"/>
    <n v="117.2"/>
    <n v="95.46"/>
    <n v="95.81"/>
    <s v="Pass"/>
    <s v="No"/>
    <s v="None"/>
    <s v="None"/>
    <d v="2025-05-01T00:00:00"/>
    <n v="0"/>
    <n v="0"/>
    <n v="1"/>
    <n v="0"/>
    <n v="0"/>
    <n v="0"/>
    <x v="1"/>
  </r>
  <r>
    <s v="B000106"/>
    <s v="COX-2 Inhibitor"/>
    <s v="Line 3"/>
    <d v="2024-08-06T00:00:00"/>
    <s v="Team D"/>
    <n v="23.45"/>
    <n v="41.69"/>
    <n v="366"/>
    <n v="36.799999999999997"/>
    <n v="7.04"/>
    <n v="99.18"/>
    <n v="6.76"/>
    <n v="123.5"/>
    <n v="87.89"/>
    <n v="96.53"/>
    <s v="Pass"/>
    <s v="No"/>
    <s v="None"/>
    <s v="None"/>
    <d v="2024-08-01T00:00:00"/>
    <n v="0"/>
    <n v="0"/>
    <n v="0"/>
    <n v="0"/>
    <n v="0"/>
    <n v="0"/>
    <x v="0"/>
  </r>
  <r>
    <s v="B000107"/>
    <s v="GLP-1 Agonist"/>
    <s v="Line 1"/>
    <d v="2025-04-07T00:00:00"/>
    <s v="Team D"/>
    <n v="22.17"/>
    <n v="37.49"/>
    <n v="306"/>
    <n v="49.1"/>
    <n v="7.41"/>
    <n v="98.77"/>
    <n v="7.12"/>
    <n v="141.4"/>
    <n v="86.76"/>
    <n v="92.12"/>
    <s v="Pass"/>
    <s v="No"/>
    <s v="None"/>
    <s v="None"/>
    <d v="2025-04-01T00:00:00"/>
    <n v="0"/>
    <n v="0"/>
    <n v="0"/>
    <n v="0"/>
    <n v="0"/>
    <n v="0"/>
    <x v="0"/>
  </r>
  <r>
    <s v="B000108"/>
    <s v="Antidepressant"/>
    <s v="Line 2"/>
    <d v="2024-06-10T00:00:00"/>
    <s v="Team A"/>
    <n v="22.97"/>
    <n v="42.35"/>
    <n v="301"/>
    <n v="44.4"/>
    <n v="6.95"/>
    <n v="98.76"/>
    <n v="6.83"/>
    <n v="135.69999999999999"/>
    <n v="86.59"/>
    <n v="94.68"/>
    <s v="Pass"/>
    <s v="No"/>
    <s v="None"/>
    <s v="None"/>
    <d v="2024-06-01T00:00:00"/>
    <n v="0"/>
    <n v="0"/>
    <n v="0"/>
    <n v="0"/>
    <n v="0"/>
    <n v="0"/>
    <x v="0"/>
  </r>
  <r>
    <s v="B000109"/>
    <s v="Antidepressant"/>
    <s v="Line 1"/>
    <d v="2025-04-09T00:00:00"/>
    <s v="Team B"/>
    <n v="21.92"/>
    <n v="47.52"/>
    <n v="302"/>
    <n v="51.8"/>
    <n v="6.84"/>
    <n v="98.84"/>
    <n v="6.99"/>
    <n v="124.5"/>
    <n v="85.5"/>
    <n v="93.14"/>
    <s v="Pass"/>
    <s v="No"/>
    <s v="None"/>
    <s v="None"/>
    <d v="2025-04-01T00:00:00"/>
    <n v="0"/>
    <n v="0"/>
    <n v="0"/>
    <n v="0"/>
    <n v="0"/>
    <n v="0"/>
    <x v="0"/>
  </r>
  <r>
    <s v="B000110"/>
    <s v="AED"/>
    <s v="Line 3"/>
    <d v="2025-05-14T00:00:00"/>
    <s v="Team A"/>
    <n v="21.15"/>
    <n v="39.979999999999997"/>
    <n v="315"/>
    <n v="47.9"/>
    <n v="8.07"/>
    <n v="98.58"/>
    <n v="6.93"/>
    <n v="106.8"/>
    <n v="89.32"/>
    <n v="93.09"/>
    <s v="Pass"/>
    <s v="No"/>
    <s v="None"/>
    <s v="None"/>
    <d v="2025-05-01T00:00:00"/>
    <n v="0"/>
    <n v="0"/>
    <n v="0"/>
    <n v="0"/>
    <n v="0"/>
    <n v="0"/>
    <x v="0"/>
  </r>
  <r>
    <s v="B000111"/>
    <s v="GLP-1 Agonist"/>
    <s v="Line 1"/>
    <d v="2025-10-02T00:00:00"/>
    <s v="Team B"/>
    <n v="23.08"/>
    <n v="45.45"/>
    <n v="317"/>
    <n v="43.6"/>
    <n v="7.78"/>
    <n v="98.96"/>
    <n v="7.01"/>
    <n v="132.80000000000001"/>
    <n v="88.99"/>
    <n v="93.89"/>
    <s v="Pass"/>
    <s v="No"/>
    <s v="None"/>
    <s v="None"/>
    <d v="2025-10-01T00:00:00"/>
    <n v="0"/>
    <n v="0"/>
    <n v="0"/>
    <n v="0"/>
    <n v="0"/>
    <n v="0"/>
    <x v="0"/>
  </r>
  <r>
    <s v="B000112"/>
    <s v="Antidepressant"/>
    <s v="Line 1"/>
    <d v="2025-11-03T00:00:00"/>
    <s v="Team A"/>
    <n v="20.85"/>
    <n v="42.51"/>
    <n v="299"/>
    <n v="44.7"/>
    <n v="6.86"/>
    <n v="98.9"/>
    <n v="6.78"/>
    <n v="124.8"/>
    <n v="83.65"/>
    <n v="96"/>
    <s v="Pass"/>
    <s v="No"/>
    <s v="None"/>
    <s v="None"/>
    <d v="2025-11-01T00:00:00"/>
    <n v="0"/>
    <n v="0"/>
    <n v="0"/>
    <n v="0"/>
    <n v="0"/>
    <n v="0"/>
    <x v="0"/>
  </r>
  <r>
    <s v="B000113"/>
    <s v="GLP-1 Agonist"/>
    <s v="Line 3"/>
    <d v="2024-01-18T00:00:00"/>
    <s v="Team D"/>
    <n v="20.43"/>
    <n v="51.63"/>
    <n v="320"/>
    <n v="44.9"/>
    <n v="8.06"/>
    <n v="98.87"/>
    <n v="7.1"/>
    <n v="127.8"/>
    <n v="83.7"/>
    <n v="92.03"/>
    <s v="Pass"/>
    <s v="No"/>
    <s v="None"/>
    <s v="None"/>
    <d v="2024-01-01T00:00:00"/>
    <n v="0"/>
    <n v="0"/>
    <n v="0"/>
    <n v="0"/>
    <n v="0"/>
    <n v="0"/>
    <x v="0"/>
  </r>
  <r>
    <s v="B000114"/>
    <s v="COX-2 Inhibitor"/>
    <s v="Line 2"/>
    <d v="2024-08-06T00:00:00"/>
    <s v="Team A"/>
    <n v="22.92"/>
    <n v="44.59"/>
    <n v="338"/>
    <n v="43"/>
    <n v="6.65"/>
    <n v="99.27"/>
    <n v="6.77"/>
    <n v="109.1"/>
    <n v="87.5"/>
    <n v="96.27"/>
    <s v="Pass"/>
    <s v="No"/>
    <s v="None"/>
    <s v="None"/>
    <d v="2024-08-01T00:00:00"/>
    <n v="0"/>
    <n v="0"/>
    <n v="0"/>
    <n v="0"/>
    <n v="0"/>
    <n v="0"/>
    <x v="0"/>
  </r>
  <r>
    <s v="B000115"/>
    <s v="Antidepressant"/>
    <s v="Line 2"/>
    <d v="2025-02-03T00:00:00"/>
    <s v="Team C"/>
    <n v="23.22"/>
    <n v="41.52"/>
    <n v="303"/>
    <n v="42.4"/>
    <n v="7.64"/>
    <n v="99.33"/>
    <m/>
    <n v="121.3"/>
    <n v="86.5"/>
    <n v="93"/>
    <s v="Pass"/>
    <s v="No"/>
    <s v="None"/>
    <s v="None"/>
    <d v="2025-02-01T00:00:00"/>
    <n v="0"/>
    <n v="0"/>
    <n v="0"/>
    <n v="1"/>
    <n v="0"/>
    <n v="0"/>
    <x v="1"/>
  </r>
  <r>
    <s v="B000116"/>
    <s v="AED"/>
    <s v="Line 2"/>
    <d v="2024-08-23T00:00:00"/>
    <s v="Team C"/>
    <n v="21.94"/>
    <n v="46.87"/>
    <n v="307"/>
    <n v="47.2"/>
    <n v="7.13"/>
    <n v="98.98"/>
    <n v="7.03"/>
    <n v="131.69999999999999"/>
    <n v="82.99"/>
    <n v="94.5"/>
    <s v="Pass"/>
    <s v="Yes"/>
    <s v="Material"/>
    <s v="Minor"/>
    <d v="2024-08-01T00:00:00"/>
    <n v="0"/>
    <n v="0"/>
    <n v="0"/>
    <n v="0"/>
    <n v="0"/>
    <n v="0"/>
    <x v="0"/>
  </r>
  <r>
    <s v="B000117"/>
    <s v="COX-2 Inhibitor"/>
    <s v="Line 1"/>
    <d v="2025-03-28T00:00:00"/>
    <s v="Team A"/>
    <n v="23.25"/>
    <n v="41.31"/>
    <n v="371"/>
    <n v="28.2"/>
    <n v="6.61"/>
    <n v="99.49"/>
    <n v="6.74"/>
    <n v="112"/>
    <n v="91.02"/>
    <n v="92.71"/>
    <s v="Pass"/>
    <s v="No"/>
    <s v="None"/>
    <s v="None"/>
    <d v="2025-03-01T00:00:00"/>
    <n v="0"/>
    <n v="0"/>
    <n v="0"/>
    <n v="0"/>
    <n v="0"/>
    <n v="0"/>
    <x v="0"/>
  </r>
  <r>
    <s v="B000118"/>
    <s v="COX-2 Inhibitor"/>
    <s v="Line 3"/>
    <d v="2025-09-16T00:00:00"/>
    <s v="Team D"/>
    <n v="21"/>
    <n v="34.020000000000003"/>
    <n v="315"/>
    <n v="26.1"/>
    <n v="6.15"/>
    <m/>
    <n v="6.6"/>
    <n v="91.5"/>
    <n v="86.41"/>
    <n v="92.09"/>
    <s v="Pass"/>
    <s v="No"/>
    <s v="None"/>
    <s v="None"/>
    <d v="2025-09-01T00:00:00"/>
    <n v="0"/>
    <n v="0"/>
    <n v="1"/>
    <n v="0"/>
    <n v="0"/>
    <n v="0"/>
    <x v="1"/>
  </r>
  <r>
    <s v="B000119"/>
    <s v="GLP-1 Agonist"/>
    <s v="Line1"/>
    <d v="2024-07-07T00:00:00"/>
    <s v="Team A"/>
    <n v="21.13"/>
    <n v="38.799999999999997"/>
    <n v="287"/>
    <n v="39.700000000000003"/>
    <n v="7.96"/>
    <n v="99.04"/>
    <n v="6.98"/>
    <n v="116.4"/>
    <n v="87.77"/>
    <n v="92.38"/>
    <s v="Pass"/>
    <s v="Yes"/>
    <s v="Material"/>
    <s v="Minor"/>
    <d v="2024-07-01T00:00:00"/>
    <n v="0"/>
    <n v="0"/>
    <n v="0"/>
    <n v="0"/>
    <n v="0"/>
    <n v="0"/>
    <x v="0"/>
  </r>
  <r>
    <s v="B000120"/>
    <s v="COX-2 Inhibitor"/>
    <s v="Line 1"/>
    <d v="2025-10-15T00:00:00"/>
    <s v="Team D"/>
    <n v="21.09"/>
    <n v="41.72"/>
    <n v="357"/>
    <n v="46.6"/>
    <n v="7.47"/>
    <n v="99.32"/>
    <n v="6.63"/>
    <n v="134.19999999999999"/>
    <n v="89.06"/>
    <n v="93.5"/>
    <s v="Pass"/>
    <s v="No"/>
    <s v="None"/>
    <s v="None"/>
    <d v="2025-10-01T00:00:00"/>
    <n v="0"/>
    <n v="0"/>
    <n v="0"/>
    <n v="0"/>
    <n v="0"/>
    <n v="0"/>
    <x v="0"/>
  </r>
  <r>
    <s v="B000121"/>
    <s v="COX-2 Inhibitor"/>
    <s v="Line 1"/>
    <d v="2025-10-06T00:00:00"/>
    <s v="Team C"/>
    <n v="23.09"/>
    <n v="35.04"/>
    <n v="344"/>
    <n v="30.7"/>
    <n v="6.94"/>
    <n v="99.12"/>
    <n v="6.56"/>
    <n v="111.2"/>
    <n v="92.24"/>
    <n v="90.88"/>
    <s v="Pass"/>
    <s v="No"/>
    <s v="None"/>
    <s v="None"/>
    <d v="2025-10-01T00:00:00"/>
    <n v="0"/>
    <n v="0"/>
    <n v="0"/>
    <n v="0"/>
    <n v="0"/>
    <n v="0"/>
    <x v="0"/>
  </r>
  <r>
    <s v="B000122"/>
    <s v="COX-2 Inhibitor"/>
    <s v="Line 1"/>
    <d v="2025-10-30T00:00:00"/>
    <s v="Team C"/>
    <n v="21.34"/>
    <n v="42.63"/>
    <n v="326"/>
    <n v="41"/>
    <n v="7.52"/>
    <n v="98.93"/>
    <n v="6.51"/>
    <n v="120.1"/>
    <n v="88.14"/>
    <n v="95.64"/>
    <s v="Pass"/>
    <s v="No"/>
    <s v="None"/>
    <s v="None"/>
    <d v="2025-10-01T00:00:00"/>
    <n v="0"/>
    <n v="0"/>
    <n v="0"/>
    <n v="0"/>
    <n v="0"/>
    <n v="0"/>
    <x v="0"/>
  </r>
  <r>
    <s v="B000123"/>
    <s v="Antidepressant"/>
    <s v="Line 1"/>
    <d v="2024-02-23T00:00:00"/>
    <s v="Team D"/>
    <n v="21.04"/>
    <n v="31.66"/>
    <n v="337"/>
    <n v="38.5"/>
    <n v="7.04"/>
    <n v="99.64"/>
    <n v="6.63"/>
    <n v="110.5"/>
    <n v="91.96"/>
    <n v="95.27"/>
    <s v="Pass"/>
    <s v="No"/>
    <s v="None"/>
    <s v="None"/>
    <d v="2024-02-01T00:00:00"/>
    <n v="0"/>
    <n v="0"/>
    <n v="0"/>
    <n v="0"/>
    <n v="0"/>
    <n v="0"/>
    <x v="0"/>
  </r>
  <r>
    <s v="B000124"/>
    <s v="GLP-1 Agonist"/>
    <s v="Line 2"/>
    <d v="2024-08-02T00:00:00"/>
    <s v="Team B"/>
    <n v="21.89"/>
    <n v="38.26"/>
    <n v="318"/>
    <n v="46.7"/>
    <n v="8.43"/>
    <n v="99.11"/>
    <n v="6.83"/>
    <n v="138.19999999999999"/>
    <n v="86.67"/>
    <n v="93.12"/>
    <s v="Pass"/>
    <s v="No"/>
    <s v="None"/>
    <s v="None"/>
    <d v="2024-08-01T00:00:00"/>
    <n v="0"/>
    <n v="0"/>
    <n v="0"/>
    <n v="0"/>
    <n v="0"/>
    <n v="0"/>
    <x v="0"/>
  </r>
  <r>
    <s v="B000125"/>
    <s v="Antidepressant"/>
    <s v="Line 1"/>
    <d v="2024-03-31T00:00:00"/>
    <s v="Team B"/>
    <n v="22.8"/>
    <n v="43.22"/>
    <n v="326"/>
    <n v="41.8"/>
    <n v="7.88"/>
    <n v="99.25"/>
    <n v="6.83"/>
    <n v="121.4"/>
    <n v="89.91"/>
    <n v="94.7"/>
    <s v="Pass"/>
    <s v="No"/>
    <s v="None"/>
    <s v="None"/>
    <d v="2024-03-01T00:00:00"/>
    <n v="0"/>
    <n v="0"/>
    <n v="0"/>
    <n v="0"/>
    <n v="0"/>
    <n v="0"/>
    <x v="0"/>
  </r>
  <r>
    <s v="B000126"/>
    <s v="GLP-1 Agonist"/>
    <s v="Line 1"/>
    <d v="2024-03-28T00:00:00"/>
    <s v="Team A"/>
    <n v="21.38"/>
    <n v="40.479999999999997"/>
    <n v="289"/>
    <n v="57"/>
    <n v="7.5"/>
    <n v="98.77"/>
    <m/>
    <n v="138.80000000000001"/>
    <n v="82.75"/>
    <n v="91.74"/>
    <s v="Pass"/>
    <s v="No"/>
    <s v="None"/>
    <s v="None"/>
    <d v="2024-03-01T00:00:00"/>
    <n v="0"/>
    <n v="0"/>
    <n v="0"/>
    <n v="1"/>
    <n v="0"/>
    <n v="0"/>
    <x v="1"/>
  </r>
  <r>
    <s v="B000127"/>
    <s v="GLP-1 Agonist"/>
    <s v="Line 2"/>
    <d v="2024-02-08T00:00:00"/>
    <s v="Team D"/>
    <n v="21.93"/>
    <n v="37.94"/>
    <n v="292"/>
    <n v="51.2"/>
    <n v="7.58"/>
    <n v="99.4"/>
    <n v="6.69"/>
    <n v="128.30000000000001"/>
    <n v="88.47"/>
    <n v="90.99"/>
    <s v="Pass"/>
    <s v="No"/>
    <s v="None"/>
    <s v="None"/>
    <d v="2024-02-01T00:00:00"/>
    <n v="0"/>
    <n v="0"/>
    <n v="0"/>
    <n v="0"/>
    <n v="0"/>
    <n v="0"/>
    <x v="0"/>
  </r>
  <r>
    <s v="B000128"/>
    <s v="Antidepressant"/>
    <s v="Line 1"/>
    <d v="2024-11-17T00:00:00"/>
    <s v="Team B"/>
    <m/>
    <n v="41.57"/>
    <n v="325"/>
    <n v="44.1"/>
    <n v="6.25"/>
    <n v="99.03"/>
    <n v="7.06"/>
    <n v="118.7"/>
    <n v="87.61"/>
    <n v="92.54"/>
    <s v="Pass"/>
    <s v="No"/>
    <s v="None"/>
    <s v="None"/>
    <d v="2024-11-01T00:00:00"/>
    <n v="1"/>
    <n v="0"/>
    <n v="0"/>
    <n v="0"/>
    <n v="0"/>
    <n v="0"/>
    <x v="1"/>
  </r>
  <r>
    <s v="B000129"/>
    <s v="Antidepressant"/>
    <s v="Line 3"/>
    <d v="2024-03-04T00:00:00"/>
    <s v="Team D"/>
    <m/>
    <n v="38.08"/>
    <n v="296"/>
    <n v="50.6"/>
    <n v="8.24"/>
    <n v="98.9"/>
    <n v="6.71"/>
    <n v="151.19999999999999"/>
    <n v="89.32"/>
    <n v="93.84"/>
    <s v="Pass"/>
    <s v="No"/>
    <s v="None"/>
    <s v="None"/>
    <d v="2024-03-01T00:00:00"/>
    <n v="1"/>
    <n v="0"/>
    <n v="0"/>
    <n v="0"/>
    <n v="0"/>
    <n v="0"/>
    <x v="1"/>
  </r>
  <r>
    <s v="B000130"/>
    <s v="COX-2 Inhibitor"/>
    <s v="Line 3"/>
    <d v="2024-08-04T00:00:00"/>
    <s v="Team B"/>
    <n v="21.68"/>
    <n v="43.05"/>
    <n v="364"/>
    <n v="36"/>
    <n v="6.05"/>
    <n v="99"/>
    <n v="6.89"/>
    <n v="115.9"/>
    <n v="91.74"/>
    <n v="95.84"/>
    <s v="Pass"/>
    <s v="No"/>
    <s v="None"/>
    <s v="None"/>
    <d v="2024-08-01T00:00:00"/>
    <n v="0"/>
    <n v="0"/>
    <n v="0"/>
    <n v="0"/>
    <n v="0"/>
    <n v="0"/>
    <x v="0"/>
  </r>
  <r>
    <s v="B000131"/>
    <s v="Antidepressant"/>
    <s v="Line 2"/>
    <d v="2025-12-18T00:00:00"/>
    <s v="Team D"/>
    <n v="22.42"/>
    <n v="42.29"/>
    <n v="351"/>
    <n v="46.9"/>
    <n v="6.19"/>
    <n v="99.51"/>
    <n v="6.74"/>
    <n v="136.69999999999999"/>
    <n v="87.39"/>
    <n v="94.55"/>
    <s v="Pass"/>
    <s v="No"/>
    <s v="None"/>
    <s v="None"/>
    <d v="2025-12-01T00:00:00"/>
    <n v="0"/>
    <n v="0"/>
    <n v="0"/>
    <n v="0"/>
    <n v="0"/>
    <n v="0"/>
    <x v="0"/>
  </r>
  <r>
    <s v="B000132"/>
    <s v="AED"/>
    <s v="Line 3"/>
    <d v="2025-10-08T00:00:00"/>
    <s v="Team D"/>
    <n v="22.26"/>
    <n v="39.5"/>
    <n v="311"/>
    <n v="50.5"/>
    <n v="7.24"/>
    <n v="98.68"/>
    <n v="7.07"/>
    <n v="134.5"/>
    <m/>
    <n v="93.42"/>
    <s v="Pass"/>
    <s v="No"/>
    <s v="None"/>
    <s v="None"/>
    <d v="2025-10-01T00:00:00"/>
    <n v="0"/>
    <n v="0"/>
    <n v="0"/>
    <n v="0"/>
    <n v="0"/>
    <n v="1"/>
    <x v="1"/>
  </r>
  <r>
    <s v="B000133"/>
    <s v="COX2 Inhibitor"/>
    <s v="Line 1"/>
    <d v="2025-11-16T00:00:00"/>
    <s v="Team B"/>
    <n v="23.17"/>
    <n v="44.34"/>
    <n v="346"/>
    <n v="41.9"/>
    <n v="5.78"/>
    <n v="98.93"/>
    <n v="6.6"/>
    <n v="117.9"/>
    <n v="87.9"/>
    <n v="95.71"/>
    <s v="Pass"/>
    <s v="No"/>
    <s v="None"/>
    <s v="None"/>
    <d v="2025-11-01T00:00:00"/>
    <n v="0"/>
    <n v="0"/>
    <n v="0"/>
    <n v="0"/>
    <n v="0"/>
    <n v="0"/>
    <x v="0"/>
  </r>
  <r>
    <s v="B000134"/>
    <s v="GLP-1 Agonist"/>
    <s v="Line 1"/>
    <d v="2024-01-27T00:00:00"/>
    <s v="Team B"/>
    <n v="21.73"/>
    <n v="41.31"/>
    <n v="321"/>
    <n v="47.1"/>
    <n v="7.92"/>
    <n v="99.73"/>
    <n v="7.01"/>
    <n v="131.69999999999999"/>
    <n v="84.35"/>
    <n v="94.49"/>
    <s v="Pass"/>
    <s v="No"/>
    <s v="None"/>
    <s v="None"/>
    <d v="2024-01-01T00:00:00"/>
    <n v="0"/>
    <n v="0"/>
    <n v="0"/>
    <n v="0"/>
    <n v="0"/>
    <n v="0"/>
    <x v="0"/>
  </r>
  <r>
    <s v="B000135"/>
    <s v="COX-2 Inhibitor"/>
    <s v="Line 3"/>
    <d v="2025-04-28T00:00:00"/>
    <s v="Team D"/>
    <n v="21.62"/>
    <n v="42.17"/>
    <n v="375"/>
    <n v="36.1"/>
    <n v="6.29"/>
    <n v="99.43"/>
    <n v="6.57"/>
    <n v="131.19999999999999"/>
    <n v="90.05"/>
    <n v="93.72"/>
    <s v="Pass"/>
    <s v="No"/>
    <s v="None"/>
    <s v="None"/>
    <d v="2025-04-01T00:00:00"/>
    <n v="0"/>
    <n v="0"/>
    <n v="0"/>
    <n v="0"/>
    <n v="0"/>
    <n v="0"/>
    <x v="0"/>
  </r>
  <r>
    <s v="B000136"/>
    <s v="Antidepressant"/>
    <s v="Line 3"/>
    <d v="2025-04-08T00:00:00"/>
    <s v="Team A"/>
    <n v="22.52"/>
    <n v="54.11"/>
    <n v="348"/>
    <n v="38.700000000000003"/>
    <n v="6.31"/>
    <n v="98.66"/>
    <n v="7.29"/>
    <n v="128.5"/>
    <n v="89.19"/>
    <n v="94.12"/>
    <s v="Pass"/>
    <s v="No"/>
    <s v="None"/>
    <s v="None"/>
    <d v="2025-04-01T00:00:00"/>
    <n v="0"/>
    <n v="0"/>
    <n v="0"/>
    <n v="0"/>
    <n v="0"/>
    <n v="0"/>
    <x v="0"/>
  </r>
  <r>
    <s v="B000137"/>
    <s v="AED"/>
    <s v="Line 3"/>
    <d v="2024-04-07T00:00:00"/>
    <s v="Team A"/>
    <n v="21.8"/>
    <n v="43.3"/>
    <n v="284"/>
    <n v="42.1"/>
    <n v="7.52"/>
    <n v="98.65"/>
    <n v="6.89"/>
    <n v="123.2"/>
    <n v="83.37"/>
    <n v="93.09"/>
    <s v="Pass"/>
    <s v="No"/>
    <s v="None"/>
    <s v="None"/>
    <d v="2024-04-01T00:00:00"/>
    <n v="0"/>
    <n v="0"/>
    <n v="0"/>
    <n v="0"/>
    <n v="0"/>
    <n v="0"/>
    <x v="0"/>
  </r>
  <r>
    <s v="B000138"/>
    <s v="GLP-1 Agonist"/>
    <s v="Line 1"/>
    <d v="2025-10-24T00:00:00"/>
    <s v="Team B"/>
    <n v="21.14"/>
    <n v="38.6"/>
    <n v="294"/>
    <n v="42"/>
    <n v="7.6"/>
    <n v="98.5"/>
    <n v="7.05"/>
    <n v="130.19999999999999"/>
    <n v="86.91"/>
    <n v="92.4"/>
    <s v="Pass"/>
    <s v="Yes"/>
    <s v="Process"/>
    <s v="Minor"/>
    <d v="2025-10-01T00:00:00"/>
    <n v="0"/>
    <n v="0"/>
    <n v="0"/>
    <n v="0"/>
    <n v="0"/>
    <n v="0"/>
    <x v="0"/>
  </r>
  <r>
    <s v="B000139"/>
    <s v="AED"/>
    <s v="Line 3"/>
    <d v="2024-10-22T00:00:00"/>
    <s v="Team C"/>
    <n v="21.58"/>
    <n v="41.89"/>
    <n v="324"/>
    <n v="48.5"/>
    <n v="6.74"/>
    <n v="99"/>
    <n v="6.95"/>
    <n v="144.5"/>
    <n v="87.68"/>
    <n v="94.62"/>
    <s v="Pass"/>
    <s v="No"/>
    <s v="None"/>
    <s v="None"/>
    <d v="2024-10-01T00:00:00"/>
    <n v="0"/>
    <n v="0"/>
    <n v="0"/>
    <n v="0"/>
    <n v="0"/>
    <n v="0"/>
    <x v="0"/>
  </r>
  <r>
    <s v="B000140"/>
    <s v="Antidepressant"/>
    <s v="Line 2"/>
    <d v="2025-12-14T00:00:00"/>
    <s v="Team A"/>
    <n v="21.48"/>
    <n v="37.15"/>
    <n v="311"/>
    <n v="39.700000000000003"/>
    <n v="6.53"/>
    <n v="99.37"/>
    <n v="6.72"/>
    <n v="99.1"/>
    <n v="91.33"/>
    <n v="96.13"/>
    <s v="Pass"/>
    <s v="No"/>
    <s v="None"/>
    <s v="None"/>
    <d v="2025-12-01T00:00:00"/>
    <n v="0"/>
    <n v="0"/>
    <n v="0"/>
    <n v="0"/>
    <n v="0"/>
    <n v="0"/>
    <x v="0"/>
  </r>
  <r>
    <s v="B000141"/>
    <s v="GLP-1 Agonist"/>
    <s v="Line 1"/>
    <d v="2024-03-24T00:00:00"/>
    <s v="Team B"/>
    <n v="22.17"/>
    <n v="43.43"/>
    <n v="332"/>
    <n v="50.4"/>
    <n v="7.84"/>
    <n v="99.3"/>
    <n v="7.08"/>
    <n v="142.5"/>
    <n v="87.17"/>
    <n v="90.69"/>
    <s v="Pass"/>
    <s v="No"/>
    <s v="None"/>
    <s v="None"/>
    <d v="2024-03-01T00:00:00"/>
    <n v="0"/>
    <n v="0"/>
    <n v="0"/>
    <n v="0"/>
    <n v="0"/>
    <n v="0"/>
    <x v="0"/>
  </r>
  <r>
    <s v="B000142"/>
    <s v="GLP1 Agonist"/>
    <s v="Line 1"/>
    <d v="2025-04-20T00:00:00"/>
    <s v="Team D"/>
    <n v="20.440000000000001"/>
    <n v="36.57"/>
    <n v="329"/>
    <n v="50.7"/>
    <n v="7.7"/>
    <n v="98.49"/>
    <n v="7.08"/>
    <n v="144.69999999999999"/>
    <n v="82.18"/>
    <n v="93.03"/>
    <s v="Pass"/>
    <s v="No"/>
    <s v="None"/>
    <s v="None"/>
    <d v="2025-04-01T00:00:00"/>
    <n v="0"/>
    <n v="0"/>
    <n v="0"/>
    <n v="0"/>
    <n v="0"/>
    <n v="0"/>
    <x v="0"/>
  </r>
  <r>
    <s v="B000143"/>
    <s v="AED"/>
    <s v="Line 3"/>
    <d v="2024-04-05T00:00:00"/>
    <s v="Team A"/>
    <n v="21.05"/>
    <n v="41.16"/>
    <n v="300"/>
    <n v="40.700000000000003"/>
    <n v="7.32"/>
    <n v="98.63"/>
    <n v="6.97"/>
    <n v="122.6"/>
    <n v="84.86"/>
    <n v="92.83"/>
    <s v="Pass"/>
    <s v="No"/>
    <s v="None"/>
    <s v="None"/>
    <d v="2024-04-01T00:00:00"/>
    <n v="0"/>
    <n v="0"/>
    <n v="0"/>
    <n v="0"/>
    <n v="0"/>
    <n v="0"/>
    <x v="0"/>
  </r>
  <r>
    <s v="B000144"/>
    <s v="COX-2 Inhibitor"/>
    <s v="Line 1"/>
    <d v="2025-11-25T00:00:00"/>
    <s v="Team A"/>
    <n v="22.25"/>
    <n v="40.31"/>
    <n v="337"/>
    <n v="31"/>
    <n v="7"/>
    <n v="99.19"/>
    <n v="6.69"/>
    <n v="114.5"/>
    <n v="89.5"/>
    <n v="95.58"/>
    <s v="Pass"/>
    <s v="No"/>
    <s v="None"/>
    <s v="None"/>
    <d v="2025-11-01T00:00:00"/>
    <n v="0"/>
    <n v="0"/>
    <n v="0"/>
    <n v="0"/>
    <n v="0"/>
    <n v="0"/>
    <x v="0"/>
  </r>
  <r>
    <s v="B000145"/>
    <s v="GLP-1 Agonist"/>
    <s v="Line 3"/>
    <d v="2025-03-20T00:00:00"/>
    <s v="Team B"/>
    <n v="22.71"/>
    <n v="35.08"/>
    <n v="287"/>
    <n v="48.2"/>
    <n v="9.34"/>
    <n v="99.73"/>
    <n v="6.96"/>
    <n v="145.1"/>
    <n v="88.43"/>
    <n v="91.56"/>
    <s v="Failed"/>
    <s v="No"/>
    <s v="None"/>
    <s v="None"/>
    <d v="2025-03-01T00:00:00"/>
    <n v="0"/>
    <n v="0"/>
    <n v="0"/>
    <n v="0"/>
    <n v="0"/>
    <n v="0"/>
    <x v="0"/>
  </r>
  <r>
    <s v="B000146"/>
    <s v="Antidepressant"/>
    <s v="Line 2"/>
    <d v="2024-02-25T00:00:00"/>
    <s v="Team A"/>
    <n v="22.79"/>
    <n v="33.24"/>
    <n v="316"/>
    <n v="37.700000000000003"/>
    <n v="6.68"/>
    <n v="99.44"/>
    <n v="6.9"/>
    <n v="112.1"/>
    <n v="87.13"/>
    <n v="90.52"/>
    <s v="Pass"/>
    <s v="No"/>
    <s v="None"/>
    <s v="None"/>
    <d v="2024-02-01T00:00:00"/>
    <n v="0"/>
    <n v="0"/>
    <n v="0"/>
    <n v="0"/>
    <n v="0"/>
    <n v="0"/>
    <x v="0"/>
  </r>
  <r>
    <s v="B000147"/>
    <s v="GLP-1 Agonist"/>
    <s v="Line 3"/>
    <d v="2024-06-06T00:00:00"/>
    <s v="Team A"/>
    <n v="20.27"/>
    <n v="37.69"/>
    <n v="296"/>
    <n v="44.7"/>
    <n v="7.31"/>
    <n v="99.08"/>
    <n v="6.89"/>
    <n v="145.6"/>
    <n v="88.33"/>
    <n v="93.6"/>
    <s v="Pass"/>
    <s v="No"/>
    <s v="None"/>
    <s v="None"/>
    <d v="2024-06-01T00:00:00"/>
    <n v="0"/>
    <n v="0"/>
    <n v="0"/>
    <n v="0"/>
    <n v="0"/>
    <n v="0"/>
    <x v="0"/>
  </r>
  <r>
    <s v="B000148"/>
    <s v="GLP-1 Agonist"/>
    <s v="Line 3"/>
    <d v="2024-09-19T00:00:00"/>
    <s v="Team A"/>
    <n v="22.51"/>
    <n v="44.37"/>
    <n v="317"/>
    <n v="58.8"/>
    <n v="8.4"/>
    <n v="98.47"/>
    <n v="6.81"/>
    <n v="150.69999999999999"/>
    <n v="82.08"/>
    <n v="92.42"/>
    <s v="Pass"/>
    <s v="No"/>
    <s v="None"/>
    <s v="None"/>
    <d v="2024-09-01T00:00:00"/>
    <n v="0"/>
    <n v="0"/>
    <n v="0"/>
    <n v="0"/>
    <n v="0"/>
    <n v="0"/>
    <x v="0"/>
  </r>
  <r>
    <s v="B000149"/>
    <s v="GLP-1 Agonist"/>
    <s v="Line 3"/>
    <d v="2024-01-10T00:00:00"/>
    <s v="Team A"/>
    <n v="22.51"/>
    <n v="40.98"/>
    <n v="284"/>
    <n v="41.1"/>
    <n v="8.01"/>
    <n v="98.27"/>
    <n v="6.85"/>
    <n v="134.19999999999999"/>
    <n v="87.82"/>
    <n v="89.96"/>
    <s v="Pass"/>
    <s v="No"/>
    <s v="None"/>
    <s v="None"/>
    <d v="2024-01-01T00:00:00"/>
    <n v="0"/>
    <n v="0"/>
    <n v="0"/>
    <n v="0"/>
    <n v="0"/>
    <n v="0"/>
    <x v="0"/>
  </r>
  <r>
    <s v="B000150"/>
    <s v="Antidepressant"/>
    <s v="Line 1"/>
    <d v="2024-01-07T00:00:00"/>
    <s v="Team D"/>
    <n v="21.12"/>
    <n v="49.8"/>
    <n v="273"/>
    <n v="53.1"/>
    <n v="7.36"/>
    <n v="99.02"/>
    <n v="6.79"/>
    <n v="133.69999999999999"/>
    <n v="83.93"/>
    <n v="92.86"/>
    <s v="Pass"/>
    <s v="No"/>
    <s v="None"/>
    <s v="None"/>
    <d v="2024-01-01T00:00:00"/>
    <n v="0"/>
    <n v="0"/>
    <n v="0"/>
    <n v="0"/>
    <n v="0"/>
    <n v="0"/>
    <x v="0"/>
  </r>
  <r>
    <s v="B000151"/>
    <s v="AED"/>
    <s v="Line 1"/>
    <d v="2025-11-07T00:00:00"/>
    <s v="Team A"/>
    <n v="19.91"/>
    <n v="47.75"/>
    <n v="286"/>
    <n v="45.6"/>
    <n v="7.66"/>
    <n v="98.94"/>
    <n v="6.88"/>
    <n v="136.80000000000001"/>
    <n v="86.47"/>
    <n v="96.15"/>
    <s v="Pass"/>
    <s v="No"/>
    <s v="None"/>
    <s v="None"/>
    <d v="2025-11-01T00:00:00"/>
    <n v="0"/>
    <n v="0"/>
    <n v="0"/>
    <n v="0"/>
    <n v="0"/>
    <n v="0"/>
    <x v="0"/>
  </r>
  <r>
    <s v="B000152"/>
    <s v="AED"/>
    <s v="Line 2"/>
    <d v="2025-12-18T00:00:00"/>
    <s v="Team C"/>
    <n v="21.75"/>
    <n v="46.62"/>
    <n v="296"/>
    <n v="49.4"/>
    <n v="8.67"/>
    <m/>
    <n v="6.87"/>
    <n v="155.1"/>
    <n v="83.41"/>
    <n v="92.18"/>
    <s v="Pass"/>
    <s v="No"/>
    <s v="None"/>
    <s v="None"/>
    <d v="2025-12-01T00:00:00"/>
    <n v="0"/>
    <n v="0"/>
    <n v="1"/>
    <n v="0"/>
    <n v="0"/>
    <n v="0"/>
    <x v="1"/>
  </r>
  <r>
    <s v="B000153"/>
    <s v="Antidepressant"/>
    <s v="Line 2"/>
    <d v="2025-01-26T00:00:00"/>
    <s v="Team C"/>
    <n v="22.84"/>
    <n v="51.41"/>
    <n v="308"/>
    <n v="46.8"/>
    <n v="6.22"/>
    <n v="98.81"/>
    <n v="6.94"/>
    <n v="135"/>
    <n v="90.02"/>
    <n v="93.97"/>
    <s v="Pass"/>
    <s v="No"/>
    <s v="None"/>
    <s v="None"/>
    <d v="2025-01-01T00:00:00"/>
    <n v="0"/>
    <n v="0"/>
    <n v="0"/>
    <n v="0"/>
    <n v="0"/>
    <n v="0"/>
    <x v="0"/>
  </r>
  <r>
    <s v="B000154"/>
    <s v="COX-2 Inhibitor"/>
    <s v="Line 1"/>
    <d v="2025-10-21T00:00:00"/>
    <s v="Team C"/>
    <n v="23.69"/>
    <n v="42.51"/>
    <n v="343"/>
    <n v="40.4"/>
    <n v="6.4"/>
    <n v="98.94"/>
    <n v="6.74"/>
    <n v="127"/>
    <n v="87.04"/>
    <n v="95.64"/>
    <s v="Pass"/>
    <s v="No"/>
    <s v="None"/>
    <s v="None"/>
    <d v="2025-10-01T00:00:00"/>
    <n v="0"/>
    <n v="0"/>
    <n v="0"/>
    <n v="0"/>
    <n v="0"/>
    <n v="0"/>
    <x v="0"/>
  </r>
  <r>
    <s v="B000155"/>
    <s v="Antidepressant"/>
    <s v="Line 1"/>
    <d v="2025-04-23T00:00:00"/>
    <s v="Team C"/>
    <n v="21.35"/>
    <n v="42.32"/>
    <n v="301"/>
    <n v="51.1"/>
    <n v="8.17"/>
    <n v="98.84"/>
    <n v="6.83"/>
    <n v="133.1"/>
    <n v="82.95"/>
    <n v="91.7"/>
    <s v="Pass"/>
    <s v="No"/>
    <s v="None"/>
    <s v="None"/>
    <d v="2025-04-01T00:00:00"/>
    <n v="0"/>
    <n v="0"/>
    <n v="0"/>
    <n v="0"/>
    <n v="0"/>
    <n v="0"/>
    <x v="0"/>
  </r>
  <r>
    <s v="B000156"/>
    <s v="COX-2 Inhibitor"/>
    <s v="Line 1"/>
    <d v="2024-01-21T00:00:00"/>
    <s v="Team B"/>
    <n v="23.81"/>
    <n v="42.94"/>
    <n v="318"/>
    <n v="32"/>
    <n v="6.1"/>
    <n v="99.53"/>
    <n v="6.63"/>
    <n v="130.9"/>
    <n v="86.49"/>
    <n v="93.79"/>
    <s v="Pass"/>
    <s v="Yes"/>
    <s v="Process"/>
    <s v="Minor"/>
    <d v="2024-01-01T00:00:00"/>
    <n v="0"/>
    <n v="0"/>
    <n v="0"/>
    <n v="0"/>
    <n v="0"/>
    <n v="0"/>
    <x v="0"/>
  </r>
  <r>
    <s v="B000157"/>
    <s v="GLP-1 Agonist"/>
    <s v="Line 1"/>
    <d v="2025-06-06T00:00:00"/>
    <s v="Team D"/>
    <n v="19.829999999999998"/>
    <n v="47.72"/>
    <n v="283"/>
    <n v="46.1"/>
    <n v="8.17"/>
    <n v="98.62"/>
    <n v="7.21"/>
    <n v="123.5"/>
    <n v="86.15"/>
    <n v="91.53"/>
    <s v="Pass"/>
    <s v="No"/>
    <s v="None"/>
    <s v="None"/>
    <d v="2025-06-01T00:00:00"/>
    <n v="0"/>
    <n v="0"/>
    <n v="0"/>
    <n v="0"/>
    <n v="0"/>
    <n v="0"/>
    <x v="0"/>
  </r>
  <r>
    <s v="B000158"/>
    <s v="COX-2 Inhibitor"/>
    <s v="Line 1"/>
    <d v="2024-01-14T00:00:00"/>
    <s v="Team A"/>
    <n v="22.22"/>
    <n v="43.01"/>
    <n v="320"/>
    <n v="33.299999999999997"/>
    <n v="6.78"/>
    <n v="99.1"/>
    <n v="6.78"/>
    <n v="99.1"/>
    <n v="88.84"/>
    <n v="94.47"/>
    <s v="Pass"/>
    <s v="No"/>
    <s v="None"/>
    <s v="None"/>
    <d v="2024-01-01T00:00:00"/>
    <n v="0"/>
    <n v="0"/>
    <n v="0"/>
    <n v="0"/>
    <n v="0"/>
    <n v="0"/>
    <x v="0"/>
  </r>
  <r>
    <s v="B000159"/>
    <s v="COX-2 Inhibitor"/>
    <s v="Line 3"/>
    <d v="2025-08-19T00:00:00"/>
    <s v="Team A"/>
    <n v="22.19"/>
    <n v="39.76"/>
    <n v="330"/>
    <n v="29.2"/>
    <n v="7.32"/>
    <n v="99.18"/>
    <n v="6.86"/>
    <n v="115.6"/>
    <n v="91.42"/>
    <n v="92.46"/>
    <s v="Pass"/>
    <s v="No"/>
    <s v="None"/>
    <s v="None"/>
    <d v="2025-08-01T00:00:00"/>
    <n v="0"/>
    <n v="0"/>
    <n v="0"/>
    <n v="0"/>
    <n v="0"/>
    <n v="0"/>
    <x v="0"/>
  </r>
  <r>
    <s v="B000160"/>
    <s v="COX-2 Inhibitor"/>
    <s v="Line 1"/>
    <d v="2024-09-25T00:00:00"/>
    <s v="Team D"/>
    <n v="23.36"/>
    <n v="45.94"/>
    <n v="329"/>
    <n v="34.4"/>
    <n v="7.53"/>
    <n v="99.3"/>
    <n v="6.86"/>
    <n v="121.4"/>
    <n v="89.14"/>
    <n v="95.09"/>
    <s v="Pass"/>
    <s v="No"/>
    <s v="None"/>
    <s v="None"/>
    <d v="2024-09-01T00:00:00"/>
    <n v="0"/>
    <n v="0"/>
    <n v="0"/>
    <n v="0"/>
    <n v="0"/>
    <n v="0"/>
    <x v="0"/>
  </r>
  <r>
    <s v="B000161"/>
    <s v="Antidepressant"/>
    <s v="Line 3"/>
    <d v="2024-04-13T00:00:00"/>
    <s v="Team A"/>
    <n v="22.97"/>
    <n v="37.92"/>
    <n v="332"/>
    <n v="53.8"/>
    <n v="7.95"/>
    <n v="98.86"/>
    <n v="6.7"/>
    <n v="112.5"/>
    <n v="87.84"/>
    <n v="93.07"/>
    <s v="Pass"/>
    <s v="Yes"/>
    <s v="Equipment"/>
    <s v="Minor"/>
    <d v="2024-04-01T00:00:00"/>
    <n v="0"/>
    <n v="0"/>
    <n v="0"/>
    <n v="0"/>
    <n v="0"/>
    <n v="0"/>
    <x v="0"/>
  </r>
  <r>
    <s v="B000162"/>
    <s v="AED"/>
    <s v="Line 3"/>
    <d v="2024-07-07T00:00:00"/>
    <s v="Team A"/>
    <n v="22.52"/>
    <n v="46.67"/>
    <n v="297"/>
    <n v="45.5"/>
    <n v="6.71"/>
    <n v="99.15"/>
    <n v="7.13"/>
    <n v="132.80000000000001"/>
    <n v="85.45"/>
    <n v="95.46"/>
    <s v="Pass"/>
    <s v="No"/>
    <s v="None"/>
    <s v="None"/>
    <d v="2024-07-01T00:00:00"/>
    <n v="0"/>
    <n v="0"/>
    <n v="0"/>
    <n v="0"/>
    <n v="0"/>
    <n v="0"/>
    <x v="0"/>
  </r>
  <r>
    <s v="B000163"/>
    <s v="Antidepressant"/>
    <s v="Line 1"/>
    <d v="2025-05-14T00:00:00"/>
    <s v="Team A"/>
    <n v="20.99"/>
    <n v="44.07"/>
    <n v="314"/>
    <n v="51.9"/>
    <n v="6.96"/>
    <n v="98.93"/>
    <n v="6.86"/>
    <n v="130.30000000000001"/>
    <n v="88.47"/>
    <n v="95.9"/>
    <s v="Pass"/>
    <s v="No"/>
    <s v="None"/>
    <s v="None"/>
    <d v="2025-05-01T00:00:00"/>
    <n v="0"/>
    <n v="0"/>
    <n v="0"/>
    <n v="0"/>
    <n v="0"/>
    <n v="0"/>
    <x v="0"/>
  </r>
  <r>
    <s v="B000164"/>
    <s v="Antidepressant"/>
    <s v="Line 3"/>
    <d v="2025-09-11T00:00:00"/>
    <s v="Team A"/>
    <n v="22.65"/>
    <n v="41.05"/>
    <n v="310"/>
    <n v="54"/>
    <n v="8.9700000000000006"/>
    <n v="99.02"/>
    <n v="6.88"/>
    <n v="142.5"/>
    <n v="83.15"/>
    <n v="92.54"/>
    <s v="Pass"/>
    <s v="No"/>
    <s v="None"/>
    <s v="None"/>
    <d v="2025-09-01T00:00:00"/>
    <n v="0"/>
    <n v="0"/>
    <n v="0"/>
    <n v="0"/>
    <n v="0"/>
    <n v="0"/>
    <x v="0"/>
  </r>
  <r>
    <s v="B000165"/>
    <s v="COX-2 Inhibitor"/>
    <s v="Line 2"/>
    <d v="2025-02-21T00:00:00"/>
    <s v="Team A"/>
    <n v="22.88"/>
    <n v="45.83"/>
    <n v="355"/>
    <n v="54.5"/>
    <n v="6.4"/>
    <n v="99.56"/>
    <m/>
    <n v="134.6"/>
    <n v="82.43"/>
    <n v="91.9"/>
    <s v="Pass"/>
    <s v="No"/>
    <s v="None"/>
    <s v="None"/>
    <d v="2025-02-01T00:00:00"/>
    <n v="0"/>
    <n v="0"/>
    <n v="0"/>
    <n v="1"/>
    <n v="0"/>
    <n v="0"/>
    <x v="1"/>
  </r>
  <r>
    <s v="B000166"/>
    <s v="GLP-1 Agonist"/>
    <s v="Line 3"/>
    <d v="2024-04-27T00:00:00"/>
    <s v="Team C"/>
    <n v="20.25"/>
    <n v="32.56"/>
    <n v="297"/>
    <n v="60"/>
    <n v="8.84"/>
    <n v="98.78"/>
    <n v="6.84"/>
    <m/>
    <n v="81.430000000000007"/>
    <n v="90.66"/>
    <s v="Pass"/>
    <s v="No"/>
    <s v="None"/>
    <s v="None"/>
    <d v="2024-04-01T00:00:00"/>
    <n v="0"/>
    <n v="0"/>
    <n v="0"/>
    <n v="0"/>
    <n v="1"/>
    <n v="0"/>
    <x v="1"/>
  </r>
  <r>
    <s v="B000167"/>
    <s v="AED"/>
    <s v="Line 1"/>
    <d v="2025-10-20T00:00:00"/>
    <s v="Team C"/>
    <n v="20.25"/>
    <n v="44.81"/>
    <n v="334"/>
    <n v="57"/>
    <n v="6.34"/>
    <n v="99.2"/>
    <n v="6.95"/>
    <n v="128.69999999999999"/>
    <n v="82.36"/>
    <n v="91.22"/>
    <s v="Pass"/>
    <s v="No"/>
    <s v="None"/>
    <s v="None"/>
    <d v="2025-10-01T00:00:00"/>
    <n v="0"/>
    <n v="0"/>
    <n v="0"/>
    <n v="0"/>
    <n v="0"/>
    <n v="0"/>
    <x v="0"/>
  </r>
  <r>
    <s v="B000168"/>
    <s v="AED"/>
    <s v="Line 1"/>
    <d v="2025-07-31T00:00:00"/>
    <s v="Team A"/>
    <n v="22.58"/>
    <n v="41.69"/>
    <n v="294"/>
    <n v="45.8"/>
    <n v="6.58"/>
    <n v="99.27"/>
    <n v="6.88"/>
    <n v="123.3"/>
    <n v="84.13"/>
    <n v="94.87"/>
    <s v="Pass"/>
    <s v="No"/>
    <s v="None"/>
    <s v="None"/>
    <d v="2025-07-01T00:00:00"/>
    <n v="0"/>
    <n v="0"/>
    <n v="0"/>
    <n v="0"/>
    <n v="0"/>
    <n v="0"/>
    <x v="0"/>
  </r>
  <r>
    <s v="B000169"/>
    <s v="GLP-1 Agonist"/>
    <s v="Line 1"/>
    <d v="2024-10-26T00:00:00"/>
    <s v="Team D"/>
    <n v="21.36"/>
    <n v="54.31"/>
    <n v="299"/>
    <n v="49.3"/>
    <n v="8.33"/>
    <n v="98.82"/>
    <m/>
    <n v="145.5"/>
    <n v="86.68"/>
    <n v="93.01"/>
    <s v="Pass"/>
    <s v="No"/>
    <s v="None"/>
    <s v="None"/>
    <d v="2024-10-01T00:00:00"/>
    <n v="0"/>
    <n v="0"/>
    <n v="0"/>
    <n v="1"/>
    <n v="0"/>
    <n v="0"/>
    <x v="1"/>
  </r>
  <r>
    <s v="B000170"/>
    <s v="AED"/>
    <s v="Line 2"/>
    <d v="2025-02-09T00:00:00"/>
    <s v="Team A"/>
    <n v="20.84"/>
    <n v="44.78"/>
    <n v="305"/>
    <n v="46.6"/>
    <n v="7.38"/>
    <n v="98.94"/>
    <n v="6.68"/>
    <n v="135.69999999999999"/>
    <n v="85.83"/>
    <n v="94.53"/>
    <s v="Pass"/>
    <s v="No"/>
    <s v="None"/>
    <s v="None"/>
    <d v="2025-02-01T00:00:00"/>
    <n v="0"/>
    <n v="0"/>
    <n v="0"/>
    <n v="0"/>
    <n v="0"/>
    <n v="0"/>
    <x v="0"/>
  </r>
  <r>
    <s v="B000171"/>
    <s v="GLP-1 Agonist"/>
    <s v="Line 3"/>
    <d v="2025-12-05T00:00:00"/>
    <s v="Team C"/>
    <n v="21.34"/>
    <n v="37.020000000000003"/>
    <n v="278"/>
    <n v="48.5"/>
    <n v="7.96"/>
    <n v="99.55"/>
    <n v="6.84"/>
    <n v="135.19999999999999"/>
    <n v="85.62"/>
    <n v="92.08"/>
    <s v="Pass"/>
    <s v="No"/>
    <s v="None"/>
    <s v="None"/>
    <d v="2025-12-01T00:00:00"/>
    <n v="0"/>
    <n v="0"/>
    <n v="0"/>
    <n v="0"/>
    <n v="0"/>
    <n v="0"/>
    <x v="0"/>
  </r>
  <r>
    <s v="B000172"/>
    <s v="GLP-1 Agonist"/>
    <s v="Line 3"/>
    <d v="2024-10-02T00:00:00"/>
    <s v="Team D"/>
    <n v="21.77"/>
    <n v="33.11"/>
    <n v="299"/>
    <n v="165"/>
    <n v="7.78"/>
    <n v="99"/>
    <n v="6.89"/>
    <n v="143.30000000000001"/>
    <n v="86.14"/>
    <n v="92.31"/>
    <s v="Failed"/>
    <s v="No"/>
    <s v="None"/>
    <s v="None"/>
    <d v="2024-10-01T00:00:00"/>
    <n v="0"/>
    <n v="0"/>
    <n v="0"/>
    <n v="0"/>
    <n v="0"/>
    <n v="0"/>
    <x v="0"/>
  </r>
  <r>
    <s v="B000173"/>
    <s v="Antidepressant"/>
    <s v="Line 3"/>
    <d v="2024-01-19T00:00:00"/>
    <s v="Team C"/>
    <n v="21.94"/>
    <n v="48.53"/>
    <n v="351"/>
    <n v="47.6"/>
    <n v="6.45"/>
    <n v="99.02"/>
    <n v="7.03"/>
    <n v="121.8"/>
    <n v="82.68"/>
    <n v="93.93"/>
    <s v="Pass"/>
    <s v="No"/>
    <s v="None"/>
    <s v="None"/>
    <d v="2024-01-01T00:00:00"/>
    <n v="0"/>
    <n v="0"/>
    <n v="0"/>
    <n v="0"/>
    <n v="0"/>
    <n v="0"/>
    <x v="0"/>
  </r>
  <r>
    <s v="B000174"/>
    <s v="AED"/>
    <s v="Line 3"/>
    <d v="2024-04-16T00:00:00"/>
    <s v="Team B"/>
    <m/>
    <n v="42.25"/>
    <n v="300"/>
    <n v="43.9"/>
    <n v="7.99"/>
    <n v="98.9"/>
    <n v="7"/>
    <n v="150.1"/>
    <n v="87.85"/>
    <n v="93.64"/>
    <s v="Pass"/>
    <s v="No"/>
    <s v="None"/>
    <s v="None"/>
    <d v="2024-04-01T00:00:00"/>
    <n v="1"/>
    <n v="0"/>
    <n v="0"/>
    <n v="0"/>
    <n v="0"/>
    <n v="0"/>
    <x v="1"/>
  </r>
  <r>
    <s v="B000175"/>
    <s v="Antidepressant"/>
    <s v="Line 3"/>
    <d v="2025-03-14T00:00:00"/>
    <s v="Team A"/>
    <n v="23.41"/>
    <n v="38.04"/>
    <n v="318"/>
    <n v="35.9"/>
    <n v="6.98"/>
    <n v="99.13"/>
    <n v="6.71"/>
    <n v="128.30000000000001"/>
    <n v="85.84"/>
    <n v="91.16"/>
    <s v="Pass"/>
    <s v="No"/>
    <s v="None"/>
    <s v="None"/>
    <d v="2025-03-01T00:00:00"/>
    <n v="0"/>
    <n v="0"/>
    <n v="0"/>
    <n v="0"/>
    <n v="0"/>
    <n v="0"/>
    <x v="0"/>
  </r>
  <r>
    <s v="B000176"/>
    <s v="Antidepressant"/>
    <s v="Line 1"/>
    <d v="2025-12-30T00:00:00"/>
    <s v="Team A"/>
    <n v="22.75"/>
    <n v="43.68"/>
    <n v="296"/>
    <n v="43"/>
    <n v="6.2"/>
    <n v="99.33"/>
    <n v="6.74"/>
    <n v="132.80000000000001"/>
    <n v="86.55"/>
    <n v="94.8"/>
    <s v="Pass"/>
    <s v="No"/>
    <s v="None"/>
    <s v="None"/>
    <d v="2025-12-01T00:00:00"/>
    <n v="0"/>
    <n v="0"/>
    <n v="0"/>
    <n v="0"/>
    <n v="0"/>
    <n v="0"/>
    <x v="0"/>
  </r>
  <r>
    <s v="B000177"/>
    <s v="GLP-1 Agonist"/>
    <s v="Line 3"/>
    <d v="2025-06-24T00:00:00"/>
    <s v="Team D"/>
    <n v="21.25"/>
    <n v="43.25"/>
    <n v="274"/>
    <n v="44.7"/>
    <n v="8.0500000000000007"/>
    <n v="98.79"/>
    <n v="7"/>
    <n v="150.5"/>
    <n v="81.83"/>
    <n v="91.75"/>
    <s v="Pass"/>
    <s v="No"/>
    <s v="None"/>
    <s v="None"/>
    <d v="2025-06-01T00:00:00"/>
    <n v="0"/>
    <n v="0"/>
    <n v="0"/>
    <n v="0"/>
    <n v="0"/>
    <n v="0"/>
    <x v="0"/>
  </r>
  <r>
    <s v="B000178"/>
    <s v="AED"/>
    <s v="Line 2"/>
    <d v="2025-03-27T00:00:00"/>
    <s v="Team B"/>
    <n v="21.58"/>
    <n v="47.17"/>
    <n v="301"/>
    <n v="41.8"/>
    <n v="7.51"/>
    <n v="98.32"/>
    <n v="6.86"/>
    <n v="138.1"/>
    <n v="88.72"/>
    <n v="95.02"/>
    <s v="Pass"/>
    <s v="No"/>
    <s v="None"/>
    <s v="None"/>
    <d v="2025-03-01T00:00:00"/>
    <n v="0"/>
    <n v="0"/>
    <n v="0"/>
    <n v="0"/>
    <n v="0"/>
    <n v="0"/>
    <x v="0"/>
  </r>
  <r>
    <s v="B000179"/>
    <s v="AED"/>
    <s v="Line 1"/>
    <d v="2024-08-24T00:00:00"/>
    <s v="Team A"/>
    <n v="22.07"/>
    <n v="44.1"/>
    <n v="307"/>
    <n v="44.2"/>
    <n v="7.16"/>
    <n v="99.11"/>
    <n v="6.68"/>
    <n v="129.69999999999999"/>
    <n v="83.43"/>
    <n v="95.48"/>
    <s v="Pass"/>
    <s v="No"/>
    <s v="None"/>
    <s v="None"/>
    <d v="2024-08-01T00:00:00"/>
    <n v="0"/>
    <n v="0"/>
    <n v="0"/>
    <n v="0"/>
    <n v="0"/>
    <n v="0"/>
    <x v="0"/>
  </r>
  <r>
    <s v="B000180"/>
    <s v="COX-2 Inhibitor"/>
    <s v="Line 2"/>
    <d v="2024-11-17T00:00:00"/>
    <s v="Team C"/>
    <n v="21.65"/>
    <n v="43.8"/>
    <n v="333"/>
    <n v="36"/>
    <n v="6.59"/>
    <n v="98.86"/>
    <n v="6.54"/>
    <n v="116.1"/>
    <n v="86.43"/>
    <n v="92.22"/>
    <s v="Pass"/>
    <s v="No"/>
    <s v="None"/>
    <s v="None"/>
    <d v="2024-11-01T00:00:00"/>
    <n v="0"/>
    <n v="0"/>
    <n v="0"/>
    <n v="0"/>
    <n v="0"/>
    <n v="0"/>
    <x v="0"/>
  </r>
  <r>
    <s v="B000181"/>
    <s v="AED"/>
    <s v="Line 3"/>
    <d v="2024-01-29T00:00:00"/>
    <s v="Team C"/>
    <n v="22.04"/>
    <n v="45.16"/>
    <n v="311"/>
    <n v="52.6"/>
    <n v="7.94"/>
    <n v="99.12"/>
    <n v="7.11"/>
    <n v="149.30000000000001"/>
    <n v="82.55"/>
    <n v="93.5"/>
    <s v="Pass"/>
    <s v="No"/>
    <s v="None"/>
    <s v="None"/>
    <d v="2024-01-01T00:00:00"/>
    <n v="0"/>
    <n v="0"/>
    <n v="0"/>
    <n v="0"/>
    <n v="0"/>
    <n v="0"/>
    <x v="0"/>
  </r>
  <r>
    <s v="B000182"/>
    <s v="AED"/>
    <s v="Line 1"/>
    <d v="2024-09-28T00:00:00"/>
    <s v="Team A"/>
    <n v="20.8"/>
    <n v="45.68"/>
    <n v="285"/>
    <n v="44.1"/>
    <n v="6.88"/>
    <n v="98.97"/>
    <n v="7.18"/>
    <n v="129.6"/>
    <n v="86.88"/>
    <n v="94.78"/>
    <s v="Pass"/>
    <s v="No"/>
    <s v="None"/>
    <s v="None"/>
    <d v="2024-09-01T00:00:00"/>
    <n v="0"/>
    <n v="0"/>
    <n v="0"/>
    <n v="0"/>
    <n v="0"/>
    <n v="0"/>
    <x v="0"/>
  </r>
  <r>
    <s v="B000183"/>
    <s v="GLP-1 Agonist"/>
    <s v="Line 2"/>
    <d v="2025-03-31T00:00:00"/>
    <s v="Team A"/>
    <n v="21.45"/>
    <n v="42.12"/>
    <n v="289"/>
    <n v="54.4"/>
    <n v="8.0500000000000007"/>
    <n v="99.16"/>
    <n v="7.09"/>
    <n v="136.9"/>
    <n v="84.2"/>
    <n v="90.67"/>
    <s v="Pass"/>
    <s v="No"/>
    <s v="None"/>
    <s v="None"/>
    <d v="2025-03-01T00:00:00"/>
    <n v="0"/>
    <n v="0"/>
    <n v="0"/>
    <n v="0"/>
    <n v="0"/>
    <n v="0"/>
    <x v="0"/>
  </r>
  <r>
    <s v="B000184"/>
    <s v="GLP-1 Agonist"/>
    <s v="Line 1"/>
    <d v="2025-10-24T00:00:00"/>
    <s v="Team A"/>
    <n v="20.62"/>
    <n v="45.47"/>
    <n v="309"/>
    <n v="48.1"/>
    <n v="8.2100000000000009"/>
    <n v="98.62"/>
    <n v="7.05"/>
    <n v="155.80000000000001"/>
    <n v="87.76"/>
    <n v="94.79"/>
    <s v="Pass"/>
    <s v="No"/>
    <s v="None"/>
    <s v="None"/>
    <d v="2025-10-01T00:00:00"/>
    <n v="0"/>
    <n v="0"/>
    <n v="0"/>
    <n v="0"/>
    <n v="0"/>
    <n v="0"/>
    <x v="0"/>
  </r>
  <r>
    <s v="B000185"/>
    <s v="COX-2 Inhibitor"/>
    <s v="Line 1"/>
    <d v="2025-11-05T00:00:00"/>
    <s v="Team A"/>
    <n v="21.66"/>
    <n v="43.28"/>
    <n v="316"/>
    <n v="36.5"/>
    <n v="7.12"/>
    <n v="99.04"/>
    <n v="6.55"/>
    <n v="108.5"/>
    <n v="89.04"/>
    <n v="93.76"/>
    <s v="Pass"/>
    <s v="No"/>
    <s v="None"/>
    <s v="None"/>
    <d v="2025-11-01T00:00:00"/>
    <n v="0"/>
    <n v="0"/>
    <n v="0"/>
    <n v="0"/>
    <n v="0"/>
    <n v="0"/>
    <x v="0"/>
  </r>
  <r>
    <s v="B000186"/>
    <s v="COX-2 Inhibitor"/>
    <s v="Line1"/>
    <d v="2025-08-23T00:00:00"/>
    <s v="Team C"/>
    <n v="23.73"/>
    <m/>
    <n v="334"/>
    <n v="37.9"/>
    <n v="7.03"/>
    <n v="99.11"/>
    <n v="6.63"/>
    <n v="102.3"/>
    <n v="91.15"/>
    <n v="96.78"/>
    <s v="Pass"/>
    <s v="No"/>
    <s v="None"/>
    <s v="None"/>
    <d v="2025-08-01T00:00:00"/>
    <n v="0"/>
    <n v="1"/>
    <n v="0"/>
    <n v="0"/>
    <n v="0"/>
    <n v="0"/>
    <x v="1"/>
  </r>
  <r>
    <s v="B000187"/>
    <s v="GLP-1 Agonist"/>
    <s v="Line 3"/>
    <d v="2024-01-16T00:00:00"/>
    <s v="Team A"/>
    <n v="21.54"/>
    <n v="39.28"/>
    <n v="305"/>
    <n v="42.4"/>
    <n v="7.58"/>
    <n v="98.5"/>
    <n v="7.03"/>
    <n v="145.4"/>
    <n v="87.24"/>
    <n v="91.51"/>
    <s v="Pass"/>
    <s v="No"/>
    <s v="None"/>
    <s v="None"/>
    <d v="2024-01-01T00:00:00"/>
    <n v="0"/>
    <n v="0"/>
    <n v="0"/>
    <n v="0"/>
    <n v="0"/>
    <n v="0"/>
    <x v="0"/>
  </r>
  <r>
    <s v="B000188"/>
    <s v="Antidepressant"/>
    <s v="Line 3"/>
    <d v="2025-08-15T00:00:00"/>
    <s v="Team C"/>
    <n v="22.16"/>
    <n v="45.77"/>
    <n v="306"/>
    <n v="44.4"/>
    <n v="7.78"/>
    <n v="99.31"/>
    <n v="6.96"/>
    <n v="122.5"/>
    <n v="84.9"/>
    <n v="92.27"/>
    <s v="Pass"/>
    <s v="No"/>
    <s v="None"/>
    <s v="None"/>
    <d v="2025-08-01T00:00:00"/>
    <n v="0"/>
    <n v="0"/>
    <n v="0"/>
    <n v="0"/>
    <n v="0"/>
    <n v="0"/>
    <x v="0"/>
  </r>
  <r>
    <s v="B000189"/>
    <s v="COX-2 Inhibitor"/>
    <s v="Line 1"/>
    <d v="2024-06-08T00:00:00"/>
    <s v="Team A"/>
    <n v="20.99"/>
    <n v="34.07"/>
    <n v="346"/>
    <n v="42.7"/>
    <n v="7.02"/>
    <n v="98.89"/>
    <n v="6.66"/>
    <n v="125.2"/>
    <n v="86.69"/>
    <n v="97.1"/>
    <s v="Pass"/>
    <s v="No"/>
    <s v="None"/>
    <s v="None"/>
    <d v="2024-06-01T00:00:00"/>
    <n v="0"/>
    <n v="0"/>
    <n v="0"/>
    <n v="0"/>
    <n v="0"/>
    <n v="0"/>
    <x v="0"/>
  </r>
  <r>
    <s v="B000190"/>
    <s v="Antidepressant"/>
    <s v="Line 1"/>
    <d v="2025-03-26T00:00:00"/>
    <s v="Team D"/>
    <n v="21.55"/>
    <n v="33.1"/>
    <n v="293"/>
    <n v="47.4"/>
    <n v="6.8"/>
    <n v="99.55"/>
    <n v="6.81"/>
    <n v="145.19999999999999"/>
    <n v="90.34"/>
    <n v="92.25"/>
    <s v="Failed"/>
    <s v="No"/>
    <s v="None"/>
    <s v="None"/>
    <d v="2025-03-01T00:00:00"/>
    <n v="0"/>
    <n v="0"/>
    <n v="0"/>
    <n v="0"/>
    <n v="0"/>
    <n v="0"/>
    <x v="0"/>
  </r>
  <r>
    <s v="B000191"/>
    <s v="AED"/>
    <s v="Line 1"/>
    <d v="2025-11-22T00:00:00"/>
    <s v="Team C"/>
    <n v="22.15"/>
    <n v="48.59"/>
    <n v="331"/>
    <n v="36.6"/>
    <n v="6.75"/>
    <n v="99.02"/>
    <n v="7.23"/>
    <n v="111.7"/>
    <n v="91.22"/>
    <n v="92.04"/>
    <s v="Pass"/>
    <s v="No"/>
    <s v="None"/>
    <s v="None"/>
    <d v="2025-11-01T00:00:00"/>
    <n v="0"/>
    <n v="0"/>
    <n v="0"/>
    <n v="0"/>
    <n v="0"/>
    <n v="0"/>
    <x v="0"/>
  </r>
  <r>
    <s v="B000192"/>
    <s v="Antidepressant"/>
    <s v="Line 1"/>
    <d v="2025-10-11T00:00:00"/>
    <s v="Team B"/>
    <n v="22.15"/>
    <n v="49.6"/>
    <n v="327"/>
    <n v="32.6"/>
    <n v="7.05"/>
    <n v="98.93"/>
    <n v="6.87"/>
    <n v="118.1"/>
    <n v="91.5"/>
    <n v="92.63"/>
    <s v="Pass"/>
    <s v="No"/>
    <s v="None"/>
    <s v="None"/>
    <d v="2025-10-01T00:00:00"/>
    <n v="0"/>
    <n v="0"/>
    <n v="0"/>
    <n v="0"/>
    <n v="0"/>
    <n v="0"/>
    <x v="0"/>
  </r>
  <r>
    <s v="B000193"/>
    <s v="Antidepressant"/>
    <s v="Line 2"/>
    <d v="2025-04-30T00:00:00"/>
    <s v="Team B"/>
    <n v="20.38"/>
    <n v="35.67"/>
    <n v="321"/>
    <n v="38"/>
    <n v="7.62"/>
    <n v="99.31"/>
    <n v="7.04"/>
    <n v="136.80000000000001"/>
    <n v="90.51"/>
    <n v="93.51"/>
    <s v="Pass"/>
    <s v="No"/>
    <s v="None"/>
    <s v="None"/>
    <d v="2025-04-01T00:00:00"/>
    <n v="0"/>
    <n v="0"/>
    <n v="0"/>
    <n v="0"/>
    <n v="0"/>
    <n v="0"/>
    <x v="0"/>
  </r>
  <r>
    <s v="B000194"/>
    <s v="AED"/>
    <s v="Line 3"/>
    <d v="2024-08-06T00:00:00"/>
    <s v="Team A"/>
    <n v="21.96"/>
    <n v="44.5"/>
    <n v="335"/>
    <n v="54.1"/>
    <n v="6.97"/>
    <n v="99.02"/>
    <n v="6.7"/>
    <n v="144.9"/>
    <n v="85.78"/>
    <n v="93.12"/>
    <s v="Failed"/>
    <s v="Yes"/>
    <s v="Environmental"/>
    <s v="Minor"/>
    <d v="2024-08-01T00:00:00"/>
    <n v="0"/>
    <n v="0"/>
    <n v="0"/>
    <n v="0"/>
    <n v="0"/>
    <n v="0"/>
    <x v="0"/>
  </r>
  <r>
    <s v="B000195"/>
    <s v="Antidepressant"/>
    <s v="Line 2"/>
    <d v="2025-01-15T00:00:00"/>
    <s v="Team A"/>
    <n v="22.27"/>
    <n v="40"/>
    <n v="314"/>
    <n v="43.2"/>
    <n v="7.94"/>
    <n v="98.99"/>
    <n v="6.68"/>
    <n v="125.4"/>
    <n v="88.22"/>
    <n v="94.58"/>
    <s v="Pass"/>
    <s v="No"/>
    <s v="None"/>
    <s v="None"/>
    <d v="2025-01-01T00:00:00"/>
    <n v="0"/>
    <n v="0"/>
    <n v="0"/>
    <n v="0"/>
    <n v="0"/>
    <n v="0"/>
    <x v="0"/>
  </r>
  <r>
    <s v="B000196"/>
    <s v="Antidepressant"/>
    <s v="Line 2"/>
    <d v="2025-05-29T00:00:00"/>
    <s v="Team C"/>
    <n v="22.96"/>
    <n v="40.700000000000003"/>
    <n v="309"/>
    <n v="36.700000000000003"/>
    <n v="7.46"/>
    <n v="99.16"/>
    <n v="6.8"/>
    <n v="144"/>
    <n v="88.76"/>
    <n v="94.92"/>
    <s v="Pass"/>
    <s v="No"/>
    <s v="None"/>
    <s v="None"/>
    <d v="2025-05-01T00:00:00"/>
    <n v="0"/>
    <n v="0"/>
    <n v="0"/>
    <n v="0"/>
    <n v="0"/>
    <n v="0"/>
    <x v="0"/>
  </r>
  <r>
    <s v="B000197"/>
    <s v="COX-2 Inhibitor"/>
    <s v="Line 2"/>
    <d v="2025-01-10T00:00:00"/>
    <s v="Team A"/>
    <n v="22.01"/>
    <n v="44.53"/>
    <n v="365"/>
    <n v="30"/>
    <n v="6.43"/>
    <n v="99.35"/>
    <n v="6.8"/>
    <n v="112.7"/>
    <n v="93.88"/>
    <n v="94.22"/>
    <s v="Pass"/>
    <s v="No"/>
    <s v="None"/>
    <s v="None"/>
    <d v="2025-01-01T00:00:00"/>
    <n v="0"/>
    <n v="0"/>
    <n v="0"/>
    <n v="0"/>
    <n v="0"/>
    <n v="0"/>
    <x v="0"/>
  </r>
  <r>
    <s v="B000198"/>
    <s v="AED"/>
    <s v="Line 1"/>
    <d v="2024-10-22T00:00:00"/>
    <s v="Team C"/>
    <n v="20.12"/>
    <n v="37.54"/>
    <n v="348"/>
    <n v="41.2"/>
    <n v="7.04"/>
    <n v="98.85"/>
    <n v="6.81"/>
    <n v="130.9"/>
    <n v="86.65"/>
    <n v="91.88"/>
    <s v="Pass"/>
    <s v="No"/>
    <s v="None"/>
    <s v="None"/>
    <d v="2024-10-01T00:00:00"/>
    <n v="0"/>
    <n v="0"/>
    <n v="0"/>
    <n v="0"/>
    <n v="0"/>
    <n v="0"/>
    <x v="0"/>
  </r>
  <r>
    <s v="B000199"/>
    <s v="Antidepressant"/>
    <s v="Line 1"/>
    <d v="2024-10-21T00:00:00"/>
    <s v="Team B"/>
    <n v="21.25"/>
    <n v="36.46"/>
    <n v="308"/>
    <n v="37.9"/>
    <n v="7.07"/>
    <n v="99.3"/>
    <n v="6.66"/>
    <n v="137"/>
    <n v="89.27"/>
    <n v="94.9"/>
    <s v="Pass"/>
    <s v="No"/>
    <s v="None"/>
    <s v="None"/>
    <d v="2024-10-01T00:00:00"/>
    <n v="0"/>
    <n v="0"/>
    <n v="0"/>
    <n v="0"/>
    <n v="0"/>
    <n v="0"/>
    <x v="0"/>
  </r>
  <r>
    <s v="B000200"/>
    <s v="GLP-1 Agonist"/>
    <s v="Line3"/>
    <d v="2025-03-14T00:00:00"/>
    <s v="Team A"/>
    <n v="20.68"/>
    <n v="38.49"/>
    <n v="298"/>
    <n v="54.6"/>
    <n v="8.0299999999999994"/>
    <n v="98.21"/>
    <n v="7.21"/>
    <n v="153.9"/>
    <n v="80.45"/>
    <n v="92.33"/>
    <s v="Pass"/>
    <s v="No"/>
    <s v="None"/>
    <s v="None"/>
    <d v="2025-03-01T00:00:00"/>
    <n v="0"/>
    <n v="0"/>
    <n v="0"/>
    <n v="0"/>
    <n v="0"/>
    <n v="0"/>
    <x v="0"/>
  </r>
  <r>
    <s v="B000201"/>
    <s v="COX-2 Inhibitor"/>
    <s v="Line 3"/>
    <d v="2024-01-27T00:00:00"/>
    <s v="Team C"/>
    <n v="23.05"/>
    <n v="42.27"/>
    <n v="359"/>
    <n v="45.1"/>
    <n v="7.1"/>
    <n v="98.59"/>
    <n v="6.64"/>
    <n v="137.19999999999999"/>
    <n v="83.98"/>
    <n v="92.95"/>
    <s v="Pass"/>
    <s v="No"/>
    <s v="None"/>
    <s v="None"/>
    <d v="2024-01-01T00:00:00"/>
    <n v="0"/>
    <n v="0"/>
    <n v="0"/>
    <n v="0"/>
    <n v="0"/>
    <n v="0"/>
    <x v="0"/>
  </r>
  <r>
    <s v="B000202"/>
    <s v="AED"/>
    <s v="Line 3"/>
    <d v="2025-12-30T00:00:00"/>
    <s v="Team C"/>
    <n v="19.760000000000002"/>
    <n v="38.369999999999997"/>
    <n v="314"/>
    <n v="39.700000000000003"/>
    <n v="6.65"/>
    <n v="99.23"/>
    <m/>
    <n v="120.6"/>
    <n v="91.34"/>
    <n v="95.38"/>
    <s v="Pass"/>
    <s v="No"/>
    <s v="None"/>
    <s v="None"/>
    <d v="2025-12-01T00:00:00"/>
    <n v="0"/>
    <n v="0"/>
    <n v="0"/>
    <n v="1"/>
    <n v="0"/>
    <n v="0"/>
    <x v="1"/>
  </r>
  <r>
    <s v="B000203"/>
    <s v="GLP-1 Agonist"/>
    <s v="Line 3"/>
    <d v="2024-03-15T00:00:00"/>
    <s v="Team C"/>
    <n v="21.16"/>
    <n v="43.95"/>
    <n v="311"/>
    <n v="53.6"/>
    <n v="7.39"/>
    <n v="98.74"/>
    <n v="7.23"/>
    <n v="155.4"/>
    <n v="85.74"/>
    <n v="92.93"/>
    <s v="Failed"/>
    <s v="No"/>
    <s v="None"/>
    <s v="None"/>
    <d v="2024-03-01T00:00:00"/>
    <n v="0"/>
    <n v="0"/>
    <n v="0"/>
    <n v="0"/>
    <n v="0"/>
    <n v="0"/>
    <x v="0"/>
  </r>
  <r>
    <s v="B000204"/>
    <s v="Antidepressant"/>
    <s v="Line 2"/>
    <d v="2025-12-20T00:00:00"/>
    <s v="Team A"/>
    <n v="23.07"/>
    <n v="39.909999999999997"/>
    <n v="334"/>
    <n v="44.6"/>
    <n v="8.3699999999999992"/>
    <n v="98.85"/>
    <n v="6.87"/>
    <n v="129.5"/>
    <n v="86.77"/>
    <n v="95.35"/>
    <s v="Pass"/>
    <s v="No"/>
    <s v="None"/>
    <s v="None"/>
    <d v="2025-12-01T00:00:00"/>
    <n v="0"/>
    <n v="0"/>
    <n v="0"/>
    <n v="0"/>
    <n v="0"/>
    <n v="0"/>
    <x v="0"/>
  </r>
  <r>
    <s v="B000205"/>
    <s v="Antidepressant"/>
    <s v="Line 3"/>
    <d v="2024-01-26T00:00:00"/>
    <s v="Team C"/>
    <n v="22.01"/>
    <n v="39.89"/>
    <n v="310"/>
    <n v="37"/>
    <n v="7.21"/>
    <n v="99.08"/>
    <n v="6.9"/>
    <n v="117.2"/>
    <n v="88.47"/>
    <n v="94.67"/>
    <s v="Pass"/>
    <s v="No"/>
    <s v="None"/>
    <s v="None"/>
    <d v="2024-01-01T00:00:00"/>
    <n v="0"/>
    <n v="0"/>
    <n v="0"/>
    <n v="0"/>
    <n v="0"/>
    <n v="0"/>
    <x v="0"/>
  </r>
  <r>
    <s v="B000206"/>
    <s v="Antidepressant"/>
    <s v="Line 2"/>
    <d v="2025-01-09T00:00:00"/>
    <s v="Team D"/>
    <n v="22.67"/>
    <m/>
    <n v="328"/>
    <n v="41.5"/>
    <n v="7.1"/>
    <n v="98.93"/>
    <n v="6.84"/>
    <n v="127.9"/>
    <n v="84.8"/>
    <n v="94.17"/>
    <s v="Pass"/>
    <s v="No"/>
    <s v="None"/>
    <s v="None"/>
    <d v="2025-01-01T00:00:00"/>
    <n v="0"/>
    <n v="1"/>
    <n v="0"/>
    <n v="0"/>
    <n v="0"/>
    <n v="0"/>
    <x v="1"/>
  </r>
  <r>
    <s v="B000207"/>
    <s v="Antidepressant"/>
    <s v="Line 1"/>
    <d v="2024-11-01T00:00:00"/>
    <s v="Team B"/>
    <n v="20.77"/>
    <n v="41.36"/>
    <n v="320"/>
    <n v="43.9"/>
    <n v="7.05"/>
    <n v="98.86"/>
    <n v="6.63"/>
    <n v="128"/>
    <n v="86.72"/>
    <n v="95.41"/>
    <s v="Pass"/>
    <s v="No"/>
    <s v="None"/>
    <s v="None"/>
    <d v="2024-11-01T00:00:00"/>
    <n v="0"/>
    <n v="0"/>
    <n v="0"/>
    <n v="0"/>
    <n v="0"/>
    <n v="0"/>
    <x v="0"/>
  </r>
  <r>
    <s v="B000208"/>
    <s v="COX-2 Inhibitor"/>
    <s v="Line 1"/>
    <d v="2025-02-23T00:00:00"/>
    <s v="Team D"/>
    <n v="21.3"/>
    <n v="47.19"/>
    <n v="318"/>
    <n v="38.9"/>
    <n v="6.18"/>
    <n v="98.68"/>
    <n v="6.79"/>
    <n v="135.4"/>
    <n v="85.63"/>
    <n v="95.71"/>
    <s v="Pass"/>
    <s v="No"/>
    <s v="None"/>
    <s v="None"/>
    <d v="2025-02-01T00:00:00"/>
    <n v="0"/>
    <n v="0"/>
    <n v="0"/>
    <n v="0"/>
    <n v="0"/>
    <n v="0"/>
    <x v="0"/>
  </r>
  <r>
    <s v="B000209"/>
    <s v="Antidepressant"/>
    <s v="Line 1"/>
    <d v="2024-11-12T00:00:00"/>
    <s v="Team C"/>
    <n v="23.08"/>
    <n v="37.33"/>
    <n v="302"/>
    <n v="32.6"/>
    <n v="6.5"/>
    <n v="98.59"/>
    <n v="6.55"/>
    <n v="121.8"/>
    <n v="89.04"/>
    <n v="92.65"/>
    <s v="Pass"/>
    <s v="No"/>
    <s v="None"/>
    <s v="None"/>
    <d v="2024-11-01T00:00:00"/>
    <n v="0"/>
    <n v="0"/>
    <n v="0"/>
    <n v="0"/>
    <n v="0"/>
    <n v="0"/>
    <x v="0"/>
  </r>
  <r>
    <s v="B000210"/>
    <s v="GLP-1 Agonist"/>
    <s v="Line 1"/>
    <d v="2025-10-17T00:00:00"/>
    <s v="Team B"/>
    <n v="21.58"/>
    <n v="33.01"/>
    <n v="288"/>
    <n v="47.7"/>
    <n v="7.84"/>
    <n v="99.25"/>
    <n v="6.89"/>
    <m/>
    <n v="87.55"/>
    <n v="92.36"/>
    <s v="Pass"/>
    <s v="No"/>
    <s v="None"/>
    <s v="None"/>
    <d v="2025-10-01T00:00:00"/>
    <n v="0"/>
    <n v="0"/>
    <n v="0"/>
    <n v="0"/>
    <n v="1"/>
    <n v="0"/>
    <x v="1"/>
  </r>
  <r>
    <s v="B000211"/>
    <s v="COX-2 Inhibitor"/>
    <s v="Line 2"/>
    <d v="2024-01-13T00:00:00"/>
    <s v="Team D"/>
    <n v="22.58"/>
    <n v="41.45"/>
    <n v="357"/>
    <n v="41.5"/>
    <n v="6.61"/>
    <n v="99.06"/>
    <n v="6.77"/>
    <n v="112.5"/>
    <n v="89.07"/>
    <n v="94.64"/>
    <s v="Pass"/>
    <s v="No"/>
    <s v="None"/>
    <s v="None"/>
    <d v="2024-01-01T00:00:00"/>
    <n v="0"/>
    <n v="0"/>
    <n v="0"/>
    <n v="0"/>
    <n v="0"/>
    <n v="0"/>
    <x v="0"/>
  </r>
  <r>
    <s v="B000212"/>
    <s v="COX-2 Inhibitor"/>
    <s v="Line 3"/>
    <d v="2025-12-21T00:00:00"/>
    <s v="Team D"/>
    <n v="21.66"/>
    <m/>
    <n v="357"/>
    <n v="47.2"/>
    <n v="6.86"/>
    <n v="99.42"/>
    <n v="6.85"/>
    <n v="126.4"/>
    <n v="90.24"/>
    <n v="93.99"/>
    <s v="Pass"/>
    <s v="No"/>
    <s v="None"/>
    <s v="None"/>
    <d v="2025-12-01T00:00:00"/>
    <n v="0"/>
    <n v="1"/>
    <n v="0"/>
    <n v="0"/>
    <n v="0"/>
    <n v="0"/>
    <x v="1"/>
  </r>
  <r>
    <s v="B000213"/>
    <s v="Antidepressant"/>
    <s v="Line 3"/>
    <d v="2025-05-18T00:00:00"/>
    <s v="Team A"/>
    <n v="22.08"/>
    <n v="35.799999999999997"/>
    <n v="333"/>
    <n v="38.799999999999997"/>
    <n v="7.5"/>
    <n v="99.03"/>
    <n v="6.7"/>
    <n v="113.1"/>
    <n v="88.62"/>
    <n v="93.91"/>
    <s v="Pass"/>
    <s v="No"/>
    <s v="None"/>
    <s v="None"/>
    <d v="2025-05-01T00:00:00"/>
    <n v="0"/>
    <n v="0"/>
    <n v="0"/>
    <n v="0"/>
    <n v="0"/>
    <n v="0"/>
    <x v="0"/>
  </r>
  <r>
    <s v="B000214"/>
    <s v="AED"/>
    <s v="Line 2"/>
    <d v="2025-07-23T00:00:00"/>
    <s v="Team D"/>
    <n v="20.94"/>
    <n v="37.06"/>
    <n v="323"/>
    <n v="41"/>
    <n v="7.26"/>
    <n v="99.18"/>
    <n v="6.92"/>
    <n v="122"/>
    <n v="81.97"/>
    <n v="93.31"/>
    <s v="Pass"/>
    <s v="No"/>
    <s v="None"/>
    <s v="None"/>
    <d v="2025-07-01T00:00:00"/>
    <n v="0"/>
    <n v="0"/>
    <n v="0"/>
    <n v="0"/>
    <n v="0"/>
    <n v="0"/>
    <x v="0"/>
  </r>
  <r>
    <s v="B000215"/>
    <s v="COX-2 Inhibitor"/>
    <s v="Line 1"/>
    <d v="2024-04-12T00:00:00"/>
    <s v="Team A"/>
    <n v="23.39"/>
    <n v="43.91"/>
    <n v="347"/>
    <n v="36.9"/>
    <n v="6.78"/>
    <n v="99.1"/>
    <n v="6.62"/>
    <n v="115"/>
    <n v="93.5"/>
    <n v="95.32"/>
    <s v="Pass"/>
    <s v="No"/>
    <s v="None"/>
    <s v="None"/>
    <d v="2024-04-01T00:00:00"/>
    <n v="0"/>
    <n v="0"/>
    <n v="0"/>
    <n v="0"/>
    <n v="0"/>
    <n v="0"/>
    <x v="0"/>
  </r>
  <r>
    <s v="B000216"/>
    <s v="COX-2 Inhibitor"/>
    <s v="Line 3"/>
    <d v="2024-02-17T00:00:00"/>
    <s v="Team A"/>
    <n v="24.55"/>
    <n v="39.21"/>
    <n v="345"/>
    <n v="41.1"/>
    <n v="7.45"/>
    <n v="99.15"/>
    <n v="6.77"/>
    <n v="118.8"/>
    <n v="85.99"/>
    <n v="94.07"/>
    <s v="Failed"/>
    <s v="No"/>
    <s v="None"/>
    <s v="None"/>
    <d v="2024-02-01T00:00:00"/>
    <n v="0"/>
    <n v="0"/>
    <n v="0"/>
    <n v="0"/>
    <n v="0"/>
    <n v="0"/>
    <x v="0"/>
  </r>
  <r>
    <s v="B000217"/>
    <s v="Antidepressant"/>
    <s v="Line 2"/>
    <d v="2024-10-17T00:00:00"/>
    <s v="Team A"/>
    <n v="22.36"/>
    <n v="34.74"/>
    <n v="327"/>
    <n v="42.5"/>
    <n v="6.92"/>
    <n v="99.21"/>
    <n v="6.77"/>
    <n v="133.1"/>
    <n v="87.96"/>
    <n v="96.42"/>
    <s v="Pass"/>
    <s v="No"/>
    <s v="None"/>
    <s v="None"/>
    <d v="2024-10-01T00:00:00"/>
    <n v="0"/>
    <n v="0"/>
    <n v="0"/>
    <n v="0"/>
    <n v="0"/>
    <n v="0"/>
    <x v="0"/>
  </r>
  <r>
    <s v="B000218"/>
    <s v="Antidepressant"/>
    <s v="Line 1"/>
    <d v="2024-08-23T00:00:00"/>
    <s v="Team B"/>
    <n v="21.52"/>
    <n v="46.83"/>
    <n v="329"/>
    <n v="45.3"/>
    <n v="7.02"/>
    <n v="98.91"/>
    <n v="6.78"/>
    <n v="120.7"/>
    <n v="87.63"/>
    <n v="94.73"/>
    <s v="Pass"/>
    <s v="No"/>
    <s v="None"/>
    <s v="None"/>
    <d v="2024-08-01T00:00:00"/>
    <n v="0"/>
    <n v="0"/>
    <n v="0"/>
    <n v="0"/>
    <n v="0"/>
    <n v="0"/>
    <x v="0"/>
  </r>
  <r>
    <s v="B000219"/>
    <s v="AED"/>
    <s v="Line 1"/>
    <d v="2025-07-26T00:00:00"/>
    <s v="Team D"/>
    <n v="19.899999999999999"/>
    <n v="40.840000000000003"/>
    <n v="290"/>
    <n v="37.799999999999997"/>
    <n v="7.86"/>
    <n v="98.73"/>
    <n v="6.95"/>
    <n v="102.7"/>
    <n v="88.82"/>
    <n v="92.65"/>
    <s v="Failed"/>
    <s v="No"/>
    <s v="None"/>
    <s v="None"/>
    <d v="2025-07-01T00:00:00"/>
    <n v="0"/>
    <n v="0"/>
    <n v="0"/>
    <n v="0"/>
    <n v="0"/>
    <n v="0"/>
    <x v="0"/>
  </r>
  <r>
    <s v="B000220"/>
    <s v="GLP-1 Agonist"/>
    <s v="Line 1"/>
    <d v="2025-10-17T00:00:00"/>
    <s v="Team C"/>
    <n v="20.239999999999998"/>
    <n v="45.75"/>
    <n v="286"/>
    <n v="49.2"/>
    <n v="7.32"/>
    <n v="99.1"/>
    <m/>
    <n v="123.7"/>
    <n v="85.89"/>
    <n v="91.49"/>
    <s v="Pass"/>
    <s v="No"/>
    <s v="None"/>
    <s v="None"/>
    <d v="2025-10-01T00:00:00"/>
    <n v="0"/>
    <n v="0"/>
    <n v="0"/>
    <n v="1"/>
    <n v="0"/>
    <n v="0"/>
    <x v="1"/>
  </r>
  <r>
    <s v="B000221"/>
    <s v="GLP-1 Agonist"/>
    <s v="Line 1"/>
    <d v="2024-11-08T00:00:00"/>
    <s v="Team C"/>
    <n v="22.67"/>
    <n v="40.14"/>
    <n v="281"/>
    <n v="43.9"/>
    <n v="6.63"/>
    <n v="99.36"/>
    <n v="6.98"/>
    <n v="135"/>
    <n v="86.88"/>
    <n v="92.82"/>
    <s v="Pass"/>
    <s v="No"/>
    <s v="None"/>
    <s v="None"/>
    <d v="2024-11-01T00:00:00"/>
    <n v="0"/>
    <n v="0"/>
    <n v="0"/>
    <n v="0"/>
    <n v="0"/>
    <n v="0"/>
    <x v="0"/>
  </r>
  <r>
    <s v="B000222"/>
    <s v="GLP-1 Agonist"/>
    <s v="Line 3"/>
    <d v="2025-07-15T00:00:00"/>
    <s v="Team A"/>
    <n v="20.73"/>
    <n v="41.47"/>
    <n v="320"/>
    <n v="47.7"/>
    <n v="8.4499999999999993"/>
    <n v="99.37"/>
    <n v="6.89"/>
    <n v="134.9"/>
    <n v="82.54"/>
    <n v="92.54"/>
    <s v="Pass"/>
    <s v="No"/>
    <s v="None"/>
    <s v="None"/>
    <d v="2025-07-01T00:00:00"/>
    <n v="0"/>
    <n v="0"/>
    <n v="0"/>
    <n v="0"/>
    <n v="0"/>
    <n v="0"/>
    <x v="0"/>
  </r>
  <r>
    <s v="B000223"/>
    <s v="COX-2 Inhibitor"/>
    <s v="Line 3"/>
    <d v="2024-02-13T00:00:00"/>
    <s v="Team C"/>
    <n v="22.22"/>
    <n v="41.94"/>
    <n v="370"/>
    <n v="48.9"/>
    <n v="6.99"/>
    <n v="99"/>
    <n v="6.72"/>
    <n v="116.9"/>
    <n v="92.13"/>
    <n v="92.28"/>
    <s v="Pass"/>
    <s v="No"/>
    <s v="None"/>
    <s v="None"/>
    <d v="2024-02-01T00:00:00"/>
    <n v="0"/>
    <n v="0"/>
    <n v="0"/>
    <n v="0"/>
    <n v="0"/>
    <n v="0"/>
    <x v="0"/>
  </r>
  <r>
    <s v="B000224"/>
    <s v="AED"/>
    <s v="Line 3"/>
    <d v="2025-06-26T00:00:00"/>
    <s v="Team B"/>
    <n v="22.29"/>
    <n v="30.72"/>
    <n v="276"/>
    <n v="37.799999999999997"/>
    <n v="6.81"/>
    <n v="98.92"/>
    <n v="6.8"/>
    <n v="145"/>
    <n v="89.13"/>
    <n v="93.76"/>
    <s v="Pass"/>
    <s v="No"/>
    <s v="None"/>
    <s v="None"/>
    <d v="2025-06-01T00:00:00"/>
    <n v="0"/>
    <n v="0"/>
    <n v="0"/>
    <n v="0"/>
    <n v="0"/>
    <n v="0"/>
    <x v="0"/>
  </r>
  <r>
    <s v="B000225"/>
    <s v="GLP-1 Agonist"/>
    <s v="Line1"/>
    <d v="2024-03-13T00:00:00"/>
    <s v="Team B"/>
    <n v="22.61"/>
    <n v="34.32"/>
    <n v="328"/>
    <n v="46.5"/>
    <n v="8.23"/>
    <n v="98.84"/>
    <n v="6.79"/>
    <n v="144.4"/>
    <n v="86.39"/>
    <n v="93.63"/>
    <s v="Pass"/>
    <s v="No"/>
    <s v="None"/>
    <s v="None"/>
    <d v="2024-03-01T00:00:00"/>
    <n v="0"/>
    <n v="0"/>
    <n v="0"/>
    <n v="0"/>
    <n v="0"/>
    <n v="0"/>
    <x v="0"/>
  </r>
  <r>
    <s v="B000226"/>
    <s v="AED"/>
    <s v="Line 3"/>
    <d v="2025-05-03T00:00:00"/>
    <s v="Team B"/>
    <n v="21.65"/>
    <n v="43.37"/>
    <n v="317"/>
    <n v="38.5"/>
    <n v="7.34"/>
    <n v="98.9"/>
    <n v="6.8"/>
    <n v="127.3"/>
    <n v="91.62"/>
    <n v="90.87"/>
    <s v="Pass"/>
    <s v="No"/>
    <s v="None"/>
    <s v="None"/>
    <d v="2025-05-01T00:00:00"/>
    <n v="0"/>
    <n v="0"/>
    <n v="0"/>
    <n v="0"/>
    <n v="0"/>
    <n v="0"/>
    <x v="0"/>
  </r>
  <r>
    <s v="B000227"/>
    <s v="Antidepressant"/>
    <s v="Line 3"/>
    <d v="2024-10-06T00:00:00"/>
    <s v="Team A"/>
    <n v="21.7"/>
    <n v="43.82"/>
    <n v="338"/>
    <n v="44.3"/>
    <n v="6.74"/>
    <n v="99.03"/>
    <n v="6.89"/>
    <n v="131.1"/>
    <n v="84.62"/>
    <n v="94.75"/>
    <s v="Pass"/>
    <s v="No"/>
    <s v="None"/>
    <s v="None"/>
    <d v="2024-10-01T00:00:00"/>
    <n v="0"/>
    <n v="0"/>
    <n v="0"/>
    <n v="0"/>
    <n v="0"/>
    <n v="0"/>
    <x v="0"/>
  </r>
  <r>
    <s v="B000228"/>
    <s v="COX-2 Inhibitor"/>
    <s v="Line 1"/>
    <d v="2024-10-30T00:00:00"/>
    <s v="Team D"/>
    <n v="22.55"/>
    <n v="34.049999999999997"/>
    <n v="349"/>
    <n v="43.8"/>
    <n v="7.87"/>
    <n v="99.03"/>
    <n v="6.68"/>
    <n v="119.6"/>
    <n v="89.87"/>
    <n v="92.65"/>
    <s v="Pass"/>
    <s v="No"/>
    <s v="None"/>
    <s v="None"/>
    <d v="2024-10-01T00:00:00"/>
    <n v="0"/>
    <n v="0"/>
    <n v="0"/>
    <n v="0"/>
    <n v="0"/>
    <n v="0"/>
    <x v="0"/>
  </r>
  <r>
    <s v="B000229"/>
    <s v="COX-2 Inhibitor"/>
    <s v="Line2"/>
    <d v="2024-07-21T00:00:00"/>
    <s v="Team C"/>
    <n v="22.03"/>
    <n v="42.73"/>
    <n v="366"/>
    <n v="38.9"/>
    <n v="5.75"/>
    <n v="98.76"/>
    <n v="6.97"/>
    <n v="108.6"/>
    <n v="87.31"/>
    <n v="95.84"/>
    <s v="Pass"/>
    <s v="No"/>
    <s v="None"/>
    <s v="None"/>
    <d v="2024-07-01T00:00:00"/>
    <n v="0"/>
    <n v="0"/>
    <n v="0"/>
    <n v="0"/>
    <n v="0"/>
    <n v="0"/>
    <x v="0"/>
  </r>
  <r>
    <s v="B000230"/>
    <s v="Antidepressant"/>
    <s v="Line 2"/>
    <d v="2024-10-21T00:00:00"/>
    <s v="Team B"/>
    <n v="21.57"/>
    <n v="36.39"/>
    <n v="324"/>
    <n v="41.4"/>
    <n v="6.93"/>
    <n v="99.19"/>
    <n v="6.8"/>
    <n v="135"/>
    <n v="88.7"/>
    <n v="94.08"/>
    <s v="Pass"/>
    <s v="No"/>
    <s v="None"/>
    <s v="None"/>
    <d v="2024-10-01T00:00:00"/>
    <n v="0"/>
    <n v="0"/>
    <n v="0"/>
    <n v="0"/>
    <n v="0"/>
    <n v="0"/>
    <x v="0"/>
  </r>
  <r>
    <s v="B000231"/>
    <s v="Antidepressant"/>
    <s v="Line 2"/>
    <d v="2025-10-01T00:00:00"/>
    <s v="Team A"/>
    <n v="22.31"/>
    <n v="43.17"/>
    <n v="295"/>
    <n v="48.3"/>
    <n v="6.18"/>
    <n v="98.07"/>
    <n v="6.67"/>
    <n v="138.30000000000001"/>
    <n v="87.5"/>
    <n v="93.69"/>
    <s v="Pass"/>
    <s v="No"/>
    <s v="None"/>
    <s v="None"/>
    <d v="2025-10-01T00:00:00"/>
    <n v="0"/>
    <n v="0"/>
    <n v="0"/>
    <n v="0"/>
    <n v="0"/>
    <n v="0"/>
    <x v="0"/>
  </r>
  <r>
    <s v="B000232"/>
    <s v="GLP-1 Agonist"/>
    <s v="Line 1"/>
    <d v="2025-08-14T00:00:00"/>
    <s v="Team D"/>
    <n v="21.64"/>
    <n v="39.9"/>
    <n v="298"/>
    <n v="48.8"/>
    <n v="7.98"/>
    <n v="98.91"/>
    <n v="7.21"/>
    <n v="120.8"/>
    <n v="80.709999999999994"/>
    <n v="93.63"/>
    <s v="Pass"/>
    <s v="No"/>
    <s v="None"/>
    <s v="None"/>
    <d v="2025-08-01T00:00:00"/>
    <n v="0"/>
    <n v="0"/>
    <n v="0"/>
    <n v="0"/>
    <n v="0"/>
    <n v="0"/>
    <x v="0"/>
  </r>
  <r>
    <s v="B000233"/>
    <s v="AED"/>
    <s v="Line 2"/>
    <d v="2024-09-05T00:00:00"/>
    <s v="Team B"/>
    <n v="23.4"/>
    <n v="47.72"/>
    <n v="324"/>
    <n v="49.5"/>
    <n v="7.11"/>
    <n v="98.6"/>
    <n v="7.11"/>
    <n v="136.4"/>
    <n v="82.74"/>
    <n v="93.26"/>
    <s v="Pass"/>
    <s v="Yes"/>
    <s v="Process"/>
    <s v="Minor"/>
    <d v="2024-09-01T00:00:00"/>
    <n v="0"/>
    <n v="0"/>
    <n v="0"/>
    <n v="0"/>
    <n v="0"/>
    <n v="0"/>
    <x v="0"/>
  </r>
  <r>
    <s v="B000234"/>
    <s v="COX-2 Inhibitor"/>
    <s v="Line 1"/>
    <d v="2024-08-02T00:00:00"/>
    <s v="Team B"/>
    <n v="22.83"/>
    <n v="48.33"/>
    <n v="336"/>
    <n v="41.9"/>
    <n v="7.19"/>
    <n v="99.3"/>
    <n v="6.55"/>
    <n v="123.8"/>
    <n v="91.78"/>
    <n v="95.05"/>
    <s v="Pass"/>
    <s v="No"/>
    <s v="None"/>
    <s v="None"/>
    <d v="2024-08-01T00:00:00"/>
    <n v="0"/>
    <n v="0"/>
    <n v="0"/>
    <n v="0"/>
    <n v="0"/>
    <n v="0"/>
    <x v="0"/>
  </r>
  <r>
    <s v="B000235"/>
    <s v="AED"/>
    <s v="Line 1"/>
    <d v="2025-01-07T00:00:00"/>
    <s v="Team C"/>
    <n v="22.66"/>
    <n v="46.29"/>
    <n v="327"/>
    <n v="29.2"/>
    <n v="6.74"/>
    <n v="99.21"/>
    <n v="6.84"/>
    <n v="116"/>
    <n v="89.29"/>
    <n v="91.73"/>
    <s v="Pass"/>
    <s v="No"/>
    <s v="None"/>
    <s v="None"/>
    <d v="2025-01-01T00:00:00"/>
    <n v="0"/>
    <n v="0"/>
    <n v="0"/>
    <n v="0"/>
    <n v="0"/>
    <n v="0"/>
    <x v="0"/>
  </r>
  <r>
    <s v="B000236"/>
    <s v="AED"/>
    <s v="Line 1"/>
    <d v="2025-05-15T00:00:00"/>
    <s v="Team A"/>
    <n v="21"/>
    <n v="48.3"/>
    <n v="314"/>
    <n v="43.6"/>
    <n v="7.99"/>
    <n v="99.23"/>
    <n v="6.94"/>
    <n v="147.9"/>
    <n v="91.66"/>
    <n v="96.39"/>
    <s v="Pass"/>
    <s v="No"/>
    <s v="None"/>
    <s v="None"/>
    <d v="2025-05-01T00:00:00"/>
    <n v="0"/>
    <n v="0"/>
    <n v="0"/>
    <n v="0"/>
    <n v="0"/>
    <n v="0"/>
    <x v="0"/>
  </r>
  <r>
    <s v="B000237"/>
    <s v="GLP-1 Agonist"/>
    <s v="Line 3"/>
    <d v="2024-05-13T00:00:00"/>
    <s v="Team C"/>
    <n v="21.89"/>
    <n v="38.25"/>
    <n v="289"/>
    <n v="43.6"/>
    <n v="7.76"/>
    <n v="98.83"/>
    <n v="7.04"/>
    <n v="155.19999999999999"/>
    <n v="89.08"/>
    <n v="92.71"/>
    <s v="Pass"/>
    <s v="No"/>
    <s v="None"/>
    <s v="None"/>
    <d v="2024-05-01T00:00:00"/>
    <n v="0"/>
    <n v="0"/>
    <n v="0"/>
    <n v="0"/>
    <n v="0"/>
    <n v="0"/>
    <x v="0"/>
  </r>
  <r>
    <s v="B000238"/>
    <s v="AED"/>
    <s v="Line 1"/>
    <d v="2025-06-14T00:00:00"/>
    <s v="Team D"/>
    <n v="21.26"/>
    <n v="58.12"/>
    <n v="295"/>
    <n v="39.4"/>
    <n v="6.22"/>
    <n v="98.46"/>
    <n v="6.86"/>
    <n v="122.7"/>
    <n v="87.52"/>
    <n v="93.79"/>
    <s v="Pass"/>
    <s v="No"/>
    <s v="None"/>
    <s v="None"/>
    <d v="2025-06-01T00:00:00"/>
    <n v="0"/>
    <n v="0"/>
    <n v="0"/>
    <n v="0"/>
    <n v="0"/>
    <n v="0"/>
    <x v="0"/>
  </r>
  <r>
    <s v="B000239"/>
    <s v="Antidepressant"/>
    <s v="Line 2"/>
    <d v="2025-11-24T00:00:00"/>
    <s v="Team B"/>
    <n v="22.3"/>
    <n v="35.909999999999997"/>
    <n v="313"/>
    <n v="49.1"/>
    <n v="7.38"/>
    <n v="98.94"/>
    <n v="6.69"/>
    <n v="129.19999999999999"/>
    <n v="85.74"/>
    <n v="92.65"/>
    <s v="Pass"/>
    <s v="No"/>
    <s v="None"/>
    <s v="None"/>
    <d v="2025-11-01T00:00:00"/>
    <n v="0"/>
    <n v="0"/>
    <n v="0"/>
    <n v="0"/>
    <n v="0"/>
    <n v="0"/>
    <x v="0"/>
  </r>
  <r>
    <s v="B000240"/>
    <s v="Antidepressant"/>
    <s v="Line 1"/>
    <d v="2025-09-09T00:00:00"/>
    <s v="Team A"/>
    <n v="22.52"/>
    <n v="39.36"/>
    <n v="324"/>
    <n v="38.9"/>
    <n v="6.75"/>
    <n v="99.21"/>
    <n v="6.85"/>
    <n v="119.8"/>
    <n v="92.18"/>
    <n v="94.89"/>
    <s v="Pass"/>
    <s v="No"/>
    <s v="None"/>
    <s v="None"/>
    <d v="2025-09-01T00:00:00"/>
    <n v="0"/>
    <n v="0"/>
    <n v="0"/>
    <n v="0"/>
    <n v="0"/>
    <n v="0"/>
    <x v="0"/>
  </r>
  <r>
    <s v="B000241"/>
    <s v="AED"/>
    <s v="Line 3"/>
    <d v="2025-02-04T00:00:00"/>
    <s v="Team A"/>
    <n v="21.84"/>
    <n v="48.51"/>
    <n v="280"/>
    <n v="56.9"/>
    <n v="7.07"/>
    <n v="98.41"/>
    <n v="6.66"/>
    <n v="135.19999999999999"/>
    <n v="88.88"/>
    <n v="90.64"/>
    <s v="Pass"/>
    <s v="No"/>
    <s v="None"/>
    <s v="None"/>
    <d v="2025-02-01T00:00:00"/>
    <n v="0"/>
    <n v="0"/>
    <n v="0"/>
    <n v="0"/>
    <n v="0"/>
    <n v="0"/>
    <x v="0"/>
  </r>
  <r>
    <s v="B000242"/>
    <s v="AED"/>
    <s v="Line 2"/>
    <d v="2024-08-21T00:00:00"/>
    <s v="Team A"/>
    <n v="23.61"/>
    <n v="47.76"/>
    <n v="301"/>
    <n v="37.299999999999997"/>
    <n v="6.45"/>
    <n v="99.25"/>
    <n v="7.08"/>
    <n v="117.5"/>
    <n v="87.46"/>
    <n v="94.16"/>
    <s v="Pass"/>
    <s v="No"/>
    <s v="None"/>
    <s v="None"/>
    <d v="2024-08-01T00:00:00"/>
    <n v="0"/>
    <n v="0"/>
    <n v="0"/>
    <n v="0"/>
    <n v="0"/>
    <n v="0"/>
    <x v="0"/>
  </r>
  <r>
    <s v="B000243"/>
    <s v="Antidepressant"/>
    <s v="Line 3"/>
    <d v="2024-08-24T00:00:00"/>
    <s v="Team C"/>
    <n v="23.07"/>
    <n v="44.44"/>
    <n v="284"/>
    <n v="37.5"/>
    <n v="6.79"/>
    <n v="98.91"/>
    <n v="6.94"/>
    <n v="128.80000000000001"/>
    <n v="91.59"/>
    <n v="91.94"/>
    <s v="Pass"/>
    <s v="No"/>
    <s v="None"/>
    <s v="None"/>
    <d v="2024-08-01T00:00:00"/>
    <n v="0"/>
    <n v="0"/>
    <n v="0"/>
    <n v="0"/>
    <n v="0"/>
    <n v="0"/>
    <x v="0"/>
  </r>
  <r>
    <s v="B000244"/>
    <s v="GLP-1 Agonist"/>
    <s v="Line 1"/>
    <d v="2025-06-26T00:00:00"/>
    <s v="Team B"/>
    <n v="22.38"/>
    <n v="43.38"/>
    <n v="289"/>
    <n v="51.2"/>
    <n v="8.77"/>
    <n v="99.01"/>
    <n v="6.92"/>
    <n v="157.9"/>
    <n v="87.69"/>
    <n v="92.27"/>
    <s v="Pass"/>
    <s v="No"/>
    <s v="None"/>
    <s v="None"/>
    <d v="2025-06-01T00:00:00"/>
    <n v="0"/>
    <n v="0"/>
    <n v="0"/>
    <n v="0"/>
    <n v="0"/>
    <n v="0"/>
    <x v="0"/>
  </r>
  <r>
    <s v="B000245"/>
    <s v="COX-2 Inhibitor"/>
    <s v="Line 1"/>
    <d v="2024-11-28T00:00:00"/>
    <s v="Team A"/>
    <n v="23.07"/>
    <n v="32.58"/>
    <n v="362"/>
    <n v="36.1"/>
    <n v="6.92"/>
    <n v="98.82"/>
    <n v="6.42"/>
    <n v="130.6"/>
    <n v="91.98"/>
    <n v="93.29"/>
    <s v="Pass"/>
    <s v="No"/>
    <s v="None"/>
    <s v="None"/>
    <d v="2024-11-01T00:00:00"/>
    <n v="0"/>
    <n v="0"/>
    <n v="0"/>
    <n v="0"/>
    <n v="0"/>
    <n v="0"/>
    <x v="0"/>
  </r>
  <r>
    <s v="B000246"/>
    <s v="AED"/>
    <s v="Line 2"/>
    <d v="2024-03-18T00:00:00"/>
    <s v="Team C"/>
    <n v="23.12"/>
    <n v="51.95"/>
    <n v="294"/>
    <n v="46.7"/>
    <n v="7.17"/>
    <m/>
    <n v="6.95"/>
    <n v="139.5"/>
    <n v="86.62"/>
    <n v="94.39"/>
    <s v="Pass"/>
    <s v="No"/>
    <s v="None"/>
    <s v="None"/>
    <d v="2024-03-01T00:00:00"/>
    <n v="0"/>
    <n v="0"/>
    <n v="1"/>
    <n v="0"/>
    <n v="0"/>
    <n v="0"/>
    <x v="1"/>
  </r>
  <r>
    <s v="B000247"/>
    <s v="COX-2 Inhibitor"/>
    <s v="Line 2"/>
    <d v="2025-05-10T00:00:00"/>
    <s v="Team A"/>
    <n v="21.42"/>
    <n v="41.98"/>
    <n v="353"/>
    <n v="36.4"/>
    <n v="6.8"/>
    <n v="98.66"/>
    <n v="6.38"/>
    <n v="96.4"/>
    <n v="87.51"/>
    <n v="94.45"/>
    <s v="Pass"/>
    <s v="No"/>
    <s v="None"/>
    <s v="None"/>
    <d v="2025-05-01T00:00:00"/>
    <n v="0"/>
    <n v="0"/>
    <n v="0"/>
    <n v="0"/>
    <n v="0"/>
    <n v="0"/>
    <x v="0"/>
  </r>
  <r>
    <s v="B000248"/>
    <s v="GLP-1 Agonist"/>
    <s v="Line 3"/>
    <d v="2024-04-10T00:00:00"/>
    <s v="Team B"/>
    <n v="22.53"/>
    <n v="46.23"/>
    <n v="351"/>
    <n v="48.7"/>
    <n v="7.05"/>
    <n v="99.07"/>
    <n v="7.02"/>
    <n v="124.1"/>
    <n v="82.95"/>
    <n v="93.93"/>
    <s v="Failed"/>
    <s v="No"/>
    <s v="None"/>
    <s v="None"/>
    <d v="2024-04-01T00:00:00"/>
    <n v="0"/>
    <n v="0"/>
    <n v="0"/>
    <n v="0"/>
    <n v="0"/>
    <n v="0"/>
    <x v="0"/>
  </r>
  <r>
    <s v="B000249"/>
    <s v="GLP-1 Agonist"/>
    <s v="Line 3"/>
    <d v="2025-12-22T00:00:00"/>
    <s v="Team D"/>
    <n v="20.76"/>
    <n v="29.83"/>
    <n v="326"/>
    <n v="46.8"/>
    <n v="7.8"/>
    <n v="99.03"/>
    <n v="6.84"/>
    <n v="149.19999999999999"/>
    <n v="82.74"/>
    <n v="91.93"/>
    <s v="Pass"/>
    <s v="No"/>
    <s v="None"/>
    <s v="None"/>
    <d v="2025-12-01T00:00:00"/>
    <n v="0"/>
    <n v="0"/>
    <n v="0"/>
    <n v="0"/>
    <n v="0"/>
    <n v="0"/>
    <x v="0"/>
  </r>
  <r>
    <s v="B000250"/>
    <s v="GLP-1 Agonist"/>
    <s v="Line 2"/>
    <d v="2024-11-01T00:00:00"/>
    <s v="Team A"/>
    <n v="21.08"/>
    <n v="41.28"/>
    <n v="302"/>
    <n v="49"/>
    <n v="8.06"/>
    <n v="99.08"/>
    <n v="6.84"/>
    <n v="154.5"/>
    <n v="89.73"/>
    <n v="93.96"/>
    <s v="Pass"/>
    <s v="No"/>
    <s v="None"/>
    <s v="None"/>
    <d v="2024-11-01T00:00:00"/>
    <n v="0"/>
    <n v="0"/>
    <n v="0"/>
    <n v="0"/>
    <n v="0"/>
    <n v="0"/>
    <x v="0"/>
  </r>
  <r>
    <s v="B000251"/>
    <s v="COX-2 Inhibitor"/>
    <s v="Line 3"/>
    <d v="2024-09-07T00:00:00"/>
    <s v="Team A"/>
    <n v="22.92"/>
    <n v="40.18"/>
    <n v="355"/>
    <n v="43"/>
    <n v="7.22"/>
    <n v="99.19"/>
    <n v="6.79"/>
    <n v="128.9"/>
    <n v="87.52"/>
    <n v="94.72"/>
    <s v="Pass"/>
    <s v="No"/>
    <s v="None"/>
    <s v="None"/>
    <d v="2024-09-01T00:00:00"/>
    <n v="0"/>
    <n v="0"/>
    <n v="0"/>
    <n v="0"/>
    <n v="0"/>
    <n v="0"/>
    <x v="0"/>
  </r>
  <r>
    <s v="B000252"/>
    <s v="AED"/>
    <s v="Line 2"/>
    <d v="2024-02-10T00:00:00"/>
    <s v="Team B"/>
    <n v="22.72"/>
    <m/>
    <n v="290"/>
    <n v="53.9"/>
    <n v="7.31"/>
    <n v="99.02"/>
    <n v="6.99"/>
    <n v="134.69999999999999"/>
    <n v="82.58"/>
    <n v="92.89"/>
    <s v="Pass"/>
    <s v="No"/>
    <s v="None"/>
    <s v="None"/>
    <d v="2024-02-01T00:00:00"/>
    <n v="0"/>
    <n v="1"/>
    <n v="0"/>
    <n v="0"/>
    <n v="0"/>
    <n v="0"/>
    <x v="1"/>
  </r>
  <r>
    <s v="B000252"/>
    <s v="AED"/>
    <s v="Line 2"/>
    <d v="2024-02-10T00:00:00"/>
    <s v="Team B"/>
    <n v="22.72"/>
    <m/>
    <n v="290"/>
    <n v="53.9"/>
    <n v="7.31"/>
    <n v="99.02"/>
    <n v="6.99"/>
    <n v="134.69999999999999"/>
    <n v="82.58"/>
    <n v="92.89"/>
    <s v="Pass"/>
    <s v="No"/>
    <s v="None"/>
    <s v="None"/>
    <d v="2024-02-01T00:00:00"/>
    <n v="0"/>
    <n v="1"/>
    <n v="0"/>
    <n v="0"/>
    <n v="0"/>
    <n v="0"/>
    <x v="1"/>
  </r>
  <r>
    <s v="B000253"/>
    <s v="GLP-1 Agonist"/>
    <s v="Line 1"/>
    <d v="2024-05-02T00:00:00"/>
    <s v="Team C"/>
    <n v="20.63"/>
    <n v="41.59"/>
    <n v="272"/>
    <n v="46.9"/>
    <n v="7.74"/>
    <n v="98.85"/>
    <n v="7.02"/>
    <n v="149.4"/>
    <n v="88.41"/>
    <n v="93.62"/>
    <s v="Pass"/>
    <s v="No"/>
    <s v="None"/>
    <s v="None"/>
    <d v="2024-05-01T00:00:00"/>
    <n v="0"/>
    <n v="0"/>
    <n v="0"/>
    <n v="0"/>
    <n v="0"/>
    <n v="0"/>
    <x v="0"/>
  </r>
  <r>
    <s v="B000254"/>
    <s v="Antidepressant"/>
    <s v="Line 2"/>
    <d v="2025-11-23T00:00:00"/>
    <s v="Team A"/>
    <n v="21.62"/>
    <n v="43.83"/>
    <n v="321"/>
    <n v="38.799999999999997"/>
    <n v="7.08"/>
    <n v="99.01"/>
    <n v="6.78"/>
    <n v="130.80000000000001"/>
    <n v="87.22"/>
    <n v="94.32"/>
    <s v="Pass"/>
    <s v="No"/>
    <s v="None"/>
    <s v="None"/>
    <d v="2025-11-01T00:00:00"/>
    <n v="0"/>
    <n v="0"/>
    <n v="0"/>
    <n v="0"/>
    <n v="0"/>
    <n v="0"/>
    <x v="0"/>
  </r>
  <r>
    <s v="B000255"/>
    <s v="Antidepressant"/>
    <s v="Line 1"/>
    <d v="2025-01-27T00:00:00"/>
    <s v="Team D"/>
    <n v="22.07"/>
    <n v="36.71"/>
    <n v="327"/>
    <n v="39.1"/>
    <n v="6.89"/>
    <n v="99.15"/>
    <n v="6.81"/>
    <n v="133.19999999999999"/>
    <n v="87.09"/>
    <n v="93.44"/>
    <s v="Pass"/>
    <s v="No"/>
    <s v="None"/>
    <s v="None"/>
    <d v="2025-01-01T00:00:00"/>
    <n v="0"/>
    <n v="0"/>
    <n v="0"/>
    <n v="0"/>
    <n v="0"/>
    <n v="0"/>
    <x v="0"/>
  </r>
  <r>
    <s v="B000256"/>
    <s v="COX-2 Inhibitor"/>
    <s v="Line 3"/>
    <d v="2025-10-21T00:00:00"/>
    <s v="Team A"/>
    <n v="22.36"/>
    <n v="42.72"/>
    <n v="360"/>
    <n v="46.6"/>
    <n v="7.72"/>
    <n v="99.26"/>
    <n v="6.87"/>
    <n v="109.7"/>
    <n v="91.4"/>
    <n v="92.18"/>
    <s v="Pass"/>
    <s v="No"/>
    <s v="None"/>
    <s v="None"/>
    <d v="2025-10-01T00:00:00"/>
    <n v="0"/>
    <n v="0"/>
    <n v="0"/>
    <n v="0"/>
    <n v="0"/>
    <n v="0"/>
    <x v="0"/>
  </r>
  <r>
    <s v="B000257"/>
    <s v="AED"/>
    <s v="Line 1"/>
    <d v="2025-11-29T00:00:00"/>
    <s v="Team D"/>
    <n v="22.44"/>
    <n v="43.1"/>
    <n v="305"/>
    <n v="47.8"/>
    <n v="7.57"/>
    <n v="99.09"/>
    <n v="6.87"/>
    <n v="135"/>
    <n v="83.57"/>
    <n v="94.63"/>
    <s v="Pass"/>
    <s v="No"/>
    <s v="None"/>
    <s v="None"/>
    <d v="2025-11-01T00:00:00"/>
    <n v="0"/>
    <n v="0"/>
    <n v="0"/>
    <n v="0"/>
    <n v="0"/>
    <n v="0"/>
    <x v="0"/>
  </r>
  <r>
    <s v="B000258"/>
    <s v="Antidepressant"/>
    <s v="Line 1"/>
    <d v="2024-02-05T00:00:00"/>
    <s v="Team C"/>
    <n v="24.58"/>
    <n v="44.48"/>
    <n v="323"/>
    <n v="31.6"/>
    <n v="6.92"/>
    <n v="99.79"/>
    <n v="6.93"/>
    <n v="133.69999999999999"/>
    <n v="90.4"/>
    <n v="92.68"/>
    <s v="Pass"/>
    <s v="No"/>
    <s v="None"/>
    <s v="None"/>
    <d v="2024-02-01T00:00:00"/>
    <n v="0"/>
    <n v="0"/>
    <n v="0"/>
    <n v="0"/>
    <n v="0"/>
    <n v="0"/>
    <x v="0"/>
  </r>
  <r>
    <s v="B000259"/>
    <s v="Antidepressant"/>
    <s v="Line 2"/>
    <d v="2024-10-05T00:00:00"/>
    <s v="Team A"/>
    <n v="22.31"/>
    <n v="46.95"/>
    <n v="323"/>
    <n v="31.3"/>
    <n v="7.57"/>
    <n v="99.47"/>
    <n v="6.97"/>
    <n v="123.5"/>
    <n v="88.32"/>
    <n v="93.33"/>
    <s v="Pass"/>
    <s v="No"/>
    <s v="None"/>
    <s v="None"/>
    <d v="2024-10-01T00:00:00"/>
    <n v="0"/>
    <n v="0"/>
    <n v="0"/>
    <n v="0"/>
    <n v="0"/>
    <n v="0"/>
    <x v="0"/>
  </r>
  <r>
    <s v="B000260"/>
    <s v="COX-2 Inhibitor"/>
    <s v="Line 1"/>
    <d v="2025-09-04T00:00:00"/>
    <s v="Team A"/>
    <n v="21.95"/>
    <n v="43.75"/>
    <n v="338"/>
    <n v="32.4"/>
    <n v="6.86"/>
    <n v="98.68"/>
    <n v="6.78"/>
    <n v="122.6"/>
    <n v="88.35"/>
    <n v="96.28"/>
    <s v="Pass"/>
    <s v="No"/>
    <s v="None"/>
    <s v="None"/>
    <d v="2025-09-01T00:00:00"/>
    <n v="0"/>
    <n v="0"/>
    <n v="0"/>
    <n v="0"/>
    <n v="0"/>
    <n v="0"/>
    <x v="0"/>
  </r>
  <r>
    <s v="B000261"/>
    <s v="Antidepressant"/>
    <s v="Line 1"/>
    <d v="2024-12-28T00:00:00"/>
    <s v="Team A"/>
    <m/>
    <n v="35.619999999999997"/>
    <n v="319"/>
    <n v="43.3"/>
    <n v="8"/>
    <n v="99.18"/>
    <n v="6.91"/>
    <n v="126.2"/>
    <n v="84.55"/>
    <n v="94.25"/>
    <s v="Pass"/>
    <s v="No"/>
    <s v="None"/>
    <s v="None"/>
    <d v="2024-12-01T00:00:00"/>
    <n v="1"/>
    <n v="0"/>
    <n v="0"/>
    <n v="0"/>
    <n v="0"/>
    <n v="0"/>
    <x v="1"/>
  </r>
  <r>
    <s v="B000262"/>
    <s v="AED"/>
    <s v="Line 3"/>
    <d v="2025-01-06T00:00:00"/>
    <s v="Team B"/>
    <n v="21.56"/>
    <n v="44.54"/>
    <n v="300"/>
    <n v="46.3"/>
    <n v="7.33"/>
    <n v="98.82"/>
    <n v="6.85"/>
    <n v="134.30000000000001"/>
    <n v="86.29"/>
    <n v="93.05"/>
    <s v="Pass"/>
    <s v="No"/>
    <s v="None"/>
    <s v="None"/>
    <d v="2025-01-01T00:00:00"/>
    <n v="0"/>
    <n v="0"/>
    <n v="0"/>
    <n v="0"/>
    <n v="0"/>
    <n v="0"/>
    <x v="0"/>
  </r>
  <r>
    <s v="B000263"/>
    <s v="GLP-1 Agonist"/>
    <s v="Line 1"/>
    <d v="2025-02-20T00:00:00"/>
    <s v="Team B"/>
    <n v="20.79"/>
    <n v="53.06"/>
    <n v="305"/>
    <n v="50.8"/>
    <n v="7.02"/>
    <n v="99.12"/>
    <n v="7.12"/>
    <n v="152.6"/>
    <n v="83.57"/>
    <n v="92.93"/>
    <s v="Pass"/>
    <s v="No"/>
    <s v="None"/>
    <s v="None"/>
    <d v="2025-02-01T00:00:00"/>
    <n v="0"/>
    <n v="0"/>
    <n v="0"/>
    <n v="0"/>
    <n v="0"/>
    <n v="0"/>
    <x v="0"/>
  </r>
  <r>
    <s v="B000264"/>
    <s v="Antidepressant"/>
    <s v="Line 2"/>
    <d v="2025-05-28T00:00:00"/>
    <s v="Team C"/>
    <n v="22.35"/>
    <n v="50.23"/>
    <n v="324"/>
    <n v="40"/>
    <n v="6.85"/>
    <n v="98.86"/>
    <n v="6.83"/>
    <n v="118.8"/>
    <n v="89.35"/>
    <n v="94.41"/>
    <s v="Pass"/>
    <s v="No"/>
    <s v="None"/>
    <s v="None"/>
    <d v="2025-05-01T00:00:00"/>
    <n v="0"/>
    <n v="0"/>
    <n v="0"/>
    <n v="0"/>
    <n v="0"/>
    <n v="0"/>
    <x v="0"/>
  </r>
  <r>
    <s v="B000265"/>
    <s v="AED"/>
    <s v="Line 1"/>
    <d v="2025-11-17T00:00:00"/>
    <s v="Team B"/>
    <n v="22.14"/>
    <n v="29.13"/>
    <n v="307"/>
    <n v="51.7"/>
    <n v="7.41"/>
    <n v="99.32"/>
    <n v="6.79"/>
    <n v="127.8"/>
    <n v="85.69"/>
    <n v="94.02"/>
    <s v="Pass"/>
    <s v="No"/>
    <s v="None"/>
    <s v="None"/>
    <d v="2025-11-01T00:00:00"/>
    <n v="0"/>
    <n v="0"/>
    <n v="0"/>
    <n v="0"/>
    <n v="0"/>
    <n v="0"/>
    <x v="0"/>
  </r>
  <r>
    <s v="B000266"/>
    <s v="Antidepressant"/>
    <s v="Line 1"/>
    <d v="2025-10-10T00:00:00"/>
    <s v="Team C"/>
    <n v="21.65"/>
    <n v="42.32"/>
    <n v="332"/>
    <n v="45.2"/>
    <n v="7.92"/>
    <n v="98.45"/>
    <n v="6.77"/>
    <n v="123"/>
    <n v="86.73"/>
    <n v="94.37"/>
    <s v="Pass"/>
    <s v="No"/>
    <s v="None"/>
    <s v="None"/>
    <d v="2025-10-01T00:00:00"/>
    <n v="0"/>
    <n v="0"/>
    <n v="0"/>
    <n v="0"/>
    <n v="0"/>
    <n v="0"/>
    <x v="0"/>
  </r>
  <r>
    <s v="B000267"/>
    <s v="GLP-1 Agonist"/>
    <s v="Line 1"/>
    <d v="2025-04-01T00:00:00"/>
    <s v="Team B"/>
    <n v="22.99"/>
    <n v="44.66"/>
    <n v="319"/>
    <n v="48.4"/>
    <n v="7.19"/>
    <n v="98.41"/>
    <n v="6.96"/>
    <n v="138.5"/>
    <n v="84.01"/>
    <n v="96.13"/>
    <s v="Pass"/>
    <s v="No"/>
    <s v="None"/>
    <s v="None"/>
    <d v="2025-04-01T00:00:00"/>
    <n v="0"/>
    <n v="0"/>
    <n v="0"/>
    <n v="0"/>
    <n v="0"/>
    <n v="0"/>
    <x v="0"/>
  </r>
  <r>
    <s v="B000268"/>
    <s v="Antidepressant"/>
    <s v="Line 3"/>
    <d v="2025-02-25T00:00:00"/>
    <s v="Team B"/>
    <n v="21.45"/>
    <n v="41.09"/>
    <n v="332"/>
    <n v="49.8"/>
    <n v="7.58"/>
    <n v="99.68"/>
    <n v="6.99"/>
    <n v="118.4"/>
    <n v="89.14"/>
    <n v="93.56"/>
    <s v="Pass"/>
    <s v="No"/>
    <s v="None"/>
    <s v="None"/>
    <d v="2025-02-01T00:00:00"/>
    <n v="0"/>
    <n v="0"/>
    <n v="0"/>
    <n v="0"/>
    <n v="0"/>
    <n v="0"/>
    <x v="0"/>
  </r>
  <r>
    <s v="B000269"/>
    <s v="Antidepressant"/>
    <s v="Line 3"/>
    <d v="2024-09-20T00:00:00"/>
    <s v="Team B"/>
    <n v="21.91"/>
    <n v="39.700000000000003"/>
    <n v="301"/>
    <n v="34.4"/>
    <n v="7.31"/>
    <n v="99.11"/>
    <n v="6.98"/>
    <n v="128.69999999999999"/>
    <n v="90.38"/>
    <n v="94.01"/>
    <s v="Pass"/>
    <s v="No"/>
    <s v="None"/>
    <s v="None"/>
    <d v="2024-09-01T00:00:00"/>
    <n v="0"/>
    <n v="0"/>
    <n v="0"/>
    <n v="0"/>
    <n v="0"/>
    <n v="0"/>
    <x v="0"/>
  </r>
  <r>
    <s v="B000270"/>
    <s v="Antidepressant"/>
    <s v="Line 1"/>
    <d v="2024-03-26T00:00:00"/>
    <s v="Team B"/>
    <n v="22.48"/>
    <n v="40.67"/>
    <n v="322"/>
    <n v="41.5"/>
    <n v="7.04"/>
    <n v="98.83"/>
    <n v="6.74"/>
    <n v="123.2"/>
    <n v="86.59"/>
    <n v="94.89"/>
    <s v="Pass"/>
    <s v="No"/>
    <s v="None"/>
    <s v="None"/>
    <d v="2024-03-01T00:00:00"/>
    <n v="0"/>
    <n v="0"/>
    <n v="0"/>
    <n v="0"/>
    <n v="0"/>
    <n v="0"/>
    <x v="0"/>
  </r>
  <r>
    <s v="B000271"/>
    <s v="Antidepressant"/>
    <s v="Line 3"/>
    <d v="2025-06-02T00:00:00"/>
    <s v="Team D"/>
    <n v="22.67"/>
    <n v="44.76"/>
    <n v="304"/>
    <n v="43.3"/>
    <n v="7.3"/>
    <n v="99.07"/>
    <n v="6.68"/>
    <n v="136"/>
    <n v="84.18"/>
    <n v="95.4"/>
    <s v="Pass"/>
    <s v="No"/>
    <s v="None"/>
    <s v="None"/>
    <d v="2025-06-01T00:00:00"/>
    <n v="0"/>
    <n v="0"/>
    <n v="0"/>
    <n v="0"/>
    <n v="0"/>
    <n v="0"/>
    <x v="0"/>
  </r>
  <r>
    <s v="B000272"/>
    <s v="Antidepressant"/>
    <s v="Line 2"/>
    <d v="2024-01-02T00:00:00"/>
    <s v="Team A"/>
    <n v="22.96"/>
    <n v="36.26"/>
    <n v="322"/>
    <n v="45.3"/>
    <n v="7.31"/>
    <n v="98.85"/>
    <n v="6.94"/>
    <n v="109.4"/>
    <n v="82.95"/>
    <n v="93.9"/>
    <s v="Pass"/>
    <s v="No"/>
    <s v="None"/>
    <s v="None"/>
    <d v="2024-01-01T00:00:00"/>
    <n v="0"/>
    <n v="0"/>
    <n v="0"/>
    <n v="0"/>
    <n v="0"/>
    <n v="0"/>
    <x v="0"/>
  </r>
  <r>
    <s v="B000273"/>
    <s v="Antidepressant"/>
    <s v="Line 2"/>
    <d v="2025-05-25T00:00:00"/>
    <s v="Team B"/>
    <n v="22.32"/>
    <n v="47.94"/>
    <n v="304"/>
    <n v="31.6"/>
    <n v="7.23"/>
    <n v="98.91"/>
    <n v="6.95"/>
    <n v="126.6"/>
    <n v="92.08"/>
    <n v="92.13"/>
    <s v="Pass"/>
    <s v="No"/>
    <s v="None"/>
    <s v="None"/>
    <d v="2025-05-01T00:00:00"/>
    <n v="0"/>
    <n v="0"/>
    <n v="0"/>
    <n v="0"/>
    <n v="0"/>
    <n v="0"/>
    <x v="0"/>
  </r>
  <r>
    <s v="B000274"/>
    <s v="COX-2 Inhibitor"/>
    <s v="Line 3"/>
    <d v="2024-12-29T00:00:00"/>
    <s v="Team D"/>
    <n v="23.29"/>
    <n v="42.72"/>
    <n v="363"/>
    <n v="38.1"/>
    <n v="7.8"/>
    <n v="98.71"/>
    <n v="6.76"/>
    <n v="132.5"/>
    <n v="90.39"/>
    <n v="96"/>
    <s v="Pass"/>
    <s v="No"/>
    <s v="None"/>
    <s v="None"/>
    <d v="2024-12-01T00:00:00"/>
    <n v="0"/>
    <n v="0"/>
    <n v="0"/>
    <n v="0"/>
    <n v="0"/>
    <n v="0"/>
    <x v="0"/>
  </r>
  <r>
    <s v="B000275"/>
    <s v="COX-2 Inhibitor"/>
    <s v="Line 3"/>
    <d v="2025-07-28T00:00:00"/>
    <s v="Team C"/>
    <n v="22"/>
    <n v="38.32"/>
    <n v="354"/>
    <n v="40.700000000000003"/>
    <n v="7.06"/>
    <n v="99"/>
    <n v="6.66"/>
    <n v="126.2"/>
    <n v="90.22"/>
    <n v="94.39"/>
    <s v="Pass"/>
    <s v="No"/>
    <s v="None"/>
    <s v="None"/>
    <d v="2025-07-01T00:00:00"/>
    <n v="0"/>
    <n v="0"/>
    <n v="0"/>
    <n v="0"/>
    <n v="0"/>
    <n v="0"/>
    <x v="0"/>
  </r>
  <r>
    <s v="B000276"/>
    <s v="GLP-1 Agonist"/>
    <s v="Line 3"/>
    <d v="2025-11-24T00:00:00"/>
    <s v="Team A"/>
    <n v="22.19"/>
    <n v="45.62"/>
    <n v="321"/>
    <n v="51.1"/>
    <n v="7.81"/>
    <n v="98.69"/>
    <m/>
    <n v="142.9"/>
    <n v="84.57"/>
    <n v="92.98"/>
    <s v="Pass"/>
    <s v="No"/>
    <s v="None"/>
    <s v="None"/>
    <d v="2025-11-01T00:00:00"/>
    <n v="0"/>
    <n v="0"/>
    <n v="0"/>
    <n v="1"/>
    <n v="0"/>
    <n v="0"/>
    <x v="1"/>
  </r>
  <r>
    <s v="B000277"/>
    <s v="GLP-1 Agonist"/>
    <s v="Line 2"/>
    <d v="2025-02-08T00:00:00"/>
    <s v="Team D"/>
    <n v="22.18"/>
    <n v="32.270000000000003"/>
    <n v="319"/>
    <n v="54.5"/>
    <n v="8.8699999999999992"/>
    <n v="99.34"/>
    <n v="6.8"/>
    <n v="151.6"/>
    <n v="86.3"/>
    <n v="93.49"/>
    <s v="Pass"/>
    <s v="No"/>
    <s v="None"/>
    <s v="None"/>
    <d v="2025-02-01T00:00:00"/>
    <n v="0"/>
    <n v="0"/>
    <n v="0"/>
    <n v="0"/>
    <n v="0"/>
    <n v="0"/>
    <x v="0"/>
  </r>
  <r>
    <s v="B000278"/>
    <s v="GLP-1 Agonist"/>
    <s v="Line 2"/>
    <d v="2025-02-22T00:00:00"/>
    <s v="Team A"/>
    <n v="22.63"/>
    <n v="37.22"/>
    <n v="295"/>
    <n v="52.2"/>
    <n v="7.35"/>
    <n v="99.07"/>
    <n v="7.01"/>
    <n v="153.6"/>
    <n v="87.21"/>
    <n v="92.94"/>
    <s v="Pass"/>
    <s v="No"/>
    <s v="None"/>
    <s v="None"/>
    <d v="2025-02-01T00:00:00"/>
    <n v="0"/>
    <n v="0"/>
    <n v="0"/>
    <n v="0"/>
    <n v="0"/>
    <n v="0"/>
    <x v="0"/>
  </r>
  <r>
    <s v="B000279"/>
    <s v="AED"/>
    <s v="Line 1"/>
    <d v="2024-12-22T00:00:00"/>
    <s v="Team A"/>
    <n v="20.55"/>
    <n v="41.14"/>
    <n v="307"/>
    <n v="44.7"/>
    <n v="8.27"/>
    <n v="99.23"/>
    <n v="6.83"/>
    <n v="134.5"/>
    <n v="86.91"/>
    <n v="94.27"/>
    <s v="Pass"/>
    <s v="Yes"/>
    <s v="Process"/>
    <s v="Minor"/>
    <d v="2024-12-01T00:00:00"/>
    <n v="0"/>
    <n v="0"/>
    <n v="0"/>
    <n v="0"/>
    <n v="0"/>
    <n v="0"/>
    <x v="0"/>
  </r>
  <r>
    <s v="B000280"/>
    <s v="AED"/>
    <s v="Line 1"/>
    <d v="2024-09-29T00:00:00"/>
    <s v="Team B"/>
    <n v="21.12"/>
    <n v="54.72"/>
    <n v="346"/>
    <n v="48.7"/>
    <n v="8.17"/>
    <n v="98.82"/>
    <n v="7.14"/>
    <n v="138"/>
    <n v="85.54"/>
    <n v="93.23"/>
    <s v="Pass"/>
    <s v="No"/>
    <s v="None"/>
    <s v="None"/>
    <d v="2024-09-01T00:00:00"/>
    <n v="0"/>
    <n v="0"/>
    <n v="0"/>
    <n v="0"/>
    <n v="0"/>
    <n v="0"/>
    <x v="0"/>
  </r>
  <r>
    <s v="B000281"/>
    <s v="Antidepressant"/>
    <s v="Line 2"/>
    <d v="2024-03-05T00:00:00"/>
    <s v="Team C"/>
    <n v="22.62"/>
    <n v="38.57"/>
    <n v="317"/>
    <n v="40.9"/>
    <n v="7.78"/>
    <n v="99.35"/>
    <n v="6.75"/>
    <n v="140.30000000000001"/>
    <n v="85.75"/>
    <n v="95.74"/>
    <s v="Pass"/>
    <s v="No"/>
    <s v="None"/>
    <s v="None"/>
    <d v="2024-03-01T00:00:00"/>
    <n v="0"/>
    <n v="0"/>
    <n v="0"/>
    <n v="0"/>
    <n v="0"/>
    <n v="0"/>
    <x v="0"/>
  </r>
  <r>
    <s v="B000282"/>
    <s v="Antidepressant"/>
    <s v="Line 1"/>
    <d v="2024-01-23T00:00:00"/>
    <s v="Team A"/>
    <n v="20.010000000000002"/>
    <n v="31.23"/>
    <n v="296"/>
    <n v="42.8"/>
    <n v="7.41"/>
    <n v="99.07"/>
    <n v="6.51"/>
    <n v="132.4"/>
    <n v="88.79"/>
    <n v="94.46"/>
    <s v="Pass"/>
    <s v="No"/>
    <s v="None"/>
    <s v="None"/>
    <d v="2024-01-01T00:00:00"/>
    <n v="0"/>
    <n v="0"/>
    <n v="0"/>
    <n v="0"/>
    <n v="0"/>
    <n v="0"/>
    <x v="0"/>
  </r>
  <r>
    <s v="B000283"/>
    <s v="Antidepressant"/>
    <s v="Line 1"/>
    <d v="2025-06-12T00:00:00"/>
    <s v="Team D"/>
    <n v="22.37"/>
    <n v="39.090000000000003"/>
    <n v="338"/>
    <n v="45.4"/>
    <n v="5.96"/>
    <n v="98.93"/>
    <n v="6.95"/>
    <n v="120.2"/>
    <n v="88.62"/>
    <n v="94.34"/>
    <s v="Pass"/>
    <s v="No"/>
    <s v="None"/>
    <s v="None"/>
    <d v="2025-06-01T00:00:00"/>
    <n v="0"/>
    <n v="0"/>
    <n v="0"/>
    <n v="0"/>
    <n v="0"/>
    <n v="0"/>
    <x v="0"/>
  </r>
  <r>
    <s v="B000284"/>
    <s v="Antidepressant"/>
    <s v="Line 1"/>
    <d v="2025-10-30T00:00:00"/>
    <s v="Team A"/>
    <n v="22.79"/>
    <n v="44.28"/>
    <n v="323"/>
    <n v="40.799999999999997"/>
    <n v="6.38"/>
    <n v="99.16"/>
    <n v="6.91"/>
    <n v="135.5"/>
    <n v="87.33"/>
    <n v="95.11"/>
    <s v="Pass"/>
    <s v="No"/>
    <s v="None"/>
    <s v="None"/>
    <d v="2025-10-01T00:00:00"/>
    <n v="0"/>
    <n v="0"/>
    <n v="0"/>
    <n v="0"/>
    <n v="0"/>
    <n v="0"/>
    <x v="0"/>
  </r>
  <r>
    <s v="B000285"/>
    <s v="COX-2 Inhibitor"/>
    <s v="Line 1"/>
    <d v="2024-02-09T00:00:00"/>
    <s v="Team D"/>
    <n v="22.07"/>
    <n v="46.92"/>
    <n v="367"/>
    <n v="40"/>
    <n v="6.84"/>
    <n v="99.05"/>
    <n v="6.81"/>
    <n v="118.3"/>
    <n v="88.01"/>
    <n v="95.47"/>
    <s v="Pass"/>
    <s v="No"/>
    <s v="None"/>
    <s v="None"/>
    <d v="2024-02-01T00:00:00"/>
    <n v="0"/>
    <n v="0"/>
    <n v="0"/>
    <n v="0"/>
    <n v="0"/>
    <n v="0"/>
    <x v="0"/>
  </r>
  <r>
    <s v="B000286"/>
    <s v="GLP-1 Agonist"/>
    <s v="Line 2"/>
    <d v="2024-08-27T00:00:00"/>
    <s v="Team A"/>
    <n v="21.18"/>
    <n v="51.38"/>
    <n v="304"/>
    <n v="53.3"/>
    <n v="7.61"/>
    <n v="98.76"/>
    <n v="7.21"/>
    <m/>
    <n v="84.27"/>
    <n v="93.74"/>
    <s v="Pass"/>
    <s v="No"/>
    <s v="None"/>
    <s v="None"/>
    <d v="2024-08-01T00:00:00"/>
    <n v="0"/>
    <n v="0"/>
    <n v="0"/>
    <n v="0"/>
    <n v="1"/>
    <n v="0"/>
    <x v="1"/>
  </r>
  <r>
    <s v="B000287"/>
    <s v="Antidepressant"/>
    <s v="Line 2"/>
    <d v="2025-03-20T00:00:00"/>
    <s v="Team B"/>
    <m/>
    <n v="49.03"/>
    <n v="320"/>
    <n v="45.9"/>
    <n v="6.96"/>
    <n v="98.95"/>
    <n v="6.69"/>
    <n v="129.9"/>
    <n v="88.74"/>
    <n v="93.96"/>
    <s v="Pass"/>
    <s v="No"/>
    <s v="None"/>
    <s v="None"/>
    <d v="2025-03-01T00:00:00"/>
    <n v="1"/>
    <n v="0"/>
    <n v="0"/>
    <n v="0"/>
    <n v="0"/>
    <n v="0"/>
    <x v="1"/>
  </r>
  <r>
    <s v="B000288"/>
    <s v="GLP-1 Agonist"/>
    <s v="Line 2"/>
    <d v="2025-05-30T00:00:00"/>
    <s v="Team C"/>
    <n v="21.11"/>
    <n v="40.94"/>
    <n v="327"/>
    <n v="53.8"/>
    <n v="8.34"/>
    <n v="99.27"/>
    <n v="6.92"/>
    <m/>
    <n v="81.64"/>
    <n v="94.06"/>
    <s v="Pass"/>
    <s v="No"/>
    <s v="None"/>
    <s v="None"/>
    <d v="2025-05-01T00:00:00"/>
    <n v="0"/>
    <n v="0"/>
    <n v="0"/>
    <n v="0"/>
    <n v="1"/>
    <n v="0"/>
    <x v="1"/>
  </r>
  <r>
    <s v="B000289"/>
    <s v="GLP-1 Agonist"/>
    <s v="Line 1"/>
    <d v="2025-06-21T00:00:00"/>
    <s v="Team B"/>
    <n v="21.13"/>
    <n v="35.54"/>
    <n v="272"/>
    <n v="59.8"/>
    <n v="8.1199999999999992"/>
    <n v="99.38"/>
    <n v="6.72"/>
    <n v="162"/>
    <n v="81.44"/>
    <n v="91.4"/>
    <s v="Pass"/>
    <s v="No"/>
    <s v="None"/>
    <s v="None"/>
    <d v="2025-06-01T00:00:00"/>
    <n v="0"/>
    <n v="0"/>
    <n v="0"/>
    <n v="0"/>
    <n v="0"/>
    <n v="0"/>
    <x v="0"/>
  </r>
  <r>
    <s v="B000290"/>
    <s v="Antidepressant"/>
    <s v="Line 2"/>
    <d v="2025-05-22T00:00:00"/>
    <s v="Team C"/>
    <n v="21.49"/>
    <n v="50.12"/>
    <n v="309"/>
    <n v="44.9"/>
    <n v="6.43"/>
    <n v="98.8"/>
    <n v="6.94"/>
    <n v="128.4"/>
    <n v="84.8"/>
    <n v="94.63"/>
    <s v="Pass"/>
    <s v="No"/>
    <s v="None"/>
    <s v="None"/>
    <d v="2025-05-01T00:00:00"/>
    <n v="0"/>
    <n v="0"/>
    <n v="0"/>
    <n v="0"/>
    <n v="0"/>
    <n v="0"/>
    <x v="0"/>
  </r>
  <r>
    <s v="B000291"/>
    <s v="AED"/>
    <s v="Line 2"/>
    <d v="2024-03-02T00:00:00"/>
    <s v="Team C"/>
    <n v="21.25"/>
    <n v="42.16"/>
    <n v="299"/>
    <n v="42.5"/>
    <n v="7.7"/>
    <n v="98.51"/>
    <n v="6.94"/>
    <n v="145"/>
    <n v="86.83"/>
    <n v="93.55"/>
    <s v="Pass"/>
    <s v="No"/>
    <s v="None"/>
    <s v="None"/>
    <d v="2024-03-01T00:00:00"/>
    <n v="0"/>
    <n v="0"/>
    <n v="0"/>
    <n v="0"/>
    <n v="0"/>
    <n v="0"/>
    <x v="0"/>
  </r>
  <r>
    <s v="B000292"/>
    <s v="Antidepressant"/>
    <s v="Line 3"/>
    <d v="2024-07-04T00:00:00"/>
    <s v="Team C"/>
    <n v="21.8"/>
    <n v="38.71"/>
    <n v="280"/>
    <n v="46.3"/>
    <n v="7.78"/>
    <n v="98.92"/>
    <n v="6.77"/>
    <n v="131.9"/>
    <n v="87.32"/>
    <n v="96.08"/>
    <s v="Pass"/>
    <s v="No"/>
    <s v="None"/>
    <s v="None"/>
    <d v="2024-07-01T00:00:00"/>
    <n v="0"/>
    <n v="0"/>
    <n v="0"/>
    <n v="0"/>
    <n v="0"/>
    <n v="0"/>
    <x v="0"/>
  </r>
  <r>
    <s v="B000293"/>
    <s v="AED"/>
    <s v="Line 2"/>
    <d v="2024-12-09T00:00:00"/>
    <s v="Team B"/>
    <n v="21.59"/>
    <n v="41.91"/>
    <n v="331"/>
    <n v="47.6"/>
    <n v="7.25"/>
    <n v="98.74"/>
    <n v="7.04"/>
    <n v="145.6"/>
    <n v="83.88"/>
    <n v="93.38"/>
    <s v="Pass"/>
    <s v="No"/>
    <s v="None"/>
    <s v="None"/>
    <d v="2024-12-01T00:00:00"/>
    <n v="0"/>
    <n v="0"/>
    <n v="0"/>
    <n v="0"/>
    <n v="0"/>
    <n v="0"/>
    <x v="0"/>
  </r>
  <r>
    <s v="B000294"/>
    <s v="Antidepressant"/>
    <s v="Line 2"/>
    <d v="2024-02-16T00:00:00"/>
    <s v="Team D"/>
    <n v="23.41"/>
    <n v="35.74"/>
    <n v="310"/>
    <n v="45.4"/>
    <n v="7.51"/>
    <n v="99.37"/>
    <n v="6.53"/>
    <n v="130.30000000000001"/>
    <n v="89.09"/>
    <n v="93.83"/>
    <s v="Pass"/>
    <s v="No"/>
    <s v="None"/>
    <s v="None"/>
    <d v="2024-02-01T00:00:00"/>
    <n v="0"/>
    <n v="0"/>
    <n v="0"/>
    <n v="0"/>
    <n v="0"/>
    <n v="0"/>
    <x v="0"/>
  </r>
  <r>
    <s v="B000295"/>
    <s v="AED"/>
    <s v="Line 2"/>
    <d v="2024-09-07T00:00:00"/>
    <s v="Team C"/>
    <n v="21.5"/>
    <n v="41.67"/>
    <n v="331"/>
    <n v="53.2"/>
    <n v="7.64"/>
    <n v="99.26"/>
    <n v="6.8"/>
    <n v="132.5"/>
    <n v="88.44"/>
    <n v="92.87"/>
    <s v="Pass"/>
    <s v="No"/>
    <s v="None"/>
    <s v="None"/>
    <d v="2024-09-01T00:00:00"/>
    <n v="0"/>
    <n v="0"/>
    <n v="0"/>
    <n v="0"/>
    <n v="0"/>
    <n v="0"/>
    <x v="0"/>
  </r>
  <r>
    <s v="B000296"/>
    <s v="AED"/>
    <s v="Line 3"/>
    <d v="2024-10-08T00:00:00"/>
    <s v="Team B"/>
    <n v="22.06"/>
    <n v="42.83"/>
    <n v="322"/>
    <n v="37.200000000000003"/>
    <n v="8.11"/>
    <n v="98.66"/>
    <n v="6.96"/>
    <n v="144.30000000000001"/>
    <n v="88.71"/>
    <n v="92.27"/>
    <s v="Pass"/>
    <s v="No"/>
    <s v="None"/>
    <s v="None"/>
    <d v="2024-10-01T00:00:00"/>
    <n v="0"/>
    <n v="0"/>
    <n v="0"/>
    <n v="0"/>
    <n v="0"/>
    <n v="0"/>
    <x v="0"/>
  </r>
  <r>
    <s v="B000297"/>
    <s v="AED"/>
    <s v="Line 3"/>
    <d v="2025-12-15T00:00:00"/>
    <s v="Team C"/>
    <n v="21.37"/>
    <n v="47.65"/>
    <n v="326"/>
    <n v="53.8"/>
    <n v="8.0399999999999991"/>
    <n v="98.68"/>
    <n v="7.02"/>
    <n v="133.30000000000001"/>
    <n v="87.28"/>
    <n v="92.72"/>
    <s v="Pass"/>
    <s v="Yes"/>
    <s v="Environmental"/>
    <s v="Minor"/>
    <d v="2025-12-01T00:00:00"/>
    <n v="0"/>
    <n v="0"/>
    <n v="0"/>
    <n v="0"/>
    <n v="0"/>
    <n v="0"/>
    <x v="0"/>
  </r>
  <r>
    <s v="B000298"/>
    <s v="AED"/>
    <s v="Line 2"/>
    <d v="2024-08-19T00:00:00"/>
    <s v="Team D"/>
    <n v="21.36"/>
    <n v="42.06"/>
    <n v="307"/>
    <n v="55.2"/>
    <n v="8.3800000000000008"/>
    <n v="98.58"/>
    <n v="6.74"/>
    <n v="132.4"/>
    <n v="82.85"/>
    <n v="93.82"/>
    <s v="Pass"/>
    <s v="No"/>
    <s v="None"/>
    <s v="None"/>
    <d v="2024-08-01T00:00:00"/>
    <n v="0"/>
    <n v="0"/>
    <n v="0"/>
    <n v="0"/>
    <n v="0"/>
    <n v="0"/>
    <x v="0"/>
  </r>
  <r>
    <s v="B000299"/>
    <s v="COX-2 Inhibitor"/>
    <s v="Line 2"/>
    <d v="2025-12-11T00:00:00"/>
    <s v="Team D"/>
    <n v="21.22"/>
    <n v="36.659999999999997"/>
    <n v="326"/>
    <n v="40.1"/>
    <n v="5.64"/>
    <n v="99.32"/>
    <n v="6.76"/>
    <n v="109.4"/>
    <n v="86.36"/>
    <n v="95.02"/>
    <s v="Pass"/>
    <s v="No"/>
    <s v="None"/>
    <s v="None"/>
    <d v="2025-12-01T00:00:00"/>
    <n v="0"/>
    <n v="0"/>
    <n v="0"/>
    <n v="0"/>
    <n v="0"/>
    <n v="0"/>
    <x v="0"/>
  </r>
  <r>
    <s v="B000300"/>
    <s v="COX-2 Inhibitor"/>
    <s v="Line 1"/>
    <d v="2025-05-26T00:00:00"/>
    <s v="Team C"/>
    <n v="21.32"/>
    <n v="34.979999999999997"/>
    <n v="342"/>
    <n v="40.299999999999997"/>
    <n v="6.93"/>
    <n v="99.31"/>
    <n v="6.78"/>
    <n v="131"/>
    <n v="89.73"/>
    <n v="95.29"/>
    <s v="Pass"/>
    <s v="No"/>
    <s v="None"/>
    <s v="None"/>
    <d v="2025-05-01T00:00:00"/>
    <n v="0"/>
    <n v="0"/>
    <n v="0"/>
    <n v="0"/>
    <n v="0"/>
    <n v="0"/>
    <x v="0"/>
  </r>
  <r>
    <s v="B000301"/>
    <s v="COX-2 Inhibitor"/>
    <s v="Line 3"/>
    <d v="2025-05-21T00:00:00"/>
    <s v="Team D"/>
    <n v="21.59"/>
    <n v="44.05"/>
    <n v="357"/>
    <n v="37.200000000000003"/>
    <n v="6.7"/>
    <n v="99.36"/>
    <n v="6.78"/>
    <n v="133.4"/>
    <n v="88.46"/>
    <n v="94.55"/>
    <s v="Pass"/>
    <s v="No"/>
    <s v="None"/>
    <s v="None"/>
    <d v="2025-05-01T00:00:00"/>
    <n v="0"/>
    <n v="0"/>
    <n v="0"/>
    <n v="0"/>
    <n v="0"/>
    <n v="0"/>
    <x v="0"/>
  </r>
  <r>
    <s v="B000302"/>
    <s v="Antidepressant"/>
    <s v="Line 1"/>
    <d v="2025-08-22T00:00:00"/>
    <s v="Team D"/>
    <n v="22.14"/>
    <n v="42.36"/>
    <n v="319"/>
    <n v="41"/>
    <n v="6.49"/>
    <n v="99.23"/>
    <n v="6.62"/>
    <n v="127.7"/>
    <n v="86.21"/>
    <n v="94.25"/>
    <s v="Pass"/>
    <s v="No"/>
    <s v="None"/>
    <s v="None"/>
    <d v="2025-08-01T00:00:00"/>
    <n v="0"/>
    <n v="0"/>
    <n v="0"/>
    <n v="0"/>
    <n v="0"/>
    <n v="0"/>
    <x v="0"/>
  </r>
  <r>
    <s v="B000303"/>
    <s v="GLP-1 Agonist"/>
    <s v="Line 1"/>
    <d v="2025-09-07T00:00:00"/>
    <s v="Team B"/>
    <n v="22.31"/>
    <n v="37.229999999999997"/>
    <n v="287"/>
    <n v="50.8"/>
    <n v="8.5399999999999991"/>
    <n v="99.13"/>
    <n v="6.95"/>
    <n v="131.1"/>
    <n v="88.62"/>
    <n v="93.42"/>
    <s v="Pass"/>
    <s v="No"/>
    <s v="None"/>
    <s v="None"/>
    <d v="2025-09-01T00:00:00"/>
    <n v="0"/>
    <n v="0"/>
    <n v="0"/>
    <n v="0"/>
    <n v="0"/>
    <n v="0"/>
    <x v="0"/>
  </r>
  <r>
    <s v="B000304"/>
    <s v="GLP-1 Agonist"/>
    <s v="Line 3"/>
    <d v="2024-06-11T00:00:00"/>
    <s v="Team C"/>
    <n v="20.16"/>
    <n v="37.659999999999997"/>
    <n v="278"/>
    <n v="53"/>
    <n v="8.81"/>
    <n v="98.54"/>
    <n v="6.98"/>
    <n v="143.80000000000001"/>
    <n v="85.16"/>
    <n v="92.36"/>
    <s v="Pass"/>
    <s v="No"/>
    <s v="None"/>
    <s v="None"/>
    <d v="2024-06-01T00:00:00"/>
    <n v="0"/>
    <n v="0"/>
    <n v="0"/>
    <n v="0"/>
    <n v="0"/>
    <n v="0"/>
    <x v="0"/>
  </r>
  <r>
    <s v="B000305"/>
    <s v="AED"/>
    <s v="Line 3"/>
    <d v="2024-11-03T00:00:00"/>
    <s v="Team A"/>
    <n v="21.39"/>
    <n v="45.94"/>
    <n v="319"/>
    <n v="50.5"/>
    <n v="6.74"/>
    <n v="98.74"/>
    <n v="6.93"/>
    <n v="133.5"/>
    <n v="86.96"/>
    <n v="94.33"/>
    <s v="Pass"/>
    <s v="No"/>
    <s v="None"/>
    <s v="None"/>
    <d v="2024-11-01T00:00:00"/>
    <n v="0"/>
    <n v="0"/>
    <n v="0"/>
    <n v="0"/>
    <n v="0"/>
    <n v="0"/>
    <x v="0"/>
  </r>
  <r>
    <s v="B000306"/>
    <s v="GLP-1 Agonist"/>
    <s v="Line 1"/>
    <d v="2025-01-21T00:00:00"/>
    <s v="Team B"/>
    <n v="20.47"/>
    <n v="46.95"/>
    <n v="290"/>
    <n v="51.4"/>
    <n v="8.31"/>
    <n v="99.13"/>
    <n v="7.24"/>
    <n v="131.1"/>
    <n v="83.9"/>
    <n v="92.09"/>
    <s v="Pass"/>
    <s v="No"/>
    <s v="None"/>
    <s v="None"/>
    <d v="2025-01-01T00:00:00"/>
    <n v="0"/>
    <n v="0"/>
    <n v="0"/>
    <n v="0"/>
    <n v="0"/>
    <n v="0"/>
    <x v="0"/>
  </r>
  <r>
    <s v="B000307"/>
    <s v="GLP-1 Agonist"/>
    <s v="Line 1"/>
    <d v="2025-12-15T00:00:00"/>
    <s v="Team D"/>
    <n v="21.3"/>
    <n v="36.1"/>
    <n v="299"/>
    <n v="51.9"/>
    <n v="8.26"/>
    <n v="98.86"/>
    <m/>
    <n v="136.4"/>
    <n v="88.99"/>
    <n v="94.77"/>
    <s v="Pass"/>
    <s v="No"/>
    <s v="None"/>
    <s v="None"/>
    <d v="2025-12-01T00:00:00"/>
    <n v="0"/>
    <n v="0"/>
    <n v="0"/>
    <n v="1"/>
    <n v="0"/>
    <n v="0"/>
    <x v="1"/>
  </r>
  <r>
    <s v="B000308"/>
    <s v="COX-2 Inhibitor"/>
    <s v="Line 1"/>
    <d v="2024-01-30T00:00:00"/>
    <s v="Team B"/>
    <n v="23.31"/>
    <n v="43.44"/>
    <n v="336"/>
    <n v="42.3"/>
    <n v="6.35"/>
    <n v="98.69"/>
    <n v="6.97"/>
    <n v="125.6"/>
    <n v="87.88"/>
    <n v="94.57"/>
    <s v="Pass"/>
    <s v="No"/>
    <s v="None"/>
    <s v="None"/>
    <d v="2024-01-01T00:00:00"/>
    <n v="0"/>
    <n v="0"/>
    <n v="0"/>
    <n v="0"/>
    <n v="0"/>
    <n v="0"/>
    <x v="0"/>
  </r>
  <r>
    <s v="B000309"/>
    <s v="Antidepressant"/>
    <s v="Line 2"/>
    <d v="2024-12-14T00:00:00"/>
    <s v="Team D"/>
    <n v="21.66"/>
    <n v="46.79"/>
    <n v="312"/>
    <n v="36.4"/>
    <n v="6.34"/>
    <n v="99.24"/>
    <n v="6.97"/>
    <n v="116.8"/>
    <n v="90.96"/>
    <n v="93.89"/>
    <s v="Pass"/>
    <s v="No"/>
    <s v="None"/>
    <s v="None"/>
    <d v="2024-12-01T00:00:00"/>
    <n v="0"/>
    <n v="0"/>
    <n v="0"/>
    <n v="0"/>
    <n v="0"/>
    <n v="0"/>
    <x v="0"/>
  </r>
  <r>
    <s v="B000310"/>
    <s v="Antidepressant"/>
    <s v="Line 1"/>
    <d v="2024-06-05T00:00:00"/>
    <s v="Team B"/>
    <n v="21.96"/>
    <n v="38.119999999999997"/>
    <n v="325"/>
    <n v="46.6"/>
    <n v="6.29"/>
    <n v="99"/>
    <n v="6.77"/>
    <n v="130.80000000000001"/>
    <n v="85.89"/>
    <n v="92.97"/>
    <s v="Pass"/>
    <s v="No"/>
    <s v="None"/>
    <s v="None"/>
    <d v="2024-06-01T00:00:00"/>
    <n v="0"/>
    <n v="0"/>
    <n v="0"/>
    <n v="0"/>
    <n v="0"/>
    <n v="0"/>
    <x v="0"/>
  </r>
  <r>
    <s v="B000311"/>
    <s v="GLP-1 Agonist"/>
    <s v="Line 3"/>
    <d v="2024-05-31T00:00:00"/>
    <s v="Team A"/>
    <n v="22.59"/>
    <n v="39.92"/>
    <n v="310"/>
    <n v="59.7"/>
    <n v="8.3699999999999992"/>
    <n v="99.18"/>
    <n v="7.08"/>
    <n v="132.6"/>
    <n v="83.66"/>
    <n v="91.8"/>
    <s v="Pass"/>
    <s v="No"/>
    <s v="None"/>
    <s v="None"/>
    <d v="2024-05-01T00:00:00"/>
    <n v="0"/>
    <n v="0"/>
    <n v="0"/>
    <n v="0"/>
    <n v="0"/>
    <n v="0"/>
    <x v="0"/>
  </r>
  <r>
    <s v="B000312"/>
    <s v="GLP-1 Agonist"/>
    <s v="Line 3"/>
    <d v="2025-07-10T00:00:00"/>
    <s v="Team A"/>
    <n v="21.84"/>
    <n v="39.81"/>
    <n v="335"/>
    <n v="48.4"/>
    <n v="8.06"/>
    <n v="98.9"/>
    <n v="7.15"/>
    <n v="155.80000000000001"/>
    <n v="86.56"/>
    <n v="92.09"/>
    <s v="Pass"/>
    <s v="No"/>
    <s v="None"/>
    <s v="None"/>
    <d v="2025-07-01T00:00:00"/>
    <n v="0"/>
    <n v="0"/>
    <n v="0"/>
    <n v="0"/>
    <n v="0"/>
    <n v="0"/>
    <x v="0"/>
  </r>
  <r>
    <s v="B000313"/>
    <s v="Antidepressant"/>
    <s v="Line 2"/>
    <d v="2024-05-27T00:00:00"/>
    <s v="Team C"/>
    <n v="21.43"/>
    <n v="35.44"/>
    <n v="334"/>
    <n v="50.2"/>
    <n v="7.73"/>
    <n v="99.12"/>
    <n v="6.81"/>
    <n v="128.5"/>
    <n v="90.61"/>
    <n v="93.66"/>
    <s v="Pass"/>
    <s v="No"/>
    <s v="None"/>
    <s v="None"/>
    <d v="2024-05-01T00:00:00"/>
    <n v="0"/>
    <n v="0"/>
    <n v="0"/>
    <n v="0"/>
    <n v="0"/>
    <n v="0"/>
    <x v="0"/>
  </r>
  <r>
    <s v="B000314"/>
    <s v="GLP-1 Agonist"/>
    <s v="Line 2"/>
    <d v="2025-08-02T00:00:00"/>
    <s v="Team B"/>
    <m/>
    <n v="40.840000000000003"/>
    <n v="329"/>
    <n v="42"/>
    <n v="7.74"/>
    <n v="99.29"/>
    <n v="6.97"/>
    <n v="142.80000000000001"/>
    <n v="85.82"/>
    <n v="92.77"/>
    <s v="Pass"/>
    <s v="No"/>
    <s v="None"/>
    <s v="None"/>
    <d v="2025-08-01T00:00:00"/>
    <n v="1"/>
    <n v="0"/>
    <n v="0"/>
    <n v="0"/>
    <n v="0"/>
    <n v="0"/>
    <x v="1"/>
  </r>
  <r>
    <s v="B000315"/>
    <s v="GLP-1 Agonist"/>
    <s v="Line 1"/>
    <d v="2025-12-27T00:00:00"/>
    <s v="Team C"/>
    <n v="20.88"/>
    <n v="40.159999999999997"/>
    <n v="285"/>
    <n v="46.8"/>
    <n v="7.18"/>
    <n v="98.59"/>
    <n v="6.89"/>
    <n v="138.9"/>
    <n v="86.66"/>
    <n v="93.2"/>
    <s v="Pass"/>
    <s v="No"/>
    <s v="None"/>
    <s v="None"/>
    <d v="2025-12-01T00:00:00"/>
    <n v="0"/>
    <n v="0"/>
    <n v="0"/>
    <n v="0"/>
    <n v="0"/>
    <n v="0"/>
    <x v="0"/>
  </r>
  <r>
    <s v="B000316"/>
    <s v="GLP-1 Agonist"/>
    <s v="Line 1"/>
    <d v="2025-07-21T00:00:00"/>
    <s v="Team A"/>
    <n v="21.82"/>
    <n v="42.78"/>
    <n v="271"/>
    <n v="43.5"/>
    <n v="7.77"/>
    <n v="99.29"/>
    <n v="6.88"/>
    <n v="138.5"/>
    <n v="88.12"/>
    <n v="90.61"/>
    <s v="Pass"/>
    <s v="Yes"/>
    <s v="Process"/>
    <s v="Major"/>
    <d v="2025-07-01T00:00:00"/>
    <n v="0"/>
    <n v="0"/>
    <n v="0"/>
    <n v="0"/>
    <n v="0"/>
    <n v="0"/>
    <x v="0"/>
  </r>
  <r>
    <s v="B000317"/>
    <s v="GLP-1 Agonist"/>
    <s v="Line 3"/>
    <d v="2024-05-04T00:00:00"/>
    <s v="Team B"/>
    <n v="21.89"/>
    <n v="34.07"/>
    <n v="300"/>
    <n v="57.1"/>
    <n v="8.33"/>
    <n v="98.81"/>
    <n v="6.59"/>
    <n v="136.6"/>
    <n v="80.650000000000006"/>
    <n v="94.12"/>
    <s v="Pass"/>
    <s v="No"/>
    <s v="None"/>
    <s v="None"/>
    <d v="2024-05-01T00:00:00"/>
    <n v="0"/>
    <n v="0"/>
    <n v="0"/>
    <n v="0"/>
    <n v="0"/>
    <n v="0"/>
    <x v="0"/>
  </r>
  <r>
    <s v="B000318"/>
    <s v="COX-2 Inhibitor"/>
    <s v="Line 1"/>
    <d v="2024-04-14T00:00:00"/>
    <s v="Team A"/>
    <m/>
    <n v="43.05"/>
    <n v="355"/>
    <n v="47"/>
    <n v="6.4"/>
    <n v="99.24"/>
    <n v="6.74"/>
    <n v="117.5"/>
    <n v="82.59"/>
    <n v="92.66"/>
    <s v="Pass"/>
    <s v="No"/>
    <s v="None"/>
    <s v="None"/>
    <d v="2024-04-01T00:00:00"/>
    <n v="1"/>
    <n v="0"/>
    <n v="0"/>
    <n v="0"/>
    <n v="0"/>
    <n v="0"/>
    <x v="1"/>
  </r>
  <r>
    <s v="B000319"/>
    <s v="GLP-1 Agonist"/>
    <s v="Line 1"/>
    <d v="2024-11-15T00:00:00"/>
    <s v="Team B"/>
    <n v="21.63"/>
    <n v="46.91"/>
    <n v="313"/>
    <n v="47.5"/>
    <n v="6.91"/>
    <n v="98.88"/>
    <n v="7.03"/>
    <n v="131"/>
    <n v="83.91"/>
    <n v="94.03"/>
    <s v="Pass"/>
    <s v="No"/>
    <s v="None"/>
    <s v="None"/>
    <d v="2024-11-01T00:00:00"/>
    <n v="0"/>
    <n v="0"/>
    <n v="0"/>
    <n v="0"/>
    <n v="0"/>
    <n v="0"/>
    <x v="0"/>
  </r>
  <r>
    <s v="B000320"/>
    <s v="AED"/>
    <s v="Line 1"/>
    <d v="2025-02-06T00:00:00"/>
    <s v="Team D"/>
    <n v="21.71"/>
    <m/>
    <n v="337"/>
    <n v="51.4"/>
    <n v="7.87"/>
    <n v="98.7"/>
    <n v="7.05"/>
    <n v="134.69999999999999"/>
    <n v="87.97"/>
    <n v="92.51"/>
    <s v="Pass"/>
    <s v="No"/>
    <s v="None"/>
    <s v="None"/>
    <d v="2025-02-01T00:00:00"/>
    <n v="0"/>
    <n v="1"/>
    <n v="0"/>
    <n v="0"/>
    <n v="0"/>
    <n v="0"/>
    <x v="1"/>
  </r>
  <r>
    <s v="B000321"/>
    <s v="AED"/>
    <s v="Line 1"/>
    <d v="2025-07-22T00:00:00"/>
    <s v="Team A"/>
    <n v="22.21"/>
    <n v="50.4"/>
    <n v="269"/>
    <n v="53.1"/>
    <n v="7.83"/>
    <n v="98.66"/>
    <n v="7.15"/>
    <n v="147.6"/>
    <n v="89.32"/>
    <n v="94.25"/>
    <s v="Pass"/>
    <s v="No"/>
    <s v="None"/>
    <s v="None"/>
    <d v="2025-07-01T00:00:00"/>
    <n v="0"/>
    <n v="0"/>
    <n v="0"/>
    <n v="0"/>
    <n v="0"/>
    <n v="0"/>
    <x v="0"/>
  </r>
  <r>
    <s v="B000322"/>
    <s v="GLP-1 Agonist"/>
    <s v="Line 2"/>
    <d v="2024-11-04T00:00:00"/>
    <s v="Team C"/>
    <n v="22.12"/>
    <n v="34.11"/>
    <n v="323"/>
    <n v="47.8"/>
    <n v="8.1"/>
    <n v="98.89"/>
    <n v="6.87"/>
    <n v="143"/>
    <n v="83.7"/>
    <n v="93.05"/>
    <s v="Pass"/>
    <s v="No"/>
    <s v="None"/>
    <s v="None"/>
    <d v="2024-11-01T00:00:00"/>
    <n v="0"/>
    <n v="0"/>
    <n v="0"/>
    <n v="0"/>
    <n v="0"/>
    <n v="0"/>
    <x v="0"/>
  </r>
  <r>
    <s v="B000323"/>
    <s v="GLP-1 Agonist"/>
    <s v="Line 3"/>
    <d v="2024-05-02T00:00:00"/>
    <s v="Team A"/>
    <n v="21.86"/>
    <n v="42.26"/>
    <n v="306"/>
    <n v="50.2"/>
    <n v="7.83"/>
    <n v="98.58"/>
    <n v="7.23"/>
    <n v="133.80000000000001"/>
    <n v="82.32"/>
    <n v="92"/>
    <s v="Pass"/>
    <s v="No"/>
    <s v="None"/>
    <s v="None"/>
    <d v="2024-05-01T00:00:00"/>
    <n v="0"/>
    <n v="0"/>
    <n v="0"/>
    <n v="0"/>
    <n v="0"/>
    <n v="0"/>
    <x v="0"/>
  </r>
  <r>
    <s v="B000324"/>
    <s v="GLP-1 Agonist"/>
    <s v="Line 3"/>
    <d v="2025-12-25T00:00:00"/>
    <s v="Team C"/>
    <m/>
    <n v="37.58"/>
    <n v="272"/>
    <n v="52.5"/>
    <n v="8.4"/>
    <n v="99.5"/>
    <n v="6.86"/>
    <n v="144.4"/>
    <n v="87.96"/>
    <n v="93.11"/>
    <s v="Pass"/>
    <s v="No"/>
    <s v="None"/>
    <s v="None"/>
    <d v="2025-12-01T00:00:00"/>
    <n v="1"/>
    <n v="0"/>
    <n v="0"/>
    <n v="0"/>
    <n v="0"/>
    <n v="0"/>
    <x v="1"/>
  </r>
  <r>
    <s v="B000325"/>
    <s v="AED"/>
    <s v="Line 2"/>
    <d v="2025-10-23T00:00:00"/>
    <s v="Team D"/>
    <n v="22.5"/>
    <n v="45.42"/>
    <n v="328"/>
    <n v="39.4"/>
    <n v="6.35"/>
    <n v="98.78"/>
    <n v="6.83"/>
    <n v="126.5"/>
    <n v="86.47"/>
    <n v="91.76"/>
    <s v="Pass"/>
    <s v="No"/>
    <s v="None"/>
    <s v="None"/>
    <d v="2025-10-01T00:00:00"/>
    <n v="0"/>
    <n v="0"/>
    <n v="0"/>
    <n v="0"/>
    <n v="0"/>
    <n v="0"/>
    <x v="0"/>
  </r>
  <r>
    <s v="B000326"/>
    <s v="COX-2 Inhibitor"/>
    <s v="Line 3"/>
    <d v="2025-04-23T00:00:00"/>
    <s v="Team B"/>
    <n v="21.85"/>
    <n v="39.14"/>
    <n v="343"/>
    <n v="40.1"/>
    <n v="6.48"/>
    <n v="99.54"/>
    <n v="6.51"/>
    <n v="118.7"/>
    <n v="87.2"/>
    <n v="94.12"/>
    <s v="Pass"/>
    <s v="No"/>
    <s v="None"/>
    <s v="None"/>
    <d v="2025-04-01T00:00:00"/>
    <n v="0"/>
    <n v="0"/>
    <n v="0"/>
    <n v="0"/>
    <n v="0"/>
    <n v="0"/>
    <x v="0"/>
  </r>
  <r>
    <s v="B000327"/>
    <s v="AED"/>
    <s v="Line 2"/>
    <d v="2025-05-23T00:00:00"/>
    <s v="Team A"/>
    <n v="20.81"/>
    <n v="35.43"/>
    <n v="322"/>
    <n v="55.8"/>
    <n v="7.7"/>
    <n v="99.4"/>
    <n v="6.89"/>
    <n v="138.6"/>
    <n v="87.97"/>
    <n v="93.08"/>
    <s v="Pass"/>
    <s v="No"/>
    <s v="None"/>
    <s v="None"/>
    <d v="2025-05-01T00:00:00"/>
    <n v="0"/>
    <n v="0"/>
    <n v="0"/>
    <n v="0"/>
    <n v="0"/>
    <n v="0"/>
    <x v="0"/>
  </r>
  <r>
    <s v="B000328"/>
    <s v="GLP-1 Agonist"/>
    <s v="Line 3"/>
    <d v="2025-11-14T00:00:00"/>
    <s v="Team C"/>
    <n v="19.100000000000001"/>
    <n v="38.28"/>
    <n v="318"/>
    <n v="45.7"/>
    <n v="8.2200000000000006"/>
    <n v="99.09"/>
    <n v="7.08"/>
    <n v="145.69999999999999"/>
    <n v="88.65"/>
    <n v="94.57"/>
    <s v="Failed"/>
    <s v="No"/>
    <s v="None"/>
    <s v="None"/>
    <d v="2025-11-01T00:00:00"/>
    <n v="0"/>
    <n v="0"/>
    <n v="0"/>
    <n v="0"/>
    <n v="0"/>
    <n v="0"/>
    <x v="0"/>
  </r>
  <r>
    <s v="B000329"/>
    <s v="COX-2 Inhibitor"/>
    <s v="Line 2"/>
    <d v="2024-12-13T00:00:00"/>
    <s v="Team B"/>
    <n v="22.45"/>
    <n v="46.61"/>
    <n v="348"/>
    <n v="42.7"/>
    <n v="5.87"/>
    <n v="99.06"/>
    <n v="6.7"/>
    <n v="116"/>
    <n v="89.91"/>
    <n v="93.29"/>
    <s v="Pass"/>
    <s v="No"/>
    <s v="None"/>
    <s v="None"/>
    <d v="2024-12-01T00:00:00"/>
    <n v="0"/>
    <n v="0"/>
    <n v="0"/>
    <n v="0"/>
    <n v="0"/>
    <n v="0"/>
    <x v="0"/>
  </r>
  <r>
    <s v="B000330"/>
    <s v="GLP-1 Agonist"/>
    <s v="Line 1"/>
    <d v="2024-04-16T00:00:00"/>
    <s v="Team D"/>
    <n v="20.88"/>
    <n v="41.44"/>
    <n v="273"/>
    <n v="50.9"/>
    <n v="7.32"/>
    <n v="98.99"/>
    <n v="6.86"/>
    <n v="136.9"/>
    <n v="81.72"/>
    <n v="92.59"/>
    <s v="Pass"/>
    <s v="No"/>
    <s v="None"/>
    <s v="None"/>
    <d v="2024-04-01T00:00:00"/>
    <n v="0"/>
    <n v="0"/>
    <n v="0"/>
    <n v="0"/>
    <n v="0"/>
    <n v="0"/>
    <x v="0"/>
  </r>
  <r>
    <s v="B000331"/>
    <s v="COX-2 Inhibitor"/>
    <s v="Line 3"/>
    <d v="2025-03-18T00:00:00"/>
    <s v="Team D"/>
    <n v="22.8"/>
    <n v="45.01"/>
    <n v="337"/>
    <n v="38.6"/>
    <n v="6.77"/>
    <n v="99.26"/>
    <m/>
    <n v="129.69999999999999"/>
    <n v="85.52"/>
    <n v="95.26"/>
    <s v="Pass"/>
    <s v="No"/>
    <s v="None"/>
    <s v="None"/>
    <d v="2025-03-01T00:00:00"/>
    <n v="0"/>
    <n v="0"/>
    <n v="0"/>
    <n v="1"/>
    <n v="0"/>
    <n v="0"/>
    <x v="1"/>
  </r>
  <r>
    <s v="B000332"/>
    <s v="Antidepressant"/>
    <s v="Line 1"/>
    <d v="2024-11-25T00:00:00"/>
    <s v="Team C"/>
    <n v="20.52"/>
    <n v="43.08"/>
    <n v="291"/>
    <n v="43.2"/>
    <n v="7.57"/>
    <n v="99.15"/>
    <n v="6.64"/>
    <n v="130.1"/>
    <n v="90.25"/>
    <n v="92.47"/>
    <s v="Pass"/>
    <s v="No"/>
    <s v="None"/>
    <s v="None"/>
    <d v="2024-11-01T00:00:00"/>
    <n v="0"/>
    <n v="0"/>
    <n v="0"/>
    <n v="0"/>
    <n v="0"/>
    <n v="0"/>
    <x v="0"/>
  </r>
  <r>
    <s v="B000333"/>
    <s v="COX-2 Inhibitor"/>
    <s v="Line 1"/>
    <d v="2025-08-07T00:00:00"/>
    <s v="Team C"/>
    <n v="22.01"/>
    <n v="45.02"/>
    <n v="352"/>
    <n v="46.6"/>
    <n v="6.46"/>
    <n v="98.72"/>
    <n v="6.87"/>
    <n v="135.6"/>
    <n v="88.14"/>
    <n v="95.49"/>
    <s v="Pass"/>
    <s v="No"/>
    <s v="None"/>
    <s v="None"/>
    <d v="2025-08-01T00:00:00"/>
    <n v="0"/>
    <n v="0"/>
    <n v="0"/>
    <n v="0"/>
    <n v="0"/>
    <n v="0"/>
    <x v="0"/>
  </r>
  <r>
    <s v="B000334"/>
    <s v="AED"/>
    <s v="Line 1"/>
    <d v="2025-07-18T00:00:00"/>
    <s v="Team C"/>
    <n v="22.15"/>
    <n v="46.65"/>
    <n v="340"/>
    <n v="47"/>
    <n v="7.45"/>
    <n v="98.42"/>
    <n v="6.9"/>
    <n v="144.4"/>
    <n v="84.92"/>
    <n v="92.97"/>
    <s v="Pass"/>
    <s v="No"/>
    <s v="None"/>
    <s v="None"/>
    <d v="2025-07-01T00:00:00"/>
    <n v="0"/>
    <n v="0"/>
    <n v="0"/>
    <n v="0"/>
    <n v="0"/>
    <n v="0"/>
    <x v="0"/>
  </r>
  <r>
    <s v="B000335"/>
    <s v="Antidepressant"/>
    <s v="Line 2"/>
    <d v="2024-12-10T00:00:00"/>
    <s v="Team C"/>
    <n v="21.23"/>
    <n v="40.630000000000003"/>
    <n v="298"/>
    <n v="45.9"/>
    <n v="7.27"/>
    <n v="99.54"/>
    <n v="6.83"/>
    <n v="116.7"/>
    <n v="86.24"/>
    <n v="93.51"/>
    <s v="Pass"/>
    <s v="No"/>
    <s v="None"/>
    <s v="None"/>
    <d v="2024-12-01T00:00:00"/>
    <n v="0"/>
    <n v="0"/>
    <n v="0"/>
    <n v="0"/>
    <n v="0"/>
    <n v="0"/>
    <x v="0"/>
  </r>
  <r>
    <s v="B000336"/>
    <s v="COX2 Inhibitor"/>
    <s v="Line 2"/>
    <d v="2024-09-25T00:00:00"/>
    <s v="Team B"/>
    <n v="22.81"/>
    <n v="43.41"/>
    <n v="328"/>
    <n v="46.8"/>
    <n v="6.77"/>
    <n v="98.4"/>
    <n v="6.85"/>
    <n v="128"/>
    <n v="89.56"/>
    <n v="93.96"/>
    <s v="Pass"/>
    <s v="No"/>
    <s v="None"/>
    <s v="None"/>
    <d v="2024-09-01T00:00:00"/>
    <n v="0"/>
    <n v="0"/>
    <n v="0"/>
    <n v="0"/>
    <n v="0"/>
    <n v="0"/>
    <x v="0"/>
  </r>
  <r>
    <s v="B000337"/>
    <s v="Antidepressant"/>
    <s v="Line 2"/>
    <d v="2024-11-04T00:00:00"/>
    <s v="Team D"/>
    <n v="21.58"/>
    <n v="50.72"/>
    <n v="304"/>
    <n v="40.4"/>
    <n v="7.09"/>
    <n v="99.02"/>
    <n v="6.99"/>
    <n v="120.5"/>
    <n v="91.35"/>
    <n v="94.51"/>
    <s v="Pass"/>
    <s v="No"/>
    <s v="None"/>
    <s v="None"/>
    <d v="2024-11-01T00:00:00"/>
    <n v="0"/>
    <n v="0"/>
    <n v="0"/>
    <n v="0"/>
    <n v="0"/>
    <n v="0"/>
    <x v="0"/>
  </r>
  <r>
    <s v="B000338"/>
    <s v="COX-2 Inhibitor"/>
    <s v="Line 3"/>
    <d v="2025-04-07T00:00:00"/>
    <s v="Team B"/>
    <n v="22.48"/>
    <n v="43.71"/>
    <n v="332"/>
    <n v="33.700000000000003"/>
    <n v="6.06"/>
    <n v="99.06"/>
    <n v="6.69"/>
    <n v="106.6"/>
    <n v="89.15"/>
    <n v="93.1"/>
    <s v="Pass"/>
    <s v="No"/>
    <s v="None"/>
    <s v="None"/>
    <d v="2025-04-01T00:00:00"/>
    <n v="0"/>
    <n v="0"/>
    <n v="0"/>
    <n v="0"/>
    <n v="0"/>
    <n v="0"/>
    <x v="0"/>
  </r>
  <r>
    <s v="B000339"/>
    <s v="Antidepressant"/>
    <s v="Line 1"/>
    <d v="2025-04-10T00:00:00"/>
    <s v="Team A"/>
    <n v="22.45"/>
    <n v="42.21"/>
    <n v="327"/>
    <n v="51.7"/>
    <n v="6.98"/>
    <n v="99.13"/>
    <n v="6.97"/>
    <n v="124.7"/>
    <n v="84.74"/>
    <n v="95.23"/>
    <s v="Pass"/>
    <s v="No"/>
    <s v="None"/>
    <s v="None"/>
    <d v="2025-04-01T00:00:00"/>
    <n v="0"/>
    <n v="0"/>
    <n v="0"/>
    <n v="0"/>
    <n v="0"/>
    <n v="0"/>
    <x v="0"/>
  </r>
  <r>
    <s v="B000340"/>
    <s v="AED"/>
    <s v="Line 2"/>
    <d v="2025-01-09T00:00:00"/>
    <s v="Team C"/>
    <n v="22.51"/>
    <n v="44.51"/>
    <n v="307"/>
    <n v="45.8"/>
    <n v="8.1199999999999992"/>
    <n v="98.61"/>
    <n v="6.97"/>
    <n v="129"/>
    <n v="85.96"/>
    <n v="91.12"/>
    <s v="Pass"/>
    <s v="No"/>
    <s v="None"/>
    <s v="None"/>
    <d v="2025-01-01T00:00:00"/>
    <n v="0"/>
    <n v="0"/>
    <n v="0"/>
    <n v="0"/>
    <n v="0"/>
    <n v="0"/>
    <x v="0"/>
  </r>
  <r>
    <s v="B000341"/>
    <s v="Antidepressant"/>
    <s v="Line 2"/>
    <d v="2025-01-23T00:00:00"/>
    <s v="Team C"/>
    <n v="22.07"/>
    <n v="40.909999999999997"/>
    <n v="332"/>
    <n v="46.9"/>
    <n v="8"/>
    <n v="99.19"/>
    <n v="7.23"/>
    <n v="127"/>
    <n v="89.77"/>
    <n v="92.54"/>
    <s v="Pass"/>
    <s v="No"/>
    <s v="None"/>
    <s v="None"/>
    <d v="2025-01-01T00:00:00"/>
    <n v="0"/>
    <n v="0"/>
    <n v="0"/>
    <n v="0"/>
    <n v="0"/>
    <n v="0"/>
    <x v="0"/>
  </r>
  <r>
    <s v="B000342"/>
    <s v="AED"/>
    <s v="Line 3"/>
    <d v="2025-12-26T00:00:00"/>
    <s v="Team D"/>
    <n v="21.19"/>
    <n v="41.82"/>
    <n v="334"/>
    <n v="41.3"/>
    <n v="7.98"/>
    <n v="99.04"/>
    <n v="6.69"/>
    <n v="124.4"/>
    <n v="89.98"/>
    <n v="92.57"/>
    <s v="Pass"/>
    <s v="No"/>
    <s v="None"/>
    <s v="None"/>
    <d v="2025-12-01T00:00:00"/>
    <n v="0"/>
    <n v="0"/>
    <n v="0"/>
    <n v="0"/>
    <n v="0"/>
    <n v="0"/>
    <x v="0"/>
  </r>
  <r>
    <s v="B000343"/>
    <s v="AED"/>
    <s v="Line1"/>
    <d v="2024-07-04T00:00:00"/>
    <s v="Team B"/>
    <n v="21.46"/>
    <n v="45.04"/>
    <n v="335"/>
    <n v="47.1"/>
    <n v="7.98"/>
    <n v="99.74"/>
    <n v="6.74"/>
    <n v="131.4"/>
    <n v="87.04"/>
    <n v="93.04"/>
    <s v="Pass"/>
    <s v="No"/>
    <s v="None"/>
    <s v="None"/>
    <d v="2024-07-01T00:00:00"/>
    <n v="0"/>
    <n v="0"/>
    <n v="0"/>
    <n v="0"/>
    <n v="0"/>
    <n v="0"/>
    <x v="0"/>
  </r>
  <r>
    <s v="B000344"/>
    <s v="COX-2 Inhibitor"/>
    <s v="Line 1"/>
    <d v="2024-05-07T00:00:00"/>
    <s v="Team B"/>
    <n v="22.98"/>
    <n v="40.47"/>
    <n v="320"/>
    <n v="32"/>
    <n v="5.38"/>
    <n v="99.23"/>
    <n v="6.8"/>
    <n v="135.80000000000001"/>
    <n v="88.92"/>
    <n v="95.83"/>
    <s v="Pass"/>
    <s v="Yes"/>
    <s v="Process"/>
    <s v="Minor"/>
    <d v="2024-05-01T00:00:00"/>
    <n v="0"/>
    <n v="0"/>
    <n v="0"/>
    <n v="0"/>
    <n v="0"/>
    <n v="0"/>
    <x v="0"/>
  </r>
  <r>
    <s v="B000345"/>
    <s v="AED"/>
    <s v="Line 2"/>
    <d v="2025-08-07T00:00:00"/>
    <s v="Team C"/>
    <n v="21.03"/>
    <n v="43.27"/>
    <n v="340"/>
    <n v="44.4"/>
    <n v="6.76"/>
    <m/>
    <n v="6.92"/>
    <n v="115.2"/>
    <n v="89.2"/>
    <n v="92.19"/>
    <s v="Pass"/>
    <s v="No"/>
    <s v="None"/>
    <s v="None"/>
    <d v="2025-08-01T00:00:00"/>
    <n v="0"/>
    <n v="0"/>
    <n v="1"/>
    <n v="0"/>
    <n v="0"/>
    <n v="0"/>
    <x v="1"/>
  </r>
  <r>
    <s v="B000346"/>
    <s v="AED"/>
    <s v="Line 3"/>
    <d v="2025-11-14T00:00:00"/>
    <s v="Team B"/>
    <n v="21.67"/>
    <n v="40.049999999999997"/>
    <n v="341"/>
    <n v="41.9"/>
    <n v="7.37"/>
    <n v="98.58"/>
    <n v="6.97"/>
    <n v="140.5"/>
    <n v="90.52"/>
    <n v="95.21"/>
    <s v="Pass"/>
    <s v="No"/>
    <s v="None"/>
    <s v="None"/>
    <d v="2025-11-01T00:00:00"/>
    <n v="0"/>
    <n v="0"/>
    <n v="0"/>
    <n v="0"/>
    <n v="0"/>
    <n v="0"/>
    <x v="0"/>
  </r>
  <r>
    <s v="B000347"/>
    <s v="AED"/>
    <s v="Line 3"/>
    <d v="2025-03-20T00:00:00"/>
    <s v="Team D"/>
    <n v="21.51"/>
    <n v="44.54"/>
    <n v="343"/>
    <n v="41.7"/>
    <n v="8.86"/>
    <n v="99.22"/>
    <n v="6.81"/>
    <n v="129.9"/>
    <n v="83.8"/>
    <n v="93.05"/>
    <s v="Pass"/>
    <s v="No"/>
    <s v="None"/>
    <s v="None"/>
    <d v="2025-03-01T00:00:00"/>
    <n v="0"/>
    <n v="0"/>
    <n v="0"/>
    <n v="0"/>
    <n v="0"/>
    <n v="0"/>
    <x v="0"/>
  </r>
  <r>
    <s v="B000348"/>
    <s v="Antidepressant"/>
    <s v="Line 2"/>
    <d v="2024-10-20T00:00:00"/>
    <s v="Team B"/>
    <n v="21.92"/>
    <n v="44.92"/>
    <n v="317"/>
    <n v="40.299999999999997"/>
    <n v="6.77"/>
    <n v="99.1"/>
    <n v="6.85"/>
    <n v="121.1"/>
    <n v="87.49"/>
    <n v="92.88"/>
    <s v="Pass"/>
    <s v="No"/>
    <s v="None"/>
    <s v="None"/>
    <d v="2024-10-01T00:00:00"/>
    <n v="0"/>
    <n v="0"/>
    <n v="0"/>
    <n v="0"/>
    <n v="0"/>
    <n v="0"/>
    <x v="0"/>
  </r>
  <r>
    <s v="B000349"/>
    <s v="COX-2 Inhibitor"/>
    <s v="Line 3"/>
    <d v="2024-09-11T00:00:00"/>
    <s v="Team D"/>
    <n v="21.74"/>
    <n v="41.94"/>
    <n v="326"/>
    <n v="26.9"/>
    <n v="6.97"/>
    <n v="99.25"/>
    <n v="6.75"/>
    <n v="94.5"/>
    <n v="92.94"/>
    <n v="90.55"/>
    <s v="Pass"/>
    <s v="No"/>
    <s v="None"/>
    <s v="None"/>
    <d v="2024-09-01T00:00:00"/>
    <n v="0"/>
    <n v="0"/>
    <n v="0"/>
    <n v="0"/>
    <n v="0"/>
    <n v="0"/>
    <x v="0"/>
  </r>
  <r>
    <s v="B000350"/>
    <s v="Antidepressant"/>
    <s v="Line 2"/>
    <d v="2024-12-08T00:00:00"/>
    <s v="Team B"/>
    <n v="20.61"/>
    <n v="31.96"/>
    <n v="302"/>
    <n v="35.6"/>
    <n v="6.98"/>
    <n v="99.35"/>
    <n v="6.58"/>
    <n v="128.6"/>
    <n v="89.01"/>
    <n v="93.35"/>
    <s v="Pass"/>
    <s v="No"/>
    <s v="None"/>
    <s v="None"/>
    <d v="2024-12-01T00:00:00"/>
    <n v="0"/>
    <n v="0"/>
    <n v="0"/>
    <n v="0"/>
    <n v="0"/>
    <n v="0"/>
    <x v="0"/>
  </r>
  <r>
    <s v="B000351"/>
    <s v="COX-2 Inhibitor"/>
    <s v="Line 1"/>
    <d v="2024-02-08T00:00:00"/>
    <s v="Team A"/>
    <n v="22.89"/>
    <n v="45.95"/>
    <n v="320"/>
    <n v="42.3"/>
    <n v="6.95"/>
    <n v="99.6"/>
    <n v="6.79"/>
    <n v="108"/>
    <n v="87.15"/>
    <n v="93.92"/>
    <s v="Pass"/>
    <s v="No"/>
    <s v="None"/>
    <s v="None"/>
    <d v="2024-02-01T00:00:00"/>
    <n v="0"/>
    <n v="0"/>
    <n v="0"/>
    <n v="0"/>
    <n v="0"/>
    <n v="0"/>
    <x v="0"/>
  </r>
  <r>
    <s v="B000352"/>
    <s v="Antidepressant"/>
    <s v="Line 1"/>
    <d v="2025-01-21T00:00:00"/>
    <s v="Team D"/>
    <n v="22.72"/>
    <n v="42.6"/>
    <n v="320"/>
    <n v="43.9"/>
    <n v="7.05"/>
    <n v="99.14"/>
    <n v="6.65"/>
    <n v="133.80000000000001"/>
    <m/>
    <n v="94.94"/>
    <s v="Pass"/>
    <s v="No"/>
    <s v="None"/>
    <s v="None"/>
    <d v="2025-01-01T00:00:00"/>
    <n v="0"/>
    <n v="0"/>
    <n v="0"/>
    <n v="0"/>
    <n v="0"/>
    <n v="1"/>
    <x v="1"/>
  </r>
  <r>
    <s v="B000353"/>
    <s v="COX-2 Inhibitor"/>
    <s v="Line 1"/>
    <d v="2024-07-16T00:00:00"/>
    <s v="Team C"/>
    <n v="21.16"/>
    <n v="38.03"/>
    <n v="355"/>
    <n v="32.1"/>
    <n v="5.73"/>
    <n v="99.06"/>
    <n v="6.69"/>
    <n v="129.5"/>
    <n v="90.88"/>
    <n v="93.9"/>
    <s v="Pass"/>
    <s v="No"/>
    <s v="None"/>
    <s v="None"/>
    <d v="2024-07-01T00:00:00"/>
    <n v="0"/>
    <n v="0"/>
    <n v="0"/>
    <n v="0"/>
    <n v="0"/>
    <n v="0"/>
    <x v="0"/>
  </r>
  <r>
    <s v="B000354"/>
    <s v="COX-2 Inhibitor"/>
    <s v="Line 1"/>
    <d v="2024-07-12T00:00:00"/>
    <s v="Team C"/>
    <n v="22.78"/>
    <n v="46.87"/>
    <n v="364"/>
    <n v="41"/>
    <n v="5.22"/>
    <n v="98.94"/>
    <n v="6.95"/>
    <n v="108.6"/>
    <n v="85.98"/>
    <n v="96.04"/>
    <s v="Pass"/>
    <s v="No"/>
    <s v="None"/>
    <s v="None"/>
    <d v="2024-07-01T00:00:00"/>
    <n v="0"/>
    <n v="0"/>
    <n v="0"/>
    <n v="0"/>
    <n v="0"/>
    <n v="0"/>
    <x v="0"/>
  </r>
  <r>
    <s v="B000355"/>
    <s v="GLP-1 Agonist"/>
    <s v="Line 2"/>
    <d v="2025-02-13T00:00:00"/>
    <s v="Team C"/>
    <n v="22.31"/>
    <n v="33.01"/>
    <n v="291"/>
    <n v="43.2"/>
    <n v="8.34"/>
    <n v="99.24"/>
    <n v="6.72"/>
    <n v="146.30000000000001"/>
    <n v="86.77"/>
    <n v="92.48"/>
    <s v="Pass"/>
    <s v="No"/>
    <s v="None"/>
    <s v="None"/>
    <d v="2025-02-01T00:00:00"/>
    <n v="0"/>
    <n v="0"/>
    <n v="0"/>
    <n v="0"/>
    <n v="0"/>
    <n v="0"/>
    <x v="0"/>
  </r>
  <r>
    <s v="B000356"/>
    <s v="GLP-1 Agonist"/>
    <s v="Line 2"/>
    <d v="2025-12-05T00:00:00"/>
    <s v="Team B"/>
    <n v="21.95"/>
    <n v="45.23"/>
    <n v="299"/>
    <n v="51"/>
    <n v="7.56"/>
    <n v="98.96"/>
    <n v="6.89"/>
    <m/>
    <n v="85.97"/>
    <n v="92.52"/>
    <s v="Pass"/>
    <s v="No"/>
    <s v="None"/>
    <s v="None"/>
    <d v="2025-12-01T00:00:00"/>
    <n v="0"/>
    <n v="0"/>
    <n v="0"/>
    <n v="0"/>
    <n v="1"/>
    <n v="0"/>
    <x v="1"/>
  </r>
  <r>
    <s v="B000357"/>
    <s v="COX-2 Inhibitor"/>
    <s v="Line 2"/>
    <d v="2024-05-30T00:00:00"/>
    <s v="Team D"/>
    <n v="22.19"/>
    <n v="42.71"/>
    <n v="338"/>
    <n v="37.4"/>
    <n v="5.55"/>
    <n v="98.74"/>
    <n v="6.85"/>
    <n v="99.9"/>
    <n v="87.73"/>
    <n v="96.24"/>
    <s v="Pass"/>
    <s v="No"/>
    <s v="None"/>
    <s v="None"/>
    <d v="2024-05-01T00:00:00"/>
    <n v="0"/>
    <n v="0"/>
    <n v="0"/>
    <n v="0"/>
    <n v="0"/>
    <n v="0"/>
    <x v="0"/>
  </r>
  <r>
    <s v="B000358"/>
    <s v="AED"/>
    <s v="Line 2"/>
    <d v="2025-10-28T00:00:00"/>
    <s v="Team B"/>
    <n v="21.09"/>
    <n v="32.659999999999997"/>
    <n v="304"/>
    <n v="42.2"/>
    <n v="7.44"/>
    <n v="99.29"/>
    <n v="6.6"/>
    <n v="118.4"/>
    <n v="85.49"/>
    <n v="94.01"/>
    <s v="Pass"/>
    <s v="No"/>
    <s v="None"/>
    <s v="None"/>
    <d v="2025-10-01T00:00:00"/>
    <n v="0"/>
    <n v="0"/>
    <n v="0"/>
    <n v="0"/>
    <n v="0"/>
    <n v="0"/>
    <x v="0"/>
  </r>
  <r>
    <s v="B000359"/>
    <s v="GLP-1 Agonist"/>
    <s v="Line 3"/>
    <d v="2025-01-14T00:00:00"/>
    <s v="Team D"/>
    <n v="21.56"/>
    <n v="40.89"/>
    <n v="313"/>
    <n v="49"/>
    <n v="8.42"/>
    <n v="98.59"/>
    <n v="7.08"/>
    <n v="142.69999999999999"/>
    <n v="84.04"/>
    <n v="93.98"/>
    <s v="Pass"/>
    <s v="No"/>
    <s v="None"/>
    <s v="None"/>
    <d v="2025-01-01T00:00:00"/>
    <n v="0"/>
    <n v="0"/>
    <n v="0"/>
    <n v="0"/>
    <n v="0"/>
    <n v="0"/>
    <x v="0"/>
  </r>
  <r>
    <s v="B000360"/>
    <s v="COX-2 Inhibitor"/>
    <s v="Line 2"/>
    <d v="2025-12-12T00:00:00"/>
    <s v="Team B"/>
    <n v="22.69"/>
    <n v="40.97"/>
    <n v="347"/>
    <n v="51.1"/>
    <n v="7.48"/>
    <n v="99.3"/>
    <n v="6.69"/>
    <n v="132"/>
    <n v="84.21"/>
    <n v="94.21"/>
    <s v="Pass"/>
    <s v="No"/>
    <s v="None"/>
    <s v="None"/>
    <d v="2025-12-01T00:00:00"/>
    <n v="0"/>
    <n v="0"/>
    <n v="0"/>
    <n v="0"/>
    <n v="0"/>
    <n v="0"/>
    <x v="0"/>
  </r>
  <r>
    <s v="B000361"/>
    <s v="AED"/>
    <s v="Line 1"/>
    <d v="2024-10-06T00:00:00"/>
    <s v="Team A"/>
    <n v="21.87"/>
    <n v="41.22"/>
    <n v="318"/>
    <n v="40.799999999999997"/>
    <n v="7.77"/>
    <n v="98.79"/>
    <n v="6.84"/>
    <n v="112.9"/>
    <n v="89.62"/>
    <n v="93.41"/>
    <s v="Pass"/>
    <s v="No"/>
    <s v="None"/>
    <s v="None"/>
    <d v="2024-10-01T00:00:00"/>
    <n v="0"/>
    <n v="0"/>
    <n v="0"/>
    <n v="0"/>
    <n v="0"/>
    <n v="0"/>
    <x v="0"/>
  </r>
  <r>
    <s v="B000362"/>
    <s v="Antidepressant"/>
    <s v="Line 2"/>
    <d v="2025-12-29T00:00:00"/>
    <s v="Team A"/>
    <n v="21.86"/>
    <n v="38.31"/>
    <n v="326"/>
    <n v="42.2"/>
    <n v="6.5"/>
    <n v="99.06"/>
    <n v="6.92"/>
    <n v="126.7"/>
    <n v="85.49"/>
    <n v="94.73"/>
    <s v="Pass"/>
    <s v="No"/>
    <s v="None"/>
    <s v="None"/>
    <d v="2025-12-01T00:00:00"/>
    <n v="0"/>
    <n v="0"/>
    <n v="0"/>
    <n v="0"/>
    <n v="0"/>
    <n v="0"/>
    <x v="0"/>
  </r>
  <r>
    <s v="B000363"/>
    <s v="Antidepressant"/>
    <s v="Line 2"/>
    <d v="2025-04-27T00:00:00"/>
    <s v="Team D"/>
    <n v="21.19"/>
    <n v="41.36"/>
    <n v="331"/>
    <n v="45.3"/>
    <n v="6.63"/>
    <n v="98.96"/>
    <n v="6.9"/>
    <n v="135.9"/>
    <n v="87.52"/>
    <n v="95.11"/>
    <s v="Pass"/>
    <s v="No"/>
    <s v="None"/>
    <s v="None"/>
    <d v="2025-04-01T00:00:00"/>
    <n v="0"/>
    <n v="0"/>
    <n v="0"/>
    <n v="0"/>
    <n v="0"/>
    <n v="0"/>
    <x v="0"/>
  </r>
  <r>
    <s v="B000364"/>
    <s v="Antidepressant"/>
    <s v="Line 2"/>
    <d v="2025-05-04T00:00:00"/>
    <s v="Team C"/>
    <n v="22.32"/>
    <n v="39.57"/>
    <n v="331"/>
    <n v="35.700000000000003"/>
    <n v="6.6"/>
    <n v="99.54"/>
    <n v="6.8"/>
    <n v="130.80000000000001"/>
    <n v="88.01"/>
    <n v="90.76"/>
    <s v="Pass"/>
    <s v="Yes"/>
    <s v="Process"/>
    <s v="Major"/>
    <d v="2025-05-01T00:00:00"/>
    <n v="0"/>
    <n v="0"/>
    <n v="0"/>
    <n v="0"/>
    <n v="0"/>
    <n v="0"/>
    <x v="0"/>
  </r>
  <r>
    <s v="B000365"/>
    <s v="COX-2 Inhibitor"/>
    <s v="Line 1"/>
    <d v="2025-02-15T00:00:00"/>
    <s v="Team B"/>
    <m/>
    <n v="33.72"/>
    <n v="325"/>
    <n v="29.2"/>
    <n v="6.75"/>
    <n v="99.42"/>
    <n v="6.32"/>
    <n v="108.1"/>
    <n v="89.02"/>
    <n v="93.82"/>
    <s v="Pass"/>
    <s v="No"/>
    <s v="None"/>
    <s v="None"/>
    <d v="2025-02-01T00:00:00"/>
    <n v="1"/>
    <n v="0"/>
    <n v="0"/>
    <n v="0"/>
    <n v="0"/>
    <n v="0"/>
    <x v="1"/>
  </r>
  <r>
    <s v="B000366"/>
    <s v="GLP-1 Agonist"/>
    <s v="Line 1"/>
    <d v="2024-11-26T00:00:00"/>
    <s v="Team D"/>
    <n v="21.65"/>
    <n v="46.36"/>
    <n v="316"/>
    <n v="44.7"/>
    <n v="6.53"/>
    <n v="99.2"/>
    <n v="7.15"/>
    <n v="139.6"/>
    <n v="89.61"/>
    <n v="92.95"/>
    <s v="Pass"/>
    <s v="No"/>
    <s v="None"/>
    <s v="None"/>
    <d v="2024-11-01T00:00:00"/>
    <n v="0"/>
    <n v="0"/>
    <n v="0"/>
    <n v="0"/>
    <n v="0"/>
    <n v="0"/>
    <x v="0"/>
  </r>
  <r>
    <s v="B000367"/>
    <s v="COX-2 Inhibitor"/>
    <s v="Line 3"/>
    <d v="2025-01-18T00:00:00"/>
    <s v="Team C"/>
    <n v="22.58"/>
    <n v="41.78"/>
    <n v="345"/>
    <n v="43.7"/>
    <n v="7.22"/>
    <n v="99.96"/>
    <n v="6.57"/>
    <n v="134"/>
    <n v="87.09"/>
    <n v="94.35"/>
    <s v="Pass"/>
    <s v="No"/>
    <s v="None"/>
    <s v="None"/>
    <d v="2025-01-01T00:00:00"/>
    <n v="0"/>
    <n v="0"/>
    <n v="0"/>
    <n v="0"/>
    <n v="0"/>
    <n v="0"/>
    <x v="0"/>
  </r>
  <r>
    <s v="B000368"/>
    <s v="COX-2 Inhibitor"/>
    <s v="Line 2"/>
    <d v="2025-09-13T00:00:00"/>
    <s v="Team C"/>
    <n v="23.76"/>
    <n v="39.340000000000003"/>
    <n v="332"/>
    <n v="35.1"/>
    <n v="7.01"/>
    <n v="99.19"/>
    <n v="6.63"/>
    <n v="124.9"/>
    <n v="87.75"/>
    <n v="93.78"/>
    <s v="Pass"/>
    <s v="No"/>
    <s v="None"/>
    <s v="None"/>
    <d v="2025-09-01T00:00:00"/>
    <n v="0"/>
    <n v="0"/>
    <n v="0"/>
    <n v="0"/>
    <n v="0"/>
    <n v="0"/>
    <x v="0"/>
  </r>
  <r>
    <s v="B000369"/>
    <s v="GLP-1 Agonist"/>
    <s v="Line 1"/>
    <d v="2025-08-02T00:00:00"/>
    <s v="Team C"/>
    <n v="21.03"/>
    <n v="34.36"/>
    <n v="304"/>
    <n v="45.7"/>
    <n v="8.2100000000000009"/>
    <n v="99.46"/>
    <n v="6.89"/>
    <n v="144.4"/>
    <n v="84.73"/>
    <n v="94.64"/>
    <s v="Pass"/>
    <s v="No"/>
    <s v="None"/>
    <s v="None"/>
    <d v="2025-08-01T00:00:00"/>
    <n v="0"/>
    <n v="0"/>
    <n v="0"/>
    <n v="0"/>
    <n v="0"/>
    <n v="0"/>
    <x v="0"/>
  </r>
  <r>
    <s v="B000370"/>
    <s v="AED"/>
    <s v="Line 2"/>
    <d v="2024-01-18T00:00:00"/>
    <s v="Team A"/>
    <n v="22.76"/>
    <n v="47.85"/>
    <n v="321"/>
    <n v="50"/>
    <n v="7.87"/>
    <n v="98.68"/>
    <n v="7.22"/>
    <n v="135.69999999999999"/>
    <n v="86.54"/>
    <n v="92.48"/>
    <s v="Pass"/>
    <s v="No"/>
    <s v="None"/>
    <s v="None"/>
    <d v="2024-01-01T00:00:00"/>
    <n v="0"/>
    <n v="0"/>
    <n v="0"/>
    <n v="0"/>
    <n v="0"/>
    <n v="0"/>
    <x v="0"/>
  </r>
  <r>
    <s v="B000371"/>
    <s v="COX-2 Inhibitor"/>
    <s v="Line 3"/>
    <d v="2025-05-22T00:00:00"/>
    <s v="Team A"/>
    <n v="21.95"/>
    <n v="36.51"/>
    <n v="359"/>
    <n v="34.1"/>
    <n v="7.4"/>
    <n v="99.6"/>
    <n v="6.59"/>
    <n v="116.8"/>
    <n v="90.93"/>
    <n v="93.72"/>
    <s v="Pass"/>
    <s v="No"/>
    <s v="None"/>
    <s v="None"/>
    <d v="2025-05-01T00:00:00"/>
    <n v="0"/>
    <n v="0"/>
    <n v="0"/>
    <n v="0"/>
    <n v="0"/>
    <n v="0"/>
    <x v="0"/>
  </r>
  <r>
    <s v="B000372"/>
    <s v="Antidepressant"/>
    <s v="Line 1"/>
    <d v="2025-09-01T00:00:00"/>
    <s v="Team C"/>
    <n v="22.83"/>
    <n v="42.67"/>
    <n v="301"/>
    <n v="40.5"/>
    <n v="5.44"/>
    <n v="98.84"/>
    <n v="6.64"/>
    <n v="126.4"/>
    <n v="91.06"/>
    <n v="93.95"/>
    <s v="Pass"/>
    <s v="No"/>
    <s v="None"/>
    <s v="None"/>
    <d v="2025-09-01T00:00:00"/>
    <n v="0"/>
    <n v="0"/>
    <n v="0"/>
    <n v="0"/>
    <n v="0"/>
    <n v="0"/>
    <x v="0"/>
  </r>
  <r>
    <s v="B000373"/>
    <s v="GLP-1 Agonist"/>
    <s v="Line 3"/>
    <d v="2025-06-27T00:00:00"/>
    <s v="Team A"/>
    <n v="22.43"/>
    <n v="37.08"/>
    <n v="324"/>
    <n v="40.200000000000003"/>
    <n v="8.76"/>
    <n v="98.92"/>
    <n v="7.1"/>
    <n v="128"/>
    <n v="86.44"/>
    <n v="93.27"/>
    <s v="Pass"/>
    <s v="No"/>
    <s v="None"/>
    <s v="None"/>
    <d v="2025-06-01T00:00:00"/>
    <n v="0"/>
    <n v="0"/>
    <n v="0"/>
    <n v="0"/>
    <n v="0"/>
    <n v="0"/>
    <x v="0"/>
  </r>
  <r>
    <s v="B000374"/>
    <s v="GLP-1 Agonist"/>
    <s v="Line 1"/>
    <d v="2024-12-29T00:00:00"/>
    <s v="Team C"/>
    <n v="21.28"/>
    <n v="37.369999999999997"/>
    <n v="300"/>
    <n v="49.8"/>
    <n v="8.0399999999999991"/>
    <n v="99.14"/>
    <n v="7.02"/>
    <n v="149.19999999999999"/>
    <n v="85.18"/>
    <n v="91.07"/>
    <s v="Pass"/>
    <s v="No"/>
    <s v="None"/>
    <s v="None"/>
    <d v="2024-12-01T00:00:00"/>
    <n v="0"/>
    <n v="0"/>
    <n v="0"/>
    <n v="0"/>
    <n v="0"/>
    <n v="0"/>
    <x v="0"/>
  </r>
  <r>
    <s v="B000375"/>
    <s v="Antidepressant"/>
    <s v="Line 2"/>
    <d v="2024-09-02T00:00:00"/>
    <s v="Team A"/>
    <n v="23.25"/>
    <n v="36.479999999999997"/>
    <n v="311"/>
    <n v="43.3"/>
    <n v="7.78"/>
    <n v="99.33"/>
    <n v="6.81"/>
    <n v="113.3"/>
    <n v="87.76"/>
    <n v="96.56"/>
    <s v="Pass"/>
    <s v="No"/>
    <s v="None"/>
    <s v="None"/>
    <d v="2024-09-01T00:00:00"/>
    <n v="0"/>
    <n v="0"/>
    <n v="0"/>
    <n v="0"/>
    <n v="0"/>
    <n v="0"/>
    <x v="0"/>
  </r>
  <r>
    <s v="B000376"/>
    <s v="Antidepressant"/>
    <s v="Line 2"/>
    <d v="2025-05-07T00:00:00"/>
    <s v="Team B"/>
    <n v="22.35"/>
    <n v="38.9"/>
    <n v="310"/>
    <n v="45.4"/>
    <n v="6.47"/>
    <n v="98.76"/>
    <n v="6.93"/>
    <n v="124"/>
    <n v="87.46"/>
    <n v="95.83"/>
    <s v="Pass"/>
    <s v="No"/>
    <s v="None"/>
    <s v="None"/>
    <d v="2025-05-01T00:00:00"/>
    <n v="0"/>
    <n v="0"/>
    <n v="0"/>
    <n v="0"/>
    <n v="0"/>
    <n v="0"/>
    <x v="0"/>
  </r>
  <r>
    <s v="B000377"/>
    <s v="AED"/>
    <s v="Line 1"/>
    <d v="2025-04-30T00:00:00"/>
    <s v="Team C"/>
    <n v="21.14"/>
    <n v="44.04"/>
    <n v="297"/>
    <n v="37.700000000000003"/>
    <n v="6.08"/>
    <n v="98.75"/>
    <n v="7.14"/>
    <n v="124.6"/>
    <n v="86.62"/>
    <n v="92.52"/>
    <s v="Pass"/>
    <s v="No"/>
    <s v="None"/>
    <s v="None"/>
    <d v="2025-04-01T00:00:00"/>
    <n v="0"/>
    <n v="0"/>
    <n v="0"/>
    <n v="0"/>
    <n v="0"/>
    <n v="0"/>
    <x v="0"/>
  </r>
  <r>
    <s v="B000378"/>
    <s v="GLP-1 Agonist"/>
    <s v="Line 3"/>
    <d v="2024-09-30T00:00:00"/>
    <s v="Team C"/>
    <n v="21.22"/>
    <n v="41.18"/>
    <n v="269"/>
    <n v="48.4"/>
    <n v="9.15"/>
    <n v="99.07"/>
    <n v="6.88"/>
    <n v="144.9"/>
    <n v="88.54"/>
    <n v="94.35"/>
    <s v="Pass"/>
    <s v="No"/>
    <s v="None"/>
    <s v="None"/>
    <d v="2024-09-01T00:00:00"/>
    <n v="0"/>
    <n v="0"/>
    <n v="0"/>
    <n v="0"/>
    <n v="0"/>
    <n v="0"/>
    <x v="0"/>
  </r>
  <r>
    <s v="B000379"/>
    <s v="GLP-1 Agonist"/>
    <s v="Line 2"/>
    <d v="2024-10-24T00:00:00"/>
    <s v="Team D"/>
    <n v="22.35"/>
    <n v="36.07"/>
    <n v="312"/>
    <n v="41"/>
    <n v="7.04"/>
    <n v="98.86"/>
    <n v="6.74"/>
    <n v="140.19999999999999"/>
    <n v="87.01"/>
    <n v="92.42"/>
    <s v="Pass"/>
    <s v="No"/>
    <s v="None"/>
    <s v="None"/>
    <d v="2024-10-01T00:00:00"/>
    <n v="0"/>
    <n v="0"/>
    <n v="0"/>
    <n v="0"/>
    <n v="0"/>
    <n v="0"/>
    <x v="0"/>
  </r>
  <r>
    <s v="B000380"/>
    <s v="COX-2 Inhibitor"/>
    <s v="Line 3"/>
    <d v="2024-09-26T00:00:00"/>
    <s v="Team C"/>
    <n v="23.19"/>
    <n v="42.55"/>
    <n v="376"/>
    <n v="38.1"/>
    <n v="6.78"/>
    <n v="98.73"/>
    <m/>
    <n v="133.9"/>
    <n v="89.55"/>
    <n v="96.82"/>
    <s v="Pass"/>
    <s v="No"/>
    <s v="None"/>
    <s v="None"/>
    <d v="2024-09-01T00:00:00"/>
    <n v="0"/>
    <n v="0"/>
    <n v="0"/>
    <n v="1"/>
    <n v="0"/>
    <n v="0"/>
    <x v="1"/>
  </r>
  <r>
    <s v="B000381"/>
    <s v="COX-2 Inhibitor"/>
    <s v="Line1"/>
    <d v="2024-02-02T00:00:00"/>
    <s v="Team A"/>
    <n v="21.71"/>
    <n v="47.44"/>
    <n v="311"/>
    <n v="46.1"/>
    <n v="7.18"/>
    <n v="99.11"/>
    <n v="6.75"/>
    <n v="124.4"/>
    <n v="88.47"/>
    <n v="95.13"/>
    <s v="Pass"/>
    <s v="Yes"/>
    <s v="Process"/>
    <s v="Minor"/>
    <d v="2024-02-01T00:00:00"/>
    <n v="0"/>
    <n v="0"/>
    <n v="0"/>
    <n v="0"/>
    <n v="0"/>
    <n v="0"/>
    <x v="0"/>
  </r>
  <r>
    <s v="B000382"/>
    <s v="AED"/>
    <s v="Line 3"/>
    <d v="2024-01-24T00:00:00"/>
    <s v="Team D"/>
    <n v="21.7"/>
    <n v="35.69"/>
    <n v="298"/>
    <n v="44.7"/>
    <n v="8.07"/>
    <n v="99.03"/>
    <n v="6.78"/>
    <n v="125.8"/>
    <n v="87.34"/>
    <n v="96.44"/>
    <s v="Pass"/>
    <s v="No"/>
    <s v="None"/>
    <s v="None"/>
    <d v="2024-01-01T00:00:00"/>
    <n v="0"/>
    <n v="0"/>
    <n v="0"/>
    <n v="0"/>
    <n v="0"/>
    <n v="0"/>
    <x v="0"/>
  </r>
  <r>
    <s v="B000383"/>
    <s v="AED"/>
    <s v="Line 3"/>
    <d v="2024-03-01T00:00:00"/>
    <s v="Team A"/>
    <n v="21.95"/>
    <n v="43.97"/>
    <n v="329"/>
    <n v="39"/>
    <n v="8.0299999999999994"/>
    <n v="98.99"/>
    <n v="6.79"/>
    <n v="126.9"/>
    <n v="85.27"/>
    <n v="91.08"/>
    <s v="Pass"/>
    <s v="No"/>
    <s v="None"/>
    <s v="None"/>
    <d v="2024-03-01T00:00:00"/>
    <n v="0"/>
    <n v="0"/>
    <n v="0"/>
    <n v="0"/>
    <n v="0"/>
    <n v="0"/>
    <x v="0"/>
  </r>
  <r>
    <s v="B000384"/>
    <s v="GLP-1 Agonist"/>
    <s v="Line 2"/>
    <d v="2024-11-05T00:00:00"/>
    <s v="Team A"/>
    <n v="21.12"/>
    <n v="35.25"/>
    <n v="299"/>
    <n v="44.3"/>
    <n v="7.79"/>
    <n v="99.15"/>
    <n v="6.97"/>
    <n v="133.69999999999999"/>
    <n v="86.36"/>
    <n v="93.08"/>
    <s v="Pass"/>
    <s v="No"/>
    <s v="None"/>
    <s v="None"/>
    <d v="2024-11-01T00:00:00"/>
    <n v="0"/>
    <n v="0"/>
    <n v="0"/>
    <n v="0"/>
    <n v="0"/>
    <n v="0"/>
    <x v="0"/>
  </r>
  <r>
    <s v="B000385"/>
    <s v="GLP-1 Agonist"/>
    <s v="Line 1"/>
    <d v="2025-01-08T00:00:00"/>
    <s v="Team D"/>
    <n v="23.27"/>
    <n v="34.74"/>
    <n v="315"/>
    <n v="39.1"/>
    <n v="6.91"/>
    <n v="99.11"/>
    <n v="6.94"/>
    <n v="136.5"/>
    <n v="92.61"/>
    <n v="90.23"/>
    <s v="Pass"/>
    <s v="No"/>
    <s v="None"/>
    <s v="None"/>
    <d v="2025-01-01T00:00:00"/>
    <n v="0"/>
    <n v="0"/>
    <n v="0"/>
    <n v="0"/>
    <n v="0"/>
    <n v="0"/>
    <x v="0"/>
  </r>
  <r>
    <s v="B000386"/>
    <s v="AED"/>
    <s v="Line 3"/>
    <d v="2024-10-25T00:00:00"/>
    <s v="Team A"/>
    <n v="21.98"/>
    <n v="45.31"/>
    <n v="313"/>
    <n v="39.4"/>
    <n v="7.84"/>
    <n v="98.7"/>
    <n v="6.93"/>
    <n v="118.9"/>
    <n v="90.9"/>
    <n v="92.35"/>
    <s v="Pass"/>
    <s v="No"/>
    <s v="None"/>
    <s v="None"/>
    <d v="2024-10-01T00:00:00"/>
    <n v="0"/>
    <n v="0"/>
    <n v="0"/>
    <n v="0"/>
    <n v="0"/>
    <n v="0"/>
    <x v="0"/>
  </r>
  <r>
    <s v="B000387"/>
    <s v="COX-2 Inhibitor"/>
    <s v="Line 2"/>
    <d v="2025-11-29T00:00:00"/>
    <s v="Team C"/>
    <n v="22.45"/>
    <n v="40.270000000000003"/>
    <n v="330"/>
    <n v="40.700000000000003"/>
    <n v="7.09"/>
    <n v="99.08"/>
    <n v="6.51"/>
    <n v="119.5"/>
    <n v="88.56"/>
    <n v="97.32"/>
    <s v="Pass"/>
    <s v="No"/>
    <s v="None"/>
    <s v="None"/>
    <d v="2025-11-01T00:00:00"/>
    <n v="0"/>
    <n v="0"/>
    <n v="0"/>
    <n v="0"/>
    <n v="0"/>
    <n v="0"/>
    <x v="0"/>
  </r>
  <r>
    <s v="B000388"/>
    <s v="AED"/>
    <s v="Line 3"/>
    <d v="2024-06-13T00:00:00"/>
    <s v="Team B"/>
    <n v="22.69"/>
    <n v="37.92"/>
    <n v="311"/>
    <n v="38.5"/>
    <n v="6.43"/>
    <n v="99.27"/>
    <n v="6.98"/>
    <n v="142.5"/>
    <n v="86.75"/>
    <n v="93.35"/>
    <s v="Pass"/>
    <s v="No"/>
    <s v="None"/>
    <s v="None"/>
    <d v="2024-06-01T00:00:00"/>
    <n v="0"/>
    <n v="0"/>
    <n v="0"/>
    <n v="0"/>
    <n v="0"/>
    <n v="0"/>
    <x v="0"/>
  </r>
  <r>
    <s v="B000389"/>
    <s v="Antidepressant"/>
    <s v="Line 2"/>
    <d v="2024-10-14T00:00:00"/>
    <s v="Team D"/>
    <n v="21.73"/>
    <n v="48.62"/>
    <n v="277"/>
    <n v="43.7"/>
    <n v="7.84"/>
    <n v="98.84"/>
    <n v="6.93"/>
    <n v="129"/>
    <n v="82.51"/>
    <n v="95.56"/>
    <s v="Pass"/>
    <s v="No"/>
    <s v="None"/>
    <s v="None"/>
    <d v="2024-10-01T00:00:00"/>
    <n v="0"/>
    <n v="0"/>
    <n v="0"/>
    <n v="0"/>
    <n v="0"/>
    <n v="0"/>
    <x v="0"/>
  </r>
  <r>
    <s v="B000390"/>
    <s v="AED"/>
    <s v="Line 1"/>
    <d v="2024-06-29T00:00:00"/>
    <s v="Team A"/>
    <n v="22.56"/>
    <m/>
    <n v="294"/>
    <n v="45.1"/>
    <n v="5.94"/>
    <n v="98.78"/>
    <n v="7.13"/>
    <n v="120.6"/>
    <n v="85.88"/>
    <n v="95.07"/>
    <s v="Pass"/>
    <s v="No"/>
    <s v="None"/>
    <s v="None"/>
    <d v="2024-06-01T00:00:00"/>
    <n v="0"/>
    <n v="1"/>
    <n v="0"/>
    <n v="0"/>
    <n v="0"/>
    <n v="0"/>
    <x v="1"/>
  </r>
  <r>
    <s v="B000391"/>
    <s v="COX-2 Inhibitor"/>
    <s v="Line 1"/>
    <d v="2024-08-07T00:00:00"/>
    <s v="Team A"/>
    <n v="21.25"/>
    <n v="33.340000000000003"/>
    <n v="357"/>
    <n v="35.1"/>
    <n v="7.07"/>
    <n v="98.93"/>
    <n v="6.32"/>
    <n v="112.9"/>
    <n v="89.35"/>
    <n v="95.49"/>
    <s v="Pass"/>
    <s v="No"/>
    <s v="None"/>
    <s v="None"/>
    <d v="2024-08-01T00:00:00"/>
    <n v="0"/>
    <n v="0"/>
    <n v="0"/>
    <n v="0"/>
    <n v="0"/>
    <n v="0"/>
    <x v="0"/>
  </r>
  <r>
    <s v="B000392"/>
    <s v="Antidepressant"/>
    <s v="Line 3"/>
    <d v="2025-03-03T00:00:00"/>
    <s v="Team B"/>
    <n v="21.66"/>
    <n v="34.630000000000003"/>
    <n v="341"/>
    <n v="44.8"/>
    <n v="7.1"/>
    <n v="99.18"/>
    <n v="6.7"/>
    <n v="109.2"/>
    <n v="86.21"/>
    <n v="93.38"/>
    <s v="Pass"/>
    <s v="No"/>
    <s v="None"/>
    <s v="None"/>
    <d v="2025-03-01T00:00:00"/>
    <n v="0"/>
    <n v="0"/>
    <n v="0"/>
    <n v="0"/>
    <n v="0"/>
    <n v="0"/>
    <x v="0"/>
  </r>
  <r>
    <s v="B000393"/>
    <s v="COX-2 Inhibitor"/>
    <s v="Line 3"/>
    <d v="2024-08-14T00:00:00"/>
    <s v="Team B"/>
    <n v="23.29"/>
    <n v="45.97"/>
    <n v="365"/>
    <n v="34.299999999999997"/>
    <n v="7.21"/>
    <n v="99.17"/>
    <n v="6.67"/>
    <n v="117.3"/>
    <n v="88.51"/>
    <n v="93.5"/>
    <s v="Failed"/>
    <s v="No"/>
    <s v="None"/>
    <s v="None"/>
    <d v="2024-08-01T00:00:00"/>
    <n v="0"/>
    <n v="0"/>
    <n v="0"/>
    <n v="0"/>
    <n v="0"/>
    <n v="0"/>
    <x v="0"/>
  </r>
  <r>
    <s v="B000394"/>
    <s v="COX-2 Inhibitor"/>
    <s v="Line 1"/>
    <d v="2024-08-20T00:00:00"/>
    <s v="Team D"/>
    <n v="23.68"/>
    <n v="41.58"/>
    <n v="348"/>
    <n v="42.6"/>
    <n v="7.04"/>
    <n v="98.61"/>
    <n v="6.7"/>
    <n v="136.1"/>
    <n v="89.54"/>
    <n v="94.04"/>
    <s v="Pass"/>
    <s v="No"/>
    <s v="None"/>
    <s v="None"/>
    <d v="2024-08-01T00:00:00"/>
    <n v="0"/>
    <n v="0"/>
    <n v="0"/>
    <n v="0"/>
    <n v="0"/>
    <n v="0"/>
    <x v="0"/>
  </r>
  <r>
    <s v="B000395"/>
    <s v="Antidepressant"/>
    <s v="Line 3"/>
    <d v="2025-05-05T00:00:00"/>
    <s v="Team C"/>
    <n v="21.42"/>
    <n v="49.5"/>
    <n v="279"/>
    <n v="38.700000000000003"/>
    <n v="7.21"/>
    <n v="98.67"/>
    <n v="7.03"/>
    <n v="114.4"/>
    <n v="85.8"/>
    <n v="90.7"/>
    <s v="Pass"/>
    <s v="No"/>
    <s v="None"/>
    <s v="None"/>
    <d v="2025-05-01T00:00:00"/>
    <n v="0"/>
    <n v="0"/>
    <n v="0"/>
    <n v="0"/>
    <n v="0"/>
    <n v="0"/>
    <x v="0"/>
  </r>
  <r>
    <s v="B000396"/>
    <s v="GLP-1 Agonist"/>
    <s v="Line 3"/>
    <d v="2025-08-29T00:00:00"/>
    <s v="Team A"/>
    <n v="20.83"/>
    <n v="43.08"/>
    <n v="289"/>
    <n v="46.4"/>
    <n v="8.34"/>
    <n v="98.48"/>
    <n v="7.06"/>
    <n v="126.2"/>
    <n v="86.29"/>
    <n v="92.87"/>
    <s v="Pass"/>
    <s v="No"/>
    <s v="None"/>
    <s v="None"/>
    <d v="2025-08-01T00:00:00"/>
    <n v="0"/>
    <n v="0"/>
    <n v="0"/>
    <n v="0"/>
    <n v="0"/>
    <n v="0"/>
    <x v="0"/>
  </r>
  <r>
    <s v="B000397"/>
    <s v="AED"/>
    <s v="Line 1"/>
    <d v="2024-06-04T00:00:00"/>
    <s v="Team D"/>
    <n v="22.23"/>
    <n v="45.5"/>
    <n v="339"/>
    <n v="42.2"/>
    <n v="7.16"/>
    <n v="99.16"/>
    <n v="6.95"/>
    <n v="122.2"/>
    <n v="87.26"/>
    <n v="94.28"/>
    <s v="Pass"/>
    <s v="No"/>
    <s v="None"/>
    <s v="None"/>
    <d v="2024-06-01T00:00:00"/>
    <n v="0"/>
    <n v="0"/>
    <n v="0"/>
    <n v="0"/>
    <n v="0"/>
    <n v="0"/>
    <x v="0"/>
  </r>
  <r>
    <s v="B000398"/>
    <s v="GLP-1 Agonist"/>
    <s v="Line 1"/>
    <d v="2024-03-22T00:00:00"/>
    <s v="Team B"/>
    <n v="21.03"/>
    <n v="34.89"/>
    <n v="329"/>
    <n v="51.8"/>
    <n v="8.33"/>
    <n v="98.5"/>
    <n v="6.89"/>
    <n v="148.9"/>
    <n v="83.38"/>
    <n v="92.42"/>
    <s v="Pass"/>
    <s v="No"/>
    <s v="None"/>
    <s v="None"/>
    <d v="2024-03-01T00:00:00"/>
    <n v="0"/>
    <n v="0"/>
    <n v="0"/>
    <n v="0"/>
    <n v="0"/>
    <n v="0"/>
    <x v="0"/>
  </r>
  <r>
    <s v="B000399"/>
    <s v="GLP-1 Agonist"/>
    <s v="Line 3"/>
    <d v="2024-06-24T00:00:00"/>
    <s v="Team D"/>
    <n v="21.3"/>
    <n v="42.46"/>
    <n v="325"/>
    <n v="52.5"/>
    <n v="9.51"/>
    <n v="98.85"/>
    <n v="6.82"/>
    <n v="158.9"/>
    <n v="88.27"/>
    <n v="92.31"/>
    <s v="Pass"/>
    <s v="No"/>
    <s v="None"/>
    <s v="None"/>
    <d v="2024-06-01T00:00:00"/>
    <n v="0"/>
    <n v="0"/>
    <n v="0"/>
    <n v="0"/>
    <n v="0"/>
    <n v="0"/>
    <x v="0"/>
  </r>
  <r>
    <s v="B000400"/>
    <s v="GLP-1 Agonist"/>
    <s v="Line 2"/>
    <d v="2025-02-26T00:00:00"/>
    <s v="Team D"/>
    <n v="22.16"/>
    <n v="33.619999999999997"/>
    <n v="296"/>
    <n v="33.6"/>
    <n v="6.56"/>
    <n v="99.2"/>
    <n v="6.77"/>
    <n v="133.1"/>
    <n v="89.94"/>
    <n v="91.55"/>
    <s v="Pass"/>
    <s v="Yes"/>
    <s v="Material"/>
    <s v="Minor"/>
    <d v="2025-02-01T00:00:00"/>
    <n v="0"/>
    <n v="0"/>
    <n v="0"/>
    <n v="0"/>
    <n v="0"/>
    <n v="0"/>
    <x v="0"/>
  </r>
  <r>
    <s v="B000401"/>
    <s v="GLP-1 Agonist"/>
    <s v="Line 1"/>
    <d v="2025-12-02T00:00:00"/>
    <s v="Team A"/>
    <n v="21.09"/>
    <n v="46.53"/>
    <n v="276"/>
    <n v="48.4"/>
    <n v="6.06"/>
    <n v="98.91"/>
    <n v="7.2"/>
    <n v="126.7"/>
    <n v="84.2"/>
    <n v="94.75"/>
    <s v="Pass"/>
    <s v="No"/>
    <s v="None"/>
    <s v="None"/>
    <d v="2025-12-01T00:00:00"/>
    <n v="0"/>
    <n v="0"/>
    <n v="0"/>
    <n v="0"/>
    <n v="0"/>
    <n v="0"/>
    <x v="0"/>
  </r>
  <r>
    <s v="B000402"/>
    <s v="AED"/>
    <s v="Line 3"/>
    <d v="2024-04-26T00:00:00"/>
    <s v="Team C"/>
    <n v="20.329999999999998"/>
    <n v="46.11"/>
    <n v="314"/>
    <n v="36.9"/>
    <n v="7.14"/>
    <n v="98.82"/>
    <n v="6.9"/>
    <n v="126.5"/>
    <n v="89"/>
    <n v="91.11"/>
    <s v="Pass"/>
    <s v="No"/>
    <s v="None"/>
    <s v="None"/>
    <d v="2024-04-01T00:00:00"/>
    <n v="0"/>
    <n v="0"/>
    <n v="0"/>
    <n v="0"/>
    <n v="0"/>
    <n v="0"/>
    <x v="0"/>
  </r>
  <r>
    <s v="B000403"/>
    <s v="AED"/>
    <s v="Line 2"/>
    <d v="2024-02-01T00:00:00"/>
    <s v="Team B"/>
    <n v="20.82"/>
    <n v="39.880000000000003"/>
    <n v="315"/>
    <n v="43.1"/>
    <n v="6.97"/>
    <n v="99.14"/>
    <n v="7"/>
    <n v="146"/>
    <n v="83.98"/>
    <n v="92.99"/>
    <s v="Pass"/>
    <s v="No"/>
    <s v="None"/>
    <s v="None"/>
    <d v="2024-02-01T00:00:00"/>
    <n v="0"/>
    <n v="0"/>
    <n v="0"/>
    <n v="0"/>
    <n v="0"/>
    <n v="0"/>
    <x v="0"/>
  </r>
  <r>
    <s v="B000404"/>
    <s v="Antidepressant"/>
    <s v="Line 3"/>
    <d v="2025-01-21T00:00:00"/>
    <s v="Team B"/>
    <n v="22.01"/>
    <n v="46.02"/>
    <n v="348"/>
    <n v="42.9"/>
    <n v="7.17"/>
    <n v="99.29"/>
    <n v="6.96"/>
    <n v="125.2"/>
    <n v="85.78"/>
    <n v="95.18"/>
    <s v="Pass"/>
    <s v="No"/>
    <s v="None"/>
    <s v="None"/>
    <d v="2025-01-01T00:00:00"/>
    <n v="0"/>
    <n v="0"/>
    <n v="0"/>
    <n v="0"/>
    <n v="0"/>
    <n v="0"/>
    <x v="0"/>
  </r>
  <r>
    <s v="B000405"/>
    <s v="AED"/>
    <s v="Line 3"/>
    <d v="2025-12-25T00:00:00"/>
    <s v="Team B"/>
    <n v="20.399999999999999"/>
    <n v="55.21"/>
    <n v="319"/>
    <n v="43.6"/>
    <n v="7.09"/>
    <n v="98.78"/>
    <m/>
    <n v="132.69999999999999"/>
    <n v="89.58"/>
    <n v="94.39"/>
    <s v="Pass"/>
    <s v="No"/>
    <s v="None"/>
    <s v="None"/>
    <d v="2025-12-01T00:00:00"/>
    <n v="0"/>
    <n v="0"/>
    <n v="0"/>
    <n v="1"/>
    <n v="0"/>
    <n v="0"/>
    <x v="1"/>
  </r>
  <r>
    <s v="B000406"/>
    <s v="AED"/>
    <s v="Line 3"/>
    <d v="2025-02-07T00:00:00"/>
    <s v="Team C"/>
    <n v="21.58"/>
    <n v="42.91"/>
    <n v="315"/>
    <n v="49.3"/>
    <n v="8.2799999999999994"/>
    <n v="98.33"/>
    <n v="6.95"/>
    <n v="137.5"/>
    <n v="86.41"/>
    <n v="94.73"/>
    <s v="Pass"/>
    <s v="No"/>
    <s v="None"/>
    <s v="None"/>
    <d v="2025-02-01T00:00:00"/>
    <n v="0"/>
    <n v="0"/>
    <n v="0"/>
    <n v="0"/>
    <n v="0"/>
    <n v="0"/>
    <x v="0"/>
  </r>
  <r>
    <s v="B000407"/>
    <s v="GLP-1 Agonist"/>
    <s v="Line 2"/>
    <d v="2025-11-06T00:00:00"/>
    <s v="Team B"/>
    <n v="20.46"/>
    <n v="42.75"/>
    <n v="301"/>
    <n v="51"/>
    <n v="7.14"/>
    <n v="99.23"/>
    <n v="6.96"/>
    <n v="127.4"/>
    <n v="85.76"/>
    <n v="94.51"/>
    <s v="Pass"/>
    <s v="No"/>
    <s v="None"/>
    <s v="None"/>
    <d v="2025-11-01T00:00:00"/>
    <n v="0"/>
    <n v="0"/>
    <n v="0"/>
    <n v="0"/>
    <n v="0"/>
    <n v="0"/>
    <x v="0"/>
  </r>
  <r>
    <s v="B000408"/>
    <s v="AED"/>
    <s v="Line 1"/>
    <d v="2025-04-14T00:00:00"/>
    <s v="Team A"/>
    <n v="23.03"/>
    <n v="41.84"/>
    <n v="322"/>
    <n v="40.700000000000003"/>
    <n v="7.4"/>
    <n v="99.09"/>
    <n v="6.88"/>
    <n v="136"/>
    <n v="89.94"/>
    <n v="96.51"/>
    <s v="Pass"/>
    <s v="No"/>
    <s v="None"/>
    <s v="None"/>
    <d v="2025-04-01T00:00:00"/>
    <n v="0"/>
    <n v="0"/>
    <n v="0"/>
    <n v="0"/>
    <n v="0"/>
    <n v="0"/>
    <x v="0"/>
  </r>
  <r>
    <s v="B000409"/>
    <s v="Antidepressant"/>
    <s v="Line 2"/>
    <d v="2024-01-24T00:00:00"/>
    <s v="Team B"/>
    <n v="23.62"/>
    <n v="42.43"/>
    <n v="331"/>
    <n v="37.5"/>
    <n v="7.2"/>
    <n v="99.03"/>
    <n v="6.88"/>
    <n v="130.80000000000001"/>
    <n v="89.85"/>
    <n v="93.61"/>
    <s v="Pass"/>
    <s v="No"/>
    <s v="None"/>
    <s v="None"/>
    <d v="2024-01-01T00:00:00"/>
    <n v="0"/>
    <n v="0"/>
    <n v="0"/>
    <n v="0"/>
    <n v="0"/>
    <n v="0"/>
    <x v="0"/>
  </r>
  <r>
    <s v="B000409"/>
    <s v="Antidepressant"/>
    <s v="Line 2"/>
    <d v="2024-01-24T00:00:00"/>
    <s v="Team B"/>
    <n v="23.62"/>
    <n v="42.43"/>
    <n v="331"/>
    <n v="37.5"/>
    <n v="7.2"/>
    <n v="99.03"/>
    <n v="6.88"/>
    <n v="130.80000000000001"/>
    <n v="89.85"/>
    <n v="93.61"/>
    <s v="Pass"/>
    <s v="No"/>
    <s v="None"/>
    <s v="None"/>
    <d v="2024-01-01T00:00:00"/>
    <n v="0"/>
    <n v="0"/>
    <n v="0"/>
    <n v="0"/>
    <n v="0"/>
    <n v="0"/>
    <x v="0"/>
  </r>
  <r>
    <s v="B000410"/>
    <s v="AED"/>
    <s v="Line 1"/>
    <d v="2024-11-08T00:00:00"/>
    <s v="Team A"/>
    <n v="21.01"/>
    <n v="36.46"/>
    <n v="302"/>
    <n v="44.8"/>
    <n v="7.47"/>
    <n v="98.55"/>
    <n v="6.56"/>
    <n v="111.9"/>
    <n v="86.45"/>
    <n v="96.28"/>
    <s v="Pass"/>
    <s v="Yes"/>
    <s v="Environmental"/>
    <s v="Minor"/>
    <d v="2024-11-01T00:00:00"/>
    <n v="0"/>
    <n v="0"/>
    <n v="0"/>
    <n v="0"/>
    <n v="0"/>
    <n v="0"/>
    <x v="0"/>
  </r>
  <r>
    <s v="B000411"/>
    <s v="COX-2 Inhibitor"/>
    <s v="Line 2"/>
    <d v="2025-07-16T00:00:00"/>
    <s v="Team D"/>
    <n v="22.69"/>
    <n v="43"/>
    <n v="321"/>
    <n v="28.5"/>
    <n v="6.54"/>
    <n v="99.07"/>
    <n v="6.86"/>
    <n v="100.6"/>
    <n v="92.47"/>
    <n v="92.47"/>
    <s v="Pass"/>
    <s v="No"/>
    <s v="None"/>
    <s v="None"/>
    <d v="2025-07-01T00:00:00"/>
    <n v="0"/>
    <n v="0"/>
    <n v="0"/>
    <n v="0"/>
    <n v="0"/>
    <n v="0"/>
    <x v="0"/>
  </r>
  <r>
    <s v="B000412"/>
    <s v="COX-2 Inhibitor"/>
    <s v="Line 1"/>
    <d v="2025-01-07T00:00:00"/>
    <s v="Team C"/>
    <n v="21.78"/>
    <n v="43.22"/>
    <n v="365"/>
    <n v="35.4"/>
    <n v="7.03"/>
    <n v="98.94"/>
    <n v="6.66"/>
    <n v="107.4"/>
    <n v="85.76"/>
    <n v="97.77"/>
    <s v="Pass"/>
    <s v="No"/>
    <s v="None"/>
    <s v="None"/>
    <d v="2025-01-01T00:00:00"/>
    <n v="0"/>
    <n v="0"/>
    <n v="0"/>
    <n v="0"/>
    <n v="0"/>
    <n v="0"/>
    <x v="0"/>
  </r>
  <r>
    <s v="B000413"/>
    <s v="Antidepressant"/>
    <s v="Line 2"/>
    <d v="2024-05-22T00:00:00"/>
    <s v="Team B"/>
    <n v="21.77"/>
    <n v="50.99"/>
    <n v="290"/>
    <n v="49.4"/>
    <n v="7.29"/>
    <m/>
    <n v="6.92"/>
    <n v="138.1"/>
    <n v="84.9"/>
    <n v="93.93"/>
    <s v="Pass"/>
    <s v="No"/>
    <s v="None"/>
    <s v="None"/>
    <d v="2024-05-01T00:00:00"/>
    <n v="0"/>
    <n v="0"/>
    <n v="1"/>
    <n v="0"/>
    <n v="0"/>
    <n v="0"/>
    <x v="1"/>
  </r>
  <r>
    <s v="B000414"/>
    <s v="AED"/>
    <s v="Line 1"/>
    <d v="2024-05-12T00:00:00"/>
    <s v="Team B"/>
    <n v="23.15"/>
    <n v="35.020000000000003"/>
    <n v="344"/>
    <n v="36.700000000000003"/>
    <n v="6.82"/>
    <n v="99.04"/>
    <n v="6.79"/>
    <n v="117.4"/>
    <n v="88.28"/>
    <n v="93.65"/>
    <s v="Pass"/>
    <s v="No"/>
    <s v="None"/>
    <s v="None"/>
    <d v="2024-05-01T00:00:00"/>
    <n v="0"/>
    <n v="0"/>
    <n v="0"/>
    <n v="0"/>
    <n v="0"/>
    <n v="0"/>
    <x v="0"/>
  </r>
  <r>
    <s v="B000415"/>
    <s v="Antidepressant"/>
    <s v="Line 1"/>
    <d v="2025-04-30T00:00:00"/>
    <s v="Team A"/>
    <n v="21.65"/>
    <n v="40.6"/>
    <n v="286"/>
    <n v="39.1"/>
    <n v="7.17"/>
    <n v="98.98"/>
    <n v="6.77"/>
    <n v="126.6"/>
    <n v="89.72"/>
    <n v="95.62"/>
    <s v="Pass"/>
    <s v="No"/>
    <s v="None"/>
    <s v="None"/>
    <d v="2025-04-01T00:00:00"/>
    <n v="0"/>
    <n v="0"/>
    <n v="0"/>
    <n v="0"/>
    <n v="0"/>
    <n v="0"/>
    <x v="0"/>
  </r>
  <r>
    <s v="B000416"/>
    <s v="Antidepressant"/>
    <s v="Line 1"/>
    <d v="2024-12-04T00:00:00"/>
    <s v="Team B"/>
    <n v="21.79"/>
    <n v="48.44"/>
    <n v="309"/>
    <n v="38.700000000000003"/>
    <n v="7.22"/>
    <n v="98.88"/>
    <n v="6.74"/>
    <n v="121.1"/>
    <n v="87.87"/>
    <n v="92.87"/>
    <s v="Pass"/>
    <s v="No"/>
    <s v="None"/>
    <s v="None"/>
    <d v="2024-12-01T00:00:00"/>
    <n v="0"/>
    <n v="0"/>
    <n v="0"/>
    <n v="0"/>
    <n v="0"/>
    <n v="0"/>
    <x v="0"/>
  </r>
  <r>
    <s v="B000417"/>
    <s v="Antidepressant"/>
    <s v="Line 2"/>
    <d v="2025-02-23T00:00:00"/>
    <s v="Team D"/>
    <n v="21.29"/>
    <n v="40.79"/>
    <n v="337"/>
    <n v="53"/>
    <n v="7.88"/>
    <n v="99.32"/>
    <n v="6.8"/>
    <n v="134.6"/>
    <n v="81.790000000000006"/>
    <n v="91.52"/>
    <s v="Failed"/>
    <s v="Yes"/>
    <s v="Process"/>
    <s v="Minor"/>
    <d v="2025-02-01T00:00:00"/>
    <n v="0"/>
    <n v="0"/>
    <n v="0"/>
    <n v="0"/>
    <n v="0"/>
    <n v="0"/>
    <x v="0"/>
  </r>
  <r>
    <s v="B000418"/>
    <s v="COX-2 Inhibitor"/>
    <s v="Line 3"/>
    <d v="2024-09-29T00:00:00"/>
    <s v="Team A"/>
    <n v="23.36"/>
    <n v="42.14"/>
    <n v="340"/>
    <n v="36.5"/>
    <n v="5.96"/>
    <n v="99.2"/>
    <n v="6.77"/>
    <n v="123.8"/>
    <n v="84.43"/>
    <n v="94.83"/>
    <s v="Pass"/>
    <s v="No"/>
    <s v="None"/>
    <s v="None"/>
    <d v="2024-09-01T00:00:00"/>
    <n v="0"/>
    <n v="0"/>
    <n v="0"/>
    <n v="0"/>
    <n v="0"/>
    <n v="0"/>
    <x v="0"/>
  </r>
  <r>
    <s v="B000419"/>
    <s v="Antidepressant"/>
    <s v="Line 1"/>
    <d v="2024-09-04T00:00:00"/>
    <s v="Team A"/>
    <n v="19.55"/>
    <n v="37.83"/>
    <n v="296"/>
    <n v="39.4"/>
    <n v="6.81"/>
    <n v="99.08"/>
    <n v="6.49"/>
    <n v="125.6"/>
    <n v="88.33"/>
    <n v="94.92"/>
    <s v="Pass"/>
    <s v="No"/>
    <s v="None"/>
    <s v="None"/>
    <d v="2024-09-01T00:00:00"/>
    <n v="0"/>
    <n v="0"/>
    <n v="0"/>
    <n v="0"/>
    <n v="0"/>
    <n v="0"/>
    <x v="0"/>
  </r>
  <r>
    <s v="B000420"/>
    <s v="AED"/>
    <s v="Line 3"/>
    <d v="2025-05-01T00:00:00"/>
    <s v="Team D"/>
    <n v="21.47"/>
    <n v="39.340000000000003"/>
    <n v="323"/>
    <n v="39.799999999999997"/>
    <n v="6.88"/>
    <n v="98.84"/>
    <n v="6.7"/>
    <n v="128.6"/>
    <n v="86.28"/>
    <n v="95.43"/>
    <s v="Pass"/>
    <s v="No"/>
    <s v="None"/>
    <s v="None"/>
    <d v="2025-05-01T00:00:00"/>
    <n v="0"/>
    <n v="0"/>
    <n v="0"/>
    <n v="0"/>
    <n v="0"/>
    <n v="0"/>
    <x v="0"/>
  </r>
  <r>
    <s v="B000421"/>
    <s v="COX-2 Inhibitor"/>
    <s v="Line 3"/>
    <d v="2024-01-06T00:00:00"/>
    <s v="Team C"/>
    <n v="22.47"/>
    <n v="33.869999999999997"/>
    <n v="341"/>
    <n v="39.6"/>
    <n v="7.31"/>
    <n v="99.15"/>
    <n v="6.69"/>
    <n v="124.4"/>
    <n v="86.12"/>
    <n v="93.57"/>
    <s v="Pass"/>
    <s v="No"/>
    <s v="None"/>
    <s v="None"/>
    <d v="2024-01-01T00:00:00"/>
    <n v="0"/>
    <n v="0"/>
    <n v="0"/>
    <n v="0"/>
    <n v="0"/>
    <n v="0"/>
    <x v="0"/>
  </r>
  <r>
    <s v="B000422"/>
    <s v="Antidepressant"/>
    <s v="Line 2"/>
    <d v="2024-11-13T00:00:00"/>
    <s v="Team A"/>
    <n v="21.5"/>
    <n v="38.85"/>
    <n v="316"/>
    <n v="43.5"/>
    <n v="7.45"/>
    <n v="99.07"/>
    <n v="6.84"/>
    <n v="129.19999999999999"/>
    <n v="85.06"/>
    <n v="96.23"/>
    <s v="Pass"/>
    <s v="No"/>
    <s v="None"/>
    <s v="None"/>
    <d v="2024-11-01T00:00:00"/>
    <n v="0"/>
    <n v="0"/>
    <n v="0"/>
    <n v="0"/>
    <n v="0"/>
    <n v="0"/>
    <x v="0"/>
  </r>
  <r>
    <s v="B000423"/>
    <s v="Antidepressant"/>
    <s v="Line 2"/>
    <d v="2024-09-27T00:00:00"/>
    <s v="Team B"/>
    <n v="22.65"/>
    <n v="37.049999999999997"/>
    <n v="309"/>
    <n v="37.1"/>
    <n v="6.68"/>
    <n v="99.3"/>
    <n v="6.76"/>
    <n v="120.9"/>
    <n v="88.87"/>
    <n v="93.56"/>
    <s v="Pass"/>
    <s v="No"/>
    <s v="None"/>
    <s v="None"/>
    <d v="2024-09-01T00:00:00"/>
    <n v="0"/>
    <n v="0"/>
    <n v="0"/>
    <n v="0"/>
    <n v="0"/>
    <n v="0"/>
    <x v="0"/>
  </r>
  <r>
    <s v="B000424"/>
    <s v="Antidepressant"/>
    <s v="Line 2"/>
    <d v="2025-07-23T00:00:00"/>
    <s v="Team C"/>
    <n v="22.9"/>
    <n v="42.59"/>
    <n v="319"/>
    <n v="46.4"/>
    <n v="6.75"/>
    <n v="98.76"/>
    <n v="6.73"/>
    <m/>
    <n v="89.77"/>
    <n v="93.59"/>
    <s v="Pass"/>
    <s v="No"/>
    <s v="None"/>
    <s v="None"/>
    <d v="2025-07-01T00:00:00"/>
    <n v="0"/>
    <n v="0"/>
    <n v="0"/>
    <n v="0"/>
    <n v="1"/>
    <n v="0"/>
    <x v="1"/>
  </r>
  <r>
    <s v="B000425"/>
    <s v="COX-2 Inhibitor"/>
    <s v="Line 1"/>
    <d v="2025-06-16T00:00:00"/>
    <s v="Team B"/>
    <n v="21.44"/>
    <n v="39.06"/>
    <n v="330"/>
    <n v="38.5"/>
    <n v="6.95"/>
    <n v="99.67"/>
    <n v="6.74"/>
    <n v="135.30000000000001"/>
    <n v="89.21"/>
    <n v="95.24"/>
    <s v="Pass"/>
    <s v="No"/>
    <s v="None"/>
    <s v="None"/>
    <d v="2025-06-01T00:00:00"/>
    <n v="0"/>
    <n v="0"/>
    <n v="0"/>
    <n v="0"/>
    <n v="0"/>
    <n v="0"/>
    <x v="0"/>
  </r>
  <r>
    <s v="B000426"/>
    <s v="AED"/>
    <s v="Line 2"/>
    <d v="2024-11-07T00:00:00"/>
    <s v="Team B"/>
    <n v="23.37"/>
    <n v="41.6"/>
    <n v="359"/>
    <n v="49.7"/>
    <n v="7.39"/>
    <n v="99.12"/>
    <n v="6.75"/>
    <n v="130.5"/>
    <n v="88.75"/>
    <n v="93.05"/>
    <s v="Pass"/>
    <s v="No"/>
    <s v="None"/>
    <s v="None"/>
    <d v="2024-11-01T00:00:00"/>
    <n v="0"/>
    <n v="0"/>
    <n v="0"/>
    <n v="0"/>
    <n v="0"/>
    <n v="0"/>
    <x v="0"/>
  </r>
  <r>
    <s v="B000427"/>
    <s v="Antidepressant"/>
    <s v="Line 1"/>
    <d v="2024-07-11T00:00:00"/>
    <s v="Team C"/>
    <n v="20.93"/>
    <n v="39.74"/>
    <n v="316"/>
    <n v="40.200000000000003"/>
    <n v="7.72"/>
    <n v="98.39"/>
    <n v="6.75"/>
    <n v="136"/>
    <n v="87.5"/>
    <n v="95.22"/>
    <s v="Pass"/>
    <s v="No"/>
    <s v="None"/>
    <s v="None"/>
    <d v="2024-07-01T00:00:00"/>
    <n v="0"/>
    <n v="0"/>
    <n v="0"/>
    <n v="0"/>
    <n v="0"/>
    <n v="0"/>
    <x v="0"/>
  </r>
  <r>
    <s v="B000428"/>
    <s v="AED"/>
    <s v="Line 3"/>
    <d v="2024-06-21T00:00:00"/>
    <s v="Team C"/>
    <n v="22.77"/>
    <n v="43.76"/>
    <n v="308"/>
    <n v="47.8"/>
    <n v="8.7200000000000006"/>
    <n v="98.94"/>
    <n v="6.77"/>
    <n v="128.19999999999999"/>
    <n v="86.86"/>
    <n v="92.98"/>
    <s v="Pass"/>
    <s v="No"/>
    <s v="None"/>
    <s v="None"/>
    <d v="2024-06-01T00:00:00"/>
    <n v="0"/>
    <n v="0"/>
    <n v="0"/>
    <n v="0"/>
    <n v="0"/>
    <n v="0"/>
    <x v="0"/>
  </r>
  <r>
    <s v="B000429"/>
    <s v="Antidepressant"/>
    <s v="Line 3"/>
    <d v="2024-06-03T00:00:00"/>
    <s v="Team D"/>
    <n v="22.11"/>
    <n v="39.36"/>
    <n v="310"/>
    <n v="42.3"/>
    <n v="7.91"/>
    <n v="99.39"/>
    <n v="6.74"/>
    <n v="134.9"/>
    <n v="90.32"/>
    <n v="92.79"/>
    <s v="Pass"/>
    <s v="No"/>
    <s v="None"/>
    <s v="None"/>
    <d v="2024-06-01T00:00:00"/>
    <n v="0"/>
    <n v="0"/>
    <n v="0"/>
    <n v="0"/>
    <n v="0"/>
    <n v="0"/>
    <x v="0"/>
  </r>
  <r>
    <s v="B000430"/>
    <s v="AED"/>
    <s v="Line 3"/>
    <d v="2024-07-19T00:00:00"/>
    <s v="Team A"/>
    <n v="21.42"/>
    <n v="38.69"/>
    <n v="347"/>
    <n v="54.5"/>
    <n v="8.11"/>
    <n v="99.14"/>
    <n v="6.73"/>
    <n v="155.1"/>
    <n v="84.34"/>
    <n v="91.94"/>
    <s v="Pass"/>
    <s v="No"/>
    <s v="None"/>
    <s v="None"/>
    <d v="2024-07-01T00:00:00"/>
    <n v="0"/>
    <n v="0"/>
    <n v="0"/>
    <n v="0"/>
    <n v="0"/>
    <n v="0"/>
    <x v="0"/>
  </r>
  <r>
    <s v="B000431"/>
    <s v="AED"/>
    <s v="Line 2"/>
    <d v="2025-07-09T00:00:00"/>
    <s v="Team B"/>
    <n v="21.49"/>
    <n v="44.43"/>
    <n v="285"/>
    <n v="44.6"/>
    <n v="8.2899999999999991"/>
    <n v="98.84"/>
    <n v="7.03"/>
    <n v="127.9"/>
    <n v="86.82"/>
    <n v="94.71"/>
    <s v="Pass"/>
    <s v="No"/>
    <s v="None"/>
    <s v="None"/>
    <d v="2025-07-01T00:00:00"/>
    <n v="0"/>
    <n v="0"/>
    <n v="0"/>
    <n v="0"/>
    <n v="0"/>
    <n v="0"/>
    <x v="0"/>
  </r>
  <r>
    <s v="B000432"/>
    <s v="COX-2 Inhibitor"/>
    <s v="Line 2"/>
    <d v="2024-02-03T00:00:00"/>
    <s v="Team A"/>
    <n v="22.47"/>
    <n v="48.34"/>
    <n v="346"/>
    <n v="38"/>
    <n v="6.73"/>
    <n v="99.06"/>
    <n v="6.85"/>
    <n v="113.2"/>
    <n v="87.87"/>
    <n v="93.61"/>
    <s v="Pass"/>
    <s v="No"/>
    <s v="None"/>
    <s v="None"/>
    <d v="2024-02-01T00:00:00"/>
    <n v="0"/>
    <n v="0"/>
    <n v="0"/>
    <n v="0"/>
    <n v="0"/>
    <n v="0"/>
    <x v="0"/>
  </r>
  <r>
    <s v="B000433"/>
    <s v="COX-2 Inhibitor"/>
    <s v="Line 3"/>
    <d v="2024-01-20T00:00:00"/>
    <s v="Team C"/>
    <n v="22.66"/>
    <n v="43.64"/>
    <n v="336"/>
    <n v="37"/>
    <n v="6.65"/>
    <n v="99.17"/>
    <n v="6.66"/>
    <n v="115.8"/>
    <n v="89.89"/>
    <n v="95.43"/>
    <s v="Pass"/>
    <s v="No"/>
    <s v="None"/>
    <s v="None"/>
    <d v="2024-01-01T00:00:00"/>
    <n v="0"/>
    <n v="0"/>
    <n v="0"/>
    <n v="0"/>
    <n v="0"/>
    <n v="0"/>
    <x v="0"/>
  </r>
  <r>
    <s v="B000434"/>
    <s v="AED"/>
    <s v="Line 1"/>
    <d v="2025-01-29T00:00:00"/>
    <s v="Team C"/>
    <n v="21.11"/>
    <n v="40.950000000000003"/>
    <n v="289"/>
    <n v="42.2"/>
    <n v="6.83"/>
    <n v="99.25"/>
    <n v="7.02"/>
    <n v="127.8"/>
    <n v="89.5"/>
    <n v="95.33"/>
    <s v="Pass"/>
    <s v="No"/>
    <s v="None"/>
    <s v="None"/>
    <d v="2025-01-01T00:00:00"/>
    <n v="0"/>
    <n v="0"/>
    <n v="0"/>
    <n v="0"/>
    <n v="0"/>
    <n v="0"/>
    <x v="0"/>
  </r>
  <r>
    <s v="B000435"/>
    <s v="Antidepressant"/>
    <s v="Line 1"/>
    <d v="2024-06-12T00:00:00"/>
    <s v="Team B"/>
    <n v="21.82"/>
    <n v="41.38"/>
    <n v="305"/>
    <n v="43.3"/>
    <n v="6.66"/>
    <n v="98.72"/>
    <n v="6.68"/>
    <n v="128.80000000000001"/>
    <n v="88.54"/>
    <n v="96.48"/>
    <s v="Pass"/>
    <s v="No"/>
    <s v="None"/>
    <s v="None"/>
    <d v="2024-06-01T00:00:00"/>
    <n v="0"/>
    <n v="0"/>
    <n v="0"/>
    <n v="0"/>
    <n v="0"/>
    <n v="0"/>
    <x v="0"/>
  </r>
  <r>
    <s v="B000436"/>
    <s v="Antidepressant"/>
    <s v="Line 2"/>
    <d v="2025-08-30T00:00:00"/>
    <s v="Team C"/>
    <n v="21.42"/>
    <n v="31.75"/>
    <n v="326"/>
    <n v="45.5"/>
    <n v="7.12"/>
    <n v="99.08"/>
    <n v="6.64"/>
    <n v="128.30000000000001"/>
    <n v="86.56"/>
    <n v="94.47"/>
    <s v="Pass"/>
    <s v="No"/>
    <s v="None"/>
    <s v="None"/>
    <d v="2025-08-01T00:00:00"/>
    <n v="0"/>
    <n v="0"/>
    <n v="0"/>
    <n v="0"/>
    <n v="0"/>
    <n v="0"/>
    <x v="0"/>
  </r>
  <r>
    <s v="B000437"/>
    <s v="Antidepressant"/>
    <s v="Line 1"/>
    <d v="2025-07-03T00:00:00"/>
    <s v="Team B"/>
    <n v="21.09"/>
    <n v="41.3"/>
    <n v="304"/>
    <n v="37.200000000000003"/>
    <n v="7.09"/>
    <n v="99.59"/>
    <n v="6.72"/>
    <n v="117.9"/>
    <n v="85.56"/>
    <n v="92.08"/>
    <s v="Pass"/>
    <s v="No"/>
    <s v="None"/>
    <s v="None"/>
    <d v="2025-07-01T00:00:00"/>
    <n v="0"/>
    <n v="0"/>
    <n v="0"/>
    <n v="0"/>
    <n v="0"/>
    <n v="0"/>
    <x v="0"/>
  </r>
  <r>
    <s v="B000438"/>
    <s v="GLP-1 Agonist"/>
    <s v="Line 1"/>
    <d v="2025-07-16T00:00:00"/>
    <s v="Team A"/>
    <n v="20.89"/>
    <n v="38"/>
    <n v="305"/>
    <n v="47.7"/>
    <n v="7.01"/>
    <n v="99"/>
    <n v="7.03"/>
    <n v="155.4"/>
    <n v="85.95"/>
    <n v="94.49"/>
    <s v="Pass"/>
    <s v="No"/>
    <s v="None"/>
    <s v="None"/>
    <d v="2025-07-01T00:00:00"/>
    <n v="0"/>
    <n v="0"/>
    <n v="0"/>
    <n v="0"/>
    <n v="0"/>
    <n v="0"/>
    <x v="0"/>
  </r>
  <r>
    <s v="B000439"/>
    <s v="COX-2 Inhibitor"/>
    <s v="Line 1"/>
    <d v="2024-11-30T00:00:00"/>
    <s v="Team C"/>
    <m/>
    <n v="38.33"/>
    <n v="371"/>
    <n v="39"/>
    <n v="6.39"/>
    <n v="99.69"/>
    <n v="6.72"/>
    <n v="116.9"/>
    <n v="88.4"/>
    <n v="96.41"/>
    <s v="Pass"/>
    <s v="No"/>
    <s v="None"/>
    <s v="None"/>
    <d v="2024-11-01T00:00:00"/>
    <n v="1"/>
    <n v="0"/>
    <n v="0"/>
    <n v="0"/>
    <n v="0"/>
    <n v="0"/>
    <x v="1"/>
  </r>
  <r>
    <s v="B000440"/>
    <s v="COX-2 Inhibitor"/>
    <s v="Line 2"/>
    <d v="2024-11-16T00:00:00"/>
    <s v="Team B"/>
    <n v="22.18"/>
    <n v="39.24"/>
    <n v="343"/>
    <n v="40"/>
    <n v="6.79"/>
    <n v="100.05"/>
    <n v="6.81"/>
    <n v="115"/>
    <n v="88.86"/>
    <n v="94.09"/>
    <s v="Pass"/>
    <s v="No"/>
    <s v="None"/>
    <s v="None"/>
    <d v="2024-11-01T00:00:00"/>
    <n v="0"/>
    <n v="0"/>
    <n v="0"/>
    <n v="0"/>
    <n v="0"/>
    <n v="0"/>
    <x v="0"/>
  </r>
  <r>
    <s v="B000441"/>
    <s v="AED"/>
    <s v="Line 1"/>
    <d v="2024-11-07T00:00:00"/>
    <s v="Team B"/>
    <n v="22.12"/>
    <n v="41.95"/>
    <n v="289"/>
    <n v="35.6"/>
    <n v="7.33"/>
    <n v="98.86"/>
    <n v="6.91"/>
    <n v="130.9"/>
    <n v="88.95"/>
    <n v="92.74"/>
    <s v="Pass"/>
    <s v="No"/>
    <s v="None"/>
    <s v="None"/>
    <d v="2024-11-01T00:00:00"/>
    <n v="0"/>
    <n v="0"/>
    <n v="0"/>
    <n v="0"/>
    <n v="0"/>
    <n v="0"/>
    <x v="0"/>
  </r>
  <r>
    <s v="B000442"/>
    <s v="Antidepressant"/>
    <s v="Line 1"/>
    <d v="2024-05-23T00:00:00"/>
    <s v="Team B"/>
    <n v="22.09"/>
    <n v="46.96"/>
    <n v="305"/>
    <n v="36.9"/>
    <n v="6.81"/>
    <n v="98.69"/>
    <n v="6.52"/>
    <n v="129.1"/>
    <n v="92.37"/>
    <n v="94.66"/>
    <s v="Pass"/>
    <s v="No"/>
    <s v="None"/>
    <s v="None"/>
    <d v="2024-05-01T00:00:00"/>
    <n v="0"/>
    <n v="0"/>
    <n v="0"/>
    <n v="0"/>
    <n v="0"/>
    <n v="0"/>
    <x v="0"/>
  </r>
  <r>
    <s v="B000443"/>
    <s v="COX-2 Inhibitor"/>
    <s v="Line 1"/>
    <d v="2025-02-18T00:00:00"/>
    <s v="Team D"/>
    <n v="23.98"/>
    <n v="48.46"/>
    <n v="335"/>
    <n v="30.5"/>
    <n v="6.47"/>
    <n v="98.98"/>
    <n v="6.75"/>
    <n v="125.5"/>
    <n v="88.82"/>
    <n v="96.21"/>
    <s v="Pass"/>
    <s v="Yes"/>
    <s v="Environmental"/>
    <s v="Minor"/>
    <d v="2025-02-01T00:00:00"/>
    <n v="0"/>
    <n v="0"/>
    <n v="0"/>
    <n v="0"/>
    <n v="0"/>
    <n v="0"/>
    <x v="0"/>
  </r>
  <r>
    <s v="B000444"/>
    <s v="Antidepressant"/>
    <s v="Line 2"/>
    <d v="2025-09-23T00:00:00"/>
    <s v="Team A"/>
    <n v="20.34"/>
    <n v="37.36"/>
    <n v="314"/>
    <n v="41.2"/>
    <n v="6.29"/>
    <n v="99.5"/>
    <n v="6.92"/>
    <n v="143"/>
    <n v="84.38"/>
    <n v="94.29"/>
    <s v="Pass"/>
    <s v="No"/>
    <s v="None"/>
    <s v="None"/>
    <d v="2025-09-01T00:00:00"/>
    <n v="0"/>
    <n v="0"/>
    <n v="0"/>
    <n v="0"/>
    <n v="0"/>
    <n v="0"/>
    <x v="0"/>
  </r>
  <r>
    <s v="B000445"/>
    <s v="Antidepressant"/>
    <s v="Line 3"/>
    <d v="2024-07-06T00:00:00"/>
    <s v="Team B"/>
    <n v="22.35"/>
    <n v="39.409999999999997"/>
    <n v="323"/>
    <n v="38.5"/>
    <n v="6.73"/>
    <n v="99.44"/>
    <n v="6.72"/>
    <n v="128.1"/>
    <n v="85.51"/>
    <n v="94.88"/>
    <s v="Pass"/>
    <s v="Yes"/>
    <s v="Equipment"/>
    <s v="Major"/>
    <d v="2024-07-01T00:00:00"/>
    <n v="0"/>
    <n v="0"/>
    <n v="0"/>
    <n v="0"/>
    <n v="0"/>
    <n v="0"/>
    <x v="0"/>
  </r>
  <r>
    <s v="B000446"/>
    <s v="COX-2 Inhibitor"/>
    <s v="Line 1"/>
    <d v="2024-02-11T00:00:00"/>
    <s v="Team C"/>
    <n v="22.5"/>
    <n v="40.54"/>
    <n v="346"/>
    <n v="35.299999999999997"/>
    <n v="6.47"/>
    <n v="99.85"/>
    <n v="6.45"/>
    <n v="113.5"/>
    <n v="88.1"/>
    <n v="95.36"/>
    <s v="Pass"/>
    <s v="No"/>
    <s v="None"/>
    <s v="None"/>
    <d v="2024-02-01T00:00:00"/>
    <n v="0"/>
    <n v="0"/>
    <n v="0"/>
    <n v="0"/>
    <n v="0"/>
    <n v="0"/>
    <x v="0"/>
  </r>
  <r>
    <s v="B000447"/>
    <s v="AED"/>
    <s v="Line 3"/>
    <d v="2025-02-16T00:00:00"/>
    <s v="Team A"/>
    <n v="22.41"/>
    <n v="48.05"/>
    <n v="346"/>
    <n v="39.9"/>
    <n v="7.75"/>
    <n v="98.85"/>
    <n v="7.04"/>
    <n v="111.7"/>
    <n v="89.69"/>
    <n v="93.28"/>
    <s v="Pass"/>
    <s v="No"/>
    <s v="None"/>
    <s v="None"/>
    <d v="2025-02-01T00:00:00"/>
    <n v="0"/>
    <n v="0"/>
    <n v="0"/>
    <n v="0"/>
    <n v="0"/>
    <n v="0"/>
    <x v="0"/>
  </r>
  <r>
    <s v="B000448"/>
    <s v="COX-2 Inhibitor"/>
    <s v="Line 3"/>
    <d v="2024-10-18T00:00:00"/>
    <s v="Team A"/>
    <n v="23.04"/>
    <n v="43.73"/>
    <n v="340"/>
    <n v="37.299999999999997"/>
    <n v="7.05"/>
    <n v="99.25"/>
    <n v="6.79"/>
    <n v="111.5"/>
    <n v="85.68"/>
    <n v="96.36"/>
    <s v="Pass"/>
    <s v="No"/>
    <s v="None"/>
    <s v="None"/>
    <d v="2024-10-01T00:00:00"/>
    <n v="0"/>
    <n v="0"/>
    <n v="0"/>
    <n v="0"/>
    <n v="0"/>
    <n v="0"/>
    <x v="0"/>
  </r>
  <r>
    <s v="B000449"/>
    <s v="Antidepressant"/>
    <s v="Line 1"/>
    <d v="2025-08-05T00:00:00"/>
    <s v="Team C"/>
    <n v="21.88"/>
    <n v="42.46"/>
    <n v="299"/>
    <n v="34.799999999999997"/>
    <n v="6.28"/>
    <n v="98.9"/>
    <n v="6.72"/>
    <n v="121.8"/>
    <n v="86.73"/>
    <n v="92.74"/>
    <s v="Pass"/>
    <s v="No"/>
    <s v="None"/>
    <s v="None"/>
    <d v="2025-08-01T00:00:00"/>
    <n v="0"/>
    <n v="0"/>
    <n v="0"/>
    <n v="0"/>
    <n v="0"/>
    <n v="0"/>
    <x v="0"/>
  </r>
  <r>
    <s v="B000450"/>
    <s v="COX-2 Inhibitor"/>
    <s v="Line 3"/>
    <d v="2025-09-18T00:00:00"/>
    <s v="Team C"/>
    <n v="22.63"/>
    <n v="45.68"/>
    <n v="361"/>
    <n v="42.7"/>
    <n v="6.98"/>
    <n v="98.39"/>
    <n v="6.73"/>
    <n v="113"/>
    <n v="88.47"/>
    <n v="94.37"/>
    <s v="Pass"/>
    <s v="No"/>
    <s v="None"/>
    <s v="None"/>
    <d v="2025-09-01T00:00:00"/>
    <n v="0"/>
    <n v="0"/>
    <n v="0"/>
    <n v="0"/>
    <n v="0"/>
    <n v="0"/>
    <x v="0"/>
  </r>
  <r>
    <s v="B000451"/>
    <s v="Antidepressant"/>
    <s v="Line 3"/>
    <d v="2025-11-25T00:00:00"/>
    <s v="Team C"/>
    <n v="21.44"/>
    <n v="39.020000000000003"/>
    <n v="343"/>
    <n v="45.1"/>
    <n v="8.2899999999999991"/>
    <n v="99.11"/>
    <n v="6.65"/>
    <n v="115.3"/>
    <n v="88.7"/>
    <n v="93.91"/>
    <s v="Pass"/>
    <s v="No"/>
    <s v="None"/>
    <s v="None"/>
    <d v="2025-11-01T00:00:00"/>
    <n v="0"/>
    <n v="0"/>
    <n v="0"/>
    <n v="0"/>
    <n v="0"/>
    <n v="0"/>
    <x v="0"/>
  </r>
  <r>
    <s v="B000452"/>
    <s v="AED"/>
    <s v="Line 2"/>
    <d v="2024-10-14T00:00:00"/>
    <s v="Team A"/>
    <n v="22.26"/>
    <n v="50.82"/>
    <n v="319"/>
    <n v="45.8"/>
    <n v="7.63"/>
    <n v="98.52"/>
    <n v="7.09"/>
    <n v="132.4"/>
    <n v="83.14"/>
    <n v="92.35"/>
    <s v="Pass"/>
    <s v="No"/>
    <s v="None"/>
    <s v="None"/>
    <d v="2024-10-01T00:00:00"/>
    <n v="0"/>
    <n v="0"/>
    <n v="0"/>
    <n v="0"/>
    <n v="0"/>
    <n v="0"/>
    <x v="0"/>
  </r>
  <r>
    <s v="B000453"/>
    <s v="COX-2 Inhibitor"/>
    <s v="Line 1"/>
    <d v="2025-10-21T00:00:00"/>
    <s v="Team D"/>
    <n v="21.09"/>
    <n v="42.99"/>
    <n v="336"/>
    <n v="35.299999999999997"/>
    <n v="6.42"/>
    <n v="99.39"/>
    <n v="6.72"/>
    <n v="123.1"/>
    <n v="85.58"/>
    <n v="96.45"/>
    <s v="Pass"/>
    <s v="No"/>
    <s v="None"/>
    <s v="None"/>
    <d v="2025-10-01T00:00:00"/>
    <n v="0"/>
    <n v="0"/>
    <n v="0"/>
    <n v="0"/>
    <n v="0"/>
    <n v="0"/>
    <x v="0"/>
  </r>
  <r>
    <s v="B000454"/>
    <s v="Antidepressant"/>
    <s v="Line 1"/>
    <d v="2024-03-27T00:00:00"/>
    <s v="Team B"/>
    <n v="22.58"/>
    <n v="37.72"/>
    <n v="331"/>
    <n v="30.8"/>
    <n v="6.04"/>
    <n v="98.62"/>
    <n v="6.6"/>
    <n v="114.9"/>
    <n v="88.29"/>
    <n v="93.95"/>
    <s v="Pass"/>
    <s v="No"/>
    <s v="None"/>
    <s v="None"/>
    <d v="2024-03-01T00:00:00"/>
    <n v="0"/>
    <n v="0"/>
    <n v="0"/>
    <n v="0"/>
    <n v="0"/>
    <n v="0"/>
    <x v="0"/>
  </r>
  <r>
    <s v="B000455"/>
    <s v="Antidepressant"/>
    <s v="Line 3"/>
    <d v="2024-09-29T00:00:00"/>
    <s v="Team A"/>
    <n v="21.98"/>
    <n v="40.85"/>
    <n v="316"/>
    <n v="41"/>
    <n v="6.92"/>
    <n v="98.87"/>
    <m/>
    <n v="134.80000000000001"/>
    <n v="89.03"/>
    <n v="94.32"/>
    <s v="Pass"/>
    <s v="No"/>
    <s v="None"/>
    <s v="None"/>
    <d v="2024-09-01T00:00:00"/>
    <n v="0"/>
    <n v="0"/>
    <n v="0"/>
    <n v="1"/>
    <n v="0"/>
    <n v="0"/>
    <x v="1"/>
  </r>
  <r>
    <s v="B000456"/>
    <s v="Antidepressant"/>
    <s v="Line 3"/>
    <d v="2024-07-13T00:00:00"/>
    <s v="Team B"/>
    <n v="21.63"/>
    <n v="48.16"/>
    <n v="283"/>
    <n v="39.299999999999997"/>
    <n v="7.26"/>
    <n v="99.06"/>
    <n v="6.8"/>
    <n v="131.1"/>
    <n v="88.2"/>
    <n v="93.69"/>
    <s v="Pass"/>
    <s v="No"/>
    <s v="None"/>
    <s v="None"/>
    <d v="2024-07-01T00:00:00"/>
    <n v="0"/>
    <n v="0"/>
    <n v="0"/>
    <n v="0"/>
    <n v="0"/>
    <n v="0"/>
    <x v="0"/>
  </r>
  <r>
    <s v="B000457"/>
    <s v="AED"/>
    <s v="Line 3"/>
    <d v="2025-11-05T00:00:00"/>
    <s v="Team A"/>
    <n v="21.63"/>
    <n v="41.87"/>
    <n v="325"/>
    <n v="46.9"/>
    <n v="7.87"/>
    <n v="99.08"/>
    <n v="7.07"/>
    <n v="144"/>
    <n v="84.42"/>
    <n v="93.63"/>
    <s v="Pass"/>
    <s v="No"/>
    <s v="None"/>
    <s v="None"/>
    <d v="2025-11-01T00:00:00"/>
    <n v="0"/>
    <n v="0"/>
    <n v="0"/>
    <n v="0"/>
    <n v="0"/>
    <n v="0"/>
    <x v="0"/>
  </r>
  <r>
    <s v="B000458"/>
    <s v="GLP-1 Agonist"/>
    <s v="Line 3"/>
    <d v="2025-03-14T00:00:00"/>
    <s v="Team B"/>
    <n v="21.38"/>
    <n v="44.75"/>
    <n v="316"/>
    <n v="52.9"/>
    <n v="8.6300000000000008"/>
    <n v="98.82"/>
    <n v="7.15"/>
    <n v="163.4"/>
    <n v="86.14"/>
    <n v="93.2"/>
    <s v="Pass"/>
    <s v="No"/>
    <s v="None"/>
    <s v="None"/>
    <d v="2025-03-01T00:00:00"/>
    <n v="0"/>
    <n v="0"/>
    <n v="0"/>
    <n v="0"/>
    <n v="0"/>
    <n v="0"/>
    <x v="0"/>
  </r>
  <r>
    <s v="B000459"/>
    <s v="AED"/>
    <s v="Line 1"/>
    <d v="2024-09-24T00:00:00"/>
    <s v="Team B"/>
    <n v="22.77"/>
    <n v="40.869999999999997"/>
    <n v="341"/>
    <n v="46.8"/>
    <n v="7.58"/>
    <n v="99.52"/>
    <n v="6.87"/>
    <n v="154.80000000000001"/>
    <n v="86.95"/>
    <n v="94.25"/>
    <s v="Pass"/>
    <s v="No"/>
    <s v="None"/>
    <s v="None"/>
    <d v="2024-09-01T00:00:00"/>
    <n v="0"/>
    <n v="0"/>
    <n v="0"/>
    <n v="0"/>
    <n v="0"/>
    <n v="0"/>
    <x v="0"/>
  </r>
  <r>
    <s v="B000460"/>
    <s v="COX-2 Inhibitor"/>
    <s v="Line 3"/>
    <d v="2024-04-21T00:00:00"/>
    <s v="Team B"/>
    <n v="24.93"/>
    <n v="39.17"/>
    <n v="327"/>
    <n v="46.4"/>
    <n v="7.04"/>
    <n v="99.57"/>
    <n v="6.67"/>
    <n v="132.9"/>
    <n v="86.64"/>
    <n v="92.69"/>
    <s v="Pass"/>
    <s v="No"/>
    <s v="None"/>
    <s v="None"/>
    <d v="2024-04-01T00:00:00"/>
    <n v="0"/>
    <n v="0"/>
    <n v="0"/>
    <n v="0"/>
    <n v="0"/>
    <n v="0"/>
    <x v="0"/>
  </r>
  <r>
    <s v="B000461"/>
    <s v="COX-2 Inhibitor"/>
    <s v="Line2"/>
    <d v="2025-07-26T00:00:00"/>
    <s v="Team B"/>
    <n v="23.41"/>
    <n v="46.3"/>
    <n v="344"/>
    <n v="33.9"/>
    <n v="6.17"/>
    <n v="98.89"/>
    <n v="6.89"/>
    <n v="112.2"/>
    <n v="85.89"/>
    <n v="93.91"/>
    <s v="Pass"/>
    <s v="No"/>
    <s v="None"/>
    <s v="None"/>
    <d v="2025-07-01T00:00:00"/>
    <n v="0"/>
    <n v="0"/>
    <n v="0"/>
    <n v="0"/>
    <n v="0"/>
    <n v="0"/>
    <x v="0"/>
  </r>
  <r>
    <s v="B000462"/>
    <s v="Antidepressant"/>
    <s v="Line 3"/>
    <d v="2025-04-23T00:00:00"/>
    <s v="Team D"/>
    <n v="21.58"/>
    <n v="37.630000000000003"/>
    <n v="324"/>
    <n v="40.1"/>
    <n v="8.41"/>
    <n v="99.59"/>
    <n v="6.71"/>
    <n v="126.7"/>
    <n v="86.04"/>
    <n v="94.12"/>
    <s v="Pass"/>
    <s v="Yes"/>
    <s v="Process"/>
    <s v="Major"/>
    <d v="2025-04-01T00:00:00"/>
    <n v="0"/>
    <n v="0"/>
    <n v="0"/>
    <n v="0"/>
    <n v="0"/>
    <n v="0"/>
    <x v="0"/>
  </r>
  <r>
    <s v="B000463"/>
    <s v="AED"/>
    <s v="Line 1"/>
    <d v="2025-09-15T00:00:00"/>
    <s v="Team D"/>
    <n v="22.27"/>
    <n v="48.11"/>
    <n v="317"/>
    <n v="49.7"/>
    <n v="7.16"/>
    <n v="99.39"/>
    <m/>
    <n v="147.5"/>
    <n v="90.46"/>
    <n v="92.59"/>
    <s v="Pass"/>
    <s v="No"/>
    <s v="None"/>
    <s v="None"/>
    <d v="2025-09-01T00:00:00"/>
    <n v="0"/>
    <n v="0"/>
    <n v="0"/>
    <n v="1"/>
    <n v="0"/>
    <n v="0"/>
    <x v="1"/>
  </r>
  <r>
    <s v="B000464"/>
    <s v="GLP-1 Agonist"/>
    <s v="Line 1"/>
    <d v="2024-11-16T00:00:00"/>
    <s v="Team B"/>
    <n v="22"/>
    <n v="41.76"/>
    <n v="302"/>
    <n v="48.9"/>
    <n v="7.12"/>
    <n v="98.87"/>
    <n v="7.17"/>
    <n v="130.6"/>
    <n v="85.1"/>
    <n v="94.03"/>
    <s v="Pass"/>
    <s v="No"/>
    <s v="None"/>
    <s v="None"/>
    <d v="2024-11-01T00:00:00"/>
    <n v="0"/>
    <n v="0"/>
    <n v="0"/>
    <n v="0"/>
    <n v="0"/>
    <n v="0"/>
    <x v="0"/>
  </r>
  <r>
    <s v="B000465"/>
    <s v="COX-2 Inhibitor"/>
    <s v="Line 3"/>
    <d v="2024-04-19T00:00:00"/>
    <s v="Team D"/>
    <n v="21.81"/>
    <n v="38.630000000000003"/>
    <n v="341"/>
    <n v="38.1"/>
    <n v="6.05"/>
    <n v="99.23"/>
    <n v="6.59"/>
    <n v="133.5"/>
    <n v="86.27"/>
    <n v="94.03"/>
    <s v="Pass"/>
    <s v="No"/>
    <s v="None"/>
    <s v="None"/>
    <d v="2024-04-01T00:00:00"/>
    <n v="0"/>
    <n v="0"/>
    <n v="0"/>
    <n v="0"/>
    <n v="0"/>
    <n v="0"/>
    <x v="0"/>
  </r>
  <r>
    <s v="B000466"/>
    <s v="COX-2 Inhibitor"/>
    <s v="Line 3"/>
    <d v="2024-09-01T00:00:00"/>
    <s v="Team D"/>
    <n v="21.55"/>
    <n v="42.64"/>
    <n v="344"/>
    <n v="49.7"/>
    <n v="7.16"/>
    <n v="99.15"/>
    <n v="6.91"/>
    <n v="127"/>
    <n v="85.46"/>
    <n v="91.77"/>
    <s v="Pass"/>
    <s v="No"/>
    <s v="None"/>
    <s v="None"/>
    <d v="2024-09-01T00:00:00"/>
    <n v="0"/>
    <n v="0"/>
    <n v="0"/>
    <n v="0"/>
    <n v="0"/>
    <n v="0"/>
    <x v="0"/>
  </r>
  <r>
    <s v="B000467"/>
    <s v="COX-2 Inhibitor"/>
    <s v="Line 2"/>
    <d v="2025-03-29T00:00:00"/>
    <s v="Team D"/>
    <n v="22.45"/>
    <n v="40.26"/>
    <n v="353"/>
    <n v="41.2"/>
    <n v="7.23"/>
    <n v="99.02"/>
    <n v="6.84"/>
    <n v="123.5"/>
    <n v="88.39"/>
    <n v="98.34"/>
    <s v="Failed"/>
    <s v="No"/>
    <s v="None"/>
    <s v="None"/>
    <d v="2025-03-01T00:00:00"/>
    <n v="0"/>
    <n v="0"/>
    <n v="0"/>
    <n v="0"/>
    <n v="0"/>
    <n v="0"/>
    <x v="0"/>
  </r>
  <r>
    <s v="B000468"/>
    <s v="AED"/>
    <s v="Line 1"/>
    <d v="2024-06-25T00:00:00"/>
    <s v="Team A"/>
    <n v="22.41"/>
    <n v="45.74"/>
    <n v="337"/>
    <n v="44"/>
    <n v="6.95"/>
    <n v="98.78"/>
    <n v="6.99"/>
    <n v="122"/>
    <n v="89.13"/>
    <n v="96.54"/>
    <s v="Pass"/>
    <s v="No"/>
    <s v="None"/>
    <s v="None"/>
    <d v="2024-06-01T00:00:00"/>
    <n v="0"/>
    <n v="0"/>
    <n v="0"/>
    <n v="0"/>
    <n v="0"/>
    <n v="0"/>
    <x v="0"/>
  </r>
  <r>
    <s v="B000469"/>
    <s v="Antidepressant"/>
    <s v="Line 1"/>
    <d v="2024-02-21T00:00:00"/>
    <s v="Team B"/>
    <n v="20.79"/>
    <n v="51.44"/>
    <n v="306"/>
    <n v="38.200000000000003"/>
    <n v="7.68"/>
    <n v="99.36"/>
    <n v="6.89"/>
    <n v="110.4"/>
    <n v="90.05"/>
    <n v="94.5"/>
    <s v="Pass"/>
    <s v="No"/>
    <s v="None"/>
    <s v="None"/>
    <d v="2024-02-01T00:00:00"/>
    <n v="0"/>
    <n v="0"/>
    <n v="0"/>
    <n v="0"/>
    <n v="0"/>
    <n v="0"/>
    <x v="0"/>
  </r>
  <r>
    <s v="B000470"/>
    <s v="GLP-1 Agonist"/>
    <s v="Line 3"/>
    <d v="2025-08-24T00:00:00"/>
    <s v="Team B"/>
    <n v="20.96"/>
    <n v="38.15"/>
    <n v="297"/>
    <n v="55.8"/>
    <n v="8.42"/>
    <n v="99.07"/>
    <n v="6.97"/>
    <n v="143.30000000000001"/>
    <n v="82.51"/>
    <n v="92.85"/>
    <s v="Pass"/>
    <s v="No"/>
    <s v="None"/>
    <s v="None"/>
    <d v="2025-08-01T00:00:00"/>
    <n v="0"/>
    <n v="0"/>
    <n v="0"/>
    <n v="0"/>
    <n v="0"/>
    <n v="0"/>
    <x v="0"/>
  </r>
  <r>
    <s v="B000471"/>
    <s v="GLP-1 Agonist"/>
    <s v="Line 2"/>
    <d v="2025-01-22T00:00:00"/>
    <s v="Team A"/>
    <n v="21.93"/>
    <n v="42.67"/>
    <n v="292"/>
    <n v="49.1"/>
    <n v="8.4499999999999993"/>
    <n v="98.72"/>
    <n v="6.98"/>
    <n v="151.69999999999999"/>
    <n v="88.29"/>
    <n v="94.5"/>
    <s v="Pass"/>
    <s v="No"/>
    <s v="None"/>
    <s v="None"/>
    <d v="2025-01-01T00:00:00"/>
    <n v="0"/>
    <n v="0"/>
    <n v="0"/>
    <n v="0"/>
    <n v="0"/>
    <n v="0"/>
    <x v="0"/>
  </r>
  <r>
    <s v="B000472"/>
    <s v="GLP-1 Agonist"/>
    <s v="Line 2"/>
    <d v="2024-10-16T00:00:00"/>
    <s v="Team A"/>
    <n v="21.53"/>
    <n v="40.119999999999997"/>
    <n v="290"/>
    <n v="48.1"/>
    <n v="7.39"/>
    <n v="98.66"/>
    <n v="6.88"/>
    <n v="133"/>
    <n v="87.47"/>
    <n v="93.42"/>
    <s v="Pass"/>
    <s v="No"/>
    <s v="None"/>
    <s v="None"/>
    <d v="2024-10-01T00:00:00"/>
    <n v="0"/>
    <n v="0"/>
    <n v="0"/>
    <n v="0"/>
    <n v="0"/>
    <n v="0"/>
    <x v="0"/>
  </r>
  <r>
    <s v="B000473"/>
    <s v="Antidepressant"/>
    <s v="Line 2"/>
    <d v="2025-02-08T00:00:00"/>
    <s v="Team C"/>
    <n v="23.06"/>
    <n v="42.12"/>
    <n v="291"/>
    <n v="45.7"/>
    <n v="6.72"/>
    <n v="98.84"/>
    <n v="6.87"/>
    <n v="143.30000000000001"/>
    <n v="86.05"/>
    <n v="94.37"/>
    <s v="Pass"/>
    <s v="No"/>
    <s v="None"/>
    <s v="None"/>
    <d v="2025-02-01T00:00:00"/>
    <n v="0"/>
    <n v="0"/>
    <n v="0"/>
    <n v="0"/>
    <n v="0"/>
    <n v="0"/>
    <x v="0"/>
  </r>
  <r>
    <s v="B000474"/>
    <s v="Antidepressant"/>
    <s v="Line 2"/>
    <d v="2025-06-23T00:00:00"/>
    <s v="Team B"/>
    <n v="20.94"/>
    <n v="8"/>
    <n v="320"/>
    <n v="45.8"/>
    <n v="7.18"/>
    <m/>
    <n v="6.66"/>
    <n v="123.7"/>
    <n v="86.73"/>
    <n v="93.75"/>
    <s v="Pass"/>
    <s v="No"/>
    <s v="None"/>
    <s v="None"/>
    <d v="2025-06-01T00:00:00"/>
    <n v="0"/>
    <n v="0"/>
    <n v="1"/>
    <n v="0"/>
    <n v="0"/>
    <n v="0"/>
    <x v="1"/>
  </r>
  <r>
    <s v="B000475"/>
    <s v="Antidepressant"/>
    <s v="Line 2"/>
    <d v="2024-01-01T00:00:00"/>
    <s v="Team D"/>
    <n v="23.76"/>
    <n v="37.71"/>
    <n v="329"/>
    <n v="45"/>
    <n v="7.37"/>
    <n v="99.36"/>
    <n v="6.7"/>
    <n v="118.7"/>
    <n v="88.48"/>
    <n v="95.64"/>
    <s v="Pass"/>
    <s v="No"/>
    <s v="None"/>
    <s v="None"/>
    <d v="2024-01-01T00:00:00"/>
    <n v="0"/>
    <n v="0"/>
    <n v="0"/>
    <n v="0"/>
    <n v="0"/>
    <n v="0"/>
    <x v="0"/>
  </r>
  <r>
    <s v="B000476"/>
    <s v="GLP-1 Agonist"/>
    <s v="Line 2"/>
    <d v="2024-11-17T00:00:00"/>
    <s v="Team C"/>
    <n v="20.350000000000001"/>
    <n v="41.68"/>
    <n v="297"/>
    <n v="52.9"/>
    <n v="7.87"/>
    <n v="98.69"/>
    <n v="6.96"/>
    <n v="144.9"/>
    <n v="87.19"/>
    <n v="94.1"/>
    <s v="Pass"/>
    <s v="No"/>
    <s v="None"/>
    <s v="None"/>
    <d v="2024-11-01T00:00:00"/>
    <n v="0"/>
    <n v="0"/>
    <n v="0"/>
    <n v="0"/>
    <n v="0"/>
    <n v="0"/>
    <x v="0"/>
  </r>
  <r>
    <s v="B000477"/>
    <s v="GLP-1 Agonist"/>
    <s v="Line 3"/>
    <d v="2024-07-04T00:00:00"/>
    <s v="Team A"/>
    <n v="19.98"/>
    <m/>
    <n v="300"/>
    <n v="52"/>
    <n v="8.4499999999999993"/>
    <n v="99.22"/>
    <n v="6.78"/>
    <n v="149.30000000000001"/>
    <n v="81.34"/>
    <n v="94.34"/>
    <s v="Pass"/>
    <s v="No"/>
    <s v="None"/>
    <s v="None"/>
    <d v="2024-07-01T00:00:00"/>
    <n v="0"/>
    <n v="1"/>
    <n v="0"/>
    <n v="0"/>
    <n v="0"/>
    <n v="0"/>
    <x v="1"/>
  </r>
  <r>
    <s v="B000478"/>
    <s v="COX-2 Inhibitor"/>
    <s v="Line 3"/>
    <d v="2024-03-08T00:00:00"/>
    <s v="Team D"/>
    <n v="22.46"/>
    <m/>
    <n v="348"/>
    <n v="42.6"/>
    <n v="7.43"/>
    <n v="99.26"/>
    <n v="6.73"/>
    <n v="125.3"/>
    <n v="87.74"/>
    <n v="94.45"/>
    <s v="Pass"/>
    <s v="No"/>
    <s v="None"/>
    <s v="None"/>
    <d v="2024-03-01T00:00:00"/>
    <n v="0"/>
    <n v="1"/>
    <n v="0"/>
    <n v="0"/>
    <n v="0"/>
    <n v="0"/>
    <x v="1"/>
  </r>
  <r>
    <s v="B000479"/>
    <s v="COX-2 Inhibitor"/>
    <s v="Line 3"/>
    <d v="2024-01-27T00:00:00"/>
    <s v="Team B"/>
    <n v="21.65"/>
    <n v="48.07"/>
    <n v="365"/>
    <n v="35.5"/>
    <n v="6.08"/>
    <n v="99.12"/>
    <n v="6.76"/>
    <n v="120"/>
    <n v="88.79"/>
    <n v="97.01"/>
    <s v="Failed"/>
    <s v="Yes"/>
    <s v="Environmental"/>
    <s v="Major"/>
    <d v="2024-01-01T00:00:00"/>
    <n v="0"/>
    <n v="0"/>
    <n v="0"/>
    <n v="0"/>
    <n v="0"/>
    <n v="0"/>
    <x v="0"/>
  </r>
  <r>
    <s v="B000480"/>
    <s v="GLP-1 Agonist"/>
    <s v="Line 2"/>
    <d v="2024-11-18T00:00:00"/>
    <s v="Team C"/>
    <n v="21.47"/>
    <n v="40.5"/>
    <n v="292"/>
    <n v="58"/>
    <n v="7.96"/>
    <n v="99.21"/>
    <n v="7.13"/>
    <n v="160.6"/>
    <n v="82.65"/>
    <n v="91.63"/>
    <s v="Failed"/>
    <s v="No"/>
    <s v="None"/>
    <s v="None"/>
    <d v="2024-11-01T00:00:00"/>
    <n v="0"/>
    <n v="0"/>
    <n v="0"/>
    <n v="0"/>
    <n v="0"/>
    <n v="0"/>
    <x v="0"/>
  </r>
  <r>
    <s v="B000481"/>
    <s v="GLP1 Agonist"/>
    <s v="Line 2"/>
    <d v="2025-02-01T00:00:00"/>
    <s v="Team D"/>
    <n v="21.44"/>
    <n v="38.86"/>
    <n v="279"/>
    <n v="41.2"/>
    <n v="7.28"/>
    <n v="99.18"/>
    <n v="6.92"/>
    <n v="135.30000000000001"/>
    <n v="85.65"/>
    <n v="94.67"/>
    <s v="Pass"/>
    <s v="No"/>
    <s v="None"/>
    <s v="None"/>
    <d v="2025-02-01T00:00:00"/>
    <n v="0"/>
    <n v="0"/>
    <n v="0"/>
    <n v="0"/>
    <n v="0"/>
    <n v="0"/>
    <x v="0"/>
  </r>
  <r>
    <s v="B000482"/>
    <s v="Antidepressant"/>
    <s v="Line 3"/>
    <d v="2025-01-06T00:00:00"/>
    <s v="Team C"/>
    <n v="21.85"/>
    <n v="48.7"/>
    <n v="318"/>
    <n v="45.2"/>
    <n v="7.2"/>
    <n v="98.57"/>
    <m/>
    <n v="125.4"/>
    <n v="89.14"/>
    <n v="93.34"/>
    <s v="Pass"/>
    <s v="No"/>
    <s v="None"/>
    <s v="None"/>
    <d v="2025-01-01T00:00:00"/>
    <n v="0"/>
    <n v="0"/>
    <n v="0"/>
    <n v="1"/>
    <n v="0"/>
    <n v="0"/>
    <x v="1"/>
  </r>
  <r>
    <s v="B000483"/>
    <s v="COX-2 Inhibitor"/>
    <s v="Line 3"/>
    <d v="2025-07-26T00:00:00"/>
    <s v="Team A"/>
    <n v="21.87"/>
    <n v="33.82"/>
    <n v="374"/>
    <n v="31.1"/>
    <n v="6.93"/>
    <n v="98.99"/>
    <n v="6.47"/>
    <n v="105.4"/>
    <n v="90.81"/>
    <n v="92.23"/>
    <s v="Pass"/>
    <s v="No"/>
    <s v="None"/>
    <s v="None"/>
    <d v="2025-07-01T00:00:00"/>
    <n v="0"/>
    <n v="0"/>
    <n v="0"/>
    <n v="0"/>
    <n v="0"/>
    <n v="0"/>
    <x v="0"/>
  </r>
  <r>
    <s v="B000484"/>
    <s v="GLP-1 Agonist"/>
    <s v="Line 2"/>
    <d v="2024-11-30T00:00:00"/>
    <s v="Team A"/>
    <n v="21.82"/>
    <n v="46.36"/>
    <n v="279"/>
    <n v="47.5"/>
    <n v="7.5"/>
    <n v="98.76"/>
    <n v="7.07"/>
    <n v="150.30000000000001"/>
    <n v="90.43"/>
    <n v="95.76"/>
    <s v="Pass"/>
    <s v="No"/>
    <s v="None"/>
    <s v="None"/>
    <d v="2024-11-01T00:00:00"/>
    <n v="0"/>
    <n v="0"/>
    <n v="0"/>
    <n v="0"/>
    <n v="0"/>
    <n v="0"/>
    <x v="0"/>
  </r>
  <r>
    <s v="B000485"/>
    <s v="Antidepressant"/>
    <s v="Line 3"/>
    <d v="2025-03-07T00:00:00"/>
    <s v="Team B"/>
    <n v="21.76"/>
    <m/>
    <n v="332"/>
    <n v="40.4"/>
    <n v="6.19"/>
    <n v="99.24"/>
    <n v="6.74"/>
    <n v="122.4"/>
    <n v="86.44"/>
    <n v="94.94"/>
    <s v="Pass"/>
    <s v="Yes"/>
    <s v="Process"/>
    <s v="Minor"/>
    <d v="2025-03-01T00:00:00"/>
    <n v="0"/>
    <n v="1"/>
    <n v="0"/>
    <n v="0"/>
    <n v="0"/>
    <n v="0"/>
    <x v="1"/>
  </r>
  <r>
    <s v="B000486"/>
    <s v="GLP-1 Agonist"/>
    <s v="Line 3"/>
    <d v="2025-08-19T00:00:00"/>
    <s v="Team A"/>
    <n v="22.33"/>
    <n v="41.06"/>
    <n v="321"/>
    <n v="49.2"/>
    <n v="8.06"/>
    <n v="99.25"/>
    <n v="7.07"/>
    <n v="138.30000000000001"/>
    <n v="85.48"/>
    <n v="93.63"/>
    <s v="Pass"/>
    <s v="No"/>
    <s v="None"/>
    <s v="None"/>
    <d v="2025-08-01T00:00:00"/>
    <n v="0"/>
    <n v="0"/>
    <n v="0"/>
    <n v="0"/>
    <n v="0"/>
    <n v="0"/>
    <x v="0"/>
  </r>
  <r>
    <s v="B000487"/>
    <s v="GLP-1 Agonist"/>
    <s v="Line 3"/>
    <d v="2025-04-25T00:00:00"/>
    <s v="Team A"/>
    <n v="21.36"/>
    <n v="37.06"/>
    <n v="257"/>
    <n v="51.4"/>
    <n v="7.68"/>
    <n v="98.97"/>
    <n v="6.93"/>
    <n v="152.19999999999999"/>
    <n v="85.47"/>
    <n v="92.24"/>
    <s v="Pass"/>
    <s v="No"/>
    <s v="None"/>
    <s v="None"/>
    <d v="2025-04-01T00:00:00"/>
    <n v="0"/>
    <n v="0"/>
    <n v="0"/>
    <n v="0"/>
    <n v="0"/>
    <n v="0"/>
    <x v="0"/>
  </r>
  <r>
    <s v="B000488"/>
    <s v="Antidepressant"/>
    <s v="Line 3"/>
    <d v="2025-10-27T00:00:00"/>
    <s v="Team D"/>
    <n v="21.28"/>
    <n v="37.380000000000003"/>
    <n v="327"/>
    <n v="37.200000000000003"/>
    <n v="7.46"/>
    <n v="99.63"/>
    <n v="6.98"/>
    <n v="142.6"/>
    <n v="90.23"/>
    <n v="92.64"/>
    <s v="Pass"/>
    <s v="No"/>
    <s v="None"/>
    <s v="None"/>
    <d v="2025-10-01T00:00:00"/>
    <n v="0"/>
    <n v="0"/>
    <n v="0"/>
    <n v="0"/>
    <n v="0"/>
    <n v="0"/>
    <x v="0"/>
  </r>
  <r>
    <s v="B000489"/>
    <s v="COX-2 Inhibitor"/>
    <s v="Line 1"/>
    <d v="2024-06-10T00:00:00"/>
    <s v="Team A"/>
    <n v="21.23"/>
    <n v="49.57"/>
    <n v="351"/>
    <n v="37.799999999999997"/>
    <n v="7.04"/>
    <n v="98.91"/>
    <n v="6.87"/>
    <n v="120.1"/>
    <n v="92.02"/>
    <n v="94.61"/>
    <s v="Pass"/>
    <s v="No"/>
    <s v="None"/>
    <s v="None"/>
    <d v="2024-06-01T00:00:00"/>
    <n v="0"/>
    <n v="0"/>
    <n v="0"/>
    <n v="0"/>
    <n v="0"/>
    <n v="0"/>
    <x v="0"/>
  </r>
  <r>
    <s v="B000490"/>
    <s v="COX-2 Inhibitor"/>
    <s v="Line 2"/>
    <d v="2025-07-29T00:00:00"/>
    <s v="Team A"/>
    <n v="22.37"/>
    <n v="52.28"/>
    <n v="335"/>
    <n v="44.7"/>
    <n v="5.64"/>
    <n v="98.87"/>
    <n v="6.74"/>
    <n v="122.6"/>
    <n v="87.71"/>
    <n v="94.19"/>
    <s v="Pass"/>
    <s v="No"/>
    <s v="None"/>
    <s v="None"/>
    <d v="2025-07-01T00:00:00"/>
    <n v="0"/>
    <n v="0"/>
    <n v="0"/>
    <n v="0"/>
    <n v="0"/>
    <n v="0"/>
    <x v="0"/>
  </r>
  <r>
    <s v="B000491"/>
    <s v="COX-2 Inhibitor"/>
    <s v="Line 2"/>
    <d v="2025-05-24T00:00:00"/>
    <s v="Team C"/>
    <n v="21.55"/>
    <n v="41.89"/>
    <n v="328"/>
    <n v="29.8"/>
    <n v="5.89"/>
    <n v="99.11"/>
    <n v="6.57"/>
    <m/>
    <n v="87.77"/>
    <n v="93.56"/>
    <s v="Pass"/>
    <s v="Yes"/>
    <s v="Environmental"/>
    <s v="Major"/>
    <d v="2025-05-01T00:00:00"/>
    <n v="0"/>
    <n v="0"/>
    <n v="0"/>
    <n v="0"/>
    <n v="1"/>
    <n v="0"/>
    <x v="1"/>
  </r>
  <r>
    <s v="B000492"/>
    <s v="COX-2 Inhibitor"/>
    <s v="Line 1"/>
    <d v="2025-03-02T00:00:00"/>
    <s v="Team A"/>
    <n v="21.49"/>
    <n v="44.68"/>
    <n v="329"/>
    <n v="33.299999999999997"/>
    <n v="6.63"/>
    <n v="98.94"/>
    <n v="6.8"/>
    <n v="110.6"/>
    <n v="88.28"/>
    <n v="92.42"/>
    <s v="Pass"/>
    <s v="No"/>
    <s v="None"/>
    <s v="None"/>
    <d v="2025-03-01T00:00:00"/>
    <n v="0"/>
    <n v="0"/>
    <n v="0"/>
    <n v="0"/>
    <n v="0"/>
    <n v="0"/>
    <x v="0"/>
  </r>
  <r>
    <s v="B000493"/>
    <s v="COX-2 Inhibitor"/>
    <s v="Line 3"/>
    <d v="2024-01-03T00:00:00"/>
    <s v="Team B"/>
    <n v="22.9"/>
    <n v="43.28"/>
    <n v="334"/>
    <n v="44.2"/>
    <n v="6.39"/>
    <n v="99.45"/>
    <n v="6.6"/>
    <n v="121.6"/>
    <n v="87.59"/>
    <n v="95.8"/>
    <s v="Pass"/>
    <s v="No"/>
    <s v="None"/>
    <s v="None"/>
    <d v="2024-01-01T00:00:00"/>
    <n v="0"/>
    <n v="0"/>
    <n v="0"/>
    <n v="0"/>
    <n v="0"/>
    <n v="0"/>
    <x v="0"/>
  </r>
  <r>
    <s v="B000494"/>
    <s v="GLP-1 Agonist"/>
    <s v="Line 2"/>
    <d v="2025-01-30T00:00:00"/>
    <s v="Team D"/>
    <n v="20.170000000000002"/>
    <n v="48.65"/>
    <n v="295"/>
    <n v="48.4"/>
    <n v="8.25"/>
    <n v="98.05"/>
    <n v="7.17"/>
    <n v="136.30000000000001"/>
    <n v="88.09"/>
    <n v="92.98"/>
    <s v="Pass"/>
    <s v="No"/>
    <s v="None"/>
    <s v="None"/>
    <d v="2025-01-01T00:00:00"/>
    <n v="0"/>
    <n v="0"/>
    <n v="0"/>
    <n v="0"/>
    <n v="0"/>
    <n v="0"/>
    <x v="0"/>
  </r>
  <r>
    <s v="B000495"/>
    <s v="AED"/>
    <s v="Line 1"/>
    <d v="2025-09-19T00:00:00"/>
    <s v="Team C"/>
    <n v="22.86"/>
    <n v="33.43"/>
    <n v="306"/>
    <n v="44.8"/>
    <n v="7.87"/>
    <n v="98.97"/>
    <n v="6.88"/>
    <n v="138.1"/>
    <n v="83.85"/>
    <n v="95.88"/>
    <s v="Pass"/>
    <s v="No"/>
    <s v="None"/>
    <s v="None"/>
    <d v="2025-09-01T00:00:00"/>
    <n v="0"/>
    <n v="0"/>
    <n v="0"/>
    <n v="0"/>
    <n v="0"/>
    <n v="0"/>
    <x v="0"/>
  </r>
  <r>
    <s v="B000496"/>
    <s v="GLP-1 Agonist"/>
    <s v="Line 3"/>
    <d v="2025-04-16T00:00:00"/>
    <s v="Team D"/>
    <n v="21.62"/>
    <n v="41.89"/>
    <n v="294"/>
    <n v="55.1"/>
    <n v="8.31"/>
    <n v="99.2"/>
    <n v="7.11"/>
    <n v="144.6"/>
    <n v="81.540000000000006"/>
    <n v="91.17"/>
    <s v="Pass"/>
    <s v="No"/>
    <s v="None"/>
    <s v="None"/>
    <d v="2025-04-01T00:00:00"/>
    <n v="0"/>
    <n v="0"/>
    <n v="0"/>
    <n v="0"/>
    <n v="0"/>
    <n v="0"/>
    <x v="0"/>
  </r>
  <r>
    <s v="B000497"/>
    <s v="GLP-1 Agonist"/>
    <s v="Line 3"/>
    <d v="2024-01-04T00:00:00"/>
    <s v="Team B"/>
    <n v="21.47"/>
    <n v="36.36"/>
    <n v="321"/>
    <n v="45.1"/>
    <n v="7.62"/>
    <n v="98.87"/>
    <n v="6.81"/>
    <n v="150.6"/>
    <n v="87.58"/>
    <n v="92.94"/>
    <s v="Pass"/>
    <s v="No"/>
    <s v="None"/>
    <s v="None"/>
    <d v="2024-01-01T00:00:00"/>
    <n v="0"/>
    <n v="0"/>
    <n v="0"/>
    <n v="0"/>
    <n v="0"/>
    <n v="0"/>
    <x v="0"/>
  </r>
  <r>
    <s v="B000498"/>
    <s v="COX-2 Inhibitor"/>
    <s v="Line 3"/>
    <d v="2024-07-29T00:00:00"/>
    <s v="Team C"/>
    <n v="21.72"/>
    <n v="31.22"/>
    <n v="318"/>
    <n v="36.6"/>
    <n v="5.63"/>
    <n v="99.63"/>
    <n v="6.65"/>
    <n v="118.4"/>
    <n v="85.8"/>
    <n v="95.82"/>
    <s v="Pass"/>
    <s v="Yes"/>
    <s v="Environmental"/>
    <s v="Minor"/>
    <d v="2024-07-01T00:00:00"/>
    <n v="0"/>
    <n v="0"/>
    <n v="0"/>
    <n v="0"/>
    <n v="0"/>
    <n v="0"/>
    <x v="0"/>
  </r>
  <r>
    <s v="B000499"/>
    <s v="GLP-1 Agonist"/>
    <s v="Line 2"/>
    <d v="2025-02-20T00:00:00"/>
    <s v="Team A"/>
    <n v="22.07"/>
    <n v="38.200000000000003"/>
    <n v="269"/>
    <n v="44.5"/>
    <n v="8.1199999999999992"/>
    <n v="99.55"/>
    <n v="6.98"/>
    <n v="133.4"/>
    <n v="83.86"/>
    <n v="93.85"/>
    <s v="Pass"/>
    <s v="No"/>
    <s v="None"/>
    <s v="None"/>
    <d v="2025-02-01T00:00:00"/>
    <n v="0"/>
    <n v="0"/>
    <n v="0"/>
    <n v="0"/>
    <n v="0"/>
    <n v="0"/>
    <x v="0"/>
  </r>
  <r>
    <s v="B000500"/>
    <s v="GLP-1 Agonist"/>
    <s v="Line 3"/>
    <d v="2025-08-16T00:00:00"/>
    <s v="Team B"/>
    <n v="21.5"/>
    <n v="49.24"/>
    <n v="322"/>
    <n v="46.6"/>
    <n v="9.1999999999999993"/>
    <n v="98.79"/>
    <n v="7.04"/>
    <n v="150.9"/>
    <n v="88.16"/>
    <n v="92.71"/>
    <s v="Pass"/>
    <s v="No"/>
    <s v="None"/>
    <s v="None"/>
    <d v="2025-08-01T00:00:00"/>
    <n v="0"/>
    <n v="0"/>
    <n v="0"/>
    <n v="0"/>
    <n v="0"/>
    <n v="0"/>
    <x v="0"/>
  </r>
  <r>
    <s v="B000501"/>
    <s v="COX-2 Inhibitor"/>
    <s v="Line 2"/>
    <d v="2024-11-21T00:00:00"/>
    <s v="Team A"/>
    <n v="21.99"/>
    <n v="39.72"/>
    <n v="337"/>
    <n v="45.4"/>
    <n v="7.85"/>
    <n v="99.54"/>
    <n v="6.65"/>
    <n v="124.6"/>
    <n v="86.89"/>
    <n v="94.49"/>
    <s v="Pass"/>
    <s v="No"/>
    <s v="None"/>
    <s v="None"/>
    <d v="2024-11-01T00:00:00"/>
    <n v="0"/>
    <n v="0"/>
    <n v="0"/>
    <n v="0"/>
    <n v="0"/>
    <n v="0"/>
    <x v="0"/>
  </r>
  <r>
    <s v="B000502"/>
    <s v="AED"/>
    <s v="Line 2"/>
    <d v="2025-09-18T00:00:00"/>
    <s v="Team D"/>
    <n v="21.95"/>
    <n v="47.95"/>
    <n v="308"/>
    <n v="34.6"/>
    <n v="6.83"/>
    <n v="99.57"/>
    <n v="7.05"/>
    <n v="122.8"/>
    <n v="87.91"/>
    <n v="93.15"/>
    <s v="Pass"/>
    <s v="No"/>
    <s v="None"/>
    <s v="None"/>
    <d v="2025-09-01T00:00:00"/>
    <n v="0"/>
    <n v="0"/>
    <n v="0"/>
    <n v="0"/>
    <n v="0"/>
    <n v="0"/>
    <x v="0"/>
  </r>
  <r>
    <s v="B000503"/>
    <s v="AED"/>
    <s v="Line 1"/>
    <d v="2025-08-04T00:00:00"/>
    <s v="Team A"/>
    <n v="20.54"/>
    <n v="49.99"/>
    <n v="313"/>
    <n v="37.4"/>
    <n v="6.43"/>
    <m/>
    <n v="6.94"/>
    <n v="125"/>
    <n v="91.37"/>
    <n v="92.97"/>
    <s v="Pass"/>
    <s v="No"/>
    <s v="None"/>
    <s v="None"/>
    <d v="2025-08-01T00:00:00"/>
    <n v="0"/>
    <n v="0"/>
    <n v="1"/>
    <n v="0"/>
    <n v="0"/>
    <n v="0"/>
    <x v="1"/>
  </r>
  <r>
    <s v="B000504"/>
    <s v="GLP-1 Agonist"/>
    <s v="Line 2"/>
    <d v="2024-07-14T00:00:00"/>
    <s v="Team A"/>
    <n v="20.27"/>
    <n v="39.94"/>
    <n v="304"/>
    <n v="40.5"/>
    <n v="8"/>
    <n v="98.94"/>
    <n v="7.01"/>
    <n v="147.1"/>
    <n v="84.71"/>
    <n v="90.9"/>
    <s v="Pass"/>
    <s v="No"/>
    <s v="None"/>
    <s v="None"/>
    <d v="2024-07-01T00:00:00"/>
    <n v="0"/>
    <n v="0"/>
    <n v="0"/>
    <n v="0"/>
    <n v="0"/>
    <n v="0"/>
    <x v="0"/>
  </r>
  <r>
    <s v="B000505"/>
    <s v="GLP-1 Agonist"/>
    <s v="Line 3"/>
    <d v="2024-05-22T00:00:00"/>
    <s v="Team B"/>
    <n v="20.66"/>
    <n v="40.6"/>
    <n v="291"/>
    <n v="57.2"/>
    <n v="8.4"/>
    <n v="99.17"/>
    <n v="7.15"/>
    <n v="149.6"/>
    <n v="80.959999999999994"/>
    <n v="90.9"/>
    <s v="Pass"/>
    <s v="No"/>
    <s v="None"/>
    <s v="None"/>
    <d v="2024-05-01T00:00:00"/>
    <n v="0"/>
    <n v="0"/>
    <n v="0"/>
    <n v="0"/>
    <n v="0"/>
    <n v="0"/>
    <x v="0"/>
  </r>
  <r>
    <s v="B000506"/>
    <s v="AED"/>
    <s v="Line 2"/>
    <d v="2025-10-21T00:00:00"/>
    <s v="Team B"/>
    <n v="22.06"/>
    <n v="35.42"/>
    <n v="324"/>
    <n v="40.6"/>
    <n v="7.41"/>
    <n v="99.41"/>
    <n v="6.92"/>
    <n v="139.4"/>
    <n v="91.07"/>
    <n v="93.02"/>
    <s v="Pass"/>
    <s v="No"/>
    <s v="None"/>
    <s v="None"/>
    <d v="2025-10-01T00:00:00"/>
    <n v="0"/>
    <n v="0"/>
    <n v="0"/>
    <n v="0"/>
    <n v="0"/>
    <n v="0"/>
    <x v="0"/>
  </r>
  <r>
    <s v="B000507"/>
    <s v="GLP-1 Agonist"/>
    <s v="Line 2"/>
    <d v="2025-03-06T00:00:00"/>
    <s v="Team B"/>
    <n v="21.5"/>
    <m/>
    <n v="283"/>
    <n v="46.2"/>
    <n v="7.9"/>
    <n v="98.97"/>
    <n v="6.93"/>
    <n v="135.80000000000001"/>
    <n v="86.54"/>
    <n v="93.25"/>
    <s v="Pass"/>
    <s v="No"/>
    <s v="None"/>
    <s v="None"/>
    <d v="2025-03-01T00:00:00"/>
    <n v="0"/>
    <n v="1"/>
    <n v="0"/>
    <n v="0"/>
    <n v="0"/>
    <n v="0"/>
    <x v="1"/>
  </r>
  <r>
    <s v="B000508"/>
    <s v="AED"/>
    <s v="Line 3"/>
    <d v="2025-09-12T00:00:00"/>
    <s v="Team B"/>
    <n v="22.59"/>
    <n v="48.54"/>
    <n v="310"/>
    <n v="36.6"/>
    <n v="7.41"/>
    <n v="98.72"/>
    <n v="7.03"/>
    <n v="136.30000000000001"/>
    <n v="89.4"/>
    <n v="94.3"/>
    <s v="Pass"/>
    <s v="No"/>
    <s v="None"/>
    <s v="None"/>
    <d v="2025-09-01T00:00:00"/>
    <n v="0"/>
    <n v="0"/>
    <n v="0"/>
    <n v="0"/>
    <n v="0"/>
    <n v="0"/>
    <x v="0"/>
  </r>
  <r>
    <s v="B000509"/>
    <s v="GLP-1 Agonist"/>
    <s v="Line 3"/>
    <d v="2025-11-05T00:00:00"/>
    <s v="Team B"/>
    <m/>
    <n v="40.299999999999997"/>
    <n v="260"/>
    <n v="47.1"/>
    <n v="8.68"/>
    <n v="99.4"/>
    <n v="6.91"/>
    <n v="141.9"/>
    <n v="84.89"/>
    <n v="94.15"/>
    <s v="Pass"/>
    <s v="No"/>
    <s v="None"/>
    <s v="None"/>
    <d v="2025-11-01T00:00:00"/>
    <n v="1"/>
    <n v="0"/>
    <n v="0"/>
    <n v="0"/>
    <n v="0"/>
    <n v="0"/>
    <x v="1"/>
  </r>
  <r>
    <s v="B000510"/>
    <s v="Antidepressant"/>
    <s v="Line 1"/>
    <d v="2024-11-06T00:00:00"/>
    <s v="Team D"/>
    <n v="22.43"/>
    <n v="43.84"/>
    <n v="341"/>
    <n v="46.8"/>
    <n v="7.75"/>
    <n v="98.99"/>
    <n v="6.77"/>
    <n v="136.30000000000001"/>
    <n v="86.91"/>
    <n v="93.21"/>
    <s v="Pass"/>
    <s v="No"/>
    <s v="None"/>
    <s v="None"/>
    <d v="2024-11-01T00:00:00"/>
    <n v="0"/>
    <n v="0"/>
    <n v="0"/>
    <n v="0"/>
    <n v="0"/>
    <n v="0"/>
    <x v="0"/>
  </r>
  <r>
    <s v="B000511"/>
    <s v="Antidepressant"/>
    <s v="Line 3"/>
    <d v="2024-02-03T00:00:00"/>
    <s v="Team C"/>
    <n v="21.91"/>
    <n v="42.67"/>
    <n v="317"/>
    <n v="44.9"/>
    <n v="7.16"/>
    <n v="99.39"/>
    <n v="6.63"/>
    <n v="138.1"/>
    <n v="85.33"/>
    <n v="96.04"/>
    <s v="Pass"/>
    <s v="No"/>
    <s v="None"/>
    <s v="None"/>
    <d v="2024-02-01T00:00:00"/>
    <n v="0"/>
    <n v="0"/>
    <n v="0"/>
    <n v="0"/>
    <n v="0"/>
    <n v="0"/>
    <x v="0"/>
  </r>
  <r>
    <s v="B000512"/>
    <s v="AED"/>
    <s v="Line 3"/>
    <d v="2025-10-26T00:00:00"/>
    <s v="Team D"/>
    <m/>
    <n v="54.96"/>
    <n v="327"/>
    <n v="44.9"/>
    <n v="7.14"/>
    <n v="98.87"/>
    <n v="7.12"/>
    <n v="123.9"/>
    <n v="87.12"/>
    <n v="93.86"/>
    <s v="Failed"/>
    <s v="Yes"/>
    <s v="Process"/>
    <s v="Minor"/>
    <d v="2025-10-01T00:00:00"/>
    <n v="1"/>
    <n v="0"/>
    <n v="0"/>
    <n v="0"/>
    <n v="0"/>
    <n v="0"/>
    <x v="1"/>
  </r>
  <r>
    <s v="B000513"/>
    <s v="Antidepressant"/>
    <s v="Line 3"/>
    <d v="2025-03-02T00:00:00"/>
    <s v="Team D"/>
    <n v="22.29"/>
    <n v="39.85"/>
    <n v="329"/>
    <n v="34.9"/>
    <n v="5.73"/>
    <n v="99.6"/>
    <n v="6.85"/>
    <n v="123.1"/>
    <n v="90.51"/>
    <n v="93.96"/>
    <s v="Pass"/>
    <s v="No"/>
    <s v="None"/>
    <s v="None"/>
    <d v="2025-03-01T00:00:00"/>
    <n v="0"/>
    <n v="0"/>
    <n v="0"/>
    <n v="0"/>
    <n v="0"/>
    <n v="0"/>
    <x v="0"/>
  </r>
  <r>
    <s v="B000514"/>
    <s v="GLP-1 Agonist"/>
    <s v="Line 3"/>
    <d v="2024-03-29T00:00:00"/>
    <s v="Team C"/>
    <n v="21.45"/>
    <n v="48.03"/>
    <n v="310"/>
    <n v="47.7"/>
    <n v="7.95"/>
    <n v="98.55"/>
    <n v="7.08"/>
    <n v="148.80000000000001"/>
    <n v="85.89"/>
    <n v="92.11"/>
    <s v="Pass"/>
    <s v="No"/>
    <s v="None"/>
    <s v="None"/>
    <d v="2024-03-01T00:00:00"/>
    <n v="0"/>
    <n v="0"/>
    <n v="0"/>
    <n v="0"/>
    <n v="0"/>
    <n v="0"/>
    <x v="0"/>
  </r>
  <r>
    <s v="B000515"/>
    <s v="GLP-1 Agonist"/>
    <s v="Line 3"/>
    <d v="2025-01-22T00:00:00"/>
    <s v="Team D"/>
    <n v="21.03"/>
    <n v="40.67"/>
    <n v="300"/>
    <n v="50.3"/>
    <n v="7.63"/>
    <n v="98.67"/>
    <n v="6.87"/>
    <n v="152.1"/>
    <n v="87.32"/>
    <n v="92.33"/>
    <s v="Pass"/>
    <s v="No"/>
    <s v="None"/>
    <s v="None"/>
    <d v="2025-01-01T00:00:00"/>
    <n v="0"/>
    <n v="0"/>
    <n v="0"/>
    <n v="0"/>
    <n v="0"/>
    <n v="0"/>
    <x v="0"/>
  </r>
  <r>
    <s v="B000516"/>
    <s v="Antidepressant"/>
    <s v="Line 3"/>
    <d v="2024-01-21T00:00:00"/>
    <s v="Team A"/>
    <n v="22.03"/>
    <n v="50.47"/>
    <n v="327"/>
    <n v="38"/>
    <n v="7.44"/>
    <n v="99.18"/>
    <n v="6.94"/>
    <n v="135.9"/>
    <n v="89.57"/>
    <n v="94.94"/>
    <s v="Pass"/>
    <s v="No"/>
    <s v="None"/>
    <s v="None"/>
    <d v="2024-01-01T00:00:00"/>
    <n v="0"/>
    <n v="0"/>
    <n v="0"/>
    <n v="0"/>
    <n v="0"/>
    <n v="0"/>
    <x v="0"/>
  </r>
  <r>
    <s v="B000517"/>
    <s v="GLP-1 Agonist"/>
    <s v="Line 2"/>
    <d v="2024-07-30T00:00:00"/>
    <s v="Team D"/>
    <n v="21.4"/>
    <n v="33.880000000000003"/>
    <n v="283"/>
    <n v="51.6"/>
    <n v="7.74"/>
    <n v="98.7"/>
    <n v="7.04"/>
    <n v="142.69999999999999"/>
    <n v="82.75"/>
    <n v="91.88"/>
    <s v="Pass"/>
    <s v="No"/>
    <s v="None"/>
    <s v="None"/>
    <d v="2024-07-01T00:00:00"/>
    <n v="0"/>
    <n v="0"/>
    <n v="0"/>
    <n v="0"/>
    <n v="0"/>
    <n v="0"/>
    <x v="0"/>
  </r>
  <r>
    <s v="B000518"/>
    <s v="COX-2 Inhibitor"/>
    <s v="Line 1"/>
    <d v="2024-09-11T00:00:00"/>
    <s v="Team B"/>
    <n v="22.38"/>
    <n v="43.92"/>
    <n v="319"/>
    <n v="42.9"/>
    <n v="6.65"/>
    <n v="99.19"/>
    <n v="6.84"/>
    <n v="135.30000000000001"/>
    <n v="87.81"/>
    <n v="94.7"/>
    <s v="Pass"/>
    <s v="No"/>
    <s v="None"/>
    <s v="None"/>
    <d v="2024-09-01T00:00:00"/>
    <n v="0"/>
    <n v="0"/>
    <n v="0"/>
    <n v="0"/>
    <n v="0"/>
    <n v="0"/>
    <x v="0"/>
  </r>
  <r>
    <s v="B000519"/>
    <s v="Antidepressant"/>
    <s v="Line 2"/>
    <d v="2024-11-28T00:00:00"/>
    <s v="Team C"/>
    <n v="21.69"/>
    <n v="40.03"/>
    <n v="318"/>
    <n v="39.1"/>
    <n v="7.34"/>
    <n v="99.55"/>
    <n v="6.77"/>
    <n v="118.2"/>
    <n v="87.24"/>
    <n v="94.73"/>
    <s v="Pass"/>
    <s v="No"/>
    <s v="None"/>
    <s v="None"/>
    <d v="2024-11-01T00:00:00"/>
    <n v="0"/>
    <n v="0"/>
    <n v="0"/>
    <n v="0"/>
    <n v="0"/>
    <n v="0"/>
    <x v="0"/>
  </r>
  <r>
    <s v="B000520"/>
    <s v="AED"/>
    <s v="Line 3"/>
    <d v="2025-02-17T00:00:00"/>
    <s v="Team A"/>
    <n v="20.82"/>
    <n v="44.7"/>
    <n v="303"/>
    <n v="50.5"/>
    <n v="8.06"/>
    <n v="98.45"/>
    <n v="7.19"/>
    <n v="122.8"/>
    <n v="87.07"/>
    <n v="91.8"/>
    <s v="Pass"/>
    <s v="No"/>
    <s v="None"/>
    <s v="None"/>
    <d v="2025-02-01T00:00:00"/>
    <n v="0"/>
    <n v="0"/>
    <n v="0"/>
    <n v="0"/>
    <n v="0"/>
    <n v="0"/>
    <x v="0"/>
  </r>
  <r>
    <s v="B000521"/>
    <s v="AED"/>
    <s v="Line 2"/>
    <d v="2025-09-05T00:00:00"/>
    <s v="Team A"/>
    <n v="21.86"/>
    <m/>
    <n v="341"/>
    <n v="43.4"/>
    <n v="7.18"/>
    <n v="98.98"/>
    <n v="7.35"/>
    <n v="127.6"/>
    <n v="88"/>
    <n v="91.9"/>
    <s v="Pass"/>
    <s v="No"/>
    <s v="None"/>
    <s v="None"/>
    <d v="2025-09-01T00:00:00"/>
    <n v="0"/>
    <n v="1"/>
    <n v="0"/>
    <n v="0"/>
    <n v="0"/>
    <n v="0"/>
    <x v="1"/>
  </r>
  <r>
    <s v="B000522"/>
    <s v="GLP-1 Agonist"/>
    <s v="Line 3"/>
    <d v="2024-09-13T00:00:00"/>
    <s v="Team D"/>
    <n v="20.9"/>
    <n v="41.89"/>
    <n v="307"/>
    <n v="55.8"/>
    <n v="9.35"/>
    <n v="99.23"/>
    <n v="6.94"/>
    <n v="156.6"/>
    <n v="84.27"/>
    <n v="92.91"/>
    <s v="Pass"/>
    <s v="No"/>
    <s v="None"/>
    <s v="None"/>
    <d v="2024-09-01T00:00:00"/>
    <n v="0"/>
    <n v="0"/>
    <n v="0"/>
    <n v="0"/>
    <n v="0"/>
    <n v="0"/>
    <x v="0"/>
  </r>
  <r>
    <s v="B000523"/>
    <s v="Antidepressant"/>
    <s v="Line 1"/>
    <d v="2025-06-21T00:00:00"/>
    <s v="Team B"/>
    <n v="21.23"/>
    <n v="48.1"/>
    <n v="307"/>
    <n v="52.2"/>
    <n v="7.76"/>
    <n v="99.02"/>
    <n v="6.86"/>
    <n v="122.4"/>
    <n v="88.4"/>
    <n v="96.47"/>
    <s v="Pass"/>
    <s v="No"/>
    <s v="None"/>
    <s v="None"/>
    <d v="2025-06-01T00:00:00"/>
    <n v="0"/>
    <n v="0"/>
    <n v="0"/>
    <n v="0"/>
    <n v="0"/>
    <n v="0"/>
    <x v="0"/>
  </r>
  <r>
    <s v="B000524"/>
    <s v="COX-2 Inhibitor"/>
    <s v="Line 2"/>
    <d v="2025-11-19T00:00:00"/>
    <s v="Team A"/>
    <n v="22.32"/>
    <n v="39.65"/>
    <n v="335"/>
    <n v="31"/>
    <n v="6.13"/>
    <n v="98.95"/>
    <n v="6.75"/>
    <n v="101.1"/>
    <n v="85.86"/>
    <n v="94.49"/>
    <s v="Pass"/>
    <s v="No"/>
    <s v="None"/>
    <s v="None"/>
    <d v="2025-11-01T00:00:00"/>
    <n v="0"/>
    <n v="0"/>
    <n v="0"/>
    <n v="0"/>
    <n v="0"/>
    <n v="0"/>
    <x v="0"/>
  </r>
  <r>
    <s v="B000525"/>
    <s v="Antidepressant"/>
    <s v="Line 2"/>
    <d v="2025-07-01T00:00:00"/>
    <s v="Team C"/>
    <n v="22.55"/>
    <n v="37.89"/>
    <n v="322"/>
    <n v="45.2"/>
    <n v="6.91"/>
    <n v="99.06"/>
    <n v="6.63"/>
    <n v="113"/>
    <n v="85.79"/>
    <n v="94.88"/>
    <s v="Pass"/>
    <s v="Yes"/>
    <s v="Process"/>
    <s v="Minor"/>
    <d v="2025-07-01T00:00:00"/>
    <n v="0"/>
    <n v="0"/>
    <n v="0"/>
    <n v="0"/>
    <n v="0"/>
    <n v="0"/>
    <x v="0"/>
  </r>
  <r>
    <s v="B000526"/>
    <s v="GLP-1 Agonist"/>
    <s v="Line 2"/>
    <d v="2024-07-05T00:00:00"/>
    <s v="Team A"/>
    <n v="21.64"/>
    <n v="40.08"/>
    <n v="299"/>
    <n v="55.2"/>
    <n v="8.48"/>
    <n v="98.69"/>
    <n v="7.07"/>
    <n v="150.80000000000001"/>
    <n v="83.27"/>
    <n v="91.22"/>
    <s v="Pass"/>
    <s v="No"/>
    <s v="None"/>
    <s v="None"/>
    <d v="2024-07-01T00:00:00"/>
    <n v="0"/>
    <n v="0"/>
    <n v="0"/>
    <n v="0"/>
    <n v="0"/>
    <n v="0"/>
    <x v="0"/>
  </r>
  <r>
    <s v="B000527"/>
    <s v="AED"/>
    <s v="Line 1"/>
    <d v="2025-05-10T00:00:00"/>
    <s v="Team B"/>
    <n v="21.4"/>
    <n v="43.81"/>
    <n v="320"/>
    <n v="38.700000000000003"/>
    <n v="7.19"/>
    <n v="99.01"/>
    <n v="6.94"/>
    <n v="112.5"/>
    <n v="88.69"/>
    <n v="95.06"/>
    <s v="Pass"/>
    <s v="No"/>
    <s v="None"/>
    <s v="None"/>
    <d v="2025-05-01T00:00:00"/>
    <n v="0"/>
    <n v="0"/>
    <n v="0"/>
    <n v="0"/>
    <n v="0"/>
    <n v="0"/>
    <x v="0"/>
  </r>
  <r>
    <s v="B000528"/>
    <s v="AED"/>
    <s v="Line 1"/>
    <d v="2024-07-24T00:00:00"/>
    <s v="Team C"/>
    <n v="21.37"/>
    <n v="43.07"/>
    <n v="316"/>
    <n v="41.8"/>
    <n v="6.57"/>
    <n v="98.92"/>
    <n v="6.96"/>
    <n v="132.69999999999999"/>
    <n v="88.79"/>
    <n v="93.48"/>
    <s v="Pass"/>
    <s v="No"/>
    <s v="None"/>
    <s v="None"/>
    <d v="2024-07-01T00:00:00"/>
    <n v="0"/>
    <n v="0"/>
    <n v="0"/>
    <n v="0"/>
    <n v="0"/>
    <n v="0"/>
    <x v="0"/>
  </r>
  <r>
    <s v="B000529"/>
    <s v="COX-2 Inhibitor"/>
    <s v="Line 3"/>
    <d v="2024-12-15T00:00:00"/>
    <s v="Team C"/>
    <n v="22.98"/>
    <n v="38.21"/>
    <n v="315"/>
    <n v="36.299999999999997"/>
    <n v="7.38"/>
    <n v="99.05"/>
    <n v="6.57"/>
    <n v="116.2"/>
    <n v="88.71"/>
    <n v="95.97"/>
    <s v="Pass"/>
    <s v="No"/>
    <s v="None"/>
    <s v="None"/>
    <d v="2024-12-01T00:00:00"/>
    <n v="0"/>
    <n v="0"/>
    <n v="0"/>
    <n v="0"/>
    <n v="0"/>
    <n v="0"/>
    <x v="0"/>
  </r>
  <r>
    <s v="B000530"/>
    <s v="GLP-1 Agonist"/>
    <s v="Line 2"/>
    <d v="2025-04-09T00:00:00"/>
    <s v="Team B"/>
    <n v="19.7"/>
    <n v="45.99"/>
    <n v="261"/>
    <n v="47.3"/>
    <n v="8.4700000000000006"/>
    <n v="99.01"/>
    <n v="6.97"/>
    <n v="131.80000000000001"/>
    <n v="82.94"/>
    <n v="94.11"/>
    <s v="Pass"/>
    <s v="No"/>
    <s v="None"/>
    <s v="None"/>
    <d v="2025-04-01T00:00:00"/>
    <n v="0"/>
    <n v="0"/>
    <n v="0"/>
    <n v="0"/>
    <n v="0"/>
    <n v="0"/>
    <x v="0"/>
  </r>
  <r>
    <s v="B000531"/>
    <s v="COX-2 Inhibitor"/>
    <s v="Line 1"/>
    <d v="2024-08-02T00:00:00"/>
    <s v="Team B"/>
    <n v="23.1"/>
    <n v="41.19"/>
    <n v="333"/>
    <n v="36"/>
    <n v="7.18"/>
    <n v="99.63"/>
    <n v="6.45"/>
    <n v="107.6"/>
    <n v="90.25"/>
    <n v="95.89"/>
    <s v="Pass"/>
    <s v="No"/>
    <s v="None"/>
    <s v="None"/>
    <d v="2024-08-01T00:00:00"/>
    <n v="0"/>
    <n v="0"/>
    <n v="0"/>
    <n v="0"/>
    <n v="0"/>
    <n v="0"/>
    <x v="0"/>
  </r>
  <r>
    <s v="B000532"/>
    <s v="COX-2 Inhibitor"/>
    <s v="Line 1"/>
    <d v="2024-01-03T00:00:00"/>
    <s v="Team D"/>
    <n v="21.09"/>
    <n v="50.13"/>
    <n v="350"/>
    <n v="36.9"/>
    <n v="7.41"/>
    <n v="99.19"/>
    <n v="7"/>
    <n v="119.1"/>
    <n v="89.48"/>
    <n v="95.99"/>
    <s v="Pass"/>
    <s v="No"/>
    <s v="None"/>
    <s v="None"/>
    <d v="2024-01-01T00:00:00"/>
    <n v="0"/>
    <n v="0"/>
    <n v="0"/>
    <n v="0"/>
    <n v="0"/>
    <n v="0"/>
    <x v="0"/>
  </r>
  <r>
    <s v="B000533"/>
    <s v="GLP-1 Agonist"/>
    <s v="Line 2"/>
    <d v="2025-09-03T00:00:00"/>
    <s v="Team A"/>
    <n v="20.440000000000001"/>
    <n v="40.06"/>
    <n v="293"/>
    <n v="51.6"/>
    <n v="9.06"/>
    <n v="99.33"/>
    <n v="7.08"/>
    <n v="134.9"/>
    <m/>
    <n v="93.53"/>
    <s v="Pass"/>
    <s v="No"/>
    <s v="None"/>
    <s v="None"/>
    <d v="2025-09-01T00:00:00"/>
    <n v="0"/>
    <n v="0"/>
    <n v="0"/>
    <n v="0"/>
    <n v="0"/>
    <n v="1"/>
    <x v="1"/>
  </r>
  <r>
    <s v="B000534"/>
    <s v="COX-2 Inhibitor"/>
    <s v="Line 1"/>
    <d v="2025-06-15T00:00:00"/>
    <s v="Team A"/>
    <n v="22.11"/>
    <n v="46.24"/>
    <n v="362"/>
    <n v="26.6"/>
    <n v="7.15"/>
    <n v="99.58"/>
    <n v="6.84"/>
    <n v="110"/>
    <n v="90.41"/>
    <n v="93.77"/>
    <s v="Pass"/>
    <s v="No"/>
    <s v="None"/>
    <s v="None"/>
    <d v="2025-06-01T00:00:00"/>
    <n v="0"/>
    <n v="0"/>
    <n v="0"/>
    <n v="0"/>
    <n v="0"/>
    <n v="0"/>
    <x v="0"/>
  </r>
  <r>
    <s v="B000535"/>
    <s v="Antidepressant"/>
    <s v="Line 3"/>
    <d v="2024-03-31T00:00:00"/>
    <s v="Team A"/>
    <n v="23.63"/>
    <n v="44.79"/>
    <n v="319"/>
    <n v="38.1"/>
    <n v="7.4"/>
    <n v="98.82"/>
    <n v="6.88"/>
    <n v="128.30000000000001"/>
    <n v="88.92"/>
    <n v="94.88"/>
    <s v="Pass"/>
    <s v="Yes"/>
    <s v="Environmental"/>
    <s v="Minor"/>
    <d v="2024-03-01T00:00:00"/>
    <n v="0"/>
    <n v="0"/>
    <n v="0"/>
    <n v="0"/>
    <n v="0"/>
    <n v="0"/>
    <x v="0"/>
  </r>
  <r>
    <s v="B000536"/>
    <s v="Antidepressant"/>
    <s v="Line 3"/>
    <d v="2024-10-02T00:00:00"/>
    <s v="Team D"/>
    <n v="23.26"/>
    <n v="37.880000000000003"/>
    <n v="344"/>
    <n v="47.2"/>
    <n v="7.42"/>
    <n v="99.17"/>
    <n v="6.46"/>
    <n v="136.5"/>
    <n v="90.1"/>
    <n v="92.7"/>
    <s v="Pass"/>
    <s v="No"/>
    <s v="None"/>
    <s v="None"/>
    <d v="2024-10-01T00:00:00"/>
    <n v="0"/>
    <n v="0"/>
    <n v="0"/>
    <n v="0"/>
    <n v="0"/>
    <n v="0"/>
    <x v="0"/>
  </r>
  <r>
    <s v="B000537"/>
    <s v="GLP-1 Agonist"/>
    <s v="Line 1"/>
    <d v="2024-07-10T00:00:00"/>
    <s v="Team B"/>
    <n v="22.03"/>
    <n v="41.84"/>
    <n v="321"/>
    <n v="51"/>
    <n v="6.9"/>
    <n v="98.78"/>
    <n v="6.91"/>
    <n v="148.5"/>
    <n v="83.06"/>
    <n v="92.99"/>
    <s v="Failed"/>
    <s v="No"/>
    <s v="None"/>
    <s v="None"/>
    <d v="2024-07-01T00:00:00"/>
    <n v="0"/>
    <n v="0"/>
    <n v="0"/>
    <n v="0"/>
    <n v="0"/>
    <n v="0"/>
    <x v="0"/>
  </r>
  <r>
    <s v="B000538"/>
    <s v="Antidepressant"/>
    <s v="Line 2"/>
    <d v="2025-12-15T00:00:00"/>
    <s v="Team A"/>
    <n v="22.27"/>
    <n v="51.64"/>
    <n v="339"/>
    <n v="35.200000000000003"/>
    <n v="6.77"/>
    <n v="98.52"/>
    <n v="6.91"/>
    <n v="122.9"/>
    <n v="90.67"/>
    <n v="95.19"/>
    <s v="Pass"/>
    <s v="No"/>
    <s v="None"/>
    <s v="None"/>
    <d v="2025-12-01T00:00:00"/>
    <n v="0"/>
    <n v="0"/>
    <n v="0"/>
    <n v="0"/>
    <n v="0"/>
    <n v="0"/>
    <x v="0"/>
  </r>
  <r>
    <s v="B000539"/>
    <s v="Antidepressant"/>
    <s v="Line 1"/>
    <d v="2025-11-19T00:00:00"/>
    <s v="Team A"/>
    <n v="20.6"/>
    <n v="43.26"/>
    <n v="298"/>
    <n v="44.1"/>
    <n v="7.36"/>
    <n v="99.22"/>
    <n v="6.69"/>
    <n v="117"/>
    <n v="85.26"/>
    <n v="94.82"/>
    <s v="Pass"/>
    <s v="No"/>
    <s v="None"/>
    <s v="None"/>
    <d v="2025-11-01T00:00:00"/>
    <n v="0"/>
    <n v="0"/>
    <n v="0"/>
    <n v="0"/>
    <n v="0"/>
    <n v="0"/>
    <x v="0"/>
  </r>
  <r>
    <s v="B000540"/>
    <s v="AED"/>
    <s v="Line 1"/>
    <d v="2025-05-20T00:00:00"/>
    <s v="Team A"/>
    <n v="21.92"/>
    <n v="48.51"/>
    <n v="315"/>
    <n v="51.3"/>
    <n v="7.54"/>
    <n v="98.61"/>
    <n v="6.79"/>
    <n v="138.6"/>
    <n v="83.07"/>
    <n v="92.99"/>
    <s v="Pass"/>
    <s v="No"/>
    <s v="None"/>
    <s v="None"/>
    <d v="2025-05-01T00:00:00"/>
    <n v="0"/>
    <n v="0"/>
    <n v="0"/>
    <n v="0"/>
    <n v="0"/>
    <n v="0"/>
    <x v="0"/>
  </r>
  <r>
    <s v="B000541"/>
    <s v="AED"/>
    <s v="Line 3"/>
    <d v="2024-11-18T00:00:00"/>
    <s v="Team D"/>
    <n v="21.39"/>
    <n v="47.47"/>
    <n v="337"/>
    <n v="46.2"/>
    <n v="6.65"/>
    <n v="99.03"/>
    <n v="6.86"/>
    <n v="139.19999999999999"/>
    <n v="83.51"/>
    <n v="94.94"/>
    <s v="Pass"/>
    <s v="No"/>
    <s v="None"/>
    <s v="None"/>
    <d v="2024-11-01T00:00:00"/>
    <n v="0"/>
    <n v="0"/>
    <n v="0"/>
    <n v="0"/>
    <n v="0"/>
    <n v="0"/>
    <x v="0"/>
  </r>
  <r>
    <s v="B000542"/>
    <s v="COX-2 Inhibitor"/>
    <s v="Line 2"/>
    <d v="2024-02-08T00:00:00"/>
    <s v="Team B"/>
    <n v="21.89"/>
    <n v="44.54"/>
    <n v="345"/>
    <n v="32.5"/>
    <n v="6.25"/>
    <n v="98.71"/>
    <n v="6.74"/>
    <n v="113.7"/>
    <n v="91.03"/>
    <n v="95.21"/>
    <s v="Pass"/>
    <s v="No"/>
    <s v="None"/>
    <s v="None"/>
    <d v="2024-02-01T00:00:00"/>
    <n v="0"/>
    <n v="0"/>
    <n v="0"/>
    <n v="0"/>
    <n v="0"/>
    <n v="0"/>
    <x v="0"/>
  </r>
  <r>
    <s v="B000543"/>
    <s v="AED"/>
    <s v="Line 3"/>
    <d v="2024-06-29T00:00:00"/>
    <s v="Team A"/>
    <n v="21.92"/>
    <n v="44.93"/>
    <n v="325"/>
    <n v="51.3"/>
    <n v="8.23"/>
    <n v="98.97"/>
    <n v="6.95"/>
    <n v="134.19999999999999"/>
    <n v="85.55"/>
    <n v="91.33"/>
    <s v="Pass"/>
    <s v="Yes"/>
    <s v="Equipment"/>
    <s v="Minor"/>
    <d v="2024-06-01T00:00:00"/>
    <n v="0"/>
    <n v="0"/>
    <n v="0"/>
    <n v="0"/>
    <n v="0"/>
    <n v="0"/>
    <x v="0"/>
  </r>
  <r>
    <s v="B000544"/>
    <s v="AED"/>
    <s v="Line 1"/>
    <d v="2024-03-08T00:00:00"/>
    <s v="Team A"/>
    <n v="21.45"/>
    <n v="46.74"/>
    <n v="290"/>
    <n v="54.5"/>
    <n v="7.07"/>
    <n v="98.5"/>
    <n v="7.08"/>
    <n v="158.9"/>
    <n v="84.6"/>
    <n v="93.63"/>
    <s v="Pass"/>
    <s v="No"/>
    <s v="None"/>
    <s v="None"/>
    <d v="2024-03-01T00:00:00"/>
    <n v="0"/>
    <n v="0"/>
    <n v="0"/>
    <n v="0"/>
    <n v="0"/>
    <n v="0"/>
    <x v="0"/>
  </r>
  <r>
    <s v="B000545"/>
    <s v="Antidepressant"/>
    <s v="Line 1"/>
    <d v="2025-07-31T00:00:00"/>
    <s v="Team C"/>
    <n v="22.65"/>
    <n v="45.82"/>
    <n v="355"/>
    <n v="36.1"/>
    <n v="6.89"/>
    <n v="99.22"/>
    <n v="7.1"/>
    <n v="109.3"/>
    <n v="90.06"/>
    <n v="94.09"/>
    <s v="Pass"/>
    <s v="No"/>
    <s v="None"/>
    <s v="None"/>
    <d v="2025-07-01T00:00:00"/>
    <n v="0"/>
    <n v="0"/>
    <n v="0"/>
    <n v="0"/>
    <n v="0"/>
    <n v="0"/>
    <x v="0"/>
  </r>
  <r>
    <s v="B000546"/>
    <s v="GLP-1 Agonist"/>
    <s v="Line 2"/>
    <d v="2024-03-05T00:00:00"/>
    <s v="Team C"/>
    <n v="20.05"/>
    <n v="33.24"/>
    <n v="286"/>
    <n v="48.2"/>
    <n v="8.0399999999999991"/>
    <n v="98.95"/>
    <n v="6.95"/>
    <n v="143.80000000000001"/>
    <n v="85.75"/>
    <n v="94.29"/>
    <s v="Pass"/>
    <s v="No"/>
    <s v="None"/>
    <s v="None"/>
    <d v="2024-03-01T00:00:00"/>
    <n v="0"/>
    <n v="0"/>
    <n v="0"/>
    <n v="0"/>
    <n v="0"/>
    <n v="0"/>
    <x v="0"/>
  </r>
  <r>
    <s v="B000547"/>
    <s v="GLP-1 Agonist"/>
    <s v="Line 2"/>
    <d v="2025-05-10T00:00:00"/>
    <s v="Team D"/>
    <n v="21.56"/>
    <n v="41.24"/>
    <n v="264"/>
    <n v="53"/>
    <n v="8.59"/>
    <n v="98.77"/>
    <n v="6.97"/>
    <n v="152.1"/>
    <n v="85.04"/>
    <n v="92.65"/>
    <s v="Pass"/>
    <s v="No"/>
    <s v="None"/>
    <s v="None"/>
    <d v="2025-05-01T00:00:00"/>
    <n v="0"/>
    <n v="0"/>
    <n v="0"/>
    <n v="0"/>
    <n v="0"/>
    <n v="0"/>
    <x v="0"/>
  </r>
  <r>
    <s v="B000548"/>
    <s v="Antidepressant"/>
    <s v="Line3"/>
    <d v="2025-11-27T00:00:00"/>
    <s v="Team A"/>
    <n v="21.34"/>
    <n v="41.08"/>
    <n v="314"/>
    <n v="43.1"/>
    <n v="8.33"/>
    <n v="99.41"/>
    <n v="7"/>
    <n v="125.1"/>
    <n v="86.53"/>
    <n v="94.79"/>
    <s v="Pass"/>
    <s v="No"/>
    <s v="None"/>
    <s v="None"/>
    <d v="2025-11-01T00:00:00"/>
    <n v="0"/>
    <n v="0"/>
    <n v="0"/>
    <n v="0"/>
    <n v="0"/>
    <n v="0"/>
    <x v="0"/>
  </r>
  <r>
    <s v="B000549"/>
    <s v="COX-2 Inhibitor"/>
    <s v="Line 1"/>
    <d v="2024-08-13T00:00:00"/>
    <s v="Team A"/>
    <n v="22.19"/>
    <n v="41.04"/>
    <n v="296"/>
    <n v="28.4"/>
    <n v="6.06"/>
    <n v="99.12"/>
    <n v="6.5"/>
    <n v="109.8"/>
    <n v="88.47"/>
    <n v="91.66"/>
    <s v="Pass"/>
    <s v="No"/>
    <s v="None"/>
    <s v="None"/>
    <d v="2024-08-01T00:00:00"/>
    <n v="0"/>
    <n v="0"/>
    <n v="0"/>
    <n v="0"/>
    <n v="0"/>
    <n v="0"/>
    <x v="0"/>
  </r>
  <r>
    <s v="B000550"/>
    <s v="GLP-1 Agonist"/>
    <s v="Line 3"/>
    <d v="2025-05-15T00:00:00"/>
    <s v="Team A"/>
    <n v="21.73"/>
    <n v="46.48"/>
    <n v="280"/>
    <n v="50.9"/>
    <n v="8.35"/>
    <n v="98.83"/>
    <n v="6.82"/>
    <m/>
    <n v="88.59"/>
    <n v="91.7"/>
    <s v="Pass"/>
    <s v="No"/>
    <s v="None"/>
    <s v="None"/>
    <d v="2025-05-01T00:00:00"/>
    <n v="0"/>
    <n v="0"/>
    <n v="0"/>
    <n v="0"/>
    <n v="1"/>
    <n v="0"/>
    <x v="1"/>
  </r>
  <r>
    <s v="B000551"/>
    <s v="GLP-1 Agonist"/>
    <s v="Line 3"/>
    <d v="2025-10-04T00:00:00"/>
    <s v="Team B"/>
    <n v="20.66"/>
    <n v="36.33"/>
    <n v="346"/>
    <n v="43.1"/>
    <n v="8.1"/>
    <n v="98.93"/>
    <n v="6.81"/>
    <n v="137"/>
    <n v="89.36"/>
    <n v="93.25"/>
    <s v="Pass"/>
    <s v="No"/>
    <s v="None"/>
    <s v="None"/>
    <d v="2025-10-01T00:00:00"/>
    <n v="0"/>
    <n v="0"/>
    <n v="0"/>
    <n v="0"/>
    <n v="0"/>
    <n v="0"/>
    <x v="0"/>
  </r>
  <r>
    <s v="B000552"/>
    <s v="Antidepressant"/>
    <s v="Line 2"/>
    <d v="2024-11-08T00:00:00"/>
    <s v="Team C"/>
    <n v="22.12"/>
    <n v="35.03"/>
    <n v="313"/>
    <n v="35"/>
    <n v="7.11"/>
    <n v="99.33"/>
    <n v="6.79"/>
    <n v="129.4"/>
    <n v="92.46"/>
    <n v="96.47"/>
    <s v="Pass"/>
    <s v="No"/>
    <s v="None"/>
    <s v="None"/>
    <d v="2024-11-01T00:00:00"/>
    <n v="0"/>
    <n v="0"/>
    <n v="0"/>
    <n v="0"/>
    <n v="0"/>
    <n v="0"/>
    <x v="0"/>
  </r>
  <r>
    <s v="B000553"/>
    <s v="Antidepressant"/>
    <s v="Line 2"/>
    <d v="2024-11-24T00:00:00"/>
    <s v="Team C"/>
    <n v="21.84"/>
    <n v="45.98"/>
    <n v="294"/>
    <n v="32.5"/>
    <n v="6.96"/>
    <n v="99.32"/>
    <n v="6.88"/>
    <n v="117.8"/>
    <n v="88.22"/>
    <n v="93.43"/>
    <s v="Pass"/>
    <s v="No"/>
    <s v="None"/>
    <s v="None"/>
    <d v="2024-11-01T00:00:00"/>
    <n v="0"/>
    <n v="0"/>
    <n v="0"/>
    <n v="0"/>
    <n v="0"/>
    <n v="0"/>
    <x v="0"/>
  </r>
  <r>
    <s v="B000554"/>
    <s v="AED"/>
    <s v="Line 2"/>
    <d v="2024-05-26T00:00:00"/>
    <s v="Team A"/>
    <n v="21.3"/>
    <n v="36.9"/>
    <n v="315"/>
    <n v="51.5"/>
    <n v="8.31"/>
    <n v="99.31"/>
    <n v="6.69"/>
    <n v="163.80000000000001"/>
    <n v="84.02"/>
    <n v="92.25"/>
    <s v="Pass"/>
    <s v="No"/>
    <s v="None"/>
    <s v="None"/>
    <d v="2024-05-01T00:00:00"/>
    <n v="0"/>
    <n v="0"/>
    <n v="0"/>
    <n v="0"/>
    <n v="0"/>
    <n v="0"/>
    <x v="0"/>
  </r>
  <r>
    <s v="B000555"/>
    <s v="Antidepressant"/>
    <s v="Line 1"/>
    <d v="2024-11-08T00:00:00"/>
    <s v="Team C"/>
    <n v="21.65"/>
    <n v="32.36"/>
    <n v="304"/>
    <n v="37.4"/>
    <n v="5.56"/>
    <n v="99.12"/>
    <n v="6.57"/>
    <n v="117.7"/>
    <n v="87.91"/>
    <n v="94.31"/>
    <s v="Pass"/>
    <s v="No"/>
    <s v="None"/>
    <s v="None"/>
    <d v="2024-11-01T00:00:00"/>
    <n v="0"/>
    <n v="0"/>
    <n v="0"/>
    <n v="0"/>
    <n v="0"/>
    <n v="0"/>
    <x v="0"/>
  </r>
  <r>
    <s v="B000556"/>
    <s v="Antidepressant"/>
    <s v="Line 3"/>
    <d v="2025-09-30T00:00:00"/>
    <s v="Team C"/>
    <n v="21.88"/>
    <n v="46.54"/>
    <n v="336"/>
    <n v="44.3"/>
    <n v="7.66"/>
    <n v="99.34"/>
    <n v="6.72"/>
    <n v="141.4"/>
    <n v="89.34"/>
    <n v="93"/>
    <s v="Pass"/>
    <s v="No"/>
    <s v="None"/>
    <s v="None"/>
    <d v="2025-09-01T00:00:00"/>
    <n v="0"/>
    <n v="0"/>
    <n v="0"/>
    <n v="0"/>
    <n v="0"/>
    <n v="0"/>
    <x v="0"/>
  </r>
  <r>
    <s v="B000557"/>
    <s v="GLP-1 Agonist"/>
    <s v="Line 2"/>
    <d v="2025-04-29T00:00:00"/>
    <s v="Team A"/>
    <n v="20.92"/>
    <n v="40.79"/>
    <n v="284"/>
    <n v="50.2"/>
    <n v="8.14"/>
    <n v="98.67"/>
    <n v="6.83"/>
    <n v="145.6"/>
    <n v="85.31"/>
    <n v="94.57"/>
    <s v="Pass"/>
    <s v="No"/>
    <s v="None"/>
    <s v="None"/>
    <d v="2025-04-01T00:00:00"/>
    <n v="0"/>
    <n v="0"/>
    <n v="0"/>
    <n v="0"/>
    <n v="0"/>
    <n v="0"/>
    <x v="0"/>
  </r>
  <r>
    <s v="B000558"/>
    <s v="GLP-1 Agonist"/>
    <s v="Line 3"/>
    <d v="2024-05-27T00:00:00"/>
    <s v="Team C"/>
    <n v="21.51"/>
    <n v="42.36"/>
    <n v="305"/>
    <n v="50.4"/>
    <n v="8.1"/>
    <n v="98.66"/>
    <n v="7.19"/>
    <n v="143"/>
    <n v="83.77"/>
    <n v="92.87"/>
    <s v="Pass"/>
    <s v="No"/>
    <s v="None"/>
    <s v="None"/>
    <d v="2024-05-01T00:00:00"/>
    <n v="0"/>
    <n v="0"/>
    <n v="0"/>
    <n v="0"/>
    <n v="0"/>
    <n v="0"/>
    <x v="0"/>
  </r>
  <r>
    <s v="B000559"/>
    <s v="COX2 Inhibitor"/>
    <s v="Line 2"/>
    <d v="2025-01-19T00:00:00"/>
    <s v="Team B"/>
    <n v="22.29"/>
    <n v="40.79"/>
    <n v="319"/>
    <n v="39.6"/>
    <n v="5.41"/>
    <n v="99.16"/>
    <n v="6.66"/>
    <n v="133.6"/>
    <n v="89.21"/>
    <n v="96.16"/>
    <s v="Pass"/>
    <s v="No"/>
    <s v="None"/>
    <s v="None"/>
    <d v="2025-01-01T00:00:00"/>
    <n v="0"/>
    <n v="0"/>
    <n v="0"/>
    <n v="0"/>
    <n v="0"/>
    <n v="0"/>
    <x v="0"/>
  </r>
  <r>
    <s v="B000560"/>
    <s v="GLP-1 Agonist"/>
    <s v="Line 2"/>
    <d v="2025-05-31T00:00:00"/>
    <s v="Team A"/>
    <n v="21.04"/>
    <n v="33.08"/>
    <n v="347"/>
    <n v="49.1"/>
    <n v="7.8"/>
    <n v="99.33"/>
    <n v="7.08"/>
    <n v="125.6"/>
    <n v="83.88"/>
    <n v="93.16"/>
    <s v="Pass"/>
    <s v="No"/>
    <s v="None"/>
    <s v="None"/>
    <d v="2025-05-01T00:00:00"/>
    <n v="0"/>
    <n v="0"/>
    <n v="0"/>
    <n v="0"/>
    <n v="0"/>
    <n v="0"/>
    <x v="0"/>
  </r>
  <r>
    <s v="B000561"/>
    <s v="Antidepressant"/>
    <s v="Line 3"/>
    <d v="2024-02-26T00:00:00"/>
    <s v="Team B"/>
    <n v="23.19"/>
    <n v="36.07"/>
    <n v="329"/>
    <n v="44.3"/>
    <n v="7.04"/>
    <n v="98.8"/>
    <m/>
    <n v="132.80000000000001"/>
    <n v="84.01"/>
    <n v="95.38"/>
    <s v="Pass"/>
    <s v="No"/>
    <s v="None"/>
    <s v="None"/>
    <d v="2024-02-01T00:00:00"/>
    <n v="0"/>
    <n v="0"/>
    <n v="0"/>
    <n v="1"/>
    <n v="0"/>
    <n v="0"/>
    <x v="1"/>
  </r>
  <r>
    <s v="B000562"/>
    <s v="Antidepressant"/>
    <s v="Line 2"/>
    <d v="2025-07-11T00:00:00"/>
    <s v="Team D"/>
    <n v="22.31"/>
    <n v="40.64"/>
    <n v="317"/>
    <n v="36.799999999999997"/>
    <n v="7.74"/>
    <n v="99.34"/>
    <n v="6.84"/>
    <n v="116.1"/>
    <n v="88.92"/>
    <n v="91.94"/>
    <s v="Pass"/>
    <s v="Yes"/>
    <s v="Material"/>
    <s v="Major"/>
    <d v="2025-07-01T00:00:00"/>
    <n v="0"/>
    <n v="0"/>
    <n v="0"/>
    <n v="0"/>
    <n v="0"/>
    <n v="0"/>
    <x v="0"/>
  </r>
  <r>
    <s v="B000563"/>
    <s v="AED"/>
    <s v="Line 3"/>
    <d v="2024-05-27T00:00:00"/>
    <s v="Team C"/>
    <n v="21.51"/>
    <n v="37.64"/>
    <n v="310"/>
    <n v="41.8"/>
    <n v="7.75"/>
    <n v="99.03"/>
    <n v="6.86"/>
    <n v="126.3"/>
    <n v="85.84"/>
    <n v="93.4"/>
    <s v="Pass"/>
    <s v="No"/>
    <s v="None"/>
    <s v="None"/>
    <d v="2024-05-01T00:00:00"/>
    <n v="0"/>
    <n v="0"/>
    <n v="0"/>
    <n v="0"/>
    <n v="0"/>
    <n v="0"/>
    <x v="0"/>
  </r>
  <r>
    <s v="B000564"/>
    <s v="COX-2 Inhibitor"/>
    <s v="Line 1"/>
    <d v="2024-08-03T00:00:00"/>
    <s v="Team B"/>
    <n v="22.61"/>
    <n v="44.54"/>
    <n v="330"/>
    <n v="37.4"/>
    <n v="6.14"/>
    <n v="99.03"/>
    <n v="6.84"/>
    <n v="113.2"/>
    <n v="89.07"/>
    <n v="96.03"/>
    <s v="Pass"/>
    <s v="No"/>
    <s v="None"/>
    <s v="None"/>
    <d v="2024-08-01T00:00:00"/>
    <n v="0"/>
    <n v="0"/>
    <n v="0"/>
    <n v="0"/>
    <n v="0"/>
    <n v="0"/>
    <x v="0"/>
  </r>
  <r>
    <s v="B000565"/>
    <s v="COX-2 Inhibitor"/>
    <s v="Line 3"/>
    <d v="2024-10-31T00:00:00"/>
    <s v="Team D"/>
    <n v="21.73"/>
    <n v="40.69"/>
    <n v="326"/>
    <n v="38.799999999999997"/>
    <n v="5.85"/>
    <n v="99.5"/>
    <n v="6.71"/>
    <n v="112.3"/>
    <n v="82.35"/>
    <n v="94.51"/>
    <s v="Pass"/>
    <s v="No"/>
    <s v="None"/>
    <s v="None"/>
    <d v="2024-10-01T00:00:00"/>
    <n v="0"/>
    <n v="0"/>
    <n v="0"/>
    <n v="0"/>
    <n v="0"/>
    <n v="0"/>
    <x v="0"/>
  </r>
  <r>
    <s v="B000566"/>
    <s v="COX-2 Inhibitor"/>
    <s v="Line 3"/>
    <d v="2025-01-04T00:00:00"/>
    <s v="Team B"/>
    <n v="22.17"/>
    <n v="43.93"/>
    <n v="326"/>
    <n v="41.9"/>
    <n v="7.41"/>
    <n v="98.91"/>
    <n v="6.85"/>
    <n v="108.2"/>
    <n v="85.74"/>
    <n v="94.69"/>
    <s v="Pass"/>
    <s v="No"/>
    <s v="None"/>
    <s v="None"/>
    <d v="2025-01-01T00:00:00"/>
    <n v="0"/>
    <n v="0"/>
    <n v="0"/>
    <n v="0"/>
    <n v="0"/>
    <n v="0"/>
    <x v="0"/>
  </r>
  <r>
    <s v="B000567"/>
    <s v="COX-2 Inhibitor"/>
    <s v="Line 3"/>
    <d v="2025-10-31T00:00:00"/>
    <s v="Team B"/>
    <n v="22.26"/>
    <n v="43.78"/>
    <n v="370"/>
    <n v="44.6"/>
    <n v="7.56"/>
    <n v="99.77"/>
    <n v="6.79"/>
    <n v="128.5"/>
    <n v="87.12"/>
    <n v="94.19"/>
    <s v="Pass"/>
    <s v="Yes"/>
    <s v="Equipment"/>
    <s v="Minor"/>
    <d v="2025-10-01T00:00:00"/>
    <n v="0"/>
    <n v="0"/>
    <n v="0"/>
    <n v="0"/>
    <n v="0"/>
    <n v="0"/>
    <x v="0"/>
  </r>
  <r>
    <s v="B000568"/>
    <s v="Antidepressant"/>
    <s v="Line 2"/>
    <d v="2024-06-12T00:00:00"/>
    <s v="Team A"/>
    <n v="21.06"/>
    <n v="43.93"/>
    <n v="310"/>
    <n v="43.9"/>
    <n v="6.95"/>
    <n v="99.03"/>
    <n v="6.7"/>
    <n v="126.9"/>
    <n v="84.02"/>
    <n v="95.6"/>
    <s v="Pass"/>
    <s v="No"/>
    <s v="None"/>
    <s v="None"/>
    <d v="2024-06-01T00:00:00"/>
    <n v="0"/>
    <n v="0"/>
    <n v="0"/>
    <n v="0"/>
    <n v="0"/>
    <n v="0"/>
    <x v="0"/>
  </r>
  <r>
    <s v="B000569"/>
    <s v="GLP-1 Agonist"/>
    <s v="Line 3"/>
    <d v="2024-07-06T00:00:00"/>
    <s v="Team D"/>
    <m/>
    <n v="42.5"/>
    <n v="262"/>
    <n v="45"/>
    <n v="8.3800000000000008"/>
    <n v="98.9"/>
    <n v="7.1"/>
    <n v="135.6"/>
    <n v="82.67"/>
    <n v="93.45"/>
    <s v="Pass"/>
    <s v="No"/>
    <s v="None"/>
    <s v="None"/>
    <d v="2024-07-01T00:00:00"/>
    <n v="1"/>
    <n v="0"/>
    <n v="0"/>
    <n v="0"/>
    <n v="0"/>
    <n v="0"/>
    <x v="1"/>
  </r>
  <r>
    <s v="B000570"/>
    <s v="GLP-1 Agonist"/>
    <s v="Line 1"/>
    <d v="2024-10-03T00:00:00"/>
    <s v="Team D"/>
    <n v="21.12"/>
    <n v="38.28"/>
    <n v="279"/>
    <n v="36"/>
    <n v="7.19"/>
    <n v="99.41"/>
    <n v="6.93"/>
    <n v="136.4"/>
    <n v="88.24"/>
    <n v="92.1"/>
    <s v="Pass"/>
    <s v="No"/>
    <s v="None"/>
    <s v="None"/>
    <d v="2024-10-01T00:00:00"/>
    <n v="0"/>
    <n v="0"/>
    <n v="0"/>
    <n v="0"/>
    <n v="0"/>
    <n v="0"/>
    <x v="0"/>
  </r>
  <r>
    <s v="B000571"/>
    <s v="GLP-1 Agonist"/>
    <s v="Line 3"/>
    <d v="2025-09-18T00:00:00"/>
    <s v="Team A"/>
    <n v="21.23"/>
    <n v="40.92"/>
    <n v="317"/>
    <n v="44.3"/>
    <n v="8.61"/>
    <n v="98.95"/>
    <n v="6.89"/>
    <n v="141.9"/>
    <n v="87.61"/>
    <n v="93.6"/>
    <s v="Pass"/>
    <s v="No"/>
    <s v="None"/>
    <s v="None"/>
    <d v="2025-09-01T00:00:00"/>
    <n v="0"/>
    <n v="0"/>
    <n v="0"/>
    <n v="0"/>
    <n v="0"/>
    <n v="0"/>
    <x v="0"/>
  </r>
  <r>
    <s v="B000572"/>
    <s v="AED"/>
    <s v="Line 1"/>
    <d v="2025-12-06T00:00:00"/>
    <s v="Team C"/>
    <n v="21.37"/>
    <n v="45.18"/>
    <n v="310"/>
    <n v="36.6"/>
    <n v="7.55"/>
    <n v="99.3"/>
    <n v="7.03"/>
    <n v="121.7"/>
    <n v="86.55"/>
    <n v="91.42"/>
    <s v="Pass"/>
    <s v="No"/>
    <s v="None"/>
    <s v="None"/>
    <d v="2025-12-01T00:00:00"/>
    <n v="0"/>
    <n v="0"/>
    <n v="0"/>
    <n v="0"/>
    <n v="0"/>
    <n v="0"/>
    <x v="0"/>
  </r>
  <r>
    <s v="B000573"/>
    <s v="GLP1 Agonist"/>
    <s v="Line 1"/>
    <d v="2024-11-28T00:00:00"/>
    <s v="Team D"/>
    <n v="23.72"/>
    <n v="27.86"/>
    <n v="298"/>
    <n v="44"/>
    <n v="6.76"/>
    <n v="98.52"/>
    <m/>
    <n v="162.6"/>
    <n v="86.15"/>
    <n v="92.22"/>
    <s v="Pass"/>
    <s v="No"/>
    <s v="None"/>
    <s v="None"/>
    <d v="2024-11-01T00:00:00"/>
    <n v="0"/>
    <n v="0"/>
    <n v="0"/>
    <n v="1"/>
    <n v="0"/>
    <n v="0"/>
    <x v="1"/>
  </r>
  <r>
    <s v="B000574"/>
    <s v="COX-2 Inhibitor"/>
    <s v="Line 2"/>
    <d v="2025-05-21T00:00:00"/>
    <s v="Team C"/>
    <n v="22"/>
    <n v="46.23"/>
    <n v="361"/>
    <n v="38.299999999999997"/>
    <n v="5.84"/>
    <n v="98.99"/>
    <n v="6.71"/>
    <n v="128.6"/>
    <n v="88.11"/>
    <n v="93.56"/>
    <s v="Pass"/>
    <s v="No"/>
    <s v="None"/>
    <s v="None"/>
    <d v="2025-05-01T00:00:00"/>
    <n v="0"/>
    <n v="0"/>
    <n v="0"/>
    <n v="0"/>
    <n v="0"/>
    <n v="0"/>
    <x v="0"/>
  </r>
  <r>
    <s v="B000575"/>
    <s v="AED"/>
    <s v="Line 1"/>
    <d v="2025-11-01T00:00:00"/>
    <s v="Team A"/>
    <n v="20.25"/>
    <n v="44.75"/>
    <n v="301"/>
    <n v="44.5"/>
    <n v="8.4"/>
    <n v="99.11"/>
    <n v="6.9"/>
    <n v="151.6"/>
    <n v="83.66"/>
    <n v="95.03"/>
    <s v="Pass"/>
    <s v="No"/>
    <s v="None"/>
    <s v="None"/>
    <d v="2025-11-01T00:00:00"/>
    <n v="0"/>
    <n v="0"/>
    <n v="0"/>
    <n v="0"/>
    <n v="0"/>
    <n v="0"/>
    <x v="0"/>
  </r>
  <r>
    <s v="B000576"/>
    <s v="GLP-1 Agonist"/>
    <s v="Line 2"/>
    <d v="2025-09-10T00:00:00"/>
    <s v="Team D"/>
    <n v="20.3"/>
    <n v="42.82"/>
    <n v="311"/>
    <n v="57.2"/>
    <n v="8.64"/>
    <n v="99.21"/>
    <n v="6.85"/>
    <n v="141.9"/>
    <n v="86.64"/>
    <n v="92.35"/>
    <s v="Pass"/>
    <s v="No"/>
    <s v="None"/>
    <s v="None"/>
    <d v="2025-09-01T00:00:00"/>
    <n v="0"/>
    <n v="0"/>
    <n v="0"/>
    <n v="0"/>
    <n v="0"/>
    <n v="0"/>
    <x v="0"/>
  </r>
  <r>
    <s v="B000577"/>
    <s v="AED"/>
    <s v="Line 3"/>
    <d v="2025-05-13T00:00:00"/>
    <s v="Team B"/>
    <n v="22.37"/>
    <n v="37.57"/>
    <n v="303"/>
    <n v="48.2"/>
    <n v="7.07"/>
    <n v="99.24"/>
    <n v="6.62"/>
    <n v="136.9"/>
    <n v="85.43"/>
    <n v="95"/>
    <s v="Pass"/>
    <s v="No"/>
    <s v="None"/>
    <s v="None"/>
    <d v="2025-05-01T00:00:00"/>
    <n v="0"/>
    <n v="0"/>
    <n v="0"/>
    <n v="0"/>
    <n v="0"/>
    <n v="0"/>
    <x v="0"/>
  </r>
  <r>
    <s v="B000578"/>
    <s v="COX-2 Inhibitor"/>
    <s v="Line 1"/>
    <d v="2025-01-30T00:00:00"/>
    <s v="Team B"/>
    <n v="23.5"/>
    <n v="41.42"/>
    <n v="350"/>
    <n v="48.5"/>
    <n v="6.1"/>
    <n v="99.36"/>
    <n v="6.66"/>
    <n v="114.2"/>
    <n v="86.73"/>
    <n v="94.03"/>
    <s v="Pass"/>
    <s v="No"/>
    <s v="None"/>
    <s v="None"/>
    <d v="2025-01-01T00:00:00"/>
    <n v="0"/>
    <n v="0"/>
    <n v="0"/>
    <n v="0"/>
    <n v="0"/>
    <n v="0"/>
    <x v="0"/>
  </r>
  <r>
    <s v="B000579"/>
    <s v="AED"/>
    <s v="Line 3"/>
    <d v="2025-12-20T00:00:00"/>
    <s v="Team B"/>
    <n v="21.29"/>
    <n v="38.54"/>
    <n v="308"/>
    <n v="49.4"/>
    <n v="7.92"/>
    <n v="99.33"/>
    <n v="6.94"/>
    <n v="132.5"/>
    <n v="86.42"/>
    <n v="92.45"/>
    <s v="Pass"/>
    <s v="No"/>
    <s v="None"/>
    <s v="None"/>
    <d v="2025-12-01T00:00:00"/>
    <n v="0"/>
    <n v="0"/>
    <n v="0"/>
    <n v="0"/>
    <n v="0"/>
    <n v="0"/>
    <x v="0"/>
  </r>
  <r>
    <s v="B000580"/>
    <s v="GLP-1 Agonist"/>
    <s v="Line 1"/>
    <d v="2024-06-23T00:00:00"/>
    <s v="Team D"/>
    <n v="22.46"/>
    <n v="43.72"/>
    <n v="296"/>
    <n v="54"/>
    <n v="7.38"/>
    <n v="99"/>
    <m/>
    <n v="136.9"/>
    <n v="81.489999999999995"/>
    <n v="92.89"/>
    <s v="Pass"/>
    <s v="No"/>
    <s v="None"/>
    <s v="None"/>
    <d v="2024-06-01T00:00:00"/>
    <n v="0"/>
    <n v="0"/>
    <n v="0"/>
    <n v="1"/>
    <n v="0"/>
    <n v="0"/>
    <x v="1"/>
  </r>
  <r>
    <s v="B000581"/>
    <s v="GLP-1 Agonist"/>
    <s v="Line 3"/>
    <d v="2024-09-22T00:00:00"/>
    <s v="Team C"/>
    <n v="22.06"/>
    <n v="32.97"/>
    <n v="315"/>
    <n v="47.5"/>
    <n v="7.96"/>
    <n v="98.4"/>
    <n v="7.04"/>
    <n v="167"/>
    <n v="87.51"/>
    <n v="91"/>
    <s v="Pass"/>
    <s v="No"/>
    <s v="None"/>
    <s v="None"/>
    <d v="2024-09-01T00:00:00"/>
    <n v="0"/>
    <n v="0"/>
    <n v="0"/>
    <n v="0"/>
    <n v="0"/>
    <n v="0"/>
    <x v="0"/>
  </r>
  <r>
    <s v="B000582"/>
    <s v="GLP-1 Agonist"/>
    <s v="Line 3"/>
    <d v="2025-06-05T00:00:00"/>
    <s v="Team C"/>
    <n v="21.36"/>
    <n v="35.36"/>
    <n v="313"/>
    <n v="42.6"/>
    <n v="7.93"/>
    <n v="99.38"/>
    <n v="6.88"/>
    <n v="130.4"/>
    <n v="88.69"/>
    <n v="91.8"/>
    <s v="Pass"/>
    <s v="No"/>
    <s v="None"/>
    <s v="None"/>
    <d v="2025-06-01T00:00:00"/>
    <n v="0"/>
    <n v="0"/>
    <n v="0"/>
    <n v="0"/>
    <n v="0"/>
    <n v="0"/>
    <x v="0"/>
  </r>
  <r>
    <s v="B000583"/>
    <s v="Antidepressant"/>
    <s v="Line 2"/>
    <d v="2024-01-16T00:00:00"/>
    <s v="Team D"/>
    <n v="21.8"/>
    <n v="44.67"/>
    <n v="317"/>
    <n v="39.5"/>
    <n v="6.86"/>
    <n v="98.81"/>
    <n v="6.82"/>
    <n v="122.4"/>
    <n v="88.45"/>
    <n v="91.59"/>
    <s v="Failed"/>
    <s v="Yes"/>
    <s v="Equipment"/>
    <s v="Minor"/>
    <d v="2024-01-01T00:00:00"/>
    <n v="0"/>
    <n v="0"/>
    <n v="0"/>
    <n v="0"/>
    <n v="0"/>
    <n v="0"/>
    <x v="0"/>
  </r>
  <r>
    <s v="B000584"/>
    <s v="GLP-1 Agonist"/>
    <s v="Line 3"/>
    <d v="2024-12-31T00:00:00"/>
    <s v="Team D"/>
    <n v="21.64"/>
    <n v="36.85"/>
    <n v="292"/>
    <n v="49.4"/>
    <n v="8.82"/>
    <n v="99.04"/>
    <n v="6.89"/>
    <n v="128.30000000000001"/>
    <n v="86.16"/>
    <n v="93.39"/>
    <s v="Pass"/>
    <s v="No"/>
    <s v="None"/>
    <s v="None"/>
    <d v="2024-12-01T00:00:00"/>
    <n v="0"/>
    <n v="0"/>
    <n v="0"/>
    <n v="0"/>
    <n v="0"/>
    <n v="0"/>
    <x v="0"/>
  </r>
  <r>
    <s v="B000585"/>
    <s v="AED"/>
    <s v="Line 3"/>
    <d v="2025-09-16T00:00:00"/>
    <s v="Team D"/>
    <n v="22.46"/>
    <n v="39.36"/>
    <n v="344"/>
    <n v="42"/>
    <n v="8.56"/>
    <m/>
    <n v="6.98"/>
    <n v="135.1"/>
    <n v="86.21"/>
    <n v="93.11"/>
    <s v="Pass"/>
    <s v="No"/>
    <s v="None"/>
    <s v="None"/>
    <d v="2025-09-01T00:00:00"/>
    <n v="0"/>
    <n v="0"/>
    <n v="1"/>
    <n v="0"/>
    <n v="0"/>
    <n v="0"/>
    <x v="1"/>
  </r>
  <r>
    <s v="B000586"/>
    <s v="COX-2 Inhibitor"/>
    <s v="Line 3"/>
    <d v="2024-05-09T00:00:00"/>
    <s v="Team D"/>
    <n v="22.8"/>
    <n v="47.53"/>
    <n v="351"/>
    <n v="34"/>
    <n v="6.55"/>
    <n v="99.07"/>
    <n v="6.67"/>
    <n v="109.5"/>
    <n v="91.02"/>
    <n v="94.09"/>
    <s v="Pass"/>
    <s v="No"/>
    <s v="None"/>
    <s v="None"/>
    <d v="2024-05-01T00:00:00"/>
    <n v="0"/>
    <n v="0"/>
    <n v="0"/>
    <n v="0"/>
    <n v="0"/>
    <n v="0"/>
    <x v="0"/>
  </r>
  <r>
    <s v="B000587"/>
    <s v="Antidepressant"/>
    <s v="Line 2"/>
    <d v="2025-08-10T00:00:00"/>
    <s v="Team D"/>
    <n v="21.49"/>
    <n v="46.74"/>
    <n v="313"/>
    <n v="43.3"/>
    <n v="6.42"/>
    <n v="98.71"/>
    <n v="6.86"/>
    <n v="135.4"/>
    <n v="85.66"/>
    <n v="93.43"/>
    <s v="Pass"/>
    <s v="No"/>
    <s v="None"/>
    <s v="None"/>
    <d v="2025-08-01T00:00:00"/>
    <n v="0"/>
    <n v="0"/>
    <n v="0"/>
    <n v="0"/>
    <n v="0"/>
    <n v="0"/>
    <x v="0"/>
  </r>
  <r>
    <s v="B000588"/>
    <s v="GLP-1 Agonist"/>
    <s v="Line 2"/>
    <d v="2024-10-28T00:00:00"/>
    <s v="Team D"/>
    <n v="21.37"/>
    <n v="43.61"/>
    <n v="288"/>
    <n v="42.5"/>
    <n v="7.82"/>
    <n v="98.33"/>
    <n v="6.96"/>
    <n v="119.2"/>
    <n v="86.62"/>
    <n v="91.77"/>
    <s v="Pass"/>
    <s v="No"/>
    <s v="None"/>
    <s v="None"/>
    <d v="2024-10-01T00:00:00"/>
    <n v="0"/>
    <n v="0"/>
    <n v="0"/>
    <n v="0"/>
    <n v="0"/>
    <n v="0"/>
    <x v="0"/>
  </r>
  <r>
    <s v="B000589"/>
    <s v="Antidepressant"/>
    <s v="Line 3"/>
    <d v="2025-09-21T00:00:00"/>
    <s v="Team C"/>
    <n v="23.49"/>
    <n v="46.24"/>
    <n v="338"/>
    <n v="34.1"/>
    <n v="7.97"/>
    <n v="98.68"/>
    <n v="6.8"/>
    <n v="120.8"/>
    <n v="88.89"/>
    <n v="93.81"/>
    <s v="Pass"/>
    <s v="Yes"/>
    <s v="Material"/>
    <s v="Minor"/>
    <d v="2025-09-01T00:00:00"/>
    <n v="0"/>
    <n v="0"/>
    <n v="0"/>
    <n v="0"/>
    <n v="0"/>
    <n v="0"/>
    <x v="0"/>
  </r>
  <r>
    <s v="B000590"/>
    <s v="Antidepressant"/>
    <s v="Line 1"/>
    <d v="2025-04-09T00:00:00"/>
    <s v="Team A"/>
    <n v="22.19"/>
    <n v="40.840000000000003"/>
    <n v="322"/>
    <n v="35.799999999999997"/>
    <n v="6.56"/>
    <n v="99.34"/>
    <n v="6.79"/>
    <n v="104.1"/>
    <n v="89.03"/>
    <n v="92.24"/>
    <s v="Pass"/>
    <s v="No"/>
    <s v="None"/>
    <s v="None"/>
    <d v="2025-04-01T00:00:00"/>
    <n v="0"/>
    <n v="0"/>
    <n v="0"/>
    <n v="0"/>
    <n v="0"/>
    <n v="0"/>
    <x v="0"/>
  </r>
  <r>
    <s v="B000591"/>
    <s v="AED"/>
    <s v="Line 3"/>
    <d v="2024-04-24T00:00:00"/>
    <s v="Team A"/>
    <n v="22.45"/>
    <n v="42.98"/>
    <n v="312"/>
    <n v="45.2"/>
    <n v="8.1300000000000008"/>
    <n v="98.53"/>
    <n v="6.9"/>
    <n v="128.1"/>
    <n v="88.71"/>
    <n v="94.5"/>
    <s v="Pass"/>
    <s v="No"/>
    <s v="None"/>
    <s v="None"/>
    <d v="2024-04-01T00:00:00"/>
    <n v="0"/>
    <n v="0"/>
    <n v="0"/>
    <n v="0"/>
    <n v="0"/>
    <n v="0"/>
    <x v="0"/>
  </r>
  <r>
    <s v="B000592"/>
    <s v="GLP-1 Agonist"/>
    <s v="Line 1"/>
    <d v="2025-06-21T00:00:00"/>
    <s v="Team D"/>
    <n v="21.9"/>
    <n v="36.76"/>
    <n v="302"/>
    <n v="41.5"/>
    <n v="7.11"/>
    <n v="98.73"/>
    <n v="7.05"/>
    <n v="130.9"/>
    <n v="91.98"/>
    <n v="91.71"/>
    <s v="Pass"/>
    <s v="No"/>
    <s v="None"/>
    <s v="None"/>
    <d v="2025-06-01T00:00:00"/>
    <n v="0"/>
    <n v="0"/>
    <n v="0"/>
    <n v="0"/>
    <n v="0"/>
    <n v="0"/>
    <x v="0"/>
  </r>
  <r>
    <s v="B000593"/>
    <s v="GLP-1 Agonist"/>
    <s v="Line 3"/>
    <d v="2024-02-11T00:00:00"/>
    <s v="Team B"/>
    <n v="21.71"/>
    <n v="40.840000000000003"/>
    <n v="306"/>
    <n v="48.2"/>
    <n v="8.17"/>
    <n v="99.01"/>
    <n v="6.98"/>
    <n v="135.19999999999999"/>
    <n v="85.11"/>
    <n v="91.3"/>
    <s v="Pass"/>
    <s v="No"/>
    <s v="None"/>
    <s v="None"/>
    <d v="2024-02-01T00:00:00"/>
    <n v="0"/>
    <n v="0"/>
    <n v="0"/>
    <n v="0"/>
    <n v="0"/>
    <n v="0"/>
    <x v="0"/>
  </r>
  <r>
    <s v="B000594"/>
    <s v="COX-2 Inhibitor"/>
    <s v="Line 1"/>
    <d v="2024-06-26T00:00:00"/>
    <s v="Team D"/>
    <n v="22.58"/>
    <n v="40.36"/>
    <n v="339"/>
    <n v="41.3"/>
    <n v="6.08"/>
    <n v="98.92"/>
    <n v="6.74"/>
    <n v="115.8"/>
    <n v="89.44"/>
    <n v="96.32"/>
    <s v="Pass"/>
    <s v="No"/>
    <s v="None"/>
    <s v="None"/>
    <d v="2024-06-01T00:00:00"/>
    <n v="0"/>
    <n v="0"/>
    <n v="0"/>
    <n v="0"/>
    <n v="0"/>
    <n v="0"/>
    <x v="0"/>
  </r>
  <r>
    <s v="B000595"/>
    <s v="Antidepressant"/>
    <s v="Line 1"/>
    <d v="2025-10-11T00:00:00"/>
    <s v="Team D"/>
    <n v="22.67"/>
    <n v="39.83"/>
    <n v="342"/>
    <n v="44.2"/>
    <n v="7.08"/>
    <n v="98.96"/>
    <n v="6.79"/>
    <n v="135.30000000000001"/>
    <n v="85.85"/>
    <n v="96.15"/>
    <s v="Pass"/>
    <s v="No"/>
    <s v="None"/>
    <s v="None"/>
    <d v="2025-10-01T00:00:00"/>
    <n v="0"/>
    <n v="0"/>
    <n v="0"/>
    <n v="0"/>
    <n v="0"/>
    <n v="0"/>
    <x v="0"/>
  </r>
  <r>
    <s v="B000596"/>
    <s v="Antidepressant"/>
    <s v="Line 3"/>
    <d v="2025-10-02T00:00:00"/>
    <s v="Team C"/>
    <n v="22.54"/>
    <n v="45"/>
    <n v="343"/>
    <n v="38.9"/>
    <n v="7.18"/>
    <n v="99.03"/>
    <n v="7.01"/>
    <n v="144.80000000000001"/>
    <n v="90.23"/>
    <n v="93.26"/>
    <s v="Pass"/>
    <s v="No"/>
    <s v="None"/>
    <s v="None"/>
    <d v="2025-10-01T00:00:00"/>
    <n v="0"/>
    <n v="0"/>
    <n v="0"/>
    <n v="0"/>
    <n v="0"/>
    <n v="0"/>
    <x v="0"/>
  </r>
  <r>
    <s v="B000597"/>
    <s v="COX-2 Inhibitor"/>
    <s v="Line 3"/>
    <d v="2024-02-03T00:00:00"/>
    <s v="Team D"/>
    <n v="22.7"/>
    <n v="48.92"/>
    <n v="350"/>
    <n v="32.299999999999997"/>
    <n v="7.09"/>
    <n v="99.12"/>
    <n v="6.77"/>
    <n v="119.5"/>
    <n v="88.28"/>
    <n v="93.31"/>
    <s v="Pass"/>
    <s v="No"/>
    <s v="None"/>
    <s v="None"/>
    <d v="2024-02-01T00:00:00"/>
    <n v="0"/>
    <n v="0"/>
    <n v="0"/>
    <n v="0"/>
    <n v="0"/>
    <n v="0"/>
    <x v="0"/>
  </r>
  <r>
    <s v="B000598"/>
    <s v="COX-2 Inhibitor"/>
    <s v="Line 3"/>
    <d v="2024-10-04T00:00:00"/>
    <s v="Team B"/>
    <n v="21.98"/>
    <n v="44.99"/>
    <n v="365"/>
    <n v="36.299999999999997"/>
    <n v="7.87"/>
    <n v="98.83"/>
    <m/>
    <n v="111.5"/>
    <n v="95.62"/>
    <n v="94.39"/>
    <s v="Pass"/>
    <s v="No"/>
    <s v="None"/>
    <s v="None"/>
    <d v="2024-10-01T00:00:00"/>
    <n v="0"/>
    <n v="0"/>
    <n v="0"/>
    <n v="1"/>
    <n v="0"/>
    <n v="0"/>
    <x v="1"/>
  </r>
  <r>
    <s v="B000599"/>
    <s v="AED"/>
    <s v="Line 3"/>
    <d v="2024-03-09T00:00:00"/>
    <s v="Team B"/>
    <n v="22.09"/>
    <n v="52.97"/>
    <n v="315"/>
    <n v="50.1"/>
    <n v="7.61"/>
    <n v="98.84"/>
    <n v="7.15"/>
    <n v="136.6"/>
    <n v="81.81"/>
    <n v="92.12"/>
    <s v="Pass"/>
    <s v="No"/>
    <s v="None"/>
    <s v="None"/>
    <d v="2024-03-01T00:00:00"/>
    <n v="0"/>
    <n v="0"/>
    <n v="0"/>
    <n v="0"/>
    <n v="0"/>
    <n v="0"/>
    <x v="0"/>
  </r>
  <r>
    <s v="B000600"/>
    <s v="COX-2 Inhibitor"/>
    <s v="Line 2"/>
    <d v="2024-07-17T00:00:00"/>
    <s v="Team D"/>
    <n v="22.45"/>
    <n v="39.47"/>
    <n v="352"/>
    <n v="42.9"/>
    <n v="5.67"/>
    <n v="99.32"/>
    <n v="6.62"/>
    <n v="119.4"/>
    <n v="92.54"/>
    <n v="93.63"/>
    <s v="Pass"/>
    <s v="No"/>
    <s v="None"/>
    <s v="None"/>
    <d v="2024-07-01T00:00:00"/>
    <n v="0"/>
    <n v="0"/>
    <n v="0"/>
    <n v="0"/>
    <n v="0"/>
    <n v="0"/>
    <x v="0"/>
  </r>
  <r>
    <s v="B000601"/>
    <s v="GLP-1 Agonist"/>
    <s v="Line 1"/>
    <d v="2025-12-08T00:00:00"/>
    <s v="Team D"/>
    <n v="21.27"/>
    <n v="30.81"/>
    <n v="318"/>
    <n v="48.9"/>
    <n v="7.72"/>
    <n v="98.73"/>
    <n v="6.89"/>
    <n v="146.69999999999999"/>
    <n v="88.01"/>
    <n v="94.16"/>
    <s v="Pass"/>
    <s v="No"/>
    <s v="None"/>
    <s v="None"/>
    <d v="2025-12-01T00:00:00"/>
    <n v="0"/>
    <n v="0"/>
    <n v="0"/>
    <n v="0"/>
    <n v="0"/>
    <n v="0"/>
    <x v="0"/>
  </r>
  <r>
    <s v="B000602"/>
    <s v="COX-2 Inhibitor"/>
    <s v="Line 1"/>
    <d v="2024-05-22T00:00:00"/>
    <s v="Team A"/>
    <n v="24.51"/>
    <n v="46.57"/>
    <n v="358"/>
    <n v="44.6"/>
    <n v="7"/>
    <n v="99.13"/>
    <n v="7.05"/>
    <n v="125.2"/>
    <n v="85.34"/>
    <n v="96.7"/>
    <s v="Pass"/>
    <s v="No"/>
    <s v="None"/>
    <s v="None"/>
    <d v="2024-05-01T00:00:00"/>
    <n v="0"/>
    <n v="0"/>
    <n v="0"/>
    <n v="0"/>
    <n v="0"/>
    <n v="0"/>
    <x v="0"/>
  </r>
  <r>
    <s v="B000603"/>
    <s v="AED"/>
    <s v="Line 2"/>
    <d v="2025-04-13T00:00:00"/>
    <s v="Team D"/>
    <n v="20.65"/>
    <n v="40.14"/>
    <n v="331"/>
    <n v="54.5"/>
    <n v="7.74"/>
    <n v="98.84"/>
    <n v="6.75"/>
    <n v="123.7"/>
    <n v="90.09"/>
    <n v="92.12"/>
    <s v="Pass"/>
    <s v="No"/>
    <s v="None"/>
    <s v="None"/>
    <d v="2025-04-01T00:00:00"/>
    <n v="0"/>
    <n v="0"/>
    <n v="0"/>
    <n v="0"/>
    <n v="0"/>
    <n v="0"/>
    <x v="0"/>
  </r>
  <r>
    <s v="B000604"/>
    <s v="COX-2 Inhibitor"/>
    <s v="Line 1"/>
    <d v="2025-08-10T00:00:00"/>
    <s v="Team B"/>
    <n v="23.22"/>
    <n v="41.63"/>
    <n v="351"/>
    <n v="34.299999999999997"/>
    <n v="6.39"/>
    <n v="99.21"/>
    <n v="6.88"/>
    <n v="125.3"/>
    <n v="87.62"/>
    <n v="96.03"/>
    <s v="Pass"/>
    <s v="No"/>
    <s v="None"/>
    <s v="None"/>
    <d v="2025-08-01T00:00:00"/>
    <n v="0"/>
    <n v="0"/>
    <n v="0"/>
    <n v="0"/>
    <n v="0"/>
    <n v="0"/>
    <x v="0"/>
  </r>
  <r>
    <s v="B000605"/>
    <s v="AED"/>
    <s v="Line 3"/>
    <d v="2025-10-05T00:00:00"/>
    <s v="Team D"/>
    <n v="21.15"/>
    <n v="35.15"/>
    <n v="350"/>
    <n v="53.7"/>
    <n v="8.77"/>
    <n v="99.29"/>
    <n v="6.74"/>
    <n v="147.19999999999999"/>
    <n v="84.15"/>
    <n v="92.81"/>
    <s v="Pass"/>
    <s v="No"/>
    <s v="None"/>
    <s v="None"/>
    <d v="2025-10-01T00:00:00"/>
    <n v="0"/>
    <n v="0"/>
    <n v="0"/>
    <n v="0"/>
    <n v="0"/>
    <n v="0"/>
    <x v="0"/>
  </r>
  <r>
    <s v="B000606"/>
    <s v="AED"/>
    <s v="Line 1"/>
    <d v="2024-09-15T00:00:00"/>
    <s v="Team C"/>
    <n v="21.9"/>
    <n v="39.5"/>
    <n v="305"/>
    <n v="43.6"/>
    <n v="7.32"/>
    <n v="98.99"/>
    <n v="7.02"/>
    <n v="142.5"/>
    <n v="84.41"/>
    <n v="92.3"/>
    <s v="Pass"/>
    <s v="No"/>
    <s v="None"/>
    <s v="None"/>
    <d v="2024-09-01T00:00:00"/>
    <n v="0"/>
    <n v="0"/>
    <n v="0"/>
    <n v="0"/>
    <n v="0"/>
    <n v="0"/>
    <x v="0"/>
  </r>
  <r>
    <s v="B000607"/>
    <s v="AED"/>
    <s v="Line 1"/>
    <d v="2025-05-24T00:00:00"/>
    <s v="Team C"/>
    <n v="23.73"/>
    <n v="36.49"/>
    <n v="312"/>
    <n v="49.6"/>
    <n v="7.4"/>
    <n v="99.3"/>
    <n v="6.9"/>
    <n v="128.6"/>
    <n v="85.85"/>
    <n v="93.63"/>
    <s v="Pass"/>
    <s v="No"/>
    <s v="None"/>
    <s v="None"/>
    <d v="2025-05-01T00:00:00"/>
    <n v="0"/>
    <n v="0"/>
    <n v="0"/>
    <n v="0"/>
    <n v="0"/>
    <n v="0"/>
    <x v="0"/>
  </r>
  <r>
    <s v="B000608"/>
    <s v="Antidepressant"/>
    <s v="Line 1"/>
    <d v="2024-12-19T00:00:00"/>
    <s v="Team A"/>
    <n v="21.28"/>
    <n v="39.83"/>
    <n v="316"/>
    <n v="45.9"/>
    <n v="6.71"/>
    <n v="99.37"/>
    <n v="6.84"/>
    <n v="130.4"/>
    <n v="87.18"/>
    <n v="94.13"/>
    <s v="Pass"/>
    <s v="No"/>
    <s v="None"/>
    <s v="None"/>
    <d v="2024-12-01T00:00:00"/>
    <n v="0"/>
    <n v="0"/>
    <n v="0"/>
    <n v="0"/>
    <n v="0"/>
    <n v="0"/>
    <x v="0"/>
  </r>
  <r>
    <s v="B000609"/>
    <s v="COX-2 Inhibitor"/>
    <s v="Line 1"/>
    <d v="2024-03-19T00:00:00"/>
    <s v="Team B"/>
    <n v="21.96"/>
    <n v="41.03"/>
    <n v="333"/>
    <n v="27.1"/>
    <n v="5.26"/>
    <n v="99.47"/>
    <n v="6.67"/>
    <n v="99.7"/>
    <n v="92.78"/>
    <n v="95.24"/>
    <s v="Pass"/>
    <s v="No"/>
    <s v="None"/>
    <s v="None"/>
    <d v="2024-03-01T00:00:00"/>
    <n v="0"/>
    <n v="0"/>
    <n v="0"/>
    <n v="0"/>
    <n v="0"/>
    <n v="0"/>
    <x v="0"/>
  </r>
  <r>
    <s v="B000610"/>
    <s v="GLP-1 Agonist"/>
    <s v="Line 1"/>
    <d v="2024-06-11T00:00:00"/>
    <s v="Team C"/>
    <n v="21.49"/>
    <n v="40.450000000000003"/>
    <n v="264"/>
    <n v="42.7"/>
    <n v="7.8"/>
    <n v="99.05"/>
    <n v="6.95"/>
    <n v="133.80000000000001"/>
    <n v="92.32"/>
    <n v="94.56"/>
    <s v="Pass"/>
    <s v="No"/>
    <s v="None"/>
    <s v="None"/>
    <d v="2024-06-01T00:00:00"/>
    <n v="0"/>
    <n v="0"/>
    <n v="0"/>
    <n v="0"/>
    <n v="0"/>
    <n v="0"/>
    <x v="0"/>
  </r>
  <r>
    <s v="B000611"/>
    <s v="COX-2 Inhibitor"/>
    <s v="Line 2"/>
    <d v="2025-06-30T00:00:00"/>
    <s v="Team D"/>
    <n v="21.86"/>
    <n v="49.2"/>
    <n v="365"/>
    <n v="30.3"/>
    <n v="6.46"/>
    <n v="99.39"/>
    <n v="6.72"/>
    <n v="117.4"/>
    <n v="88.96"/>
    <n v="94.28"/>
    <s v="Pass"/>
    <s v="Yes"/>
    <s v="Process"/>
    <s v="Minor"/>
    <d v="2025-06-01T00:00:00"/>
    <n v="0"/>
    <n v="0"/>
    <n v="0"/>
    <n v="0"/>
    <n v="0"/>
    <n v="0"/>
    <x v="0"/>
  </r>
  <r>
    <s v="B000612"/>
    <s v="COX-2 Inhibitor"/>
    <s v="Line 1"/>
    <d v="2025-05-16T00:00:00"/>
    <s v="Team A"/>
    <n v="23.16"/>
    <n v="46.38"/>
    <n v="322"/>
    <n v="27.2"/>
    <n v="5.64"/>
    <n v="99.21"/>
    <n v="6.77"/>
    <n v="104.7"/>
    <n v="84.89"/>
    <n v="94.95"/>
    <s v="Pass"/>
    <s v="No"/>
    <s v="None"/>
    <s v="None"/>
    <d v="2025-05-01T00:00:00"/>
    <n v="0"/>
    <n v="0"/>
    <n v="0"/>
    <n v="0"/>
    <n v="0"/>
    <n v="0"/>
    <x v="0"/>
  </r>
  <r>
    <s v="B000613"/>
    <s v="AED"/>
    <s v="Line 2"/>
    <d v="2025-01-15T00:00:00"/>
    <s v="Team A"/>
    <n v="21.4"/>
    <n v="35.89"/>
    <n v="318"/>
    <n v="49.8"/>
    <n v="7.44"/>
    <n v="98.62"/>
    <m/>
    <n v="137.69999999999999"/>
    <n v="87.26"/>
    <n v="93.19"/>
    <s v="Pass"/>
    <s v="No"/>
    <s v="None"/>
    <s v="None"/>
    <d v="2025-01-01T00:00:00"/>
    <n v="0"/>
    <n v="0"/>
    <n v="0"/>
    <n v="1"/>
    <n v="0"/>
    <n v="0"/>
    <x v="1"/>
  </r>
  <r>
    <s v="B000614"/>
    <s v="AED"/>
    <s v="Line 3"/>
    <d v="2025-07-24T00:00:00"/>
    <s v="Team C"/>
    <n v="22.29"/>
    <n v="47.04"/>
    <n v="289"/>
    <n v="56.9"/>
    <n v="7.99"/>
    <n v="98.66"/>
    <n v="7"/>
    <n v="142.19999999999999"/>
    <n v="83.05"/>
    <n v="93.09"/>
    <s v="Pass"/>
    <s v="No"/>
    <s v="None"/>
    <s v="None"/>
    <d v="2025-07-01T00:00:00"/>
    <n v="0"/>
    <n v="0"/>
    <n v="0"/>
    <n v="0"/>
    <n v="0"/>
    <n v="0"/>
    <x v="0"/>
  </r>
  <r>
    <s v="B000615"/>
    <s v="GLP-1 Agonist"/>
    <s v="Line 2"/>
    <d v="2025-05-20T00:00:00"/>
    <s v="Team B"/>
    <n v="20.5"/>
    <n v="40.56"/>
    <n v="311"/>
    <n v="45.6"/>
    <n v="7.37"/>
    <n v="98.88"/>
    <n v="6.81"/>
    <n v="133.5"/>
    <n v="90.14"/>
    <n v="93.23"/>
    <s v="Pass"/>
    <s v="No"/>
    <s v="None"/>
    <s v="None"/>
    <d v="2025-05-01T00:00:00"/>
    <n v="0"/>
    <n v="0"/>
    <n v="0"/>
    <n v="0"/>
    <n v="0"/>
    <n v="0"/>
    <x v="0"/>
  </r>
  <r>
    <s v="B000616"/>
    <s v="COX-2 Inhibitor"/>
    <s v="Line 3"/>
    <d v="2024-09-05T00:00:00"/>
    <s v="Team D"/>
    <n v="21.14"/>
    <n v="42.51"/>
    <n v="326"/>
    <n v="44.2"/>
    <n v="6.73"/>
    <n v="99.15"/>
    <n v="6.71"/>
    <n v="137.30000000000001"/>
    <n v="87.21"/>
    <n v="95.11"/>
    <s v="Pass"/>
    <s v="No"/>
    <s v="None"/>
    <s v="None"/>
    <d v="2024-09-01T00:00:00"/>
    <n v="0"/>
    <n v="0"/>
    <n v="0"/>
    <n v="0"/>
    <n v="0"/>
    <n v="0"/>
    <x v="0"/>
  </r>
  <r>
    <s v="B000617"/>
    <s v="COX-2 Inhibitor"/>
    <s v="Line 2"/>
    <d v="2024-08-02T00:00:00"/>
    <s v="Team A"/>
    <n v="22.33"/>
    <n v="42.89"/>
    <n v="320"/>
    <n v="46.2"/>
    <n v="7.11"/>
    <n v="99.26"/>
    <n v="6.86"/>
    <n v="122.8"/>
    <n v="85.56"/>
    <n v="95.14"/>
    <s v="Pass"/>
    <s v="No"/>
    <s v="None"/>
    <s v="None"/>
    <d v="2024-08-01T00:00:00"/>
    <n v="0"/>
    <n v="0"/>
    <n v="0"/>
    <n v="0"/>
    <n v="0"/>
    <n v="0"/>
    <x v="0"/>
  </r>
  <r>
    <s v="B000618"/>
    <s v="GLP-1 Agonist"/>
    <s v="Line 1"/>
    <d v="2025-11-21T00:00:00"/>
    <s v="Team B"/>
    <n v="20.32"/>
    <n v="41.02"/>
    <n v="303"/>
    <n v="48.1"/>
    <n v="7.68"/>
    <n v="98.73"/>
    <n v="7.1"/>
    <n v="139.30000000000001"/>
    <n v="83.75"/>
    <n v="94.61"/>
    <s v="Pass"/>
    <s v="No"/>
    <s v="None"/>
    <s v="None"/>
    <d v="2025-11-01T00:00:00"/>
    <n v="0"/>
    <n v="0"/>
    <n v="0"/>
    <n v="0"/>
    <n v="0"/>
    <n v="0"/>
    <x v="0"/>
  </r>
  <r>
    <s v="B000619"/>
    <s v="Antidepressant"/>
    <s v="Line 1"/>
    <d v="2025-12-11T00:00:00"/>
    <s v="Team A"/>
    <n v="23.14"/>
    <n v="38.54"/>
    <n v="307"/>
    <n v="40.9"/>
    <n v="6.64"/>
    <n v="99.69"/>
    <n v="6.75"/>
    <n v="111"/>
    <n v="89.58"/>
    <n v="93.94"/>
    <s v="Pass"/>
    <s v="No"/>
    <s v="None"/>
    <s v="None"/>
    <d v="2025-12-01T00:00:00"/>
    <n v="0"/>
    <n v="0"/>
    <n v="0"/>
    <n v="0"/>
    <n v="0"/>
    <n v="0"/>
    <x v="0"/>
  </r>
  <r>
    <s v="B000620"/>
    <s v="Antidepressant"/>
    <s v="Line 3"/>
    <d v="2024-01-23T00:00:00"/>
    <s v="Team C"/>
    <n v="20.85"/>
    <n v="41.09"/>
    <n v="310"/>
    <n v="42.1"/>
    <n v="6.88"/>
    <n v="99.08"/>
    <n v="7.09"/>
    <n v="132.19999999999999"/>
    <n v="86.77"/>
    <n v="93.93"/>
    <s v="Pass"/>
    <s v="No"/>
    <s v="None"/>
    <s v="None"/>
    <d v="2024-01-01T00:00:00"/>
    <n v="0"/>
    <n v="0"/>
    <n v="0"/>
    <n v="0"/>
    <n v="0"/>
    <n v="0"/>
    <x v="0"/>
  </r>
  <r>
    <s v="B000621"/>
    <s v="COX-2 Inhibitor"/>
    <s v="Line 2"/>
    <d v="2025-08-01T00:00:00"/>
    <s v="Team D"/>
    <n v="21.72"/>
    <n v="48.92"/>
    <n v="343"/>
    <n v="40"/>
    <n v="6.6"/>
    <n v="99.08"/>
    <n v="6.73"/>
    <n v="116.3"/>
    <n v="91.58"/>
    <n v="95.75"/>
    <s v="Pass"/>
    <s v="Yes"/>
    <s v="Process"/>
    <s v="Major"/>
    <d v="2025-08-01T00:00:00"/>
    <n v="0"/>
    <n v="0"/>
    <n v="0"/>
    <n v="0"/>
    <n v="0"/>
    <n v="0"/>
    <x v="0"/>
  </r>
  <r>
    <s v="B000622"/>
    <s v="GLP-1 Agonist"/>
    <s v="Line 1"/>
    <d v="2024-04-07T00:00:00"/>
    <s v="Team A"/>
    <n v="21.81"/>
    <n v="36.479999999999997"/>
    <n v="314"/>
    <n v="52.8"/>
    <n v="8.48"/>
    <n v="98.8"/>
    <n v="6.91"/>
    <n v="150"/>
    <n v="84.67"/>
    <n v="93.96"/>
    <s v="Pass"/>
    <s v="No"/>
    <s v="None"/>
    <s v="None"/>
    <d v="2024-04-01T00:00:00"/>
    <n v="0"/>
    <n v="0"/>
    <n v="0"/>
    <n v="0"/>
    <n v="0"/>
    <n v="0"/>
    <x v="0"/>
  </r>
  <r>
    <s v="B000623"/>
    <s v="AED"/>
    <s v="Line 2"/>
    <d v="2025-09-21T00:00:00"/>
    <s v="Team B"/>
    <n v="21.36"/>
    <n v="38.85"/>
    <n v="300"/>
    <n v="46.5"/>
    <n v="7.47"/>
    <n v="98.76"/>
    <n v="6.68"/>
    <n v="120.5"/>
    <n v="89.53"/>
    <n v="94.15"/>
    <s v="Pass"/>
    <s v="No"/>
    <s v="None"/>
    <s v="None"/>
    <d v="2025-09-01T00:00:00"/>
    <n v="0"/>
    <n v="0"/>
    <n v="0"/>
    <n v="0"/>
    <n v="0"/>
    <n v="0"/>
    <x v="0"/>
  </r>
  <r>
    <s v="B000624"/>
    <s v="GLP-1 Agonist"/>
    <s v="Line 3"/>
    <d v="2025-03-06T00:00:00"/>
    <s v="Team D"/>
    <n v="20.36"/>
    <n v="39.69"/>
    <n v="282"/>
    <n v="51.9"/>
    <n v="8.15"/>
    <n v="98.9"/>
    <n v="6.92"/>
    <n v="147"/>
    <n v="81.67"/>
    <n v="92.22"/>
    <s v="Pass"/>
    <s v="No"/>
    <s v="None"/>
    <s v="None"/>
    <d v="2025-03-01T00:00:00"/>
    <n v="0"/>
    <n v="0"/>
    <n v="0"/>
    <n v="0"/>
    <n v="0"/>
    <n v="0"/>
    <x v="0"/>
  </r>
  <r>
    <s v="B000625"/>
    <s v="AED"/>
    <s v="Line 2"/>
    <d v="2025-05-17T00:00:00"/>
    <s v="Team A"/>
    <n v="23.33"/>
    <n v="38.35"/>
    <n v="315"/>
    <n v="43.7"/>
    <n v="7.42"/>
    <n v="99.01"/>
    <n v="7.06"/>
    <n v="110.7"/>
    <n v="83.11"/>
    <n v="94.22"/>
    <s v="Pass"/>
    <s v="No"/>
    <s v="None"/>
    <s v="None"/>
    <d v="2025-05-01T00:00:00"/>
    <n v="0"/>
    <n v="0"/>
    <n v="0"/>
    <n v="0"/>
    <n v="0"/>
    <n v="0"/>
    <x v="0"/>
  </r>
  <r>
    <s v="B000626"/>
    <s v="GLP-1 Agonist"/>
    <s v="Line 2"/>
    <d v="2025-05-27T00:00:00"/>
    <s v="Team D"/>
    <n v="20.75"/>
    <n v="31.39"/>
    <n v="310"/>
    <n v="38.200000000000003"/>
    <n v="8.2100000000000009"/>
    <n v="99.05"/>
    <n v="6.8"/>
    <n v="137.9"/>
    <n v="89.28"/>
    <n v="91.46"/>
    <s v="Pass"/>
    <s v="No"/>
    <s v="None"/>
    <s v="None"/>
    <d v="2025-05-01T00:00:00"/>
    <n v="0"/>
    <n v="0"/>
    <n v="0"/>
    <n v="0"/>
    <n v="0"/>
    <n v="0"/>
    <x v="0"/>
  </r>
  <r>
    <s v="B000627"/>
    <s v="AED"/>
    <s v="Line 3"/>
    <d v="2025-03-18T00:00:00"/>
    <s v="Team D"/>
    <n v="21.65"/>
    <n v="42.28"/>
    <n v="341"/>
    <n v="51.4"/>
    <n v="8.15"/>
    <n v="99.43"/>
    <n v="6.72"/>
    <n v="135.30000000000001"/>
    <n v="84.22"/>
    <n v="92.49"/>
    <s v="Failed"/>
    <s v="No"/>
    <s v="None"/>
    <s v="None"/>
    <d v="2025-03-01T00:00:00"/>
    <n v="0"/>
    <n v="0"/>
    <n v="0"/>
    <n v="0"/>
    <n v="0"/>
    <n v="0"/>
    <x v="0"/>
  </r>
  <r>
    <s v="B000628"/>
    <s v="Antidepressant"/>
    <s v="Line 3"/>
    <d v="2024-07-02T00:00:00"/>
    <s v="Team A"/>
    <n v="21.84"/>
    <n v="49.24"/>
    <n v="301"/>
    <n v="36.4"/>
    <n v="7.3"/>
    <n v="98.92"/>
    <n v="7.01"/>
    <m/>
    <n v="87.82"/>
    <n v="95.71"/>
    <s v="Pass"/>
    <s v="No"/>
    <s v="None"/>
    <s v="None"/>
    <d v="2024-07-01T00:00:00"/>
    <n v="0"/>
    <n v="0"/>
    <n v="0"/>
    <n v="0"/>
    <n v="1"/>
    <n v="0"/>
    <x v="1"/>
  </r>
  <r>
    <s v="B000629"/>
    <s v="COX-2 Inhibitor"/>
    <s v="Line 2"/>
    <d v="2025-08-13T00:00:00"/>
    <s v="Team A"/>
    <n v="23.03"/>
    <n v="42.81"/>
    <n v="334"/>
    <n v="40.4"/>
    <n v="7.04"/>
    <n v="99.12"/>
    <n v="6.76"/>
    <n v="115.5"/>
    <n v="86.04"/>
    <n v="94.25"/>
    <s v="Pass"/>
    <s v="No"/>
    <s v="None"/>
    <s v="None"/>
    <d v="2025-08-01T00:00:00"/>
    <n v="0"/>
    <n v="0"/>
    <n v="0"/>
    <n v="0"/>
    <n v="0"/>
    <n v="0"/>
    <x v="0"/>
  </r>
  <r>
    <s v="B000630"/>
    <s v="AED"/>
    <s v="Line 1"/>
    <d v="2025-02-09T00:00:00"/>
    <s v="Team C"/>
    <n v="22.15"/>
    <n v="44.89"/>
    <n v="336"/>
    <n v="49.2"/>
    <n v="7.36"/>
    <n v="99.18"/>
    <n v="7.04"/>
    <n v="124.4"/>
    <n v="83.86"/>
    <n v="94.32"/>
    <s v="Pass"/>
    <s v="No"/>
    <s v="None"/>
    <s v="None"/>
    <d v="2025-02-01T00:00:00"/>
    <n v="0"/>
    <n v="0"/>
    <n v="0"/>
    <n v="0"/>
    <n v="0"/>
    <n v="0"/>
    <x v="0"/>
  </r>
  <r>
    <s v="B000631"/>
    <s v="AED"/>
    <s v="Line 1"/>
    <d v="2025-02-02T00:00:00"/>
    <s v="Team A"/>
    <n v="21.18"/>
    <n v="33.35"/>
    <n v="351"/>
    <n v="38.700000000000003"/>
    <n v="7.18"/>
    <n v="99.1"/>
    <n v="6.73"/>
    <n v="121.7"/>
    <n v="89.53"/>
    <n v="93.55"/>
    <s v="Pass"/>
    <s v="No"/>
    <s v="None"/>
    <s v="None"/>
    <d v="2025-02-01T00:00:00"/>
    <n v="0"/>
    <n v="0"/>
    <n v="0"/>
    <n v="0"/>
    <n v="0"/>
    <n v="0"/>
    <x v="0"/>
  </r>
  <r>
    <s v="B000632"/>
    <s v="AED"/>
    <s v="Line3"/>
    <d v="2024-08-20T00:00:00"/>
    <s v="Team C"/>
    <n v="21.56"/>
    <n v="46.19"/>
    <n v="297"/>
    <n v="43.2"/>
    <n v="7.32"/>
    <n v="99.06"/>
    <n v="6.84"/>
    <n v="132.80000000000001"/>
    <n v="86.69"/>
    <n v="92.2"/>
    <s v="Pass"/>
    <s v="No"/>
    <s v="None"/>
    <s v="None"/>
    <d v="2024-08-01T00:00:00"/>
    <n v="0"/>
    <n v="0"/>
    <n v="0"/>
    <n v="0"/>
    <n v="0"/>
    <n v="0"/>
    <x v="0"/>
  </r>
  <r>
    <s v="B000633"/>
    <s v="Antidepressant"/>
    <s v="Line 2"/>
    <d v="2024-01-08T00:00:00"/>
    <s v="Team A"/>
    <n v="21.83"/>
    <n v="42.47"/>
    <n v="307"/>
    <n v="53.7"/>
    <n v="6.56"/>
    <n v="98.72"/>
    <n v="6.78"/>
    <n v="139.6"/>
    <n v="83.27"/>
    <n v="91.18"/>
    <s v="Pass"/>
    <s v="Yes"/>
    <s v="Process"/>
    <s v="Minor"/>
    <d v="2024-01-01T00:00:00"/>
    <n v="0"/>
    <n v="0"/>
    <n v="0"/>
    <n v="0"/>
    <n v="0"/>
    <n v="0"/>
    <x v="0"/>
  </r>
  <r>
    <s v="B000634"/>
    <s v="GLP-1 Agonist"/>
    <s v="Line 2"/>
    <d v="2025-02-09T00:00:00"/>
    <s v="Team C"/>
    <n v="22.06"/>
    <n v="36.68"/>
    <n v="307"/>
    <n v="47.6"/>
    <n v="7.97"/>
    <n v="98.6"/>
    <n v="6.99"/>
    <n v="141.6"/>
    <n v="87.52"/>
    <n v="93.34"/>
    <s v="Pass"/>
    <s v="No"/>
    <s v="None"/>
    <s v="None"/>
    <d v="2025-02-01T00:00:00"/>
    <n v="0"/>
    <n v="0"/>
    <n v="0"/>
    <n v="0"/>
    <n v="0"/>
    <n v="0"/>
    <x v="0"/>
  </r>
  <r>
    <s v="B000635"/>
    <s v="Antidepressant"/>
    <s v="Line 2"/>
    <d v="2024-09-09T00:00:00"/>
    <s v="Team B"/>
    <n v="21.12"/>
    <n v="42.9"/>
    <n v="310"/>
    <n v="35.299999999999997"/>
    <n v="6.96"/>
    <n v="99.12"/>
    <n v="6.8"/>
    <n v="113.1"/>
    <n v="91.49"/>
    <n v="91.29"/>
    <s v="Pass"/>
    <s v="No"/>
    <s v="None"/>
    <s v="None"/>
    <d v="2024-09-01T00:00:00"/>
    <n v="0"/>
    <n v="0"/>
    <n v="0"/>
    <n v="0"/>
    <n v="0"/>
    <n v="0"/>
    <x v="0"/>
  </r>
  <r>
    <s v="B000636"/>
    <s v="Antidepressant"/>
    <s v="Line 1"/>
    <d v="2025-04-26T00:00:00"/>
    <s v="Team C"/>
    <n v="23.51"/>
    <n v="42.85"/>
    <n v="306"/>
    <n v="45.4"/>
    <n v="6.96"/>
    <n v="98.98"/>
    <n v="6.86"/>
    <n v="143.9"/>
    <n v="87.15"/>
    <n v="96.48"/>
    <s v="Pass"/>
    <s v="No"/>
    <s v="None"/>
    <s v="None"/>
    <d v="2025-04-01T00:00:00"/>
    <n v="0"/>
    <n v="0"/>
    <n v="0"/>
    <n v="0"/>
    <n v="0"/>
    <n v="0"/>
    <x v="0"/>
  </r>
  <r>
    <s v="B000637"/>
    <s v="COX-2 Inhibitor"/>
    <s v="Line 3"/>
    <d v="2024-09-23T00:00:00"/>
    <s v="Team D"/>
    <n v="21.93"/>
    <n v="37.700000000000003"/>
    <n v="344"/>
    <n v="35.299999999999997"/>
    <n v="7.42"/>
    <n v="99"/>
    <n v="6.57"/>
    <n v="121.5"/>
    <n v="91.1"/>
    <n v="94.06"/>
    <s v="Pass"/>
    <s v="No"/>
    <s v="None"/>
    <s v="None"/>
    <d v="2024-09-01T00:00:00"/>
    <n v="0"/>
    <n v="0"/>
    <n v="0"/>
    <n v="0"/>
    <n v="0"/>
    <n v="0"/>
    <x v="0"/>
  </r>
  <r>
    <s v="B000638"/>
    <s v="COX-2 Inhibitor"/>
    <s v="Line 1"/>
    <d v="2025-12-12T00:00:00"/>
    <s v="Team B"/>
    <n v="22.49"/>
    <n v="44.66"/>
    <n v="368"/>
    <n v="26.4"/>
    <n v="5.8"/>
    <n v="99.18"/>
    <n v="6.79"/>
    <n v="104.3"/>
    <n v="88.88"/>
    <n v="92.92"/>
    <s v="Pass"/>
    <s v="No"/>
    <s v="None"/>
    <s v="None"/>
    <d v="2025-12-01T00:00:00"/>
    <n v="0"/>
    <n v="0"/>
    <n v="0"/>
    <n v="0"/>
    <n v="0"/>
    <n v="0"/>
    <x v="0"/>
  </r>
  <r>
    <s v="B000639"/>
    <s v="COX-2 Inhibitor"/>
    <s v="Line 3"/>
    <d v="2025-05-12T00:00:00"/>
    <s v="Team C"/>
    <n v="21.63"/>
    <n v="48.99"/>
    <n v="316"/>
    <n v="41.4"/>
    <n v="6.09"/>
    <n v="99.13"/>
    <n v="6.8"/>
    <n v="126.6"/>
    <n v="89.07"/>
    <n v="95.75"/>
    <s v="Pass"/>
    <s v="No"/>
    <s v="None"/>
    <s v="None"/>
    <d v="2025-05-01T00:00:00"/>
    <n v="0"/>
    <n v="0"/>
    <n v="0"/>
    <n v="0"/>
    <n v="0"/>
    <n v="0"/>
    <x v="0"/>
  </r>
  <r>
    <s v="B000640"/>
    <s v="AED"/>
    <s v="Line 2"/>
    <d v="2024-11-29T00:00:00"/>
    <s v="Team C"/>
    <n v="20.83"/>
    <n v="42.86"/>
    <n v="342"/>
    <n v="40"/>
    <n v="6.74"/>
    <n v="98.8"/>
    <n v="6.83"/>
    <n v="130"/>
    <n v="87.96"/>
    <n v="93.15"/>
    <s v="Pass"/>
    <s v="No"/>
    <s v="None"/>
    <s v="None"/>
    <d v="2024-11-01T00:00:00"/>
    <n v="0"/>
    <n v="0"/>
    <n v="0"/>
    <n v="0"/>
    <n v="0"/>
    <n v="0"/>
    <x v="0"/>
  </r>
  <r>
    <s v="B000641"/>
    <s v="COX-2 Inhibitor"/>
    <s v="Line 1"/>
    <d v="2025-06-01T00:00:00"/>
    <s v="Team D"/>
    <n v="21.84"/>
    <n v="38.659999999999997"/>
    <n v="330"/>
    <n v="38.799999999999997"/>
    <n v="5.78"/>
    <n v="99.11"/>
    <n v="6.67"/>
    <n v="117"/>
    <n v="87.12"/>
    <n v="96.12"/>
    <s v="Pass"/>
    <s v="No"/>
    <s v="None"/>
    <s v="None"/>
    <d v="2025-06-01T00:00:00"/>
    <n v="0"/>
    <n v="0"/>
    <n v="0"/>
    <n v="0"/>
    <n v="0"/>
    <n v="0"/>
    <x v="0"/>
  </r>
  <r>
    <s v="B000642"/>
    <s v="AED"/>
    <s v="Line 1"/>
    <d v="2025-04-18T00:00:00"/>
    <s v="Team A"/>
    <n v="21.07"/>
    <n v="43.11"/>
    <n v="321"/>
    <n v="40.5"/>
    <n v="7.33"/>
    <n v="99.07"/>
    <n v="6.87"/>
    <n v="124.2"/>
    <n v="92.32"/>
    <n v="93.04"/>
    <s v="Pass"/>
    <s v="No"/>
    <s v="None"/>
    <s v="None"/>
    <d v="2025-04-01T00:00:00"/>
    <n v="0"/>
    <n v="0"/>
    <n v="0"/>
    <n v="0"/>
    <n v="0"/>
    <n v="0"/>
    <x v="0"/>
  </r>
  <r>
    <s v="B000643"/>
    <s v="Antidepressant"/>
    <s v="Line 3"/>
    <d v="2025-03-29T00:00:00"/>
    <s v="Team A"/>
    <n v="21.69"/>
    <n v="46.27"/>
    <n v="349"/>
    <n v="47.4"/>
    <n v="7.12"/>
    <n v="98.72"/>
    <n v="6.94"/>
    <n v="140"/>
    <n v="86.94"/>
    <n v="93.54"/>
    <s v="Pass"/>
    <s v="No"/>
    <s v="None"/>
    <s v="None"/>
    <d v="2025-03-01T00:00:00"/>
    <n v="0"/>
    <n v="0"/>
    <n v="0"/>
    <n v="0"/>
    <n v="0"/>
    <n v="0"/>
    <x v="0"/>
  </r>
  <r>
    <s v="B000644"/>
    <s v="Antidepressant"/>
    <s v="Line 1"/>
    <d v="2025-02-26T00:00:00"/>
    <s v="Team B"/>
    <m/>
    <n v="35.869999999999997"/>
    <n v="326"/>
    <n v="43"/>
    <n v="7.58"/>
    <n v="99.04"/>
    <n v="6.81"/>
    <n v="141.30000000000001"/>
    <n v="86.52"/>
    <n v="95.95"/>
    <s v="Pass"/>
    <s v="No"/>
    <s v="None"/>
    <s v="None"/>
    <d v="2025-02-01T00:00:00"/>
    <n v="1"/>
    <n v="0"/>
    <n v="0"/>
    <n v="0"/>
    <n v="0"/>
    <n v="0"/>
    <x v="1"/>
  </r>
  <r>
    <s v="B000645"/>
    <s v="COX-2 Inhibitor"/>
    <s v="Line 1"/>
    <d v="2025-11-12T00:00:00"/>
    <s v="Team C"/>
    <n v="23.02"/>
    <n v="45.89"/>
    <n v="335"/>
    <n v="22.8"/>
    <n v="6.6"/>
    <n v="99.27"/>
    <n v="6.82"/>
    <n v="89"/>
    <n v="91.79"/>
    <n v="91.75"/>
    <s v="Pass"/>
    <s v="No"/>
    <s v="None"/>
    <s v="None"/>
    <d v="2025-11-01T00:00:00"/>
    <n v="0"/>
    <n v="0"/>
    <n v="0"/>
    <n v="0"/>
    <n v="0"/>
    <n v="0"/>
    <x v="0"/>
  </r>
  <r>
    <s v="B000645"/>
    <s v="COX-2 Inhibitor"/>
    <s v="Line 1"/>
    <d v="2025-11-12T00:00:00"/>
    <s v="Team C"/>
    <n v="23.02"/>
    <n v="45.89"/>
    <n v="335"/>
    <n v="22.8"/>
    <n v="6.6"/>
    <n v="99.27"/>
    <n v="6.82"/>
    <n v="89"/>
    <n v="91.79"/>
    <n v="91.75"/>
    <s v="Pass"/>
    <s v="No"/>
    <s v="None"/>
    <s v="None"/>
    <d v="2025-11-01T00:00:00"/>
    <n v="0"/>
    <n v="0"/>
    <n v="0"/>
    <n v="0"/>
    <n v="0"/>
    <n v="0"/>
    <x v="0"/>
  </r>
  <r>
    <s v="B000646"/>
    <s v="AED"/>
    <s v="Line 3"/>
    <d v="2024-08-20T00:00:00"/>
    <s v="Team D"/>
    <n v="21.21"/>
    <n v="40.61"/>
    <n v="328"/>
    <n v="48.6"/>
    <n v="7.27"/>
    <n v="99"/>
    <n v="6.68"/>
    <n v="146"/>
    <n v="83.84"/>
    <n v="93.93"/>
    <s v="Pass"/>
    <s v="No"/>
    <s v="None"/>
    <s v="None"/>
    <d v="2024-08-01T00:00:00"/>
    <n v="0"/>
    <n v="0"/>
    <n v="0"/>
    <n v="0"/>
    <n v="0"/>
    <n v="0"/>
    <x v="0"/>
  </r>
  <r>
    <s v="B000647"/>
    <s v="Antidepressant"/>
    <s v="Line 2"/>
    <d v="2024-11-12T00:00:00"/>
    <s v="Team B"/>
    <n v="21.33"/>
    <n v="43.21"/>
    <n v="317"/>
    <n v="40.4"/>
    <n v="6.5"/>
    <n v="98.95"/>
    <n v="6.7"/>
    <n v="125.3"/>
    <n v="85.44"/>
    <n v="91.68"/>
    <s v="Pass"/>
    <s v="No"/>
    <s v="None"/>
    <s v="None"/>
    <d v="2024-11-01T00:00:00"/>
    <n v="0"/>
    <n v="0"/>
    <n v="0"/>
    <n v="0"/>
    <n v="0"/>
    <n v="0"/>
    <x v="0"/>
  </r>
  <r>
    <s v="B000648"/>
    <s v="GLP-1 Agonist"/>
    <s v="Line 2"/>
    <d v="2024-07-03T00:00:00"/>
    <s v="Team A"/>
    <n v="21.21"/>
    <n v="37.18"/>
    <n v="309"/>
    <n v="55.8"/>
    <n v="8.3699999999999992"/>
    <n v="98.72"/>
    <n v="6.85"/>
    <n v="146.80000000000001"/>
    <n v="83.31"/>
    <n v="93.58"/>
    <s v="Pass"/>
    <s v="No"/>
    <s v="None"/>
    <s v="None"/>
    <d v="2024-07-01T00:00:00"/>
    <n v="0"/>
    <n v="0"/>
    <n v="0"/>
    <n v="0"/>
    <n v="0"/>
    <n v="0"/>
    <x v="0"/>
  </r>
  <r>
    <s v="B000649"/>
    <s v="COX-2 Inhibitor"/>
    <s v="Line 1"/>
    <d v="2025-02-20T00:00:00"/>
    <s v="Team C"/>
    <n v="23.24"/>
    <n v="40.159999999999997"/>
    <n v="336"/>
    <n v="40.200000000000003"/>
    <n v="7.21"/>
    <n v="98.91"/>
    <n v="6.58"/>
    <n v="131.69999999999999"/>
    <n v="87.77"/>
    <n v="94.45"/>
    <s v="Pass"/>
    <s v="No"/>
    <s v="None"/>
    <s v="None"/>
    <d v="2025-02-01T00:00:00"/>
    <n v="0"/>
    <n v="0"/>
    <n v="0"/>
    <n v="0"/>
    <n v="0"/>
    <n v="0"/>
    <x v="0"/>
  </r>
  <r>
    <s v="B000650"/>
    <s v="Antidepressant"/>
    <s v="Line 3"/>
    <d v="2025-12-23T00:00:00"/>
    <s v="Team C"/>
    <n v="22.16"/>
    <n v="49.62"/>
    <n v="336"/>
    <n v="46.7"/>
    <n v="6.41"/>
    <n v="98.91"/>
    <n v="6.85"/>
    <n v="106.8"/>
    <n v="84.79"/>
    <n v="93.51"/>
    <s v="Pass"/>
    <s v="No"/>
    <s v="None"/>
    <s v="None"/>
    <d v="2025-12-01T00:00:00"/>
    <n v="0"/>
    <n v="0"/>
    <n v="0"/>
    <n v="0"/>
    <n v="0"/>
    <n v="0"/>
    <x v="0"/>
  </r>
  <r>
    <s v="B000651"/>
    <s v="GLP-1 Agonist"/>
    <s v="Line 1"/>
    <d v="2025-03-20T00:00:00"/>
    <s v="Team B"/>
    <n v="21.43"/>
    <n v="32.950000000000003"/>
    <n v="275"/>
    <n v="44.1"/>
    <n v="7.82"/>
    <n v="99.62"/>
    <n v="6.98"/>
    <n v="142.6"/>
    <n v="89.46"/>
    <n v="93"/>
    <s v="Pass"/>
    <s v="No"/>
    <s v="None"/>
    <s v="None"/>
    <d v="2025-03-01T00:00:00"/>
    <n v="0"/>
    <n v="0"/>
    <n v="0"/>
    <n v="0"/>
    <n v="0"/>
    <n v="0"/>
    <x v="0"/>
  </r>
  <r>
    <s v="B000652"/>
    <s v="AED"/>
    <s v="Line 1"/>
    <d v="2024-05-31T00:00:00"/>
    <s v="Team A"/>
    <n v="20.73"/>
    <n v="46.43"/>
    <n v="297"/>
    <n v="40.700000000000003"/>
    <n v="5.94"/>
    <n v="99.12"/>
    <n v="7.05"/>
    <n v="138.5"/>
    <m/>
    <n v="92.6"/>
    <s v="Pass"/>
    <s v="No"/>
    <s v="None"/>
    <s v="None"/>
    <d v="2024-05-01T00:00:00"/>
    <n v="0"/>
    <n v="0"/>
    <n v="0"/>
    <n v="0"/>
    <n v="0"/>
    <n v="1"/>
    <x v="1"/>
  </r>
  <r>
    <s v="B000653"/>
    <s v="COX-2 Inhibitor"/>
    <s v="Line 1"/>
    <d v="2025-11-04T00:00:00"/>
    <s v="Team D"/>
    <n v="21.64"/>
    <n v="51.66"/>
    <n v="315"/>
    <n v="36.9"/>
    <n v="6.26"/>
    <n v="98.69"/>
    <n v="6.79"/>
    <n v="111"/>
    <n v="87.15"/>
    <n v="94.09"/>
    <s v="Pass"/>
    <s v="No"/>
    <s v="None"/>
    <s v="None"/>
    <d v="2025-11-01T00:00:00"/>
    <n v="0"/>
    <n v="0"/>
    <n v="0"/>
    <n v="0"/>
    <n v="0"/>
    <n v="0"/>
    <x v="0"/>
  </r>
  <r>
    <s v="B000654"/>
    <s v="Antidepressant"/>
    <s v="Line 1"/>
    <d v="2025-07-31T00:00:00"/>
    <s v="Team D"/>
    <n v="21.04"/>
    <n v="45.43"/>
    <n v="319"/>
    <n v="39"/>
    <n v="7.5"/>
    <n v="99.27"/>
    <n v="6.92"/>
    <n v="110.4"/>
    <n v="85.93"/>
    <n v="95.07"/>
    <s v="Pass"/>
    <s v="No"/>
    <s v="None"/>
    <s v="None"/>
    <d v="2025-07-01T00:00:00"/>
    <n v="0"/>
    <n v="0"/>
    <n v="0"/>
    <n v="0"/>
    <n v="0"/>
    <n v="0"/>
    <x v="0"/>
  </r>
  <r>
    <s v="B000655"/>
    <s v="AED"/>
    <s v="Line 1"/>
    <d v="2024-11-17T00:00:00"/>
    <s v="Team C"/>
    <n v="22.78"/>
    <n v="37.340000000000003"/>
    <n v="287"/>
    <n v="52.4"/>
    <n v="9.2100000000000009"/>
    <n v="98.84"/>
    <n v="6.87"/>
    <n v="149.9"/>
    <n v="82.86"/>
    <n v="93.81"/>
    <s v="Pass"/>
    <s v="No"/>
    <s v="None"/>
    <s v="None"/>
    <d v="2024-11-01T00:00:00"/>
    <n v="0"/>
    <n v="0"/>
    <n v="0"/>
    <n v="0"/>
    <n v="0"/>
    <n v="0"/>
    <x v="0"/>
  </r>
  <r>
    <s v="B000656"/>
    <s v="GLP-1 Agonist"/>
    <s v="Line 1"/>
    <d v="2024-04-17T00:00:00"/>
    <s v="Team C"/>
    <n v="21.9"/>
    <n v="33.590000000000003"/>
    <n v="288"/>
    <n v="47.2"/>
    <n v="7.64"/>
    <n v="99.03"/>
    <n v="6.87"/>
    <n v="121.6"/>
    <n v="88.41"/>
    <n v="92.62"/>
    <s v="Pass"/>
    <s v="No"/>
    <s v="None"/>
    <s v="None"/>
    <d v="2024-04-01T00:00:00"/>
    <n v="0"/>
    <n v="0"/>
    <n v="0"/>
    <n v="0"/>
    <n v="0"/>
    <n v="0"/>
    <x v="0"/>
  </r>
  <r>
    <s v="B000657"/>
    <s v="AED"/>
    <s v="Line 1"/>
    <d v="2024-10-21T00:00:00"/>
    <s v="Team B"/>
    <n v="21.15"/>
    <n v="40.24"/>
    <n v="295"/>
    <n v="38.299999999999997"/>
    <n v="6.38"/>
    <n v="98.88"/>
    <n v="7.01"/>
    <n v="129.1"/>
    <n v="88.78"/>
    <n v="93.92"/>
    <s v="Pass"/>
    <s v="No"/>
    <s v="None"/>
    <s v="None"/>
    <d v="2024-10-01T00:00:00"/>
    <n v="0"/>
    <n v="0"/>
    <n v="0"/>
    <n v="0"/>
    <n v="0"/>
    <n v="0"/>
    <x v="0"/>
  </r>
  <r>
    <s v="B000658"/>
    <s v="GLP-1 Agonist"/>
    <s v="Line 2"/>
    <d v="2025-08-10T00:00:00"/>
    <s v="Team B"/>
    <n v="21.08"/>
    <n v="40.79"/>
    <n v="327"/>
    <n v="42.4"/>
    <n v="7.32"/>
    <n v="99.49"/>
    <n v="6.9"/>
    <n v="144.5"/>
    <n v="88.22"/>
    <n v="93.19"/>
    <s v="Pass"/>
    <s v="No"/>
    <s v="None"/>
    <s v="None"/>
    <d v="2025-08-01T00:00:00"/>
    <n v="0"/>
    <n v="0"/>
    <n v="0"/>
    <n v="0"/>
    <n v="0"/>
    <n v="0"/>
    <x v="0"/>
  </r>
  <r>
    <s v="B000659"/>
    <s v="COX-2 Inhibitor"/>
    <s v="Line 3"/>
    <d v="2025-02-25T00:00:00"/>
    <s v="Team A"/>
    <n v="21.88"/>
    <n v="44.13"/>
    <n v="322"/>
    <n v="44.8"/>
    <n v="7.22"/>
    <n v="98.82"/>
    <n v="6.74"/>
    <n v="128.69999999999999"/>
    <m/>
    <n v="93.3"/>
    <s v="Pass"/>
    <s v="No"/>
    <s v="None"/>
    <s v="None"/>
    <d v="2025-02-01T00:00:00"/>
    <n v="0"/>
    <n v="0"/>
    <n v="0"/>
    <n v="0"/>
    <n v="0"/>
    <n v="1"/>
    <x v="1"/>
  </r>
  <r>
    <s v="B000660"/>
    <s v="GLP-1 Agonist"/>
    <s v="Line 1"/>
    <d v="2024-05-15T00:00:00"/>
    <s v="Team A"/>
    <n v="20.84"/>
    <n v="33.64"/>
    <n v="277"/>
    <n v="47.1"/>
    <n v="7.4"/>
    <m/>
    <n v="6.75"/>
    <n v="142.4"/>
    <m/>
    <n v="92.15"/>
    <s v="Pass"/>
    <s v="No"/>
    <s v="None"/>
    <s v="None"/>
    <d v="2024-05-01T00:00:00"/>
    <n v="0"/>
    <n v="0"/>
    <n v="1"/>
    <n v="0"/>
    <n v="0"/>
    <n v="1"/>
    <x v="2"/>
  </r>
  <r>
    <s v="B000661"/>
    <s v="Antidepressant"/>
    <s v="Line 1"/>
    <d v="2024-04-25T00:00:00"/>
    <s v="Team B"/>
    <m/>
    <n v="37.64"/>
    <n v="324"/>
    <n v="40.799999999999997"/>
    <n v="6.45"/>
    <n v="98.96"/>
    <n v="6.61"/>
    <n v="121.8"/>
    <n v="91.46"/>
    <n v="94.75"/>
    <s v="Pass"/>
    <s v="No"/>
    <s v="None"/>
    <s v="None"/>
    <d v="2024-04-01T00:00:00"/>
    <n v="1"/>
    <n v="0"/>
    <n v="0"/>
    <n v="0"/>
    <n v="0"/>
    <n v="0"/>
    <x v="1"/>
  </r>
  <r>
    <s v="B000662"/>
    <s v="AED"/>
    <s v="Line 3"/>
    <d v="2025-12-07T00:00:00"/>
    <s v="Team B"/>
    <n v="21.58"/>
    <n v="39.94"/>
    <n v="345"/>
    <n v="51.3"/>
    <n v="7.64"/>
    <n v="99.21"/>
    <n v="6.71"/>
    <n v="141"/>
    <n v="83.88"/>
    <n v="93.26"/>
    <s v="Pass"/>
    <s v="No"/>
    <s v="None"/>
    <s v="None"/>
    <d v="2025-12-01T00:00:00"/>
    <n v="0"/>
    <n v="0"/>
    <n v="0"/>
    <n v="0"/>
    <n v="0"/>
    <n v="0"/>
    <x v="0"/>
  </r>
  <r>
    <s v="B000663"/>
    <s v="Antidepressant"/>
    <s v="Line 3"/>
    <d v="2024-11-22T00:00:00"/>
    <s v="Team A"/>
    <n v="23.56"/>
    <n v="41.1"/>
    <n v="318"/>
    <n v="38.5"/>
    <n v="7.44"/>
    <n v="99.12"/>
    <n v="6.67"/>
    <n v="118.6"/>
    <n v="85.63"/>
    <n v="93.76"/>
    <s v="Pass"/>
    <s v="No"/>
    <s v="None"/>
    <s v="None"/>
    <d v="2024-11-01T00:00:00"/>
    <n v="0"/>
    <n v="0"/>
    <n v="0"/>
    <n v="0"/>
    <n v="0"/>
    <n v="0"/>
    <x v="0"/>
  </r>
  <r>
    <s v="B000664"/>
    <s v="Antidepressant"/>
    <s v="Line 3"/>
    <d v="2025-05-16T00:00:00"/>
    <s v="Team D"/>
    <n v="22.94"/>
    <n v="51.92"/>
    <n v="319"/>
    <n v="30.2"/>
    <n v="6.84"/>
    <n v="99.24"/>
    <n v="6.96"/>
    <n v="113.9"/>
    <n v="90.34"/>
    <n v="91.66"/>
    <s v="Pass"/>
    <s v="No"/>
    <s v="None"/>
    <s v="None"/>
    <d v="2025-05-01T00:00:00"/>
    <n v="0"/>
    <n v="0"/>
    <n v="0"/>
    <n v="0"/>
    <n v="0"/>
    <n v="0"/>
    <x v="0"/>
  </r>
  <r>
    <s v="B000665"/>
    <s v="GLP-1 Agonist"/>
    <s v="Line 1"/>
    <d v="2024-09-20T00:00:00"/>
    <s v="Team B"/>
    <n v="22.48"/>
    <n v="35.33"/>
    <n v="323"/>
    <n v="43.3"/>
    <n v="7.15"/>
    <n v="99.19"/>
    <n v="6.86"/>
    <n v="135"/>
    <n v="87.16"/>
    <n v="93.51"/>
    <s v="Pass"/>
    <s v="No"/>
    <s v="None"/>
    <s v="None"/>
    <d v="2024-09-01T00:00:00"/>
    <n v="0"/>
    <n v="0"/>
    <n v="0"/>
    <n v="0"/>
    <n v="0"/>
    <n v="0"/>
    <x v="0"/>
  </r>
  <r>
    <s v="B000666"/>
    <s v="COX-2 Inhibitor"/>
    <s v="Line 2"/>
    <d v="2024-03-06T00:00:00"/>
    <s v="Team C"/>
    <n v="23"/>
    <m/>
    <n v="356"/>
    <n v="39.299999999999997"/>
    <n v="6.28"/>
    <n v="99.02"/>
    <n v="6.61"/>
    <n v="106.3"/>
    <n v="88.77"/>
    <n v="96.43"/>
    <s v="Pass"/>
    <s v="No"/>
    <s v="None"/>
    <s v="None"/>
    <d v="2024-03-01T00:00:00"/>
    <n v="0"/>
    <n v="1"/>
    <n v="0"/>
    <n v="0"/>
    <n v="0"/>
    <n v="0"/>
    <x v="1"/>
  </r>
  <r>
    <s v="B000667"/>
    <s v="AED"/>
    <s v="Line 1"/>
    <d v="2024-10-28T00:00:00"/>
    <s v="Team B"/>
    <n v="21.48"/>
    <n v="38.33"/>
    <n v="323"/>
    <n v="43.6"/>
    <n v="7.02"/>
    <n v="99.88"/>
    <n v="6.81"/>
    <n v="134.19999999999999"/>
    <n v="89.48"/>
    <n v="93.38"/>
    <s v="Pass"/>
    <s v="No"/>
    <s v="None"/>
    <s v="None"/>
    <d v="2024-10-01T00:00:00"/>
    <n v="0"/>
    <n v="0"/>
    <n v="0"/>
    <n v="0"/>
    <n v="0"/>
    <n v="0"/>
    <x v="0"/>
  </r>
  <r>
    <s v="B000668"/>
    <s v="AED"/>
    <s v="Line 1"/>
    <d v="2025-05-21T00:00:00"/>
    <s v="Team B"/>
    <n v="22.25"/>
    <n v="47.18"/>
    <n v="305"/>
    <n v="35.4"/>
    <n v="6.41"/>
    <n v="99.07"/>
    <n v="7.19"/>
    <n v="101"/>
    <n v="88.96"/>
    <n v="92.45"/>
    <s v="Pass"/>
    <s v="No"/>
    <s v="None"/>
    <s v="None"/>
    <d v="2025-05-01T00:00:00"/>
    <n v="0"/>
    <n v="0"/>
    <n v="0"/>
    <n v="0"/>
    <n v="0"/>
    <n v="0"/>
    <x v="0"/>
  </r>
  <r>
    <s v="B000669"/>
    <s v="GLP-1 Agonist"/>
    <s v="Line 2"/>
    <d v="2024-08-31T00:00:00"/>
    <s v="Team D"/>
    <n v="21.24"/>
    <n v="39.79"/>
    <n v="308"/>
    <n v="53.6"/>
    <n v="7.61"/>
    <n v="98.78"/>
    <n v="6.83"/>
    <n v="146.4"/>
    <n v="85.38"/>
    <n v="95.69"/>
    <s v="Pass"/>
    <s v="No"/>
    <s v="None"/>
    <s v="None"/>
    <d v="2024-08-01T00:00:00"/>
    <n v="0"/>
    <n v="0"/>
    <n v="0"/>
    <n v="0"/>
    <n v="0"/>
    <n v="0"/>
    <x v="0"/>
  </r>
  <r>
    <s v="B000670"/>
    <s v="GLP-1 Agonist"/>
    <s v="Line 2"/>
    <d v="2025-03-17T00:00:00"/>
    <s v="Team C"/>
    <n v="22.72"/>
    <n v="35.520000000000003"/>
    <n v="276"/>
    <n v="48.9"/>
    <n v="8.19"/>
    <n v="99.02"/>
    <n v="6.75"/>
    <n v="143.9"/>
    <n v="88.53"/>
    <n v="93.69"/>
    <s v="Pass"/>
    <s v="No"/>
    <s v="None"/>
    <s v="None"/>
    <d v="2025-03-01T00:00:00"/>
    <n v="0"/>
    <n v="0"/>
    <n v="0"/>
    <n v="0"/>
    <n v="0"/>
    <n v="0"/>
    <x v="0"/>
  </r>
  <r>
    <s v="B000671"/>
    <s v="Antidepressant"/>
    <s v="Line 2"/>
    <d v="2024-11-16T00:00:00"/>
    <s v="Team D"/>
    <n v="22.3"/>
    <n v="40.19"/>
    <n v="309"/>
    <n v="44.1"/>
    <n v="6.95"/>
    <n v="99.28"/>
    <n v="6.67"/>
    <n v="120.5"/>
    <n v="87.9"/>
    <n v="92.9"/>
    <s v="Pass"/>
    <s v="No"/>
    <s v="None"/>
    <s v="None"/>
    <d v="2024-11-01T00:00:00"/>
    <n v="0"/>
    <n v="0"/>
    <n v="0"/>
    <n v="0"/>
    <n v="0"/>
    <n v="0"/>
    <x v="0"/>
  </r>
  <r>
    <s v="B000672"/>
    <s v="COX-2 Inhibitor"/>
    <s v="Line 2"/>
    <d v="2024-09-03T00:00:00"/>
    <s v="Team B"/>
    <n v="22.7"/>
    <n v="39.04"/>
    <n v="366"/>
    <n v="40.299999999999997"/>
    <n v="5.72"/>
    <n v="99.37"/>
    <n v="6.65"/>
    <n v="109.7"/>
    <n v="89.37"/>
    <n v="94.28"/>
    <s v="Pass"/>
    <s v="No"/>
    <s v="None"/>
    <s v="None"/>
    <d v="2024-09-01T00:00:00"/>
    <n v="0"/>
    <n v="0"/>
    <n v="0"/>
    <n v="0"/>
    <n v="0"/>
    <n v="0"/>
    <x v="0"/>
  </r>
  <r>
    <s v="B000673"/>
    <s v="AED"/>
    <s v="Line 1"/>
    <d v="2024-07-05T00:00:00"/>
    <s v="Team B"/>
    <n v="21.9"/>
    <n v="45.48"/>
    <n v="338"/>
    <n v="37.9"/>
    <n v="7.61"/>
    <n v="99.09"/>
    <n v="7.01"/>
    <n v="121.3"/>
    <n v="85.17"/>
    <n v="92.36"/>
    <s v="Pass"/>
    <s v="No"/>
    <s v="None"/>
    <s v="None"/>
    <d v="2024-07-01T00:00:00"/>
    <n v="0"/>
    <n v="0"/>
    <n v="0"/>
    <n v="0"/>
    <n v="0"/>
    <n v="0"/>
    <x v="0"/>
  </r>
  <r>
    <s v="B000674"/>
    <s v="COX-2 Inhibitor"/>
    <s v="Line 2"/>
    <d v="2024-07-09T00:00:00"/>
    <s v="Team B"/>
    <n v="23.81"/>
    <n v="56.42"/>
    <n v="348"/>
    <n v="39.700000000000003"/>
    <n v="6.89"/>
    <n v="99.19"/>
    <n v="6.99"/>
    <n v="126.1"/>
    <n v="96.58"/>
    <n v="95.38"/>
    <s v="Pass"/>
    <s v="No"/>
    <s v="None"/>
    <s v="None"/>
    <d v="2024-07-01T00:00:00"/>
    <n v="0"/>
    <n v="0"/>
    <n v="0"/>
    <n v="0"/>
    <n v="0"/>
    <n v="0"/>
    <x v="0"/>
  </r>
  <r>
    <s v="B000675"/>
    <s v="COX-2 Inhibitor"/>
    <s v="Line 3"/>
    <d v="2024-07-05T00:00:00"/>
    <s v="Team C"/>
    <n v="21.42"/>
    <n v="45.75"/>
    <n v="305"/>
    <n v="44.5"/>
    <n v="6.42"/>
    <n v="99.37"/>
    <n v="6.87"/>
    <n v="128.1"/>
    <n v="83.73"/>
    <n v="94.13"/>
    <s v="Pass"/>
    <s v="No"/>
    <s v="None"/>
    <s v="None"/>
    <d v="2024-07-01T00:00:00"/>
    <n v="0"/>
    <n v="0"/>
    <n v="0"/>
    <n v="0"/>
    <n v="0"/>
    <n v="0"/>
    <x v="0"/>
  </r>
  <r>
    <s v="B000676"/>
    <s v="GLP-1 Agonist"/>
    <s v="Line 3"/>
    <d v="2025-06-09T00:00:00"/>
    <s v="Team B"/>
    <n v="22.88"/>
    <n v="39.54"/>
    <n v="278"/>
    <n v="54.8"/>
    <n v="8.19"/>
    <n v="98.64"/>
    <n v="6.95"/>
    <n v="135.1"/>
    <n v="82.99"/>
    <n v="91.32"/>
    <s v="Pass"/>
    <s v="No"/>
    <s v="None"/>
    <s v="None"/>
    <d v="2025-06-01T00:00:00"/>
    <n v="0"/>
    <n v="0"/>
    <n v="0"/>
    <n v="0"/>
    <n v="0"/>
    <n v="0"/>
    <x v="0"/>
  </r>
  <r>
    <s v="B000677"/>
    <s v="AED"/>
    <s v="Line 1"/>
    <d v="2024-09-03T00:00:00"/>
    <s v="Team B"/>
    <n v="21.66"/>
    <n v="40.68"/>
    <n v="303"/>
    <n v="49"/>
    <n v="7"/>
    <n v="99.62"/>
    <n v="6.83"/>
    <n v="133.69999999999999"/>
    <n v="85.03"/>
    <n v="95.94"/>
    <s v="Pass"/>
    <s v="No"/>
    <s v="None"/>
    <s v="None"/>
    <d v="2024-09-01T00:00:00"/>
    <n v="0"/>
    <n v="0"/>
    <n v="0"/>
    <n v="0"/>
    <n v="0"/>
    <n v="0"/>
    <x v="0"/>
  </r>
  <r>
    <s v="B000678"/>
    <s v="GLP-1 Agonist"/>
    <s v="Line 2"/>
    <d v="2025-06-25T00:00:00"/>
    <s v="Team A"/>
    <n v="20.45"/>
    <n v="33.28"/>
    <n v="297"/>
    <n v="49.8"/>
    <n v="8.24"/>
    <n v="99.6"/>
    <n v="7.07"/>
    <n v="142.80000000000001"/>
    <n v="90.01"/>
    <n v="93.3"/>
    <s v="Pass"/>
    <s v="No"/>
    <s v="None"/>
    <s v="None"/>
    <d v="2025-06-01T00:00:00"/>
    <n v="0"/>
    <n v="0"/>
    <n v="0"/>
    <n v="0"/>
    <n v="0"/>
    <n v="0"/>
    <x v="0"/>
  </r>
  <r>
    <s v="B000679"/>
    <s v="Antidepressant"/>
    <s v="Line 1"/>
    <d v="2024-08-15T00:00:00"/>
    <s v="Team C"/>
    <n v="21.44"/>
    <n v="45.67"/>
    <n v="297"/>
    <n v="32.4"/>
    <n v="6.46"/>
    <n v="99.28"/>
    <n v="6.52"/>
    <n v="120.3"/>
    <n v="88.4"/>
    <n v="92.74"/>
    <s v="Pass"/>
    <s v="No"/>
    <s v="None"/>
    <s v="None"/>
    <d v="2024-08-01T00:00:00"/>
    <n v="0"/>
    <n v="0"/>
    <n v="0"/>
    <n v="0"/>
    <n v="0"/>
    <n v="0"/>
    <x v="0"/>
  </r>
  <r>
    <s v="B000680"/>
    <s v="GLP-1 Agonist"/>
    <s v="Line 1"/>
    <d v="2024-08-27T00:00:00"/>
    <s v="Team C"/>
    <n v="20.260000000000002"/>
    <n v="43.4"/>
    <n v="296"/>
    <n v="47.9"/>
    <n v="7.76"/>
    <n v="98.93"/>
    <n v="7.03"/>
    <n v="129.1"/>
    <n v="86.99"/>
    <n v="92.37"/>
    <s v="Pass"/>
    <s v="No"/>
    <s v="None"/>
    <s v="None"/>
    <d v="2024-08-01T00:00:00"/>
    <n v="0"/>
    <n v="0"/>
    <n v="0"/>
    <n v="0"/>
    <n v="0"/>
    <n v="0"/>
    <x v="0"/>
  </r>
  <r>
    <s v="B000681"/>
    <s v="Antidepressant"/>
    <s v="Line 3"/>
    <d v="2025-11-06T00:00:00"/>
    <s v="Team C"/>
    <n v="22.49"/>
    <n v="39.67"/>
    <n v="352"/>
    <n v="37.200000000000003"/>
    <n v="7.08"/>
    <n v="99.1"/>
    <n v="6.82"/>
    <n v="125.5"/>
    <n v="87.02"/>
    <n v="92.56"/>
    <s v="Pass"/>
    <s v="No"/>
    <s v="None"/>
    <s v="None"/>
    <d v="2025-11-01T00:00:00"/>
    <n v="0"/>
    <n v="0"/>
    <n v="0"/>
    <n v="0"/>
    <n v="0"/>
    <n v="0"/>
    <x v="0"/>
  </r>
  <r>
    <s v="B000682"/>
    <s v="Antidepressant"/>
    <s v="Line 1"/>
    <d v="2025-10-02T00:00:00"/>
    <s v="Team D"/>
    <n v="21.22"/>
    <n v="48.07"/>
    <n v="327"/>
    <n v="48.1"/>
    <n v="6.4"/>
    <n v="98.94"/>
    <n v="7.12"/>
    <n v="137.5"/>
    <n v="84.62"/>
    <n v="92.49"/>
    <s v="Pass"/>
    <s v="No"/>
    <s v="None"/>
    <s v="None"/>
    <d v="2025-10-01T00:00:00"/>
    <n v="0"/>
    <n v="0"/>
    <n v="0"/>
    <n v="0"/>
    <n v="0"/>
    <n v="0"/>
    <x v="0"/>
  </r>
  <r>
    <s v="B000683"/>
    <s v="Antidepressant"/>
    <s v="Line 2"/>
    <d v="2024-10-19T00:00:00"/>
    <s v="Team D"/>
    <n v="22.13"/>
    <n v="42.11"/>
    <n v="324"/>
    <n v="48.2"/>
    <n v="7.99"/>
    <n v="99.02"/>
    <n v="6.6"/>
    <n v="135.4"/>
    <n v="87.84"/>
    <n v="93.4"/>
    <s v="Pass"/>
    <s v="No"/>
    <s v="None"/>
    <s v="None"/>
    <d v="2024-10-01T00:00:00"/>
    <n v="0"/>
    <n v="0"/>
    <n v="0"/>
    <n v="0"/>
    <n v="0"/>
    <n v="0"/>
    <x v="0"/>
  </r>
  <r>
    <s v="B000684"/>
    <s v="GLP-1 Agonist"/>
    <s v="Line 2"/>
    <d v="2024-07-15T00:00:00"/>
    <s v="Team D"/>
    <n v="22.35"/>
    <m/>
    <n v="282"/>
    <n v="42.8"/>
    <n v="7.98"/>
    <n v="98.23"/>
    <n v="6.98"/>
    <n v="139.19999999999999"/>
    <n v="85.06"/>
    <n v="91.58"/>
    <s v="Pass"/>
    <s v="No"/>
    <s v="None"/>
    <s v="None"/>
    <d v="2024-07-01T00:00:00"/>
    <n v="0"/>
    <n v="1"/>
    <n v="0"/>
    <n v="0"/>
    <n v="0"/>
    <n v="0"/>
    <x v="1"/>
  </r>
  <r>
    <s v="B000685"/>
    <s v="COX-2 Inhibitor"/>
    <s v="Line 1"/>
    <d v="2025-06-07T00:00:00"/>
    <s v="Team A"/>
    <n v="22"/>
    <n v="44.48"/>
    <n v="310"/>
    <n v="36.700000000000003"/>
    <n v="6.15"/>
    <n v="99.59"/>
    <n v="6.57"/>
    <n v="131.9"/>
    <n v="89.68"/>
    <n v="96.18"/>
    <s v="Pass"/>
    <s v="No"/>
    <s v="None"/>
    <s v="None"/>
    <d v="2025-06-01T00:00:00"/>
    <n v="0"/>
    <n v="0"/>
    <n v="0"/>
    <n v="0"/>
    <n v="0"/>
    <n v="0"/>
    <x v="0"/>
  </r>
  <r>
    <s v="B000686"/>
    <s v="GLP-1 Agonist"/>
    <s v="Line 1"/>
    <d v="2024-02-21T00:00:00"/>
    <s v="Team D"/>
    <n v="21.3"/>
    <n v="39.11"/>
    <n v="278"/>
    <n v="49.4"/>
    <n v="7.95"/>
    <n v="99.29"/>
    <n v="6.74"/>
    <n v="140.5"/>
    <n v="87.13"/>
    <n v="92.89"/>
    <s v="Failed"/>
    <s v="No"/>
    <s v="None"/>
    <s v="None"/>
    <d v="2024-02-01T00:00:00"/>
    <n v="0"/>
    <n v="0"/>
    <n v="0"/>
    <n v="0"/>
    <n v="0"/>
    <n v="0"/>
    <x v="0"/>
  </r>
  <r>
    <s v="B000687"/>
    <s v="GLP-1 Agonist"/>
    <s v="Line 2"/>
    <d v="2024-11-29T00:00:00"/>
    <s v="Team B"/>
    <n v="20.52"/>
    <n v="35.229999999999997"/>
    <n v="270"/>
    <n v="53"/>
    <n v="8.51"/>
    <n v="98.55"/>
    <n v="6.87"/>
    <n v="135.1"/>
    <n v="89"/>
    <n v="93.62"/>
    <s v="Pass"/>
    <s v="No"/>
    <s v="None"/>
    <s v="None"/>
    <d v="2024-11-01T00:00:00"/>
    <n v="0"/>
    <n v="0"/>
    <n v="0"/>
    <n v="0"/>
    <n v="0"/>
    <n v="0"/>
    <x v="0"/>
  </r>
  <r>
    <s v="B000688"/>
    <s v="AED"/>
    <s v="Line 3"/>
    <d v="2025-03-14T00:00:00"/>
    <s v="Team B"/>
    <n v="21.51"/>
    <n v="43.27"/>
    <n v="316"/>
    <n v="37.299999999999997"/>
    <n v="7.41"/>
    <n v="99.21"/>
    <m/>
    <n v="119.5"/>
    <n v="85.01"/>
    <n v="93.15"/>
    <s v="Pass"/>
    <s v="No"/>
    <s v="None"/>
    <s v="None"/>
    <d v="2025-03-01T00:00:00"/>
    <n v="0"/>
    <n v="0"/>
    <n v="0"/>
    <n v="1"/>
    <n v="0"/>
    <n v="0"/>
    <x v="1"/>
  </r>
  <r>
    <s v="B000689"/>
    <s v="COX-2 Inhibitor"/>
    <s v="Line2"/>
    <d v="2025-05-08T00:00:00"/>
    <s v="Team B"/>
    <n v="24.43"/>
    <n v="47.21"/>
    <n v="347"/>
    <n v="24.8"/>
    <n v="7"/>
    <n v="99.04"/>
    <n v="6.92"/>
    <n v="111.6"/>
    <n v="90.73"/>
    <n v="93.62"/>
    <s v="Pass"/>
    <s v="No"/>
    <s v="None"/>
    <s v="None"/>
    <d v="2025-05-01T00:00:00"/>
    <n v="0"/>
    <n v="0"/>
    <n v="0"/>
    <n v="0"/>
    <n v="0"/>
    <n v="0"/>
    <x v="0"/>
  </r>
  <r>
    <s v="B000690"/>
    <s v="GLP-1 Agonist"/>
    <s v="Line 2"/>
    <d v="2024-03-19T00:00:00"/>
    <s v="Team B"/>
    <n v="22.08"/>
    <n v="37.46"/>
    <n v="283"/>
    <n v="48.2"/>
    <n v="9.41"/>
    <m/>
    <n v="6.87"/>
    <n v="126.4"/>
    <n v="85.42"/>
    <n v="94.54"/>
    <s v="Pass"/>
    <s v="No"/>
    <s v="None"/>
    <s v="None"/>
    <d v="2024-03-01T00:00:00"/>
    <n v="0"/>
    <n v="0"/>
    <n v="1"/>
    <n v="0"/>
    <n v="0"/>
    <n v="0"/>
    <x v="1"/>
  </r>
  <r>
    <s v="B000691"/>
    <s v="GLP-1 Agonist"/>
    <s v="Line 1"/>
    <d v="2024-01-03T00:00:00"/>
    <s v="Team D"/>
    <n v="21.3"/>
    <n v="42.2"/>
    <n v="303"/>
    <n v="34.1"/>
    <n v="7.24"/>
    <n v="99.05"/>
    <n v="7.08"/>
    <n v="125.5"/>
    <n v="88.51"/>
    <n v="93.59"/>
    <s v="Pass"/>
    <s v="No"/>
    <s v="None"/>
    <s v="None"/>
    <d v="2024-01-01T00:00:00"/>
    <n v="0"/>
    <n v="0"/>
    <n v="0"/>
    <n v="0"/>
    <n v="0"/>
    <n v="0"/>
    <x v="0"/>
  </r>
  <r>
    <s v="B000692"/>
    <s v="AED"/>
    <s v="Line 2"/>
    <d v="2024-07-21T00:00:00"/>
    <s v="Team C"/>
    <n v="21.34"/>
    <n v="38.590000000000003"/>
    <n v="341"/>
    <n v="45.9"/>
    <n v="7.01"/>
    <n v="98.56"/>
    <n v="6.83"/>
    <n v="136"/>
    <n v="92.19"/>
    <n v="93.08"/>
    <s v="Pass"/>
    <s v="No"/>
    <s v="None"/>
    <s v="None"/>
    <d v="2024-07-01T00:00:00"/>
    <n v="0"/>
    <n v="0"/>
    <n v="0"/>
    <n v="0"/>
    <n v="0"/>
    <n v="0"/>
    <x v="0"/>
  </r>
  <r>
    <s v="B000693"/>
    <s v="Antidepressant"/>
    <s v="Line 1"/>
    <d v="2024-03-28T00:00:00"/>
    <s v="Team D"/>
    <n v="21.97"/>
    <m/>
    <n v="355"/>
    <n v="45.3"/>
    <n v="6.57"/>
    <n v="99.04"/>
    <n v="6.93"/>
    <n v="137.80000000000001"/>
    <n v="87.03"/>
    <n v="95.39"/>
    <s v="Pass"/>
    <s v="No"/>
    <s v="None"/>
    <s v="None"/>
    <d v="2024-03-01T00:00:00"/>
    <n v="0"/>
    <n v="1"/>
    <n v="0"/>
    <n v="0"/>
    <n v="0"/>
    <n v="0"/>
    <x v="1"/>
  </r>
  <r>
    <s v="B000694"/>
    <s v="GLP-1 Agonist"/>
    <s v="Line 2"/>
    <d v="2025-01-05T00:00:00"/>
    <s v="Team D"/>
    <n v="21.6"/>
    <m/>
    <n v="314"/>
    <n v="54.8"/>
    <n v="6.82"/>
    <n v="98.92"/>
    <n v="7.13"/>
    <n v="130.1"/>
    <n v="78.930000000000007"/>
    <n v="92.77"/>
    <s v="Pass"/>
    <s v="Yes"/>
    <s v="Equipment"/>
    <s v="Minor"/>
    <d v="2025-01-01T00:00:00"/>
    <n v="0"/>
    <n v="1"/>
    <n v="0"/>
    <n v="0"/>
    <n v="0"/>
    <n v="0"/>
    <x v="1"/>
  </r>
  <r>
    <s v="B000695"/>
    <s v="AED"/>
    <s v="Line 3"/>
    <d v="2025-11-03T00:00:00"/>
    <s v="Team B"/>
    <n v="21.49"/>
    <n v="37.99"/>
    <n v="312"/>
    <n v="42.1"/>
    <n v="8.23"/>
    <n v="99.06"/>
    <n v="6.82"/>
    <n v="131.19999999999999"/>
    <n v="86.49"/>
    <n v="94.67"/>
    <s v="Pass"/>
    <s v="No"/>
    <s v="None"/>
    <s v="None"/>
    <d v="2025-11-01T00:00:00"/>
    <n v="0"/>
    <n v="0"/>
    <n v="0"/>
    <n v="0"/>
    <n v="0"/>
    <n v="0"/>
    <x v="0"/>
  </r>
  <r>
    <s v="B000696"/>
    <s v="GLP-1 Agonist"/>
    <s v="Line 2"/>
    <d v="2024-07-28T00:00:00"/>
    <s v="Team C"/>
    <n v="21.9"/>
    <n v="38.880000000000003"/>
    <n v="313"/>
    <n v="48.9"/>
    <n v="7.64"/>
    <n v="98.55"/>
    <n v="7.08"/>
    <n v="139.19999999999999"/>
    <n v="85.28"/>
    <n v="93.48"/>
    <s v="Pass"/>
    <s v="No"/>
    <s v="None"/>
    <s v="None"/>
    <d v="2024-07-01T00:00:00"/>
    <n v="0"/>
    <n v="0"/>
    <n v="0"/>
    <n v="0"/>
    <n v="0"/>
    <n v="0"/>
    <x v="0"/>
  </r>
  <r>
    <s v="B000697"/>
    <s v="COX-2 Inhibitor"/>
    <s v="Line 1"/>
    <d v="2024-11-27T00:00:00"/>
    <s v="Team C"/>
    <n v="21.78"/>
    <n v="47.66"/>
    <n v="364"/>
    <n v="41.6"/>
    <n v="7.21"/>
    <n v="99.25"/>
    <n v="6.64"/>
    <n v="120.8"/>
    <n v="87.82"/>
    <n v="96.19"/>
    <s v="Pass"/>
    <s v="No"/>
    <s v="None"/>
    <s v="None"/>
    <d v="2024-11-01T00:00:00"/>
    <n v="0"/>
    <n v="0"/>
    <n v="0"/>
    <n v="0"/>
    <n v="0"/>
    <n v="0"/>
    <x v="0"/>
  </r>
  <r>
    <s v="B000698"/>
    <s v="COX-2 Inhibitor"/>
    <s v="Line 1"/>
    <d v="2024-06-06T00:00:00"/>
    <s v="Team B"/>
    <n v="21.78"/>
    <n v="36.700000000000003"/>
    <n v="304"/>
    <n v="31.5"/>
    <n v="6.97"/>
    <n v="99.58"/>
    <n v="6.7"/>
    <n v="114.7"/>
    <n v="88.58"/>
    <n v="92.87"/>
    <s v="Pass"/>
    <s v="No"/>
    <s v="None"/>
    <s v="None"/>
    <d v="2024-06-01T00:00:00"/>
    <n v="0"/>
    <n v="0"/>
    <n v="0"/>
    <n v="0"/>
    <n v="0"/>
    <n v="0"/>
    <x v="0"/>
  </r>
  <r>
    <s v="B000699"/>
    <s v="COX-2 Inhibitor"/>
    <s v="Line 1"/>
    <d v="2024-02-02T00:00:00"/>
    <s v="Team C"/>
    <n v="22.78"/>
    <n v="37.65"/>
    <n v="367"/>
    <n v="43"/>
    <n v="6.18"/>
    <n v="99.36"/>
    <n v="6.76"/>
    <n v="121.2"/>
    <n v="85.19"/>
    <n v="93.42"/>
    <s v="Pass"/>
    <s v="No"/>
    <s v="None"/>
    <s v="None"/>
    <d v="2024-02-01T00:00:00"/>
    <n v="0"/>
    <n v="0"/>
    <n v="0"/>
    <n v="0"/>
    <n v="0"/>
    <n v="0"/>
    <x v="0"/>
  </r>
  <r>
    <s v="B000700"/>
    <s v="GLP-1 Agonist"/>
    <s v="Line 2"/>
    <d v="2025-05-29T00:00:00"/>
    <s v="Team C"/>
    <n v="20.62"/>
    <n v="39.65"/>
    <n v="290"/>
    <n v="48.5"/>
    <n v="7.31"/>
    <n v="98.89"/>
    <n v="7.08"/>
    <n v="152.1"/>
    <n v="90.36"/>
    <n v="92.77"/>
    <s v="Pass"/>
    <s v="No"/>
    <s v="None"/>
    <s v="None"/>
    <d v="2025-05-01T00:00:00"/>
    <n v="0"/>
    <n v="0"/>
    <n v="0"/>
    <n v="0"/>
    <n v="0"/>
    <n v="0"/>
    <x v="0"/>
  </r>
  <r>
    <s v="B000701"/>
    <s v="Antidepressant"/>
    <s v="Line 3"/>
    <d v="2024-07-06T00:00:00"/>
    <s v="Team D"/>
    <n v="22.55"/>
    <n v="52.67"/>
    <n v="310"/>
    <n v="40.200000000000003"/>
    <n v="8.25"/>
    <n v="99.64"/>
    <n v="6.82"/>
    <n v="137.30000000000001"/>
    <n v="88.43"/>
    <n v="94.05"/>
    <s v="Pass"/>
    <s v="No"/>
    <s v="None"/>
    <s v="None"/>
    <d v="2024-07-01T00:00:00"/>
    <n v="0"/>
    <n v="0"/>
    <n v="0"/>
    <n v="0"/>
    <n v="0"/>
    <n v="0"/>
    <x v="0"/>
  </r>
  <r>
    <s v="B000702"/>
    <s v="GLP-1 Agonist"/>
    <s v="Line 1"/>
    <d v="2025-02-03T00:00:00"/>
    <s v="Team D"/>
    <n v="21.49"/>
    <n v="36.64"/>
    <n v="294"/>
    <n v="48.8"/>
    <n v="7.79"/>
    <n v="98.73"/>
    <n v="6.89"/>
    <n v="157.80000000000001"/>
    <n v="85.44"/>
    <n v="93.72"/>
    <s v="Pass"/>
    <s v="No"/>
    <s v="None"/>
    <s v="None"/>
    <d v="2025-02-01T00:00:00"/>
    <n v="0"/>
    <n v="0"/>
    <n v="0"/>
    <n v="0"/>
    <n v="0"/>
    <n v="0"/>
    <x v="0"/>
  </r>
  <r>
    <s v="B000703"/>
    <s v="Antidepressant"/>
    <s v="Line 2"/>
    <d v="2025-05-14T00:00:00"/>
    <s v="Team C"/>
    <n v="20.63"/>
    <n v="44.48"/>
    <n v="326"/>
    <n v="40.200000000000003"/>
    <n v="6.58"/>
    <n v="99.3"/>
    <n v="6.87"/>
    <n v="124.9"/>
    <n v="92.7"/>
    <n v="93.55"/>
    <s v="Pass"/>
    <s v="No"/>
    <s v="None"/>
    <s v="None"/>
    <d v="2025-05-01T00:00:00"/>
    <n v="0"/>
    <n v="0"/>
    <n v="0"/>
    <n v="0"/>
    <n v="0"/>
    <n v="0"/>
    <x v="0"/>
  </r>
  <r>
    <s v="B000704"/>
    <s v="AED"/>
    <s v="Line 3"/>
    <d v="2025-09-05T00:00:00"/>
    <s v="Team D"/>
    <n v="21.88"/>
    <n v="45.3"/>
    <n v="295"/>
    <n v="49.8"/>
    <n v="7.24"/>
    <n v="98.99"/>
    <n v="7"/>
    <n v="132.1"/>
    <n v="83.63"/>
    <n v="91.97"/>
    <s v="Pass"/>
    <s v="No"/>
    <s v="None"/>
    <s v="None"/>
    <d v="2025-09-01T00:00:00"/>
    <n v="0"/>
    <n v="0"/>
    <n v="0"/>
    <n v="0"/>
    <n v="0"/>
    <n v="0"/>
    <x v="0"/>
  </r>
  <r>
    <s v="B000705"/>
    <s v="GLP-1 Agonist"/>
    <s v="Line 1"/>
    <d v="2024-05-15T00:00:00"/>
    <s v="Team A"/>
    <n v="20.239999999999998"/>
    <n v="37.049999999999997"/>
    <n v="295"/>
    <n v="46"/>
    <n v="7.65"/>
    <n v="99.58"/>
    <n v="6.94"/>
    <n v="127.9"/>
    <n v="87.68"/>
    <n v="92.69"/>
    <s v="Pass"/>
    <s v="No"/>
    <s v="None"/>
    <s v="None"/>
    <d v="2024-05-01T00:00:00"/>
    <n v="0"/>
    <n v="0"/>
    <n v="0"/>
    <n v="0"/>
    <n v="0"/>
    <n v="0"/>
    <x v="0"/>
  </r>
  <r>
    <s v="B000706"/>
    <s v="COX-2 Inhibitor"/>
    <s v="Line 1"/>
    <d v="2025-02-28T00:00:00"/>
    <s v="Team D"/>
    <n v="23.02"/>
    <n v="43.81"/>
    <n v="349"/>
    <n v="39.200000000000003"/>
    <n v="7.47"/>
    <n v="99.26"/>
    <n v="6.9"/>
    <n v="114.2"/>
    <n v="86.03"/>
    <n v="93.32"/>
    <s v="Pass"/>
    <s v="No"/>
    <s v="None"/>
    <s v="None"/>
    <d v="2025-02-01T00:00:00"/>
    <n v="0"/>
    <n v="0"/>
    <n v="0"/>
    <n v="0"/>
    <n v="0"/>
    <n v="0"/>
    <x v="0"/>
  </r>
  <r>
    <s v="B000707"/>
    <s v="AED"/>
    <s v="Line 1"/>
    <d v="2025-10-27T00:00:00"/>
    <s v="Team B"/>
    <n v="21.61"/>
    <n v="41.76"/>
    <n v="319"/>
    <n v="40.6"/>
    <n v="7.52"/>
    <n v="99.18"/>
    <n v="6.74"/>
    <m/>
    <n v="89.45"/>
    <n v="93.39"/>
    <s v="Pass"/>
    <s v="No"/>
    <s v="None"/>
    <s v="None"/>
    <d v="2025-10-01T00:00:00"/>
    <n v="0"/>
    <n v="0"/>
    <n v="0"/>
    <n v="0"/>
    <n v="1"/>
    <n v="0"/>
    <x v="1"/>
  </r>
  <r>
    <s v="B000708"/>
    <s v="AED"/>
    <s v="Line 3"/>
    <d v="2024-12-19T00:00:00"/>
    <s v="Team B"/>
    <n v="23.19"/>
    <n v="42.21"/>
    <n v="322"/>
    <n v="41.3"/>
    <n v="7.62"/>
    <n v="99.07"/>
    <n v="6.87"/>
    <n v="137.69999999999999"/>
    <n v="84.56"/>
    <n v="93.25"/>
    <s v="Failed"/>
    <s v="No"/>
    <s v="None"/>
    <s v="None"/>
    <d v="2024-12-01T00:00:00"/>
    <n v="0"/>
    <n v="0"/>
    <n v="0"/>
    <n v="0"/>
    <n v="0"/>
    <n v="0"/>
    <x v="0"/>
  </r>
  <r>
    <s v="B000709"/>
    <s v="GLP-1 Agonist"/>
    <s v="Line 2"/>
    <d v="2024-01-30T00:00:00"/>
    <s v="Team D"/>
    <n v="22.3"/>
    <n v="31.69"/>
    <n v="294"/>
    <n v="48.9"/>
    <n v="8.7100000000000009"/>
    <n v="98.73"/>
    <n v="6.64"/>
    <n v="145.9"/>
    <n v="86.57"/>
    <n v="93.87"/>
    <s v="Pass"/>
    <s v="No"/>
    <s v="None"/>
    <s v="None"/>
    <d v="2024-01-01T00:00:00"/>
    <n v="0"/>
    <n v="0"/>
    <n v="0"/>
    <n v="0"/>
    <n v="0"/>
    <n v="0"/>
    <x v="0"/>
  </r>
  <r>
    <s v="B000710"/>
    <s v="GLP-1 Agonist"/>
    <s v="Line 3"/>
    <d v="2024-07-09T00:00:00"/>
    <s v="Team B"/>
    <n v="20.7"/>
    <n v="39.880000000000003"/>
    <n v="312"/>
    <n v="44.6"/>
    <n v="8.8000000000000007"/>
    <n v="98.68"/>
    <n v="7.04"/>
    <n v="132"/>
    <n v="90.31"/>
    <n v="92.85"/>
    <s v="Failed"/>
    <s v="No"/>
    <s v="None"/>
    <s v="None"/>
    <d v="2024-07-01T00:00:00"/>
    <n v="0"/>
    <n v="0"/>
    <n v="0"/>
    <n v="0"/>
    <n v="0"/>
    <n v="0"/>
    <x v="0"/>
  </r>
  <r>
    <s v="B000711"/>
    <s v="AED"/>
    <s v="Line 3"/>
    <d v="2025-08-03T00:00:00"/>
    <s v="Team D"/>
    <n v="20.28"/>
    <n v="48.5"/>
    <n v="334"/>
    <n v="49.9"/>
    <n v="8.01"/>
    <n v="98.83"/>
    <n v="7.06"/>
    <n v="129.9"/>
    <n v="85.72"/>
    <n v="95.15"/>
    <s v="Pass"/>
    <s v="No"/>
    <s v="None"/>
    <s v="None"/>
    <d v="2025-08-01T00:00:00"/>
    <n v="0"/>
    <n v="0"/>
    <n v="0"/>
    <n v="0"/>
    <n v="0"/>
    <n v="0"/>
    <x v="0"/>
  </r>
  <r>
    <s v="B000712"/>
    <s v="COX-2 Inhibitor"/>
    <s v="Line 3"/>
    <d v="2025-08-02T00:00:00"/>
    <s v="Team B"/>
    <n v="21.93"/>
    <n v="43.29"/>
    <n v="358"/>
    <n v="41.8"/>
    <n v="8.61"/>
    <n v="99.41"/>
    <n v="7.12"/>
    <n v="140.6"/>
    <n v="82.9"/>
    <n v="95.23"/>
    <s v="Pass"/>
    <s v="No"/>
    <s v="None"/>
    <s v="None"/>
    <d v="2025-08-01T00:00:00"/>
    <n v="0"/>
    <n v="0"/>
    <n v="0"/>
    <n v="0"/>
    <n v="0"/>
    <n v="0"/>
    <x v="0"/>
  </r>
  <r>
    <s v="B000713"/>
    <s v="AED"/>
    <s v="Line 3"/>
    <d v="2024-08-17T00:00:00"/>
    <s v="Team B"/>
    <n v="20.88"/>
    <n v="49.45"/>
    <n v="323"/>
    <n v="42.3"/>
    <n v="7.42"/>
    <n v="98.95"/>
    <n v="7.13"/>
    <m/>
    <n v="86.97"/>
    <n v="94.34"/>
    <s v="Pass"/>
    <s v="No"/>
    <s v="None"/>
    <s v="None"/>
    <d v="2024-08-01T00:00:00"/>
    <n v="0"/>
    <n v="0"/>
    <n v="0"/>
    <n v="0"/>
    <n v="1"/>
    <n v="0"/>
    <x v="1"/>
  </r>
  <r>
    <s v="B000714"/>
    <s v="AED"/>
    <s v="Line 3"/>
    <d v="2024-05-23T00:00:00"/>
    <s v="Team B"/>
    <n v="23.17"/>
    <n v="46.9"/>
    <n v="332"/>
    <n v="47.7"/>
    <n v="8.35"/>
    <n v="98.8"/>
    <n v="7.01"/>
    <n v="147"/>
    <n v="86.98"/>
    <n v="93.91"/>
    <s v="Pass"/>
    <s v="No"/>
    <s v="None"/>
    <s v="None"/>
    <d v="2024-05-01T00:00:00"/>
    <n v="0"/>
    <n v="0"/>
    <n v="0"/>
    <n v="0"/>
    <n v="0"/>
    <n v="0"/>
    <x v="0"/>
  </r>
  <r>
    <s v="B000715"/>
    <s v="AED"/>
    <s v="Line 3"/>
    <d v="2024-08-01T00:00:00"/>
    <s v="Team B"/>
    <n v="21.79"/>
    <n v="43.7"/>
    <n v="331"/>
    <n v="42.3"/>
    <n v="7.34"/>
    <n v="99.33"/>
    <n v="6.96"/>
    <n v="134.1"/>
    <n v="88.87"/>
    <n v="94.1"/>
    <s v="Failed"/>
    <s v="No"/>
    <s v="None"/>
    <s v="None"/>
    <d v="2024-08-01T00:00:00"/>
    <n v="0"/>
    <n v="0"/>
    <n v="0"/>
    <n v="0"/>
    <n v="0"/>
    <n v="0"/>
    <x v="0"/>
  </r>
  <r>
    <s v="B000716"/>
    <s v="Antidepressant"/>
    <s v="Line 3"/>
    <d v="2024-06-26T00:00:00"/>
    <s v="Team D"/>
    <n v="22.7"/>
    <n v="38.86"/>
    <n v="368"/>
    <n v="34.700000000000003"/>
    <n v="7.59"/>
    <n v="98.54"/>
    <n v="6.71"/>
    <n v="115.7"/>
    <m/>
    <n v="92.9"/>
    <s v="Pass"/>
    <s v="No"/>
    <s v="None"/>
    <s v="None"/>
    <d v="2024-06-01T00:00:00"/>
    <n v="0"/>
    <n v="0"/>
    <n v="0"/>
    <n v="0"/>
    <n v="0"/>
    <n v="1"/>
    <x v="1"/>
  </r>
  <r>
    <s v="B000717"/>
    <s v="COX-2 Inhibitor"/>
    <s v="Line 3"/>
    <d v="2025-06-25T00:00:00"/>
    <s v="Team A"/>
    <n v="22.29"/>
    <n v="40.57"/>
    <n v="362"/>
    <n v="35.200000000000003"/>
    <n v="6.72"/>
    <n v="98.82"/>
    <n v="6.69"/>
    <n v="107.8"/>
    <n v="92.26"/>
    <n v="94.57"/>
    <s v="Pass"/>
    <s v="No"/>
    <s v="None"/>
    <s v="None"/>
    <d v="2025-06-01T00:00:00"/>
    <n v="0"/>
    <n v="0"/>
    <n v="0"/>
    <n v="0"/>
    <n v="0"/>
    <n v="0"/>
    <x v="0"/>
  </r>
  <r>
    <s v="B000718"/>
    <s v="Antidepressant"/>
    <s v="Line 3"/>
    <d v="2025-09-07T00:00:00"/>
    <s v="Team C"/>
    <n v="21.87"/>
    <n v="34.65"/>
    <n v="318"/>
    <n v="42.2"/>
    <n v="7.61"/>
    <n v="98.48"/>
    <n v="6.72"/>
    <n v="121.4"/>
    <n v="87.07"/>
    <n v="96.61"/>
    <s v="Pass"/>
    <s v="No"/>
    <s v="None"/>
    <s v="None"/>
    <d v="2025-09-01T00:00:00"/>
    <n v="0"/>
    <n v="0"/>
    <n v="0"/>
    <n v="0"/>
    <n v="0"/>
    <n v="0"/>
    <x v="0"/>
  </r>
  <r>
    <s v="B000719"/>
    <s v="COX-2 Inhibitor"/>
    <s v="Line 3"/>
    <d v="2024-02-04T00:00:00"/>
    <s v="Team D"/>
    <n v="22.48"/>
    <n v="41.66"/>
    <n v="324"/>
    <n v="42.4"/>
    <n v="8.42"/>
    <n v="99.5"/>
    <n v="6.46"/>
    <n v="127.2"/>
    <n v="86.16"/>
    <n v="94.1"/>
    <s v="Pass"/>
    <s v="No"/>
    <s v="None"/>
    <s v="None"/>
    <d v="2024-02-01T00:00:00"/>
    <n v="0"/>
    <n v="0"/>
    <n v="0"/>
    <n v="0"/>
    <n v="0"/>
    <n v="0"/>
    <x v="0"/>
  </r>
  <r>
    <s v="B000720"/>
    <s v="AED"/>
    <s v="Line 2"/>
    <d v="2025-06-25T00:00:00"/>
    <s v="Team B"/>
    <n v="22.63"/>
    <n v="44.73"/>
    <n v="310"/>
    <n v="44.8"/>
    <n v="7.82"/>
    <n v="98.9"/>
    <n v="6.96"/>
    <n v="122.9"/>
    <n v="84.27"/>
    <n v="92.68"/>
    <s v="Pass"/>
    <s v="Yes"/>
    <s v="Environmental"/>
    <s v="Minor"/>
    <d v="2025-06-01T00:00:00"/>
    <n v="0"/>
    <n v="0"/>
    <n v="0"/>
    <n v="0"/>
    <n v="0"/>
    <n v="0"/>
    <x v="0"/>
  </r>
  <r>
    <s v="B000721"/>
    <s v="GLP-1 Agonist"/>
    <s v="Line 2"/>
    <d v="2025-07-04T00:00:00"/>
    <s v="Team C"/>
    <n v="21.73"/>
    <n v="48.58"/>
    <n v="294"/>
    <n v="52"/>
    <n v="8.1999999999999993"/>
    <n v="99.06"/>
    <n v="7.11"/>
    <n v="156"/>
    <n v="83.79"/>
    <n v="93.6"/>
    <s v="Pass"/>
    <s v="No"/>
    <s v="None"/>
    <s v="None"/>
    <d v="2025-07-01T00:00:00"/>
    <n v="0"/>
    <n v="0"/>
    <n v="0"/>
    <n v="0"/>
    <n v="0"/>
    <n v="0"/>
    <x v="0"/>
  </r>
  <r>
    <s v="B000722"/>
    <s v="GLP-1 Agonist"/>
    <s v="Line 2"/>
    <d v="2025-03-24T00:00:00"/>
    <s v="Team B"/>
    <n v="20.71"/>
    <n v="42.64"/>
    <n v="309"/>
    <n v="42.6"/>
    <n v="7.19"/>
    <n v="98.87"/>
    <n v="7.22"/>
    <n v="133.6"/>
    <n v="87.72"/>
    <n v="93.58"/>
    <s v="Pass"/>
    <s v="No"/>
    <s v="None"/>
    <s v="None"/>
    <d v="2025-03-01T00:00:00"/>
    <n v="0"/>
    <n v="0"/>
    <n v="0"/>
    <n v="0"/>
    <n v="0"/>
    <n v="0"/>
    <x v="0"/>
  </r>
  <r>
    <s v="B000723"/>
    <s v="Antidepressant"/>
    <s v="Line 3"/>
    <d v="2025-09-28T00:00:00"/>
    <s v="Team A"/>
    <n v="23.22"/>
    <n v="37.68"/>
    <n v="307"/>
    <n v="40.4"/>
    <n v="7.4"/>
    <n v="99.38"/>
    <n v="6.72"/>
    <n v="132.6"/>
    <n v="84.72"/>
    <n v="94.35"/>
    <s v="Failed"/>
    <s v="No"/>
    <s v="None"/>
    <s v="None"/>
    <d v="2025-09-01T00:00:00"/>
    <n v="0"/>
    <n v="0"/>
    <n v="0"/>
    <n v="0"/>
    <n v="0"/>
    <n v="0"/>
    <x v="0"/>
  </r>
  <r>
    <s v="B000724"/>
    <s v="AED"/>
    <s v="Line 2"/>
    <d v="2024-01-29T00:00:00"/>
    <s v="Team C"/>
    <n v="21.58"/>
    <n v="36.799999999999997"/>
    <n v="336"/>
    <n v="54"/>
    <n v="7.06"/>
    <n v="99.03"/>
    <n v="6.73"/>
    <n v="143.1"/>
    <n v="83.03"/>
    <n v="90.43"/>
    <s v="Pass"/>
    <s v="No"/>
    <s v="None"/>
    <s v="None"/>
    <d v="2024-01-01T00:00:00"/>
    <n v="0"/>
    <n v="0"/>
    <n v="0"/>
    <n v="0"/>
    <n v="0"/>
    <n v="0"/>
    <x v="0"/>
  </r>
  <r>
    <s v="B000725"/>
    <s v="Antidepressant"/>
    <s v="Line 3"/>
    <d v="2025-05-26T00:00:00"/>
    <s v="Team D"/>
    <n v="21.66"/>
    <n v="40.97"/>
    <n v="295"/>
    <n v="31.9"/>
    <n v="7.48"/>
    <n v="99.2"/>
    <n v="6.82"/>
    <n v="134.9"/>
    <n v="90.46"/>
    <n v="94.13"/>
    <s v="Pass"/>
    <s v="No"/>
    <s v="None"/>
    <s v="None"/>
    <d v="2025-05-01T00:00:00"/>
    <n v="0"/>
    <n v="0"/>
    <n v="0"/>
    <n v="0"/>
    <n v="0"/>
    <n v="0"/>
    <x v="0"/>
  </r>
  <r>
    <s v="B000726"/>
    <s v="Antidepressant"/>
    <s v="Line 3"/>
    <d v="2024-04-03T00:00:00"/>
    <s v="Team C"/>
    <n v="19.88"/>
    <n v="46.06"/>
    <n v="291"/>
    <n v="41"/>
    <n v="7.79"/>
    <n v="99.13"/>
    <n v="6.87"/>
    <n v="122.8"/>
    <n v="86.16"/>
    <n v="94.53"/>
    <s v="Pass"/>
    <s v="No"/>
    <s v="None"/>
    <s v="None"/>
    <d v="2024-04-01T00:00:00"/>
    <n v="0"/>
    <n v="0"/>
    <n v="0"/>
    <n v="0"/>
    <n v="0"/>
    <n v="0"/>
    <x v="0"/>
  </r>
  <r>
    <s v="B000727"/>
    <s v="Antidepressant"/>
    <s v="Line 3"/>
    <d v="2025-10-17T00:00:00"/>
    <s v="Team B"/>
    <n v="22.48"/>
    <n v="40.9"/>
    <n v="318"/>
    <n v="36.6"/>
    <n v="7.06"/>
    <n v="99.16"/>
    <n v="6.77"/>
    <n v="124.6"/>
    <n v="89.18"/>
    <n v="93.15"/>
    <s v="Pass"/>
    <s v="No"/>
    <s v="None"/>
    <s v="None"/>
    <d v="2025-10-01T00:00:00"/>
    <n v="0"/>
    <n v="0"/>
    <n v="0"/>
    <n v="0"/>
    <n v="0"/>
    <n v="0"/>
    <x v="0"/>
  </r>
  <r>
    <s v="B000728"/>
    <s v="Antidepressant"/>
    <s v="Line 1"/>
    <d v="2024-12-31T00:00:00"/>
    <s v="Team A"/>
    <n v="22.08"/>
    <n v="44.71"/>
    <n v="305"/>
    <n v="40.9"/>
    <n v="7.88"/>
    <n v="99.53"/>
    <n v="6.69"/>
    <n v="111.6"/>
    <n v="86.4"/>
    <n v="96.17"/>
    <s v="Failed"/>
    <s v="No"/>
    <s v="None"/>
    <s v="None"/>
    <d v="2024-12-01T00:00:00"/>
    <n v="0"/>
    <n v="0"/>
    <n v="0"/>
    <n v="0"/>
    <n v="0"/>
    <n v="0"/>
    <x v="0"/>
  </r>
  <r>
    <s v="B000729"/>
    <s v="GLP-1 Agonist"/>
    <s v="Line 3"/>
    <d v="2024-03-07T00:00:00"/>
    <s v="Team D"/>
    <n v="21.57"/>
    <n v="39.090000000000003"/>
    <n v="277"/>
    <n v="47.1"/>
    <n v="8.9600000000000009"/>
    <n v="98.46"/>
    <n v="6.94"/>
    <n v="140.69999999999999"/>
    <n v="86.19"/>
    <n v="90.78"/>
    <s v="Pass"/>
    <s v="Yes"/>
    <s v="Environmental"/>
    <s v="Minor"/>
    <d v="2024-03-01T00:00:00"/>
    <n v="0"/>
    <n v="0"/>
    <n v="0"/>
    <n v="0"/>
    <n v="0"/>
    <n v="0"/>
    <x v="0"/>
  </r>
  <r>
    <s v="B000730"/>
    <s v="GLP-1 Agonist"/>
    <s v="Line 3"/>
    <d v="2025-06-29T00:00:00"/>
    <s v="Team D"/>
    <n v="21.2"/>
    <n v="43.59"/>
    <n v="289"/>
    <n v="51.8"/>
    <n v="8.3699999999999992"/>
    <n v="98.84"/>
    <n v="6.95"/>
    <n v="153.30000000000001"/>
    <n v="83.02"/>
    <n v="92.71"/>
    <s v="Pass"/>
    <s v="No"/>
    <s v="None"/>
    <s v="None"/>
    <d v="2025-06-01T00:00:00"/>
    <n v="0"/>
    <n v="0"/>
    <n v="0"/>
    <n v="0"/>
    <n v="0"/>
    <n v="0"/>
    <x v="0"/>
  </r>
  <r>
    <s v="B000731"/>
    <s v="GLP-1 Agonist"/>
    <s v="Line 3"/>
    <d v="2025-07-01T00:00:00"/>
    <s v="Team D"/>
    <n v="21.07"/>
    <n v="32.01"/>
    <n v="286"/>
    <n v="49.9"/>
    <n v="8.5299999999999994"/>
    <n v="99.09"/>
    <n v="6.82"/>
    <n v="143.69999999999999"/>
    <n v="80.87"/>
    <n v="92.3"/>
    <s v="Pass"/>
    <s v="No"/>
    <s v="None"/>
    <s v="None"/>
    <d v="2025-07-01T00:00:00"/>
    <n v="0"/>
    <n v="0"/>
    <n v="0"/>
    <n v="0"/>
    <n v="0"/>
    <n v="0"/>
    <x v="0"/>
  </r>
  <r>
    <s v="B000732"/>
    <s v="Antidepressant"/>
    <s v="Line 3"/>
    <d v="2024-12-05T00:00:00"/>
    <s v="Team B"/>
    <n v="21.72"/>
    <n v="50.02"/>
    <n v="320"/>
    <n v="36.299999999999997"/>
    <n v="6.83"/>
    <n v="98.96"/>
    <n v="7.01"/>
    <n v="144.19999999999999"/>
    <n v="90.53"/>
    <n v="95.17"/>
    <s v="Pass"/>
    <s v="No"/>
    <s v="None"/>
    <s v="None"/>
    <d v="2024-12-01T00:00:00"/>
    <n v="0"/>
    <n v="0"/>
    <n v="0"/>
    <n v="0"/>
    <n v="0"/>
    <n v="0"/>
    <x v="0"/>
  </r>
  <r>
    <s v="B000733"/>
    <s v="Antidepressant"/>
    <s v="Line 2"/>
    <d v="2024-08-14T00:00:00"/>
    <s v="Team C"/>
    <n v="22.35"/>
    <n v="36.44"/>
    <n v="309"/>
    <n v="38.799999999999997"/>
    <n v="6.74"/>
    <n v="99.05"/>
    <n v="6.64"/>
    <n v="128.6"/>
    <n v="86.75"/>
    <n v="94.41"/>
    <s v="Pass"/>
    <s v="No"/>
    <s v="None"/>
    <s v="None"/>
    <d v="2024-08-01T00:00:00"/>
    <n v="0"/>
    <n v="0"/>
    <n v="0"/>
    <n v="0"/>
    <n v="0"/>
    <n v="0"/>
    <x v="0"/>
  </r>
  <r>
    <s v="B000734"/>
    <s v="GLP-1 Agonist"/>
    <s v="Line 2"/>
    <d v="2024-01-13T00:00:00"/>
    <s v="Team B"/>
    <n v="21.98"/>
    <n v="43.97"/>
    <n v="290"/>
    <n v="48"/>
    <n v="7.21"/>
    <n v="98.7"/>
    <n v="7"/>
    <n v="134.30000000000001"/>
    <n v="85.15"/>
    <n v="92.55"/>
    <s v="Pass"/>
    <s v="No"/>
    <s v="None"/>
    <s v="None"/>
    <d v="2024-01-01T00:00:00"/>
    <n v="0"/>
    <n v="0"/>
    <n v="0"/>
    <n v="0"/>
    <n v="0"/>
    <n v="0"/>
    <x v="0"/>
  </r>
  <r>
    <s v="B000735"/>
    <s v="Antidepressant"/>
    <s v="Line 1"/>
    <d v="2025-10-25T00:00:00"/>
    <s v="Team A"/>
    <n v="21.83"/>
    <n v="40.64"/>
    <n v="320"/>
    <n v="45.1"/>
    <n v="6.84"/>
    <n v="99.55"/>
    <n v="6.84"/>
    <n v="131.19999999999999"/>
    <n v="85.93"/>
    <n v="95.76"/>
    <s v="Pass"/>
    <s v="No"/>
    <s v="None"/>
    <s v="None"/>
    <d v="2025-10-01T00:00:00"/>
    <n v="0"/>
    <n v="0"/>
    <n v="0"/>
    <n v="0"/>
    <n v="0"/>
    <n v="0"/>
    <x v="0"/>
  </r>
  <r>
    <s v="B000736"/>
    <s v="COX-2 Inhibitor"/>
    <s v="Line 3"/>
    <d v="2024-05-14T00:00:00"/>
    <s v="Team A"/>
    <n v="23.21"/>
    <n v="42.42"/>
    <n v="358"/>
    <n v="52.9"/>
    <n v="7.41"/>
    <n v="99.11"/>
    <m/>
    <n v="117.6"/>
    <n v="86.92"/>
    <n v="89.45"/>
    <s v="Pass"/>
    <s v="Yes"/>
    <s v="Equipment"/>
    <s v="Minor"/>
    <d v="2024-05-01T00:00:00"/>
    <n v="0"/>
    <n v="0"/>
    <n v="0"/>
    <n v="1"/>
    <n v="0"/>
    <n v="0"/>
    <x v="1"/>
  </r>
  <r>
    <s v="B000737"/>
    <s v="Antidepressant"/>
    <s v="Line 1"/>
    <d v="2025-09-08T00:00:00"/>
    <s v="Team B"/>
    <n v="21.94"/>
    <n v="40.79"/>
    <n v="346"/>
    <n v="44.9"/>
    <n v="6.19"/>
    <n v="99.8"/>
    <n v="7.1"/>
    <n v="119.8"/>
    <n v="88.22"/>
    <n v="95.08"/>
    <s v="Pass"/>
    <s v="No"/>
    <s v="None"/>
    <s v="None"/>
    <d v="2025-09-01T00:00:00"/>
    <n v="0"/>
    <n v="0"/>
    <n v="0"/>
    <n v="0"/>
    <n v="0"/>
    <n v="0"/>
    <x v="0"/>
  </r>
  <r>
    <s v="B000738"/>
    <s v="GLP-1 Agonist"/>
    <s v="Line 3"/>
    <d v="2025-03-06T00:00:00"/>
    <s v="Team C"/>
    <n v="21.12"/>
    <n v="41.28"/>
    <n v="303"/>
    <n v="43.9"/>
    <n v="8.32"/>
    <n v="99.04"/>
    <n v="7.02"/>
    <n v="126.6"/>
    <n v="87.32"/>
    <n v="91.06"/>
    <s v="Pass"/>
    <s v="No"/>
    <s v="None"/>
    <s v="None"/>
    <d v="2025-03-01T00:00:00"/>
    <n v="0"/>
    <n v="0"/>
    <n v="0"/>
    <n v="0"/>
    <n v="0"/>
    <n v="0"/>
    <x v="0"/>
  </r>
  <r>
    <s v="B000739"/>
    <s v="GLP-1 Agonist"/>
    <s v="Line 3"/>
    <d v="2025-05-15T00:00:00"/>
    <s v="Team A"/>
    <n v="21.65"/>
    <n v="42.29"/>
    <n v="304"/>
    <n v="48"/>
    <n v="8.7100000000000009"/>
    <n v="98.79"/>
    <n v="6.86"/>
    <n v="140.5"/>
    <n v="84.19"/>
    <n v="92.73"/>
    <s v="Pass"/>
    <s v="No"/>
    <s v="None"/>
    <s v="None"/>
    <d v="2025-05-01T00:00:00"/>
    <n v="0"/>
    <n v="0"/>
    <n v="0"/>
    <n v="0"/>
    <n v="0"/>
    <n v="0"/>
    <x v="0"/>
  </r>
  <r>
    <s v="B000740"/>
    <s v="GLP-1 Agonist"/>
    <s v="Line 2"/>
    <d v="2025-05-22T00:00:00"/>
    <s v="Team C"/>
    <n v="20.48"/>
    <n v="45.29"/>
    <n v="297"/>
    <n v="48"/>
    <n v="7.8"/>
    <n v="99.03"/>
    <n v="6.95"/>
    <m/>
    <n v="85.59"/>
    <n v="93.24"/>
    <s v="Pass"/>
    <s v="No"/>
    <s v="None"/>
    <s v="None"/>
    <d v="2025-05-01T00:00:00"/>
    <n v="0"/>
    <n v="0"/>
    <n v="0"/>
    <n v="0"/>
    <n v="1"/>
    <n v="0"/>
    <x v="1"/>
  </r>
  <r>
    <s v="B000741"/>
    <s v="Antidepressant"/>
    <s v="Line 1"/>
    <d v="2025-09-19T00:00:00"/>
    <s v="Team B"/>
    <n v="22.17"/>
    <n v="49.04"/>
    <n v="329"/>
    <n v="38.1"/>
    <n v="5.38"/>
    <n v="99.02"/>
    <n v="6.79"/>
    <n v="133.1"/>
    <m/>
    <n v="95.37"/>
    <s v="Pass"/>
    <s v="Yes"/>
    <s v="Material"/>
    <s v="Minor"/>
    <d v="2025-09-01T00:00:00"/>
    <n v="0"/>
    <n v="0"/>
    <n v="0"/>
    <n v="0"/>
    <n v="0"/>
    <n v="1"/>
    <x v="1"/>
  </r>
  <r>
    <s v="B000742"/>
    <s v="Antidepressant"/>
    <s v="Line 1"/>
    <d v="2024-01-25T00:00:00"/>
    <s v="Team D"/>
    <n v="20.84"/>
    <n v="43.66"/>
    <n v="327"/>
    <n v="44.6"/>
    <n v="6.95"/>
    <n v="99.48"/>
    <n v="6.73"/>
    <n v="125.9"/>
    <n v="90.93"/>
    <n v="97.08"/>
    <s v="Pass"/>
    <s v="No"/>
    <s v="None"/>
    <s v="None"/>
    <d v="2024-01-01T00:00:00"/>
    <n v="0"/>
    <n v="0"/>
    <n v="0"/>
    <n v="0"/>
    <n v="0"/>
    <n v="0"/>
    <x v="0"/>
  </r>
  <r>
    <s v="B000743"/>
    <s v="AED"/>
    <s v="Line 3"/>
    <d v="2025-12-25T00:00:00"/>
    <s v="Team B"/>
    <n v="21.03"/>
    <m/>
    <n v="339"/>
    <n v="33"/>
    <n v="6.46"/>
    <n v="98.5"/>
    <n v="7.12"/>
    <n v="115"/>
    <n v="89.23"/>
    <n v="89.77"/>
    <s v="Failed"/>
    <s v="Yes"/>
    <s v="Equipment"/>
    <s v="Major"/>
    <d v="2025-12-01T00:00:00"/>
    <n v="0"/>
    <n v="1"/>
    <n v="0"/>
    <n v="0"/>
    <n v="0"/>
    <n v="0"/>
    <x v="1"/>
  </r>
  <r>
    <s v="B000744"/>
    <s v="Antidepressant"/>
    <s v="Line 2"/>
    <d v="2024-02-01T00:00:00"/>
    <s v="Team A"/>
    <n v="20.49"/>
    <n v="42.46"/>
    <n v="286"/>
    <n v="45"/>
    <n v="6.77"/>
    <n v="98.61"/>
    <n v="6.67"/>
    <n v="142.4"/>
    <n v="84.95"/>
    <n v="94.7"/>
    <s v="Pass"/>
    <s v="No"/>
    <s v="None"/>
    <s v="None"/>
    <d v="2024-02-01T00:00:00"/>
    <n v="0"/>
    <n v="0"/>
    <n v="0"/>
    <n v="0"/>
    <n v="0"/>
    <n v="0"/>
    <x v="0"/>
  </r>
  <r>
    <s v="B000745"/>
    <s v="GLP-1 Agonist"/>
    <s v="Line 1"/>
    <d v="2025-12-31T00:00:00"/>
    <s v="Team B"/>
    <n v="21.37"/>
    <n v="45.39"/>
    <n v="296"/>
    <n v="44.4"/>
    <n v="8.4700000000000006"/>
    <n v="98.97"/>
    <n v="7.01"/>
    <n v="109"/>
    <n v="87.24"/>
    <n v="95.7"/>
    <s v="Pass"/>
    <s v="No"/>
    <s v="None"/>
    <s v="None"/>
    <d v="2025-12-01T00:00:00"/>
    <n v="0"/>
    <n v="0"/>
    <n v="0"/>
    <n v="0"/>
    <n v="0"/>
    <n v="0"/>
    <x v="0"/>
  </r>
  <r>
    <s v="B000746"/>
    <s v="GLP-1 Agonist"/>
    <s v="Line 3"/>
    <d v="2024-07-10T00:00:00"/>
    <s v="Team D"/>
    <n v="22.71"/>
    <n v="42.14"/>
    <n v="306"/>
    <n v="48.9"/>
    <n v="6.84"/>
    <n v="99.08"/>
    <n v="7.14"/>
    <n v="141.4"/>
    <n v="84.88"/>
    <n v="92.45"/>
    <s v="Pass"/>
    <s v="No"/>
    <s v="None"/>
    <s v="None"/>
    <d v="2024-07-01T00:00:00"/>
    <n v="0"/>
    <n v="0"/>
    <n v="0"/>
    <n v="0"/>
    <n v="0"/>
    <n v="0"/>
    <x v="0"/>
  </r>
  <r>
    <s v="B000747"/>
    <s v="GLP-1 Agonist"/>
    <s v="Line 1"/>
    <d v="2025-09-10T00:00:00"/>
    <s v="Team B"/>
    <n v="21.41"/>
    <n v="37.25"/>
    <n v="300"/>
    <n v="55.1"/>
    <n v="7.6"/>
    <n v="99.07"/>
    <n v="6.87"/>
    <n v="144.9"/>
    <n v="80.33"/>
    <n v="91.81"/>
    <s v="Pass"/>
    <s v="No"/>
    <s v="None"/>
    <s v="None"/>
    <d v="2025-09-01T00:00:00"/>
    <n v="0"/>
    <n v="0"/>
    <n v="0"/>
    <n v="0"/>
    <n v="0"/>
    <n v="0"/>
    <x v="0"/>
  </r>
  <r>
    <s v="B000748"/>
    <s v="GLP-1 Agonist"/>
    <s v="Line 3"/>
    <d v="2024-03-02T00:00:00"/>
    <s v="Team C"/>
    <n v="21.98"/>
    <n v="40.909999999999997"/>
    <n v="283"/>
    <n v="42.6"/>
    <n v="8.42"/>
    <n v="99.07"/>
    <n v="7.06"/>
    <n v="136.5"/>
    <n v="82.32"/>
    <n v="92.54"/>
    <s v="Pass"/>
    <s v="No"/>
    <s v="None"/>
    <s v="None"/>
    <d v="2024-03-01T00:00:00"/>
    <n v="0"/>
    <n v="0"/>
    <n v="0"/>
    <n v="0"/>
    <n v="0"/>
    <n v="0"/>
    <x v="0"/>
  </r>
  <r>
    <s v="B000749"/>
    <s v="AED"/>
    <s v="Line 1"/>
    <d v="2024-12-02T00:00:00"/>
    <s v="Team D"/>
    <n v="23.56"/>
    <n v="46.52"/>
    <n v="292"/>
    <n v="46.5"/>
    <n v="6.97"/>
    <n v="99.04"/>
    <n v="6.77"/>
    <n v="135.6"/>
    <n v="86.58"/>
    <n v="95.19"/>
    <s v="Pass"/>
    <s v="No"/>
    <s v="None"/>
    <s v="None"/>
    <d v="2024-12-01T00:00:00"/>
    <n v="0"/>
    <n v="0"/>
    <n v="0"/>
    <n v="0"/>
    <n v="0"/>
    <n v="0"/>
    <x v="0"/>
  </r>
  <r>
    <s v="B000750"/>
    <s v="AED"/>
    <s v="Line 1"/>
    <d v="2025-01-31T00:00:00"/>
    <s v="Team B"/>
    <n v="22.1"/>
    <n v="43.84"/>
    <n v="330"/>
    <n v="49.4"/>
    <n v="7.02"/>
    <n v="98.56"/>
    <n v="6.88"/>
    <n v="134.1"/>
    <n v="86.25"/>
    <n v="94.49"/>
    <s v="Pass"/>
    <s v="No"/>
    <s v="None"/>
    <s v="None"/>
    <d v="2025-01-01T00:00:00"/>
    <n v="0"/>
    <n v="0"/>
    <n v="0"/>
    <n v="0"/>
    <n v="0"/>
    <n v="0"/>
    <x v="0"/>
  </r>
  <r>
    <s v="B000751"/>
    <s v="Antidepressant"/>
    <s v="Line 1"/>
    <d v="2025-11-28T00:00:00"/>
    <s v="Team C"/>
    <n v="21.43"/>
    <n v="44.06"/>
    <n v="306"/>
    <n v="41.9"/>
    <n v="8.1199999999999992"/>
    <n v="99.16"/>
    <n v="6.72"/>
    <n v="129.5"/>
    <n v="87.36"/>
    <n v="94.56"/>
    <s v="Pass"/>
    <s v="No"/>
    <s v="None"/>
    <s v="None"/>
    <d v="2025-11-01T00:00:00"/>
    <n v="0"/>
    <n v="0"/>
    <n v="0"/>
    <n v="0"/>
    <n v="0"/>
    <n v="0"/>
    <x v="0"/>
  </r>
  <r>
    <s v="B000752"/>
    <s v="GLP-1 Agonist"/>
    <s v="Line 2"/>
    <d v="2024-03-31T00:00:00"/>
    <s v="Team A"/>
    <n v="21.03"/>
    <n v="44.33"/>
    <n v="268"/>
    <n v="39.1"/>
    <n v="7.7"/>
    <n v="99.24"/>
    <n v="7.07"/>
    <n v="127.6"/>
    <n v="89.24"/>
    <n v="91.01"/>
    <s v="Pass"/>
    <s v="No"/>
    <s v="None"/>
    <s v="None"/>
    <d v="2024-03-01T00:00:00"/>
    <n v="0"/>
    <n v="0"/>
    <n v="0"/>
    <n v="0"/>
    <n v="0"/>
    <n v="0"/>
    <x v="0"/>
  </r>
  <r>
    <s v="B000753"/>
    <s v="Antidepressant"/>
    <s v="Line 2"/>
    <d v="2024-01-27T00:00:00"/>
    <s v="Team B"/>
    <n v="22"/>
    <n v="41.88"/>
    <n v="335"/>
    <n v="49.4"/>
    <n v="7.77"/>
    <n v="99.13"/>
    <n v="6.67"/>
    <n v="118.3"/>
    <n v="84.31"/>
    <n v="94.92"/>
    <s v="Pass"/>
    <s v="No"/>
    <s v="None"/>
    <s v="None"/>
    <d v="2024-01-01T00:00:00"/>
    <n v="0"/>
    <n v="0"/>
    <n v="0"/>
    <n v="0"/>
    <n v="0"/>
    <n v="0"/>
    <x v="0"/>
  </r>
  <r>
    <s v="B000754"/>
    <s v="GLP-1 Agonist"/>
    <s v="Line 3"/>
    <d v="2025-04-18T00:00:00"/>
    <s v="Team B"/>
    <n v="21.03"/>
    <n v="25.28"/>
    <n v="308"/>
    <n v="48.3"/>
    <n v="8.43"/>
    <n v="98.77"/>
    <n v="7"/>
    <n v="140.19999999999999"/>
    <n v="82.29"/>
    <n v="92.32"/>
    <s v="Pass"/>
    <s v="No"/>
    <s v="None"/>
    <s v="None"/>
    <d v="2025-04-01T00:00:00"/>
    <n v="0"/>
    <n v="0"/>
    <n v="0"/>
    <n v="0"/>
    <n v="0"/>
    <n v="0"/>
    <x v="0"/>
  </r>
  <r>
    <s v="B000755"/>
    <s v="COX-2 Inhibitor"/>
    <s v="Line 2"/>
    <d v="2024-02-05T00:00:00"/>
    <s v="Team C"/>
    <n v="22.08"/>
    <n v="51.39"/>
    <n v="338"/>
    <n v="35.1"/>
    <n v="6.59"/>
    <n v="98.95"/>
    <n v="6.64"/>
    <n v="107.9"/>
    <n v="87.41"/>
    <n v="92.49"/>
    <s v="Pass"/>
    <s v="No"/>
    <s v="None"/>
    <s v="None"/>
    <d v="2024-02-01T00:00:00"/>
    <n v="0"/>
    <n v="0"/>
    <n v="0"/>
    <n v="0"/>
    <n v="0"/>
    <n v="0"/>
    <x v="0"/>
  </r>
  <r>
    <s v="B000756"/>
    <s v="Antidepressant"/>
    <s v="Line 2"/>
    <d v="2025-07-22T00:00:00"/>
    <s v="Team D"/>
    <n v="22.74"/>
    <n v="40.51"/>
    <n v="304"/>
    <n v="39.299999999999997"/>
    <n v="7.6"/>
    <n v="99.24"/>
    <n v="6.91"/>
    <n v="117.7"/>
    <n v="86.85"/>
    <n v="92.58"/>
    <s v="Pass"/>
    <s v="No"/>
    <s v="None"/>
    <s v="None"/>
    <d v="2025-07-01T00:00:00"/>
    <n v="0"/>
    <n v="0"/>
    <n v="0"/>
    <n v="0"/>
    <n v="0"/>
    <n v="0"/>
    <x v="0"/>
  </r>
  <r>
    <s v="B000757"/>
    <s v="GLP-1 Agonist"/>
    <s v="Line 1"/>
    <d v="2024-01-29T00:00:00"/>
    <s v="Team B"/>
    <n v="31.5"/>
    <n v="35.880000000000003"/>
    <n v="298"/>
    <n v="45.9"/>
    <n v="8.77"/>
    <n v="99.49"/>
    <n v="7.01"/>
    <n v="147"/>
    <n v="86.25"/>
    <n v="92.77"/>
    <s v="Pass"/>
    <s v="No"/>
    <s v="None"/>
    <s v="None"/>
    <d v="2024-01-01T00:00:00"/>
    <n v="0"/>
    <n v="0"/>
    <n v="0"/>
    <n v="0"/>
    <n v="0"/>
    <n v="0"/>
    <x v="0"/>
  </r>
  <r>
    <s v="B000758"/>
    <s v="AED"/>
    <s v="Line 1"/>
    <d v="2025-12-10T00:00:00"/>
    <s v="Team B"/>
    <n v="20.56"/>
    <n v="38.380000000000003"/>
    <n v="337"/>
    <n v="37.5"/>
    <n v="6.11"/>
    <n v="98.54"/>
    <n v="6.88"/>
    <n v="138.69999999999999"/>
    <n v="86.6"/>
    <n v="94.87"/>
    <s v="Pass"/>
    <s v="No"/>
    <s v="None"/>
    <s v="None"/>
    <d v="2025-12-01T00:00:00"/>
    <n v="0"/>
    <n v="0"/>
    <n v="0"/>
    <n v="0"/>
    <n v="0"/>
    <n v="0"/>
    <x v="0"/>
  </r>
  <r>
    <s v="B000759"/>
    <s v="Antidepressant"/>
    <s v="Line 3"/>
    <d v="2025-01-24T00:00:00"/>
    <s v="Team D"/>
    <n v="21.39"/>
    <n v="40.32"/>
    <n v="291"/>
    <n v="44.4"/>
    <n v="7.41"/>
    <n v="99.21"/>
    <n v="6.78"/>
    <n v="139.4"/>
    <n v="82.25"/>
    <n v="92.67"/>
    <s v="Pass"/>
    <s v="No"/>
    <s v="None"/>
    <s v="None"/>
    <d v="2025-01-01T00:00:00"/>
    <n v="0"/>
    <n v="0"/>
    <n v="0"/>
    <n v="0"/>
    <n v="0"/>
    <n v="0"/>
    <x v="0"/>
  </r>
  <r>
    <s v="B000760"/>
    <s v="GLP-1 Agonist"/>
    <s v="Line1"/>
    <d v="2025-11-24T00:00:00"/>
    <s v="Team B"/>
    <n v="21.15"/>
    <n v="37.19"/>
    <n v="272"/>
    <n v="43.7"/>
    <n v="7.63"/>
    <n v="98.73"/>
    <n v="7.15"/>
    <n v="143.6"/>
    <n v="81.12"/>
    <n v="94.79"/>
    <s v="Pass"/>
    <s v="No"/>
    <s v="None"/>
    <s v="None"/>
    <d v="2025-11-01T00:00:00"/>
    <n v="0"/>
    <n v="0"/>
    <n v="0"/>
    <n v="0"/>
    <n v="0"/>
    <n v="0"/>
    <x v="0"/>
  </r>
  <r>
    <s v="B000761"/>
    <s v="COX-2 Inhibitor"/>
    <s v="Line 3"/>
    <d v="2024-04-02T00:00:00"/>
    <s v="Team C"/>
    <n v="22.95"/>
    <n v="39.31"/>
    <n v="329"/>
    <n v="43.2"/>
    <n v="6.9"/>
    <n v="99.32"/>
    <n v="6.96"/>
    <n v="124.6"/>
    <n v="87.74"/>
    <n v="95.51"/>
    <s v="Failed"/>
    <s v="No"/>
    <s v="None"/>
    <s v="None"/>
    <d v="2024-04-01T00:00:00"/>
    <n v="0"/>
    <n v="0"/>
    <n v="0"/>
    <n v="0"/>
    <n v="0"/>
    <n v="0"/>
    <x v="0"/>
  </r>
  <r>
    <s v="B000762"/>
    <s v="Antidepressant"/>
    <s v="Line 1"/>
    <d v="2024-07-18T00:00:00"/>
    <s v="Team C"/>
    <n v="22.86"/>
    <n v="38.590000000000003"/>
    <n v="320"/>
    <n v="44.8"/>
    <n v="7.64"/>
    <n v="99.29"/>
    <n v="6.72"/>
    <n v="136.1"/>
    <n v="85"/>
    <n v="94.73"/>
    <s v="Pass"/>
    <s v="No"/>
    <s v="None"/>
    <s v="None"/>
    <d v="2024-07-01T00:00:00"/>
    <n v="0"/>
    <n v="0"/>
    <n v="0"/>
    <n v="0"/>
    <n v="0"/>
    <n v="0"/>
    <x v="0"/>
  </r>
  <r>
    <s v="B000763"/>
    <s v="Antidepressant"/>
    <s v="Line 1"/>
    <d v="2024-11-28T00:00:00"/>
    <s v="Team A"/>
    <n v="24.03"/>
    <n v="44.65"/>
    <n v="311"/>
    <n v="50.9"/>
    <n v="7.45"/>
    <n v="98.94"/>
    <n v="6.86"/>
    <n v="134.5"/>
    <n v="81.98"/>
    <n v="90.46"/>
    <s v="Pass"/>
    <s v="No"/>
    <s v="None"/>
    <s v="None"/>
    <d v="2024-11-01T00:00:00"/>
    <n v="0"/>
    <n v="0"/>
    <n v="0"/>
    <n v="0"/>
    <n v="0"/>
    <n v="0"/>
    <x v="0"/>
  </r>
  <r>
    <s v="B000764"/>
    <s v="Antidepressant"/>
    <s v="Line 1"/>
    <d v="2024-01-22T00:00:00"/>
    <s v="Team D"/>
    <n v="21.65"/>
    <n v="52.15"/>
    <n v="332"/>
    <n v="40.799999999999997"/>
    <n v="8.02"/>
    <n v="99.13"/>
    <n v="6.89"/>
    <n v="141.69999999999999"/>
    <n v="89.58"/>
    <n v="93.44"/>
    <s v="Pass"/>
    <s v="No"/>
    <s v="None"/>
    <s v="None"/>
    <d v="2024-01-01T00:00:00"/>
    <n v="0"/>
    <n v="0"/>
    <n v="0"/>
    <n v="0"/>
    <n v="0"/>
    <n v="0"/>
    <x v="0"/>
  </r>
  <r>
    <s v="B000765"/>
    <s v="AED"/>
    <s v="Line 1"/>
    <d v="2024-03-16T00:00:00"/>
    <s v="Team B"/>
    <n v="21.49"/>
    <n v="48.1"/>
    <n v="335"/>
    <n v="40.6"/>
    <n v="7.75"/>
    <n v="99.24"/>
    <n v="6.85"/>
    <n v="118.6"/>
    <n v="91.19"/>
    <n v="92.99"/>
    <s v="Pass"/>
    <s v="No"/>
    <s v="None"/>
    <s v="None"/>
    <d v="2024-03-01T00:00:00"/>
    <n v="0"/>
    <n v="0"/>
    <n v="0"/>
    <n v="0"/>
    <n v="0"/>
    <n v="0"/>
    <x v="0"/>
  </r>
  <r>
    <s v="B000766"/>
    <s v="Antidepressant"/>
    <s v="Line 3"/>
    <d v="2024-08-28T00:00:00"/>
    <s v="Team C"/>
    <n v="22.44"/>
    <n v="47.61"/>
    <n v="325"/>
    <n v="35.4"/>
    <n v="7.87"/>
    <n v="98.92"/>
    <n v="6.94"/>
    <n v="128.80000000000001"/>
    <n v="88.38"/>
    <n v="95.25"/>
    <s v="Pass"/>
    <s v="No"/>
    <s v="None"/>
    <s v="None"/>
    <d v="2024-08-01T00:00:00"/>
    <n v="0"/>
    <n v="0"/>
    <n v="0"/>
    <n v="0"/>
    <n v="0"/>
    <n v="0"/>
    <x v="0"/>
  </r>
  <r>
    <s v="B000767"/>
    <s v="Antidepressant"/>
    <s v="Line 2"/>
    <d v="2025-06-22T00:00:00"/>
    <s v="Team B"/>
    <n v="21.49"/>
    <n v="40.11"/>
    <n v="330"/>
    <n v="53.1"/>
    <n v="6.73"/>
    <n v="98.75"/>
    <n v="6.8"/>
    <n v="122.6"/>
    <n v="86.3"/>
    <n v="92.1"/>
    <s v="Pass"/>
    <s v="No"/>
    <s v="None"/>
    <s v="None"/>
    <d v="2025-06-01T00:00:00"/>
    <n v="0"/>
    <n v="0"/>
    <n v="0"/>
    <n v="0"/>
    <n v="0"/>
    <n v="0"/>
    <x v="0"/>
  </r>
  <r>
    <s v="B000768"/>
    <s v="Antidepressant"/>
    <s v="Line 1"/>
    <d v="2025-06-01T00:00:00"/>
    <s v="Team D"/>
    <n v="21.89"/>
    <n v="42.52"/>
    <n v="325"/>
    <n v="44.6"/>
    <n v="6.65"/>
    <n v="99.49"/>
    <n v="6.61"/>
    <n v="133"/>
    <n v="88.13"/>
    <n v="93.64"/>
    <s v="Pass"/>
    <s v="No"/>
    <s v="None"/>
    <s v="None"/>
    <d v="2025-06-01T00:00:00"/>
    <n v="0"/>
    <n v="0"/>
    <n v="0"/>
    <n v="0"/>
    <n v="0"/>
    <n v="0"/>
    <x v="0"/>
  </r>
  <r>
    <s v="B000769"/>
    <s v="Antidepressant"/>
    <s v="Line 2"/>
    <d v="2024-03-04T00:00:00"/>
    <s v="Team C"/>
    <n v="21.69"/>
    <n v="44.13"/>
    <n v="320"/>
    <n v="38.200000000000003"/>
    <n v="6.47"/>
    <n v="99.29"/>
    <n v="6.89"/>
    <n v="108.1"/>
    <n v="83.3"/>
    <n v="94.25"/>
    <s v="Pass"/>
    <s v="No"/>
    <s v="None"/>
    <s v="None"/>
    <d v="2024-03-01T00:00:00"/>
    <n v="0"/>
    <n v="0"/>
    <n v="0"/>
    <n v="0"/>
    <n v="0"/>
    <n v="0"/>
    <x v="0"/>
  </r>
  <r>
    <s v="B000770"/>
    <s v="COX-2 Inhibitor"/>
    <s v="Line 2"/>
    <d v="2024-02-13T00:00:00"/>
    <s v="Team A"/>
    <n v="20.53"/>
    <n v="39.700000000000003"/>
    <n v="317"/>
    <n v="47.3"/>
    <n v="7.65"/>
    <n v="99.41"/>
    <n v="6.7"/>
    <n v="114.8"/>
    <n v="88.98"/>
    <n v="91.93"/>
    <s v="Pass"/>
    <s v="No"/>
    <s v="None"/>
    <s v="None"/>
    <d v="2024-02-01T00:00:00"/>
    <n v="0"/>
    <n v="0"/>
    <n v="0"/>
    <n v="0"/>
    <n v="0"/>
    <n v="0"/>
    <x v="0"/>
  </r>
  <r>
    <s v="B000771"/>
    <s v="Antidepressant"/>
    <s v="Line 3"/>
    <d v="2025-04-24T00:00:00"/>
    <s v="Team A"/>
    <n v="22.09"/>
    <n v="39.869999999999997"/>
    <n v="301"/>
    <n v="51"/>
    <n v="7.13"/>
    <n v="98.9"/>
    <n v="6.7"/>
    <n v="122.1"/>
    <n v="88.52"/>
    <n v="92.82"/>
    <s v="Pass"/>
    <s v="No"/>
    <s v="None"/>
    <s v="None"/>
    <d v="2025-04-01T00:00:00"/>
    <n v="0"/>
    <n v="0"/>
    <n v="0"/>
    <n v="0"/>
    <n v="0"/>
    <n v="0"/>
    <x v="0"/>
  </r>
  <r>
    <s v="B000772"/>
    <s v="COX-2 Inhibitor"/>
    <s v="Line 3"/>
    <d v="2024-09-19T00:00:00"/>
    <s v="Team D"/>
    <n v="22.36"/>
    <n v="47.27"/>
    <n v="316"/>
    <n v="32.1"/>
    <n v="6.23"/>
    <n v="99.35"/>
    <n v="6.7"/>
    <n v="118.5"/>
    <n v="93.51"/>
    <n v="92.98"/>
    <s v="Pass"/>
    <s v="No"/>
    <s v="None"/>
    <s v="None"/>
    <d v="2024-09-01T00:00:00"/>
    <n v="0"/>
    <n v="0"/>
    <n v="0"/>
    <n v="0"/>
    <n v="0"/>
    <n v="0"/>
    <x v="0"/>
  </r>
  <r>
    <s v="B000773"/>
    <s v="COX-2 Inhibitor"/>
    <s v="Line 3"/>
    <d v="2025-08-02T00:00:00"/>
    <s v="Team C"/>
    <n v="23.45"/>
    <n v="48.45"/>
    <n v="337"/>
    <n v="34.4"/>
    <n v="6.21"/>
    <n v="99.6"/>
    <n v="6.85"/>
    <n v="121"/>
    <n v="88.09"/>
    <n v="97.38"/>
    <s v="Pass"/>
    <s v="No"/>
    <s v="None"/>
    <s v="None"/>
    <d v="2025-08-01T00:00:00"/>
    <n v="0"/>
    <n v="0"/>
    <n v="0"/>
    <n v="0"/>
    <n v="0"/>
    <n v="0"/>
    <x v="0"/>
  </r>
  <r>
    <s v="B000774"/>
    <s v="AED"/>
    <s v="Line 3"/>
    <d v="2024-08-05T00:00:00"/>
    <s v="Team B"/>
    <n v="21.8"/>
    <n v="44.34"/>
    <n v="319"/>
    <n v="45.8"/>
    <n v="9.19"/>
    <n v="98.9"/>
    <n v="7.13"/>
    <n v="155"/>
    <n v="83.76"/>
    <n v="92.78"/>
    <s v="Pass"/>
    <s v="No"/>
    <s v="None"/>
    <s v="None"/>
    <d v="2024-08-01T00:00:00"/>
    <n v="0"/>
    <n v="0"/>
    <n v="0"/>
    <n v="0"/>
    <n v="0"/>
    <n v="0"/>
    <x v="0"/>
  </r>
  <r>
    <s v="B000775"/>
    <s v="Antidepressant"/>
    <s v="Line 3"/>
    <d v="2024-09-22T00:00:00"/>
    <s v="Team A"/>
    <n v="21.06"/>
    <n v="36.020000000000003"/>
    <n v="294"/>
    <n v="37.6"/>
    <n v="7.12"/>
    <n v="99.2"/>
    <n v="6.76"/>
    <n v="123.5"/>
    <n v="91.18"/>
    <n v="95.89"/>
    <s v="Failed"/>
    <s v="No"/>
    <s v="None"/>
    <s v="None"/>
    <d v="2024-09-01T00:00:00"/>
    <n v="0"/>
    <n v="0"/>
    <n v="0"/>
    <n v="0"/>
    <n v="0"/>
    <n v="0"/>
    <x v="0"/>
  </r>
  <r>
    <s v="B000776"/>
    <s v="AED"/>
    <s v="Line 2"/>
    <d v="2024-06-09T00:00:00"/>
    <s v="Team A"/>
    <n v="21.61"/>
    <n v="42.52"/>
    <n v="316"/>
    <n v="44.5"/>
    <n v="7.57"/>
    <n v="98.69"/>
    <n v="7"/>
    <n v="137.80000000000001"/>
    <n v="87.89"/>
    <n v="92.82"/>
    <s v="Pass"/>
    <s v="No"/>
    <s v="None"/>
    <s v="None"/>
    <d v="2024-06-01T00:00:00"/>
    <n v="0"/>
    <n v="0"/>
    <n v="0"/>
    <n v="0"/>
    <n v="0"/>
    <n v="0"/>
    <x v="0"/>
  </r>
  <r>
    <s v="B000777"/>
    <s v="COX-2 Inhibitor"/>
    <s v="Line 3"/>
    <d v="2024-07-13T00:00:00"/>
    <s v="Team D"/>
    <n v="20.93"/>
    <n v="35.79"/>
    <n v="324"/>
    <n v="43.4"/>
    <n v="6.51"/>
    <n v="99.08"/>
    <n v="6.51"/>
    <n v="125.6"/>
    <n v="89.35"/>
    <n v="94.29"/>
    <s v="Pass"/>
    <s v="No"/>
    <s v="None"/>
    <s v="None"/>
    <d v="2024-07-01T00:00:00"/>
    <n v="0"/>
    <n v="0"/>
    <n v="0"/>
    <n v="0"/>
    <n v="0"/>
    <n v="0"/>
    <x v="0"/>
  </r>
  <r>
    <s v="B000778"/>
    <s v="Antidepressant"/>
    <s v="Line 1"/>
    <d v="2025-05-31T00:00:00"/>
    <s v="Team D"/>
    <n v="21.09"/>
    <n v="42.38"/>
    <n v="301"/>
    <n v="33.4"/>
    <n v="7.23"/>
    <n v="98.82"/>
    <n v="6.76"/>
    <n v="125.2"/>
    <n v="88.12"/>
    <n v="94.04"/>
    <s v="Pass"/>
    <s v="No"/>
    <s v="None"/>
    <s v="None"/>
    <d v="2025-05-01T00:00:00"/>
    <n v="0"/>
    <n v="0"/>
    <n v="0"/>
    <n v="0"/>
    <n v="0"/>
    <n v="0"/>
    <x v="0"/>
  </r>
  <r>
    <s v="B000779"/>
    <s v="COX-2 Inhibitor"/>
    <s v="Line 3"/>
    <d v="2024-12-10T00:00:00"/>
    <s v="Team B"/>
    <n v="22.98"/>
    <n v="44.28"/>
    <n v="329"/>
    <n v="41.1"/>
    <n v="6.08"/>
    <n v="99.14"/>
    <n v="6.81"/>
    <n v="123.9"/>
    <n v="88.44"/>
    <n v="94.58"/>
    <s v="Pass"/>
    <s v="No"/>
    <s v="None"/>
    <s v="None"/>
    <d v="2024-12-01T00:00:00"/>
    <n v="0"/>
    <n v="0"/>
    <n v="0"/>
    <n v="0"/>
    <n v="0"/>
    <n v="0"/>
    <x v="0"/>
  </r>
  <r>
    <s v="B000780"/>
    <s v="AED"/>
    <s v="Line 3"/>
    <d v="2025-04-26T00:00:00"/>
    <s v="Team A"/>
    <n v="21.61"/>
    <n v="42.65"/>
    <n v="295"/>
    <n v="51.9"/>
    <n v="7.35"/>
    <m/>
    <n v="6.75"/>
    <n v="147.1"/>
    <n v="82.84"/>
    <n v="92.81"/>
    <s v="Pass"/>
    <s v="Yes"/>
    <s v="Material"/>
    <s v="Minor"/>
    <d v="2025-04-01T00:00:00"/>
    <n v="0"/>
    <n v="0"/>
    <n v="1"/>
    <n v="0"/>
    <n v="0"/>
    <n v="0"/>
    <x v="1"/>
  </r>
  <r>
    <s v="B000781"/>
    <s v="Antidepressant"/>
    <s v="Line 1"/>
    <d v="2024-02-27T00:00:00"/>
    <s v="Team B"/>
    <n v="22.69"/>
    <n v="43.21"/>
    <n v="331"/>
    <n v="44.2"/>
    <n v="6.67"/>
    <n v="99.17"/>
    <n v="6.84"/>
    <n v="117.1"/>
    <n v="87.59"/>
    <n v="95.61"/>
    <s v="Pass"/>
    <s v="No"/>
    <s v="None"/>
    <s v="None"/>
    <d v="2024-02-01T00:00:00"/>
    <n v="0"/>
    <n v="0"/>
    <n v="0"/>
    <n v="0"/>
    <n v="0"/>
    <n v="0"/>
    <x v="0"/>
  </r>
  <r>
    <s v="B000782"/>
    <s v="AED"/>
    <s v="Line 3"/>
    <d v="2025-01-26T00:00:00"/>
    <s v="Team A"/>
    <n v="20.32"/>
    <n v="46.08"/>
    <n v="312"/>
    <n v="46.1"/>
    <n v="7.81"/>
    <n v="98.69"/>
    <n v="7.02"/>
    <n v="111.1"/>
    <n v="85.44"/>
    <n v="94.24"/>
    <s v="Pass"/>
    <s v="No"/>
    <s v="None"/>
    <s v="None"/>
    <d v="2025-01-01T00:00:00"/>
    <n v="0"/>
    <n v="0"/>
    <n v="0"/>
    <n v="0"/>
    <n v="0"/>
    <n v="0"/>
    <x v="0"/>
  </r>
  <r>
    <s v="B000783"/>
    <s v="GLP-1 Agonist"/>
    <s v="Line 3"/>
    <d v="2024-12-01T00:00:00"/>
    <s v="Team C"/>
    <n v="21.32"/>
    <n v="41.28"/>
    <n v="315"/>
    <n v="45.8"/>
    <n v="7.64"/>
    <m/>
    <n v="6.98"/>
    <n v="142.6"/>
    <n v="90.95"/>
    <n v="92.65"/>
    <s v="Pass"/>
    <s v="No"/>
    <s v="None"/>
    <s v="None"/>
    <d v="2024-12-01T00:00:00"/>
    <n v="0"/>
    <n v="0"/>
    <n v="1"/>
    <n v="0"/>
    <n v="0"/>
    <n v="0"/>
    <x v="1"/>
  </r>
  <r>
    <s v="B000784"/>
    <s v="COX-2 Inhibitor"/>
    <s v="Line 1"/>
    <d v="2025-10-27T00:00:00"/>
    <s v="Team C"/>
    <n v="22.14"/>
    <n v="36.99"/>
    <n v="332"/>
    <n v="41.6"/>
    <n v="7.56"/>
    <n v="99"/>
    <n v="6.66"/>
    <n v="104.3"/>
    <n v="89.56"/>
    <n v="94.07"/>
    <s v="Pass"/>
    <s v="No"/>
    <s v="None"/>
    <s v="None"/>
    <d v="2025-10-01T00:00:00"/>
    <n v="0"/>
    <n v="0"/>
    <n v="0"/>
    <n v="0"/>
    <n v="0"/>
    <n v="0"/>
    <x v="0"/>
  </r>
  <r>
    <s v="B000785"/>
    <s v="AED"/>
    <s v="Line 2"/>
    <d v="2024-11-05T00:00:00"/>
    <s v="Team D"/>
    <n v="22.52"/>
    <n v="42.73"/>
    <n v="308"/>
    <n v="38.5"/>
    <n v="7.35"/>
    <n v="99.01"/>
    <n v="6.92"/>
    <n v="138.5"/>
    <n v="83.13"/>
    <n v="92.88"/>
    <s v="Pass"/>
    <s v="No"/>
    <s v="None"/>
    <s v="None"/>
    <d v="2024-11-01T00:00:00"/>
    <n v="0"/>
    <n v="0"/>
    <n v="0"/>
    <n v="0"/>
    <n v="0"/>
    <n v="0"/>
    <x v="0"/>
  </r>
  <r>
    <s v="B000786"/>
    <s v="GLP-1 Agonist"/>
    <s v="Line 3"/>
    <d v="2024-03-16T00:00:00"/>
    <s v="Team B"/>
    <n v="22"/>
    <n v="42.05"/>
    <n v="334"/>
    <n v="50.8"/>
    <n v="7.87"/>
    <n v="98.41"/>
    <n v="6.93"/>
    <n v="137.5"/>
    <n v="84.89"/>
    <n v="92.56"/>
    <s v="Failed"/>
    <s v="Yes"/>
    <s v="Environmental"/>
    <s v="Minor"/>
    <d v="2024-03-01T00:00:00"/>
    <n v="0"/>
    <n v="0"/>
    <n v="0"/>
    <n v="0"/>
    <n v="0"/>
    <n v="0"/>
    <x v="0"/>
  </r>
  <r>
    <s v="B000787"/>
    <s v="AED"/>
    <s v="Line 3"/>
    <d v="2025-05-24T00:00:00"/>
    <s v="Team A"/>
    <n v="22.28"/>
    <n v="51.89"/>
    <n v="286"/>
    <n v="45.6"/>
    <n v="8.2200000000000006"/>
    <n v="98.85"/>
    <n v="6.91"/>
    <n v="123.5"/>
    <n v="87.09"/>
    <n v="93.62"/>
    <s v="Pass"/>
    <s v="No"/>
    <s v="None"/>
    <s v="None"/>
    <d v="2025-05-01T00:00:00"/>
    <n v="0"/>
    <n v="0"/>
    <n v="0"/>
    <n v="0"/>
    <n v="0"/>
    <n v="0"/>
    <x v="0"/>
  </r>
  <r>
    <s v="B000788"/>
    <s v="GLP-1 Agonist"/>
    <s v="Line 1"/>
    <d v="2024-04-19T00:00:00"/>
    <s v="Team A"/>
    <n v="22.66"/>
    <n v="38.64"/>
    <n v="323"/>
    <n v="54.2"/>
    <n v="7.8"/>
    <n v="98.86"/>
    <n v="6.94"/>
    <n v="166.6"/>
    <n v="83.84"/>
    <n v="92.77"/>
    <s v="Pass"/>
    <s v="No"/>
    <s v="None"/>
    <s v="None"/>
    <d v="2024-04-01T00:00:00"/>
    <n v="0"/>
    <n v="0"/>
    <n v="0"/>
    <n v="0"/>
    <n v="0"/>
    <n v="0"/>
    <x v="0"/>
  </r>
  <r>
    <s v="B000789"/>
    <s v="AED"/>
    <s v="Line 2"/>
    <d v="2025-10-26T00:00:00"/>
    <s v="Team B"/>
    <n v="21.52"/>
    <n v="46.75"/>
    <n v="345"/>
    <n v="40.799999999999997"/>
    <n v="6.83"/>
    <n v="98.97"/>
    <n v="7.13"/>
    <n v="128.1"/>
    <n v="85.03"/>
    <n v="91.87"/>
    <s v="Pass"/>
    <s v="No"/>
    <s v="None"/>
    <s v="None"/>
    <d v="2025-10-01T00:00:00"/>
    <n v="0"/>
    <n v="0"/>
    <n v="0"/>
    <n v="0"/>
    <n v="0"/>
    <n v="0"/>
    <x v="0"/>
  </r>
  <r>
    <s v="B000790"/>
    <s v="COX-2 Inhibitor"/>
    <s v="Line 3"/>
    <d v="2024-10-07T00:00:00"/>
    <s v="Team C"/>
    <n v="23.5"/>
    <n v="47.39"/>
    <n v="354"/>
    <n v="36.799999999999997"/>
    <n v="7.4"/>
    <n v="98.58"/>
    <n v="6.9"/>
    <n v="117.6"/>
    <n v="90.08"/>
    <n v="93.54"/>
    <s v="Pass"/>
    <s v="No"/>
    <s v="None"/>
    <s v="None"/>
    <d v="2024-10-01T00:00:00"/>
    <n v="0"/>
    <n v="0"/>
    <n v="0"/>
    <n v="0"/>
    <n v="0"/>
    <n v="0"/>
    <x v="0"/>
  </r>
  <r>
    <s v="B000791"/>
    <s v="Antidepressant"/>
    <s v="Line 1"/>
    <d v="2025-07-27T00:00:00"/>
    <s v="Team A"/>
    <n v="21.22"/>
    <n v="41.02"/>
    <n v="314"/>
    <n v="34.200000000000003"/>
    <n v="5.38"/>
    <n v="99.32"/>
    <n v="6.74"/>
    <n v="126.3"/>
    <n v="87.29"/>
    <n v="94.55"/>
    <s v="Pass"/>
    <s v="No"/>
    <s v="None"/>
    <s v="None"/>
    <d v="2025-07-01T00:00:00"/>
    <n v="0"/>
    <n v="0"/>
    <n v="0"/>
    <n v="0"/>
    <n v="0"/>
    <n v="0"/>
    <x v="0"/>
  </r>
  <r>
    <s v="B000792"/>
    <s v="GLP-1 Agonist"/>
    <s v="Line 1"/>
    <d v="2025-04-24T00:00:00"/>
    <s v="Team D"/>
    <m/>
    <n v="45.74"/>
    <n v="326"/>
    <n v="50.4"/>
    <n v="8.2899999999999991"/>
    <n v="98.79"/>
    <n v="7.01"/>
    <n v="147"/>
    <n v="86.83"/>
    <n v="90.79"/>
    <s v="Pass"/>
    <s v="No"/>
    <s v="None"/>
    <s v="None"/>
    <d v="2025-04-01T00:00:00"/>
    <n v="1"/>
    <n v="0"/>
    <n v="0"/>
    <n v="0"/>
    <n v="0"/>
    <n v="0"/>
    <x v="1"/>
  </r>
  <r>
    <s v="B000793"/>
    <s v="GLP-1 Agonist"/>
    <s v="Line 1"/>
    <d v="2024-12-05T00:00:00"/>
    <s v="Team B"/>
    <n v="22.06"/>
    <n v="46.01"/>
    <n v="294"/>
    <n v="45.7"/>
    <n v="7.33"/>
    <n v="98.9"/>
    <n v="7.01"/>
    <n v="146.6"/>
    <n v="84.12"/>
    <n v="94.77"/>
    <s v="Pass"/>
    <s v="No"/>
    <s v="None"/>
    <s v="None"/>
    <d v="2024-12-01T00:00:00"/>
    <n v="0"/>
    <n v="0"/>
    <n v="0"/>
    <n v="0"/>
    <n v="0"/>
    <n v="0"/>
    <x v="0"/>
  </r>
  <r>
    <s v="B000794"/>
    <s v="Antidepressant"/>
    <s v="Line 1"/>
    <d v="2025-03-02T00:00:00"/>
    <s v="Team D"/>
    <n v="20.87"/>
    <n v="48.9"/>
    <n v="307"/>
    <n v="37.299999999999997"/>
    <n v="6.44"/>
    <n v="98.5"/>
    <n v="6.85"/>
    <n v="109.7"/>
    <n v="87.68"/>
    <n v="93.51"/>
    <s v="Pass"/>
    <s v="No"/>
    <s v="None"/>
    <s v="None"/>
    <d v="2025-03-01T00:00:00"/>
    <n v="0"/>
    <n v="0"/>
    <n v="0"/>
    <n v="0"/>
    <n v="0"/>
    <n v="0"/>
    <x v="0"/>
  </r>
  <r>
    <s v="B000795"/>
    <s v="Antidepressant"/>
    <s v="Line 2"/>
    <d v="2024-05-13T00:00:00"/>
    <s v="Team B"/>
    <n v="22.43"/>
    <n v="44.29"/>
    <n v="313"/>
    <n v="37.799999999999997"/>
    <n v="7.93"/>
    <n v="98.69"/>
    <n v="6.87"/>
    <n v="128.1"/>
    <n v="90.56"/>
    <n v="95.91"/>
    <s v="Pass"/>
    <s v="No"/>
    <s v="None"/>
    <s v="None"/>
    <d v="2024-05-01T00:00:00"/>
    <n v="0"/>
    <n v="0"/>
    <n v="0"/>
    <n v="0"/>
    <n v="0"/>
    <n v="0"/>
    <x v="0"/>
  </r>
  <r>
    <s v="B000796"/>
    <s v="GLP-1 Agonist"/>
    <s v="Line 2"/>
    <d v="2024-02-24T00:00:00"/>
    <s v="Team A"/>
    <n v="21.58"/>
    <n v="51.8"/>
    <n v="290"/>
    <n v="51"/>
    <n v="7.61"/>
    <n v="98.64"/>
    <m/>
    <n v="138.6"/>
    <n v="86.24"/>
    <n v="94.41"/>
    <s v="Pass"/>
    <s v="Yes"/>
    <s v="Documentation"/>
    <s v="Minor"/>
    <d v="2024-02-01T00:00:00"/>
    <n v="0"/>
    <n v="0"/>
    <n v="0"/>
    <n v="1"/>
    <n v="0"/>
    <n v="0"/>
    <x v="1"/>
  </r>
  <r>
    <s v="B000797"/>
    <s v="Antidepressant"/>
    <s v="Line 2"/>
    <d v="2025-07-14T00:00:00"/>
    <s v="Team A"/>
    <n v="22.8"/>
    <n v="38.92"/>
    <n v="303"/>
    <n v="34.9"/>
    <n v="7.28"/>
    <n v="99.49"/>
    <n v="7.03"/>
    <n v="113"/>
    <n v="89.04"/>
    <n v="93.08"/>
    <s v="Pass"/>
    <s v="No"/>
    <s v="None"/>
    <s v="None"/>
    <d v="2025-07-01T00:00:00"/>
    <n v="0"/>
    <n v="0"/>
    <n v="0"/>
    <n v="0"/>
    <n v="0"/>
    <n v="0"/>
    <x v="0"/>
  </r>
  <r>
    <s v="B000798"/>
    <s v="Antidepressant"/>
    <s v="Line 3"/>
    <d v="2025-12-01T00:00:00"/>
    <s v="Team C"/>
    <n v="21.96"/>
    <n v="52.62"/>
    <n v="340"/>
    <n v="36.9"/>
    <n v="7.33"/>
    <m/>
    <n v="6.86"/>
    <n v="124.3"/>
    <n v="88.25"/>
    <n v="93.27"/>
    <s v="Pass"/>
    <s v="No"/>
    <s v="None"/>
    <s v="None"/>
    <d v="2025-12-01T00:00:00"/>
    <n v="0"/>
    <n v="0"/>
    <n v="1"/>
    <n v="0"/>
    <n v="0"/>
    <n v="0"/>
    <x v="1"/>
  </r>
  <r>
    <s v="B000799"/>
    <s v="COX-2 Inhibitor"/>
    <s v="Line 2"/>
    <d v="2025-09-22T00:00:00"/>
    <s v="Team C"/>
    <n v="22.54"/>
    <n v="46.84"/>
    <n v="326"/>
    <n v="41.9"/>
    <n v="6.95"/>
    <n v="99.13"/>
    <n v="6.85"/>
    <n v="105.6"/>
    <n v="88.19"/>
    <n v="96.34"/>
    <s v="Pass"/>
    <s v="No"/>
    <s v="None"/>
    <s v="None"/>
    <d v="2025-09-01T00:00:00"/>
    <n v="0"/>
    <n v="0"/>
    <n v="0"/>
    <n v="0"/>
    <n v="0"/>
    <n v="0"/>
    <x v="0"/>
  </r>
  <r>
    <s v="B000800"/>
    <s v="COX-2 Inhibitor"/>
    <s v="Line 1"/>
    <d v="2024-08-11T00:00:00"/>
    <s v="Team D"/>
    <n v="22.88"/>
    <n v="49.7"/>
    <n v="339"/>
    <n v="37.1"/>
    <n v="6.43"/>
    <n v="98.8"/>
    <n v="6.88"/>
    <n v="125.7"/>
    <n v="87.42"/>
    <n v="96.81"/>
    <s v="Pass"/>
    <s v="No"/>
    <s v="None"/>
    <s v="None"/>
    <d v="2024-08-01T00:00:00"/>
    <n v="0"/>
    <n v="0"/>
    <n v="0"/>
    <n v="0"/>
    <n v="0"/>
    <n v="0"/>
    <x v="0"/>
  </r>
  <r>
    <s v="B000801"/>
    <s v="COX-2 Inhibitor"/>
    <s v="Line 1"/>
    <d v="2024-09-18T00:00:00"/>
    <s v="Team D"/>
    <n v="22"/>
    <n v="41.4"/>
    <n v="314"/>
    <n v="43.3"/>
    <n v="6.62"/>
    <n v="98.9"/>
    <n v="6.65"/>
    <n v="119.1"/>
    <n v="84.72"/>
    <n v="95.68"/>
    <s v="Pass"/>
    <s v="No"/>
    <s v="None"/>
    <s v="None"/>
    <d v="2024-09-01T00:00:00"/>
    <n v="0"/>
    <n v="0"/>
    <n v="0"/>
    <n v="0"/>
    <n v="0"/>
    <n v="0"/>
    <x v="0"/>
  </r>
  <r>
    <s v="B000802"/>
    <s v="GLP-1 Agonist"/>
    <s v="Line 1"/>
    <d v="2024-09-19T00:00:00"/>
    <s v="Team A"/>
    <n v="20.97"/>
    <n v="44.22"/>
    <n v="301"/>
    <n v="46"/>
    <n v="8.57"/>
    <n v="98.97"/>
    <n v="6.91"/>
    <n v="132.30000000000001"/>
    <n v="87.61"/>
    <n v="94.76"/>
    <s v="Pass"/>
    <s v="No"/>
    <s v="None"/>
    <s v="None"/>
    <d v="2024-09-01T00:00:00"/>
    <n v="0"/>
    <n v="0"/>
    <n v="0"/>
    <n v="0"/>
    <n v="0"/>
    <n v="0"/>
    <x v="0"/>
  </r>
  <r>
    <s v="B000803"/>
    <s v="AED"/>
    <s v="Line 1"/>
    <d v="2025-05-28T00:00:00"/>
    <s v="Team B"/>
    <n v="22.16"/>
    <n v="51.13"/>
    <n v="294"/>
    <n v="44"/>
    <n v="7.78"/>
    <n v="99.06"/>
    <n v="7.07"/>
    <n v="128.1"/>
    <n v="90.55"/>
    <n v="93.08"/>
    <s v="Pass"/>
    <s v="No"/>
    <s v="None"/>
    <s v="None"/>
    <d v="2025-05-01T00:00:00"/>
    <n v="0"/>
    <n v="0"/>
    <n v="0"/>
    <n v="0"/>
    <n v="0"/>
    <n v="0"/>
    <x v="0"/>
  </r>
  <r>
    <s v="B000804"/>
    <s v="COX-2 Inhibitor"/>
    <s v="Line 1"/>
    <d v="2025-03-31T00:00:00"/>
    <s v="Team A"/>
    <n v="22.48"/>
    <n v="37.56"/>
    <n v="319"/>
    <n v="38.9"/>
    <n v="6.36"/>
    <n v="99.31"/>
    <n v="6.89"/>
    <n v="117.1"/>
    <n v="90.17"/>
    <n v="95.58"/>
    <s v="Pass"/>
    <s v="No"/>
    <s v="None"/>
    <s v="None"/>
    <d v="2025-03-01T00:00:00"/>
    <n v="0"/>
    <n v="0"/>
    <n v="0"/>
    <n v="0"/>
    <n v="0"/>
    <n v="0"/>
    <x v="0"/>
  </r>
  <r>
    <s v="B000805"/>
    <s v="Antidepressant"/>
    <s v="Line 1"/>
    <d v="2025-08-05T00:00:00"/>
    <s v="Team A"/>
    <n v="21.69"/>
    <n v="41.18"/>
    <n v="318"/>
    <n v="48.6"/>
    <n v="6.66"/>
    <n v="99.6"/>
    <n v="6.82"/>
    <n v="139.9"/>
    <n v="87.37"/>
    <n v="92.92"/>
    <s v="Pass"/>
    <s v="No"/>
    <s v="None"/>
    <s v="None"/>
    <d v="2025-08-01T00:00:00"/>
    <n v="0"/>
    <n v="0"/>
    <n v="0"/>
    <n v="0"/>
    <n v="0"/>
    <n v="0"/>
    <x v="0"/>
  </r>
  <r>
    <s v="B000806"/>
    <s v="Antidepressant"/>
    <s v="Line 1"/>
    <d v="2025-11-21T00:00:00"/>
    <s v="Team A"/>
    <n v="21.94"/>
    <n v="31.29"/>
    <n v="339"/>
    <n v="48.2"/>
    <n v="6.89"/>
    <n v="99.07"/>
    <n v="6.54"/>
    <n v="119.5"/>
    <n v="84.23"/>
    <n v="92.61"/>
    <s v="Pass"/>
    <s v="No"/>
    <s v="None"/>
    <s v="None"/>
    <d v="2025-11-01T00:00:00"/>
    <n v="0"/>
    <n v="0"/>
    <n v="0"/>
    <n v="0"/>
    <n v="0"/>
    <n v="0"/>
    <x v="0"/>
  </r>
  <r>
    <s v="B000807"/>
    <s v="COX-2 Inhibitor"/>
    <s v="Line 2"/>
    <d v="2024-10-13T00:00:00"/>
    <s v="Team A"/>
    <n v="23.7"/>
    <n v="42.11"/>
    <n v="348"/>
    <n v="44.3"/>
    <n v="7.36"/>
    <n v="99.19"/>
    <n v="6.68"/>
    <n v="120.2"/>
    <n v="89.49"/>
    <n v="94.28"/>
    <s v="Pass"/>
    <s v="No"/>
    <s v="None"/>
    <s v="None"/>
    <d v="2024-10-01T00:00:00"/>
    <n v="0"/>
    <n v="0"/>
    <n v="0"/>
    <n v="0"/>
    <n v="0"/>
    <n v="0"/>
    <x v="0"/>
  </r>
  <r>
    <s v="B000808"/>
    <s v="Antidepressant"/>
    <s v="Line 2"/>
    <d v="2025-04-29T00:00:00"/>
    <s v="Team C"/>
    <n v="21.67"/>
    <n v="37.92"/>
    <n v="329"/>
    <n v="37.5"/>
    <n v="7.49"/>
    <n v="98.68"/>
    <n v="6.6"/>
    <n v="121.1"/>
    <m/>
    <n v="93.44"/>
    <s v="Pass"/>
    <s v="No"/>
    <s v="None"/>
    <s v="None"/>
    <d v="2025-04-01T00:00:00"/>
    <n v="0"/>
    <n v="0"/>
    <n v="0"/>
    <n v="0"/>
    <n v="0"/>
    <n v="1"/>
    <x v="1"/>
  </r>
  <r>
    <s v="B000809"/>
    <s v="GLP-1 Agonist"/>
    <s v="Line 3"/>
    <d v="2024-12-31T00:00:00"/>
    <s v="Team A"/>
    <n v="21.15"/>
    <n v="38.909999999999997"/>
    <n v="298"/>
    <n v="44.1"/>
    <n v="8.32"/>
    <n v="98.99"/>
    <n v="6.96"/>
    <n v="128.1"/>
    <n v="87.78"/>
    <n v="92.36"/>
    <s v="Pass"/>
    <s v="No"/>
    <s v="None"/>
    <s v="None"/>
    <d v="2024-12-01T00:00:00"/>
    <n v="0"/>
    <n v="0"/>
    <n v="0"/>
    <n v="0"/>
    <n v="0"/>
    <n v="0"/>
    <x v="0"/>
  </r>
  <r>
    <s v="B000810"/>
    <s v="AED"/>
    <s v="Line 3"/>
    <d v="2025-11-28T00:00:00"/>
    <s v="Team A"/>
    <n v="20.52"/>
    <n v="58.62"/>
    <n v="309"/>
    <n v="49.7"/>
    <n v="6.92"/>
    <n v="99.16"/>
    <n v="7.23"/>
    <n v="137.1"/>
    <n v="87.83"/>
    <n v="92.54"/>
    <s v="Pass"/>
    <s v="No"/>
    <s v="None"/>
    <s v="None"/>
    <d v="2025-11-01T00:00:00"/>
    <n v="0"/>
    <n v="0"/>
    <n v="0"/>
    <n v="0"/>
    <n v="0"/>
    <n v="0"/>
    <x v="0"/>
  </r>
  <r>
    <s v="B000811"/>
    <s v="Antidepressant"/>
    <s v="Line 2"/>
    <d v="2024-09-15T00:00:00"/>
    <s v="Team A"/>
    <n v="21.97"/>
    <n v="50.59"/>
    <n v="334"/>
    <n v="49.6"/>
    <n v="7.68"/>
    <n v="98.66"/>
    <n v="6.85"/>
    <n v="125"/>
    <n v="89.83"/>
    <n v="91.92"/>
    <s v="Pass"/>
    <s v="No"/>
    <s v="None"/>
    <s v="None"/>
    <d v="2024-09-01T00:00:00"/>
    <n v="0"/>
    <n v="0"/>
    <n v="0"/>
    <n v="0"/>
    <n v="0"/>
    <n v="0"/>
    <x v="0"/>
  </r>
  <r>
    <s v="B000812"/>
    <s v="Antidepressant"/>
    <s v="Line 1"/>
    <d v="2024-05-17T00:00:00"/>
    <s v="Team C"/>
    <n v="22.49"/>
    <n v="34.799999999999997"/>
    <n v="310"/>
    <n v="48.4"/>
    <n v="7.94"/>
    <n v="99.43"/>
    <n v="6.3"/>
    <n v="116.8"/>
    <n v="84.4"/>
    <n v="95.79"/>
    <s v="Pass"/>
    <s v="No"/>
    <s v="None"/>
    <s v="None"/>
    <d v="2024-05-01T00:00:00"/>
    <n v="0"/>
    <n v="0"/>
    <n v="0"/>
    <n v="0"/>
    <n v="0"/>
    <n v="0"/>
    <x v="0"/>
  </r>
  <r>
    <s v="B000813"/>
    <s v="AED"/>
    <s v="Line 2"/>
    <d v="2024-10-03T00:00:00"/>
    <s v="Team C"/>
    <n v="22.43"/>
    <n v="46.78"/>
    <n v="330"/>
    <n v="45.1"/>
    <n v="7.4"/>
    <n v="99.3"/>
    <n v="7"/>
    <n v="136"/>
    <n v="83.85"/>
    <n v="94.38"/>
    <s v="Pass"/>
    <s v="No"/>
    <s v="None"/>
    <s v="None"/>
    <d v="2024-10-01T00:00:00"/>
    <n v="0"/>
    <n v="0"/>
    <n v="0"/>
    <n v="0"/>
    <n v="0"/>
    <n v="0"/>
    <x v="0"/>
  </r>
  <r>
    <s v="B000814"/>
    <s v="COX-2 Inhibitor"/>
    <s v="Line 1"/>
    <d v="2025-03-28T00:00:00"/>
    <s v="Team D"/>
    <n v="22.58"/>
    <n v="46.99"/>
    <n v="362"/>
    <n v="42"/>
    <n v="7.83"/>
    <n v="98.92"/>
    <n v="6.71"/>
    <n v="134.69999999999999"/>
    <n v="88.61"/>
    <n v="93.13"/>
    <s v="Pass"/>
    <s v="Yes"/>
    <s v="Material"/>
    <s v="Minor"/>
    <d v="2025-03-01T00:00:00"/>
    <n v="0"/>
    <n v="0"/>
    <n v="0"/>
    <n v="0"/>
    <n v="0"/>
    <n v="0"/>
    <x v="0"/>
  </r>
  <r>
    <s v="B000815"/>
    <s v="Antidepressant"/>
    <s v="Line 2"/>
    <d v="2025-11-27T00:00:00"/>
    <s v="Team A"/>
    <n v="22.72"/>
    <n v="40.31"/>
    <n v="305"/>
    <n v="45.1"/>
    <n v="6.38"/>
    <n v="99.22"/>
    <n v="6.68"/>
    <n v="128.80000000000001"/>
    <n v="85.11"/>
    <n v="94.38"/>
    <s v="Pass"/>
    <s v="No"/>
    <s v="None"/>
    <s v="None"/>
    <d v="2025-11-01T00:00:00"/>
    <n v="0"/>
    <n v="0"/>
    <n v="0"/>
    <n v="0"/>
    <n v="0"/>
    <n v="0"/>
    <x v="0"/>
  </r>
  <r>
    <s v="B000816"/>
    <s v="AED"/>
    <s v="Line 2"/>
    <d v="2025-08-28T00:00:00"/>
    <s v="Team A"/>
    <n v="22.35"/>
    <n v="44.89"/>
    <n v="302"/>
    <n v="44.8"/>
    <n v="7.67"/>
    <n v="99.37"/>
    <n v="6.85"/>
    <n v="130.1"/>
    <n v="84.32"/>
    <n v="95.95"/>
    <s v="Pass"/>
    <s v="No"/>
    <s v="None"/>
    <s v="None"/>
    <d v="2025-08-01T00:00:00"/>
    <n v="0"/>
    <n v="0"/>
    <n v="0"/>
    <n v="0"/>
    <n v="0"/>
    <n v="0"/>
    <x v="0"/>
  </r>
  <r>
    <s v="B000817"/>
    <s v="AED"/>
    <s v="Line 2"/>
    <d v="2024-01-14T00:00:00"/>
    <s v="Team B"/>
    <n v="22.63"/>
    <n v="45.38"/>
    <n v="305"/>
    <n v="46.1"/>
    <n v="6.78"/>
    <n v="98.98"/>
    <n v="7"/>
    <n v="130.80000000000001"/>
    <n v="89.19"/>
    <n v="95.16"/>
    <s v="Pass"/>
    <s v="No"/>
    <s v="None"/>
    <s v="None"/>
    <d v="2024-01-01T00:00:00"/>
    <n v="0"/>
    <n v="0"/>
    <n v="0"/>
    <n v="0"/>
    <n v="0"/>
    <n v="0"/>
    <x v="0"/>
  </r>
  <r>
    <s v="B000818"/>
    <s v="GLP-1 Agonist"/>
    <s v="Line 1"/>
    <d v="2025-01-07T00:00:00"/>
    <s v="Team C"/>
    <n v="22.24"/>
    <n v="33.270000000000003"/>
    <n v="274"/>
    <n v="48.5"/>
    <n v="8.4"/>
    <n v="99.25"/>
    <n v="6.82"/>
    <n v="133.69999999999999"/>
    <n v="83.68"/>
    <n v="93.09"/>
    <s v="Pass"/>
    <s v="No"/>
    <s v="None"/>
    <s v="None"/>
    <d v="2025-01-01T00:00:00"/>
    <n v="0"/>
    <n v="0"/>
    <n v="0"/>
    <n v="0"/>
    <n v="0"/>
    <n v="0"/>
    <x v="0"/>
  </r>
  <r>
    <s v="B000819"/>
    <s v="COX-2 Inhibitor"/>
    <s v="Line 3"/>
    <d v="2024-04-26T00:00:00"/>
    <s v="Team A"/>
    <n v="23.68"/>
    <n v="37.840000000000003"/>
    <n v="332"/>
    <n v="35.200000000000003"/>
    <n v="7.19"/>
    <n v="98.69"/>
    <n v="6.75"/>
    <n v="128.9"/>
    <n v="88.89"/>
    <n v="93.88"/>
    <s v="Pass"/>
    <s v="No"/>
    <s v="None"/>
    <s v="None"/>
    <d v="2024-04-01T00:00:00"/>
    <n v="0"/>
    <n v="0"/>
    <n v="0"/>
    <n v="0"/>
    <n v="0"/>
    <n v="0"/>
    <x v="0"/>
  </r>
  <r>
    <s v="B000820"/>
    <s v="Antidepressant"/>
    <s v="Line 3"/>
    <d v="2024-09-21T00:00:00"/>
    <s v="Team A"/>
    <n v="21.87"/>
    <n v="42.86"/>
    <n v="343"/>
    <n v="39.700000000000003"/>
    <n v="8.26"/>
    <n v="99.22"/>
    <n v="6.93"/>
    <n v="126.7"/>
    <n v="84.22"/>
    <n v="92.95"/>
    <s v="Pass"/>
    <s v="No"/>
    <s v="None"/>
    <s v="None"/>
    <d v="2024-09-01T00:00:00"/>
    <n v="0"/>
    <n v="0"/>
    <n v="0"/>
    <n v="0"/>
    <n v="0"/>
    <n v="0"/>
    <x v="0"/>
  </r>
  <r>
    <s v="B000821"/>
    <s v="Antidepressant"/>
    <s v="Line 3"/>
    <d v="2025-11-21T00:00:00"/>
    <s v="Team B"/>
    <n v="21"/>
    <n v="42.5"/>
    <n v="301"/>
    <n v="38.6"/>
    <n v="7.51"/>
    <n v="99.23"/>
    <n v="6.77"/>
    <n v="105.4"/>
    <n v="88.14"/>
    <n v="93.02"/>
    <s v="Pass"/>
    <s v="No"/>
    <s v="None"/>
    <s v="None"/>
    <d v="2025-11-01T00:00:00"/>
    <n v="0"/>
    <n v="0"/>
    <n v="0"/>
    <n v="0"/>
    <n v="0"/>
    <n v="0"/>
    <x v="0"/>
  </r>
  <r>
    <s v="B000822"/>
    <s v="COX-2 Inhibitor"/>
    <s v="Line 2"/>
    <d v="2025-12-20T00:00:00"/>
    <s v="Team A"/>
    <n v="23"/>
    <n v="39.46"/>
    <n v="364"/>
    <n v="28.2"/>
    <n v="6.03"/>
    <n v="98.82"/>
    <n v="6.6"/>
    <n v="123.1"/>
    <n v="93.07"/>
    <n v="92.71"/>
    <s v="Pass"/>
    <s v="No"/>
    <s v="None"/>
    <s v="None"/>
    <d v="2025-12-01T00:00:00"/>
    <n v="0"/>
    <n v="0"/>
    <n v="0"/>
    <n v="0"/>
    <n v="0"/>
    <n v="0"/>
    <x v="0"/>
  </r>
  <r>
    <s v="B000823"/>
    <s v="GLP-1 Agonist"/>
    <s v="Line 2"/>
    <d v="2024-04-22T00:00:00"/>
    <s v="Team B"/>
    <n v="22.09"/>
    <n v="36.03"/>
    <n v="292"/>
    <n v="48.8"/>
    <n v="7.56"/>
    <n v="98.7"/>
    <n v="6.93"/>
    <n v="148.30000000000001"/>
    <n v="88.23"/>
    <n v="91.72"/>
    <s v="Pass"/>
    <s v="No"/>
    <s v="None"/>
    <s v="None"/>
    <d v="2024-04-01T00:00:00"/>
    <n v="0"/>
    <n v="0"/>
    <n v="0"/>
    <n v="0"/>
    <n v="0"/>
    <n v="0"/>
    <x v="0"/>
  </r>
  <r>
    <s v="B000824"/>
    <s v="COX-2 Inhibitor"/>
    <s v="Line 1"/>
    <d v="2024-04-13T00:00:00"/>
    <s v="Team D"/>
    <n v="23.68"/>
    <n v="42.55"/>
    <n v="378"/>
    <n v="37.799999999999997"/>
    <n v="6.45"/>
    <n v="99.32"/>
    <n v="6.69"/>
    <n v="123.3"/>
    <n v="91.34"/>
    <n v="94.96"/>
    <s v="Pass"/>
    <s v="No"/>
    <s v="None"/>
    <s v="None"/>
    <d v="2024-04-01T00:00:00"/>
    <n v="0"/>
    <n v="0"/>
    <n v="0"/>
    <n v="0"/>
    <n v="0"/>
    <n v="0"/>
    <x v="0"/>
  </r>
  <r>
    <s v="B000825"/>
    <s v="AED"/>
    <s v="Line 3"/>
    <d v="2025-05-24T00:00:00"/>
    <s v="Team C"/>
    <n v="22.76"/>
    <n v="48.43"/>
    <n v="303"/>
    <n v="49.7"/>
    <n v="7.53"/>
    <n v="98.76"/>
    <n v="6.79"/>
    <n v="110.9"/>
    <n v="85.38"/>
    <n v="93.5"/>
    <s v="Pass"/>
    <s v="No"/>
    <s v="None"/>
    <s v="None"/>
    <d v="2025-05-01T00:00:00"/>
    <n v="0"/>
    <n v="0"/>
    <n v="0"/>
    <n v="0"/>
    <n v="0"/>
    <n v="0"/>
    <x v="0"/>
  </r>
  <r>
    <s v="B000826"/>
    <s v="Antidepressant"/>
    <s v="Line 2"/>
    <d v="2024-10-27T00:00:00"/>
    <s v="Team B"/>
    <n v="23.46"/>
    <n v="41.62"/>
    <n v="317"/>
    <n v="48.9"/>
    <n v="7.98"/>
    <n v="99.36"/>
    <n v="7.02"/>
    <n v="131"/>
    <n v="88.9"/>
    <n v="93.02"/>
    <s v="Pass"/>
    <s v="No"/>
    <s v="None"/>
    <s v="None"/>
    <d v="2024-10-01T00:00:00"/>
    <n v="0"/>
    <n v="0"/>
    <n v="0"/>
    <n v="0"/>
    <n v="0"/>
    <n v="0"/>
    <x v="0"/>
  </r>
  <r>
    <s v="B000827"/>
    <s v="COX-2 Inhibitor"/>
    <s v="Line 1"/>
    <d v="2024-11-12T00:00:00"/>
    <s v="Team B"/>
    <n v="22.96"/>
    <n v="51.11"/>
    <n v="324"/>
    <n v="45.3"/>
    <n v="7.56"/>
    <n v="99.13"/>
    <n v="6.92"/>
    <n v="131.1"/>
    <n v="88.64"/>
    <n v="94.45"/>
    <s v="Pass"/>
    <s v="No"/>
    <s v="None"/>
    <s v="None"/>
    <d v="2024-11-01T00:00:00"/>
    <n v="0"/>
    <n v="0"/>
    <n v="0"/>
    <n v="0"/>
    <n v="0"/>
    <n v="0"/>
    <x v="0"/>
  </r>
  <r>
    <s v="B000828"/>
    <s v="Antidepressant"/>
    <s v="Line 1"/>
    <d v="2025-09-30T00:00:00"/>
    <s v="Team D"/>
    <n v="22.17"/>
    <n v="38.520000000000003"/>
    <n v="308"/>
    <n v="48.8"/>
    <n v="6.41"/>
    <n v="99.16"/>
    <n v="6.69"/>
    <n v="133.19999999999999"/>
    <n v="85.81"/>
    <n v="95.65"/>
    <s v="Pass"/>
    <s v="No"/>
    <s v="None"/>
    <s v="None"/>
    <d v="2025-09-01T00:00:00"/>
    <n v="0"/>
    <n v="0"/>
    <n v="0"/>
    <n v="0"/>
    <n v="0"/>
    <n v="0"/>
    <x v="0"/>
  </r>
  <r>
    <s v="B000829"/>
    <s v="AED"/>
    <s v="Line 3"/>
    <d v="2025-11-03T00:00:00"/>
    <s v="Team C"/>
    <n v="20.76"/>
    <n v="44.97"/>
    <n v="339"/>
    <n v="41.3"/>
    <n v="7.54"/>
    <n v="98.9"/>
    <n v="6.71"/>
    <n v="131.69999999999999"/>
    <n v="87.9"/>
    <n v="95.4"/>
    <s v="Pass"/>
    <s v="No"/>
    <s v="None"/>
    <s v="None"/>
    <d v="2025-11-01T00:00:00"/>
    <n v="0"/>
    <n v="0"/>
    <n v="0"/>
    <n v="0"/>
    <n v="0"/>
    <n v="0"/>
    <x v="0"/>
  </r>
  <r>
    <s v="B000830"/>
    <s v="Antidepressant"/>
    <s v="Line 2"/>
    <d v="2025-10-20T00:00:00"/>
    <s v="Team C"/>
    <n v="22.23"/>
    <n v="40.229999999999997"/>
    <n v="329"/>
    <n v="33.1"/>
    <n v="6.72"/>
    <n v="99.18"/>
    <n v="6.75"/>
    <n v="128"/>
    <n v="91.25"/>
    <n v="93.04"/>
    <s v="Pass"/>
    <s v="No"/>
    <s v="None"/>
    <s v="None"/>
    <d v="2025-10-01T00:00:00"/>
    <n v="0"/>
    <n v="0"/>
    <n v="0"/>
    <n v="0"/>
    <n v="0"/>
    <n v="0"/>
    <x v="0"/>
  </r>
  <r>
    <s v="B000831"/>
    <s v="COX-2 Inhibitor"/>
    <s v="Line 2"/>
    <d v="2025-07-26T00:00:00"/>
    <s v="Team D"/>
    <n v="22.09"/>
    <n v="45.94"/>
    <n v="359"/>
    <n v="42.1"/>
    <n v="6.31"/>
    <n v="99.35"/>
    <n v="6.69"/>
    <n v="123.3"/>
    <n v="85.04"/>
    <n v="95.51"/>
    <s v="Pass"/>
    <s v="No"/>
    <s v="None"/>
    <s v="None"/>
    <d v="2025-07-01T00:00:00"/>
    <n v="0"/>
    <n v="0"/>
    <n v="0"/>
    <n v="0"/>
    <n v="0"/>
    <n v="0"/>
    <x v="0"/>
  </r>
  <r>
    <s v="B000832"/>
    <s v="COX-2 Inhibitor"/>
    <s v="Line 2"/>
    <d v="2025-12-17T00:00:00"/>
    <s v="Team A"/>
    <n v="22.66"/>
    <n v="39.090000000000003"/>
    <n v="316"/>
    <n v="44.6"/>
    <n v="7.07"/>
    <n v="99.36"/>
    <n v="6.65"/>
    <n v="134.69999999999999"/>
    <n v="85.18"/>
    <n v="93.85"/>
    <s v="Pass"/>
    <s v="No"/>
    <s v="None"/>
    <s v="None"/>
    <d v="2025-12-01T00:00:00"/>
    <n v="0"/>
    <n v="0"/>
    <n v="0"/>
    <n v="0"/>
    <n v="0"/>
    <n v="0"/>
    <x v="0"/>
  </r>
  <r>
    <s v="B000833"/>
    <s v="GLP-1 Agonist"/>
    <s v="Line 2"/>
    <d v="2025-06-10T00:00:00"/>
    <s v="Team A"/>
    <n v="21.54"/>
    <n v="49.64"/>
    <n v="312"/>
    <n v="55.6"/>
    <n v="8.8699999999999992"/>
    <n v="98.66"/>
    <n v="6.85"/>
    <n v="145.9"/>
    <n v="84.02"/>
    <n v="91.61"/>
    <s v="Pass"/>
    <s v="No"/>
    <s v="None"/>
    <s v="None"/>
    <d v="2025-06-01T00:00:00"/>
    <n v="0"/>
    <n v="0"/>
    <n v="0"/>
    <n v="0"/>
    <n v="0"/>
    <n v="0"/>
    <x v="0"/>
  </r>
  <r>
    <s v="B000834"/>
    <s v="COX-2 Inhibitor"/>
    <s v="Line 2"/>
    <d v="2025-10-08T00:00:00"/>
    <s v="Team B"/>
    <n v="22.85"/>
    <n v="34.549999999999997"/>
    <n v="323"/>
    <n v="39.700000000000003"/>
    <n v="7.15"/>
    <n v="99.62"/>
    <n v="6.53"/>
    <n v="121.1"/>
    <n v="85.71"/>
    <n v="93.66"/>
    <s v="Pass"/>
    <s v="No"/>
    <s v="None"/>
    <s v="None"/>
    <d v="2025-10-01T00:00:00"/>
    <n v="0"/>
    <n v="0"/>
    <n v="0"/>
    <n v="0"/>
    <n v="0"/>
    <n v="0"/>
    <x v="0"/>
  </r>
  <r>
    <s v="B000835"/>
    <s v="COX-2 Inhibitor"/>
    <s v="Line 1"/>
    <d v="2025-01-30T00:00:00"/>
    <s v="Team B"/>
    <n v="22.43"/>
    <n v="51.58"/>
    <n v="316"/>
    <n v="27"/>
    <n v="6.96"/>
    <n v="99.23"/>
    <n v="6.79"/>
    <n v="118.3"/>
    <n v="88.26"/>
    <n v="93.64"/>
    <s v="Pass"/>
    <s v="No"/>
    <s v="None"/>
    <s v="None"/>
    <d v="2025-01-01T00:00:00"/>
    <n v="0"/>
    <n v="0"/>
    <n v="0"/>
    <n v="0"/>
    <n v="0"/>
    <n v="0"/>
    <x v="0"/>
  </r>
  <r>
    <s v="B000836"/>
    <s v="COX-2 Inhibitor"/>
    <s v="Line 2"/>
    <d v="2024-02-07T00:00:00"/>
    <s v="Team A"/>
    <n v="23.2"/>
    <n v="43.45"/>
    <n v="344"/>
    <n v="40"/>
    <n v="6.28"/>
    <n v="99.24"/>
    <n v="6.7"/>
    <n v="117"/>
    <n v="87.41"/>
    <n v="96.12"/>
    <s v="Pass"/>
    <s v="Yes"/>
    <s v="Material"/>
    <s v="Minor"/>
    <d v="2024-02-01T00:00:00"/>
    <n v="0"/>
    <n v="0"/>
    <n v="0"/>
    <n v="0"/>
    <n v="0"/>
    <n v="0"/>
    <x v="0"/>
  </r>
  <r>
    <s v="B000837"/>
    <s v="COX-2 Inhibitor"/>
    <s v="Line 3"/>
    <d v="2025-08-19T00:00:00"/>
    <s v="Team A"/>
    <n v="20.46"/>
    <n v="45.76"/>
    <n v="344"/>
    <n v="41.6"/>
    <n v="7.09"/>
    <n v="99.17"/>
    <n v="6.73"/>
    <n v="113"/>
    <n v="89.94"/>
    <n v="92.85"/>
    <s v="Pass"/>
    <s v="No"/>
    <s v="None"/>
    <s v="None"/>
    <d v="2025-08-01T00:00:00"/>
    <n v="0"/>
    <n v="0"/>
    <n v="0"/>
    <n v="0"/>
    <n v="0"/>
    <n v="0"/>
    <x v="0"/>
  </r>
  <r>
    <s v="B000838"/>
    <s v="AED"/>
    <s v="Line 1"/>
    <d v="2025-11-10T00:00:00"/>
    <s v="Team D"/>
    <n v="21.94"/>
    <n v="50.67"/>
    <n v="316"/>
    <n v="50.9"/>
    <n v="7.08"/>
    <n v="99.01"/>
    <n v="7.04"/>
    <n v="134.19999999999999"/>
    <n v="88.08"/>
    <n v="93.12"/>
    <s v="Pass"/>
    <s v="No"/>
    <s v="None"/>
    <s v="None"/>
    <d v="2025-11-01T00:00:00"/>
    <n v="0"/>
    <n v="0"/>
    <n v="0"/>
    <n v="0"/>
    <n v="0"/>
    <n v="0"/>
    <x v="0"/>
  </r>
  <r>
    <s v="B000839"/>
    <s v="GLP-1 Agonist"/>
    <s v="Line 3"/>
    <d v="2024-08-16T00:00:00"/>
    <s v="Team C"/>
    <n v="22.4"/>
    <n v="44.29"/>
    <n v="313"/>
    <n v="57.4"/>
    <n v="8.61"/>
    <n v="98.31"/>
    <n v="7.22"/>
    <n v="152.30000000000001"/>
    <n v="84.42"/>
    <n v="91.17"/>
    <s v="Pass"/>
    <s v="No"/>
    <s v="None"/>
    <s v="None"/>
    <d v="2024-08-01T00:00:00"/>
    <n v="0"/>
    <n v="0"/>
    <n v="0"/>
    <n v="0"/>
    <n v="0"/>
    <n v="0"/>
    <x v="0"/>
  </r>
  <r>
    <s v="B000840"/>
    <s v="GLP-1 Agonist"/>
    <s v="Line 1"/>
    <d v="2024-11-08T00:00:00"/>
    <s v="Team C"/>
    <n v="22.9"/>
    <n v="36.35"/>
    <n v="316"/>
    <n v="53"/>
    <n v="8.16"/>
    <n v="99.03"/>
    <n v="6.85"/>
    <n v="149.80000000000001"/>
    <n v="85.5"/>
    <n v="93.17"/>
    <s v="Pass"/>
    <s v="No"/>
    <s v="None"/>
    <s v="None"/>
    <d v="2024-11-01T00:00:00"/>
    <n v="0"/>
    <n v="0"/>
    <n v="0"/>
    <n v="0"/>
    <n v="0"/>
    <n v="0"/>
    <x v="0"/>
  </r>
  <r>
    <s v="B000841"/>
    <s v="Antidepressant"/>
    <s v="Line 3"/>
    <d v="2025-02-22T00:00:00"/>
    <s v="Team A"/>
    <n v="22.55"/>
    <n v="45"/>
    <n v="346"/>
    <n v="40.299999999999997"/>
    <n v="7.82"/>
    <n v="99.46"/>
    <n v="6.74"/>
    <n v="134.6"/>
    <n v="92.3"/>
    <n v="94.45"/>
    <s v="Pass"/>
    <s v="No"/>
    <s v="None"/>
    <s v="None"/>
    <d v="2025-02-01T00:00:00"/>
    <n v="0"/>
    <n v="0"/>
    <n v="0"/>
    <n v="0"/>
    <n v="0"/>
    <n v="0"/>
    <x v="0"/>
  </r>
  <r>
    <s v="B000842"/>
    <s v="AED"/>
    <s v="Line 2"/>
    <d v="2025-04-21T00:00:00"/>
    <s v="Team B"/>
    <n v="23.06"/>
    <n v="53.34"/>
    <n v="294"/>
    <n v="39.299999999999997"/>
    <n v="7.82"/>
    <n v="98.85"/>
    <n v="6.86"/>
    <n v="126.6"/>
    <n v="86.53"/>
    <n v="93.84"/>
    <s v="Pass"/>
    <s v="No"/>
    <s v="None"/>
    <s v="None"/>
    <d v="2025-04-01T00:00:00"/>
    <n v="0"/>
    <n v="0"/>
    <n v="0"/>
    <n v="0"/>
    <n v="0"/>
    <n v="0"/>
    <x v="0"/>
  </r>
  <r>
    <s v="B000843"/>
    <s v="GLP-1 Agonist"/>
    <s v="Line 2"/>
    <d v="2025-05-08T00:00:00"/>
    <s v="Team C"/>
    <n v="21.63"/>
    <n v="35.56"/>
    <n v="327"/>
    <n v="49.9"/>
    <n v="8.25"/>
    <n v="99.01"/>
    <n v="6.84"/>
    <n v="139"/>
    <n v="85.88"/>
    <n v="95.35"/>
    <s v="Pass"/>
    <s v="No"/>
    <s v="None"/>
    <s v="None"/>
    <d v="2025-05-01T00:00:00"/>
    <n v="0"/>
    <n v="0"/>
    <n v="0"/>
    <n v="0"/>
    <n v="0"/>
    <n v="0"/>
    <x v="0"/>
  </r>
  <r>
    <s v="B000844"/>
    <s v="GLP-1 Agonist"/>
    <s v="Line 2"/>
    <d v="2024-10-15T00:00:00"/>
    <s v="Team C"/>
    <n v="21.5"/>
    <n v="50.59"/>
    <n v="334"/>
    <n v="43.6"/>
    <n v="7.17"/>
    <n v="98.6"/>
    <n v="6.96"/>
    <n v="130.80000000000001"/>
    <n v="85.19"/>
    <n v="91.73"/>
    <s v="Pass"/>
    <s v="No"/>
    <s v="None"/>
    <s v="None"/>
    <d v="2024-10-01T00:00:00"/>
    <n v="0"/>
    <n v="0"/>
    <n v="0"/>
    <n v="0"/>
    <n v="0"/>
    <n v="0"/>
    <x v="0"/>
  </r>
  <r>
    <s v="B000845"/>
    <s v="Antidepressant"/>
    <s v="Line 3"/>
    <d v="2025-09-16T00:00:00"/>
    <s v="Team C"/>
    <n v="22.4"/>
    <n v="43.93"/>
    <n v="313"/>
    <n v="50.6"/>
    <n v="6.91"/>
    <n v="99.16"/>
    <n v="6.94"/>
    <n v="135.69999999999999"/>
    <n v="83.02"/>
    <n v="91.83"/>
    <s v="Pass"/>
    <s v="No"/>
    <s v="None"/>
    <s v="None"/>
    <d v="2025-09-01T00:00:00"/>
    <n v="0"/>
    <n v="0"/>
    <n v="0"/>
    <n v="0"/>
    <n v="0"/>
    <n v="0"/>
    <x v="0"/>
  </r>
  <r>
    <s v="B000846"/>
    <s v="AED"/>
    <s v="Line 2"/>
    <d v="2025-08-17T00:00:00"/>
    <s v="Team C"/>
    <n v="21.8"/>
    <n v="41.83"/>
    <n v="285"/>
    <n v="34.6"/>
    <n v="7.22"/>
    <n v="98.93"/>
    <n v="6.89"/>
    <n v="109.2"/>
    <n v="91.17"/>
    <n v="92.63"/>
    <s v="Pass"/>
    <s v="No"/>
    <s v="None"/>
    <s v="None"/>
    <d v="2025-08-01T00:00:00"/>
    <n v="0"/>
    <n v="0"/>
    <n v="0"/>
    <n v="0"/>
    <n v="0"/>
    <n v="0"/>
    <x v="0"/>
  </r>
  <r>
    <s v="B000847"/>
    <s v="GLP-1 Agonist"/>
    <s v="Line 3"/>
    <d v="2025-11-19T00:00:00"/>
    <s v="Team B"/>
    <n v="20.91"/>
    <n v="35.53"/>
    <n v="275"/>
    <n v="51.6"/>
    <n v="9.1"/>
    <n v="99.35"/>
    <n v="7.02"/>
    <n v="143.1"/>
    <n v="84.08"/>
    <n v="94.29"/>
    <s v="Pass"/>
    <s v="No"/>
    <s v="None"/>
    <s v="None"/>
    <d v="2025-11-01T00:00:00"/>
    <n v="0"/>
    <n v="0"/>
    <n v="0"/>
    <n v="0"/>
    <n v="0"/>
    <n v="0"/>
    <x v="0"/>
  </r>
  <r>
    <s v="B000848"/>
    <s v="COX-2 Inhibitor"/>
    <s v="Line 3"/>
    <d v="2025-02-24T00:00:00"/>
    <s v="Team D"/>
    <n v="22.11"/>
    <n v="41.88"/>
    <n v="332"/>
    <n v="41.3"/>
    <n v="7.05"/>
    <n v="98.92"/>
    <n v="6.87"/>
    <n v="148.30000000000001"/>
    <n v="89.34"/>
    <n v="92.7"/>
    <s v="Pass"/>
    <s v="No"/>
    <s v="None"/>
    <s v="None"/>
    <d v="2025-02-01T00:00:00"/>
    <n v="0"/>
    <n v="0"/>
    <n v="0"/>
    <n v="0"/>
    <n v="0"/>
    <n v="0"/>
    <x v="0"/>
  </r>
  <r>
    <s v="B000849"/>
    <s v="Antidepressant"/>
    <s v="Line 1"/>
    <d v="2024-02-26T00:00:00"/>
    <s v="Team B"/>
    <n v="21.17"/>
    <n v="32.22"/>
    <n v="356"/>
    <n v="40.9"/>
    <n v="6.12"/>
    <n v="99.14"/>
    <n v="6.55"/>
    <n v="110.7"/>
    <n v="87.66"/>
    <n v="95.19"/>
    <s v="Pass"/>
    <s v="No"/>
    <s v="None"/>
    <s v="None"/>
    <d v="2024-02-01T00:00:00"/>
    <n v="0"/>
    <n v="0"/>
    <n v="0"/>
    <n v="0"/>
    <n v="0"/>
    <n v="0"/>
    <x v="0"/>
  </r>
  <r>
    <s v="B000850"/>
    <s v="AED"/>
    <s v="Line 1"/>
    <d v="2025-09-10T00:00:00"/>
    <s v="Team A"/>
    <n v="22.2"/>
    <n v="41.92"/>
    <n v="315"/>
    <n v="38.9"/>
    <n v="8.23"/>
    <n v="98.83"/>
    <n v="6.86"/>
    <n v="127.1"/>
    <n v="90.84"/>
    <n v="93.17"/>
    <s v="Pass"/>
    <s v="No"/>
    <s v="None"/>
    <s v="None"/>
    <d v="2025-09-01T00:00:00"/>
    <n v="0"/>
    <n v="0"/>
    <n v="0"/>
    <n v="0"/>
    <n v="0"/>
    <n v="0"/>
    <x v="0"/>
  </r>
  <r>
    <s v="B000851"/>
    <s v="Antidepressant"/>
    <s v="Line 2"/>
    <d v="2024-02-28T00:00:00"/>
    <s v="Team D"/>
    <n v="22.01"/>
    <n v="40.69"/>
    <n v="309"/>
    <n v="30.7"/>
    <n v="6.87"/>
    <n v="99.62"/>
    <n v="6.94"/>
    <n v="121.7"/>
    <n v="87.55"/>
    <n v="93.68"/>
    <s v="Pass"/>
    <s v="No"/>
    <s v="None"/>
    <s v="None"/>
    <d v="2024-02-01T00:00:00"/>
    <n v="0"/>
    <n v="0"/>
    <n v="0"/>
    <n v="0"/>
    <n v="0"/>
    <n v="0"/>
    <x v="0"/>
  </r>
  <r>
    <s v="B000852"/>
    <s v="Antidepressant"/>
    <s v="Line 1"/>
    <d v="2024-05-21T00:00:00"/>
    <s v="Team A"/>
    <n v="21.73"/>
    <n v="36.630000000000003"/>
    <n v="308"/>
    <n v="39.1"/>
    <n v="6.99"/>
    <n v="99.13"/>
    <n v="6.74"/>
    <n v="127.5"/>
    <n v="91.09"/>
    <n v="95.2"/>
    <s v="Pass"/>
    <s v="No"/>
    <s v="None"/>
    <s v="None"/>
    <d v="2024-05-01T00:00:00"/>
    <n v="0"/>
    <n v="0"/>
    <n v="0"/>
    <n v="0"/>
    <n v="0"/>
    <n v="0"/>
    <x v="0"/>
  </r>
  <r>
    <s v="B000853"/>
    <s v="AED"/>
    <s v="Line 2"/>
    <d v="2024-07-27T00:00:00"/>
    <s v="Team B"/>
    <n v="21.37"/>
    <n v="47.74"/>
    <n v="291"/>
    <n v="42.2"/>
    <n v="6.56"/>
    <n v="98.76"/>
    <n v="7.05"/>
    <n v="120.5"/>
    <n v="89.18"/>
    <n v="93.79"/>
    <s v="Pass"/>
    <s v="No"/>
    <s v="None"/>
    <s v="None"/>
    <d v="2024-07-01T00:00:00"/>
    <n v="0"/>
    <n v="0"/>
    <n v="0"/>
    <n v="0"/>
    <n v="0"/>
    <n v="0"/>
    <x v="0"/>
  </r>
  <r>
    <s v="B000854"/>
    <s v="AED"/>
    <s v="Line 2"/>
    <d v="2024-05-15T00:00:00"/>
    <s v="Team A"/>
    <n v="22.18"/>
    <n v="42.91"/>
    <n v="331"/>
    <n v="51.1"/>
    <n v="7.52"/>
    <n v="98.38"/>
    <n v="7.04"/>
    <n v="140.1"/>
    <n v="81.650000000000006"/>
    <n v="93.69"/>
    <s v="Pass"/>
    <s v="Yes"/>
    <s v="Documentation"/>
    <s v="Minor"/>
    <d v="2024-05-01T00:00:00"/>
    <n v="0"/>
    <n v="0"/>
    <n v="0"/>
    <n v="0"/>
    <n v="0"/>
    <n v="0"/>
    <x v="0"/>
  </r>
  <r>
    <s v="B000855"/>
    <s v="Antidepressant"/>
    <s v="Line 2"/>
    <d v="2025-06-13T00:00:00"/>
    <s v="Team A"/>
    <n v="22.59"/>
    <n v="38.82"/>
    <n v="318"/>
    <n v="36.700000000000003"/>
    <n v="7.19"/>
    <n v="98.86"/>
    <n v="6.86"/>
    <n v="117.7"/>
    <n v="87.52"/>
    <n v="93.02"/>
    <s v="Pass"/>
    <s v="No"/>
    <s v="None"/>
    <s v="None"/>
    <d v="2025-06-01T00:00:00"/>
    <n v="0"/>
    <n v="0"/>
    <n v="0"/>
    <n v="0"/>
    <n v="0"/>
    <n v="0"/>
    <x v="0"/>
  </r>
  <r>
    <s v="B000856"/>
    <s v="GLP-1 Agonist"/>
    <s v="Line 1"/>
    <d v="2024-11-17T00:00:00"/>
    <s v="Team B"/>
    <n v="20.65"/>
    <n v="38.369999999999997"/>
    <n v="338"/>
    <n v="50.5"/>
    <n v="8.16"/>
    <n v="99.14"/>
    <n v="6.99"/>
    <n v="126.9"/>
    <n v="87.8"/>
    <n v="94.29"/>
    <s v="Pass"/>
    <s v="No"/>
    <s v="None"/>
    <s v="None"/>
    <d v="2024-11-01T00:00:00"/>
    <n v="0"/>
    <n v="0"/>
    <n v="0"/>
    <n v="0"/>
    <n v="0"/>
    <n v="0"/>
    <x v="0"/>
  </r>
  <r>
    <s v="B000857"/>
    <s v="COX-2 Inhibitor"/>
    <s v="Line 3"/>
    <d v="2024-06-09T00:00:00"/>
    <s v="Team A"/>
    <n v="21.53"/>
    <n v="44.78"/>
    <n v="351"/>
    <n v="32.4"/>
    <n v="6.38"/>
    <n v="99.28"/>
    <n v="6.91"/>
    <n v="125"/>
    <n v="93.01"/>
    <n v="95.55"/>
    <s v="Pass"/>
    <s v="No"/>
    <s v="None"/>
    <s v="None"/>
    <d v="2024-06-01T00:00:00"/>
    <n v="0"/>
    <n v="0"/>
    <n v="0"/>
    <n v="0"/>
    <n v="0"/>
    <n v="0"/>
    <x v="0"/>
  </r>
  <r>
    <s v="B000858"/>
    <s v="AED"/>
    <s v="Line 2"/>
    <d v="2024-01-04T00:00:00"/>
    <s v="Team B"/>
    <n v="22.52"/>
    <n v="44.37"/>
    <n v="330"/>
    <n v="47.6"/>
    <n v="7.36"/>
    <n v="98.75"/>
    <n v="6.93"/>
    <n v="139"/>
    <n v="87.8"/>
    <n v="93.88"/>
    <s v="Pass"/>
    <s v="No"/>
    <s v="None"/>
    <s v="None"/>
    <d v="2024-01-01T00:00:00"/>
    <n v="0"/>
    <n v="0"/>
    <n v="0"/>
    <n v="0"/>
    <n v="0"/>
    <n v="0"/>
    <x v="0"/>
  </r>
  <r>
    <s v="B000859"/>
    <s v="GLP-1 Agonist"/>
    <s v="Line 3"/>
    <d v="2024-06-07T00:00:00"/>
    <s v="Team D"/>
    <n v="20.47"/>
    <n v="36.5"/>
    <n v="296"/>
    <n v="37.200000000000003"/>
    <n v="7.43"/>
    <n v="98.82"/>
    <n v="6.98"/>
    <n v="124.1"/>
    <n v="86.47"/>
    <n v="90.85"/>
    <s v="Pass"/>
    <s v="No"/>
    <s v="None"/>
    <s v="None"/>
    <d v="2024-06-01T00:00:00"/>
    <n v="0"/>
    <n v="0"/>
    <n v="0"/>
    <n v="0"/>
    <n v="0"/>
    <n v="0"/>
    <x v="0"/>
  </r>
  <r>
    <s v="B000860"/>
    <s v="GLP-1 Agonist"/>
    <s v="Line 1"/>
    <d v="2025-05-21T00:00:00"/>
    <s v="Team A"/>
    <n v="21.91"/>
    <n v="40.630000000000003"/>
    <n v="280"/>
    <n v="58.5"/>
    <n v="9.08"/>
    <n v="99.44"/>
    <n v="6.96"/>
    <n v="140.5"/>
    <n v="81.98"/>
    <n v="91.74"/>
    <s v="Pass"/>
    <s v="No"/>
    <s v="None"/>
    <s v="None"/>
    <d v="2025-05-01T00:00:00"/>
    <n v="0"/>
    <n v="0"/>
    <n v="0"/>
    <n v="0"/>
    <n v="0"/>
    <n v="0"/>
    <x v="0"/>
  </r>
  <r>
    <s v="B000861"/>
    <s v="COX-2 Inhibitor"/>
    <s v="Line 2"/>
    <d v="2025-08-03T00:00:00"/>
    <s v="Team D"/>
    <n v="23.71"/>
    <n v="42.75"/>
    <n v="324"/>
    <n v="36.200000000000003"/>
    <n v="7.03"/>
    <n v="99.88"/>
    <n v="6.83"/>
    <n v="112.7"/>
    <n v="90.27"/>
    <n v="95.83"/>
    <s v="Pass"/>
    <s v="No"/>
    <s v="None"/>
    <s v="None"/>
    <d v="2025-08-01T00:00:00"/>
    <n v="0"/>
    <n v="0"/>
    <n v="0"/>
    <n v="0"/>
    <n v="0"/>
    <n v="0"/>
    <x v="0"/>
  </r>
  <r>
    <s v="B000862"/>
    <s v="COX-2 Inhibitor"/>
    <s v="Line 1"/>
    <d v="2024-08-04T00:00:00"/>
    <s v="Team B"/>
    <n v="23.71"/>
    <n v="37.299999999999997"/>
    <n v="315"/>
    <n v="22.6"/>
    <n v="5.77"/>
    <n v="99.55"/>
    <n v="6.55"/>
    <n v="92.4"/>
    <n v="90.83"/>
    <n v="92.7"/>
    <s v="Pass"/>
    <s v="No"/>
    <s v="None"/>
    <s v="None"/>
    <d v="2024-08-01T00:00:00"/>
    <n v="0"/>
    <n v="0"/>
    <n v="0"/>
    <n v="0"/>
    <n v="0"/>
    <n v="0"/>
    <x v="0"/>
  </r>
  <r>
    <s v="B000863"/>
    <s v="AED"/>
    <s v="Line 3"/>
    <d v="2024-02-23T00:00:00"/>
    <s v="Team C"/>
    <n v="22.35"/>
    <n v="42.56"/>
    <n v="331"/>
    <n v="42.6"/>
    <n v="6.92"/>
    <n v="99.38"/>
    <n v="6.71"/>
    <n v="137.5"/>
    <n v="86"/>
    <n v="92.12"/>
    <s v="Pass"/>
    <s v="No"/>
    <s v="None"/>
    <s v="None"/>
    <d v="2024-02-01T00:00:00"/>
    <n v="0"/>
    <n v="0"/>
    <n v="0"/>
    <n v="0"/>
    <n v="0"/>
    <n v="0"/>
    <x v="0"/>
  </r>
  <r>
    <s v="B000864"/>
    <s v="COX-2 Inhibitor"/>
    <s v="Line 2"/>
    <d v="2025-02-11T00:00:00"/>
    <s v="Team B"/>
    <n v="23.03"/>
    <n v="45.9"/>
    <n v="333"/>
    <n v="33.200000000000003"/>
    <n v="6.58"/>
    <n v="99.59"/>
    <n v="6.84"/>
    <n v="123"/>
    <n v="89.07"/>
    <n v="95.47"/>
    <s v="Pass"/>
    <s v="No"/>
    <s v="None"/>
    <s v="None"/>
    <d v="2025-02-01T00:00:00"/>
    <n v="0"/>
    <n v="0"/>
    <n v="0"/>
    <n v="0"/>
    <n v="0"/>
    <n v="0"/>
    <x v="0"/>
  </r>
  <r>
    <s v="B000865"/>
    <s v="Antidepressant"/>
    <s v="Line 3"/>
    <d v="2025-07-26T00:00:00"/>
    <s v="Team B"/>
    <n v="23.69"/>
    <n v="44.86"/>
    <n v="337"/>
    <n v="38.9"/>
    <n v="6.97"/>
    <n v="99.6"/>
    <n v="6.72"/>
    <n v="122.2"/>
    <n v="89.9"/>
    <n v="92.79"/>
    <s v="Pass"/>
    <s v="No"/>
    <s v="None"/>
    <s v="None"/>
    <d v="2025-07-01T00:00:00"/>
    <n v="0"/>
    <n v="0"/>
    <n v="0"/>
    <n v="0"/>
    <n v="0"/>
    <n v="0"/>
    <x v="0"/>
  </r>
  <r>
    <s v="B000866"/>
    <s v="AED"/>
    <s v="Line 1"/>
    <d v="2024-02-21T00:00:00"/>
    <s v="Team A"/>
    <m/>
    <n v="42.85"/>
    <n v="317"/>
    <n v="43"/>
    <n v="7"/>
    <n v="98.95"/>
    <n v="6.78"/>
    <n v="128.30000000000001"/>
    <n v="91.34"/>
    <n v="94.63"/>
    <s v="Pass"/>
    <s v="No"/>
    <s v="None"/>
    <s v="None"/>
    <d v="2024-02-01T00:00:00"/>
    <n v="1"/>
    <n v="0"/>
    <n v="0"/>
    <n v="0"/>
    <n v="0"/>
    <n v="0"/>
    <x v="1"/>
  </r>
  <r>
    <s v="B000867"/>
    <s v="AED"/>
    <s v="Line 2"/>
    <d v="2025-08-04T00:00:00"/>
    <s v="Team C"/>
    <n v="21.45"/>
    <n v="47.38"/>
    <n v="310"/>
    <n v="40.4"/>
    <n v="6.51"/>
    <n v="98.67"/>
    <n v="7.13"/>
    <n v="129"/>
    <n v="89.8"/>
    <n v="91.23"/>
    <s v="Pass"/>
    <s v="No"/>
    <s v="None"/>
    <s v="None"/>
    <d v="2025-08-01T00:00:00"/>
    <n v="0"/>
    <n v="0"/>
    <n v="0"/>
    <n v="0"/>
    <n v="0"/>
    <n v="0"/>
    <x v="0"/>
  </r>
  <r>
    <s v="B000868"/>
    <s v="AED"/>
    <s v="Line 1"/>
    <d v="2024-05-04T00:00:00"/>
    <s v="Team D"/>
    <n v="22.44"/>
    <n v="39.1"/>
    <n v="294"/>
    <n v="40.5"/>
    <n v="6.59"/>
    <n v="99.55"/>
    <n v="6.97"/>
    <n v="129.1"/>
    <n v="87.83"/>
    <n v="93.82"/>
    <s v="Pass"/>
    <s v="No"/>
    <s v="None"/>
    <s v="None"/>
    <d v="2024-05-01T00:00:00"/>
    <n v="0"/>
    <n v="0"/>
    <n v="0"/>
    <n v="0"/>
    <n v="0"/>
    <n v="0"/>
    <x v="0"/>
  </r>
  <r>
    <s v="B000869"/>
    <s v="Antidepressant"/>
    <s v="Line 2"/>
    <d v="2024-07-07T00:00:00"/>
    <s v="Team C"/>
    <n v="21.75"/>
    <n v="37.26"/>
    <n v="325"/>
    <n v="35.6"/>
    <n v="6.87"/>
    <n v="98.89"/>
    <n v="6.69"/>
    <n v="109.6"/>
    <n v="86.87"/>
    <n v="93.49"/>
    <s v="Pass"/>
    <s v="No"/>
    <s v="None"/>
    <s v="None"/>
    <d v="2024-07-01T00:00:00"/>
    <n v="0"/>
    <n v="0"/>
    <n v="0"/>
    <n v="0"/>
    <n v="0"/>
    <n v="0"/>
    <x v="0"/>
  </r>
  <r>
    <s v="B000870"/>
    <s v="Antidepressant"/>
    <s v="Line 2"/>
    <d v="2025-03-31T00:00:00"/>
    <s v="Team C"/>
    <n v="22.93"/>
    <n v="40.74"/>
    <n v="316"/>
    <n v="46.5"/>
    <n v="7.01"/>
    <n v="98.79"/>
    <n v="6.42"/>
    <n v="133.80000000000001"/>
    <n v="88.36"/>
    <n v="91.64"/>
    <s v="Pass"/>
    <s v="No"/>
    <s v="None"/>
    <s v="None"/>
    <d v="2025-03-01T00:00:00"/>
    <n v="0"/>
    <n v="0"/>
    <n v="0"/>
    <n v="0"/>
    <n v="0"/>
    <n v="0"/>
    <x v="0"/>
  </r>
  <r>
    <s v="B000871"/>
    <s v="COX-2 Inhibitor"/>
    <s v="Line 2"/>
    <d v="2024-02-07T00:00:00"/>
    <s v="Team C"/>
    <n v="22.47"/>
    <n v="50.49"/>
    <n v="356"/>
    <n v="44.6"/>
    <n v="8.1999999999999993"/>
    <n v="98.76"/>
    <n v="6.89"/>
    <n v="113.2"/>
    <n v="91.17"/>
    <n v="94.41"/>
    <s v="Pass"/>
    <s v="No"/>
    <s v="None"/>
    <s v="None"/>
    <d v="2024-02-01T00:00:00"/>
    <n v="0"/>
    <n v="0"/>
    <n v="0"/>
    <n v="0"/>
    <n v="0"/>
    <n v="0"/>
    <x v="0"/>
  </r>
  <r>
    <s v="B000872"/>
    <s v="Antidepressant"/>
    <s v="Line 1"/>
    <d v="2024-08-11T00:00:00"/>
    <s v="Team B"/>
    <n v="22.1"/>
    <n v="42.82"/>
    <n v="307"/>
    <n v="40.6"/>
    <n v="7.28"/>
    <n v="99.05"/>
    <n v="6.89"/>
    <n v="130.19999999999999"/>
    <n v="90.46"/>
    <n v="93.5"/>
    <s v="Pass"/>
    <s v="No"/>
    <s v="None"/>
    <s v="None"/>
    <d v="2024-08-01T00:00:00"/>
    <n v="0"/>
    <n v="0"/>
    <n v="0"/>
    <n v="0"/>
    <n v="0"/>
    <n v="0"/>
    <x v="0"/>
  </r>
  <r>
    <s v="B000873"/>
    <s v="AED"/>
    <s v="Line 1"/>
    <d v="2024-04-11T00:00:00"/>
    <s v="Team A"/>
    <n v="21.59"/>
    <n v="42.62"/>
    <n v="326"/>
    <n v="44.9"/>
    <n v="6.66"/>
    <n v="98.45"/>
    <n v="6.97"/>
    <n v="120.3"/>
    <n v="87.47"/>
    <n v="94.58"/>
    <s v="Pass"/>
    <s v="No"/>
    <s v="None"/>
    <s v="None"/>
    <d v="2024-04-01T00:00:00"/>
    <n v="0"/>
    <n v="0"/>
    <n v="0"/>
    <n v="0"/>
    <n v="0"/>
    <n v="0"/>
    <x v="0"/>
  </r>
  <r>
    <s v="B000874"/>
    <s v="GLP-1 Agonist"/>
    <s v="Line 1"/>
    <d v="2024-06-05T00:00:00"/>
    <s v="Team C"/>
    <n v="21.11"/>
    <n v="47.72"/>
    <n v="330"/>
    <n v="41.8"/>
    <n v="6.74"/>
    <n v="98.44"/>
    <n v="7.14"/>
    <n v="122"/>
    <n v="86.04"/>
    <n v="92.2"/>
    <s v="Failed"/>
    <s v="No"/>
    <s v="None"/>
    <s v="None"/>
    <d v="2024-06-01T00:00:00"/>
    <n v="0"/>
    <n v="0"/>
    <n v="0"/>
    <n v="0"/>
    <n v="0"/>
    <n v="0"/>
    <x v="0"/>
  </r>
  <r>
    <s v="B000875"/>
    <s v="COX-2 Inhibitor"/>
    <s v="Line 3"/>
    <d v="2025-07-19T00:00:00"/>
    <s v="Team D"/>
    <n v="22.09"/>
    <n v="41.57"/>
    <n v="345"/>
    <n v="38.9"/>
    <n v="7.2"/>
    <n v="98.99"/>
    <n v="6.67"/>
    <n v="120.8"/>
    <n v="89"/>
    <n v="93.1"/>
    <s v="Pass"/>
    <s v="No"/>
    <s v="None"/>
    <s v="None"/>
    <d v="2025-07-01T00:00:00"/>
    <n v="0"/>
    <n v="0"/>
    <n v="0"/>
    <n v="0"/>
    <n v="0"/>
    <n v="0"/>
    <x v="0"/>
  </r>
  <r>
    <s v="B000876"/>
    <s v="AED"/>
    <s v="Line 2"/>
    <d v="2024-06-16T00:00:00"/>
    <s v="Team B"/>
    <n v="22"/>
    <n v="55.17"/>
    <n v="329"/>
    <n v="46.3"/>
    <n v="7.13"/>
    <n v="98.45"/>
    <n v="7.05"/>
    <n v="131.6"/>
    <n v="89.01"/>
    <n v="92.81"/>
    <s v="Pass"/>
    <s v="No"/>
    <s v="None"/>
    <s v="None"/>
    <d v="2024-06-01T00:00:00"/>
    <n v="0"/>
    <n v="0"/>
    <n v="0"/>
    <n v="0"/>
    <n v="0"/>
    <n v="0"/>
    <x v="0"/>
  </r>
  <r>
    <s v="B000877"/>
    <s v="GLP-1 Agonist"/>
    <s v="Line 1"/>
    <d v="2024-02-01T00:00:00"/>
    <s v="Team D"/>
    <n v="20.92"/>
    <n v="37.44"/>
    <n v="310"/>
    <n v="46.8"/>
    <n v="8.49"/>
    <n v="99.29"/>
    <n v="6.8"/>
    <n v="138.1"/>
    <n v="86.73"/>
    <n v="92.48"/>
    <s v="Pass"/>
    <s v="No"/>
    <s v="None"/>
    <s v="None"/>
    <d v="2024-02-01T00:00:00"/>
    <n v="0"/>
    <n v="0"/>
    <n v="0"/>
    <n v="0"/>
    <n v="0"/>
    <n v="0"/>
    <x v="0"/>
  </r>
  <r>
    <s v="B000878"/>
    <s v="GLP-1 Agonist"/>
    <s v="Line 3"/>
    <d v="2024-06-06T00:00:00"/>
    <s v="Team D"/>
    <n v="22.21"/>
    <n v="34.94"/>
    <n v="334"/>
    <n v="51.7"/>
    <n v="8.43"/>
    <n v="98.97"/>
    <n v="6.81"/>
    <n v="134.9"/>
    <n v="84.51"/>
    <n v="93.74"/>
    <s v="Pass"/>
    <s v="No"/>
    <s v="None"/>
    <s v="None"/>
    <d v="2024-06-01T00:00:00"/>
    <n v="0"/>
    <n v="0"/>
    <n v="0"/>
    <n v="0"/>
    <n v="0"/>
    <n v="0"/>
    <x v="0"/>
  </r>
  <r>
    <s v="B000879"/>
    <s v="COX-2 Inhibitor"/>
    <s v="Line 1"/>
    <d v="2024-03-04T00:00:00"/>
    <s v="Team A"/>
    <n v="22.99"/>
    <n v="42.17"/>
    <n v="347"/>
    <n v="39.700000000000003"/>
    <n v="5.57"/>
    <n v="99.33"/>
    <n v="6.74"/>
    <n v="121"/>
    <n v="87.18"/>
    <n v="96.16"/>
    <s v="Pass"/>
    <s v="No"/>
    <s v="None"/>
    <s v="None"/>
    <d v="2024-03-01T00:00:00"/>
    <n v="0"/>
    <n v="0"/>
    <n v="0"/>
    <n v="0"/>
    <n v="0"/>
    <n v="0"/>
    <x v="0"/>
  </r>
  <r>
    <s v="B000880"/>
    <s v="COX-2 Inhibitor"/>
    <s v="Line 2"/>
    <d v="2025-03-31T00:00:00"/>
    <s v="Team C"/>
    <n v="23.32"/>
    <n v="41.75"/>
    <n v="353"/>
    <n v="32.200000000000003"/>
    <n v="5.84"/>
    <n v="99.28"/>
    <n v="6.74"/>
    <n v="117.8"/>
    <n v="95.44"/>
    <n v="96.7"/>
    <s v="Pass"/>
    <s v="No"/>
    <s v="None"/>
    <s v="None"/>
    <d v="2025-03-01T00:00:00"/>
    <n v="0"/>
    <n v="0"/>
    <n v="0"/>
    <n v="0"/>
    <n v="0"/>
    <n v="0"/>
    <x v="0"/>
  </r>
  <r>
    <s v="B000881"/>
    <s v="GLP-1 Agonist"/>
    <s v="Line 3"/>
    <d v="2025-12-12T00:00:00"/>
    <s v="Team C"/>
    <n v="20.65"/>
    <n v="35.96"/>
    <n v="299"/>
    <n v="55.1"/>
    <n v="8.0299999999999994"/>
    <n v="98.93"/>
    <n v="7"/>
    <n v="155.80000000000001"/>
    <n v="82.17"/>
    <n v="91.39"/>
    <s v="Pass"/>
    <s v="No"/>
    <s v="None"/>
    <s v="None"/>
    <d v="2025-12-01T00:00:00"/>
    <n v="0"/>
    <n v="0"/>
    <n v="0"/>
    <n v="0"/>
    <n v="0"/>
    <n v="0"/>
    <x v="0"/>
  </r>
  <r>
    <s v="B000882"/>
    <s v="COX-2 Inhibitor"/>
    <s v="Line 3"/>
    <d v="2024-05-02T00:00:00"/>
    <s v="Team B"/>
    <n v="21.23"/>
    <n v="56.01"/>
    <n v="326"/>
    <n v="38.4"/>
    <n v="7.21"/>
    <n v="99.25"/>
    <n v="6.74"/>
    <n v="122.3"/>
    <n v="86.17"/>
    <n v="94.28"/>
    <s v="Pass"/>
    <s v="No"/>
    <s v="None"/>
    <s v="None"/>
    <d v="2024-05-01T00:00:00"/>
    <n v="0"/>
    <n v="0"/>
    <n v="0"/>
    <n v="0"/>
    <n v="0"/>
    <n v="0"/>
    <x v="0"/>
  </r>
  <r>
    <s v="B000883"/>
    <s v="AED"/>
    <s v="Line 3"/>
    <d v="2025-06-16T00:00:00"/>
    <s v="Team C"/>
    <n v="21.8"/>
    <n v="45.59"/>
    <n v="293"/>
    <n v="54.7"/>
    <n v="7.41"/>
    <n v="99.04"/>
    <n v="6.75"/>
    <n v="133.80000000000001"/>
    <n v="85.01"/>
    <n v="92.35"/>
    <s v="Pass"/>
    <s v="No"/>
    <s v="None"/>
    <s v="None"/>
    <d v="2025-06-01T00:00:00"/>
    <n v="0"/>
    <n v="0"/>
    <n v="0"/>
    <n v="0"/>
    <n v="0"/>
    <n v="0"/>
    <x v="0"/>
  </r>
  <r>
    <s v="B000884"/>
    <s v="GLP1 Agonist"/>
    <s v="Line 2"/>
    <d v="2024-09-22T00:00:00"/>
    <s v="Team D"/>
    <n v="23.67"/>
    <n v="42.32"/>
    <n v="323"/>
    <n v="50.3"/>
    <n v="7.96"/>
    <n v="98.75"/>
    <n v="6.96"/>
    <n v="128.69999999999999"/>
    <n v="84.84"/>
    <n v="92.71"/>
    <s v="Pass"/>
    <s v="Yes"/>
    <s v="Material"/>
    <s v="Minor"/>
    <d v="2024-09-01T00:00:00"/>
    <n v="0"/>
    <n v="0"/>
    <n v="0"/>
    <n v="0"/>
    <n v="0"/>
    <n v="0"/>
    <x v="0"/>
  </r>
  <r>
    <s v="B000885"/>
    <s v="Antidepressant"/>
    <s v="Line 3"/>
    <d v="2024-02-22T00:00:00"/>
    <s v="Team C"/>
    <n v="22.95"/>
    <n v="39.69"/>
    <n v="302"/>
    <n v="54.3"/>
    <n v="7.05"/>
    <n v="98.6"/>
    <n v="6.64"/>
    <n v="122.3"/>
    <n v="87.43"/>
    <n v="91.55"/>
    <s v="Pass"/>
    <s v="No"/>
    <s v="None"/>
    <s v="None"/>
    <d v="2024-02-01T00:00:00"/>
    <n v="0"/>
    <n v="0"/>
    <n v="0"/>
    <n v="0"/>
    <n v="0"/>
    <n v="0"/>
    <x v="0"/>
  </r>
  <r>
    <s v="B000886"/>
    <s v="GLP-1 Agonist"/>
    <s v="Line 1"/>
    <d v="2025-05-17T00:00:00"/>
    <s v="Team D"/>
    <n v="21.08"/>
    <n v="37.11"/>
    <n v="313"/>
    <n v="53.5"/>
    <n v="7.99"/>
    <n v="99.14"/>
    <n v="6.95"/>
    <n v="144.69999999999999"/>
    <n v="87.34"/>
    <n v="92.89"/>
    <s v="Pass"/>
    <s v="No"/>
    <s v="None"/>
    <s v="None"/>
    <d v="2025-05-01T00:00:00"/>
    <n v="0"/>
    <n v="0"/>
    <n v="0"/>
    <n v="0"/>
    <n v="0"/>
    <n v="0"/>
    <x v="0"/>
  </r>
  <r>
    <s v="B000887"/>
    <s v="GLP-1 Agonist"/>
    <s v="Line 3"/>
    <d v="2024-06-02T00:00:00"/>
    <s v="Team D"/>
    <n v="21.82"/>
    <n v="45.13"/>
    <n v="307"/>
    <n v="50.7"/>
    <n v="8.4499999999999993"/>
    <n v="98.47"/>
    <n v="6.89"/>
    <n v="149.5"/>
    <n v="82.23"/>
    <n v="93.58"/>
    <s v="Pass"/>
    <s v="No"/>
    <s v="None"/>
    <s v="None"/>
    <d v="2024-06-01T00:00:00"/>
    <n v="0"/>
    <n v="0"/>
    <n v="0"/>
    <n v="0"/>
    <n v="0"/>
    <n v="0"/>
    <x v="0"/>
  </r>
  <r>
    <s v="B000888"/>
    <s v="Antidepressant"/>
    <s v="Line 3"/>
    <d v="2025-01-10T00:00:00"/>
    <s v="Team D"/>
    <n v="22.55"/>
    <n v="33.619999999999997"/>
    <n v="337"/>
    <n v="39.5"/>
    <n v="8.07"/>
    <n v="99.28"/>
    <n v="6.82"/>
    <n v="117.7"/>
    <n v="86.18"/>
    <n v="91.59"/>
    <s v="Pass"/>
    <s v="No"/>
    <s v="None"/>
    <s v="None"/>
    <d v="2025-01-01T00:00:00"/>
    <n v="0"/>
    <n v="0"/>
    <n v="0"/>
    <n v="0"/>
    <n v="0"/>
    <n v="0"/>
    <x v="0"/>
  </r>
  <r>
    <s v="B000889"/>
    <s v="Antidepressant"/>
    <s v="Line 3"/>
    <d v="2025-01-05T00:00:00"/>
    <s v="Team D"/>
    <n v="20.97"/>
    <n v="36.29"/>
    <n v="311"/>
    <n v="39.6"/>
    <n v="7.4"/>
    <n v="99.2"/>
    <n v="6.62"/>
    <n v="128"/>
    <n v="85.9"/>
    <n v="93.38"/>
    <s v="Pass"/>
    <s v="No"/>
    <s v="None"/>
    <s v="None"/>
    <d v="2025-01-01T00:00:00"/>
    <n v="0"/>
    <n v="0"/>
    <n v="0"/>
    <n v="0"/>
    <n v="0"/>
    <n v="0"/>
    <x v="0"/>
  </r>
  <r>
    <s v="B000890"/>
    <s v="COX-2 Inhibitor"/>
    <s v="Line 1"/>
    <d v="2025-03-12T00:00:00"/>
    <s v="Team A"/>
    <n v="23.53"/>
    <n v="41.76"/>
    <n v="326"/>
    <n v="40.9"/>
    <n v="6.25"/>
    <n v="98.78"/>
    <n v="6.89"/>
    <n v="118.5"/>
    <n v="90.2"/>
    <n v="93.36"/>
    <s v="Pass"/>
    <s v="No"/>
    <s v="None"/>
    <s v="None"/>
    <d v="2025-03-01T00:00:00"/>
    <n v="0"/>
    <n v="0"/>
    <n v="0"/>
    <n v="0"/>
    <n v="0"/>
    <n v="0"/>
    <x v="0"/>
  </r>
  <r>
    <s v="B000891"/>
    <s v="GLP-1 Agonist"/>
    <s v="Line 1"/>
    <d v="2024-04-08T00:00:00"/>
    <s v="Team A"/>
    <n v="21.37"/>
    <n v="46.76"/>
    <n v="307"/>
    <n v="48.8"/>
    <n v="8.65"/>
    <n v="98.92"/>
    <n v="7.13"/>
    <n v="145"/>
    <n v="86.8"/>
    <n v="93.48"/>
    <s v="Pass"/>
    <s v="No"/>
    <s v="None"/>
    <s v="None"/>
    <d v="2024-04-01T00:00:00"/>
    <n v="0"/>
    <n v="0"/>
    <n v="0"/>
    <n v="0"/>
    <n v="0"/>
    <n v="0"/>
    <x v="0"/>
  </r>
  <r>
    <s v="B000892"/>
    <s v="AED"/>
    <s v="Line 2"/>
    <d v="2024-07-02T00:00:00"/>
    <s v="Team A"/>
    <n v="21.73"/>
    <n v="42.13"/>
    <n v="310"/>
    <n v="41.8"/>
    <n v="7.09"/>
    <n v="99.04"/>
    <n v="6.78"/>
    <n v="136.69999999999999"/>
    <n v="86.47"/>
    <n v="94.14"/>
    <s v="Pass"/>
    <s v="No"/>
    <s v="None"/>
    <s v="None"/>
    <d v="2024-07-01T00:00:00"/>
    <n v="0"/>
    <n v="0"/>
    <n v="0"/>
    <n v="0"/>
    <n v="0"/>
    <n v="0"/>
    <x v="0"/>
  </r>
  <r>
    <s v="B000893"/>
    <s v="Antidepressant"/>
    <s v="Line 2"/>
    <d v="2025-06-23T00:00:00"/>
    <s v="Team A"/>
    <n v="22.02"/>
    <n v="44.08"/>
    <n v="298"/>
    <n v="45.6"/>
    <n v="7.55"/>
    <n v="99.1"/>
    <n v="7.08"/>
    <n v="108.3"/>
    <n v="87.53"/>
    <n v="95.37"/>
    <s v="Pass"/>
    <s v="No"/>
    <s v="None"/>
    <s v="None"/>
    <d v="2025-06-01T00:00:00"/>
    <n v="0"/>
    <n v="0"/>
    <n v="0"/>
    <n v="0"/>
    <n v="0"/>
    <n v="0"/>
    <x v="0"/>
  </r>
  <r>
    <s v="B000894"/>
    <s v="Antidepressant"/>
    <s v="Line 2"/>
    <d v="2025-11-12T00:00:00"/>
    <s v="Team C"/>
    <n v="22.86"/>
    <n v="42.14"/>
    <n v="355"/>
    <n v="41.2"/>
    <n v="6.64"/>
    <n v="99.1"/>
    <n v="6.83"/>
    <n v="134.9"/>
    <n v="85.36"/>
    <n v="94.07"/>
    <s v="Pass"/>
    <s v="No"/>
    <s v="None"/>
    <s v="None"/>
    <d v="2025-11-01T00:00:00"/>
    <n v="0"/>
    <n v="0"/>
    <n v="0"/>
    <n v="0"/>
    <n v="0"/>
    <n v="0"/>
    <x v="0"/>
  </r>
  <r>
    <s v="B000895"/>
    <s v="COX-2 Inhibitor"/>
    <s v="Line 3"/>
    <d v="2024-01-09T00:00:00"/>
    <s v="Team C"/>
    <n v="21.93"/>
    <n v="49.48"/>
    <n v="326"/>
    <n v="44.1"/>
    <n v="7.21"/>
    <n v="98.87"/>
    <n v="6.83"/>
    <n v="126.9"/>
    <n v="85.67"/>
    <n v="93.97"/>
    <s v="Pass"/>
    <s v="No"/>
    <s v="None"/>
    <s v="None"/>
    <d v="2024-01-01T00:00:00"/>
    <n v="0"/>
    <n v="0"/>
    <n v="0"/>
    <n v="0"/>
    <n v="0"/>
    <n v="0"/>
    <x v="0"/>
  </r>
  <r>
    <s v="B000896"/>
    <s v="AED"/>
    <s v="Line 2"/>
    <d v="2024-10-29T00:00:00"/>
    <s v="Team B"/>
    <n v="20.52"/>
    <n v="36.08"/>
    <n v="297"/>
    <n v="39.6"/>
    <n v="6.67"/>
    <n v="99.27"/>
    <n v="6.8"/>
    <n v="122.7"/>
    <n v="84.81"/>
    <n v="91.34"/>
    <s v="Pass"/>
    <s v="Yes"/>
    <s v="Material"/>
    <s v="Minor"/>
    <d v="2024-10-01T00:00:00"/>
    <n v="0"/>
    <n v="0"/>
    <n v="0"/>
    <n v="0"/>
    <n v="0"/>
    <n v="0"/>
    <x v="0"/>
  </r>
  <r>
    <s v="B000897"/>
    <s v="Antidepressant"/>
    <s v="Line 1"/>
    <d v="2025-10-06T00:00:00"/>
    <s v="Team A"/>
    <n v="22.24"/>
    <n v="45.68"/>
    <n v="316"/>
    <n v="46.5"/>
    <n v="7.33"/>
    <n v="98.85"/>
    <n v="6.91"/>
    <n v="123.6"/>
    <n v="87.51"/>
    <n v="93.2"/>
    <s v="Pass"/>
    <s v="No"/>
    <s v="None"/>
    <s v="None"/>
    <d v="2025-10-01T00:00:00"/>
    <n v="0"/>
    <n v="0"/>
    <n v="0"/>
    <n v="0"/>
    <n v="0"/>
    <n v="0"/>
    <x v="0"/>
  </r>
  <r>
    <s v="B000898"/>
    <s v="Antidepressant"/>
    <s v="Line 2"/>
    <d v="2024-07-28T00:00:00"/>
    <s v="Team C"/>
    <n v="20.47"/>
    <n v="41.01"/>
    <n v="343"/>
    <n v="44.8"/>
    <n v="7.54"/>
    <n v="98.83"/>
    <n v="6.85"/>
    <n v="128.4"/>
    <n v="87.52"/>
    <n v="94.46"/>
    <s v="Pass"/>
    <s v="No"/>
    <s v="None"/>
    <s v="None"/>
    <d v="2024-07-01T00:00:00"/>
    <n v="0"/>
    <n v="0"/>
    <n v="0"/>
    <n v="0"/>
    <n v="0"/>
    <n v="0"/>
    <x v="0"/>
  </r>
  <r>
    <s v="B000899"/>
    <s v="Antidepressant"/>
    <s v="Line 1"/>
    <d v="2024-11-23T00:00:00"/>
    <s v="Team B"/>
    <n v="21.77"/>
    <n v="46.62"/>
    <n v="281"/>
    <n v="48.6"/>
    <n v="6.96"/>
    <n v="99.23"/>
    <n v="6.77"/>
    <n v="125.1"/>
    <n v="84.65"/>
    <n v="92.27"/>
    <s v="Pass"/>
    <s v="No"/>
    <s v="None"/>
    <s v="None"/>
    <d v="2024-11-01T00:00:00"/>
    <n v="0"/>
    <n v="0"/>
    <n v="0"/>
    <n v="0"/>
    <n v="0"/>
    <n v="0"/>
    <x v="0"/>
  </r>
  <r>
    <s v="B000900"/>
    <s v="GLP-1 Agonist"/>
    <s v="Line 1"/>
    <d v="2025-10-23T00:00:00"/>
    <s v="Team D"/>
    <n v="22.39"/>
    <n v="35.9"/>
    <n v="321"/>
    <n v="52.4"/>
    <n v="7.65"/>
    <n v="99.24"/>
    <n v="6.88"/>
    <n v="132.6"/>
    <n v="86.14"/>
    <n v="94.44"/>
    <s v="Pass"/>
    <s v="No"/>
    <s v="None"/>
    <s v="None"/>
    <d v="2025-10-01T00:00:00"/>
    <n v="0"/>
    <n v="0"/>
    <n v="0"/>
    <n v="0"/>
    <n v="0"/>
    <n v="0"/>
    <x v="0"/>
  </r>
  <r>
    <s v="B000901"/>
    <s v="GLP-1 Agonist"/>
    <s v="Line 1"/>
    <d v="2025-12-09T00:00:00"/>
    <s v="Team A"/>
    <n v="21.93"/>
    <n v="40.119999999999997"/>
    <n v="284"/>
    <n v="46.5"/>
    <n v="7.94"/>
    <n v="99.1"/>
    <n v="6.99"/>
    <n v="130.6"/>
    <n v="88.59"/>
    <n v="94.14"/>
    <s v="Pass"/>
    <s v="No"/>
    <s v="None"/>
    <s v="None"/>
    <d v="2025-12-01T00:00:00"/>
    <n v="0"/>
    <n v="0"/>
    <n v="0"/>
    <n v="0"/>
    <n v="0"/>
    <n v="0"/>
    <x v="0"/>
  </r>
  <r>
    <s v="B000902"/>
    <s v="Antidepressant"/>
    <s v="Line 3"/>
    <d v="2025-04-24T00:00:00"/>
    <s v="Team B"/>
    <n v="22.78"/>
    <n v="41.49"/>
    <n v="325"/>
    <n v="42.6"/>
    <n v="6.92"/>
    <n v="98.99"/>
    <n v="6.86"/>
    <n v="118.5"/>
    <n v="85.03"/>
    <n v="93.33"/>
    <s v="Pass"/>
    <s v="No"/>
    <s v="None"/>
    <s v="None"/>
    <d v="2025-04-01T00:00:00"/>
    <n v="0"/>
    <n v="0"/>
    <n v="0"/>
    <n v="0"/>
    <n v="0"/>
    <n v="0"/>
    <x v="0"/>
  </r>
  <r>
    <s v="B000903"/>
    <s v="Antidepressant"/>
    <s v="Line 3"/>
    <d v="2025-05-22T00:00:00"/>
    <s v="Team A"/>
    <n v="22.47"/>
    <n v="36.99"/>
    <n v="308"/>
    <n v="52.3"/>
    <n v="6.88"/>
    <n v="98.58"/>
    <n v="6.8"/>
    <n v="146.69999999999999"/>
    <n v="84.83"/>
    <n v="90.9"/>
    <s v="Failed"/>
    <s v="Yes"/>
    <s v="Equipment"/>
    <s v="Minor"/>
    <d v="2025-05-01T00:00:00"/>
    <n v="0"/>
    <n v="0"/>
    <n v="0"/>
    <n v="0"/>
    <n v="0"/>
    <n v="0"/>
    <x v="0"/>
  </r>
  <r>
    <s v="B000904"/>
    <s v="GLP-1 Agonist"/>
    <s v="Line 2"/>
    <d v="2025-03-24T00:00:00"/>
    <s v="Team B"/>
    <n v="23.31"/>
    <n v="33.6"/>
    <n v="336"/>
    <n v="46.4"/>
    <n v="7.94"/>
    <n v="99.39"/>
    <n v="6.89"/>
    <n v="138.6"/>
    <n v="87.12"/>
    <n v="92.43"/>
    <s v="Pass"/>
    <s v="No"/>
    <s v="None"/>
    <s v="None"/>
    <d v="2025-03-01T00:00:00"/>
    <n v="0"/>
    <n v="0"/>
    <n v="0"/>
    <n v="0"/>
    <n v="0"/>
    <n v="0"/>
    <x v="0"/>
  </r>
  <r>
    <s v="B000905"/>
    <s v="AED"/>
    <s v="Line 2"/>
    <d v="2024-07-26T00:00:00"/>
    <s v="Team D"/>
    <n v="21.36"/>
    <n v="41.1"/>
    <n v="317"/>
    <n v="49.1"/>
    <n v="7.38"/>
    <n v="98.46"/>
    <n v="6.82"/>
    <n v="154.4"/>
    <n v="85.95"/>
    <n v="92.46"/>
    <s v="Pass"/>
    <s v="No"/>
    <s v="None"/>
    <s v="None"/>
    <d v="2024-07-01T00:00:00"/>
    <n v="0"/>
    <n v="0"/>
    <n v="0"/>
    <n v="0"/>
    <n v="0"/>
    <n v="0"/>
    <x v="0"/>
  </r>
  <r>
    <s v="B000906"/>
    <s v="COX-2 Inhibitor"/>
    <s v="Line 2"/>
    <d v="2025-10-10T00:00:00"/>
    <s v="Team B"/>
    <n v="22.8"/>
    <n v="43.65"/>
    <n v="327"/>
    <n v="34.9"/>
    <n v="6.42"/>
    <n v="99.3"/>
    <n v="6.65"/>
    <n v="120.4"/>
    <n v="86.24"/>
    <n v="93.29"/>
    <s v="Pass"/>
    <s v="No"/>
    <s v="None"/>
    <s v="None"/>
    <d v="2025-10-01T00:00:00"/>
    <n v="0"/>
    <n v="0"/>
    <n v="0"/>
    <n v="0"/>
    <n v="0"/>
    <n v="0"/>
    <x v="0"/>
  </r>
  <r>
    <s v="B000907"/>
    <s v="GLP-1 Agonist"/>
    <s v="Line 3"/>
    <d v="2024-01-25T00:00:00"/>
    <s v="Team B"/>
    <n v="21.17"/>
    <n v="36.22"/>
    <n v="295"/>
    <n v="39.299999999999997"/>
    <n v="8.1300000000000008"/>
    <n v="99.56"/>
    <n v="6.77"/>
    <n v="139.6"/>
    <m/>
    <n v="90.08"/>
    <s v="Pass"/>
    <s v="No"/>
    <s v="None"/>
    <s v="None"/>
    <d v="2024-01-01T00:00:00"/>
    <n v="0"/>
    <n v="0"/>
    <n v="0"/>
    <n v="0"/>
    <n v="0"/>
    <n v="1"/>
    <x v="1"/>
  </r>
  <r>
    <s v="B000908"/>
    <s v="Antidepressant"/>
    <s v="Line 3"/>
    <d v="2024-02-12T00:00:00"/>
    <s v="Team B"/>
    <n v="22.72"/>
    <n v="40.35"/>
    <n v="322"/>
    <n v="36.700000000000003"/>
    <n v="7.53"/>
    <n v="99.11"/>
    <n v="6.85"/>
    <m/>
    <n v="87.3"/>
    <n v="93.26"/>
    <s v="Pass"/>
    <s v="No"/>
    <s v="None"/>
    <s v="None"/>
    <d v="2024-02-01T00:00:00"/>
    <n v="0"/>
    <n v="0"/>
    <n v="0"/>
    <n v="0"/>
    <n v="1"/>
    <n v="0"/>
    <x v="1"/>
  </r>
  <r>
    <s v="B000909"/>
    <s v="Antidepressant"/>
    <s v="Line 2"/>
    <d v="2025-03-15T00:00:00"/>
    <s v="Team B"/>
    <n v="21.95"/>
    <n v="32.57"/>
    <n v="323"/>
    <n v="44.2"/>
    <n v="6.99"/>
    <n v="99.31"/>
    <n v="6.58"/>
    <n v="125.8"/>
    <n v="86.92"/>
    <n v="95.19"/>
    <s v="Pass"/>
    <s v="No"/>
    <s v="None"/>
    <s v="None"/>
    <d v="2025-03-01T00:00:00"/>
    <n v="0"/>
    <n v="0"/>
    <n v="0"/>
    <n v="0"/>
    <n v="0"/>
    <n v="0"/>
    <x v="0"/>
  </r>
  <r>
    <s v="B000910"/>
    <s v="GLP-1 Agonist"/>
    <s v="Line 3"/>
    <d v="2025-09-04T00:00:00"/>
    <s v="Team C"/>
    <n v="22.79"/>
    <n v="38.15"/>
    <n v="308"/>
    <n v="52.4"/>
    <n v="7.68"/>
    <n v="99.01"/>
    <n v="6.92"/>
    <n v="144.1"/>
    <n v="84.33"/>
    <n v="91.64"/>
    <s v="Pass"/>
    <s v="No"/>
    <s v="None"/>
    <s v="None"/>
    <d v="2025-09-01T00:00:00"/>
    <n v="0"/>
    <n v="0"/>
    <n v="0"/>
    <n v="0"/>
    <n v="0"/>
    <n v="0"/>
    <x v="0"/>
  </r>
  <r>
    <s v="B000911"/>
    <s v="COX-2 Inhibitor"/>
    <s v="Line 2"/>
    <d v="2025-08-18T00:00:00"/>
    <s v="Team D"/>
    <n v="22.1"/>
    <n v="48.12"/>
    <n v="340"/>
    <n v="39.299999999999997"/>
    <n v="6.29"/>
    <n v="99.14"/>
    <n v="6.82"/>
    <n v="114.3"/>
    <n v="91.92"/>
    <n v="95.52"/>
    <s v="Pass"/>
    <s v="No"/>
    <s v="None"/>
    <s v="None"/>
    <d v="2025-08-01T00:00:00"/>
    <n v="0"/>
    <n v="0"/>
    <n v="0"/>
    <n v="0"/>
    <n v="0"/>
    <n v="0"/>
    <x v="0"/>
  </r>
  <r>
    <s v="B000912"/>
    <s v="AED"/>
    <s v="Line 2"/>
    <d v="2025-05-10T00:00:00"/>
    <s v="Team C"/>
    <n v="22.86"/>
    <n v="47.53"/>
    <n v="290"/>
    <n v="50.3"/>
    <n v="7.81"/>
    <n v="99.54"/>
    <n v="6.98"/>
    <n v="130.69999999999999"/>
    <n v="85.29"/>
    <n v="92.88"/>
    <s v="Pass"/>
    <s v="No"/>
    <s v="None"/>
    <s v="None"/>
    <d v="2025-05-01T00:00:00"/>
    <n v="0"/>
    <n v="0"/>
    <n v="0"/>
    <n v="0"/>
    <n v="0"/>
    <n v="0"/>
    <x v="0"/>
  </r>
  <r>
    <s v="B000913"/>
    <s v="AED"/>
    <s v="Line 3"/>
    <d v="2024-10-02T00:00:00"/>
    <s v="Team C"/>
    <n v="22.24"/>
    <n v="43.57"/>
    <n v="309"/>
    <n v="48.7"/>
    <n v="7.85"/>
    <n v="98.7"/>
    <n v="6.92"/>
    <n v="138.69999999999999"/>
    <n v="81.96"/>
    <n v="93.99"/>
    <s v="Pass"/>
    <s v="No"/>
    <s v="None"/>
    <s v="None"/>
    <d v="2024-10-01T00:00:00"/>
    <n v="0"/>
    <n v="0"/>
    <n v="0"/>
    <n v="0"/>
    <n v="0"/>
    <n v="0"/>
    <x v="0"/>
  </r>
  <r>
    <s v="B000914"/>
    <s v="AED"/>
    <s v="Line 2"/>
    <d v="2024-09-20T00:00:00"/>
    <s v="Team B"/>
    <n v="21.78"/>
    <n v="45.22"/>
    <n v="326"/>
    <n v="40.700000000000003"/>
    <n v="6.85"/>
    <n v="98.67"/>
    <n v="6.84"/>
    <n v="132.19999999999999"/>
    <n v="87.67"/>
    <n v="92.57"/>
    <s v="Pass"/>
    <s v="No"/>
    <s v="None"/>
    <s v="None"/>
    <d v="2024-09-01T00:00:00"/>
    <n v="0"/>
    <n v="0"/>
    <n v="0"/>
    <n v="0"/>
    <n v="0"/>
    <n v="0"/>
    <x v="0"/>
  </r>
  <r>
    <s v="B000915"/>
    <s v="AED"/>
    <s v="Line 2"/>
    <d v="2024-11-07T00:00:00"/>
    <s v="Team A"/>
    <n v="22.21"/>
    <n v="39.86"/>
    <n v="303"/>
    <n v="48.3"/>
    <n v="6.98"/>
    <n v="98.92"/>
    <n v="6.9"/>
    <n v="121.5"/>
    <n v="89.96"/>
    <n v="93.96"/>
    <s v="Pass"/>
    <s v="No"/>
    <s v="None"/>
    <s v="None"/>
    <d v="2024-11-01T00:00:00"/>
    <n v="0"/>
    <n v="0"/>
    <n v="0"/>
    <n v="0"/>
    <n v="0"/>
    <n v="0"/>
    <x v="0"/>
  </r>
  <r>
    <s v="B000916"/>
    <s v="AED"/>
    <s v="Line 1"/>
    <d v="2024-07-06T00:00:00"/>
    <s v="Team C"/>
    <n v="22"/>
    <n v="52.12"/>
    <n v="327"/>
    <n v="45.9"/>
    <n v="7.67"/>
    <n v="99.34"/>
    <n v="7.01"/>
    <n v="133.19999999999999"/>
    <m/>
    <n v="94.46"/>
    <s v="Pass"/>
    <s v="No"/>
    <s v="None"/>
    <s v="None"/>
    <d v="2024-07-01T00:00:00"/>
    <n v="0"/>
    <n v="0"/>
    <n v="0"/>
    <n v="0"/>
    <n v="0"/>
    <n v="1"/>
    <x v="1"/>
  </r>
  <r>
    <s v="B000917"/>
    <s v="Antidepressant"/>
    <s v="Line 2"/>
    <d v="2024-11-02T00:00:00"/>
    <s v="Team D"/>
    <n v="22.27"/>
    <n v="52.34"/>
    <n v="321"/>
    <n v="38.799999999999997"/>
    <n v="6.77"/>
    <n v="98.76"/>
    <n v="6.94"/>
    <n v="129"/>
    <n v="87.31"/>
    <n v="95.73"/>
    <s v="Pass"/>
    <s v="No"/>
    <s v="None"/>
    <s v="None"/>
    <d v="2024-11-01T00:00:00"/>
    <n v="0"/>
    <n v="0"/>
    <n v="0"/>
    <n v="0"/>
    <n v="0"/>
    <n v="0"/>
    <x v="0"/>
  </r>
  <r>
    <s v="B000918"/>
    <s v="Antidepressant"/>
    <s v="Line 2"/>
    <d v="2024-03-17T00:00:00"/>
    <s v="Team C"/>
    <n v="21.84"/>
    <n v="42.82"/>
    <n v="316"/>
    <n v="44.6"/>
    <n v="7.5"/>
    <n v="99.19"/>
    <n v="6.95"/>
    <n v="122.7"/>
    <n v="86.56"/>
    <n v="94.89"/>
    <s v="Pass"/>
    <s v="No"/>
    <s v="None"/>
    <s v="None"/>
    <d v="2024-03-01T00:00:00"/>
    <n v="0"/>
    <n v="0"/>
    <n v="0"/>
    <n v="0"/>
    <n v="0"/>
    <n v="0"/>
    <x v="0"/>
  </r>
  <r>
    <s v="B000919"/>
    <s v="GLP-1 Agonist"/>
    <s v="Line 2"/>
    <d v="2024-08-21T00:00:00"/>
    <s v="Team A"/>
    <n v="20.97"/>
    <n v="52.95"/>
    <n v="321"/>
    <n v="48.4"/>
    <n v="8.3000000000000007"/>
    <n v="99.04"/>
    <n v="7.22"/>
    <n v="133.30000000000001"/>
    <n v="86.91"/>
    <n v="93.75"/>
    <s v="Pass"/>
    <s v="No"/>
    <s v="None"/>
    <s v="None"/>
    <d v="2024-08-01T00:00:00"/>
    <n v="0"/>
    <n v="0"/>
    <n v="0"/>
    <n v="0"/>
    <n v="0"/>
    <n v="0"/>
    <x v="0"/>
  </r>
  <r>
    <s v="B000920"/>
    <s v="COX-2 Inhibitor"/>
    <s v="Line 2"/>
    <d v="2025-11-18T00:00:00"/>
    <s v="Team C"/>
    <n v="22.25"/>
    <n v="39.6"/>
    <n v="309"/>
    <n v="33.700000000000003"/>
    <n v="6.28"/>
    <m/>
    <n v="6.6"/>
    <n v="120.1"/>
    <n v="88.8"/>
    <n v="92.75"/>
    <s v="Pass"/>
    <s v="No"/>
    <s v="None"/>
    <s v="None"/>
    <d v="2025-11-01T00:00:00"/>
    <n v="0"/>
    <n v="0"/>
    <n v="1"/>
    <n v="0"/>
    <n v="0"/>
    <n v="0"/>
    <x v="1"/>
  </r>
  <r>
    <s v="B000921"/>
    <s v="Antidepressant"/>
    <s v="Line 1"/>
    <d v="2025-05-31T00:00:00"/>
    <s v="Team D"/>
    <n v="20.74"/>
    <n v="35.74"/>
    <n v="308"/>
    <n v="40"/>
    <n v="7.45"/>
    <n v="99.51"/>
    <n v="6.69"/>
    <n v="100.5"/>
    <n v="85.02"/>
    <n v="94.05"/>
    <s v="Pass"/>
    <s v="No"/>
    <s v="None"/>
    <s v="None"/>
    <d v="2025-05-01T00:00:00"/>
    <n v="0"/>
    <n v="0"/>
    <n v="0"/>
    <n v="0"/>
    <n v="0"/>
    <n v="0"/>
    <x v="0"/>
  </r>
  <r>
    <s v="B000922"/>
    <s v="AED"/>
    <s v="Line 3"/>
    <d v="2024-04-13T00:00:00"/>
    <s v="Team A"/>
    <n v="22.43"/>
    <n v="40.450000000000003"/>
    <n v="337"/>
    <n v="54.3"/>
    <n v="8.0500000000000007"/>
    <n v="99.37"/>
    <n v="7.07"/>
    <n v="138.9"/>
    <n v="83.25"/>
    <n v="91.37"/>
    <s v="Pass"/>
    <s v="No"/>
    <s v="None"/>
    <s v="None"/>
    <d v="2024-04-01T00:00:00"/>
    <n v="0"/>
    <n v="0"/>
    <n v="0"/>
    <n v="0"/>
    <n v="0"/>
    <n v="0"/>
    <x v="0"/>
  </r>
  <r>
    <s v="B000923"/>
    <s v="COX-2 Inhibitor"/>
    <s v="Line 2"/>
    <d v="2024-07-28T00:00:00"/>
    <s v="Team A"/>
    <n v="21.57"/>
    <n v="41.9"/>
    <n v="373"/>
    <n v="45.6"/>
    <n v="7.01"/>
    <n v="99.28"/>
    <n v="6.66"/>
    <n v="139.19999999999999"/>
    <n v="87.19"/>
    <n v="92.92"/>
    <s v="Pass"/>
    <s v="No"/>
    <s v="None"/>
    <s v="None"/>
    <d v="2024-07-01T00:00:00"/>
    <n v="0"/>
    <n v="0"/>
    <n v="0"/>
    <n v="0"/>
    <n v="0"/>
    <n v="0"/>
    <x v="0"/>
  </r>
  <r>
    <s v="B000924"/>
    <s v="GLP-1 Agonist"/>
    <s v="Line 3"/>
    <d v="2024-07-08T00:00:00"/>
    <s v="Team C"/>
    <n v="21.34"/>
    <m/>
    <n v="341"/>
    <n v="50.5"/>
    <n v="7.03"/>
    <n v="98.61"/>
    <n v="7.15"/>
    <n v="118.8"/>
    <n v="86.12"/>
    <n v="92.81"/>
    <s v="Pass"/>
    <s v="No"/>
    <s v="None"/>
    <s v="None"/>
    <d v="2024-07-01T00:00:00"/>
    <n v="0"/>
    <n v="1"/>
    <n v="0"/>
    <n v="0"/>
    <n v="0"/>
    <n v="0"/>
    <x v="1"/>
  </r>
  <r>
    <s v="B000925"/>
    <s v="Antidepressant"/>
    <s v="Line 1"/>
    <d v="2024-07-24T00:00:00"/>
    <s v="Team B"/>
    <m/>
    <n v="40.590000000000003"/>
    <n v="321"/>
    <n v="42.3"/>
    <n v="6.48"/>
    <n v="99.15"/>
    <n v="6.86"/>
    <n v="132.6"/>
    <n v="86.66"/>
    <n v="95.24"/>
    <s v="Pass"/>
    <s v="No"/>
    <s v="None"/>
    <s v="None"/>
    <d v="2024-07-01T00:00:00"/>
    <n v="1"/>
    <n v="0"/>
    <n v="0"/>
    <n v="0"/>
    <n v="0"/>
    <n v="0"/>
    <x v="1"/>
  </r>
  <r>
    <s v="B000926"/>
    <s v="Antidepressant"/>
    <s v="Line 2"/>
    <d v="2025-05-20T00:00:00"/>
    <s v="Team C"/>
    <n v="22.63"/>
    <n v="37.700000000000003"/>
    <n v="328"/>
    <n v="33.1"/>
    <n v="6.18"/>
    <n v="99.04"/>
    <n v="6.76"/>
    <n v="124.9"/>
    <n v="88.65"/>
    <n v="93.44"/>
    <s v="Pass"/>
    <s v="No"/>
    <s v="None"/>
    <s v="None"/>
    <d v="2025-05-01T00:00:00"/>
    <n v="0"/>
    <n v="0"/>
    <n v="0"/>
    <n v="0"/>
    <n v="0"/>
    <n v="0"/>
    <x v="0"/>
  </r>
  <r>
    <s v="B000927"/>
    <s v="Antidepressant"/>
    <s v="Line 2"/>
    <d v="2025-10-16T00:00:00"/>
    <s v="Team C"/>
    <n v="20.67"/>
    <n v="37.51"/>
    <n v="335"/>
    <n v="50.5"/>
    <n v="7.12"/>
    <n v="99.89"/>
    <n v="6.69"/>
    <n v="119.2"/>
    <n v="86.28"/>
    <n v="94.64"/>
    <s v="Pass"/>
    <s v="No"/>
    <s v="None"/>
    <s v="None"/>
    <d v="2025-10-01T00:00:00"/>
    <n v="0"/>
    <n v="0"/>
    <n v="0"/>
    <n v="0"/>
    <n v="0"/>
    <n v="0"/>
    <x v="0"/>
  </r>
  <r>
    <s v="B000928"/>
    <s v="AED"/>
    <s v="Line 3"/>
    <d v="2025-06-03T00:00:00"/>
    <s v="Team B"/>
    <m/>
    <n v="49.7"/>
    <n v="338"/>
    <n v="51.2"/>
    <n v="7.93"/>
    <n v="98.71"/>
    <n v="6.93"/>
    <n v="141.4"/>
    <n v="83.57"/>
    <n v="93.42"/>
    <s v="Pass"/>
    <s v="No"/>
    <s v="None"/>
    <s v="None"/>
    <d v="2025-06-01T00:00:00"/>
    <n v="1"/>
    <n v="0"/>
    <n v="0"/>
    <n v="0"/>
    <n v="0"/>
    <n v="0"/>
    <x v="1"/>
  </r>
  <r>
    <s v="B000929"/>
    <s v="COX-2 Inhibitor"/>
    <s v="Line 1"/>
    <d v="2024-12-23T00:00:00"/>
    <s v="Team A"/>
    <n v="22.84"/>
    <n v="47.99"/>
    <n v="346"/>
    <n v="42.1"/>
    <n v="6.83"/>
    <n v="99.22"/>
    <n v="6.79"/>
    <n v="129.9"/>
    <n v="88.05"/>
    <n v="93.34"/>
    <s v="Pass"/>
    <s v="No"/>
    <s v="None"/>
    <s v="None"/>
    <d v="2024-12-01T00:00:00"/>
    <n v="0"/>
    <n v="0"/>
    <n v="0"/>
    <n v="0"/>
    <n v="0"/>
    <n v="0"/>
    <x v="0"/>
  </r>
  <r>
    <s v="B000930"/>
    <s v="COX-2 Inhibitor"/>
    <s v="Line 3"/>
    <d v="2024-04-27T00:00:00"/>
    <s v="Team C"/>
    <n v="22.54"/>
    <n v="40.57"/>
    <n v="357"/>
    <n v="27"/>
    <n v="6.72"/>
    <n v="98.75"/>
    <n v="6.76"/>
    <n v="102.1"/>
    <n v="91.41"/>
    <n v="93.2"/>
    <s v="Pass"/>
    <s v="No"/>
    <s v="None"/>
    <s v="None"/>
    <d v="2024-04-01T00:00:00"/>
    <n v="0"/>
    <n v="0"/>
    <n v="0"/>
    <n v="0"/>
    <n v="0"/>
    <n v="0"/>
    <x v="0"/>
  </r>
  <r>
    <s v="B000931"/>
    <s v="GLP-1 Agonist"/>
    <s v="Line 2"/>
    <d v="2024-04-14T00:00:00"/>
    <s v="Team B"/>
    <n v="22.51"/>
    <n v="30.62"/>
    <n v="308"/>
    <n v="48.2"/>
    <n v="7.43"/>
    <n v="99.08"/>
    <n v="6.99"/>
    <n v="133"/>
    <n v="83.05"/>
    <n v="94.18"/>
    <s v="Pass"/>
    <s v="No"/>
    <s v="None"/>
    <s v="None"/>
    <d v="2024-04-01T00:00:00"/>
    <n v="0"/>
    <n v="0"/>
    <n v="0"/>
    <n v="0"/>
    <n v="0"/>
    <n v="0"/>
    <x v="0"/>
  </r>
  <r>
    <s v="B000932"/>
    <s v="GLP-1 Agonist"/>
    <s v="Line 2"/>
    <d v="2025-08-18T00:00:00"/>
    <s v="Team D"/>
    <n v="20.88"/>
    <n v="34.36"/>
    <n v="309"/>
    <n v="46.3"/>
    <n v="8.1199999999999992"/>
    <n v="98.94"/>
    <n v="6.71"/>
    <n v="138.19999999999999"/>
    <n v="86.68"/>
    <n v="94.68"/>
    <s v="Pass"/>
    <s v="No"/>
    <s v="None"/>
    <s v="None"/>
    <d v="2025-08-01T00:00:00"/>
    <n v="0"/>
    <n v="0"/>
    <n v="0"/>
    <n v="0"/>
    <n v="0"/>
    <n v="0"/>
    <x v="0"/>
  </r>
  <r>
    <s v="B000933"/>
    <s v="GLP-1 Agonist"/>
    <s v="Line 2"/>
    <d v="2025-05-10T00:00:00"/>
    <s v="Team B"/>
    <n v="19.96"/>
    <n v="48.61"/>
    <n v="283"/>
    <n v="50.8"/>
    <n v="8.89"/>
    <n v="99.02"/>
    <n v="7.31"/>
    <n v="149.9"/>
    <n v="82.81"/>
    <n v="92.87"/>
    <s v="Pass"/>
    <s v="No"/>
    <s v="None"/>
    <s v="None"/>
    <d v="2025-05-01T00:00:00"/>
    <n v="0"/>
    <n v="0"/>
    <n v="0"/>
    <n v="0"/>
    <n v="0"/>
    <n v="0"/>
    <x v="0"/>
  </r>
  <r>
    <s v="B000934"/>
    <s v="COX-2 Inhibitor"/>
    <s v="Line 1"/>
    <d v="2025-01-08T00:00:00"/>
    <s v="Team A"/>
    <m/>
    <n v="46.44"/>
    <n v="334"/>
    <n v="35.5"/>
    <n v="6.32"/>
    <n v="99.3"/>
    <n v="6.73"/>
    <n v="111.4"/>
    <n v="87.09"/>
    <n v="94.89"/>
    <s v="Pass"/>
    <s v="No"/>
    <s v="None"/>
    <s v="None"/>
    <d v="2025-01-01T00:00:00"/>
    <n v="1"/>
    <n v="0"/>
    <n v="0"/>
    <n v="0"/>
    <n v="0"/>
    <n v="0"/>
    <x v="1"/>
  </r>
  <r>
    <s v="B000935"/>
    <s v="COX-2 Inhibitor"/>
    <s v="Line 2"/>
    <d v="2025-02-25T00:00:00"/>
    <s v="Team D"/>
    <n v="22.1"/>
    <n v="43.33"/>
    <n v="331"/>
    <n v="36.700000000000003"/>
    <n v="6.19"/>
    <n v="99.56"/>
    <n v="6.83"/>
    <n v="117.9"/>
    <n v="87.47"/>
    <n v="96.25"/>
    <s v="Pass"/>
    <s v="No"/>
    <s v="None"/>
    <s v="None"/>
    <d v="2025-02-01T00:00:00"/>
    <n v="0"/>
    <n v="0"/>
    <n v="0"/>
    <n v="0"/>
    <n v="0"/>
    <n v="0"/>
    <x v="0"/>
  </r>
  <r>
    <s v="B000936"/>
    <s v="Antidepressant"/>
    <s v="Line 1"/>
    <d v="2025-09-12T00:00:00"/>
    <s v="Team C"/>
    <n v="20.68"/>
    <n v="51.34"/>
    <n v="299"/>
    <n v="44.4"/>
    <n v="6.71"/>
    <n v="99.37"/>
    <n v="6.85"/>
    <n v="120.7"/>
    <n v="90.57"/>
    <n v="94.76"/>
    <s v="Pass"/>
    <s v="No"/>
    <s v="None"/>
    <s v="None"/>
    <d v="2025-09-01T00:00:00"/>
    <n v="0"/>
    <n v="0"/>
    <n v="0"/>
    <n v="0"/>
    <n v="0"/>
    <n v="0"/>
    <x v="0"/>
  </r>
  <r>
    <s v="B000937"/>
    <s v="AED"/>
    <s v="Line 2"/>
    <d v="2025-08-17T00:00:00"/>
    <s v="Team C"/>
    <n v="21.68"/>
    <m/>
    <n v="285"/>
    <n v="39.700000000000003"/>
    <n v="7.16"/>
    <n v="98.79"/>
    <n v="6.88"/>
    <n v="127.7"/>
    <n v="83.87"/>
    <n v="91.43"/>
    <s v="Pass"/>
    <s v="No"/>
    <s v="None"/>
    <s v="None"/>
    <d v="2025-08-01T00:00:00"/>
    <n v="0"/>
    <n v="1"/>
    <n v="0"/>
    <n v="0"/>
    <n v="0"/>
    <n v="0"/>
    <x v="1"/>
  </r>
  <r>
    <s v="B000938"/>
    <s v="Antidepressant"/>
    <s v="Line 2"/>
    <d v="2024-03-04T00:00:00"/>
    <s v="Team D"/>
    <n v="22.92"/>
    <n v="41.82"/>
    <n v="312"/>
    <n v="38.799999999999997"/>
    <n v="6.6"/>
    <n v="98.8"/>
    <n v="6.64"/>
    <n v="133.4"/>
    <n v="87.25"/>
    <n v="92.08"/>
    <s v="Pass"/>
    <s v="No"/>
    <s v="None"/>
    <s v="None"/>
    <d v="2024-03-01T00:00:00"/>
    <n v="0"/>
    <n v="0"/>
    <n v="0"/>
    <n v="0"/>
    <n v="0"/>
    <n v="0"/>
    <x v="0"/>
  </r>
  <r>
    <s v="B000939"/>
    <s v="AED"/>
    <s v="Line 2"/>
    <d v="2024-10-15T00:00:00"/>
    <s v="Team D"/>
    <n v="20.85"/>
    <n v="43.91"/>
    <n v="310"/>
    <n v="46.1"/>
    <n v="6.39"/>
    <m/>
    <n v="6.89"/>
    <n v="132.9"/>
    <n v="86.45"/>
    <n v="96.16"/>
    <s v="Pass"/>
    <s v="Yes"/>
    <s v="Material"/>
    <s v="Minor"/>
    <d v="2024-10-01T00:00:00"/>
    <n v="0"/>
    <n v="0"/>
    <n v="1"/>
    <n v="0"/>
    <n v="0"/>
    <n v="0"/>
    <x v="1"/>
  </r>
  <r>
    <s v="B000940"/>
    <s v="Antidepressant"/>
    <s v="Line 1"/>
    <d v="2024-02-01T00:00:00"/>
    <s v="Team D"/>
    <n v="23.75"/>
    <n v="39.090000000000003"/>
    <n v="322"/>
    <n v="49.4"/>
    <n v="6.46"/>
    <n v="99.18"/>
    <m/>
    <n v="126.9"/>
    <n v="89.24"/>
    <n v="91.71"/>
    <s v="Pass"/>
    <s v="No"/>
    <s v="None"/>
    <s v="None"/>
    <d v="2024-02-01T00:00:00"/>
    <n v="0"/>
    <n v="0"/>
    <n v="0"/>
    <n v="1"/>
    <n v="0"/>
    <n v="0"/>
    <x v="1"/>
  </r>
  <r>
    <s v="B000941"/>
    <s v="Antidepressant"/>
    <s v="Line 1"/>
    <d v="2024-10-08T00:00:00"/>
    <s v="Team D"/>
    <n v="21.37"/>
    <n v="40.58"/>
    <n v="330"/>
    <n v="46.4"/>
    <n v="7.72"/>
    <n v="99.18"/>
    <n v="6.78"/>
    <n v="127.8"/>
    <n v="91.49"/>
    <n v="94.01"/>
    <s v="Pass"/>
    <s v="No"/>
    <s v="None"/>
    <s v="None"/>
    <d v="2024-10-01T00:00:00"/>
    <n v="0"/>
    <n v="0"/>
    <n v="0"/>
    <n v="0"/>
    <n v="0"/>
    <n v="0"/>
    <x v="0"/>
  </r>
  <r>
    <s v="B000942"/>
    <s v="AED"/>
    <s v="Line 1"/>
    <d v="2025-04-10T00:00:00"/>
    <s v="Team B"/>
    <n v="21.87"/>
    <n v="36.57"/>
    <n v="318"/>
    <n v="50.9"/>
    <n v="8.2100000000000009"/>
    <n v="99.16"/>
    <n v="6.79"/>
    <n v="126.9"/>
    <n v="85.01"/>
    <n v="94.47"/>
    <s v="Pass"/>
    <s v="Yes"/>
    <s v="Environmental"/>
    <s v="Minor"/>
    <d v="2025-04-01T00:00:00"/>
    <n v="0"/>
    <n v="0"/>
    <n v="0"/>
    <n v="0"/>
    <n v="0"/>
    <n v="0"/>
    <x v="0"/>
  </r>
  <r>
    <s v="B000943"/>
    <s v="Antidepressant"/>
    <s v="Line 1"/>
    <d v="2024-06-01T00:00:00"/>
    <s v="Team A"/>
    <n v="21.09"/>
    <n v="34.549999999999997"/>
    <n v="315"/>
    <n v="42.3"/>
    <n v="7.89"/>
    <n v="99.08"/>
    <n v="6.82"/>
    <n v="116.3"/>
    <n v="89.12"/>
    <n v="92.91"/>
    <s v="Pass"/>
    <s v="No"/>
    <s v="None"/>
    <s v="None"/>
    <d v="2024-06-01T00:00:00"/>
    <n v="0"/>
    <n v="0"/>
    <n v="0"/>
    <n v="0"/>
    <n v="0"/>
    <n v="0"/>
    <x v="0"/>
  </r>
  <r>
    <s v="B000944"/>
    <s v="GLP-1 Agonist"/>
    <s v="Line 2"/>
    <d v="2024-04-19T00:00:00"/>
    <s v="Team C"/>
    <n v="21.53"/>
    <n v="31.39"/>
    <n v="284"/>
    <n v="56.2"/>
    <n v="8.2100000000000009"/>
    <n v="99.46"/>
    <n v="6.84"/>
    <n v="155.80000000000001"/>
    <n v="84.01"/>
    <n v="90.79"/>
    <s v="Failed"/>
    <s v="Yes"/>
    <s v="Documentation"/>
    <s v="Minor"/>
    <d v="2024-04-01T00:00:00"/>
    <n v="0"/>
    <n v="0"/>
    <n v="0"/>
    <n v="0"/>
    <n v="0"/>
    <n v="0"/>
    <x v="0"/>
  </r>
  <r>
    <s v="B000945"/>
    <s v="GLP-1 Agonist"/>
    <s v="Line 1"/>
    <d v="2024-12-24T00:00:00"/>
    <s v="Team D"/>
    <n v="21.4"/>
    <n v="45.42"/>
    <n v="316"/>
    <n v="38.4"/>
    <n v="6.92"/>
    <n v="98.45"/>
    <n v="7.08"/>
    <n v="146"/>
    <n v="87.5"/>
    <n v="90.65"/>
    <s v="Pass"/>
    <s v="No"/>
    <s v="None"/>
    <s v="None"/>
    <d v="2024-12-01T00:00:00"/>
    <n v="0"/>
    <n v="0"/>
    <n v="0"/>
    <n v="0"/>
    <n v="0"/>
    <n v="0"/>
    <x v="0"/>
  </r>
  <r>
    <s v="B000946"/>
    <s v="Antidepressant"/>
    <s v="Line 3"/>
    <d v="2025-01-18T00:00:00"/>
    <s v="Team D"/>
    <n v="20.88"/>
    <n v="34.19"/>
    <n v="318"/>
    <n v="54.6"/>
    <n v="7.55"/>
    <n v="99.04"/>
    <n v="7.06"/>
    <n v="120.1"/>
    <n v="85.73"/>
    <n v="94.27"/>
    <s v="Pass"/>
    <s v="No"/>
    <s v="None"/>
    <s v="None"/>
    <d v="2025-01-01T00:00:00"/>
    <n v="0"/>
    <n v="0"/>
    <n v="0"/>
    <n v="0"/>
    <n v="0"/>
    <n v="0"/>
    <x v="0"/>
  </r>
  <r>
    <s v="B000947"/>
    <s v="COX-2 Inhibitor"/>
    <s v="Line1"/>
    <d v="2025-06-06T00:00:00"/>
    <s v="Team C"/>
    <n v="24.62"/>
    <n v="52.75"/>
    <n v="332"/>
    <n v="48.8"/>
    <n v="6.16"/>
    <n v="98.67"/>
    <n v="6.86"/>
    <n v="130.80000000000001"/>
    <n v="83.56"/>
    <n v="95.86"/>
    <s v="Pass"/>
    <s v="No"/>
    <s v="None"/>
    <s v="None"/>
    <d v="2025-06-01T00:00:00"/>
    <n v="0"/>
    <n v="0"/>
    <n v="0"/>
    <n v="0"/>
    <n v="0"/>
    <n v="0"/>
    <x v="0"/>
  </r>
  <r>
    <s v="B000948"/>
    <s v="AED"/>
    <s v="Line 1"/>
    <d v="2024-01-11T00:00:00"/>
    <s v="Team C"/>
    <n v="21.43"/>
    <n v="40.35"/>
    <n v="312"/>
    <n v="47.5"/>
    <n v="6.55"/>
    <n v="98.98"/>
    <n v="6.79"/>
    <n v="139.5"/>
    <n v="86.44"/>
    <n v="93.19"/>
    <s v="Pass"/>
    <s v="No"/>
    <s v="None"/>
    <s v="None"/>
    <d v="2024-01-01T00:00:00"/>
    <n v="0"/>
    <n v="0"/>
    <n v="0"/>
    <n v="0"/>
    <n v="0"/>
    <n v="0"/>
    <x v="0"/>
  </r>
  <r>
    <s v="B000949"/>
    <s v="AED"/>
    <s v="Line 3"/>
    <d v="2024-06-30T00:00:00"/>
    <s v="Team C"/>
    <n v="21.43"/>
    <n v="52.69"/>
    <n v="302"/>
    <n v="51.1"/>
    <n v="8"/>
    <n v="99.17"/>
    <n v="7.12"/>
    <n v="125.7"/>
    <n v="86.3"/>
    <n v="93.52"/>
    <s v="Pass"/>
    <s v="No"/>
    <s v="None"/>
    <s v="None"/>
    <d v="2024-06-01T00:00:00"/>
    <n v="0"/>
    <n v="0"/>
    <n v="0"/>
    <n v="0"/>
    <n v="0"/>
    <n v="0"/>
    <x v="0"/>
  </r>
  <r>
    <s v="B000950"/>
    <s v="GLP-1 Agonist"/>
    <s v="Line 1"/>
    <d v="2025-07-24T00:00:00"/>
    <s v="Team A"/>
    <n v="22.23"/>
    <n v="38.17"/>
    <n v="290"/>
    <n v="46.8"/>
    <n v="8.0500000000000007"/>
    <n v="98.87"/>
    <n v="7.03"/>
    <n v="132.9"/>
    <n v="84.33"/>
    <n v="93.94"/>
    <s v="Pass"/>
    <s v="No"/>
    <s v="None"/>
    <s v="None"/>
    <d v="2025-07-01T00:00:00"/>
    <n v="0"/>
    <n v="0"/>
    <n v="0"/>
    <n v="0"/>
    <n v="0"/>
    <n v="0"/>
    <x v="0"/>
  </r>
  <r>
    <s v="B000951"/>
    <s v="GLP-1 Agonist"/>
    <s v="Line 2"/>
    <d v="2025-05-13T00:00:00"/>
    <s v="Team A"/>
    <n v="22.86"/>
    <n v="32.17"/>
    <n v="290"/>
    <n v="45.8"/>
    <n v="8.8000000000000007"/>
    <n v="99.04"/>
    <n v="6.89"/>
    <n v="132.5"/>
    <n v="87.09"/>
    <n v="92.82"/>
    <s v="Pass"/>
    <s v="No"/>
    <s v="None"/>
    <s v="None"/>
    <d v="2025-05-01T00:00:00"/>
    <n v="0"/>
    <n v="0"/>
    <n v="0"/>
    <n v="0"/>
    <n v="0"/>
    <n v="0"/>
    <x v="0"/>
  </r>
  <r>
    <s v="B000952"/>
    <s v="Antidepressant"/>
    <s v="Line 3"/>
    <d v="2025-10-19T00:00:00"/>
    <s v="Team A"/>
    <n v="22.84"/>
    <n v="48.42"/>
    <n v="315"/>
    <n v="39.1"/>
    <n v="7.2"/>
    <n v="99.13"/>
    <n v="6.92"/>
    <n v="142.5"/>
    <n v="84.11"/>
    <n v="92.07"/>
    <s v="Pass"/>
    <s v="No"/>
    <s v="None"/>
    <s v="None"/>
    <d v="2025-10-01T00:00:00"/>
    <n v="0"/>
    <n v="0"/>
    <n v="0"/>
    <n v="0"/>
    <n v="0"/>
    <n v="0"/>
    <x v="0"/>
  </r>
  <r>
    <s v="B000953"/>
    <s v="Antidepressant"/>
    <s v="Line 3"/>
    <d v="2025-08-18T00:00:00"/>
    <s v="Team D"/>
    <n v="21.1"/>
    <n v="49.01"/>
    <n v="332"/>
    <n v="42.2"/>
    <n v="6.61"/>
    <n v="98.89"/>
    <n v="7.08"/>
    <n v="142.4"/>
    <n v="87.56"/>
    <n v="97.08"/>
    <s v="Pass"/>
    <s v="No"/>
    <s v="None"/>
    <s v="None"/>
    <d v="2025-08-01T00:00:00"/>
    <n v="0"/>
    <n v="0"/>
    <n v="0"/>
    <n v="0"/>
    <n v="0"/>
    <n v="0"/>
    <x v="0"/>
  </r>
  <r>
    <s v="B000954"/>
    <s v="Antidepressant"/>
    <s v="Line 3"/>
    <d v="2025-09-05T00:00:00"/>
    <s v="Team D"/>
    <n v="22.16"/>
    <n v="37.47"/>
    <n v="327"/>
    <n v="45.6"/>
    <n v="7.41"/>
    <n v="99.24"/>
    <n v="6.89"/>
    <n v="121.6"/>
    <n v="89.71"/>
    <n v="91.74"/>
    <s v="Failed"/>
    <s v="No"/>
    <s v="None"/>
    <s v="None"/>
    <d v="2025-09-01T00:00:00"/>
    <n v="0"/>
    <n v="0"/>
    <n v="0"/>
    <n v="0"/>
    <n v="0"/>
    <n v="0"/>
    <x v="0"/>
  </r>
  <r>
    <s v="B000955"/>
    <s v="AED"/>
    <s v="Line 1"/>
    <d v="2025-01-08T00:00:00"/>
    <s v="Team B"/>
    <n v="20.39"/>
    <n v="42.34"/>
    <n v="343"/>
    <n v="47.3"/>
    <n v="7.23"/>
    <m/>
    <n v="6.89"/>
    <n v="118.5"/>
    <n v="86.1"/>
    <n v="94.34"/>
    <s v="Pass"/>
    <s v="No"/>
    <s v="None"/>
    <s v="None"/>
    <d v="2025-01-01T00:00:00"/>
    <n v="0"/>
    <n v="0"/>
    <n v="1"/>
    <n v="0"/>
    <n v="0"/>
    <n v="0"/>
    <x v="1"/>
  </r>
  <r>
    <s v="B000956"/>
    <s v="AED"/>
    <s v="Line 2"/>
    <d v="2025-12-01T00:00:00"/>
    <s v="Team B"/>
    <n v="22.48"/>
    <n v="39.47"/>
    <n v="337"/>
    <n v="54.9"/>
    <n v="7.38"/>
    <n v="98.69"/>
    <n v="6.78"/>
    <n v="145.1"/>
    <n v="82.76"/>
    <n v="91.71"/>
    <s v="Pass"/>
    <s v="No"/>
    <s v="None"/>
    <s v="None"/>
    <d v="2025-12-01T00:00:00"/>
    <n v="0"/>
    <n v="0"/>
    <n v="0"/>
    <n v="0"/>
    <n v="0"/>
    <n v="0"/>
    <x v="0"/>
  </r>
  <r>
    <s v="B000957"/>
    <s v="COX-2 Inhibitor"/>
    <s v="Line 3"/>
    <d v="2024-10-31T00:00:00"/>
    <s v="Team B"/>
    <n v="21.27"/>
    <n v="42.4"/>
    <n v="375"/>
    <n v="40.1"/>
    <n v="7.21"/>
    <n v="99.05"/>
    <n v="6.76"/>
    <n v="126.7"/>
    <n v="84.9"/>
    <n v="95.76"/>
    <s v="Pass"/>
    <s v="No"/>
    <s v="None"/>
    <s v="None"/>
    <d v="2024-10-01T00:00:00"/>
    <n v="0"/>
    <n v="0"/>
    <n v="0"/>
    <n v="0"/>
    <n v="0"/>
    <n v="0"/>
    <x v="0"/>
  </r>
  <r>
    <s v="B000958"/>
    <s v="GLP-1 Agonist"/>
    <s v="Line 3"/>
    <d v="2025-10-22T00:00:00"/>
    <s v="Team A"/>
    <n v="20.9"/>
    <n v="40.54"/>
    <n v="310"/>
    <n v="40.299999999999997"/>
    <n v="7.21"/>
    <n v="99.01"/>
    <n v="6.9"/>
    <n v="146.19999999999999"/>
    <n v="87.64"/>
    <n v="92.85"/>
    <s v="Pass"/>
    <s v="Yes"/>
    <s v="Environmental"/>
    <s v="Minor"/>
    <d v="2025-10-01T00:00:00"/>
    <n v="0"/>
    <n v="0"/>
    <n v="0"/>
    <n v="0"/>
    <n v="0"/>
    <n v="0"/>
    <x v="0"/>
  </r>
  <r>
    <s v="B000959"/>
    <s v="GLP-1 Agonist"/>
    <s v="Line 1"/>
    <d v="2024-10-13T00:00:00"/>
    <s v="Team B"/>
    <n v="21.5"/>
    <n v="38.24"/>
    <n v="310"/>
    <n v="57"/>
    <n v="8.19"/>
    <n v="99.33"/>
    <n v="7.05"/>
    <n v="134.80000000000001"/>
    <n v="86.41"/>
    <n v="91.06"/>
    <s v="Pass"/>
    <s v="No"/>
    <s v="None"/>
    <s v="None"/>
    <d v="2024-10-01T00:00:00"/>
    <n v="0"/>
    <n v="0"/>
    <n v="0"/>
    <n v="0"/>
    <n v="0"/>
    <n v="0"/>
    <x v="0"/>
  </r>
  <r>
    <s v="B000960"/>
    <s v="GLP-1 Agonist"/>
    <s v="Line 2"/>
    <d v="2024-11-20T00:00:00"/>
    <s v="Team B"/>
    <n v="21.83"/>
    <n v="30.91"/>
    <n v="291"/>
    <n v="41.3"/>
    <n v="7.92"/>
    <n v="99.41"/>
    <n v="6.88"/>
    <n v="141"/>
    <n v="86.79"/>
    <n v="91.43"/>
    <s v="Pass"/>
    <s v="No"/>
    <s v="None"/>
    <s v="None"/>
    <d v="2024-11-01T00:00:00"/>
    <n v="0"/>
    <n v="0"/>
    <n v="0"/>
    <n v="0"/>
    <n v="0"/>
    <n v="0"/>
    <x v="0"/>
  </r>
  <r>
    <s v="B000961"/>
    <s v="GLP-1 Agonist"/>
    <s v="Line 1"/>
    <d v="2025-05-16T00:00:00"/>
    <s v="Team C"/>
    <n v="21.3"/>
    <n v="37.1"/>
    <n v="315"/>
    <n v="43.9"/>
    <n v="8.44"/>
    <n v="99.58"/>
    <n v="7.25"/>
    <n v="128.6"/>
    <n v="85.71"/>
    <n v="91.27"/>
    <s v="Pass"/>
    <s v="No"/>
    <s v="None"/>
    <s v="None"/>
    <d v="2025-05-01T00:00:00"/>
    <n v="0"/>
    <n v="0"/>
    <n v="0"/>
    <n v="0"/>
    <n v="0"/>
    <n v="0"/>
    <x v="0"/>
  </r>
  <r>
    <s v="B000962"/>
    <s v="GLP-1 Agonist"/>
    <s v="Line 1"/>
    <d v="2024-10-18T00:00:00"/>
    <s v="Team D"/>
    <n v="22.64"/>
    <n v="43.52"/>
    <n v="288"/>
    <n v="49.5"/>
    <n v="8.02"/>
    <n v="99"/>
    <n v="7.2"/>
    <n v="144.69999999999999"/>
    <n v="81.48"/>
    <n v="93.76"/>
    <s v="Pass"/>
    <s v="No"/>
    <s v="None"/>
    <s v="None"/>
    <d v="2024-10-01T00:00:00"/>
    <n v="0"/>
    <n v="0"/>
    <n v="0"/>
    <n v="0"/>
    <n v="0"/>
    <n v="0"/>
    <x v="0"/>
  </r>
  <r>
    <s v="B000963"/>
    <s v="Antidepressant"/>
    <s v="Line 3"/>
    <d v="2024-04-17T00:00:00"/>
    <s v="Team A"/>
    <n v="22.54"/>
    <n v="40.96"/>
    <n v="294"/>
    <n v="45.8"/>
    <n v="8.06"/>
    <n v="98.95"/>
    <n v="6.65"/>
    <n v="129.69999999999999"/>
    <n v="86.99"/>
    <n v="94.59"/>
    <s v="Pass"/>
    <s v="No"/>
    <s v="None"/>
    <s v="None"/>
    <d v="2024-04-01T00:00:00"/>
    <n v="0"/>
    <n v="0"/>
    <n v="0"/>
    <n v="0"/>
    <n v="0"/>
    <n v="0"/>
    <x v="0"/>
  </r>
  <r>
    <s v="B000964"/>
    <s v="Antidepressant"/>
    <s v="Line 1"/>
    <d v="2025-10-17T00:00:00"/>
    <s v="Team B"/>
    <n v="22.48"/>
    <n v="40.36"/>
    <n v="347"/>
    <n v="33.1"/>
    <n v="6.44"/>
    <n v="99.09"/>
    <n v="6.71"/>
    <n v="135.80000000000001"/>
    <n v="88.09"/>
    <n v="92.9"/>
    <s v="Pass"/>
    <s v="No"/>
    <s v="None"/>
    <s v="None"/>
    <d v="2025-10-01T00:00:00"/>
    <n v="0"/>
    <n v="0"/>
    <n v="0"/>
    <n v="0"/>
    <n v="0"/>
    <n v="0"/>
    <x v="0"/>
  </r>
  <r>
    <s v="B000965"/>
    <s v="AED"/>
    <s v="Line 2"/>
    <d v="2024-11-27T00:00:00"/>
    <s v="Team D"/>
    <n v="20.88"/>
    <n v="39.35"/>
    <n v="293"/>
    <n v="40.9"/>
    <n v="6.99"/>
    <n v="99.02"/>
    <n v="6.63"/>
    <n v="132.4"/>
    <n v="86.05"/>
    <n v="93.22"/>
    <s v="Pass"/>
    <s v="No"/>
    <s v="None"/>
    <s v="None"/>
    <d v="2024-11-01T00:00:00"/>
    <n v="0"/>
    <n v="0"/>
    <n v="0"/>
    <n v="0"/>
    <n v="0"/>
    <n v="0"/>
    <x v="0"/>
  </r>
  <r>
    <s v="B000966"/>
    <s v="GLP-1 Agonist"/>
    <s v="Line 1"/>
    <d v="2025-11-08T00:00:00"/>
    <s v="Team D"/>
    <n v="22.77"/>
    <n v="36.950000000000003"/>
    <n v="308"/>
    <n v="38.9"/>
    <n v="8.2200000000000006"/>
    <n v="98.84"/>
    <n v="6.67"/>
    <n v="128.80000000000001"/>
    <n v="91.2"/>
    <n v="94.36"/>
    <s v="Pass"/>
    <s v="No"/>
    <s v="None"/>
    <s v="None"/>
    <d v="2025-11-01T00:00:00"/>
    <n v="0"/>
    <n v="0"/>
    <n v="0"/>
    <n v="0"/>
    <n v="0"/>
    <n v="0"/>
    <x v="0"/>
  </r>
  <r>
    <s v="B000967"/>
    <s v="AED"/>
    <s v="Line 2"/>
    <d v="2024-10-18T00:00:00"/>
    <s v="Team D"/>
    <n v="21.2"/>
    <n v="51.04"/>
    <n v="299"/>
    <n v="48.4"/>
    <n v="6.67"/>
    <n v="98.97"/>
    <n v="7.05"/>
    <n v="134.80000000000001"/>
    <n v="82.12"/>
    <n v="94.7"/>
    <s v="Pass"/>
    <s v="No"/>
    <s v="None"/>
    <s v="None"/>
    <d v="2024-10-01T00:00:00"/>
    <n v="0"/>
    <n v="0"/>
    <n v="0"/>
    <n v="0"/>
    <n v="0"/>
    <n v="0"/>
    <x v="0"/>
  </r>
  <r>
    <s v="B000968"/>
    <s v="Antidepressant"/>
    <s v="Line 1"/>
    <d v="2025-12-12T00:00:00"/>
    <s v="Team C"/>
    <n v="23.3"/>
    <n v="36.299999999999997"/>
    <n v="340"/>
    <n v="47.5"/>
    <n v="6.97"/>
    <n v="99.27"/>
    <n v="6.57"/>
    <n v="128"/>
    <n v="83.34"/>
    <n v="95.54"/>
    <s v="Pass"/>
    <s v="No"/>
    <s v="None"/>
    <s v="None"/>
    <d v="2025-12-01T00:00:00"/>
    <n v="0"/>
    <n v="0"/>
    <n v="0"/>
    <n v="0"/>
    <n v="0"/>
    <n v="0"/>
    <x v="0"/>
  </r>
  <r>
    <s v="B000969"/>
    <s v="COX-2 Inhibitor"/>
    <s v="Line 2"/>
    <d v="2025-03-16T00:00:00"/>
    <s v="Team A"/>
    <n v="24.02"/>
    <n v="46.6"/>
    <n v="363"/>
    <n v="31.3"/>
    <n v="6.99"/>
    <n v="98.73"/>
    <n v="6.97"/>
    <n v="104.1"/>
    <n v="90.42"/>
    <n v="91.44"/>
    <s v="Pass"/>
    <s v="No"/>
    <s v="None"/>
    <s v="None"/>
    <d v="2025-03-01T00:00:00"/>
    <n v="0"/>
    <n v="0"/>
    <n v="0"/>
    <n v="0"/>
    <n v="0"/>
    <n v="0"/>
    <x v="0"/>
  </r>
  <r>
    <s v="B000970"/>
    <s v="Antidepressant"/>
    <s v="Line 1"/>
    <d v="2025-07-15T00:00:00"/>
    <s v="Team D"/>
    <n v="22.38"/>
    <n v="42.24"/>
    <n v="330"/>
    <n v="46.5"/>
    <n v="7.04"/>
    <n v="99.39"/>
    <n v="6.94"/>
    <n v="145.5"/>
    <n v="86.35"/>
    <n v="94.83"/>
    <s v="Pass"/>
    <s v="No"/>
    <s v="None"/>
    <s v="None"/>
    <d v="2025-07-01T00:00:00"/>
    <n v="0"/>
    <n v="0"/>
    <n v="0"/>
    <n v="0"/>
    <n v="0"/>
    <n v="0"/>
    <x v="0"/>
  </r>
  <r>
    <s v="B000971"/>
    <s v="Antidepressant"/>
    <s v="Line 3"/>
    <d v="2025-07-06T00:00:00"/>
    <s v="Team C"/>
    <n v="22.77"/>
    <n v="43.22"/>
    <n v="342"/>
    <n v="47.6"/>
    <n v="7.39"/>
    <n v="98.51"/>
    <n v="6.79"/>
    <n v="145.69999999999999"/>
    <n v="85.25"/>
    <n v="93.72"/>
    <s v="Pass"/>
    <s v="No"/>
    <s v="None"/>
    <s v="None"/>
    <d v="2025-07-01T00:00:00"/>
    <n v="0"/>
    <n v="0"/>
    <n v="0"/>
    <n v="0"/>
    <n v="0"/>
    <n v="0"/>
    <x v="0"/>
  </r>
  <r>
    <s v="B000972"/>
    <s v="Antidepressant"/>
    <s v="Line 1"/>
    <d v="2024-05-27T00:00:00"/>
    <s v="Team D"/>
    <n v="19.690000000000001"/>
    <n v="38.340000000000003"/>
    <n v="320"/>
    <n v="38.4"/>
    <n v="6.73"/>
    <n v="99.15"/>
    <n v="6.71"/>
    <n v="120.9"/>
    <n v="89.25"/>
    <n v="92.92"/>
    <s v="Pass"/>
    <s v="No"/>
    <s v="None"/>
    <s v="None"/>
    <d v="2024-05-01T00:00:00"/>
    <n v="0"/>
    <n v="0"/>
    <n v="0"/>
    <n v="0"/>
    <n v="0"/>
    <n v="0"/>
    <x v="0"/>
  </r>
  <r>
    <s v="B000973"/>
    <s v="Antidepressant"/>
    <s v="Line 2"/>
    <d v="2025-08-19T00:00:00"/>
    <s v="Team D"/>
    <n v="21.85"/>
    <n v="40.24"/>
    <n v="360"/>
    <n v="30.1"/>
    <n v="6.65"/>
    <n v="99.43"/>
    <n v="6.95"/>
    <n v="124.2"/>
    <n v="90.41"/>
    <n v="91.39"/>
    <s v="Pass"/>
    <s v="No"/>
    <s v="None"/>
    <s v="None"/>
    <d v="2025-08-01T00:00:00"/>
    <n v="0"/>
    <n v="0"/>
    <n v="0"/>
    <n v="0"/>
    <n v="0"/>
    <n v="0"/>
    <x v="0"/>
  </r>
  <r>
    <s v="B000974"/>
    <s v="AED"/>
    <s v="Line 1"/>
    <d v="2025-11-21T00:00:00"/>
    <s v="Team B"/>
    <n v="22.63"/>
    <n v="43.97"/>
    <n v="328"/>
    <n v="38.1"/>
    <n v="7.66"/>
    <n v="99.12"/>
    <n v="7.14"/>
    <n v="143.6"/>
    <n v="86.1"/>
    <n v="93.02"/>
    <s v="Pass"/>
    <s v="No"/>
    <s v="None"/>
    <s v="None"/>
    <d v="2025-11-01T00:00:00"/>
    <n v="0"/>
    <n v="0"/>
    <n v="0"/>
    <n v="0"/>
    <n v="0"/>
    <n v="0"/>
    <x v="0"/>
  </r>
  <r>
    <s v="B000975"/>
    <s v="GLP-1 Agonist"/>
    <s v="Line 1"/>
    <d v="2025-04-28T00:00:00"/>
    <s v="Team A"/>
    <n v="22.19"/>
    <n v="37.4"/>
    <n v="284"/>
    <n v="43.7"/>
    <n v="8.16"/>
    <n v="98.86"/>
    <n v="6.82"/>
    <n v="146.1"/>
    <n v="85.47"/>
    <n v="91.49"/>
    <s v="Pass"/>
    <s v="No"/>
    <s v="None"/>
    <s v="None"/>
    <d v="2025-04-01T00:00:00"/>
    <n v="0"/>
    <n v="0"/>
    <n v="0"/>
    <n v="0"/>
    <n v="0"/>
    <n v="0"/>
    <x v="0"/>
  </r>
  <r>
    <s v="B000976"/>
    <s v="COX-2 Inhibitor"/>
    <s v="Line 1"/>
    <d v="2025-11-23T00:00:00"/>
    <s v="Team C"/>
    <n v="21.59"/>
    <n v="44.66"/>
    <n v="341"/>
    <n v="45.5"/>
    <n v="6.87"/>
    <n v="99.72"/>
    <n v="6.61"/>
    <n v="120.5"/>
    <n v="87.76"/>
    <n v="93.22"/>
    <s v="Pass"/>
    <s v="No"/>
    <s v="None"/>
    <s v="None"/>
    <d v="2025-11-01T00:00:00"/>
    <n v="0"/>
    <n v="0"/>
    <n v="0"/>
    <n v="0"/>
    <n v="0"/>
    <n v="0"/>
    <x v="0"/>
  </r>
  <r>
    <s v="B000977"/>
    <s v="GLP-1 Agonist"/>
    <s v="Line 1"/>
    <d v="2025-09-10T00:00:00"/>
    <s v="Team B"/>
    <n v="21.28"/>
    <n v="42.29"/>
    <n v="297"/>
    <n v="46.3"/>
    <n v="8.34"/>
    <n v="98.79"/>
    <n v="6.97"/>
    <n v="136.1"/>
    <n v="86.66"/>
    <n v="92.99"/>
    <s v="Pass"/>
    <s v="No"/>
    <s v="None"/>
    <s v="None"/>
    <d v="2025-09-01T00:00:00"/>
    <n v="0"/>
    <n v="0"/>
    <n v="0"/>
    <n v="0"/>
    <n v="0"/>
    <n v="0"/>
    <x v="0"/>
  </r>
  <r>
    <s v="B000978"/>
    <s v="GLP-1 Agonist"/>
    <s v="Line 1"/>
    <d v="2025-05-01T00:00:00"/>
    <s v="Team A"/>
    <n v="19.600000000000001"/>
    <n v="50.86"/>
    <n v="295"/>
    <n v="41.5"/>
    <n v="7.76"/>
    <n v="98.27"/>
    <n v="7.18"/>
    <n v="118"/>
    <n v="88.24"/>
    <n v="93.28"/>
    <s v="Pass"/>
    <s v="No"/>
    <s v="None"/>
    <s v="None"/>
    <d v="2025-05-01T00:00:00"/>
    <n v="0"/>
    <n v="0"/>
    <n v="0"/>
    <n v="0"/>
    <n v="0"/>
    <n v="0"/>
    <x v="0"/>
  </r>
  <r>
    <s v="B000979"/>
    <s v="GLP-1 Agonist"/>
    <s v="Line 2"/>
    <d v="2024-12-14T00:00:00"/>
    <s v="Team B"/>
    <n v="21.81"/>
    <n v="41.39"/>
    <n v="270"/>
    <n v="48.8"/>
    <n v="8.3000000000000007"/>
    <n v="99.02"/>
    <n v="6.93"/>
    <n v="146.69999999999999"/>
    <n v="84.27"/>
    <n v="92.59"/>
    <s v="Pass"/>
    <s v="No"/>
    <s v="None"/>
    <s v="None"/>
    <d v="2024-12-01T00:00:00"/>
    <n v="0"/>
    <n v="0"/>
    <n v="0"/>
    <n v="0"/>
    <n v="0"/>
    <n v="0"/>
    <x v="0"/>
  </r>
  <r>
    <s v="B000980"/>
    <s v="Antidepressant"/>
    <s v="Line 2"/>
    <d v="2025-09-18T00:00:00"/>
    <s v="Team D"/>
    <n v="20.59"/>
    <n v="32.44"/>
    <n v="327"/>
    <n v="33.9"/>
    <n v="6.15"/>
    <n v="98.76"/>
    <n v="6.71"/>
    <n v="131.69999999999999"/>
    <n v="89.93"/>
    <n v="92.76"/>
    <s v="Pass"/>
    <s v="No"/>
    <s v="None"/>
    <s v="None"/>
    <d v="2025-09-01T00:00:00"/>
    <n v="0"/>
    <n v="0"/>
    <n v="0"/>
    <n v="0"/>
    <n v="0"/>
    <n v="0"/>
    <x v="0"/>
  </r>
  <r>
    <s v="B000981"/>
    <s v="AED"/>
    <s v="Line 1"/>
    <d v="2024-05-15T00:00:00"/>
    <s v="Team B"/>
    <n v="22.65"/>
    <n v="49.82"/>
    <n v="290"/>
    <n v="47.8"/>
    <n v="8.36"/>
    <n v="98.63"/>
    <m/>
    <n v="143.19999999999999"/>
    <n v="88.58"/>
    <n v="95.18"/>
    <s v="Pass"/>
    <s v="No"/>
    <s v="None"/>
    <s v="None"/>
    <d v="2024-05-01T00:00:00"/>
    <n v="0"/>
    <n v="0"/>
    <n v="0"/>
    <n v="1"/>
    <n v="0"/>
    <n v="0"/>
    <x v="1"/>
  </r>
  <r>
    <s v="B000982"/>
    <s v="AED"/>
    <s v="Line 2"/>
    <d v="2025-02-14T00:00:00"/>
    <s v="Team B"/>
    <n v="22.69"/>
    <n v="42.98"/>
    <n v="270"/>
    <n v="39.6"/>
    <n v="7.23"/>
    <n v="99.12"/>
    <n v="6.75"/>
    <n v="133.69999999999999"/>
    <n v="87.77"/>
    <n v="91.25"/>
    <s v="Pass"/>
    <s v="No"/>
    <s v="None"/>
    <s v="None"/>
    <d v="2025-02-01T00:00:00"/>
    <n v="0"/>
    <n v="0"/>
    <n v="0"/>
    <n v="0"/>
    <n v="0"/>
    <n v="0"/>
    <x v="0"/>
  </r>
  <r>
    <s v="B000983"/>
    <s v="COX-2 Inhibitor"/>
    <s v="Line 2"/>
    <d v="2025-08-19T00:00:00"/>
    <s v="Team C"/>
    <n v="22.14"/>
    <n v="53.06"/>
    <n v="334"/>
    <n v="32.4"/>
    <n v="4.8899999999999997"/>
    <n v="98.88"/>
    <n v="6.81"/>
    <n v="118.5"/>
    <n v="89.48"/>
    <n v="94.47"/>
    <s v="Pass"/>
    <s v="No"/>
    <s v="None"/>
    <s v="None"/>
    <d v="2025-08-01T00:00:00"/>
    <n v="0"/>
    <n v="0"/>
    <n v="0"/>
    <n v="0"/>
    <n v="0"/>
    <n v="0"/>
    <x v="0"/>
  </r>
  <r>
    <s v="B000984"/>
    <s v="GLP-1 Agonist"/>
    <s v="Line 1"/>
    <d v="2025-11-21T00:00:00"/>
    <s v="Team C"/>
    <n v="21.89"/>
    <n v="47.35"/>
    <n v="286"/>
    <n v="49.1"/>
    <n v="8.75"/>
    <n v="98.98"/>
    <n v="6.91"/>
    <n v="129.80000000000001"/>
    <n v="85.29"/>
    <n v="94.04"/>
    <s v="Pass"/>
    <s v="No"/>
    <s v="None"/>
    <s v="None"/>
    <d v="2025-11-01T00:00:00"/>
    <n v="0"/>
    <n v="0"/>
    <n v="0"/>
    <n v="0"/>
    <n v="0"/>
    <n v="0"/>
    <x v="0"/>
  </r>
  <r>
    <s v="B000985"/>
    <s v="Antidepressant"/>
    <s v="Line 2"/>
    <d v="2024-07-14T00:00:00"/>
    <s v="Team B"/>
    <n v="21.84"/>
    <n v="39.47"/>
    <n v="304"/>
    <n v="51.6"/>
    <n v="7.34"/>
    <n v="98.8"/>
    <n v="6.66"/>
    <n v="135.80000000000001"/>
    <n v="84.61"/>
    <n v="93.49"/>
    <s v="Pass"/>
    <s v="No"/>
    <s v="None"/>
    <s v="None"/>
    <d v="2024-07-01T00:00:00"/>
    <n v="0"/>
    <n v="0"/>
    <n v="0"/>
    <n v="0"/>
    <n v="0"/>
    <n v="0"/>
    <x v="0"/>
  </r>
  <r>
    <s v="B000986"/>
    <s v="AED"/>
    <s v="Line 1"/>
    <d v="2024-03-09T00:00:00"/>
    <s v="Team D"/>
    <n v="21.98"/>
    <n v="47.61"/>
    <n v="259"/>
    <n v="57.1"/>
    <n v="7.51"/>
    <n v="99.16"/>
    <n v="6.95"/>
    <n v="132.80000000000001"/>
    <m/>
    <n v="91.76"/>
    <s v="Pass"/>
    <s v="No"/>
    <s v="None"/>
    <s v="None"/>
    <d v="2024-03-01T00:00:00"/>
    <n v="0"/>
    <n v="0"/>
    <n v="0"/>
    <n v="0"/>
    <n v="0"/>
    <n v="1"/>
    <x v="1"/>
  </r>
  <r>
    <s v="B000987"/>
    <s v="GLP-1 Agonist"/>
    <s v="Line 1"/>
    <d v="2024-08-31T00:00:00"/>
    <s v="Team C"/>
    <n v="20.64"/>
    <n v="37.03"/>
    <n v="285"/>
    <n v="42.3"/>
    <n v="7.27"/>
    <m/>
    <n v="6.84"/>
    <n v="138.69999999999999"/>
    <n v="86.37"/>
    <n v="91.53"/>
    <s v="Pass"/>
    <s v="No"/>
    <s v="None"/>
    <s v="None"/>
    <d v="2024-08-01T00:00:00"/>
    <n v="0"/>
    <n v="0"/>
    <n v="1"/>
    <n v="0"/>
    <n v="0"/>
    <n v="0"/>
    <x v="1"/>
  </r>
  <r>
    <s v="B000988"/>
    <s v="Antidepressant"/>
    <s v="Line 2"/>
    <d v="2025-09-23T00:00:00"/>
    <s v="Team A"/>
    <n v="22.47"/>
    <n v="42.01"/>
    <n v="317"/>
    <n v="37.700000000000003"/>
    <n v="7.09"/>
    <n v="99.44"/>
    <n v="6.86"/>
    <n v="116.3"/>
    <n v="89.46"/>
    <n v="95.71"/>
    <s v="Pass"/>
    <s v="No"/>
    <s v="None"/>
    <s v="None"/>
    <d v="2025-09-01T00:00:00"/>
    <n v="0"/>
    <n v="0"/>
    <n v="0"/>
    <n v="0"/>
    <n v="0"/>
    <n v="0"/>
    <x v="0"/>
  </r>
  <r>
    <s v="B000989"/>
    <s v="GLP-1 Agonist"/>
    <s v="Line 3"/>
    <d v="2025-01-17T00:00:00"/>
    <s v="Team B"/>
    <n v="20.27"/>
    <n v="43.38"/>
    <n v="289"/>
    <n v="52.3"/>
    <n v="7.81"/>
    <n v="98.75"/>
    <n v="7.04"/>
    <n v="148.1"/>
    <n v="82.66"/>
    <n v="91.51"/>
    <s v="Pass"/>
    <s v="No"/>
    <s v="None"/>
    <s v="None"/>
    <d v="2025-01-01T00:00:00"/>
    <n v="0"/>
    <n v="0"/>
    <n v="0"/>
    <n v="0"/>
    <n v="0"/>
    <n v="0"/>
    <x v="0"/>
  </r>
  <r>
    <s v="B000990"/>
    <s v="AED"/>
    <s v="Line 3"/>
    <d v="2024-02-10T00:00:00"/>
    <s v="Team D"/>
    <n v="20.43"/>
    <n v="49.57"/>
    <n v="322"/>
    <n v="52.9"/>
    <n v="7.61"/>
    <n v="99.32"/>
    <n v="7.05"/>
    <n v="149.9"/>
    <n v="84.81"/>
    <n v="91.26"/>
    <s v="Pass"/>
    <s v="No"/>
    <s v="None"/>
    <s v="None"/>
    <d v="2024-02-01T00:00:00"/>
    <n v="0"/>
    <n v="0"/>
    <n v="0"/>
    <n v="0"/>
    <n v="0"/>
    <n v="0"/>
    <x v="0"/>
  </r>
  <r>
    <s v="B000991"/>
    <s v="COX-2 Inhibitor"/>
    <s v="Line 3"/>
    <d v="2024-03-28T00:00:00"/>
    <s v="Team A"/>
    <n v="22.41"/>
    <n v="47.48"/>
    <n v="365"/>
    <n v="27.6"/>
    <n v="6.28"/>
    <n v="98.84"/>
    <n v="6.75"/>
    <n v="116.5"/>
    <n v="89.85"/>
    <n v="93.11"/>
    <s v="Pass"/>
    <s v="No"/>
    <s v="None"/>
    <s v="None"/>
    <d v="2024-03-01T00:00:00"/>
    <n v="0"/>
    <n v="0"/>
    <n v="0"/>
    <n v="0"/>
    <n v="0"/>
    <n v="0"/>
    <x v="0"/>
  </r>
  <r>
    <s v="B000992"/>
    <s v="COX-2 Inhibitor"/>
    <s v="Line 2"/>
    <d v="2024-09-04T00:00:00"/>
    <s v="Team A"/>
    <n v="22.34"/>
    <n v="43.37"/>
    <n v="349"/>
    <n v="38.5"/>
    <n v="6.46"/>
    <n v="99.69"/>
    <n v="6.69"/>
    <n v="122.5"/>
    <n v="92.52"/>
    <n v="94.29"/>
    <s v="Pass"/>
    <s v="No"/>
    <s v="None"/>
    <s v="None"/>
    <d v="2024-09-01T00:00:00"/>
    <n v="0"/>
    <n v="0"/>
    <n v="0"/>
    <n v="0"/>
    <n v="0"/>
    <n v="0"/>
    <x v="0"/>
  </r>
  <r>
    <s v="B000993"/>
    <s v="AED"/>
    <s v="Line 1"/>
    <d v="2024-09-07T00:00:00"/>
    <s v="Team C"/>
    <n v="22"/>
    <n v="56.42"/>
    <n v="333"/>
    <n v="42.3"/>
    <n v="6.92"/>
    <n v="98.52"/>
    <n v="7.07"/>
    <n v="136.30000000000001"/>
    <n v="89.07"/>
    <n v="95.21"/>
    <s v="Pass"/>
    <s v="No"/>
    <s v="None"/>
    <s v="None"/>
    <d v="2024-09-01T00:00:00"/>
    <n v="0"/>
    <n v="0"/>
    <n v="0"/>
    <n v="0"/>
    <n v="0"/>
    <n v="0"/>
    <x v="0"/>
  </r>
  <r>
    <s v="B000994"/>
    <s v="Antidepressant"/>
    <s v="Line 1"/>
    <d v="2024-04-08T00:00:00"/>
    <s v="Team B"/>
    <n v="21.51"/>
    <n v="40.17"/>
    <n v="340"/>
    <n v="31.4"/>
    <n v="7.1"/>
    <n v="98.64"/>
    <n v="6.74"/>
    <n v="133.5"/>
    <n v="91.46"/>
    <n v="92.81"/>
    <s v="Pass"/>
    <s v="No"/>
    <s v="None"/>
    <s v="None"/>
    <d v="2024-04-01T00:00:00"/>
    <n v="0"/>
    <n v="0"/>
    <n v="0"/>
    <n v="0"/>
    <n v="0"/>
    <n v="0"/>
    <x v="0"/>
  </r>
  <r>
    <s v="B000995"/>
    <s v="AED"/>
    <s v="Line 1"/>
    <d v="2024-12-27T00:00:00"/>
    <s v="Team B"/>
    <n v="23.21"/>
    <n v="35.96"/>
    <n v="297"/>
    <n v="37.6"/>
    <n v="7.19"/>
    <n v="99.07"/>
    <n v="6.86"/>
    <n v="123.9"/>
    <n v="90.35"/>
    <n v="94.55"/>
    <s v="Pass"/>
    <s v="No"/>
    <s v="None"/>
    <s v="None"/>
    <d v="2024-12-01T00:00:00"/>
    <n v="0"/>
    <n v="0"/>
    <n v="0"/>
    <n v="0"/>
    <n v="0"/>
    <n v="0"/>
    <x v="0"/>
  </r>
  <r>
    <s v="B000996"/>
    <s v="GLP-1 Agonist"/>
    <s v="Line 1"/>
    <d v="2024-12-16T00:00:00"/>
    <s v="Team B"/>
    <n v="21.62"/>
    <n v="32.93"/>
    <n v="308"/>
    <n v="44.9"/>
    <n v="7.91"/>
    <n v="99.39"/>
    <n v="6.63"/>
    <m/>
    <n v="85.36"/>
    <n v="93.77"/>
    <s v="Pass"/>
    <s v="Yes"/>
    <s v="Process"/>
    <s v="Minor"/>
    <d v="2024-12-01T00:00:00"/>
    <n v="0"/>
    <n v="0"/>
    <n v="0"/>
    <n v="0"/>
    <n v="1"/>
    <n v="0"/>
    <x v="1"/>
  </r>
  <r>
    <s v="B000997"/>
    <s v="COX-2 Inhibitor"/>
    <s v="Line 1"/>
    <d v="2024-05-25T00:00:00"/>
    <s v="Team A"/>
    <n v="22.67"/>
    <n v="50.37"/>
    <n v="358"/>
    <n v="38.299999999999997"/>
    <n v="6.95"/>
    <n v="99.28"/>
    <n v="6.86"/>
    <n v="131.80000000000001"/>
    <n v="91.97"/>
    <n v="95"/>
    <s v="Pass"/>
    <s v="No"/>
    <s v="None"/>
    <s v="None"/>
    <d v="2024-05-01T00:00:00"/>
    <n v="0"/>
    <n v="0"/>
    <n v="0"/>
    <n v="0"/>
    <n v="0"/>
    <n v="0"/>
    <x v="0"/>
  </r>
  <r>
    <s v="B000998"/>
    <s v="Antidepressant"/>
    <s v="Line 2"/>
    <d v="2024-06-18T00:00:00"/>
    <s v="Team B"/>
    <n v="22.15"/>
    <n v="41.62"/>
    <n v="312"/>
    <n v="47.5"/>
    <n v="7.14"/>
    <n v="99.41"/>
    <n v="6.69"/>
    <n v="136.1"/>
    <n v="87.05"/>
    <n v="95.03"/>
    <s v="Pass"/>
    <s v="No"/>
    <s v="None"/>
    <s v="None"/>
    <d v="2024-06-01T00:00:00"/>
    <n v="0"/>
    <n v="0"/>
    <n v="0"/>
    <n v="0"/>
    <n v="0"/>
    <n v="0"/>
    <x v="0"/>
  </r>
  <r>
    <s v="B000999"/>
    <s v="AED"/>
    <s v="Line 1"/>
    <d v="2025-04-30T00:00:00"/>
    <s v="Team A"/>
    <n v="22.55"/>
    <n v="44.8"/>
    <n v="301"/>
    <n v="45.9"/>
    <n v="6.77"/>
    <n v="99.17"/>
    <n v="6.9"/>
    <n v="112.6"/>
    <n v="86.73"/>
    <n v="93.58"/>
    <s v="Pass"/>
    <s v="No"/>
    <s v="None"/>
    <s v="None"/>
    <d v="2025-04-01T00:00:00"/>
    <n v="0"/>
    <n v="0"/>
    <n v="0"/>
    <n v="0"/>
    <n v="0"/>
    <n v="0"/>
    <x v="0"/>
  </r>
  <r>
    <s v="B001000"/>
    <s v="GLP-1 Agonist"/>
    <s v="Line 1"/>
    <d v="2025-11-26T00:00:00"/>
    <s v="Team C"/>
    <n v="21.93"/>
    <n v="37.29"/>
    <n v="310"/>
    <n v="52.2"/>
    <n v="8.94"/>
    <n v="98.74"/>
    <n v="6.74"/>
    <n v="134.5"/>
    <n v="82.57"/>
    <n v="92.66"/>
    <s v="Pass"/>
    <s v="No"/>
    <s v="None"/>
    <s v="None"/>
    <d v="2025-11-01T00:00:00"/>
    <n v="0"/>
    <n v="0"/>
    <n v="0"/>
    <n v="0"/>
    <n v="0"/>
    <n v="0"/>
    <x v="0"/>
  </r>
  <r>
    <s v="B001001"/>
    <s v="Antidepressant"/>
    <s v="Line 3"/>
    <d v="2025-12-29T00:00:00"/>
    <s v="Team C"/>
    <n v="22.33"/>
    <n v="39.74"/>
    <n v="293"/>
    <n v="42.6"/>
    <n v="7.88"/>
    <n v="99.3"/>
    <n v="6.72"/>
    <n v="134.6"/>
    <n v="86.4"/>
    <n v="94.94"/>
    <s v="Pass"/>
    <s v="No"/>
    <s v="None"/>
    <s v="None"/>
    <d v="2025-12-01T00:00:00"/>
    <n v="0"/>
    <n v="0"/>
    <n v="0"/>
    <n v="0"/>
    <n v="0"/>
    <n v="0"/>
    <x v="0"/>
  </r>
  <r>
    <s v="B001002"/>
    <s v="GLP-1 Agonist"/>
    <s v="Line 2"/>
    <d v="2025-02-12T00:00:00"/>
    <s v="Team D"/>
    <n v="22.05"/>
    <n v="36.06"/>
    <n v="280"/>
    <n v="44.1"/>
    <n v="8.5500000000000007"/>
    <n v="99"/>
    <n v="6.94"/>
    <n v="132.9"/>
    <n v="82.51"/>
    <n v="93.1"/>
    <s v="Pass"/>
    <s v="No"/>
    <s v="None"/>
    <s v="None"/>
    <d v="2025-02-01T00:00:00"/>
    <n v="0"/>
    <n v="0"/>
    <n v="0"/>
    <n v="0"/>
    <n v="0"/>
    <n v="0"/>
    <x v="0"/>
  </r>
  <r>
    <s v="B001003"/>
    <s v="Antidepressant"/>
    <s v="Line 3"/>
    <d v="2024-01-29T00:00:00"/>
    <s v="Team A"/>
    <n v="20.63"/>
    <n v="44.36"/>
    <n v="308"/>
    <n v="42.5"/>
    <n v="7.94"/>
    <n v="98.86"/>
    <n v="6.89"/>
    <n v="140.69999999999999"/>
    <n v="86.77"/>
    <n v="93.6"/>
    <s v="Pass"/>
    <s v="No"/>
    <s v="None"/>
    <s v="None"/>
    <d v="2024-01-01T00:00:00"/>
    <n v="0"/>
    <n v="0"/>
    <n v="0"/>
    <n v="0"/>
    <n v="0"/>
    <n v="0"/>
    <x v="0"/>
  </r>
  <r>
    <s v="B001004"/>
    <s v="Antidepressant"/>
    <s v="Line 1"/>
    <d v="2025-10-18T00:00:00"/>
    <s v="Team B"/>
    <n v="20.66"/>
    <n v="41.51"/>
    <n v="328"/>
    <n v="44.8"/>
    <n v="6.85"/>
    <n v="99.19"/>
    <n v="6.65"/>
    <n v="143.69999999999999"/>
    <n v="86.22"/>
    <n v="92.74"/>
    <s v="Pass"/>
    <s v="No"/>
    <s v="None"/>
    <s v="None"/>
    <d v="2025-10-01T00:00:00"/>
    <n v="0"/>
    <n v="0"/>
    <n v="0"/>
    <n v="0"/>
    <n v="0"/>
    <n v="0"/>
    <x v="0"/>
  </r>
  <r>
    <s v="B001005"/>
    <s v="COX-2 Inhibitor"/>
    <s v="Line 2"/>
    <d v="2025-11-25T00:00:00"/>
    <s v="Team B"/>
    <n v="22.44"/>
    <n v="45.18"/>
    <n v="344"/>
    <n v="42.7"/>
    <n v="5.47"/>
    <n v="99.11"/>
    <n v="6.8"/>
    <n v="117.2"/>
    <n v="86.98"/>
    <n v="94.38"/>
    <s v="Pass"/>
    <s v="No"/>
    <s v="None"/>
    <s v="None"/>
    <d v="2025-11-01T00:00:00"/>
    <n v="0"/>
    <n v="0"/>
    <n v="0"/>
    <n v="0"/>
    <n v="0"/>
    <n v="0"/>
    <x v="0"/>
  </r>
  <r>
    <s v="B001006"/>
    <s v="GLP-1 Agonist"/>
    <s v="Line 1"/>
    <d v="2024-07-22T00:00:00"/>
    <s v="Team C"/>
    <n v="21.35"/>
    <n v="41.7"/>
    <n v="319"/>
    <n v="47.2"/>
    <n v="7.1"/>
    <n v="99.32"/>
    <n v="7.13"/>
    <n v="128.1"/>
    <n v="83.1"/>
    <n v="92.8"/>
    <s v="Pass"/>
    <s v="No"/>
    <s v="None"/>
    <s v="None"/>
    <d v="2024-07-01T00:00:00"/>
    <n v="0"/>
    <n v="0"/>
    <n v="0"/>
    <n v="0"/>
    <n v="0"/>
    <n v="0"/>
    <x v="0"/>
  </r>
  <r>
    <s v="B001007"/>
    <s v="AED"/>
    <s v="Line 2"/>
    <d v="2024-10-19T00:00:00"/>
    <s v="Team C"/>
    <n v="22.23"/>
    <n v="41.87"/>
    <n v="298"/>
    <n v="39.9"/>
    <n v="7.47"/>
    <n v="98.83"/>
    <n v="6.84"/>
    <n v="124.4"/>
    <n v="89.17"/>
    <n v="93.33"/>
    <s v="Pass"/>
    <s v="No"/>
    <s v="None"/>
    <s v="None"/>
    <d v="2024-10-01T00:00:00"/>
    <n v="0"/>
    <n v="0"/>
    <n v="0"/>
    <n v="0"/>
    <n v="0"/>
    <n v="0"/>
    <x v="0"/>
  </r>
  <r>
    <s v="B001008"/>
    <s v="GLP-1 Agonist"/>
    <s v="Line 1"/>
    <d v="2024-01-19T00:00:00"/>
    <s v="Team D"/>
    <n v="21.52"/>
    <n v="32.71"/>
    <n v="282"/>
    <n v="49.8"/>
    <n v="7.81"/>
    <n v="98.89"/>
    <n v="6.86"/>
    <n v="135.5"/>
    <n v="86.97"/>
    <n v="92.99"/>
    <s v="Pass"/>
    <s v="No"/>
    <s v="None"/>
    <s v="None"/>
    <d v="2024-01-01T00:00:00"/>
    <n v="0"/>
    <n v="0"/>
    <n v="0"/>
    <n v="0"/>
    <n v="0"/>
    <n v="0"/>
    <x v="0"/>
  </r>
  <r>
    <s v="B001009"/>
    <s v="COX-2 Inhibitor"/>
    <s v="Line 1"/>
    <d v="2025-08-08T00:00:00"/>
    <s v="Team D"/>
    <n v="22.94"/>
    <n v="35.270000000000003"/>
    <n v="349"/>
    <n v="39.6"/>
    <n v="6.43"/>
    <n v="99.08"/>
    <n v="6.35"/>
    <n v="133"/>
    <n v="92.42"/>
    <n v="94.39"/>
    <s v="Pass"/>
    <s v="No"/>
    <s v="None"/>
    <s v="None"/>
    <d v="2025-08-01T00:00:00"/>
    <n v="0"/>
    <n v="0"/>
    <n v="0"/>
    <n v="0"/>
    <n v="0"/>
    <n v="0"/>
    <x v="0"/>
  </r>
  <r>
    <s v="B001010"/>
    <s v="GLP-1 Agonist"/>
    <s v="Line 2"/>
    <d v="2025-07-21T00:00:00"/>
    <s v="Team D"/>
    <n v="20.57"/>
    <n v="55.13"/>
    <n v="286"/>
    <n v="53.8"/>
    <n v="6.63"/>
    <n v="99.25"/>
    <n v="7.09"/>
    <n v="133.9"/>
    <n v="88.31"/>
    <n v="92.19"/>
    <s v="Pass"/>
    <s v="No"/>
    <s v="None"/>
    <s v="None"/>
    <d v="2025-07-01T00:00:00"/>
    <n v="0"/>
    <n v="0"/>
    <n v="0"/>
    <n v="0"/>
    <n v="0"/>
    <n v="0"/>
    <x v="0"/>
  </r>
  <r>
    <s v="B001011"/>
    <s v="COX-2 Inhibitor"/>
    <s v="Line 1"/>
    <d v="2024-01-16T00:00:00"/>
    <s v="Team A"/>
    <n v="22.49"/>
    <n v="50.39"/>
    <n v="329"/>
    <n v="34.299999999999997"/>
    <n v="6.46"/>
    <n v="98.88"/>
    <n v="6.86"/>
    <n v="122.1"/>
    <n v="90.02"/>
    <n v="94.74"/>
    <s v="Pass"/>
    <s v="No"/>
    <s v="None"/>
    <s v="None"/>
    <d v="2024-01-01T00:00:00"/>
    <n v="0"/>
    <n v="0"/>
    <n v="0"/>
    <n v="0"/>
    <n v="0"/>
    <n v="0"/>
    <x v="0"/>
  </r>
  <r>
    <s v="B001012"/>
    <s v="COX-2 Inhibitor"/>
    <s v="Line 1"/>
    <d v="2025-05-28T00:00:00"/>
    <s v="Team A"/>
    <n v="21.49"/>
    <n v="49.7"/>
    <n v="307"/>
    <n v="33.299999999999997"/>
    <n v="5.84"/>
    <n v="99.46"/>
    <n v="6.93"/>
    <n v="127.2"/>
    <n v="92.09"/>
    <n v="95.46"/>
    <s v="Pass"/>
    <s v="No"/>
    <s v="None"/>
    <s v="None"/>
    <d v="2025-05-01T00:00:00"/>
    <n v="0"/>
    <n v="0"/>
    <n v="0"/>
    <n v="0"/>
    <n v="0"/>
    <n v="0"/>
    <x v="0"/>
  </r>
  <r>
    <s v="B001013"/>
    <s v="GLP-1 Agonist"/>
    <s v="Line 3"/>
    <d v="2024-10-28T00:00:00"/>
    <s v="Team D"/>
    <n v="21.79"/>
    <n v="36.630000000000003"/>
    <n v="305"/>
    <n v="53.7"/>
    <n v="7.95"/>
    <n v="98.66"/>
    <n v="6.85"/>
    <n v="151.69999999999999"/>
    <n v="84.96"/>
    <n v="92.74"/>
    <s v="Pass"/>
    <s v="No"/>
    <s v="None"/>
    <s v="None"/>
    <d v="2024-10-01T00:00:00"/>
    <n v="0"/>
    <n v="0"/>
    <n v="0"/>
    <n v="0"/>
    <n v="0"/>
    <n v="0"/>
    <x v="0"/>
  </r>
  <r>
    <s v="B001014"/>
    <s v="AED"/>
    <s v="Line 1"/>
    <d v="2025-02-02T00:00:00"/>
    <s v="Team D"/>
    <n v="20.39"/>
    <n v="44.05"/>
    <n v="343"/>
    <n v="42.8"/>
    <n v="7.69"/>
    <n v="99.15"/>
    <n v="7.25"/>
    <n v="132.4"/>
    <n v="86.46"/>
    <n v="96.51"/>
    <s v="Pass"/>
    <s v="No"/>
    <s v="None"/>
    <s v="None"/>
    <d v="2025-02-01T00:00:00"/>
    <n v="0"/>
    <n v="0"/>
    <n v="0"/>
    <n v="0"/>
    <n v="0"/>
    <n v="0"/>
    <x v="0"/>
  </r>
  <r>
    <s v="B001015"/>
    <s v="GLP-1 Agonist"/>
    <s v="Line 2"/>
    <d v="2024-06-08T00:00:00"/>
    <s v="Team B"/>
    <n v="21.76"/>
    <n v="35.92"/>
    <n v="281"/>
    <n v="45.5"/>
    <n v="7.15"/>
    <n v="99.05"/>
    <n v="6.95"/>
    <n v="136"/>
    <n v="85.53"/>
    <n v="93.26"/>
    <s v="Pass"/>
    <s v="No"/>
    <s v="None"/>
    <s v="None"/>
    <d v="2024-06-01T00:00:00"/>
    <n v="0"/>
    <n v="0"/>
    <n v="0"/>
    <n v="0"/>
    <n v="0"/>
    <n v="0"/>
    <x v="0"/>
  </r>
  <r>
    <s v="B001016"/>
    <s v="Antidepressant"/>
    <s v="Line 2"/>
    <d v="2025-08-19T00:00:00"/>
    <s v="Team A"/>
    <n v="20.9"/>
    <m/>
    <n v="338"/>
    <n v="47.9"/>
    <n v="6.69"/>
    <n v="99.55"/>
    <n v="6.55"/>
    <n v="147"/>
    <n v="88.04"/>
    <n v="92.89"/>
    <s v="Pass"/>
    <s v="No"/>
    <s v="None"/>
    <s v="None"/>
    <d v="2025-08-01T00:00:00"/>
    <n v="0"/>
    <n v="1"/>
    <n v="0"/>
    <n v="0"/>
    <n v="0"/>
    <n v="0"/>
    <x v="1"/>
  </r>
  <r>
    <s v="B001017"/>
    <s v="COX-2 Inhibitor"/>
    <s v="Line 1"/>
    <d v="2024-10-22T00:00:00"/>
    <s v="Team C"/>
    <n v="22.21"/>
    <n v="40.06"/>
    <n v="339"/>
    <n v="30.5"/>
    <n v="6.44"/>
    <m/>
    <n v="6.83"/>
    <n v="110.5"/>
    <n v="99.35"/>
    <n v="93.94"/>
    <s v="Pass"/>
    <s v="No"/>
    <s v="None"/>
    <s v="None"/>
    <d v="2024-10-01T00:00:00"/>
    <n v="0"/>
    <n v="0"/>
    <n v="1"/>
    <n v="0"/>
    <n v="0"/>
    <n v="0"/>
    <x v="1"/>
  </r>
  <r>
    <s v="B001018"/>
    <s v="AED"/>
    <s v="Line 2"/>
    <d v="2025-09-06T00:00:00"/>
    <s v="Team C"/>
    <n v="22.47"/>
    <n v="50.63"/>
    <n v="283"/>
    <n v="55.3"/>
    <n v="8.14"/>
    <n v="98.86"/>
    <n v="6.88"/>
    <n v="147"/>
    <n v="87.41"/>
    <n v="93.01"/>
    <s v="Pass"/>
    <s v="No"/>
    <s v="None"/>
    <s v="None"/>
    <d v="2025-09-01T00:00:00"/>
    <n v="0"/>
    <n v="0"/>
    <n v="0"/>
    <n v="0"/>
    <n v="0"/>
    <n v="0"/>
    <x v="0"/>
  </r>
  <r>
    <s v="B001019"/>
    <s v="Antidepressant"/>
    <s v="Line 1"/>
    <d v="2024-04-18T00:00:00"/>
    <s v="Team D"/>
    <n v="22.17"/>
    <n v="46.2"/>
    <n v="304"/>
    <n v="38.6"/>
    <n v="6.66"/>
    <n v="98.88"/>
    <n v="6.9"/>
    <n v="121.2"/>
    <n v="89.15"/>
    <n v="95.55"/>
    <s v="Pass"/>
    <s v="No"/>
    <s v="None"/>
    <s v="None"/>
    <d v="2024-04-01T00:00:00"/>
    <n v="0"/>
    <n v="0"/>
    <n v="0"/>
    <n v="0"/>
    <n v="0"/>
    <n v="0"/>
    <x v="0"/>
  </r>
  <r>
    <s v="B001020"/>
    <s v="GLP-1 Agonist"/>
    <s v="Line 3"/>
    <d v="2025-03-05T00:00:00"/>
    <s v="Team C"/>
    <n v="20.27"/>
    <n v="35.15"/>
    <n v="283"/>
    <n v="54.3"/>
    <n v="9.18"/>
    <n v="99.47"/>
    <n v="6.79"/>
    <n v="128.19999999999999"/>
    <n v="85.34"/>
    <n v="93.66"/>
    <s v="Pass"/>
    <s v="No"/>
    <s v="None"/>
    <s v="None"/>
    <d v="2025-03-01T00:00:00"/>
    <n v="0"/>
    <n v="0"/>
    <n v="0"/>
    <n v="0"/>
    <n v="0"/>
    <n v="0"/>
    <x v="0"/>
  </r>
  <r>
    <s v="B001021"/>
    <s v="AED"/>
    <s v="Line 1"/>
    <d v="2024-08-14T00:00:00"/>
    <s v="Team D"/>
    <n v="21.3"/>
    <n v="42.43"/>
    <n v="309"/>
    <n v="44.4"/>
    <n v="6.58"/>
    <n v="98.83"/>
    <n v="6.74"/>
    <n v="127.2"/>
    <n v="88.15"/>
    <n v="93.23"/>
    <s v="Pass"/>
    <s v="No"/>
    <s v="None"/>
    <s v="None"/>
    <d v="2024-08-01T00:00:00"/>
    <n v="0"/>
    <n v="0"/>
    <n v="0"/>
    <n v="0"/>
    <n v="0"/>
    <n v="0"/>
    <x v="0"/>
  </r>
  <r>
    <s v="B001022"/>
    <s v="COX-2 Inhibitor"/>
    <s v="Line 1"/>
    <d v="2025-12-07T00:00:00"/>
    <s v="Team D"/>
    <n v="21.37"/>
    <n v="46.75"/>
    <n v="348"/>
    <n v="38.5"/>
    <n v="5.82"/>
    <n v="98.51"/>
    <n v="6.89"/>
    <n v="116.9"/>
    <n v="88.71"/>
    <n v="96.89"/>
    <s v="Pass"/>
    <s v="No"/>
    <s v="None"/>
    <s v="None"/>
    <d v="2025-12-01T00:00:00"/>
    <n v="0"/>
    <n v="0"/>
    <n v="0"/>
    <n v="0"/>
    <n v="0"/>
    <n v="0"/>
    <x v="0"/>
  </r>
  <r>
    <s v="B001023"/>
    <s v="AED"/>
    <s v="Line 1"/>
    <d v="2025-02-11T00:00:00"/>
    <s v="Team A"/>
    <n v="20.53"/>
    <n v="41.15"/>
    <n v="348"/>
    <n v="43.6"/>
    <n v="6.4"/>
    <n v="98.53"/>
    <n v="6.86"/>
    <n v="127.7"/>
    <n v="88.92"/>
    <n v="94.19"/>
    <s v="Pass"/>
    <s v="No"/>
    <s v="None"/>
    <s v="None"/>
    <d v="2025-02-01T00:00:00"/>
    <n v="0"/>
    <n v="0"/>
    <n v="0"/>
    <n v="0"/>
    <n v="0"/>
    <n v="0"/>
    <x v="0"/>
  </r>
  <r>
    <s v="B001024"/>
    <s v="GLP-1 Agonist"/>
    <s v="Line 3"/>
    <d v="2025-06-10T00:00:00"/>
    <s v="Team A"/>
    <n v="21.59"/>
    <n v="40.4"/>
    <n v="274"/>
    <n v="53.2"/>
    <n v="7.42"/>
    <n v="98.45"/>
    <n v="7.18"/>
    <n v="138.1"/>
    <n v="84.12"/>
    <n v="91.26"/>
    <s v="Pass"/>
    <s v="No"/>
    <s v="None"/>
    <s v="None"/>
    <d v="2025-06-01T00:00:00"/>
    <n v="0"/>
    <n v="0"/>
    <n v="0"/>
    <n v="0"/>
    <n v="0"/>
    <n v="0"/>
    <x v="0"/>
  </r>
  <r>
    <s v="B001025"/>
    <s v="COX-2 Inhibitor"/>
    <s v="Line 3"/>
    <d v="2024-03-04T00:00:00"/>
    <s v="Team D"/>
    <n v="22.92"/>
    <n v="45.01"/>
    <n v="331"/>
    <n v="37.6"/>
    <n v="7.12"/>
    <n v="99.26"/>
    <n v="6.62"/>
    <n v="125.7"/>
    <n v="86.25"/>
    <n v="94.66"/>
    <s v="Pass"/>
    <s v="No"/>
    <s v="None"/>
    <s v="None"/>
    <d v="2024-03-01T00:00:00"/>
    <n v="0"/>
    <n v="0"/>
    <n v="0"/>
    <n v="0"/>
    <n v="0"/>
    <n v="0"/>
    <x v="0"/>
  </r>
  <r>
    <s v="B001026"/>
    <s v="GLP-1 Agonist"/>
    <s v="Line 3"/>
    <d v="2025-05-09T00:00:00"/>
    <s v="Team A"/>
    <n v="21.83"/>
    <n v="41.95"/>
    <n v="284"/>
    <n v="45.3"/>
    <n v="7.52"/>
    <n v="99.49"/>
    <n v="6.81"/>
    <n v="145.19999999999999"/>
    <n v="86.94"/>
    <n v="94.18"/>
    <s v="Pass"/>
    <s v="No"/>
    <s v="None"/>
    <s v="None"/>
    <d v="2025-05-01T00:00:00"/>
    <n v="0"/>
    <n v="0"/>
    <n v="0"/>
    <n v="0"/>
    <n v="0"/>
    <n v="0"/>
    <x v="0"/>
  </r>
  <r>
    <s v="B001027"/>
    <s v="AED"/>
    <s v="Line 2"/>
    <d v="2024-03-14T00:00:00"/>
    <s v="Team A"/>
    <n v="22.25"/>
    <n v="45.27"/>
    <n v="292"/>
    <n v="55"/>
    <n v="6.87"/>
    <n v="98.36"/>
    <n v="6.89"/>
    <n v="135.4"/>
    <n v="86.26"/>
    <n v="92.96"/>
    <s v="Pass"/>
    <s v="No"/>
    <s v="None"/>
    <s v="None"/>
    <d v="2024-03-01T00:00:00"/>
    <n v="0"/>
    <n v="0"/>
    <n v="0"/>
    <n v="0"/>
    <n v="0"/>
    <n v="0"/>
    <x v="0"/>
  </r>
  <r>
    <s v="B001028"/>
    <s v="GLP-1 Agonist"/>
    <s v="Line 2"/>
    <d v="2024-09-21T00:00:00"/>
    <s v="Team D"/>
    <n v="21.49"/>
    <n v="36.729999999999997"/>
    <n v="302"/>
    <n v="48.2"/>
    <n v="8.01"/>
    <n v="98.75"/>
    <n v="7.27"/>
    <n v="136.5"/>
    <n v="85.35"/>
    <n v="92.11"/>
    <s v="Pass"/>
    <s v="No"/>
    <s v="None"/>
    <s v="None"/>
    <d v="2024-09-01T00:00:00"/>
    <n v="0"/>
    <n v="0"/>
    <n v="0"/>
    <n v="0"/>
    <n v="0"/>
    <n v="0"/>
    <x v="0"/>
  </r>
  <r>
    <s v="B001029"/>
    <s v="COX-2 Inhibitor"/>
    <s v="Line 2"/>
    <d v="2024-06-11T00:00:00"/>
    <s v="Team A"/>
    <n v="22.29"/>
    <n v="40.25"/>
    <n v="340"/>
    <n v="34.299999999999997"/>
    <n v="6.92"/>
    <m/>
    <n v="6.77"/>
    <n v="107.1"/>
    <n v="90.05"/>
    <n v="93.18"/>
    <s v="Pass"/>
    <s v="No"/>
    <s v="None"/>
    <s v="None"/>
    <d v="2024-06-01T00:00:00"/>
    <n v="0"/>
    <n v="0"/>
    <n v="1"/>
    <n v="0"/>
    <n v="0"/>
    <n v="0"/>
    <x v="1"/>
  </r>
  <r>
    <s v="B001030"/>
    <s v="GLP-1 Agonist"/>
    <s v="Line 3"/>
    <d v="2024-01-02T00:00:00"/>
    <s v="Team A"/>
    <n v="20.7"/>
    <n v="34.33"/>
    <n v="267"/>
    <n v="41.3"/>
    <n v="8.49"/>
    <n v="99.44"/>
    <n v="6.95"/>
    <n v="138"/>
    <n v="88.72"/>
    <n v="90.64"/>
    <s v="Pass"/>
    <s v="No"/>
    <s v="None"/>
    <s v="None"/>
    <d v="2024-01-01T00:00:00"/>
    <n v="0"/>
    <n v="0"/>
    <n v="0"/>
    <n v="0"/>
    <n v="0"/>
    <n v="0"/>
    <x v="0"/>
  </r>
  <r>
    <s v="B001031"/>
    <s v="COX-2 Inhibitor"/>
    <s v="Line 2"/>
    <d v="2025-03-04T00:00:00"/>
    <s v="Team A"/>
    <n v="22.17"/>
    <n v="35.19"/>
    <n v="340"/>
    <n v="48.3"/>
    <n v="7.44"/>
    <n v="99.06"/>
    <n v="6.67"/>
    <n v="138.80000000000001"/>
    <n v="86.74"/>
    <n v="92.54"/>
    <s v="Pass"/>
    <s v="No"/>
    <s v="None"/>
    <s v="None"/>
    <d v="2025-03-01T00:00:00"/>
    <n v="0"/>
    <n v="0"/>
    <n v="0"/>
    <n v="0"/>
    <n v="0"/>
    <n v="0"/>
    <x v="0"/>
  </r>
  <r>
    <s v="B001032"/>
    <s v="COX-2 Inhibitor"/>
    <s v="Line 2"/>
    <d v="2024-06-25T00:00:00"/>
    <s v="Team B"/>
    <n v="21.51"/>
    <n v="42.43"/>
    <n v="318"/>
    <n v="35"/>
    <n v="5.99"/>
    <n v="99.35"/>
    <n v="6.65"/>
    <n v="129.5"/>
    <n v="88.26"/>
    <n v="94.79"/>
    <s v="Pass"/>
    <s v="No"/>
    <s v="None"/>
    <s v="None"/>
    <d v="2024-06-01T00:00:00"/>
    <n v="0"/>
    <n v="0"/>
    <n v="0"/>
    <n v="0"/>
    <n v="0"/>
    <n v="0"/>
    <x v="0"/>
  </r>
  <r>
    <s v="B001033"/>
    <s v="GLP-1 Agonist"/>
    <s v="Line 2"/>
    <d v="2025-01-09T00:00:00"/>
    <s v="Team C"/>
    <n v="20.87"/>
    <n v="44.08"/>
    <n v="300"/>
    <n v="59.3"/>
    <n v="8.35"/>
    <n v="98.81"/>
    <n v="7.36"/>
    <n v="141.69999999999999"/>
    <n v="82.1"/>
    <n v="90.18"/>
    <s v="Pass"/>
    <s v="No"/>
    <s v="None"/>
    <s v="None"/>
    <d v="2025-01-01T00:00:00"/>
    <n v="0"/>
    <n v="0"/>
    <n v="0"/>
    <n v="0"/>
    <n v="0"/>
    <n v="0"/>
    <x v="0"/>
  </r>
  <r>
    <s v="B001034"/>
    <s v="AED"/>
    <s v="Line 2"/>
    <d v="2025-07-12T00:00:00"/>
    <s v="Team C"/>
    <n v="21.87"/>
    <n v="37.1"/>
    <n v="338"/>
    <n v="46.2"/>
    <n v="7.62"/>
    <n v="99.79"/>
    <n v="6.88"/>
    <n v="150"/>
    <n v="85.93"/>
    <n v="93.51"/>
    <s v="Pass"/>
    <s v="No"/>
    <s v="None"/>
    <s v="None"/>
    <d v="2025-07-01T00:00:00"/>
    <n v="0"/>
    <n v="0"/>
    <n v="0"/>
    <n v="0"/>
    <n v="0"/>
    <n v="0"/>
    <x v="0"/>
  </r>
  <r>
    <s v="B001035"/>
    <s v="GLP-1 Agonist"/>
    <s v="Line 1"/>
    <d v="2024-05-10T00:00:00"/>
    <s v="Team D"/>
    <n v="21.41"/>
    <n v="41.36"/>
    <n v="308"/>
    <n v="48.8"/>
    <n v="7.57"/>
    <n v="98.96"/>
    <n v="7.03"/>
    <n v="135.30000000000001"/>
    <m/>
    <n v="95.28"/>
    <s v="Pass"/>
    <s v="Yes"/>
    <s v="Equipment"/>
    <s v="Critical"/>
    <d v="2024-05-01T00:00:00"/>
    <n v="0"/>
    <n v="0"/>
    <n v="0"/>
    <n v="0"/>
    <n v="0"/>
    <n v="1"/>
    <x v="1"/>
  </r>
  <r>
    <s v="B001036"/>
    <s v="COX-2 Inhibitor"/>
    <s v="Line 2"/>
    <d v="2025-06-02T00:00:00"/>
    <s v="Team C"/>
    <n v="24.8"/>
    <n v="46.92"/>
    <n v="343"/>
    <n v="37.9"/>
    <n v="6.69"/>
    <n v="99.14"/>
    <n v="6.89"/>
    <m/>
    <n v="88.28"/>
    <n v="97.06"/>
    <s v="Pass"/>
    <s v="No"/>
    <s v="None"/>
    <s v="None"/>
    <d v="2025-06-01T00:00:00"/>
    <n v="0"/>
    <n v="0"/>
    <n v="0"/>
    <n v="0"/>
    <n v="1"/>
    <n v="0"/>
    <x v="1"/>
  </r>
  <r>
    <s v="B001037"/>
    <s v="GLP-1 Agonist"/>
    <s v="Line 1"/>
    <d v="2024-08-05T00:00:00"/>
    <s v="Team D"/>
    <n v="20.49"/>
    <n v="30.82"/>
    <n v="290"/>
    <n v="60.2"/>
    <n v="7.54"/>
    <n v="99.13"/>
    <n v="6.68"/>
    <n v="134.30000000000001"/>
    <n v="84.6"/>
    <n v="93.4"/>
    <s v="Pass"/>
    <s v="No"/>
    <s v="None"/>
    <s v="None"/>
    <d v="2024-08-01T00:00:00"/>
    <n v="0"/>
    <n v="0"/>
    <n v="0"/>
    <n v="0"/>
    <n v="0"/>
    <n v="0"/>
    <x v="0"/>
  </r>
  <r>
    <s v="B001038"/>
    <s v="GLP-1 Agonist"/>
    <s v="Line 3"/>
    <d v="2024-08-29T00:00:00"/>
    <s v="Team A"/>
    <n v="21.41"/>
    <n v="38.65"/>
    <n v="301"/>
    <n v="37.4"/>
    <n v="7.44"/>
    <n v="98.81"/>
    <n v="6.84"/>
    <n v="123.3"/>
    <n v="86.59"/>
    <n v="89.3"/>
    <s v="Pass"/>
    <s v="No"/>
    <s v="None"/>
    <s v="None"/>
    <d v="2024-08-01T00:00:00"/>
    <n v="0"/>
    <n v="0"/>
    <n v="0"/>
    <n v="0"/>
    <n v="0"/>
    <n v="0"/>
    <x v="0"/>
  </r>
  <r>
    <s v="B001039"/>
    <s v="GLP-1 Agonist"/>
    <s v="Line 2"/>
    <d v="2025-02-25T00:00:00"/>
    <s v="Team B"/>
    <n v="20.43"/>
    <n v="48.23"/>
    <n v="310"/>
    <n v="49.2"/>
    <n v="8.0500000000000007"/>
    <n v="99.09"/>
    <n v="7.06"/>
    <n v="143"/>
    <n v="84.59"/>
    <n v="95.26"/>
    <s v="Pass"/>
    <s v="No"/>
    <s v="None"/>
    <s v="None"/>
    <d v="2025-02-01T00:00:00"/>
    <n v="0"/>
    <n v="0"/>
    <n v="0"/>
    <n v="0"/>
    <n v="0"/>
    <n v="0"/>
    <x v="0"/>
  </r>
  <r>
    <s v="B001040"/>
    <s v="Antidepressant"/>
    <s v="Line 3"/>
    <d v="2025-04-02T00:00:00"/>
    <s v="Team B"/>
    <n v="21.71"/>
    <n v="44.76"/>
    <n v="328"/>
    <n v="42"/>
    <n v="8.18"/>
    <n v="98.71"/>
    <n v="6.96"/>
    <n v="125.1"/>
    <n v="85.46"/>
    <n v="94.57"/>
    <s v="Pass"/>
    <s v="No"/>
    <s v="None"/>
    <s v="None"/>
    <d v="2025-04-01T00:00:00"/>
    <n v="0"/>
    <n v="0"/>
    <n v="0"/>
    <n v="0"/>
    <n v="0"/>
    <n v="0"/>
    <x v="0"/>
  </r>
  <r>
    <s v="B001041"/>
    <s v="Antidepressant"/>
    <s v="Line 2"/>
    <d v="2025-04-24T00:00:00"/>
    <s v="Team A"/>
    <n v="21.74"/>
    <n v="32.65"/>
    <n v="318"/>
    <n v="40.799999999999997"/>
    <n v="7.59"/>
    <n v="98.67"/>
    <n v="6.5"/>
    <n v="119.7"/>
    <m/>
    <n v="94.61"/>
    <s v="Pass"/>
    <s v="No"/>
    <s v="None"/>
    <s v="None"/>
    <d v="2025-04-01T00:00:00"/>
    <n v="0"/>
    <n v="0"/>
    <n v="0"/>
    <n v="0"/>
    <n v="0"/>
    <n v="1"/>
    <x v="1"/>
  </r>
  <r>
    <s v="B001042"/>
    <s v="COX-2 Inhibitor"/>
    <s v="Line 3"/>
    <d v="2024-05-22T00:00:00"/>
    <s v="Team D"/>
    <n v="23.13"/>
    <n v="46.29"/>
    <n v="344"/>
    <n v="40.299999999999997"/>
    <n v="7.39"/>
    <n v="99.03"/>
    <n v="6.76"/>
    <n v="114.4"/>
    <n v="86.84"/>
    <n v="95.73"/>
    <s v="Pass"/>
    <s v="No"/>
    <s v="None"/>
    <s v="None"/>
    <d v="2024-05-01T00:00:00"/>
    <n v="0"/>
    <n v="0"/>
    <n v="0"/>
    <n v="0"/>
    <n v="0"/>
    <n v="0"/>
    <x v="0"/>
  </r>
  <r>
    <s v="B001043"/>
    <s v="COX-2 Inhibitor"/>
    <s v="Line 1"/>
    <d v="2025-02-27T00:00:00"/>
    <s v="Team A"/>
    <n v="22.16"/>
    <n v="39.26"/>
    <n v="316"/>
    <n v="36.5"/>
    <n v="6.59"/>
    <n v="99.47"/>
    <n v="6.63"/>
    <n v="107.2"/>
    <n v="92.07"/>
    <n v="96.05"/>
    <s v="Pass"/>
    <s v="No"/>
    <s v="None"/>
    <s v="None"/>
    <d v="2025-02-01T00:00:00"/>
    <n v="0"/>
    <n v="0"/>
    <n v="0"/>
    <n v="0"/>
    <n v="0"/>
    <n v="0"/>
    <x v="0"/>
  </r>
  <r>
    <s v="B001044"/>
    <s v="COX-2 Inhibitor"/>
    <s v="Line 3"/>
    <d v="2024-07-11T00:00:00"/>
    <s v="Team B"/>
    <n v="22.36"/>
    <n v="46.46"/>
    <n v="327"/>
    <n v="40.5"/>
    <n v="7"/>
    <n v="98.93"/>
    <n v="6.58"/>
    <n v="114.2"/>
    <n v="87.71"/>
    <n v="92.37"/>
    <s v="Pass"/>
    <s v="Yes"/>
    <s v="Equipment"/>
    <s v="Major"/>
    <d v="2024-07-01T00:00:00"/>
    <n v="0"/>
    <n v="0"/>
    <n v="0"/>
    <n v="0"/>
    <n v="0"/>
    <n v="0"/>
    <x v="0"/>
  </r>
  <r>
    <s v="B001045"/>
    <s v="Antidepressant"/>
    <s v="Line 2"/>
    <d v="2024-07-21T00:00:00"/>
    <s v="Team B"/>
    <n v="21.68"/>
    <n v="38.549999999999997"/>
    <n v="333"/>
    <n v="41.9"/>
    <n v="6.2"/>
    <n v="99.19"/>
    <n v="6.69"/>
    <n v="135.19999999999999"/>
    <n v="87.63"/>
    <n v="94.02"/>
    <s v="Pass"/>
    <s v="No"/>
    <s v="None"/>
    <s v="None"/>
    <d v="2024-07-01T00:00:00"/>
    <n v="0"/>
    <n v="0"/>
    <n v="0"/>
    <n v="0"/>
    <n v="0"/>
    <n v="0"/>
    <x v="0"/>
  </r>
  <r>
    <s v="B001046"/>
    <s v="GLP-1 Agonist"/>
    <s v="Line 1"/>
    <d v="2025-11-23T00:00:00"/>
    <s v="Team A"/>
    <n v="20.45"/>
    <n v="39.729999999999997"/>
    <n v="315"/>
    <n v="39.799999999999997"/>
    <n v="7.05"/>
    <n v="98.63"/>
    <n v="7.03"/>
    <n v="148.5"/>
    <n v="87.08"/>
    <n v="91.9"/>
    <s v="Pass"/>
    <s v="No"/>
    <s v="None"/>
    <s v="None"/>
    <d v="2025-11-01T00:00:00"/>
    <n v="0"/>
    <n v="0"/>
    <n v="0"/>
    <n v="0"/>
    <n v="0"/>
    <n v="0"/>
    <x v="0"/>
  </r>
  <r>
    <s v="B001047"/>
    <s v="Antidepressant"/>
    <s v="Line 1"/>
    <d v="2024-03-14T00:00:00"/>
    <s v="Team D"/>
    <n v="21.51"/>
    <n v="39.31"/>
    <n v="322"/>
    <n v="44.1"/>
    <n v="6.63"/>
    <n v="99.45"/>
    <n v="6.58"/>
    <n v="143.30000000000001"/>
    <n v="88.44"/>
    <n v="93.1"/>
    <s v="Pass"/>
    <s v="No"/>
    <s v="None"/>
    <s v="None"/>
    <d v="2024-03-01T00:00:00"/>
    <n v="0"/>
    <n v="0"/>
    <n v="0"/>
    <n v="0"/>
    <n v="0"/>
    <n v="0"/>
    <x v="0"/>
  </r>
  <r>
    <s v="B001048"/>
    <s v="COX-2 Inhibitor"/>
    <s v="Line 1"/>
    <d v="2024-10-29T00:00:00"/>
    <s v="Team A"/>
    <n v="22.21"/>
    <n v="43.02"/>
    <n v="367"/>
    <n v="41.9"/>
    <n v="7.05"/>
    <n v="99.36"/>
    <n v="6.88"/>
    <n v="126.9"/>
    <n v="91.57"/>
    <n v="95.94"/>
    <s v="Pass"/>
    <s v="No"/>
    <s v="None"/>
    <s v="None"/>
    <d v="2024-10-01T00:00:00"/>
    <n v="0"/>
    <n v="0"/>
    <n v="0"/>
    <n v="0"/>
    <n v="0"/>
    <n v="0"/>
    <x v="0"/>
  </r>
  <r>
    <s v="B001049"/>
    <s v="AED"/>
    <s v="Line 2"/>
    <d v="2024-11-17T00:00:00"/>
    <s v="Team A"/>
    <n v="21.86"/>
    <n v="41.16"/>
    <n v="324"/>
    <n v="42"/>
    <n v="7.72"/>
    <n v="99"/>
    <n v="6.94"/>
    <n v="124.7"/>
    <n v="84.95"/>
    <n v="95.35"/>
    <s v="Pass"/>
    <s v="No"/>
    <s v="None"/>
    <s v="None"/>
    <d v="2024-11-01T00:00:00"/>
    <n v="0"/>
    <n v="0"/>
    <n v="0"/>
    <n v="0"/>
    <n v="0"/>
    <n v="0"/>
    <x v="0"/>
  </r>
  <r>
    <s v="B001050"/>
    <s v="Antidepressant"/>
    <s v="Line 3"/>
    <d v="2024-06-28T00:00:00"/>
    <s v="Team B"/>
    <n v="22.42"/>
    <n v="40.880000000000003"/>
    <n v="316"/>
    <n v="53.8"/>
    <n v="8.17"/>
    <n v="99.12"/>
    <n v="6.82"/>
    <n v="129.6"/>
    <n v="85.89"/>
    <n v="92.34"/>
    <s v="Pass"/>
    <s v="No"/>
    <s v="None"/>
    <s v="None"/>
    <d v="2024-06-01T00:00:00"/>
    <n v="0"/>
    <n v="0"/>
    <n v="0"/>
    <n v="0"/>
    <n v="0"/>
    <n v="0"/>
    <x v="0"/>
  </r>
  <r>
    <s v="B001051"/>
    <s v="COX-2 Inhibitor"/>
    <s v="Line 3"/>
    <d v="2025-07-28T00:00:00"/>
    <s v="Team A"/>
    <n v="22.32"/>
    <n v="37.119999999999997"/>
    <n v="318"/>
    <n v="45.8"/>
    <n v="7.88"/>
    <n v="98.84"/>
    <n v="6.63"/>
    <m/>
    <n v="83.54"/>
    <n v="93.89"/>
    <s v="Pass"/>
    <s v="No"/>
    <s v="None"/>
    <s v="None"/>
    <d v="2025-07-01T00:00:00"/>
    <n v="0"/>
    <n v="0"/>
    <n v="0"/>
    <n v="0"/>
    <n v="1"/>
    <n v="0"/>
    <x v="1"/>
  </r>
  <r>
    <s v="B001052"/>
    <s v="Antidepressant"/>
    <s v="Line 2"/>
    <d v="2024-12-22T00:00:00"/>
    <s v="Team D"/>
    <n v="21.81"/>
    <n v="44.45"/>
    <n v="346"/>
    <n v="46.6"/>
    <n v="7.2"/>
    <n v="98.67"/>
    <n v="6.71"/>
    <n v="127.2"/>
    <n v="89.56"/>
    <n v="93.89"/>
    <s v="Pass"/>
    <s v="No"/>
    <s v="None"/>
    <s v="None"/>
    <d v="2024-12-01T00:00:00"/>
    <n v="0"/>
    <n v="0"/>
    <n v="0"/>
    <n v="0"/>
    <n v="0"/>
    <n v="0"/>
    <x v="0"/>
  </r>
  <r>
    <s v="B001053"/>
    <s v="Antidepressant"/>
    <s v="Line 2"/>
    <d v="2025-06-09T00:00:00"/>
    <s v="Team A"/>
    <n v="20.71"/>
    <n v="42.88"/>
    <n v="334"/>
    <n v="45.6"/>
    <n v="6.58"/>
    <n v="99.07"/>
    <n v="6.74"/>
    <n v="132.4"/>
    <n v="86.82"/>
    <n v="94.2"/>
    <s v="Pass"/>
    <s v="No"/>
    <s v="None"/>
    <s v="None"/>
    <d v="2025-06-01T00:00:00"/>
    <n v="0"/>
    <n v="0"/>
    <n v="0"/>
    <n v="0"/>
    <n v="0"/>
    <n v="0"/>
    <x v="0"/>
  </r>
  <r>
    <s v="B001054"/>
    <s v="Antidepressant"/>
    <s v="Line 2"/>
    <d v="2024-10-09T00:00:00"/>
    <s v="Team B"/>
    <n v="22.4"/>
    <n v="33.92"/>
    <n v="352"/>
    <n v="42.2"/>
    <n v="6.98"/>
    <n v="99.34"/>
    <n v="6.72"/>
    <n v="143.69999999999999"/>
    <n v="84.38"/>
    <n v="96"/>
    <s v="Pass"/>
    <s v="No"/>
    <s v="None"/>
    <s v="None"/>
    <d v="2024-10-01T00:00:00"/>
    <n v="0"/>
    <n v="0"/>
    <n v="0"/>
    <n v="0"/>
    <n v="0"/>
    <n v="0"/>
    <x v="0"/>
  </r>
  <r>
    <s v="B001055"/>
    <s v="GLP-1 Agonist"/>
    <s v="Line 3"/>
    <d v="2025-10-17T00:00:00"/>
    <s v="Team B"/>
    <n v="20.98"/>
    <n v="44.96"/>
    <n v="339"/>
    <n v="54.8"/>
    <n v="7.99"/>
    <n v="99"/>
    <n v="6.97"/>
    <n v="147.1"/>
    <n v="81.37"/>
    <n v="90.02"/>
    <s v="Pass"/>
    <s v="No"/>
    <s v="None"/>
    <s v="None"/>
    <d v="2025-10-01T00:00:00"/>
    <n v="0"/>
    <n v="0"/>
    <n v="0"/>
    <n v="0"/>
    <n v="0"/>
    <n v="0"/>
    <x v="0"/>
  </r>
  <r>
    <s v="B001056"/>
    <s v="COX-2 Inhibitor"/>
    <s v="Line 3"/>
    <d v="2025-06-17T00:00:00"/>
    <s v="Team A"/>
    <n v="23.06"/>
    <n v="42.12"/>
    <n v="317"/>
    <n v="47.1"/>
    <n v="7.63"/>
    <n v="99.03"/>
    <n v="6.72"/>
    <n v="147.30000000000001"/>
    <n v="88.55"/>
    <n v="93.87"/>
    <s v="Pass"/>
    <s v="No"/>
    <s v="None"/>
    <s v="None"/>
    <d v="2025-06-01T00:00:00"/>
    <n v="0"/>
    <n v="0"/>
    <n v="0"/>
    <n v="0"/>
    <n v="0"/>
    <n v="0"/>
    <x v="0"/>
  </r>
  <r>
    <s v="B001057"/>
    <s v="AED"/>
    <s v="Line 1"/>
    <d v="2024-08-31T00:00:00"/>
    <s v="Team A"/>
    <n v="22.79"/>
    <n v="44.81"/>
    <n v="292"/>
    <n v="49.4"/>
    <n v="7.26"/>
    <n v="99.15"/>
    <n v="6.83"/>
    <n v="123"/>
    <n v="82.54"/>
    <n v="93.71"/>
    <s v="Pass"/>
    <s v="No"/>
    <s v="None"/>
    <s v="None"/>
    <d v="2024-08-01T00:00:00"/>
    <n v="0"/>
    <n v="0"/>
    <n v="0"/>
    <n v="0"/>
    <n v="0"/>
    <n v="0"/>
    <x v="0"/>
  </r>
  <r>
    <s v="B001058"/>
    <s v="Antidepressant"/>
    <s v="Line 3"/>
    <d v="2025-12-04T00:00:00"/>
    <s v="Team C"/>
    <n v="21.86"/>
    <n v="45.82"/>
    <n v="268"/>
    <n v="39.4"/>
    <n v="7.2"/>
    <n v="99.41"/>
    <n v="6.91"/>
    <n v="129.6"/>
    <n v="88.49"/>
    <n v="93.15"/>
    <s v="Pass"/>
    <s v="No"/>
    <s v="None"/>
    <s v="None"/>
    <d v="2025-12-01T00:00:00"/>
    <n v="0"/>
    <n v="0"/>
    <n v="0"/>
    <n v="0"/>
    <n v="0"/>
    <n v="0"/>
    <x v="0"/>
  </r>
  <r>
    <s v="B001059"/>
    <s v="GLP-1 Agonist"/>
    <s v="Line 2"/>
    <d v="2025-09-24T00:00:00"/>
    <s v="Team A"/>
    <n v="20.73"/>
    <n v="41.64"/>
    <n v="317"/>
    <n v="46.8"/>
    <n v="8.14"/>
    <n v="98.89"/>
    <n v="7.06"/>
    <n v="141.19999999999999"/>
    <n v="84.98"/>
    <n v="92.73"/>
    <s v="Pass"/>
    <s v="No"/>
    <s v="None"/>
    <s v="None"/>
    <d v="2025-09-01T00:00:00"/>
    <n v="0"/>
    <n v="0"/>
    <n v="0"/>
    <n v="0"/>
    <n v="0"/>
    <n v="0"/>
    <x v="0"/>
  </r>
  <r>
    <s v="B001060"/>
    <s v="COX-2 Inhibitor"/>
    <s v="Line 3"/>
    <d v="2025-03-08T00:00:00"/>
    <s v="Team A"/>
    <n v="22.49"/>
    <n v="48.83"/>
    <n v="352"/>
    <n v="42.7"/>
    <n v="6.71"/>
    <n v="99.14"/>
    <n v="6.61"/>
    <n v="114.8"/>
    <n v="87.13"/>
    <n v="96.23"/>
    <s v="Pass"/>
    <s v="No"/>
    <s v="None"/>
    <s v="None"/>
    <d v="2025-03-01T00:00:00"/>
    <n v="0"/>
    <n v="0"/>
    <n v="0"/>
    <n v="0"/>
    <n v="0"/>
    <n v="0"/>
    <x v="0"/>
  </r>
  <r>
    <s v="B001061"/>
    <s v="AED"/>
    <s v="Line 3"/>
    <d v="2024-01-13T00:00:00"/>
    <s v="Team B"/>
    <n v="22.06"/>
    <n v="42.53"/>
    <n v="317"/>
    <n v="51.1"/>
    <n v="8.39"/>
    <n v="98.9"/>
    <n v="6.92"/>
    <n v="143.9"/>
    <n v="83.82"/>
    <n v="91.35"/>
    <s v="Failed"/>
    <s v="No"/>
    <s v="None"/>
    <s v="None"/>
    <d v="2024-01-01T00:00:00"/>
    <n v="0"/>
    <n v="0"/>
    <n v="0"/>
    <n v="0"/>
    <n v="0"/>
    <n v="0"/>
    <x v="0"/>
  </r>
  <r>
    <s v="B001062"/>
    <s v="COX-2 Inhibitor"/>
    <s v="Line 3"/>
    <d v="2025-03-08T00:00:00"/>
    <s v="Team B"/>
    <n v="22.26"/>
    <n v="48.17"/>
    <n v="318"/>
    <n v="39.1"/>
    <n v="6.25"/>
    <n v="99.03"/>
    <n v="6.61"/>
    <n v="134.9"/>
    <n v="86.11"/>
    <n v="94.59"/>
    <s v="Pass"/>
    <s v="No"/>
    <s v="None"/>
    <s v="None"/>
    <d v="2025-03-01T00:00:00"/>
    <n v="0"/>
    <n v="0"/>
    <n v="0"/>
    <n v="0"/>
    <n v="0"/>
    <n v="0"/>
    <x v="0"/>
  </r>
  <r>
    <s v="B001063"/>
    <s v="Antidepressant"/>
    <s v="Line 1"/>
    <d v="2025-05-20T00:00:00"/>
    <s v="Team B"/>
    <n v="21.58"/>
    <n v="42.61"/>
    <n v="318"/>
    <n v="37.9"/>
    <n v="7.02"/>
    <n v="99.15"/>
    <n v="6.59"/>
    <n v="141.9"/>
    <n v="87.67"/>
    <n v="96.15"/>
    <s v="Pass"/>
    <s v="No"/>
    <s v="None"/>
    <s v="None"/>
    <d v="2025-05-01T00:00:00"/>
    <n v="0"/>
    <n v="0"/>
    <n v="0"/>
    <n v="0"/>
    <n v="0"/>
    <n v="0"/>
    <x v="0"/>
  </r>
  <r>
    <s v="B001064"/>
    <s v="COX-2 Inhibitor"/>
    <s v="Line 2"/>
    <d v="2024-09-23T00:00:00"/>
    <s v="Team D"/>
    <n v="22.92"/>
    <n v="45.54"/>
    <n v="343"/>
    <n v="46.7"/>
    <n v="6.85"/>
    <n v="99.58"/>
    <n v="6.68"/>
    <n v="129"/>
    <n v="88.39"/>
    <n v="92.21"/>
    <s v="Pass"/>
    <s v="No"/>
    <s v="None"/>
    <s v="None"/>
    <d v="2024-09-01T00:00:00"/>
    <n v="0"/>
    <n v="0"/>
    <n v="0"/>
    <n v="0"/>
    <n v="0"/>
    <n v="0"/>
    <x v="0"/>
  </r>
  <r>
    <s v="B001065"/>
    <s v="GLP-1 Agonist"/>
    <s v="Line 1"/>
    <d v="2024-04-15T00:00:00"/>
    <s v="Team B"/>
    <n v="21.87"/>
    <n v="42.02"/>
    <n v="314"/>
    <n v="42.1"/>
    <n v="8.0500000000000007"/>
    <n v="99.16"/>
    <n v="7.34"/>
    <n v="116.8"/>
    <n v="86.42"/>
    <n v="92.23"/>
    <s v="Pass"/>
    <s v="No"/>
    <s v="None"/>
    <s v="None"/>
    <d v="2024-04-01T00:00:00"/>
    <n v="0"/>
    <n v="0"/>
    <n v="0"/>
    <n v="0"/>
    <n v="0"/>
    <n v="0"/>
    <x v="0"/>
  </r>
  <r>
    <s v="B001066"/>
    <s v="AED"/>
    <s v="Line 3"/>
    <d v="2025-02-16T00:00:00"/>
    <s v="Team C"/>
    <n v="21.54"/>
    <n v="50.2"/>
    <n v="320"/>
    <n v="41.3"/>
    <n v="6.77"/>
    <n v="99.08"/>
    <n v="7.12"/>
    <n v="134.1"/>
    <n v="87.99"/>
    <n v="93.33"/>
    <s v="Pass"/>
    <s v="No"/>
    <s v="None"/>
    <s v="None"/>
    <d v="2025-02-01T00:00:00"/>
    <n v="0"/>
    <n v="0"/>
    <n v="0"/>
    <n v="0"/>
    <n v="0"/>
    <n v="0"/>
    <x v="0"/>
  </r>
  <r>
    <s v="B001067"/>
    <s v="GLP-1 Agonist"/>
    <s v="Line 1"/>
    <d v="2025-08-08T00:00:00"/>
    <s v="Team D"/>
    <n v="20.260000000000002"/>
    <n v="43.61"/>
    <n v="312"/>
    <n v="39.700000000000003"/>
    <n v="6.67"/>
    <n v="98.79"/>
    <n v="7.19"/>
    <n v="138.9"/>
    <n v="86.96"/>
    <n v="92.79"/>
    <s v="Pass"/>
    <s v="No"/>
    <s v="None"/>
    <s v="None"/>
    <d v="2025-08-01T00:00:00"/>
    <n v="0"/>
    <n v="0"/>
    <n v="0"/>
    <n v="0"/>
    <n v="0"/>
    <n v="0"/>
    <x v="0"/>
  </r>
  <r>
    <s v="B001068"/>
    <s v="COX-2 Inhibitor"/>
    <s v="Line 3"/>
    <d v="2024-08-21T00:00:00"/>
    <s v="Team A"/>
    <n v="22.84"/>
    <n v="40.79"/>
    <n v="338"/>
    <n v="34.299999999999997"/>
    <n v="7.23"/>
    <n v="98.91"/>
    <n v="6.75"/>
    <n v="115.7"/>
    <n v="90.41"/>
    <n v="94.2"/>
    <s v="Pass"/>
    <s v="No"/>
    <s v="None"/>
    <s v="None"/>
    <d v="2024-08-01T00:00:00"/>
    <n v="0"/>
    <n v="0"/>
    <n v="0"/>
    <n v="0"/>
    <n v="0"/>
    <n v="0"/>
    <x v="0"/>
  </r>
  <r>
    <s v="B001069"/>
    <s v="Antidepressant"/>
    <s v="Line 3"/>
    <d v="2024-11-29T00:00:00"/>
    <s v="Team C"/>
    <n v="21.42"/>
    <n v="38.79"/>
    <n v="341"/>
    <n v="50.4"/>
    <n v="7.43"/>
    <n v="99.24"/>
    <n v="6.78"/>
    <n v="135.19999999999999"/>
    <n v="86.81"/>
    <n v="91.91"/>
    <s v="Pass"/>
    <s v="No"/>
    <s v="None"/>
    <s v="None"/>
    <d v="2024-11-01T00:00:00"/>
    <n v="0"/>
    <n v="0"/>
    <n v="0"/>
    <n v="0"/>
    <n v="0"/>
    <n v="0"/>
    <x v="0"/>
  </r>
  <r>
    <s v="B001070"/>
    <s v="GLP-1 Agonist"/>
    <s v="Line 1"/>
    <d v="2024-01-01T00:00:00"/>
    <s v="Team B"/>
    <n v="21.66"/>
    <n v="39.75"/>
    <n v="311"/>
    <n v="55"/>
    <n v="8"/>
    <n v="99.29"/>
    <n v="7.07"/>
    <n v="138.6"/>
    <n v="83.54"/>
    <n v="93.06"/>
    <s v="Pass"/>
    <s v="No"/>
    <s v="None"/>
    <s v="None"/>
    <d v="2024-01-01T00:00:00"/>
    <n v="0"/>
    <n v="0"/>
    <n v="0"/>
    <n v="0"/>
    <n v="0"/>
    <n v="0"/>
    <x v="0"/>
  </r>
  <r>
    <s v="B001071"/>
    <s v="AED"/>
    <s v="Line 2"/>
    <d v="2025-05-29T00:00:00"/>
    <s v="Team C"/>
    <n v="21.91"/>
    <n v="40.200000000000003"/>
    <n v="294"/>
    <n v="43.6"/>
    <n v="6.89"/>
    <m/>
    <n v="6.8"/>
    <n v="129"/>
    <n v="84.86"/>
    <n v="93.85"/>
    <s v="Pass"/>
    <s v="No"/>
    <s v="None"/>
    <s v="None"/>
    <d v="2025-05-01T00:00:00"/>
    <n v="0"/>
    <n v="0"/>
    <n v="1"/>
    <n v="0"/>
    <n v="0"/>
    <n v="0"/>
    <x v="1"/>
  </r>
  <r>
    <s v="B001072"/>
    <s v="COX-2 Inhibitor"/>
    <s v="Line 2"/>
    <d v="2025-09-25T00:00:00"/>
    <s v="Team A"/>
    <n v="21.08"/>
    <n v="37.74"/>
    <n v="365"/>
    <n v="39.700000000000003"/>
    <n v="7.16"/>
    <n v="98.58"/>
    <n v="6.69"/>
    <n v="129.6"/>
    <n v="90.49"/>
    <n v="95.64"/>
    <s v="Pass"/>
    <s v="No"/>
    <s v="None"/>
    <s v="None"/>
    <d v="2025-09-01T00:00:00"/>
    <n v="0"/>
    <n v="0"/>
    <n v="0"/>
    <n v="0"/>
    <n v="0"/>
    <n v="0"/>
    <x v="0"/>
  </r>
  <r>
    <s v="B001073"/>
    <s v="GLP-1 Agonist"/>
    <s v="Line 2"/>
    <d v="2025-07-21T00:00:00"/>
    <s v="Team B"/>
    <n v="21.56"/>
    <n v="29.36"/>
    <n v="322"/>
    <n v="46.9"/>
    <n v="7.93"/>
    <n v="99.77"/>
    <n v="6.95"/>
    <n v="151"/>
    <n v="84.1"/>
    <n v="94.42"/>
    <s v="Pass"/>
    <s v="No"/>
    <s v="None"/>
    <s v="None"/>
    <d v="2025-07-01T00:00:00"/>
    <n v="0"/>
    <n v="0"/>
    <n v="0"/>
    <n v="0"/>
    <n v="0"/>
    <n v="0"/>
    <x v="0"/>
  </r>
  <r>
    <s v="B001074"/>
    <s v="AED"/>
    <s v="Line 1"/>
    <d v="2024-11-09T00:00:00"/>
    <s v="Team A"/>
    <n v="22.19"/>
    <n v="36.25"/>
    <n v="323"/>
    <n v="38.4"/>
    <n v="7.2"/>
    <n v="99.2"/>
    <n v="6.9"/>
    <n v="114"/>
    <n v="89.28"/>
    <n v="91.61"/>
    <s v="Pass"/>
    <s v="No"/>
    <s v="None"/>
    <s v="None"/>
    <d v="2024-11-01T00:00:00"/>
    <n v="0"/>
    <n v="0"/>
    <n v="0"/>
    <n v="0"/>
    <n v="0"/>
    <n v="0"/>
    <x v="0"/>
  </r>
  <r>
    <s v="B001075"/>
    <s v="AED"/>
    <s v="Line 1"/>
    <d v="2024-02-02T00:00:00"/>
    <s v="Team D"/>
    <n v="22.28"/>
    <n v="53.93"/>
    <n v="320"/>
    <n v="57.2"/>
    <n v="7.08"/>
    <n v="99.07"/>
    <n v="7.23"/>
    <n v="133.9"/>
    <n v="84.87"/>
    <n v="93.5"/>
    <s v="Pass"/>
    <s v="No"/>
    <s v="None"/>
    <s v="None"/>
    <d v="2024-02-01T00:00:00"/>
    <n v="0"/>
    <n v="0"/>
    <n v="0"/>
    <n v="0"/>
    <n v="0"/>
    <n v="0"/>
    <x v="0"/>
  </r>
  <r>
    <s v="B001076"/>
    <s v="GLP-1 Agonist"/>
    <s v="Line 2"/>
    <d v="2024-12-25T00:00:00"/>
    <s v="Team C"/>
    <n v="21.59"/>
    <n v="36.72"/>
    <n v="330"/>
    <n v="55.6"/>
    <n v="8.34"/>
    <n v="98.48"/>
    <n v="6.94"/>
    <n v="130.19999999999999"/>
    <n v="83.32"/>
    <n v="91.86"/>
    <s v="Pass"/>
    <s v="No"/>
    <s v="None"/>
    <s v="None"/>
    <d v="2024-12-01T00:00:00"/>
    <n v="0"/>
    <n v="0"/>
    <n v="0"/>
    <n v="0"/>
    <n v="0"/>
    <n v="0"/>
    <x v="0"/>
  </r>
  <r>
    <s v="B001077"/>
    <s v="GLP-1 Agonist"/>
    <s v="Line 2"/>
    <d v="2025-11-18T00:00:00"/>
    <s v="Team A"/>
    <n v="20.02"/>
    <n v="49.52"/>
    <n v="271"/>
    <n v="48.9"/>
    <n v="7.29"/>
    <n v="98.75"/>
    <n v="7.32"/>
    <n v="156.4"/>
    <n v="86.47"/>
    <n v="94.31"/>
    <s v="Pass"/>
    <s v="No"/>
    <s v="None"/>
    <s v="None"/>
    <d v="2025-11-01T00:00:00"/>
    <n v="0"/>
    <n v="0"/>
    <n v="0"/>
    <n v="0"/>
    <n v="0"/>
    <n v="0"/>
    <x v="0"/>
  </r>
  <r>
    <s v="B001078"/>
    <s v="GLP-1 Agonist"/>
    <s v="Line 2"/>
    <d v="2024-03-02T00:00:00"/>
    <s v="Team C"/>
    <n v="22.46"/>
    <n v="42.02"/>
    <n v="322"/>
    <n v="43.3"/>
    <n v="7.27"/>
    <n v="99.1"/>
    <n v="6.98"/>
    <n v="143.69999999999999"/>
    <n v="89.56"/>
    <n v="93.24"/>
    <s v="Pass"/>
    <s v="No"/>
    <s v="None"/>
    <s v="None"/>
    <d v="2024-03-01T00:00:00"/>
    <n v="0"/>
    <n v="0"/>
    <n v="0"/>
    <n v="0"/>
    <n v="0"/>
    <n v="0"/>
    <x v="0"/>
  </r>
  <r>
    <s v="B001079"/>
    <s v="COX-2 Inhibitor"/>
    <s v="Line 1"/>
    <d v="2024-06-05T00:00:00"/>
    <s v="Team D"/>
    <n v="22.81"/>
    <n v="42.75"/>
    <n v="331"/>
    <n v="36.799999999999997"/>
    <n v="5.81"/>
    <n v="98.84"/>
    <n v="6.97"/>
    <n v="99.1"/>
    <n v="90.6"/>
    <n v="97.42"/>
    <s v="Pass"/>
    <s v="No"/>
    <s v="None"/>
    <s v="None"/>
    <d v="2024-06-01T00:00:00"/>
    <n v="0"/>
    <n v="0"/>
    <n v="0"/>
    <n v="0"/>
    <n v="0"/>
    <n v="0"/>
    <x v="0"/>
  </r>
  <r>
    <s v="B001080"/>
    <s v="GLP-1 Agonist"/>
    <s v="Line2"/>
    <d v="2025-09-03T00:00:00"/>
    <s v="Team C"/>
    <n v="20.6"/>
    <n v="32.5"/>
    <n v="320"/>
    <n v="43.2"/>
    <n v="7.55"/>
    <n v="98.25"/>
    <n v="6.93"/>
    <n v="135.30000000000001"/>
    <n v="86.85"/>
    <n v="92.66"/>
    <s v="Pass"/>
    <s v="No"/>
    <s v="None"/>
    <s v="None"/>
    <d v="2025-09-01T00:00:00"/>
    <n v="0"/>
    <n v="0"/>
    <n v="0"/>
    <n v="0"/>
    <n v="0"/>
    <n v="0"/>
    <x v="0"/>
  </r>
  <r>
    <s v="B001081"/>
    <s v="Antidepressant"/>
    <s v="Line 2"/>
    <d v="2025-02-19T00:00:00"/>
    <s v="Team B"/>
    <n v="21.41"/>
    <n v="42.02"/>
    <n v="322"/>
    <n v="42.5"/>
    <n v="7.6"/>
    <n v="99.19"/>
    <n v="6.75"/>
    <n v="124"/>
    <n v="91.17"/>
    <n v="94.18"/>
    <s v="Pass"/>
    <s v="No"/>
    <s v="None"/>
    <s v="None"/>
    <d v="2025-02-01T00:00:00"/>
    <n v="0"/>
    <n v="0"/>
    <n v="0"/>
    <n v="0"/>
    <n v="0"/>
    <n v="0"/>
    <x v="0"/>
  </r>
  <r>
    <s v="B001082"/>
    <s v="AED"/>
    <s v="Line 1"/>
    <d v="2024-05-04T00:00:00"/>
    <s v="Team D"/>
    <n v="21.97"/>
    <n v="53.46"/>
    <n v="293"/>
    <n v="46.7"/>
    <n v="7.48"/>
    <n v="98.81"/>
    <n v="6.93"/>
    <n v="124.4"/>
    <n v="83.01"/>
    <n v="93.61"/>
    <s v="Pass"/>
    <s v="No"/>
    <s v="None"/>
    <s v="None"/>
    <d v="2024-05-01T00:00:00"/>
    <n v="0"/>
    <n v="0"/>
    <n v="0"/>
    <n v="0"/>
    <n v="0"/>
    <n v="0"/>
    <x v="0"/>
  </r>
  <r>
    <s v="B001083"/>
    <s v="AED"/>
    <s v="Line 3"/>
    <d v="2024-01-18T00:00:00"/>
    <s v="Team A"/>
    <n v="22.31"/>
    <n v="51.79"/>
    <n v="306"/>
    <n v="44.6"/>
    <n v="7.39"/>
    <n v="99.21"/>
    <n v="6.95"/>
    <m/>
    <n v="84.02"/>
    <n v="92.7"/>
    <s v="Pass"/>
    <s v="No"/>
    <s v="None"/>
    <s v="None"/>
    <d v="2024-01-01T00:00:00"/>
    <n v="0"/>
    <n v="0"/>
    <n v="0"/>
    <n v="0"/>
    <n v="1"/>
    <n v="0"/>
    <x v="1"/>
  </r>
  <r>
    <s v="B001084"/>
    <s v="AED"/>
    <s v="Line 1"/>
    <d v="2024-10-27T00:00:00"/>
    <s v="Team A"/>
    <n v="21.43"/>
    <n v="45.37"/>
    <n v="333"/>
    <n v="37"/>
    <n v="7.08"/>
    <n v="98.92"/>
    <n v="6.84"/>
    <n v="133.5"/>
    <n v="87.42"/>
    <n v="93.99"/>
    <s v="Pass"/>
    <s v="No"/>
    <s v="None"/>
    <s v="None"/>
    <d v="2024-10-01T00:00:00"/>
    <n v="0"/>
    <n v="0"/>
    <n v="0"/>
    <n v="0"/>
    <n v="0"/>
    <n v="0"/>
    <x v="0"/>
  </r>
  <r>
    <s v="B001085"/>
    <s v="AED"/>
    <s v="Line 2"/>
    <d v="2025-03-10T00:00:00"/>
    <s v="Team A"/>
    <n v="22.42"/>
    <n v="38.26"/>
    <n v="311"/>
    <n v="56.7"/>
    <n v="7.77"/>
    <n v="99"/>
    <n v="6.83"/>
    <n v="141.80000000000001"/>
    <n v="87.71"/>
    <n v="90.85"/>
    <s v="Pass"/>
    <s v="Yes"/>
    <s v="Process"/>
    <s v="Minor"/>
    <d v="2025-03-01T00:00:00"/>
    <n v="0"/>
    <n v="0"/>
    <n v="0"/>
    <n v="0"/>
    <n v="0"/>
    <n v="0"/>
    <x v="0"/>
  </r>
  <r>
    <s v="B001086"/>
    <s v="COX-2 Inhibitor"/>
    <s v="Line 3"/>
    <d v="2025-09-06T00:00:00"/>
    <s v="Team D"/>
    <n v="21.16"/>
    <m/>
    <n v="329"/>
    <n v="39.799999999999997"/>
    <n v="7.05"/>
    <n v="99.44"/>
    <n v="6.49"/>
    <n v="115.9"/>
    <n v="90.15"/>
    <n v="95.56"/>
    <s v="Pass"/>
    <s v="No"/>
    <s v="None"/>
    <s v="None"/>
    <d v="2025-09-01T00:00:00"/>
    <n v="0"/>
    <n v="1"/>
    <n v="0"/>
    <n v="0"/>
    <n v="0"/>
    <n v="0"/>
    <x v="1"/>
  </r>
  <r>
    <s v="B001087"/>
    <s v="COX-2 Inhibitor"/>
    <s v="Line 2"/>
    <d v="2025-10-08T00:00:00"/>
    <s v="Team C"/>
    <n v="21.72"/>
    <n v="38.74"/>
    <n v="329"/>
    <n v="39.5"/>
    <n v="6.75"/>
    <n v="99.53"/>
    <n v="6.81"/>
    <n v="114.6"/>
    <m/>
    <n v="94.69"/>
    <s v="Pass"/>
    <s v="No"/>
    <s v="None"/>
    <s v="None"/>
    <d v="2025-10-01T00:00:00"/>
    <n v="0"/>
    <n v="0"/>
    <n v="0"/>
    <n v="0"/>
    <n v="0"/>
    <n v="1"/>
    <x v="1"/>
  </r>
  <r>
    <s v="B001088"/>
    <s v="COX-2 Inhibitor"/>
    <s v="Line 2"/>
    <d v="2024-11-30T00:00:00"/>
    <s v="Team C"/>
    <n v="20.95"/>
    <n v="49.39"/>
    <n v="352"/>
    <n v="35.700000000000003"/>
    <n v="5.95"/>
    <n v="98.9"/>
    <n v="6.82"/>
    <n v="118"/>
    <n v="88.16"/>
    <n v="92.77"/>
    <s v="Pass"/>
    <s v="No"/>
    <s v="None"/>
    <s v="None"/>
    <d v="2024-11-01T00:00:00"/>
    <n v="0"/>
    <n v="0"/>
    <n v="0"/>
    <n v="0"/>
    <n v="0"/>
    <n v="0"/>
    <x v="0"/>
  </r>
  <r>
    <s v="B001089"/>
    <s v="GLP-1 Agonist"/>
    <s v="Line 1"/>
    <d v="2024-11-04T00:00:00"/>
    <s v="Team C"/>
    <n v="20.83"/>
    <n v="48.16"/>
    <n v="332"/>
    <n v="39.4"/>
    <n v="7.56"/>
    <n v="99.1"/>
    <n v="7.1"/>
    <n v="127.9"/>
    <n v="84.63"/>
    <n v="93.95"/>
    <s v="Pass"/>
    <s v="No"/>
    <s v="None"/>
    <s v="None"/>
    <d v="2024-11-01T00:00:00"/>
    <n v="0"/>
    <n v="0"/>
    <n v="0"/>
    <n v="0"/>
    <n v="0"/>
    <n v="0"/>
    <x v="0"/>
  </r>
  <r>
    <s v="B001090"/>
    <s v="GLP-1 Agonist"/>
    <s v="Line 1"/>
    <d v="2025-11-11T00:00:00"/>
    <s v="Team B"/>
    <n v="22.63"/>
    <n v="40.98"/>
    <n v="261"/>
    <n v="46.5"/>
    <n v="6.78"/>
    <n v="98.75"/>
    <n v="6.84"/>
    <n v="136.9"/>
    <n v="86.17"/>
    <n v="89.67"/>
    <s v="Pass"/>
    <s v="No"/>
    <s v="None"/>
    <s v="None"/>
    <d v="2025-11-01T00:00:00"/>
    <n v="0"/>
    <n v="0"/>
    <n v="0"/>
    <n v="0"/>
    <n v="0"/>
    <n v="0"/>
    <x v="0"/>
  </r>
  <r>
    <s v="B001091"/>
    <s v="Antidepressant"/>
    <s v="Line 1"/>
    <d v="2025-07-21T00:00:00"/>
    <s v="Team A"/>
    <n v="23.54"/>
    <n v="40.479999999999997"/>
    <n v="370"/>
    <n v="39.200000000000003"/>
    <n v="7.22"/>
    <n v="99.09"/>
    <n v="6.68"/>
    <n v="128.1"/>
    <n v="90.48"/>
    <n v="94.41"/>
    <s v="Pass"/>
    <s v="No"/>
    <s v="None"/>
    <s v="None"/>
    <d v="2025-07-01T00:00:00"/>
    <n v="0"/>
    <n v="0"/>
    <n v="0"/>
    <n v="0"/>
    <n v="0"/>
    <n v="0"/>
    <x v="0"/>
  </r>
  <r>
    <s v="B001092"/>
    <s v="COX-2 Inhibitor"/>
    <s v="Line 3"/>
    <d v="2024-06-02T00:00:00"/>
    <s v="Team D"/>
    <n v="22.68"/>
    <n v="50.74"/>
    <n v="344"/>
    <n v="43.4"/>
    <n v="6.53"/>
    <n v="99.2"/>
    <n v="6.56"/>
    <n v="110.4"/>
    <n v="89.57"/>
    <n v="94.26"/>
    <s v="Pass"/>
    <s v="No"/>
    <s v="None"/>
    <s v="None"/>
    <d v="2024-06-01T00:00:00"/>
    <n v="0"/>
    <n v="0"/>
    <n v="0"/>
    <n v="0"/>
    <n v="0"/>
    <n v="0"/>
    <x v="0"/>
  </r>
  <r>
    <s v="B001093"/>
    <s v="GLP-1 Agonist"/>
    <s v="Line 3"/>
    <d v="2025-05-13T00:00:00"/>
    <s v="Team D"/>
    <n v="21.02"/>
    <n v="35.11"/>
    <n v="310"/>
    <n v="53.5"/>
    <n v="8.99"/>
    <n v="99.23"/>
    <n v="7.09"/>
    <n v="137.4"/>
    <n v="85"/>
    <n v="89.63"/>
    <s v="Pass"/>
    <s v="No"/>
    <s v="None"/>
    <s v="None"/>
    <d v="2025-05-01T00:00:00"/>
    <n v="0"/>
    <n v="0"/>
    <n v="0"/>
    <n v="0"/>
    <n v="0"/>
    <n v="0"/>
    <x v="0"/>
  </r>
  <r>
    <s v="B001094"/>
    <s v="Antidepressant"/>
    <s v="Line 1"/>
    <d v="2025-06-06T00:00:00"/>
    <s v="Team A"/>
    <n v="21.83"/>
    <n v="42.26"/>
    <n v="312"/>
    <n v="45.2"/>
    <n v="5.77"/>
    <n v="99.19"/>
    <n v="6.63"/>
    <n v="126.9"/>
    <n v="86.49"/>
    <n v="94.93"/>
    <s v="Pass"/>
    <s v="No"/>
    <s v="None"/>
    <s v="None"/>
    <d v="2025-06-01T00:00:00"/>
    <n v="0"/>
    <n v="0"/>
    <n v="0"/>
    <n v="0"/>
    <n v="0"/>
    <n v="0"/>
    <x v="0"/>
  </r>
  <r>
    <s v="B001095"/>
    <s v="COX-2 Inhibitor"/>
    <s v="Line 1"/>
    <d v="2024-06-19T00:00:00"/>
    <s v="Team A"/>
    <n v="22.86"/>
    <n v="45.31"/>
    <n v="340"/>
    <n v="43.4"/>
    <n v="7.71"/>
    <n v="98.83"/>
    <n v="6.59"/>
    <n v="135.9"/>
    <n v="87.81"/>
    <n v="93.75"/>
    <s v="Pass"/>
    <s v="No"/>
    <s v="None"/>
    <s v="None"/>
    <d v="2024-06-01T00:00:00"/>
    <n v="0"/>
    <n v="0"/>
    <n v="0"/>
    <n v="0"/>
    <n v="0"/>
    <n v="0"/>
    <x v="0"/>
  </r>
  <r>
    <s v="B001096"/>
    <s v="GLP-1 Agonist"/>
    <s v="Line 1"/>
    <d v="2025-12-15T00:00:00"/>
    <s v="Team C"/>
    <n v="20.329999999999998"/>
    <n v="35.69"/>
    <n v="303"/>
    <n v="56.9"/>
    <n v="7.21"/>
    <n v="98.51"/>
    <n v="7.07"/>
    <n v="151.9"/>
    <n v="85.9"/>
    <n v="91.89"/>
    <s v="Pass"/>
    <s v="No"/>
    <s v="None"/>
    <s v="None"/>
    <d v="2025-12-01T00:00:00"/>
    <n v="0"/>
    <n v="0"/>
    <n v="0"/>
    <n v="0"/>
    <n v="0"/>
    <n v="0"/>
    <x v="0"/>
  </r>
  <r>
    <s v="B001097"/>
    <s v="Antidepressant"/>
    <s v="Line 2"/>
    <d v="2024-08-04T00:00:00"/>
    <s v="Team A"/>
    <n v="21.57"/>
    <n v="38.82"/>
    <n v="301"/>
    <n v="44.1"/>
    <n v="6.42"/>
    <n v="99.09"/>
    <n v="6.8"/>
    <n v="127.7"/>
    <n v="92.48"/>
    <n v="95.89"/>
    <s v="Pass"/>
    <s v="No"/>
    <s v="None"/>
    <s v="None"/>
    <d v="2024-08-01T00:00:00"/>
    <n v="0"/>
    <n v="0"/>
    <n v="0"/>
    <n v="0"/>
    <n v="0"/>
    <n v="0"/>
    <x v="0"/>
  </r>
  <r>
    <s v="B001098"/>
    <s v="AED"/>
    <s v="Line 2"/>
    <d v="2025-02-05T00:00:00"/>
    <s v="Team C"/>
    <n v="22.88"/>
    <n v="40.43"/>
    <n v="300"/>
    <n v="51"/>
    <n v="7.68"/>
    <n v="99.26"/>
    <n v="6.89"/>
    <n v="139.1"/>
    <n v="83"/>
    <n v="93.29"/>
    <s v="Pass"/>
    <s v="No"/>
    <s v="None"/>
    <s v="None"/>
    <d v="2025-02-01T00:00:00"/>
    <n v="0"/>
    <n v="0"/>
    <n v="0"/>
    <n v="0"/>
    <n v="0"/>
    <n v="0"/>
    <x v="0"/>
  </r>
  <r>
    <s v="B001099"/>
    <s v="AED"/>
    <s v="Line 3"/>
    <d v="2024-12-26T00:00:00"/>
    <s v="Team D"/>
    <n v="21.02"/>
    <n v="51.08"/>
    <n v="336"/>
    <n v="49.2"/>
    <n v="8.14"/>
    <n v="98.98"/>
    <n v="7.08"/>
    <n v="134.4"/>
    <n v="89.14"/>
    <n v="92.81"/>
    <s v="Pass"/>
    <s v="No"/>
    <s v="None"/>
    <s v="None"/>
    <d v="2024-12-01T00:00:00"/>
    <n v="0"/>
    <n v="0"/>
    <n v="0"/>
    <n v="0"/>
    <n v="0"/>
    <n v="0"/>
    <x v="0"/>
  </r>
  <r>
    <s v="B001100"/>
    <s v="Antidepressant"/>
    <s v="Line 3"/>
    <d v="2025-05-20T00:00:00"/>
    <s v="Team B"/>
    <n v="21.44"/>
    <m/>
    <n v="292"/>
    <n v="32"/>
    <n v="6.85"/>
    <n v="99"/>
    <n v="7.06"/>
    <n v="130.1"/>
    <n v="89.73"/>
    <n v="92.49"/>
    <s v="Pass"/>
    <s v="No"/>
    <s v="None"/>
    <s v="None"/>
    <d v="2025-05-01T00:00:00"/>
    <n v="0"/>
    <n v="1"/>
    <n v="0"/>
    <n v="0"/>
    <n v="0"/>
    <n v="0"/>
    <x v="1"/>
  </r>
  <r>
    <s v="B001101"/>
    <s v="Antidepressant"/>
    <s v="Line 1"/>
    <d v="2025-10-21T00:00:00"/>
    <s v="Team B"/>
    <n v="22.01"/>
    <n v="42.57"/>
    <n v="328"/>
    <n v="40.200000000000003"/>
    <n v="7.43"/>
    <n v="99.09"/>
    <n v="6.82"/>
    <n v="127.6"/>
    <n v="90.14"/>
    <n v="96.72"/>
    <s v="Pass"/>
    <s v="No"/>
    <s v="None"/>
    <s v="None"/>
    <d v="2025-10-01T00:00:00"/>
    <n v="0"/>
    <n v="0"/>
    <n v="0"/>
    <n v="0"/>
    <n v="0"/>
    <n v="0"/>
    <x v="0"/>
  </r>
  <r>
    <s v="B001102"/>
    <s v="GLP-1 Agonist"/>
    <s v="Line 2"/>
    <d v="2024-10-14T00:00:00"/>
    <s v="Team D"/>
    <n v="21.71"/>
    <n v="38.659999999999997"/>
    <n v="293"/>
    <n v="43.2"/>
    <n v="7.19"/>
    <n v="99.03"/>
    <n v="6.76"/>
    <n v="147.4"/>
    <n v="86.97"/>
    <n v="93.14"/>
    <s v="Pass"/>
    <s v="No"/>
    <s v="None"/>
    <s v="None"/>
    <d v="2024-10-01T00:00:00"/>
    <n v="0"/>
    <n v="0"/>
    <n v="0"/>
    <n v="0"/>
    <n v="0"/>
    <n v="0"/>
    <x v="0"/>
  </r>
  <r>
    <s v="B001103"/>
    <s v="AED"/>
    <s v="Line 2"/>
    <d v="2024-10-08T00:00:00"/>
    <s v="Team B"/>
    <n v="21.33"/>
    <n v="41"/>
    <n v="298"/>
    <n v="46.3"/>
    <n v="7.12"/>
    <n v="98.74"/>
    <n v="6.97"/>
    <n v="119.9"/>
    <n v="89.56"/>
    <n v="93"/>
    <s v="Pass"/>
    <s v="No"/>
    <s v="None"/>
    <s v="None"/>
    <d v="2024-10-01T00:00:00"/>
    <n v="0"/>
    <n v="0"/>
    <n v="0"/>
    <n v="0"/>
    <n v="0"/>
    <n v="0"/>
    <x v="0"/>
  </r>
  <r>
    <s v="B001104"/>
    <s v="AED"/>
    <s v="Line 1"/>
    <d v="2025-07-03T00:00:00"/>
    <s v="Team A"/>
    <n v="21.86"/>
    <n v="44.01"/>
    <n v="350"/>
    <n v="39.6"/>
    <n v="6.95"/>
    <n v="99.19"/>
    <n v="6.98"/>
    <n v="119"/>
    <n v="88.69"/>
    <n v="92.98"/>
    <s v="Pass"/>
    <s v="No"/>
    <s v="None"/>
    <s v="None"/>
    <d v="2025-07-01T00:00:00"/>
    <n v="0"/>
    <n v="0"/>
    <n v="0"/>
    <n v="0"/>
    <n v="0"/>
    <n v="0"/>
    <x v="0"/>
  </r>
  <r>
    <s v="B001105"/>
    <s v="Antidepressant"/>
    <s v="Line 3"/>
    <d v="2025-11-27T00:00:00"/>
    <s v="Team A"/>
    <n v="22.46"/>
    <n v="39.25"/>
    <n v="303"/>
    <n v="45.8"/>
    <n v="7.19"/>
    <n v="99.33"/>
    <n v="6.9"/>
    <n v="132.6"/>
    <n v="85.28"/>
    <n v="92.4"/>
    <s v="Failed"/>
    <s v="No"/>
    <s v="None"/>
    <s v="None"/>
    <d v="2025-11-01T00:00:00"/>
    <n v="0"/>
    <n v="0"/>
    <n v="0"/>
    <n v="0"/>
    <n v="0"/>
    <n v="0"/>
    <x v="0"/>
  </r>
  <r>
    <s v="B001106"/>
    <s v="COX-2 Inhibitor"/>
    <s v="Line 1"/>
    <d v="2025-10-26T00:00:00"/>
    <s v="Team D"/>
    <n v="23.97"/>
    <n v="42.51"/>
    <n v="320"/>
    <n v="42.4"/>
    <n v="5.69"/>
    <n v="99.04"/>
    <n v="6.56"/>
    <n v="125.5"/>
    <n v="89.2"/>
    <n v="94.2"/>
    <s v="Pass"/>
    <s v="No"/>
    <s v="None"/>
    <s v="None"/>
    <d v="2025-10-01T00:00:00"/>
    <n v="0"/>
    <n v="0"/>
    <n v="0"/>
    <n v="0"/>
    <n v="0"/>
    <n v="0"/>
    <x v="0"/>
  </r>
  <r>
    <s v="B001107"/>
    <s v="Antidepressant"/>
    <s v="Line 3"/>
    <d v="2025-07-04T00:00:00"/>
    <s v="Team D"/>
    <n v="21.91"/>
    <n v="44.07"/>
    <n v="317"/>
    <n v="49.1"/>
    <n v="7.59"/>
    <n v="99.16"/>
    <n v="6.74"/>
    <n v="154"/>
    <n v="88.6"/>
    <n v="95.04"/>
    <s v="Pass"/>
    <s v="No"/>
    <s v="None"/>
    <s v="None"/>
    <d v="2025-07-01T00:00:00"/>
    <n v="0"/>
    <n v="0"/>
    <n v="0"/>
    <n v="0"/>
    <n v="0"/>
    <n v="0"/>
    <x v="0"/>
  </r>
  <r>
    <s v="B001108"/>
    <s v="GLP-1 Agonist"/>
    <s v="Line 3"/>
    <d v="2025-05-28T00:00:00"/>
    <s v="Team A"/>
    <n v="21.47"/>
    <n v="37.97"/>
    <n v="286"/>
    <n v="57.4"/>
    <n v="8.42"/>
    <n v="98.46"/>
    <n v="6.99"/>
    <n v="130.69999999999999"/>
    <n v="83.71"/>
    <n v="91.38"/>
    <s v="Pass"/>
    <s v="No"/>
    <s v="None"/>
    <s v="None"/>
    <d v="2025-05-01T00:00:00"/>
    <n v="0"/>
    <n v="0"/>
    <n v="0"/>
    <n v="0"/>
    <n v="0"/>
    <n v="0"/>
    <x v="0"/>
  </r>
  <r>
    <s v="B001109"/>
    <s v="AED"/>
    <s v="Line 3"/>
    <d v="2025-07-15T00:00:00"/>
    <s v="Team D"/>
    <n v="22.95"/>
    <n v="43.05"/>
    <n v="315"/>
    <n v="36.299999999999997"/>
    <n v="7.94"/>
    <n v="98.97"/>
    <n v="6.8"/>
    <n v="126"/>
    <n v="83.41"/>
    <n v="90.86"/>
    <s v="Pass"/>
    <s v="No"/>
    <s v="None"/>
    <s v="None"/>
    <d v="2025-07-01T00:00:00"/>
    <n v="0"/>
    <n v="0"/>
    <n v="0"/>
    <n v="0"/>
    <n v="0"/>
    <n v="0"/>
    <x v="0"/>
  </r>
  <r>
    <s v="B001110"/>
    <s v="Antidepressant"/>
    <s v="Line 2"/>
    <d v="2025-11-15T00:00:00"/>
    <s v="Team A"/>
    <n v="21.59"/>
    <n v="41.07"/>
    <n v="323"/>
    <n v="34.4"/>
    <n v="6.03"/>
    <n v="99.07"/>
    <n v="6.5"/>
    <m/>
    <n v="88.81"/>
    <n v="93.86"/>
    <s v="Pass"/>
    <s v="No"/>
    <s v="None"/>
    <s v="None"/>
    <d v="2025-11-01T00:00:00"/>
    <n v="0"/>
    <n v="0"/>
    <n v="0"/>
    <n v="0"/>
    <n v="1"/>
    <n v="0"/>
    <x v="1"/>
  </r>
  <r>
    <s v="B001111"/>
    <s v="Antidepressant"/>
    <s v="Line 1"/>
    <d v="2024-01-08T00:00:00"/>
    <s v="Team A"/>
    <n v="21.01"/>
    <n v="40.409999999999997"/>
    <n v="324"/>
    <n v="58.1"/>
    <n v="7.21"/>
    <n v="99.5"/>
    <n v="6.8"/>
    <n v="138.4"/>
    <m/>
    <n v="91.65"/>
    <s v="Pass"/>
    <s v="No"/>
    <s v="None"/>
    <s v="None"/>
    <d v="2024-01-01T00:00:00"/>
    <n v="0"/>
    <n v="0"/>
    <n v="0"/>
    <n v="0"/>
    <n v="0"/>
    <n v="1"/>
    <x v="1"/>
  </r>
  <r>
    <s v="B001112"/>
    <s v="GLP-1 Agonist"/>
    <s v="Line 3"/>
    <d v="2025-03-06T00:00:00"/>
    <s v="Team B"/>
    <n v="21.69"/>
    <n v="37.79"/>
    <n v="298"/>
    <n v="55.1"/>
    <n v="9.06"/>
    <n v="98.88"/>
    <n v="7.04"/>
    <n v="160.9"/>
    <n v="84.03"/>
    <n v="92.65"/>
    <s v="Pass"/>
    <s v="Yes"/>
    <s v="Environmental"/>
    <s v="Critical"/>
    <d v="2025-03-01T00:00:00"/>
    <n v="0"/>
    <n v="0"/>
    <n v="0"/>
    <n v="0"/>
    <n v="0"/>
    <n v="0"/>
    <x v="0"/>
  </r>
  <r>
    <s v="B001113"/>
    <s v="COX-2 Inhibitor"/>
    <s v="Line 3"/>
    <d v="2024-01-25T00:00:00"/>
    <s v="Team B"/>
    <n v="23.31"/>
    <n v="46.81"/>
    <n v="327"/>
    <n v="40.700000000000003"/>
    <n v="7.21"/>
    <n v="99.3"/>
    <n v="6.76"/>
    <n v="130.19999999999999"/>
    <n v="86.82"/>
    <n v="94.2"/>
    <s v="Pass"/>
    <s v="No"/>
    <s v="None"/>
    <s v="None"/>
    <d v="2024-01-01T00:00:00"/>
    <n v="0"/>
    <n v="0"/>
    <n v="0"/>
    <n v="0"/>
    <n v="0"/>
    <n v="0"/>
    <x v="0"/>
  </r>
  <r>
    <s v="B001114"/>
    <s v="AED"/>
    <s v="Line 2"/>
    <d v="2025-02-25T00:00:00"/>
    <s v="Team D"/>
    <m/>
    <n v="35.15"/>
    <n v="327"/>
    <n v="45.2"/>
    <n v="7.61"/>
    <m/>
    <n v="6.86"/>
    <n v="116.9"/>
    <n v="89.58"/>
    <n v="95.87"/>
    <s v="Pass"/>
    <s v="No"/>
    <s v="None"/>
    <s v="None"/>
    <d v="2025-02-01T00:00:00"/>
    <n v="1"/>
    <n v="0"/>
    <n v="1"/>
    <n v="0"/>
    <n v="0"/>
    <n v="0"/>
    <x v="2"/>
  </r>
  <r>
    <s v="B001115"/>
    <s v="AED"/>
    <s v="Line 3"/>
    <d v="2024-10-15T00:00:00"/>
    <s v="Team C"/>
    <n v="21.73"/>
    <n v="51.87"/>
    <n v="313"/>
    <n v="46.2"/>
    <n v="7.94"/>
    <n v="98.18"/>
    <n v="7.1"/>
    <n v="147"/>
    <n v="80.97"/>
    <n v="92.68"/>
    <s v="Pass"/>
    <s v="No"/>
    <s v="None"/>
    <s v="None"/>
    <d v="2024-10-01T00:00:00"/>
    <n v="0"/>
    <n v="0"/>
    <n v="0"/>
    <n v="0"/>
    <n v="0"/>
    <n v="0"/>
    <x v="0"/>
  </r>
  <r>
    <s v="B001116"/>
    <s v="Antidepressant"/>
    <s v="Line 1"/>
    <d v="2024-08-10T00:00:00"/>
    <s v="Team A"/>
    <n v="20.91"/>
    <n v="42.68"/>
    <n v="311"/>
    <n v="31.4"/>
    <n v="6.88"/>
    <n v="99.05"/>
    <m/>
    <n v="131.1"/>
    <n v="90.12"/>
    <n v="91.75"/>
    <s v="Pass"/>
    <s v="Yes"/>
    <s v="Process"/>
    <s v="Minor"/>
    <d v="2024-08-01T00:00:00"/>
    <n v="0"/>
    <n v="0"/>
    <n v="0"/>
    <n v="1"/>
    <n v="0"/>
    <n v="0"/>
    <x v="1"/>
  </r>
  <r>
    <s v="B001117"/>
    <s v="Antidepressant"/>
    <s v="Line 2"/>
    <d v="2025-10-13T00:00:00"/>
    <s v="Team C"/>
    <n v="21.96"/>
    <n v="45.05"/>
    <n v="347"/>
    <n v="36.799999999999997"/>
    <n v="7.82"/>
    <n v="99.09"/>
    <n v="6.86"/>
    <n v="124.9"/>
    <n v="88.88"/>
    <n v="94.85"/>
    <s v="Pass"/>
    <s v="Yes"/>
    <s v="Process"/>
    <s v="Minor"/>
    <d v="2025-10-01T00:00:00"/>
    <n v="0"/>
    <n v="0"/>
    <n v="0"/>
    <n v="0"/>
    <n v="0"/>
    <n v="0"/>
    <x v="0"/>
  </r>
  <r>
    <s v="B001118"/>
    <s v="AED"/>
    <s v="Line 3"/>
    <d v="2025-06-02T00:00:00"/>
    <s v="Team D"/>
    <n v="22.72"/>
    <n v="47.63"/>
    <n v="313"/>
    <n v="44.9"/>
    <n v="7.7"/>
    <n v="98.9"/>
    <n v="7.15"/>
    <n v="117.8"/>
    <n v="91.03"/>
    <n v="91.64"/>
    <s v="Pass"/>
    <s v="No"/>
    <s v="None"/>
    <s v="None"/>
    <d v="2025-06-01T00:00:00"/>
    <n v="0"/>
    <n v="0"/>
    <n v="0"/>
    <n v="0"/>
    <n v="0"/>
    <n v="0"/>
    <x v="0"/>
  </r>
  <r>
    <s v="B001118"/>
    <s v="AED"/>
    <s v="Line 3"/>
    <d v="2025-06-02T00:00:00"/>
    <s v="Team D"/>
    <n v="22.72"/>
    <n v="47.63"/>
    <n v="313"/>
    <n v="44.9"/>
    <n v="7.7"/>
    <n v="98.9"/>
    <n v="7.15"/>
    <n v="117.8"/>
    <n v="91.03"/>
    <n v="91.64"/>
    <s v="Pass"/>
    <s v="No"/>
    <s v="None"/>
    <s v="None"/>
    <d v="2025-06-01T00:00:00"/>
    <n v="0"/>
    <n v="0"/>
    <n v="0"/>
    <n v="0"/>
    <n v="0"/>
    <n v="0"/>
    <x v="0"/>
  </r>
  <r>
    <s v="B001119"/>
    <s v="Antidepressant"/>
    <s v="Line 1"/>
    <d v="2025-02-18T00:00:00"/>
    <s v="Team C"/>
    <n v="21.07"/>
    <n v="38.46"/>
    <n v="340"/>
    <n v="38.1"/>
    <n v="6.31"/>
    <n v="99.22"/>
    <n v="6.63"/>
    <n v="120.9"/>
    <n v="88.68"/>
    <n v="94.08"/>
    <s v="Pass"/>
    <s v="No"/>
    <s v="None"/>
    <s v="None"/>
    <d v="2025-02-01T00:00:00"/>
    <n v="0"/>
    <n v="0"/>
    <n v="0"/>
    <n v="0"/>
    <n v="0"/>
    <n v="0"/>
    <x v="0"/>
  </r>
  <r>
    <s v="B001120"/>
    <s v="AED"/>
    <s v="Line 2"/>
    <d v="2025-10-06T00:00:00"/>
    <s v="Team A"/>
    <n v="21.62"/>
    <n v="39.43"/>
    <n v="337"/>
    <n v="40.799999999999997"/>
    <n v="7.5"/>
    <n v="98.89"/>
    <n v="6.95"/>
    <n v="132.5"/>
    <n v="88.44"/>
    <n v="94.39"/>
    <s v="Pass"/>
    <s v="No"/>
    <s v="None"/>
    <s v="None"/>
    <d v="2025-10-01T00:00:00"/>
    <n v="0"/>
    <n v="0"/>
    <n v="0"/>
    <n v="0"/>
    <n v="0"/>
    <n v="0"/>
    <x v="0"/>
  </r>
  <r>
    <s v="B001121"/>
    <s v="COX-2 Inhibitor"/>
    <s v="Line 3"/>
    <d v="2024-03-12T00:00:00"/>
    <s v="Team A"/>
    <n v="22.21"/>
    <n v="37.840000000000003"/>
    <n v="363"/>
    <n v="53.6"/>
    <n v="7.18"/>
    <n v="99.13"/>
    <n v="6.5"/>
    <n v="140.30000000000001"/>
    <n v="85.87"/>
    <n v="89.63"/>
    <s v="Pass"/>
    <s v="No"/>
    <s v="None"/>
    <s v="None"/>
    <d v="2024-03-01T00:00:00"/>
    <n v="0"/>
    <n v="0"/>
    <n v="0"/>
    <n v="0"/>
    <n v="0"/>
    <n v="0"/>
    <x v="0"/>
  </r>
  <r>
    <s v="B001122"/>
    <s v="Antidepressant"/>
    <s v="Line 3"/>
    <d v="2025-04-17T00:00:00"/>
    <s v="Team B"/>
    <n v="21.48"/>
    <n v="40.76"/>
    <n v="332"/>
    <n v="42.1"/>
    <n v="7.29"/>
    <n v="98.78"/>
    <n v="6.69"/>
    <n v="111.5"/>
    <n v="87.59"/>
    <n v="94.53"/>
    <s v="Pass"/>
    <s v="No"/>
    <s v="None"/>
    <s v="None"/>
    <d v="2025-04-01T00:00:00"/>
    <n v="0"/>
    <n v="0"/>
    <n v="0"/>
    <n v="0"/>
    <n v="0"/>
    <n v="0"/>
    <x v="0"/>
  </r>
  <r>
    <s v="B001123"/>
    <s v="AED"/>
    <s v="Line 3"/>
    <d v="2024-04-24T00:00:00"/>
    <s v="Team B"/>
    <n v="21.99"/>
    <n v="47.5"/>
    <n v="315"/>
    <n v="48"/>
    <n v="7.96"/>
    <n v="98.32"/>
    <n v="7.13"/>
    <n v="127.6"/>
    <n v="89.73"/>
    <n v="91.71"/>
    <s v="Pass"/>
    <s v="Yes"/>
    <s v="Process"/>
    <s v="Major"/>
    <d v="2024-04-01T00:00:00"/>
    <n v="0"/>
    <n v="0"/>
    <n v="0"/>
    <n v="0"/>
    <n v="0"/>
    <n v="0"/>
    <x v="0"/>
  </r>
  <r>
    <s v="B001124"/>
    <s v="Antidepressant"/>
    <s v="Line 2"/>
    <d v="2024-06-19T00:00:00"/>
    <s v="Team B"/>
    <m/>
    <n v="39.08"/>
    <n v="319"/>
    <n v="43.3"/>
    <n v="6.59"/>
    <n v="99.09"/>
    <n v="6.61"/>
    <n v="137"/>
    <n v="85.01"/>
    <n v="92.38"/>
    <s v="Pass"/>
    <s v="No"/>
    <s v="None"/>
    <s v="None"/>
    <d v="2024-06-01T00:00:00"/>
    <n v="1"/>
    <n v="0"/>
    <n v="0"/>
    <n v="0"/>
    <n v="0"/>
    <n v="0"/>
    <x v="1"/>
  </r>
  <r>
    <s v="B001125"/>
    <s v="GLP-1 Agonist"/>
    <s v="Line 3"/>
    <d v="2024-05-15T00:00:00"/>
    <s v="Team A"/>
    <n v="21.82"/>
    <n v="43.04"/>
    <n v="296"/>
    <n v="52.7"/>
    <n v="8.0399999999999991"/>
    <n v="98.64"/>
    <n v="6.99"/>
    <n v="157.19999999999999"/>
    <n v="83.08"/>
    <n v="91.18"/>
    <s v="Pass"/>
    <s v="No"/>
    <s v="None"/>
    <s v="None"/>
    <d v="2024-05-01T00:00:00"/>
    <n v="0"/>
    <n v="0"/>
    <n v="0"/>
    <n v="0"/>
    <n v="0"/>
    <n v="0"/>
    <x v="0"/>
  </r>
  <r>
    <s v="B001126"/>
    <s v="COX-2 Inhibitor"/>
    <s v="Line 1"/>
    <d v="2025-02-01T00:00:00"/>
    <s v="Team A"/>
    <n v="21.77"/>
    <n v="31.16"/>
    <n v="301"/>
    <n v="35.4"/>
    <n v="6.77"/>
    <n v="99.67"/>
    <n v="6.82"/>
    <n v="120"/>
    <n v="91.13"/>
    <n v="94.82"/>
    <s v="Pass"/>
    <s v="No"/>
    <s v="None"/>
    <s v="None"/>
    <d v="2025-02-01T00:00:00"/>
    <n v="0"/>
    <n v="0"/>
    <n v="0"/>
    <n v="0"/>
    <n v="0"/>
    <n v="0"/>
    <x v="0"/>
  </r>
  <r>
    <s v="B001127"/>
    <s v="GLP-1 Agonist"/>
    <s v="Line 2"/>
    <d v="2025-04-04T00:00:00"/>
    <s v="Team C"/>
    <n v="20.27"/>
    <n v="38.07"/>
    <n v="313"/>
    <n v="54.9"/>
    <n v="7.74"/>
    <n v="98.37"/>
    <n v="7.06"/>
    <n v="154.30000000000001"/>
    <n v="85.03"/>
    <n v="91.47"/>
    <s v="Pass"/>
    <s v="No"/>
    <s v="None"/>
    <s v="None"/>
    <d v="2025-04-01T00:00:00"/>
    <n v="0"/>
    <n v="0"/>
    <n v="0"/>
    <n v="0"/>
    <n v="0"/>
    <n v="0"/>
    <x v="0"/>
  </r>
  <r>
    <s v="B001128"/>
    <s v="COX-2 Inhibitor"/>
    <s v="Line 2"/>
    <d v="2025-07-06T00:00:00"/>
    <s v="Team D"/>
    <n v="22.7"/>
    <n v="48.84"/>
    <n v="344"/>
    <n v="39.4"/>
    <n v="7.19"/>
    <n v="99.14"/>
    <n v="6.71"/>
    <n v="124.3"/>
    <n v="87.82"/>
    <n v="96.25"/>
    <s v="Pass"/>
    <s v="No"/>
    <s v="None"/>
    <s v="None"/>
    <d v="2025-07-01T00:00:00"/>
    <n v="0"/>
    <n v="0"/>
    <n v="0"/>
    <n v="0"/>
    <n v="0"/>
    <n v="0"/>
    <x v="0"/>
  </r>
  <r>
    <s v="B001129"/>
    <s v="COX-2 Inhibitor"/>
    <s v="Line 3"/>
    <d v="2024-11-18T00:00:00"/>
    <s v="Team C"/>
    <n v="22.12"/>
    <n v="42.15"/>
    <n v="355"/>
    <n v="32.4"/>
    <n v="6.21"/>
    <n v="99.75"/>
    <n v="6.63"/>
    <n v="125.2"/>
    <n v="89.25"/>
    <n v="94.04"/>
    <s v="Pass"/>
    <s v="No"/>
    <s v="None"/>
    <s v="None"/>
    <d v="2024-11-01T00:00:00"/>
    <n v="0"/>
    <n v="0"/>
    <n v="0"/>
    <n v="0"/>
    <n v="0"/>
    <n v="0"/>
    <x v="0"/>
  </r>
  <r>
    <s v="B001130"/>
    <s v="AED"/>
    <s v="Line 3"/>
    <d v="2025-11-17T00:00:00"/>
    <s v="Team B"/>
    <n v="23.18"/>
    <n v="39.85"/>
    <n v="313"/>
    <n v="44.9"/>
    <n v="7.1"/>
    <n v="98.92"/>
    <n v="6.85"/>
    <n v="133.6"/>
    <n v="88.43"/>
    <n v="93.4"/>
    <s v="Pass"/>
    <s v="No"/>
    <s v="None"/>
    <s v="None"/>
    <d v="2025-11-01T00:00:00"/>
    <n v="0"/>
    <n v="0"/>
    <n v="0"/>
    <n v="0"/>
    <n v="0"/>
    <n v="0"/>
    <x v="0"/>
  </r>
  <r>
    <s v="B001131"/>
    <s v="AED"/>
    <s v="Line 3"/>
    <d v="2024-09-30T00:00:00"/>
    <s v="Team D"/>
    <n v="23.21"/>
    <n v="40.72"/>
    <n v="327"/>
    <n v="45.6"/>
    <n v="8.7200000000000006"/>
    <n v="98.95"/>
    <n v="7.04"/>
    <n v="137.1"/>
    <n v="87.37"/>
    <n v="92.36"/>
    <s v="Pass"/>
    <s v="No"/>
    <s v="None"/>
    <s v="None"/>
    <d v="2024-09-01T00:00:00"/>
    <n v="0"/>
    <n v="0"/>
    <n v="0"/>
    <n v="0"/>
    <n v="0"/>
    <n v="0"/>
    <x v="0"/>
  </r>
  <r>
    <s v="B001132"/>
    <s v="GLP-1 Agonist"/>
    <s v="Line 2"/>
    <d v="2024-04-24T00:00:00"/>
    <s v="Team C"/>
    <n v="22.99"/>
    <n v="24.86"/>
    <n v="275"/>
    <n v="46.8"/>
    <n v="6.92"/>
    <n v="99.23"/>
    <n v="6.62"/>
    <n v="127.4"/>
    <n v="84.35"/>
    <n v="93.56"/>
    <s v="Pass"/>
    <s v="No"/>
    <s v="None"/>
    <s v="None"/>
    <d v="2024-04-01T00:00:00"/>
    <n v="0"/>
    <n v="0"/>
    <n v="0"/>
    <n v="0"/>
    <n v="0"/>
    <n v="0"/>
    <x v="0"/>
  </r>
  <r>
    <s v="B001133"/>
    <s v="Antidepressant"/>
    <s v="Line 2"/>
    <d v="2024-01-27T00:00:00"/>
    <s v="Team C"/>
    <n v="21.29"/>
    <n v="36.94"/>
    <n v="299"/>
    <n v="44.8"/>
    <n v="7.08"/>
    <n v="99.32"/>
    <n v="6.6"/>
    <n v="134.69999999999999"/>
    <n v="87.72"/>
    <n v="96.58"/>
    <s v="Pass"/>
    <s v="No"/>
    <s v="None"/>
    <s v="None"/>
    <d v="2024-01-01T00:00:00"/>
    <n v="0"/>
    <n v="0"/>
    <n v="0"/>
    <n v="0"/>
    <n v="0"/>
    <n v="0"/>
    <x v="0"/>
  </r>
  <r>
    <s v="B001134"/>
    <s v="COX-2 Inhibitor"/>
    <s v="Line 2"/>
    <d v="2024-04-03T00:00:00"/>
    <s v="Team C"/>
    <n v="22.93"/>
    <n v="48.29"/>
    <n v="295"/>
    <n v="41.5"/>
    <n v="7.74"/>
    <n v="98.95"/>
    <n v="6.88"/>
    <n v="110.4"/>
    <n v="87.96"/>
    <n v="93.78"/>
    <s v="Pass"/>
    <s v="No"/>
    <s v="None"/>
    <s v="None"/>
    <d v="2024-04-01T00:00:00"/>
    <n v="0"/>
    <n v="0"/>
    <n v="0"/>
    <n v="0"/>
    <n v="0"/>
    <n v="0"/>
    <x v="0"/>
  </r>
  <r>
    <s v="B001135"/>
    <s v="AED"/>
    <s v="Line 2"/>
    <d v="2024-11-21T00:00:00"/>
    <s v="Team D"/>
    <n v="22.45"/>
    <n v="41.09"/>
    <n v="313"/>
    <n v="47.8"/>
    <n v="7.38"/>
    <n v="98.7"/>
    <n v="6.68"/>
    <n v="139.69999999999999"/>
    <n v="87.22"/>
    <n v="93.05"/>
    <s v="Pass"/>
    <s v="No"/>
    <s v="None"/>
    <s v="None"/>
    <d v="2024-11-01T00:00:00"/>
    <n v="0"/>
    <n v="0"/>
    <n v="0"/>
    <n v="0"/>
    <n v="0"/>
    <n v="0"/>
    <x v="0"/>
  </r>
  <r>
    <s v="B001136"/>
    <s v="GLP-1 Agonist"/>
    <s v="Line 1"/>
    <d v="2024-10-28T00:00:00"/>
    <s v="Team C"/>
    <n v="22.07"/>
    <n v="37.68"/>
    <n v="286"/>
    <n v="49.9"/>
    <n v="8.61"/>
    <n v="99.15"/>
    <n v="6.83"/>
    <n v="135.4"/>
    <n v="84.96"/>
    <n v="92.23"/>
    <s v="Pass"/>
    <s v="No"/>
    <s v="None"/>
    <s v="None"/>
    <d v="2024-10-01T00:00:00"/>
    <n v="0"/>
    <n v="0"/>
    <n v="0"/>
    <n v="0"/>
    <n v="0"/>
    <n v="0"/>
    <x v="0"/>
  </r>
  <r>
    <s v="B001137"/>
    <s v="GLP-1 Agonist"/>
    <s v="Line 2"/>
    <d v="2025-09-16T00:00:00"/>
    <s v="Team C"/>
    <n v="21.23"/>
    <n v="28.34"/>
    <n v="284"/>
    <n v="47.5"/>
    <n v="8.14"/>
    <n v="98.57"/>
    <n v="6.78"/>
    <n v="142.19999999999999"/>
    <n v="83.14"/>
    <n v="94.78"/>
    <s v="Pass"/>
    <s v="No"/>
    <s v="None"/>
    <s v="None"/>
    <d v="2025-09-01T00:00:00"/>
    <n v="0"/>
    <n v="0"/>
    <n v="0"/>
    <n v="0"/>
    <n v="0"/>
    <n v="0"/>
    <x v="0"/>
  </r>
  <r>
    <s v="B001138"/>
    <s v="GLP-1 Agonist"/>
    <s v="Line 3"/>
    <d v="2024-04-01T00:00:00"/>
    <s v="Team C"/>
    <n v="22.46"/>
    <n v="31.85"/>
    <n v="306"/>
    <n v="37.700000000000003"/>
    <n v="7.78"/>
    <n v="99.24"/>
    <n v="6.84"/>
    <n v="124.6"/>
    <n v="88.74"/>
    <n v="92.45"/>
    <s v="Pass"/>
    <s v="No"/>
    <s v="None"/>
    <s v="None"/>
    <d v="2024-04-01T00:00:00"/>
    <n v="0"/>
    <n v="0"/>
    <n v="0"/>
    <n v="0"/>
    <n v="0"/>
    <n v="0"/>
    <x v="0"/>
  </r>
  <r>
    <s v="B001139"/>
    <s v="Antidepressant"/>
    <s v="Line 3"/>
    <d v="2024-07-10T00:00:00"/>
    <s v="Team D"/>
    <n v="22"/>
    <n v="47.95"/>
    <n v="312"/>
    <n v="47.8"/>
    <n v="7.48"/>
    <n v="98.87"/>
    <n v="6.73"/>
    <n v="126.9"/>
    <n v="87.57"/>
    <n v="92.91"/>
    <s v="Pass"/>
    <s v="No"/>
    <s v="None"/>
    <s v="None"/>
    <d v="2024-07-01T00:00:00"/>
    <n v="0"/>
    <n v="0"/>
    <n v="0"/>
    <n v="0"/>
    <n v="0"/>
    <n v="0"/>
    <x v="0"/>
  </r>
  <r>
    <s v="B001140"/>
    <s v="COX-2 Inhibitor"/>
    <s v="Line 3"/>
    <d v="2025-12-17T00:00:00"/>
    <s v="Team D"/>
    <n v="22.6"/>
    <n v="46.09"/>
    <n v="314"/>
    <n v="41.2"/>
    <n v="5.9"/>
    <n v="99.09"/>
    <n v="6.8"/>
    <n v="125.9"/>
    <n v="90.94"/>
    <n v="93.71"/>
    <s v="Pass"/>
    <s v="Yes"/>
    <s v="Material"/>
    <s v="Minor"/>
    <d v="2025-12-01T00:00:00"/>
    <n v="0"/>
    <n v="0"/>
    <n v="0"/>
    <n v="0"/>
    <n v="0"/>
    <n v="0"/>
    <x v="0"/>
  </r>
  <r>
    <s v="B001141"/>
    <s v="GLP-1 Agonist"/>
    <s v="Line 2"/>
    <d v="2024-01-21T00:00:00"/>
    <s v="Team B"/>
    <n v="20.350000000000001"/>
    <n v="33.51"/>
    <n v="346"/>
    <n v="42.6"/>
    <n v="7.43"/>
    <n v="98.9"/>
    <n v="6.94"/>
    <n v="142.19999999999999"/>
    <n v="83.78"/>
    <n v="91.48"/>
    <s v="Pass"/>
    <s v="No"/>
    <s v="None"/>
    <s v="None"/>
    <d v="2024-01-01T00:00:00"/>
    <n v="0"/>
    <n v="0"/>
    <n v="0"/>
    <n v="0"/>
    <n v="0"/>
    <n v="0"/>
    <x v="0"/>
  </r>
  <r>
    <s v="B001142"/>
    <s v="AED"/>
    <s v="Line 2"/>
    <d v="2024-11-06T00:00:00"/>
    <s v="Team C"/>
    <n v="22.28"/>
    <n v="40.85"/>
    <n v="314"/>
    <n v="46.5"/>
    <n v="7.48"/>
    <n v="99.39"/>
    <n v="6.8"/>
    <n v="142.1"/>
    <n v="86.27"/>
    <n v="93.6"/>
    <s v="Pass"/>
    <s v="No"/>
    <s v="None"/>
    <s v="None"/>
    <d v="2024-11-01T00:00:00"/>
    <n v="0"/>
    <n v="0"/>
    <n v="0"/>
    <n v="0"/>
    <n v="0"/>
    <n v="0"/>
    <x v="0"/>
  </r>
  <r>
    <s v="B001143"/>
    <s v="AED"/>
    <s v="Line 1"/>
    <d v="2024-05-24T00:00:00"/>
    <s v="Team A"/>
    <n v="21.6"/>
    <n v="43.85"/>
    <n v="296"/>
    <n v="48.6"/>
    <n v="7.55"/>
    <n v="99.05"/>
    <m/>
    <n v="122.1"/>
    <n v="85.85"/>
    <n v="95.03"/>
    <s v="Pass"/>
    <s v="No"/>
    <s v="None"/>
    <s v="None"/>
    <d v="2024-05-01T00:00:00"/>
    <n v="0"/>
    <n v="0"/>
    <n v="0"/>
    <n v="1"/>
    <n v="0"/>
    <n v="0"/>
    <x v="1"/>
  </r>
  <r>
    <s v="B001144"/>
    <s v="AED"/>
    <s v="Line 2"/>
    <d v="2025-01-25T00:00:00"/>
    <s v="Team C"/>
    <n v="22.15"/>
    <n v="38.020000000000003"/>
    <n v="303"/>
    <n v="51.4"/>
    <n v="8.8800000000000008"/>
    <n v="98.95"/>
    <n v="6.88"/>
    <n v="122.2"/>
    <n v="84.67"/>
    <n v="93.1"/>
    <s v="Pass"/>
    <s v="No"/>
    <s v="None"/>
    <s v="None"/>
    <d v="2025-01-01T00:00:00"/>
    <n v="0"/>
    <n v="0"/>
    <n v="0"/>
    <n v="0"/>
    <n v="0"/>
    <n v="0"/>
    <x v="0"/>
  </r>
  <r>
    <s v="B001145"/>
    <s v="GLP-1 Agonist"/>
    <s v="Line 2"/>
    <d v="2025-12-12T00:00:00"/>
    <s v="Team D"/>
    <n v="21.68"/>
    <n v="29.98"/>
    <n v="297"/>
    <n v="49.8"/>
    <n v="8.02"/>
    <n v="98.97"/>
    <n v="6.7"/>
    <n v="131.69999999999999"/>
    <n v="81.98"/>
    <n v="94.69"/>
    <s v="Pass"/>
    <s v="No"/>
    <s v="None"/>
    <s v="None"/>
    <d v="2025-12-01T00:00:00"/>
    <n v="0"/>
    <n v="0"/>
    <n v="0"/>
    <n v="0"/>
    <n v="0"/>
    <n v="0"/>
    <x v="0"/>
  </r>
  <r>
    <s v="B001146"/>
    <s v="GLP-1 Agonist"/>
    <s v="Line 1"/>
    <d v="2024-06-15T00:00:00"/>
    <s v="Team C"/>
    <n v="21.64"/>
    <n v="39.200000000000003"/>
    <n v="297"/>
    <n v="49.8"/>
    <n v="8.2100000000000009"/>
    <n v="98.91"/>
    <n v="7.15"/>
    <n v="129.6"/>
    <n v="83.34"/>
    <n v="92.64"/>
    <s v="Pass"/>
    <s v="No"/>
    <s v="None"/>
    <s v="None"/>
    <d v="2024-06-01T00:00:00"/>
    <n v="0"/>
    <n v="0"/>
    <n v="0"/>
    <n v="0"/>
    <n v="0"/>
    <n v="0"/>
    <x v="0"/>
  </r>
  <r>
    <s v="B001147"/>
    <s v="COX-2 Inhibitor"/>
    <s v="Line 1"/>
    <d v="2024-09-27T00:00:00"/>
    <s v="Team B"/>
    <n v="22.47"/>
    <n v="45.86"/>
    <n v="363"/>
    <n v="43.2"/>
    <n v="7.42"/>
    <n v="99.8"/>
    <n v="6.7"/>
    <n v="135.69999999999999"/>
    <n v="88.66"/>
    <n v="91.92"/>
    <s v="Pass"/>
    <s v="No"/>
    <s v="None"/>
    <s v="None"/>
    <d v="2024-09-01T00:00:00"/>
    <n v="0"/>
    <n v="0"/>
    <n v="0"/>
    <n v="0"/>
    <n v="0"/>
    <n v="0"/>
    <x v="0"/>
  </r>
  <r>
    <s v="B001148"/>
    <s v="AED"/>
    <s v="Line 3"/>
    <d v="2024-11-24T00:00:00"/>
    <s v="Team C"/>
    <n v="22.39"/>
    <n v="46.96"/>
    <n v="314"/>
    <n v="44.8"/>
    <n v="7.94"/>
    <n v="98.51"/>
    <n v="7"/>
    <n v="144.30000000000001"/>
    <n v="85.33"/>
    <n v="96.91"/>
    <s v="Pass"/>
    <s v="No"/>
    <s v="None"/>
    <s v="None"/>
    <d v="2024-11-01T00:00:00"/>
    <n v="0"/>
    <n v="0"/>
    <n v="0"/>
    <n v="0"/>
    <n v="0"/>
    <n v="0"/>
    <x v="0"/>
  </r>
  <r>
    <s v="B001149"/>
    <s v="GLP-1 Agonist"/>
    <s v="Line 2"/>
    <d v="2025-08-06T00:00:00"/>
    <s v="Team B"/>
    <n v="21.35"/>
    <n v="44.38"/>
    <n v="333"/>
    <n v="49.3"/>
    <n v="7.8"/>
    <n v="99.17"/>
    <n v="6.98"/>
    <n v="131.1"/>
    <n v="83.65"/>
    <n v="93.56"/>
    <s v="Pass"/>
    <s v="No"/>
    <s v="None"/>
    <s v="None"/>
    <d v="2025-08-01T00:00:00"/>
    <n v="0"/>
    <n v="0"/>
    <n v="0"/>
    <n v="0"/>
    <n v="0"/>
    <n v="0"/>
    <x v="0"/>
  </r>
  <r>
    <s v="B001150"/>
    <s v="AED"/>
    <s v="Line 2"/>
    <d v="2025-12-20T00:00:00"/>
    <s v="Team B"/>
    <n v="20.71"/>
    <n v="36.229999999999997"/>
    <n v="307"/>
    <n v="40.6"/>
    <n v="7.1"/>
    <n v="99.26"/>
    <n v="6.89"/>
    <n v="143.5"/>
    <n v="90.64"/>
    <n v="94.35"/>
    <s v="Pass"/>
    <s v="No"/>
    <s v="None"/>
    <s v="None"/>
    <d v="2025-12-01T00:00:00"/>
    <n v="0"/>
    <n v="0"/>
    <n v="0"/>
    <n v="0"/>
    <n v="0"/>
    <n v="0"/>
    <x v="0"/>
  </r>
  <r>
    <s v="B001151"/>
    <s v="Antidepressant"/>
    <s v="Line 1"/>
    <d v="2024-03-11T00:00:00"/>
    <s v="Team A"/>
    <n v="22.43"/>
    <n v="42.29"/>
    <n v="328"/>
    <n v="48.1"/>
    <n v="7.02"/>
    <n v="99.52"/>
    <n v="6.75"/>
    <n v="140.80000000000001"/>
    <n v="92.12"/>
    <n v="93"/>
    <s v="Pass"/>
    <s v="No"/>
    <s v="None"/>
    <s v="None"/>
    <d v="2024-03-01T00:00:00"/>
    <n v="0"/>
    <n v="0"/>
    <n v="0"/>
    <n v="0"/>
    <n v="0"/>
    <n v="0"/>
    <x v="0"/>
  </r>
  <r>
    <s v="B001152"/>
    <s v="AED"/>
    <s v="Line 2"/>
    <d v="2024-12-23T00:00:00"/>
    <s v="Team C"/>
    <n v="21.19"/>
    <n v="42.66"/>
    <n v="333"/>
    <n v="36.1"/>
    <n v="7.23"/>
    <n v="99.17"/>
    <n v="6.86"/>
    <n v="110.3"/>
    <n v="88.17"/>
    <n v="91.05"/>
    <s v="Pass"/>
    <s v="No"/>
    <s v="None"/>
    <s v="None"/>
    <d v="2024-12-01T00:00:00"/>
    <n v="0"/>
    <n v="0"/>
    <n v="0"/>
    <n v="0"/>
    <n v="0"/>
    <n v="0"/>
    <x v="0"/>
  </r>
  <r>
    <s v="B001153"/>
    <s v="Antidepressant"/>
    <s v="Line 2"/>
    <d v="2025-07-04T00:00:00"/>
    <s v="Team A"/>
    <n v="21.01"/>
    <n v="41.56"/>
    <n v="342"/>
    <n v="45.5"/>
    <n v="7.03"/>
    <n v="99.11"/>
    <n v="6.77"/>
    <n v="119.4"/>
    <n v="83.77"/>
    <n v="94.28"/>
    <s v="Pass"/>
    <s v="No"/>
    <s v="None"/>
    <s v="None"/>
    <d v="2025-07-01T00:00:00"/>
    <n v="0"/>
    <n v="0"/>
    <n v="0"/>
    <n v="0"/>
    <n v="0"/>
    <n v="0"/>
    <x v="0"/>
  </r>
  <r>
    <s v="B001154"/>
    <s v="Antidepressant"/>
    <s v="Line 2"/>
    <d v="2024-01-07T00:00:00"/>
    <s v="Team B"/>
    <n v="21.23"/>
    <n v="40.94"/>
    <n v="344"/>
    <n v="42.1"/>
    <n v="7.35"/>
    <n v="99.4"/>
    <n v="6.72"/>
    <n v="111.3"/>
    <n v="88.55"/>
    <n v="92.44"/>
    <s v="Pass"/>
    <s v="No"/>
    <s v="None"/>
    <s v="None"/>
    <d v="2024-01-01T00:00:00"/>
    <n v="0"/>
    <n v="0"/>
    <n v="0"/>
    <n v="0"/>
    <n v="0"/>
    <n v="0"/>
    <x v="0"/>
  </r>
  <r>
    <s v="B001155"/>
    <s v="GLP-1 Agonist"/>
    <s v="Line 2"/>
    <d v="2025-08-12T00:00:00"/>
    <s v="Team D"/>
    <n v="21.71"/>
    <n v="36.700000000000003"/>
    <n v="295"/>
    <n v="52.3"/>
    <n v="7.4"/>
    <n v="99.03"/>
    <m/>
    <n v="141.4"/>
    <n v="80.34"/>
    <n v="92.45"/>
    <s v="Failed"/>
    <s v="No"/>
    <s v="None"/>
    <s v="None"/>
    <d v="2025-08-01T00:00:00"/>
    <n v="0"/>
    <n v="0"/>
    <n v="0"/>
    <n v="1"/>
    <n v="0"/>
    <n v="0"/>
    <x v="1"/>
  </r>
  <r>
    <s v="B001156"/>
    <s v="Antidepressant"/>
    <s v="Line 1"/>
    <d v="2024-06-26T00:00:00"/>
    <s v="Team D"/>
    <n v="21.93"/>
    <n v="26.91"/>
    <n v="320"/>
    <n v="37.700000000000003"/>
    <n v="6.93"/>
    <n v="99.54"/>
    <n v="6.42"/>
    <n v="122.2"/>
    <n v="85.8"/>
    <n v="95.41"/>
    <s v="Pass"/>
    <s v="Yes"/>
    <s v="Process"/>
    <s v="Minor"/>
    <d v="2024-06-01T00:00:00"/>
    <n v="0"/>
    <n v="0"/>
    <n v="0"/>
    <n v="0"/>
    <n v="0"/>
    <n v="0"/>
    <x v="0"/>
  </r>
  <r>
    <s v="B001157"/>
    <s v="Antidepressant"/>
    <s v="Line 3"/>
    <d v="2025-01-13T00:00:00"/>
    <s v="Team B"/>
    <n v="20.399999999999999"/>
    <n v="47.81"/>
    <n v="275"/>
    <n v="44"/>
    <n v="8.27"/>
    <n v="99.42"/>
    <n v="6.88"/>
    <n v="128.9"/>
    <n v="87.95"/>
    <n v="94.63"/>
    <s v="Pass"/>
    <s v="No"/>
    <s v="None"/>
    <s v="None"/>
    <d v="2025-01-01T00:00:00"/>
    <n v="0"/>
    <n v="0"/>
    <n v="0"/>
    <n v="0"/>
    <n v="0"/>
    <n v="0"/>
    <x v="0"/>
  </r>
  <r>
    <s v="B001158"/>
    <s v="Antidepressant"/>
    <s v="Line 1"/>
    <d v="2025-12-16T00:00:00"/>
    <s v="Team D"/>
    <n v="21.71"/>
    <n v="43.65"/>
    <n v="316"/>
    <n v="41.3"/>
    <n v="6.85"/>
    <n v="99.11"/>
    <n v="6.84"/>
    <m/>
    <n v="85.08"/>
    <n v="95.18"/>
    <s v="Pass"/>
    <s v="No"/>
    <s v="None"/>
    <s v="None"/>
    <d v="2025-12-01T00:00:00"/>
    <n v="0"/>
    <n v="0"/>
    <n v="0"/>
    <n v="0"/>
    <n v="1"/>
    <n v="0"/>
    <x v="1"/>
  </r>
  <r>
    <s v="B001159"/>
    <s v="GLP-1 Agonist"/>
    <s v="Line 2"/>
    <d v="2025-04-09T00:00:00"/>
    <s v="Team A"/>
    <n v="22.38"/>
    <n v="32.58"/>
    <n v="320"/>
    <n v="50.4"/>
    <n v="8.9"/>
    <n v="98.9"/>
    <n v="6.84"/>
    <n v="128"/>
    <n v="84.62"/>
    <n v="95.11"/>
    <s v="Pass"/>
    <s v="No"/>
    <s v="None"/>
    <s v="None"/>
    <d v="2025-04-01T00:00:00"/>
    <n v="0"/>
    <n v="0"/>
    <n v="0"/>
    <n v="0"/>
    <n v="0"/>
    <n v="0"/>
    <x v="0"/>
  </r>
  <r>
    <s v="B001160"/>
    <s v="COX-2 Inhibitor"/>
    <s v="Line 1"/>
    <d v="2025-12-24T00:00:00"/>
    <s v="Team D"/>
    <n v="22.16"/>
    <n v="45.37"/>
    <n v="356"/>
    <n v="31.2"/>
    <n v="6.45"/>
    <n v="98.97"/>
    <n v="6.87"/>
    <n v="115.6"/>
    <n v="86.95"/>
    <n v="94.72"/>
    <s v="Pass"/>
    <s v="Yes"/>
    <s v="Equipment"/>
    <s v="Minor"/>
    <d v="2025-12-01T00:00:00"/>
    <n v="0"/>
    <n v="0"/>
    <n v="0"/>
    <n v="0"/>
    <n v="0"/>
    <n v="0"/>
    <x v="0"/>
  </r>
  <r>
    <s v="B001161"/>
    <s v="Antidepressant"/>
    <s v="Line 2"/>
    <d v="2025-03-17T00:00:00"/>
    <s v="Team B"/>
    <n v="21.88"/>
    <n v="39.76"/>
    <n v="318"/>
    <n v="45.5"/>
    <n v="7.09"/>
    <n v="99.24"/>
    <n v="6.59"/>
    <n v="134.19999999999999"/>
    <n v="87.19"/>
    <n v="91.93"/>
    <s v="Pass"/>
    <s v="No"/>
    <s v="None"/>
    <s v="None"/>
    <d v="2025-03-01T00:00:00"/>
    <n v="0"/>
    <n v="0"/>
    <n v="0"/>
    <n v="0"/>
    <n v="0"/>
    <n v="0"/>
    <x v="0"/>
  </r>
  <r>
    <s v="B001162"/>
    <s v="COX-2 Inhibitor"/>
    <s v="Line 1"/>
    <d v="2024-06-02T00:00:00"/>
    <s v="Team D"/>
    <n v="23.28"/>
    <n v="40.909999999999997"/>
    <n v="371"/>
    <n v="27.8"/>
    <n v="6.31"/>
    <n v="98.94"/>
    <n v="6.75"/>
    <n v="92.7"/>
    <n v="93.3"/>
    <n v="93.51"/>
    <s v="Pass"/>
    <s v="No"/>
    <s v="None"/>
    <s v="None"/>
    <d v="2024-06-01T00:00:00"/>
    <n v="0"/>
    <n v="0"/>
    <n v="0"/>
    <n v="0"/>
    <n v="0"/>
    <n v="0"/>
    <x v="0"/>
  </r>
  <r>
    <s v="B001163"/>
    <s v="AED"/>
    <s v="Line 3"/>
    <d v="2025-05-21T00:00:00"/>
    <s v="Team D"/>
    <n v="22.4"/>
    <n v="40.159999999999997"/>
    <n v="308"/>
    <n v="41.8"/>
    <n v="7.37"/>
    <n v="98.88"/>
    <n v="6.72"/>
    <n v="118.6"/>
    <n v="85.62"/>
    <n v="95.61"/>
    <s v="Pass"/>
    <s v="No"/>
    <s v="None"/>
    <s v="None"/>
    <d v="2025-05-01T00:00:00"/>
    <n v="0"/>
    <n v="0"/>
    <n v="0"/>
    <n v="0"/>
    <n v="0"/>
    <n v="0"/>
    <x v="0"/>
  </r>
  <r>
    <s v="B001164"/>
    <s v="Antidepressant"/>
    <s v="Line 2"/>
    <d v="2025-03-25T00:00:00"/>
    <s v="Team C"/>
    <n v="22.77"/>
    <n v="44.68"/>
    <n v="307"/>
    <n v="33.4"/>
    <n v="5.61"/>
    <n v="98.75"/>
    <n v="6.78"/>
    <n v="129.4"/>
    <n v="89.2"/>
    <n v="92.81"/>
    <s v="Pass"/>
    <s v="Yes"/>
    <s v="Process"/>
    <s v="Minor"/>
    <d v="2025-03-01T00:00:00"/>
    <n v="0"/>
    <n v="0"/>
    <n v="0"/>
    <n v="0"/>
    <n v="0"/>
    <n v="0"/>
    <x v="0"/>
  </r>
  <r>
    <s v="B001165"/>
    <s v="Antidepressant"/>
    <s v="Line 2"/>
    <d v="2024-08-15T00:00:00"/>
    <s v="Team C"/>
    <n v="19.920000000000002"/>
    <n v="38"/>
    <n v="312"/>
    <n v="46.6"/>
    <n v="7.64"/>
    <n v="99.34"/>
    <n v="6.58"/>
    <n v="118.4"/>
    <n v="85.09"/>
    <n v="96.04"/>
    <s v="Pass"/>
    <s v="No"/>
    <s v="None"/>
    <s v="None"/>
    <d v="2024-08-01T00:00:00"/>
    <n v="0"/>
    <n v="0"/>
    <n v="0"/>
    <n v="0"/>
    <n v="0"/>
    <n v="0"/>
    <x v="0"/>
  </r>
  <r>
    <s v="B001166"/>
    <s v="AED"/>
    <s v="Line 1"/>
    <d v="2024-02-26T00:00:00"/>
    <s v="Team C"/>
    <n v="23.1"/>
    <n v="38.520000000000003"/>
    <n v="295"/>
    <n v="47.2"/>
    <n v="8.58"/>
    <n v="98.81"/>
    <n v="6.81"/>
    <n v="131.4"/>
    <n v="84.96"/>
    <n v="95.27"/>
    <s v="Pass"/>
    <s v="No"/>
    <s v="None"/>
    <s v="None"/>
    <d v="2024-02-01T00:00:00"/>
    <n v="0"/>
    <n v="0"/>
    <n v="0"/>
    <n v="0"/>
    <n v="0"/>
    <n v="0"/>
    <x v="0"/>
  </r>
  <r>
    <s v="B001167"/>
    <s v="AED"/>
    <s v="Line 1"/>
    <d v="2025-04-18T00:00:00"/>
    <s v="Team A"/>
    <n v="22.28"/>
    <n v="49.66"/>
    <n v="326"/>
    <n v="47.5"/>
    <n v="7.65"/>
    <n v="98.52"/>
    <n v="6.95"/>
    <n v="119.9"/>
    <n v="84.72"/>
    <n v="93.58"/>
    <s v="Pass"/>
    <s v="No"/>
    <s v="None"/>
    <s v="None"/>
    <d v="2025-04-01T00:00:00"/>
    <n v="0"/>
    <n v="0"/>
    <n v="0"/>
    <n v="0"/>
    <n v="0"/>
    <n v="0"/>
    <x v="0"/>
  </r>
  <r>
    <s v="B001168"/>
    <s v="GLP-1 Agonist"/>
    <s v="Line 2"/>
    <d v="2025-02-26T00:00:00"/>
    <s v="Team A"/>
    <n v="23.35"/>
    <n v="39.11"/>
    <n v="305"/>
    <n v="56.1"/>
    <n v="8.3800000000000008"/>
    <n v="98.58"/>
    <n v="7.15"/>
    <n v="152.4"/>
    <n v="85.97"/>
    <n v="90.83"/>
    <s v="Pass"/>
    <s v="No"/>
    <s v="None"/>
    <s v="None"/>
    <d v="2025-02-01T00:00:00"/>
    <n v="0"/>
    <n v="0"/>
    <n v="0"/>
    <n v="0"/>
    <n v="0"/>
    <n v="0"/>
    <x v="0"/>
  </r>
  <r>
    <s v="B001169"/>
    <s v="AED"/>
    <s v="Line 2"/>
    <d v="2025-07-19T00:00:00"/>
    <s v="Team B"/>
    <n v="21.21"/>
    <n v="43.26"/>
    <n v="326"/>
    <n v="42.3"/>
    <n v="7.1"/>
    <n v="98.82"/>
    <n v="6.95"/>
    <n v="111.1"/>
    <n v="84.08"/>
    <n v="94.14"/>
    <s v="Pass"/>
    <s v="No"/>
    <s v="None"/>
    <s v="None"/>
    <d v="2025-07-01T00:00:00"/>
    <n v="0"/>
    <n v="0"/>
    <n v="0"/>
    <n v="0"/>
    <n v="0"/>
    <n v="0"/>
    <x v="0"/>
  </r>
  <r>
    <s v="B001170"/>
    <s v="Antidepressant"/>
    <s v="Line 2"/>
    <d v="2024-04-02T00:00:00"/>
    <s v="Team B"/>
    <n v="20.68"/>
    <n v="45.46"/>
    <n v="313"/>
    <n v="45.4"/>
    <n v="7.75"/>
    <n v="98.93"/>
    <n v="6.9"/>
    <n v="125.8"/>
    <n v="86.37"/>
    <n v="95.6"/>
    <s v="Pass"/>
    <s v="No"/>
    <s v="None"/>
    <s v="None"/>
    <d v="2024-04-01T00:00:00"/>
    <n v="0"/>
    <n v="0"/>
    <n v="0"/>
    <n v="0"/>
    <n v="0"/>
    <n v="0"/>
    <x v="0"/>
  </r>
  <r>
    <s v="B001171"/>
    <s v="GLP-1 Agonist"/>
    <s v="Line 3"/>
    <d v="2025-01-28T00:00:00"/>
    <s v="Team C"/>
    <n v="21.51"/>
    <n v="36.659999999999997"/>
    <n v="299"/>
    <n v="49.9"/>
    <n v="8.19"/>
    <n v="99.03"/>
    <n v="6.79"/>
    <n v="150.19999999999999"/>
    <n v="85.97"/>
    <n v="91.09"/>
    <s v="Pass"/>
    <s v="No"/>
    <s v="None"/>
    <s v="None"/>
    <d v="2025-01-01T00:00:00"/>
    <n v="0"/>
    <n v="0"/>
    <n v="0"/>
    <n v="0"/>
    <n v="0"/>
    <n v="0"/>
    <x v="0"/>
  </r>
  <r>
    <s v="B001172"/>
    <s v="COX2 Inhibitor"/>
    <s v="Line 3"/>
    <d v="2025-08-21T00:00:00"/>
    <s v="Team B"/>
    <n v="22.29"/>
    <n v="40.659999999999997"/>
    <n v="301"/>
    <n v="38"/>
    <n v="7.1"/>
    <n v="99.13"/>
    <n v="6.77"/>
    <n v="125.9"/>
    <n v="90.4"/>
    <n v="95.11"/>
    <s v="Pass"/>
    <s v="No"/>
    <s v="None"/>
    <s v="None"/>
    <d v="2025-08-01T00:00:00"/>
    <n v="0"/>
    <n v="0"/>
    <n v="0"/>
    <n v="0"/>
    <n v="0"/>
    <n v="0"/>
    <x v="0"/>
  </r>
  <r>
    <s v="B001173"/>
    <s v="Antidepressant"/>
    <s v="Line 3"/>
    <d v="2025-10-13T00:00:00"/>
    <s v="Team C"/>
    <n v="22.49"/>
    <n v="43.53"/>
    <n v="327"/>
    <n v="49.7"/>
    <n v="6.76"/>
    <n v="99.13"/>
    <n v="7.02"/>
    <n v="128.6"/>
    <n v="86.99"/>
    <n v="90.71"/>
    <s v="Pass"/>
    <s v="No"/>
    <s v="None"/>
    <s v="None"/>
    <d v="2025-10-01T00:00:00"/>
    <n v="0"/>
    <n v="0"/>
    <n v="0"/>
    <n v="0"/>
    <n v="0"/>
    <n v="0"/>
    <x v="0"/>
  </r>
  <r>
    <s v="B001174"/>
    <s v="COX-2 Inhibitor"/>
    <s v="Line 1"/>
    <d v="2025-11-17T00:00:00"/>
    <s v="Team A"/>
    <n v="23.31"/>
    <n v="35.29"/>
    <n v="342"/>
    <n v="48.5"/>
    <n v="6.67"/>
    <n v="99.39"/>
    <n v="6.7"/>
    <n v="119"/>
    <n v="86.96"/>
    <n v="93.23"/>
    <s v="Pass"/>
    <s v="No"/>
    <s v="None"/>
    <s v="None"/>
    <d v="2025-11-01T00:00:00"/>
    <n v="0"/>
    <n v="0"/>
    <n v="0"/>
    <n v="0"/>
    <n v="0"/>
    <n v="0"/>
    <x v="0"/>
  </r>
  <r>
    <s v="B001175"/>
    <s v="GLP-1 Agonist"/>
    <s v="Line 3"/>
    <d v="2024-06-03T00:00:00"/>
    <s v="Team A"/>
    <n v="21.43"/>
    <n v="41.11"/>
    <n v="280"/>
    <n v="47.1"/>
    <n v="8.32"/>
    <n v="99.1"/>
    <n v="6.83"/>
    <n v="137.69999999999999"/>
    <n v="84.31"/>
    <n v="91.2"/>
    <s v="Failed"/>
    <s v="No"/>
    <s v="None"/>
    <s v="None"/>
    <d v="2024-06-01T00:00:00"/>
    <n v="0"/>
    <n v="0"/>
    <n v="0"/>
    <n v="0"/>
    <n v="0"/>
    <n v="0"/>
    <x v="0"/>
  </r>
  <r>
    <s v="B001176"/>
    <s v="COX-2 Inhibitor"/>
    <s v="Line 2"/>
    <d v="2024-05-06T00:00:00"/>
    <s v="Team D"/>
    <n v="22.32"/>
    <n v="39.22"/>
    <n v="338"/>
    <n v="42.6"/>
    <n v="7.26"/>
    <n v="98.68"/>
    <n v="6.6"/>
    <n v="110.8"/>
    <n v="89.91"/>
    <n v="95.06"/>
    <s v="Pass"/>
    <s v="No"/>
    <s v="None"/>
    <s v="None"/>
    <d v="2024-05-01T00:00:00"/>
    <n v="0"/>
    <n v="0"/>
    <n v="0"/>
    <n v="0"/>
    <n v="0"/>
    <n v="0"/>
    <x v="0"/>
  </r>
  <r>
    <s v="B001177"/>
    <s v="GLP-1 Agonist"/>
    <s v="Line 2"/>
    <d v="2025-02-25T00:00:00"/>
    <s v="Team D"/>
    <n v="21.89"/>
    <n v="44.28"/>
    <n v="295"/>
    <n v="49.8"/>
    <n v="8.3800000000000008"/>
    <n v="98.53"/>
    <n v="7.05"/>
    <n v="139.5"/>
    <n v="83.48"/>
    <n v="92.43"/>
    <s v="Pass"/>
    <s v="Yes"/>
    <s v="Equipment"/>
    <s v="Minor"/>
    <d v="2025-02-01T00:00:00"/>
    <n v="0"/>
    <n v="0"/>
    <n v="0"/>
    <n v="0"/>
    <n v="0"/>
    <n v="0"/>
    <x v="0"/>
  </r>
  <r>
    <s v="B001178"/>
    <s v="GLP-1 Agonist"/>
    <s v="Line 3"/>
    <d v="2024-12-04T00:00:00"/>
    <s v="Team D"/>
    <n v="21.31"/>
    <n v="42.73"/>
    <n v="332"/>
    <n v="51.3"/>
    <n v="7.4"/>
    <n v="99.03"/>
    <n v="6.94"/>
    <n v="142"/>
    <n v="82.93"/>
    <n v="94"/>
    <s v="Pass"/>
    <s v="No"/>
    <s v="None"/>
    <s v="None"/>
    <d v="2024-12-01T00:00:00"/>
    <n v="0"/>
    <n v="0"/>
    <n v="0"/>
    <n v="0"/>
    <n v="0"/>
    <n v="0"/>
    <x v="0"/>
  </r>
  <r>
    <s v="B001179"/>
    <s v="Antidepressant"/>
    <s v="Line 2"/>
    <d v="2024-06-20T00:00:00"/>
    <s v="Team B"/>
    <n v="21.75"/>
    <n v="44.07"/>
    <n v="301"/>
    <n v="43.4"/>
    <n v="6.23"/>
    <n v="99.12"/>
    <n v="7.14"/>
    <n v="123.4"/>
    <n v="90.43"/>
    <n v="93.88"/>
    <s v="Pass"/>
    <s v="No"/>
    <s v="None"/>
    <s v="None"/>
    <d v="2024-06-01T00:00:00"/>
    <n v="0"/>
    <n v="0"/>
    <n v="0"/>
    <n v="0"/>
    <n v="0"/>
    <n v="0"/>
    <x v="0"/>
  </r>
  <r>
    <s v="B001180"/>
    <s v="Antidepressant"/>
    <s v="Line 3"/>
    <d v="2024-03-15T00:00:00"/>
    <s v="Team C"/>
    <n v="22.78"/>
    <n v="33.97"/>
    <n v="326"/>
    <n v="41.7"/>
    <n v="7.66"/>
    <n v="99.44"/>
    <n v="6.62"/>
    <n v="136.19999999999999"/>
    <n v="88.25"/>
    <n v="93.66"/>
    <s v="Pass"/>
    <s v="No"/>
    <s v="None"/>
    <s v="None"/>
    <d v="2024-03-01T00:00:00"/>
    <n v="0"/>
    <n v="0"/>
    <n v="0"/>
    <n v="0"/>
    <n v="0"/>
    <n v="0"/>
    <x v="0"/>
  </r>
  <r>
    <s v="B001181"/>
    <s v="COX-2 Inhibitor"/>
    <s v="Line 3"/>
    <d v="2024-04-14T00:00:00"/>
    <s v="Team C"/>
    <n v="23.44"/>
    <n v="42.48"/>
    <n v="320"/>
    <n v="19.8"/>
    <n v="5.9"/>
    <n v="98.69"/>
    <n v="6.7"/>
    <n v="98"/>
    <n v="92.55"/>
    <n v="89.81"/>
    <s v="Pass"/>
    <s v="No"/>
    <s v="None"/>
    <s v="None"/>
    <d v="2024-04-01T00:00:00"/>
    <n v="0"/>
    <n v="0"/>
    <n v="0"/>
    <n v="0"/>
    <n v="0"/>
    <n v="0"/>
    <x v="0"/>
  </r>
  <r>
    <s v="B001182"/>
    <s v="Antidepressant"/>
    <s v="Line1"/>
    <d v="2024-09-04T00:00:00"/>
    <s v="Team B"/>
    <n v="22.81"/>
    <n v="36.11"/>
    <n v="310"/>
    <n v="50.4"/>
    <n v="7.79"/>
    <n v="99.03"/>
    <n v="6.64"/>
    <n v="115.6"/>
    <n v="87.8"/>
    <n v="93.95"/>
    <s v="Pass"/>
    <s v="No"/>
    <s v="None"/>
    <s v="None"/>
    <d v="2024-09-01T00:00:00"/>
    <n v="0"/>
    <n v="0"/>
    <n v="0"/>
    <n v="0"/>
    <n v="0"/>
    <n v="0"/>
    <x v="0"/>
  </r>
  <r>
    <s v="B001183"/>
    <s v="Antidepressant"/>
    <s v="Line 3"/>
    <d v="2025-06-24T00:00:00"/>
    <s v="Team C"/>
    <n v="21.87"/>
    <n v="41.82"/>
    <n v="325"/>
    <n v="38.700000000000003"/>
    <n v="6.34"/>
    <n v="98.99"/>
    <n v="6.83"/>
    <n v="120.3"/>
    <n v="87.79"/>
    <n v="94.41"/>
    <s v="Pass"/>
    <s v="Yes"/>
    <s v="Environmental"/>
    <s v="Minor"/>
    <d v="2025-06-01T00:00:00"/>
    <n v="0"/>
    <n v="0"/>
    <n v="0"/>
    <n v="0"/>
    <n v="0"/>
    <n v="0"/>
    <x v="0"/>
  </r>
  <r>
    <s v="B001184"/>
    <s v="Antidepressant"/>
    <s v="Line 2"/>
    <d v="2024-02-17T00:00:00"/>
    <s v="Team C"/>
    <n v="20.399999999999999"/>
    <n v="30.42"/>
    <n v="316"/>
    <n v="40.700000000000003"/>
    <n v="6.9"/>
    <n v="99.34"/>
    <n v="6.79"/>
    <n v="126.4"/>
    <n v="84.78"/>
    <n v="95.56"/>
    <s v="Pass"/>
    <s v="No"/>
    <s v="None"/>
    <s v="None"/>
    <d v="2024-02-01T00:00:00"/>
    <n v="0"/>
    <n v="0"/>
    <n v="0"/>
    <n v="0"/>
    <n v="0"/>
    <n v="0"/>
    <x v="0"/>
  </r>
  <r>
    <s v="B001185"/>
    <s v="Antidepressant"/>
    <s v="Line 3"/>
    <d v="2024-03-17T00:00:00"/>
    <s v="Team B"/>
    <n v="21.89"/>
    <n v="34.299999999999997"/>
    <n v="320"/>
    <n v="42.3"/>
    <n v="7.34"/>
    <n v="99.19"/>
    <n v="6.7"/>
    <n v="126.6"/>
    <n v="87.9"/>
    <n v="95.18"/>
    <s v="Pass"/>
    <s v="No"/>
    <s v="None"/>
    <s v="None"/>
    <d v="2024-03-01T00:00:00"/>
    <n v="0"/>
    <n v="0"/>
    <n v="0"/>
    <n v="0"/>
    <n v="0"/>
    <n v="0"/>
    <x v="0"/>
  </r>
  <r>
    <s v="B001186"/>
    <s v="AED"/>
    <s v="Line 3"/>
    <d v="2024-07-12T00:00:00"/>
    <s v="Team B"/>
    <n v="21.23"/>
    <n v="49.95"/>
    <n v="321"/>
    <n v="42.2"/>
    <n v="7.82"/>
    <n v="99"/>
    <n v="6.99"/>
    <n v="129.1"/>
    <n v="86.87"/>
    <n v="93.93"/>
    <s v="Pass"/>
    <s v="Yes"/>
    <s v="Material"/>
    <s v="Minor"/>
    <d v="2024-07-01T00:00:00"/>
    <n v="0"/>
    <n v="0"/>
    <n v="0"/>
    <n v="0"/>
    <n v="0"/>
    <n v="0"/>
    <x v="0"/>
  </r>
  <r>
    <s v="B001187"/>
    <s v="GLP-1 Agonist"/>
    <s v="Line 1"/>
    <d v="2025-09-30T00:00:00"/>
    <s v="Team B"/>
    <n v="21.4"/>
    <n v="41.85"/>
    <n v="291"/>
    <n v="48.3"/>
    <n v="7.24"/>
    <n v="98.89"/>
    <n v="6.87"/>
    <n v="128.1"/>
    <n v="84.05"/>
    <n v="94.44"/>
    <s v="Pass"/>
    <s v="No"/>
    <s v="None"/>
    <s v="None"/>
    <d v="2025-09-01T00:00:00"/>
    <n v="0"/>
    <n v="0"/>
    <n v="0"/>
    <n v="0"/>
    <n v="0"/>
    <n v="0"/>
    <x v="0"/>
  </r>
  <r>
    <s v="B001188"/>
    <s v="AED"/>
    <s v="Line 1"/>
    <d v="2025-12-24T00:00:00"/>
    <s v="Team D"/>
    <n v="21.3"/>
    <n v="42.23"/>
    <n v="331"/>
    <n v="43.8"/>
    <n v="6.17"/>
    <n v="99.4"/>
    <n v="7.05"/>
    <n v="120.3"/>
    <n v="84.83"/>
    <n v="95.08"/>
    <s v="Pass"/>
    <s v="No"/>
    <s v="None"/>
    <s v="None"/>
    <d v="2025-12-01T00:00:00"/>
    <n v="0"/>
    <n v="0"/>
    <n v="0"/>
    <n v="0"/>
    <n v="0"/>
    <n v="0"/>
    <x v="0"/>
  </r>
  <r>
    <s v="B001189"/>
    <s v="Antidepressant"/>
    <s v="Line 1"/>
    <d v="2024-11-17T00:00:00"/>
    <s v="Team D"/>
    <n v="21.98"/>
    <n v="37.46"/>
    <n v="315"/>
    <n v="38.1"/>
    <n v="6.96"/>
    <n v="99.64"/>
    <n v="6.71"/>
    <n v="117.8"/>
    <n v="88.61"/>
    <n v="95.34"/>
    <s v="Pass"/>
    <s v="No"/>
    <s v="None"/>
    <s v="None"/>
    <d v="2024-11-01T00:00:00"/>
    <n v="0"/>
    <n v="0"/>
    <n v="0"/>
    <n v="0"/>
    <n v="0"/>
    <n v="0"/>
    <x v="0"/>
  </r>
  <r>
    <s v="B001190"/>
    <s v="COX-2 Inhibitor"/>
    <s v="Line 2"/>
    <d v="2024-02-02T00:00:00"/>
    <s v="Team D"/>
    <n v="21.72"/>
    <n v="37.58"/>
    <n v="338"/>
    <n v="38.799999999999997"/>
    <n v="6.92"/>
    <n v="98.94"/>
    <n v="6.61"/>
    <n v="114.7"/>
    <n v="85.57"/>
    <n v="93.33"/>
    <s v="Pass"/>
    <s v="No"/>
    <s v="None"/>
    <s v="None"/>
    <d v="2024-02-01T00:00:00"/>
    <n v="0"/>
    <n v="0"/>
    <n v="0"/>
    <n v="0"/>
    <n v="0"/>
    <n v="0"/>
    <x v="0"/>
  </r>
  <r>
    <s v="B001191"/>
    <s v="GLP-1 Agonist"/>
    <s v="Line 1"/>
    <d v="2024-01-09T00:00:00"/>
    <s v="Team D"/>
    <n v="20.54"/>
    <n v="41"/>
    <n v="307"/>
    <n v="47.8"/>
    <n v="8.35"/>
    <n v="98.96"/>
    <n v="6.7"/>
    <n v="147.80000000000001"/>
    <m/>
    <n v="93.24"/>
    <s v="Pass"/>
    <s v="No"/>
    <s v="None"/>
    <s v="None"/>
    <d v="2024-01-01T00:00:00"/>
    <n v="0"/>
    <n v="0"/>
    <n v="0"/>
    <n v="0"/>
    <n v="0"/>
    <n v="1"/>
    <x v="1"/>
  </r>
  <r>
    <s v="B001191"/>
    <s v="GLP-1 Agonist"/>
    <s v="Line 1"/>
    <d v="2024-01-09T00:00:00"/>
    <s v="Team D"/>
    <n v="20.54"/>
    <n v="41"/>
    <n v="307"/>
    <n v="47.8"/>
    <n v="8.35"/>
    <n v="98.96"/>
    <n v="6.7"/>
    <n v="147.80000000000001"/>
    <m/>
    <n v="93.24"/>
    <s v="Pass"/>
    <s v="No"/>
    <s v="None"/>
    <s v="None"/>
    <d v="2024-01-01T00:00:00"/>
    <n v="0"/>
    <n v="0"/>
    <n v="0"/>
    <n v="0"/>
    <n v="0"/>
    <n v="1"/>
    <x v="1"/>
  </r>
  <r>
    <s v="B001192"/>
    <s v="GLP-1 Agonist"/>
    <s v="Line 3"/>
    <d v="2025-09-19T00:00:00"/>
    <s v="Team B"/>
    <n v="22.42"/>
    <n v="38.28"/>
    <n v="304"/>
    <n v="53.6"/>
    <n v="8.15"/>
    <n v="99.13"/>
    <n v="6.93"/>
    <n v="146.69999999999999"/>
    <n v="83.81"/>
    <n v="90.4"/>
    <s v="Pass"/>
    <s v="No"/>
    <s v="None"/>
    <s v="None"/>
    <d v="2025-09-01T00:00:00"/>
    <n v="0"/>
    <n v="0"/>
    <n v="0"/>
    <n v="0"/>
    <n v="0"/>
    <n v="0"/>
    <x v="0"/>
  </r>
  <r>
    <s v="B001193"/>
    <s v="AED"/>
    <s v="Line 2"/>
    <d v="2024-11-21T00:00:00"/>
    <s v="Team D"/>
    <n v="21.07"/>
    <n v="51.73"/>
    <n v="327"/>
    <n v="37.6"/>
    <n v="7.47"/>
    <n v="99.02"/>
    <n v="7"/>
    <n v="121.2"/>
    <n v="87.76"/>
    <n v="93.29"/>
    <s v="Pass"/>
    <s v="No"/>
    <s v="None"/>
    <s v="None"/>
    <d v="2024-11-01T00:00:00"/>
    <n v="0"/>
    <n v="0"/>
    <n v="0"/>
    <n v="0"/>
    <n v="0"/>
    <n v="0"/>
    <x v="0"/>
  </r>
  <r>
    <s v="B001194"/>
    <s v="AED"/>
    <s v="Line 3"/>
    <d v="2024-02-26T00:00:00"/>
    <s v="Team A"/>
    <n v="21.8"/>
    <n v="43.08"/>
    <n v="321"/>
    <n v="42.1"/>
    <n v="7.81"/>
    <n v="98.84"/>
    <n v="6.7"/>
    <n v="140.19999999999999"/>
    <n v="87.81"/>
    <n v="95.31"/>
    <s v="Failed"/>
    <s v="No"/>
    <s v="None"/>
    <s v="None"/>
    <d v="2024-02-01T00:00:00"/>
    <n v="0"/>
    <n v="0"/>
    <n v="0"/>
    <n v="0"/>
    <n v="0"/>
    <n v="0"/>
    <x v="0"/>
  </r>
  <r>
    <s v="B001195"/>
    <s v="AED"/>
    <s v="Line 1"/>
    <d v="2025-09-01T00:00:00"/>
    <s v="Team D"/>
    <n v="22.52"/>
    <n v="44.29"/>
    <n v="323"/>
    <n v="48"/>
    <n v="8.1300000000000008"/>
    <n v="99.02"/>
    <n v="7.05"/>
    <n v="136.1"/>
    <n v="87.83"/>
    <n v="95"/>
    <s v="Pass"/>
    <s v="No"/>
    <s v="None"/>
    <s v="None"/>
    <d v="2025-09-01T00:00:00"/>
    <n v="0"/>
    <n v="0"/>
    <n v="0"/>
    <n v="0"/>
    <n v="0"/>
    <n v="0"/>
    <x v="0"/>
  </r>
  <r>
    <s v="B001196"/>
    <s v="Antidepressant"/>
    <s v="Line 2"/>
    <d v="2025-01-21T00:00:00"/>
    <s v="Team B"/>
    <n v="22.69"/>
    <n v="35.06"/>
    <n v="314"/>
    <n v="38.5"/>
    <n v="6.85"/>
    <n v="98.73"/>
    <n v="6.63"/>
    <n v="111.5"/>
    <n v="86.77"/>
    <n v="93.41"/>
    <s v="Pass"/>
    <s v="No"/>
    <s v="None"/>
    <s v="None"/>
    <d v="2025-01-01T00:00:00"/>
    <n v="0"/>
    <n v="0"/>
    <n v="0"/>
    <n v="0"/>
    <n v="0"/>
    <n v="0"/>
    <x v="0"/>
  </r>
  <r>
    <s v="B001197"/>
    <s v="Antidepressant"/>
    <s v="Line 1"/>
    <d v="2024-09-12T00:00:00"/>
    <s v="Team B"/>
    <n v="22.6"/>
    <n v="40.200000000000003"/>
    <n v="301"/>
    <n v="37"/>
    <n v="5.87"/>
    <n v="99.11"/>
    <n v="7"/>
    <n v="92.3"/>
    <n v="90.81"/>
    <n v="94.7"/>
    <s v="Pass"/>
    <s v="No"/>
    <s v="None"/>
    <s v="None"/>
    <d v="2024-09-01T00:00:00"/>
    <n v="0"/>
    <n v="0"/>
    <n v="0"/>
    <n v="0"/>
    <n v="0"/>
    <n v="0"/>
    <x v="0"/>
  </r>
  <r>
    <s v="B001198"/>
    <s v="COX-2 Inhibitor"/>
    <s v="Line 3"/>
    <d v="2024-11-26T00:00:00"/>
    <s v="Team A"/>
    <n v="22.73"/>
    <n v="43.88"/>
    <n v="314"/>
    <n v="36.299999999999997"/>
    <n v="6.85"/>
    <n v="98.71"/>
    <n v="6.9"/>
    <n v="107.2"/>
    <n v="88.23"/>
    <n v="95.05"/>
    <s v="Pass"/>
    <s v="No"/>
    <s v="None"/>
    <s v="None"/>
    <d v="2024-11-01T00:00:00"/>
    <n v="0"/>
    <n v="0"/>
    <n v="0"/>
    <n v="0"/>
    <n v="0"/>
    <n v="0"/>
    <x v="0"/>
  </r>
  <r>
    <s v="B001199"/>
    <s v="GLP-1 Agonist"/>
    <s v="Line 1"/>
    <d v="2024-06-13T00:00:00"/>
    <s v="Team A"/>
    <n v="22.04"/>
    <n v="38.14"/>
    <n v="270"/>
    <n v="47.4"/>
    <n v="7.83"/>
    <n v="99.1"/>
    <n v="6.86"/>
    <n v="143"/>
    <n v="89.96"/>
    <n v="93.97"/>
    <s v="Pass"/>
    <s v="No"/>
    <s v="None"/>
    <s v="None"/>
    <d v="2024-06-01T00:00:00"/>
    <n v="0"/>
    <n v="0"/>
    <n v="0"/>
    <n v="0"/>
    <n v="0"/>
    <n v="0"/>
    <x v="0"/>
  </r>
  <r>
    <s v="B001200"/>
    <s v="COX-2 Inhibitor"/>
    <s v="Line 1"/>
    <d v="2025-11-11T00:00:00"/>
    <s v="Team B"/>
    <n v="23.53"/>
    <n v="40.57"/>
    <n v="372"/>
    <n v="36.5"/>
    <n v="6.83"/>
    <n v="98.87"/>
    <n v="6.84"/>
    <n v="124.9"/>
    <n v="87.99"/>
    <n v="93.74"/>
    <s v="Pass"/>
    <s v="No"/>
    <s v="None"/>
    <s v="None"/>
    <d v="2025-11-01T00:00:00"/>
    <n v="0"/>
    <n v="0"/>
    <n v="0"/>
    <n v="0"/>
    <n v="0"/>
    <n v="0"/>
    <x v="0"/>
  </r>
  <r>
    <s v="B001201"/>
    <s v="COX-2 Inhibitor"/>
    <s v="Line 1"/>
    <d v="2025-07-29T00:00:00"/>
    <s v="Team C"/>
    <n v="22.82"/>
    <n v="44.63"/>
    <n v="300"/>
    <n v="35.799999999999997"/>
    <n v="5.68"/>
    <n v="99.19"/>
    <n v="6.93"/>
    <n v="101.5"/>
    <n v="85.84"/>
    <n v="96.61"/>
    <s v="Pass"/>
    <s v="No"/>
    <s v="None"/>
    <s v="None"/>
    <d v="2025-07-01T00:00:00"/>
    <n v="0"/>
    <n v="0"/>
    <n v="0"/>
    <n v="0"/>
    <n v="0"/>
    <n v="0"/>
    <x v="0"/>
  </r>
  <r>
    <s v="B001202"/>
    <s v="COX-2 Inhibitor"/>
    <s v="Line 3"/>
    <d v="2024-05-25T00:00:00"/>
    <s v="Team A"/>
    <n v="21.12"/>
    <n v="50.57"/>
    <n v="361"/>
    <n v="33.799999999999997"/>
    <n v="6.63"/>
    <n v="99.15"/>
    <m/>
    <n v="123.4"/>
    <n v="90.98"/>
    <n v="92.86"/>
    <s v="Pass"/>
    <s v="No"/>
    <s v="None"/>
    <s v="None"/>
    <d v="2024-05-01T00:00:00"/>
    <n v="0"/>
    <n v="0"/>
    <n v="0"/>
    <n v="1"/>
    <n v="0"/>
    <n v="0"/>
    <x v="1"/>
  </r>
  <r>
    <s v="B001203"/>
    <s v="AED"/>
    <s v="Line 1"/>
    <d v="2025-06-21T00:00:00"/>
    <s v="Team D"/>
    <n v="21.4"/>
    <n v="44.72"/>
    <n v="300"/>
    <n v="48.3"/>
    <n v="7.89"/>
    <n v="99"/>
    <n v="6.82"/>
    <n v="137.9"/>
    <n v="87.35"/>
    <n v="93.5"/>
    <s v="Pass"/>
    <s v="No"/>
    <s v="None"/>
    <s v="None"/>
    <d v="2025-06-01T00:00:00"/>
    <n v="0"/>
    <n v="0"/>
    <n v="0"/>
    <n v="0"/>
    <n v="0"/>
    <n v="0"/>
    <x v="0"/>
  </r>
  <r>
    <s v="B001204"/>
    <s v="COX-2 Inhibitor"/>
    <s v="Line 2"/>
    <d v="2024-05-11T00:00:00"/>
    <s v="Team A"/>
    <n v="23.02"/>
    <n v="48.72"/>
    <n v="361"/>
    <n v="45.3"/>
    <n v="6.8"/>
    <n v="98.88"/>
    <n v="6.54"/>
    <n v="136.9"/>
    <n v="90.03"/>
    <n v="95.02"/>
    <s v="Pass"/>
    <s v="No"/>
    <s v="None"/>
    <s v="None"/>
    <d v="2024-05-01T00:00:00"/>
    <n v="0"/>
    <n v="0"/>
    <n v="0"/>
    <n v="0"/>
    <n v="0"/>
    <n v="0"/>
    <x v="0"/>
  </r>
  <r>
    <s v="B001205"/>
    <s v="Antidepressant"/>
    <s v="Line 3"/>
    <d v="2024-11-27T00:00:00"/>
    <s v="Team D"/>
    <n v="21.53"/>
    <n v="45.11"/>
    <n v="280"/>
    <n v="33"/>
    <n v="6.87"/>
    <n v="98.97"/>
    <n v="6.89"/>
    <n v="129.6"/>
    <n v="89.7"/>
    <n v="92.42"/>
    <s v="Pass"/>
    <s v="No"/>
    <s v="None"/>
    <s v="None"/>
    <d v="2024-11-01T00:00:00"/>
    <n v="0"/>
    <n v="0"/>
    <n v="0"/>
    <n v="0"/>
    <n v="0"/>
    <n v="0"/>
    <x v="0"/>
  </r>
  <r>
    <s v="B001206"/>
    <s v="Antidepressant"/>
    <s v="Line 3"/>
    <d v="2025-07-01T00:00:00"/>
    <s v="Team B"/>
    <n v="23.22"/>
    <n v="47.42"/>
    <n v="316"/>
    <n v="34"/>
    <n v="8.1199999999999992"/>
    <n v="99.28"/>
    <n v="6.76"/>
    <n v="133.9"/>
    <n v="94"/>
    <n v="93.12"/>
    <s v="Failed"/>
    <s v="Yes"/>
    <s v="Equipment"/>
    <s v="Minor"/>
    <d v="2025-07-01T00:00:00"/>
    <n v="0"/>
    <n v="0"/>
    <n v="0"/>
    <n v="0"/>
    <n v="0"/>
    <n v="0"/>
    <x v="0"/>
  </r>
  <r>
    <s v="B001207"/>
    <s v="COX2 Inhibitor"/>
    <s v="Line 1"/>
    <d v="2024-01-27T00:00:00"/>
    <s v="Team B"/>
    <n v="22.45"/>
    <n v="39.950000000000003"/>
    <n v="366"/>
    <n v="43.5"/>
    <n v="6.2"/>
    <n v="99.1"/>
    <n v="6.72"/>
    <n v="126.3"/>
    <n v="87.59"/>
    <n v="94.66"/>
    <s v="Pass"/>
    <s v="No"/>
    <s v="None"/>
    <s v="None"/>
    <d v="2024-01-01T00:00:00"/>
    <n v="0"/>
    <n v="0"/>
    <n v="0"/>
    <n v="0"/>
    <n v="0"/>
    <n v="0"/>
    <x v="0"/>
  </r>
  <r>
    <s v="B001208"/>
    <s v="GLP-1 Agonist"/>
    <s v="Line 1"/>
    <d v="2025-06-14T00:00:00"/>
    <s v="Team A"/>
    <n v="21.56"/>
    <n v="38.97"/>
    <n v="313"/>
    <n v="55.6"/>
    <n v="8.75"/>
    <n v="98.96"/>
    <n v="6.89"/>
    <n v="147.4"/>
    <n v="86.93"/>
    <n v="92.5"/>
    <s v="Pass"/>
    <s v="No"/>
    <s v="None"/>
    <s v="None"/>
    <d v="2025-06-01T00:00:00"/>
    <n v="0"/>
    <n v="0"/>
    <n v="0"/>
    <n v="0"/>
    <n v="0"/>
    <n v="0"/>
    <x v="0"/>
  </r>
  <r>
    <s v="B001209"/>
    <s v="Antidepressant"/>
    <s v="Line 2"/>
    <d v="2024-06-14T00:00:00"/>
    <s v="Team D"/>
    <n v="22.84"/>
    <n v="40.99"/>
    <n v="314"/>
    <n v="30.3"/>
    <n v="7.15"/>
    <n v="98.92"/>
    <n v="6.69"/>
    <n v="115"/>
    <n v="88.65"/>
    <n v="92.76"/>
    <s v="Pass"/>
    <s v="No"/>
    <s v="None"/>
    <s v="None"/>
    <d v="2024-06-01T00:00:00"/>
    <n v="0"/>
    <n v="0"/>
    <n v="0"/>
    <n v="0"/>
    <n v="0"/>
    <n v="0"/>
    <x v="0"/>
  </r>
  <r>
    <s v="B001210"/>
    <s v="GLP-1 Agonist"/>
    <s v="Line 1"/>
    <d v="2025-05-26T00:00:00"/>
    <s v="Team C"/>
    <n v="21.36"/>
    <n v="42.73"/>
    <n v="265"/>
    <n v="51.5"/>
    <n v="7.8"/>
    <n v="99.19"/>
    <n v="6.94"/>
    <n v="147.80000000000001"/>
    <n v="86.45"/>
    <n v="93.4"/>
    <s v="Pass"/>
    <s v="No"/>
    <s v="None"/>
    <s v="None"/>
    <d v="2025-05-01T00:00:00"/>
    <n v="0"/>
    <n v="0"/>
    <n v="0"/>
    <n v="0"/>
    <n v="0"/>
    <n v="0"/>
    <x v="0"/>
  </r>
  <r>
    <s v="B001211"/>
    <s v="COX-2 Inhibitor"/>
    <s v="Line 3"/>
    <d v="2024-12-30T00:00:00"/>
    <s v="Team A"/>
    <n v="22.63"/>
    <n v="46.96"/>
    <n v="316"/>
    <n v="48.5"/>
    <n v="7.3"/>
    <n v="99.1"/>
    <n v="6.62"/>
    <n v="115.8"/>
    <n v="88"/>
    <n v="93.15"/>
    <s v="Pass"/>
    <s v="No"/>
    <s v="None"/>
    <s v="None"/>
    <d v="2024-12-01T00:00:00"/>
    <n v="0"/>
    <n v="0"/>
    <n v="0"/>
    <n v="0"/>
    <n v="0"/>
    <n v="0"/>
    <x v="0"/>
  </r>
  <r>
    <s v="B001212"/>
    <s v="AED"/>
    <s v="Line 2"/>
    <d v="2024-01-20T00:00:00"/>
    <s v="Team A"/>
    <n v="22.47"/>
    <n v="44.63"/>
    <n v="340"/>
    <n v="40.299999999999997"/>
    <n v="7.11"/>
    <n v="98.72"/>
    <n v="6.87"/>
    <n v="126.6"/>
    <n v="89.39"/>
    <n v="92.35"/>
    <s v="Pass"/>
    <s v="No"/>
    <s v="None"/>
    <s v="None"/>
    <d v="2024-01-01T00:00:00"/>
    <n v="0"/>
    <n v="0"/>
    <n v="0"/>
    <n v="0"/>
    <n v="0"/>
    <n v="0"/>
    <x v="0"/>
  </r>
  <r>
    <s v="B001213"/>
    <s v="COX-2 Inhibitor"/>
    <s v="Line 2"/>
    <d v="2025-07-10T00:00:00"/>
    <s v="Team C"/>
    <n v="21.4"/>
    <n v="47.38"/>
    <n v="334"/>
    <n v="45.7"/>
    <n v="6.97"/>
    <n v="99.12"/>
    <n v="6.69"/>
    <n v="129.4"/>
    <n v="89.02"/>
    <n v="92.05"/>
    <s v="Pass"/>
    <s v="No"/>
    <s v="None"/>
    <s v="None"/>
    <d v="2025-07-01T00:00:00"/>
    <n v="0"/>
    <n v="0"/>
    <n v="0"/>
    <n v="0"/>
    <n v="0"/>
    <n v="0"/>
    <x v="0"/>
  </r>
  <r>
    <s v="B001214"/>
    <s v="GLP1 Agonist"/>
    <s v="Line 1"/>
    <d v="2024-07-09T00:00:00"/>
    <s v="Team D"/>
    <n v="21.29"/>
    <n v="37.18"/>
    <n v="299"/>
    <n v="47"/>
    <n v="7.44"/>
    <n v="98.92"/>
    <n v="6.93"/>
    <n v="150"/>
    <n v="79.06"/>
    <n v="94.78"/>
    <s v="Pass"/>
    <s v="No"/>
    <s v="None"/>
    <s v="None"/>
    <d v="2024-07-01T00:00:00"/>
    <n v="0"/>
    <n v="0"/>
    <n v="0"/>
    <n v="0"/>
    <n v="0"/>
    <n v="0"/>
    <x v="0"/>
  </r>
  <r>
    <s v="B001215"/>
    <s v="Antidepressant"/>
    <s v="Line 2"/>
    <d v="2025-11-27T00:00:00"/>
    <s v="Team A"/>
    <n v="22.62"/>
    <n v="46.43"/>
    <n v="325"/>
    <n v="42.7"/>
    <n v="6.79"/>
    <n v="99.39"/>
    <n v="6.88"/>
    <n v="122.4"/>
    <n v="87.42"/>
    <n v="95.8"/>
    <s v="Pass"/>
    <s v="No"/>
    <s v="None"/>
    <s v="None"/>
    <d v="2025-11-01T00:00:00"/>
    <n v="0"/>
    <n v="0"/>
    <n v="0"/>
    <n v="0"/>
    <n v="0"/>
    <n v="0"/>
    <x v="0"/>
  </r>
  <r>
    <s v="B001216"/>
    <s v="GLP-1 Agonist"/>
    <s v="Line 1"/>
    <d v="2025-09-05T00:00:00"/>
    <s v="Team A"/>
    <n v="21.55"/>
    <n v="45.08"/>
    <n v="277"/>
    <n v="43"/>
    <n v="7.43"/>
    <n v="98.85"/>
    <n v="6.92"/>
    <n v="143.19999999999999"/>
    <n v="85.63"/>
    <n v="93.3"/>
    <s v="Pass"/>
    <s v="No"/>
    <s v="None"/>
    <s v="None"/>
    <d v="2025-09-01T00:00:00"/>
    <n v="0"/>
    <n v="0"/>
    <n v="0"/>
    <n v="0"/>
    <n v="0"/>
    <n v="0"/>
    <x v="0"/>
  </r>
  <r>
    <s v="B001217"/>
    <s v="GLP-1 Agonist"/>
    <s v="Line 3"/>
    <d v="2024-05-20T00:00:00"/>
    <s v="Team C"/>
    <n v="22.6"/>
    <n v="43.39"/>
    <n v="307"/>
    <n v="55"/>
    <n v="8.2200000000000006"/>
    <n v="98.44"/>
    <n v="7.15"/>
    <n v="143.5"/>
    <n v="83.31"/>
    <n v="92.36"/>
    <s v="Pass"/>
    <s v="No"/>
    <s v="None"/>
    <s v="None"/>
    <d v="2024-05-01T00:00:00"/>
    <n v="0"/>
    <n v="0"/>
    <n v="0"/>
    <n v="0"/>
    <n v="0"/>
    <n v="0"/>
    <x v="0"/>
  </r>
  <r>
    <s v="B001218"/>
    <s v="COX-2 Inhibitor"/>
    <s v="Line 1"/>
    <d v="2025-03-15T00:00:00"/>
    <s v="Team A"/>
    <n v="21.32"/>
    <n v="43.67"/>
    <n v="332"/>
    <n v="42.6"/>
    <n v="6.59"/>
    <n v="99.33"/>
    <n v="6.71"/>
    <n v="130.1"/>
    <n v="87.55"/>
    <n v="93.62"/>
    <s v="Pass"/>
    <s v="No"/>
    <s v="None"/>
    <s v="None"/>
    <d v="2025-03-01T00:00:00"/>
    <n v="0"/>
    <n v="0"/>
    <n v="0"/>
    <n v="0"/>
    <n v="0"/>
    <n v="0"/>
    <x v="0"/>
  </r>
  <r>
    <s v="B001219"/>
    <s v="COX-2 Inhibitor"/>
    <s v="Line 3"/>
    <d v="2024-09-21T00:00:00"/>
    <s v="Team B"/>
    <n v="21.23"/>
    <n v="46.57"/>
    <n v="345"/>
    <n v="49"/>
    <n v="6.1"/>
    <n v="99.61"/>
    <n v="6.95"/>
    <n v="120.9"/>
    <n v="88.57"/>
    <n v="90.19"/>
    <s v="Pass"/>
    <s v="No"/>
    <s v="None"/>
    <s v="None"/>
    <d v="2024-09-01T00:00:00"/>
    <n v="0"/>
    <n v="0"/>
    <n v="0"/>
    <n v="0"/>
    <n v="0"/>
    <n v="0"/>
    <x v="0"/>
  </r>
  <r>
    <s v="B001220"/>
    <s v="Antidepressant"/>
    <s v="Line 3"/>
    <d v="2025-03-16T00:00:00"/>
    <s v="Team A"/>
    <n v="22.58"/>
    <n v="37.53"/>
    <n v="310"/>
    <n v="51.4"/>
    <n v="7.73"/>
    <n v="99.45"/>
    <n v="6.76"/>
    <n v="140.5"/>
    <n v="86.15"/>
    <n v="92.48"/>
    <s v="Pass"/>
    <s v="No"/>
    <s v="None"/>
    <s v="None"/>
    <d v="2025-03-01T00:00:00"/>
    <n v="0"/>
    <n v="0"/>
    <n v="0"/>
    <n v="0"/>
    <n v="0"/>
    <n v="0"/>
    <x v="0"/>
  </r>
  <r>
    <s v="B001221"/>
    <s v="Antidepressant"/>
    <s v="Line 1"/>
    <d v="2025-02-11T00:00:00"/>
    <s v="Team B"/>
    <n v="22.65"/>
    <n v="42.99"/>
    <n v="292"/>
    <n v="41.9"/>
    <n v="6.71"/>
    <n v="98.76"/>
    <n v="6.82"/>
    <n v="124.1"/>
    <n v="86.89"/>
    <n v="92.82"/>
    <s v="Pass"/>
    <s v="No"/>
    <s v="None"/>
    <s v="None"/>
    <d v="2025-02-01T00:00:00"/>
    <n v="0"/>
    <n v="0"/>
    <n v="0"/>
    <n v="0"/>
    <n v="0"/>
    <n v="0"/>
    <x v="0"/>
  </r>
  <r>
    <s v="B001222"/>
    <s v="Antidepressant"/>
    <s v="Line 1"/>
    <d v="2024-08-04T00:00:00"/>
    <s v="Team C"/>
    <n v="21.86"/>
    <n v="43.5"/>
    <n v="312"/>
    <n v="59.1"/>
    <n v="6.57"/>
    <n v="99.01"/>
    <n v="6.76"/>
    <n v="126.3"/>
    <n v="81.69"/>
    <n v="92.12"/>
    <s v="Pass"/>
    <s v="No"/>
    <s v="None"/>
    <s v="None"/>
    <d v="2024-08-01T00:00:00"/>
    <n v="0"/>
    <n v="0"/>
    <n v="0"/>
    <n v="0"/>
    <n v="0"/>
    <n v="0"/>
    <x v="0"/>
  </r>
  <r>
    <s v="B001223"/>
    <s v="AED"/>
    <s v="Line 1"/>
    <d v="2025-04-21T00:00:00"/>
    <s v="Team B"/>
    <n v="22.1"/>
    <n v="37.35"/>
    <n v="327"/>
    <n v="52.4"/>
    <n v="7.37"/>
    <n v="99.06"/>
    <n v="6.9"/>
    <n v="133.80000000000001"/>
    <n v="89.04"/>
    <n v="94.68"/>
    <s v="Pass"/>
    <s v="Yes"/>
    <s v="Material"/>
    <s v="Minor"/>
    <d v="2025-04-01T00:00:00"/>
    <n v="0"/>
    <n v="0"/>
    <n v="0"/>
    <n v="0"/>
    <n v="0"/>
    <n v="0"/>
    <x v="0"/>
  </r>
  <r>
    <s v="B001224"/>
    <s v="COX-2 Inhibitor"/>
    <s v="Line 1"/>
    <d v="2024-07-09T00:00:00"/>
    <s v="Team B"/>
    <n v="23.06"/>
    <n v="45.37"/>
    <n v="347"/>
    <n v="41"/>
    <n v="6.49"/>
    <n v="99.12"/>
    <n v="6.75"/>
    <n v="132"/>
    <n v="87.04"/>
    <n v="94.27"/>
    <s v="Pass"/>
    <s v="No"/>
    <s v="None"/>
    <s v="None"/>
    <d v="2024-07-01T00:00:00"/>
    <n v="0"/>
    <n v="0"/>
    <n v="0"/>
    <n v="0"/>
    <n v="0"/>
    <n v="0"/>
    <x v="0"/>
  </r>
  <r>
    <s v="B001225"/>
    <s v="Antidepressant"/>
    <s v="Line 1"/>
    <d v="2025-10-25T00:00:00"/>
    <s v="Team B"/>
    <n v="21.39"/>
    <n v="35.76"/>
    <n v="321"/>
    <n v="35.5"/>
    <n v="7.47"/>
    <n v="99.32"/>
    <n v="6.81"/>
    <n v="111.3"/>
    <n v="88.88"/>
    <n v="93.21"/>
    <s v="Pass"/>
    <s v="No"/>
    <s v="None"/>
    <s v="None"/>
    <d v="2025-10-01T00:00:00"/>
    <n v="0"/>
    <n v="0"/>
    <n v="0"/>
    <n v="0"/>
    <n v="0"/>
    <n v="0"/>
    <x v="0"/>
  </r>
  <r>
    <s v="B001226"/>
    <s v="AED"/>
    <s v="Line 3"/>
    <d v="2025-11-22T00:00:00"/>
    <s v="Team C"/>
    <n v="21.27"/>
    <n v="41.86"/>
    <n v="331"/>
    <n v="37.1"/>
    <n v="7.08"/>
    <n v="98.89"/>
    <n v="7.09"/>
    <n v="113.5"/>
    <n v="92.53"/>
    <n v="91.36"/>
    <s v="Pass"/>
    <s v="No"/>
    <s v="None"/>
    <s v="None"/>
    <d v="2025-11-01T00:00:00"/>
    <n v="0"/>
    <n v="0"/>
    <n v="0"/>
    <n v="0"/>
    <n v="0"/>
    <n v="0"/>
    <x v="0"/>
  </r>
  <r>
    <s v="B001227"/>
    <s v="GLP-1 Agonist"/>
    <s v="Line 2"/>
    <d v="2024-05-01T00:00:00"/>
    <s v="Team A"/>
    <n v="21.64"/>
    <n v="40.200000000000003"/>
    <n v="296"/>
    <n v="40.1"/>
    <n v="7.89"/>
    <n v="98.66"/>
    <m/>
    <n v="137.19999999999999"/>
    <n v="85.77"/>
    <n v="92.15"/>
    <s v="Pass"/>
    <s v="No"/>
    <s v="None"/>
    <s v="None"/>
    <d v="2024-05-01T00:00:00"/>
    <n v="0"/>
    <n v="0"/>
    <n v="0"/>
    <n v="1"/>
    <n v="0"/>
    <n v="0"/>
    <x v="1"/>
  </r>
  <r>
    <s v="B001228"/>
    <s v="GLP-1 Agonist"/>
    <s v="Line 1"/>
    <d v="2025-06-15T00:00:00"/>
    <s v="Team A"/>
    <n v="22.18"/>
    <n v="36.35"/>
    <n v="301"/>
    <n v="41.9"/>
    <n v="8.35"/>
    <n v="99.25"/>
    <n v="6.99"/>
    <n v="118.6"/>
    <n v="86.5"/>
    <n v="92.66"/>
    <s v="Pass"/>
    <s v="No"/>
    <s v="None"/>
    <s v="None"/>
    <d v="2025-06-01T00:00:00"/>
    <n v="0"/>
    <n v="0"/>
    <n v="0"/>
    <n v="0"/>
    <n v="0"/>
    <n v="0"/>
    <x v="0"/>
  </r>
  <r>
    <s v="B001229"/>
    <s v="AED"/>
    <s v="Line 2"/>
    <d v="2025-11-10T00:00:00"/>
    <s v="Team A"/>
    <n v="20.93"/>
    <n v="44.41"/>
    <n v="306"/>
    <n v="51.6"/>
    <n v="7.18"/>
    <n v="98.66"/>
    <n v="7.01"/>
    <n v="149.9"/>
    <n v="86.03"/>
    <n v="91.87"/>
    <s v="Pass"/>
    <s v="No"/>
    <s v="None"/>
    <s v="None"/>
    <d v="2025-11-01T00:00:00"/>
    <n v="0"/>
    <n v="0"/>
    <n v="0"/>
    <n v="0"/>
    <n v="0"/>
    <n v="0"/>
    <x v="0"/>
  </r>
  <r>
    <s v="B001230"/>
    <s v="Antidepressant"/>
    <s v="Line 1"/>
    <d v="2024-04-02T00:00:00"/>
    <s v="Team D"/>
    <n v="21.85"/>
    <n v="42.33"/>
    <n v="337"/>
    <n v="44.7"/>
    <n v="7.07"/>
    <n v="98.87"/>
    <n v="6.86"/>
    <n v="140.69999999999999"/>
    <n v="83.98"/>
    <n v="95.57"/>
    <s v="Pass"/>
    <s v="No"/>
    <s v="None"/>
    <s v="None"/>
    <d v="2024-04-01T00:00:00"/>
    <n v="0"/>
    <n v="0"/>
    <n v="0"/>
    <n v="0"/>
    <n v="0"/>
    <n v="0"/>
    <x v="0"/>
  </r>
  <r>
    <s v="B001231"/>
    <s v="Antidepressant"/>
    <s v="Line 3"/>
    <d v="2025-06-24T00:00:00"/>
    <s v="Team C"/>
    <n v="21.82"/>
    <n v="37.9"/>
    <n v="325"/>
    <n v="39.1"/>
    <n v="8.1999999999999993"/>
    <n v="98.81"/>
    <n v="6.69"/>
    <n v="134.69999999999999"/>
    <n v="84.13"/>
    <n v="97.04"/>
    <s v="Failed"/>
    <s v="No"/>
    <s v="None"/>
    <s v="None"/>
    <d v="2025-06-01T00:00:00"/>
    <n v="0"/>
    <n v="0"/>
    <n v="0"/>
    <n v="0"/>
    <n v="0"/>
    <n v="0"/>
    <x v="0"/>
  </r>
  <r>
    <s v="B001232"/>
    <s v="COX-2 Inhibitor"/>
    <s v="Line 1"/>
    <d v="2025-11-16T00:00:00"/>
    <s v="Team A"/>
    <n v="22.81"/>
    <n v="45.84"/>
    <n v="330"/>
    <n v="36.299999999999997"/>
    <n v="6.66"/>
    <n v="99.29"/>
    <n v="6.71"/>
    <m/>
    <n v="88.25"/>
    <n v="96.55"/>
    <s v="Pass"/>
    <s v="No"/>
    <s v="None"/>
    <s v="None"/>
    <d v="2025-11-01T00:00:00"/>
    <n v="0"/>
    <n v="0"/>
    <n v="0"/>
    <n v="0"/>
    <n v="1"/>
    <n v="0"/>
    <x v="1"/>
  </r>
  <r>
    <s v="B001233"/>
    <s v="Antidepressant"/>
    <s v="Line 3"/>
    <d v="2024-06-13T00:00:00"/>
    <s v="Team B"/>
    <n v="21.99"/>
    <n v="38.18"/>
    <n v="293"/>
    <n v="42.1"/>
    <n v="7.56"/>
    <n v="99.15"/>
    <n v="6.67"/>
    <n v="142.4"/>
    <n v="86.4"/>
    <n v="94.33"/>
    <s v="Pass"/>
    <s v="No"/>
    <s v="None"/>
    <s v="None"/>
    <d v="2024-06-01T00:00:00"/>
    <n v="0"/>
    <n v="0"/>
    <n v="0"/>
    <n v="0"/>
    <n v="0"/>
    <n v="0"/>
    <x v="0"/>
  </r>
  <r>
    <s v="B001234"/>
    <s v="COX-2 Inhibitor"/>
    <s v="Line 3"/>
    <d v="2025-03-01T00:00:00"/>
    <s v="Team B"/>
    <n v="22.09"/>
    <n v="54.44"/>
    <n v="360"/>
    <n v="43.9"/>
    <n v="6.93"/>
    <n v="99.22"/>
    <n v="6.81"/>
    <n v="136.6"/>
    <n v="87.63"/>
    <n v="93.77"/>
    <s v="Pass"/>
    <s v="No"/>
    <s v="None"/>
    <s v="None"/>
    <d v="2025-03-01T00:00:00"/>
    <n v="0"/>
    <n v="0"/>
    <n v="0"/>
    <n v="0"/>
    <n v="0"/>
    <n v="0"/>
    <x v="0"/>
  </r>
  <r>
    <s v="B001235"/>
    <s v="Antidepressant"/>
    <s v="Line 1"/>
    <d v="2025-08-06T00:00:00"/>
    <s v="Team A"/>
    <n v="22.94"/>
    <n v="41.45"/>
    <n v="307"/>
    <n v="36.200000000000003"/>
    <n v="7.17"/>
    <n v="98.86"/>
    <n v="6.69"/>
    <n v="116.1"/>
    <n v="86.9"/>
    <n v="93.36"/>
    <s v="Pass"/>
    <s v="No"/>
    <s v="None"/>
    <s v="None"/>
    <d v="2025-08-01T00:00:00"/>
    <n v="0"/>
    <n v="0"/>
    <n v="0"/>
    <n v="0"/>
    <n v="0"/>
    <n v="0"/>
    <x v="0"/>
  </r>
  <r>
    <s v="B001236"/>
    <s v="Antidepressant"/>
    <s v="Line 1"/>
    <d v="2024-08-31T00:00:00"/>
    <s v="Team D"/>
    <n v="21.6"/>
    <n v="36.14"/>
    <n v="321"/>
    <n v="43.9"/>
    <n v="7.05"/>
    <n v="98.85"/>
    <n v="6.7"/>
    <n v="139.30000000000001"/>
    <n v="88.61"/>
    <n v="94.05"/>
    <s v="Pass"/>
    <s v="Yes"/>
    <s v="Environmental"/>
    <s v="Minor"/>
    <d v="2024-08-01T00:00:00"/>
    <n v="0"/>
    <n v="0"/>
    <n v="0"/>
    <n v="0"/>
    <n v="0"/>
    <n v="0"/>
    <x v="0"/>
  </r>
  <r>
    <s v="B001237"/>
    <s v="Antidepressant"/>
    <s v="Line 2"/>
    <d v="2024-06-22T00:00:00"/>
    <s v="Team D"/>
    <n v="21.78"/>
    <n v="37.08"/>
    <n v="362"/>
    <n v="43.7"/>
    <n v="6.05"/>
    <n v="99.04"/>
    <n v="6.64"/>
    <n v="119.2"/>
    <n v="82.66"/>
    <n v="95.54"/>
    <s v="Pass"/>
    <s v="No"/>
    <s v="None"/>
    <s v="None"/>
    <d v="2024-06-01T00:00:00"/>
    <n v="0"/>
    <n v="0"/>
    <n v="0"/>
    <n v="0"/>
    <n v="0"/>
    <n v="0"/>
    <x v="0"/>
  </r>
  <r>
    <s v="B001238"/>
    <s v="GLP-1 Agonist"/>
    <s v="Line 3"/>
    <d v="2024-10-17T00:00:00"/>
    <s v="Team A"/>
    <n v="20.309999999999999"/>
    <n v="45.74"/>
    <n v="314"/>
    <n v="44.8"/>
    <n v="7.84"/>
    <n v="98.8"/>
    <n v="7.11"/>
    <n v="136.4"/>
    <n v="85.82"/>
    <n v="93.84"/>
    <s v="Pass"/>
    <s v="No"/>
    <s v="None"/>
    <s v="None"/>
    <d v="2024-10-01T00:00:00"/>
    <n v="0"/>
    <n v="0"/>
    <n v="0"/>
    <n v="0"/>
    <n v="0"/>
    <n v="0"/>
    <x v="0"/>
  </r>
  <r>
    <s v="B001239"/>
    <s v="Antidepressant"/>
    <s v="Line 2"/>
    <d v="2024-09-02T00:00:00"/>
    <s v="Team A"/>
    <n v="21.46"/>
    <n v="39.950000000000003"/>
    <n v="349"/>
    <n v="50.7"/>
    <n v="6.65"/>
    <n v="99.18"/>
    <n v="6.78"/>
    <n v="116.2"/>
    <n v="86.92"/>
    <n v="91.81"/>
    <s v="Pass"/>
    <s v="Yes"/>
    <s v="Equipment"/>
    <s v="Minor"/>
    <d v="2024-09-01T00:00:00"/>
    <n v="0"/>
    <n v="0"/>
    <n v="0"/>
    <n v="0"/>
    <n v="0"/>
    <n v="0"/>
    <x v="0"/>
  </r>
  <r>
    <s v="B001240"/>
    <s v="Antidepressant"/>
    <s v="Line 2"/>
    <d v="2025-06-14T00:00:00"/>
    <s v="Team B"/>
    <n v="22.39"/>
    <n v="35.18"/>
    <n v="310"/>
    <n v="39.4"/>
    <n v="6.97"/>
    <n v="98.7"/>
    <n v="6.72"/>
    <n v="125.7"/>
    <n v="88.9"/>
    <n v="94.69"/>
    <s v="Pass"/>
    <s v="Yes"/>
    <s v="Process"/>
    <s v="Major"/>
    <d v="2025-06-01T00:00:00"/>
    <n v="0"/>
    <n v="0"/>
    <n v="0"/>
    <n v="0"/>
    <n v="0"/>
    <n v="0"/>
    <x v="0"/>
  </r>
  <r>
    <s v="B001241"/>
    <s v="AED"/>
    <s v="Line 3"/>
    <d v="2024-09-28T00:00:00"/>
    <s v="Team C"/>
    <n v="22.04"/>
    <n v="48.27"/>
    <n v="334"/>
    <n v="41"/>
    <n v="7.01"/>
    <n v="99"/>
    <n v="6.96"/>
    <n v="127"/>
    <n v="86.75"/>
    <n v="94.51"/>
    <s v="Pass"/>
    <s v="No"/>
    <s v="None"/>
    <s v="None"/>
    <d v="2024-09-01T00:00:00"/>
    <n v="0"/>
    <n v="0"/>
    <n v="0"/>
    <n v="0"/>
    <n v="0"/>
    <n v="0"/>
    <x v="0"/>
  </r>
  <r>
    <s v="B001242"/>
    <s v="GLP-1 Agonist"/>
    <s v="Line 3"/>
    <d v="2024-10-02T00:00:00"/>
    <s v="Team D"/>
    <n v="21.95"/>
    <n v="37.92"/>
    <n v="300"/>
    <n v="54.2"/>
    <n v="8.6300000000000008"/>
    <n v="98.68"/>
    <n v="6.95"/>
    <n v="140.69999999999999"/>
    <n v="82.83"/>
    <n v="91.75"/>
    <s v="Pass"/>
    <s v="Yes"/>
    <s v="Equipment"/>
    <s v="Minor"/>
    <d v="2024-10-01T00:00:00"/>
    <n v="0"/>
    <n v="0"/>
    <n v="0"/>
    <n v="0"/>
    <n v="0"/>
    <n v="0"/>
    <x v="0"/>
  </r>
  <r>
    <s v="B001243"/>
    <s v="GLP-1 Agonist"/>
    <s v="Line 2"/>
    <d v="2025-11-21T00:00:00"/>
    <s v="Team B"/>
    <n v="21.91"/>
    <n v="43.27"/>
    <n v="307"/>
    <n v="47.3"/>
    <n v="7.8"/>
    <n v="98.68"/>
    <n v="6.99"/>
    <n v="137.19999999999999"/>
    <m/>
    <n v="93.18"/>
    <s v="Pass"/>
    <s v="No"/>
    <s v="None"/>
    <s v="None"/>
    <d v="2025-11-01T00:00:00"/>
    <n v="0"/>
    <n v="0"/>
    <n v="0"/>
    <n v="0"/>
    <n v="0"/>
    <n v="1"/>
    <x v="1"/>
  </r>
  <r>
    <s v="B001244"/>
    <s v="Antidepressant"/>
    <s v="Line 2"/>
    <d v="2025-02-27T00:00:00"/>
    <s v="Team B"/>
    <n v="23.57"/>
    <n v="46.68"/>
    <n v="356"/>
    <n v="44.2"/>
    <n v="6.39"/>
    <n v="99.3"/>
    <n v="6.96"/>
    <n v="122.6"/>
    <n v="90.01"/>
    <n v="95.14"/>
    <s v="Pass"/>
    <s v="No"/>
    <s v="None"/>
    <s v="None"/>
    <d v="2025-02-01T00:00:00"/>
    <n v="0"/>
    <n v="0"/>
    <n v="0"/>
    <n v="0"/>
    <n v="0"/>
    <n v="0"/>
    <x v="0"/>
  </r>
  <r>
    <s v="B001245"/>
    <s v="GLP-1 Agonist"/>
    <s v="Line 3"/>
    <d v="2025-11-10T00:00:00"/>
    <s v="Team A"/>
    <n v="20.94"/>
    <n v="41.37"/>
    <n v="295"/>
    <n v="42"/>
    <n v="7.67"/>
    <n v="98.29"/>
    <n v="6.94"/>
    <n v="136.6"/>
    <n v="85.16"/>
    <n v="93.01"/>
    <s v="Pass"/>
    <s v="No"/>
    <s v="None"/>
    <s v="None"/>
    <d v="2025-11-01T00:00:00"/>
    <n v="0"/>
    <n v="0"/>
    <n v="0"/>
    <n v="0"/>
    <n v="0"/>
    <n v="0"/>
    <x v="0"/>
  </r>
  <r>
    <s v="B001246"/>
    <s v="Antidepressant"/>
    <s v="Line 1"/>
    <d v="2025-06-03T00:00:00"/>
    <s v="Team A"/>
    <n v="20.79"/>
    <n v="53.98"/>
    <n v="320"/>
    <n v="45.5"/>
    <n v="7.46"/>
    <n v="99.04"/>
    <n v="7.02"/>
    <n v="139"/>
    <n v="89.53"/>
    <n v="94.87"/>
    <s v="Pass"/>
    <s v="No"/>
    <s v="None"/>
    <s v="None"/>
    <d v="2025-06-01T00:00:00"/>
    <n v="0"/>
    <n v="0"/>
    <n v="0"/>
    <n v="0"/>
    <n v="0"/>
    <n v="0"/>
    <x v="0"/>
  </r>
  <r>
    <s v="B001247"/>
    <s v="COX-2 Inhibitor"/>
    <s v="Line 3"/>
    <d v="2025-10-09T00:00:00"/>
    <s v="Team A"/>
    <n v="21.71"/>
    <n v="34.380000000000003"/>
    <n v="324"/>
    <n v="50.4"/>
    <n v="8.02"/>
    <n v="99.37"/>
    <n v="6.43"/>
    <n v="119.6"/>
    <n v="88.66"/>
    <n v="93.01"/>
    <s v="Pass"/>
    <s v="No"/>
    <s v="None"/>
    <s v="None"/>
    <d v="2025-10-01T00:00:00"/>
    <n v="0"/>
    <n v="0"/>
    <n v="0"/>
    <n v="0"/>
    <n v="0"/>
    <n v="0"/>
    <x v="0"/>
  </r>
  <r>
    <s v="B001248"/>
    <s v="Antidepressant"/>
    <s v="Line 1"/>
    <d v="2024-05-22T00:00:00"/>
    <s v="Team B"/>
    <n v="21.47"/>
    <n v="37.909999999999997"/>
    <n v="336"/>
    <n v="35.1"/>
    <n v="6.26"/>
    <n v="98.95"/>
    <n v="6.82"/>
    <n v="127.9"/>
    <n v="85.43"/>
    <n v="94.21"/>
    <s v="Pass"/>
    <s v="No"/>
    <s v="None"/>
    <s v="None"/>
    <d v="2024-05-01T00:00:00"/>
    <n v="0"/>
    <n v="0"/>
    <n v="0"/>
    <n v="0"/>
    <n v="0"/>
    <n v="0"/>
    <x v="0"/>
  </r>
  <r>
    <s v="B001249"/>
    <s v="AED"/>
    <s v="Line 1"/>
    <d v="2025-11-16T00:00:00"/>
    <s v="Team C"/>
    <n v="21.07"/>
    <n v="42.72"/>
    <n v="305"/>
    <n v="45.9"/>
    <n v="6.73"/>
    <n v="98.89"/>
    <n v="6.84"/>
    <n v="132.6"/>
    <n v="86.55"/>
    <n v="93.99"/>
    <s v="Pass"/>
    <s v="No"/>
    <s v="None"/>
    <s v="None"/>
    <d v="2025-11-01T00:00:00"/>
    <n v="0"/>
    <n v="0"/>
    <n v="0"/>
    <n v="0"/>
    <n v="0"/>
    <n v="0"/>
    <x v="0"/>
  </r>
  <r>
    <s v="B001250"/>
    <s v="AED"/>
    <s v="Line 3"/>
    <d v="2025-11-21T00:00:00"/>
    <s v="Team A"/>
    <n v="21.87"/>
    <n v="55.31"/>
    <n v="333"/>
    <n v="41.2"/>
    <n v="8.59"/>
    <n v="99.11"/>
    <n v="6.99"/>
    <n v="133.1"/>
    <n v="84.94"/>
    <n v="91.99"/>
    <s v="Pass"/>
    <s v="No"/>
    <s v="None"/>
    <s v="None"/>
    <d v="2025-11-01T00:00:00"/>
    <n v="0"/>
    <n v="0"/>
    <n v="0"/>
    <n v="0"/>
    <n v="0"/>
    <n v="0"/>
    <x v="0"/>
  </r>
  <r>
    <s v="B001251"/>
    <s v="Antidepressant"/>
    <s v="Line 2"/>
    <d v="2024-01-30T00:00:00"/>
    <s v="Team A"/>
    <n v="22.94"/>
    <n v="50.99"/>
    <n v="290"/>
    <n v="56.8"/>
    <n v="7.51"/>
    <n v="99.47"/>
    <n v="6.8"/>
    <n v="136.30000000000001"/>
    <n v="81.73"/>
    <n v="90.28"/>
    <s v="Failed"/>
    <s v="Yes"/>
    <s v="Process"/>
    <s v="Minor"/>
    <d v="2024-01-01T00:00:00"/>
    <n v="0"/>
    <n v="0"/>
    <n v="0"/>
    <n v="0"/>
    <n v="0"/>
    <n v="0"/>
    <x v="0"/>
  </r>
  <r>
    <s v="B001252"/>
    <s v="Antidepressant"/>
    <s v="Line 1"/>
    <d v="2024-09-17T00:00:00"/>
    <s v="Team D"/>
    <n v="23.15"/>
    <n v="48.44"/>
    <n v="330"/>
    <n v="48.8"/>
    <n v="7.29"/>
    <n v="99.27"/>
    <n v="6.75"/>
    <n v="123.3"/>
    <n v="88.52"/>
    <n v="94.47"/>
    <s v="Pass"/>
    <s v="No"/>
    <s v="None"/>
    <s v="None"/>
    <d v="2024-09-01T00:00:00"/>
    <n v="0"/>
    <n v="0"/>
    <n v="0"/>
    <n v="0"/>
    <n v="0"/>
    <n v="0"/>
    <x v="0"/>
  </r>
  <r>
    <s v="B001253"/>
    <s v="Antidepressant"/>
    <s v="Line 1"/>
    <d v="2024-10-29T00:00:00"/>
    <s v="Team D"/>
    <n v="22.38"/>
    <n v="38.03"/>
    <n v="308"/>
    <n v="43.6"/>
    <n v="6.65"/>
    <n v="99.68"/>
    <n v="6.68"/>
    <n v="130.1"/>
    <n v="88.76"/>
    <n v="94.85"/>
    <s v="Pass"/>
    <s v="No"/>
    <s v="None"/>
    <s v="None"/>
    <d v="2024-10-01T00:00:00"/>
    <n v="0"/>
    <n v="0"/>
    <n v="0"/>
    <n v="0"/>
    <n v="0"/>
    <n v="0"/>
    <x v="0"/>
  </r>
  <r>
    <s v="B001254"/>
    <s v="COX-2 Inhibitor"/>
    <s v="Line 2"/>
    <d v="2024-11-02T00:00:00"/>
    <s v="Team C"/>
    <n v="24.11"/>
    <n v="39.61"/>
    <n v="353"/>
    <n v="31.2"/>
    <n v="6.48"/>
    <n v="98.97"/>
    <n v="6.84"/>
    <n v="119.1"/>
    <n v="90.5"/>
    <n v="94.52"/>
    <s v="Pass"/>
    <s v="Yes"/>
    <s v="Process"/>
    <s v="Minor"/>
    <d v="2024-11-01T00:00:00"/>
    <n v="0"/>
    <n v="0"/>
    <n v="0"/>
    <n v="0"/>
    <n v="0"/>
    <n v="0"/>
    <x v="0"/>
  </r>
  <r>
    <s v="B001255"/>
    <s v="Antidepressant"/>
    <s v="Line 3"/>
    <d v="2025-07-23T00:00:00"/>
    <s v="Team C"/>
    <n v="21.73"/>
    <n v="37.86"/>
    <n v="320"/>
    <n v="37.1"/>
    <n v="8.1199999999999992"/>
    <n v="98.69"/>
    <n v="6.66"/>
    <n v="116.7"/>
    <n v="85.9"/>
    <n v="92.61"/>
    <s v="Pass"/>
    <s v="No"/>
    <s v="None"/>
    <s v="None"/>
    <d v="2025-07-01T00:00:00"/>
    <n v="0"/>
    <n v="0"/>
    <n v="0"/>
    <n v="0"/>
    <n v="0"/>
    <n v="0"/>
    <x v="0"/>
  </r>
  <r>
    <s v="B001256"/>
    <s v="AED"/>
    <s v="Line 1"/>
    <d v="2025-05-25T00:00:00"/>
    <s v="Team C"/>
    <n v="20.58"/>
    <n v="40.08"/>
    <n v="305"/>
    <n v="48.1"/>
    <n v="7.55"/>
    <n v="99.05"/>
    <n v="6.61"/>
    <n v="120.1"/>
    <n v="86.9"/>
    <n v="94.04"/>
    <s v="Pass"/>
    <s v="No"/>
    <s v="None"/>
    <s v="None"/>
    <d v="2025-05-01T00:00:00"/>
    <n v="0"/>
    <n v="0"/>
    <n v="0"/>
    <n v="0"/>
    <n v="0"/>
    <n v="0"/>
    <x v="0"/>
  </r>
  <r>
    <s v="B001257"/>
    <s v="COX-2 Inhibitor"/>
    <s v="Line 1"/>
    <d v="2024-06-04T00:00:00"/>
    <s v="Team B"/>
    <n v="23.29"/>
    <m/>
    <n v="333"/>
    <n v="30.5"/>
    <n v="6.92"/>
    <n v="99.27"/>
    <n v="6.87"/>
    <n v="113.5"/>
    <n v="87.47"/>
    <n v="94.26"/>
    <s v="Pass"/>
    <s v="No"/>
    <s v="None"/>
    <s v="None"/>
    <d v="2024-06-01T00:00:00"/>
    <n v="0"/>
    <n v="1"/>
    <n v="0"/>
    <n v="0"/>
    <n v="0"/>
    <n v="0"/>
    <x v="1"/>
  </r>
  <r>
    <s v="B001258"/>
    <s v="AED"/>
    <s v="Line 2"/>
    <d v="2025-03-21T00:00:00"/>
    <s v="Team A"/>
    <n v="20.420000000000002"/>
    <n v="42.78"/>
    <n v="300"/>
    <n v="37.700000000000003"/>
    <n v="7.06"/>
    <n v="98.49"/>
    <n v="6.78"/>
    <n v="132.9"/>
    <n v="88.19"/>
    <n v="94.38"/>
    <s v="Pass"/>
    <s v="No"/>
    <s v="None"/>
    <s v="None"/>
    <d v="2025-03-01T00:00:00"/>
    <n v="0"/>
    <n v="0"/>
    <n v="0"/>
    <n v="0"/>
    <n v="0"/>
    <n v="0"/>
    <x v="0"/>
  </r>
  <r>
    <s v="B001259"/>
    <s v="GLP-1 Agonist"/>
    <s v="Line 3"/>
    <d v="2025-12-13T00:00:00"/>
    <s v="Team B"/>
    <n v="20.93"/>
    <n v="39.44"/>
    <n v="315"/>
    <n v="48.5"/>
    <n v="7.61"/>
    <n v="98.67"/>
    <n v="7.06"/>
    <n v="149.80000000000001"/>
    <n v="83.85"/>
    <n v="94.16"/>
    <s v="Pass"/>
    <s v="No"/>
    <s v="None"/>
    <s v="None"/>
    <d v="2025-12-01T00:00:00"/>
    <n v="0"/>
    <n v="0"/>
    <n v="0"/>
    <n v="0"/>
    <n v="0"/>
    <n v="0"/>
    <x v="0"/>
  </r>
  <r>
    <s v="B001260"/>
    <s v="AED"/>
    <s v="Line 1"/>
    <d v="2024-11-17T00:00:00"/>
    <s v="Team C"/>
    <n v="22.19"/>
    <n v="47.87"/>
    <n v="296"/>
    <n v="45.7"/>
    <n v="6.95"/>
    <n v="98.68"/>
    <n v="6.94"/>
    <n v="141.30000000000001"/>
    <n v="89.18"/>
    <n v="93.5"/>
    <s v="Pass"/>
    <s v="No"/>
    <s v="None"/>
    <s v="None"/>
    <d v="2024-11-01T00:00:00"/>
    <n v="0"/>
    <n v="0"/>
    <n v="0"/>
    <n v="0"/>
    <n v="0"/>
    <n v="0"/>
    <x v="0"/>
  </r>
  <r>
    <s v="B001261"/>
    <s v="Antidepressant"/>
    <s v="Line 3"/>
    <d v="2025-11-09T00:00:00"/>
    <s v="Team C"/>
    <n v="21.92"/>
    <n v="33.68"/>
    <n v="315"/>
    <n v="44.6"/>
    <n v="6.83"/>
    <n v="99.29"/>
    <n v="6.64"/>
    <n v="132.6"/>
    <n v="86.13"/>
    <n v="94.56"/>
    <s v="Pass"/>
    <s v="No"/>
    <s v="None"/>
    <s v="None"/>
    <d v="2025-11-01T00:00:00"/>
    <n v="0"/>
    <n v="0"/>
    <n v="0"/>
    <n v="0"/>
    <n v="0"/>
    <n v="0"/>
    <x v="0"/>
  </r>
  <r>
    <s v="B001262"/>
    <s v="GLP-1 Agonist"/>
    <s v="Line 3"/>
    <d v="2025-04-19T00:00:00"/>
    <s v="Team C"/>
    <n v="21.36"/>
    <n v="40.26"/>
    <n v="306"/>
    <n v="47.1"/>
    <n v="8.24"/>
    <n v="98.97"/>
    <n v="7.12"/>
    <n v="137.4"/>
    <n v="86.07"/>
    <n v="92.22"/>
    <s v="Pass"/>
    <s v="No"/>
    <s v="None"/>
    <s v="None"/>
    <d v="2025-04-01T00:00:00"/>
    <n v="0"/>
    <n v="0"/>
    <n v="0"/>
    <n v="0"/>
    <n v="0"/>
    <n v="0"/>
    <x v="0"/>
  </r>
  <r>
    <s v="B001263"/>
    <s v="GLP-1 Agonist"/>
    <s v="Line 1"/>
    <d v="2025-11-07T00:00:00"/>
    <s v="Team C"/>
    <n v="20.61"/>
    <n v="34.520000000000003"/>
    <n v="329"/>
    <n v="52.1"/>
    <n v="8.6199999999999992"/>
    <n v="98.83"/>
    <n v="6.96"/>
    <n v="140.80000000000001"/>
    <n v="85.78"/>
    <n v="90.05"/>
    <s v="Pass"/>
    <s v="No"/>
    <s v="None"/>
    <s v="None"/>
    <d v="2025-11-01T00:00:00"/>
    <n v="0"/>
    <n v="0"/>
    <n v="0"/>
    <n v="0"/>
    <n v="0"/>
    <n v="0"/>
    <x v="0"/>
  </r>
  <r>
    <s v="B001264"/>
    <s v="AED"/>
    <s v="Line 3"/>
    <d v="2025-10-21T00:00:00"/>
    <s v="Team A"/>
    <n v="21.79"/>
    <n v="42.53"/>
    <n v="315"/>
    <n v="40.799999999999997"/>
    <n v="7.59"/>
    <n v="99.01"/>
    <n v="6.76"/>
    <n v="118.2"/>
    <n v="87"/>
    <n v="95.18"/>
    <s v="Pass"/>
    <s v="No"/>
    <s v="None"/>
    <s v="None"/>
    <d v="2025-10-01T00:00:00"/>
    <n v="0"/>
    <n v="0"/>
    <n v="0"/>
    <n v="0"/>
    <n v="0"/>
    <n v="0"/>
    <x v="0"/>
  </r>
  <r>
    <s v="B001265"/>
    <s v="COX-2 Inhibitor"/>
    <s v="Line 3"/>
    <d v="2024-01-13T00:00:00"/>
    <s v="Team C"/>
    <n v="23.25"/>
    <n v="40.07"/>
    <n v="336"/>
    <n v="42.9"/>
    <n v="6.95"/>
    <n v="98.84"/>
    <n v="6.54"/>
    <m/>
    <n v="87.74"/>
    <n v="93.62"/>
    <s v="Pass"/>
    <s v="No"/>
    <s v="None"/>
    <s v="None"/>
    <d v="2024-01-01T00:00:00"/>
    <n v="0"/>
    <n v="0"/>
    <n v="0"/>
    <n v="0"/>
    <n v="1"/>
    <n v="0"/>
    <x v="1"/>
  </r>
  <r>
    <s v="B001266"/>
    <s v="AED"/>
    <s v="Line 2"/>
    <d v="2025-08-08T00:00:00"/>
    <s v="Team D"/>
    <n v="21.81"/>
    <n v="40.81"/>
    <n v="320"/>
    <n v="45.2"/>
    <n v="6.87"/>
    <n v="98.89"/>
    <n v="6.67"/>
    <n v="130.80000000000001"/>
    <n v="87.34"/>
    <n v="95.4"/>
    <s v="Pass"/>
    <s v="No"/>
    <s v="None"/>
    <s v="None"/>
    <d v="2025-08-01T00:00:00"/>
    <n v="0"/>
    <n v="0"/>
    <n v="0"/>
    <n v="0"/>
    <n v="0"/>
    <n v="0"/>
    <x v="0"/>
  </r>
  <r>
    <s v="B001267"/>
    <s v="Antidepressant"/>
    <s v="Line 2"/>
    <d v="2024-05-18T00:00:00"/>
    <s v="Team C"/>
    <n v="21.38"/>
    <n v="43.13"/>
    <n v="283"/>
    <n v="45.3"/>
    <n v="7.31"/>
    <n v="98.73"/>
    <n v="7.13"/>
    <n v="126.1"/>
    <n v="85.13"/>
    <n v="93.36"/>
    <s v="Pass"/>
    <s v="No"/>
    <s v="None"/>
    <s v="None"/>
    <d v="2024-05-01T00:00:00"/>
    <n v="0"/>
    <n v="0"/>
    <n v="0"/>
    <n v="0"/>
    <n v="0"/>
    <n v="0"/>
    <x v="0"/>
  </r>
  <r>
    <s v="B001268"/>
    <s v="AED"/>
    <s v="Line 3"/>
    <d v="2025-08-25T00:00:00"/>
    <s v="Team C"/>
    <n v="20.86"/>
    <n v="45.11"/>
    <n v="293"/>
    <n v="52"/>
    <n v="7.21"/>
    <n v="98.9"/>
    <n v="6.84"/>
    <n v="138.1"/>
    <n v="86.03"/>
    <n v="91.76"/>
    <s v="Pass"/>
    <s v="No"/>
    <s v="None"/>
    <s v="None"/>
    <d v="2025-08-01T00:00:00"/>
    <n v="0"/>
    <n v="0"/>
    <n v="0"/>
    <n v="0"/>
    <n v="0"/>
    <n v="0"/>
    <x v="0"/>
  </r>
  <r>
    <s v="B001269"/>
    <s v="GLP-1 Agonist"/>
    <s v="Line 3"/>
    <d v="2025-08-13T00:00:00"/>
    <s v="Team A"/>
    <n v="20.89"/>
    <n v="38.9"/>
    <n v="293"/>
    <n v="46"/>
    <n v="7.46"/>
    <n v="98.71"/>
    <n v="7.09"/>
    <n v="126.6"/>
    <n v="87.66"/>
    <n v="92.27"/>
    <s v="Pass"/>
    <s v="No"/>
    <s v="None"/>
    <s v="None"/>
    <d v="2025-08-01T00:00:00"/>
    <n v="0"/>
    <n v="0"/>
    <n v="0"/>
    <n v="0"/>
    <n v="0"/>
    <n v="0"/>
    <x v="0"/>
  </r>
  <r>
    <s v="B001270"/>
    <s v="GLP-1 Agonist"/>
    <s v="Line 3"/>
    <d v="2024-07-07T00:00:00"/>
    <s v="Team D"/>
    <n v="21.79"/>
    <n v="41.85"/>
    <n v="287"/>
    <n v="45.9"/>
    <n v="8.57"/>
    <n v="99.06"/>
    <n v="6.93"/>
    <m/>
    <n v="86.66"/>
    <n v="93.17"/>
    <s v="Pass"/>
    <s v="No"/>
    <s v="None"/>
    <s v="None"/>
    <d v="2024-07-01T00:00:00"/>
    <n v="0"/>
    <n v="0"/>
    <n v="0"/>
    <n v="0"/>
    <n v="1"/>
    <n v="0"/>
    <x v="1"/>
  </r>
  <r>
    <s v="B001271"/>
    <s v="AED"/>
    <s v="Line 3"/>
    <d v="2024-02-18T00:00:00"/>
    <s v="Team B"/>
    <n v="22.06"/>
    <n v="39.659999999999997"/>
    <n v="286"/>
    <n v="37.200000000000003"/>
    <n v="7.22"/>
    <n v="98.99"/>
    <n v="6.74"/>
    <n v="133.9"/>
    <n v="87.02"/>
    <n v="92.78"/>
    <s v="Pass"/>
    <s v="Yes"/>
    <s v="Documentation"/>
    <s v="Minor"/>
    <d v="2024-02-01T00:00:00"/>
    <n v="0"/>
    <n v="0"/>
    <n v="0"/>
    <n v="0"/>
    <n v="0"/>
    <n v="0"/>
    <x v="0"/>
  </r>
  <r>
    <s v="B001272"/>
    <s v="GLP-1 Agonist"/>
    <s v="Line 2"/>
    <d v="2024-11-02T00:00:00"/>
    <s v="Team B"/>
    <n v="20.9"/>
    <n v="43.41"/>
    <n v="315"/>
    <n v="36.9"/>
    <n v="7.25"/>
    <n v="98.82"/>
    <n v="7.02"/>
    <n v="123.9"/>
    <n v="88.08"/>
    <n v="92.12"/>
    <s v="Pass"/>
    <s v="No"/>
    <s v="None"/>
    <s v="None"/>
    <d v="2024-11-01T00:00:00"/>
    <n v="0"/>
    <n v="0"/>
    <n v="0"/>
    <n v="0"/>
    <n v="0"/>
    <n v="0"/>
    <x v="0"/>
  </r>
  <r>
    <s v="B001273"/>
    <s v="GLP-1 Agonist"/>
    <s v="Line 3"/>
    <d v="2024-08-09T00:00:00"/>
    <s v="Team B"/>
    <n v="19.84"/>
    <n v="38.97"/>
    <n v="305"/>
    <n v="48.5"/>
    <n v="8.08"/>
    <n v="99.46"/>
    <n v="6.92"/>
    <n v="134.69999999999999"/>
    <n v="84.5"/>
    <n v="92.61"/>
    <s v="Pass"/>
    <s v="No"/>
    <s v="None"/>
    <s v="None"/>
    <d v="2024-08-01T00:00:00"/>
    <n v="0"/>
    <n v="0"/>
    <n v="0"/>
    <n v="0"/>
    <n v="0"/>
    <n v="0"/>
    <x v="0"/>
  </r>
  <r>
    <s v="B001274"/>
    <s v="COX-2 Inhibitor"/>
    <s v="Line 3"/>
    <d v="2025-02-08T00:00:00"/>
    <s v="Team A"/>
    <n v="22.82"/>
    <n v="40.58"/>
    <n v="343"/>
    <n v="38.9"/>
    <n v="7.38"/>
    <n v="99.27"/>
    <n v="6.77"/>
    <n v="121.9"/>
    <n v="87.98"/>
    <n v="94.84"/>
    <s v="Pass"/>
    <s v="No"/>
    <s v="None"/>
    <s v="None"/>
    <d v="2025-02-01T00:00:00"/>
    <n v="0"/>
    <n v="0"/>
    <n v="0"/>
    <n v="0"/>
    <n v="0"/>
    <n v="0"/>
    <x v="0"/>
  </r>
  <r>
    <s v="B001275"/>
    <s v="Antidepressant"/>
    <s v="Line 1"/>
    <d v="2024-02-29T00:00:00"/>
    <s v="Team D"/>
    <n v="21.33"/>
    <n v="38.03"/>
    <n v="308"/>
    <n v="36"/>
    <n v="6.88"/>
    <n v="99.07"/>
    <n v="6.84"/>
    <n v="112.4"/>
    <n v="86.46"/>
    <n v="92.96"/>
    <s v="Pass"/>
    <s v="No"/>
    <s v="None"/>
    <s v="None"/>
    <d v="2024-02-01T00:00:00"/>
    <n v="0"/>
    <n v="0"/>
    <n v="0"/>
    <n v="0"/>
    <n v="0"/>
    <n v="0"/>
    <x v="0"/>
  </r>
  <r>
    <s v="B001276"/>
    <s v="GLP-1 Agonist"/>
    <s v="Line 1"/>
    <d v="2024-02-02T00:00:00"/>
    <s v="Team C"/>
    <n v="22.02"/>
    <n v="38.79"/>
    <n v="301"/>
    <n v="43.2"/>
    <n v="7.22"/>
    <n v="98.78"/>
    <n v="6.88"/>
    <n v="144.6"/>
    <n v="89.9"/>
    <n v="94.61"/>
    <s v="Pass"/>
    <s v="No"/>
    <s v="None"/>
    <s v="None"/>
    <d v="2024-02-01T00:00:00"/>
    <n v="0"/>
    <n v="0"/>
    <n v="0"/>
    <n v="0"/>
    <n v="0"/>
    <n v="0"/>
    <x v="0"/>
  </r>
  <r>
    <s v="B001277"/>
    <s v="Antidepressant"/>
    <s v="Line 2"/>
    <d v="2024-11-15T00:00:00"/>
    <s v="Team B"/>
    <n v="21.43"/>
    <n v="51.35"/>
    <n v="329"/>
    <n v="50.4"/>
    <n v="6.9"/>
    <n v="98.63"/>
    <n v="6.77"/>
    <n v="120.8"/>
    <n v="90.45"/>
    <n v="91.73"/>
    <s v="Pass"/>
    <s v="Yes"/>
    <s v="Process"/>
    <s v="Minor"/>
    <d v="2024-11-01T00:00:00"/>
    <n v="0"/>
    <n v="0"/>
    <n v="0"/>
    <n v="0"/>
    <n v="0"/>
    <n v="0"/>
    <x v="0"/>
  </r>
  <r>
    <s v="B001278"/>
    <s v="Antidepressant"/>
    <s v="Line 3"/>
    <d v="2025-07-16T00:00:00"/>
    <s v="Team D"/>
    <n v="21.26"/>
    <n v="41.68"/>
    <n v="315"/>
    <n v="47.3"/>
    <n v="7.43"/>
    <n v="99.07"/>
    <n v="6.65"/>
    <n v="131.1"/>
    <n v="84.89"/>
    <n v="92.57"/>
    <s v="Pass"/>
    <s v="No"/>
    <s v="None"/>
    <s v="None"/>
    <d v="2025-07-01T00:00:00"/>
    <n v="0"/>
    <n v="0"/>
    <n v="0"/>
    <n v="0"/>
    <n v="0"/>
    <n v="0"/>
    <x v="0"/>
  </r>
  <r>
    <s v="B001279"/>
    <s v="AED"/>
    <s v="Line 1"/>
    <d v="2024-08-18T00:00:00"/>
    <s v="Team A"/>
    <n v="21.91"/>
    <n v="38.28"/>
    <n v="323"/>
    <n v="38.1"/>
    <n v="7.22"/>
    <n v="99.14"/>
    <n v="6.57"/>
    <n v="118.4"/>
    <n v="89.98"/>
    <n v="92.76"/>
    <s v="Pass"/>
    <s v="No"/>
    <s v="None"/>
    <s v="None"/>
    <d v="2024-08-01T00:00:00"/>
    <n v="0"/>
    <n v="0"/>
    <n v="0"/>
    <n v="0"/>
    <n v="0"/>
    <n v="0"/>
    <x v="0"/>
  </r>
  <r>
    <s v="B001280"/>
    <s v="COX-2 Inhibitor"/>
    <s v="Line 3"/>
    <d v="2024-08-24T00:00:00"/>
    <s v="Team B"/>
    <n v="24.27"/>
    <n v="47.59"/>
    <n v="326"/>
    <n v="37.1"/>
    <n v="6.9"/>
    <n v="98.49"/>
    <n v="6.75"/>
    <n v="121.2"/>
    <n v="91.78"/>
    <n v="97.55"/>
    <s v="Pass"/>
    <s v="No"/>
    <s v="None"/>
    <s v="None"/>
    <d v="2024-08-01T00:00:00"/>
    <n v="0"/>
    <n v="0"/>
    <n v="0"/>
    <n v="0"/>
    <n v="0"/>
    <n v="0"/>
    <x v="0"/>
  </r>
  <r>
    <s v="B001281"/>
    <s v="GLP-1 Agonist"/>
    <s v="Line 1"/>
    <d v="2024-04-29T00:00:00"/>
    <s v="Team C"/>
    <m/>
    <n v="37.64"/>
    <n v="302"/>
    <n v="50.2"/>
    <n v="7.81"/>
    <n v="98.58"/>
    <m/>
    <n v="135.1"/>
    <n v="83.49"/>
    <n v="94.26"/>
    <s v="Pass"/>
    <s v="No"/>
    <s v="None"/>
    <s v="None"/>
    <d v="2024-04-01T00:00:00"/>
    <n v="1"/>
    <n v="0"/>
    <n v="0"/>
    <n v="1"/>
    <n v="0"/>
    <n v="0"/>
    <x v="2"/>
  </r>
  <r>
    <s v="B001282"/>
    <s v="GLP-1 Agonist"/>
    <s v="Line 2"/>
    <d v="2024-07-25T00:00:00"/>
    <s v="Team A"/>
    <n v="21.6"/>
    <n v="41.42"/>
    <n v="321"/>
    <n v="44.6"/>
    <n v="7.7"/>
    <n v="98.76"/>
    <n v="6.85"/>
    <n v="136.6"/>
    <n v="81.569999999999993"/>
    <n v="91.93"/>
    <s v="Pass"/>
    <s v="No"/>
    <s v="None"/>
    <s v="None"/>
    <d v="2024-07-01T00:00:00"/>
    <n v="0"/>
    <n v="0"/>
    <n v="0"/>
    <n v="0"/>
    <n v="0"/>
    <n v="0"/>
    <x v="0"/>
  </r>
  <r>
    <s v="B001283"/>
    <s v="GLP-1 Agonist"/>
    <s v="Line 2"/>
    <d v="2024-08-06T00:00:00"/>
    <s v="Team C"/>
    <n v="21.77"/>
    <n v="36.97"/>
    <n v="322"/>
    <n v="43.6"/>
    <n v="7.62"/>
    <n v="98.66"/>
    <n v="6.77"/>
    <n v="147.1"/>
    <n v="89.84"/>
    <n v="93.66"/>
    <s v="Pass"/>
    <s v="No"/>
    <s v="None"/>
    <s v="None"/>
    <d v="2024-08-01T00:00:00"/>
    <n v="0"/>
    <n v="0"/>
    <n v="0"/>
    <n v="0"/>
    <n v="0"/>
    <n v="0"/>
    <x v="0"/>
  </r>
  <r>
    <s v="B001284"/>
    <s v="COX-2 Inhibitor"/>
    <s v="Line 1"/>
    <d v="2024-07-08T00:00:00"/>
    <s v="Team D"/>
    <n v="21.19"/>
    <n v="49.4"/>
    <n v="364"/>
    <n v="36.1"/>
    <n v="6.11"/>
    <n v="99.12"/>
    <n v="6.81"/>
    <n v="110.5"/>
    <n v="89.31"/>
    <n v="95.77"/>
    <s v="Pass"/>
    <s v="No"/>
    <s v="None"/>
    <s v="None"/>
    <d v="2024-07-01T00:00:00"/>
    <n v="0"/>
    <n v="0"/>
    <n v="0"/>
    <n v="0"/>
    <n v="0"/>
    <n v="0"/>
    <x v="0"/>
  </r>
  <r>
    <s v="B001285"/>
    <s v="AED"/>
    <s v="Line 3"/>
    <d v="2024-09-08T00:00:00"/>
    <s v="Team C"/>
    <n v="20.96"/>
    <n v="41.05"/>
    <n v="320"/>
    <n v="52.5"/>
    <n v="8.52"/>
    <n v="99.06"/>
    <n v="6.81"/>
    <n v="131.4"/>
    <n v="83.91"/>
    <n v="92.91"/>
    <s v="Pass"/>
    <s v="No"/>
    <s v="None"/>
    <s v="None"/>
    <d v="2024-09-01T00:00:00"/>
    <n v="0"/>
    <n v="0"/>
    <n v="0"/>
    <n v="0"/>
    <n v="0"/>
    <n v="0"/>
    <x v="0"/>
  </r>
  <r>
    <s v="B001286"/>
    <s v="AED"/>
    <s v="Line 1"/>
    <d v="2024-07-26T00:00:00"/>
    <s v="Team A"/>
    <n v="19.920000000000002"/>
    <n v="50.99"/>
    <n v="316"/>
    <n v="51.5"/>
    <n v="7.26"/>
    <n v="98.88"/>
    <n v="7.01"/>
    <n v="131.69999999999999"/>
    <n v="85.93"/>
    <n v="94.13"/>
    <s v="Pass"/>
    <s v="No"/>
    <s v="None"/>
    <s v="None"/>
    <d v="2024-07-01T00:00:00"/>
    <n v="0"/>
    <n v="0"/>
    <n v="0"/>
    <n v="0"/>
    <n v="0"/>
    <n v="0"/>
    <x v="0"/>
  </r>
  <r>
    <s v="B001287"/>
    <s v="GLP-1 Agonist"/>
    <s v="Line 3"/>
    <d v="2025-05-12T00:00:00"/>
    <s v="Team C"/>
    <m/>
    <n v="34.75"/>
    <n v="292"/>
    <n v="44.5"/>
    <n v="8.1"/>
    <n v="99.11"/>
    <n v="6.85"/>
    <n v="151.19999999999999"/>
    <n v="85.23"/>
    <n v="92.67"/>
    <s v="Pass"/>
    <s v="No"/>
    <s v="None"/>
    <s v="None"/>
    <d v="2025-05-01T00:00:00"/>
    <n v="1"/>
    <n v="0"/>
    <n v="0"/>
    <n v="0"/>
    <n v="0"/>
    <n v="0"/>
    <x v="1"/>
  </r>
  <r>
    <s v="B001288"/>
    <s v="GLP-1 Agonist"/>
    <s v="Line 1"/>
    <d v="2024-09-04T00:00:00"/>
    <s v="Team B"/>
    <n v="22.65"/>
    <n v="38.54"/>
    <n v="267"/>
    <n v="50.5"/>
    <n v="6.76"/>
    <n v="98.77"/>
    <n v="6.98"/>
    <m/>
    <n v="92.05"/>
    <n v="93.56"/>
    <s v="Pass"/>
    <s v="No"/>
    <s v="None"/>
    <s v="None"/>
    <d v="2024-09-01T00:00:00"/>
    <n v="0"/>
    <n v="0"/>
    <n v="0"/>
    <n v="0"/>
    <n v="1"/>
    <n v="0"/>
    <x v="1"/>
  </r>
  <r>
    <s v="B001289"/>
    <s v="GLP-1 Agonist"/>
    <s v="Line 3"/>
    <d v="2025-07-05T00:00:00"/>
    <s v="Team C"/>
    <n v="21.79"/>
    <n v="47"/>
    <n v="276"/>
    <n v="48.5"/>
    <n v="8.0500000000000007"/>
    <n v="98.78"/>
    <n v="7.01"/>
    <n v="151.80000000000001"/>
    <n v="84.15"/>
    <n v="91.38"/>
    <s v="Pass"/>
    <s v="No"/>
    <s v="None"/>
    <s v="None"/>
    <d v="2025-07-01T00:00:00"/>
    <n v="0"/>
    <n v="0"/>
    <n v="0"/>
    <n v="0"/>
    <n v="0"/>
    <n v="0"/>
    <x v="0"/>
  </r>
  <r>
    <s v="B001290"/>
    <s v="COX-2 Inhibitor"/>
    <s v="Line 2"/>
    <d v="2025-03-18T00:00:00"/>
    <s v="Team C"/>
    <n v="22.6"/>
    <n v="43.84"/>
    <n v="337"/>
    <n v="32.5"/>
    <n v="5.8"/>
    <n v="98.86"/>
    <n v="6.67"/>
    <n v="113.7"/>
    <n v="90.42"/>
    <n v="95.88"/>
    <s v="Pass"/>
    <s v="No"/>
    <s v="None"/>
    <s v="None"/>
    <d v="2025-03-01T00:00:00"/>
    <n v="0"/>
    <n v="0"/>
    <n v="0"/>
    <n v="0"/>
    <n v="0"/>
    <n v="0"/>
    <x v="0"/>
  </r>
  <r>
    <s v="B001291"/>
    <s v="GLP-1 Agonist"/>
    <s v="Line 1"/>
    <d v="2025-04-13T00:00:00"/>
    <s v="Team A"/>
    <n v="20.34"/>
    <n v="51.36"/>
    <n v="298"/>
    <n v="46.4"/>
    <n v="7.2"/>
    <n v="98.88"/>
    <n v="6.91"/>
    <n v="147.6"/>
    <n v="89.14"/>
    <n v="92.99"/>
    <s v="Pass"/>
    <s v="No"/>
    <s v="None"/>
    <s v="None"/>
    <d v="2025-04-01T00:00:00"/>
    <n v="0"/>
    <n v="0"/>
    <n v="0"/>
    <n v="0"/>
    <n v="0"/>
    <n v="0"/>
    <x v="0"/>
  </r>
  <r>
    <s v="B001292"/>
    <s v="COX-2 Inhibitor"/>
    <s v="Line 1"/>
    <d v="2025-03-02T00:00:00"/>
    <s v="Team A"/>
    <n v="22.34"/>
    <n v="41.65"/>
    <n v="365"/>
    <n v="31"/>
    <n v="7.69"/>
    <n v="99.22"/>
    <n v="6.69"/>
    <n v="116.8"/>
    <n v="93.08"/>
    <n v="92.83"/>
    <s v="Pass"/>
    <s v="No"/>
    <s v="None"/>
    <s v="None"/>
    <d v="2025-03-01T00:00:00"/>
    <n v="0"/>
    <n v="0"/>
    <n v="0"/>
    <n v="0"/>
    <n v="0"/>
    <n v="0"/>
    <x v="0"/>
  </r>
  <r>
    <s v="B001293"/>
    <s v="COX-2 Inhibitor"/>
    <s v="Line 1"/>
    <d v="2025-11-05T00:00:00"/>
    <s v="Team A"/>
    <n v="23.84"/>
    <n v="44.29"/>
    <n v="364"/>
    <n v="43.4"/>
    <n v="6.93"/>
    <n v="98.78"/>
    <n v="6.74"/>
    <n v="126.8"/>
    <n v="90.44"/>
    <n v="93.95"/>
    <s v="Pass"/>
    <s v="No"/>
    <s v="None"/>
    <s v="None"/>
    <d v="2025-11-01T00:00:00"/>
    <n v="0"/>
    <n v="0"/>
    <n v="0"/>
    <n v="0"/>
    <n v="0"/>
    <n v="0"/>
    <x v="0"/>
  </r>
  <r>
    <s v="B001294"/>
    <s v="GLP-1 Agonist"/>
    <s v="Line 2"/>
    <d v="2024-07-05T00:00:00"/>
    <s v="Team A"/>
    <n v="21.6"/>
    <n v="49.53"/>
    <n v="288"/>
    <n v="56.5"/>
    <n v="8.77"/>
    <n v="98.74"/>
    <n v="7.09"/>
    <n v="132.30000000000001"/>
    <n v="83.23"/>
    <n v="91.46"/>
    <s v="Pass"/>
    <s v="No"/>
    <s v="None"/>
    <s v="None"/>
    <d v="2024-07-01T00:00:00"/>
    <n v="0"/>
    <n v="0"/>
    <n v="0"/>
    <n v="0"/>
    <n v="0"/>
    <n v="0"/>
    <x v="0"/>
  </r>
  <r>
    <s v="B001295"/>
    <s v="GLP-1 Agonist"/>
    <s v="Line 3"/>
    <d v="2025-12-19T00:00:00"/>
    <s v="Team B"/>
    <n v="21.08"/>
    <n v="32.43"/>
    <n v="315"/>
    <n v="46.2"/>
    <n v="8.56"/>
    <n v="99.02"/>
    <n v="7.09"/>
    <n v="124.9"/>
    <n v="85.38"/>
    <n v="92.04"/>
    <s v="Pass"/>
    <s v="No"/>
    <s v="None"/>
    <s v="None"/>
    <d v="2025-12-01T00:00:00"/>
    <n v="0"/>
    <n v="0"/>
    <n v="0"/>
    <n v="0"/>
    <n v="0"/>
    <n v="0"/>
    <x v="0"/>
  </r>
  <r>
    <s v="B001296"/>
    <s v="GLP-1 Agonist"/>
    <s v="Line 2"/>
    <d v="2024-05-30T00:00:00"/>
    <s v="Team A"/>
    <n v="20.18"/>
    <n v="31.81"/>
    <n v="291"/>
    <n v="44.4"/>
    <n v="8.2200000000000006"/>
    <n v="99.16"/>
    <n v="6.87"/>
    <n v="146.30000000000001"/>
    <n v="81.56"/>
    <n v="93.78"/>
    <s v="Pass"/>
    <s v="No"/>
    <s v="None"/>
    <s v="None"/>
    <d v="2024-05-01T00:00:00"/>
    <n v="0"/>
    <n v="0"/>
    <n v="0"/>
    <n v="0"/>
    <n v="0"/>
    <n v="0"/>
    <x v="0"/>
  </r>
  <r>
    <s v="B001297"/>
    <s v="Antidepressant"/>
    <s v="Line 2"/>
    <d v="2024-04-11T00:00:00"/>
    <s v="Team D"/>
    <n v="23.04"/>
    <n v="38.020000000000003"/>
    <n v="332"/>
    <n v="47.8"/>
    <n v="7.09"/>
    <n v="99.2"/>
    <n v="6.72"/>
    <n v="139.80000000000001"/>
    <n v="86.49"/>
    <n v="94.81"/>
    <s v="Pass"/>
    <s v="No"/>
    <s v="None"/>
    <s v="None"/>
    <d v="2024-04-01T00:00:00"/>
    <n v="0"/>
    <n v="0"/>
    <n v="0"/>
    <n v="0"/>
    <n v="0"/>
    <n v="0"/>
    <x v="0"/>
  </r>
  <r>
    <s v="B001298"/>
    <s v="Antidepressant"/>
    <s v="Line 2"/>
    <d v="2025-08-27T00:00:00"/>
    <s v="Team D"/>
    <n v="21.95"/>
    <n v="46.07"/>
    <n v="335"/>
    <n v="47.7"/>
    <n v="8.08"/>
    <n v="98.82"/>
    <n v="6.92"/>
    <n v="152"/>
    <n v="86.75"/>
    <n v="91.46"/>
    <s v="Pass"/>
    <s v="No"/>
    <s v="None"/>
    <s v="None"/>
    <d v="2025-08-01T00:00:00"/>
    <n v="0"/>
    <n v="0"/>
    <n v="0"/>
    <n v="0"/>
    <n v="0"/>
    <n v="0"/>
    <x v="0"/>
  </r>
  <r>
    <s v="B001299"/>
    <s v="COX-2 Inhibitor"/>
    <s v="Line 2"/>
    <d v="2025-10-16T00:00:00"/>
    <s v="Team A"/>
    <n v="21.18"/>
    <n v="34.950000000000003"/>
    <n v="362"/>
    <n v="30.9"/>
    <n v="6.82"/>
    <n v="99.52"/>
    <n v="6.85"/>
    <n v="100.8"/>
    <n v="91.62"/>
    <n v="93.35"/>
    <s v="Pass"/>
    <s v="No"/>
    <s v="None"/>
    <s v="None"/>
    <d v="2025-10-01T00:00:00"/>
    <n v="0"/>
    <n v="0"/>
    <n v="0"/>
    <n v="0"/>
    <n v="0"/>
    <n v="0"/>
    <x v="0"/>
  </r>
  <r>
    <s v="B001300"/>
    <s v="GLP-1 Agonist"/>
    <s v="Line 3"/>
    <d v="2024-03-08T00:00:00"/>
    <s v="Team B"/>
    <n v="20.81"/>
    <n v="42.99"/>
    <n v="291"/>
    <n v="48.7"/>
    <n v="8.1999999999999993"/>
    <n v="99.03"/>
    <n v="7.05"/>
    <n v="145.30000000000001"/>
    <n v="89.23"/>
    <n v="92.64"/>
    <s v="Pass"/>
    <s v="No"/>
    <s v="None"/>
    <s v="None"/>
    <d v="2024-03-01T00:00:00"/>
    <n v="0"/>
    <n v="0"/>
    <n v="0"/>
    <n v="0"/>
    <n v="0"/>
    <n v="0"/>
    <x v="0"/>
  </r>
  <r>
    <s v="B001301"/>
    <s v="Antidepressant"/>
    <s v="Line 2"/>
    <d v="2025-03-14T00:00:00"/>
    <s v="Team C"/>
    <n v="21.04"/>
    <n v="44.63"/>
    <n v="338"/>
    <n v="41.7"/>
    <n v="7.13"/>
    <n v="98.86"/>
    <n v="6.57"/>
    <n v="116.8"/>
    <n v="89.32"/>
    <n v="94.46"/>
    <s v="Pass"/>
    <s v="No"/>
    <s v="None"/>
    <s v="None"/>
    <d v="2025-03-01T00:00:00"/>
    <n v="0"/>
    <n v="0"/>
    <n v="0"/>
    <n v="0"/>
    <n v="0"/>
    <n v="0"/>
    <x v="0"/>
  </r>
  <r>
    <s v="B001302"/>
    <s v="COX-2 Inhibitor"/>
    <s v="Line 3"/>
    <d v="2025-01-09T00:00:00"/>
    <s v="Team C"/>
    <n v="22.4"/>
    <n v="53.07"/>
    <n v="306"/>
    <n v="35.299999999999997"/>
    <n v="6.78"/>
    <n v="98.67"/>
    <n v="6.92"/>
    <n v="111.8"/>
    <n v="91.25"/>
    <n v="96.41"/>
    <s v="Pass"/>
    <s v="No"/>
    <s v="None"/>
    <s v="None"/>
    <d v="2025-01-01T00:00:00"/>
    <n v="0"/>
    <n v="0"/>
    <n v="0"/>
    <n v="0"/>
    <n v="0"/>
    <n v="0"/>
    <x v="0"/>
  </r>
  <r>
    <s v="B001303"/>
    <s v="COX-2 Inhibitor"/>
    <s v="Line 3"/>
    <d v="2024-06-09T00:00:00"/>
    <s v="Team C"/>
    <n v="22.66"/>
    <n v="48.23"/>
    <n v="363"/>
    <n v="41.6"/>
    <n v="7.11"/>
    <n v="98.87"/>
    <n v="6.69"/>
    <n v="118.4"/>
    <n v="87.71"/>
    <n v="93.36"/>
    <s v="Pass"/>
    <s v="No"/>
    <s v="None"/>
    <s v="None"/>
    <d v="2024-06-01T00:00:00"/>
    <n v="0"/>
    <n v="0"/>
    <n v="0"/>
    <n v="0"/>
    <n v="0"/>
    <n v="0"/>
    <x v="0"/>
  </r>
  <r>
    <s v="B001304"/>
    <s v="Antidepressant"/>
    <s v="Line 2"/>
    <d v="2025-01-15T00:00:00"/>
    <s v="Team D"/>
    <n v="21.62"/>
    <n v="43.82"/>
    <n v="320"/>
    <n v="38.200000000000003"/>
    <n v="6.84"/>
    <n v="98.65"/>
    <n v="6.6"/>
    <n v="126.9"/>
    <n v="91.22"/>
    <n v="95.84"/>
    <s v="Pass"/>
    <s v="No"/>
    <s v="None"/>
    <s v="None"/>
    <d v="2025-01-01T00:00:00"/>
    <n v="0"/>
    <n v="0"/>
    <n v="0"/>
    <n v="0"/>
    <n v="0"/>
    <n v="0"/>
    <x v="0"/>
  </r>
  <r>
    <s v="B001305"/>
    <s v="AED"/>
    <s v="Line 1"/>
    <d v="2025-05-16T00:00:00"/>
    <s v="Team C"/>
    <n v="22.38"/>
    <n v="50.8"/>
    <n v="315"/>
    <n v="41"/>
    <n v="7.37"/>
    <n v="98.92"/>
    <n v="7.24"/>
    <n v="121.2"/>
    <n v="87.74"/>
    <n v="93.6"/>
    <s v="Pass"/>
    <s v="No"/>
    <s v="None"/>
    <s v="None"/>
    <d v="2025-05-01T00:00:00"/>
    <n v="0"/>
    <n v="0"/>
    <n v="0"/>
    <n v="0"/>
    <n v="0"/>
    <n v="0"/>
    <x v="0"/>
  </r>
  <r>
    <s v="B001306"/>
    <s v="AED"/>
    <s v="Line 1"/>
    <d v="2025-02-23T00:00:00"/>
    <s v="Team C"/>
    <n v="21.86"/>
    <n v="46.69"/>
    <n v="278"/>
    <n v="44.4"/>
    <n v="8.24"/>
    <m/>
    <n v="7.15"/>
    <n v="129.9"/>
    <n v="89.61"/>
    <n v="96.19"/>
    <s v="Pass"/>
    <s v="No"/>
    <s v="None"/>
    <s v="None"/>
    <d v="2025-02-01T00:00:00"/>
    <n v="0"/>
    <n v="0"/>
    <n v="1"/>
    <n v="0"/>
    <n v="0"/>
    <n v="0"/>
    <x v="1"/>
  </r>
  <r>
    <s v="B001307"/>
    <s v="COX-2 Inhibitor"/>
    <s v="Line 2"/>
    <d v="2025-01-14T00:00:00"/>
    <s v="Team C"/>
    <n v="23.3"/>
    <n v="40.700000000000003"/>
    <n v="333"/>
    <n v="29.8"/>
    <n v="5.65"/>
    <n v="99.57"/>
    <m/>
    <n v="121"/>
    <n v="91.94"/>
    <n v="93.38"/>
    <s v="Pass"/>
    <s v="No"/>
    <s v="None"/>
    <s v="None"/>
    <d v="2025-01-01T00:00:00"/>
    <n v="0"/>
    <n v="0"/>
    <n v="0"/>
    <n v="1"/>
    <n v="0"/>
    <n v="0"/>
    <x v="1"/>
  </r>
  <r>
    <s v="B001308"/>
    <s v="COX-2 Inhibitor"/>
    <s v="Line 2"/>
    <d v="2025-10-09T00:00:00"/>
    <s v="Team C"/>
    <n v="22.23"/>
    <n v="37.28"/>
    <n v="364"/>
    <n v="25.7"/>
    <n v="6.8"/>
    <n v="98.94"/>
    <n v="6.52"/>
    <n v="120.7"/>
    <n v="91.78"/>
    <n v="92.51"/>
    <s v="Pass"/>
    <s v="Yes"/>
    <s v="Documentation"/>
    <s v="Minor"/>
    <d v="2025-10-01T00:00:00"/>
    <n v="0"/>
    <n v="0"/>
    <n v="0"/>
    <n v="0"/>
    <n v="0"/>
    <n v="0"/>
    <x v="0"/>
  </r>
  <r>
    <s v="B001309"/>
    <s v="Antidepressant"/>
    <s v="Line 3"/>
    <d v="2024-06-13T00:00:00"/>
    <s v="Team B"/>
    <n v="24.28"/>
    <n v="39.15"/>
    <n v="312"/>
    <n v="48.6"/>
    <n v="7.38"/>
    <n v="99.27"/>
    <n v="6.78"/>
    <n v="138.19999999999999"/>
    <n v="82.83"/>
    <n v="93.27"/>
    <s v="Pass"/>
    <s v="No"/>
    <s v="None"/>
    <s v="None"/>
    <d v="2024-06-01T00:00:00"/>
    <n v="0"/>
    <n v="0"/>
    <n v="0"/>
    <n v="0"/>
    <n v="0"/>
    <n v="0"/>
    <x v="0"/>
  </r>
  <r>
    <s v="B001310"/>
    <s v="AED"/>
    <s v="Line 2"/>
    <d v="2025-04-01T00:00:00"/>
    <s v="Team C"/>
    <n v="21.38"/>
    <n v="43.8"/>
    <n v="328"/>
    <n v="40.9"/>
    <n v="7.86"/>
    <n v="98.99"/>
    <n v="6.82"/>
    <n v="132.4"/>
    <n v="89.84"/>
    <n v="94.97"/>
    <s v="Pass"/>
    <s v="No"/>
    <s v="None"/>
    <s v="None"/>
    <d v="2025-04-01T00:00:00"/>
    <n v="0"/>
    <n v="0"/>
    <n v="0"/>
    <n v="0"/>
    <n v="0"/>
    <n v="0"/>
    <x v="0"/>
  </r>
  <r>
    <s v="B001311"/>
    <s v="GLP-1 Agonist"/>
    <s v="Line 2"/>
    <d v="2024-08-19T00:00:00"/>
    <s v="Team D"/>
    <n v="20.82"/>
    <n v="40.880000000000003"/>
    <n v="301"/>
    <n v="59.7"/>
    <n v="8.0299999999999994"/>
    <n v="98.26"/>
    <n v="6.97"/>
    <n v="146.1"/>
    <n v="84.42"/>
    <n v="91.61"/>
    <s v="Pass"/>
    <s v="No"/>
    <s v="None"/>
    <s v="None"/>
    <d v="2024-08-01T00:00:00"/>
    <n v="0"/>
    <n v="0"/>
    <n v="0"/>
    <n v="0"/>
    <n v="0"/>
    <n v="0"/>
    <x v="0"/>
  </r>
  <r>
    <s v="B001312"/>
    <s v="AED"/>
    <s v="Line 3"/>
    <d v="2025-12-12T00:00:00"/>
    <s v="Team B"/>
    <n v="21.03"/>
    <n v="33.32"/>
    <n v="334"/>
    <n v="56.3"/>
    <n v="8.27"/>
    <n v="99.03"/>
    <n v="6.68"/>
    <n v="135.19999999999999"/>
    <n v="85.9"/>
    <n v="92.17"/>
    <s v="Pass"/>
    <s v="No"/>
    <s v="None"/>
    <s v="None"/>
    <d v="2025-12-01T00:00:00"/>
    <n v="0"/>
    <n v="0"/>
    <n v="0"/>
    <n v="0"/>
    <n v="0"/>
    <n v="0"/>
    <x v="0"/>
  </r>
  <r>
    <s v="B001313"/>
    <s v="COX-2 Inhibitor"/>
    <s v="Line 1"/>
    <d v="2024-07-02T00:00:00"/>
    <s v="Team A"/>
    <n v="22.34"/>
    <n v="41.9"/>
    <n v="343"/>
    <n v="35.200000000000003"/>
    <n v="6.42"/>
    <n v="99.07"/>
    <m/>
    <n v="120.9"/>
    <n v="90.19"/>
    <n v="95.73"/>
    <s v="Pass"/>
    <s v="No"/>
    <s v="None"/>
    <s v="None"/>
    <d v="2024-07-01T00:00:00"/>
    <n v="0"/>
    <n v="0"/>
    <n v="0"/>
    <n v="1"/>
    <n v="0"/>
    <n v="0"/>
    <x v="1"/>
  </r>
  <r>
    <s v="B001314"/>
    <s v="Antidepressant"/>
    <s v="Line 3"/>
    <d v="2025-09-28T00:00:00"/>
    <s v="Team C"/>
    <n v="20.71"/>
    <n v="42.14"/>
    <n v="303"/>
    <n v="55.4"/>
    <n v="6.87"/>
    <n v="99.43"/>
    <n v="6.63"/>
    <n v="127.3"/>
    <n v="86.06"/>
    <n v="91.03"/>
    <s v="Pass"/>
    <s v="No"/>
    <s v="None"/>
    <s v="None"/>
    <d v="2025-09-01T00:00:00"/>
    <n v="0"/>
    <n v="0"/>
    <n v="0"/>
    <n v="0"/>
    <n v="0"/>
    <n v="0"/>
    <x v="0"/>
  </r>
  <r>
    <s v="B001315"/>
    <s v="Antidepressant"/>
    <s v="Line 1"/>
    <d v="2025-04-07T00:00:00"/>
    <s v="Team D"/>
    <n v="22.22"/>
    <n v="44.74"/>
    <n v="321"/>
    <n v="47.2"/>
    <n v="8.14"/>
    <n v="98.81"/>
    <n v="6.94"/>
    <n v="129.69999999999999"/>
    <n v="89.93"/>
    <n v="94.47"/>
    <s v="Pass"/>
    <s v="No"/>
    <s v="None"/>
    <s v="None"/>
    <d v="2025-04-01T00:00:00"/>
    <n v="0"/>
    <n v="0"/>
    <n v="0"/>
    <n v="0"/>
    <n v="0"/>
    <n v="0"/>
    <x v="0"/>
  </r>
  <r>
    <s v="B001316"/>
    <s v="COX-2 Inhibitor"/>
    <s v="Line 2"/>
    <d v="2024-06-05T00:00:00"/>
    <s v="Team D"/>
    <n v="21.07"/>
    <n v="51.13"/>
    <n v="369"/>
    <n v="34.5"/>
    <n v="5.96"/>
    <n v="99.23"/>
    <n v="6.98"/>
    <n v="107"/>
    <n v="88.3"/>
    <n v="93.88"/>
    <s v="Pass"/>
    <s v="No"/>
    <s v="None"/>
    <s v="None"/>
    <d v="2024-06-01T00:00:00"/>
    <n v="0"/>
    <n v="0"/>
    <n v="0"/>
    <n v="0"/>
    <n v="0"/>
    <n v="0"/>
    <x v="0"/>
  </r>
  <r>
    <s v="B001317"/>
    <s v="COX-2 Inhibitor"/>
    <s v="Line 3"/>
    <d v="2025-07-08T00:00:00"/>
    <s v="Team C"/>
    <n v="22.62"/>
    <n v="43.93"/>
    <n v="349"/>
    <n v="24.3"/>
    <n v="6.52"/>
    <n v="99.09"/>
    <n v="6.72"/>
    <n v="110.4"/>
    <n v="91.89"/>
    <n v="94.17"/>
    <s v="Pass"/>
    <s v="Yes"/>
    <s v="Process"/>
    <s v="Major"/>
    <d v="2025-07-01T00:00:00"/>
    <n v="0"/>
    <n v="0"/>
    <n v="0"/>
    <n v="0"/>
    <n v="0"/>
    <n v="0"/>
    <x v="0"/>
  </r>
  <r>
    <s v="B001318"/>
    <s v="Antidepressant"/>
    <s v="Line 3"/>
    <d v="2024-06-25T00:00:00"/>
    <s v="Team D"/>
    <m/>
    <n v="37.450000000000003"/>
    <n v="318"/>
    <n v="47.3"/>
    <n v="6.96"/>
    <n v="98.75"/>
    <n v="6.73"/>
    <n v="121.6"/>
    <n v="84.74"/>
    <n v="94"/>
    <s v="Pass"/>
    <s v="No"/>
    <s v="None"/>
    <s v="None"/>
    <d v="2024-06-01T00:00:00"/>
    <n v="1"/>
    <n v="0"/>
    <n v="0"/>
    <n v="0"/>
    <n v="0"/>
    <n v="0"/>
    <x v="1"/>
  </r>
  <r>
    <s v="B001319"/>
    <s v="COX-2 Inhibitor"/>
    <s v="Line 3"/>
    <d v="2024-07-10T00:00:00"/>
    <s v="Team B"/>
    <n v="22.21"/>
    <n v="33.909999999999997"/>
    <n v="381"/>
    <n v="39.700000000000003"/>
    <n v="6.27"/>
    <n v="99.13"/>
    <n v="6.65"/>
    <n v="118"/>
    <n v="89.37"/>
    <n v="95.47"/>
    <s v="Pass"/>
    <s v="No"/>
    <s v="None"/>
    <s v="None"/>
    <d v="2024-07-01T00:00:00"/>
    <n v="0"/>
    <n v="0"/>
    <n v="0"/>
    <n v="0"/>
    <n v="0"/>
    <n v="0"/>
    <x v="0"/>
  </r>
  <r>
    <s v="B001320"/>
    <s v="AED"/>
    <s v="Line 2"/>
    <d v="2024-09-09T00:00:00"/>
    <s v="Team B"/>
    <n v="22.25"/>
    <n v="47.44"/>
    <n v="336"/>
    <n v="47.4"/>
    <n v="7.27"/>
    <n v="99.32"/>
    <n v="6.98"/>
    <n v="126.8"/>
    <n v="86.83"/>
    <n v="91.47"/>
    <s v="Pass"/>
    <s v="No"/>
    <s v="None"/>
    <s v="None"/>
    <d v="2024-09-01T00:00:00"/>
    <n v="0"/>
    <n v="0"/>
    <n v="0"/>
    <n v="0"/>
    <n v="0"/>
    <n v="0"/>
    <x v="0"/>
  </r>
  <r>
    <s v="B001321"/>
    <s v="GLP-1 Agonist"/>
    <s v="Line 3"/>
    <d v="2025-05-13T00:00:00"/>
    <s v="Team B"/>
    <n v="23.23"/>
    <n v="35.65"/>
    <n v="315"/>
    <n v="47.2"/>
    <n v="7.8"/>
    <n v="98.88"/>
    <n v="7.11"/>
    <n v="132.69999999999999"/>
    <n v="84.15"/>
    <n v="93.95"/>
    <s v="Pass"/>
    <s v="No"/>
    <s v="None"/>
    <s v="None"/>
    <d v="2025-05-01T00:00:00"/>
    <n v="0"/>
    <n v="0"/>
    <n v="0"/>
    <n v="0"/>
    <n v="0"/>
    <n v="0"/>
    <x v="0"/>
  </r>
  <r>
    <s v="B001322"/>
    <s v="GLP-1 Agonist"/>
    <s v="Line 2"/>
    <d v="2024-10-13T00:00:00"/>
    <s v="Team B"/>
    <n v="20.69"/>
    <n v="44.33"/>
    <n v="306"/>
    <n v="41.7"/>
    <n v="6.94"/>
    <n v="99.13"/>
    <n v="6.88"/>
    <m/>
    <n v="87.04"/>
    <n v="92.21"/>
    <s v="Pass"/>
    <s v="No"/>
    <s v="None"/>
    <s v="None"/>
    <d v="2024-10-01T00:00:00"/>
    <n v="0"/>
    <n v="0"/>
    <n v="0"/>
    <n v="0"/>
    <n v="1"/>
    <n v="0"/>
    <x v="1"/>
  </r>
  <r>
    <s v="B001323"/>
    <s v="Antidepressant"/>
    <s v="Line 2"/>
    <d v="2025-02-20T00:00:00"/>
    <s v="Team C"/>
    <n v="21.89"/>
    <n v="48.99"/>
    <n v="333"/>
    <n v="39.700000000000003"/>
    <n v="6.9"/>
    <n v="99.22"/>
    <n v="7.01"/>
    <n v="102.7"/>
    <n v="86.87"/>
    <n v="92.64"/>
    <s v="Pass"/>
    <s v="No"/>
    <s v="None"/>
    <s v="None"/>
    <d v="2025-02-01T00:00:00"/>
    <n v="0"/>
    <n v="0"/>
    <n v="0"/>
    <n v="0"/>
    <n v="0"/>
    <n v="0"/>
    <x v="0"/>
  </r>
  <r>
    <s v="B001324"/>
    <s v="AED"/>
    <s v="Line 1"/>
    <d v="2025-02-08T00:00:00"/>
    <s v="Team D"/>
    <n v="21.26"/>
    <n v="36.28"/>
    <n v="329"/>
    <n v="48.9"/>
    <n v="6.62"/>
    <n v="98.98"/>
    <n v="6.8"/>
    <n v="116.5"/>
    <n v="85.47"/>
    <n v="93.92"/>
    <s v="Pass"/>
    <s v="No"/>
    <s v="None"/>
    <s v="None"/>
    <d v="2025-02-01T00:00:00"/>
    <n v="0"/>
    <n v="0"/>
    <n v="0"/>
    <n v="0"/>
    <n v="0"/>
    <n v="0"/>
    <x v="0"/>
  </r>
  <r>
    <s v="B001325"/>
    <s v="GLP-1 Agonist"/>
    <s v="Line 1"/>
    <d v="2024-05-23T00:00:00"/>
    <s v="Team B"/>
    <n v="20.85"/>
    <n v="42.77"/>
    <n v="261"/>
    <n v="46.1"/>
    <n v="7.8"/>
    <n v="98.56"/>
    <n v="6.88"/>
    <n v="143.9"/>
    <n v="87.13"/>
    <n v="91.72"/>
    <s v="Pass"/>
    <s v="Yes"/>
    <s v="Environmental"/>
    <s v="Minor"/>
    <d v="2024-05-01T00:00:00"/>
    <n v="0"/>
    <n v="0"/>
    <n v="0"/>
    <n v="0"/>
    <n v="0"/>
    <n v="0"/>
    <x v="0"/>
  </r>
  <r>
    <s v="B001326"/>
    <s v="AED"/>
    <s v="Line 2"/>
    <d v="2024-06-18T00:00:00"/>
    <s v="Team A"/>
    <m/>
    <n v="50.46"/>
    <n v="322"/>
    <n v="43"/>
    <n v="7.16"/>
    <n v="98.55"/>
    <n v="7.3"/>
    <n v="131.1"/>
    <n v="87.65"/>
    <n v="94.58"/>
    <s v="Pass"/>
    <s v="No"/>
    <s v="None"/>
    <s v="None"/>
    <d v="2024-06-01T00:00:00"/>
    <n v="1"/>
    <n v="0"/>
    <n v="0"/>
    <n v="0"/>
    <n v="0"/>
    <n v="0"/>
    <x v="1"/>
  </r>
  <r>
    <s v="B001327"/>
    <s v="GLP-1 Agonist"/>
    <s v="Line 1"/>
    <d v="2024-08-12T00:00:00"/>
    <s v="Team D"/>
    <n v="22.12"/>
    <n v="45.1"/>
    <n v="297"/>
    <n v="39.6"/>
    <n v="6.14"/>
    <n v="99.26"/>
    <n v="7.33"/>
    <n v="125.6"/>
    <n v="83.28"/>
    <n v="93.95"/>
    <s v="Pass"/>
    <s v="No"/>
    <s v="None"/>
    <s v="None"/>
    <d v="2024-08-01T00:00:00"/>
    <n v="0"/>
    <n v="0"/>
    <n v="0"/>
    <n v="0"/>
    <n v="0"/>
    <n v="0"/>
    <x v="0"/>
  </r>
  <r>
    <s v="B001328"/>
    <s v="COX-2 Inhibitor"/>
    <s v="Line 3"/>
    <d v="2024-06-11T00:00:00"/>
    <s v="Team D"/>
    <n v="22.13"/>
    <n v="32.520000000000003"/>
    <n v="331"/>
    <n v="40"/>
    <n v="6.73"/>
    <n v="99.35"/>
    <n v="6.53"/>
    <n v="130.6"/>
    <n v="88.85"/>
    <n v="92.55"/>
    <s v="Pass"/>
    <s v="No"/>
    <s v="None"/>
    <s v="None"/>
    <d v="2024-06-01T00:00:00"/>
    <n v="0"/>
    <n v="0"/>
    <n v="0"/>
    <n v="0"/>
    <n v="0"/>
    <n v="0"/>
    <x v="0"/>
  </r>
  <r>
    <s v="B001329"/>
    <s v="Antidepressant"/>
    <s v="Line 3"/>
    <d v="2025-11-02T00:00:00"/>
    <s v="Team D"/>
    <n v="23.69"/>
    <n v="37.729999999999997"/>
    <n v="316"/>
    <n v="36.4"/>
    <n v="7.41"/>
    <n v="98.6"/>
    <n v="6.79"/>
    <n v="117.7"/>
    <n v="87.74"/>
    <n v="93.42"/>
    <s v="Pass"/>
    <s v="No"/>
    <s v="None"/>
    <s v="None"/>
    <d v="2025-11-01T00:00:00"/>
    <n v="0"/>
    <n v="0"/>
    <n v="0"/>
    <n v="0"/>
    <n v="0"/>
    <n v="0"/>
    <x v="0"/>
  </r>
  <r>
    <s v="B001330"/>
    <s v="Antidepressant"/>
    <s v="Line 3"/>
    <d v="2024-10-05T00:00:00"/>
    <s v="Team B"/>
    <n v="22.31"/>
    <n v="35.6"/>
    <n v="292"/>
    <n v="48.6"/>
    <n v="6.99"/>
    <n v="99.39"/>
    <n v="6.65"/>
    <n v="126.8"/>
    <n v="85.31"/>
    <n v="93.11"/>
    <s v="Failed"/>
    <s v="No"/>
    <s v="None"/>
    <s v="None"/>
    <d v="2024-10-01T00:00:00"/>
    <n v="0"/>
    <n v="0"/>
    <n v="0"/>
    <n v="0"/>
    <n v="0"/>
    <n v="0"/>
    <x v="0"/>
  </r>
  <r>
    <s v="B001331"/>
    <s v="COX-2 Inhibitor"/>
    <s v="Line 1"/>
    <d v="2024-10-22T00:00:00"/>
    <s v="Team C"/>
    <m/>
    <n v="45.62"/>
    <n v="308"/>
    <n v="34"/>
    <n v="6.74"/>
    <n v="98.65"/>
    <n v="6.72"/>
    <n v="108.1"/>
    <n v="87.25"/>
    <n v="92.47"/>
    <s v="Pass"/>
    <s v="No"/>
    <s v="None"/>
    <s v="None"/>
    <d v="2024-10-01T00:00:00"/>
    <n v="1"/>
    <n v="0"/>
    <n v="0"/>
    <n v="0"/>
    <n v="0"/>
    <n v="0"/>
    <x v="1"/>
  </r>
  <r>
    <s v="B001332"/>
    <s v="GLP-1 Agonist"/>
    <s v="Line 3"/>
    <d v="2025-05-06T00:00:00"/>
    <s v="Team C"/>
    <n v="21.22"/>
    <n v="42.07"/>
    <n v="322"/>
    <n v="46.9"/>
    <n v="8.35"/>
    <n v="98.65"/>
    <n v="6.87"/>
    <n v="156.80000000000001"/>
    <n v="85.5"/>
    <n v="94.1"/>
    <s v="Pass"/>
    <s v="No"/>
    <s v="None"/>
    <s v="None"/>
    <d v="2025-05-01T00:00:00"/>
    <n v="0"/>
    <n v="0"/>
    <n v="0"/>
    <n v="0"/>
    <n v="0"/>
    <n v="0"/>
    <x v="0"/>
  </r>
  <r>
    <s v="B001333"/>
    <s v="GLP-1 Agonist"/>
    <s v="Line 1"/>
    <d v="2025-07-30T00:00:00"/>
    <s v="Team D"/>
    <n v="20.9"/>
    <n v="26.51"/>
    <n v="308"/>
    <n v="58.9"/>
    <n v="7.62"/>
    <n v="99.18"/>
    <n v="6.61"/>
    <n v="147.69999999999999"/>
    <n v="82.89"/>
    <n v="92.56"/>
    <s v="Pass"/>
    <s v="No"/>
    <s v="None"/>
    <s v="None"/>
    <d v="2025-07-01T00:00:00"/>
    <n v="0"/>
    <n v="0"/>
    <n v="0"/>
    <n v="0"/>
    <n v="0"/>
    <n v="0"/>
    <x v="0"/>
  </r>
  <r>
    <s v="B001334"/>
    <s v="AED"/>
    <s v="Line 2"/>
    <d v="2025-05-18T00:00:00"/>
    <s v="Team D"/>
    <n v="22.4"/>
    <n v="42.5"/>
    <n v="272"/>
    <n v="42.3"/>
    <n v="7.2"/>
    <n v="99.67"/>
    <n v="7.13"/>
    <n v="131.1"/>
    <n v="89.99"/>
    <n v="96.08"/>
    <s v="Pass"/>
    <s v="No"/>
    <s v="None"/>
    <s v="None"/>
    <d v="2025-05-01T00:00:00"/>
    <n v="0"/>
    <n v="0"/>
    <n v="0"/>
    <n v="0"/>
    <n v="0"/>
    <n v="0"/>
    <x v="0"/>
  </r>
  <r>
    <s v="B001335"/>
    <s v="AED"/>
    <s v="Line 3"/>
    <d v="2025-02-06T00:00:00"/>
    <s v="Team D"/>
    <n v="20.57"/>
    <m/>
    <n v="305"/>
    <n v="44.1"/>
    <n v="8.07"/>
    <n v="99.14"/>
    <n v="6.99"/>
    <n v="136"/>
    <n v="82.72"/>
    <n v="94.37"/>
    <s v="Pass"/>
    <s v="No"/>
    <s v="None"/>
    <s v="None"/>
    <d v="2025-02-01T00:00:00"/>
    <n v="0"/>
    <n v="1"/>
    <n v="0"/>
    <n v="0"/>
    <n v="0"/>
    <n v="0"/>
    <x v="1"/>
  </r>
  <r>
    <s v="B001336"/>
    <s v="AED"/>
    <s v="Line1"/>
    <d v="2025-12-14T00:00:00"/>
    <s v="Team B"/>
    <n v="20.79"/>
    <n v="44.74"/>
    <n v="331"/>
    <n v="47.2"/>
    <n v="6.9"/>
    <n v="98.85"/>
    <n v="6.95"/>
    <n v="114.9"/>
    <n v="84.48"/>
    <n v="93.1"/>
    <s v="Pass"/>
    <s v="No"/>
    <s v="None"/>
    <s v="None"/>
    <d v="2025-12-01T00:00:00"/>
    <n v="0"/>
    <n v="0"/>
    <n v="0"/>
    <n v="0"/>
    <n v="0"/>
    <n v="0"/>
    <x v="0"/>
  </r>
  <r>
    <s v="B001337"/>
    <s v="Antidepressant"/>
    <s v="Line 1"/>
    <d v="2025-10-19T00:00:00"/>
    <s v="Team A"/>
    <n v="21.56"/>
    <n v="42.73"/>
    <n v="315"/>
    <n v="31.2"/>
    <n v="6.51"/>
    <n v="99.11"/>
    <n v="6.71"/>
    <n v="112.1"/>
    <n v="87.68"/>
    <n v="93.64"/>
    <s v="Pass"/>
    <s v="No"/>
    <s v="None"/>
    <s v="None"/>
    <d v="2025-10-01T00:00:00"/>
    <n v="0"/>
    <n v="0"/>
    <n v="0"/>
    <n v="0"/>
    <n v="0"/>
    <n v="0"/>
    <x v="0"/>
  </r>
  <r>
    <s v="B001338"/>
    <s v="COX-2 Inhibitor"/>
    <s v="Line 1"/>
    <d v="2024-05-27T00:00:00"/>
    <s v="Team A"/>
    <n v="23.01"/>
    <n v="41.18"/>
    <n v="362"/>
    <n v="44.9"/>
    <n v="7.47"/>
    <n v="99.44"/>
    <n v="6.71"/>
    <n v="126.9"/>
    <n v="88.33"/>
    <n v="95.74"/>
    <s v="Pass"/>
    <s v="Yes"/>
    <s v="Environmental"/>
    <s v="Minor"/>
    <d v="2024-05-01T00:00:00"/>
    <n v="0"/>
    <n v="0"/>
    <n v="0"/>
    <n v="0"/>
    <n v="0"/>
    <n v="0"/>
    <x v="0"/>
  </r>
  <r>
    <s v="B001339"/>
    <s v="AED"/>
    <s v="Line 2"/>
    <d v="2024-04-26T00:00:00"/>
    <s v="Team D"/>
    <m/>
    <n v="38.71"/>
    <n v="334"/>
    <n v="50.5"/>
    <n v="7.02"/>
    <n v="99.41"/>
    <n v="6.67"/>
    <n v="135"/>
    <n v="88.3"/>
    <n v="92.72"/>
    <s v="Pass"/>
    <s v="No"/>
    <s v="None"/>
    <s v="None"/>
    <d v="2024-04-01T00:00:00"/>
    <n v="1"/>
    <n v="0"/>
    <n v="0"/>
    <n v="0"/>
    <n v="0"/>
    <n v="0"/>
    <x v="1"/>
  </r>
  <r>
    <s v="B001340"/>
    <s v="GLP-1 Agonist"/>
    <s v="Line 3"/>
    <d v="2024-10-14T00:00:00"/>
    <s v="Team D"/>
    <n v="22.54"/>
    <n v="39.909999999999997"/>
    <n v="276"/>
    <n v="52.4"/>
    <n v="8.56"/>
    <n v="98.81"/>
    <n v="6.88"/>
    <n v="163.30000000000001"/>
    <m/>
    <n v="93.46"/>
    <s v="Pass"/>
    <s v="No"/>
    <s v="None"/>
    <s v="None"/>
    <d v="2024-10-01T00:00:00"/>
    <n v="0"/>
    <n v="0"/>
    <n v="0"/>
    <n v="0"/>
    <n v="0"/>
    <n v="1"/>
    <x v="1"/>
  </r>
  <r>
    <s v="B001341"/>
    <s v="Antidepressant"/>
    <s v="Line 1"/>
    <d v="2025-09-02T00:00:00"/>
    <s v="Team A"/>
    <n v="22.4"/>
    <n v="42.26"/>
    <n v="317"/>
    <n v="22.4"/>
    <n v="5.72"/>
    <n v="99.02"/>
    <n v="6.66"/>
    <n v="106.5"/>
    <n v="89.12"/>
    <n v="88.77"/>
    <s v="Pass"/>
    <s v="No"/>
    <s v="None"/>
    <s v="None"/>
    <d v="2025-09-01T00:00:00"/>
    <n v="0"/>
    <n v="0"/>
    <n v="0"/>
    <n v="0"/>
    <n v="0"/>
    <n v="0"/>
    <x v="0"/>
  </r>
  <r>
    <s v="B001342"/>
    <s v="AED"/>
    <s v="Line 1"/>
    <d v="2025-12-06T00:00:00"/>
    <s v="Team B"/>
    <n v="21.74"/>
    <n v="47.08"/>
    <n v="307"/>
    <n v="42.6"/>
    <n v="7.13"/>
    <n v="98.7"/>
    <n v="7.13"/>
    <n v="136.80000000000001"/>
    <n v="86.49"/>
    <n v="95.77"/>
    <s v="Pass"/>
    <s v="No"/>
    <s v="None"/>
    <s v="None"/>
    <d v="2025-12-01T00:00:00"/>
    <n v="0"/>
    <n v="0"/>
    <n v="0"/>
    <n v="0"/>
    <n v="0"/>
    <n v="0"/>
    <x v="0"/>
  </r>
  <r>
    <s v="B001343"/>
    <s v="GLP-1 Agonist"/>
    <s v="Line 2"/>
    <d v="2025-05-28T00:00:00"/>
    <s v="Team A"/>
    <n v="22.1"/>
    <n v="43.48"/>
    <n v="275"/>
    <n v="40"/>
    <n v="7.77"/>
    <n v="99.04"/>
    <n v="6.82"/>
    <n v="140.9"/>
    <n v="85.36"/>
    <n v="93.01"/>
    <s v="Pass"/>
    <s v="No"/>
    <s v="None"/>
    <s v="None"/>
    <d v="2025-05-01T00:00:00"/>
    <n v="0"/>
    <n v="0"/>
    <n v="0"/>
    <n v="0"/>
    <n v="0"/>
    <n v="0"/>
    <x v="0"/>
  </r>
  <r>
    <s v="B001344"/>
    <s v="COX-2 Inhibitor"/>
    <s v="Line 1"/>
    <d v="2025-05-19T00:00:00"/>
    <s v="Team B"/>
    <n v="21.64"/>
    <n v="43.43"/>
    <n v="314"/>
    <n v="43.2"/>
    <n v="5.46"/>
    <n v="99.47"/>
    <n v="6.58"/>
    <n v="122.9"/>
    <m/>
    <n v="91.66"/>
    <s v="Pass"/>
    <s v="Yes"/>
    <s v="Material"/>
    <s v="Minor"/>
    <d v="2025-05-01T00:00:00"/>
    <n v="0"/>
    <n v="0"/>
    <n v="0"/>
    <n v="0"/>
    <n v="0"/>
    <n v="1"/>
    <x v="1"/>
  </r>
  <r>
    <s v="B001345"/>
    <s v="AED"/>
    <s v="Line 3"/>
    <d v="2024-06-19T00:00:00"/>
    <s v="Team C"/>
    <n v="20.420000000000002"/>
    <n v="49.47"/>
    <n v="300"/>
    <n v="52.3"/>
    <n v="7.61"/>
    <n v="98.35"/>
    <n v="6.77"/>
    <n v="140.4"/>
    <n v="84.1"/>
    <n v="93.07"/>
    <s v="Pass"/>
    <s v="Yes"/>
    <s v="Documentation"/>
    <s v="Major"/>
    <d v="2024-06-01T00:00:00"/>
    <n v="0"/>
    <n v="0"/>
    <n v="0"/>
    <n v="0"/>
    <n v="0"/>
    <n v="0"/>
    <x v="0"/>
  </r>
  <r>
    <s v="B001346"/>
    <s v="COX-2 Inhibitor"/>
    <s v="Line 3"/>
    <d v="2025-03-08T00:00:00"/>
    <s v="Team C"/>
    <n v="22.83"/>
    <n v="41.13"/>
    <n v="328"/>
    <n v="41.6"/>
    <n v="7.31"/>
    <n v="99.05"/>
    <n v="6.58"/>
    <n v="120.3"/>
    <n v="84.64"/>
    <n v="92.01"/>
    <s v="Pass"/>
    <s v="No"/>
    <s v="None"/>
    <s v="None"/>
    <d v="2025-03-01T00:00:00"/>
    <n v="0"/>
    <n v="0"/>
    <n v="0"/>
    <n v="0"/>
    <n v="0"/>
    <n v="0"/>
    <x v="0"/>
  </r>
  <r>
    <s v="B001347"/>
    <s v="GLP-1 Agonist"/>
    <s v="Line 3"/>
    <d v="2024-05-14T00:00:00"/>
    <s v="Team B"/>
    <m/>
    <n v="32.78"/>
    <n v="305"/>
    <n v="42.9"/>
    <n v="8.1"/>
    <n v="98.69"/>
    <n v="6.81"/>
    <n v="119.1"/>
    <n v="87.61"/>
    <n v="91.65"/>
    <s v="Pass"/>
    <s v="No"/>
    <s v="None"/>
    <s v="None"/>
    <d v="2024-05-01T00:00:00"/>
    <n v="1"/>
    <n v="0"/>
    <n v="0"/>
    <n v="0"/>
    <n v="0"/>
    <n v="0"/>
    <x v="1"/>
  </r>
  <r>
    <s v="B001348"/>
    <s v="GLP-1 Agonist"/>
    <s v="Line 3"/>
    <d v="2025-01-29T00:00:00"/>
    <s v="Team B"/>
    <n v="21.45"/>
    <n v="42.39"/>
    <n v="319"/>
    <n v="57.7"/>
    <n v="8.1999999999999993"/>
    <n v="98.91"/>
    <n v="7.12"/>
    <n v="150.30000000000001"/>
    <n v="86.43"/>
    <n v="92.31"/>
    <s v="Failed"/>
    <s v="No"/>
    <s v="None"/>
    <s v="None"/>
    <d v="2025-01-01T00:00:00"/>
    <n v="0"/>
    <n v="0"/>
    <n v="0"/>
    <n v="0"/>
    <n v="0"/>
    <n v="0"/>
    <x v="0"/>
  </r>
  <r>
    <s v="B001349"/>
    <s v="GLP-1 Agonist"/>
    <s v="Line 2"/>
    <d v="2024-05-21T00:00:00"/>
    <s v="Team C"/>
    <n v="21.59"/>
    <n v="40.630000000000003"/>
    <n v="309"/>
    <n v="46.6"/>
    <n v="7.14"/>
    <n v="98.57"/>
    <n v="6.95"/>
    <n v="142"/>
    <n v="85.57"/>
    <n v="93.1"/>
    <s v="Pass"/>
    <s v="No"/>
    <s v="None"/>
    <s v="None"/>
    <d v="2024-05-01T00:00:00"/>
    <n v="0"/>
    <n v="0"/>
    <n v="0"/>
    <n v="0"/>
    <n v="0"/>
    <n v="0"/>
    <x v="0"/>
  </r>
  <r>
    <s v="B001350"/>
    <s v="Antidepressant"/>
    <s v="Line 3"/>
    <d v="2024-02-25T00:00:00"/>
    <s v="Team C"/>
    <n v="22.19"/>
    <n v="44.48"/>
    <n v="334"/>
    <n v="53.4"/>
    <n v="8.1"/>
    <n v="98.65"/>
    <n v="6.79"/>
    <n v="140.69999999999999"/>
    <n v="85.61"/>
    <n v="93.83"/>
    <s v="Pass"/>
    <s v="No"/>
    <s v="None"/>
    <s v="None"/>
    <d v="2024-02-01T00:00:00"/>
    <n v="0"/>
    <n v="0"/>
    <n v="0"/>
    <n v="0"/>
    <n v="0"/>
    <n v="0"/>
    <x v="0"/>
  </r>
  <r>
    <s v="B001351"/>
    <s v="AED"/>
    <s v="Line 1"/>
    <d v="2025-12-08T00:00:00"/>
    <s v="Team A"/>
    <n v="22.5"/>
    <n v="37.68"/>
    <n v="310"/>
    <n v="45.5"/>
    <n v="7.14"/>
    <n v="99.37"/>
    <n v="6.87"/>
    <n v="130.9"/>
    <n v="83.6"/>
    <n v="94.49"/>
    <s v="Pass"/>
    <s v="No"/>
    <s v="None"/>
    <s v="None"/>
    <d v="2025-12-01T00:00:00"/>
    <n v="0"/>
    <n v="0"/>
    <n v="0"/>
    <n v="0"/>
    <n v="0"/>
    <n v="0"/>
    <x v="0"/>
  </r>
  <r>
    <s v="B001352"/>
    <s v="AED"/>
    <s v="Line 1"/>
    <d v="2025-10-15T00:00:00"/>
    <s v="Team A"/>
    <n v="22.42"/>
    <n v="52.95"/>
    <n v="326"/>
    <n v="46.8"/>
    <n v="7.66"/>
    <n v="98.78"/>
    <n v="7.01"/>
    <n v="140"/>
    <n v="82.15"/>
    <n v="94.14"/>
    <s v="Pass"/>
    <s v="No"/>
    <s v="None"/>
    <s v="None"/>
    <d v="2025-10-01T00:00:00"/>
    <n v="0"/>
    <n v="0"/>
    <n v="0"/>
    <n v="0"/>
    <n v="0"/>
    <n v="0"/>
    <x v="0"/>
  </r>
  <r>
    <s v="B001353"/>
    <s v="GLP-1 Agonist"/>
    <s v="Line 2"/>
    <d v="2025-05-15T00:00:00"/>
    <s v="Team B"/>
    <n v="21.65"/>
    <n v="43.55"/>
    <n v="297"/>
    <n v="44.5"/>
    <n v="7.89"/>
    <n v="98.85"/>
    <n v="7.31"/>
    <n v="128.9"/>
    <n v="82.27"/>
    <n v="94.17"/>
    <s v="Pass"/>
    <s v="No"/>
    <s v="None"/>
    <s v="None"/>
    <d v="2025-05-01T00:00:00"/>
    <n v="0"/>
    <n v="0"/>
    <n v="0"/>
    <n v="0"/>
    <n v="0"/>
    <n v="0"/>
    <x v="0"/>
  </r>
  <r>
    <s v="B001354"/>
    <s v="GLP-1 Agonist"/>
    <s v="Line 1"/>
    <d v="2025-04-02T00:00:00"/>
    <s v="Team B"/>
    <n v="21.17"/>
    <n v="38.56"/>
    <n v="292"/>
    <n v="55.7"/>
    <n v="7.82"/>
    <n v="99.09"/>
    <n v="6.88"/>
    <n v="156.6"/>
    <n v="84.51"/>
    <n v="92.03"/>
    <s v="Pass"/>
    <s v="No"/>
    <s v="None"/>
    <s v="None"/>
    <d v="2025-04-01T00:00:00"/>
    <n v="0"/>
    <n v="0"/>
    <n v="0"/>
    <n v="0"/>
    <n v="0"/>
    <n v="0"/>
    <x v="0"/>
  </r>
  <r>
    <s v="B001355"/>
    <s v="AED"/>
    <s v="Line 3"/>
    <d v="2024-06-24T00:00:00"/>
    <s v="Team D"/>
    <n v="21.88"/>
    <n v="39.32"/>
    <n v="349"/>
    <n v="49.8"/>
    <n v="8.41"/>
    <n v="99.28"/>
    <n v="6.91"/>
    <n v="126.9"/>
    <n v="84.85"/>
    <n v="93.07"/>
    <s v="Pass"/>
    <s v="No"/>
    <s v="None"/>
    <s v="None"/>
    <d v="2024-06-01T00:00:00"/>
    <n v="0"/>
    <n v="0"/>
    <n v="0"/>
    <n v="0"/>
    <n v="0"/>
    <n v="0"/>
    <x v="0"/>
  </r>
  <r>
    <s v="B001356"/>
    <s v="Antidepressant"/>
    <s v="Line 3"/>
    <d v="2025-02-21T00:00:00"/>
    <s v="Team D"/>
    <n v="21.55"/>
    <n v="47.39"/>
    <n v="278"/>
    <n v="51.4"/>
    <n v="7.35"/>
    <n v="98.88"/>
    <n v="6.98"/>
    <n v="133"/>
    <n v="86.9"/>
    <n v="92.89"/>
    <s v="Failed"/>
    <s v="No"/>
    <s v="None"/>
    <s v="None"/>
    <d v="2025-02-01T00:00:00"/>
    <n v="0"/>
    <n v="0"/>
    <n v="0"/>
    <n v="0"/>
    <n v="0"/>
    <n v="0"/>
    <x v="0"/>
  </r>
  <r>
    <s v="B001357"/>
    <s v="GLP-1 Agonist"/>
    <s v="Line 3"/>
    <d v="2025-06-30T00:00:00"/>
    <s v="Team C"/>
    <n v="21.35"/>
    <n v="34.49"/>
    <n v="266"/>
    <n v="49.5"/>
    <n v="8.86"/>
    <n v="98.88"/>
    <n v="6.81"/>
    <n v="147.6"/>
    <n v="84.7"/>
    <n v="92.9"/>
    <s v="Pass"/>
    <s v="No"/>
    <s v="None"/>
    <s v="None"/>
    <d v="2025-06-01T00:00:00"/>
    <n v="0"/>
    <n v="0"/>
    <n v="0"/>
    <n v="0"/>
    <n v="0"/>
    <n v="0"/>
    <x v="0"/>
  </r>
  <r>
    <s v="B001358"/>
    <s v="GLP-1 Agonist"/>
    <s v="Line 1"/>
    <d v="2025-01-29T00:00:00"/>
    <s v="Team A"/>
    <n v="23.46"/>
    <n v="51.31"/>
    <n v="307"/>
    <n v="47.7"/>
    <n v="8.52"/>
    <n v="98.61"/>
    <n v="7.16"/>
    <n v="133.19999999999999"/>
    <m/>
    <n v="95.09"/>
    <s v="Pass"/>
    <s v="No"/>
    <s v="None"/>
    <s v="None"/>
    <d v="2025-01-01T00:00:00"/>
    <n v="0"/>
    <n v="0"/>
    <n v="0"/>
    <n v="0"/>
    <n v="0"/>
    <n v="1"/>
    <x v="1"/>
  </r>
  <r>
    <s v="B001359"/>
    <s v="COX-2 Inhibitor"/>
    <s v="Line 2"/>
    <d v="2024-07-25T00:00:00"/>
    <s v="Team A"/>
    <n v="22.64"/>
    <n v="39.93"/>
    <n v="335"/>
    <n v="41.3"/>
    <n v="7.29"/>
    <n v="99.5"/>
    <n v="6.61"/>
    <n v="128.19999999999999"/>
    <n v="90.03"/>
    <n v="93.87"/>
    <s v="Pass"/>
    <s v="No"/>
    <s v="None"/>
    <s v="None"/>
    <d v="2024-07-01T00:00:00"/>
    <n v="0"/>
    <n v="0"/>
    <n v="0"/>
    <n v="0"/>
    <n v="0"/>
    <n v="0"/>
    <x v="0"/>
  </r>
  <r>
    <s v="B001360"/>
    <s v="Antidepressant"/>
    <s v="Line 3"/>
    <d v="2024-10-13T00:00:00"/>
    <s v="Team B"/>
    <n v="22.34"/>
    <n v="50.6"/>
    <n v="294"/>
    <n v="51.4"/>
    <n v="7.58"/>
    <n v="98.91"/>
    <n v="6.96"/>
    <n v="130.9"/>
    <n v="84.99"/>
    <n v="91.82"/>
    <s v="Pass"/>
    <s v="No"/>
    <s v="None"/>
    <s v="None"/>
    <d v="2024-10-01T00:00:00"/>
    <n v="0"/>
    <n v="0"/>
    <n v="0"/>
    <n v="0"/>
    <n v="0"/>
    <n v="0"/>
    <x v="0"/>
  </r>
  <r>
    <s v="B001361"/>
    <s v="COX-2 Inhibitor"/>
    <s v="Line 1"/>
    <d v="2025-09-06T00:00:00"/>
    <s v="Team C"/>
    <n v="21.97"/>
    <n v="42.08"/>
    <n v="321"/>
    <n v="42.6"/>
    <n v="8.16"/>
    <n v="99.12"/>
    <n v="6.71"/>
    <n v="122.3"/>
    <n v="85.97"/>
    <n v="93.44"/>
    <s v="Pass"/>
    <s v="No"/>
    <s v="None"/>
    <s v="None"/>
    <d v="2025-09-01T00:00:00"/>
    <n v="0"/>
    <n v="0"/>
    <n v="0"/>
    <n v="0"/>
    <n v="0"/>
    <n v="0"/>
    <x v="0"/>
  </r>
  <r>
    <s v="B001362"/>
    <s v="GLP-1 Agonist"/>
    <s v="Line 2"/>
    <d v="2024-07-05T00:00:00"/>
    <s v="Team C"/>
    <n v="22.27"/>
    <n v="47.9"/>
    <n v="283"/>
    <n v="48.8"/>
    <n v="7.91"/>
    <n v="98.9"/>
    <n v="7.07"/>
    <n v="138.1"/>
    <n v="81.349999999999994"/>
    <n v="90.92"/>
    <s v="Pass"/>
    <s v="No"/>
    <s v="None"/>
    <s v="None"/>
    <d v="2024-07-01T00:00:00"/>
    <n v="0"/>
    <n v="0"/>
    <n v="0"/>
    <n v="0"/>
    <n v="0"/>
    <n v="0"/>
    <x v="0"/>
  </r>
  <r>
    <s v="B001363"/>
    <s v="COX-2 Inhibitor"/>
    <s v="Line 2"/>
    <d v="2025-12-03T00:00:00"/>
    <s v="Team A"/>
    <n v="23.07"/>
    <n v="39.33"/>
    <n v="356"/>
    <n v="26.8"/>
    <n v="6.34"/>
    <n v="99.71"/>
    <n v="6.52"/>
    <n v="106.2"/>
    <n v="93.87"/>
    <n v="94.92"/>
    <s v="Pass"/>
    <s v="No"/>
    <s v="None"/>
    <s v="None"/>
    <d v="2025-12-01T00:00:00"/>
    <n v="0"/>
    <n v="0"/>
    <n v="0"/>
    <n v="0"/>
    <n v="0"/>
    <n v="0"/>
    <x v="0"/>
  </r>
  <r>
    <s v="B001364"/>
    <s v="Antidepressant"/>
    <s v="Line 3"/>
    <d v="2025-07-06T00:00:00"/>
    <s v="Team D"/>
    <n v="22.58"/>
    <m/>
    <n v="342"/>
    <n v="47"/>
    <n v="7.51"/>
    <n v="99.07"/>
    <n v="7.03"/>
    <n v="151.1"/>
    <n v="84.43"/>
    <n v="92.54"/>
    <s v="Pass"/>
    <s v="No"/>
    <s v="None"/>
    <s v="None"/>
    <d v="2025-07-01T00:00:00"/>
    <n v="0"/>
    <n v="1"/>
    <n v="0"/>
    <n v="0"/>
    <n v="0"/>
    <n v="0"/>
    <x v="1"/>
  </r>
  <r>
    <s v="B001365"/>
    <s v="GLP-1 Agonist"/>
    <s v="Line 3"/>
    <d v="2025-10-12T00:00:00"/>
    <s v="Team B"/>
    <n v="21.66"/>
    <n v="44.02"/>
    <n v="330"/>
    <n v="40.6"/>
    <n v="7.27"/>
    <n v="98.77"/>
    <n v="7.1"/>
    <n v="127.7"/>
    <n v="83.44"/>
    <n v="91.67"/>
    <s v="Pass"/>
    <s v="No"/>
    <s v="None"/>
    <s v="None"/>
    <d v="2025-10-01T00:00:00"/>
    <n v="0"/>
    <n v="0"/>
    <n v="0"/>
    <n v="0"/>
    <n v="0"/>
    <n v="0"/>
    <x v="0"/>
  </r>
  <r>
    <s v="B001366"/>
    <s v="GLP-1 Agonist"/>
    <s v="Line 1"/>
    <d v="2025-01-07T00:00:00"/>
    <s v="Team C"/>
    <n v="22.28"/>
    <n v="43.31"/>
    <n v="271"/>
    <n v="48.2"/>
    <n v="8.52"/>
    <n v="99.42"/>
    <n v="6.83"/>
    <n v="117.6"/>
    <n v="86.25"/>
    <n v="95.54"/>
    <s v="Pass"/>
    <s v="No"/>
    <s v="None"/>
    <s v="None"/>
    <d v="2025-01-01T00:00:00"/>
    <n v="0"/>
    <n v="0"/>
    <n v="0"/>
    <n v="0"/>
    <n v="0"/>
    <n v="0"/>
    <x v="0"/>
  </r>
  <r>
    <s v="B001367"/>
    <s v="Antidepressant"/>
    <s v="Line 2"/>
    <d v="2024-06-12T00:00:00"/>
    <s v="Team A"/>
    <n v="22.95"/>
    <n v="47.5"/>
    <n v="295"/>
    <n v="41.4"/>
    <n v="6.66"/>
    <n v="99.35"/>
    <n v="6.83"/>
    <n v="118.5"/>
    <n v="84.54"/>
    <n v="94.45"/>
    <s v="Pass"/>
    <s v="No"/>
    <s v="None"/>
    <s v="None"/>
    <d v="2024-06-01T00:00:00"/>
    <n v="0"/>
    <n v="0"/>
    <n v="0"/>
    <n v="0"/>
    <n v="0"/>
    <n v="0"/>
    <x v="0"/>
  </r>
  <r>
    <s v="B001368"/>
    <s v="Antidepressant"/>
    <s v="Line 2"/>
    <d v="2024-01-25T00:00:00"/>
    <s v="Team D"/>
    <n v="22.21"/>
    <n v="39.56"/>
    <n v="294"/>
    <n v="34.200000000000003"/>
    <n v="7.23"/>
    <n v="99.45"/>
    <n v="6.58"/>
    <n v="121.9"/>
    <n v="89.39"/>
    <n v="93.93"/>
    <s v="Pass"/>
    <s v="No"/>
    <s v="None"/>
    <s v="None"/>
    <d v="2024-01-01T00:00:00"/>
    <n v="0"/>
    <n v="0"/>
    <n v="0"/>
    <n v="0"/>
    <n v="0"/>
    <n v="0"/>
    <x v="0"/>
  </r>
  <r>
    <s v="B001369"/>
    <s v="Antidepressant"/>
    <s v="Line 1"/>
    <d v="2025-01-26T00:00:00"/>
    <s v="Team C"/>
    <n v="21.91"/>
    <n v="42.42"/>
    <n v="343"/>
    <n v="44"/>
    <n v="7.71"/>
    <n v="98.96"/>
    <n v="6.9"/>
    <n v="123"/>
    <n v="86.89"/>
    <n v="92.98"/>
    <s v="Pass"/>
    <s v="No"/>
    <s v="None"/>
    <s v="None"/>
    <d v="2025-01-01T00:00:00"/>
    <n v="0"/>
    <n v="0"/>
    <n v="0"/>
    <n v="0"/>
    <n v="0"/>
    <n v="0"/>
    <x v="0"/>
  </r>
  <r>
    <s v="B001370"/>
    <s v="GLP-1 Agonist"/>
    <s v="Line 2"/>
    <d v="2024-10-18T00:00:00"/>
    <s v="Team A"/>
    <n v="22.17"/>
    <n v="46.24"/>
    <n v="308"/>
    <n v="59.8"/>
    <n v="8.5500000000000007"/>
    <n v="98.65"/>
    <n v="7.06"/>
    <n v="156.69999999999999"/>
    <n v="85.6"/>
    <n v="93.01"/>
    <s v="Pass"/>
    <s v="No"/>
    <s v="None"/>
    <s v="None"/>
    <d v="2024-10-01T00:00:00"/>
    <n v="0"/>
    <n v="0"/>
    <n v="0"/>
    <n v="0"/>
    <n v="0"/>
    <n v="0"/>
    <x v="0"/>
  </r>
  <r>
    <s v="B001371"/>
    <s v="Antidepressant"/>
    <s v="Line 1"/>
    <d v="2024-03-24T00:00:00"/>
    <s v="Team B"/>
    <n v="21.32"/>
    <n v="38.47"/>
    <n v="321"/>
    <n v="40.299999999999997"/>
    <n v="6.56"/>
    <n v="98.66"/>
    <n v="6.75"/>
    <n v="132.6"/>
    <n v="90.15"/>
    <n v="94.57"/>
    <s v="Pass"/>
    <s v="No"/>
    <s v="None"/>
    <s v="None"/>
    <d v="2024-03-01T00:00:00"/>
    <n v="0"/>
    <n v="0"/>
    <n v="0"/>
    <n v="0"/>
    <n v="0"/>
    <n v="0"/>
    <x v="0"/>
  </r>
  <r>
    <s v="B001372"/>
    <s v="AED"/>
    <s v="Line 1"/>
    <d v="2025-11-09T00:00:00"/>
    <s v="Team B"/>
    <n v="21.26"/>
    <n v="46.86"/>
    <n v="319"/>
    <n v="48.2"/>
    <n v="7.22"/>
    <n v="99.22"/>
    <n v="6.87"/>
    <n v="129.4"/>
    <n v="88.85"/>
    <n v="92.77"/>
    <s v="Pass"/>
    <s v="No"/>
    <s v="None"/>
    <s v="None"/>
    <d v="2025-11-01T00:00:00"/>
    <n v="0"/>
    <n v="0"/>
    <n v="0"/>
    <n v="0"/>
    <n v="0"/>
    <n v="0"/>
    <x v="0"/>
  </r>
  <r>
    <s v="B001373"/>
    <s v="GLP-1 Agonist"/>
    <s v="Line 2"/>
    <d v="2025-12-10T00:00:00"/>
    <s v="Team A"/>
    <n v="21.46"/>
    <n v="38.9"/>
    <n v="299"/>
    <n v="60"/>
    <n v="6.75"/>
    <n v="98.96"/>
    <n v="6.92"/>
    <n v="132.4"/>
    <n v="84"/>
    <n v="90.21"/>
    <s v="Pass"/>
    <s v="No"/>
    <s v="None"/>
    <s v="None"/>
    <d v="2025-12-01T00:00:00"/>
    <n v="0"/>
    <n v="0"/>
    <n v="0"/>
    <n v="0"/>
    <n v="0"/>
    <n v="0"/>
    <x v="0"/>
  </r>
  <r>
    <s v="B001374"/>
    <s v="AED"/>
    <s v="Line 1"/>
    <d v="2024-09-30T00:00:00"/>
    <s v="Team D"/>
    <n v="20.49"/>
    <n v="45.03"/>
    <n v="295"/>
    <n v="49.7"/>
    <n v="7.4"/>
    <n v="98.49"/>
    <n v="7.04"/>
    <n v="121.8"/>
    <n v="84.26"/>
    <n v="95.6"/>
    <s v="Pass"/>
    <s v="No"/>
    <s v="None"/>
    <s v="None"/>
    <d v="2024-09-01T00:00:00"/>
    <n v="0"/>
    <n v="0"/>
    <n v="0"/>
    <n v="0"/>
    <n v="0"/>
    <n v="0"/>
    <x v="0"/>
  </r>
  <r>
    <s v="B001375"/>
    <s v="AED"/>
    <s v="Line 2"/>
    <d v="2025-05-03T00:00:00"/>
    <s v="Team D"/>
    <n v="22.42"/>
    <n v="44.42"/>
    <n v="324"/>
    <n v="40.5"/>
    <n v="7.58"/>
    <n v="99.27"/>
    <n v="7.06"/>
    <n v="127.7"/>
    <n v="85.24"/>
    <n v="92.75"/>
    <s v="Pass"/>
    <s v="No"/>
    <s v="None"/>
    <s v="None"/>
    <d v="2025-05-01T00:00:00"/>
    <n v="0"/>
    <n v="0"/>
    <n v="0"/>
    <n v="0"/>
    <n v="0"/>
    <n v="0"/>
    <x v="0"/>
  </r>
  <r>
    <s v="B001376"/>
    <s v="Antidepressant"/>
    <s v="Line 1"/>
    <d v="2024-10-29T00:00:00"/>
    <s v="Team D"/>
    <n v="21.28"/>
    <n v="38.06"/>
    <n v="317"/>
    <n v="43.3"/>
    <n v="6.91"/>
    <n v="99.08"/>
    <n v="6.84"/>
    <n v="111.8"/>
    <n v="86.6"/>
    <n v="93.63"/>
    <s v="Pass"/>
    <s v="No"/>
    <s v="None"/>
    <s v="None"/>
    <d v="2024-10-01T00:00:00"/>
    <n v="0"/>
    <n v="0"/>
    <n v="0"/>
    <n v="0"/>
    <n v="0"/>
    <n v="0"/>
    <x v="0"/>
  </r>
  <r>
    <s v="B001377"/>
    <s v="COX-2 Inhibitor"/>
    <s v="Line 3"/>
    <d v="2024-12-29T00:00:00"/>
    <s v="Team B"/>
    <n v="22.15"/>
    <n v="41.7"/>
    <n v="318"/>
    <n v="42.1"/>
    <n v="6.77"/>
    <n v="99.1"/>
    <n v="6.51"/>
    <n v="120"/>
    <n v="92.04"/>
    <n v="93.73"/>
    <s v="Pass"/>
    <s v="No"/>
    <s v="None"/>
    <s v="None"/>
    <d v="2024-12-01T00:00:00"/>
    <n v="0"/>
    <n v="0"/>
    <n v="0"/>
    <n v="0"/>
    <n v="0"/>
    <n v="0"/>
    <x v="0"/>
  </r>
  <r>
    <s v="B001378"/>
    <s v="AED"/>
    <s v="Line 1"/>
    <d v="2025-04-01T00:00:00"/>
    <s v="Team C"/>
    <n v="21.64"/>
    <n v="44.72"/>
    <n v="325"/>
    <n v="52.9"/>
    <n v="7.41"/>
    <n v="98.54"/>
    <n v="6.92"/>
    <n v="148.30000000000001"/>
    <n v="85.03"/>
    <n v="93.12"/>
    <s v="Pass"/>
    <s v="No"/>
    <s v="None"/>
    <s v="None"/>
    <d v="2025-04-01T00:00:00"/>
    <n v="0"/>
    <n v="0"/>
    <n v="0"/>
    <n v="0"/>
    <n v="0"/>
    <n v="0"/>
    <x v="0"/>
  </r>
  <r>
    <s v="B001379"/>
    <s v="COX-2 Inhibitor"/>
    <s v="Line 3"/>
    <d v="2024-10-31T00:00:00"/>
    <s v="Team B"/>
    <n v="22.53"/>
    <n v="42.49"/>
    <n v="332"/>
    <n v="46.2"/>
    <n v="7.9"/>
    <n v="99.28"/>
    <m/>
    <n v="129.19999999999999"/>
    <n v="87.28"/>
    <n v="93.68"/>
    <s v="Pass"/>
    <s v="Yes"/>
    <s v="Equipment"/>
    <s v="Minor"/>
    <d v="2024-10-01T00:00:00"/>
    <n v="0"/>
    <n v="0"/>
    <n v="0"/>
    <n v="1"/>
    <n v="0"/>
    <n v="0"/>
    <x v="1"/>
  </r>
  <r>
    <s v="B001380"/>
    <s v="GLP-1 Agonist"/>
    <s v="Line 1"/>
    <d v="2025-08-09T00:00:00"/>
    <s v="Team B"/>
    <n v="21.24"/>
    <n v="47.86"/>
    <n v="304"/>
    <n v="31.8"/>
    <n v="7.2"/>
    <n v="98.97"/>
    <n v="7"/>
    <n v="127"/>
    <n v="92.26"/>
    <n v="91.4"/>
    <s v="Pass"/>
    <s v="No"/>
    <s v="None"/>
    <s v="None"/>
    <d v="2025-08-01T00:00:00"/>
    <n v="0"/>
    <n v="0"/>
    <n v="0"/>
    <n v="0"/>
    <n v="0"/>
    <n v="0"/>
    <x v="0"/>
  </r>
  <r>
    <s v="B001381"/>
    <s v="GLP-1 Agonist"/>
    <s v="Line 2"/>
    <d v="2024-05-18T00:00:00"/>
    <s v="Team C"/>
    <n v="21.45"/>
    <n v="45.05"/>
    <n v="298"/>
    <n v="43.3"/>
    <n v="8.66"/>
    <n v="98.84"/>
    <n v="6.85"/>
    <n v="126.5"/>
    <n v="87.11"/>
    <n v="92.94"/>
    <s v="Pass"/>
    <s v="No"/>
    <s v="None"/>
    <s v="None"/>
    <d v="2024-05-01T00:00:00"/>
    <n v="0"/>
    <n v="0"/>
    <n v="0"/>
    <n v="0"/>
    <n v="0"/>
    <n v="0"/>
    <x v="0"/>
  </r>
  <r>
    <s v="B001382"/>
    <s v="Antidepressant"/>
    <s v="Line 1"/>
    <d v="2025-05-03T00:00:00"/>
    <s v="Team B"/>
    <n v="21.96"/>
    <n v="43.45"/>
    <n v="336"/>
    <n v="40.6"/>
    <n v="6.64"/>
    <n v="98.96"/>
    <n v="6.67"/>
    <n v="125.7"/>
    <n v="86.6"/>
    <n v="95.51"/>
    <s v="Pass"/>
    <s v="No"/>
    <s v="None"/>
    <s v="None"/>
    <d v="2025-05-01T00:00:00"/>
    <n v="0"/>
    <n v="0"/>
    <n v="0"/>
    <n v="0"/>
    <n v="0"/>
    <n v="0"/>
    <x v="0"/>
  </r>
  <r>
    <s v="B001383"/>
    <s v="GLP-1 Agonist"/>
    <s v="Line 1"/>
    <d v="2025-12-19T00:00:00"/>
    <s v="Team D"/>
    <n v="21.16"/>
    <n v="36.18"/>
    <n v="304"/>
    <n v="41.4"/>
    <n v="7.69"/>
    <n v="99.74"/>
    <n v="7.09"/>
    <n v="131.1"/>
    <n v="88.79"/>
    <n v="92.31"/>
    <s v="Pass"/>
    <s v="No"/>
    <s v="None"/>
    <s v="None"/>
    <d v="2025-12-01T00:00:00"/>
    <n v="0"/>
    <n v="0"/>
    <n v="0"/>
    <n v="0"/>
    <n v="0"/>
    <n v="0"/>
    <x v="0"/>
  </r>
  <r>
    <s v="B001384"/>
    <s v="AED"/>
    <s v="Line 2"/>
    <d v="2025-09-13T00:00:00"/>
    <s v="Team A"/>
    <n v="21.22"/>
    <n v="39.880000000000003"/>
    <n v="299"/>
    <n v="23.6"/>
    <n v="6.31"/>
    <n v="98.7"/>
    <n v="6.73"/>
    <n v="118.4"/>
    <n v="89.6"/>
    <n v="92.77"/>
    <s v="Failed"/>
    <s v="No"/>
    <s v="None"/>
    <s v="None"/>
    <d v="2025-09-01T00:00:00"/>
    <n v="0"/>
    <n v="0"/>
    <n v="0"/>
    <n v="0"/>
    <n v="0"/>
    <n v="0"/>
    <x v="0"/>
  </r>
  <r>
    <s v="B001385"/>
    <s v="AED"/>
    <s v="Line 3"/>
    <d v="2024-02-03T00:00:00"/>
    <s v="Team A"/>
    <n v="22.61"/>
    <n v="53.87"/>
    <n v="321"/>
    <n v="42.5"/>
    <n v="8.6999999999999993"/>
    <n v="98.57"/>
    <n v="7.08"/>
    <n v="137.19999999999999"/>
    <n v="87.48"/>
    <n v="92.95"/>
    <s v="Pass"/>
    <s v="No"/>
    <s v="None"/>
    <s v="None"/>
    <d v="2024-02-01T00:00:00"/>
    <n v="0"/>
    <n v="0"/>
    <n v="0"/>
    <n v="0"/>
    <n v="0"/>
    <n v="0"/>
    <x v="0"/>
  </r>
  <r>
    <s v="B001386"/>
    <s v="Antidepressant"/>
    <s v="Line 3"/>
    <d v="2024-03-24T00:00:00"/>
    <s v="Team D"/>
    <n v="20.420000000000002"/>
    <n v="36.950000000000003"/>
    <n v="326"/>
    <n v="43.5"/>
    <n v="7.5"/>
    <n v="99.38"/>
    <n v="6.71"/>
    <n v="136.5"/>
    <n v="88.26"/>
    <n v="95.76"/>
    <s v="Pass"/>
    <s v="No"/>
    <s v="None"/>
    <s v="None"/>
    <d v="2024-03-01T00:00:00"/>
    <n v="0"/>
    <n v="0"/>
    <n v="0"/>
    <n v="0"/>
    <n v="0"/>
    <n v="0"/>
    <x v="0"/>
  </r>
  <r>
    <s v="B001387"/>
    <s v="COX-2 Inhibitor"/>
    <s v="Line 1"/>
    <d v="2025-04-04T00:00:00"/>
    <s v="Team D"/>
    <n v="22.35"/>
    <n v="43.57"/>
    <n v="349"/>
    <n v="35.1"/>
    <n v="7.67"/>
    <n v="98.88"/>
    <n v="6.71"/>
    <n v="117.1"/>
    <n v="88.43"/>
    <n v="94.3"/>
    <s v="Pass"/>
    <s v="No"/>
    <s v="None"/>
    <s v="None"/>
    <d v="2025-04-01T00:00:00"/>
    <n v="0"/>
    <n v="0"/>
    <n v="0"/>
    <n v="0"/>
    <n v="0"/>
    <n v="0"/>
    <x v="0"/>
  </r>
  <r>
    <s v="B001388"/>
    <s v="GLP-1 Agonist"/>
    <s v="Line 1"/>
    <d v="2025-11-06T00:00:00"/>
    <s v="Team D"/>
    <n v="21.15"/>
    <n v="41.8"/>
    <n v="319"/>
    <n v="41.5"/>
    <n v="7.34"/>
    <n v="98.62"/>
    <m/>
    <n v="138.1"/>
    <n v="87.58"/>
    <n v="91"/>
    <s v="Pass"/>
    <s v="No"/>
    <s v="None"/>
    <s v="None"/>
    <d v="2025-11-01T00:00:00"/>
    <n v="0"/>
    <n v="0"/>
    <n v="0"/>
    <n v="1"/>
    <n v="0"/>
    <n v="0"/>
    <x v="1"/>
  </r>
  <r>
    <s v="B001389"/>
    <s v="AED"/>
    <s v="Line 3"/>
    <d v="2025-09-08T00:00:00"/>
    <s v="Team B"/>
    <n v="22.11"/>
    <n v="42.44"/>
    <n v="304"/>
    <n v="45.7"/>
    <n v="8.52"/>
    <n v="99.27"/>
    <n v="7"/>
    <n v="128.30000000000001"/>
    <n v="89.79"/>
    <n v="91.93"/>
    <s v="Pass"/>
    <s v="No"/>
    <s v="None"/>
    <s v="None"/>
    <d v="2025-09-01T00:00:00"/>
    <n v="0"/>
    <n v="0"/>
    <n v="0"/>
    <n v="0"/>
    <n v="0"/>
    <n v="0"/>
    <x v="0"/>
  </r>
  <r>
    <s v="B001390"/>
    <s v="Antidepressant"/>
    <s v="Line 2"/>
    <d v="2025-10-22T00:00:00"/>
    <s v="Team B"/>
    <n v="20.91"/>
    <n v="36.99"/>
    <n v="332"/>
    <n v="42.9"/>
    <n v="7.1"/>
    <n v="99.35"/>
    <n v="6.73"/>
    <n v="137"/>
    <n v="86.16"/>
    <n v="94.93"/>
    <s v="Pass"/>
    <s v="No"/>
    <s v="None"/>
    <s v="None"/>
    <d v="2025-10-01T00:00:00"/>
    <n v="0"/>
    <n v="0"/>
    <n v="0"/>
    <n v="0"/>
    <n v="0"/>
    <n v="0"/>
    <x v="0"/>
  </r>
  <r>
    <s v="B001391"/>
    <s v="AED"/>
    <s v="Line 1"/>
    <d v="2024-04-19T00:00:00"/>
    <s v="Team A"/>
    <n v="21.43"/>
    <n v="40.08"/>
    <n v="284"/>
    <n v="42.4"/>
    <n v="7.67"/>
    <n v="99.18"/>
    <n v="6.8"/>
    <n v="120.2"/>
    <n v="90.36"/>
    <n v="95.37"/>
    <s v="Pass"/>
    <s v="No"/>
    <s v="None"/>
    <s v="None"/>
    <d v="2024-04-01T00:00:00"/>
    <n v="0"/>
    <n v="0"/>
    <n v="0"/>
    <n v="0"/>
    <n v="0"/>
    <n v="0"/>
    <x v="0"/>
  </r>
  <r>
    <s v="B001392"/>
    <s v="AED"/>
    <s v="Line 3"/>
    <d v="2025-01-14T00:00:00"/>
    <s v="Team B"/>
    <n v="21.72"/>
    <n v="41.27"/>
    <n v="313"/>
    <n v="54"/>
    <n v="7.3"/>
    <n v="99.03"/>
    <n v="6.9"/>
    <n v="136.9"/>
    <n v="83.47"/>
    <n v="91.02"/>
    <s v="Pass"/>
    <s v="No"/>
    <s v="None"/>
    <s v="None"/>
    <d v="2025-01-01T00:00:00"/>
    <n v="0"/>
    <n v="0"/>
    <n v="0"/>
    <n v="0"/>
    <n v="0"/>
    <n v="0"/>
    <x v="0"/>
  </r>
  <r>
    <s v="B001393"/>
    <s v="Antidepressant"/>
    <s v="Line 2"/>
    <d v="2025-06-14T00:00:00"/>
    <s v="Team C"/>
    <n v="22.8"/>
    <n v="38.450000000000003"/>
    <n v="315"/>
    <n v="41.3"/>
    <n v="7.17"/>
    <n v="98.92"/>
    <n v="6.59"/>
    <n v="136.9"/>
    <n v="91.79"/>
    <n v="93.58"/>
    <s v="Pass"/>
    <s v="No"/>
    <s v="None"/>
    <s v="None"/>
    <d v="2025-06-01T00:00:00"/>
    <n v="0"/>
    <n v="0"/>
    <n v="0"/>
    <n v="0"/>
    <n v="0"/>
    <n v="0"/>
    <x v="0"/>
  </r>
  <r>
    <s v="B001394"/>
    <s v="Antidepressant"/>
    <s v="Line 2"/>
    <d v="2025-04-01T00:00:00"/>
    <s v="Team B"/>
    <n v="22.25"/>
    <n v="48.64"/>
    <n v="346"/>
    <n v="37.200000000000003"/>
    <n v="6.24"/>
    <n v="98.91"/>
    <n v="6.96"/>
    <n v="118.5"/>
    <n v="86.68"/>
    <n v="94.33"/>
    <s v="Pass"/>
    <s v="No"/>
    <s v="None"/>
    <s v="None"/>
    <d v="2025-04-01T00:00:00"/>
    <n v="0"/>
    <n v="0"/>
    <n v="0"/>
    <n v="0"/>
    <n v="0"/>
    <n v="0"/>
    <x v="0"/>
  </r>
  <r>
    <s v="B001395"/>
    <s v="AED"/>
    <s v="Line 2"/>
    <d v="2025-07-22T00:00:00"/>
    <s v="Team B"/>
    <n v="20.91"/>
    <n v="43.95"/>
    <n v="312"/>
    <n v="37.799999999999997"/>
    <n v="7.19"/>
    <n v="98.96"/>
    <n v="6.85"/>
    <n v="114.1"/>
    <n v="87.13"/>
    <n v="92.95"/>
    <s v="Pass"/>
    <s v="No"/>
    <s v="None"/>
    <s v="None"/>
    <d v="2025-07-01T00:00:00"/>
    <n v="0"/>
    <n v="0"/>
    <n v="0"/>
    <n v="0"/>
    <n v="0"/>
    <n v="0"/>
    <x v="0"/>
  </r>
  <r>
    <s v="B001396"/>
    <s v="Antidepressant"/>
    <s v="Line 2"/>
    <d v="2024-06-04T00:00:00"/>
    <s v="Team A"/>
    <n v="21.63"/>
    <n v="39.380000000000003"/>
    <n v="331"/>
    <n v="40.799999999999997"/>
    <n v="6.12"/>
    <n v="99.37"/>
    <n v="6.69"/>
    <n v="121.7"/>
    <n v="91.23"/>
    <n v="93.85"/>
    <s v="Pass"/>
    <s v="No"/>
    <s v="None"/>
    <s v="None"/>
    <d v="2024-06-01T00:00:00"/>
    <n v="0"/>
    <n v="0"/>
    <n v="0"/>
    <n v="0"/>
    <n v="0"/>
    <n v="0"/>
    <x v="0"/>
  </r>
  <r>
    <s v="B001397"/>
    <s v="GLP-1 Agonist"/>
    <s v="Line 1"/>
    <d v="2024-11-30T00:00:00"/>
    <s v="Team B"/>
    <n v="22.16"/>
    <n v="40.53"/>
    <n v="268"/>
    <n v="54.1"/>
    <n v="7.96"/>
    <n v="99.04"/>
    <n v="7.04"/>
    <n v="154.80000000000001"/>
    <n v="88.31"/>
    <n v="91.24"/>
    <s v="Pass"/>
    <s v="No"/>
    <s v="None"/>
    <s v="None"/>
    <d v="2024-11-01T00:00:00"/>
    <n v="0"/>
    <n v="0"/>
    <n v="0"/>
    <n v="0"/>
    <n v="0"/>
    <n v="0"/>
    <x v="0"/>
  </r>
  <r>
    <s v="B001398"/>
    <s v="AED"/>
    <s v="Line 3"/>
    <d v="2024-11-23T00:00:00"/>
    <s v="Team C"/>
    <n v="20.9"/>
    <n v="47.34"/>
    <n v="309"/>
    <n v="42"/>
    <n v="8.15"/>
    <n v="98.65"/>
    <n v="6.93"/>
    <n v="109.8"/>
    <n v="88.75"/>
    <n v="93.75"/>
    <s v="Pass"/>
    <s v="Yes"/>
    <s v="Process"/>
    <s v="Major"/>
    <d v="2024-11-01T00:00:00"/>
    <n v="0"/>
    <n v="0"/>
    <n v="0"/>
    <n v="0"/>
    <n v="0"/>
    <n v="0"/>
    <x v="0"/>
  </r>
  <r>
    <s v="B001399"/>
    <s v="COX-2 Inhibitor"/>
    <s v="Line 1"/>
    <d v="2025-11-18T00:00:00"/>
    <s v="Team C"/>
    <n v="22.44"/>
    <n v="41.28"/>
    <n v="325"/>
    <n v="40.299999999999997"/>
    <n v="6.98"/>
    <n v="99.42"/>
    <n v="6.65"/>
    <n v="120.5"/>
    <n v="86.21"/>
    <n v="95.83"/>
    <s v="Pass"/>
    <s v="No"/>
    <s v="None"/>
    <s v="None"/>
    <d v="2025-11-01T00:00:00"/>
    <n v="0"/>
    <n v="0"/>
    <n v="0"/>
    <n v="0"/>
    <n v="0"/>
    <n v="0"/>
    <x v="0"/>
  </r>
  <r>
    <s v="B001400"/>
    <s v="GLP-1 Agonist"/>
    <s v="Line 3"/>
    <d v="2024-05-28T00:00:00"/>
    <s v="Team C"/>
    <n v="21.49"/>
    <n v="44.51"/>
    <n v="345"/>
    <n v="50"/>
    <n v="7.54"/>
    <n v="98.37"/>
    <n v="7.18"/>
    <n v="136.1"/>
    <n v="85.22"/>
    <n v="93.45"/>
    <s v="Failed"/>
    <s v="No"/>
    <s v="None"/>
    <s v="None"/>
    <d v="2024-05-01T00:00:00"/>
    <n v="0"/>
    <n v="0"/>
    <n v="0"/>
    <n v="0"/>
    <n v="0"/>
    <n v="0"/>
    <x v="0"/>
  </r>
  <r>
    <s v="B001401"/>
    <s v="GLP-1 Agonist"/>
    <s v="Line 3"/>
    <d v="2024-08-26T00:00:00"/>
    <s v="Team D"/>
    <n v="21.21"/>
    <n v="33.64"/>
    <n v="288"/>
    <n v="60.5"/>
    <n v="7.54"/>
    <m/>
    <n v="6.76"/>
    <n v="147.6"/>
    <n v="83.16"/>
    <n v="91.05"/>
    <s v="Pass"/>
    <s v="No"/>
    <s v="None"/>
    <s v="None"/>
    <d v="2024-08-01T00:00:00"/>
    <n v="0"/>
    <n v="0"/>
    <n v="1"/>
    <n v="0"/>
    <n v="0"/>
    <n v="0"/>
    <x v="1"/>
  </r>
  <r>
    <s v="B001402"/>
    <s v="Antidepressant"/>
    <s v="Line 3"/>
    <d v="2024-01-17T00:00:00"/>
    <s v="Team A"/>
    <n v="24.02"/>
    <n v="47.86"/>
    <n v="321"/>
    <n v="45.6"/>
    <n v="7.75"/>
    <n v="98.61"/>
    <n v="6.95"/>
    <n v="126.8"/>
    <n v="84.86"/>
    <n v="92.59"/>
    <s v="Pass"/>
    <s v="No"/>
    <s v="None"/>
    <s v="None"/>
    <d v="2024-01-01T00:00:00"/>
    <n v="0"/>
    <n v="0"/>
    <n v="0"/>
    <n v="0"/>
    <n v="0"/>
    <n v="0"/>
    <x v="0"/>
  </r>
  <r>
    <s v="B001403"/>
    <s v="AED"/>
    <s v="Line 1"/>
    <d v="2024-04-20T00:00:00"/>
    <s v="Team B"/>
    <n v="21.49"/>
    <n v="43.96"/>
    <n v="317"/>
    <n v="41.2"/>
    <n v="8.0399999999999991"/>
    <n v="98.74"/>
    <n v="7.04"/>
    <n v="136"/>
    <n v="89.22"/>
    <n v="94.19"/>
    <s v="Pass"/>
    <s v="No"/>
    <s v="None"/>
    <s v="None"/>
    <d v="2024-04-01T00:00:00"/>
    <n v="0"/>
    <n v="0"/>
    <n v="0"/>
    <n v="0"/>
    <n v="0"/>
    <n v="0"/>
    <x v="0"/>
  </r>
  <r>
    <s v="B001404"/>
    <s v="GLP-1 Agonist"/>
    <s v="Line 1"/>
    <d v="2025-12-18T00:00:00"/>
    <s v="Team C"/>
    <n v="21.84"/>
    <n v="39.76"/>
    <n v="271"/>
    <n v="51.1"/>
    <n v="7.38"/>
    <n v="99.48"/>
    <n v="7.11"/>
    <n v="140.6"/>
    <n v="83.74"/>
    <n v="93.51"/>
    <s v="Pass"/>
    <s v="No"/>
    <s v="None"/>
    <s v="None"/>
    <d v="2025-12-01T00:00:00"/>
    <n v="0"/>
    <n v="0"/>
    <n v="0"/>
    <n v="0"/>
    <n v="0"/>
    <n v="0"/>
    <x v="0"/>
  </r>
  <r>
    <s v="B001405"/>
    <s v="Antidepressant"/>
    <s v="Line 2"/>
    <d v="2025-09-11T00:00:00"/>
    <s v="Team B"/>
    <n v="21.43"/>
    <n v="38.53"/>
    <n v="311"/>
    <n v="45.2"/>
    <n v="8.27"/>
    <n v="98.74"/>
    <n v="7.01"/>
    <n v="137.6"/>
    <n v="84.28"/>
    <n v="92.65"/>
    <s v="Pass"/>
    <s v="No"/>
    <s v="None"/>
    <s v="None"/>
    <d v="2025-09-01T00:00:00"/>
    <n v="0"/>
    <n v="0"/>
    <n v="0"/>
    <n v="0"/>
    <n v="0"/>
    <n v="0"/>
    <x v="0"/>
  </r>
  <r>
    <s v="B001406"/>
    <s v="GLP-1 Agonist"/>
    <s v="Line 2"/>
    <d v="2024-07-08T00:00:00"/>
    <s v="Team D"/>
    <n v="21.9"/>
    <n v="33.86"/>
    <n v="307"/>
    <n v="45.8"/>
    <n v="7.72"/>
    <n v="98.78"/>
    <m/>
    <n v="149.19999999999999"/>
    <n v="82.53"/>
    <n v="92.8"/>
    <s v="Pass"/>
    <s v="No"/>
    <s v="None"/>
    <s v="None"/>
    <d v="2024-07-01T00:00:00"/>
    <n v="0"/>
    <n v="0"/>
    <n v="0"/>
    <n v="1"/>
    <n v="0"/>
    <n v="0"/>
    <x v="1"/>
  </r>
  <r>
    <s v="B001407"/>
    <s v="AED"/>
    <s v="Line 3"/>
    <d v="2025-05-28T00:00:00"/>
    <s v="Team A"/>
    <n v="22.45"/>
    <n v="35.67"/>
    <n v="317"/>
    <n v="39.1"/>
    <n v="6.37"/>
    <n v="99.19"/>
    <n v="6.7"/>
    <n v="128.5"/>
    <n v="91.23"/>
    <n v="93.32"/>
    <s v="Pass"/>
    <s v="Yes"/>
    <s v="Equipment"/>
    <s v="Minor"/>
    <d v="2025-05-01T00:00:00"/>
    <n v="0"/>
    <n v="0"/>
    <n v="0"/>
    <n v="0"/>
    <n v="0"/>
    <n v="0"/>
    <x v="0"/>
  </r>
  <r>
    <s v="B001408"/>
    <s v="Antidepressant"/>
    <s v="Line 2"/>
    <d v="2025-03-09T00:00:00"/>
    <s v="Team A"/>
    <n v="21.56"/>
    <n v="38.19"/>
    <n v="279"/>
    <n v="44.9"/>
    <n v="6.24"/>
    <n v="99.02"/>
    <n v="6.84"/>
    <n v="125"/>
    <n v="86.05"/>
    <n v="94.11"/>
    <s v="Pass"/>
    <s v="Yes"/>
    <s v="Equipment"/>
    <s v="Minor"/>
    <d v="2025-03-01T00:00:00"/>
    <n v="0"/>
    <n v="0"/>
    <n v="0"/>
    <n v="0"/>
    <n v="0"/>
    <n v="0"/>
    <x v="0"/>
  </r>
  <r>
    <s v="B001409"/>
    <s v="AED"/>
    <s v="Line 3"/>
    <d v="2025-10-24T00:00:00"/>
    <s v="Team B"/>
    <n v="21.76"/>
    <n v="46.94"/>
    <n v="305"/>
    <n v="45.8"/>
    <n v="8.1"/>
    <n v="98.94"/>
    <n v="7.09"/>
    <n v="136.4"/>
    <n v="85.17"/>
    <n v="91.57"/>
    <s v="Pass"/>
    <s v="No"/>
    <s v="None"/>
    <s v="None"/>
    <d v="2025-10-01T00:00:00"/>
    <n v="0"/>
    <n v="0"/>
    <n v="0"/>
    <n v="0"/>
    <n v="0"/>
    <n v="0"/>
    <x v="0"/>
  </r>
  <r>
    <s v="B001410"/>
    <s v="COX-2 Inhibitor"/>
    <s v="Line 1"/>
    <d v="2024-08-07T00:00:00"/>
    <s v="Team B"/>
    <n v="21.83"/>
    <n v="38.19"/>
    <n v="358"/>
    <n v="29.7"/>
    <n v="6.38"/>
    <n v="99.66"/>
    <n v="6.55"/>
    <n v="117.3"/>
    <n v="88.23"/>
    <n v="93.28"/>
    <s v="Pass"/>
    <s v="No"/>
    <s v="None"/>
    <s v="None"/>
    <d v="2024-08-01T00:00:00"/>
    <n v="0"/>
    <n v="0"/>
    <n v="0"/>
    <n v="0"/>
    <n v="0"/>
    <n v="0"/>
    <x v="0"/>
  </r>
  <r>
    <s v="B001411"/>
    <s v="AED"/>
    <s v="Line 2"/>
    <d v="2025-12-27T00:00:00"/>
    <s v="Team D"/>
    <n v="20.94"/>
    <n v="36.26"/>
    <n v="326"/>
    <n v="45.4"/>
    <n v="8.1300000000000008"/>
    <n v="99.28"/>
    <n v="6.87"/>
    <m/>
    <n v="89.64"/>
    <n v="93.35"/>
    <s v="Pass"/>
    <s v="No"/>
    <s v="None"/>
    <s v="None"/>
    <d v="2025-12-01T00:00:00"/>
    <n v="0"/>
    <n v="0"/>
    <n v="0"/>
    <n v="0"/>
    <n v="1"/>
    <n v="0"/>
    <x v="1"/>
  </r>
  <r>
    <s v="B001412"/>
    <s v="AED"/>
    <s v="Line 1"/>
    <d v="2024-09-27T00:00:00"/>
    <s v="Team B"/>
    <n v="22.58"/>
    <n v="39.450000000000003"/>
    <n v="337"/>
    <n v="41.5"/>
    <n v="6.52"/>
    <n v="98.89"/>
    <n v="7.19"/>
    <n v="129.69999999999999"/>
    <n v="84.59"/>
    <n v="94.53"/>
    <s v="Pass"/>
    <s v="No"/>
    <s v="None"/>
    <s v="None"/>
    <d v="2024-09-01T00:00:00"/>
    <n v="0"/>
    <n v="0"/>
    <n v="0"/>
    <n v="0"/>
    <n v="0"/>
    <n v="0"/>
    <x v="0"/>
  </r>
  <r>
    <s v="B001412"/>
    <s v="AED"/>
    <s v="Line 1"/>
    <d v="2024-09-27T00:00:00"/>
    <s v="Team B"/>
    <n v="22.58"/>
    <n v="39.450000000000003"/>
    <n v="337"/>
    <n v="41.5"/>
    <n v="6.52"/>
    <n v="98.89"/>
    <n v="7.19"/>
    <n v="129.69999999999999"/>
    <n v="84.59"/>
    <n v="94.53"/>
    <s v="Pass"/>
    <s v="No"/>
    <s v="None"/>
    <s v="None"/>
    <d v="2024-09-01T00:00:00"/>
    <n v="0"/>
    <n v="0"/>
    <n v="0"/>
    <n v="0"/>
    <n v="0"/>
    <n v="0"/>
    <x v="0"/>
  </r>
  <r>
    <s v="B001413"/>
    <s v="AED"/>
    <s v="Line 3"/>
    <d v="2025-06-08T00:00:00"/>
    <s v="Team B"/>
    <n v="21.38"/>
    <n v="42.08"/>
    <n v="297"/>
    <n v="37.200000000000003"/>
    <n v="7.44"/>
    <n v="98.94"/>
    <n v="6.91"/>
    <n v="124.6"/>
    <n v="85.16"/>
    <n v="95.55"/>
    <s v="Pass"/>
    <s v="No"/>
    <s v="None"/>
    <s v="None"/>
    <d v="2025-06-01T00:00:00"/>
    <n v="0"/>
    <n v="0"/>
    <n v="0"/>
    <n v="0"/>
    <n v="0"/>
    <n v="0"/>
    <x v="0"/>
  </r>
  <r>
    <s v="B001414"/>
    <s v="AED"/>
    <s v="Line 1"/>
    <d v="2024-10-17T00:00:00"/>
    <s v="Team A"/>
    <n v="19.989999999999998"/>
    <n v="42.27"/>
    <n v="338"/>
    <n v="43.1"/>
    <n v="7.24"/>
    <n v="99.19"/>
    <n v="7.01"/>
    <n v="124.9"/>
    <n v="86.64"/>
    <n v="94.31"/>
    <s v="Pass"/>
    <s v="No"/>
    <s v="None"/>
    <s v="None"/>
    <d v="2024-10-01T00:00:00"/>
    <n v="0"/>
    <n v="0"/>
    <n v="0"/>
    <n v="0"/>
    <n v="0"/>
    <n v="0"/>
    <x v="0"/>
  </r>
  <r>
    <s v="B001415"/>
    <s v="Antidepressant"/>
    <s v="Line 1"/>
    <d v="2025-05-05T00:00:00"/>
    <s v="Team B"/>
    <n v="23.32"/>
    <n v="41.36"/>
    <n v="319"/>
    <n v="48.1"/>
    <n v="7.13"/>
    <n v="99.25"/>
    <n v="6.98"/>
    <n v="123"/>
    <n v="86.86"/>
    <n v="92.55"/>
    <s v="Pass"/>
    <s v="No"/>
    <s v="None"/>
    <s v="None"/>
    <d v="2025-05-01T00:00:00"/>
    <n v="0"/>
    <n v="0"/>
    <n v="0"/>
    <n v="0"/>
    <n v="0"/>
    <n v="0"/>
    <x v="0"/>
  </r>
  <r>
    <s v="B001416"/>
    <s v="AED"/>
    <s v="Line 3"/>
    <d v="2024-09-01T00:00:00"/>
    <s v="Team C"/>
    <n v="21.2"/>
    <n v="49.16"/>
    <n v="344"/>
    <n v="53.1"/>
    <n v="7.72"/>
    <n v="98.88"/>
    <n v="7.31"/>
    <n v="132.5"/>
    <n v="86.38"/>
    <n v="92.29"/>
    <s v="Failed"/>
    <s v="No"/>
    <s v="None"/>
    <s v="None"/>
    <d v="2024-09-01T00:00:00"/>
    <n v="0"/>
    <n v="0"/>
    <n v="0"/>
    <n v="0"/>
    <n v="0"/>
    <n v="0"/>
    <x v="0"/>
  </r>
  <r>
    <s v="B001417"/>
    <s v="GLP-1 Agonist"/>
    <s v="Line 2"/>
    <d v="2025-09-08T00:00:00"/>
    <s v="Team C"/>
    <n v="21.32"/>
    <n v="46.25"/>
    <n v="300"/>
    <n v="52.2"/>
    <n v="7.75"/>
    <n v="98.94"/>
    <n v="7.09"/>
    <n v="153.4"/>
    <n v="83.46"/>
    <n v="92.77"/>
    <s v="Pass"/>
    <s v="No"/>
    <s v="None"/>
    <s v="None"/>
    <d v="2025-09-01T00:00:00"/>
    <n v="0"/>
    <n v="0"/>
    <n v="0"/>
    <n v="0"/>
    <n v="0"/>
    <n v="0"/>
    <x v="0"/>
  </r>
  <r>
    <s v="B001418"/>
    <s v="GLP-1 Agonist"/>
    <s v="Line 1"/>
    <d v="2025-04-10T00:00:00"/>
    <s v="Team C"/>
    <n v="22.73"/>
    <n v="50.03"/>
    <n v="263"/>
    <n v="49.5"/>
    <n v="7.95"/>
    <n v="98.86"/>
    <n v="7.27"/>
    <n v="135.80000000000001"/>
    <n v="89.13"/>
    <n v="94.39"/>
    <s v="Pass"/>
    <s v="No"/>
    <s v="None"/>
    <s v="None"/>
    <d v="2025-04-01T00:00:00"/>
    <n v="0"/>
    <n v="0"/>
    <n v="0"/>
    <n v="0"/>
    <n v="0"/>
    <n v="0"/>
    <x v="0"/>
  </r>
  <r>
    <s v="B001419"/>
    <s v="AED"/>
    <s v="Line 1"/>
    <d v="2024-07-30T00:00:00"/>
    <s v="Team B"/>
    <n v="21.69"/>
    <n v="35.880000000000003"/>
    <n v="330"/>
    <n v="48.3"/>
    <n v="7.58"/>
    <m/>
    <n v="6.71"/>
    <n v="142.6"/>
    <n v="84.94"/>
    <n v="95.35"/>
    <s v="Pass"/>
    <s v="No"/>
    <s v="None"/>
    <s v="None"/>
    <d v="2024-07-01T00:00:00"/>
    <n v="0"/>
    <n v="0"/>
    <n v="1"/>
    <n v="0"/>
    <n v="0"/>
    <n v="0"/>
    <x v="1"/>
  </r>
  <r>
    <s v="B001420"/>
    <s v="AED"/>
    <s v="Line 2"/>
    <d v="2025-12-03T00:00:00"/>
    <s v="Team A"/>
    <n v="21.68"/>
    <n v="39.72"/>
    <n v="307"/>
    <n v="44.5"/>
    <n v="7.42"/>
    <n v="98.85"/>
    <n v="6.87"/>
    <n v="132.1"/>
    <n v="84.56"/>
    <n v="95.75"/>
    <s v="Pass"/>
    <s v="No"/>
    <s v="None"/>
    <s v="None"/>
    <d v="2025-12-01T00:00:00"/>
    <n v="0"/>
    <n v="0"/>
    <n v="0"/>
    <n v="0"/>
    <n v="0"/>
    <n v="0"/>
    <x v="0"/>
  </r>
  <r>
    <s v="B001421"/>
    <s v="COX-2 Inhibitor"/>
    <s v="Line 1"/>
    <d v="2025-06-02T00:00:00"/>
    <s v="Team A"/>
    <n v="21.58"/>
    <n v="46.49"/>
    <n v="333"/>
    <n v="30.9"/>
    <n v="7.02"/>
    <n v="99.35"/>
    <n v="6.71"/>
    <n v="102.9"/>
    <n v="87.85"/>
    <n v="94.84"/>
    <s v="Pass"/>
    <s v="No"/>
    <s v="None"/>
    <s v="None"/>
    <d v="2025-06-01T00:00:00"/>
    <n v="0"/>
    <n v="0"/>
    <n v="0"/>
    <n v="0"/>
    <n v="0"/>
    <n v="0"/>
    <x v="0"/>
  </r>
  <r>
    <s v="B001422"/>
    <s v="GLP-1 Agonist"/>
    <s v="Line 1"/>
    <d v="2024-11-09T00:00:00"/>
    <s v="Team A"/>
    <n v="20.27"/>
    <n v="37.729999999999997"/>
    <n v="274"/>
    <n v="43"/>
    <n v="6.96"/>
    <n v="99.09"/>
    <n v="6.71"/>
    <n v="136.19999999999999"/>
    <n v="85.19"/>
    <n v="92.9"/>
    <s v="Pass"/>
    <s v="No"/>
    <s v="None"/>
    <s v="None"/>
    <d v="2024-11-01T00:00:00"/>
    <n v="0"/>
    <n v="0"/>
    <n v="0"/>
    <n v="0"/>
    <n v="0"/>
    <n v="0"/>
    <x v="0"/>
  </r>
  <r>
    <s v="B001423"/>
    <s v="GLP-1 Agonist"/>
    <s v="Line 2"/>
    <d v="2024-04-09T00:00:00"/>
    <s v="Team C"/>
    <n v="21.38"/>
    <n v="44.3"/>
    <n v="329"/>
    <n v="44.7"/>
    <n v="6.69"/>
    <n v="98.28"/>
    <n v="6.84"/>
    <n v="126.2"/>
    <n v="83.73"/>
    <n v="94.62"/>
    <s v="Pass"/>
    <s v="Yes"/>
    <s v="Equipment"/>
    <s v="Minor"/>
    <d v="2024-04-01T00:00:00"/>
    <n v="0"/>
    <n v="0"/>
    <n v="0"/>
    <n v="0"/>
    <n v="0"/>
    <n v="0"/>
    <x v="0"/>
  </r>
  <r>
    <s v="B001424"/>
    <s v="GLP-1 Agonist"/>
    <s v="Line 1"/>
    <d v="2025-12-12T00:00:00"/>
    <s v="Team D"/>
    <n v="21.77"/>
    <n v="41.04"/>
    <n v="291"/>
    <n v="54.7"/>
    <n v="8.59"/>
    <n v="98.69"/>
    <n v="7.04"/>
    <n v="148.19999999999999"/>
    <n v="86.44"/>
    <n v="92.2"/>
    <s v="Pass"/>
    <s v="No"/>
    <s v="None"/>
    <s v="None"/>
    <d v="2025-12-01T00:00:00"/>
    <n v="0"/>
    <n v="0"/>
    <n v="0"/>
    <n v="0"/>
    <n v="0"/>
    <n v="0"/>
    <x v="0"/>
  </r>
  <r>
    <s v="B001425"/>
    <s v="GLP-1 Agonist"/>
    <s v="Line 2"/>
    <d v="2025-07-05T00:00:00"/>
    <s v="Team D"/>
    <n v="21.73"/>
    <n v="47.9"/>
    <n v="328"/>
    <n v="52.9"/>
    <n v="7.45"/>
    <n v="98.67"/>
    <n v="7.14"/>
    <n v="140.80000000000001"/>
    <n v="82.61"/>
    <n v="92.71"/>
    <s v="Pass"/>
    <s v="No"/>
    <s v="None"/>
    <s v="None"/>
    <d v="2025-07-01T00:00:00"/>
    <n v="0"/>
    <n v="0"/>
    <n v="0"/>
    <n v="0"/>
    <n v="0"/>
    <n v="0"/>
    <x v="0"/>
  </r>
  <r>
    <s v="B001426"/>
    <s v="GLP-1 Agonist"/>
    <s v="Line 2"/>
    <d v="2025-05-03T00:00:00"/>
    <s v="Team B"/>
    <n v="21.14"/>
    <n v="45.21"/>
    <n v="292"/>
    <n v="41.1"/>
    <n v="7.35"/>
    <n v="98.8"/>
    <n v="6.92"/>
    <n v="142"/>
    <n v="86.66"/>
    <n v="92.02"/>
    <s v="Pass"/>
    <s v="No"/>
    <s v="None"/>
    <s v="None"/>
    <d v="2025-05-01T00:00:00"/>
    <n v="0"/>
    <n v="0"/>
    <n v="0"/>
    <n v="0"/>
    <n v="0"/>
    <n v="0"/>
    <x v="0"/>
  </r>
  <r>
    <s v="B001427"/>
    <s v="Antidepressant"/>
    <s v="Line 1"/>
    <d v="2025-09-01T00:00:00"/>
    <s v="Team A"/>
    <m/>
    <n v="47.31"/>
    <n v="303"/>
    <n v="41.3"/>
    <n v="6.64"/>
    <n v="99.36"/>
    <n v="7.07"/>
    <n v="137.4"/>
    <n v="85.86"/>
    <n v="92.42"/>
    <s v="Pass"/>
    <s v="No"/>
    <s v="None"/>
    <s v="None"/>
    <d v="2025-09-01T00:00:00"/>
    <n v="1"/>
    <n v="0"/>
    <n v="0"/>
    <n v="0"/>
    <n v="0"/>
    <n v="0"/>
    <x v="1"/>
  </r>
  <r>
    <s v="B001428"/>
    <s v="Antidepressant"/>
    <s v="Line 1"/>
    <d v="2025-03-19T00:00:00"/>
    <s v="Team C"/>
    <n v="20.62"/>
    <n v="39.94"/>
    <n v="344"/>
    <n v="39.799999999999997"/>
    <n v="6.57"/>
    <n v="100.06"/>
    <n v="6.64"/>
    <n v="107.8"/>
    <n v="85.81"/>
    <n v="96.05"/>
    <s v="Pass"/>
    <s v="No"/>
    <s v="None"/>
    <s v="None"/>
    <d v="2025-03-01T00:00:00"/>
    <n v="0"/>
    <n v="0"/>
    <n v="0"/>
    <n v="0"/>
    <n v="0"/>
    <n v="0"/>
    <x v="0"/>
  </r>
  <r>
    <s v="B001429"/>
    <s v="COX-2 Inhibitor"/>
    <s v="Line 1"/>
    <d v="2024-06-18T00:00:00"/>
    <s v="Team A"/>
    <n v="22.85"/>
    <n v="42.51"/>
    <n v="339"/>
    <n v="37.1"/>
    <n v="5.77"/>
    <n v="98.48"/>
    <n v="6.74"/>
    <n v="113.3"/>
    <n v="91.59"/>
    <n v="96.12"/>
    <s v="Pass"/>
    <s v="No"/>
    <s v="None"/>
    <s v="None"/>
    <d v="2024-06-01T00:00:00"/>
    <n v="0"/>
    <n v="0"/>
    <n v="0"/>
    <n v="0"/>
    <n v="0"/>
    <n v="0"/>
    <x v="0"/>
  </r>
  <r>
    <s v="B001430"/>
    <s v="GLP-1 Agonist"/>
    <s v="Line 1"/>
    <d v="2024-06-22T00:00:00"/>
    <s v="Team C"/>
    <n v="21.62"/>
    <n v="38.47"/>
    <n v="299"/>
    <n v="45.1"/>
    <n v="7.38"/>
    <n v="99.05"/>
    <n v="6.9"/>
    <n v="125.1"/>
    <n v="90.06"/>
    <n v="90.53"/>
    <s v="Pass"/>
    <s v="No"/>
    <s v="None"/>
    <s v="None"/>
    <d v="2024-06-01T00:00:00"/>
    <n v="0"/>
    <n v="0"/>
    <n v="0"/>
    <n v="0"/>
    <n v="0"/>
    <n v="0"/>
    <x v="0"/>
  </r>
  <r>
    <s v="B001431"/>
    <s v="AED"/>
    <s v="Line 1"/>
    <d v="2024-02-27T00:00:00"/>
    <s v="Team B"/>
    <n v="23.28"/>
    <n v="36.47"/>
    <n v="292"/>
    <n v="52.7"/>
    <n v="7.93"/>
    <n v="99.07"/>
    <n v="6.83"/>
    <n v="154.80000000000001"/>
    <n v="88.4"/>
    <n v="94.28"/>
    <s v="Pass"/>
    <s v="No"/>
    <s v="None"/>
    <s v="None"/>
    <d v="2024-02-01T00:00:00"/>
    <n v="0"/>
    <n v="0"/>
    <n v="0"/>
    <n v="0"/>
    <n v="0"/>
    <n v="0"/>
    <x v="0"/>
  </r>
  <r>
    <s v="B001432"/>
    <s v="COX-2 Inhibitor"/>
    <s v="Line 3"/>
    <d v="2024-02-15T00:00:00"/>
    <s v="Team D"/>
    <n v="22.51"/>
    <n v="50.36"/>
    <n v="332"/>
    <n v="39.4"/>
    <n v="7"/>
    <n v="98.98"/>
    <n v="6.93"/>
    <n v="117.4"/>
    <n v="84.91"/>
    <n v="94.37"/>
    <s v="Pass"/>
    <s v="No"/>
    <s v="None"/>
    <s v="None"/>
    <d v="2024-02-01T00:00:00"/>
    <n v="0"/>
    <n v="0"/>
    <n v="0"/>
    <n v="0"/>
    <n v="0"/>
    <n v="0"/>
    <x v="0"/>
  </r>
  <r>
    <s v="B001433"/>
    <s v="Antidepressant"/>
    <s v="Line 3"/>
    <d v="2025-06-16T00:00:00"/>
    <s v="Team C"/>
    <n v="21.29"/>
    <n v="45.73"/>
    <n v="328"/>
    <n v="43.7"/>
    <n v="7.69"/>
    <n v="99.18"/>
    <n v="6.95"/>
    <n v="116.7"/>
    <n v="84.16"/>
    <n v="95.28"/>
    <s v="Pass"/>
    <s v="No"/>
    <s v="None"/>
    <s v="None"/>
    <d v="2025-06-01T00:00:00"/>
    <n v="0"/>
    <n v="0"/>
    <n v="0"/>
    <n v="0"/>
    <n v="0"/>
    <n v="0"/>
    <x v="0"/>
  </r>
  <r>
    <s v="B001434"/>
    <s v="Antidepressant"/>
    <s v="Line 2"/>
    <d v="2025-09-14T00:00:00"/>
    <s v="Team C"/>
    <n v="21.96"/>
    <n v="40.270000000000003"/>
    <n v="297"/>
    <n v="42.2"/>
    <n v="6.74"/>
    <n v="99.15"/>
    <n v="6.86"/>
    <n v="146.5"/>
    <n v="92.01"/>
    <n v="94.76"/>
    <s v="Pass"/>
    <s v="No"/>
    <s v="None"/>
    <s v="None"/>
    <d v="2025-09-01T00:00:00"/>
    <n v="0"/>
    <n v="0"/>
    <n v="0"/>
    <n v="0"/>
    <n v="0"/>
    <n v="0"/>
    <x v="0"/>
  </r>
  <r>
    <s v="B001435"/>
    <s v="Antidepressant"/>
    <s v="Line 2"/>
    <d v="2024-04-29T00:00:00"/>
    <s v="Team B"/>
    <n v="21.75"/>
    <n v="48.52"/>
    <n v="310"/>
    <n v="36.299999999999997"/>
    <n v="7.3"/>
    <n v="98.89"/>
    <m/>
    <n v="115.7"/>
    <n v="88.16"/>
    <n v="92.17"/>
    <s v="Pass"/>
    <s v="No"/>
    <s v="None"/>
    <s v="None"/>
    <d v="2024-04-01T00:00:00"/>
    <n v="0"/>
    <n v="0"/>
    <n v="0"/>
    <n v="1"/>
    <n v="0"/>
    <n v="0"/>
    <x v="1"/>
  </r>
  <r>
    <s v="B001436"/>
    <s v="AED"/>
    <s v="Line 2"/>
    <d v="2025-02-23T00:00:00"/>
    <s v="Team D"/>
    <n v="22.13"/>
    <n v="40.85"/>
    <n v="307"/>
    <n v="45.6"/>
    <n v="7.04"/>
    <n v="99"/>
    <n v="6.73"/>
    <n v="117"/>
    <n v="83.57"/>
    <n v="94.16"/>
    <s v="Pass"/>
    <s v="No"/>
    <s v="None"/>
    <s v="None"/>
    <d v="2025-02-01T00:00:00"/>
    <n v="0"/>
    <n v="0"/>
    <n v="0"/>
    <n v="0"/>
    <n v="0"/>
    <n v="0"/>
    <x v="0"/>
  </r>
  <r>
    <s v="B001437"/>
    <s v="Antidepressant"/>
    <s v="Line 3"/>
    <d v="2024-03-31T00:00:00"/>
    <s v="Team C"/>
    <n v="22.02"/>
    <n v="32.81"/>
    <n v="321"/>
    <n v="49.3"/>
    <n v="6.45"/>
    <n v="99.36"/>
    <n v="6.8"/>
    <n v="122.1"/>
    <n v="88.46"/>
    <n v="92.09"/>
    <s v="Pass"/>
    <s v="No"/>
    <s v="None"/>
    <s v="None"/>
    <d v="2024-03-01T00:00:00"/>
    <n v="0"/>
    <n v="0"/>
    <n v="0"/>
    <n v="0"/>
    <n v="0"/>
    <n v="0"/>
    <x v="0"/>
  </r>
  <r>
    <s v="B001438"/>
    <s v="GLP-1 Agonist"/>
    <s v="Line 1"/>
    <d v="2024-10-29T00:00:00"/>
    <s v="Team C"/>
    <n v="20.56"/>
    <n v="45.04"/>
    <n v="327"/>
    <n v="56.1"/>
    <n v="8.26"/>
    <n v="99.02"/>
    <n v="6.92"/>
    <n v="145"/>
    <n v="84.69"/>
    <n v="90.92"/>
    <s v="Pass"/>
    <s v="No"/>
    <s v="None"/>
    <s v="None"/>
    <d v="2024-10-01T00:00:00"/>
    <n v="0"/>
    <n v="0"/>
    <n v="0"/>
    <n v="0"/>
    <n v="0"/>
    <n v="0"/>
    <x v="0"/>
  </r>
  <r>
    <s v="B001439"/>
    <s v="AED"/>
    <s v="Line 1"/>
    <d v="2025-08-01T00:00:00"/>
    <s v="Team B"/>
    <n v="20.57"/>
    <n v="37.61"/>
    <n v="310"/>
    <n v="37.700000000000003"/>
    <n v="7.47"/>
    <n v="99.15"/>
    <n v="6.82"/>
    <n v="125.3"/>
    <n v="89.57"/>
    <n v="94.2"/>
    <s v="Pass"/>
    <s v="Yes"/>
    <s v="Environmental"/>
    <s v="Minor"/>
    <d v="2025-08-01T00:00:00"/>
    <n v="0"/>
    <n v="0"/>
    <n v="0"/>
    <n v="0"/>
    <n v="0"/>
    <n v="0"/>
    <x v="0"/>
  </r>
  <r>
    <s v="B001440"/>
    <s v="AED"/>
    <s v="Line 1"/>
    <d v="2025-08-16T00:00:00"/>
    <s v="Team B"/>
    <n v="22"/>
    <n v="43.02"/>
    <n v="303"/>
    <n v="35.6"/>
    <n v="6.67"/>
    <n v="98.82"/>
    <n v="6.87"/>
    <n v="115.9"/>
    <n v="83.76"/>
    <n v="93.28"/>
    <s v="Failed"/>
    <s v="No"/>
    <s v="None"/>
    <s v="None"/>
    <d v="2025-08-01T00:00:00"/>
    <n v="0"/>
    <n v="0"/>
    <n v="0"/>
    <n v="0"/>
    <n v="0"/>
    <n v="0"/>
    <x v="0"/>
  </r>
  <r>
    <s v="B001441"/>
    <s v="Antidepressant"/>
    <s v="Line 1"/>
    <d v="2025-11-24T00:00:00"/>
    <s v="Team D"/>
    <n v="23.04"/>
    <n v="43.03"/>
    <n v="369"/>
    <n v="41.3"/>
    <n v="7.64"/>
    <n v="99.85"/>
    <n v="6.86"/>
    <n v="120.2"/>
    <n v="87.4"/>
    <n v="96.61"/>
    <s v="Pass"/>
    <s v="No"/>
    <s v="None"/>
    <s v="None"/>
    <d v="2025-11-01T00:00:00"/>
    <n v="0"/>
    <n v="0"/>
    <n v="0"/>
    <n v="0"/>
    <n v="0"/>
    <n v="0"/>
    <x v="0"/>
  </r>
  <r>
    <s v="B001442"/>
    <s v="Antidepressant"/>
    <s v="Line 1"/>
    <d v="2024-08-15T00:00:00"/>
    <s v="Team B"/>
    <n v="22.06"/>
    <n v="43.93"/>
    <n v="312"/>
    <n v="48.1"/>
    <n v="6.75"/>
    <n v="99.17"/>
    <n v="6.77"/>
    <n v="129.69999999999999"/>
    <n v="88.99"/>
    <n v="93.46"/>
    <s v="Pass"/>
    <s v="No"/>
    <s v="None"/>
    <s v="None"/>
    <d v="2024-08-01T00:00:00"/>
    <n v="0"/>
    <n v="0"/>
    <n v="0"/>
    <n v="0"/>
    <n v="0"/>
    <n v="0"/>
    <x v="0"/>
  </r>
  <r>
    <s v="B001443"/>
    <s v="Antidepressant"/>
    <s v="Line 3"/>
    <d v="2025-11-24T00:00:00"/>
    <s v="Team A"/>
    <m/>
    <n v="46.24"/>
    <n v="317"/>
    <n v="44.5"/>
    <n v="7.81"/>
    <n v="99.2"/>
    <n v="6.84"/>
    <n v="141"/>
    <n v="85.55"/>
    <n v="92.91"/>
    <s v="Pass"/>
    <s v="No"/>
    <s v="None"/>
    <s v="None"/>
    <d v="2025-11-01T00:00:00"/>
    <n v="1"/>
    <n v="0"/>
    <n v="0"/>
    <n v="0"/>
    <n v="0"/>
    <n v="0"/>
    <x v="1"/>
  </r>
  <r>
    <s v="B001444"/>
    <s v="Antidepressant"/>
    <s v="Line 3"/>
    <d v="2025-07-26T00:00:00"/>
    <s v="Team B"/>
    <n v="22.76"/>
    <n v="44.9"/>
    <n v="314"/>
    <n v="46.2"/>
    <n v="8.4600000000000009"/>
    <n v="98.86"/>
    <n v="7.04"/>
    <n v="133.4"/>
    <n v="89.35"/>
    <n v="94.45"/>
    <s v="Pass"/>
    <s v="No"/>
    <s v="None"/>
    <s v="None"/>
    <d v="2025-07-01T00:00:00"/>
    <n v="0"/>
    <n v="0"/>
    <n v="0"/>
    <n v="0"/>
    <n v="0"/>
    <n v="0"/>
    <x v="0"/>
  </r>
  <r>
    <s v="B001445"/>
    <s v="Antidepressant"/>
    <s v="Line 1"/>
    <d v="2024-09-04T00:00:00"/>
    <s v="Team B"/>
    <n v="22.2"/>
    <n v="44.75"/>
    <n v="315"/>
    <n v="34.5"/>
    <n v="6.76"/>
    <n v="99.11"/>
    <n v="6.69"/>
    <n v="114.7"/>
    <n v="86.45"/>
    <n v="92.71"/>
    <s v="Pass"/>
    <s v="No"/>
    <s v="None"/>
    <s v="None"/>
    <d v="2024-09-01T00:00:00"/>
    <n v="0"/>
    <n v="0"/>
    <n v="0"/>
    <n v="0"/>
    <n v="0"/>
    <n v="0"/>
    <x v="0"/>
  </r>
  <r>
    <s v="B001446"/>
    <s v="COX-2 Inhibitor"/>
    <s v="Line 2"/>
    <d v="2024-08-27T00:00:00"/>
    <s v="Team B"/>
    <n v="21.89"/>
    <n v="39.049999999999997"/>
    <n v="341"/>
    <n v="34.9"/>
    <n v="6.37"/>
    <n v="99.28"/>
    <n v="6.66"/>
    <n v="114.9"/>
    <n v="89.02"/>
    <n v="94.32"/>
    <s v="Pass"/>
    <s v="No"/>
    <s v="None"/>
    <s v="None"/>
    <d v="2024-08-01T00:00:00"/>
    <n v="0"/>
    <n v="0"/>
    <n v="0"/>
    <n v="0"/>
    <n v="0"/>
    <n v="0"/>
    <x v="0"/>
  </r>
  <r>
    <s v="B001447"/>
    <s v="AED"/>
    <s v="Line 2"/>
    <d v="2024-03-19T00:00:00"/>
    <s v="Team A"/>
    <n v="21.95"/>
    <n v="45.47"/>
    <n v="332"/>
    <n v="32.9"/>
    <n v="6.82"/>
    <n v="98.4"/>
    <m/>
    <n v="129.69999999999999"/>
    <n v="92.49"/>
    <n v="92.66"/>
    <s v="Pass"/>
    <s v="No"/>
    <s v="None"/>
    <s v="None"/>
    <d v="2024-03-01T00:00:00"/>
    <n v="0"/>
    <n v="0"/>
    <n v="0"/>
    <n v="1"/>
    <n v="0"/>
    <n v="0"/>
    <x v="1"/>
  </r>
  <r>
    <s v="B001448"/>
    <s v="GLP-1 Agonist"/>
    <s v="Line 2"/>
    <d v="2025-11-04T00:00:00"/>
    <s v="Team A"/>
    <n v="22.41"/>
    <n v="32.47"/>
    <n v="307"/>
    <n v="46.2"/>
    <n v="8.6300000000000008"/>
    <n v="98.81"/>
    <n v="6.94"/>
    <n v="153.1"/>
    <n v="83.49"/>
    <n v="93.06"/>
    <s v="Pass"/>
    <s v="No"/>
    <s v="None"/>
    <s v="None"/>
    <d v="2025-11-01T00:00:00"/>
    <n v="0"/>
    <n v="0"/>
    <n v="0"/>
    <n v="0"/>
    <n v="0"/>
    <n v="0"/>
    <x v="0"/>
  </r>
  <r>
    <s v="B001449"/>
    <s v="COX-2 Inhibitor"/>
    <s v="Line 2"/>
    <d v="2024-05-28T00:00:00"/>
    <s v="Team B"/>
    <n v="22.9"/>
    <n v="50.81"/>
    <n v="359"/>
    <n v="26.1"/>
    <n v="6.4"/>
    <n v="98.82"/>
    <n v="6.74"/>
    <n v="100.9"/>
    <n v="91.44"/>
    <n v="92.54"/>
    <s v="Pass"/>
    <s v="No"/>
    <s v="None"/>
    <s v="None"/>
    <d v="2024-05-01T00:00:00"/>
    <n v="0"/>
    <n v="0"/>
    <n v="0"/>
    <n v="0"/>
    <n v="0"/>
    <n v="0"/>
    <x v="0"/>
  </r>
  <r>
    <s v="B001450"/>
    <s v="Antidepressant"/>
    <s v="Line 1"/>
    <d v="2024-07-14T00:00:00"/>
    <s v="Team B"/>
    <n v="22.56"/>
    <n v="34.99"/>
    <n v="339"/>
    <n v="49.3"/>
    <n v="8.44"/>
    <n v="99.02"/>
    <n v="6.7"/>
    <n v="140.19999999999999"/>
    <n v="87.97"/>
    <n v="92.08"/>
    <s v="Pass"/>
    <s v="No"/>
    <s v="None"/>
    <s v="None"/>
    <d v="2024-07-01T00:00:00"/>
    <n v="0"/>
    <n v="0"/>
    <n v="0"/>
    <n v="0"/>
    <n v="0"/>
    <n v="0"/>
    <x v="0"/>
  </r>
  <r>
    <s v="B001451"/>
    <s v="AED"/>
    <s v="Line 3"/>
    <d v="2024-10-28T00:00:00"/>
    <s v="Team A"/>
    <n v="21.45"/>
    <n v="42.27"/>
    <n v="319"/>
    <n v="55.1"/>
    <n v="8.16"/>
    <n v="98.67"/>
    <n v="6.75"/>
    <n v="136.6"/>
    <n v="84.79"/>
    <n v="93.23"/>
    <s v="Pass"/>
    <s v="No"/>
    <s v="None"/>
    <s v="None"/>
    <d v="2024-10-01T00:00:00"/>
    <n v="0"/>
    <n v="0"/>
    <n v="0"/>
    <n v="0"/>
    <n v="0"/>
    <n v="0"/>
    <x v="0"/>
  </r>
  <r>
    <s v="B001452"/>
    <s v="COX-2 Inhibitor"/>
    <s v="Line 3"/>
    <d v="2024-04-10T00:00:00"/>
    <s v="Team B"/>
    <n v="22.35"/>
    <n v="36.409999999999997"/>
    <n v="347"/>
    <n v="40.299999999999997"/>
    <n v="6.67"/>
    <n v="99.25"/>
    <n v="6.77"/>
    <n v="107.4"/>
    <n v="87.44"/>
    <n v="94.14"/>
    <s v="Pass"/>
    <s v="No"/>
    <s v="None"/>
    <s v="None"/>
    <d v="2024-04-01T00:00:00"/>
    <n v="0"/>
    <n v="0"/>
    <n v="0"/>
    <n v="0"/>
    <n v="0"/>
    <n v="0"/>
    <x v="0"/>
  </r>
  <r>
    <s v="B001453"/>
    <s v="AED"/>
    <s v="Line 2"/>
    <d v="2025-08-12T00:00:00"/>
    <s v="Team B"/>
    <n v="21.71"/>
    <n v="40.35"/>
    <n v="335"/>
    <n v="35.700000000000003"/>
    <n v="6.65"/>
    <n v="99.41"/>
    <n v="6.88"/>
    <n v="108.3"/>
    <n v="86.45"/>
    <n v="93.28"/>
    <s v="Pass"/>
    <s v="No"/>
    <s v="None"/>
    <s v="None"/>
    <d v="2025-08-01T00:00:00"/>
    <n v="0"/>
    <n v="0"/>
    <n v="0"/>
    <n v="0"/>
    <n v="0"/>
    <n v="0"/>
    <x v="0"/>
  </r>
  <r>
    <s v="B001454"/>
    <s v="AED"/>
    <s v="Line 2"/>
    <d v="2025-05-25T00:00:00"/>
    <s v="Team A"/>
    <n v="21.76"/>
    <n v="44.07"/>
    <n v="295"/>
    <n v="46.1"/>
    <n v="7.37"/>
    <n v="98.99"/>
    <n v="6.95"/>
    <n v="144"/>
    <n v="86.94"/>
    <n v="94.6"/>
    <s v="Pass"/>
    <s v="No"/>
    <s v="None"/>
    <s v="None"/>
    <d v="2025-05-01T00:00:00"/>
    <n v="0"/>
    <n v="0"/>
    <n v="0"/>
    <n v="0"/>
    <n v="0"/>
    <n v="0"/>
    <x v="0"/>
  </r>
  <r>
    <s v="B001455"/>
    <s v="GLP-1 Agonist"/>
    <s v="Line 2"/>
    <d v="2024-04-24T00:00:00"/>
    <s v="Team B"/>
    <n v="22.38"/>
    <n v="37.36"/>
    <n v="345"/>
    <n v="58.2"/>
    <n v="7.04"/>
    <n v="98.61"/>
    <n v="7.03"/>
    <n v="159.4"/>
    <n v="83.63"/>
    <n v="92.96"/>
    <s v="Pass"/>
    <s v="No"/>
    <s v="None"/>
    <s v="None"/>
    <d v="2024-04-01T00:00:00"/>
    <n v="0"/>
    <n v="0"/>
    <n v="0"/>
    <n v="0"/>
    <n v="0"/>
    <n v="0"/>
    <x v="0"/>
  </r>
  <r>
    <s v="B001456"/>
    <s v="Antidepressant"/>
    <s v="Line 1"/>
    <d v="2024-04-29T00:00:00"/>
    <s v="Team B"/>
    <n v="20.239999999999998"/>
    <n v="47.72"/>
    <n v="311"/>
    <n v="44.6"/>
    <n v="6.83"/>
    <n v="98.77"/>
    <n v="6.74"/>
    <n v="121.7"/>
    <n v="84.37"/>
    <n v="94.27"/>
    <s v="Pass"/>
    <s v="No"/>
    <s v="None"/>
    <s v="None"/>
    <d v="2024-04-01T00:00:00"/>
    <n v="0"/>
    <n v="0"/>
    <n v="0"/>
    <n v="0"/>
    <n v="0"/>
    <n v="0"/>
    <x v="0"/>
  </r>
  <r>
    <s v="B001457"/>
    <s v="Antidepressant"/>
    <s v="Line 1"/>
    <d v="2024-01-17T00:00:00"/>
    <s v="Team A"/>
    <n v="22.02"/>
    <n v="43.13"/>
    <n v="314"/>
    <n v="48.5"/>
    <n v="6.98"/>
    <n v="98.98"/>
    <n v="6.74"/>
    <n v="127.7"/>
    <n v="89.25"/>
    <n v="93.43"/>
    <s v="Pass"/>
    <s v="No"/>
    <s v="None"/>
    <s v="None"/>
    <d v="2024-01-01T00:00:00"/>
    <n v="0"/>
    <n v="0"/>
    <n v="0"/>
    <n v="0"/>
    <n v="0"/>
    <n v="0"/>
    <x v="0"/>
  </r>
  <r>
    <s v="B001458"/>
    <s v="GLP-1 Agonist"/>
    <s v="Line 2"/>
    <d v="2025-11-24T00:00:00"/>
    <s v="Team D"/>
    <n v="21.44"/>
    <n v="37.69"/>
    <n v="278"/>
    <n v="44.3"/>
    <n v="7.8"/>
    <n v="98.56"/>
    <n v="6.96"/>
    <n v="120.6"/>
    <n v="84.36"/>
    <n v="91.6"/>
    <s v="Pass"/>
    <s v="No"/>
    <s v="None"/>
    <s v="None"/>
    <d v="2025-11-01T00:00:00"/>
    <n v="0"/>
    <n v="0"/>
    <n v="0"/>
    <n v="0"/>
    <n v="0"/>
    <n v="0"/>
    <x v="0"/>
  </r>
  <r>
    <s v="B001459"/>
    <s v="AED"/>
    <s v="Line 1"/>
    <d v="2024-11-14T00:00:00"/>
    <s v="Team A"/>
    <n v="20.77"/>
    <n v="43.33"/>
    <n v="294"/>
    <n v="40.200000000000003"/>
    <n v="8.1999999999999993"/>
    <n v="99.1"/>
    <n v="6.71"/>
    <n v="133.5"/>
    <n v="84.76"/>
    <n v="93.01"/>
    <s v="Pass"/>
    <s v="No"/>
    <s v="None"/>
    <s v="None"/>
    <d v="2024-11-01T00:00:00"/>
    <n v="0"/>
    <n v="0"/>
    <n v="0"/>
    <n v="0"/>
    <n v="0"/>
    <n v="0"/>
    <x v="0"/>
  </r>
  <r>
    <s v="B001460"/>
    <s v="GLP-1 Agonist"/>
    <s v="Line 3"/>
    <d v="2025-04-24T00:00:00"/>
    <s v="Team C"/>
    <n v="22"/>
    <n v="46.1"/>
    <n v="318"/>
    <n v="49.1"/>
    <n v="8.2200000000000006"/>
    <n v="99.18"/>
    <n v="6.86"/>
    <n v="140.9"/>
    <n v="83.89"/>
    <n v="93.44"/>
    <s v="Pass"/>
    <s v="No"/>
    <s v="None"/>
    <s v="None"/>
    <d v="2025-04-01T00:00:00"/>
    <n v="0"/>
    <n v="0"/>
    <n v="0"/>
    <n v="0"/>
    <n v="0"/>
    <n v="0"/>
    <x v="0"/>
  </r>
  <r>
    <s v="B001461"/>
    <s v="COX-2 Inhibitor"/>
    <s v="Line 2"/>
    <d v="2024-04-19T00:00:00"/>
    <s v="Team C"/>
    <n v="21.96"/>
    <n v="47.54"/>
    <n v="381"/>
    <n v="27.4"/>
    <n v="5.17"/>
    <n v="98.94"/>
    <n v="6.68"/>
    <n v="97.8"/>
    <n v="88.64"/>
    <n v="92.37"/>
    <s v="Pass"/>
    <s v="No"/>
    <s v="None"/>
    <s v="None"/>
    <d v="2024-04-01T00:00:00"/>
    <n v="0"/>
    <n v="0"/>
    <n v="0"/>
    <n v="0"/>
    <n v="0"/>
    <n v="0"/>
    <x v="0"/>
  </r>
  <r>
    <s v="B001462"/>
    <s v="GLP-1 Agonist"/>
    <s v="Line 2"/>
    <d v="2024-06-17T00:00:00"/>
    <s v="Team D"/>
    <n v="21.23"/>
    <n v="34.31"/>
    <n v="290"/>
    <n v="60.5"/>
    <n v="7.73"/>
    <n v="99.04"/>
    <n v="6.75"/>
    <n v="149.80000000000001"/>
    <n v="82.89"/>
    <n v="91.66"/>
    <s v="Pass"/>
    <s v="No"/>
    <s v="None"/>
    <s v="None"/>
    <d v="2024-06-01T00:00:00"/>
    <n v="0"/>
    <n v="0"/>
    <n v="0"/>
    <n v="0"/>
    <n v="0"/>
    <n v="0"/>
    <x v="0"/>
  </r>
  <r>
    <s v="B001463"/>
    <s v="Antidepressant"/>
    <s v="Line 1"/>
    <d v="2025-01-30T00:00:00"/>
    <s v="Team C"/>
    <n v="23.39"/>
    <n v="38.6"/>
    <n v="326"/>
    <n v="42.8"/>
    <n v="7.17"/>
    <n v="99"/>
    <n v="6.71"/>
    <n v="113"/>
    <n v="85.13"/>
    <n v="96.53"/>
    <s v="Pass"/>
    <s v="No"/>
    <s v="None"/>
    <s v="None"/>
    <d v="2025-01-01T00:00:00"/>
    <n v="0"/>
    <n v="0"/>
    <n v="0"/>
    <n v="0"/>
    <n v="0"/>
    <n v="0"/>
    <x v="0"/>
  </r>
  <r>
    <s v="B001464"/>
    <s v="GLP-1 Agonist"/>
    <s v="Line 3"/>
    <d v="2024-06-01T00:00:00"/>
    <s v="Team C"/>
    <n v="22.26"/>
    <n v="42.37"/>
    <n v="304"/>
    <n v="54.3"/>
    <n v="8.42"/>
    <n v="98.68"/>
    <n v="7.07"/>
    <n v="149.80000000000001"/>
    <n v="85.26"/>
    <n v="91.6"/>
    <s v="Pass"/>
    <s v="No"/>
    <s v="None"/>
    <s v="None"/>
    <d v="2024-06-01T00:00:00"/>
    <n v="0"/>
    <n v="0"/>
    <n v="0"/>
    <n v="0"/>
    <n v="0"/>
    <n v="0"/>
    <x v="0"/>
  </r>
  <r>
    <s v="B001465"/>
    <s v="COX-2 Inhibitor"/>
    <s v="Line 1"/>
    <d v="2025-03-24T00:00:00"/>
    <s v="Team D"/>
    <n v="22.93"/>
    <n v="44.77"/>
    <n v="358"/>
    <n v="35.5"/>
    <n v="7.4"/>
    <n v="99.19"/>
    <n v="6.83"/>
    <n v="106.5"/>
    <n v="92.5"/>
    <n v="93.54"/>
    <s v="Pass"/>
    <s v="No"/>
    <s v="None"/>
    <s v="None"/>
    <d v="2025-03-01T00:00:00"/>
    <n v="0"/>
    <n v="0"/>
    <n v="0"/>
    <n v="0"/>
    <n v="0"/>
    <n v="0"/>
    <x v="0"/>
  </r>
  <r>
    <s v="B001466"/>
    <s v="COX-2 Inhibitor"/>
    <s v="Line1"/>
    <d v="2025-11-06T00:00:00"/>
    <s v="Team D"/>
    <n v="22.79"/>
    <n v="37.75"/>
    <n v="380"/>
    <n v="28.5"/>
    <n v="6.8"/>
    <n v="99.06"/>
    <n v="6.85"/>
    <n v="114.4"/>
    <n v="90.94"/>
    <n v="93.32"/>
    <s v="Pass"/>
    <s v="No"/>
    <s v="None"/>
    <s v="None"/>
    <d v="2025-11-01T00:00:00"/>
    <n v="0"/>
    <n v="0"/>
    <n v="0"/>
    <n v="0"/>
    <n v="0"/>
    <n v="0"/>
    <x v="0"/>
  </r>
  <r>
    <s v="B001467"/>
    <s v="GLP-1 Agonist"/>
    <s v="Line 1"/>
    <d v="2024-08-11T00:00:00"/>
    <s v="Team A"/>
    <n v="21.38"/>
    <n v="43.75"/>
    <n v="327"/>
    <n v="55.8"/>
    <n v="8.59"/>
    <n v="98.66"/>
    <n v="7.02"/>
    <n v="137.6"/>
    <n v="81.41"/>
    <n v="90.75"/>
    <s v="Pass"/>
    <s v="No"/>
    <s v="None"/>
    <s v="None"/>
    <d v="2024-08-01T00:00:00"/>
    <n v="0"/>
    <n v="0"/>
    <n v="0"/>
    <n v="0"/>
    <n v="0"/>
    <n v="0"/>
    <x v="0"/>
  </r>
  <r>
    <s v="B001468"/>
    <s v="Antidepressant"/>
    <s v="Line 2"/>
    <d v="2025-03-20T00:00:00"/>
    <s v="Team D"/>
    <m/>
    <n v="37.549999999999997"/>
    <n v="316"/>
    <n v="35.799999999999997"/>
    <n v="6.66"/>
    <n v="98.66"/>
    <n v="6.75"/>
    <n v="100.6"/>
    <n v="86.8"/>
    <n v="95.16"/>
    <s v="Pass"/>
    <s v="No"/>
    <s v="None"/>
    <s v="None"/>
    <d v="2025-03-01T00:00:00"/>
    <n v="1"/>
    <n v="0"/>
    <n v="0"/>
    <n v="0"/>
    <n v="0"/>
    <n v="0"/>
    <x v="1"/>
  </r>
  <r>
    <s v="B001469"/>
    <s v="COX-2 Inhibitor"/>
    <s v="Line 3"/>
    <d v="2025-10-31T00:00:00"/>
    <s v="Team B"/>
    <n v="23.1"/>
    <n v="49.52"/>
    <n v="350"/>
    <n v="40.4"/>
    <n v="7.64"/>
    <n v="99.04"/>
    <n v="6.81"/>
    <n v="131.1"/>
    <n v="88.45"/>
    <n v="94.64"/>
    <s v="Pass"/>
    <s v="No"/>
    <s v="None"/>
    <s v="None"/>
    <d v="2025-10-01T00:00:00"/>
    <n v="0"/>
    <n v="0"/>
    <n v="0"/>
    <n v="0"/>
    <n v="0"/>
    <n v="0"/>
    <x v="0"/>
  </r>
  <r>
    <s v="B001470"/>
    <s v="Antidepressant"/>
    <s v="Line 1"/>
    <d v="2025-10-15T00:00:00"/>
    <s v="Team A"/>
    <n v="21.44"/>
    <n v="44.65"/>
    <n v="331"/>
    <n v="43.4"/>
    <n v="6.56"/>
    <n v="99.37"/>
    <n v="6.88"/>
    <n v="135.5"/>
    <n v="83.41"/>
    <n v="93.9"/>
    <s v="Pass"/>
    <s v="No"/>
    <s v="None"/>
    <s v="None"/>
    <d v="2025-10-01T00:00:00"/>
    <n v="0"/>
    <n v="0"/>
    <n v="0"/>
    <n v="0"/>
    <n v="0"/>
    <n v="0"/>
    <x v="0"/>
  </r>
  <r>
    <s v="B001471"/>
    <s v="AED"/>
    <s v="Line 3"/>
    <d v="2024-01-06T00:00:00"/>
    <s v="Team C"/>
    <m/>
    <n v="38.340000000000003"/>
    <n v="315"/>
    <n v="46.9"/>
    <n v="8.25"/>
    <n v="99.25"/>
    <n v="6.89"/>
    <n v="129"/>
    <n v="83.34"/>
    <n v="92.96"/>
    <s v="Pass"/>
    <s v="No"/>
    <s v="None"/>
    <s v="None"/>
    <d v="2024-01-01T00:00:00"/>
    <n v="1"/>
    <n v="0"/>
    <n v="0"/>
    <n v="0"/>
    <n v="0"/>
    <n v="0"/>
    <x v="1"/>
  </r>
  <r>
    <s v="B001472"/>
    <s v="Antidepressant"/>
    <s v="Line 1"/>
    <d v="2024-03-21T00:00:00"/>
    <s v="Team D"/>
    <n v="22.43"/>
    <n v="39.35"/>
    <n v="300"/>
    <n v="37.700000000000003"/>
    <n v="6.69"/>
    <n v="99.55"/>
    <n v="6.87"/>
    <n v="124.4"/>
    <n v="85.15"/>
    <n v="92.87"/>
    <s v="Pass"/>
    <s v="No"/>
    <s v="None"/>
    <s v="None"/>
    <d v="2024-03-01T00:00:00"/>
    <n v="0"/>
    <n v="0"/>
    <n v="0"/>
    <n v="0"/>
    <n v="0"/>
    <n v="0"/>
    <x v="0"/>
  </r>
  <r>
    <s v="B001473"/>
    <s v="Antidepressant"/>
    <s v="Line 2"/>
    <d v="2025-12-21T00:00:00"/>
    <s v="Team A"/>
    <n v="21.96"/>
    <n v="39.270000000000003"/>
    <n v="306"/>
    <n v="40.200000000000003"/>
    <n v="6.14"/>
    <n v="98.94"/>
    <n v="6.87"/>
    <n v="128.9"/>
    <n v="88.28"/>
    <n v="95.56"/>
    <s v="Pass"/>
    <s v="No"/>
    <s v="None"/>
    <s v="None"/>
    <d v="2025-12-01T00:00:00"/>
    <n v="0"/>
    <n v="0"/>
    <n v="0"/>
    <n v="0"/>
    <n v="0"/>
    <n v="0"/>
    <x v="0"/>
  </r>
  <r>
    <s v="B001474"/>
    <s v="GLP-1 Agonist"/>
    <s v="Line 1"/>
    <d v="2025-11-07T00:00:00"/>
    <s v="Team A"/>
    <n v="20.43"/>
    <n v="40.799999999999997"/>
    <n v="321"/>
    <n v="41.8"/>
    <n v="7.91"/>
    <n v="99.2"/>
    <n v="7.04"/>
    <n v="137.9"/>
    <n v="91.88"/>
    <n v="94.79"/>
    <s v="Pass"/>
    <s v="No"/>
    <s v="None"/>
    <s v="None"/>
    <d v="2025-11-01T00:00:00"/>
    <n v="0"/>
    <n v="0"/>
    <n v="0"/>
    <n v="0"/>
    <n v="0"/>
    <n v="0"/>
    <x v="0"/>
  </r>
  <r>
    <s v="B001475"/>
    <s v="GLP-1 Agonist"/>
    <s v="Line 2"/>
    <d v="2024-08-23T00:00:00"/>
    <s v="Team D"/>
    <n v="21.82"/>
    <n v="38.979999999999997"/>
    <n v="323"/>
    <n v="52.5"/>
    <n v="8.7200000000000006"/>
    <n v="98.62"/>
    <n v="7.14"/>
    <n v="157.80000000000001"/>
    <n v="82.12"/>
    <n v="91.02"/>
    <s v="Pass"/>
    <s v="No"/>
    <s v="None"/>
    <s v="None"/>
    <d v="2024-08-01T00:00:00"/>
    <n v="0"/>
    <n v="0"/>
    <n v="0"/>
    <n v="0"/>
    <n v="0"/>
    <n v="0"/>
    <x v="0"/>
  </r>
  <r>
    <s v="B001476"/>
    <s v="GLP-1 Agonist"/>
    <s v="Line 2"/>
    <d v="2025-01-15T00:00:00"/>
    <s v="Team C"/>
    <n v="21.3"/>
    <n v="34.270000000000003"/>
    <n v="296"/>
    <n v="51.1"/>
    <n v="7.69"/>
    <n v="99.21"/>
    <n v="6.89"/>
    <n v="145.19999999999999"/>
    <n v="86.93"/>
    <n v="94.15"/>
    <s v="Pass"/>
    <s v="No"/>
    <s v="None"/>
    <s v="None"/>
    <d v="2025-01-01T00:00:00"/>
    <n v="0"/>
    <n v="0"/>
    <n v="0"/>
    <n v="0"/>
    <n v="0"/>
    <n v="0"/>
    <x v="0"/>
  </r>
  <r>
    <s v="B001477"/>
    <s v="GLP-1 Agonist"/>
    <s v="Line 2"/>
    <d v="2025-02-22T00:00:00"/>
    <s v="Team A"/>
    <n v="21.9"/>
    <n v="33.03"/>
    <n v="305"/>
    <n v="47.9"/>
    <n v="8.66"/>
    <n v="99.48"/>
    <m/>
    <n v="135.9"/>
    <n v="84.48"/>
    <n v="93.23"/>
    <s v="Pass"/>
    <s v="Yes"/>
    <s v="Equipment"/>
    <s v="Minor"/>
    <d v="2025-02-01T00:00:00"/>
    <n v="0"/>
    <n v="0"/>
    <n v="0"/>
    <n v="1"/>
    <n v="0"/>
    <n v="0"/>
    <x v="1"/>
  </r>
  <r>
    <s v="B001478"/>
    <s v="AED"/>
    <s v="Line 1"/>
    <d v="2025-05-03T00:00:00"/>
    <s v="Team D"/>
    <n v="22.13"/>
    <n v="46.75"/>
    <n v="337"/>
    <n v="40.9"/>
    <n v="6.24"/>
    <n v="99.07"/>
    <n v="6.92"/>
    <n v="131"/>
    <n v="84.84"/>
    <n v="95.22"/>
    <s v="Pass"/>
    <s v="No"/>
    <s v="None"/>
    <s v="None"/>
    <d v="2025-05-01T00:00:00"/>
    <n v="0"/>
    <n v="0"/>
    <n v="0"/>
    <n v="0"/>
    <n v="0"/>
    <n v="0"/>
    <x v="0"/>
  </r>
  <r>
    <s v="B001479"/>
    <s v="GLP-1 Agonist"/>
    <s v="Line 3"/>
    <d v="2025-07-02T00:00:00"/>
    <s v="Team B"/>
    <n v="21.04"/>
    <n v="41.43"/>
    <n v="269"/>
    <n v="60.1"/>
    <n v="7.91"/>
    <n v="99.36"/>
    <n v="6.98"/>
    <n v="145"/>
    <n v="86.66"/>
    <n v="88.99"/>
    <s v="Pass"/>
    <s v="No"/>
    <s v="None"/>
    <s v="None"/>
    <d v="2025-07-01T00:00:00"/>
    <n v="0"/>
    <n v="0"/>
    <n v="0"/>
    <n v="0"/>
    <n v="0"/>
    <n v="0"/>
    <x v="0"/>
  </r>
  <r>
    <s v="B001480"/>
    <s v="GLP-1 Agonist"/>
    <s v="Line 3"/>
    <d v="2024-09-29T00:00:00"/>
    <s v="Team B"/>
    <n v="21.97"/>
    <n v="40.53"/>
    <n v="292"/>
    <n v="42.3"/>
    <n v="7.87"/>
    <n v="98.72"/>
    <n v="6.85"/>
    <n v="126.8"/>
    <n v="91.17"/>
    <n v="92.52"/>
    <s v="Pass"/>
    <s v="No"/>
    <s v="None"/>
    <s v="None"/>
    <d v="2024-09-01T00:00:00"/>
    <n v="0"/>
    <n v="0"/>
    <n v="0"/>
    <n v="0"/>
    <n v="0"/>
    <n v="0"/>
    <x v="0"/>
  </r>
  <r>
    <s v="B001481"/>
    <s v="GLP-1 Agonist"/>
    <s v="Line 2"/>
    <d v="2025-10-12T00:00:00"/>
    <s v="Team B"/>
    <n v="21.13"/>
    <n v="41.35"/>
    <n v="336"/>
    <n v="38.5"/>
    <n v="7.26"/>
    <n v="98.88"/>
    <n v="6.92"/>
    <n v="143.5"/>
    <n v="88.32"/>
    <n v="91.37"/>
    <s v="Pass"/>
    <s v="No"/>
    <s v="None"/>
    <s v="None"/>
    <d v="2025-10-01T00:00:00"/>
    <n v="0"/>
    <n v="0"/>
    <n v="0"/>
    <n v="0"/>
    <n v="0"/>
    <n v="0"/>
    <x v="0"/>
  </r>
  <r>
    <s v="B001482"/>
    <s v="Antidepressant"/>
    <s v="Line 2"/>
    <d v="2024-02-13T00:00:00"/>
    <s v="Team C"/>
    <n v="21.68"/>
    <n v="38.909999999999997"/>
    <n v="325"/>
    <n v="41.5"/>
    <n v="6.62"/>
    <n v="98.88"/>
    <n v="6.62"/>
    <n v="130.69999999999999"/>
    <n v="88.58"/>
    <n v="95.39"/>
    <s v="Pass"/>
    <s v="No"/>
    <s v="None"/>
    <s v="None"/>
    <d v="2024-02-01T00:00:00"/>
    <n v="0"/>
    <n v="0"/>
    <n v="0"/>
    <n v="0"/>
    <n v="0"/>
    <n v="0"/>
    <x v="0"/>
  </r>
  <r>
    <s v="B001483"/>
    <s v="COX-2 Inhibitor"/>
    <s v="Line 3"/>
    <d v="2024-01-24T00:00:00"/>
    <s v="Team A"/>
    <n v="22.1"/>
    <n v="43.92"/>
    <n v="320"/>
    <n v="38.1"/>
    <n v="7.03"/>
    <n v="99.14"/>
    <n v="6.77"/>
    <n v="103.7"/>
    <n v="88.52"/>
    <n v="95.02"/>
    <s v="Pass"/>
    <s v="No"/>
    <s v="None"/>
    <s v="None"/>
    <d v="2024-01-01T00:00:00"/>
    <n v="0"/>
    <n v="0"/>
    <n v="0"/>
    <n v="0"/>
    <n v="0"/>
    <n v="0"/>
    <x v="0"/>
  </r>
  <r>
    <s v="B001484"/>
    <s v="Antidepressant"/>
    <s v="Line 1"/>
    <d v="2025-12-01T00:00:00"/>
    <s v="Team B"/>
    <n v="22.85"/>
    <n v="54.69"/>
    <n v="322"/>
    <n v="47"/>
    <n v="6.89"/>
    <n v="98.96"/>
    <n v="7.03"/>
    <n v="122.4"/>
    <n v="86.77"/>
    <n v="94.13"/>
    <s v="Pass"/>
    <s v="No"/>
    <s v="None"/>
    <s v="None"/>
    <d v="2025-12-01T00:00:00"/>
    <n v="0"/>
    <n v="0"/>
    <n v="0"/>
    <n v="0"/>
    <n v="0"/>
    <n v="0"/>
    <x v="0"/>
  </r>
  <r>
    <s v="B001485"/>
    <s v="COX-2 Inhibitor"/>
    <s v="Line 3"/>
    <d v="2024-05-09T00:00:00"/>
    <s v="Team B"/>
    <n v="22.29"/>
    <n v="48.87"/>
    <n v="358"/>
    <n v="43.1"/>
    <n v="6.93"/>
    <n v="99.06"/>
    <n v="6.59"/>
    <n v="130.80000000000001"/>
    <n v="88.24"/>
    <n v="93.94"/>
    <s v="Failed"/>
    <s v="Yes"/>
    <s v="Material"/>
    <s v="Minor"/>
    <d v="2024-05-01T00:00:00"/>
    <n v="0"/>
    <n v="0"/>
    <n v="0"/>
    <n v="0"/>
    <n v="0"/>
    <n v="0"/>
    <x v="0"/>
  </r>
  <r>
    <s v="B001486"/>
    <s v="Antidepressant"/>
    <s v="Line 1"/>
    <d v="2025-12-28T00:00:00"/>
    <s v="Team A"/>
    <n v="23.03"/>
    <n v="40.56"/>
    <n v="274"/>
    <n v="41.2"/>
    <n v="7.12"/>
    <n v="98.96"/>
    <n v="6.7"/>
    <n v="110.3"/>
    <n v="89.64"/>
    <n v="96.65"/>
    <s v="Pass"/>
    <s v="No"/>
    <s v="None"/>
    <s v="None"/>
    <d v="2025-12-01T00:00:00"/>
    <n v="0"/>
    <n v="0"/>
    <n v="0"/>
    <n v="0"/>
    <n v="0"/>
    <n v="0"/>
    <x v="0"/>
  </r>
  <r>
    <s v="B001487"/>
    <s v="AED"/>
    <s v="Line 3"/>
    <d v="2024-07-28T00:00:00"/>
    <s v="Team D"/>
    <n v="23.14"/>
    <n v="41.38"/>
    <n v="318"/>
    <n v="49.3"/>
    <n v="7.43"/>
    <n v="98.81"/>
    <n v="7.11"/>
    <n v="128.6"/>
    <n v="89.29"/>
    <n v="93"/>
    <s v="Pass"/>
    <s v="No"/>
    <s v="None"/>
    <s v="None"/>
    <d v="2024-07-01T00:00:00"/>
    <n v="0"/>
    <n v="0"/>
    <n v="0"/>
    <n v="0"/>
    <n v="0"/>
    <n v="0"/>
    <x v="0"/>
  </r>
  <r>
    <s v="B001488"/>
    <s v="GLP-1 Agonist"/>
    <s v="Line1"/>
    <d v="2024-09-23T00:00:00"/>
    <s v="Team A"/>
    <n v="20.95"/>
    <n v="25.7"/>
    <n v="293"/>
    <n v="50.7"/>
    <n v="7.83"/>
    <n v="99.27"/>
    <n v="6.83"/>
    <n v="163.80000000000001"/>
    <n v="84.37"/>
    <n v="94.32"/>
    <s v="Pass"/>
    <s v="No"/>
    <s v="None"/>
    <s v="None"/>
    <d v="2024-09-01T00:00:00"/>
    <n v="0"/>
    <n v="0"/>
    <n v="0"/>
    <n v="0"/>
    <n v="0"/>
    <n v="0"/>
    <x v="0"/>
  </r>
  <r>
    <s v="B001489"/>
    <s v="AED"/>
    <s v="Line 1"/>
    <d v="2024-01-21T00:00:00"/>
    <s v="Team D"/>
    <n v="19.61"/>
    <n v="49.34"/>
    <n v="285"/>
    <n v="56.6"/>
    <n v="7.35"/>
    <n v="98.91"/>
    <n v="7.06"/>
    <n v="135.1"/>
    <n v="85.2"/>
    <n v="93.15"/>
    <s v="Pass"/>
    <s v="No"/>
    <s v="None"/>
    <s v="None"/>
    <d v="2024-01-01T00:00:00"/>
    <n v="0"/>
    <n v="0"/>
    <n v="0"/>
    <n v="0"/>
    <n v="0"/>
    <n v="0"/>
    <x v="0"/>
  </r>
  <r>
    <s v="B001490"/>
    <s v="GLP-1 Agonist"/>
    <s v="Line 2"/>
    <d v="2025-11-20T00:00:00"/>
    <s v="Team A"/>
    <n v="22.28"/>
    <n v="43.93"/>
    <n v="301"/>
    <n v="48.4"/>
    <n v="7.15"/>
    <n v="98.52"/>
    <n v="6.95"/>
    <n v="149.19999999999999"/>
    <n v="85.43"/>
    <n v="94.48"/>
    <s v="Pass"/>
    <s v="No"/>
    <s v="None"/>
    <s v="None"/>
    <d v="2025-11-01T00:00:00"/>
    <n v="0"/>
    <n v="0"/>
    <n v="0"/>
    <n v="0"/>
    <n v="0"/>
    <n v="0"/>
    <x v="0"/>
  </r>
  <r>
    <s v="B001491"/>
    <s v="Antidepressant"/>
    <s v="Line 2"/>
    <d v="2024-09-19T00:00:00"/>
    <s v="Team B"/>
    <n v="21.74"/>
    <n v="39.28"/>
    <n v="318"/>
    <n v="38.299999999999997"/>
    <n v="7.29"/>
    <n v="98.6"/>
    <n v="6.79"/>
    <n v="137.1"/>
    <n v="90.63"/>
    <n v="92.9"/>
    <s v="Pass"/>
    <s v="No"/>
    <s v="None"/>
    <s v="None"/>
    <d v="2024-09-01T00:00:00"/>
    <n v="0"/>
    <n v="0"/>
    <n v="0"/>
    <n v="0"/>
    <n v="0"/>
    <n v="0"/>
    <x v="0"/>
  </r>
  <r>
    <s v="B001492"/>
    <s v="AED"/>
    <s v="Line 3"/>
    <d v="2024-05-02T00:00:00"/>
    <s v="Team A"/>
    <n v="21.15"/>
    <n v="36.840000000000003"/>
    <n v="315"/>
    <n v="47.6"/>
    <n v="8.68"/>
    <n v="98.9"/>
    <n v="6.82"/>
    <n v="126"/>
    <n v="91.21"/>
    <n v="94.31"/>
    <s v="Pass"/>
    <s v="No"/>
    <s v="None"/>
    <s v="None"/>
    <d v="2024-05-01T00:00:00"/>
    <n v="0"/>
    <n v="0"/>
    <n v="0"/>
    <n v="0"/>
    <n v="0"/>
    <n v="0"/>
    <x v="0"/>
  </r>
  <r>
    <s v="B001493"/>
    <s v="COX-2 Inhibitor"/>
    <s v="Line 3"/>
    <d v="2024-12-19T00:00:00"/>
    <s v="Team B"/>
    <n v="22.06"/>
    <n v="37.22"/>
    <n v="334"/>
    <n v="25.1"/>
    <n v="7.08"/>
    <n v="98.85"/>
    <n v="6.53"/>
    <n v="113.8"/>
    <n v="93.05"/>
    <n v="93.04"/>
    <s v="Pass"/>
    <s v="Yes"/>
    <s v="Environmental"/>
    <s v="Minor"/>
    <d v="2024-12-01T00:00:00"/>
    <n v="0"/>
    <n v="0"/>
    <n v="0"/>
    <n v="0"/>
    <n v="0"/>
    <n v="0"/>
    <x v="0"/>
  </r>
  <r>
    <s v="B001494"/>
    <s v="AED"/>
    <s v="Line1"/>
    <d v="2024-04-23T00:00:00"/>
    <s v="Team C"/>
    <n v="21.49"/>
    <n v="46.22"/>
    <n v="297"/>
    <n v="44.8"/>
    <n v="7.48"/>
    <n v="98.72"/>
    <n v="6.9"/>
    <n v="148.4"/>
    <n v="88.79"/>
    <n v="93.08"/>
    <s v="Pass"/>
    <s v="No"/>
    <s v="None"/>
    <s v="None"/>
    <d v="2024-04-01T00:00:00"/>
    <n v="0"/>
    <n v="0"/>
    <n v="0"/>
    <n v="0"/>
    <n v="0"/>
    <n v="0"/>
    <x v="0"/>
  </r>
  <r>
    <s v="B001495"/>
    <s v="GLP-1 Agonist"/>
    <s v="Line 1"/>
    <d v="2025-07-31T00:00:00"/>
    <s v="Team A"/>
    <n v="22.47"/>
    <n v="39.549999999999997"/>
    <n v="274"/>
    <n v="53"/>
    <n v="7.62"/>
    <n v="98.81"/>
    <n v="6.91"/>
    <n v="145.6"/>
    <n v="87.1"/>
    <n v="92.65"/>
    <s v="Pass"/>
    <s v="No"/>
    <s v="None"/>
    <s v="None"/>
    <d v="2025-07-01T00:00:00"/>
    <n v="0"/>
    <n v="0"/>
    <n v="0"/>
    <n v="0"/>
    <n v="0"/>
    <n v="0"/>
    <x v="0"/>
  </r>
  <r>
    <s v="B001496"/>
    <s v="COX-2 Inhibitor"/>
    <s v="Line 2"/>
    <d v="2024-02-23T00:00:00"/>
    <s v="Team C"/>
    <n v="22.62"/>
    <n v="46.46"/>
    <n v="328"/>
    <n v="41.3"/>
    <n v="6.56"/>
    <n v="99.06"/>
    <n v="6.59"/>
    <n v="142.80000000000001"/>
    <n v="90.89"/>
    <n v="97.26"/>
    <s v="Pass"/>
    <s v="No"/>
    <s v="None"/>
    <s v="None"/>
    <d v="2024-02-01T00:00:00"/>
    <n v="0"/>
    <n v="0"/>
    <n v="0"/>
    <n v="0"/>
    <n v="0"/>
    <n v="0"/>
    <x v="0"/>
  </r>
  <r>
    <s v="B001497"/>
    <s v="AED"/>
    <s v="Line 2"/>
    <d v="2024-12-30T00:00:00"/>
    <s v="Team D"/>
    <n v="22.76"/>
    <n v="44.43"/>
    <n v="330"/>
    <n v="46.6"/>
    <n v="7.94"/>
    <n v="98.74"/>
    <n v="6.78"/>
    <n v="126.6"/>
    <n v="91.72"/>
    <n v="93.49"/>
    <s v="Pass"/>
    <s v="No"/>
    <s v="None"/>
    <s v="None"/>
    <d v="2024-12-01T00:00:00"/>
    <n v="0"/>
    <n v="0"/>
    <n v="0"/>
    <n v="0"/>
    <n v="0"/>
    <n v="0"/>
    <x v="0"/>
  </r>
  <r>
    <s v="B001498"/>
    <s v="COX-2 Inhibitor"/>
    <s v="Line 2"/>
    <d v="2024-10-13T00:00:00"/>
    <s v="Team B"/>
    <m/>
    <n v="47.83"/>
    <n v="344"/>
    <n v="41.6"/>
    <n v="5.47"/>
    <n v="99.69"/>
    <n v="6.76"/>
    <n v="137.9"/>
    <n v="84.35"/>
    <n v="94.18"/>
    <s v="Pass"/>
    <s v="No"/>
    <s v="None"/>
    <s v="None"/>
    <d v="2024-10-01T00:00:00"/>
    <n v="1"/>
    <n v="0"/>
    <n v="0"/>
    <n v="0"/>
    <n v="0"/>
    <n v="0"/>
    <x v="1"/>
  </r>
  <r>
    <s v="B001499"/>
    <s v="GLP-1 Agonist"/>
    <s v="Line 3"/>
    <d v="2024-01-28T00:00:00"/>
    <s v="Team A"/>
    <n v="21.27"/>
    <n v="41.85"/>
    <n v="299"/>
    <n v="55.6"/>
    <n v="8.2200000000000006"/>
    <n v="98.53"/>
    <n v="6.9"/>
    <n v="145.80000000000001"/>
    <n v="85.36"/>
    <n v="92.42"/>
    <s v="Pass"/>
    <s v="No"/>
    <s v="None"/>
    <s v="None"/>
    <d v="2024-01-01T00:00:00"/>
    <n v="0"/>
    <n v="0"/>
    <n v="0"/>
    <n v="0"/>
    <n v="0"/>
    <n v="0"/>
    <x v="0"/>
  </r>
  <r>
    <s v="B001500"/>
    <s v="COX-2 Inhibitor"/>
    <s v="Line 3"/>
    <d v="2024-02-08T00:00:00"/>
    <s v="Team C"/>
    <n v="22.21"/>
    <n v="47.14"/>
    <n v="321"/>
    <n v="47.3"/>
    <n v="7.68"/>
    <n v="99.42"/>
    <n v="6.74"/>
    <n v="124"/>
    <n v="81.040000000000006"/>
    <n v="92.64"/>
    <s v="Pass"/>
    <s v="Yes"/>
    <s v="Process"/>
    <s v="Minor"/>
    <d v="2024-02-01T00:00:00"/>
    <n v="0"/>
    <n v="0"/>
    <n v="0"/>
    <n v="0"/>
    <n v="0"/>
    <n v="0"/>
    <x v="0"/>
  </r>
  <r>
    <s v="B001501"/>
    <s v="COX-2 Inhibitor"/>
    <s v="Line 1"/>
    <d v="2025-01-14T00:00:00"/>
    <s v="Team A"/>
    <n v="22.92"/>
    <n v="32.549999999999997"/>
    <n v="333"/>
    <n v="40.5"/>
    <n v="6.06"/>
    <n v="99.27"/>
    <n v="6.37"/>
    <n v="125.5"/>
    <n v="90.65"/>
    <n v="95.22"/>
    <s v="Pass"/>
    <s v="No"/>
    <s v="None"/>
    <s v="None"/>
    <d v="2025-01-01T00:00:00"/>
    <n v="0"/>
    <n v="0"/>
    <n v="0"/>
    <n v="0"/>
    <n v="0"/>
    <n v="0"/>
    <x v="0"/>
  </r>
  <r>
    <s v="B001502"/>
    <s v="AED"/>
    <s v="Line 2"/>
    <d v="2024-10-15T00:00:00"/>
    <s v="Team A"/>
    <n v="22.42"/>
    <n v="37.83"/>
    <n v="328"/>
    <n v="43.3"/>
    <n v="7.47"/>
    <n v="98.85"/>
    <n v="6.93"/>
    <n v="129"/>
    <n v="88.23"/>
    <n v="93.4"/>
    <s v="Pass"/>
    <s v="No"/>
    <s v="None"/>
    <s v="None"/>
    <d v="2024-10-01T00:00:00"/>
    <n v="0"/>
    <n v="0"/>
    <n v="0"/>
    <n v="0"/>
    <n v="0"/>
    <n v="0"/>
    <x v="0"/>
  </r>
  <r>
    <s v="B001503"/>
    <s v="GLP-1 Agonist"/>
    <s v="Line2"/>
    <d v="2024-04-04T00:00:00"/>
    <s v="Team B"/>
    <n v="22.25"/>
    <n v="38.18"/>
    <n v="309"/>
    <n v="35.299999999999997"/>
    <n v="7.56"/>
    <n v="99.1"/>
    <n v="7.19"/>
    <n v="129.5"/>
    <n v="86.79"/>
    <n v="91.72"/>
    <s v="Pass"/>
    <s v="No"/>
    <s v="None"/>
    <s v="None"/>
    <d v="2024-04-01T00:00:00"/>
    <n v="0"/>
    <n v="0"/>
    <n v="0"/>
    <n v="0"/>
    <n v="0"/>
    <n v="0"/>
    <x v="0"/>
  </r>
  <r>
    <s v="B001504"/>
    <s v="GLP-1 Agonist"/>
    <s v="Line 2"/>
    <d v="2024-04-11T00:00:00"/>
    <s v="Team B"/>
    <n v="21.3"/>
    <n v="45.4"/>
    <n v="291"/>
    <n v="53.4"/>
    <n v="7.19"/>
    <n v="98.72"/>
    <n v="7.17"/>
    <n v="147.30000000000001"/>
    <n v="78.86"/>
    <n v="92.51"/>
    <s v="Pass"/>
    <s v="No"/>
    <s v="None"/>
    <s v="None"/>
    <d v="2024-04-01T00:00:00"/>
    <n v="0"/>
    <n v="0"/>
    <n v="0"/>
    <n v="0"/>
    <n v="0"/>
    <n v="0"/>
    <x v="0"/>
  </r>
  <r>
    <s v="B001505"/>
    <s v="AED"/>
    <s v="Line 1"/>
    <d v="2025-08-11T00:00:00"/>
    <s v="Team A"/>
    <n v="21.93"/>
    <n v="53.4"/>
    <n v="268"/>
    <n v="46.8"/>
    <n v="7.41"/>
    <n v="98.6"/>
    <n v="7.21"/>
    <n v="115"/>
    <n v="86.64"/>
    <n v="96.41"/>
    <s v="Pass"/>
    <s v="No"/>
    <s v="None"/>
    <s v="None"/>
    <d v="2025-08-01T00:00:00"/>
    <n v="0"/>
    <n v="0"/>
    <n v="0"/>
    <n v="0"/>
    <n v="0"/>
    <n v="0"/>
    <x v="0"/>
  </r>
  <r>
    <s v="B001506"/>
    <s v="GLP-1 Agonist"/>
    <s v="Line 2"/>
    <d v="2025-06-18T00:00:00"/>
    <s v="Team D"/>
    <n v="21.94"/>
    <n v="39.18"/>
    <n v="288"/>
    <n v="47.8"/>
    <n v="7.45"/>
    <n v="99.43"/>
    <n v="7.03"/>
    <n v="131.9"/>
    <n v="86.22"/>
    <n v="93.56"/>
    <s v="Pass"/>
    <s v="No"/>
    <s v="None"/>
    <s v="None"/>
    <d v="2025-06-01T00:00:00"/>
    <n v="0"/>
    <n v="0"/>
    <n v="0"/>
    <n v="0"/>
    <n v="0"/>
    <n v="0"/>
    <x v="0"/>
  </r>
  <r>
    <s v="B001507"/>
    <s v="COX-2 Inhibitor"/>
    <s v="Line 2"/>
    <d v="2025-03-20T00:00:00"/>
    <s v="Team C"/>
    <n v="22.21"/>
    <n v="39.94"/>
    <n v="331"/>
    <n v="34.200000000000003"/>
    <n v="6.7"/>
    <n v="98.59"/>
    <n v="6.7"/>
    <n v="123.1"/>
    <n v="89.24"/>
    <n v="94.28"/>
    <s v="Pass"/>
    <s v="No"/>
    <s v="None"/>
    <s v="None"/>
    <d v="2025-03-01T00:00:00"/>
    <n v="0"/>
    <n v="0"/>
    <n v="0"/>
    <n v="0"/>
    <n v="0"/>
    <n v="0"/>
    <x v="0"/>
  </r>
  <r>
    <s v="B001508"/>
    <s v="GLP-1 Agonist"/>
    <s v="Line 1"/>
    <d v="2025-09-01T00:00:00"/>
    <s v="Team D"/>
    <n v="20.65"/>
    <n v="30.23"/>
    <n v="284"/>
    <n v="52.3"/>
    <n v="8.32"/>
    <n v="99.04"/>
    <n v="6.83"/>
    <n v="149.9"/>
    <n v="83.86"/>
    <n v="94.22"/>
    <s v="Pass"/>
    <s v="No"/>
    <s v="None"/>
    <s v="None"/>
    <d v="2025-09-01T00:00:00"/>
    <n v="0"/>
    <n v="0"/>
    <n v="0"/>
    <n v="0"/>
    <n v="0"/>
    <n v="0"/>
    <x v="0"/>
  </r>
  <r>
    <s v="B001509"/>
    <s v="Antidepressant"/>
    <s v="Line 3"/>
    <d v="2024-02-20T00:00:00"/>
    <s v="Team B"/>
    <n v="21.4"/>
    <n v="46.32"/>
    <n v="313"/>
    <n v="42.1"/>
    <n v="7.57"/>
    <n v="99.07"/>
    <n v="6.76"/>
    <n v="130.69999999999999"/>
    <n v="85.41"/>
    <n v="92.86"/>
    <s v="Pass"/>
    <s v="No"/>
    <s v="None"/>
    <s v="None"/>
    <d v="2024-02-01T00:00:00"/>
    <n v="0"/>
    <n v="0"/>
    <n v="0"/>
    <n v="0"/>
    <n v="0"/>
    <n v="0"/>
    <x v="0"/>
  </r>
  <r>
    <s v="B001510"/>
    <s v="COX-2 Inhibitor"/>
    <s v="Line 1"/>
    <d v="2025-05-17T00:00:00"/>
    <s v="Team B"/>
    <n v="22.32"/>
    <n v="40.25"/>
    <n v="355"/>
    <n v="36.799999999999997"/>
    <n v="6.6"/>
    <n v="99.61"/>
    <n v="6.76"/>
    <n v="119.7"/>
    <n v="89.1"/>
    <n v="97.25"/>
    <s v="Pass"/>
    <s v="No"/>
    <s v="None"/>
    <s v="None"/>
    <d v="2025-05-01T00:00:00"/>
    <n v="0"/>
    <n v="0"/>
    <n v="0"/>
    <n v="0"/>
    <n v="0"/>
    <n v="0"/>
    <x v="0"/>
  </r>
  <r>
    <s v="B001511"/>
    <s v="Antidepressant"/>
    <s v="Line 2"/>
    <d v="2025-07-04T00:00:00"/>
    <s v="Team D"/>
    <n v="22.5"/>
    <n v="56.79"/>
    <n v="319"/>
    <n v="40.700000000000003"/>
    <n v="7.11"/>
    <n v="98.74"/>
    <n v="7.1"/>
    <n v="128.9"/>
    <n v="86.17"/>
    <n v="93.37"/>
    <s v="Pass"/>
    <s v="No"/>
    <s v="None"/>
    <s v="None"/>
    <d v="2025-07-01T00:00:00"/>
    <n v="0"/>
    <n v="0"/>
    <n v="0"/>
    <n v="0"/>
    <n v="0"/>
    <n v="0"/>
    <x v="0"/>
  </r>
  <r>
    <s v="B001512"/>
    <s v="Antidepressant"/>
    <s v="Line 2"/>
    <d v="2024-05-26T00:00:00"/>
    <s v="Team A"/>
    <n v="22.94"/>
    <n v="38.299999999999997"/>
    <n v="338"/>
    <n v="44.5"/>
    <n v="6.44"/>
    <n v="99.86"/>
    <n v="6.69"/>
    <n v="136.6"/>
    <n v="89.04"/>
    <n v="95.66"/>
    <s v="Pass"/>
    <s v="No"/>
    <s v="None"/>
    <s v="None"/>
    <d v="2024-05-01T00:00:00"/>
    <n v="0"/>
    <n v="0"/>
    <n v="0"/>
    <n v="0"/>
    <n v="0"/>
    <n v="0"/>
    <x v="0"/>
  </r>
  <r>
    <s v="B001513"/>
    <s v="COX-2 Inhibitor"/>
    <s v="Line 3"/>
    <d v="2025-01-27T00:00:00"/>
    <s v="Team B"/>
    <n v="21.48"/>
    <n v="53.53"/>
    <n v="313"/>
    <n v="33.200000000000003"/>
    <n v="6.76"/>
    <n v="99.22"/>
    <n v="6.94"/>
    <n v="104.2"/>
    <n v="89.09"/>
    <n v="95.78"/>
    <s v="Pass"/>
    <s v="No"/>
    <s v="None"/>
    <s v="None"/>
    <d v="2025-01-01T00:00:00"/>
    <n v="0"/>
    <n v="0"/>
    <n v="0"/>
    <n v="0"/>
    <n v="0"/>
    <n v="0"/>
    <x v="0"/>
  </r>
  <r>
    <s v="B001514"/>
    <s v="COX-2 Inhibitor"/>
    <s v="Line 1"/>
    <d v="2025-07-14T00:00:00"/>
    <s v="Team D"/>
    <n v="22.05"/>
    <m/>
    <n v="335"/>
    <n v="40.1"/>
    <n v="6.24"/>
    <n v="98.46"/>
    <n v="6.69"/>
    <n v="114.9"/>
    <n v="84.83"/>
    <n v="94.53"/>
    <s v="Pass"/>
    <s v="No"/>
    <s v="None"/>
    <s v="None"/>
    <d v="2025-07-01T00:00:00"/>
    <n v="0"/>
    <n v="1"/>
    <n v="0"/>
    <n v="0"/>
    <n v="0"/>
    <n v="0"/>
    <x v="1"/>
  </r>
  <r>
    <s v="B001515"/>
    <s v="AED"/>
    <s v="Line 1"/>
    <d v="2025-03-17T00:00:00"/>
    <s v="Team B"/>
    <n v="21.53"/>
    <n v="38.86"/>
    <n v="280"/>
    <n v="41"/>
    <n v="7.73"/>
    <n v="98.65"/>
    <n v="6.78"/>
    <n v="126.6"/>
    <n v="88.1"/>
    <n v="93.31"/>
    <s v="Pass"/>
    <s v="No"/>
    <s v="None"/>
    <s v="None"/>
    <d v="2025-03-01T00:00:00"/>
    <n v="0"/>
    <n v="0"/>
    <n v="0"/>
    <n v="0"/>
    <n v="0"/>
    <n v="0"/>
    <x v="0"/>
  </r>
  <r>
    <s v="B001516"/>
    <s v="Antidepressant"/>
    <s v="Line 1"/>
    <d v="2024-07-01T00:00:00"/>
    <s v="Team D"/>
    <n v="22.6"/>
    <n v="43.16"/>
    <n v="312"/>
    <n v="38.200000000000003"/>
    <n v="7.24"/>
    <n v="99.13"/>
    <n v="6.91"/>
    <n v="124.1"/>
    <n v="89.59"/>
    <n v="94.2"/>
    <s v="Pass"/>
    <s v="No"/>
    <s v="None"/>
    <s v="None"/>
    <d v="2024-07-01T00:00:00"/>
    <n v="0"/>
    <n v="0"/>
    <n v="0"/>
    <n v="0"/>
    <n v="0"/>
    <n v="0"/>
    <x v="0"/>
  </r>
  <r>
    <s v="B001517"/>
    <s v="Antidepressant"/>
    <s v="Line 2"/>
    <d v="2025-04-30T00:00:00"/>
    <s v="Team B"/>
    <n v="21.6"/>
    <n v="45.86"/>
    <n v="301"/>
    <n v="45.9"/>
    <n v="7.51"/>
    <n v="98.71"/>
    <n v="6.91"/>
    <n v="109.9"/>
    <n v="90.56"/>
    <n v="94.76"/>
    <s v="Pass"/>
    <s v="No"/>
    <s v="None"/>
    <s v="None"/>
    <d v="2025-04-01T00:00:00"/>
    <n v="0"/>
    <n v="0"/>
    <n v="0"/>
    <n v="0"/>
    <n v="0"/>
    <n v="0"/>
    <x v="0"/>
  </r>
  <r>
    <s v="B001518"/>
    <s v="AED"/>
    <s v="Line 1"/>
    <d v="2025-07-09T00:00:00"/>
    <s v="Team B"/>
    <n v="21.48"/>
    <n v="42.87"/>
    <n v="338"/>
    <n v="38.5"/>
    <n v="8.02"/>
    <n v="99.15"/>
    <n v="6.89"/>
    <n v="114.2"/>
    <n v="90.21"/>
    <n v="92.2"/>
    <s v="Pass"/>
    <s v="No"/>
    <s v="None"/>
    <s v="None"/>
    <d v="2025-07-01T00:00:00"/>
    <n v="0"/>
    <n v="0"/>
    <n v="0"/>
    <n v="0"/>
    <n v="0"/>
    <n v="0"/>
    <x v="0"/>
  </r>
  <r>
    <s v="B001519"/>
    <s v="Antidepressant"/>
    <s v="Line 3"/>
    <d v="2024-01-08T00:00:00"/>
    <s v="Team D"/>
    <n v="20.94"/>
    <n v="46.19"/>
    <n v="327"/>
    <n v="48.4"/>
    <n v="7.39"/>
    <n v="98.9"/>
    <n v="6.82"/>
    <n v="131.69999999999999"/>
    <n v="84.28"/>
    <n v="93.2"/>
    <s v="Pass"/>
    <s v="Yes"/>
    <s v="Process"/>
    <s v="Minor"/>
    <d v="2024-01-01T00:00:00"/>
    <n v="0"/>
    <n v="0"/>
    <n v="0"/>
    <n v="0"/>
    <n v="0"/>
    <n v="0"/>
    <x v="0"/>
  </r>
  <r>
    <s v="B001520"/>
    <s v="Antidepressant"/>
    <s v="Line 1"/>
    <d v="2025-02-18T00:00:00"/>
    <s v="Team A"/>
    <n v="22.36"/>
    <n v="46.08"/>
    <n v="338"/>
    <n v="42.6"/>
    <n v="6.72"/>
    <n v="98.69"/>
    <n v="6.88"/>
    <n v="134.5"/>
    <m/>
    <n v="94.54"/>
    <s v="Pass"/>
    <s v="No"/>
    <s v="None"/>
    <s v="None"/>
    <d v="2025-02-01T00:00:00"/>
    <n v="0"/>
    <n v="0"/>
    <n v="0"/>
    <n v="0"/>
    <n v="0"/>
    <n v="1"/>
    <x v="1"/>
  </r>
  <r>
    <s v="B001521"/>
    <s v="GLP-1 Agonist"/>
    <s v="Line 1"/>
    <d v="2025-01-03T00:00:00"/>
    <s v="Team D"/>
    <n v="21.38"/>
    <n v="42.98"/>
    <n v="292"/>
    <n v="38.9"/>
    <n v="7.29"/>
    <n v="98.63"/>
    <n v="6.79"/>
    <n v="127.9"/>
    <n v="84.58"/>
    <n v="90.85"/>
    <s v="Pass"/>
    <s v="Yes"/>
    <s v="Environmental"/>
    <s v="Minor"/>
    <d v="2025-01-01T00:00:00"/>
    <n v="0"/>
    <n v="0"/>
    <n v="0"/>
    <n v="0"/>
    <n v="0"/>
    <n v="0"/>
    <x v="0"/>
  </r>
  <r>
    <s v="B001522"/>
    <s v="GLP-1 Agonist"/>
    <s v="Line 2"/>
    <d v="2024-09-25T00:00:00"/>
    <s v="Team A"/>
    <n v="21.01"/>
    <n v="39.92"/>
    <n v="282"/>
    <n v="55.5"/>
    <n v="7.18"/>
    <n v="99.18"/>
    <n v="6.88"/>
    <n v="138.5"/>
    <n v="84.41"/>
    <n v="90.98"/>
    <s v="Pass"/>
    <s v="Yes"/>
    <s v="Equipment"/>
    <s v="Minor"/>
    <d v="2024-09-01T00:00:00"/>
    <n v="0"/>
    <n v="0"/>
    <n v="0"/>
    <n v="0"/>
    <n v="0"/>
    <n v="0"/>
    <x v="0"/>
  </r>
  <r>
    <s v="B001523"/>
    <s v="AED"/>
    <s v="Line 3"/>
    <d v="2024-02-02T00:00:00"/>
    <s v="Team B"/>
    <n v="21.61"/>
    <n v="38.130000000000003"/>
    <n v="296"/>
    <n v="48.2"/>
    <n v="6.92"/>
    <n v="98.47"/>
    <n v="6.69"/>
    <n v="139.4"/>
    <n v="87.48"/>
    <n v="93.55"/>
    <s v="Pass"/>
    <s v="No"/>
    <s v="None"/>
    <s v="None"/>
    <d v="2024-02-01T00:00:00"/>
    <n v="0"/>
    <n v="0"/>
    <n v="0"/>
    <n v="0"/>
    <n v="0"/>
    <n v="0"/>
    <x v="0"/>
  </r>
  <r>
    <s v="B001524"/>
    <s v="COX-2 Inhibitor"/>
    <s v="Line 3"/>
    <d v="2024-03-02T00:00:00"/>
    <s v="Team C"/>
    <n v="23.35"/>
    <n v="42.62"/>
    <n v="345"/>
    <n v="41.7"/>
    <n v="7.42"/>
    <n v="99.41"/>
    <n v="6.71"/>
    <n v="120"/>
    <n v="90.95"/>
    <n v="94.41"/>
    <s v="Pass"/>
    <s v="No"/>
    <s v="None"/>
    <s v="None"/>
    <d v="2024-03-01T00:00:00"/>
    <n v="0"/>
    <n v="0"/>
    <n v="0"/>
    <n v="0"/>
    <n v="0"/>
    <n v="0"/>
    <x v="0"/>
  </r>
  <r>
    <s v="B001525"/>
    <s v="COX-2 Inhibitor"/>
    <s v="Line 3"/>
    <d v="2025-07-02T00:00:00"/>
    <s v="Team C"/>
    <n v="21.75"/>
    <n v="43.88"/>
    <n v="373"/>
    <n v="44"/>
    <n v="6.39"/>
    <n v="99.44"/>
    <n v="6.86"/>
    <n v="132.6"/>
    <n v="91.47"/>
    <n v="92.98"/>
    <s v="Pass"/>
    <s v="No"/>
    <s v="None"/>
    <s v="None"/>
    <d v="2025-07-01T00:00:00"/>
    <n v="0"/>
    <n v="0"/>
    <n v="0"/>
    <n v="0"/>
    <n v="0"/>
    <n v="0"/>
    <x v="0"/>
  </r>
  <r>
    <s v="B001526"/>
    <s v="Antidepressant"/>
    <s v="Line 2"/>
    <d v="2025-08-27T00:00:00"/>
    <s v="Team D"/>
    <n v="21.37"/>
    <n v="32.619999999999997"/>
    <n v="327"/>
    <n v="49.2"/>
    <n v="6.66"/>
    <n v="99.15"/>
    <n v="6.72"/>
    <n v="129.30000000000001"/>
    <n v="89.2"/>
    <n v="93.52"/>
    <s v="Pass"/>
    <s v="No"/>
    <s v="None"/>
    <s v="None"/>
    <d v="2025-08-01T00:00:00"/>
    <n v="0"/>
    <n v="0"/>
    <n v="0"/>
    <n v="0"/>
    <n v="0"/>
    <n v="0"/>
    <x v="0"/>
  </r>
  <r>
    <s v="B001527"/>
    <s v="GLP1 Agonist"/>
    <s v="Line 3"/>
    <d v="2024-11-02T00:00:00"/>
    <s v="Team D"/>
    <n v="22.44"/>
    <n v="40.85"/>
    <n v="293"/>
    <n v="50.6"/>
    <n v="8.19"/>
    <n v="98.48"/>
    <n v="6.92"/>
    <n v="132.19999999999999"/>
    <n v="84.63"/>
    <n v="92.05"/>
    <s v="Pass"/>
    <s v="No"/>
    <s v="None"/>
    <s v="None"/>
    <d v="2024-11-01T00:00:00"/>
    <n v="0"/>
    <n v="0"/>
    <n v="0"/>
    <n v="0"/>
    <n v="0"/>
    <n v="0"/>
    <x v="0"/>
  </r>
  <r>
    <s v="B001528"/>
    <s v="GLP-1 Agonist"/>
    <s v="Line 3"/>
    <d v="2025-11-17T00:00:00"/>
    <s v="Team C"/>
    <m/>
    <n v="39.520000000000003"/>
    <n v="297"/>
    <n v="51.9"/>
    <n v="8.06"/>
    <n v="99.07"/>
    <n v="6.88"/>
    <n v="155.9"/>
    <n v="85.97"/>
    <n v="94.05"/>
    <s v="Pass"/>
    <s v="No"/>
    <s v="None"/>
    <s v="None"/>
    <d v="2025-11-01T00:00:00"/>
    <n v="1"/>
    <n v="0"/>
    <n v="0"/>
    <n v="0"/>
    <n v="0"/>
    <n v="0"/>
    <x v="1"/>
  </r>
  <r>
    <s v="B001529"/>
    <s v="Antidepressant"/>
    <s v="Line 1"/>
    <d v="2025-11-09T00:00:00"/>
    <s v="Team C"/>
    <n v="22.5"/>
    <n v="35.520000000000003"/>
    <n v="319"/>
    <n v="105"/>
    <n v="7.52"/>
    <n v="99.05"/>
    <n v="6.61"/>
    <n v="136.9"/>
    <n v="88.31"/>
    <n v="94.68"/>
    <s v="Pass"/>
    <s v="No"/>
    <s v="None"/>
    <s v="None"/>
    <d v="2025-11-01T00:00:00"/>
    <n v="0"/>
    <n v="0"/>
    <n v="0"/>
    <n v="0"/>
    <n v="0"/>
    <n v="0"/>
    <x v="0"/>
  </r>
  <r>
    <s v="B001530"/>
    <s v="Antidepressant"/>
    <s v="Line 2"/>
    <d v="2025-05-01T00:00:00"/>
    <s v="Team B"/>
    <n v="22.3"/>
    <m/>
    <n v="356"/>
    <n v="39.1"/>
    <n v="6.93"/>
    <m/>
    <n v="7.01"/>
    <n v="115.6"/>
    <n v="86.66"/>
    <n v="95.49"/>
    <s v="Pass"/>
    <s v="No"/>
    <s v="None"/>
    <s v="None"/>
    <d v="2025-05-01T00:00:00"/>
    <n v="0"/>
    <n v="1"/>
    <n v="1"/>
    <n v="0"/>
    <n v="0"/>
    <n v="0"/>
    <x v="2"/>
  </r>
  <r>
    <s v="B001531"/>
    <s v="GLP-1 Agonist"/>
    <s v="Line 3"/>
    <d v="2025-02-28T00:00:00"/>
    <s v="Team D"/>
    <n v="21.47"/>
    <n v="38.44"/>
    <n v="322"/>
    <n v="40.799999999999997"/>
    <n v="7.46"/>
    <n v="99.47"/>
    <n v="6.95"/>
    <n v="138.9"/>
    <n v="86.44"/>
    <n v="90.02"/>
    <s v="Failed"/>
    <s v="Yes"/>
    <s v="Process"/>
    <s v="Critical"/>
    <d v="2025-02-01T00:00:00"/>
    <n v="0"/>
    <n v="0"/>
    <n v="0"/>
    <n v="0"/>
    <n v="0"/>
    <n v="0"/>
    <x v="0"/>
  </r>
  <r>
    <s v="B001532"/>
    <s v="Antidepressant"/>
    <s v="Line 1"/>
    <d v="2025-12-06T00:00:00"/>
    <s v="Team C"/>
    <n v="21.74"/>
    <n v="51.65"/>
    <n v="325"/>
    <n v="42.2"/>
    <n v="7.54"/>
    <m/>
    <n v="6.97"/>
    <n v="122.2"/>
    <n v="91.92"/>
    <n v="95.32"/>
    <s v="Pass"/>
    <s v="No"/>
    <s v="None"/>
    <s v="None"/>
    <d v="2025-12-01T00:00:00"/>
    <n v="0"/>
    <n v="0"/>
    <n v="1"/>
    <n v="0"/>
    <n v="0"/>
    <n v="0"/>
    <x v="1"/>
  </r>
  <r>
    <s v="B001533"/>
    <s v="COX-2 Inhibitor"/>
    <s v="Line 2"/>
    <d v="2025-03-21T00:00:00"/>
    <s v="Team A"/>
    <n v="23.12"/>
    <n v="44.1"/>
    <n v="342"/>
    <n v="45.6"/>
    <n v="7.27"/>
    <n v="98.71"/>
    <n v="6.48"/>
    <n v="130.1"/>
    <n v="88.76"/>
    <n v="94.55"/>
    <s v="Pass"/>
    <s v="No"/>
    <s v="None"/>
    <s v="None"/>
    <d v="2025-03-01T00:00:00"/>
    <n v="0"/>
    <n v="0"/>
    <n v="0"/>
    <n v="0"/>
    <n v="0"/>
    <n v="0"/>
    <x v="0"/>
  </r>
  <r>
    <s v="B001534"/>
    <s v="COX-2 Inhibitor"/>
    <s v="Line 2"/>
    <d v="2025-11-13T00:00:00"/>
    <s v="Team D"/>
    <n v="23.37"/>
    <n v="48.18"/>
    <n v="345"/>
    <n v="40.200000000000003"/>
    <n v="5.9"/>
    <n v="99.13"/>
    <n v="6.65"/>
    <n v="112.9"/>
    <n v="92.83"/>
    <n v="94.68"/>
    <s v="Pass"/>
    <s v="Yes"/>
    <s v="Equipment"/>
    <s v="Minor"/>
    <d v="2025-11-01T00:00:00"/>
    <n v="0"/>
    <n v="0"/>
    <n v="0"/>
    <n v="0"/>
    <n v="0"/>
    <n v="0"/>
    <x v="0"/>
  </r>
  <r>
    <s v="B001535"/>
    <s v="Antidepressant"/>
    <s v="Line 2"/>
    <d v="2025-12-16T00:00:00"/>
    <s v="Team B"/>
    <n v="22.81"/>
    <n v="41.41"/>
    <n v="329"/>
    <n v="35.1"/>
    <n v="6.9"/>
    <n v="99.05"/>
    <n v="6.79"/>
    <n v="129.19999999999999"/>
    <n v="86.56"/>
    <n v="92.89"/>
    <s v="Pass"/>
    <s v="No"/>
    <s v="None"/>
    <s v="None"/>
    <d v="2025-12-01T00:00:00"/>
    <n v="0"/>
    <n v="0"/>
    <n v="0"/>
    <n v="0"/>
    <n v="0"/>
    <n v="0"/>
    <x v="0"/>
  </r>
  <r>
    <s v="B001536"/>
    <s v="GLP-1 Agonist"/>
    <s v="Line 1"/>
    <d v="2024-05-22T00:00:00"/>
    <s v="Team B"/>
    <n v="20.61"/>
    <n v="30.63"/>
    <n v="293"/>
    <n v="54"/>
    <n v="7.62"/>
    <n v="99.52"/>
    <n v="6.77"/>
    <n v="153"/>
    <n v="84.07"/>
    <n v="92.55"/>
    <s v="Pass"/>
    <s v="No"/>
    <s v="None"/>
    <s v="None"/>
    <d v="2024-05-01T00:00:00"/>
    <n v="0"/>
    <n v="0"/>
    <n v="0"/>
    <n v="0"/>
    <n v="0"/>
    <n v="0"/>
    <x v="0"/>
  </r>
  <r>
    <s v="B001537"/>
    <s v="AED"/>
    <s v="Line 2"/>
    <d v="2025-04-27T00:00:00"/>
    <s v="Team B"/>
    <n v="22.78"/>
    <n v="47.36"/>
    <n v="300"/>
    <n v="42.3"/>
    <n v="6.8"/>
    <n v="98.78"/>
    <n v="7"/>
    <n v="120.8"/>
    <n v="88.1"/>
    <n v="94.61"/>
    <s v="Pass"/>
    <s v="No"/>
    <s v="None"/>
    <s v="None"/>
    <d v="2025-04-01T00:00:00"/>
    <n v="0"/>
    <n v="0"/>
    <n v="0"/>
    <n v="0"/>
    <n v="0"/>
    <n v="0"/>
    <x v="0"/>
  </r>
  <r>
    <s v="B001538"/>
    <s v="COX-2 Inhibitor"/>
    <s v="Line 3"/>
    <d v="2025-06-18T00:00:00"/>
    <s v="Team D"/>
    <n v="22.23"/>
    <n v="39.71"/>
    <n v="359"/>
    <n v="27"/>
    <n v="7.59"/>
    <n v="99.09"/>
    <n v="6.68"/>
    <n v="113.3"/>
    <n v="92.01"/>
    <n v="91.59"/>
    <s v="Failed"/>
    <s v="No"/>
    <s v="None"/>
    <s v="None"/>
    <d v="2025-06-01T00:00:00"/>
    <n v="0"/>
    <n v="0"/>
    <n v="0"/>
    <n v="0"/>
    <n v="0"/>
    <n v="0"/>
    <x v="0"/>
  </r>
  <r>
    <s v="B001539"/>
    <s v="AED"/>
    <s v="Line 1"/>
    <d v="2025-08-22T00:00:00"/>
    <s v="Team B"/>
    <n v="21.23"/>
    <n v="42.32"/>
    <n v="315"/>
    <n v="49.6"/>
    <n v="7.53"/>
    <n v="99.11"/>
    <n v="6.98"/>
    <n v="144.19999999999999"/>
    <n v="85.92"/>
    <n v="94.49"/>
    <s v="Pass"/>
    <s v="No"/>
    <s v="None"/>
    <s v="None"/>
    <d v="2025-08-01T00:00:00"/>
    <n v="0"/>
    <n v="0"/>
    <n v="0"/>
    <n v="0"/>
    <n v="0"/>
    <n v="0"/>
    <x v="0"/>
  </r>
  <r>
    <s v="B001540"/>
    <s v="GLP-1 Agonist"/>
    <s v="Line 2"/>
    <d v="2024-09-12T00:00:00"/>
    <s v="Team B"/>
    <n v="21.37"/>
    <n v="34.74"/>
    <n v="317"/>
    <n v="42.8"/>
    <n v="7.5"/>
    <n v="99.06"/>
    <n v="6.67"/>
    <n v="126.5"/>
    <n v="88.4"/>
    <n v="92.98"/>
    <s v="Pass"/>
    <s v="No"/>
    <s v="None"/>
    <s v="None"/>
    <d v="2024-09-01T00:00:00"/>
    <n v="0"/>
    <n v="0"/>
    <n v="0"/>
    <n v="0"/>
    <n v="0"/>
    <n v="0"/>
    <x v="0"/>
  </r>
  <r>
    <s v="B001541"/>
    <s v="AED"/>
    <s v="Line 1"/>
    <d v="2025-09-21T00:00:00"/>
    <s v="Team A"/>
    <n v="22.42"/>
    <n v="44.36"/>
    <n v="345"/>
    <n v="53.8"/>
    <n v="7.65"/>
    <n v="99.02"/>
    <n v="6.8"/>
    <n v="130.1"/>
    <n v="87.16"/>
    <n v="92.62"/>
    <s v="Pass"/>
    <s v="No"/>
    <s v="None"/>
    <s v="None"/>
    <d v="2025-09-01T00:00:00"/>
    <n v="0"/>
    <n v="0"/>
    <n v="0"/>
    <n v="0"/>
    <n v="0"/>
    <n v="0"/>
    <x v="0"/>
  </r>
  <r>
    <s v="B001542"/>
    <s v="Antidepressant"/>
    <s v="Line 1"/>
    <d v="2024-12-22T00:00:00"/>
    <s v="Team B"/>
    <n v="22.41"/>
    <n v="47.33"/>
    <n v="329"/>
    <n v="48.3"/>
    <n v="7.7"/>
    <n v="99.09"/>
    <n v="6.87"/>
    <n v="135.4"/>
    <n v="83.81"/>
    <n v="93.63"/>
    <s v="Pass"/>
    <s v="No"/>
    <s v="None"/>
    <s v="None"/>
    <d v="2024-12-01T00:00:00"/>
    <n v="0"/>
    <n v="0"/>
    <n v="0"/>
    <n v="0"/>
    <n v="0"/>
    <n v="0"/>
    <x v="0"/>
  </r>
  <r>
    <s v="B001543"/>
    <s v="GLP-1 Agonist"/>
    <s v="Line 3"/>
    <d v="2024-10-09T00:00:00"/>
    <s v="Team A"/>
    <n v="21.31"/>
    <n v="44.66"/>
    <n v="306"/>
    <n v="48.2"/>
    <n v="7.77"/>
    <n v="98.89"/>
    <n v="6.96"/>
    <n v="139.1"/>
    <n v="87.01"/>
    <n v="93.29"/>
    <s v="Pass"/>
    <s v="No"/>
    <s v="None"/>
    <s v="None"/>
    <d v="2024-10-01T00:00:00"/>
    <n v="0"/>
    <n v="0"/>
    <n v="0"/>
    <n v="0"/>
    <n v="0"/>
    <n v="0"/>
    <x v="0"/>
  </r>
  <r>
    <s v="B001544"/>
    <s v="Antidepressant"/>
    <s v="Line 2"/>
    <d v="2024-04-24T00:00:00"/>
    <s v="Team C"/>
    <n v="22.63"/>
    <n v="49.93"/>
    <n v="378"/>
    <n v="44.5"/>
    <n v="6.8"/>
    <n v="98.83"/>
    <n v="6.88"/>
    <n v="113.8"/>
    <n v="89.61"/>
    <n v="96.17"/>
    <s v="Pass"/>
    <s v="No"/>
    <s v="None"/>
    <s v="None"/>
    <d v="2024-04-01T00:00:00"/>
    <n v="0"/>
    <n v="0"/>
    <n v="0"/>
    <n v="0"/>
    <n v="0"/>
    <n v="0"/>
    <x v="0"/>
  </r>
  <r>
    <s v="B001545"/>
    <s v="GLP-1 Agonist"/>
    <s v="Line 2"/>
    <d v="2024-08-22T00:00:00"/>
    <s v="Team D"/>
    <n v="21.6"/>
    <n v="48.64"/>
    <n v="304"/>
    <n v="61.3"/>
    <n v="8.6300000000000008"/>
    <n v="99.03"/>
    <n v="7.11"/>
    <n v="145.69999999999999"/>
    <n v="83.95"/>
    <n v="91.54"/>
    <s v="Pass"/>
    <s v="No"/>
    <s v="None"/>
    <s v="None"/>
    <d v="2024-08-01T00:00:00"/>
    <n v="0"/>
    <n v="0"/>
    <n v="0"/>
    <n v="0"/>
    <n v="0"/>
    <n v="0"/>
    <x v="0"/>
  </r>
  <r>
    <s v="B001546"/>
    <s v="GLP-1 Agonist"/>
    <s v="Line 1"/>
    <d v="2025-12-13T00:00:00"/>
    <s v="Team B"/>
    <n v="21.07"/>
    <n v="29.77"/>
    <n v="280"/>
    <n v="52.5"/>
    <n v="7.12"/>
    <m/>
    <n v="6.73"/>
    <n v="156.9"/>
    <n v="81.14"/>
    <n v="91.92"/>
    <s v="Pass"/>
    <s v="Yes"/>
    <s v="Process"/>
    <s v="Major"/>
    <d v="2025-12-01T00:00:00"/>
    <n v="0"/>
    <n v="0"/>
    <n v="1"/>
    <n v="0"/>
    <n v="0"/>
    <n v="0"/>
    <x v="1"/>
  </r>
  <r>
    <s v="B001547"/>
    <s v="Antidepressant"/>
    <s v="Line 3"/>
    <d v="2025-06-07T00:00:00"/>
    <s v="Team D"/>
    <n v="21.47"/>
    <n v="36.03"/>
    <n v="315"/>
    <n v="43.8"/>
    <n v="7.96"/>
    <n v="99.39"/>
    <n v="6.73"/>
    <n v="147.19999999999999"/>
    <n v="86.47"/>
    <n v="93.64"/>
    <s v="Pass"/>
    <s v="No"/>
    <s v="None"/>
    <s v="None"/>
    <d v="2025-06-01T00:00:00"/>
    <n v="0"/>
    <n v="0"/>
    <n v="0"/>
    <n v="0"/>
    <n v="0"/>
    <n v="0"/>
    <x v="0"/>
  </r>
  <r>
    <s v="B001548"/>
    <s v="COX-2 Inhibitor"/>
    <s v="Line 1"/>
    <d v="2025-06-14T00:00:00"/>
    <s v="Team D"/>
    <n v="22.81"/>
    <n v="33.96"/>
    <n v="368"/>
    <n v="52.9"/>
    <n v="6.24"/>
    <n v="99.69"/>
    <n v="6.64"/>
    <n v="122.7"/>
    <n v="87.28"/>
    <n v="91.51"/>
    <s v="Pass"/>
    <s v="No"/>
    <s v="None"/>
    <s v="None"/>
    <d v="2025-06-01T00:00:00"/>
    <n v="0"/>
    <n v="0"/>
    <n v="0"/>
    <n v="0"/>
    <n v="0"/>
    <n v="0"/>
    <x v="0"/>
  </r>
  <r>
    <s v="B001549"/>
    <s v="GLP-1 Agonist"/>
    <s v="Line 3"/>
    <d v="2025-10-16T00:00:00"/>
    <s v="Team A"/>
    <n v="21.44"/>
    <n v="43.16"/>
    <n v="277"/>
    <n v="49.1"/>
    <n v="8.0500000000000007"/>
    <n v="98.67"/>
    <n v="7.03"/>
    <n v="133"/>
    <n v="83.29"/>
    <n v="90.88"/>
    <s v="Pass"/>
    <s v="Yes"/>
    <s v="Process"/>
    <s v="Minor"/>
    <d v="2025-10-01T00:00:00"/>
    <n v="0"/>
    <n v="0"/>
    <n v="0"/>
    <n v="0"/>
    <n v="0"/>
    <n v="0"/>
    <x v="0"/>
  </r>
  <r>
    <s v="B001550"/>
    <s v="Antidepressant"/>
    <s v="Line 1"/>
    <d v="2024-07-14T00:00:00"/>
    <s v="Team C"/>
    <n v="20.97"/>
    <n v="38.53"/>
    <n v="306"/>
    <n v="45.2"/>
    <n v="6.23"/>
    <n v="99.85"/>
    <n v="6.83"/>
    <n v="123.1"/>
    <n v="89.44"/>
    <n v="93.07"/>
    <s v="Pass"/>
    <s v="No"/>
    <s v="None"/>
    <s v="None"/>
    <d v="2024-07-01T00:00:00"/>
    <n v="0"/>
    <n v="0"/>
    <n v="0"/>
    <n v="0"/>
    <n v="0"/>
    <n v="0"/>
    <x v="0"/>
  </r>
  <r>
    <s v="B001551"/>
    <s v="Antidepressant"/>
    <s v="Line 1"/>
    <d v="2025-04-28T00:00:00"/>
    <s v="Team C"/>
    <n v="22.64"/>
    <n v="39.549999999999997"/>
    <n v="340"/>
    <n v="35.9"/>
    <n v="6.2"/>
    <n v="98.92"/>
    <n v="6.5"/>
    <n v="136.9"/>
    <n v="90.71"/>
    <n v="94.02"/>
    <s v="Failed"/>
    <s v="No"/>
    <s v="None"/>
    <s v="None"/>
    <d v="2025-04-01T00:00:00"/>
    <n v="0"/>
    <n v="0"/>
    <n v="0"/>
    <n v="0"/>
    <n v="0"/>
    <n v="0"/>
    <x v="0"/>
  </r>
  <r>
    <s v="B001552"/>
    <s v="GLP-1 Agonist"/>
    <s v="Line 3"/>
    <d v="2024-09-28T00:00:00"/>
    <s v="Team B"/>
    <n v="21.14"/>
    <n v="38.92"/>
    <n v="295"/>
    <n v="40.299999999999997"/>
    <n v="8.59"/>
    <n v="98.73"/>
    <n v="6.88"/>
    <n v="142.6"/>
    <n v="87.08"/>
    <n v="93.35"/>
    <s v="Pass"/>
    <s v="No"/>
    <s v="None"/>
    <s v="None"/>
    <d v="2024-09-01T00:00:00"/>
    <n v="0"/>
    <n v="0"/>
    <n v="0"/>
    <n v="0"/>
    <n v="0"/>
    <n v="0"/>
    <x v="0"/>
  </r>
  <r>
    <s v="B001553"/>
    <s v="GLP-1 Agonist"/>
    <s v="Line 1"/>
    <d v="2025-09-11T00:00:00"/>
    <s v="Team D"/>
    <n v="22.69"/>
    <n v="41.91"/>
    <n v="298"/>
    <n v="45.4"/>
    <n v="8.2799999999999994"/>
    <n v="99.04"/>
    <n v="7.11"/>
    <n v="149.4"/>
    <n v="86.5"/>
    <n v="94.49"/>
    <s v="Pass"/>
    <s v="No"/>
    <s v="None"/>
    <s v="None"/>
    <d v="2025-09-01T00:00:00"/>
    <n v="0"/>
    <n v="0"/>
    <n v="0"/>
    <n v="0"/>
    <n v="0"/>
    <n v="0"/>
    <x v="0"/>
  </r>
  <r>
    <s v="B001554"/>
    <s v="GLP-1 Agonist"/>
    <s v="Line 3"/>
    <d v="2024-11-04T00:00:00"/>
    <s v="Team B"/>
    <n v="20.45"/>
    <n v="32.57"/>
    <n v="319"/>
    <n v="49.7"/>
    <n v="8.84"/>
    <n v="99.17"/>
    <n v="6.75"/>
    <n v="150.6"/>
    <n v="85.52"/>
    <n v="91.64"/>
    <s v="Pass"/>
    <s v="Yes"/>
    <s v="Equipment"/>
    <s v="Minor"/>
    <d v="2024-11-01T00:00:00"/>
    <n v="0"/>
    <n v="0"/>
    <n v="0"/>
    <n v="0"/>
    <n v="0"/>
    <n v="0"/>
    <x v="0"/>
  </r>
  <r>
    <s v="B001555"/>
    <s v="Antidepressant"/>
    <s v="Line 1"/>
    <d v="2025-09-16T00:00:00"/>
    <s v="Team A"/>
    <n v="21.86"/>
    <n v="35.71"/>
    <n v="307"/>
    <n v="42.8"/>
    <n v="6.23"/>
    <n v="99.22"/>
    <n v="6.59"/>
    <n v="113.7"/>
    <n v="87.85"/>
    <n v="93.94"/>
    <s v="Pass"/>
    <s v="No"/>
    <s v="None"/>
    <s v="None"/>
    <d v="2025-09-01T00:00:00"/>
    <n v="0"/>
    <n v="0"/>
    <n v="0"/>
    <n v="0"/>
    <n v="0"/>
    <n v="0"/>
    <x v="0"/>
  </r>
  <r>
    <s v="B001556"/>
    <s v="COX-2 Inhibitor"/>
    <s v="Line 3"/>
    <d v="2025-06-30T00:00:00"/>
    <s v="Team C"/>
    <n v="21.98"/>
    <n v="43.01"/>
    <n v="314"/>
    <n v="30.7"/>
    <n v="6.12"/>
    <n v="99.38"/>
    <n v="6.7"/>
    <n v="106.7"/>
    <n v="86.89"/>
    <n v="92.55"/>
    <s v="Pass"/>
    <s v="No"/>
    <s v="None"/>
    <s v="None"/>
    <d v="2025-06-01T00:00:00"/>
    <n v="0"/>
    <n v="0"/>
    <n v="0"/>
    <n v="0"/>
    <n v="0"/>
    <n v="0"/>
    <x v="0"/>
  </r>
  <r>
    <s v="B001557"/>
    <s v="AED"/>
    <s v="Line 3"/>
    <d v="2025-07-18T00:00:00"/>
    <s v="Team A"/>
    <n v="21.07"/>
    <n v="49.99"/>
    <n v="290"/>
    <n v="49.1"/>
    <n v="7.98"/>
    <n v="98.94"/>
    <n v="7.02"/>
    <n v="129"/>
    <n v="84.71"/>
    <n v="90.25"/>
    <s v="Pass"/>
    <s v="No"/>
    <s v="None"/>
    <s v="None"/>
    <d v="2025-07-01T00:00:00"/>
    <n v="0"/>
    <n v="0"/>
    <n v="0"/>
    <n v="0"/>
    <n v="0"/>
    <n v="0"/>
    <x v="0"/>
  </r>
  <r>
    <s v="B001558"/>
    <s v="GLP-1 Agonist"/>
    <s v="Line 3"/>
    <d v="2025-11-07T00:00:00"/>
    <s v="Team B"/>
    <n v="21.13"/>
    <n v="39.869999999999997"/>
    <n v="310"/>
    <n v="43.9"/>
    <n v="8.4"/>
    <n v="99.5"/>
    <m/>
    <n v="132.9"/>
    <n v="86.29"/>
    <n v="92.35"/>
    <s v="Pass"/>
    <s v="No"/>
    <s v="None"/>
    <s v="None"/>
    <d v="2025-11-01T00:00:00"/>
    <n v="0"/>
    <n v="0"/>
    <n v="0"/>
    <n v="1"/>
    <n v="0"/>
    <n v="0"/>
    <x v="1"/>
  </r>
  <r>
    <s v="B001559"/>
    <s v="COX-2 Inhibitor"/>
    <s v="Line 1"/>
    <d v="2025-07-31T00:00:00"/>
    <s v="Team C"/>
    <n v="23.83"/>
    <n v="39.04"/>
    <n v="345"/>
    <n v="40.299999999999997"/>
    <n v="6.24"/>
    <n v="99.18"/>
    <n v="6.88"/>
    <n v="113.5"/>
    <n v="91.7"/>
    <n v="95.99"/>
    <s v="Pass"/>
    <s v="No"/>
    <s v="None"/>
    <s v="None"/>
    <d v="2025-07-01T00:00:00"/>
    <n v="0"/>
    <n v="0"/>
    <n v="0"/>
    <n v="0"/>
    <n v="0"/>
    <n v="0"/>
    <x v="0"/>
  </r>
  <r>
    <s v="B001560"/>
    <s v="AED"/>
    <s v="Line 3"/>
    <d v="2024-08-22T00:00:00"/>
    <s v="Team C"/>
    <n v="21.91"/>
    <n v="33.26"/>
    <n v="303"/>
    <n v="51.6"/>
    <n v="7.56"/>
    <n v="98.86"/>
    <n v="6.8"/>
    <n v="132"/>
    <n v="86.73"/>
    <n v="92.46"/>
    <s v="Pass"/>
    <s v="No"/>
    <s v="None"/>
    <s v="None"/>
    <d v="2024-08-01T00:00:00"/>
    <n v="0"/>
    <n v="0"/>
    <n v="0"/>
    <n v="0"/>
    <n v="0"/>
    <n v="0"/>
    <x v="0"/>
  </r>
  <r>
    <s v="B001561"/>
    <s v="AED"/>
    <s v="Line 3"/>
    <d v="2025-01-16T00:00:00"/>
    <s v="Team B"/>
    <n v="21.21"/>
    <n v="48.76"/>
    <n v="294"/>
    <n v="44.3"/>
    <n v="7"/>
    <n v="98.73"/>
    <n v="6.89"/>
    <n v="137.69999999999999"/>
    <n v="89.76"/>
    <n v="92.4"/>
    <s v="Failed"/>
    <s v="No"/>
    <s v="None"/>
    <s v="None"/>
    <d v="2025-01-01T00:00:00"/>
    <n v="0"/>
    <n v="0"/>
    <n v="0"/>
    <n v="0"/>
    <n v="0"/>
    <n v="0"/>
    <x v="0"/>
  </r>
  <r>
    <s v="B001562"/>
    <s v="COX-2 Inhibitor"/>
    <s v="Line 1"/>
    <d v="2024-12-11T00:00:00"/>
    <s v="Team B"/>
    <n v="21.13"/>
    <n v="39.32"/>
    <n v="335"/>
    <n v="32.700000000000003"/>
    <n v="7.33"/>
    <n v="99.39"/>
    <n v="6.49"/>
    <n v="115.5"/>
    <n v="86.86"/>
    <n v="93.59"/>
    <s v="Pass"/>
    <s v="No"/>
    <s v="None"/>
    <s v="None"/>
    <d v="2024-12-01T00:00:00"/>
    <n v="0"/>
    <n v="0"/>
    <n v="0"/>
    <n v="0"/>
    <n v="0"/>
    <n v="0"/>
    <x v="0"/>
  </r>
  <r>
    <s v="B001563"/>
    <s v="AED"/>
    <s v="Line 1"/>
    <d v="2024-02-17T00:00:00"/>
    <s v="Team A"/>
    <n v="20.51"/>
    <n v="38.26"/>
    <n v="335"/>
    <n v="53.5"/>
    <n v="7.34"/>
    <n v="99.23"/>
    <n v="6.89"/>
    <n v="146.9"/>
    <n v="84.69"/>
    <n v="92.59"/>
    <s v="Pass"/>
    <s v="No"/>
    <s v="None"/>
    <s v="None"/>
    <d v="2024-02-01T00:00:00"/>
    <n v="0"/>
    <n v="0"/>
    <n v="0"/>
    <n v="0"/>
    <n v="0"/>
    <n v="0"/>
    <x v="0"/>
  </r>
  <r>
    <s v="B001564"/>
    <s v="AED"/>
    <s v="Line 3"/>
    <d v="2025-03-09T00:00:00"/>
    <s v="Team B"/>
    <n v="21.4"/>
    <n v="35.42"/>
    <n v="300"/>
    <n v="51.3"/>
    <n v="7.89"/>
    <n v="99.14"/>
    <n v="6.69"/>
    <n v="139.1"/>
    <m/>
    <n v="93.73"/>
    <s v="Pass"/>
    <s v="No"/>
    <s v="None"/>
    <s v="None"/>
    <d v="2025-03-01T00:00:00"/>
    <n v="0"/>
    <n v="0"/>
    <n v="0"/>
    <n v="0"/>
    <n v="0"/>
    <n v="1"/>
    <x v="1"/>
  </r>
  <r>
    <s v="B001565"/>
    <s v="AED"/>
    <s v="Line 1"/>
    <d v="2024-11-15T00:00:00"/>
    <s v="Team C"/>
    <n v="21.32"/>
    <n v="36.799999999999997"/>
    <n v="303"/>
    <n v="45.8"/>
    <n v="7.38"/>
    <n v="98.86"/>
    <n v="7.08"/>
    <n v="124.5"/>
    <n v="85.22"/>
    <n v="94.12"/>
    <s v="Pass"/>
    <s v="Yes"/>
    <s v="Process"/>
    <s v="Minor"/>
    <d v="2024-11-01T00:00:00"/>
    <n v="0"/>
    <n v="0"/>
    <n v="0"/>
    <n v="0"/>
    <n v="0"/>
    <n v="0"/>
    <x v="0"/>
  </r>
  <r>
    <s v="B001566"/>
    <s v="GLP-1 Agonist"/>
    <s v="Line 2"/>
    <d v="2024-10-14T00:00:00"/>
    <s v="Team C"/>
    <n v="21.33"/>
    <n v="35.19"/>
    <n v="279"/>
    <n v="56.1"/>
    <n v="8.69"/>
    <n v="99.31"/>
    <n v="6.95"/>
    <n v="146.5"/>
    <n v="82.57"/>
    <n v="92.79"/>
    <s v="Pass"/>
    <s v="No"/>
    <s v="None"/>
    <s v="None"/>
    <d v="2024-10-01T00:00:00"/>
    <n v="0"/>
    <n v="0"/>
    <n v="0"/>
    <n v="0"/>
    <n v="0"/>
    <n v="0"/>
    <x v="0"/>
  </r>
  <r>
    <s v="B001567"/>
    <s v="Antidepressant"/>
    <s v="Line 3"/>
    <d v="2024-03-21T00:00:00"/>
    <s v="Team B"/>
    <n v="20.3"/>
    <m/>
    <n v="313"/>
    <n v="44"/>
    <n v="6.89"/>
    <n v="99.67"/>
    <n v="6.85"/>
    <n v="115.2"/>
    <n v="86.45"/>
    <n v="94.03"/>
    <s v="Pass"/>
    <s v="No"/>
    <s v="None"/>
    <s v="None"/>
    <d v="2024-03-01T00:00:00"/>
    <n v="0"/>
    <n v="1"/>
    <n v="0"/>
    <n v="0"/>
    <n v="0"/>
    <n v="0"/>
    <x v="1"/>
  </r>
  <r>
    <s v="B001568"/>
    <s v="Antidepressant"/>
    <s v="Line 1"/>
    <d v="2025-01-03T00:00:00"/>
    <s v="Team A"/>
    <n v="21.93"/>
    <n v="35.96"/>
    <n v="326"/>
    <n v="38.6"/>
    <n v="7.52"/>
    <n v="99.2"/>
    <n v="6.74"/>
    <n v="101.8"/>
    <n v="93.05"/>
    <n v="94.66"/>
    <s v="Pass"/>
    <s v="No"/>
    <s v="None"/>
    <s v="None"/>
    <d v="2025-01-01T00:00:00"/>
    <n v="0"/>
    <n v="0"/>
    <n v="0"/>
    <n v="0"/>
    <n v="0"/>
    <n v="0"/>
    <x v="0"/>
  </r>
  <r>
    <s v="B001569"/>
    <s v="GLP-1 Agonist"/>
    <s v="Line 2"/>
    <d v="2025-02-27T00:00:00"/>
    <s v="Team C"/>
    <n v="22.27"/>
    <n v="40.93"/>
    <n v="338"/>
    <n v="42.5"/>
    <n v="6.9"/>
    <n v="99.4"/>
    <n v="7.12"/>
    <n v="141.1"/>
    <n v="85.21"/>
    <n v="91.44"/>
    <s v="Pass"/>
    <s v="No"/>
    <s v="None"/>
    <s v="None"/>
    <d v="2025-02-01T00:00:00"/>
    <n v="0"/>
    <n v="0"/>
    <n v="0"/>
    <n v="0"/>
    <n v="0"/>
    <n v="0"/>
    <x v="0"/>
  </r>
  <r>
    <s v="B001570"/>
    <s v="GLP-1 Agonist"/>
    <s v="Line 2"/>
    <d v="2024-03-18T00:00:00"/>
    <s v="Team C"/>
    <n v="22.72"/>
    <n v="38.770000000000003"/>
    <n v="304"/>
    <n v="47.4"/>
    <n v="8.42"/>
    <n v="99.16"/>
    <n v="6.66"/>
    <n v="147.9"/>
    <n v="87.03"/>
    <n v="92.62"/>
    <s v="Pass"/>
    <s v="No"/>
    <s v="None"/>
    <s v="None"/>
    <d v="2024-03-01T00:00:00"/>
    <n v="0"/>
    <n v="0"/>
    <n v="0"/>
    <n v="0"/>
    <n v="0"/>
    <n v="0"/>
    <x v="0"/>
  </r>
  <r>
    <s v="B001571"/>
    <s v="GLP-1 Agonist"/>
    <s v="Line 1"/>
    <d v="2025-04-09T00:00:00"/>
    <s v="Team A"/>
    <n v="20.079999999999998"/>
    <n v="51.11"/>
    <n v="299"/>
    <n v="52.2"/>
    <n v="7.01"/>
    <n v="99.43"/>
    <n v="6.99"/>
    <n v="141.6"/>
    <n v="86.1"/>
    <n v="91.59"/>
    <s v="Pass"/>
    <s v="No"/>
    <s v="None"/>
    <s v="None"/>
    <d v="2025-04-01T00:00:00"/>
    <n v="0"/>
    <n v="0"/>
    <n v="0"/>
    <n v="0"/>
    <n v="0"/>
    <n v="0"/>
    <x v="0"/>
  </r>
  <r>
    <s v="B001572"/>
    <s v="COX-2 Inhibitor"/>
    <s v="Line 3"/>
    <d v="2024-05-02T00:00:00"/>
    <s v="Team C"/>
    <n v="21.9"/>
    <n v="34.479999999999997"/>
    <n v="356"/>
    <n v="47.1"/>
    <n v="7.21"/>
    <n v="99.41"/>
    <n v="6.71"/>
    <n v="123.3"/>
    <n v="82.51"/>
    <n v="93.99"/>
    <s v="Pass"/>
    <s v="No"/>
    <s v="None"/>
    <s v="None"/>
    <d v="2024-05-01T00:00:00"/>
    <n v="0"/>
    <n v="0"/>
    <n v="0"/>
    <n v="0"/>
    <n v="0"/>
    <n v="0"/>
    <x v="0"/>
  </r>
  <r>
    <s v="B001573"/>
    <s v="COX-2 Inhibitor"/>
    <s v="Line 1"/>
    <d v="2024-04-15T00:00:00"/>
    <s v="Team A"/>
    <n v="21.86"/>
    <n v="43.81"/>
    <n v="353"/>
    <n v="38.1"/>
    <n v="7.5"/>
    <n v="99.21"/>
    <n v="6.91"/>
    <n v="106"/>
    <n v="88.94"/>
    <n v="95.14"/>
    <s v="Pass"/>
    <s v="No"/>
    <s v="None"/>
    <s v="None"/>
    <d v="2024-04-01T00:00:00"/>
    <n v="0"/>
    <n v="0"/>
    <n v="0"/>
    <n v="0"/>
    <n v="0"/>
    <n v="0"/>
    <x v="0"/>
  </r>
  <r>
    <s v="B001574"/>
    <s v="AED"/>
    <s v="Line 2"/>
    <d v="2024-10-20T00:00:00"/>
    <s v="Team B"/>
    <n v="21.91"/>
    <n v="44.87"/>
    <n v="305"/>
    <n v="51.7"/>
    <n v="7.92"/>
    <n v="99.18"/>
    <n v="6.79"/>
    <n v="146.4"/>
    <n v="84.28"/>
    <n v="88.91"/>
    <s v="Pass"/>
    <s v="No"/>
    <s v="None"/>
    <s v="None"/>
    <d v="2024-10-01T00:00:00"/>
    <n v="0"/>
    <n v="0"/>
    <n v="0"/>
    <n v="0"/>
    <n v="0"/>
    <n v="0"/>
    <x v="0"/>
  </r>
  <r>
    <s v="B001575"/>
    <s v="Antidepressant"/>
    <s v="Line 3"/>
    <d v="2024-10-11T00:00:00"/>
    <s v="Team C"/>
    <n v="21.09"/>
    <n v="36.85"/>
    <n v="361"/>
    <n v="42.3"/>
    <n v="7.59"/>
    <n v="99.04"/>
    <n v="6.5"/>
    <n v="132.1"/>
    <n v="88.83"/>
    <n v="94.94"/>
    <s v="Pass"/>
    <s v="No"/>
    <s v="None"/>
    <s v="None"/>
    <d v="2024-10-01T00:00:00"/>
    <n v="0"/>
    <n v="0"/>
    <n v="0"/>
    <n v="0"/>
    <n v="0"/>
    <n v="0"/>
    <x v="0"/>
  </r>
  <r>
    <s v="B001576"/>
    <s v="Antidepressant"/>
    <s v="Line 1"/>
    <d v="2025-10-30T00:00:00"/>
    <s v="Team C"/>
    <n v="23.26"/>
    <n v="42.48"/>
    <n v="320"/>
    <n v="36.700000000000003"/>
    <n v="6.24"/>
    <n v="99.18"/>
    <n v="6.83"/>
    <n v="123.9"/>
    <n v="92.78"/>
    <n v="95.15"/>
    <s v="Pass"/>
    <s v="No"/>
    <s v="None"/>
    <s v="None"/>
    <d v="2025-10-01T00:00:00"/>
    <n v="0"/>
    <n v="0"/>
    <n v="0"/>
    <n v="0"/>
    <n v="0"/>
    <n v="0"/>
    <x v="0"/>
  </r>
  <r>
    <s v="B001577"/>
    <s v="AED"/>
    <s v="Line 3"/>
    <d v="2024-02-19T00:00:00"/>
    <s v="Team C"/>
    <n v="21.83"/>
    <n v="47.85"/>
    <n v="319"/>
    <n v="39.299999999999997"/>
    <n v="7.05"/>
    <n v="99.25"/>
    <n v="7.05"/>
    <n v="128.4"/>
    <n v="86.67"/>
    <n v="91.99"/>
    <s v="Pass"/>
    <s v="Yes"/>
    <s v="Environmental"/>
    <s v="Minor"/>
    <d v="2024-02-01T00:00:00"/>
    <n v="0"/>
    <n v="0"/>
    <n v="0"/>
    <n v="0"/>
    <n v="0"/>
    <n v="0"/>
    <x v="0"/>
  </r>
  <r>
    <s v="B001578"/>
    <s v="AED"/>
    <s v="Line 1"/>
    <d v="2024-09-12T00:00:00"/>
    <s v="Team D"/>
    <n v="21.71"/>
    <n v="44.48"/>
    <n v="325"/>
    <n v="42.2"/>
    <n v="7.94"/>
    <n v="99.2"/>
    <n v="6.95"/>
    <n v="123.8"/>
    <n v="86.74"/>
    <n v="94.56"/>
    <s v="Pass"/>
    <s v="No"/>
    <s v="None"/>
    <s v="None"/>
    <d v="2024-09-01T00:00:00"/>
    <n v="0"/>
    <n v="0"/>
    <n v="0"/>
    <n v="0"/>
    <n v="0"/>
    <n v="0"/>
    <x v="0"/>
  </r>
  <r>
    <s v="B001579"/>
    <s v="AED"/>
    <s v="Line 2"/>
    <d v="2025-06-20T00:00:00"/>
    <s v="Team A"/>
    <n v="22.99"/>
    <n v="50.92"/>
    <n v="321"/>
    <n v="37"/>
    <n v="7.28"/>
    <n v="98.81"/>
    <n v="7.03"/>
    <n v="115.6"/>
    <n v="93.68"/>
    <n v="92.55"/>
    <s v="Failed"/>
    <s v="No"/>
    <s v="None"/>
    <s v="None"/>
    <d v="2025-06-01T00:00:00"/>
    <n v="0"/>
    <n v="0"/>
    <n v="0"/>
    <n v="0"/>
    <n v="0"/>
    <n v="0"/>
    <x v="0"/>
  </r>
  <r>
    <s v="B001580"/>
    <s v="AED"/>
    <s v="Line 1"/>
    <d v="2024-07-01T00:00:00"/>
    <s v="Team D"/>
    <m/>
    <n v="33.11"/>
    <n v="342"/>
    <n v="56.1"/>
    <n v="8.18"/>
    <n v="99.19"/>
    <n v="6.54"/>
    <n v="140"/>
    <n v="83.45"/>
    <n v="90.08"/>
    <s v="Pass"/>
    <s v="No"/>
    <s v="None"/>
    <s v="None"/>
    <d v="2024-07-01T00:00:00"/>
    <n v="1"/>
    <n v="0"/>
    <n v="0"/>
    <n v="0"/>
    <n v="0"/>
    <n v="0"/>
    <x v="1"/>
  </r>
  <r>
    <s v="B001581"/>
    <s v="AED"/>
    <s v="Line 3"/>
    <d v="2025-12-18T00:00:00"/>
    <s v="Team B"/>
    <n v="22.1"/>
    <n v="39.79"/>
    <n v="304"/>
    <n v="47.9"/>
    <n v="7.79"/>
    <n v="99.21"/>
    <n v="6.82"/>
    <n v="129.6"/>
    <n v="82.92"/>
    <n v="95.7"/>
    <s v="Pass"/>
    <s v="No"/>
    <s v="None"/>
    <s v="None"/>
    <d v="2025-12-01T00:00:00"/>
    <n v="0"/>
    <n v="0"/>
    <n v="0"/>
    <n v="0"/>
    <n v="0"/>
    <n v="0"/>
    <x v="0"/>
  </r>
  <r>
    <s v="B001582"/>
    <s v="GLP-1 Agonist"/>
    <s v="Line 3"/>
    <d v="2025-06-27T00:00:00"/>
    <s v="Team B"/>
    <n v="20.94"/>
    <n v="47.38"/>
    <n v="314"/>
    <n v="48"/>
    <n v="7.99"/>
    <n v="99.01"/>
    <n v="7.05"/>
    <n v="136.6"/>
    <n v="88.44"/>
    <n v="93.04"/>
    <s v="Pass"/>
    <s v="No"/>
    <s v="None"/>
    <s v="None"/>
    <d v="2025-06-01T00:00:00"/>
    <n v="0"/>
    <n v="0"/>
    <n v="0"/>
    <n v="0"/>
    <n v="0"/>
    <n v="0"/>
    <x v="0"/>
  </r>
  <r>
    <s v="B001583"/>
    <s v="GLP-1 Agonist"/>
    <s v="Line 3"/>
    <d v="2025-11-22T00:00:00"/>
    <s v="Team D"/>
    <n v="20.47"/>
    <n v="44.56"/>
    <n v="303"/>
    <n v="58"/>
    <n v="8.92"/>
    <n v="99.07"/>
    <n v="6.97"/>
    <n v="162.80000000000001"/>
    <n v="83.49"/>
    <n v="91.7"/>
    <s v="Pass"/>
    <s v="No"/>
    <s v="None"/>
    <s v="None"/>
    <d v="2025-11-01T00:00:00"/>
    <n v="0"/>
    <n v="0"/>
    <n v="0"/>
    <n v="0"/>
    <n v="0"/>
    <n v="0"/>
    <x v="0"/>
  </r>
  <r>
    <s v="B001584"/>
    <s v="Antidepressant"/>
    <s v="Line 3"/>
    <d v="2025-11-24T00:00:00"/>
    <s v="Team B"/>
    <n v="21.54"/>
    <n v="44.7"/>
    <n v="338"/>
    <n v="35.299999999999997"/>
    <n v="7.26"/>
    <n v="99.13"/>
    <n v="6.61"/>
    <n v="122.3"/>
    <n v="89.22"/>
    <n v="92.56"/>
    <s v="Pass"/>
    <s v="No"/>
    <s v="None"/>
    <s v="None"/>
    <d v="2025-11-01T00:00:00"/>
    <n v="0"/>
    <n v="0"/>
    <n v="0"/>
    <n v="0"/>
    <n v="0"/>
    <n v="0"/>
    <x v="0"/>
  </r>
  <r>
    <s v="B001585"/>
    <s v="COX-2 Inhibitor"/>
    <s v="Line 3"/>
    <d v="2024-03-20T00:00:00"/>
    <s v="Team A"/>
    <n v="24.14"/>
    <n v="49.17"/>
    <n v="336"/>
    <n v="38.700000000000003"/>
    <n v="6.88"/>
    <n v="98.77"/>
    <n v="6.88"/>
    <n v="98.8"/>
    <n v="93.18"/>
    <n v="94.49"/>
    <s v="Failed"/>
    <s v="Yes"/>
    <s v="Environmental"/>
    <s v="Minor"/>
    <d v="2024-03-01T00:00:00"/>
    <n v="0"/>
    <n v="0"/>
    <n v="0"/>
    <n v="0"/>
    <n v="0"/>
    <n v="0"/>
    <x v="0"/>
  </r>
  <r>
    <s v="B001586"/>
    <s v="AED"/>
    <s v="Line 3"/>
    <d v="2024-12-01T00:00:00"/>
    <s v="Team C"/>
    <n v="22.27"/>
    <n v="34.42"/>
    <n v="309"/>
    <n v="57.5"/>
    <n v="7.31"/>
    <n v="98.88"/>
    <n v="6.89"/>
    <n v="136.30000000000001"/>
    <n v="81.06"/>
    <n v="91.88"/>
    <s v="Failed"/>
    <s v="No"/>
    <s v="None"/>
    <s v="None"/>
    <d v="2024-12-01T00:00:00"/>
    <n v="0"/>
    <n v="0"/>
    <n v="0"/>
    <n v="0"/>
    <n v="0"/>
    <n v="0"/>
    <x v="0"/>
  </r>
  <r>
    <s v="B001587"/>
    <s v="GLP-1 Agonist"/>
    <s v="Line2"/>
    <d v="2025-06-28T00:00:00"/>
    <s v="Team C"/>
    <n v="21.71"/>
    <n v="43.98"/>
    <n v="313"/>
    <n v="46.2"/>
    <n v="8.26"/>
    <n v="98.99"/>
    <n v="6.93"/>
    <n v="128.9"/>
    <n v="85.59"/>
    <n v="91.99"/>
    <s v="Pass"/>
    <s v="No"/>
    <s v="None"/>
    <s v="None"/>
    <d v="2025-06-01T00:00:00"/>
    <n v="0"/>
    <n v="0"/>
    <n v="0"/>
    <n v="0"/>
    <n v="0"/>
    <n v="0"/>
    <x v="0"/>
  </r>
  <r>
    <s v="B001588"/>
    <s v="COX-2 Inhibitor"/>
    <s v="Line 3"/>
    <d v="2024-01-07T00:00:00"/>
    <s v="Team C"/>
    <n v="21.77"/>
    <n v="48.32"/>
    <n v="346"/>
    <n v="53"/>
    <n v="7.72"/>
    <n v="99.31"/>
    <n v="6.77"/>
    <n v="129.6"/>
    <n v="82.99"/>
    <n v="94.2"/>
    <s v="Pass"/>
    <s v="No"/>
    <s v="None"/>
    <s v="None"/>
    <d v="2024-01-01T00:00:00"/>
    <n v="0"/>
    <n v="0"/>
    <n v="0"/>
    <n v="0"/>
    <n v="0"/>
    <n v="0"/>
    <x v="0"/>
  </r>
  <r>
    <s v="B001589"/>
    <s v="GLP-1 Agonist"/>
    <s v="Line 2"/>
    <d v="2024-11-26T00:00:00"/>
    <s v="Team A"/>
    <n v="22.18"/>
    <n v="36.71"/>
    <n v="285"/>
    <n v="52.3"/>
    <n v="7.62"/>
    <n v="99.15"/>
    <n v="6.86"/>
    <n v="129.4"/>
    <n v="85.66"/>
    <n v="93.72"/>
    <s v="Pass"/>
    <s v="No"/>
    <s v="None"/>
    <s v="None"/>
    <d v="2024-11-01T00:00:00"/>
    <n v="0"/>
    <n v="0"/>
    <n v="0"/>
    <n v="0"/>
    <n v="0"/>
    <n v="0"/>
    <x v="0"/>
  </r>
  <r>
    <s v="B001590"/>
    <s v="Antidepressant"/>
    <s v="Line 3"/>
    <d v="2025-05-18T00:00:00"/>
    <s v="Team C"/>
    <n v="20.98"/>
    <n v="55.15"/>
    <n v="344"/>
    <n v="49.7"/>
    <n v="8.27"/>
    <n v="98.7"/>
    <n v="6.94"/>
    <n v="136.69999999999999"/>
    <n v="84.8"/>
    <n v="93.66"/>
    <s v="Pass"/>
    <s v="No"/>
    <s v="None"/>
    <s v="None"/>
    <d v="2025-05-01T00:00:00"/>
    <n v="0"/>
    <n v="0"/>
    <n v="0"/>
    <n v="0"/>
    <n v="0"/>
    <n v="0"/>
    <x v="0"/>
  </r>
  <r>
    <s v="B001591"/>
    <s v="Antidepressant"/>
    <s v="Line 1"/>
    <d v="2025-08-02T00:00:00"/>
    <s v="Team A"/>
    <n v="20.82"/>
    <n v="42.98"/>
    <n v="333"/>
    <n v="48.3"/>
    <n v="7.36"/>
    <n v="99.07"/>
    <n v="6.87"/>
    <n v="126.8"/>
    <n v="84.28"/>
    <n v="93.7"/>
    <s v="Pass"/>
    <s v="No"/>
    <s v="None"/>
    <s v="None"/>
    <d v="2025-08-01T00:00:00"/>
    <n v="0"/>
    <n v="0"/>
    <n v="0"/>
    <n v="0"/>
    <n v="0"/>
    <n v="0"/>
    <x v="0"/>
  </r>
  <r>
    <s v="B001592"/>
    <s v="Antidepressant"/>
    <s v="Line 2"/>
    <d v="2024-10-30T00:00:00"/>
    <s v="Team C"/>
    <n v="21.58"/>
    <n v="31.04"/>
    <n v="319"/>
    <n v="42"/>
    <n v="7.15"/>
    <n v="98.93"/>
    <n v="6.7"/>
    <n v="121.9"/>
    <n v="89.31"/>
    <n v="93.84"/>
    <s v="Pass"/>
    <s v="No"/>
    <s v="None"/>
    <s v="None"/>
    <d v="2024-10-01T00:00:00"/>
    <n v="0"/>
    <n v="0"/>
    <n v="0"/>
    <n v="0"/>
    <n v="0"/>
    <n v="0"/>
    <x v="0"/>
  </r>
  <r>
    <s v="B001593"/>
    <s v="AED"/>
    <s v="Line 3"/>
    <d v="2025-09-22T00:00:00"/>
    <s v="Team C"/>
    <n v="23.27"/>
    <n v="45.91"/>
    <n v="307"/>
    <n v="42.8"/>
    <n v="8.06"/>
    <n v="98.48"/>
    <n v="7.09"/>
    <n v="132.19999999999999"/>
    <n v="86.82"/>
    <n v="94.74"/>
    <s v="Pass"/>
    <s v="No"/>
    <s v="None"/>
    <s v="None"/>
    <d v="2025-09-01T00:00:00"/>
    <n v="0"/>
    <n v="0"/>
    <n v="0"/>
    <n v="0"/>
    <n v="0"/>
    <n v="0"/>
    <x v="0"/>
  </r>
  <r>
    <s v="B001594"/>
    <s v="GLP-1 Agonist"/>
    <s v="Line 1"/>
    <d v="2025-05-07T00:00:00"/>
    <s v="Team D"/>
    <n v="22.92"/>
    <n v="36.4"/>
    <n v="307"/>
    <n v="46.4"/>
    <n v="8.11"/>
    <n v="98.98"/>
    <n v="7.04"/>
    <n v="136.19999999999999"/>
    <n v="83.54"/>
    <n v="94.22"/>
    <s v="Pass"/>
    <s v="No"/>
    <s v="None"/>
    <s v="None"/>
    <d v="2025-05-01T00:00:00"/>
    <n v="0"/>
    <n v="0"/>
    <n v="0"/>
    <n v="0"/>
    <n v="0"/>
    <n v="0"/>
    <x v="0"/>
  </r>
  <r>
    <s v="B001595"/>
    <s v="AED"/>
    <s v="Line 1"/>
    <d v="2024-02-03T00:00:00"/>
    <s v="Team D"/>
    <n v="21.46"/>
    <n v="49.82"/>
    <n v="327"/>
    <n v="39.6"/>
    <n v="7.27"/>
    <n v="99.28"/>
    <n v="7"/>
    <n v="125"/>
    <n v="85.36"/>
    <n v="93.07"/>
    <s v="Pass"/>
    <s v="No"/>
    <s v="None"/>
    <s v="None"/>
    <d v="2024-02-01T00:00:00"/>
    <n v="0"/>
    <n v="0"/>
    <n v="0"/>
    <n v="0"/>
    <n v="0"/>
    <n v="0"/>
    <x v="0"/>
  </r>
  <r>
    <s v="B001596"/>
    <s v="COX-2 Inhibitor"/>
    <s v="Line 3"/>
    <d v="2024-07-22T00:00:00"/>
    <s v="Team A"/>
    <n v="21.99"/>
    <n v="45.74"/>
    <n v="311"/>
    <n v="39.1"/>
    <n v="6.89"/>
    <n v="99.14"/>
    <n v="7.1"/>
    <n v="119.2"/>
    <n v="88.65"/>
    <n v="93.51"/>
    <s v="Pass"/>
    <s v="No"/>
    <s v="None"/>
    <s v="None"/>
    <d v="2024-07-01T00:00:00"/>
    <n v="0"/>
    <n v="0"/>
    <n v="0"/>
    <n v="0"/>
    <n v="0"/>
    <n v="0"/>
    <x v="0"/>
  </r>
  <r>
    <s v="B001597"/>
    <s v="Antidepressant"/>
    <s v="Line 2"/>
    <d v="2025-11-16T00:00:00"/>
    <s v="Team A"/>
    <n v="20.77"/>
    <n v="39.01"/>
    <n v="327"/>
    <n v="41"/>
    <n v="8.06"/>
    <n v="99.69"/>
    <n v="6.94"/>
    <n v="125.3"/>
    <n v="84.21"/>
    <n v="92.73"/>
    <s v="Pass"/>
    <s v="No"/>
    <s v="None"/>
    <s v="None"/>
    <d v="2025-11-01T00:00:00"/>
    <n v="0"/>
    <n v="0"/>
    <n v="0"/>
    <n v="0"/>
    <n v="0"/>
    <n v="0"/>
    <x v="0"/>
  </r>
  <r>
    <s v="B001598"/>
    <s v="Antidepressant"/>
    <s v="Line 1"/>
    <d v="2024-01-02T00:00:00"/>
    <s v="Team C"/>
    <n v="22.06"/>
    <n v="49.51"/>
    <n v="332"/>
    <n v="51.3"/>
    <n v="6.92"/>
    <n v="98.94"/>
    <n v="6.83"/>
    <n v="134.6"/>
    <n v="86.83"/>
    <n v="93.35"/>
    <s v="Pass"/>
    <s v="No"/>
    <s v="None"/>
    <s v="None"/>
    <d v="2024-01-01T00:00:00"/>
    <n v="0"/>
    <n v="0"/>
    <n v="0"/>
    <n v="0"/>
    <n v="0"/>
    <n v="0"/>
    <x v="0"/>
  </r>
  <r>
    <s v="B001599"/>
    <s v="AED"/>
    <s v="Line 1"/>
    <d v="2024-03-19T00:00:00"/>
    <s v="Team D"/>
    <n v="21.92"/>
    <n v="48.7"/>
    <n v="273"/>
    <n v="48.3"/>
    <n v="7.82"/>
    <n v="98.91"/>
    <n v="7.02"/>
    <n v="134.19999999999999"/>
    <n v="89.36"/>
    <n v="93.63"/>
    <s v="Pass"/>
    <s v="No"/>
    <s v="None"/>
    <s v="None"/>
    <d v="2024-03-01T00:00:00"/>
    <n v="0"/>
    <n v="0"/>
    <n v="0"/>
    <n v="0"/>
    <n v="0"/>
    <n v="0"/>
    <x v="0"/>
  </r>
  <r>
    <s v="B001600"/>
    <s v="Antidepressant"/>
    <s v="Line 2"/>
    <d v="2024-09-08T00:00:00"/>
    <s v="Team A"/>
    <n v="22.59"/>
    <n v="37.86"/>
    <n v="324"/>
    <n v="55"/>
    <n v="7.41"/>
    <n v="98.85"/>
    <n v="6.5"/>
    <n v="145.4"/>
    <n v="86.83"/>
    <n v="93.75"/>
    <s v="Pass"/>
    <s v="No"/>
    <s v="None"/>
    <s v="None"/>
    <d v="2024-09-01T00:00:00"/>
    <n v="0"/>
    <n v="0"/>
    <n v="0"/>
    <n v="0"/>
    <n v="0"/>
    <n v="0"/>
    <x v="0"/>
  </r>
  <r>
    <s v="B001601"/>
    <s v="AED"/>
    <s v="Line 2"/>
    <d v="2025-12-27T00:00:00"/>
    <s v="Team B"/>
    <n v="22.48"/>
    <n v="43.24"/>
    <n v="328"/>
    <n v="32.1"/>
    <n v="7.1"/>
    <n v="98.85"/>
    <n v="6.92"/>
    <n v="117.3"/>
    <n v="87.65"/>
    <n v="93.07"/>
    <s v="Pass"/>
    <s v="No"/>
    <s v="None"/>
    <s v="None"/>
    <d v="2025-12-01T00:00:00"/>
    <n v="0"/>
    <n v="0"/>
    <n v="0"/>
    <n v="0"/>
    <n v="0"/>
    <n v="0"/>
    <x v="0"/>
  </r>
  <r>
    <s v="B001602"/>
    <s v="Antidepressant"/>
    <s v="Line 3"/>
    <d v="2025-05-30T00:00:00"/>
    <s v="Team B"/>
    <n v="21.85"/>
    <n v="44.58"/>
    <n v="330"/>
    <n v="35.799999999999997"/>
    <n v="7.81"/>
    <n v="98.7"/>
    <n v="7.04"/>
    <n v="125.2"/>
    <n v="89.12"/>
    <n v="93.4"/>
    <s v="Pass"/>
    <s v="No"/>
    <s v="None"/>
    <s v="None"/>
    <d v="2025-05-01T00:00:00"/>
    <n v="0"/>
    <n v="0"/>
    <n v="0"/>
    <n v="0"/>
    <n v="0"/>
    <n v="0"/>
    <x v="0"/>
  </r>
  <r>
    <s v="B001603"/>
    <s v="COX-2 Inhibitor"/>
    <s v="Line 3"/>
    <d v="2024-04-17T00:00:00"/>
    <s v="Team B"/>
    <n v="22.92"/>
    <n v="41.18"/>
    <n v="354"/>
    <n v="37.5"/>
    <n v="6.76"/>
    <n v="98.72"/>
    <n v="7.02"/>
    <n v="142.1"/>
    <n v="85.73"/>
    <n v="94.8"/>
    <s v="Pass"/>
    <s v="No"/>
    <s v="None"/>
    <s v="None"/>
    <d v="2024-04-01T00:00:00"/>
    <n v="0"/>
    <n v="0"/>
    <n v="0"/>
    <n v="0"/>
    <n v="0"/>
    <n v="0"/>
    <x v="0"/>
  </r>
  <r>
    <s v="B001604"/>
    <s v="AED"/>
    <s v="Line 2"/>
    <d v="2024-10-14T00:00:00"/>
    <s v="Team C"/>
    <n v="21.27"/>
    <n v="42.33"/>
    <n v="309"/>
    <n v="53.2"/>
    <n v="7.92"/>
    <n v="98.67"/>
    <n v="6.89"/>
    <n v="136.6"/>
    <n v="85.52"/>
    <n v="91.41"/>
    <s v="Pass"/>
    <s v="Yes"/>
    <s v="Process"/>
    <s v="Minor"/>
    <d v="2024-10-01T00:00:00"/>
    <n v="0"/>
    <n v="0"/>
    <n v="0"/>
    <n v="0"/>
    <n v="0"/>
    <n v="0"/>
    <x v="0"/>
  </r>
  <r>
    <s v="B001605"/>
    <s v="Antidepressant"/>
    <s v="Line 3"/>
    <d v="2025-11-17T00:00:00"/>
    <s v="Team B"/>
    <n v="22.4"/>
    <n v="42.18"/>
    <n v="301"/>
    <n v="41.9"/>
    <n v="7.49"/>
    <n v="99.08"/>
    <n v="6.84"/>
    <n v="127.3"/>
    <n v="86.7"/>
    <n v="95.68"/>
    <s v="Pass"/>
    <s v="No"/>
    <s v="None"/>
    <s v="None"/>
    <d v="2025-11-01T00:00:00"/>
    <n v="0"/>
    <n v="0"/>
    <n v="0"/>
    <n v="0"/>
    <n v="0"/>
    <n v="0"/>
    <x v="0"/>
  </r>
  <r>
    <s v="B001606"/>
    <s v="Antidepressant"/>
    <s v="Line 1"/>
    <d v="2024-06-09T00:00:00"/>
    <s v="Team B"/>
    <n v="21.62"/>
    <n v="36.67"/>
    <n v="288"/>
    <n v="33.9"/>
    <n v="6.36"/>
    <n v="98.98"/>
    <n v="6.79"/>
    <n v="108"/>
    <n v="87.17"/>
    <n v="93.5"/>
    <s v="Pass"/>
    <s v="No"/>
    <s v="None"/>
    <s v="None"/>
    <d v="2024-06-01T00:00:00"/>
    <n v="0"/>
    <n v="0"/>
    <n v="0"/>
    <n v="0"/>
    <n v="0"/>
    <n v="0"/>
    <x v="0"/>
  </r>
  <r>
    <s v="B001607"/>
    <s v="AED"/>
    <s v="Line 3"/>
    <d v="2025-02-24T00:00:00"/>
    <s v="Team D"/>
    <n v="22.14"/>
    <n v="32.840000000000003"/>
    <n v="335"/>
    <n v="45.2"/>
    <n v="8.35"/>
    <n v="98.96"/>
    <n v="7"/>
    <n v="126.1"/>
    <n v="87.74"/>
    <n v="94.64"/>
    <s v="Pass"/>
    <s v="No"/>
    <s v="None"/>
    <s v="None"/>
    <d v="2025-02-01T00:00:00"/>
    <n v="0"/>
    <n v="0"/>
    <n v="0"/>
    <n v="0"/>
    <n v="0"/>
    <n v="0"/>
    <x v="0"/>
  </r>
  <r>
    <s v="B001608"/>
    <s v="Antidepressant"/>
    <s v="Line 1"/>
    <d v="2024-12-05T00:00:00"/>
    <s v="Team B"/>
    <n v="22.28"/>
    <n v="43.2"/>
    <n v="333"/>
    <n v="35.4"/>
    <n v="7.16"/>
    <n v="99.19"/>
    <n v="6.7"/>
    <n v="119.4"/>
    <n v="84.84"/>
    <n v="95.18"/>
    <s v="Pass"/>
    <s v="No"/>
    <s v="None"/>
    <s v="None"/>
    <d v="2024-12-01T00:00:00"/>
    <n v="0"/>
    <n v="0"/>
    <n v="0"/>
    <n v="0"/>
    <n v="0"/>
    <n v="0"/>
    <x v="0"/>
  </r>
  <r>
    <s v="B001609"/>
    <s v="GLP-1 Agonist"/>
    <s v="Line 1"/>
    <d v="2025-07-09T00:00:00"/>
    <s v="Team A"/>
    <n v="21.55"/>
    <n v="30.06"/>
    <n v="321"/>
    <n v="39.299999999999997"/>
    <n v="7.26"/>
    <n v="98.66"/>
    <n v="7.14"/>
    <n v="136.69999999999999"/>
    <n v="84.95"/>
    <n v="91.59"/>
    <s v="Pass"/>
    <s v="No"/>
    <s v="None"/>
    <s v="None"/>
    <d v="2025-07-01T00:00:00"/>
    <n v="0"/>
    <n v="0"/>
    <n v="0"/>
    <n v="0"/>
    <n v="0"/>
    <n v="0"/>
    <x v="0"/>
  </r>
  <r>
    <s v="B001610"/>
    <s v="GLP-1 Agonist"/>
    <s v="Line 3"/>
    <d v="2025-07-03T00:00:00"/>
    <s v="Team D"/>
    <n v="22.1"/>
    <n v="35.03"/>
    <n v="287"/>
    <n v="59.5"/>
    <n v="9.16"/>
    <n v="98.99"/>
    <n v="6.86"/>
    <n v="154.30000000000001"/>
    <n v="80.989999999999995"/>
    <n v="90.25"/>
    <s v="Pass"/>
    <s v="No"/>
    <s v="None"/>
    <s v="None"/>
    <d v="2025-07-01T00:00:00"/>
    <n v="0"/>
    <n v="0"/>
    <n v="0"/>
    <n v="0"/>
    <n v="0"/>
    <n v="0"/>
    <x v="0"/>
  </r>
  <r>
    <s v="B001611"/>
    <s v="Antidepressant"/>
    <s v="Line 3"/>
    <d v="2025-09-01T00:00:00"/>
    <s v="Team B"/>
    <n v="20.82"/>
    <n v="33.14"/>
    <n v="334"/>
    <n v="40.6"/>
    <n v="6.84"/>
    <n v="99.46"/>
    <n v="6.53"/>
    <n v="129.30000000000001"/>
    <n v="86.55"/>
    <n v="97.06"/>
    <s v="Pass"/>
    <s v="No"/>
    <s v="None"/>
    <s v="None"/>
    <d v="2025-09-01T00:00:00"/>
    <n v="0"/>
    <n v="0"/>
    <n v="0"/>
    <n v="0"/>
    <n v="0"/>
    <n v="0"/>
    <x v="0"/>
  </r>
  <r>
    <s v="B001612"/>
    <s v="COX-2 Inhibitor"/>
    <s v="Line 1"/>
    <d v="2024-03-28T00:00:00"/>
    <s v="Team D"/>
    <n v="21.7"/>
    <n v="34.76"/>
    <n v="313"/>
    <n v="39"/>
    <n v="6.62"/>
    <n v="99.58"/>
    <n v="6.55"/>
    <n v="125.9"/>
    <n v="91.69"/>
    <n v="96.02"/>
    <s v="Pass"/>
    <s v="No"/>
    <s v="None"/>
    <s v="None"/>
    <d v="2024-03-01T00:00:00"/>
    <n v="0"/>
    <n v="0"/>
    <n v="0"/>
    <n v="0"/>
    <n v="0"/>
    <n v="0"/>
    <x v="0"/>
  </r>
  <r>
    <s v="B001613"/>
    <s v="COX-2 Inhibitor"/>
    <s v="Line 3"/>
    <d v="2024-11-27T00:00:00"/>
    <s v="Team D"/>
    <n v="22.3"/>
    <n v="45.13"/>
    <n v="324"/>
    <n v="39"/>
    <n v="6.75"/>
    <n v="99.25"/>
    <n v="6.65"/>
    <n v="112.1"/>
    <n v="89.88"/>
    <n v="72"/>
    <s v="Pass"/>
    <s v="No"/>
    <s v="None"/>
    <s v="None"/>
    <d v="2024-11-01T00:00:00"/>
    <n v="0"/>
    <n v="0"/>
    <n v="0"/>
    <n v="0"/>
    <n v="0"/>
    <n v="0"/>
    <x v="0"/>
  </r>
  <r>
    <s v="B001614"/>
    <s v="GLP-1 Agonist"/>
    <s v="Line 2"/>
    <d v="2025-05-20T00:00:00"/>
    <s v="Team C"/>
    <n v="20.420000000000002"/>
    <n v="38.89"/>
    <n v="302"/>
    <n v="45.6"/>
    <n v="8.1300000000000008"/>
    <n v="98.95"/>
    <n v="7"/>
    <n v="141.9"/>
    <n v="86.36"/>
    <n v="94.51"/>
    <s v="Pass"/>
    <s v="No"/>
    <s v="None"/>
    <s v="None"/>
    <d v="2025-05-01T00:00:00"/>
    <n v="0"/>
    <n v="0"/>
    <n v="0"/>
    <n v="0"/>
    <n v="0"/>
    <n v="0"/>
    <x v="0"/>
  </r>
  <r>
    <s v="B001615"/>
    <s v="AED"/>
    <s v="Line 1"/>
    <d v="2024-11-02T00:00:00"/>
    <s v="Team A"/>
    <n v="21.49"/>
    <n v="42.71"/>
    <n v="327"/>
    <n v="40.4"/>
    <n v="6.87"/>
    <n v="98.83"/>
    <n v="6.71"/>
    <n v="126.9"/>
    <n v="87.96"/>
    <n v="93.31"/>
    <s v="Pass"/>
    <s v="No"/>
    <s v="None"/>
    <s v="None"/>
    <d v="2024-11-01T00:00:00"/>
    <n v="0"/>
    <n v="0"/>
    <n v="0"/>
    <n v="0"/>
    <n v="0"/>
    <n v="0"/>
    <x v="0"/>
  </r>
  <r>
    <s v="B001616"/>
    <s v="Antidepressant"/>
    <s v="Line 1"/>
    <d v="2025-05-02T00:00:00"/>
    <s v="Team D"/>
    <n v="21.72"/>
    <n v="35.42"/>
    <n v="350"/>
    <n v="39.299999999999997"/>
    <n v="7.32"/>
    <n v="99.18"/>
    <n v="6.72"/>
    <n v="124.2"/>
    <n v="88.46"/>
    <n v="94.89"/>
    <s v="Pass"/>
    <s v="No"/>
    <s v="None"/>
    <s v="None"/>
    <d v="2025-05-01T00:00:00"/>
    <n v="0"/>
    <n v="0"/>
    <n v="0"/>
    <n v="0"/>
    <n v="0"/>
    <n v="0"/>
    <x v="0"/>
  </r>
  <r>
    <s v="B001617"/>
    <s v="Antidepressant"/>
    <s v="Line 1"/>
    <d v="2025-04-09T00:00:00"/>
    <s v="Team C"/>
    <n v="22.98"/>
    <m/>
    <n v="316"/>
    <n v="43.9"/>
    <n v="7.39"/>
    <n v="99.59"/>
    <n v="6.83"/>
    <n v="123"/>
    <n v="90.68"/>
    <n v="94"/>
    <s v="Pass"/>
    <s v="No"/>
    <s v="None"/>
    <s v="None"/>
    <d v="2025-04-01T00:00:00"/>
    <n v="0"/>
    <n v="1"/>
    <n v="0"/>
    <n v="0"/>
    <n v="0"/>
    <n v="0"/>
    <x v="1"/>
  </r>
  <r>
    <s v="B001618"/>
    <s v="COX-2 Inhibitor"/>
    <s v="Line 2"/>
    <d v="2024-09-28T00:00:00"/>
    <s v="Team B"/>
    <n v="22.61"/>
    <m/>
    <n v="324"/>
    <n v="45.8"/>
    <n v="6.67"/>
    <n v="99.2"/>
    <n v="6.92"/>
    <n v="116.1"/>
    <n v="83.3"/>
    <n v="93.82"/>
    <s v="Pass"/>
    <s v="No"/>
    <s v="None"/>
    <s v="None"/>
    <d v="2024-09-01T00:00:00"/>
    <n v="0"/>
    <n v="1"/>
    <n v="0"/>
    <n v="0"/>
    <n v="0"/>
    <n v="0"/>
    <x v="1"/>
  </r>
  <r>
    <s v="B001619"/>
    <s v="AED"/>
    <s v="Line 2"/>
    <d v="2024-03-14T00:00:00"/>
    <s v="Team D"/>
    <n v="22.57"/>
    <n v="43.74"/>
    <n v="298"/>
    <n v="50.2"/>
    <n v="8.49"/>
    <n v="98.91"/>
    <n v="7.01"/>
    <n v="123.9"/>
    <n v="87.46"/>
    <n v="92.98"/>
    <s v="Pass"/>
    <s v="No"/>
    <s v="None"/>
    <s v="None"/>
    <d v="2024-03-01T00:00:00"/>
    <n v="0"/>
    <n v="0"/>
    <n v="0"/>
    <n v="0"/>
    <n v="0"/>
    <n v="0"/>
    <x v="0"/>
  </r>
  <r>
    <s v="B001620"/>
    <s v="Antidepressant"/>
    <s v="Line 2"/>
    <d v="2025-12-10T00:00:00"/>
    <s v="Team D"/>
    <n v="22.23"/>
    <n v="46.11"/>
    <n v="308"/>
    <n v="34.299999999999997"/>
    <n v="6.32"/>
    <n v="99.17"/>
    <n v="7.03"/>
    <n v="123.7"/>
    <n v="87.97"/>
    <n v="92.49"/>
    <s v="Pass"/>
    <s v="Yes"/>
    <s v="Equipment"/>
    <s v="Minor"/>
    <d v="2025-12-01T00:00:00"/>
    <n v="0"/>
    <n v="0"/>
    <n v="0"/>
    <n v="0"/>
    <n v="0"/>
    <n v="0"/>
    <x v="0"/>
  </r>
  <r>
    <s v="B001621"/>
    <s v="Antidepressant"/>
    <s v="Line 1"/>
    <d v="2025-08-26T00:00:00"/>
    <s v="Team D"/>
    <n v="21.6"/>
    <n v="46.83"/>
    <n v="360"/>
    <n v="46.4"/>
    <n v="6.38"/>
    <n v="99.05"/>
    <m/>
    <n v="132.6"/>
    <n v="88.31"/>
    <n v="94.49"/>
    <s v="Pass"/>
    <s v="No"/>
    <s v="None"/>
    <s v="None"/>
    <d v="2025-08-01T00:00:00"/>
    <n v="0"/>
    <n v="0"/>
    <n v="0"/>
    <n v="1"/>
    <n v="0"/>
    <n v="0"/>
    <x v="1"/>
  </r>
  <r>
    <s v="B001622"/>
    <s v="GLP-1 Agonist"/>
    <s v="Line 3"/>
    <d v="2025-10-16T00:00:00"/>
    <s v="Team A"/>
    <n v="21.6"/>
    <n v="38.74"/>
    <n v="314"/>
    <n v="51.1"/>
    <n v="8.73"/>
    <n v="98.99"/>
    <n v="7"/>
    <n v="141.4"/>
    <n v="85.96"/>
    <n v="91.96"/>
    <s v="Failed"/>
    <s v="No"/>
    <s v="None"/>
    <s v="None"/>
    <d v="2025-10-01T00:00:00"/>
    <n v="0"/>
    <n v="0"/>
    <n v="0"/>
    <n v="0"/>
    <n v="0"/>
    <n v="0"/>
    <x v="0"/>
  </r>
  <r>
    <s v="B001623"/>
    <s v="AED"/>
    <s v="Line 2"/>
    <d v="2024-08-07T00:00:00"/>
    <s v="Team C"/>
    <n v="22.35"/>
    <n v="34.74"/>
    <n v="335"/>
    <n v="41.6"/>
    <n v="6"/>
    <n v="99.01"/>
    <n v="6.52"/>
    <n v="128.69999999999999"/>
    <n v="88.93"/>
    <n v="94.26"/>
    <s v="Pass"/>
    <s v="No"/>
    <s v="None"/>
    <s v="None"/>
    <d v="2024-08-01T00:00:00"/>
    <n v="0"/>
    <n v="0"/>
    <n v="0"/>
    <n v="0"/>
    <n v="0"/>
    <n v="0"/>
    <x v="0"/>
  </r>
  <r>
    <s v="B001624"/>
    <s v="Antidepressant"/>
    <s v="Line 3"/>
    <d v="2024-08-19T00:00:00"/>
    <s v="Team B"/>
    <n v="22.9"/>
    <n v="38.22"/>
    <n v="316"/>
    <n v="44.5"/>
    <n v="8.26"/>
    <n v="98.98"/>
    <n v="6.73"/>
    <n v="122.7"/>
    <n v="90.43"/>
    <n v="93.67"/>
    <s v="Pass"/>
    <s v="No"/>
    <s v="None"/>
    <s v="None"/>
    <d v="2024-08-01T00:00:00"/>
    <n v="0"/>
    <n v="0"/>
    <n v="0"/>
    <n v="0"/>
    <n v="0"/>
    <n v="0"/>
    <x v="0"/>
  </r>
  <r>
    <s v="B001625"/>
    <s v="GLP-1 Agonist"/>
    <s v="Line 1"/>
    <d v="2024-08-24T00:00:00"/>
    <s v="Team A"/>
    <n v="21.4"/>
    <n v="39.51"/>
    <n v="300"/>
    <n v="51.1"/>
    <n v="7.97"/>
    <n v="99.23"/>
    <n v="7.01"/>
    <n v="144.69999999999999"/>
    <n v="82.42"/>
    <n v="91.26"/>
    <s v="Pass"/>
    <s v="No"/>
    <s v="None"/>
    <s v="None"/>
    <d v="2024-08-01T00:00:00"/>
    <n v="0"/>
    <n v="0"/>
    <n v="0"/>
    <n v="0"/>
    <n v="0"/>
    <n v="0"/>
    <x v="0"/>
  </r>
  <r>
    <s v="B001626"/>
    <s v="COX-2 Inhibitor"/>
    <s v="Line 2"/>
    <d v="2024-01-23T00:00:00"/>
    <s v="Team B"/>
    <n v="21.26"/>
    <n v="39.119999999999997"/>
    <n v="353"/>
    <n v="38.299999999999997"/>
    <n v="5.82"/>
    <n v="98.7"/>
    <n v="6.71"/>
    <n v="119.9"/>
    <n v="90.87"/>
    <n v="95.91"/>
    <s v="Pass"/>
    <s v="Yes"/>
    <s v="Equipment"/>
    <s v="Minor"/>
    <d v="2024-01-01T00:00:00"/>
    <n v="0"/>
    <n v="0"/>
    <n v="0"/>
    <n v="0"/>
    <n v="0"/>
    <n v="0"/>
    <x v="0"/>
  </r>
  <r>
    <s v="B001627"/>
    <s v="GLP-1 Agonist"/>
    <s v="Line 3"/>
    <d v="2024-05-04T00:00:00"/>
    <s v="Team A"/>
    <n v="20.21"/>
    <n v="34.729999999999997"/>
    <n v="291"/>
    <n v="52.1"/>
    <n v="7.77"/>
    <n v="99.15"/>
    <n v="6.7"/>
    <n v="140"/>
    <n v="84.51"/>
    <n v="93.25"/>
    <s v="Pass"/>
    <s v="No"/>
    <s v="None"/>
    <s v="None"/>
    <d v="2024-05-01T00:00:00"/>
    <n v="0"/>
    <n v="0"/>
    <n v="0"/>
    <n v="0"/>
    <n v="0"/>
    <n v="0"/>
    <x v="0"/>
  </r>
  <r>
    <s v="B001628"/>
    <s v="Antidepressant"/>
    <s v="Line 1"/>
    <d v="2024-08-13T00:00:00"/>
    <s v="Team A"/>
    <n v="21.76"/>
    <n v="42.35"/>
    <n v="315"/>
    <n v="37.299999999999997"/>
    <n v="5.94"/>
    <n v="98.97"/>
    <n v="6.76"/>
    <n v="129.5"/>
    <n v="87.84"/>
    <n v="96.74"/>
    <s v="Pass"/>
    <s v="No"/>
    <s v="None"/>
    <s v="None"/>
    <d v="2024-08-01T00:00:00"/>
    <n v="0"/>
    <n v="0"/>
    <n v="0"/>
    <n v="0"/>
    <n v="0"/>
    <n v="0"/>
    <x v="0"/>
  </r>
  <r>
    <s v="B001629"/>
    <s v="Antidepressant"/>
    <s v="Line 1"/>
    <d v="2025-12-22T00:00:00"/>
    <s v="Team C"/>
    <n v="20.25"/>
    <n v="54.15"/>
    <n v="308"/>
    <n v="52"/>
    <n v="7.56"/>
    <n v="98.43"/>
    <n v="6.95"/>
    <n v="137.80000000000001"/>
    <n v="90.68"/>
    <n v="93.21"/>
    <s v="Pass"/>
    <s v="No"/>
    <s v="None"/>
    <s v="None"/>
    <d v="2025-12-01T00:00:00"/>
    <n v="0"/>
    <n v="0"/>
    <n v="0"/>
    <n v="0"/>
    <n v="0"/>
    <n v="0"/>
    <x v="0"/>
  </r>
  <r>
    <s v="B001630"/>
    <s v="GLP-1 Agonist"/>
    <s v="Line 1"/>
    <d v="2024-05-29T00:00:00"/>
    <s v="Team C"/>
    <n v="22.85"/>
    <n v="37.56"/>
    <n v="292"/>
    <n v="37.4"/>
    <n v="6.7"/>
    <n v="98.67"/>
    <n v="6.88"/>
    <n v="116.7"/>
    <n v="89.45"/>
    <n v="92.09"/>
    <s v="Pass"/>
    <s v="Yes"/>
    <s v="Process"/>
    <s v="Minor"/>
    <d v="2024-05-01T00:00:00"/>
    <n v="0"/>
    <n v="0"/>
    <n v="0"/>
    <n v="0"/>
    <n v="0"/>
    <n v="0"/>
    <x v="0"/>
  </r>
  <r>
    <s v="B001631"/>
    <s v="GLP-1 Agonist"/>
    <s v="Line 1"/>
    <d v="2025-01-06T00:00:00"/>
    <s v="Team B"/>
    <n v="21.95"/>
    <n v="39.99"/>
    <n v="301"/>
    <n v="51.2"/>
    <n v="8.19"/>
    <n v="98.92"/>
    <n v="7.06"/>
    <n v="140.69999999999999"/>
    <n v="84.51"/>
    <n v="93.79"/>
    <s v="Pass"/>
    <s v="No"/>
    <s v="None"/>
    <s v="None"/>
    <d v="2025-01-01T00:00:00"/>
    <n v="0"/>
    <n v="0"/>
    <n v="0"/>
    <n v="0"/>
    <n v="0"/>
    <n v="0"/>
    <x v="0"/>
  </r>
  <r>
    <s v="B001632"/>
    <s v="AED"/>
    <s v="Line 2"/>
    <d v="2025-02-04T00:00:00"/>
    <s v="Team A"/>
    <n v="21.32"/>
    <n v="37.44"/>
    <n v="300"/>
    <n v="47"/>
    <n v="7.2"/>
    <n v="99.1"/>
    <n v="6.81"/>
    <n v="124"/>
    <n v="88.44"/>
    <n v="95.04"/>
    <s v="Pass"/>
    <s v="No"/>
    <s v="None"/>
    <s v="None"/>
    <d v="2025-02-01T00:00:00"/>
    <n v="0"/>
    <n v="0"/>
    <n v="0"/>
    <n v="0"/>
    <n v="0"/>
    <n v="0"/>
    <x v="0"/>
  </r>
  <r>
    <s v="B001633"/>
    <s v="COX-2 Inhibitor"/>
    <s v="Line 1"/>
    <d v="2024-09-20T00:00:00"/>
    <s v="Team D"/>
    <n v="21.67"/>
    <n v="49.22"/>
    <n v="345"/>
    <n v="41.5"/>
    <n v="6.46"/>
    <n v="99.31"/>
    <m/>
    <n v="121.7"/>
    <n v="88.26"/>
    <n v="95.97"/>
    <s v="Pass"/>
    <s v="Yes"/>
    <s v="Process"/>
    <s v="Major"/>
    <d v="2024-09-01T00:00:00"/>
    <n v="0"/>
    <n v="0"/>
    <n v="0"/>
    <n v="1"/>
    <n v="0"/>
    <n v="0"/>
    <x v="1"/>
  </r>
  <r>
    <s v="B001634"/>
    <s v="COX-2 Inhibitor"/>
    <s v="Line 1"/>
    <d v="2025-11-02T00:00:00"/>
    <s v="Team C"/>
    <n v="23.27"/>
    <n v="47.37"/>
    <n v="345"/>
    <n v="33.1"/>
    <n v="6.71"/>
    <n v="99.31"/>
    <n v="6.72"/>
    <n v="86.2"/>
    <n v="88.93"/>
    <n v="94.97"/>
    <s v="Pass"/>
    <s v="No"/>
    <s v="None"/>
    <s v="None"/>
    <d v="2025-11-01T00:00:00"/>
    <n v="0"/>
    <n v="0"/>
    <n v="0"/>
    <n v="0"/>
    <n v="0"/>
    <n v="0"/>
    <x v="0"/>
  </r>
  <r>
    <s v="B001635"/>
    <s v="AED"/>
    <s v="Line 2"/>
    <d v="2024-03-09T00:00:00"/>
    <s v="Team C"/>
    <m/>
    <n v="48.03"/>
    <n v="312"/>
    <n v="51.4"/>
    <n v="7.87"/>
    <n v="98.48"/>
    <n v="7.12"/>
    <n v="137.5"/>
    <n v="84.21"/>
    <n v="93.02"/>
    <s v="Pass"/>
    <s v="No"/>
    <s v="None"/>
    <s v="None"/>
    <d v="2024-03-01T00:00:00"/>
    <n v="1"/>
    <n v="0"/>
    <n v="0"/>
    <n v="0"/>
    <n v="0"/>
    <n v="0"/>
    <x v="1"/>
  </r>
  <r>
    <s v="B001636"/>
    <s v="GLP-1 Agonist"/>
    <s v="Line 1"/>
    <d v="2025-09-28T00:00:00"/>
    <s v="Team A"/>
    <n v="20.74"/>
    <n v="46.8"/>
    <n v="285"/>
    <n v="46.4"/>
    <n v="8.3699999999999992"/>
    <n v="98.97"/>
    <n v="7.21"/>
    <n v="143.30000000000001"/>
    <n v="86.96"/>
    <n v="94.48"/>
    <s v="Pass"/>
    <s v="No"/>
    <s v="None"/>
    <s v="None"/>
    <d v="2025-09-01T00:00:00"/>
    <n v="0"/>
    <n v="0"/>
    <n v="0"/>
    <n v="0"/>
    <n v="0"/>
    <n v="0"/>
    <x v="0"/>
  </r>
  <r>
    <s v="B001637"/>
    <s v="GLP-1 Agonist"/>
    <s v="Line 2"/>
    <d v="2025-06-27T00:00:00"/>
    <s v="Team A"/>
    <n v="20.93"/>
    <m/>
    <n v="302"/>
    <n v="40.5"/>
    <n v="7.19"/>
    <n v="99.17"/>
    <n v="6.9"/>
    <n v="132.9"/>
    <n v="85.7"/>
    <n v="92.09"/>
    <s v="Pass"/>
    <s v="No"/>
    <s v="None"/>
    <s v="None"/>
    <d v="2025-06-01T00:00:00"/>
    <n v="0"/>
    <n v="1"/>
    <n v="0"/>
    <n v="0"/>
    <n v="0"/>
    <n v="0"/>
    <x v="1"/>
  </r>
  <r>
    <s v="B001638"/>
    <s v="AED"/>
    <s v="Line 3"/>
    <d v="2024-08-11T00:00:00"/>
    <s v="Team A"/>
    <n v="21.89"/>
    <n v="42.49"/>
    <n v="306"/>
    <n v="40.5"/>
    <n v="7.48"/>
    <n v="99.02"/>
    <n v="7.25"/>
    <n v="118.8"/>
    <n v="87.56"/>
    <n v="91.66"/>
    <s v="Pass"/>
    <s v="No"/>
    <s v="None"/>
    <s v="None"/>
    <d v="2024-08-01T00:00:00"/>
    <n v="0"/>
    <n v="0"/>
    <n v="0"/>
    <n v="0"/>
    <n v="0"/>
    <n v="0"/>
    <x v="0"/>
  </r>
  <r>
    <s v="B001639"/>
    <s v="Antidepressant"/>
    <s v="Line 1"/>
    <d v="2025-07-15T00:00:00"/>
    <s v="Team A"/>
    <n v="22.47"/>
    <n v="50.55"/>
    <n v="321"/>
    <n v="41.7"/>
    <n v="6.64"/>
    <n v="99.1"/>
    <n v="6.84"/>
    <m/>
    <n v="90.01"/>
    <n v="93.22"/>
    <s v="Pass"/>
    <s v="No"/>
    <s v="None"/>
    <s v="None"/>
    <d v="2025-07-01T00:00:00"/>
    <n v="0"/>
    <n v="0"/>
    <n v="0"/>
    <n v="0"/>
    <n v="1"/>
    <n v="0"/>
    <x v="1"/>
  </r>
  <r>
    <s v="B001640"/>
    <s v="COX-2 Inhibitor"/>
    <s v="Line 1"/>
    <d v="2024-11-09T00:00:00"/>
    <s v="Team D"/>
    <n v="23.39"/>
    <n v="46.16"/>
    <n v="360"/>
    <n v="29.2"/>
    <n v="6.38"/>
    <n v="98.56"/>
    <n v="6.88"/>
    <n v="122.3"/>
    <n v="90.82"/>
    <n v="93.59"/>
    <s v="Pass"/>
    <s v="No"/>
    <s v="None"/>
    <s v="None"/>
    <d v="2024-11-01T00:00:00"/>
    <n v="0"/>
    <n v="0"/>
    <n v="0"/>
    <n v="0"/>
    <n v="0"/>
    <n v="0"/>
    <x v="0"/>
  </r>
  <r>
    <s v="B001641"/>
    <s v="COX-2 Inhibitor"/>
    <s v="Line 1"/>
    <d v="2025-12-10T00:00:00"/>
    <s v="Team B"/>
    <n v="23.28"/>
    <n v="31.9"/>
    <n v="317"/>
    <n v="46.9"/>
    <n v="6.48"/>
    <n v="99.04"/>
    <n v="6.43"/>
    <n v="119.5"/>
    <n v="91.75"/>
    <n v="94.05"/>
    <s v="Pass"/>
    <s v="Yes"/>
    <s v="Material"/>
    <s v="Minor"/>
    <d v="2025-12-01T00:00:00"/>
    <n v="0"/>
    <n v="0"/>
    <n v="0"/>
    <n v="0"/>
    <n v="0"/>
    <n v="0"/>
    <x v="0"/>
  </r>
  <r>
    <s v="B001642"/>
    <s v="Antidepressant"/>
    <s v="Line 1"/>
    <d v="2024-01-27T00:00:00"/>
    <s v="Team C"/>
    <n v="22"/>
    <n v="44.27"/>
    <n v="359"/>
    <n v="47.8"/>
    <n v="6.97"/>
    <n v="99.45"/>
    <n v="6.93"/>
    <n v="126.7"/>
    <n v="86.99"/>
    <n v="96.79"/>
    <s v="Pass"/>
    <s v="No"/>
    <s v="None"/>
    <s v="None"/>
    <d v="2024-01-01T00:00:00"/>
    <n v="0"/>
    <n v="0"/>
    <n v="0"/>
    <n v="0"/>
    <n v="0"/>
    <n v="0"/>
    <x v="0"/>
  </r>
  <r>
    <s v="B001643"/>
    <s v="GLP-1 Agonist"/>
    <s v="Line 2"/>
    <d v="2024-01-22T00:00:00"/>
    <s v="Team D"/>
    <n v="22.27"/>
    <n v="37.090000000000003"/>
    <n v="299"/>
    <n v="58"/>
    <n v="7.92"/>
    <n v="98.87"/>
    <n v="7.01"/>
    <n v="128.4"/>
    <n v="86.86"/>
    <n v="91.59"/>
    <s v="Pass"/>
    <s v="No"/>
    <s v="None"/>
    <s v="None"/>
    <d v="2024-01-01T00:00:00"/>
    <n v="0"/>
    <n v="0"/>
    <n v="0"/>
    <n v="0"/>
    <n v="0"/>
    <n v="0"/>
    <x v="0"/>
  </r>
  <r>
    <s v="B001644"/>
    <s v="Antidepressant"/>
    <s v="Line 1"/>
    <d v="2025-02-01T00:00:00"/>
    <s v="Team D"/>
    <n v="21.5"/>
    <n v="46.49"/>
    <n v="327"/>
    <n v="51.5"/>
    <n v="7.49"/>
    <n v="99.67"/>
    <n v="6.75"/>
    <n v="135.9"/>
    <n v="88.44"/>
    <n v="93.36"/>
    <s v="Pass"/>
    <s v="No"/>
    <s v="None"/>
    <s v="None"/>
    <d v="2025-02-01T00:00:00"/>
    <n v="0"/>
    <n v="0"/>
    <n v="0"/>
    <n v="0"/>
    <n v="0"/>
    <n v="0"/>
    <x v="0"/>
  </r>
  <r>
    <s v="B001645"/>
    <s v="Antidepressant"/>
    <s v="Line 1"/>
    <d v="2025-11-11T00:00:00"/>
    <s v="Team B"/>
    <n v="20.63"/>
    <n v="44.04"/>
    <n v="306"/>
    <n v="39.1"/>
    <n v="6.9"/>
    <n v="98.75"/>
    <n v="6.81"/>
    <n v="110.6"/>
    <n v="91.88"/>
    <n v="94.02"/>
    <s v="Pass"/>
    <s v="No"/>
    <s v="None"/>
    <s v="None"/>
    <d v="2025-11-01T00:00:00"/>
    <n v="0"/>
    <n v="0"/>
    <n v="0"/>
    <n v="0"/>
    <n v="0"/>
    <n v="0"/>
    <x v="0"/>
  </r>
  <r>
    <s v="B001646"/>
    <s v="GLP-1 Agonist"/>
    <s v="Line 3"/>
    <d v="2024-02-16T00:00:00"/>
    <s v="Team B"/>
    <n v="21"/>
    <n v="31.3"/>
    <n v="321"/>
    <n v="44.7"/>
    <n v="8.31"/>
    <n v="99.49"/>
    <n v="7.06"/>
    <n v="144.1"/>
    <n v="90.33"/>
    <n v="93.4"/>
    <s v="Pass"/>
    <s v="No"/>
    <s v="None"/>
    <s v="None"/>
    <d v="2024-02-01T00:00:00"/>
    <n v="0"/>
    <n v="0"/>
    <n v="0"/>
    <n v="0"/>
    <n v="0"/>
    <n v="0"/>
    <x v="0"/>
  </r>
  <r>
    <s v="B001647"/>
    <s v="GLP-1 Agonist"/>
    <s v="Line 3"/>
    <d v="2025-07-22T00:00:00"/>
    <s v="Team B"/>
    <n v="20.9"/>
    <n v="41.34"/>
    <n v="298"/>
    <n v="33.799999999999997"/>
    <n v="7.59"/>
    <n v="98.73"/>
    <n v="6.89"/>
    <n v="139.69999999999999"/>
    <n v="84.09"/>
    <n v="91.04"/>
    <s v="Pass"/>
    <s v="No"/>
    <s v="None"/>
    <s v="None"/>
    <d v="2025-07-01T00:00:00"/>
    <n v="0"/>
    <n v="0"/>
    <n v="0"/>
    <n v="0"/>
    <n v="0"/>
    <n v="0"/>
    <x v="0"/>
  </r>
  <r>
    <s v="B001648"/>
    <s v="AED"/>
    <s v="Line 1"/>
    <d v="2025-11-17T00:00:00"/>
    <s v="Team A"/>
    <n v="21.33"/>
    <n v="45.05"/>
    <n v="308"/>
    <n v="41.8"/>
    <n v="6.87"/>
    <n v="99.21"/>
    <n v="6.99"/>
    <n v="127.1"/>
    <n v="88.17"/>
    <n v="93.18"/>
    <s v="Pass"/>
    <s v="No"/>
    <s v="None"/>
    <s v="None"/>
    <d v="2025-11-01T00:00:00"/>
    <n v="0"/>
    <n v="0"/>
    <n v="0"/>
    <n v="0"/>
    <n v="0"/>
    <n v="0"/>
    <x v="0"/>
  </r>
  <r>
    <s v="B001649"/>
    <s v="AED"/>
    <s v="Line 1"/>
    <d v="2024-12-21T00:00:00"/>
    <s v="Team D"/>
    <n v="21.08"/>
    <n v="45.82"/>
    <n v="305"/>
    <n v="54.7"/>
    <n v="7.75"/>
    <n v="98.88"/>
    <n v="7"/>
    <n v="127.2"/>
    <n v="85.01"/>
    <n v="91.6"/>
    <s v="Pass"/>
    <s v="No"/>
    <s v="None"/>
    <s v="None"/>
    <d v="2024-12-01T00:00:00"/>
    <n v="0"/>
    <n v="0"/>
    <n v="0"/>
    <n v="0"/>
    <n v="0"/>
    <n v="0"/>
    <x v="0"/>
  </r>
  <r>
    <s v="B001650"/>
    <s v="AED"/>
    <s v="Line 2"/>
    <d v="2025-09-25T00:00:00"/>
    <s v="Team C"/>
    <n v="21.45"/>
    <n v="46.88"/>
    <n v="310"/>
    <n v="39.4"/>
    <n v="6.6"/>
    <n v="98.95"/>
    <n v="6.97"/>
    <n v="138.6"/>
    <n v="87.94"/>
    <n v="92.75"/>
    <s v="Pass"/>
    <s v="No"/>
    <s v="None"/>
    <s v="None"/>
    <d v="2025-09-01T00:00:00"/>
    <n v="0"/>
    <n v="0"/>
    <n v="0"/>
    <n v="0"/>
    <n v="0"/>
    <n v="0"/>
    <x v="0"/>
  </r>
  <r>
    <s v="B001651"/>
    <s v="Antidepressant"/>
    <s v="Line 3"/>
    <d v="2025-07-07T00:00:00"/>
    <s v="Team B"/>
    <n v="22.47"/>
    <n v="49.48"/>
    <n v="328"/>
    <n v="41.3"/>
    <n v="7.64"/>
    <n v="99.11"/>
    <n v="6.7"/>
    <n v="127"/>
    <n v="86.64"/>
    <n v="93.39"/>
    <s v="Pass"/>
    <s v="No"/>
    <s v="None"/>
    <s v="None"/>
    <d v="2025-07-01T00:00:00"/>
    <n v="0"/>
    <n v="0"/>
    <n v="0"/>
    <n v="0"/>
    <n v="0"/>
    <n v="0"/>
    <x v="0"/>
  </r>
  <r>
    <s v="B001652"/>
    <s v="Antidepressant"/>
    <s v="Line 3"/>
    <d v="2024-06-05T00:00:00"/>
    <s v="Team C"/>
    <n v="23.29"/>
    <n v="44.07"/>
    <n v="323"/>
    <n v="40.4"/>
    <n v="7.14"/>
    <n v="98.83"/>
    <n v="6.93"/>
    <n v="127.2"/>
    <n v="86.48"/>
    <n v="93.9"/>
    <s v="Pass"/>
    <s v="No"/>
    <s v="None"/>
    <s v="None"/>
    <d v="2024-06-01T00:00:00"/>
    <n v="0"/>
    <n v="0"/>
    <n v="0"/>
    <n v="0"/>
    <n v="0"/>
    <n v="0"/>
    <x v="0"/>
  </r>
  <r>
    <s v="B001653"/>
    <s v="Antidepressant"/>
    <s v="Line 1"/>
    <d v="2025-09-16T00:00:00"/>
    <s v="Team C"/>
    <n v="20.71"/>
    <n v="42.11"/>
    <n v="319"/>
    <n v="43.1"/>
    <n v="7.15"/>
    <n v="99.35"/>
    <n v="6.8"/>
    <n v="117.4"/>
    <n v="85.39"/>
    <n v="94.96"/>
    <s v="Pass"/>
    <s v="No"/>
    <s v="None"/>
    <s v="None"/>
    <d v="2025-09-01T00:00:00"/>
    <n v="0"/>
    <n v="0"/>
    <n v="0"/>
    <n v="0"/>
    <n v="0"/>
    <n v="0"/>
    <x v="0"/>
  </r>
  <r>
    <s v="B001654"/>
    <s v="Antidepressant"/>
    <s v="Line 1"/>
    <d v="2025-05-26T00:00:00"/>
    <s v="Team A"/>
    <n v="21.03"/>
    <n v="47.74"/>
    <n v="307"/>
    <n v="48.1"/>
    <n v="7.33"/>
    <n v="98.96"/>
    <n v="7.02"/>
    <n v="131"/>
    <n v="87.12"/>
    <n v="93.33"/>
    <s v="Pass"/>
    <s v="No"/>
    <s v="None"/>
    <s v="None"/>
    <d v="2025-05-01T00:00:00"/>
    <n v="0"/>
    <n v="0"/>
    <n v="0"/>
    <n v="0"/>
    <n v="0"/>
    <n v="0"/>
    <x v="0"/>
  </r>
  <r>
    <s v="B001655"/>
    <s v="AED"/>
    <s v="Line 2"/>
    <d v="2024-01-10T00:00:00"/>
    <s v="Team C"/>
    <n v="21.21"/>
    <n v="55.21"/>
    <n v="301"/>
    <n v="36.5"/>
    <n v="7.88"/>
    <n v="98.85"/>
    <n v="7.13"/>
    <n v="123.4"/>
    <n v="90.28"/>
    <n v="94.36"/>
    <s v="Pass"/>
    <s v="No"/>
    <s v="None"/>
    <s v="None"/>
    <d v="2024-01-01T00:00:00"/>
    <n v="0"/>
    <n v="0"/>
    <n v="0"/>
    <n v="0"/>
    <n v="0"/>
    <n v="0"/>
    <x v="0"/>
  </r>
  <r>
    <s v="B001656"/>
    <s v="GLP-1 Agonist"/>
    <s v="Line 3"/>
    <d v="2025-02-19T00:00:00"/>
    <s v="Team D"/>
    <n v="22.07"/>
    <n v="44.58"/>
    <n v="292"/>
    <n v="42.1"/>
    <n v="8.15"/>
    <n v="98.08"/>
    <n v="7.05"/>
    <n v="124.3"/>
    <n v="85.38"/>
    <n v="93.54"/>
    <s v="Pass"/>
    <s v="No"/>
    <s v="None"/>
    <s v="None"/>
    <d v="2025-02-01T00:00:00"/>
    <n v="0"/>
    <n v="0"/>
    <n v="0"/>
    <n v="0"/>
    <n v="0"/>
    <n v="0"/>
    <x v="0"/>
  </r>
  <r>
    <s v="B001657"/>
    <s v="Antidepressant"/>
    <s v="Line 3"/>
    <d v="2025-04-23T00:00:00"/>
    <s v="Team C"/>
    <n v="21.85"/>
    <n v="43.03"/>
    <n v="328"/>
    <n v="51.7"/>
    <n v="7.73"/>
    <n v="98.96"/>
    <n v="6.86"/>
    <n v="146.19999999999999"/>
    <n v="84.94"/>
    <n v="92.44"/>
    <s v="Pass"/>
    <s v="No"/>
    <s v="None"/>
    <s v="None"/>
    <d v="2025-04-01T00:00:00"/>
    <n v="0"/>
    <n v="0"/>
    <n v="0"/>
    <n v="0"/>
    <n v="0"/>
    <n v="0"/>
    <x v="0"/>
  </r>
  <r>
    <s v="B001658"/>
    <s v="AED"/>
    <s v="Line 1"/>
    <d v="2025-08-08T00:00:00"/>
    <s v="Team C"/>
    <n v="21.26"/>
    <n v="46.16"/>
    <n v="327"/>
    <n v="48"/>
    <n v="7.03"/>
    <n v="99.31"/>
    <n v="6.84"/>
    <n v="148"/>
    <n v="84.92"/>
    <n v="92.83"/>
    <s v="Pass"/>
    <s v="No"/>
    <s v="None"/>
    <s v="None"/>
    <d v="2025-08-01T00:00:00"/>
    <n v="0"/>
    <n v="0"/>
    <n v="0"/>
    <n v="0"/>
    <n v="0"/>
    <n v="0"/>
    <x v="0"/>
  </r>
  <r>
    <s v="B001659"/>
    <s v="GLP-1 Agonist"/>
    <s v="Line 2"/>
    <d v="2025-07-17T00:00:00"/>
    <s v="Team A"/>
    <n v="22.04"/>
    <n v="41.28"/>
    <n v="314"/>
    <n v="45.6"/>
    <n v="8.16"/>
    <n v="99.09"/>
    <n v="7.18"/>
    <n v="146.69999999999999"/>
    <n v="83.95"/>
    <n v="93.06"/>
    <s v="Pass"/>
    <s v="No"/>
    <s v="None"/>
    <s v="None"/>
    <d v="2025-07-01T00:00:00"/>
    <n v="0"/>
    <n v="0"/>
    <n v="0"/>
    <n v="0"/>
    <n v="0"/>
    <n v="0"/>
    <x v="0"/>
  </r>
  <r>
    <s v="B001660"/>
    <s v="Antidepressant"/>
    <s v="Line 1"/>
    <d v="2024-12-13T00:00:00"/>
    <s v="Team C"/>
    <n v="22.72"/>
    <n v="42.09"/>
    <n v="320"/>
    <n v="51.4"/>
    <n v="7.18"/>
    <n v="99.33"/>
    <n v="6.76"/>
    <n v="139.4"/>
    <n v="85.79"/>
    <n v="93.14"/>
    <s v="Pass"/>
    <s v="Yes"/>
    <s v="Equipment"/>
    <s v="Minor"/>
    <d v="2024-12-01T00:00:00"/>
    <n v="0"/>
    <n v="0"/>
    <n v="0"/>
    <n v="0"/>
    <n v="0"/>
    <n v="0"/>
    <x v="0"/>
  </r>
  <r>
    <s v="B001661"/>
    <s v="Antidepressant"/>
    <s v="Line 3"/>
    <d v="2024-08-06T00:00:00"/>
    <s v="Team D"/>
    <n v="21.99"/>
    <n v="52.83"/>
    <n v="327"/>
    <n v="36"/>
    <n v="6.3"/>
    <n v="98.92"/>
    <n v="6.92"/>
    <n v="139.1"/>
    <n v="89.24"/>
    <n v="93.31"/>
    <s v="Pass"/>
    <s v="No"/>
    <s v="None"/>
    <s v="None"/>
    <d v="2024-08-01T00:00:00"/>
    <n v="0"/>
    <n v="0"/>
    <n v="0"/>
    <n v="0"/>
    <n v="0"/>
    <n v="0"/>
    <x v="0"/>
  </r>
  <r>
    <s v="B001662"/>
    <s v="COX-2 Inhibitor"/>
    <s v="Line 3"/>
    <d v="2024-05-20T00:00:00"/>
    <s v="Team B"/>
    <n v="21.89"/>
    <n v="39.25"/>
    <n v="337"/>
    <n v="44.6"/>
    <n v="7.07"/>
    <n v="99.68"/>
    <n v="6.81"/>
    <n v="115.6"/>
    <n v="89.97"/>
    <n v="93.33"/>
    <s v="Pass"/>
    <s v="No"/>
    <s v="None"/>
    <s v="None"/>
    <d v="2024-05-01T00:00:00"/>
    <n v="0"/>
    <n v="0"/>
    <n v="0"/>
    <n v="0"/>
    <n v="0"/>
    <n v="0"/>
    <x v="0"/>
  </r>
  <r>
    <s v="B001663"/>
    <s v="AED"/>
    <s v="Line 2"/>
    <d v="2024-03-06T00:00:00"/>
    <s v="Team C"/>
    <n v="22"/>
    <n v="49.77"/>
    <n v="284"/>
    <n v="44.6"/>
    <n v="7.39"/>
    <n v="98.95"/>
    <n v="7.05"/>
    <n v="121.4"/>
    <n v="84.14"/>
    <n v="92.94"/>
    <s v="Pass"/>
    <s v="No"/>
    <s v="None"/>
    <s v="None"/>
    <d v="2024-03-01T00:00:00"/>
    <n v="0"/>
    <n v="0"/>
    <n v="0"/>
    <n v="0"/>
    <n v="0"/>
    <n v="0"/>
    <x v="0"/>
  </r>
  <r>
    <s v="B001664"/>
    <s v="Antidepressant"/>
    <s v="Line 1"/>
    <d v="2025-04-12T00:00:00"/>
    <s v="Team C"/>
    <n v="21.83"/>
    <n v="41.37"/>
    <n v="316"/>
    <n v="45.3"/>
    <n v="6.67"/>
    <n v="98.93"/>
    <m/>
    <n v="123.6"/>
    <n v="87.33"/>
    <n v="94.42"/>
    <s v="Pass"/>
    <s v="No"/>
    <s v="None"/>
    <s v="None"/>
    <d v="2025-04-01T00:00:00"/>
    <n v="0"/>
    <n v="0"/>
    <n v="0"/>
    <n v="1"/>
    <n v="0"/>
    <n v="0"/>
    <x v="1"/>
  </r>
  <r>
    <s v="B001665"/>
    <s v="AED"/>
    <s v="Line 2"/>
    <d v="2025-12-02T00:00:00"/>
    <s v="Team A"/>
    <n v="21.62"/>
    <n v="36.6"/>
    <n v="308"/>
    <n v="30.9"/>
    <n v="6.74"/>
    <n v="99.31"/>
    <n v="6.87"/>
    <n v="124"/>
    <n v="91.84"/>
    <n v="91.28"/>
    <s v="Pass"/>
    <s v="No"/>
    <s v="None"/>
    <s v="None"/>
    <d v="2025-12-01T00:00:00"/>
    <n v="0"/>
    <n v="0"/>
    <n v="0"/>
    <n v="0"/>
    <n v="0"/>
    <n v="0"/>
    <x v="0"/>
  </r>
  <r>
    <s v="B001666"/>
    <s v="AED"/>
    <s v="Line 2"/>
    <d v="2024-02-28T00:00:00"/>
    <s v="Team B"/>
    <n v="21.42"/>
    <n v="43.06"/>
    <n v="296"/>
    <n v="43.6"/>
    <n v="7.21"/>
    <n v="99.24"/>
    <n v="6.99"/>
    <n v="127.6"/>
    <n v="84.36"/>
    <n v="93.69"/>
    <s v="Pass"/>
    <s v="No"/>
    <s v="None"/>
    <s v="None"/>
    <d v="2024-02-01T00:00:00"/>
    <n v="0"/>
    <n v="0"/>
    <n v="0"/>
    <n v="0"/>
    <n v="0"/>
    <n v="0"/>
    <x v="0"/>
  </r>
  <r>
    <s v="B001667"/>
    <s v="AED"/>
    <s v="Line 3"/>
    <d v="2025-05-28T00:00:00"/>
    <s v="Team D"/>
    <n v="22.49"/>
    <n v="41.27"/>
    <n v="305"/>
    <n v="49.6"/>
    <n v="7.78"/>
    <m/>
    <n v="6.87"/>
    <n v="126.4"/>
    <n v="88.37"/>
    <n v="93.26"/>
    <s v="Pass"/>
    <s v="No"/>
    <s v="None"/>
    <s v="None"/>
    <d v="2025-05-01T00:00:00"/>
    <n v="0"/>
    <n v="0"/>
    <n v="1"/>
    <n v="0"/>
    <n v="0"/>
    <n v="0"/>
    <x v="1"/>
  </r>
  <r>
    <s v="B001668"/>
    <s v="Antidepressant"/>
    <s v="Line 2"/>
    <d v="2025-03-03T00:00:00"/>
    <s v="Team D"/>
    <n v="22.19"/>
    <n v="44.89"/>
    <n v="322"/>
    <n v="41.7"/>
    <n v="7.67"/>
    <n v="98.92"/>
    <n v="6.95"/>
    <n v="126"/>
    <n v="86.8"/>
    <n v="94.6"/>
    <s v="Pass"/>
    <s v="No"/>
    <s v="None"/>
    <s v="None"/>
    <d v="2025-03-01T00:00:00"/>
    <n v="0"/>
    <n v="0"/>
    <n v="0"/>
    <n v="0"/>
    <n v="0"/>
    <n v="0"/>
    <x v="0"/>
  </r>
  <r>
    <s v="B001669"/>
    <s v="Antidepressant"/>
    <s v="Line3"/>
    <d v="2024-05-05T00:00:00"/>
    <s v="Team B"/>
    <n v="22.78"/>
    <n v="42.46"/>
    <n v="300"/>
    <n v="50.4"/>
    <n v="6.92"/>
    <n v="99.12"/>
    <n v="6.65"/>
    <n v="132.4"/>
    <n v="87.45"/>
    <n v="93.05"/>
    <s v="Pass"/>
    <s v="No"/>
    <s v="None"/>
    <s v="None"/>
    <d v="2024-05-01T00:00:00"/>
    <n v="0"/>
    <n v="0"/>
    <n v="0"/>
    <n v="0"/>
    <n v="0"/>
    <n v="0"/>
    <x v="0"/>
  </r>
  <r>
    <s v="B001670"/>
    <s v="AED"/>
    <s v="Line 1"/>
    <d v="2024-06-04T00:00:00"/>
    <s v="Team B"/>
    <n v="22.8"/>
    <n v="38.89"/>
    <n v="302"/>
    <n v="51.7"/>
    <n v="8.65"/>
    <n v="99.42"/>
    <n v="6.88"/>
    <n v="142.30000000000001"/>
    <n v="85.31"/>
    <n v="92.85"/>
    <s v="Pass"/>
    <s v="No"/>
    <s v="None"/>
    <s v="None"/>
    <d v="2024-06-01T00:00:00"/>
    <n v="0"/>
    <n v="0"/>
    <n v="0"/>
    <n v="0"/>
    <n v="0"/>
    <n v="0"/>
    <x v="0"/>
  </r>
  <r>
    <s v="B001671"/>
    <s v="GLP-1 Agonist"/>
    <s v="Line 1"/>
    <d v="2024-07-26T00:00:00"/>
    <s v="Team D"/>
    <n v="21.84"/>
    <n v="47.36"/>
    <n v="328"/>
    <n v="42.7"/>
    <n v="7.6"/>
    <n v="98.96"/>
    <n v="7.18"/>
    <n v="134.69999999999999"/>
    <n v="87.96"/>
    <n v="93.27"/>
    <s v="Pass"/>
    <s v="No"/>
    <s v="None"/>
    <s v="None"/>
    <d v="2024-07-01T00:00:00"/>
    <n v="0"/>
    <n v="0"/>
    <n v="0"/>
    <n v="0"/>
    <n v="0"/>
    <n v="0"/>
    <x v="0"/>
  </r>
  <r>
    <s v="B001672"/>
    <s v="COX-2 Inhibitor"/>
    <s v="Line 1"/>
    <d v="2025-05-15T00:00:00"/>
    <s v="Team A"/>
    <n v="22.12"/>
    <n v="48.45"/>
    <n v="311"/>
    <n v="41.5"/>
    <n v="7.04"/>
    <n v="98.69"/>
    <n v="6.87"/>
    <n v="103.3"/>
    <n v="91.9"/>
    <n v="94.04"/>
    <s v="Pass"/>
    <s v="No"/>
    <s v="None"/>
    <s v="None"/>
    <d v="2025-05-01T00:00:00"/>
    <n v="0"/>
    <n v="0"/>
    <n v="0"/>
    <n v="0"/>
    <n v="0"/>
    <n v="0"/>
    <x v="0"/>
  </r>
  <r>
    <s v="B001673"/>
    <s v="COX-2 Inhibitor"/>
    <s v="Line 1"/>
    <d v="2024-08-06T00:00:00"/>
    <s v="Team B"/>
    <n v="23.28"/>
    <n v="50.93"/>
    <n v="337"/>
    <n v="32.5"/>
    <n v="6.48"/>
    <n v="98.86"/>
    <n v="6.57"/>
    <n v="117.6"/>
    <m/>
    <n v="93.28"/>
    <s v="Pass"/>
    <s v="No"/>
    <s v="None"/>
    <s v="None"/>
    <d v="2024-08-01T00:00:00"/>
    <n v="0"/>
    <n v="0"/>
    <n v="0"/>
    <n v="0"/>
    <n v="0"/>
    <n v="1"/>
    <x v="1"/>
  </r>
  <r>
    <s v="B001674"/>
    <s v="Antidepressant"/>
    <s v="Line 1"/>
    <d v="2025-08-28T00:00:00"/>
    <s v="Team A"/>
    <n v="22.35"/>
    <n v="43.18"/>
    <n v="299"/>
    <n v="41.3"/>
    <n v="6.03"/>
    <n v="98.88"/>
    <n v="6.8"/>
    <n v="138.69999999999999"/>
    <n v="90.32"/>
    <n v="93.85"/>
    <s v="Pass"/>
    <s v="No"/>
    <s v="None"/>
    <s v="None"/>
    <d v="2025-08-01T00:00:00"/>
    <n v="0"/>
    <n v="0"/>
    <n v="0"/>
    <n v="0"/>
    <n v="0"/>
    <n v="0"/>
    <x v="0"/>
  </r>
  <r>
    <s v="B001675"/>
    <s v="AED"/>
    <s v="Line 2"/>
    <d v="2024-09-27T00:00:00"/>
    <s v="Team A"/>
    <n v="23.75"/>
    <n v="43.82"/>
    <n v="301"/>
    <n v="48.6"/>
    <n v="6.85"/>
    <n v="98.7"/>
    <n v="6.78"/>
    <n v="134"/>
    <n v="86.65"/>
    <n v="92.8"/>
    <s v="Pass"/>
    <s v="No"/>
    <s v="None"/>
    <s v="None"/>
    <d v="2024-09-01T00:00:00"/>
    <n v="0"/>
    <n v="0"/>
    <n v="0"/>
    <n v="0"/>
    <n v="0"/>
    <n v="0"/>
    <x v="0"/>
  </r>
  <r>
    <s v="B001676"/>
    <s v="AED"/>
    <s v="Line 1"/>
    <d v="2024-03-21T00:00:00"/>
    <s v="Team C"/>
    <n v="22.03"/>
    <n v="47.52"/>
    <n v="311"/>
    <n v="40.4"/>
    <n v="6.85"/>
    <n v="98.33"/>
    <n v="7.14"/>
    <n v="135.69999999999999"/>
    <n v="86.1"/>
    <n v="92.18"/>
    <s v="Pass"/>
    <s v="No"/>
    <s v="None"/>
    <s v="None"/>
    <d v="2024-03-01T00:00:00"/>
    <n v="0"/>
    <n v="0"/>
    <n v="0"/>
    <n v="0"/>
    <n v="0"/>
    <n v="0"/>
    <x v="0"/>
  </r>
  <r>
    <s v="B001677"/>
    <s v="COX-2 Inhibitor"/>
    <s v="Line 1"/>
    <d v="2024-03-10T00:00:00"/>
    <s v="Team B"/>
    <n v="23.02"/>
    <n v="40.11"/>
    <n v="322"/>
    <n v="42.3"/>
    <n v="7.3"/>
    <n v="99.73"/>
    <n v="6.62"/>
    <n v="116.5"/>
    <n v="87.9"/>
    <n v="92.79"/>
    <s v="Pass"/>
    <s v="No"/>
    <s v="None"/>
    <s v="None"/>
    <d v="2024-03-01T00:00:00"/>
    <n v="0"/>
    <n v="0"/>
    <n v="0"/>
    <n v="0"/>
    <n v="0"/>
    <n v="0"/>
    <x v="0"/>
  </r>
  <r>
    <s v="B001678"/>
    <s v="GLP-1 Agonist"/>
    <s v="Line 1"/>
    <d v="2024-10-19T00:00:00"/>
    <s v="Team D"/>
    <n v="21.72"/>
    <n v="40.65"/>
    <n v="310"/>
    <n v="45.2"/>
    <n v="6.94"/>
    <n v="98.68"/>
    <n v="7.12"/>
    <n v="141.1"/>
    <n v="86.04"/>
    <n v="93.89"/>
    <s v="Pass"/>
    <s v="No"/>
    <s v="None"/>
    <s v="None"/>
    <d v="2024-10-01T00:00:00"/>
    <n v="0"/>
    <n v="0"/>
    <n v="0"/>
    <n v="0"/>
    <n v="0"/>
    <n v="0"/>
    <x v="0"/>
  </r>
  <r>
    <s v="B001679"/>
    <s v="AED"/>
    <s v="Line 1"/>
    <d v="2024-10-25T00:00:00"/>
    <s v="Team D"/>
    <n v="21.73"/>
    <n v="43.12"/>
    <n v="339"/>
    <n v="41.8"/>
    <n v="6.72"/>
    <n v="98.76"/>
    <n v="6.77"/>
    <n v="121.1"/>
    <n v="84.47"/>
    <n v="95.4"/>
    <s v="Pass"/>
    <s v="No"/>
    <s v="None"/>
    <s v="None"/>
    <d v="2024-10-01T00:00:00"/>
    <n v="0"/>
    <n v="0"/>
    <n v="0"/>
    <n v="0"/>
    <n v="0"/>
    <n v="0"/>
    <x v="0"/>
  </r>
  <r>
    <s v="B001680"/>
    <s v="GLP-1 Agonist"/>
    <s v="Line 3"/>
    <d v="2025-06-20T00:00:00"/>
    <s v="Team D"/>
    <n v="21.31"/>
    <n v="32.69"/>
    <n v="315"/>
    <n v="52.4"/>
    <n v="8.39"/>
    <n v="98.48"/>
    <n v="6.91"/>
    <n v="141.30000000000001"/>
    <n v="85.62"/>
    <n v="93.12"/>
    <s v="Pass"/>
    <s v="No"/>
    <s v="None"/>
    <s v="None"/>
    <d v="2025-06-01T00:00:00"/>
    <n v="0"/>
    <n v="0"/>
    <n v="0"/>
    <n v="0"/>
    <n v="0"/>
    <n v="0"/>
    <x v="0"/>
  </r>
  <r>
    <s v="B001681"/>
    <s v="COX-2 Inhibitor"/>
    <s v="Line 3"/>
    <d v="2024-12-15T00:00:00"/>
    <s v="Team C"/>
    <n v="22.72"/>
    <n v="43.64"/>
    <n v="358"/>
    <n v="34.9"/>
    <n v="7.1"/>
    <n v="99.36"/>
    <n v="6.73"/>
    <n v="116.1"/>
    <n v="90.41"/>
    <n v="93.83"/>
    <s v="Pass"/>
    <s v="Yes"/>
    <s v="Material"/>
    <s v="Minor"/>
    <d v="2024-12-01T00:00:00"/>
    <n v="0"/>
    <n v="0"/>
    <n v="0"/>
    <n v="0"/>
    <n v="0"/>
    <n v="0"/>
    <x v="0"/>
  </r>
  <r>
    <s v="B001682"/>
    <s v="AED"/>
    <s v="Line 1"/>
    <d v="2024-04-29T00:00:00"/>
    <s v="Team C"/>
    <n v="22.19"/>
    <n v="41.8"/>
    <n v="290"/>
    <n v="40.1"/>
    <n v="7.37"/>
    <n v="98.97"/>
    <n v="7.23"/>
    <n v="130.9"/>
    <n v="89.67"/>
    <n v="91.63"/>
    <s v="Pass"/>
    <s v="No"/>
    <s v="None"/>
    <s v="None"/>
    <d v="2024-04-01T00:00:00"/>
    <n v="0"/>
    <n v="0"/>
    <n v="0"/>
    <n v="0"/>
    <n v="0"/>
    <n v="0"/>
    <x v="0"/>
  </r>
  <r>
    <s v="B001683"/>
    <s v="COX-2 Inhibitor"/>
    <s v="Line 3"/>
    <d v="2024-06-04T00:00:00"/>
    <s v="Team C"/>
    <n v="23.37"/>
    <n v="41.79"/>
    <n v="336"/>
    <n v="45.2"/>
    <n v="6.66"/>
    <n v="99.03"/>
    <n v="6.84"/>
    <n v="118"/>
    <n v="90.24"/>
    <n v="93.86"/>
    <s v="Pass"/>
    <s v="No"/>
    <s v="None"/>
    <s v="None"/>
    <d v="2024-06-01T00:00:00"/>
    <n v="0"/>
    <n v="0"/>
    <n v="0"/>
    <n v="0"/>
    <n v="0"/>
    <n v="0"/>
    <x v="0"/>
  </r>
  <r>
    <s v="B001684"/>
    <s v="GLP-1 Agonist"/>
    <s v="Line 3"/>
    <d v="2025-02-18T00:00:00"/>
    <s v="Team D"/>
    <n v="21.73"/>
    <n v="41.82"/>
    <n v="308"/>
    <n v="50.1"/>
    <n v="7.34"/>
    <n v="98.79"/>
    <n v="7.13"/>
    <n v="128.69999999999999"/>
    <n v="87.12"/>
    <n v="91.04"/>
    <s v="Pass"/>
    <s v="No"/>
    <s v="None"/>
    <s v="None"/>
    <d v="2025-02-01T00:00:00"/>
    <n v="0"/>
    <n v="0"/>
    <n v="0"/>
    <n v="0"/>
    <n v="0"/>
    <n v="0"/>
    <x v="0"/>
  </r>
  <r>
    <s v="B001685"/>
    <s v="Antidepressant"/>
    <s v="Line 3"/>
    <d v="2024-09-01T00:00:00"/>
    <s v="Team A"/>
    <n v="21.65"/>
    <n v="48.36"/>
    <n v="336"/>
    <n v="35.5"/>
    <n v="7.42"/>
    <n v="99.14"/>
    <n v="7.14"/>
    <n v="127.1"/>
    <n v="87.24"/>
    <n v="93.19"/>
    <s v="Pass"/>
    <s v="No"/>
    <s v="None"/>
    <s v="None"/>
    <d v="2024-09-01T00:00:00"/>
    <n v="0"/>
    <n v="0"/>
    <n v="0"/>
    <n v="0"/>
    <n v="0"/>
    <n v="0"/>
    <x v="0"/>
  </r>
  <r>
    <s v="B001686"/>
    <s v="Antidepressant"/>
    <s v="Line 2"/>
    <d v="2025-05-06T00:00:00"/>
    <s v="Team C"/>
    <n v="21.75"/>
    <n v="37.76"/>
    <n v="352"/>
    <n v="45.7"/>
    <n v="7.92"/>
    <n v="99.02"/>
    <n v="6.77"/>
    <n v="132.69999999999999"/>
    <n v="86.17"/>
    <n v="93.13"/>
    <s v="Pass"/>
    <s v="Yes"/>
    <s v="Process"/>
    <s v="Minor"/>
    <d v="2025-05-01T00:00:00"/>
    <n v="0"/>
    <n v="0"/>
    <n v="0"/>
    <n v="0"/>
    <n v="0"/>
    <n v="0"/>
    <x v="0"/>
  </r>
  <r>
    <s v="B001687"/>
    <s v="GLP-1 Agonist"/>
    <s v="Line 1"/>
    <d v="2025-11-05T00:00:00"/>
    <s v="Team A"/>
    <n v="20.51"/>
    <n v="38.32"/>
    <n v="319"/>
    <n v="44.8"/>
    <n v="7.5"/>
    <n v="98.44"/>
    <n v="6.93"/>
    <n v="136.69999999999999"/>
    <n v="88.43"/>
    <n v="90.59"/>
    <s v="Pass"/>
    <s v="No"/>
    <s v="None"/>
    <s v="None"/>
    <d v="2025-11-01T00:00:00"/>
    <n v="0"/>
    <n v="0"/>
    <n v="0"/>
    <n v="0"/>
    <n v="0"/>
    <n v="0"/>
    <x v="0"/>
  </r>
  <r>
    <s v="B001688"/>
    <s v="GLP-1 Agonist"/>
    <s v="Line 2"/>
    <d v="2024-09-16T00:00:00"/>
    <s v="Team B"/>
    <n v="22.75"/>
    <n v="36.17"/>
    <n v="316"/>
    <n v="40.299999999999997"/>
    <n v="6.9"/>
    <n v="98.59"/>
    <n v="6.89"/>
    <n v="142.19999999999999"/>
    <n v="87.95"/>
    <n v="93.86"/>
    <s v="Pass"/>
    <s v="No"/>
    <s v="None"/>
    <s v="None"/>
    <d v="2024-09-01T00:00:00"/>
    <n v="0"/>
    <n v="0"/>
    <n v="0"/>
    <n v="0"/>
    <n v="0"/>
    <n v="0"/>
    <x v="0"/>
  </r>
  <r>
    <s v="B001689"/>
    <s v="COX-2 Inhibitor"/>
    <s v="Line 3"/>
    <d v="2025-02-07T00:00:00"/>
    <s v="Team B"/>
    <n v="22.09"/>
    <n v="38.85"/>
    <n v="387"/>
    <n v="25.7"/>
    <n v="6.28"/>
    <n v="98.83"/>
    <n v="6.69"/>
    <n v="110"/>
    <n v="90.57"/>
    <n v="91.32"/>
    <s v="Pass"/>
    <s v="Yes"/>
    <s v="Process"/>
    <s v="Critical"/>
    <d v="2025-02-01T00:00:00"/>
    <n v="0"/>
    <n v="0"/>
    <n v="0"/>
    <n v="0"/>
    <n v="0"/>
    <n v="0"/>
    <x v="0"/>
  </r>
  <r>
    <s v="B001690"/>
    <s v="GLP-1 Agonist"/>
    <s v="Line 3"/>
    <d v="2025-08-31T00:00:00"/>
    <s v="Team C"/>
    <n v="22.23"/>
    <n v="37.03"/>
    <n v="302"/>
    <n v="53.5"/>
    <n v="8.56"/>
    <n v="99.01"/>
    <n v="6.59"/>
    <n v="146.80000000000001"/>
    <n v="82.49"/>
    <n v="91.85"/>
    <s v="Pass"/>
    <s v="No"/>
    <s v="None"/>
    <s v="None"/>
    <d v="2025-08-01T00:00:00"/>
    <n v="0"/>
    <n v="0"/>
    <n v="0"/>
    <n v="0"/>
    <n v="0"/>
    <n v="0"/>
    <x v="0"/>
  </r>
  <r>
    <s v="B001691"/>
    <s v="AED"/>
    <s v="Line 2"/>
    <d v="2024-06-02T00:00:00"/>
    <s v="Team D"/>
    <n v="22.01"/>
    <n v="43.02"/>
    <n v="310"/>
    <n v="40.299999999999997"/>
    <n v="7.01"/>
    <n v="99.23"/>
    <n v="6.92"/>
    <n v="124.7"/>
    <n v="86.38"/>
    <n v="93.24"/>
    <s v="Pass"/>
    <s v="No"/>
    <s v="None"/>
    <s v="None"/>
    <d v="2024-06-01T00:00:00"/>
    <n v="0"/>
    <n v="0"/>
    <n v="0"/>
    <n v="0"/>
    <n v="0"/>
    <n v="0"/>
    <x v="0"/>
  </r>
  <r>
    <s v="B001692"/>
    <s v="AED"/>
    <s v="Line 1"/>
    <d v="2025-01-08T00:00:00"/>
    <s v="Team A"/>
    <n v="22.03"/>
    <n v="46.93"/>
    <n v="318"/>
    <n v="38.200000000000003"/>
    <n v="7.83"/>
    <n v="99.34"/>
    <n v="7"/>
    <n v="122.9"/>
    <n v="89.51"/>
    <n v="92.73"/>
    <s v="Pass"/>
    <s v="No"/>
    <s v="None"/>
    <s v="None"/>
    <d v="2025-01-01T00:00:00"/>
    <n v="0"/>
    <n v="0"/>
    <n v="0"/>
    <n v="0"/>
    <n v="0"/>
    <n v="0"/>
    <x v="0"/>
  </r>
  <r>
    <s v="B001693"/>
    <s v="Antidepressant"/>
    <s v="Line 3"/>
    <d v="2024-08-11T00:00:00"/>
    <s v="Team C"/>
    <n v="21.91"/>
    <n v="43.6"/>
    <n v="304"/>
    <n v="47"/>
    <n v="8.0299999999999994"/>
    <n v="98.58"/>
    <n v="6.81"/>
    <m/>
    <n v="82.21"/>
    <n v="94.08"/>
    <s v="Pass"/>
    <s v="No"/>
    <s v="None"/>
    <s v="None"/>
    <d v="2024-08-01T00:00:00"/>
    <n v="0"/>
    <n v="0"/>
    <n v="0"/>
    <n v="0"/>
    <n v="1"/>
    <n v="0"/>
    <x v="1"/>
  </r>
  <r>
    <s v="B001694"/>
    <s v="COX-2 Inhibitor"/>
    <s v="Line 3"/>
    <d v="2025-04-03T00:00:00"/>
    <s v="Team A"/>
    <n v="21.91"/>
    <n v="37.72"/>
    <n v="341"/>
    <n v="43.9"/>
    <n v="7.26"/>
    <n v="99.4"/>
    <n v="6.45"/>
    <n v="145"/>
    <n v="82.18"/>
    <n v="93.04"/>
    <s v="Pass"/>
    <s v="No"/>
    <s v="None"/>
    <s v="None"/>
    <d v="2025-04-01T00:00:00"/>
    <n v="0"/>
    <n v="0"/>
    <n v="0"/>
    <n v="0"/>
    <n v="0"/>
    <n v="0"/>
    <x v="0"/>
  </r>
  <r>
    <s v="B001695"/>
    <s v="COX-2 Inhibitor"/>
    <s v="Line 2"/>
    <d v="2025-06-27T00:00:00"/>
    <s v="Team A"/>
    <n v="21.77"/>
    <n v="49.47"/>
    <n v="309"/>
    <n v="32.700000000000003"/>
    <n v="5.34"/>
    <n v="98.9"/>
    <n v="6.79"/>
    <n v="122.2"/>
    <n v="91.18"/>
    <n v="94.71"/>
    <s v="Pass"/>
    <s v="No"/>
    <s v="None"/>
    <s v="None"/>
    <d v="2025-06-01T00:00:00"/>
    <n v="0"/>
    <n v="0"/>
    <n v="0"/>
    <n v="0"/>
    <n v="0"/>
    <n v="0"/>
    <x v="0"/>
  </r>
  <r>
    <s v="B001696"/>
    <s v="GLP-1 Agonist"/>
    <s v="Line 2"/>
    <d v="2024-04-12T00:00:00"/>
    <s v="Team B"/>
    <n v="22.8"/>
    <n v="44.72"/>
    <n v="290"/>
    <n v="53"/>
    <n v="7.59"/>
    <n v="99.64"/>
    <n v="6.86"/>
    <n v="147.69999999999999"/>
    <n v="83.62"/>
    <n v="93.01"/>
    <s v="Pass"/>
    <s v="No"/>
    <s v="None"/>
    <s v="None"/>
    <d v="2024-04-01T00:00:00"/>
    <n v="0"/>
    <n v="0"/>
    <n v="0"/>
    <n v="0"/>
    <n v="0"/>
    <n v="0"/>
    <x v="0"/>
  </r>
  <r>
    <s v="B001697"/>
    <s v="Antidepressant"/>
    <s v="Line 2"/>
    <d v="2024-05-17T00:00:00"/>
    <s v="Team C"/>
    <n v="22.09"/>
    <n v="37.49"/>
    <n v="318"/>
    <n v="53.3"/>
    <n v="7.09"/>
    <n v="99.53"/>
    <n v="6.95"/>
    <n v="141.1"/>
    <n v="86.7"/>
    <n v="91.1"/>
    <s v="Pass"/>
    <s v="No"/>
    <s v="None"/>
    <s v="None"/>
    <d v="2024-05-01T00:00:00"/>
    <n v="0"/>
    <n v="0"/>
    <n v="0"/>
    <n v="0"/>
    <n v="0"/>
    <n v="0"/>
    <x v="0"/>
  </r>
  <r>
    <s v="B001698"/>
    <s v="AED"/>
    <s v="Line 2"/>
    <d v="2024-01-17T00:00:00"/>
    <s v="Team A"/>
    <n v="22.64"/>
    <n v="50.12"/>
    <n v="332"/>
    <n v="52.4"/>
    <n v="7.15"/>
    <n v="99.32"/>
    <n v="6.99"/>
    <n v="115.3"/>
    <n v="88.84"/>
    <n v="93.17"/>
    <s v="Pass"/>
    <s v="No"/>
    <s v="None"/>
    <s v="None"/>
    <d v="2024-01-01T00:00:00"/>
    <n v="0"/>
    <n v="0"/>
    <n v="0"/>
    <n v="0"/>
    <n v="0"/>
    <n v="0"/>
    <x v="0"/>
  </r>
  <r>
    <s v="B001699"/>
    <s v="AED"/>
    <s v="Line 2"/>
    <d v="2024-01-09T00:00:00"/>
    <s v="Team B"/>
    <n v="22.84"/>
    <n v="45.63"/>
    <n v="335"/>
    <n v="51.6"/>
    <n v="7.63"/>
    <n v="99.13"/>
    <n v="6.71"/>
    <n v="138.69999999999999"/>
    <n v="83.29"/>
    <n v="91.85"/>
    <s v="Pass"/>
    <s v="No"/>
    <s v="None"/>
    <s v="None"/>
    <d v="2024-01-01T00:00:00"/>
    <n v="0"/>
    <n v="0"/>
    <n v="0"/>
    <n v="0"/>
    <n v="0"/>
    <n v="0"/>
    <x v="0"/>
  </r>
  <r>
    <s v="B001700"/>
    <s v="COX-2 Inhibitor"/>
    <s v="Line 3"/>
    <d v="2024-02-07T00:00:00"/>
    <s v="Team D"/>
    <n v="22.19"/>
    <n v="42.22"/>
    <n v="323"/>
    <n v="41.2"/>
    <n v="7.18"/>
    <n v="99.26"/>
    <n v="6.68"/>
    <n v="130.9"/>
    <n v="84.15"/>
    <n v="93.05"/>
    <s v="Pass"/>
    <s v="No"/>
    <s v="None"/>
    <s v="None"/>
    <d v="2024-02-01T00:00:00"/>
    <n v="0"/>
    <n v="0"/>
    <n v="0"/>
    <n v="0"/>
    <n v="0"/>
    <n v="0"/>
    <x v="0"/>
  </r>
  <r>
    <s v="B001701"/>
    <s v="AED"/>
    <s v="Line 3"/>
    <d v="2025-05-31T00:00:00"/>
    <s v="Team B"/>
    <n v="22.12"/>
    <n v="45.79"/>
    <n v="352"/>
    <n v="43.1"/>
    <n v="6.66"/>
    <n v="98.79"/>
    <n v="7.06"/>
    <n v="131.80000000000001"/>
    <n v="86.14"/>
    <n v="93.96"/>
    <s v="Pass"/>
    <s v="No"/>
    <s v="None"/>
    <s v="None"/>
    <d v="2025-05-01T00:00:00"/>
    <n v="0"/>
    <n v="0"/>
    <n v="0"/>
    <n v="0"/>
    <n v="0"/>
    <n v="0"/>
    <x v="0"/>
  </r>
  <r>
    <s v="B001702"/>
    <s v="AED"/>
    <s v="Line 2"/>
    <d v="2025-10-22T00:00:00"/>
    <s v="Team D"/>
    <n v="21.83"/>
    <n v="43.87"/>
    <n v="318"/>
    <n v="43.7"/>
    <n v="7.7"/>
    <n v="98.79"/>
    <n v="6.95"/>
    <n v="129.9"/>
    <n v="85.43"/>
    <n v="93.53"/>
    <s v="Pass"/>
    <s v="No"/>
    <s v="None"/>
    <s v="None"/>
    <d v="2025-10-01T00:00:00"/>
    <n v="0"/>
    <n v="0"/>
    <n v="0"/>
    <n v="0"/>
    <n v="0"/>
    <n v="0"/>
    <x v="0"/>
  </r>
  <r>
    <s v="B001703"/>
    <s v="GLP-1 Agonist"/>
    <s v="Line 2"/>
    <d v="2024-10-26T00:00:00"/>
    <s v="Team D"/>
    <n v="20.63"/>
    <n v="42.73"/>
    <n v="304"/>
    <n v="50.4"/>
    <n v="7.89"/>
    <n v="98.68"/>
    <n v="6.9"/>
    <n v="132.4"/>
    <n v="85.21"/>
    <n v="93.53"/>
    <s v="Failed"/>
    <s v="No"/>
    <s v="None"/>
    <s v="None"/>
    <d v="2024-10-01T00:00:00"/>
    <n v="0"/>
    <n v="0"/>
    <n v="0"/>
    <n v="0"/>
    <n v="0"/>
    <n v="0"/>
    <x v="0"/>
  </r>
  <r>
    <s v="B001704"/>
    <s v="COX-2 Inhibitor"/>
    <s v="Line 2"/>
    <d v="2025-10-07T00:00:00"/>
    <s v="Team B"/>
    <n v="22.36"/>
    <n v="43.94"/>
    <n v="311"/>
    <n v="30.1"/>
    <n v="6.52"/>
    <n v="99.32"/>
    <n v="6.65"/>
    <n v="109.8"/>
    <n v="91.31"/>
    <n v="94.26"/>
    <s v="Pass"/>
    <s v="No"/>
    <s v="None"/>
    <s v="None"/>
    <d v="2025-10-01T00:00:00"/>
    <n v="0"/>
    <n v="0"/>
    <n v="0"/>
    <n v="0"/>
    <n v="0"/>
    <n v="0"/>
    <x v="0"/>
  </r>
  <r>
    <s v="B001705"/>
    <s v="GLP-1 Agonist"/>
    <s v="Line 1"/>
    <d v="2025-06-17T00:00:00"/>
    <s v="Team C"/>
    <n v="21.94"/>
    <n v="38.31"/>
    <n v="289"/>
    <n v="42.8"/>
    <n v="8.0299999999999994"/>
    <n v="99.39"/>
    <n v="6.91"/>
    <n v="126.8"/>
    <n v="87.66"/>
    <n v="91.2"/>
    <s v="Pass"/>
    <s v="No"/>
    <s v="None"/>
    <s v="None"/>
    <d v="2025-06-01T00:00:00"/>
    <n v="0"/>
    <n v="0"/>
    <n v="0"/>
    <n v="0"/>
    <n v="0"/>
    <n v="0"/>
    <x v="0"/>
  </r>
  <r>
    <s v="B001706"/>
    <s v="AED"/>
    <s v="Line 1"/>
    <d v="2025-08-13T00:00:00"/>
    <s v="Team C"/>
    <n v="21.43"/>
    <n v="33.869999999999997"/>
    <n v="334"/>
    <n v="36.1"/>
    <n v="6.57"/>
    <n v="99.04"/>
    <n v="6.73"/>
    <m/>
    <n v="88.7"/>
    <n v="93.74"/>
    <s v="Pass"/>
    <s v="No"/>
    <s v="None"/>
    <s v="None"/>
    <d v="2025-08-01T00:00:00"/>
    <n v="0"/>
    <n v="0"/>
    <n v="0"/>
    <n v="0"/>
    <n v="1"/>
    <n v="0"/>
    <x v="1"/>
  </r>
  <r>
    <s v="B001707"/>
    <s v="Antidepressant"/>
    <s v="Line 1"/>
    <d v="2025-06-24T00:00:00"/>
    <s v="Team B"/>
    <n v="21.76"/>
    <n v="44.64"/>
    <n v="323"/>
    <n v="42.3"/>
    <n v="7.7"/>
    <n v="98.86"/>
    <n v="6.69"/>
    <n v="138.69999999999999"/>
    <n v="90.28"/>
    <n v="95.29"/>
    <s v="Pass"/>
    <s v="No"/>
    <s v="None"/>
    <s v="None"/>
    <d v="2025-06-01T00:00:00"/>
    <n v="0"/>
    <n v="0"/>
    <n v="0"/>
    <n v="0"/>
    <n v="0"/>
    <n v="0"/>
    <x v="0"/>
  </r>
  <r>
    <s v="B001708"/>
    <s v="GLP-1 Agonist"/>
    <s v="Line 2"/>
    <d v="2024-05-25T00:00:00"/>
    <s v="Team B"/>
    <n v="21.37"/>
    <n v="38.130000000000003"/>
    <n v="302"/>
    <n v="48.5"/>
    <n v="7.74"/>
    <n v="98.54"/>
    <n v="6.93"/>
    <n v="156.9"/>
    <n v="87.09"/>
    <n v="92.79"/>
    <s v="Pass"/>
    <s v="No"/>
    <s v="None"/>
    <s v="None"/>
    <d v="2024-05-01T00:00:00"/>
    <n v="0"/>
    <n v="0"/>
    <n v="0"/>
    <n v="0"/>
    <n v="0"/>
    <n v="0"/>
    <x v="0"/>
  </r>
  <r>
    <s v="B001709"/>
    <s v="AED"/>
    <s v="Line 1"/>
    <d v="2025-01-17T00:00:00"/>
    <s v="Team B"/>
    <n v="23.38"/>
    <n v="47.89"/>
    <n v="319"/>
    <n v="41.4"/>
    <n v="8.01"/>
    <n v="98.95"/>
    <n v="6.83"/>
    <n v="119.8"/>
    <n v="87.25"/>
    <n v="93.71"/>
    <s v="Pass"/>
    <s v="No"/>
    <s v="None"/>
    <s v="None"/>
    <d v="2025-01-01T00:00:00"/>
    <n v="0"/>
    <n v="0"/>
    <n v="0"/>
    <n v="0"/>
    <n v="0"/>
    <n v="0"/>
    <x v="0"/>
  </r>
  <r>
    <s v="B001710"/>
    <s v="GLP-1 Agonist"/>
    <s v="Line 2"/>
    <d v="2025-01-19T00:00:00"/>
    <s v="Team A"/>
    <n v="20.12"/>
    <n v="42.41"/>
    <n v="274"/>
    <n v="52.5"/>
    <n v="7.47"/>
    <n v="99.27"/>
    <n v="7.12"/>
    <n v="136.30000000000001"/>
    <n v="86.29"/>
    <n v="93.6"/>
    <s v="Pass"/>
    <s v="No"/>
    <s v="None"/>
    <s v="None"/>
    <d v="2025-01-01T00:00:00"/>
    <n v="0"/>
    <n v="0"/>
    <n v="0"/>
    <n v="0"/>
    <n v="0"/>
    <n v="0"/>
    <x v="0"/>
  </r>
  <r>
    <s v="B001711"/>
    <s v="AED"/>
    <s v="Line 3"/>
    <d v="2025-04-14T00:00:00"/>
    <s v="Team A"/>
    <n v="22.18"/>
    <n v="42.26"/>
    <n v="313"/>
    <n v="40.799999999999997"/>
    <n v="8.2899999999999991"/>
    <n v="99.31"/>
    <n v="7.03"/>
    <n v="122.7"/>
    <n v="83.76"/>
    <n v="92.83"/>
    <s v="Pass"/>
    <s v="No"/>
    <s v="None"/>
    <s v="None"/>
    <d v="2025-04-01T00:00:00"/>
    <n v="0"/>
    <n v="0"/>
    <n v="0"/>
    <n v="0"/>
    <n v="0"/>
    <n v="0"/>
    <x v="0"/>
  </r>
  <r>
    <s v="B001712"/>
    <s v="GLP-1 Agonist"/>
    <s v="Line 1"/>
    <d v="2025-08-04T00:00:00"/>
    <s v="Team B"/>
    <n v="21.31"/>
    <n v="45.11"/>
    <n v="325"/>
    <n v="43.2"/>
    <n v="7.14"/>
    <n v="99.26"/>
    <n v="6.93"/>
    <n v="125.5"/>
    <n v="89.2"/>
    <n v="95.38"/>
    <s v="Pass"/>
    <s v="No"/>
    <s v="None"/>
    <s v="None"/>
    <d v="2025-08-01T00:00:00"/>
    <n v="0"/>
    <n v="0"/>
    <n v="0"/>
    <n v="0"/>
    <n v="0"/>
    <n v="0"/>
    <x v="0"/>
  </r>
  <r>
    <s v="B001713"/>
    <s v="AED"/>
    <s v="Line 2"/>
    <d v="2024-03-23T00:00:00"/>
    <s v="Team D"/>
    <n v="21.32"/>
    <n v="45.02"/>
    <n v="335"/>
    <n v="49.3"/>
    <n v="8.85"/>
    <n v="99.07"/>
    <n v="6.86"/>
    <n v="125.2"/>
    <n v="85.98"/>
    <n v="95.18"/>
    <s v="Pass"/>
    <s v="No"/>
    <s v="None"/>
    <s v="None"/>
    <d v="2024-03-01T00:00:00"/>
    <n v="0"/>
    <n v="0"/>
    <n v="0"/>
    <n v="0"/>
    <n v="0"/>
    <n v="0"/>
    <x v="0"/>
  </r>
  <r>
    <s v="B001714"/>
    <s v="AED"/>
    <s v="Line 3"/>
    <d v="2025-05-08T00:00:00"/>
    <s v="Team A"/>
    <n v="21.59"/>
    <n v="44.82"/>
    <n v="313"/>
    <n v="50.6"/>
    <n v="7.32"/>
    <n v="98.96"/>
    <n v="6.89"/>
    <n v="131.69999999999999"/>
    <n v="82.75"/>
    <n v="93.08"/>
    <s v="Pass"/>
    <s v="No"/>
    <s v="None"/>
    <s v="None"/>
    <d v="2025-05-01T00:00:00"/>
    <n v="0"/>
    <n v="0"/>
    <n v="0"/>
    <n v="0"/>
    <n v="0"/>
    <n v="0"/>
    <x v="0"/>
  </r>
  <r>
    <s v="B001715"/>
    <s v="GLP-1 Agonist"/>
    <s v="Line 2"/>
    <d v="2025-08-31T00:00:00"/>
    <s v="Team A"/>
    <n v="22"/>
    <n v="39.31"/>
    <n v="328"/>
    <n v="42.6"/>
    <n v="8.19"/>
    <n v="99.28"/>
    <n v="6.96"/>
    <n v="143.30000000000001"/>
    <n v="85.75"/>
    <n v="92.3"/>
    <s v="Pass"/>
    <s v="No"/>
    <s v="None"/>
    <s v="None"/>
    <d v="2025-08-01T00:00:00"/>
    <n v="0"/>
    <n v="0"/>
    <n v="0"/>
    <n v="0"/>
    <n v="0"/>
    <n v="0"/>
    <x v="0"/>
  </r>
  <r>
    <s v="B001716"/>
    <s v="COX-2 Inhibitor"/>
    <s v="Line 1"/>
    <d v="2024-03-25T00:00:00"/>
    <s v="Team B"/>
    <n v="23.04"/>
    <n v="51.42"/>
    <n v="317"/>
    <n v="39.299999999999997"/>
    <n v="6.45"/>
    <n v="98.72"/>
    <n v="6.87"/>
    <n v="112.4"/>
    <n v="91.05"/>
    <n v="95.07"/>
    <s v="Pass"/>
    <s v="No"/>
    <s v="None"/>
    <s v="None"/>
    <d v="2024-03-01T00:00:00"/>
    <n v="0"/>
    <n v="0"/>
    <n v="0"/>
    <n v="0"/>
    <n v="0"/>
    <n v="0"/>
    <x v="0"/>
  </r>
  <r>
    <s v="B001717"/>
    <s v="GLP-1 Agonist"/>
    <s v="Line 2"/>
    <d v="2024-10-30T00:00:00"/>
    <s v="Team C"/>
    <n v="21.64"/>
    <n v="36.43"/>
    <n v="283"/>
    <n v="43.7"/>
    <n v="8.0399999999999991"/>
    <n v="98.85"/>
    <n v="6.97"/>
    <n v="145.69999999999999"/>
    <n v="84.78"/>
    <n v="92.05"/>
    <s v="Pass"/>
    <s v="Yes"/>
    <s v="Material"/>
    <s v="Major"/>
    <d v="2024-10-01T00:00:00"/>
    <n v="0"/>
    <n v="0"/>
    <n v="0"/>
    <n v="0"/>
    <n v="0"/>
    <n v="0"/>
    <x v="0"/>
  </r>
  <r>
    <s v="B001718"/>
    <s v="COX-2 Inhibitor"/>
    <s v="Line 2"/>
    <d v="2025-10-16T00:00:00"/>
    <s v="Team A"/>
    <n v="23.32"/>
    <n v="41.39"/>
    <n v="374"/>
    <n v="35.9"/>
    <n v="6.5"/>
    <n v="99.64"/>
    <n v="6.74"/>
    <n v="130"/>
    <n v="89.98"/>
    <n v="95"/>
    <s v="Pass"/>
    <s v="No"/>
    <s v="None"/>
    <s v="None"/>
    <d v="2025-10-01T00:00:00"/>
    <n v="0"/>
    <n v="0"/>
    <n v="0"/>
    <n v="0"/>
    <n v="0"/>
    <n v="0"/>
    <x v="0"/>
  </r>
  <r>
    <s v="B001719"/>
    <s v="COX-2 Inhibitor"/>
    <s v="Line 2"/>
    <d v="2024-01-18T00:00:00"/>
    <s v="Team A"/>
    <n v="23.45"/>
    <n v="36.81"/>
    <n v="350"/>
    <n v="38.799999999999997"/>
    <n v="6.03"/>
    <n v="98.92"/>
    <n v="6.81"/>
    <n v="122.3"/>
    <n v="90.49"/>
    <n v="95.88"/>
    <s v="Pass"/>
    <s v="No"/>
    <s v="None"/>
    <s v="None"/>
    <d v="2024-01-01T00:00:00"/>
    <n v="0"/>
    <n v="0"/>
    <n v="0"/>
    <n v="0"/>
    <n v="0"/>
    <n v="0"/>
    <x v="0"/>
  </r>
  <r>
    <s v="B001720"/>
    <s v="AED"/>
    <s v="Line 1"/>
    <d v="2024-04-27T00:00:00"/>
    <s v="Team A"/>
    <n v="22.41"/>
    <n v="47.63"/>
    <n v="310"/>
    <n v="48.1"/>
    <n v="5.87"/>
    <n v="98.9"/>
    <n v="6.99"/>
    <n v="143.19999999999999"/>
    <n v="86.5"/>
    <n v="92.39"/>
    <s v="Pass"/>
    <s v="No"/>
    <s v="None"/>
    <s v="None"/>
    <d v="2024-04-01T00:00:00"/>
    <n v="0"/>
    <n v="0"/>
    <n v="0"/>
    <n v="0"/>
    <n v="0"/>
    <n v="0"/>
    <x v="0"/>
  </r>
  <r>
    <s v="B001721"/>
    <s v="Antidepressant"/>
    <s v="Line 2"/>
    <d v="2025-08-10T00:00:00"/>
    <s v="Team B"/>
    <n v="21.59"/>
    <n v="39.090000000000003"/>
    <n v="319"/>
    <n v="42.7"/>
    <n v="8.41"/>
    <n v="99.31"/>
    <n v="6.6"/>
    <m/>
    <n v="85.66"/>
    <n v="95.35"/>
    <s v="Pass"/>
    <s v="No"/>
    <s v="None"/>
    <s v="None"/>
    <d v="2025-08-01T00:00:00"/>
    <n v="0"/>
    <n v="0"/>
    <n v="0"/>
    <n v="0"/>
    <n v="1"/>
    <n v="0"/>
    <x v="1"/>
  </r>
  <r>
    <s v="B001722"/>
    <s v="Antidepressant"/>
    <s v="Line 2"/>
    <d v="2024-05-05T00:00:00"/>
    <s v="Team A"/>
    <n v="22.37"/>
    <n v="39.65"/>
    <n v="305"/>
    <n v="43.5"/>
    <n v="7.09"/>
    <n v="99.13"/>
    <n v="6.57"/>
    <n v="122.2"/>
    <n v="87.29"/>
    <n v="95.53"/>
    <s v="Pass"/>
    <s v="No"/>
    <s v="None"/>
    <s v="None"/>
    <d v="2024-05-01T00:00:00"/>
    <n v="0"/>
    <n v="0"/>
    <n v="0"/>
    <n v="0"/>
    <n v="0"/>
    <n v="0"/>
    <x v="0"/>
  </r>
  <r>
    <s v="B001723"/>
    <s v="COX-2 Inhibitor"/>
    <s v="Line 1"/>
    <d v="2025-05-28T00:00:00"/>
    <s v="Team D"/>
    <n v="22.87"/>
    <n v="40.42"/>
    <n v="345"/>
    <n v="31.1"/>
    <n v="4.74"/>
    <n v="99.52"/>
    <n v="6.87"/>
    <n v="114.9"/>
    <n v="87.15"/>
    <n v="94.92"/>
    <s v="Pass"/>
    <s v="No"/>
    <s v="None"/>
    <s v="None"/>
    <d v="2025-05-01T00:00:00"/>
    <n v="0"/>
    <n v="0"/>
    <n v="0"/>
    <n v="0"/>
    <n v="0"/>
    <n v="0"/>
    <x v="0"/>
  </r>
  <r>
    <s v="B001724"/>
    <s v="COX-2 Inhibitor"/>
    <s v="Line 2"/>
    <d v="2025-10-20T00:00:00"/>
    <s v="Team D"/>
    <n v="21.89"/>
    <m/>
    <n v="344"/>
    <n v="39.1"/>
    <n v="6.81"/>
    <n v="99.59"/>
    <n v="6.78"/>
    <n v="122"/>
    <n v="87.42"/>
    <n v="94.88"/>
    <s v="Pass"/>
    <s v="No"/>
    <s v="None"/>
    <s v="None"/>
    <d v="2025-10-01T00:00:00"/>
    <n v="0"/>
    <n v="1"/>
    <n v="0"/>
    <n v="0"/>
    <n v="0"/>
    <n v="0"/>
    <x v="1"/>
  </r>
  <r>
    <s v="B001725"/>
    <s v="GLP-1 Agonist"/>
    <s v="Line 1"/>
    <d v="2024-12-30T00:00:00"/>
    <s v="Team B"/>
    <n v="20.32"/>
    <n v="33.75"/>
    <n v="300"/>
    <n v="51"/>
    <n v="8.2899999999999991"/>
    <n v="99.2"/>
    <n v="6.9"/>
    <n v="153"/>
    <n v="83.02"/>
    <n v="93.88"/>
    <s v="Pass"/>
    <s v="No"/>
    <s v="None"/>
    <s v="None"/>
    <d v="2024-12-01T00:00:00"/>
    <n v="0"/>
    <n v="0"/>
    <n v="0"/>
    <n v="0"/>
    <n v="0"/>
    <n v="0"/>
    <x v="0"/>
  </r>
  <r>
    <s v="B001726"/>
    <s v="Antidepressant"/>
    <s v="Line 1"/>
    <d v="2024-12-20T00:00:00"/>
    <s v="Team A"/>
    <n v="20.48"/>
    <n v="30.78"/>
    <n v="299"/>
    <n v="45.8"/>
    <n v="6.74"/>
    <n v="99.7"/>
    <n v="6.69"/>
    <n v="118.7"/>
    <n v="87.21"/>
    <n v="95.81"/>
    <s v="Pass"/>
    <s v="No"/>
    <s v="None"/>
    <s v="None"/>
    <d v="2024-12-01T00:00:00"/>
    <n v="0"/>
    <n v="0"/>
    <n v="0"/>
    <n v="0"/>
    <n v="0"/>
    <n v="0"/>
    <x v="0"/>
  </r>
  <r>
    <s v="B001727"/>
    <s v="GLP-1 Agonist"/>
    <s v="Line 3"/>
    <d v="2024-11-09T00:00:00"/>
    <s v="Team A"/>
    <n v="21.55"/>
    <n v="42.29"/>
    <n v="305"/>
    <n v="45.5"/>
    <n v="7.67"/>
    <n v="98.61"/>
    <n v="7.02"/>
    <n v="133.80000000000001"/>
    <n v="83.05"/>
    <n v="92.75"/>
    <s v="Pass"/>
    <s v="No"/>
    <s v="None"/>
    <s v="None"/>
    <d v="2024-11-01T00:00:00"/>
    <n v="0"/>
    <n v="0"/>
    <n v="0"/>
    <n v="0"/>
    <n v="0"/>
    <n v="0"/>
    <x v="0"/>
  </r>
  <r>
    <s v="B001728"/>
    <s v="AED"/>
    <s v="Line 1"/>
    <d v="2024-09-29T00:00:00"/>
    <s v="Team B"/>
    <n v="22.02"/>
    <n v="33.43"/>
    <n v="305"/>
    <n v="50"/>
    <n v="7.47"/>
    <n v="99.08"/>
    <n v="6.82"/>
    <n v="132.80000000000001"/>
    <n v="86.28"/>
    <n v="93.64"/>
    <s v="Pass"/>
    <s v="No"/>
    <s v="None"/>
    <s v="None"/>
    <d v="2024-09-01T00:00:00"/>
    <n v="0"/>
    <n v="0"/>
    <n v="0"/>
    <n v="0"/>
    <n v="0"/>
    <n v="0"/>
    <x v="0"/>
  </r>
  <r>
    <s v="B001729"/>
    <s v="Antidepressant"/>
    <s v="Line 2"/>
    <d v="2024-10-04T00:00:00"/>
    <s v="Team B"/>
    <n v="21.11"/>
    <n v="46.27"/>
    <n v="302"/>
    <n v="34.799999999999997"/>
    <n v="7.41"/>
    <n v="99.71"/>
    <n v="6.82"/>
    <n v="116.5"/>
    <n v="91.5"/>
    <n v="95.89"/>
    <s v="Pass"/>
    <s v="No"/>
    <s v="None"/>
    <s v="None"/>
    <d v="2024-10-01T00:00:00"/>
    <n v="0"/>
    <n v="0"/>
    <n v="0"/>
    <n v="0"/>
    <n v="0"/>
    <n v="0"/>
    <x v="0"/>
  </r>
  <r>
    <s v="B001730"/>
    <s v="GLP-1 Agonist"/>
    <s v="Line 2"/>
    <d v="2025-02-08T00:00:00"/>
    <s v="Team C"/>
    <n v="22.28"/>
    <n v="47.79"/>
    <n v="323"/>
    <n v="45.6"/>
    <n v="7.77"/>
    <n v="99.33"/>
    <n v="7.21"/>
    <n v="128.19999999999999"/>
    <m/>
    <n v="93.44"/>
    <s v="Pass"/>
    <s v="No"/>
    <s v="None"/>
    <s v="None"/>
    <d v="2025-02-01T00:00:00"/>
    <n v="0"/>
    <n v="0"/>
    <n v="0"/>
    <n v="0"/>
    <n v="0"/>
    <n v="1"/>
    <x v="1"/>
  </r>
  <r>
    <s v="B001731"/>
    <s v="AED"/>
    <s v="Line 1"/>
    <d v="2025-10-16T00:00:00"/>
    <s v="Team B"/>
    <n v="21.91"/>
    <n v="43.18"/>
    <n v="354"/>
    <n v="42.5"/>
    <n v="8.02"/>
    <n v="98.63"/>
    <n v="6.85"/>
    <n v="124"/>
    <n v="84.71"/>
    <n v="92.9"/>
    <s v="Pass"/>
    <s v="No"/>
    <s v="None"/>
    <s v="None"/>
    <d v="2025-10-01T00:00:00"/>
    <n v="0"/>
    <n v="0"/>
    <n v="0"/>
    <n v="0"/>
    <n v="0"/>
    <n v="0"/>
    <x v="0"/>
  </r>
  <r>
    <s v="B001732"/>
    <s v="Antidepressant"/>
    <s v="Line 3"/>
    <d v="2025-12-18T00:00:00"/>
    <s v="Team B"/>
    <n v="23.01"/>
    <n v="48.5"/>
    <n v="355"/>
    <n v="35.6"/>
    <n v="7.75"/>
    <n v="98.94"/>
    <n v="6.79"/>
    <n v="120.7"/>
    <n v="87.09"/>
    <n v="94.32"/>
    <s v="Pass"/>
    <s v="No"/>
    <s v="None"/>
    <s v="None"/>
    <d v="2025-12-01T00:00:00"/>
    <n v="0"/>
    <n v="0"/>
    <n v="0"/>
    <n v="0"/>
    <n v="0"/>
    <n v="0"/>
    <x v="0"/>
  </r>
  <r>
    <s v="B001733"/>
    <s v="COX-2 Inhibitor"/>
    <s v="Line 2"/>
    <d v="2025-09-24T00:00:00"/>
    <s v="Team B"/>
    <n v="22.78"/>
    <n v="42.88"/>
    <n v="352"/>
    <n v="35.4"/>
    <n v="6.38"/>
    <n v="99.19"/>
    <n v="6.51"/>
    <n v="130.4"/>
    <n v="91.04"/>
    <n v="95.24"/>
    <s v="Pass"/>
    <s v="No"/>
    <s v="None"/>
    <s v="None"/>
    <d v="2025-09-01T00:00:00"/>
    <n v="0"/>
    <n v="0"/>
    <n v="0"/>
    <n v="0"/>
    <n v="0"/>
    <n v="0"/>
    <x v="0"/>
  </r>
  <r>
    <s v="B001734"/>
    <s v="Antidepressant"/>
    <s v="Line 1"/>
    <d v="2024-03-28T00:00:00"/>
    <s v="Team C"/>
    <n v="21.2"/>
    <n v="50"/>
    <n v="315"/>
    <n v="43.2"/>
    <n v="6.18"/>
    <n v="99.12"/>
    <n v="6.89"/>
    <n v="116.7"/>
    <m/>
    <n v="94.01"/>
    <s v="Pass"/>
    <s v="No"/>
    <s v="None"/>
    <s v="None"/>
    <d v="2024-03-01T00:00:00"/>
    <n v="0"/>
    <n v="0"/>
    <n v="0"/>
    <n v="0"/>
    <n v="0"/>
    <n v="1"/>
    <x v="1"/>
  </r>
  <r>
    <s v="B001735"/>
    <s v="AED"/>
    <s v="Line 3"/>
    <d v="2024-08-12T00:00:00"/>
    <s v="Team C"/>
    <n v="22.14"/>
    <n v="41.72"/>
    <n v="314"/>
    <n v="36.5"/>
    <n v="7.23"/>
    <n v="99.32"/>
    <n v="7.05"/>
    <n v="133.80000000000001"/>
    <n v="86.58"/>
    <n v="91.14"/>
    <s v="Pass"/>
    <s v="No"/>
    <s v="None"/>
    <s v="None"/>
    <d v="2024-08-01T00:00:00"/>
    <n v="0"/>
    <n v="0"/>
    <n v="0"/>
    <n v="0"/>
    <n v="0"/>
    <n v="0"/>
    <x v="0"/>
  </r>
  <r>
    <s v="B001736"/>
    <s v="COX-2 Inhibitor"/>
    <s v="Line 3"/>
    <d v="2025-07-07T00:00:00"/>
    <s v="Team A"/>
    <n v="23"/>
    <n v="31.18"/>
    <n v="347"/>
    <n v="36.299999999999997"/>
    <n v="7.18"/>
    <n v="99.82"/>
    <n v="6.48"/>
    <n v="130.69999999999999"/>
    <n v="87.63"/>
    <n v="94.93"/>
    <s v="Pass"/>
    <s v="No"/>
    <s v="None"/>
    <s v="None"/>
    <d v="2025-07-01T00:00:00"/>
    <n v="0"/>
    <n v="0"/>
    <n v="0"/>
    <n v="0"/>
    <n v="0"/>
    <n v="0"/>
    <x v="0"/>
  </r>
  <r>
    <s v="B001737"/>
    <s v="AED"/>
    <s v="Line 3"/>
    <d v="2025-02-02T00:00:00"/>
    <s v="Team B"/>
    <n v="21.39"/>
    <n v="43.6"/>
    <n v="307"/>
    <n v="36.9"/>
    <n v="7.4"/>
    <n v="98.97"/>
    <n v="6.76"/>
    <n v="122.1"/>
    <n v="88.04"/>
    <n v="92.44"/>
    <s v="Pass"/>
    <s v="No"/>
    <s v="None"/>
    <s v="None"/>
    <d v="2025-02-01T00:00:00"/>
    <n v="0"/>
    <n v="0"/>
    <n v="0"/>
    <n v="0"/>
    <n v="0"/>
    <n v="0"/>
    <x v="0"/>
  </r>
  <r>
    <s v="B001738"/>
    <s v="Antidepressant"/>
    <s v="Line 1"/>
    <d v="2024-09-01T00:00:00"/>
    <s v="Team C"/>
    <n v="20.92"/>
    <n v="50.54"/>
    <n v="344"/>
    <n v="53.2"/>
    <n v="7.74"/>
    <n v="99.31"/>
    <n v="6.96"/>
    <n v="135.19999999999999"/>
    <n v="81.95"/>
    <n v="91.53"/>
    <s v="Pass"/>
    <s v="No"/>
    <s v="None"/>
    <s v="None"/>
    <d v="2024-09-01T00:00:00"/>
    <n v="0"/>
    <n v="0"/>
    <n v="0"/>
    <n v="0"/>
    <n v="0"/>
    <n v="0"/>
    <x v="0"/>
  </r>
  <r>
    <s v="B001739"/>
    <s v="GLP-1 Agonist"/>
    <s v="Line 1"/>
    <d v="2024-08-15T00:00:00"/>
    <s v="Team C"/>
    <n v="21.58"/>
    <n v="42.67"/>
    <n v="263"/>
    <n v="49.2"/>
    <n v="8.32"/>
    <n v="99.08"/>
    <n v="6.93"/>
    <n v="144"/>
    <n v="86.95"/>
    <n v="93.47"/>
    <s v="Pass"/>
    <s v="No"/>
    <s v="None"/>
    <s v="None"/>
    <d v="2024-08-01T00:00:00"/>
    <n v="0"/>
    <n v="0"/>
    <n v="0"/>
    <n v="0"/>
    <n v="0"/>
    <n v="0"/>
    <x v="0"/>
  </r>
  <r>
    <s v="B001740"/>
    <s v="COX-2 Inhibitor"/>
    <s v="Line 2"/>
    <d v="2024-03-26T00:00:00"/>
    <s v="Team C"/>
    <n v="21.75"/>
    <n v="40.42"/>
    <n v="335"/>
    <n v="38.700000000000003"/>
    <n v="6.92"/>
    <n v="99.21"/>
    <m/>
    <n v="123.4"/>
    <n v="90.96"/>
    <n v="94.92"/>
    <s v="Pass"/>
    <s v="No"/>
    <s v="None"/>
    <s v="None"/>
    <d v="2024-03-01T00:00:00"/>
    <n v="0"/>
    <n v="0"/>
    <n v="0"/>
    <n v="1"/>
    <n v="0"/>
    <n v="0"/>
    <x v="1"/>
  </r>
  <r>
    <s v="B001741"/>
    <s v="Antidepressant"/>
    <s v="Line 1"/>
    <d v="2024-08-30T00:00:00"/>
    <s v="Team C"/>
    <n v="22.84"/>
    <n v="43.64"/>
    <n v="334"/>
    <n v="43.3"/>
    <n v="6.89"/>
    <n v="98.58"/>
    <n v="6.95"/>
    <n v="126.6"/>
    <n v="86.91"/>
    <n v="94.68"/>
    <s v="Pass"/>
    <s v="No"/>
    <s v="None"/>
    <s v="None"/>
    <d v="2024-08-01T00:00:00"/>
    <n v="0"/>
    <n v="0"/>
    <n v="0"/>
    <n v="0"/>
    <n v="0"/>
    <n v="0"/>
    <x v="0"/>
  </r>
  <r>
    <s v="B001742"/>
    <s v="Antidepressant"/>
    <s v="Line 1"/>
    <d v="2024-11-04T00:00:00"/>
    <s v="Team C"/>
    <n v="21.69"/>
    <n v="46.86"/>
    <n v="305"/>
    <n v="45.3"/>
    <n v="7.4"/>
    <n v="99.32"/>
    <n v="6.72"/>
    <n v="121.2"/>
    <n v="84.28"/>
    <n v="94.95"/>
    <s v="Pass"/>
    <s v="No"/>
    <s v="None"/>
    <s v="None"/>
    <d v="2024-11-01T00:00:00"/>
    <n v="0"/>
    <n v="0"/>
    <n v="0"/>
    <n v="0"/>
    <n v="0"/>
    <n v="0"/>
    <x v="0"/>
  </r>
  <r>
    <s v="B001743"/>
    <s v="Antidepressant"/>
    <s v="Line 3"/>
    <d v="2024-10-31T00:00:00"/>
    <s v="Team B"/>
    <n v="23.29"/>
    <n v="41.57"/>
    <n v="316"/>
    <n v="48.9"/>
    <n v="8.82"/>
    <n v="99.21"/>
    <n v="6.77"/>
    <n v="138.19999999999999"/>
    <n v="89.27"/>
    <n v="91.21"/>
    <s v="Pass"/>
    <s v="No"/>
    <s v="None"/>
    <s v="None"/>
    <d v="2024-10-01T00:00:00"/>
    <n v="0"/>
    <n v="0"/>
    <n v="0"/>
    <n v="0"/>
    <n v="0"/>
    <n v="0"/>
    <x v="0"/>
  </r>
  <r>
    <s v="B001744"/>
    <s v="AED"/>
    <s v="Line 1"/>
    <d v="2025-02-05T00:00:00"/>
    <s v="Team C"/>
    <n v="20.21"/>
    <n v="57.13"/>
    <n v="326"/>
    <n v="36.4"/>
    <n v="6.18"/>
    <n v="98.93"/>
    <n v="7.04"/>
    <n v="120.6"/>
    <n v="89.03"/>
    <n v="91.66"/>
    <s v="Pass"/>
    <s v="No"/>
    <s v="None"/>
    <s v="None"/>
    <d v="2025-02-01T00:00:00"/>
    <n v="0"/>
    <n v="0"/>
    <n v="0"/>
    <n v="0"/>
    <n v="0"/>
    <n v="0"/>
    <x v="0"/>
  </r>
  <r>
    <s v="B001745"/>
    <s v="COX-2 Inhibitor"/>
    <s v="Line 1"/>
    <d v="2024-07-18T00:00:00"/>
    <s v="Team B"/>
    <n v="22.6"/>
    <n v="40.409999999999997"/>
    <n v="367"/>
    <n v="45.2"/>
    <n v="7.12"/>
    <n v="98.93"/>
    <n v="6.54"/>
    <n v="123.3"/>
    <n v="89.26"/>
    <n v="93.66"/>
    <s v="Pass"/>
    <s v="No"/>
    <s v="None"/>
    <s v="None"/>
    <d v="2024-07-01T00:00:00"/>
    <n v="0"/>
    <n v="0"/>
    <n v="0"/>
    <n v="0"/>
    <n v="0"/>
    <n v="0"/>
    <x v="0"/>
  </r>
  <r>
    <s v="B001746"/>
    <s v="COX-2 Inhibitor"/>
    <s v="Line 1"/>
    <d v="2024-05-30T00:00:00"/>
    <s v="Team B"/>
    <m/>
    <n v="48.01"/>
    <n v="317"/>
    <n v="44.9"/>
    <n v="7.85"/>
    <n v="99.62"/>
    <n v="6.78"/>
    <n v="124.4"/>
    <n v="84.86"/>
    <n v="95.81"/>
    <s v="Pass"/>
    <s v="Yes"/>
    <s v="Material"/>
    <s v="Minor"/>
    <d v="2024-05-01T00:00:00"/>
    <n v="1"/>
    <n v="0"/>
    <n v="0"/>
    <n v="0"/>
    <n v="0"/>
    <n v="0"/>
    <x v="1"/>
  </r>
  <r>
    <s v="B001747"/>
    <s v="COX-2 Inhibitor"/>
    <s v="Line 2"/>
    <d v="2025-10-10T00:00:00"/>
    <s v="Team A"/>
    <n v="21.83"/>
    <n v="46.81"/>
    <n v="315"/>
    <n v="36.6"/>
    <n v="5.91"/>
    <n v="99.16"/>
    <n v="6.87"/>
    <n v="125.9"/>
    <n v="86.05"/>
    <n v="97.71"/>
    <s v="Pass"/>
    <s v="No"/>
    <s v="None"/>
    <s v="None"/>
    <d v="2025-10-01T00:00:00"/>
    <n v="0"/>
    <n v="0"/>
    <n v="0"/>
    <n v="0"/>
    <n v="0"/>
    <n v="0"/>
    <x v="0"/>
  </r>
  <r>
    <s v="B001748"/>
    <s v="GLP-1 Agonist"/>
    <s v="Line 2"/>
    <d v="2024-10-23T00:00:00"/>
    <s v="Team B"/>
    <n v="21.38"/>
    <n v="36.5"/>
    <n v="283"/>
    <n v="47.3"/>
    <n v="8.33"/>
    <n v="98.66"/>
    <n v="6.91"/>
    <n v="156.1"/>
    <n v="86.73"/>
    <n v="93.43"/>
    <s v="Pass"/>
    <s v="No"/>
    <s v="None"/>
    <s v="None"/>
    <d v="2024-10-01T00:00:00"/>
    <n v="0"/>
    <n v="0"/>
    <n v="0"/>
    <n v="0"/>
    <n v="0"/>
    <n v="0"/>
    <x v="0"/>
  </r>
  <r>
    <s v="B001749"/>
    <s v="GLP-1 Agonist"/>
    <s v="Line 3"/>
    <d v="2024-07-05T00:00:00"/>
    <s v="Team A"/>
    <n v="21.2"/>
    <n v="37.880000000000003"/>
    <n v="272"/>
    <n v="32.4"/>
    <n v="8.23"/>
    <n v="98.58"/>
    <n v="6.88"/>
    <n v="122.9"/>
    <n v="90.46"/>
    <n v="90.51"/>
    <s v="Pass"/>
    <s v="No"/>
    <s v="None"/>
    <s v="None"/>
    <d v="2024-07-01T00:00:00"/>
    <n v="0"/>
    <n v="0"/>
    <n v="0"/>
    <n v="0"/>
    <n v="0"/>
    <n v="0"/>
    <x v="0"/>
  </r>
  <r>
    <s v="B001750"/>
    <s v="GLP-1 Agonist"/>
    <s v="Line 1"/>
    <d v="2025-04-09T00:00:00"/>
    <s v="Team A"/>
    <n v="20.99"/>
    <n v="45.09"/>
    <n v="274"/>
    <n v="41.2"/>
    <n v="6.75"/>
    <n v="99.07"/>
    <n v="6.78"/>
    <n v="133.69999999999999"/>
    <n v="84.75"/>
    <n v="89.76"/>
    <s v="Failed"/>
    <s v="No"/>
    <s v="None"/>
    <s v="None"/>
    <d v="2025-04-01T00:00:00"/>
    <n v="0"/>
    <n v="0"/>
    <n v="0"/>
    <n v="0"/>
    <n v="0"/>
    <n v="0"/>
    <x v="0"/>
  </r>
  <r>
    <s v="B001751"/>
    <s v="COX-2 Inhibitor"/>
    <s v="Line 1"/>
    <d v="2025-01-31T00:00:00"/>
    <s v="Team B"/>
    <n v="22.68"/>
    <n v="43.72"/>
    <n v="322"/>
    <n v="40.9"/>
    <n v="7.09"/>
    <n v="99.36"/>
    <n v="6.65"/>
    <n v="106.6"/>
    <n v="88.26"/>
    <n v="96.04"/>
    <s v="Pass"/>
    <s v="No"/>
    <s v="None"/>
    <s v="None"/>
    <d v="2025-01-01T00:00:00"/>
    <n v="0"/>
    <n v="0"/>
    <n v="0"/>
    <n v="0"/>
    <n v="0"/>
    <n v="0"/>
    <x v="0"/>
  </r>
  <r>
    <s v="B001752"/>
    <s v="Antidepressant"/>
    <s v="Line 2"/>
    <d v="2025-02-25T00:00:00"/>
    <s v="Team C"/>
    <n v="21.03"/>
    <n v="43.69"/>
    <n v="342"/>
    <n v="48.6"/>
    <n v="7.08"/>
    <n v="98.95"/>
    <n v="6.89"/>
    <n v="144.19999999999999"/>
    <n v="83.02"/>
    <n v="94.04"/>
    <s v="Pass"/>
    <s v="Yes"/>
    <s v="Process"/>
    <s v="Minor"/>
    <d v="2025-02-01T00:00:00"/>
    <n v="0"/>
    <n v="0"/>
    <n v="0"/>
    <n v="0"/>
    <n v="0"/>
    <n v="0"/>
    <x v="0"/>
  </r>
  <r>
    <s v="B001753"/>
    <s v="AED"/>
    <s v="Line 2"/>
    <d v="2024-06-10T00:00:00"/>
    <s v="Team D"/>
    <n v="21.72"/>
    <n v="35.82"/>
    <n v="309"/>
    <n v="49"/>
    <n v="7.41"/>
    <n v="99.21"/>
    <n v="6.65"/>
    <n v="134.4"/>
    <n v="84.44"/>
    <n v="93.84"/>
    <s v="Pass"/>
    <s v="No"/>
    <s v="None"/>
    <s v="None"/>
    <d v="2024-06-01T00:00:00"/>
    <n v="0"/>
    <n v="0"/>
    <n v="0"/>
    <n v="0"/>
    <n v="0"/>
    <n v="0"/>
    <x v="0"/>
  </r>
  <r>
    <s v="B001754"/>
    <s v="AED"/>
    <s v="Line 2"/>
    <d v="2025-06-12T00:00:00"/>
    <s v="Team A"/>
    <n v="22.19"/>
    <n v="47.28"/>
    <n v="316"/>
    <n v="43.6"/>
    <n v="7.07"/>
    <n v="99.09"/>
    <n v="7.13"/>
    <n v="127.5"/>
    <n v="86.39"/>
    <n v="92.54"/>
    <s v="Pass"/>
    <s v="No"/>
    <s v="None"/>
    <s v="None"/>
    <d v="2025-06-01T00:00:00"/>
    <n v="0"/>
    <n v="0"/>
    <n v="0"/>
    <n v="0"/>
    <n v="0"/>
    <n v="0"/>
    <x v="0"/>
  </r>
  <r>
    <s v="B001755"/>
    <s v="GLP-1 Agonist"/>
    <s v="Line 3"/>
    <d v="2024-05-20T00:00:00"/>
    <s v="Team D"/>
    <n v="21.34"/>
    <n v="41.44"/>
    <n v="283"/>
    <n v="60.1"/>
    <n v="9.3000000000000007"/>
    <n v="98.93"/>
    <n v="6.92"/>
    <n v="149.30000000000001"/>
    <n v="84.3"/>
    <n v="93.37"/>
    <s v="Pass"/>
    <s v="No"/>
    <s v="None"/>
    <s v="None"/>
    <d v="2024-05-01T00:00:00"/>
    <n v="0"/>
    <n v="0"/>
    <n v="0"/>
    <n v="0"/>
    <n v="0"/>
    <n v="0"/>
    <x v="0"/>
  </r>
  <r>
    <s v="B001756"/>
    <s v="COX-2 Inhibitor"/>
    <s v="Line 2"/>
    <d v="2025-09-03T00:00:00"/>
    <s v="Team B"/>
    <n v="21.75"/>
    <n v="42.68"/>
    <n v="351"/>
    <n v="42.5"/>
    <n v="6.7"/>
    <n v="98.98"/>
    <n v="6.73"/>
    <n v="123.3"/>
    <m/>
    <n v="96.18"/>
    <s v="Pass"/>
    <s v="No"/>
    <s v="None"/>
    <s v="None"/>
    <d v="2025-09-01T00:00:00"/>
    <n v="0"/>
    <n v="0"/>
    <n v="0"/>
    <n v="0"/>
    <n v="0"/>
    <n v="1"/>
    <x v="1"/>
  </r>
  <r>
    <s v="B001757"/>
    <s v="Antidepressant"/>
    <s v="Line 2"/>
    <d v="2024-11-05T00:00:00"/>
    <s v="Team C"/>
    <n v="22.77"/>
    <n v="43.8"/>
    <n v="354"/>
    <n v="39.799999999999997"/>
    <n v="6.67"/>
    <n v="99.3"/>
    <n v="6.78"/>
    <n v="118.1"/>
    <m/>
    <n v="94.66"/>
    <s v="Pass"/>
    <s v="No"/>
    <s v="None"/>
    <s v="None"/>
    <d v="2024-11-01T00:00:00"/>
    <n v="0"/>
    <n v="0"/>
    <n v="0"/>
    <n v="0"/>
    <n v="0"/>
    <n v="1"/>
    <x v="1"/>
  </r>
  <r>
    <s v="B001758"/>
    <s v="AED"/>
    <s v="Line 3"/>
    <d v="2024-10-26T00:00:00"/>
    <s v="Team C"/>
    <n v="22.35"/>
    <n v="41.95"/>
    <n v="299"/>
    <n v="58.5"/>
    <n v="7.88"/>
    <n v="99.19"/>
    <n v="6.76"/>
    <n v="152.5"/>
    <n v="83.59"/>
    <n v="92.66"/>
    <s v="Pass"/>
    <s v="No"/>
    <s v="None"/>
    <s v="None"/>
    <d v="2024-10-01T00:00:00"/>
    <n v="0"/>
    <n v="0"/>
    <n v="0"/>
    <n v="0"/>
    <n v="0"/>
    <n v="0"/>
    <x v="0"/>
  </r>
  <r>
    <s v="B001759"/>
    <s v="AED"/>
    <s v="Line 1"/>
    <d v="2024-10-10T00:00:00"/>
    <s v="Team D"/>
    <n v="21.02"/>
    <n v="41.04"/>
    <n v="346"/>
    <n v="39"/>
    <n v="6.9"/>
    <n v="99.2"/>
    <n v="6.94"/>
    <n v="131.6"/>
    <n v="90.93"/>
    <n v="93.48"/>
    <s v="Pass"/>
    <s v="No"/>
    <s v="None"/>
    <s v="None"/>
    <d v="2024-10-01T00:00:00"/>
    <n v="0"/>
    <n v="0"/>
    <n v="0"/>
    <n v="0"/>
    <n v="0"/>
    <n v="0"/>
    <x v="0"/>
  </r>
  <r>
    <s v="B001760"/>
    <s v="AED"/>
    <s v="Line 3"/>
    <d v="2024-11-05T00:00:00"/>
    <s v="Team A"/>
    <n v="20.83"/>
    <n v="42.79"/>
    <n v="322"/>
    <n v="38.4"/>
    <n v="6.83"/>
    <n v="98.75"/>
    <n v="6.84"/>
    <n v="134.80000000000001"/>
    <n v="89.12"/>
    <n v="93.72"/>
    <s v="Pass"/>
    <s v="No"/>
    <s v="None"/>
    <s v="None"/>
    <d v="2024-11-01T00:00:00"/>
    <n v="0"/>
    <n v="0"/>
    <n v="0"/>
    <n v="0"/>
    <n v="0"/>
    <n v="0"/>
    <x v="0"/>
  </r>
  <r>
    <s v="B001761"/>
    <s v="GLP-1 Agonist"/>
    <s v="Line 2"/>
    <d v="2025-05-01T00:00:00"/>
    <s v="Team D"/>
    <n v="20.79"/>
    <n v="37.68"/>
    <n v="300"/>
    <n v="44.7"/>
    <n v="7.42"/>
    <n v="98.6"/>
    <n v="6.84"/>
    <n v="130.80000000000001"/>
    <n v="88.17"/>
    <n v="91.44"/>
    <s v="Pass"/>
    <s v="No"/>
    <s v="None"/>
    <s v="None"/>
    <d v="2025-05-01T00:00:00"/>
    <n v="0"/>
    <n v="0"/>
    <n v="0"/>
    <n v="0"/>
    <n v="0"/>
    <n v="0"/>
    <x v="0"/>
  </r>
  <r>
    <s v="B001762"/>
    <s v="Antidepressant"/>
    <s v="Line 2"/>
    <d v="2024-12-29T00:00:00"/>
    <s v="Team A"/>
    <n v="22.41"/>
    <n v="52.9"/>
    <n v="327"/>
    <n v="37.799999999999997"/>
    <n v="6.92"/>
    <n v="98.93"/>
    <n v="6.68"/>
    <n v="116.7"/>
    <n v="92.9"/>
    <n v="91.36"/>
    <s v="Pass"/>
    <s v="No"/>
    <s v="None"/>
    <s v="None"/>
    <d v="2024-12-01T00:00:00"/>
    <n v="0"/>
    <n v="0"/>
    <n v="0"/>
    <n v="0"/>
    <n v="0"/>
    <n v="0"/>
    <x v="0"/>
  </r>
  <r>
    <s v="B001763"/>
    <s v="Antidepressant"/>
    <s v="Line 3"/>
    <d v="2024-04-02T00:00:00"/>
    <s v="Team D"/>
    <n v="22.21"/>
    <n v="46.56"/>
    <n v="327"/>
    <n v="41.5"/>
    <n v="7.55"/>
    <n v="99.25"/>
    <n v="7.02"/>
    <n v="126"/>
    <n v="85.77"/>
    <n v="92.92"/>
    <s v="Pass"/>
    <s v="No"/>
    <s v="None"/>
    <s v="None"/>
    <d v="2024-04-01T00:00:00"/>
    <n v="0"/>
    <n v="0"/>
    <n v="0"/>
    <n v="0"/>
    <n v="0"/>
    <n v="0"/>
    <x v="0"/>
  </r>
  <r>
    <s v="B001764"/>
    <s v="Antidepressant"/>
    <s v="Line 2"/>
    <d v="2025-02-18T00:00:00"/>
    <s v="Team C"/>
    <n v="22.59"/>
    <n v="37.159999999999997"/>
    <n v="353"/>
    <n v="46.4"/>
    <n v="7.82"/>
    <n v="99.43"/>
    <n v="6.73"/>
    <n v="136.5"/>
    <n v="87.21"/>
    <n v="93"/>
    <s v="Failed"/>
    <s v="No"/>
    <s v="None"/>
    <s v="None"/>
    <d v="2025-02-01T00:00:00"/>
    <n v="0"/>
    <n v="0"/>
    <n v="0"/>
    <n v="0"/>
    <n v="0"/>
    <n v="0"/>
    <x v="0"/>
  </r>
  <r>
    <s v="B001764"/>
    <s v="Antidepressant"/>
    <s v="Line 2"/>
    <d v="2025-02-18T00:00:00"/>
    <s v="Team C"/>
    <n v="22.59"/>
    <n v="37.159999999999997"/>
    <n v="353"/>
    <n v="46.4"/>
    <n v="7.82"/>
    <n v="99.43"/>
    <n v="6.73"/>
    <n v="136.5"/>
    <n v="87.21"/>
    <n v="93"/>
    <s v="Failed"/>
    <s v="No"/>
    <s v="None"/>
    <s v="None"/>
    <d v="2025-02-01T00:00:00"/>
    <n v="0"/>
    <n v="0"/>
    <n v="0"/>
    <n v="0"/>
    <n v="0"/>
    <n v="0"/>
    <x v="0"/>
  </r>
  <r>
    <s v="B001765"/>
    <s v="Antidepressant"/>
    <s v="Line 2"/>
    <d v="2024-07-14T00:00:00"/>
    <s v="Team B"/>
    <n v="21.76"/>
    <n v="52.18"/>
    <n v="329"/>
    <n v="41.8"/>
    <n v="7.13"/>
    <n v="99.1"/>
    <n v="7.09"/>
    <n v="130.6"/>
    <n v="85.55"/>
    <n v="93.97"/>
    <s v="Pass"/>
    <s v="No"/>
    <s v="None"/>
    <s v="None"/>
    <d v="2024-07-01T00:00:00"/>
    <n v="0"/>
    <n v="0"/>
    <n v="0"/>
    <n v="0"/>
    <n v="0"/>
    <n v="0"/>
    <x v="0"/>
  </r>
  <r>
    <s v="B001766"/>
    <s v="Antidepressant"/>
    <s v="Line 1"/>
    <d v="2024-03-20T00:00:00"/>
    <s v="Team B"/>
    <n v="21.31"/>
    <n v="39.840000000000003"/>
    <n v="330"/>
    <n v="42"/>
    <n v="6.74"/>
    <m/>
    <n v="6.84"/>
    <n v="118"/>
    <n v="87.78"/>
    <n v="95.52"/>
    <s v="Pass"/>
    <s v="No"/>
    <s v="None"/>
    <s v="None"/>
    <d v="2024-03-01T00:00:00"/>
    <n v="0"/>
    <n v="0"/>
    <n v="1"/>
    <n v="0"/>
    <n v="0"/>
    <n v="0"/>
    <x v="1"/>
  </r>
  <r>
    <s v="B001767"/>
    <s v="AED"/>
    <s v="Line 2"/>
    <d v="2025-09-05T00:00:00"/>
    <s v="Team A"/>
    <n v="22.49"/>
    <n v="44.15"/>
    <n v="307"/>
    <n v="44.3"/>
    <n v="6.72"/>
    <n v="98.71"/>
    <n v="7.06"/>
    <n v="136.69999999999999"/>
    <n v="88.41"/>
    <n v="93.81"/>
    <s v="Pass"/>
    <s v="No"/>
    <s v="None"/>
    <s v="None"/>
    <d v="2025-09-01T00:00:00"/>
    <n v="0"/>
    <n v="0"/>
    <n v="0"/>
    <n v="0"/>
    <n v="0"/>
    <n v="0"/>
    <x v="0"/>
  </r>
  <r>
    <s v="B001768"/>
    <s v="Antidepressant"/>
    <s v="Line 2"/>
    <d v="2024-08-16T00:00:00"/>
    <s v="Team D"/>
    <n v="21.58"/>
    <n v="46.49"/>
    <n v="335"/>
    <n v="29.3"/>
    <n v="6.72"/>
    <n v="99.02"/>
    <n v="6.8"/>
    <n v="108.5"/>
    <n v="92.47"/>
    <n v="92.42"/>
    <s v="Pass"/>
    <s v="No"/>
    <s v="None"/>
    <s v="None"/>
    <d v="2024-08-01T00:00:00"/>
    <n v="0"/>
    <n v="0"/>
    <n v="0"/>
    <n v="0"/>
    <n v="0"/>
    <n v="0"/>
    <x v="0"/>
  </r>
  <r>
    <s v="B001769"/>
    <s v="Antidepressant"/>
    <s v="Line 1"/>
    <d v="2025-03-10T00:00:00"/>
    <s v="Team C"/>
    <n v="22.14"/>
    <n v="32.15"/>
    <n v="303"/>
    <n v="33.700000000000003"/>
    <n v="6.64"/>
    <m/>
    <n v="6.49"/>
    <n v="113.2"/>
    <n v="88.66"/>
    <n v="92.12"/>
    <s v="Pass"/>
    <s v="No"/>
    <s v="None"/>
    <s v="None"/>
    <d v="2025-03-01T00:00:00"/>
    <n v="0"/>
    <n v="0"/>
    <n v="1"/>
    <n v="0"/>
    <n v="0"/>
    <n v="0"/>
    <x v="1"/>
  </r>
  <r>
    <s v="B001770"/>
    <s v="AED"/>
    <s v="Line 3"/>
    <d v="2024-05-05T00:00:00"/>
    <s v="Team D"/>
    <n v="20.64"/>
    <n v="42.81"/>
    <n v="317"/>
    <n v="44.4"/>
    <n v="7.58"/>
    <n v="99.3"/>
    <n v="7"/>
    <n v="133.4"/>
    <n v="83.86"/>
    <n v="92.39"/>
    <s v="Pass"/>
    <s v="No"/>
    <s v="None"/>
    <s v="None"/>
    <d v="2024-05-01T00:00:00"/>
    <n v="0"/>
    <n v="0"/>
    <n v="0"/>
    <n v="0"/>
    <n v="0"/>
    <n v="0"/>
    <x v="0"/>
  </r>
  <r>
    <s v="B001771"/>
    <s v="COX-2 Inhibitor"/>
    <s v="Line 2"/>
    <d v="2024-09-05T00:00:00"/>
    <s v="Team C"/>
    <n v="22.07"/>
    <n v="40.130000000000003"/>
    <n v="392"/>
    <n v="33.4"/>
    <n v="6.58"/>
    <n v="99.07"/>
    <n v="6.69"/>
    <n v="105.4"/>
    <n v="89.7"/>
    <n v="94.43"/>
    <s v="Pass"/>
    <s v="No"/>
    <s v="None"/>
    <s v="None"/>
    <d v="2024-09-01T00:00:00"/>
    <n v="0"/>
    <n v="0"/>
    <n v="0"/>
    <n v="0"/>
    <n v="0"/>
    <n v="0"/>
    <x v="0"/>
  </r>
  <r>
    <s v="B001772"/>
    <s v="COX-2 Inhibitor"/>
    <s v="Line 2"/>
    <d v="2024-10-09T00:00:00"/>
    <s v="Team D"/>
    <n v="23.26"/>
    <n v="44.03"/>
    <n v="295"/>
    <n v="36.700000000000003"/>
    <n v="6.84"/>
    <n v="99.01"/>
    <n v="6.67"/>
    <n v="109.6"/>
    <n v="87.05"/>
    <n v="94.38"/>
    <s v="Pass"/>
    <s v="No"/>
    <s v="None"/>
    <s v="None"/>
    <d v="2024-10-01T00:00:00"/>
    <n v="0"/>
    <n v="0"/>
    <n v="0"/>
    <n v="0"/>
    <n v="0"/>
    <n v="0"/>
    <x v="0"/>
  </r>
  <r>
    <s v="B001773"/>
    <s v="COX-2 Inhibitor"/>
    <s v="Line 1"/>
    <d v="2024-04-07T00:00:00"/>
    <s v="Team D"/>
    <n v="21.96"/>
    <n v="44.85"/>
    <n v="344"/>
    <n v="45.7"/>
    <n v="7.02"/>
    <n v="99.73"/>
    <n v="6.83"/>
    <n v="137.4"/>
    <n v="86.34"/>
    <n v="94.12"/>
    <s v="Pass"/>
    <s v="No"/>
    <s v="None"/>
    <s v="None"/>
    <d v="2024-04-01T00:00:00"/>
    <n v="0"/>
    <n v="0"/>
    <n v="0"/>
    <n v="0"/>
    <n v="0"/>
    <n v="0"/>
    <x v="0"/>
  </r>
  <r>
    <s v="B001774"/>
    <s v="AED"/>
    <s v="Line 2"/>
    <d v="2025-12-12T00:00:00"/>
    <s v="Team B"/>
    <n v="22.41"/>
    <n v="43.61"/>
    <n v="320"/>
    <n v="43.6"/>
    <n v="7.16"/>
    <n v="99.38"/>
    <n v="6.96"/>
    <n v="142.5"/>
    <n v="88.43"/>
    <n v="94.62"/>
    <s v="Pass"/>
    <s v="No"/>
    <s v="None"/>
    <s v="None"/>
    <d v="2025-12-01T00:00:00"/>
    <n v="0"/>
    <n v="0"/>
    <n v="0"/>
    <n v="0"/>
    <n v="0"/>
    <n v="0"/>
    <x v="0"/>
  </r>
  <r>
    <s v="B001775"/>
    <s v="COX-2 Inhibitor"/>
    <s v="Line 1"/>
    <d v="2024-08-15T00:00:00"/>
    <s v="Team C"/>
    <n v="20.75"/>
    <n v="42.38"/>
    <n v="336"/>
    <n v="30.7"/>
    <n v="5.9"/>
    <n v="98.98"/>
    <n v="6.78"/>
    <n v="133.5"/>
    <n v="91.38"/>
    <n v="96.06"/>
    <s v="Pass"/>
    <s v="No"/>
    <s v="None"/>
    <s v="None"/>
    <d v="2024-08-01T00:00:00"/>
    <n v="0"/>
    <n v="0"/>
    <n v="0"/>
    <n v="0"/>
    <n v="0"/>
    <n v="0"/>
    <x v="0"/>
  </r>
  <r>
    <s v="B001776"/>
    <s v="GLP-1 Agonist"/>
    <s v="Line 1"/>
    <d v="2025-03-01T00:00:00"/>
    <s v="Team B"/>
    <n v="21.08"/>
    <n v="45.33"/>
    <n v="296"/>
    <n v="43.6"/>
    <n v="7.31"/>
    <n v="99.28"/>
    <n v="6.93"/>
    <n v="139"/>
    <n v="88.62"/>
    <n v="93.01"/>
    <s v="Pass"/>
    <s v="No"/>
    <s v="None"/>
    <s v="None"/>
    <d v="2025-03-01T00:00:00"/>
    <n v="0"/>
    <n v="0"/>
    <n v="0"/>
    <n v="0"/>
    <n v="0"/>
    <n v="0"/>
    <x v="0"/>
  </r>
  <r>
    <s v="B001777"/>
    <s v="COX-2 Inhibitor"/>
    <s v="Line 2"/>
    <d v="2025-02-17T00:00:00"/>
    <s v="Team D"/>
    <n v="22.37"/>
    <n v="44.51"/>
    <n v="342"/>
    <n v="47.4"/>
    <n v="7.4"/>
    <n v="98.82"/>
    <n v="6.85"/>
    <n v="131.6"/>
    <n v="86.26"/>
    <n v="95.63"/>
    <s v="Pass"/>
    <s v="No"/>
    <s v="None"/>
    <s v="None"/>
    <d v="2025-02-01T00:00:00"/>
    <n v="0"/>
    <n v="0"/>
    <n v="0"/>
    <n v="0"/>
    <n v="0"/>
    <n v="0"/>
    <x v="0"/>
  </r>
  <r>
    <s v="B001778"/>
    <s v="GLP-1 Agonist"/>
    <s v="Line 1"/>
    <d v="2024-11-09T00:00:00"/>
    <s v="Team C"/>
    <n v="22.81"/>
    <n v="40.21"/>
    <n v="295"/>
    <n v="56.4"/>
    <n v="7.86"/>
    <n v="98.79"/>
    <n v="6.97"/>
    <n v="142.5"/>
    <n v="86.7"/>
    <n v="92.74"/>
    <s v="Pass"/>
    <s v="No"/>
    <s v="None"/>
    <s v="None"/>
    <d v="2024-11-01T00:00:00"/>
    <n v="0"/>
    <n v="0"/>
    <n v="0"/>
    <n v="0"/>
    <n v="0"/>
    <n v="0"/>
    <x v="0"/>
  </r>
  <r>
    <s v="B001779"/>
    <s v="GLP-1 Agonist"/>
    <s v="Line 1"/>
    <d v="2025-03-04T00:00:00"/>
    <s v="Team B"/>
    <n v="20.62"/>
    <n v="40.74"/>
    <n v="304"/>
    <n v="51.3"/>
    <n v="7.17"/>
    <n v="98.86"/>
    <n v="7.11"/>
    <n v="137.1"/>
    <n v="85.44"/>
    <n v="94.02"/>
    <s v="Pass"/>
    <s v="No"/>
    <s v="None"/>
    <s v="None"/>
    <d v="2025-03-01T00:00:00"/>
    <n v="0"/>
    <n v="0"/>
    <n v="0"/>
    <n v="0"/>
    <n v="0"/>
    <n v="0"/>
    <x v="0"/>
  </r>
  <r>
    <s v="B001780"/>
    <s v="GLP-1 Agonist"/>
    <s v="Line 2"/>
    <d v="2025-02-17T00:00:00"/>
    <s v="Team C"/>
    <n v="22"/>
    <n v="49.18"/>
    <n v="291"/>
    <n v="39.4"/>
    <n v="8.14"/>
    <n v="98.75"/>
    <n v="7.22"/>
    <n v="141"/>
    <n v="86.62"/>
    <n v="93.18"/>
    <s v="Pass"/>
    <s v="No"/>
    <s v="None"/>
    <s v="None"/>
    <d v="2025-02-01T00:00:00"/>
    <n v="0"/>
    <n v="0"/>
    <n v="0"/>
    <n v="0"/>
    <n v="0"/>
    <n v="0"/>
    <x v="0"/>
  </r>
  <r>
    <s v="B001781"/>
    <s v="Antidepressant"/>
    <s v="Line 1"/>
    <d v="2024-02-28T00:00:00"/>
    <s v="Team B"/>
    <n v="22.79"/>
    <n v="42.86"/>
    <n v="356"/>
    <n v="43.7"/>
    <n v="6.54"/>
    <n v="99.24"/>
    <n v="6.9"/>
    <n v="138.4"/>
    <n v="85.28"/>
    <n v="95.54"/>
    <s v="Pass"/>
    <s v="No"/>
    <s v="None"/>
    <s v="None"/>
    <d v="2024-02-01T00:00:00"/>
    <n v="0"/>
    <n v="0"/>
    <n v="0"/>
    <n v="0"/>
    <n v="0"/>
    <n v="0"/>
    <x v="0"/>
  </r>
  <r>
    <s v="B001782"/>
    <s v="AED"/>
    <s v="Line 3"/>
    <d v="2025-05-04T00:00:00"/>
    <s v="Team C"/>
    <n v="21.26"/>
    <n v="41.43"/>
    <n v="310"/>
    <n v="47.6"/>
    <n v="7.76"/>
    <n v="99.02"/>
    <n v="6.88"/>
    <n v="141.30000000000001"/>
    <n v="81.33"/>
    <n v="92.55"/>
    <s v="Pass"/>
    <s v="No"/>
    <s v="None"/>
    <s v="None"/>
    <d v="2025-05-01T00:00:00"/>
    <n v="0"/>
    <n v="0"/>
    <n v="0"/>
    <n v="0"/>
    <n v="0"/>
    <n v="0"/>
    <x v="0"/>
  </r>
  <r>
    <s v="B001783"/>
    <s v="Antidepressant"/>
    <s v="Line 3"/>
    <d v="2024-03-24T00:00:00"/>
    <s v="Team B"/>
    <n v="21.72"/>
    <n v="32.46"/>
    <n v="330"/>
    <n v="43.6"/>
    <n v="7.68"/>
    <n v="99.39"/>
    <n v="6.74"/>
    <n v="121"/>
    <n v="83.66"/>
    <n v="95.43"/>
    <s v="Pass"/>
    <s v="No"/>
    <s v="None"/>
    <s v="None"/>
    <d v="2024-03-01T00:00:00"/>
    <n v="0"/>
    <n v="0"/>
    <n v="0"/>
    <n v="0"/>
    <n v="0"/>
    <n v="0"/>
    <x v="0"/>
  </r>
  <r>
    <s v="B001784"/>
    <s v="Antidepressant"/>
    <s v="Line 2"/>
    <d v="2024-11-13T00:00:00"/>
    <s v="Team B"/>
    <n v="22.11"/>
    <n v="34.83"/>
    <n v="308"/>
    <n v="38.9"/>
    <n v="6.89"/>
    <n v="99.07"/>
    <n v="6.83"/>
    <n v="127.5"/>
    <n v="88.74"/>
    <n v="93.75"/>
    <s v="Pass"/>
    <s v="No"/>
    <s v="None"/>
    <s v="None"/>
    <d v="2024-11-01T00:00:00"/>
    <n v="0"/>
    <n v="0"/>
    <n v="0"/>
    <n v="0"/>
    <n v="0"/>
    <n v="0"/>
    <x v="0"/>
  </r>
  <r>
    <s v="B001785"/>
    <s v="Antidepressant"/>
    <s v="Line 3"/>
    <d v="2024-09-23T00:00:00"/>
    <s v="Team D"/>
    <n v="20.89"/>
    <n v="39.659999999999997"/>
    <n v="337"/>
    <n v="41.5"/>
    <n v="5.97"/>
    <n v="99.23"/>
    <n v="6.84"/>
    <n v="120.1"/>
    <n v="85.49"/>
    <n v="94.73"/>
    <s v="Pass"/>
    <s v="No"/>
    <s v="None"/>
    <s v="None"/>
    <d v="2024-09-01T00:00:00"/>
    <n v="0"/>
    <n v="0"/>
    <n v="0"/>
    <n v="0"/>
    <n v="0"/>
    <n v="0"/>
    <x v="0"/>
  </r>
  <r>
    <s v="B001786"/>
    <s v="AED"/>
    <s v="Line 3"/>
    <d v="2024-11-23T00:00:00"/>
    <s v="Team A"/>
    <n v="21.46"/>
    <n v="43.46"/>
    <n v="328"/>
    <n v="43"/>
    <n v="7.79"/>
    <n v="98.98"/>
    <n v="6.95"/>
    <n v="128.1"/>
    <n v="83.14"/>
    <n v="93.75"/>
    <s v="Pass"/>
    <s v="No"/>
    <s v="None"/>
    <s v="None"/>
    <d v="2024-11-01T00:00:00"/>
    <n v="0"/>
    <n v="0"/>
    <n v="0"/>
    <n v="0"/>
    <n v="0"/>
    <n v="0"/>
    <x v="0"/>
  </r>
  <r>
    <s v="B001787"/>
    <s v="GLP-1 Agonist"/>
    <s v="Line 1"/>
    <d v="2024-02-22T00:00:00"/>
    <s v="Team D"/>
    <n v="22.46"/>
    <n v="37.22"/>
    <n v="308"/>
    <n v="41.7"/>
    <n v="8.31"/>
    <n v="98.57"/>
    <n v="7.01"/>
    <n v="148.30000000000001"/>
    <n v="86.21"/>
    <n v="93.99"/>
    <s v="Pass"/>
    <s v="No"/>
    <s v="None"/>
    <s v="None"/>
    <d v="2024-02-01T00:00:00"/>
    <n v="0"/>
    <n v="0"/>
    <n v="0"/>
    <n v="0"/>
    <n v="0"/>
    <n v="0"/>
    <x v="0"/>
  </r>
  <r>
    <s v="B001788"/>
    <s v="COX-2 Inhibitor"/>
    <s v="Line 3"/>
    <d v="2025-05-27T00:00:00"/>
    <s v="Team A"/>
    <m/>
    <n v="44.76"/>
    <n v="322"/>
    <n v="46"/>
    <n v="7.66"/>
    <n v="99.24"/>
    <n v="6.68"/>
    <n v="115.2"/>
    <n v="87.57"/>
    <n v="93.97"/>
    <s v="Pass"/>
    <s v="No"/>
    <s v="None"/>
    <s v="None"/>
    <d v="2025-05-01T00:00:00"/>
    <n v="1"/>
    <n v="0"/>
    <n v="0"/>
    <n v="0"/>
    <n v="0"/>
    <n v="0"/>
    <x v="1"/>
  </r>
  <r>
    <s v="B001789"/>
    <s v="AED"/>
    <s v="Line 1"/>
    <d v="2024-11-01T00:00:00"/>
    <s v="Team A"/>
    <n v="21.68"/>
    <n v="41.16"/>
    <n v="301"/>
    <n v="49.9"/>
    <n v="6.3"/>
    <n v="99.05"/>
    <n v="7.07"/>
    <n v="152.9"/>
    <n v="87.04"/>
    <n v="92.03"/>
    <s v="Pass"/>
    <s v="No"/>
    <s v="None"/>
    <s v="None"/>
    <d v="2024-11-01T00:00:00"/>
    <n v="0"/>
    <n v="0"/>
    <n v="0"/>
    <n v="0"/>
    <n v="0"/>
    <n v="0"/>
    <x v="0"/>
  </r>
  <r>
    <s v="B001790"/>
    <s v="Antidepressant"/>
    <s v="Line 3"/>
    <d v="2024-02-14T00:00:00"/>
    <s v="Team A"/>
    <n v="22.08"/>
    <n v="37.43"/>
    <n v="350"/>
    <n v="41.9"/>
    <n v="8.52"/>
    <n v="98.93"/>
    <n v="6.53"/>
    <n v="132.30000000000001"/>
    <n v="87.35"/>
    <n v="96.85"/>
    <s v="Pass"/>
    <s v="No"/>
    <s v="None"/>
    <s v="None"/>
    <d v="2024-02-01T00:00:00"/>
    <n v="0"/>
    <n v="0"/>
    <n v="0"/>
    <n v="0"/>
    <n v="0"/>
    <n v="0"/>
    <x v="0"/>
  </r>
  <r>
    <s v="B001791"/>
    <s v="COX-2 Inhibitor"/>
    <s v="Line 2"/>
    <d v="2024-01-03T00:00:00"/>
    <s v="Team A"/>
    <n v="22.94"/>
    <n v="46.06"/>
    <n v="326"/>
    <n v="39.9"/>
    <n v="5.94"/>
    <n v="98.98"/>
    <n v="6.77"/>
    <n v="116.4"/>
    <n v="88.22"/>
    <n v="95.84"/>
    <s v="Pass"/>
    <s v="No"/>
    <s v="None"/>
    <s v="None"/>
    <d v="2024-01-01T00:00:00"/>
    <n v="0"/>
    <n v="0"/>
    <n v="0"/>
    <n v="0"/>
    <n v="0"/>
    <n v="0"/>
    <x v="0"/>
  </r>
  <r>
    <s v="B001792"/>
    <s v="GLP-1 Agonist"/>
    <s v="Line 1"/>
    <d v="2025-01-29T00:00:00"/>
    <s v="Team A"/>
    <n v="22.08"/>
    <n v="46.85"/>
    <n v="312"/>
    <n v="50.1"/>
    <n v="7.28"/>
    <n v="98.71"/>
    <n v="7.02"/>
    <n v="140.1"/>
    <n v="84.43"/>
    <n v="92.78"/>
    <s v="Pass"/>
    <s v="No"/>
    <s v="None"/>
    <s v="None"/>
    <d v="2025-01-01T00:00:00"/>
    <n v="0"/>
    <n v="0"/>
    <n v="0"/>
    <n v="0"/>
    <n v="0"/>
    <n v="0"/>
    <x v="0"/>
  </r>
  <r>
    <s v="B001793"/>
    <s v="Antidepressant"/>
    <s v="Line 1"/>
    <d v="2025-05-02T00:00:00"/>
    <s v="Team D"/>
    <n v="21.58"/>
    <n v="36.46"/>
    <n v="303"/>
    <n v="53.9"/>
    <n v="7.85"/>
    <n v="99.12"/>
    <n v="6.64"/>
    <n v="127.2"/>
    <n v="87.26"/>
    <n v="91.56"/>
    <s v="Pass"/>
    <s v="No"/>
    <s v="None"/>
    <s v="None"/>
    <d v="2025-05-01T00:00:00"/>
    <n v="0"/>
    <n v="0"/>
    <n v="0"/>
    <n v="0"/>
    <n v="0"/>
    <n v="0"/>
    <x v="0"/>
  </r>
  <r>
    <s v="B001794"/>
    <s v="COX-2 Inhibitor"/>
    <s v="Line 3"/>
    <d v="2025-02-04T00:00:00"/>
    <s v="Team D"/>
    <n v="23.65"/>
    <n v="44.22"/>
    <n v="358"/>
    <n v="44.3"/>
    <n v="7.42"/>
    <n v="99.58"/>
    <n v="6.77"/>
    <n v="119.9"/>
    <n v="86.88"/>
    <n v="94.93"/>
    <s v="Pass"/>
    <s v="No"/>
    <s v="None"/>
    <s v="None"/>
    <d v="2025-02-01T00:00:00"/>
    <n v="0"/>
    <n v="0"/>
    <n v="0"/>
    <n v="0"/>
    <n v="0"/>
    <n v="0"/>
    <x v="0"/>
  </r>
  <r>
    <s v="B001795"/>
    <s v="AED"/>
    <s v="Line 1"/>
    <d v="2025-06-10T00:00:00"/>
    <s v="Team C"/>
    <n v="22.79"/>
    <n v="34.47"/>
    <n v="303"/>
    <n v="48.6"/>
    <n v="7.47"/>
    <n v="99.68"/>
    <n v="6.65"/>
    <n v="133.19999999999999"/>
    <n v="86.19"/>
    <n v="92.67"/>
    <s v="Pass"/>
    <s v="No"/>
    <s v="None"/>
    <s v="None"/>
    <d v="2025-06-01T00:00:00"/>
    <n v="0"/>
    <n v="0"/>
    <n v="0"/>
    <n v="0"/>
    <n v="0"/>
    <n v="0"/>
    <x v="0"/>
  </r>
  <r>
    <s v="B001796"/>
    <s v="GLP-1 Agonist"/>
    <s v="Line 1"/>
    <d v="2025-07-07T00:00:00"/>
    <s v="Team A"/>
    <n v="22.01"/>
    <n v="32.630000000000003"/>
    <n v="283"/>
    <n v="47.2"/>
    <n v="7.46"/>
    <n v="98.28"/>
    <n v="7.12"/>
    <n v="134.5"/>
    <n v="88.43"/>
    <n v="94.58"/>
    <s v="Pass"/>
    <s v="No"/>
    <s v="None"/>
    <s v="None"/>
    <d v="2025-07-01T00:00:00"/>
    <n v="0"/>
    <n v="0"/>
    <n v="0"/>
    <n v="0"/>
    <n v="0"/>
    <n v="0"/>
    <x v="0"/>
  </r>
  <r>
    <s v="B001797"/>
    <s v="COX-2 Inhibitor"/>
    <s v="Line 1"/>
    <d v="2025-09-29T00:00:00"/>
    <s v="Team D"/>
    <n v="21.87"/>
    <n v="40.06"/>
    <n v="327"/>
    <n v="34.6"/>
    <n v="7.21"/>
    <n v="99.37"/>
    <n v="6.51"/>
    <n v="107.2"/>
    <n v="91.35"/>
    <n v="96.13"/>
    <s v="Pass"/>
    <s v="No"/>
    <s v="None"/>
    <s v="None"/>
    <d v="2025-09-01T00:00:00"/>
    <n v="0"/>
    <n v="0"/>
    <n v="0"/>
    <n v="0"/>
    <n v="0"/>
    <n v="0"/>
    <x v="0"/>
  </r>
  <r>
    <s v="B001798"/>
    <s v="GLP-1 Agonist"/>
    <s v="Line 2"/>
    <d v="2025-12-19T00:00:00"/>
    <s v="Team C"/>
    <n v="20.73"/>
    <n v="45.67"/>
    <n v="290"/>
    <n v="54.6"/>
    <n v="8.01"/>
    <n v="99.13"/>
    <n v="6.94"/>
    <n v="141.80000000000001"/>
    <n v="84.1"/>
    <n v="91.58"/>
    <s v="Pass"/>
    <s v="No"/>
    <s v="None"/>
    <s v="None"/>
    <d v="2025-12-01T00:00:00"/>
    <n v="0"/>
    <n v="0"/>
    <n v="0"/>
    <n v="0"/>
    <n v="0"/>
    <n v="0"/>
    <x v="0"/>
  </r>
  <r>
    <s v="B001799"/>
    <s v="COX-2 Inhibitor"/>
    <s v="Line 3"/>
    <d v="2025-10-08T00:00:00"/>
    <s v="Team C"/>
    <n v="22.26"/>
    <n v="39.11"/>
    <n v="347"/>
    <n v="42.1"/>
    <n v="6.23"/>
    <n v="99.14"/>
    <n v="6.53"/>
    <n v="111.4"/>
    <n v="86.94"/>
    <n v="93.36"/>
    <s v="Pass"/>
    <s v="No"/>
    <s v="None"/>
    <s v="None"/>
    <d v="2025-10-01T00:00:00"/>
    <n v="0"/>
    <n v="0"/>
    <n v="0"/>
    <n v="0"/>
    <n v="0"/>
    <n v="0"/>
    <x v="0"/>
  </r>
  <r>
    <s v="B001800"/>
    <s v="COX-2 Inhibitor"/>
    <s v="Line 3"/>
    <d v="2025-08-04T00:00:00"/>
    <s v="Team D"/>
    <n v="22.55"/>
    <n v="38.92"/>
    <n v="341"/>
    <n v="33.9"/>
    <n v="7.49"/>
    <n v="99.46"/>
    <n v="6.68"/>
    <n v="106.1"/>
    <n v="88.39"/>
    <n v="93.7"/>
    <s v="Pass"/>
    <s v="No"/>
    <s v="None"/>
    <s v="None"/>
    <d v="2025-08-01T00:00:00"/>
    <n v="0"/>
    <n v="0"/>
    <n v="0"/>
    <n v="0"/>
    <n v="0"/>
    <n v="0"/>
    <x v="0"/>
  </r>
  <r>
    <s v="B001801"/>
    <s v="COX-2 Inhibitor"/>
    <s v="Line 2"/>
    <d v="2024-11-11T00:00:00"/>
    <s v="Team B"/>
    <n v="21.17"/>
    <n v="43.18"/>
    <n v="320"/>
    <n v="40.5"/>
    <n v="6.81"/>
    <n v="99.65"/>
    <n v="6.84"/>
    <n v="109.4"/>
    <n v="83.8"/>
    <n v="93.66"/>
    <s v="Pass"/>
    <s v="No"/>
    <s v="None"/>
    <s v="None"/>
    <d v="2024-11-01T00:00:00"/>
    <n v="0"/>
    <n v="0"/>
    <n v="0"/>
    <n v="0"/>
    <n v="0"/>
    <n v="0"/>
    <x v="0"/>
  </r>
  <r>
    <s v="B001802"/>
    <s v="COX-2 Inhibitor"/>
    <s v="Line 1"/>
    <d v="2025-01-03T00:00:00"/>
    <s v="Team B"/>
    <n v="22.87"/>
    <n v="43.19"/>
    <n v="339"/>
    <n v="42.6"/>
    <n v="7.37"/>
    <n v="98.78"/>
    <n v="6.78"/>
    <n v="136.30000000000001"/>
    <n v="90.58"/>
    <n v="94.95"/>
    <s v="Pass"/>
    <s v="No"/>
    <s v="None"/>
    <s v="None"/>
    <d v="2025-01-01T00:00:00"/>
    <n v="0"/>
    <n v="0"/>
    <n v="0"/>
    <n v="0"/>
    <n v="0"/>
    <n v="0"/>
    <x v="0"/>
  </r>
  <r>
    <s v="B001802"/>
    <s v="COX-2 Inhibitor"/>
    <s v="Line 1"/>
    <d v="2025-01-03T00:00:00"/>
    <s v="Team B"/>
    <n v="22.87"/>
    <n v="43.19"/>
    <n v="339"/>
    <n v="42.6"/>
    <n v="7.37"/>
    <n v="98.78"/>
    <n v="6.78"/>
    <n v="136.30000000000001"/>
    <n v="90.58"/>
    <n v="94.95"/>
    <s v="Pass"/>
    <s v="No"/>
    <s v="None"/>
    <s v="None"/>
    <d v="2025-01-01T00:00:00"/>
    <n v="0"/>
    <n v="0"/>
    <n v="0"/>
    <n v="0"/>
    <n v="0"/>
    <n v="0"/>
    <x v="0"/>
  </r>
  <r>
    <s v="B001803"/>
    <s v="Antidepressant"/>
    <s v="Line 1"/>
    <d v="2025-03-26T00:00:00"/>
    <s v="Team D"/>
    <n v="22.97"/>
    <n v="38.07"/>
    <n v="299"/>
    <n v="30.5"/>
    <n v="6.91"/>
    <n v="99.17"/>
    <n v="6.92"/>
    <n v="120.6"/>
    <n v="88.57"/>
    <n v="93.36"/>
    <s v="Pass"/>
    <s v="No"/>
    <s v="None"/>
    <s v="None"/>
    <d v="2025-03-01T00:00:00"/>
    <n v="0"/>
    <n v="0"/>
    <n v="0"/>
    <n v="0"/>
    <n v="0"/>
    <n v="0"/>
    <x v="0"/>
  </r>
  <r>
    <s v="B001804"/>
    <s v="COX-2 Inhibitor"/>
    <s v="Line 2"/>
    <d v="2024-05-03T00:00:00"/>
    <s v="Team C"/>
    <n v="22.93"/>
    <n v="52.93"/>
    <n v="352"/>
    <n v="32.9"/>
    <n v="7.74"/>
    <n v="99.54"/>
    <n v="6.76"/>
    <n v="121"/>
    <n v="91.49"/>
    <n v="95.14"/>
    <s v="Pass"/>
    <s v="No"/>
    <s v="None"/>
    <s v="None"/>
    <d v="2024-05-01T00:00:00"/>
    <n v="0"/>
    <n v="0"/>
    <n v="0"/>
    <n v="0"/>
    <n v="0"/>
    <n v="0"/>
    <x v="0"/>
  </r>
  <r>
    <s v="B001805"/>
    <s v="COX-2 Inhibitor"/>
    <s v="Line 3"/>
    <d v="2025-05-10T00:00:00"/>
    <s v="Team C"/>
    <n v="21.99"/>
    <n v="41.67"/>
    <n v="355"/>
    <n v="40.5"/>
    <n v="6.87"/>
    <n v="98.82"/>
    <n v="6.77"/>
    <n v="122.2"/>
    <n v="88.04"/>
    <n v="93.54"/>
    <s v="Pass"/>
    <s v="No"/>
    <s v="None"/>
    <s v="None"/>
    <d v="2025-05-01T00:00:00"/>
    <n v="0"/>
    <n v="0"/>
    <n v="0"/>
    <n v="0"/>
    <n v="0"/>
    <n v="0"/>
    <x v="0"/>
  </r>
  <r>
    <s v="B001806"/>
    <s v="COX-2 Inhibitor"/>
    <s v="Line 3"/>
    <d v="2025-03-06T00:00:00"/>
    <s v="Team C"/>
    <n v="21.9"/>
    <n v="43.57"/>
    <n v="340"/>
    <n v="28.9"/>
    <n v="6.64"/>
    <n v="99.11"/>
    <n v="6.69"/>
    <n v="118.6"/>
    <n v="93.1"/>
    <n v="94.28"/>
    <s v="Pass"/>
    <s v="No"/>
    <s v="None"/>
    <s v="None"/>
    <d v="2025-03-01T00:00:00"/>
    <n v="0"/>
    <n v="0"/>
    <n v="0"/>
    <n v="0"/>
    <n v="0"/>
    <n v="0"/>
    <x v="0"/>
  </r>
  <r>
    <s v="B001807"/>
    <s v="Antidepressant"/>
    <s v="Line2"/>
    <d v="2025-01-15T00:00:00"/>
    <s v="Team D"/>
    <n v="22.22"/>
    <n v="39.99"/>
    <n v="325"/>
    <n v="32.299999999999997"/>
    <n v="7.06"/>
    <n v="98.98"/>
    <n v="6.8"/>
    <n v="130"/>
    <n v="90.61"/>
    <n v="91.85"/>
    <s v="Pass"/>
    <s v="No"/>
    <s v="None"/>
    <s v="None"/>
    <d v="2025-01-01T00:00:00"/>
    <n v="0"/>
    <n v="0"/>
    <n v="0"/>
    <n v="0"/>
    <n v="0"/>
    <n v="0"/>
    <x v="0"/>
  </r>
  <r>
    <s v="B001808"/>
    <s v="GLP-1 Agonist"/>
    <s v="Line 2"/>
    <d v="2025-09-01T00:00:00"/>
    <s v="Team B"/>
    <n v="21.39"/>
    <n v="42.2"/>
    <n v="332"/>
    <n v="45.5"/>
    <n v="7.55"/>
    <n v="99.19"/>
    <n v="7.14"/>
    <n v="141.1"/>
    <n v="88.15"/>
    <n v="94.06"/>
    <s v="Pass"/>
    <s v="No"/>
    <s v="None"/>
    <s v="None"/>
    <d v="2025-09-01T00:00:00"/>
    <n v="0"/>
    <n v="0"/>
    <n v="0"/>
    <n v="0"/>
    <n v="0"/>
    <n v="0"/>
    <x v="0"/>
  </r>
  <r>
    <s v="B001809"/>
    <s v="GLP-1 Agonist"/>
    <s v="Line 2"/>
    <d v="2025-05-17T00:00:00"/>
    <s v="Team A"/>
    <n v="21.83"/>
    <n v="46.17"/>
    <n v="297"/>
    <n v="49.7"/>
    <n v="8.3000000000000007"/>
    <n v="99.16"/>
    <n v="6.86"/>
    <n v="155.19999999999999"/>
    <n v="84.09"/>
    <n v="91.51"/>
    <s v="Pass"/>
    <s v="No"/>
    <s v="None"/>
    <s v="None"/>
    <d v="2025-05-01T00:00:00"/>
    <n v="0"/>
    <n v="0"/>
    <n v="0"/>
    <n v="0"/>
    <n v="0"/>
    <n v="0"/>
    <x v="0"/>
  </r>
  <r>
    <s v="B001810"/>
    <s v="Antidepressant"/>
    <s v="Line 2"/>
    <d v="2025-11-12T00:00:00"/>
    <s v="Team B"/>
    <n v="22.45"/>
    <n v="50.32"/>
    <n v="303"/>
    <n v="44"/>
    <n v="5.45"/>
    <n v="98.99"/>
    <n v="7.16"/>
    <n v="127.2"/>
    <n v="84.52"/>
    <n v="96.2"/>
    <s v="Pass"/>
    <s v="No"/>
    <s v="None"/>
    <s v="None"/>
    <d v="2025-11-01T00:00:00"/>
    <n v="0"/>
    <n v="0"/>
    <n v="0"/>
    <n v="0"/>
    <n v="0"/>
    <n v="0"/>
    <x v="0"/>
  </r>
  <r>
    <s v="B001811"/>
    <s v="Antidepressant"/>
    <s v="Line 2"/>
    <d v="2025-12-14T00:00:00"/>
    <s v="Team C"/>
    <n v="22.82"/>
    <n v="38.19"/>
    <n v="330"/>
    <n v="49.7"/>
    <n v="7.23"/>
    <m/>
    <n v="6.73"/>
    <n v="137"/>
    <n v="86.64"/>
    <n v="92.73"/>
    <s v="Failed"/>
    <s v="No"/>
    <s v="None"/>
    <s v="None"/>
    <d v="2025-12-01T00:00:00"/>
    <n v="0"/>
    <n v="0"/>
    <n v="1"/>
    <n v="0"/>
    <n v="0"/>
    <n v="0"/>
    <x v="1"/>
  </r>
  <r>
    <s v="B001812"/>
    <s v="GLP-1 Agonist"/>
    <s v="Line 3"/>
    <d v="2025-08-26T00:00:00"/>
    <s v="Team D"/>
    <n v="20.65"/>
    <n v="45.5"/>
    <n v="280"/>
    <n v="49"/>
    <n v="8.1300000000000008"/>
    <n v="98.36"/>
    <n v="6.86"/>
    <n v="147.4"/>
    <n v="81.010000000000005"/>
    <n v="93.79"/>
    <s v="Pass"/>
    <s v="No"/>
    <s v="None"/>
    <s v="None"/>
    <d v="2025-08-01T00:00:00"/>
    <n v="0"/>
    <n v="0"/>
    <n v="0"/>
    <n v="0"/>
    <n v="0"/>
    <n v="0"/>
    <x v="0"/>
  </r>
  <r>
    <s v="B001813"/>
    <s v="COX-2 Inhibitor"/>
    <s v="Line 2"/>
    <d v="2024-08-05T00:00:00"/>
    <s v="Team B"/>
    <n v="22.67"/>
    <n v="45.75"/>
    <n v="336"/>
    <n v="36"/>
    <n v="6.45"/>
    <n v="99.51"/>
    <n v="6.67"/>
    <n v="109.4"/>
    <n v="88.04"/>
    <n v="95.66"/>
    <s v="Failed"/>
    <s v="No"/>
    <s v="None"/>
    <s v="None"/>
    <d v="2024-08-01T00:00:00"/>
    <n v="0"/>
    <n v="0"/>
    <n v="0"/>
    <n v="0"/>
    <n v="0"/>
    <n v="0"/>
    <x v="0"/>
  </r>
  <r>
    <s v="B001814"/>
    <s v="Antidepressant"/>
    <s v="Line 3"/>
    <d v="2024-05-18T00:00:00"/>
    <s v="Team C"/>
    <n v="21.73"/>
    <n v="46.87"/>
    <n v="309"/>
    <n v="36.299999999999997"/>
    <n v="6.67"/>
    <n v="98.9"/>
    <n v="6.89"/>
    <n v="123.8"/>
    <n v="85.81"/>
    <n v="91.96"/>
    <s v="Pass"/>
    <s v="No"/>
    <s v="None"/>
    <s v="None"/>
    <d v="2024-05-01T00:00:00"/>
    <n v="0"/>
    <n v="0"/>
    <n v="0"/>
    <n v="0"/>
    <n v="0"/>
    <n v="0"/>
    <x v="0"/>
  </r>
  <r>
    <s v="B001815"/>
    <s v="AED"/>
    <s v="Line 2"/>
    <d v="2024-08-06T00:00:00"/>
    <s v="Team D"/>
    <n v="21.73"/>
    <n v="43.54"/>
    <n v="302"/>
    <n v="42.9"/>
    <n v="7.72"/>
    <n v="98.93"/>
    <n v="6.84"/>
    <n v="113.1"/>
    <n v="85.23"/>
    <n v="94.82"/>
    <s v="Pass"/>
    <s v="No"/>
    <s v="None"/>
    <s v="None"/>
    <d v="2024-08-01T00:00:00"/>
    <n v="0"/>
    <n v="0"/>
    <n v="0"/>
    <n v="0"/>
    <n v="0"/>
    <n v="0"/>
    <x v="0"/>
  </r>
  <r>
    <s v="B001816"/>
    <s v="GLP-1 Agonist"/>
    <s v="Line 1"/>
    <d v="2025-06-04T00:00:00"/>
    <s v="Team D"/>
    <n v="22.15"/>
    <n v="39.06"/>
    <n v="295"/>
    <n v="50.9"/>
    <n v="7.62"/>
    <n v="99.21"/>
    <n v="6.71"/>
    <n v="138.9"/>
    <n v="86.79"/>
    <n v="92.65"/>
    <s v="Pass"/>
    <s v="No"/>
    <s v="None"/>
    <s v="None"/>
    <d v="2025-06-01T00:00:00"/>
    <n v="0"/>
    <n v="0"/>
    <n v="0"/>
    <n v="0"/>
    <n v="0"/>
    <n v="0"/>
    <x v="0"/>
  </r>
  <r>
    <s v="B001817"/>
    <s v="COX-2 Inhibitor"/>
    <s v="Line 1"/>
    <d v="2025-09-23T00:00:00"/>
    <s v="Team D"/>
    <n v="23.23"/>
    <n v="47.68"/>
    <n v="356"/>
    <n v="41.1"/>
    <n v="6.82"/>
    <n v="99.14"/>
    <n v="6.8"/>
    <n v="117.7"/>
    <n v="89.6"/>
    <n v="94.59"/>
    <s v="Pass"/>
    <s v="No"/>
    <s v="None"/>
    <s v="None"/>
    <d v="2025-09-01T00:00:00"/>
    <n v="0"/>
    <n v="0"/>
    <n v="0"/>
    <n v="0"/>
    <n v="0"/>
    <n v="0"/>
    <x v="0"/>
  </r>
  <r>
    <s v="B001818"/>
    <s v="GLP-1 Agonist"/>
    <s v="Line 2"/>
    <d v="2025-10-05T00:00:00"/>
    <s v="Team D"/>
    <n v="22.55"/>
    <n v="44.77"/>
    <n v="320"/>
    <n v="48.5"/>
    <n v="7.8"/>
    <n v="99.11"/>
    <m/>
    <n v="136.5"/>
    <n v="85.26"/>
    <n v="92.68"/>
    <s v="Pass"/>
    <s v="Yes"/>
    <s v="Equipment"/>
    <s v="Major"/>
    <d v="2025-10-01T00:00:00"/>
    <n v="0"/>
    <n v="0"/>
    <n v="0"/>
    <n v="1"/>
    <n v="0"/>
    <n v="0"/>
    <x v="1"/>
  </r>
  <r>
    <s v="B001818"/>
    <s v="GLP-1 Agonist"/>
    <s v="Line 2"/>
    <d v="2025-10-05T00:00:00"/>
    <s v="Team D"/>
    <n v="22.55"/>
    <n v="44.77"/>
    <n v="320"/>
    <n v="48.5"/>
    <n v="7.8"/>
    <n v="99.11"/>
    <m/>
    <n v="136.5"/>
    <n v="85.26"/>
    <n v="92.68"/>
    <s v="Pass"/>
    <s v="Yes"/>
    <s v="Equipment"/>
    <s v="Major"/>
    <d v="2025-10-01T00:00:00"/>
    <n v="0"/>
    <n v="0"/>
    <n v="0"/>
    <n v="1"/>
    <n v="0"/>
    <n v="0"/>
    <x v="1"/>
  </r>
  <r>
    <s v="B001819"/>
    <s v="GLP-1 Agonist"/>
    <s v="Line 2"/>
    <d v="2025-05-14T00:00:00"/>
    <s v="Team C"/>
    <n v="21.82"/>
    <n v="47.83"/>
    <n v="317"/>
    <n v="50"/>
    <n v="8.15"/>
    <n v="98.97"/>
    <n v="7.17"/>
    <n v="136.9"/>
    <m/>
    <n v="95.01"/>
    <s v="Pass"/>
    <s v="No"/>
    <s v="None"/>
    <s v="None"/>
    <d v="2025-05-01T00:00:00"/>
    <n v="0"/>
    <n v="0"/>
    <n v="0"/>
    <n v="0"/>
    <n v="0"/>
    <n v="1"/>
    <x v="1"/>
  </r>
  <r>
    <s v="B001820"/>
    <s v="COX-2 Inhibitor"/>
    <s v="Line 2"/>
    <d v="2025-05-12T00:00:00"/>
    <s v="Team B"/>
    <n v="22.42"/>
    <n v="43.99"/>
    <n v="346"/>
    <n v="44"/>
    <n v="7.6"/>
    <n v="99.2"/>
    <n v="6.6"/>
    <n v="128"/>
    <n v="86.43"/>
    <n v="92.82"/>
    <s v="Pass"/>
    <s v="No"/>
    <s v="None"/>
    <s v="None"/>
    <d v="2025-05-01T00:00:00"/>
    <n v="0"/>
    <n v="0"/>
    <n v="0"/>
    <n v="0"/>
    <n v="0"/>
    <n v="0"/>
    <x v="0"/>
  </r>
  <r>
    <s v="B001821"/>
    <s v="AED"/>
    <s v="Line 3"/>
    <d v="2025-11-26T00:00:00"/>
    <s v="Team B"/>
    <n v="21.61"/>
    <n v="43.47"/>
    <n v="310"/>
    <n v="45.9"/>
    <n v="7.79"/>
    <n v="99.04"/>
    <n v="7.19"/>
    <n v="125.1"/>
    <n v="91.57"/>
    <n v="94.31"/>
    <s v="Pass"/>
    <s v="No"/>
    <s v="None"/>
    <s v="None"/>
    <d v="2025-11-01T00:00:00"/>
    <n v="0"/>
    <n v="0"/>
    <n v="0"/>
    <n v="0"/>
    <n v="0"/>
    <n v="0"/>
    <x v="0"/>
  </r>
  <r>
    <s v="B001822"/>
    <s v="GLP-1 Agonist"/>
    <s v="Line 1"/>
    <d v="2025-05-16T00:00:00"/>
    <s v="Team C"/>
    <n v="20.2"/>
    <n v="27.7"/>
    <n v="258"/>
    <n v="54.5"/>
    <n v="8.49"/>
    <n v="98.85"/>
    <n v="6.85"/>
    <n v="159.30000000000001"/>
    <n v="85.49"/>
    <n v="91.89"/>
    <s v="Pass"/>
    <s v="Yes"/>
    <s v="Environmental"/>
    <s v="Minor"/>
    <d v="2025-05-01T00:00:00"/>
    <n v="0"/>
    <n v="0"/>
    <n v="0"/>
    <n v="0"/>
    <n v="0"/>
    <n v="0"/>
    <x v="0"/>
  </r>
  <r>
    <s v="B001823"/>
    <s v="GLP-1 Agonist"/>
    <s v="Line 2"/>
    <d v="2024-04-13T00:00:00"/>
    <s v="Team A"/>
    <n v="22.5"/>
    <n v="31.94"/>
    <n v="307"/>
    <n v="44"/>
    <n v="7.74"/>
    <n v="98.98"/>
    <n v="6.87"/>
    <n v="141.5"/>
    <n v="85.12"/>
    <n v="94.07"/>
    <s v="Pass"/>
    <s v="No"/>
    <s v="None"/>
    <s v="None"/>
    <d v="2024-04-01T00:00:00"/>
    <n v="0"/>
    <n v="0"/>
    <n v="0"/>
    <n v="0"/>
    <n v="0"/>
    <n v="0"/>
    <x v="0"/>
  </r>
  <r>
    <s v="B001824"/>
    <s v="COX-2 Inhibitor"/>
    <s v="Line 3"/>
    <d v="2024-12-31T00:00:00"/>
    <s v="Team C"/>
    <n v="22.26"/>
    <n v="41.03"/>
    <n v="299"/>
    <n v="39.1"/>
    <n v="6.71"/>
    <n v="99.48"/>
    <n v="6.76"/>
    <n v="113.9"/>
    <n v="90.13"/>
    <n v="97.42"/>
    <s v="Pass"/>
    <s v="No"/>
    <s v="None"/>
    <s v="None"/>
    <d v="2024-12-01T00:00:00"/>
    <n v="0"/>
    <n v="0"/>
    <n v="0"/>
    <n v="0"/>
    <n v="0"/>
    <n v="0"/>
    <x v="0"/>
  </r>
  <r>
    <s v="B001825"/>
    <s v="COX-2 Inhibitor"/>
    <s v="Line 2"/>
    <d v="2024-09-19T00:00:00"/>
    <s v="Team C"/>
    <n v="22.88"/>
    <n v="37.49"/>
    <n v="305"/>
    <n v="35.4"/>
    <n v="6.43"/>
    <n v="98.98"/>
    <n v="6.41"/>
    <n v="123.2"/>
    <n v="91.9"/>
    <n v="94.01"/>
    <s v="Failed"/>
    <s v="No"/>
    <s v="None"/>
    <s v="None"/>
    <d v="2024-09-01T00:00:00"/>
    <n v="0"/>
    <n v="0"/>
    <n v="0"/>
    <n v="0"/>
    <n v="0"/>
    <n v="0"/>
    <x v="0"/>
  </r>
  <r>
    <s v="B001826"/>
    <s v="Antidepressant"/>
    <s v="Line 2"/>
    <d v="2025-04-10T00:00:00"/>
    <s v="Team C"/>
    <n v="22.51"/>
    <n v="46.07"/>
    <n v="317"/>
    <n v="46.4"/>
    <n v="7"/>
    <n v="98.81"/>
    <n v="6.8"/>
    <n v="138.19999999999999"/>
    <n v="85.21"/>
    <n v="94.09"/>
    <s v="Pass"/>
    <s v="No"/>
    <s v="None"/>
    <s v="None"/>
    <d v="2025-04-01T00:00:00"/>
    <n v="0"/>
    <n v="0"/>
    <n v="0"/>
    <n v="0"/>
    <n v="0"/>
    <n v="0"/>
    <x v="0"/>
  </r>
  <r>
    <s v="B001827"/>
    <s v="GLP-1 Agonist"/>
    <s v="Line 1"/>
    <d v="2025-04-09T00:00:00"/>
    <s v="Team B"/>
    <m/>
    <n v="33.450000000000003"/>
    <n v="305"/>
    <n v="42.4"/>
    <n v="7.92"/>
    <n v="98.82"/>
    <n v="7.09"/>
    <n v="137.4"/>
    <n v="83.88"/>
    <n v="92.37"/>
    <s v="Pass"/>
    <s v="Yes"/>
    <s v="Material"/>
    <s v="Minor"/>
    <d v="2025-04-01T00:00:00"/>
    <n v="1"/>
    <n v="0"/>
    <n v="0"/>
    <n v="0"/>
    <n v="0"/>
    <n v="0"/>
    <x v="1"/>
  </r>
  <r>
    <s v="B001828"/>
    <s v="GLP-1 Agonist"/>
    <s v="Line 2"/>
    <d v="2024-08-03T00:00:00"/>
    <s v="Team C"/>
    <n v="20.81"/>
    <n v="37.49"/>
    <n v="292"/>
    <n v="46.2"/>
    <n v="7.8"/>
    <n v="99.02"/>
    <n v="6.89"/>
    <n v="128.9"/>
    <n v="83.33"/>
    <n v="94.39"/>
    <s v="Pass"/>
    <s v="No"/>
    <s v="None"/>
    <s v="None"/>
    <d v="2024-08-01T00:00:00"/>
    <n v="0"/>
    <n v="0"/>
    <n v="0"/>
    <n v="0"/>
    <n v="0"/>
    <n v="0"/>
    <x v="0"/>
  </r>
  <r>
    <s v="B001829"/>
    <s v="AED"/>
    <s v="Line 3"/>
    <d v="2024-08-07T00:00:00"/>
    <s v="Team A"/>
    <n v="22.96"/>
    <n v="41.69"/>
    <n v="343"/>
    <n v="36.299999999999997"/>
    <n v="6.91"/>
    <n v="99.34"/>
    <n v="6.89"/>
    <n v="146.4"/>
    <n v="86.5"/>
    <n v="92.1"/>
    <s v="Failed"/>
    <s v="No"/>
    <s v="None"/>
    <s v="None"/>
    <d v="2024-08-01T00:00:00"/>
    <n v="0"/>
    <n v="0"/>
    <n v="0"/>
    <n v="0"/>
    <n v="0"/>
    <n v="0"/>
    <x v="0"/>
  </r>
  <r>
    <s v="B001830"/>
    <s v="GLP-1 Agonist"/>
    <s v="Line 3"/>
    <d v="2024-03-05T00:00:00"/>
    <s v="Team C"/>
    <n v="21.72"/>
    <n v="46.02"/>
    <n v="308"/>
    <n v="52.8"/>
    <n v="8.19"/>
    <n v="98.96"/>
    <n v="7"/>
    <n v="149.5"/>
    <n v="84.42"/>
    <n v="93.43"/>
    <s v="Pass"/>
    <s v="No"/>
    <s v="None"/>
    <s v="None"/>
    <d v="2024-03-01T00:00:00"/>
    <n v="0"/>
    <n v="0"/>
    <n v="0"/>
    <n v="0"/>
    <n v="0"/>
    <n v="0"/>
    <x v="0"/>
  </r>
  <r>
    <s v="B001831"/>
    <s v="GLP-1 Agonist"/>
    <s v="Line 2"/>
    <d v="2024-08-02T00:00:00"/>
    <s v="Team D"/>
    <n v="21.06"/>
    <n v="36.96"/>
    <n v="296"/>
    <n v="54.9"/>
    <n v="7.2"/>
    <n v="98.37"/>
    <n v="7.1"/>
    <n v="132.80000000000001"/>
    <n v="80.88"/>
    <n v="91.85"/>
    <s v="Pass"/>
    <s v="No"/>
    <s v="None"/>
    <s v="None"/>
    <d v="2024-08-01T00:00:00"/>
    <n v="0"/>
    <n v="0"/>
    <n v="0"/>
    <n v="0"/>
    <n v="0"/>
    <n v="0"/>
    <x v="0"/>
  </r>
  <r>
    <s v="B001832"/>
    <s v="AED"/>
    <s v="Line 1"/>
    <d v="2025-08-28T00:00:00"/>
    <s v="Team D"/>
    <n v="21.71"/>
    <n v="46.26"/>
    <n v="340"/>
    <n v="49"/>
    <n v="7.34"/>
    <n v="99.13"/>
    <n v="6.93"/>
    <n v="134.69999999999999"/>
    <n v="85.36"/>
    <n v="96.37"/>
    <s v="Pass"/>
    <s v="No"/>
    <s v="None"/>
    <s v="None"/>
    <d v="2025-08-01T00:00:00"/>
    <n v="0"/>
    <n v="0"/>
    <n v="0"/>
    <n v="0"/>
    <n v="0"/>
    <n v="0"/>
    <x v="0"/>
  </r>
  <r>
    <s v="B001833"/>
    <s v="GLP-1 Agonist"/>
    <s v="Line 3"/>
    <d v="2025-04-23T00:00:00"/>
    <s v="Team D"/>
    <n v="22.31"/>
    <n v="40.98"/>
    <n v="328"/>
    <n v="54"/>
    <n v="8.36"/>
    <n v="98.75"/>
    <n v="6.83"/>
    <n v="142.6"/>
    <n v="83.87"/>
    <n v="89.67"/>
    <s v="Pass"/>
    <s v="No"/>
    <s v="None"/>
    <s v="None"/>
    <d v="2025-04-01T00:00:00"/>
    <n v="0"/>
    <n v="0"/>
    <n v="0"/>
    <n v="0"/>
    <n v="0"/>
    <n v="0"/>
    <x v="0"/>
  </r>
  <r>
    <s v="B001834"/>
    <s v="Antidepressant"/>
    <s v="Line 3"/>
    <d v="2025-11-20T00:00:00"/>
    <s v="Team B"/>
    <n v="22.7"/>
    <n v="46.52"/>
    <n v="329"/>
    <n v="47.1"/>
    <n v="8.52"/>
    <n v="99.12"/>
    <n v="7.18"/>
    <n v="131"/>
    <n v="87.19"/>
    <n v="93.99"/>
    <s v="Pass"/>
    <s v="Yes"/>
    <s v="Equipment"/>
    <s v="Minor"/>
    <d v="2025-11-01T00:00:00"/>
    <n v="0"/>
    <n v="0"/>
    <n v="0"/>
    <n v="0"/>
    <n v="0"/>
    <n v="0"/>
    <x v="0"/>
  </r>
  <r>
    <s v="B001835"/>
    <s v="Antidepressant"/>
    <s v="Line 1"/>
    <d v="2025-11-08T00:00:00"/>
    <s v="Team A"/>
    <n v="20.9"/>
    <n v="46.25"/>
    <n v="306"/>
    <n v="44.8"/>
    <n v="7.84"/>
    <n v="99.02"/>
    <n v="6.7"/>
    <n v="116.3"/>
    <n v="88.83"/>
    <n v="94.48"/>
    <s v="Pass"/>
    <s v="No"/>
    <s v="None"/>
    <s v="None"/>
    <d v="2025-11-01T00:00:00"/>
    <n v="0"/>
    <n v="0"/>
    <n v="0"/>
    <n v="0"/>
    <n v="0"/>
    <n v="0"/>
    <x v="0"/>
  </r>
  <r>
    <s v="B001836"/>
    <s v="Antidepressant"/>
    <s v="Line 3"/>
    <d v="2025-09-18T00:00:00"/>
    <s v="Team C"/>
    <n v="23.23"/>
    <n v="41.83"/>
    <n v="310"/>
    <n v="45.9"/>
    <n v="6.92"/>
    <n v="98.79"/>
    <n v="6.79"/>
    <n v="130.6"/>
    <n v="87.59"/>
    <n v="93.69"/>
    <s v="Pass"/>
    <s v="No"/>
    <s v="None"/>
    <s v="None"/>
    <d v="2025-09-01T00:00:00"/>
    <n v="0"/>
    <n v="0"/>
    <n v="0"/>
    <n v="0"/>
    <n v="0"/>
    <n v="0"/>
    <x v="0"/>
  </r>
  <r>
    <s v="B001837"/>
    <s v="Antidepressant"/>
    <s v="Line 1"/>
    <d v="2024-05-11T00:00:00"/>
    <s v="Team A"/>
    <n v="22.72"/>
    <n v="33.520000000000003"/>
    <n v="294"/>
    <n v="45.7"/>
    <n v="7.24"/>
    <n v="99.19"/>
    <n v="6.57"/>
    <n v="120.1"/>
    <n v="91.27"/>
    <n v="94.66"/>
    <s v="Pass"/>
    <s v="No"/>
    <s v="None"/>
    <s v="None"/>
    <d v="2024-05-01T00:00:00"/>
    <n v="0"/>
    <n v="0"/>
    <n v="0"/>
    <n v="0"/>
    <n v="0"/>
    <n v="0"/>
    <x v="0"/>
  </r>
  <r>
    <s v="B001838"/>
    <s v="GLP-1 Agonist"/>
    <s v="Line 1"/>
    <d v="2024-09-01T00:00:00"/>
    <s v="Team B"/>
    <n v="21.39"/>
    <n v="38.840000000000003"/>
    <n v="299"/>
    <n v="44.4"/>
    <n v="7.79"/>
    <n v="98.84"/>
    <n v="6.87"/>
    <n v="132.30000000000001"/>
    <n v="89.06"/>
    <n v="93.23"/>
    <s v="Pass"/>
    <s v="No"/>
    <s v="None"/>
    <s v="None"/>
    <d v="2024-09-01T00:00:00"/>
    <n v="0"/>
    <n v="0"/>
    <n v="0"/>
    <n v="0"/>
    <n v="0"/>
    <n v="0"/>
    <x v="0"/>
  </r>
  <r>
    <s v="B001839"/>
    <s v="COX-2 Inhibitor"/>
    <s v="Line 1"/>
    <d v="2024-02-12T00:00:00"/>
    <s v="Team C"/>
    <n v="21.61"/>
    <n v="42.9"/>
    <n v="321"/>
    <n v="36.9"/>
    <n v="6.43"/>
    <n v="99.28"/>
    <n v="6.59"/>
    <n v="120.7"/>
    <n v="89.69"/>
    <n v="95.54"/>
    <s v="Pass"/>
    <s v="No"/>
    <s v="None"/>
    <s v="None"/>
    <d v="2024-02-01T00:00:00"/>
    <n v="0"/>
    <n v="0"/>
    <n v="0"/>
    <n v="0"/>
    <n v="0"/>
    <n v="0"/>
    <x v="0"/>
  </r>
  <r>
    <s v="B001840"/>
    <s v="COX-2 Inhibitor"/>
    <s v="Line 1"/>
    <d v="2024-03-09T00:00:00"/>
    <s v="Team C"/>
    <n v="23.29"/>
    <n v="44.43"/>
    <n v="334"/>
    <n v="38.4"/>
    <n v="6.52"/>
    <n v="98.88"/>
    <n v="6.67"/>
    <n v="114"/>
    <n v="86.8"/>
    <n v="95.88"/>
    <s v="Pass"/>
    <s v="No"/>
    <s v="None"/>
    <s v="None"/>
    <d v="2024-03-01T00:00:00"/>
    <n v="0"/>
    <n v="0"/>
    <n v="0"/>
    <n v="0"/>
    <n v="0"/>
    <n v="0"/>
    <x v="0"/>
  </r>
  <r>
    <s v="B001841"/>
    <s v="Antidepressant"/>
    <s v="Line3"/>
    <d v="2024-06-17T00:00:00"/>
    <s v="Team C"/>
    <n v="22.36"/>
    <n v="38.31"/>
    <n v="325"/>
    <n v="41.7"/>
    <n v="7.14"/>
    <n v="98.8"/>
    <n v="6.86"/>
    <n v="124.5"/>
    <n v="85.98"/>
    <n v="96.39"/>
    <s v="Pass"/>
    <s v="No"/>
    <s v="None"/>
    <s v="None"/>
    <d v="2024-06-01T00:00:00"/>
    <n v="0"/>
    <n v="0"/>
    <n v="0"/>
    <n v="0"/>
    <n v="0"/>
    <n v="0"/>
    <x v="0"/>
  </r>
  <r>
    <s v="B001842"/>
    <s v="COX-2 Inhibitor"/>
    <s v="Line 2"/>
    <d v="2024-07-23T00:00:00"/>
    <s v="Team D"/>
    <n v="21.41"/>
    <n v="48.7"/>
    <n v="304"/>
    <n v="29.4"/>
    <n v="7.33"/>
    <n v="99.3"/>
    <n v="6.57"/>
    <n v="120.6"/>
    <n v="87.11"/>
    <n v="90.51"/>
    <s v="Pass"/>
    <s v="No"/>
    <s v="None"/>
    <s v="None"/>
    <d v="2024-07-01T00:00:00"/>
    <n v="0"/>
    <n v="0"/>
    <n v="0"/>
    <n v="0"/>
    <n v="0"/>
    <n v="0"/>
    <x v="0"/>
  </r>
  <r>
    <s v="B001843"/>
    <s v="Antidepressant"/>
    <s v="Line 1"/>
    <d v="2024-01-12T00:00:00"/>
    <s v="Team A"/>
    <n v="21.83"/>
    <n v="42.07"/>
    <n v="297"/>
    <n v="35.200000000000003"/>
    <n v="6.53"/>
    <n v="99.41"/>
    <n v="6.95"/>
    <n v="112.2"/>
    <n v="89.56"/>
    <n v="95.9"/>
    <s v="Pass"/>
    <s v="No"/>
    <s v="None"/>
    <s v="None"/>
    <d v="2024-01-01T00:00:00"/>
    <n v="0"/>
    <n v="0"/>
    <n v="0"/>
    <n v="0"/>
    <n v="0"/>
    <n v="0"/>
    <x v="0"/>
  </r>
  <r>
    <s v="B001844"/>
    <s v="AED"/>
    <s v="Line 2"/>
    <d v="2025-09-08T00:00:00"/>
    <s v="Team D"/>
    <n v="24.14"/>
    <n v="39.4"/>
    <n v="306"/>
    <n v="45.3"/>
    <n v="7.5"/>
    <n v="99.13"/>
    <n v="6.99"/>
    <n v="125.5"/>
    <n v="87.38"/>
    <n v="97.13"/>
    <s v="Pass"/>
    <s v="No"/>
    <s v="None"/>
    <s v="None"/>
    <d v="2025-09-01T00:00:00"/>
    <n v="0"/>
    <n v="0"/>
    <n v="0"/>
    <n v="0"/>
    <n v="0"/>
    <n v="0"/>
    <x v="0"/>
  </r>
  <r>
    <s v="B001845"/>
    <s v="Antidepressant"/>
    <s v="Line 2"/>
    <d v="2025-01-20T00:00:00"/>
    <s v="Team C"/>
    <n v="22.01"/>
    <n v="39.71"/>
    <n v="319"/>
    <n v="47"/>
    <n v="5.78"/>
    <n v="98.93"/>
    <n v="6.83"/>
    <n v="118.4"/>
    <n v="88.77"/>
    <n v="91.8"/>
    <s v="Pass"/>
    <s v="No"/>
    <s v="None"/>
    <s v="None"/>
    <d v="2025-01-01T00:00:00"/>
    <n v="0"/>
    <n v="0"/>
    <n v="0"/>
    <n v="0"/>
    <n v="0"/>
    <n v="0"/>
    <x v="0"/>
  </r>
  <r>
    <s v="B001846"/>
    <s v="COX-2 Inhibitor"/>
    <s v="Line 1"/>
    <d v="2025-04-24T00:00:00"/>
    <s v="Team B"/>
    <n v="21.94"/>
    <n v="52.64"/>
    <n v="331"/>
    <n v="38.1"/>
    <n v="7.05"/>
    <n v="98.83"/>
    <n v="6.87"/>
    <n v="110.6"/>
    <n v="89.58"/>
    <n v="95.56"/>
    <s v="Pass"/>
    <s v="No"/>
    <s v="None"/>
    <s v="None"/>
    <d v="2025-04-01T00:00:00"/>
    <n v="0"/>
    <n v="0"/>
    <n v="0"/>
    <n v="0"/>
    <n v="0"/>
    <n v="0"/>
    <x v="0"/>
  </r>
  <r>
    <s v="B001847"/>
    <s v="GLP-1 Agonist"/>
    <s v="Line 1"/>
    <d v="2025-04-22T00:00:00"/>
    <s v="Team B"/>
    <n v="20.74"/>
    <n v="43.32"/>
    <n v="295"/>
    <n v="63.2"/>
    <n v="8.98"/>
    <n v="98.72"/>
    <n v="7.05"/>
    <n v="149.80000000000001"/>
    <n v="85.58"/>
    <n v="92.65"/>
    <s v="Pass"/>
    <s v="No"/>
    <s v="None"/>
    <s v="None"/>
    <d v="2025-04-01T00:00:00"/>
    <n v="0"/>
    <n v="0"/>
    <n v="0"/>
    <n v="0"/>
    <n v="0"/>
    <n v="0"/>
    <x v="0"/>
  </r>
  <r>
    <s v="B001848"/>
    <s v="COX-2 Inhibitor"/>
    <s v="Line 2"/>
    <d v="2025-12-07T00:00:00"/>
    <s v="Team C"/>
    <n v="23.83"/>
    <n v="48.24"/>
    <n v="327"/>
    <n v="31.9"/>
    <n v="5.81"/>
    <n v="99.29"/>
    <n v="6.96"/>
    <n v="120.7"/>
    <n v="92.15"/>
    <n v="95.18"/>
    <s v="Pass"/>
    <s v="No"/>
    <s v="None"/>
    <s v="None"/>
    <d v="2025-12-01T00:00:00"/>
    <n v="0"/>
    <n v="0"/>
    <n v="0"/>
    <n v="0"/>
    <n v="0"/>
    <n v="0"/>
    <x v="0"/>
  </r>
  <r>
    <s v="B001849"/>
    <s v="GLP-1 Agonist"/>
    <s v="Line 1"/>
    <d v="2024-04-17T00:00:00"/>
    <s v="Team C"/>
    <n v="22.14"/>
    <n v="34.79"/>
    <n v="274"/>
    <n v="50.4"/>
    <n v="7.6"/>
    <n v="98.77"/>
    <n v="6.68"/>
    <m/>
    <n v="83.3"/>
    <n v="95.27"/>
    <s v="Pass"/>
    <s v="No"/>
    <s v="None"/>
    <s v="None"/>
    <d v="2024-04-01T00:00:00"/>
    <n v="0"/>
    <n v="0"/>
    <n v="0"/>
    <n v="0"/>
    <n v="1"/>
    <n v="0"/>
    <x v="1"/>
  </r>
  <r>
    <s v="B001850"/>
    <s v="COX-2 Inhibitor"/>
    <s v="Line 3"/>
    <d v="2024-09-07T00:00:00"/>
    <s v="Team B"/>
    <n v="23.56"/>
    <n v="39.56"/>
    <n v="330"/>
    <n v="46.6"/>
    <n v="7.5"/>
    <n v="99.41"/>
    <n v="6.75"/>
    <n v="131.9"/>
    <n v="85.71"/>
    <n v="93.85"/>
    <s v="Pass"/>
    <s v="Yes"/>
    <s v="Equipment"/>
    <s v="Minor"/>
    <d v="2024-09-01T00:00:00"/>
    <n v="0"/>
    <n v="0"/>
    <n v="0"/>
    <n v="0"/>
    <n v="0"/>
    <n v="0"/>
    <x v="0"/>
  </r>
  <r>
    <s v="B001851"/>
    <s v="Antidepressant"/>
    <s v="Line 1"/>
    <d v="2024-08-13T00:00:00"/>
    <s v="Team A"/>
    <n v="22.19"/>
    <n v="38.590000000000003"/>
    <n v="316"/>
    <n v="47.9"/>
    <n v="7.22"/>
    <n v="99.32"/>
    <n v="6.66"/>
    <n v="130"/>
    <n v="86.92"/>
    <n v="91.61"/>
    <s v="Pass"/>
    <s v="No"/>
    <s v="None"/>
    <s v="None"/>
    <d v="2024-08-01T00:00:00"/>
    <n v="0"/>
    <n v="0"/>
    <n v="0"/>
    <n v="0"/>
    <n v="0"/>
    <n v="0"/>
    <x v="0"/>
  </r>
  <r>
    <s v="B001852"/>
    <s v="AED"/>
    <s v="Line 3"/>
    <d v="2025-02-07T00:00:00"/>
    <s v="Team A"/>
    <n v="22.74"/>
    <n v="44.92"/>
    <n v="309"/>
    <n v="50.1"/>
    <n v="8.09"/>
    <n v="99.25"/>
    <n v="7.04"/>
    <n v="123.5"/>
    <n v="83.93"/>
    <n v="94.54"/>
    <s v="Pass"/>
    <s v="No"/>
    <s v="None"/>
    <s v="None"/>
    <d v="2025-02-01T00:00:00"/>
    <n v="0"/>
    <n v="0"/>
    <n v="0"/>
    <n v="0"/>
    <n v="0"/>
    <n v="0"/>
    <x v="0"/>
  </r>
  <r>
    <s v="B001853"/>
    <s v="GLP-1 Agonist"/>
    <s v="Line 3"/>
    <d v="2025-01-19T00:00:00"/>
    <s v="Team B"/>
    <n v="20.86"/>
    <n v="39.130000000000003"/>
    <n v="302"/>
    <n v="55.4"/>
    <n v="8.25"/>
    <n v="99.23"/>
    <n v="6.88"/>
    <n v="147.1"/>
    <n v="83.54"/>
    <n v="92.68"/>
    <s v="Pass"/>
    <s v="No"/>
    <s v="None"/>
    <s v="None"/>
    <d v="2025-01-01T00:00:00"/>
    <n v="0"/>
    <n v="0"/>
    <n v="0"/>
    <n v="0"/>
    <n v="0"/>
    <n v="0"/>
    <x v="0"/>
  </r>
  <r>
    <s v="B001854"/>
    <s v="COX-2 Inhibitor"/>
    <s v="Line 1"/>
    <d v="2025-07-31T00:00:00"/>
    <s v="Team B"/>
    <n v="22.62"/>
    <n v="40.549999999999997"/>
    <n v="348"/>
    <n v="37.299999999999997"/>
    <n v="7.6"/>
    <n v="99.36"/>
    <n v="6.76"/>
    <n v="128.30000000000001"/>
    <n v="89.79"/>
    <n v="97.08"/>
    <s v="Pass"/>
    <s v="No"/>
    <s v="None"/>
    <s v="None"/>
    <d v="2025-07-01T00:00:00"/>
    <n v="0"/>
    <n v="0"/>
    <n v="0"/>
    <n v="0"/>
    <n v="0"/>
    <n v="0"/>
    <x v="0"/>
  </r>
  <r>
    <s v="B001855"/>
    <s v="AED"/>
    <s v="Line 1"/>
    <d v="2025-02-13T00:00:00"/>
    <s v="Team C"/>
    <n v="22.02"/>
    <n v="42.18"/>
    <n v="327"/>
    <n v="54.1"/>
    <n v="7.25"/>
    <n v="98.59"/>
    <n v="6.72"/>
    <n v="119.4"/>
    <m/>
    <n v="91.07"/>
    <s v="Pass"/>
    <s v="No"/>
    <s v="None"/>
    <s v="None"/>
    <d v="2025-02-01T00:00:00"/>
    <n v="0"/>
    <n v="0"/>
    <n v="0"/>
    <n v="0"/>
    <n v="0"/>
    <n v="1"/>
    <x v="1"/>
  </r>
  <r>
    <s v="B001856"/>
    <s v="AED"/>
    <s v="Line 3"/>
    <d v="2024-06-20T00:00:00"/>
    <s v="Team D"/>
    <n v="22.84"/>
    <n v="40.03"/>
    <n v="304"/>
    <n v="53.6"/>
    <n v="9.43"/>
    <n v="99.14"/>
    <n v="6.67"/>
    <n v="156.4"/>
    <n v="84.86"/>
    <n v="91.03"/>
    <s v="Pass"/>
    <s v="No"/>
    <s v="None"/>
    <s v="None"/>
    <d v="2024-06-01T00:00:00"/>
    <n v="0"/>
    <n v="0"/>
    <n v="0"/>
    <n v="0"/>
    <n v="0"/>
    <n v="0"/>
    <x v="0"/>
  </r>
  <r>
    <s v="B001857"/>
    <s v="Antidepressant"/>
    <s v="Line2"/>
    <d v="2025-02-16T00:00:00"/>
    <s v="Team A"/>
    <n v="22.24"/>
    <n v="41.1"/>
    <n v="292"/>
    <n v="37.299999999999997"/>
    <n v="7.52"/>
    <n v="99.12"/>
    <n v="6.77"/>
    <n v="117.4"/>
    <n v="86.47"/>
    <n v="93.91"/>
    <s v="Pass"/>
    <s v="No"/>
    <s v="None"/>
    <s v="None"/>
    <d v="2025-02-01T00:00:00"/>
    <n v="0"/>
    <n v="0"/>
    <n v="0"/>
    <n v="0"/>
    <n v="0"/>
    <n v="0"/>
    <x v="0"/>
  </r>
  <r>
    <s v="B001858"/>
    <s v="GLP-1 Agonist"/>
    <s v="Line 2"/>
    <d v="2025-12-05T00:00:00"/>
    <s v="Team B"/>
    <n v="21.03"/>
    <n v="45.57"/>
    <n v="323"/>
    <n v="48.8"/>
    <n v="8.2799999999999994"/>
    <n v="98.75"/>
    <n v="7.23"/>
    <n v="124.9"/>
    <n v="86.68"/>
    <n v="94.94"/>
    <s v="Pass"/>
    <s v="No"/>
    <s v="None"/>
    <s v="None"/>
    <d v="2025-12-01T00:00:00"/>
    <n v="0"/>
    <n v="0"/>
    <n v="0"/>
    <n v="0"/>
    <n v="0"/>
    <n v="0"/>
    <x v="0"/>
  </r>
  <r>
    <s v="B001859"/>
    <s v="Antidepressant"/>
    <s v="Line 1"/>
    <d v="2025-02-27T00:00:00"/>
    <s v="Team A"/>
    <n v="22.05"/>
    <n v="34.43"/>
    <n v="327"/>
    <n v="33.5"/>
    <n v="6.13"/>
    <m/>
    <n v="6.75"/>
    <n v="120.3"/>
    <m/>
    <n v="95.32"/>
    <s v="Pass"/>
    <s v="No"/>
    <s v="None"/>
    <s v="None"/>
    <d v="2025-02-01T00:00:00"/>
    <n v="0"/>
    <n v="0"/>
    <n v="1"/>
    <n v="0"/>
    <n v="0"/>
    <n v="1"/>
    <x v="2"/>
  </r>
  <r>
    <s v="B001860"/>
    <s v="Antidepressant"/>
    <s v="Line 1"/>
    <d v="2025-03-09T00:00:00"/>
    <s v="Team D"/>
    <n v="20.74"/>
    <n v="43.73"/>
    <n v="303"/>
    <n v="50.4"/>
    <n v="7.79"/>
    <n v="99.06"/>
    <n v="6.89"/>
    <n v="138.30000000000001"/>
    <n v="84.82"/>
    <n v="92.67"/>
    <s v="Pass"/>
    <s v="No"/>
    <s v="None"/>
    <s v="None"/>
    <d v="2025-03-01T00:00:00"/>
    <n v="0"/>
    <n v="0"/>
    <n v="0"/>
    <n v="0"/>
    <n v="0"/>
    <n v="0"/>
    <x v="0"/>
  </r>
  <r>
    <s v="B001861"/>
    <s v="COX-2 Inhibitor"/>
    <s v="Line 2"/>
    <d v="2024-05-08T00:00:00"/>
    <s v="Team C"/>
    <n v="20.76"/>
    <n v="49.9"/>
    <n v="345"/>
    <n v="39.200000000000003"/>
    <n v="6.98"/>
    <n v="98.95"/>
    <n v="6.92"/>
    <n v="117.5"/>
    <n v="85.63"/>
    <n v="94.53"/>
    <s v="Failed"/>
    <s v="No"/>
    <s v="None"/>
    <s v="None"/>
    <d v="2024-05-01T00:00:00"/>
    <n v="0"/>
    <n v="0"/>
    <n v="0"/>
    <n v="0"/>
    <n v="0"/>
    <n v="0"/>
    <x v="0"/>
  </r>
  <r>
    <s v="B001862"/>
    <s v="AED"/>
    <s v="Line 3"/>
    <d v="2024-01-06T00:00:00"/>
    <s v="Team A"/>
    <n v="22.42"/>
    <n v="43.08"/>
    <n v="334"/>
    <n v="53.9"/>
    <n v="6.8"/>
    <n v="99.25"/>
    <n v="6.87"/>
    <n v="141.4"/>
    <n v="87.5"/>
    <n v="95.66"/>
    <s v="Pass"/>
    <s v="No"/>
    <s v="None"/>
    <s v="None"/>
    <d v="2024-01-01T00:00:00"/>
    <n v="0"/>
    <n v="0"/>
    <n v="0"/>
    <n v="0"/>
    <n v="0"/>
    <n v="0"/>
    <x v="0"/>
  </r>
  <r>
    <s v="B001863"/>
    <s v="AED"/>
    <s v="Line 1"/>
    <d v="2024-06-02T00:00:00"/>
    <s v="Team B"/>
    <n v="21.52"/>
    <n v="41.36"/>
    <n v="346"/>
    <n v="44.4"/>
    <n v="6.51"/>
    <n v="98.91"/>
    <n v="6.96"/>
    <n v="148.69999999999999"/>
    <n v="90.95"/>
    <n v="93.77"/>
    <s v="Pass"/>
    <s v="No"/>
    <s v="None"/>
    <s v="None"/>
    <d v="2024-06-01T00:00:00"/>
    <n v="0"/>
    <n v="0"/>
    <n v="0"/>
    <n v="0"/>
    <n v="0"/>
    <n v="0"/>
    <x v="0"/>
  </r>
  <r>
    <s v="B001864"/>
    <s v="GLP-1 Agonist"/>
    <s v="Line 3"/>
    <d v="2024-01-19T00:00:00"/>
    <s v="Team C"/>
    <n v="21.3"/>
    <n v="44.62"/>
    <n v="305"/>
    <n v="39.299999999999997"/>
    <n v="8.0399999999999991"/>
    <n v="98.68"/>
    <n v="6.97"/>
    <n v="136.19999999999999"/>
    <n v="87.48"/>
    <n v="92.45"/>
    <s v="Pass"/>
    <s v="No"/>
    <s v="None"/>
    <s v="None"/>
    <d v="2024-01-01T00:00:00"/>
    <n v="0"/>
    <n v="0"/>
    <n v="0"/>
    <n v="0"/>
    <n v="0"/>
    <n v="0"/>
    <x v="0"/>
  </r>
  <r>
    <s v="B001865"/>
    <s v="COX-2 Inhibitor"/>
    <s v="Line 2"/>
    <d v="2024-11-26T00:00:00"/>
    <s v="Team D"/>
    <n v="23.12"/>
    <n v="38.08"/>
    <n v="359"/>
    <n v="52.5"/>
    <n v="7.03"/>
    <n v="98.9"/>
    <n v="6.6"/>
    <n v="156.19999999999999"/>
    <n v="85.29"/>
    <n v="92.11"/>
    <s v="Pass"/>
    <s v="Yes"/>
    <s v="Process"/>
    <s v="Minor"/>
    <d v="2024-11-01T00:00:00"/>
    <n v="0"/>
    <n v="0"/>
    <n v="0"/>
    <n v="0"/>
    <n v="0"/>
    <n v="0"/>
    <x v="0"/>
  </r>
  <r>
    <s v="B001866"/>
    <s v="AED"/>
    <s v="Line 1"/>
    <d v="2025-10-06T00:00:00"/>
    <s v="Team C"/>
    <n v="22.85"/>
    <n v="43.89"/>
    <n v="293"/>
    <n v="44.7"/>
    <n v="7.01"/>
    <n v="98.72"/>
    <n v="6.91"/>
    <n v="141.19999999999999"/>
    <n v="89.35"/>
    <n v="94.98"/>
    <s v="Pass"/>
    <s v="No"/>
    <s v="None"/>
    <s v="None"/>
    <d v="2025-10-01T00:00:00"/>
    <n v="0"/>
    <n v="0"/>
    <n v="0"/>
    <n v="0"/>
    <n v="0"/>
    <n v="0"/>
    <x v="0"/>
  </r>
  <r>
    <s v="B001867"/>
    <s v="AED"/>
    <s v="Line 1"/>
    <d v="2024-11-22T00:00:00"/>
    <s v="Team B"/>
    <n v="22.2"/>
    <n v="38.799999999999997"/>
    <n v="314"/>
    <n v="39.5"/>
    <n v="7.7"/>
    <n v="98.84"/>
    <n v="6.79"/>
    <n v="126.6"/>
    <n v="89.02"/>
    <n v="92.53"/>
    <s v="Pass"/>
    <s v="No"/>
    <s v="None"/>
    <s v="None"/>
    <d v="2024-11-01T00:00:00"/>
    <n v="0"/>
    <n v="0"/>
    <n v="0"/>
    <n v="0"/>
    <n v="0"/>
    <n v="0"/>
    <x v="0"/>
  </r>
  <r>
    <s v="B001868"/>
    <s v="Antidepressant"/>
    <s v="Line 1"/>
    <d v="2025-04-16T00:00:00"/>
    <s v="Team C"/>
    <n v="23.45"/>
    <n v="32.65"/>
    <n v="314"/>
    <n v="48.3"/>
    <n v="6.73"/>
    <n v="99.38"/>
    <n v="6.65"/>
    <n v="132"/>
    <n v="86.4"/>
    <n v="92.89"/>
    <s v="Pass"/>
    <s v="No"/>
    <s v="None"/>
    <s v="None"/>
    <d v="2025-04-01T00:00:00"/>
    <n v="0"/>
    <n v="0"/>
    <n v="0"/>
    <n v="0"/>
    <n v="0"/>
    <n v="0"/>
    <x v="0"/>
  </r>
  <r>
    <s v="B001869"/>
    <s v="GLP-1 Agonist"/>
    <s v="Line 2"/>
    <d v="2025-09-17T00:00:00"/>
    <s v="Team C"/>
    <n v="21.88"/>
    <n v="39.24"/>
    <n v="306"/>
    <n v="58.2"/>
    <n v="7.91"/>
    <n v="98.64"/>
    <n v="6.93"/>
    <n v="143.5"/>
    <n v="85.99"/>
    <n v="91.25"/>
    <s v="Pass"/>
    <s v="No"/>
    <s v="None"/>
    <s v="None"/>
    <d v="2025-09-01T00:00:00"/>
    <n v="0"/>
    <n v="0"/>
    <n v="0"/>
    <n v="0"/>
    <n v="0"/>
    <n v="0"/>
    <x v="0"/>
  </r>
  <r>
    <s v="B001870"/>
    <s v="AED"/>
    <s v="Line 2"/>
    <d v="2025-07-11T00:00:00"/>
    <s v="Team C"/>
    <n v="22.03"/>
    <n v="37.68"/>
    <n v="344"/>
    <n v="42.9"/>
    <n v="6.87"/>
    <n v="98.53"/>
    <n v="6.75"/>
    <n v="132"/>
    <n v="85.3"/>
    <n v="93.21"/>
    <s v="Pass"/>
    <s v="No"/>
    <s v="None"/>
    <s v="None"/>
    <d v="2025-07-01T00:00:00"/>
    <n v="0"/>
    <n v="0"/>
    <n v="0"/>
    <n v="0"/>
    <n v="0"/>
    <n v="0"/>
    <x v="0"/>
  </r>
  <r>
    <s v="B001871"/>
    <s v="GLP-1 Agonist"/>
    <s v="Line 2"/>
    <d v="2025-04-20T00:00:00"/>
    <s v="Team A"/>
    <n v="21.68"/>
    <n v="39.94"/>
    <n v="304"/>
    <n v="47.5"/>
    <n v="8.06"/>
    <n v="99.01"/>
    <n v="6.95"/>
    <n v="143.9"/>
    <n v="84.28"/>
    <n v="93.08"/>
    <s v="Pass"/>
    <s v="No"/>
    <s v="None"/>
    <s v="None"/>
    <d v="2025-04-01T00:00:00"/>
    <n v="0"/>
    <n v="0"/>
    <n v="0"/>
    <n v="0"/>
    <n v="0"/>
    <n v="0"/>
    <x v="0"/>
  </r>
  <r>
    <s v="B001872"/>
    <s v="GLP-1 Agonist"/>
    <s v="Line 1"/>
    <d v="2025-07-27T00:00:00"/>
    <s v="Team C"/>
    <n v="20.54"/>
    <n v="45.58"/>
    <n v="283"/>
    <n v="48.3"/>
    <n v="6.87"/>
    <n v="98.71"/>
    <n v="7.07"/>
    <n v="134.6"/>
    <n v="86.74"/>
    <n v="94.33"/>
    <s v="Pass"/>
    <s v="No"/>
    <s v="None"/>
    <s v="None"/>
    <d v="2025-07-01T00:00:00"/>
    <n v="0"/>
    <n v="0"/>
    <n v="0"/>
    <n v="0"/>
    <n v="0"/>
    <n v="0"/>
    <x v="0"/>
  </r>
  <r>
    <s v="B001873"/>
    <s v="AED"/>
    <s v="Line 3"/>
    <d v="2024-07-24T00:00:00"/>
    <s v="Team A"/>
    <n v="22.52"/>
    <n v="53.27"/>
    <n v="292"/>
    <n v="40.4"/>
    <n v="7.21"/>
    <n v="98.78"/>
    <n v="6.94"/>
    <n v="116.8"/>
    <n v="87.48"/>
    <n v="95.3"/>
    <s v="Pass"/>
    <s v="Yes"/>
    <s v="Environmental"/>
    <s v="Minor"/>
    <d v="2024-07-01T00:00:00"/>
    <n v="0"/>
    <n v="0"/>
    <n v="0"/>
    <n v="0"/>
    <n v="0"/>
    <n v="0"/>
    <x v="0"/>
  </r>
  <r>
    <s v="B001874"/>
    <s v="AED"/>
    <s v="Line 2"/>
    <d v="2024-11-03T00:00:00"/>
    <s v="Team D"/>
    <n v="19.97"/>
    <n v="44.47"/>
    <n v="345"/>
    <n v="41.2"/>
    <n v="6.22"/>
    <n v="99.35"/>
    <n v="6.99"/>
    <m/>
    <n v="88.79"/>
    <n v="92.87"/>
    <s v="Pass"/>
    <s v="No"/>
    <s v="None"/>
    <s v="None"/>
    <d v="2024-11-01T00:00:00"/>
    <n v="0"/>
    <n v="0"/>
    <n v="0"/>
    <n v="0"/>
    <n v="1"/>
    <n v="0"/>
    <x v="1"/>
  </r>
  <r>
    <s v="B001875"/>
    <s v="AED"/>
    <s v="Line 2"/>
    <d v="2024-10-18T00:00:00"/>
    <s v="Team D"/>
    <n v="21.36"/>
    <n v="49.1"/>
    <n v="324"/>
    <n v="54.8"/>
    <n v="7.47"/>
    <n v="98.91"/>
    <n v="6.95"/>
    <m/>
    <n v="87.56"/>
    <n v="91.34"/>
    <s v="Pass"/>
    <s v="No"/>
    <s v="None"/>
    <s v="None"/>
    <d v="2024-10-01T00:00:00"/>
    <n v="0"/>
    <n v="0"/>
    <n v="0"/>
    <n v="0"/>
    <n v="1"/>
    <n v="0"/>
    <x v="1"/>
  </r>
  <r>
    <s v="B001876"/>
    <s v="AED"/>
    <s v="Line 2"/>
    <d v="2025-08-06T00:00:00"/>
    <s v="Team C"/>
    <n v="21.82"/>
    <n v="45.99"/>
    <n v="323"/>
    <n v="43.3"/>
    <n v="7.64"/>
    <n v="99.35"/>
    <n v="6.98"/>
    <n v="117.2"/>
    <n v="83.6"/>
    <n v="93.92"/>
    <s v="Failed"/>
    <s v="Yes"/>
    <s v="Process"/>
    <s v="Minor"/>
    <d v="2025-08-01T00:00:00"/>
    <n v="0"/>
    <n v="0"/>
    <n v="0"/>
    <n v="0"/>
    <n v="0"/>
    <n v="0"/>
    <x v="0"/>
  </r>
  <r>
    <s v="B001877"/>
    <s v="Antidepressant"/>
    <s v="Line 1"/>
    <d v="2024-10-25T00:00:00"/>
    <s v="Team C"/>
    <n v="21.41"/>
    <n v="40.08"/>
    <n v="314"/>
    <n v="37.4"/>
    <n v="7.25"/>
    <n v="99.12"/>
    <n v="6.69"/>
    <n v="123.3"/>
    <n v="88.91"/>
    <n v="93.18"/>
    <s v="Pass"/>
    <s v="No"/>
    <s v="None"/>
    <s v="None"/>
    <d v="2024-10-01T00:00:00"/>
    <n v="0"/>
    <n v="0"/>
    <n v="0"/>
    <n v="0"/>
    <n v="0"/>
    <n v="0"/>
    <x v="0"/>
  </r>
  <r>
    <s v="B001878"/>
    <s v="GLP-1 Agonist"/>
    <s v="Line 3"/>
    <d v="2025-11-16T00:00:00"/>
    <s v="Team A"/>
    <n v="21.16"/>
    <m/>
    <n v="305"/>
    <n v="46"/>
    <n v="7.68"/>
    <n v="99.34"/>
    <n v="6.95"/>
    <n v="148.30000000000001"/>
    <n v="89.94"/>
    <n v="91.02"/>
    <s v="Failed"/>
    <s v="No"/>
    <s v="None"/>
    <s v="None"/>
    <d v="2025-11-01T00:00:00"/>
    <n v="0"/>
    <n v="1"/>
    <n v="0"/>
    <n v="0"/>
    <n v="0"/>
    <n v="0"/>
    <x v="1"/>
  </r>
  <r>
    <s v="B001879"/>
    <s v="GLP-1 Agonist"/>
    <s v="Line 2"/>
    <d v="2024-05-16T00:00:00"/>
    <s v="Team D"/>
    <n v="22.88"/>
    <n v="48.13"/>
    <n v="282"/>
    <n v="53.9"/>
    <n v="8.3000000000000007"/>
    <n v="98.61"/>
    <n v="7.21"/>
    <n v="151.6"/>
    <n v="83.33"/>
    <n v="93.7"/>
    <s v="Pass"/>
    <s v="No"/>
    <s v="None"/>
    <s v="None"/>
    <d v="2024-05-01T00:00:00"/>
    <n v="0"/>
    <n v="0"/>
    <n v="0"/>
    <n v="0"/>
    <n v="0"/>
    <n v="0"/>
    <x v="0"/>
  </r>
  <r>
    <s v="B001880"/>
    <s v="COX-2 Inhibitor"/>
    <s v="Line 2"/>
    <d v="2024-05-05T00:00:00"/>
    <s v="Team B"/>
    <n v="23.33"/>
    <n v="37.75"/>
    <n v="347"/>
    <n v="27.1"/>
    <n v="6.12"/>
    <n v="99.24"/>
    <n v="6.51"/>
    <n v="105.3"/>
    <n v="89.08"/>
    <n v="93.38"/>
    <s v="Pass"/>
    <s v="No"/>
    <s v="None"/>
    <s v="None"/>
    <d v="2024-05-01T00:00:00"/>
    <n v="0"/>
    <n v="0"/>
    <n v="0"/>
    <n v="0"/>
    <n v="0"/>
    <n v="0"/>
    <x v="0"/>
  </r>
  <r>
    <s v="B001881"/>
    <s v="GLP-1 Agonist"/>
    <s v="Line 1"/>
    <d v="2025-06-07T00:00:00"/>
    <s v="Team B"/>
    <n v="20.99"/>
    <n v="46.91"/>
    <n v="279"/>
    <n v="48.4"/>
    <n v="8.56"/>
    <n v="98.59"/>
    <n v="7.14"/>
    <n v="147.1"/>
    <n v="81"/>
    <n v="93.95"/>
    <s v="Pass"/>
    <s v="No"/>
    <s v="None"/>
    <s v="None"/>
    <d v="2025-06-01T00:00:00"/>
    <n v="0"/>
    <n v="0"/>
    <n v="0"/>
    <n v="0"/>
    <n v="0"/>
    <n v="0"/>
    <x v="0"/>
  </r>
  <r>
    <s v="B001882"/>
    <s v="COX-2 Inhibitor"/>
    <s v="Line 2"/>
    <d v="2025-07-12T00:00:00"/>
    <s v="Team C"/>
    <n v="22.15"/>
    <n v="45.68"/>
    <n v="334"/>
    <n v="50.5"/>
    <n v="6.97"/>
    <n v="98.9"/>
    <n v="6.93"/>
    <n v="128.1"/>
    <n v="86.67"/>
    <n v="90.74"/>
    <s v="Pass"/>
    <s v="No"/>
    <s v="None"/>
    <s v="None"/>
    <d v="2025-07-01T00:00:00"/>
    <n v="0"/>
    <n v="0"/>
    <n v="0"/>
    <n v="0"/>
    <n v="0"/>
    <n v="0"/>
    <x v="0"/>
  </r>
  <r>
    <s v="B001883"/>
    <s v="GLP-1 Agonist"/>
    <s v="Line 2"/>
    <d v="2025-05-11T00:00:00"/>
    <s v="Team D"/>
    <n v="20.54"/>
    <n v="35.119999999999997"/>
    <n v="288"/>
    <n v="58.2"/>
    <n v="6.52"/>
    <n v="98.96"/>
    <n v="6.78"/>
    <n v="149.80000000000001"/>
    <n v="85.15"/>
    <n v="91.03"/>
    <s v="Pass"/>
    <s v="No"/>
    <s v="None"/>
    <s v="None"/>
    <d v="2025-05-01T00:00:00"/>
    <n v="0"/>
    <n v="0"/>
    <n v="0"/>
    <n v="0"/>
    <n v="0"/>
    <n v="0"/>
    <x v="0"/>
  </r>
  <r>
    <s v="B001884"/>
    <s v="COX-2 Inhibitor"/>
    <s v="Line 2"/>
    <d v="2024-08-12T00:00:00"/>
    <s v="Team B"/>
    <n v="23.03"/>
    <n v="44.56"/>
    <n v="281"/>
    <n v="41.2"/>
    <n v="7.2"/>
    <n v="98.75"/>
    <n v="6.63"/>
    <n v="113.1"/>
    <n v="89.41"/>
    <n v="93.05"/>
    <s v="Pass"/>
    <s v="No"/>
    <s v="None"/>
    <s v="None"/>
    <d v="2024-08-01T00:00:00"/>
    <n v="0"/>
    <n v="0"/>
    <n v="0"/>
    <n v="0"/>
    <n v="0"/>
    <n v="0"/>
    <x v="0"/>
  </r>
  <r>
    <s v="B001885"/>
    <s v="GLP-1 Agonist"/>
    <s v="Line 3"/>
    <d v="2024-01-07T00:00:00"/>
    <s v="Team C"/>
    <n v="21.31"/>
    <n v="50.66"/>
    <n v="294"/>
    <n v="56.7"/>
    <n v="8.1999999999999993"/>
    <n v="98.8"/>
    <n v="7.22"/>
    <n v="108.2"/>
    <n v="81.55"/>
    <n v="91.65"/>
    <s v="Pass"/>
    <s v="Yes"/>
    <s v="Equipment"/>
    <s v="Minor"/>
    <d v="2024-01-01T00:00:00"/>
    <n v="0"/>
    <n v="0"/>
    <n v="0"/>
    <n v="0"/>
    <n v="0"/>
    <n v="0"/>
    <x v="0"/>
  </r>
  <r>
    <s v="B001886"/>
    <s v="GLP-1 Agonist"/>
    <s v="Line 3"/>
    <d v="2024-08-23T00:00:00"/>
    <s v="Team C"/>
    <n v="20.03"/>
    <n v="47.68"/>
    <n v="284"/>
    <n v="56.7"/>
    <n v="8.3000000000000007"/>
    <n v="98.74"/>
    <n v="6.93"/>
    <n v="139.5"/>
    <n v="83.82"/>
    <n v="91.84"/>
    <s v="Pass"/>
    <s v="No"/>
    <s v="None"/>
    <s v="None"/>
    <d v="2024-08-01T00:00:00"/>
    <n v="0"/>
    <n v="0"/>
    <n v="0"/>
    <n v="0"/>
    <n v="0"/>
    <n v="0"/>
    <x v="0"/>
  </r>
  <r>
    <s v="B001887"/>
    <s v="Antidepressant"/>
    <s v="Line 1"/>
    <d v="2024-12-07T00:00:00"/>
    <s v="Team B"/>
    <n v="22.08"/>
    <n v="39.44"/>
    <n v="316"/>
    <n v="41.3"/>
    <n v="7.16"/>
    <n v="99.2"/>
    <m/>
    <n v="129.30000000000001"/>
    <n v="88.61"/>
    <n v="95.04"/>
    <s v="Pass"/>
    <s v="No"/>
    <s v="None"/>
    <s v="None"/>
    <d v="2024-12-01T00:00:00"/>
    <n v="0"/>
    <n v="0"/>
    <n v="0"/>
    <n v="1"/>
    <n v="0"/>
    <n v="0"/>
    <x v="1"/>
  </r>
  <r>
    <s v="B001888"/>
    <s v="Antidepressant"/>
    <s v="Line 3"/>
    <d v="2024-10-28T00:00:00"/>
    <s v="Team C"/>
    <n v="22.33"/>
    <n v="38.44"/>
    <n v="320"/>
    <n v="48.6"/>
    <n v="6.8"/>
    <n v="98.74"/>
    <n v="6.62"/>
    <n v="130.19999999999999"/>
    <n v="86.33"/>
    <n v="92.49"/>
    <s v="Pass"/>
    <s v="No"/>
    <s v="None"/>
    <s v="None"/>
    <d v="2024-10-01T00:00:00"/>
    <n v="0"/>
    <n v="0"/>
    <n v="0"/>
    <n v="0"/>
    <n v="0"/>
    <n v="0"/>
    <x v="0"/>
  </r>
  <r>
    <s v="B001889"/>
    <s v="AED"/>
    <s v="Line 2"/>
    <d v="2025-11-05T00:00:00"/>
    <s v="Team D"/>
    <n v="22.52"/>
    <n v="44.5"/>
    <n v="347"/>
    <n v="53.8"/>
    <n v="7.65"/>
    <n v="99.13"/>
    <m/>
    <n v="143.19999999999999"/>
    <n v="82.7"/>
    <n v="91.67"/>
    <s v="Pass"/>
    <s v="Yes"/>
    <s v="Material"/>
    <s v="Minor"/>
    <d v="2025-11-01T00:00:00"/>
    <n v="0"/>
    <n v="0"/>
    <n v="0"/>
    <n v="1"/>
    <n v="0"/>
    <n v="0"/>
    <x v="1"/>
  </r>
  <r>
    <s v="B001890"/>
    <s v="GLP-1 Agonist"/>
    <s v="Line 3"/>
    <d v="2025-09-23T00:00:00"/>
    <s v="Team B"/>
    <n v="21.44"/>
    <n v="39.17"/>
    <n v="305"/>
    <n v="41.5"/>
    <n v="8.2200000000000006"/>
    <n v="99.4"/>
    <n v="6.87"/>
    <n v="145.80000000000001"/>
    <n v="86.73"/>
    <n v="91.89"/>
    <s v="Failed"/>
    <s v="No"/>
    <s v="None"/>
    <s v="None"/>
    <d v="2025-09-01T00:00:00"/>
    <n v="0"/>
    <n v="0"/>
    <n v="0"/>
    <n v="0"/>
    <n v="0"/>
    <n v="0"/>
    <x v="0"/>
  </r>
  <r>
    <s v="B001891"/>
    <s v="Antidepressant"/>
    <s v="Line 1"/>
    <d v="2025-07-20T00:00:00"/>
    <s v="Team D"/>
    <n v="21.72"/>
    <n v="48"/>
    <n v="326"/>
    <n v="44.2"/>
    <n v="7.28"/>
    <n v="99.43"/>
    <n v="6.86"/>
    <n v="123.5"/>
    <n v="85.82"/>
    <n v="95.03"/>
    <s v="Pass"/>
    <s v="No"/>
    <s v="None"/>
    <s v="None"/>
    <d v="2025-07-01T00:00:00"/>
    <n v="0"/>
    <n v="0"/>
    <n v="0"/>
    <n v="0"/>
    <n v="0"/>
    <n v="0"/>
    <x v="0"/>
  </r>
  <r>
    <s v="B001892"/>
    <s v="COX-2 Inhibitor"/>
    <s v="Line 1"/>
    <d v="2024-01-17T00:00:00"/>
    <s v="Team D"/>
    <n v="23.99"/>
    <n v="46.7"/>
    <n v="349"/>
    <n v="40"/>
    <n v="6.34"/>
    <n v="99.61"/>
    <n v="6.68"/>
    <n v="115.5"/>
    <n v="84.52"/>
    <n v="94.48"/>
    <s v="Pass"/>
    <s v="No"/>
    <s v="None"/>
    <s v="None"/>
    <d v="2024-01-01T00:00:00"/>
    <n v="0"/>
    <n v="0"/>
    <n v="0"/>
    <n v="0"/>
    <n v="0"/>
    <n v="0"/>
    <x v="0"/>
  </r>
  <r>
    <s v="B001893"/>
    <s v="COX-2 Inhibitor"/>
    <s v="Line 2"/>
    <d v="2024-04-03T00:00:00"/>
    <s v="Team D"/>
    <n v="22.5"/>
    <n v="34.54"/>
    <n v="356"/>
    <n v="38.6"/>
    <n v="7.17"/>
    <n v="99.29"/>
    <n v="6.73"/>
    <n v="99.9"/>
    <n v="90.1"/>
    <n v="94.06"/>
    <s v="Pass"/>
    <s v="No"/>
    <s v="None"/>
    <s v="None"/>
    <d v="2024-04-01T00:00:00"/>
    <n v="0"/>
    <n v="0"/>
    <n v="0"/>
    <n v="0"/>
    <n v="0"/>
    <n v="0"/>
    <x v="0"/>
  </r>
  <r>
    <s v="B001894"/>
    <s v="Antidepressant"/>
    <s v="Line 1"/>
    <d v="2024-11-13T00:00:00"/>
    <s v="Team C"/>
    <n v="22.54"/>
    <n v="44.29"/>
    <n v="328"/>
    <n v="42.1"/>
    <n v="6.45"/>
    <n v="98.95"/>
    <n v="6.73"/>
    <n v="111.1"/>
    <n v="88.29"/>
    <n v="93.94"/>
    <s v="Pass"/>
    <s v="No"/>
    <s v="None"/>
    <s v="None"/>
    <d v="2024-11-01T00:00:00"/>
    <n v="0"/>
    <n v="0"/>
    <n v="0"/>
    <n v="0"/>
    <n v="0"/>
    <n v="0"/>
    <x v="0"/>
  </r>
  <r>
    <s v="B001895"/>
    <s v="GLP-1 Agonist"/>
    <s v="Line 3"/>
    <d v="2025-03-30T00:00:00"/>
    <s v="Team D"/>
    <n v="21.1"/>
    <n v="39.1"/>
    <n v="305"/>
    <n v="50.8"/>
    <n v="7.9"/>
    <n v="99.07"/>
    <n v="6.79"/>
    <n v="130.30000000000001"/>
    <n v="86.2"/>
    <n v="92.01"/>
    <s v="Failed"/>
    <s v="No"/>
    <s v="None"/>
    <s v="None"/>
    <d v="2025-03-01T00:00:00"/>
    <n v="0"/>
    <n v="0"/>
    <n v="0"/>
    <n v="0"/>
    <n v="0"/>
    <n v="0"/>
    <x v="0"/>
  </r>
  <r>
    <s v="B001896"/>
    <s v="Antidepressant"/>
    <s v="Line 2"/>
    <d v="2025-05-12T00:00:00"/>
    <s v="Team C"/>
    <n v="22.52"/>
    <n v="42.19"/>
    <n v="333"/>
    <n v="42.7"/>
    <n v="6.95"/>
    <n v="99"/>
    <n v="6.63"/>
    <n v="131.69999999999999"/>
    <n v="86.39"/>
    <n v="94.06"/>
    <s v="Pass"/>
    <s v="No"/>
    <s v="None"/>
    <s v="None"/>
    <d v="2025-05-01T00:00:00"/>
    <n v="0"/>
    <n v="0"/>
    <n v="0"/>
    <n v="0"/>
    <n v="0"/>
    <n v="0"/>
    <x v="0"/>
  </r>
  <r>
    <s v="B001897"/>
    <s v="COX-2 Inhibitor"/>
    <s v="Line 1"/>
    <d v="2024-08-04T00:00:00"/>
    <s v="Team D"/>
    <n v="21.41"/>
    <n v="44.24"/>
    <n v="296"/>
    <n v="44.2"/>
    <n v="6.98"/>
    <n v="98.69"/>
    <n v="6.82"/>
    <n v="119.4"/>
    <n v="89.27"/>
    <n v="93.14"/>
    <s v="Pass"/>
    <s v="No"/>
    <s v="None"/>
    <s v="None"/>
    <d v="2024-08-01T00:00:00"/>
    <n v="0"/>
    <n v="0"/>
    <n v="0"/>
    <n v="0"/>
    <n v="0"/>
    <n v="0"/>
    <x v="0"/>
  </r>
  <r>
    <s v="B001898"/>
    <s v="Antidepressant"/>
    <s v="Line 2"/>
    <d v="2024-03-21T00:00:00"/>
    <s v="Team C"/>
    <n v="21.65"/>
    <n v="47.99"/>
    <n v="358"/>
    <n v="44.6"/>
    <n v="6.91"/>
    <n v="99.23"/>
    <n v="6.98"/>
    <n v="123.2"/>
    <n v="89.48"/>
    <n v="93.73"/>
    <s v="Pass"/>
    <s v="Yes"/>
    <s v="Documentation"/>
    <s v="Minor"/>
    <d v="2024-03-01T00:00:00"/>
    <n v="0"/>
    <n v="0"/>
    <n v="0"/>
    <n v="0"/>
    <n v="0"/>
    <n v="0"/>
    <x v="0"/>
  </r>
  <r>
    <s v="B001899"/>
    <s v="Antidepressant"/>
    <s v="Line 3"/>
    <d v="2024-08-27T00:00:00"/>
    <s v="Team D"/>
    <n v="21.09"/>
    <n v="46.89"/>
    <n v="349"/>
    <n v="42.5"/>
    <n v="8.0399999999999991"/>
    <n v="98.95"/>
    <n v="7.02"/>
    <n v="121.9"/>
    <n v="91.16"/>
    <n v="95.8"/>
    <s v="Pass"/>
    <s v="No"/>
    <s v="None"/>
    <s v="None"/>
    <d v="2024-08-01T00:00:00"/>
    <n v="0"/>
    <n v="0"/>
    <n v="0"/>
    <n v="0"/>
    <n v="0"/>
    <n v="0"/>
    <x v="0"/>
  </r>
  <r>
    <s v="B001900"/>
    <s v="Antidepressant"/>
    <s v="Line 3"/>
    <d v="2025-08-02T00:00:00"/>
    <s v="Team D"/>
    <n v="21.55"/>
    <n v="38.25"/>
    <n v="324"/>
    <n v="37.9"/>
    <n v="7.37"/>
    <n v="98.72"/>
    <n v="6.59"/>
    <n v="117.5"/>
    <n v="89.93"/>
    <n v="93.39"/>
    <s v="Pass"/>
    <s v="No"/>
    <s v="None"/>
    <s v="None"/>
    <d v="2025-08-01T00:00:00"/>
    <n v="0"/>
    <n v="0"/>
    <n v="0"/>
    <n v="0"/>
    <n v="0"/>
    <n v="0"/>
    <x v="0"/>
  </r>
  <r>
    <s v="B001901"/>
    <s v="COX-2 Inhibitor"/>
    <s v="Line 2"/>
    <d v="2025-12-22T00:00:00"/>
    <s v="Team D"/>
    <n v="23.44"/>
    <n v="42.71"/>
    <n v="315"/>
    <n v="34.4"/>
    <n v="6.52"/>
    <n v="98.99"/>
    <n v="6.68"/>
    <n v="125"/>
    <n v="90.19"/>
    <n v="93.17"/>
    <s v="Pass"/>
    <s v="No"/>
    <s v="None"/>
    <s v="None"/>
    <d v="2025-12-01T00:00:00"/>
    <n v="0"/>
    <n v="0"/>
    <n v="0"/>
    <n v="0"/>
    <n v="0"/>
    <n v="0"/>
    <x v="0"/>
  </r>
  <r>
    <s v="B001902"/>
    <s v="Antidepressant"/>
    <s v="Line 1"/>
    <d v="2025-11-19T00:00:00"/>
    <s v="Team C"/>
    <n v="21.54"/>
    <n v="39.76"/>
    <n v="342"/>
    <n v="42.4"/>
    <n v="7.16"/>
    <n v="99.09"/>
    <n v="7.06"/>
    <n v="126.1"/>
    <n v="84.89"/>
    <n v="92.31"/>
    <s v="Pass"/>
    <s v="No"/>
    <s v="None"/>
    <s v="None"/>
    <d v="2025-11-01T00:00:00"/>
    <n v="0"/>
    <n v="0"/>
    <n v="0"/>
    <n v="0"/>
    <n v="0"/>
    <n v="0"/>
    <x v="0"/>
  </r>
  <r>
    <s v="B001903"/>
    <s v="AED"/>
    <s v="Line 1"/>
    <d v="2025-03-09T00:00:00"/>
    <s v="Team C"/>
    <n v="22.34"/>
    <n v="35.590000000000003"/>
    <n v="303"/>
    <n v="41.1"/>
    <n v="7.57"/>
    <n v="99.09"/>
    <n v="6.77"/>
    <m/>
    <n v="87.46"/>
    <n v="95.9"/>
    <s v="Pass"/>
    <s v="No"/>
    <s v="None"/>
    <s v="None"/>
    <d v="2025-03-01T00:00:00"/>
    <n v="0"/>
    <n v="0"/>
    <n v="0"/>
    <n v="0"/>
    <n v="1"/>
    <n v="0"/>
    <x v="1"/>
  </r>
  <r>
    <s v="B001904"/>
    <s v="Antidepressant"/>
    <s v="Line 3"/>
    <d v="2024-03-07T00:00:00"/>
    <s v="Team D"/>
    <n v="23.14"/>
    <n v="41.45"/>
    <n v="330"/>
    <n v="48.7"/>
    <n v="7.72"/>
    <n v="99.05"/>
    <n v="6.72"/>
    <n v="112.4"/>
    <n v="83.06"/>
    <n v="94.57"/>
    <s v="Pass"/>
    <s v="No"/>
    <s v="None"/>
    <s v="None"/>
    <d v="2024-03-01T00:00:00"/>
    <n v="0"/>
    <n v="0"/>
    <n v="0"/>
    <n v="0"/>
    <n v="0"/>
    <n v="0"/>
    <x v="0"/>
  </r>
  <r>
    <s v="B001905"/>
    <s v="COX-2 Inhibitor"/>
    <s v="Line 3"/>
    <d v="2025-12-08T00:00:00"/>
    <s v="Team B"/>
    <n v="22.48"/>
    <n v="52.22"/>
    <n v="317"/>
    <n v="40.9"/>
    <n v="6.06"/>
    <n v="99.38"/>
    <n v="6.85"/>
    <n v="127.2"/>
    <n v="86.08"/>
    <n v="94.79"/>
    <s v="Pass"/>
    <s v="No"/>
    <s v="None"/>
    <s v="None"/>
    <d v="2025-12-01T00:00:00"/>
    <n v="0"/>
    <n v="0"/>
    <n v="0"/>
    <n v="0"/>
    <n v="0"/>
    <n v="0"/>
    <x v="0"/>
  </r>
  <r>
    <s v="B001906"/>
    <s v="GLP-1 Agonist"/>
    <s v="Line 2"/>
    <d v="2024-04-21T00:00:00"/>
    <s v="Team A"/>
    <n v="22.25"/>
    <n v="31.44"/>
    <n v="340"/>
    <n v="54.3"/>
    <n v="8.6199999999999992"/>
    <n v="98.67"/>
    <n v="6.91"/>
    <n v="139.19999999999999"/>
    <n v="88.87"/>
    <n v="93.74"/>
    <s v="Pass"/>
    <s v="No"/>
    <s v="None"/>
    <s v="None"/>
    <d v="2024-04-01T00:00:00"/>
    <n v="0"/>
    <n v="0"/>
    <n v="0"/>
    <n v="0"/>
    <n v="0"/>
    <n v="0"/>
    <x v="0"/>
  </r>
  <r>
    <s v="B001907"/>
    <s v="GLP-1 Agonist"/>
    <s v="Line 3"/>
    <d v="2024-07-15T00:00:00"/>
    <s v="Team D"/>
    <n v="21.9"/>
    <n v="39.880000000000003"/>
    <n v="274"/>
    <n v="46"/>
    <n v="8.15"/>
    <n v="98.86"/>
    <n v="7.03"/>
    <n v="136.5"/>
    <n v="83.51"/>
    <n v="93.51"/>
    <s v="Pass"/>
    <s v="No"/>
    <s v="None"/>
    <s v="None"/>
    <d v="2024-07-01T00:00:00"/>
    <n v="0"/>
    <n v="0"/>
    <n v="0"/>
    <n v="0"/>
    <n v="0"/>
    <n v="0"/>
    <x v="0"/>
  </r>
  <r>
    <s v="B001908"/>
    <s v="Antidepressant"/>
    <s v="Line 1"/>
    <d v="2025-12-13T00:00:00"/>
    <s v="Team C"/>
    <n v="22.09"/>
    <n v="41.72"/>
    <n v="321"/>
    <n v="36.4"/>
    <n v="7.18"/>
    <n v="98.86"/>
    <n v="6.72"/>
    <n v="133.30000000000001"/>
    <n v="83.85"/>
    <n v="93.9"/>
    <s v="Pass"/>
    <s v="No"/>
    <s v="None"/>
    <s v="None"/>
    <d v="2025-12-01T00:00:00"/>
    <n v="0"/>
    <n v="0"/>
    <n v="0"/>
    <n v="0"/>
    <n v="0"/>
    <n v="0"/>
    <x v="0"/>
  </r>
  <r>
    <s v="B001909"/>
    <s v="AED"/>
    <s v="Line 3"/>
    <d v="2025-01-03T00:00:00"/>
    <s v="Team B"/>
    <n v="22.36"/>
    <n v="45.44"/>
    <n v="277"/>
    <n v="52.7"/>
    <n v="7.7"/>
    <n v="99.26"/>
    <n v="6.88"/>
    <n v="134.30000000000001"/>
    <n v="86.79"/>
    <n v="91.15"/>
    <s v="Pass"/>
    <s v="No"/>
    <s v="None"/>
    <s v="None"/>
    <d v="2025-01-01T00:00:00"/>
    <n v="0"/>
    <n v="0"/>
    <n v="0"/>
    <n v="0"/>
    <n v="0"/>
    <n v="0"/>
    <x v="0"/>
  </r>
  <r>
    <s v="B001910"/>
    <s v="AED"/>
    <s v="Line 1"/>
    <d v="2024-05-24T00:00:00"/>
    <s v="Team C"/>
    <n v="23.18"/>
    <n v="39.19"/>
    <n v="314"/>
    <n v="45.7"/>
    <n v="6.32"/>
    <n v="98.86"/>
    <n v="6.82"/>
    <n v="134.9"/>
    <n v="85.39"/>
    <n v="96.55"/>
    <s v="Pass"/>
    <s v="No"/>
    <s v="None"/>
    <s v="None"/>
    <d v="2024-05-01T00:00:00"/>
    <n v="0"/>
    <n v="0"/>
    <n v="0"/>
    <n v="0"/>
    <n v="0"/>
    <n v="0"/>
    <x v="0"/>
  </r>
  <r>
    <s v="B001911"/>
    <s v="Antidepressant"/>
    <s v="Line 1"/>
    <d v="2025-01-02T00:00:00"/>
    <s v="Team A"/>
    <n v="21.52"/>
    <n v="34.869999999999997"/>
    <n v="312"/>
    <n v="40.9"/>
    <n v="5.71"/>
    <n v="99.12"/>
    <n v="6.61"/>
    <n v="115.1"/>
    <n v="89.89"/>
    <n v="94.3"/>
    <s v="Pass"/>
    <s v="No"/>
    <s v="None"/>
    <s v="None"/>
    <d v="2025-01-01T00:00:00"/>
    <n v="0"/>
    <n v="0"/>
    <n v="0"/>
    <n v="0"/>
    <n v="0"/>
    <n v="0"/>
    <x v="0"/>
  </r>
  <r>
    <s v="B001912"/>
    <s v="Antidepressant"/>
    <s v="Line 2"/>
    <d v="2024-02-27T00:00:00"/>
    <s v="Team B"/>
    <n v="21.28"/>
    <n v="35.11"/>
    <n v="340"/>
    <n v="45.8"/>
    <n v="6.62"/>
    <n v="99.5"/>
    <n v="6.55"/>
    <n v="129.19999999999999"/>
    <n v="84.43"/>
    <n v="93.61"/>
    <s v="Pass"/>
    <s v="No"/>
    <s v="None"/>
    <s v="None"/>
    <d v="2024-02-01T00:00:00"/>
    <n v="0"/>
    <n v="0"/>
    <n v="0"/>
    <n v="0"/>
    <n v="0"/>
    <n v="0"/>
    <x v="0"/>
  </r>
  <r>
    <s v="B001913"/>
    <s v="AED"/>
    <s v="Line 2"/>
    <d v="2024-08-18T00:00:00"/>
    <s v="Team B"/>
    <n v="21.04"/>
    <n v="50.65"/>
    <n v="307"/>
    <n v="48.6"/>
    <n v="7.71"/>
    <n v="99.25"/>
    <n v="7.25"/>
    <n v="119.4"/>
    <n v="85.11"/>
    <n v="93.63"/>
    <s v="Pass"/>
    <s v="No"/>
    <s v="None"/>
    <s v="None"/>
    <d v="2024-08-01T00:00:00"/>
    <n v="0"/>
    <n v="0"/>
    <n v="0"/>
    <n v="0"/>
    <n v="0"/>
    <n v="0"/>
    <x v="0"/>
  </r>
  <r>
    <s v="B001914"/>
    <s v="GLP-1 Agonist"/>
    <s v="Line 3"/>
    <d v="2025-11-27T00:00:00"/>
    <s v="Team B"/>
    <n v="22.25"/>
    <n v="35.090000000000003"/>
    <n v="320"/>
    <n v="41.6"/>
    <n v="8.64"/>
    <n v="99.37"/>
    <n v="6.85"/>
    <n v="135.4"/>
    <n v="89.18"/>
    <n v="92.18"/>
    <s v="Pass"/>
    <s v="No"/>
    <s v="None"/>
    <s v="None"/>
    <d v="2025-11-01T00:00:00"/>
    <n v="0"/>
    <n v="0"/>
    <n v="0"/>
    <n v="0"/>
    <n v="0"/>
    <n v="0"/>
    <x v="0"/>
  </r>
  <r>
    <s v="B001915"/>
    <s v="Antidepressant"/>
    <s v="Line 1"/>
    <d v="2024-08-06T00:00:00"/>
    <s v="Team D"/>
    <n v="22.85"/>
    <n v="39.5"/>
    <n v="302"/>
    <n v="49.6"/>
    <n v="7.43"/>
    <n v="98.66"/>
    <n v="6.72"/>
    <n v="133.80000000000001"/>
    <n v="83.72"/>
    <n v="94.3"/>
    <s v="Pass"/>
    <s v="No"/>
    <s v="None"/>
    <s v="None"/>
    <d v="2024-08-01T00:00:00"/>
    <n v="0"/>
    <n v="0"/>
    <n v="0"/>
    <n v="0"/>
    <n v="0"/>
    <n v="0"/>
    <x v="0"/>
  </r>
  <r>
    <s v="B001916"/>
    <s v="Antidepressant"/>
    <s v="Line 3"/>
    <d v="2025-10-14T00:00:00"/>
    <s v="Team C"/>
    <n v="21.6"/>
    <n v="52.52"/>
    <n v="315"/>
    <n v="40.200000000000003"/>
    <n v="6.71"/>
    <n v="99.05"/>
    <n v="6.92"/>
    <n v="136.1"/>
    <n v="87.34"/>
    <n v="94.66"/>
    <s v="Pass"/>
    <s v="No"/>
    <s v="None"/>
    <s v="None"/>
    <d v="2025-10-01T00:00:00"/>
    <n v="0"/>
    <n v="0"/>
    <n v="0"/>
    <n v="0"/>
    <n v="0"/>
    <n v="0"/>
    <x v="0"/>
  </r>
  <r>
    <s v="B001917"/>
    <s v="COX-2 Inhibitor"/>
    <s v="Line 3"/>
    <d v="2025-01-31T00:00:00"/>
    <s v="Team A"/>
    <n v="20.9"/>
    <n v="39.33"/>
    <n v="335"/>
    <n v="48.9"/>
    <n v="6.9"/>
    <n v="99.31"/>
    <n v="6.65"/>
    <n v="120.6"/>
    <n v="87.09"/>
    <n v="92.34"/>
    <s v="Pass"/>
    <s v="No"/>
    <s v="None"/>
    <s v="None"/>
    <d v="2025-01-01T00:00:00"/>
    <n v="0"/>
    <n v="0"/>
    <n v="0"/>
    <n v="0"/>
    <n v="0"/>
    <n v="0"/>
    <x v="0"/>
  </r>
  <r>
    <s v="B001918"/>
    <s v="COX-2 Inhibitor"/>
    <s v="Line 2"/>
    <d v="2025-04-24T00:00:00"/>
    <s v="Team B"/>
    <n v="21.99"/>
    <n v="44.71"/>
    <n v="349"/>
    <n v="30.7"/>
    <n v="7.09"/>
    <n v="99.13"/>
    <n v="6.79"/>
    <n v="109.3"/>
    <n v="88.44"/>
    <n v="93.95"/>
    <s v="Pass"/>
    <s v="No"/>
    <s v="None"/>
    <s v="None"/>
    <d v="2025-04-01T00:00:00"/>
    <n v="0"/>
    <n v="0"/>
    <n v="0"/>
    <n v="0"/>
    <n v="0"/>
    <n v="0"/>
    <x v="0"/>
  </r>
  <r>
    <s v="B001919"/>
    <s v="COX-2 Inhibitor"/>
    <s v="Line 3"/>
    <d v="2025-05-28T00:00:00"/>
    <s v="Team A"/>
    <n v="22.91"/>
    <n v="48.32"/>
    <n v="347"/>
    <n v="40.200000000000003"/>
    <n v="6.31"/>
    <n v="99.07"/>
    <n v="6.74"/>
    <n v="116.2"/>
    <n v="88.53"/>
    <n v="95.18"/>
    <s v="Pass"/>
    <s v="No"/>
    <s v="None"/>
    <s v="None"/>
    <d v="2025-05-01T00:00:00"/>
    <n v="0"/>
    <n v="0"/>
    <n v="0"/>
    <n v="0"/>
    <n v="0"/>
    <n v="0"/>
    <x v="0"/>
  </r>
  <r>
    <s v="B001920"/>
    <s v="AED"/>
    <s v="Line 2"/>
    <d v="2025-02-07T00:00:00"/>
    <s v="Team D"/>
    <n v="21.75"/>
    <n v="49.08"/>
    <n v="328"/>
    <n v="44"/>
    <n v="8.42"/>
    <n v="99.24"/>
    <n v="7.14"/>
    <n v="128.19999999999999"/>
    <n v="86.92"/>
    <n v="93.29"/>
    <s v="Pass"/>
    <s v="No"/>
    <s v="None"/>
    <s v="None"/>
    <d v="2025-02-01T00:00:00"/>
    <n v="0"/>
    <n v="0"/>
    <n v="0"/>
    <n v="0"/>
    <n v="0"/>
    <n v="0"/>
    <x v="0"/>
  </r>
  <r>
    <s v="B001921"/>
    <s v="GLP-1 Agonist"/>
    <s v="Line 2"/>
    <d v="2024-01-26T00:00:00"/>
    <s v="Team B"/>
    <n v="21.64"/>
    <n v="33.340000000000003"/>
    <n v="305"/>
    <n v="37.1"/>
    <n v="8.4499999999999993"/>
    <n v="99.31"/>
    <n v="6.94"/>
    <n v="122.9"/>
    <n v="88.83"/>
    <n v="93.25"/>
    <s v="Pass"/>
    <s v="No"/>
    <s v="None"/>
    <s v="None"/>
    <d v="2024-01-01T00:00:00"/>
    <n v="0"/>
    <n v="0"/>
    <n v="0"/>
    <n v="0"/>
    <n v="0"/>
    <n v="0"/>
    <x v="0"/>
  </r>
  <r>
    <s v="B001922"/>
    <s v="GLP-1 Agonist"/>
    <s v="Line 1"/>
    <d v="2025-11-02T00:00:00"/>
    <s v="Team B"/>
    <n v="21.11"/>
    <n v="36.43"/>
    <n v="312"/>
    <n v="50.6"/>
    <n v="9.07"/>
    <n v="99.26"/>
    <n v="6.89"/>
    <n v="120.4"/>
    <n v="89.58"/>
    <n v="93.32"/>
    <s v="Pass"/>
    <s v="No"/>
    <s v="None"/>
    <s v="None"/>
    <d v="2025-11-01T00:00:00"/>
    <n v="0"/>
    <n v="0"/>
    <n v="0"/>
    <n v="0"/>
    <n v="0"/>
    <n v="0"/>
    <x v="0"/>
  </r>
  <r>
    <s v="B001923"/>
    <s v="GLP-1 Agonist"/>
    <s v="Line 1"/>
    <d v="2024-12-13T00:00:00"/>
    <s v="Team B"/>
    <n v="22.26"/>
    <n v="41.51"/>
    <n v="284"/>
    <n v="37.4"/>
    <n v="7.64"/>
    <n v="98.96"/>
    <n v="6.91"/>
    <n v="121.2"/>
    <n v="93.79"/>
    <n v="93.75"/>
    <s v="Pass"/>
    <s v="No"/>
    <s v="None"/>
    <s v="None"/>
    <d v="2024-12-01T00:00:00"/>
    <n v="0"/>
    <n v="0"/>
    <n v="0"/>
    <n v="0"/>
    <n v="0"/>
    <n v="0"/>
    <x v="0"/>
  </r>
  <r>
    <s v="B001924"/>
    <s v="GLP-1 Agonist"/>
    <s v="Line 3"/>
    <d v="2025-04-24T00:00:00"/>
    <s v="Team A"/>
    <n v="21.76"/>
    <n v="49.65"/>
    <n v="307"/>
    <n v="47.9"/>
    <n v="7.96"/>
    <n v="99.39"/>
    <n v="7.24"/>
    <n v="139.9"/>
    <n v="86.44"/>
    <n v="91.64"/>
    <s v="Pass"/>
    <s v="No"/>
    <s v="None"/>
    <s v="None"/>
    <d v="2025-04-01T00:00:00"/>
    <n v="0"/>
    <n v="0"/>
    <n v="0"/>
    <n v="0"/>
    <n v="0"/>
    <n v="0"/>
    <x v="0"/>
  </r>
  <r>
    <s v="B001925"/>
    <s v="Antidepressant"/>
    <s v="Line 2"/>
    <d v="2025-02-08T00:00:00"/>
    <s v="Team D"/>
    <n v="22.44"/>
    <n v="38.19"/>
    <n v="349"/>
    <n v="48.1"/>
    <n v="7.41"/>
    <n v="99.02"/>
    <n v="6.72"/>
    <n v="129.1"/>
    <n v="86.36"/>
    <n v="94.4"/>
    <s v="Pass"/>
    <s v="No"/>
    <s v="None"/>
    <s v="None"/>
    <d v="2025-02-01T00:00:00"/>
    <n v="0"/>
    <n v="0"/>
    <n v="0"/>
    <n v="0"/>
    <n v="0"/>
    <n v="0"/>
    <x v="0"/>
  </r>
  <r>
    <s v="B001926"/>
    <s v="Antidepressant"/>
    <s v="Line 2"/>
    <d v="2025-04-26T00:00:00"/>
    <s v="Team C"/>
    <n v="22.12"/>
    <n v="39.53"/>
    <n v="290"/>
    <n v="38.1"/>
    <n v="7.36"/>
    <n v="98.66"/>
    <n v="6.61"/>
    <n v="128.4"/>
    <n v="89.37"/>
    <n v="92.99"/>
    <s v="Pass"/>
    <s v="No"/>
    <s v="None"/>
    <s v="None"/>
    <d v="2025-04-01T00:00:00"/>
    <n v="0"/>
    <n v="0"/>
    <n v="0"/>
    <n v="0"/>
    <n v="0"/>
    <n v="0"/>
    <x v="0"/>
  </r>
  <r>
    <s v="B001927"/>
    <s v="GLP-1 Agonist"/>
    <s v="Line 1"/>
    <d v="2024-09-16T00:00:00"/>
    <s v="Team B"/>
    <n v="21.89"/>
    <n v="42.1"/>
    <n v="309"/>
    <n v="43"/>
    <n v="7.27"/>
    <n v="98.83"/>
    <n v="7.12"/>
    <n v="142.1"/>
    <n v="86.38"/>
    <n v="92.19"/>
    <s v="Pass"/>
    <s v="No"/>
    <s v="None"/>
    <s v="None"/>
    <d v="2024-09-01T00:00:00"/>
    <n v="0"/>
    <n v="0"/>
    <n v="0"/>
    <n v="0"/>
    <n v="0"/>
    <n v="0"/>
    <x v="0"/>
  </r>
  <r>
    <s v="B001928"/>
    <s v="COX-2 Inhibitor"/>
    <s v="Line 2"/>
    <d v="2025-09-08T00:00:00"/>
    <s v="Team B"/>
    <n v="22.84"/>
    <n v="46.1"/>
    <n v="352"/>
    <n v="41.4"/>
    <n v="6.11"/>
    <n v="99.12"/>
    <n v="6.67"/>
    <n v="117.5"/>
    <n v="84.6"/>
    <n v="95.67"/>
    <s v="Pass"/>
    <s v="No"/>
    <s v="None"/>
    <s v="None"/>
    <d v="2025-09-01T00:00:00"/>
    <n v="0"/>
    <n v="0"/>
    <n v="0"/>
    <n v="0"/>
    <n v="0"/>
    <n v="0"/>
    <x v="0"/>
  </r>
  <r>
    <s v="B001929"/>
    <s v="Antidepressant"/>
    <s v="Line 3"/>
    <d v="2024-06-12T00:00:00"/>
    <s v="Team C"/>
    <n v="21.3"/>
    <n v="45.4"/>
    <n v="346"/>
    <n v="42.1"/>
    <n v="7.2"/>
    <n v="99.4"/>
    <n v="6.96"/>
    <n v="113.2"/>
    <n v="87.27"/>
    <n v="94.16"/>
    <s v="Pass"/>
    <s v="No"/>
    <s v="None"/>
    <s v="None"/>
    <d v="2024-06-01T00:00:00"/>
    <n v="0"/>
    <n v="0"/>
    <n v="0"/>
    <n v="0"/>
    <n v="0"/>
    <n v="0"/>
    <x v="0"/>
  </r>
  <r>
    <s v="B001930"/>
    <s v="GLP-1 Agonist"/>
    <s v="Line 1"/>
    <d v="2025-04-22T00:00:00"/>
    <s v="Team A"/>
    <n v="21.78"/>
    <n v="35.770000000000003"/>
    <n v="313"/>
    <n v="45.8"/>
    <n v="7.3"/>
    <n v="98.86"/>
    <n v="6.6"/>
    <n v="140.1"/>
    <n v="88.78"/>
    <n v="96.39"/>
    <s v="Pass"/>
    <s v="No"/>
    <s v="None"/>
    <s v="None"/>
    <d v="2025-04-01T00:00:00"/>
    <n v="0"/>
    <n v="0"/>
    <n v="0"/>
    <n v="0"/>
    <n v="0"/>
    <n v="0"/>
    <x v="0"/>
  </r>
  <r>
    <s v="B001931"/>
    <s v="COX-2 Inhibitor"/>
    <s v="Line 3"/>
    <d v="2025-02-26T00:00:00"/>
    <s v="Team D"/>
    <n v="23.09"/>
    <n v="40.340000000000003"/>
    <n v="342"/>
    <n v="46.5"/>
    <n v="7.93"/>
    <n v="99.3"/>
    <n v="6.63"/>
    <n v="126.3"/>
    <n v="83.65"/>
    <n v="94.03"/>
    <s v="Pass"/>
    <s v="No"/>
    <s v="None"/>
    <s v="None"/>
    <d v="2025-02-01T00:00:00"/>
    <n v="0"/>
    <n v="0"/>
    <n v="0"/>
    <n v="0"/>
    <n v="0"/>
    <n v="0"/>
    <x v="0"/>
  </r>
  <r>
    <s v="B001932"/>
    <s v="COX2 Inhibitor"/>
    <s v="Line 2"/>
    <d v="2025-01-03T00:00:00"/>
    <s v="Team C"/>
    <n v="23.37"/>
    <n v="44.08"/>
    <n v="348"/>
    <n v="31.6"/>
    <n v="6.04"/>
    <n v="98.7"/>
    <n v="6.87"/>
    <n v="112.4"/>
    <n v="87.69"/>
    <n v="93.26"/>
    <s v="Pass"/>
    <s v="No"/>
    <s v="None"/>
    <s v="None"/>
    <d v="2025-01-01T00:00:00"/>
    <n v="0"/>
    <n v="0"/>
    <n v="0"/>
    <n v="0"/>
    <n v="0"/>
    <n v="0"/>
    <x v="0"/>
  </r>
  <r>
    <s v="B001933"/>
    <s v="COX-2 Inhibitor"/>
    <s v="Line 3"/>
    <d v="2024-01-17T00:00:00"/>
    <s v="Team A"/>
    <n v="22.81"/>
    <n v="49.31"/>
    <n v="327"/>
    <n v="37"/>
    <n v="6.97"/>
    <n v="99.34"/>
    <n v="6.81"/>
    <n v="130.69999999999999"/>
    <n v="87.3"/>
    <n v="95.37"/>
    <s v="Pass"/>
    <s v="No"/>
    <s v="None"/>
    <s v="None"/>
    <d v="2024-01-01T00:00:00"/>
    <n v="0"/>
    <n v="0"/>
    <n v="0"/>
    <n v="0"/>
    <n v="0"/>
    <n v="0"/>
    <x v="0"/>
  </r>
  <r>
    <s v="B001934"/>
    <s v="AED"/>
    <s v="Line 1"/>
    <d v="2024-10-11T00:00:00"/>
    <s v="Team C"/>
    <n v="21.08"/>
    <n v="42.81"/>
    <n v="308"/>
    <n v="49.8"/>
    <n v="8.01"/>
    <n v="99.03"/>
    <n v="6.98"/>
    <n v="137.4"/>
    <n v="86.96"/>
    <n v="93.35"/>
    <s v="Pass"/>
    <s v="No"/>
    <s v="None"/>
    <s v="None"/>
    <d v="2024-10-01T00:00:00"/>
    <n v="0"/>
    <n v="0"/>
    <n v="0"/>
    <n v="0"/>
    <n v="0"/>
    <n v="0"/>
    <x v="0"/>
  </r>
  <r>
    <s v="B001935"/>
    <s v="COX-2 Inhibitor"/>
    <s v="Line 2"/>
    <d v="2024-02-04T00:00:00"/>
    <s v="Team D"/>
    <n v="21.89"/>
    <n v="42.89"/>
    <n v="316"/>
    <n v="31.2"/>
    <n v="7.07"/>
    <n v="99.09"/>
    <n v="6.61"/>
    <n v="115.6"/>
    <n v="95.15"/>
    <n v="94.97"/>
    <s v="Pass"/>
    <s v="No"/>
    <s v="None"/>
    <s v="None"/>
    <d v="2024-02-01T00:00:00"/>
    <n v="0"/>
    <n v="0"/>
    <n v="0"/>
    <n v="0"/>
    <n v="0"/>
    <n v="0"/>
    <x v="0"/>
  </r>
  <r>
    <s v="B001936"/>
    <s v="Antidepressant"/>
    <s v="Line 1"/>
    <d v="2025-01-02T00:00:00"/>
    <s v="Team A"/>
    <n v="21.67"/>
    <n v="36.869999999999997"/>
    <n v="347"/>
    <n v="51.8"/>
    <n v="7.46"/>
    <n v="99.78"/>
    <n v="6.76"/>
    <n v="133.30000000000001"/>
    <n v="84.46"/>
    <n v="92.9"/>
    <s v="Pass"/>
    <s v="No"/>
    <s v="None"/>
    <s v="None"/>
    <d v="2025-01-01T00:00:00"/>
    <n v="0"/>
    <n v="0"/>
    <n v="0"/>
    <n v="0"/>
    <n v="0"/>
    <n v="0"/>
    <x v="0"/>
  </r>
  <r>
    <s v="B001937"/>
    <s v="GLP-1 Agonist"/>
    <s v="Line 2"/>
    <d v="2025-05-17T00:00:00"/>
    <s v="Team C"/>
    <n v="21.64"/>
    <n v="49.32"/>
    <n v="308"/>
    <n v="45.8"/>
    <n v="7.93"/>
    <n v="99.08"/>
    <n v="7.11"/>
    <n v="145.30000000000001"/>
    <n v="86.3"/>
    <n v="93.59"/>
    <s v="Pass"/>
    <s v="No"/>
    <s v="None"/>
    <s v="None"/>
    <d v="2025-05-01T00:00:00"/>
    <n v="0"/>
    <n v="0"/>
    <n v="0"/>
    <n v="0"/>
    <n v="0"/>
    <n v="0"/>
    <x v="0"/>
  </r>
  <r>
    <s v="B001938"/>
    <s v="COX-2 Inhibitor"/>
    <s v="Line 3"/>
    <d v="2025-01-16T00:00:00"/>
    <s v="Team C"/>
    <n v="22.41"/>
    <n v="43.77"/>
    <n v="324"/>
    <n v="44.3"/>
    <n v="6.61"/>
    <n v="98.84"/>
    <n v="6.76"/>
    <n v="118.6"/>
    <n v="87.28"/>
    <n v="94.04"/>
    <s v="Pass"/>
    <s v="No"/>
    <s v="None"/>
    <s v="None"/>
    <d v="2025-01-01T00:00:00"/>
    <n v="0"/>
    <n v="0"/>
    <n v="0"/>
    <n v="0"/>
    <n v="0"/>
    <n v="0"/>
    <x v="0"/>
  </r>
  <r>
    <s v="B001939"/>
    <s v="Antidepressant"/>
    <s v="Line 2"/>
    <d v="2025-07-07T00:00:00"/>
    <s v="Team D"/>
    <n v="21.16"/>
    <n v="47.39"/>
    <n v="325"/>
    <n v="45.8"/>
    <n v="7.7"/>
    <n v="98.99"/>
    <n v="7.13"/>
    <n v="120.9"/>
    <n v="86.35"/>
    <n v="94.14"/>
    <s v="Pass"/>
    <s v="No"/>
    <s v="None"/>
    <s v="None"/>
    <d v="2025-07-01T00:00:00"/>
    <n v="0"/>
    <n v="0"/>
    <n v="0"/>
    <n v="0"/>
    <n v="0"/>
    <n v="0"/>
    <x v="0"/>
  </r>
  <r>
    <s v="B001940"/>
    <s v="Antidepressant"/>
    <s v="Line 1"/>
    <d v="2024-09-20T00:00:00"/>
    <s v="Team C"/>
    <n v="21.15"/>
    <n v="42.15"/>
    <n v="341"/>
    <n v="41.2"/>
    <n v="7.67"/>
    <n v="99.89"/>
    <n v="6.96"/>
    <n v="122.3"/>
    <n v="88.05"/>
    <n v="96.03"/>
    <s v="Pass"/>
    <s v="Yes"/>
    <s v="Environmental"/>
    <s v="Minor"/>
    <d v="2024-09-01T00:00:00"/>
    <n v="0"/>
    <n v="0"/>
    <n v="0"/>
    <n v="0"/>
    <n v="0"/>
    <n v="0"/>
    <x v="0"/>
  </r>
  <r>
    <s v="B001941"/>
    <s v="Antidepressant"/>
    <s v="Line 3"/>
    <d v="2024-08-11T00:00:00"/>
    <s v="Team C"/>
    <n v="20.43"/>
    <n v="42.43"/>
    <n v="338"/>
    <n v="40.9"/>
    <n v="6.28"/>
    <n v="99.65"/>
    <n v="6.9"/>
    <n v="116"/>
    <n v="86.58"/>
    <n v="92.17"/>
    <s v="Failed"/>
    <s v="No"/>
    <s v="None"/>
    <s v="None"/>
    <d v="2024-08-01T00:00:00"/>
    <n v="0"/>
    <n v="0"/>
    <n v="0"/>
    <n v="0"/>
    <n v="0"/>
    <n v="0"/>
    <x v="0"/>
  </r>
  <r>
    <s v="B001942"/>
    <s v="GLP-1 Agonist"/>
    <s v="Line 1"/>
    <d v="2024-11-23T00:00:00"/>
    <s v="Team D"/>
    <n v="19.16"/>
    <n v="32.5"/>
    <n v="283"/>
    <n v="47.8"/>
    <n v="8.76"/>
    <n v="99.37"/>
    <n v="6.95"/>
    <n v="137.4"/>
    <n v="92.08"/>
    <n v="93.88"/>
    <s v="Pass"/>
    <s v="No"/>
    <s v="None"/>
    <s v="None"/>
    <d v="2024-11-01T00:00:00"/>
    <n v="0"/>
    <n v="0"/>
    <n v="0"/>
    <n v="0"/>
    <n v="0"/>
    <n v="0"/>
    <x v="0"/>
  </r>
  <r>
    <s v="B001943"/>
    <s v="GLP-1 Agonist"/>
    <s v="Line 2"/>
    <d v="2024-06-16T00:00:00"/>
    <s v="Team D"/>
    <n v="21.4"/>
    <n v="29.25"/>
    <n v="244"/>
    <n v="51.9"/>
    <n v="7.55"/>
    <n v="98.57"/>
    <n v="6.7"/>
    <n v="142.80000000000001"/>
    <n v="86.64"/>
    <n v="92.03"/>
    <s v="Pass"/>
    <s v="No"/>
    <s v="None"/>
    <s v="None"/>
    <d v="2024-06-01T00:00:00"/>
    <n v="0"/>
    <n v="0"/>
    <n v="0"/>
    <n v="0"/>
    <n v="0"/>
    <n v="0"/>
    <x v="0"/>
  </r>
  <r>
    <s v="B001944"/>
    <s v="Antidepressant"/>
    <s v="Line 3"/>
    <d v="2025-08-09T00:00:00"/>
    <s v="Team B"/>
    <n v="23.74"/>
    <n v="48.26"/>
    <n v="327"/>
    <n v="37.1"/>
    <n v="7.5"/>
    <n v="99.3"/>
    <n v="6.84"/>
    <n v="123.3"/>
    <n v="87.28"/>
    <n v="92.04"/>
    <s v="Failed"/>
    <s v="No"/>
    <s v="None"/>
    <s v="None"/>
    <d v="2025-08-01T00:00:00"/>
    <n v="0"/>
    <n v="0"/>
    <n v="0"/>
    <n v="0"/>
    <n v="0"/>
    <n v="0"/>
    <x v="0"/>
  </r>
  <r>
    <s v="B001945"/>
    <s v="AED"/>
    <s v="Line 2"/>
    <d v="2025-08-14T00:00:00"/>
    <s v="Team C"/>
    <n v="23.15"/>
    <m/>
    <n v="299"/>
    <n v="37.4"/>
    <n v="7.08"/>
    <n v="98.74"/>
    <n v="6.75"/>
    <n v="122.6"/>
    <n v="90.68"/>
    <n v="91.88"/>
    <s v="Pass"/>
    <s v="No"/>
    <s v="None"/>
    <s v="None"/>
    <d v="2025-08-01T00:00:00"/>
    <n v="0"/>
    <n v="1"/>
    <n v="0"/>
    <n v="0"/>
    <n v="0"/>
    <n v="0"/>
    <x v="1"/>
  </r>
  <r>
    <s v="B001946"/>
    <s v="AED"/>
    <s v="Line 3"/>
    <d v="2024-10-31T00:00:00"/>
    <s v="Team A"/>
    <n v="21.07"/>
    <n v="45.03"/>
    <n v="326"/>
    <n v="54.7"/>
    <n v="7.96"/>
    <n v="99.31"/>
    <m/>
    <n v="154"/>
    <n v="85.23"/>
    <n v="91.51"/>
    <s v="Pass"/>
    <s v="No"/>
    <s v="None"/>
    <s v="None"/>
    <d v="2024-10-01T00:00:00"/>
    <n v="0"/>
    <n v="0"/>
    <n v="0"/>
    <n v="1"/>
    <n v="0"/>
    <n v="0"/>
    <x v="1"/>
  </r>
  <r>
    <s v="B001947"/>
    <s v="Antidepressant"/>
    <s v="Line 2"/>
    <d v="2025-08-02T00:00:00"/>
    <s v="Team D"/>
    <n v="22.11"/>
    <n v="35.75"/>
    <n v="337"/>
    <n v="37"/>
    <n v="6.71"/>
    <n v="98.97"/>
    <n v="6.6"/>
    <n v="131.1"/>
    <m/>
    <n v="93.56"/>
    <s v="Pass"/>
    <s v="No"/>
    <s v="None"/>
    <s v="None"/>
    <d v="2025-08-01T00:00:00"/>
    <n v="0"/>
    <n v="0"/>
    <n v="0"/>
    <n v="0"/>
    <n v="0"/>
    <n v="1"/>
    <x v="1"/>
  </r>
  <r>
    <s v="B001948"/>
    <s v="AED"/>
    <s v="Line 3"/>
    <d v="2024-01-19T00:00:00"/>
    <s v="Team D"/>
    <n v="20.7"/>
    <n v="39.479999999999997"/>
    <n v="335"/>
    <n v="48.4"/>
    <n v="7.22"/>
    <n v="99.17"/>
    <n v="6.86"/>
    <n v="133.9"/>
    <n v="85.38"/>
    <n v="93.73"/>
    <s v="Pass"/>
    <s v="No"/>
    <s v="None"/>
    <s v="None"/>
    <d v="2024-01-01T00:00:00"/>
    <n v="0"/>
    <n v="0"/>
    <n v="0"/>
    <n v="0"/>
    <n v="0"/>
    <n v="0"/>
    <x v="0"/>
  </r>
  <r>
    <s v="B001949"/>
    <s v="Antidepressant"/>
    <s v="Line 2"/>
    <d v="2024-04-23T00:00:00"/>
    <s v="Team B"/>
    <n v="21.02"/>
    <n v="47.31"/>
    <n v="351"/>
    <n v="40.9"/>
    <n v="7.25"/>
    <n v="98.85"/>
    <n v="6.73"/>
    <m/>
    <n v="87.35"/>
    <n v="95.17"/>
    <s v="Pass"/>
    <s v="Yes"/>
    <s v="Equipment"/>
    <s v="Minor"/>
    <d v="2024-04-01T00:00:00"/>
    <n v="0"/>
    <n v="0"/>
    <n v="0"/>
    <n v="0"/>
    <n v="1"/>
    <n v="0"/>
    <x v="1"/>
  </r>
  <r>
    <s v="B001950"/>
    <s v="AED"/>
    <s v="Line 3"/>
    <d v="2024-07-25T00:00:00"/>
    <s v="Team C"/>
    <n v="20.9"/>
    <n v="52.7"/>
    <n v="337"/>
    <n v="45.6"/>
    <n v="7.51"/>
    <n v="98.73"/>
    <n v="7.06"/>
    <n v="145.19999999999999"/>
    <n v="83.6"/>
    <n v="93.36"/>
    <s v="Pass"/>
    <s v="No"/>
    <s v="None"/>
    <s v="None"/>
    <d v="2024-07-01T00:00:00"/>
    <n v="0"/>
    <n v="0"/>
    <n v="0"/>
    <n v="0"/>
    <n v="0"/>
    <n v="0"/>
    <x v="0"/>
  </r>
  <r>
    <s v="B001951"/>
    <s v="AED"/>
    <s v="Line 1"/>
    <d v="2024-10-10T00:00:00"/>
    <s v="Team D"/>
    <n v="21.63"/>
    <n v="40.89"/>
    <n v="346"/>
    <n v="52.9"/>
    <n v="6.86"/>
    <n v="99.2"/>
    <n v="6.86"/>
    <n v="130.19999999999999"/>
    <n v="81.900000000000006"/>
    <n v="94.91"/>
    <s v="Pass"/>
    <s v="No"/>
    <s v="None"/>
    <s v="None"/>
    <d v="2024-10-01T00:00:00"/>
    <n v="0"/>
    <n v="0"/>
    <n v="0"/>
    <n v="0"/>
    <n v="0"/>
    <n v="0"/>
    <x v="0"/>
  </r>
  <r>
    <s v="B001952"/>
    <s v="Antidepressant"/>
    <s v="Line 3"/>
    <d v="2024-06-18T00:00:00"/>
    <s v="Team A"/>
    <n v="21.86"/>
    <n v="45.36"/>
    <n v="345"/>
    <n v="43"/>
    <n v="6.82"/>
    <n v="98.65"/>
    <n v="6.71"/>
    <n v="119.4"/>
    <n v="88.03"/>
    <n v="93.85"/>
    <s v="Pass"/>
    <s v="Yes"/>
    <s v="Equipment"/>
    <s v="Major"/>
    <d v="2024-06-01T00:00:00"/>
    <n v="0"/>
    <n v="0"/>
    <n v="0"/>
    <n v="0"/>
    <n v="0"/>
    <n v="0"/>
    <x v="0"/>
  </r>
  <r>
    <s v="B001953"/>
    <s v="COX-2 Inhibitor"/>
    <s v="Line 1"/>
    <d v="2025-01-09T00:00:00"/>
    <s v="Team C"/>
    <n v="22.69"/>
    <n v="43.95"/>
    <n v="366"/>
    <n v="36"/>
    <n v="5.82"/>
    <n v="99.82"/>
    <n v="6.91"/>
    <n v="118.7"/>
    <n v="88.93"/>
    <n v="92.89"/>
    <s v="Pass"/>
    <s v="No"/>
    <s v="None"/>
    <s v="None"/>
    <d v="2025-01-01T00:00:00"/>
    <n v="0"/>
    <n v="0"/>
    <n v="0"/>
    <n v="0"/>
    <n v="0"/>
    <n v="0"/>
    <x v="0"/>
  </r>
  <r>
    <s v="B001954"/>
    <s v="AED"/>
    <s v="Line 3"/>
    <d v="2025-08-03T00:00:00"/>
    <s v="Team D"/>
    <n v="22.3"/>
    <n v="43.4"/>
    <n v="314"/>
    <n v="44"/>
    <n v="7.33"/>
    <n v="98.65"/>
    <m/>
    <n v="135.4"/>
    <n v="88.51"/>
    <n v="93.39"/>
    <s v="Pass"/>
    <s v="No"/>
    <s v="None"/>
    <s v="None"/>
    <d v="2025-08-01T00:00:00"/>
    <n v="0"/>
    <n v="0"/>
    <n v="0"/>
    <n v="1"/>
    <n v="0"/>
    <n v="0"/>
    <x v="1"/>
  </r>
  <r>
    <s v="B001955"/>
    <s v="AED"/>
    <s v="Line 1"/>
    <d v="2024-11-29T00:00:00"/>
    <s v="Team D"/>
    <n v="21.55"/>
    <n v="53.26"/>
    <n v="292"/>
    <n v="42.2"/>
    <n v="7.47"/>
    <m/>
    <n v="7.2"/>
    <n v="132.5"/>
    <m/>
    <n v="94.06"/>
    <s v="Pass"/>
    <s v="No"/>
    <s v="None"/>
    <s v="None"/>
    <d v="2024-11-01T00:00:00"/>
    <n v="0"/>
    <n v="0"/>
    <n v="1"/>
    <n v="0"/>
    <n v="0"/>
    <n v="1"/>
    <x v="2"/>
  </r>
  <r>
    <s v="B001956"/>
    <s v="AED"/>
    <s v="Line 1"/>
    <d v="2024-11-24T00:00:00"/>
    <s v="Team A"/>
    <n v="21.83"/>
    <m/>
    <n v="360"/>
    <n v="41.3"/>
    <n v="6.78"/>
    <n v="99.18"/>
    <n v="6.63"/>
    <n v="134.9"/>
    <n v="85.25"/>
    <n v="90.07"/>
    <s v="Pass"/>
    <s v="No"/>
    <s v="None"/>
    <s v="None"/>
    <d v="2024-11-01T00:00:00"/>
    <n v="0"/>
    <n v="1"/>
    <n v="0"/>
    <n v="0"/>
    <n v="0"/>
    <n v="0"/>
    <x v="1"/>
  </r>
  <r>
    <s v="B001957"/>
    <s v="COX-2 Inhibitor"/>
    <s v="Line 3"/>
    <d v="2024-02-13T00:00:00"/>
    <s v="Team D"/>
    <n v="21.68"/>
    <n v="49.2"/>
    <n v="341"/>
    <n v="36.799999999999997"/>
    <n v="7.44"/>
    <n v="99.43"/>
    <n v="6.79"/>
    <n v="112.9"/>
    <n v="90.33"/>
    <n v="96.13"/>
    <s v="Pass"/>
    <s v="No"/>
    <s v="None"/>
    <s v="None"/>
    <d v="2024-02-01T00:00:00"/>
    <n v="0"/>
    <n v="0"/>
    <n v="0"/>
    <n v="0"/>
    <n v="0"/>
    <n v="0"/>
    <x v="0"/>
  </r>
  <r>
    <s v="B001958"/>
    <s v="Antidepressant"/>
    <s v="Line 1"/>
    <d v="2024-07-23T00:00:00"/>
    <s v="Team D"/>
    <n v="20.99"/>
    <n v="43.91"/>
    <n v="342"/>
    <n v="51.1"/>
    <n v="7.25"/>
    <n v="99.01"/>
    <n v="6.68"/>
    <n v="118.7"/>
    <n v="85.7"/>
    <n v="93.25"/>
    <s v="Pass"/>
    <s v="No"/>
    <s v="None"/>
    <s v="None"/>
    <d v="2024-07-01T00:00:00"/>
    <n v="0"/>
    <n v="0"/>
    <n v="0"/>
    <n v="0"/>
    <n v="0"/>
    <n v="0"/>
    <x v="0"/>
  </r>
  <r>
    <s v="B001959"/>
    <s v="AED"/>
    <s v="Line 2"/>
    <d v="2025-08-13T00:00:00"/>
    <s v="Team A"/>
    <n v="20.68"/>
    <n v="43.92"/>
    <n v="305"/>
    <n v="47.9"/>
    <n v="7.24"/>
    <n v="98.69"/>
    <n v="6.85"/>
    <n v="128"/>
    <n v="88.06"/>
    <n v="92.38"/>
    <s v="Pass"/>
    <s v="No"/>
    <s v="None"/>
    <s v="None"/>
    <d v="2025-08-01T00:00:00"/>
    <n v="0"/>
    <n v="0"/>
    <n v="0"/>
    <n v="0"/>
    <n v="0"/>
    <n v="0"/>
    <x v="0"/>
  </r>
  <r>
    <s v="B001960"/>
    <s v="COX-2 Inhibitor"/>
    <s v="Line 3"/>
    <d v="2025-08-15T00:00:00"/>
    <s v="Team C"/>
    <n v="22.99"/>
    <n v="49.86"/>
    <n v="357"/>
    <n v="36.6"/>
    <n v="6.91"/>
    <n v="98.76"/>
    <n v="7.04"/>
    <n v="124.7"/>
    <n v="88.73"/>
    <n v="93.59"/>
    <s v="Pass"/>
    <s v="No"/>
    <s v="None"/>
    <s v="None"/>
    <d v="2025-08-01T00:00:00"/>
    <n v="0"/>
    <n v="0"/>
    <n v="0"/>
    <n v="0"/>
    <n v="0"/>
    <n v="0"/>
    <x v="0"/>
  </r>
  <r>
    <s v="B001961"/>
    <s v="COX-2 Inhibitor"/>
    <s v="Line 1"/>
    <d v="2024-03-17T00:00:00"/>
    <s v="Team C"/>
    <n v="22.25"/>
    <n v="44.45"/>
    <n v="296"/>
    <n v="43.4"/>
    <n v="7.56"/>
    <n v="98.87"/>
    <n v="6.7"/>
    <n v="113.5"/>
    <n v="92.16"/>
    <n v="95.39"/>
    <s v="Pass"/>
    <s v="Yes"/>
    <s v="Environmental"/>
    <s v="Minor"/>
    <d v="2024-03-01T00:00:00"/>
    <n v="0"/>
    <n v="0"/>
    <n v="0"/>
    <n v="0"/>
    <n v="0"/>
    <n v="0"/>
    <x v="0"/>
  </r>
  <r>
    <s v="B001962"/>
    <s v="GLP-1 Agonist"/>
    <s v="Line 1"/>
    <d v="2024-01-15T00:00:00"/>
    <s v="Team D"/>
    <n v="20.100000000000001"/>
    <n v="39.520000000000003"/>
    <n v="293"/>
    <n v="39.299999999999997"/>
    <n v="6.74"/>
    <n v="99.07"/>
    <n v="6.83"/>
    <n v="114.5"/>
    <n v="89.23"/>
    <n v="93.25"/>
    <s v="Pass"/>
    <s v="No"/>
    <s v="None"/>
    <s v="None"/>
    <d v="2024-01-01T00:00:00"/>
    <n v="0"/>
    <n v="0"/>
    <n v="0"/>
    <n v="0"/>
    <n v="0"/>
    <n v="0"/>
    <x v="0"/>
  </r>
  <r>
    <s v="B001963"/>
    <s v="COX-2 Inhibitor"/>
    <s v="Line 2"/>
    <d v="2025-08-30T00:00:00"/>
    <s v="Team A"/>
    <n v="22.45"/>
    <n v="49.9"/>
    <n v="338"/>
    <n v="44.6"/>
    <n v="7.74"/>
    <m/>
    <n v="6.88"/>
    <m/>
    <n v="88.42"/>
    <n v="93.3"/>
    <s v="Pass"/>
    <s v="No"/>
    <s v="None"/>
    <s v="None"/>
    <d v="2025-08-01T00:00:00"/>
    <n v="0"/>
    <n v="0"/>
    <n v="1"/>
    <n v="0"/>
    <n v="1"/>
    <n v="0"/>
    <x v="2"/>
  </r>
  <r>
    <s v="B001964"/>
    <s v="Antidepressant"/>
    <s v="Line 1"/>
    <d v="2024-05-07T00:00:00"/>
    <s v="Team D"/>
    <n v="21.06"/>
    <n v="48.25"/>
    <n v="328"/>
    <n v="49.1"/>
    <n v="7.78"/>
    <n v="99.15"/>
    <n v="6.85"/>
    <n v="124.9"/>
    <n v="88.48"/>
    <n v="92.17"/>
    <s v="Pass"/>
    <s v="No"/>
    <s v="None"/>
    <s v="None"/>
    <d v="2024-05-01T00:00:00"/>
    <n v="0"/>
    <n v="0"/>
    <n v="0"/>
    <n v="0"/>
    <n v="0"/>
    <n v="0"/>
    <x v="0"/>
  </r>
  <r>
    <s v="B001965"/>
    <s v="COX-2 Inhibitor"/>
    <s v="Line 1"/>
    <d v="2025-02-23T00:00:00"/>
    <s v="Team C"/>
    <n v="23.75"/>
    <n v="49.01"/>
    <n v="359"/>
    <n v="50.3"/>
    <n v="7.02"/>
    <n v="99.15"/>
    <n v="6.82"/>
    <n v="111.1"/>
    <n v="86.19"/>
    <n v="93.42"/>
    <s v="Pass"/>
    <s v="No"/>
    <s v="None"/>
    <s v="None"/>
    <d v="2025-02-01T00:00:00"/>
    <n v="0"/>
    <n v="0"/>
    <n v="0"/>
    <n v="0"/>
    <n v="0"/>
    <n v="0"/>
    <x v="0"/>
  </r>
  <r>
    <s v="B001966"/>
    <s v="Antidepressant"/>
    <s v="Line 1"/>
    <d v="2025-08-27T00:00:00"/>
    <s v="Team B"/>
    <n v="21.57"/>
    <n v="22.56"/>
    <n v="300"/>
    <n v="46.6"/>
    <n v="7.81"/>
    <n v="99.63"/>
    <n v="6.4"/>
    <n v="128.9"/>
    <n v="83.56"/>
    <n v="94.56"/>
    <s v="Pass"/>
    <s v="No"/>
    <s v="None"/>
    <s v="None"/>
    <d v="2025-08-01T00:00:00"/>
    <n v="0"/>
    <n v="0"/>
    <n v="0"/>
    <n v="0"/>
    <n v="0"/>
    <n v="0"/>
    <x v="0"/>
  </r>
  <r>
    <s v="B001967"/>
    <s v="COX-2 Inhibitor"/>
    <s v="Line 2"/>
    <d v="2025-07-29T00:00:00"/>
    <s v="Team B"/>
    <n v="23.01"/>
    <n v="45.2"/>
    <n v="352"/>
    <n v="39.4"/>
    <n v="6.47"/>
    <n v="98.99"/>
    <n v="6.64"/>
    <n v="116.7"/>
    <n v="89.24"/>
    <n v="95.64"/>
    <s v="Pass"/>
    <s v="No"/>
    <s v="None"/>
    <s v="None"/>
    <d v="2025-07-01T00:00:00"/>
    <n v="0"/>
    <n v="0"/>
    <n v="0"/>
    <n v="0"/>
    <n v="0"/>
    <n v="0"/>
    <x v="0"/>
  </r>
  <r>
    <s v="B001968"/>
    <s v="AED"/>
    <s v="Line 1"/>
    <d v="2025-02-06T00:00:00"/>
    <s v="Team D"/>
    <n v="22.62"/>
    <n v="45.06"/>
    <n v="337"/>
    <n v="52.1"/>
    <n v="7.71"/>
    <n v="98.73"/>
    <n v="6.85"/>
    <n v="150.1"/>
    <n v="89.99"/>
    <n v="92.58"/>
    <s v="Pass"/>
    <s v="No"/>
    <s v="None"/>
    <s v="None"/>
    <d v="2025-02-01T00:00:00"/>
    <n v="0"/>
    <n v="0"/>
    <n v="0"/>
    <n v="0"/>
    <n v="0"/>
    <n v="0"/>
    <x v="0"/>
  </r>
  <r>
    <s v="B001969"/>
    <s v="GLP-1 Agonist"/>
    <s v="Line 1"/>
    <d v="2024-10-02T00:00:00"/>
    <s v="Team D"/>
    <n v="20.78"/>
    <n v="39.83"/>
    <n v="342"/>
    <n v="44.6"/>
    <n v="7.38"/>
    <n v="99.01"/>
    <n v="7.06"/>
    <n v="136.4"/>
    <n v="81.58"/>
    <n v="93.05"/>
    <s v="Pass"/>
    <s v="No"/>
    <s v="None"/>
    <s v="None"/>
    <d v="2024-10-01T00:00:00"/>
    <n v="0"/>
    <n v="0"/>
    <n v="0"/>
    <n v="0"/>
    <n v="0"/>
    <n v="0"/>
    <x v="0"/>
  </r>
  <r>
    <s v="B001970"/>
    <s v="GLP-1 Agonist"/>
    <s v="Line 2"/>
    <d v="2025-07-19T00:00:00"/>
    <s v="Team B"/>
    <n v="21.56"/>
    <n v="43.05"/>
    <n v="313"/>
    <n v="44.8"/>
    <n v="8.2200000000000006"/>
    <n v="98.86"/>
    <n v="6.99"/>
    <n v="142.30000000000001"/>
    <n v="87.3"/>
    <n v="93"/>
    <s v="Pass"/>
    <s v="No"/>
    <s v="None"/>
    <s v="None"/>
    <d v="2025-07-01T00:00:00"/>
    <n v="0"/>
    <n v="0"/>
    <n v="0"/>
    <n v="0"/>
    <n v="0"/>
    <n v="0"/>
    <x v="0"/>
  </r>
  <r>
    <s v="B001971"/>
    <s v="GLP-1 Agonist"/>
    <s v="Line 2"/>
    <d v="2025-05-22T00:00:00"/>
    <s v="Team D"/>
    <n v="21.92"/>
    <n v="41.3"/>
    <n v="292"/>
    <n v="46.6"/>
    <n v="7.36"/>
    <n v="98.97"/>
    <n v="6.86"/>
    <n v="138.1"/>
    <n v="82.57"/>
    <n v="94.41"/>
    <s v="Pass"/>
    <s v="No"/>
    <s v="None"/>
    <s v="None"/>
    <d v="2025-05-01T00:00:00"/>
    <n v="0"/>
    <n v="0"/>
    <n v="0"/>
    <n v="0"/>
    <n v="0"/>
    <n v="0"/>
    <x v="0"/>
  </r>
  <r>
    <s v="B001972"/>
    <s v="AED"/>
    <s v="Line 1"/>
    <d v="2025-09-04T00:00:00"/>
    <s v="Team C"/>
    <n v="21.89"/>
    <n v="47.39"/>
    <n v="292"/>
    <n v="51.5"/>
    <n v="7.5"/>
    <n v="98.72"/>
    <n v="7"/>
    <n v="129.19999999999999"/>
    <n v="85.77"/>
    <n v="94.84"/>
    <s v="Pass"/>
    <s v="No"/>
    <s v="None"/>
    <s v="None"/>
    <d v="2025-09-01T00:00:00"/>
    <n v="0"/>
    <n v="0"/>
    <n v="0"/>
    <n v="0"/>
    <n v="0"/>
    <n v="0"/>
    <x v="0"/>
  </r>
  <r>
    <s v="B001973"/>
    <s v="COX-2 Inhibitor"/>
    <s v="Line 1"/>
    <d v="2025-01-10T00:00:00"/>
    <s v="Team A"/>
    <n v="22.77"/>
    <n v="41.66"/>
    <n v="373"/>
    <n v="33.299999999999997"/>
    <n v="6.81"/>
    <n v="99.37"/>
    <n v="6.7"/>
    <n v="110.3"/>
    <n v="90.02"/>
    <n v="96.49"/>
    <s v="Pass"/>
    <s v="No"/>
    <s v="None"/>
    <s v="None"/>
    <d v="2025-01-01T00:00:00"/>
    <n v="0"/>
    <n v="0"/>
    <n v="0"/>
    <n v="0"/>
    <n v="0"/>
    <n v="0"/>
    <x v="0"/>
  </r>
  <r>
    <s v="B001974"/>
    <s v="GLP-1 Agonist"/>
    <s v="Line 3"/>
    <d v="2025-11-19T00:00:00"/>
    <s v="Team C"/>
    <n v="20.5"/>
    <n v="47.49"/>
    <n v="313"/>
    <n v="43.2"/>
    <n v="8.56"/>
    <n v="98.49"/>
    <n v="7.15"/>
    <n v="146.80000000000001"/>
    <n v="87.91"/>
    <n v="93.88"/>
    <s v="Pass"/>
    <s v="No"/>
    <s v="None"/>
    <s v="None"/>
    <d v="2025-11-01T00:00:00"/>
    <n v="0"/>
    <n v="0"/>
    <n v="0"/>
    <n v="0"/>
    <n v="0"/>
    <n v="0"/>
    <x v="0"/>
  </r>
  <r>
    <s v="B001975"/>
    <s v="Antidepressant"/>
    <s v="Line 2"/>
    <d v="2025-07-16T00:00:00"/>
    <s v="Team D"/>
    <n v="22.42"/>
    <n v="45.89"/>
    <n v="320"/>
    <n v="42.3"/>
    <n v="6.56"/>
    <n v="98.89"/>
    <n v="6.8"/>
    <n v="133.1"/>
    <n v="88.11"/>
    <n v="96.77"/>
    <s v="Pass"/>
    <s v="No"/>
    <s v="None"/>
    <s v="None"/>
    <d v="2025-07-01T00:00:00"/>
    <n v="0"/>
    <n v="0"/>
    <n v="0"/>
    <n v="0"/>
    <n v="0"/>
    <n v="0"/>
    <x v="0"/>
  </r>
  <r>
    <s v="B001976"/>
    <s v="Antidepressant"/>
    <s v="Line 2"/>
    <d v="2024-02-16T00:00:00"/>
    <s v="Team A"/>
    <n v="21.64"/>
    <n v="44.71"/>
    <n v="291"/>
    <n v="45.9"/>
    <n v="7.55"/>
    <m/>
    <n v="6.83"/>
    <n v="115.6"/>
    <n v="90.01"/>
    <n v="95.18"/>
    <s v="Pass"/>
    <s v="No"/>
    <s v="None"/>
    <s v="None"/>
    <d v="2024-02-01T00:00:00"/>
    <n v="0"/>
    <n v="0"/>
    <n v="1"/>
    <n v="0"/>
    <n v="0"/>
    <n v="0"/>
    <x v="1"/>
  </r>
  <r>
    <s v="B001977"/>
    <s v="GLP-1 Agonist"/>
    <s v="Line 2"/>
    <d v="2024-08-02T00:00:00"/>
    <s v="Team A"/>
    <n v="21.76"/>
    <n v="42.47"/>
    <n v="283"/>
    <n v="44.1"/>
    <n v="7.12"/>
    <n v="98.56"/>
    <n v="7.06"/>
    <n v="125.3"/>
    <n v="88.96"/>
    <n v="92.16"/>
    <s v="Pass"/>
    <s v="Yes"/>
    <s v="Material"/>
    <s v="Minor"/>
    <d v="2024-08-01T00:00:00"/>
    <n v="0"/>
    <n v="0"/>
    <n v="0"/>
    <n v="0"/>
    <n v="0"/>
    <n v="0"/>
    <x v="0"/>
  </r>
  <r>
    <s v="B001978"/>
    <s v="AED"/>
    <s v="Line 1"/>
    <d v="2025-08-07T00:00:00"/>
    <s v="Team A"/>
    <n v="22.49"/>
    <n v="49.79"/>
    <n v="326"/>
    <n v="47.7"/>
    <n v="6.21"/>
    <n v="99.17"/>
    <n v="6.9"/>
    <n v="121.1"/>
    <n v="86.08"/>
    <n v="95.78"/>
    <s v="Pass"/>
    <s v="Yes"/>
    <s v="Process"/>
    <s v="Minor"/>
    <d v="2025-08-01T00:00:00"/>
    <n v="0"/>
    <n v="0"/>
    <n v="0"/>
    <n v="0"/>
    <n v="0"/>
    <n v="0"/>
    <x v="0"/>
  </r>
  <r>
    <s v="B001979"/>
    <s v="COX-2 Inhibitor"/>
    <s v="Line 3"/>
    <d v="2024-03-25T00:00:00"/>
    <s v="Team C"/>
    <n v="23"/>
    <n v="48.11"/>
    <n v="346"/>
    <n v="47"/>
    <n v="6.85"/>
    <n v="98.65"/>
    <n v="6.9"/>
    <n v="136.30000000000001"/>
    <n v="89.18"/>
    <n v="91.74"/>
    <s v="Pass"/>
    <s v="No"/>
    <s v="None"/>
    <s v="None"/>
    <d v="2024-03-01T00:00:00"/>
    <n v="0"/>
    <n v="0"/>
    <n v="0"/>
    <n v="0"/>
    <n v="0"/>
    <n v="0"/>
    <x v="0"/>
  </r>
  <r>
    <s v="B001980"/>
    <s v="Antidepressant"/>
    <s v="Line 3"/>
    <d v="2025-06-02T00:00:00"/>
    <s v="Team A"/>
    <n v="22.26"/>
    <n v="41.44"/>
    <n v="285"/>
    <n v="49.1"/>
    <n v="8.06"/>
    <n v="98.62"/>
    <n v="6.79"/>
    <n v="116.8"/>
    <n v="85.43"/>
    <n v="95.9"/>
    <s v="Pass"/>
    <s v="No"/>
    <s v="None"/>
    <s v="None"/>
    <d v="2025-06-01T00:00:00"/>
    <n v="0"/>
    <n v="0"/>
    <n v="0"/>
    <n v="0"/>
    <n v="0"/>
    <n v="0"/>
    <x v="0"/>
  </r>
  <r>
    <s v="B001981"/>
    <s v="AED"/>
    <s v="Line 3"/>
    <d v="2024-09-05T00:00:00"/>
    <s v="Team D"/>
    <n v="22.28"/>
    <n v="48.95"/>
    <n v="326"/>
    <n v="48.4"/>
    <n v="7.76"/>
    <n v="98.43"/>
    <n v="6.87"/>
    <m/>
    <n v="84.71"/>
    <n v="92.23"/>
    <s v="Pass"/>
    <s v="No"/>
    <s v="None"/>
    <s v="None"/>
    <d v="2024-09-01T00:00:00"/>
    <n v="0"/>
    <n v="0"/>
    <n v="0"/>
    <n v="0"/>
    <n v="1"/>
    <n v="0"/>
    <x v="1"/>
  </r>
  <r>
    <s v="B001982"/>
    <s v="GLP-1 Agonist"/>
    <s v="Line 1"/>
    <d v="2024-05-31T00:00:00"/>
    <s v="Team A"/>
    <n v="22.02"/>
    <n v="40.869999999999997"/>
    <n v="272"/>
    <n v="47.5"/>
    <n v="7.49"/>
    <n v="98.95"/>
    <n v="6.85"/>
    <n v="141.19999999999999"/>
    <n v="83.44"/>
    <n v="94.73"/>
    <s v="Failed"/>
    <s v="Yes"/>
    <s v="Process"/>
    <s v="Minor"/>
    <d v="2024-05-01T00:00:00"/>
    <n v="0"/>
    <n v="0"/>
    <n v="0"/>
    <n v="0"/>
    <n v="0"/>
    <n v="0"/>
    <x v="0"/>
  </r>
  <r>
    <s v="B001983"/>
    <s v="AED"/>
    <s v="Line1"/>
    <d v="2025-01-29T00:00:00"/>
    <s v="Team A"/>
    <n v="22.92"/>
    <n v="53.58"/>
    <n v="339"/>
    <n v="54.5"/>
    <n v="7.66"/>
    <n v="99.01"/>
    <n v="7.06"/>
    <n v="138"/>
    <n v="88.17"/>
    <n v="94.44"/>
    <s v="Pass"/>
    <s v="No"/>
    <s v="None"/>
    <s v="None"/>
    <d v="2025-01-01T00:00:00"/>
    <n v="0"/>
    <n v="0"/>
    <n v="0"/>
    <n v="0"/>
    <n v="0"/>
    <n v="0"/>
    <x v="0"/>
  </r>
  <r>
    <s v="B001984"/>
    <s v="Antidepressant"/>
    <s v="Line 1"/>
    <d v="2025-11-12T00:00:00"/>
    <s v="Team B"/>
    <n v="21.97"/>
    <n v="47.49"/>
    <n v="324"/>
    <n v="41.1"/>
    <n v="6.98"/>
    <n v="99.38"/>
    <n v="6.82"/>
    <n v="120.1"/>
    <n v="87.5"/>
    <n v="95.38"/>
    <s v="Pass"/>
    <s v="No"/>
    <s v="None"/>
    <s v="None"/>
    <d v="2025-11-01T00:00:00"/>
    <n v="0"/>
    <n v="0"/>
    <n v="0"/>
    <n v="0"/>
    <n v="0"/>
    <n v="0"/>
    <x v="0"/>
  </r>
  <r>
    <s v="B001985"/>
    <s v="COX-2 Inhibitor"/>
    <s v="Line 1"/>
    <d v="2025-10-18T00:00:00"/>
    <s v="Team D"/>
    <n v="22.62"/>
    <n v="39.869999999999997"/>
    <n v="332"/>
    <n v="42.2"/>
    <n v="7.09"/>
    <n v="99.56"/>
    <n v="6.76"/>
    <n v="131.6"/>
    <n v="82.92"/>
    <n v="92.4"/>
    <s v="Pass"/>
    <s v="No"/>
    <s v="None"/>
    <s v="None"/>
    <d v="2025-10-01T00:00:00"/>
    <n v="0"/>
    <n v="0"/>
    <n v="0"/>
    <n v="0"/>
    <n v="0"/>
    <n v="0"/>
    <x v="0"/>
  </r>
  <r>
    <s v="B001986"/>
    <s v="AED"/>
    <s v="Line 1"/>
    <d v="2024-10-22T00:00:00"/>
    <s v="Team D"/>
    <n v="22.5"/>
    <n v="55.65"/>
    <n v="333"/>
    <n v="55.8"/>
    <n v="6.79"/>
    <n v="99.02"/>
    <n v="7.07"/>
    <n v="138.6"/>
    <n v="86.25"/>
    <n v="91.48"/>
    <s v="Pass"/>
    <s v="No"/>
    <s v="None"/>
    <s v="None"/>
    <d v="2024-10-01T00:00:00"/>
    <n v="0"/>
    <n v="0"/>
    <n v="0"/>
    <n v="0"/>
    <n v="0"/>
    <n v="0"/>
    <x v="0"/>
  </r>
  <r>
    <s v="B001987"/>
    <s v="Antidepressant"/>
    <s v="Line 2"/>
    <d v="2024-01-03T00:00:00"/>
    <s v="Team B"/>
    <n v="21.63"/>
    <n v="31.49"/>
    <n v="326"/>
    <n v="46.6"/>
    <n v="7.1"/>
    <n v="99.02"/>
    <n v="6.68"/>
    <n v="116.4"/>
    <m/>
    <n v="94.33"/>
    <s v="Pass"/>
    <s v="No"/>
    <s v="None"/>
    <s v="None"/>
    <d v="2024-01-01T00:00:00"/>
    <n v="0"/>
    <n v="0"/>
    <n v="0"/>
    <n v="0"/>
    <n v="0"/>
    <n v="1"/>
    <x v="1"/>
  </r>
  <r>
    <s v="B001988"/>
    <s v="COX-2 Inhibitor"/>
    <s v="Line 1"/>
    <d v="2025-10-10T00:00:00"/>
    <s v="Team C"/>
    <n v="21.5"/>
    <n v="46.19"/>
    <n v="364"/>
    <n v="31.5"/>
    <n v="6.44"/>
    <n v="98.91"/>
    <n v="6.66"/>
    <n v="102.6"/>
    <n v="89.51"/>
    <n v="95.05"/>
    <s v="Pass"/>
    <s v="No"/>
    <s v="None"/>
    <s v="None"/>
    <d v="2025-10-01T00:00:00"/>
    <n v="0"/>
    <n v="0"/>
    <n v="0"/>
    <n v="0"/>
    <n v="0"/>
    <n v="0"/>
    <x v="0"/>
  </r>
  <r>
    <s v="B001989"/>
    <s v="AED"/>
    <s v="Line 3"/>
    <d v="2025-10-17T00:00:00"/>
    <s v="Team D"/>
    <m/>
    <n v="40.520000000000003"/>
    <n v="316"/>
    <n v="38.700000000000003"/>
    <n v="6.68"/>
    <n v="99.2"/>
    <n v="6.88"/>
    <n v="113.2"/>
    <n v="87.02"/>
    <n v="92.63"/>
    <s v="Pass"/>
    <s v="No"/>
    <s v="None"/>
    <s v="None"/>
    <d v="2025-10-01T00:00:00"/>
    <n v="1"/>
    <n v="0"/>
    <n v="0"/>
    <n v="0"/>
    <n v="0"/>
    <n v="0"/>
    <x v="1"/>
  </r>
  <r>
    <s v="B001990"/>
    <s v="Antidepressant"/>
    <s v="Line 1"/>
    <d v="2025-03-18T00:00:00"/>
    <s v="Team D"/>
    <n v="21.85"/>
    <n v="51.41"/>
    <n v="322"/>
    <n v="40.4"/>
    <n v="6.18"/>
    <n v="99.36"/>
    <n v="7.1"/>
    <n v="134.69999999999999"/>
    <n v="87.55"/>
    <n v="94.8"/>
    <s v="Pass"/>
    <s v="No"/>
    <s v="None"/>
    <s v="None"/>
    <d v="2025-03-01T00:00:00"/>
    <n v="0"/>
    <n v="0"/>
    <n v="0"/>
    <n v="0"/>
    <n v="0"/>
    <n v="0"/>
    <x v="0"/>
  </r>
  <r>
    <s v="B001991"/>
    <s v="Antidepressant"/>
    <s v="Line 1"/>
    <d v="2025-04-04T00:00:00"/>
    <s v="Team A"/>
    <n v="21.09"/>
    <n v="43.26"/>
    <n v="315"/>
    <n v="45.9"/>
    <n v="6.94"/>
    <n v="98.81"/>
    <n v="6.8"/>
    <m/>
    <n v="93.3"/>
    <n v="92.61"/>
    <s v="Pass"/>
    <s v="No"/>
    <s v="None"/>
    <s v="None"/>
    <d v="2025-04-01T00:00:00"/>
    <n v="0"/>
    <n v="0"/>
    <n v="0"/>
    <n v="0"/>
    <n v="1"/>
    <n v="0"/>
    <x v="1"/>
  </r>
  <r>
    <s v="B001992"/>
    <s v="COX-2 Inhibitor"/>
    <s v="Line 3"/>
    <d v="2025-01-20T00:00:00"/>
    <s v="Team D"/>
    <n v="22.88"/>
    <n v="39.03"/>
    <n v="345"/>
    <n v="41.9"/>
    <n v="7.09"/>
    <n v="99.55"/>
    <n v="6.59"/>
    <n v="132.9"/>
    <n v="91.35"/>
    <n v="96.3"/>
    <s v="Pass"/>
    <s v="No"/>
    <s v="None"/>
    <s v="None"/>
    <d v="2025-01-01T00:00:00"/>
    <n v="0"/>
    <n v="0"/>
    <n v="0"/>
    <n v="0"/>
    <n v="0"/>
    <n v="0"/>
    <x v="0"/>
  </r>
  <r>
    <s v="B001993"/>
    <s v="GLP-1 Agonist"/>
    <s v="Line 3"/>
    <d v="2024-01-10T00:00:00"/>
    <s v="Team D"/>
    <n v="22.57"/>
    <n v="38.67"/>
    <n v="331"/>
    <n v="61.6"/>
    <n v="8.6300000000000008"/>
    <n v="98.36"/>
    <n v="6.85"/>
    <n v="148.69999999999999"/>
    <n v="84.48"/>
    <n v="90.38"/>
    <s v="Pass"/>
    <s v="No"/>
    <s v="None"/>
    <s v="None"/>
    <d v="2024-01-01T00:00:00"/>
    <n v="0"/>
    <n v="0"/>
    <n v="0"/>
    <n v="0"/>
    <n v="0"/>
    <n v="0"/>
    <x v="0"/>
  </r>
  <r>
    <s v="B001994"/>
    <s v="Antidepressant"/>
    <s v="Line 2"/>
    <d v="2024-04-26T00:00:00"/>
    <s v="Team C"/>
    <m/>
    <n v="38.43"/>
    <n v="311"/>
    <n v="44.4"/>
    <n v="6.78"/>
    <n v="99.28"/>
    <n v="6.74"/>
    <n v="115"/>
    <n v="87.8"/>
    <n v="95.19"/>
    <s v="Pass"/>
    <s v="No"/>
    <s v="None"/>
    <s v="None"/>
    <d v="2024-04-01T00:00:00"/>
    <n v="1"/>
    <n v="0"/>
    <n v="0"/>
    <n v="0"/>
    <n v="0"/>
    <n v="0"/>
    <x v="1"/>
  </r>
  <r>
    <s v="B001995"/>
    <s v="GLP-1 Agonist"/>
    <s v="Line 2"/>
    <d v="2024-04-14T00:00:00"/>
    <s v="Team C"/>
    <n v="22.27"/>
    <n v="38.47"/>
    <n v="312"/>
    <n v="46.2"/>
    <n v="7.41"/>
    <n v="98.9"/>
    <n v="7.12"/>
    <n v="128.5"/>
    <n v="88.51"/>
    <n v="94.8"/>
    <s v="Pass"/>
    <s v="No"/>
    <s v="None"/>
    <s v="None"/>
    <d v="2024-04-01T00:00:00"/>
    <n v="0"/>
    <n v="0"/>
    <n v="0"/>
    <n v="0"/>
    <n v="0"/>
    <n v="0"/>
    <x v="0"/>
  </r>
  <r>
    <s v="B001996"/>
    <s v="COX-2 Inhibitor"/>
    <s v="Line 1"/>
    <d v="2025-10-30T00:00:00"/>
    <s v="Team B"/>
    <n v="20.6"/>
    <n v="41.36"/>
    <n v="324"/>
    <n v="30.8"/>
    <n v="6.13"/>
    <n v="99.19"/>
    <n v="6.53"/>
    <n v="104"/>
    <n v="90.84"/>
    <n v="92.88"/>
    <s v="Pass"/>
    <s v="No"/>
    <s v="None"/>
    <s v="None"/>
    <d v="2025-10-01T00:00:00"/>
    <n v="0"/>
    <n v="0"/>
    <n v="0"/>
    <n v="0"/>
    <n v="0"/>
    <n v="0"/>
    <x v="0"/>
  </r>
  <r>
    <s v="B001997"/>
    <s v="GLP-1 Agonist"/>
    <s v="Line 1"/>
    <d v="2024-02-06T00:00:00"/>
    <s v="Team D"/>
    <n v="21.2"/>
    <n v="36.24"/>
    <n v="263"/>
    <n v="54.5"/>
    <n v="8.19"/>
    <n v="99.02"/>
    <n v="6.91"/>
    <n v="142.1"/>
    <n v="86.63"/>
    <n v="92.79"/>
    <s v="Pass"/>
    <s v="No"/>
    <s v="None"/>
    <s v="None"/>
    <d v="2024-02-01T00:00:00"/>
    <n v="0"/>
    <n v="0"/>
    <n v="0"/>
    <n v="0"/>
    <n v="0"/>
    <n v="0"/>
    <x v="0"/>
  </r>
  <r>
    <s v="B001998"/>
    <s v="GLP-1 Agonist"/>
    <s v="Line 2"/>
    <d v="2025-02-10T00:00:00"/>
    <s v="Team D"/>
    <n v="22.88"/>
    <n v="41.35"/>
    <n v="304"/>
    <n v="48"/>
    <n v="8.48"/>
    <n v="98.63"/>
    <n v="6.78"/>
    <n v="151.69999999999999"/>
    <m/>
    <n v="93.85"/>
    <s v="Pass"/>
    <s v="No"/>
    <s v="None"/>
    <s v="None"/>
    <d v="2025-02-01T00:00:00"/>
    <n v="0"/>
    <n v="0"/>
    <n v="0"/>
    <n v="0"/>
    <n v="0"/>
    <n v="1"/>
    <x v="1"/>
  </r>
  <r>
    <s v="B001999"/>
    <s v="AED"/>
    <s v="Line 2"/>
    <d v="2024-09-22T00:00:00"/>
    <s v="Team C"/>
    <n v="21.55"/>
    <n v="45.96"/>
    <n v="322"/>
    <n v="36.700000000000003"/>
    <n v="5.79"/>
    <n v="99.06"/>
    <n v="6.91"/>
    <n v="137.9"/>
    <n v="88.47"/>
    <n v="92.43"/>
    <s v="Pass"/>
    <s v="No"/>
    <s v="None"/>
    <s v="None"/>
    <d v="2024-09-01T00:00:00"/>
    <n v="0"/>
    <n v="0"/>
    <n v="0"/>
    <n v="0"/>
    <n v="0"/>
    <n v="0"/>
    <x v="0"/>
  </r>
  <r>
    <s v="B002000"/>
    <s v="GLP-1 Agonist"/>
    <s v="Line 2"/>
    <d v="2024-01-05T00:00:00"/>
    <s v="Team C"/>
    <n v="21.57"/>
    <n v="35.020000000000003"/>
    <n v="298"/>
    <n v="48.1"/>
    <n v="8.15"/>
    <n v="99.01"/>
    <n v="6.93"/>
    <n v="134.9"/>
    <n v="87.75"/>
    <n v="94.56"/>
    <s v="Pass"/>
    <s v="No"/>
    <s v="None"/>
    <s v="None"/>
    <d v="2024-01-01T00:00:00"/>
    <n v="0"/>
    <n v="0"/>
    <n v="0"/>
    <n v="0"/>
    <n v="0"/>
    <n v="0"/>
    <x v="0"/>
  </r>
  <r>
    <s v="B002001"/>
    <s v="AED"/>
    <s v="Line 1"/>
    <d v="2025-11-02T00:00:00"/>
    <s v="Team B"/>
    <n v="22.37"/>
    <n v="35.71"/>
    <n v="288"/>
    <n v="38.5"/>
    <n v="7.01"/>
    <n v="99.35"/>
    <n v="6.62"/>
    <n v="105.3"/>
    <n v="87.24"/>
    <n v="92.58"/>
    <s v="Failed"/>
    <s v="No"/>
    <s v="None"/>
    <s v="None"/>
    <d v="2025-11-01T00:00:00"/>
    <n v="0"/>
    <n v="0"/>
    <n v="0"/>
    <n v="0"/>
    <n v="0"/>
    <n v="0"/>
    <x v="0"/>
  </r>
  <r>
    <s v="B002002"/>
    <s v="GLP-1 Agonist"/>
    <s v="Line 2"/>
    <d v="2024-01-14T00:00:00"/>
    <s v="Team C"/>
    <n v="20.21"/>
    <n v="41.55"/>
    <n v="305"/>
    <n v="45.7"/>
    <n v="8.01"/>
    <n v="99.38"/>
    <n v="6.94"/>
    <n v="127.1"/>
    <n v="86.25"/>
    <n v="93.16"/>
    <s v="Pass"/>
    <s v="No"/>
    <s v="None"/>
    <s v="None"/>
    <d v="2024-01-01T00:00:00"/>
    <n v="0"/>
    <n v="0"/>
    <n v="0"/>
    <n v="0"/>
    <n v="0"/>
    <n v="0"/>
    <x v="0"/>
  </r>
  <r>
    <s v="B002003"/>
    <s v="AED"/>
    <s v="Line 3"/>
    <d v="2025-09-17T00:00:00"/>
    <s v="Team A"/>
    <n v="21.85"/>
    <n v="46.66"/>
    <n v="320"/>
    <n v="45.5"/>
    <n v="8.32"/>
    <n v="98.93"/>
    <n v="7"/>
    <n v="143.5"/>
    <n v="84.15"/>
    <n v="93.44"/>
    <s v="Pass"/>
    <s v="No"/>
    <s v="None"/>
    <s v="None"/>
    <d v="2025-09-01T00:00:00"/>
    <n v="0"/>
    <n v="0"/>
    <n v="0"/>
    <n v="0"/>
    <n v="0"/>
    <n v="0"/>
    <x v="0"/>
  </r>
  <r>
    <s v="B002004"/>
    <s v="COX-2 Inhibitor"/>
    <s v="Line 1"/>
    <d v="2025-07-22T00:00:00"/>
    <s v="Team D"/>
    <n v="22.55"/>
    <n v="46.65"/>
    <n v="324"/>
    <n v="32"/>
    <n v="5.98"/>
    <n v="98.89"/>
    <n v="6.79"/>
    <n v="115.9"/>
    <n v="88.18"/>
    <n v="97.11"/>
    <s v="Pass"/>
    <s v="No"/>
    <s v="None"/>
    <s v="None"/>
    <d v="2025-07-01T00:00:00"/>
    <n v="0"/>
    <n v="0"/>
    <n v="0"/>
    <n v="0"/>
    <n v="0"/>
    <n v="0"/>
    <x v="0"/>
  </r>
  <r>
    <s v="B002005"/>
    <s v="Antidepressant"/>
    <s v="Line 1"/>
    <d v="2025-08-03T00:00:00"/>
    <s v="Team C"/>
    <n v="23.4"/>
    <n v="44.76"/>
    <n v="296"/>
    <n v="38.299999999999997"/>
    <n v="7.39"/>
    <n v="98.71"/>
    <n v="6.88"/>
    <n v="119.2"/>
    <n v="83.1"/>
    <n v="93.56"/>
    <s v="Pass"/>
    <s v="No"/>
    <s v="None"/>
    <s v="None"/>
    <d v="2025-08-01T00:00:00"/>
    <n v="0"/>
    <n v="0"/>
    <n v="0"/>
    <n v="0"/>
    <n v="0"/>
    <n v="0"/>
    <x v="0"/>
  </r>
  <r>
    <s v="B002006"/>
    <s v="AED"/>
    <s v="Line 2"/>
    <d v="2024-04-28T00:00:00"/>
    <s v="Team C"/>
    <n v="20.87"/>
    <m/>
    <n v="310"/>
    <n v="40.9"/>
    <n v="6.47"/>
    <n v="99.34"/>
    <n v="6.93"/>
    <n v="124.5"/>
    <n v="88.44"/>
    <n v="94.34"/>
    <s v="Pass"/>
    <s v="No"/>
    <s v="None"/>
    <s v="None"/>
    <d v="2024-04-01T00:00:00"/>
    <n v="0"/>
    <n v="1"/>
    <n v="0"/>
    <n v="0"/>
    <n v="0"/>
    <n v="0"/>
    <x v="1"/>
  </r>
  <r>
    <s v="B002007"/>
    <s v="GLP-1 Agonist"/>
    <s v="Line 3"/>
    <d v="2025-10-06T00:00:00"/>
    <s v="Team A"/>
    <n v="21.21"/>
    <n v="44.99"/>
    <n v="312"/>
    <n v="44.6"/>
    <n v="8.1"/>
    <n v="99.28"/>
    <n v="7.08"/>
    <n v="131.19999999999999"/>
    <n v="87.63"/>
    <n v="94.71"/>
    <s v="Pass"/>
    <s v="No"/>
    <s v="None"/>
    <s v="None"/>
    <d v="2025-10-01T00:00:00"/>
    <n v="0"/>
    <n v="0"/>
    <n v="0"/>
    <n v="0"/>
    <n v="0"/>
    <n v="0"/>
    <x v="0"/>
  </r>
  <r>
    <s v="B002008"/>
    <s v="Antidepressant"/>
    <s v="Line 2"/>
    <d v="2025-03-13T00:00:00"/>
    <s v="Team C"/>
    <n v="21.3"/>
    <n v="55.4"/>
    <n v="327"/>
    <n v="36.5"/>
    <n v="6.67"/>
    <n v="99.15"/>
    <n v="6.93"/>
    <n v="111.5"/>
    <n v="91.09"/>
    <n v="92.66"/>
    <s v="Pass"/>
    <s v="No"/>
    <s v="None"/>
    <s v="None"/>
    <d v="2025-03-01T00:00:00"/>
    <n v="0"/>
    <n v="0"/>
    <n v="0"/>
    <n v="0"/>
    <n v="0"/>
    <n v="0"/>
    <x v="0"/>
  </r>
  <r>
    <s v="B002009"/>
    <s v="Antidepressant"/>
    <s v="Line 3"/>
    <d v="2024-10-20T00:00:00"/>
    <s v="Team A"/>
    <n v="21.22"/>
    <n v="57.5"/>
    <n v="304"/>
    <n v="40.799999999999997"/>
    <n v="7.34"/>
    <n v="98.87"/>
    <n v="7.12"/>
    <n v="145.19999999999999"/>
    <n v="85.18"/>
    <n v="94.36"/>
    <s v="Pass"/>
    <s v="No"/>
    <s v="None"/>
    <s v="None"/>
    <d v="2024-10-01T00:00:00"/>
    <n v="0"/>
    <n v="0"/>
    <n v="0"/>
    <n v="0"/>
    <n v="0"/>
    <n v="0"/>
    <x v="0"/>
  </r>
  <r>
    <s v="B002010"/>
    <s v="COX-2 Inhibitor"/>
    <s v="Line 2"/>
    <d v="2025-05-12T00:00:00"/>
    <s v="Team D"/>
    <n v="23.35"/>
    <n v="34.21"/>
    <n v="342"/>
    <n v="32.1"/>
    <n v="5.85"/>
    <n v="99.49"/>
    <n v="6.31"/>
    <n v="130.5"/>
    <n v="90.73"/>
    <n v="93.04"/>
    <s v="Pass"/>
    <s v="No"/>
    <s v="None"/>
    <s v="None"/>
    <d v="2025-05-01T00:00:00"/>
    <n v="0"/>
    <n v="0"/>
    <n v="0"/>
    <n v="0"/>
    <n v="0"/>
    <n v="0"/>
    <x v="0"/>
  </r>
  <r>
    <s v="B002011"/>
    <s v="Antidepressant"/>
    <s v="Line 1"/>
    <d v="2024-09-06T00:00:00"/>
    <s v="Team C"/>
    <n v="22.02"/>
    <n v="31.01"/>
    <n v="336"/>
    <n v="45.2"/>
    <n v="7.35"/>
    <n v="99.63"/>
    <n v="6.6"/>
    <n v="119.9"/>
    <n v="87.42"/>
    <n v="92.09"/>
    <s v="Pass"/>
    <s v="No"/>
    <s v="None"/>
    <s v="None"/>
    <d v="2024-09-01T00:00:00"/>
    <n v="0"/>
    <n v="0"/>
    <n v="0"/>
    <n v="0"/>
    <n v="0"/>
    <n v="0"/>
    <x v="0"/>
  </r>
  <r>
    <s v="B002012"/>
    <s v="GLP-1 Agonist"/>
    <s v="Line 2"/>
    <d v="2024-07-23T00:00:00"/>
    <s v="Team B"/>
    <n v="21.08"/>
    <m/>
    <n v="279"/>
    <n v="49.1"/>
    <n v="8.7100000000000009"/>
    <n v="98.76"/>
    <n v="6.98"/>
    <n v="124.2"/>
    <n v="87.12"/>
    <n v="92.44"/>
    <s v="Pass"/>
    <s v="No"/>
    <s v="None"/>
    <s v="None"/>
    <d v="2024-07-01T00:00:00"/>
    <n v="0"/>
    <n v="1"/>
    <n v="0"/>
    <n v="0"/>
    <n v="0"/>
    <n v="0"/>
    <x v="1"/>
  </r>
  <r>
    <s v="B002013"/>
    <s v="Antidepressant"/>
    <s v="Line 1"/>
    <d v="2024-07-29T00:00:00"/>
    <s v="Team D"/>
    <n v="21.61"/>
    <n v="44.52"/>
    <n v="321"/>
    <n v="48.6"/>
    <n v="6.7"/>
    <n v="99.08"/>
    <n v="7"/>
    <n v="131.1"/>
    <n v="85.38"/>
    <n v="93.17"/>
    <s v="Pass"/>
    <s v="No"/>
    <s v="None"/>
    <s v="None"/>
    <d v="2024-07-01T00:00:00"/>
    <n v="0"/>
    <n v="0"/>
    <n v="0"/>
    <n v="0"/>
    <n v="0"/>
    <n v="0"/>
    <x v="0"/>
  </r>
  <r>
    <s v="B002014"/>
    <s v="GLP-1 Agonist"/>
    <s v="Line 3"/>
    <d v="2025-02-20T00:00:00"/>
    <s v="Team D"/>
    <n v="21.08"/>
    <n v="39.619999999999997"/>
    <n v="324"/>
    <n v="59.9"/>
    <n v="8.67"/>
    <n v="98.61"/>
    <n v="6.97"/>
    <n v="147.4"/>
    <n v="82.52"/>
    <n v="90.54"/>
    <s v="Pass"/>
    <s v="No"/>
    <s v="None"/>
    <s v="None"/>
    <d v="2025-02-01T00:00:00"/>
    <n v="0"/>
    <n v="0"/>
    <n v="0"/>
    <n v="0"/>
    <n v="0"/>
    <n v="0"/>
    <x v="0"/>
  </r>
  <r>
    <s v="B002015"/>
    <s v="GLP-1 Agonist"/>
    <s v="Line 1"/>
    <d v="2025-03-15T00:00:00"/>
    <s v="Team A"/>
    <n v="21.14"/>
    <n v="43.52"/>
    <n v="277"/>
    <n v="51.7"/>
    <n v="8.4"/>
    <n v="98.86"/>
    <n v="7.05"/>
    <n v="146.30000000000001"/>
    <n v="81.91"/>
    <n v="92.78"/>
    <s v="Pass"/>
    <s v="No"/>
    <s v="None"/>
    <s v="None"/>
    <d v="2025-03-01T00:00:00"/>
    <n v="0"/>
    <n v="0"/>
    <n v="0"/>
    <n v="0"/>
    <n v="0"/>
    <n v="0"/>
    <x v="0"/>
  </r>
  <r>
    <s v="B002016"/>
    <s v="GLP-1 Agonist"/>
    <s v="Line 1"/>
    <d v="2024-06-24T00:00:00"/>
    <s v="Team A"/>
    <n v="20.55"/>
    <n v="38.65"/>
    <n v="321"/>
    <n v="50.5"/>
    <n v="7.72"/>
    <m/>
    <n v="6.99"/>
    <n v="147.4"/>
    <n v="83.98"/>
    <n v="93.36"/>
    <s v="Pass"/>
    <s v="No"/>
    <s v="None"/>
    <s v="None"/>
    <d v="2024-06-01T00:00:00"/>
    <n v="0"/>
    <n v="0"/>
    <n v="1"/>
    <n v="0"/>
    <n v="0"/>
    <n v="0"/>
    <x v="1"/>
  </r>
  <r>
    <s v="B002017"/>
    <s v="Antidepressant"/>
    <s v="Line 2"/>
    <d v="2024-06-28T00:00:00"/>
    <s v="Team B"/>
    <n v="21.81"/>
    <n v="38.53"/>
    <n v="349"/>
    <n v="46.1"/>
    <n v="7.89"/>
    <n v="99.44"/>
    <n v="6.9"/>
    <n v="118.5"/>
    <n v="86.97"/>
    <n v="92.64"/>
    <s v="Pass"/>
    <s v="No"/>
    <s v="None"/>
    <s v="None"/>
    <d v="2024-06-01T00:00:00"/>
    <n v="0"/>
    <n v="0"/>
    <n v="0"/>
    <n v="0"/>
    <n v="0"/>
    <n v="0"/>
    <x v="0"/>
  </r>
  <r>
    <s v="B002018"/>
    <s v="Antidepressant"/>
    <s v="Line 2"/>
    <d v="2025-11-22T00:00:00"/>
    <s v="Team A"/>
    <n v="21.73"/>
    <n v="39.29"/>
    <n v="316"/>
    <n v="43.6"/>
    <n v="6.82"/>
    <n v="99.17"/>
    <n v="6.71"/>
    <n v="138.80000000000001"/>
    <n v="87.8"/>
    <n v="94.85"/>
    <s v="Pass"/>
    <s v="No"/>
    <s v="None"/>
    <s v="None"/>
    <d v="2025-11-01T00:00:00"/>
    <n v="0"/>
    <n v="0"/>
    <n v="0"/>
    <n v="0"/>
    <n v="0"/>
    <n v="0"/>
    <x v="0"/>
  </r>
  <r>
    <s v="B002019"/>
    <s v="COX-2 Inhibitor"/>
    <s v="Line 2"/>
    <d v="2025-01-11T00:00:00"/>
    <s v="Team C"/>
    <n v="21.93"/>
    <n v="42"/>
    <n v="334"/>
    <n v="38.299999999999997"/>
    <n v="6.55"/>
    <n v="98.43"/>
    <n v="6.53"/>
    <n v="116.2"/>
    <n v="84.94"/>
    <n v="96.56"/>
    <s v="Pass"/>
    <s v="No"/>
    <s v="None"/>
    <s v="None"/>
    <d v="2025-01-01T00:00:00"/>
    <n v="0"/>
    <n v="0"/>
    <n v="0"/>
    <n v="0"/>
    <n v="0"/>
    <n v="0"/>
    <x v="0"/>
  </r>
  <r>
    <s v="B002020"/>
    <s v="GLP-1 Agonist"/>
    <s v="Line 2"/>
    <d v="2025-09-20T00:00:00"/>
    <s v="Team C"/>
    <n v="21.62"/>
    <n v="44.22"/>
    <n v="319"/>
    <n v="46.8"/>
    <n v="7.21"/>
    <n v="98.67"/>
    <n v="6.84"/>
    <n v="143.9"/>
    <n v="84.78"/>
    <n v="94.84"/>
    <s v="Pass"/>
    <s v="Yes"/>
    <s v="Documentation"/>
    <s v="Minor"/>
    <d v="2025-09-01T00:00:00"/>
    <n v="0"/>
    <n v="0"/>
    <n v="0"/>
    <n v="0"/>
    <n v="0"/>
    <n v="0"/>
    <x v="0"/>
  </r>
  <r>
    <s v="B002021"/>
    <s v="COX-2 Inhibitor"/>
    <s v="Line 3"/>
    <d v="2024-08-29T00:00:00"/>
    <s v="Team C"/>
    <n v="22.68"/>
    <n v="40.57"/>
    <n v="337"/>
    <n v="33.9"/>
    <n v="6.88"/>
    <n v="99.2"/>
    <n v="6.76"/>
    <m/>
    <n v="89.49"/>
    <n v="93.9"/>
    <s v="Pass"/>
    <s v="No"/>
    <s v="None"/>
    <s v="None"/>
    <d v="2024-08-01T00:00:00"/>
    <n v="0"/>
    <n v="0"/>
    <n v="0"/>
    <n v="0"/>
    <n v="1"/>
    <n v="0"/>
    <x v="1"/>
  </r>
  <r>
    <s v="B002022"/>
    <s v="Antidepressant"/>
    <s v="Line 3"/>
    <d v="2024-07-29T00:00:00"/>
    <s v="Team A"/>
    <n v="21.58"/>
    <n v="40.56"/>
    <n v="278"/>
    <n v="48.1"/>
    <n v="7.57"/>
    <n v="99.04"/>
    <n v="6.81"/>
    <n v="140"/>
    <n v="89.4"/>
    <n v="94.39"/>
    <s v="Pass"/>
    <s v="No"/>
    <s v="None"/>
    <s v="None"/>
    <d v="2024-07-01T00:00:00"/>
    <n v="0"/>
    <n v="0"/>
    <n v="0"/>
    <n v="0"/>
    <n v="0"/>
    <n v="0"/>
    <x v="0"/>
  </r>
  <r>
    <s v="B002023"/>
    <s v="Antidepressant"/>
    <s v="Line 3"/>
    <d v="2024-07-25T00:00:00"/>
    <s v="Team D"/>
    <n v="21.89"/>
    <n v="44.85"/>
    <n v="318"/>
    <n v="43.3"/>
    <n v="7.75"/>
    <n v="99.03"/>
    <n v="6.81"/>
    <n v="107.1"/>
    <n v="85.3"/>
    <n v="93.45"/>
    <s v="Pass"/>
    <s v="No"/>
    <s v="None"/>
    <s v="None"/>
    <d v="2024-07-01T00:00:00"/>
    <n v="0"/>
    <n v="0"/>
    <n v="0"/>
    <n v="0"/>
    <n v="0"/>
    <n v="0"/>
    <x v="0"/>
  </r>
  <r>
    <s v="B002024"/>
    <s v="Antidepressant"/>
    <s v="Line 2"/>
    <d v="2025-01-21T00:00:00"/>
    <s v="Team D"/>
    <m/>
    <n v="41.01"/>
    <n v="328"/>
    <n v="50"/>
    <n v="6.93"/>
    <n v="99.12"/>
    <n v="6.71"/>
    <n v="138.4"/>
    <n v="87.34"/>
    <n v="92.91"/>
    <s v="Pass"/>
    <s v="No"/>
    <s v="None"/>
    <s v="None"/>
    <d v="2025-01-01T00:00:00"/>
    <n v="1"/>
    <n v="0"/>
    <n v="0"/>
    <n v="0"/>
    <n v="0"/>
    <n v="0"/>
    <x v="1"/>
  </r>
  <r>
    <s v="B002025"/>
    <s v="GLP-1 Agonist"/>
    <s v="Line 2"/>
    <d v="2025-07-23T00:00:00"/>
    <s v="Team C"/>
    <n v="23.09"/>
    <n v="45.58"/>
    <n v="313"/>
    <n v="52"/>
    <n v="7.57"/>
    <n v="98.65"/>
    <n v="7.08"/>
    <n v="134.5"/>
    <n v="83.74"/>
    <n v="93.25"/>
    <s v="Pass"/>
    <s v="No"/>
    <s v="None"/>
    <s v="None"/>
    <d v="2025-07-01T00:00:00"/>
    <n v="0"/>
    <n v="0"/>
    <n v="0"/>
    <n v="0"/>
    <n v="0"/>
    <n v="0"/>
    <x v="0"/>
  </r>
  <r>
    <s v="B002026"/>
    <s v="GLP-1 Agonist"/>
    <s v="Line 2"/>
    <d v="2024-12-31T00:00:00"/>
    <s v="Team A"/>
    <n v="20.71"/>
    <n v="35.4"/>
    <n v="284"/>
    <n v="44.6"/>
    <n v="7.93"/>
    <n v="99.01"/>
    <n v="6.93"/>
    <n v="137.5"/>
    <n v="85.34"/>
    <n v="92.53"/>
    <s v="Pass"/>
    <s v="Yes"/>
    <s v="Process"/>
    <s v="Minor"/>
    <d v="2024-12-01T00:00:00"/>
    <n v="0"/>
    <n v="0"/>
    <n v="0"/>
    <n v="0"/>
    <n v="0"/>
    <n v="0"/>
    <x v="0"/>
  </r>
  <r>
    <s v="B002027"/>
    <s v="AED"/>
    <s v="Line 2"/>
    <d v="2024-08-03T00:00:00"/>
    <s v="Team B"/>
    <n v="21.11"/>
    <n v="38.32"/>
    <n v="310"/>
    <n v="51.9"/>
    <n v="8.31"/>
    <n v="99.02"/>
    <n v="6.9"/>
    <n v="147.19999999999999"/>
    <n v="83.54"/>
    <n v="91.56"/>
    <s v="Pass"/>
    <s v="No"/>
    <s v="None"/>
    <s v="None"/>
    <d v="2024-08-01T00:00:00"/>
    <n v="0"/>
    <n v="0"/>
    <n v="0"/>
    <n v="0"/>
    <n v="0"/>
    <n v="0"/>
    <x v="0"/>
  </r>
  <r>
    <s v="B002028"/>
    <s v="GLP-1 Agonist"/>
    <s v="Line 1"/>
    <d v="2025-12-02T00:00:00"/>
    <s v="Team C"/>
    <n v="20.71"/>
    <n v="41.52"/>
    <n v="318"/>
    <n v="32.9"/>
    <n v="7.62"/>
    <n v="98.74"/>
    <n v="6.86"/>
    <n v="120.2"/>
    <n v="86.42"/>
    <n v="92.03"/>
    <s v="Failed"/>
    <s v="No"/>
    <s v="None"/>
    <s v="None"/>
    <d v="2025-12-01T00:00:00"/>
    <n v="0"/>
    <n v="0"/>
    <n v="0"/>
    <n v="0"/>
    <n v="0"/>
    <n v="0"/>
    <x v="0"/>
  </r>
  <r>
    <s v="B002029"/>
    <s v="GLP-1 Agonist"/>
    <s v="Line 2"/>
    <d v="2025-02-22T00:00:00"/>
    <s v="Team C"/>
    <m/>
    <n v="42.02"/>
    <n v="299"/>
    <n v="58.6"/>
    <n v="9.19"/>
    <n v="99.39"/>
    <n v="6.79"/>
    <n v="138"/>
    <n v="82.74"/>
    <n v="90.65"/>
    <s v="Pass"/>
    <s v="No"/>
    <s v="None"/>
    <s v="None"/>
    <d v="2025-02-01T00:00:00"/>
    <n v="1"/>
    <n v="0"/>
    <n v="0"/>
    <n v="0"/>
    <n v="0"/>
    <n v="0"/>
    <x v="1"/>
  </r>
  <r>
    <s v="B002030"/>
    <s v="COX-2 Inhibitor"/>
    <s v="Line 1"/>
    <d v="2024-10-15T00:00:00"/>
    <s v="Team A"/>
    <n v="22.2"/>
    <n v="38.68"/>
    <n v="312"/>
    <n v="30.6"/>
    <n v="6.65"/>
    <n v="99.11"/>
    <n v="6.54"/>
    <n v="280"/>
    <n v="92.63"/>
    <n v="93.58"/>
    <s v="Pass"/>
    <s v="Yes"/>
    <s v="Documentation"/>
    <s v="Minor"/>
    <d v="2024-10-01T00:00:00"/>
    <n v="0"/>
    <n v="0"/>
    <n v="0"/>
    <n v="0"/>
    <n v="0"/>
    <n v="0"/>
    <x v="0"/>
  </r>
  <r>
    <s v="B002031"/>
    <s v="Antidepressant"/>
    <s v="Line 1"/>
    <d v="2024-01-08T00:00:00"/>
    <s v="Team D"/>
    <n v="22.18"/>
    <n v="48.72"/>
    <n v="342"/>
    <n v="44.7"/>
    <n v="7.38"/>
    <n v="98.36"/>
    <n v="6.74"/>
    <n v="123"/>
    <n v="85.85"/>
    <n v="95.73"/>
    <s v="Pass"/>
    <s v="No"/>
    <s v="None"/>
    <s v="None"/>
    <d v="2024-01-01T00:00:00"/>
    <n v="0"/>
    <n v="0"/>
    <n v="0"/>
    <n v="0"/>
    <n v="0"/>
    <n v="0"/>
    <x v="0"/>
  </r>
  <r>
    <s v="B002032"/>
    <s v="GLP-1 Agonist"/>
    <s v="Line 3"/>
    <d v="2025-02-14T00:00:00"/>
    <s v="Team D"/>
    <n v="23"/>
    <n v="49.62"/>
    <n v="296"/>
    <n v="51.9"/>
    <n v="8.66"/>
    <n v="99.22"/>
    <n v="6.95"/>
    <n v="133.6"/>
    <n v="82.7"/>
    <n v="93.19"/>
    <s v="Pass"/>
    <s v="No"/>
    <s v="None"/>
    <s v="None"/>
    <d v="2025-02-01T00:00:00"/>
    <n v="0"/>
    <n v="0"/>
    <n v="0"/>
    <n v="0"/>
    <n v="0"/>
    <n v="0"/>
    <x v="0"/>
  </r>
  <r>
    <s v="B002033"/>
    <s v="GLP-1 Agonist"/>
    <s v="Line 1"/>
    <d v="2025-03-29T00:00:00"/>
    <s v="Team C"/>
    <n v="21.49"/>
    <n v="36.86"/>
    <n v="320"/>
    <n v="54.2"/>
    <n v="8.83"/>
    <n v="98.75"/>
    <n v="7.11"/>
    <n v="143.30000000000001"/>
    <n v="85.35"/>
    <n v="92.88"/>
    <s v="Pass"/>
    <s v="No"/>
    <s v="None"/>
    <s v="None"/>
    <d v="2025-03-01T00:00:00"/>
    <n v="0"/>
    <n v="0"/>
    <n v="0"/>
    <n v="0"/>
    <n v="0"/>
    <n v="0"/>
    <x v="0"/>
  </r>
  <r>
    <s v="B002034"/>
    <s v="GLP-1 Agonist"/>
    <s v="Line 2"/>
    <d v="2025-11-09T00:00:00"/>
    <s v="Team B"/>
    <n v="22.03"/>
    <n v="47.44"/>
    <n v="275"/>
    <n v="45.2"/>
    <n v="8.3800000000000008"/>
    <n v="99.05"/>
    <n v="6.81"/>
    <n v="138.69999999999999"/>
    <n v="86.22"/>
    <n v="91.35"/>
    <s v="Pass"/>
    <s v="No"/>
    <s v="None"/>
    <s v="None"/>
    <d v="2025-11-01T00:00:00"/>
    <n v="0"/>
    <n v="0"/>
    <n v="0"/>
    <n v="0"/>
    <n v="0"/>
    <n v="0"/>
    <x v="0"/>
  </r>
  <r>
    <s v="B002035"/>
    <s v="Antidepressant"/>
    <s v="Line 2"/>
    <d v="2024-06-17T00:00:00"/>
    <s v="Team C"/>
    <n v="22.39"/>
    <n v="30.09"/>
    <n v="318"/>
    <n v="30.2"/>
    <n v="5.99"/>
    <n v="99.06"/>
    <n v="6.68"/>
    <n v="122.1"/>
    <n v="89.67"/>
    <n v="91.25"/>
    <s v="Pass"/>
    <s v="No"/>
    <s v="None"/>
    <s v="None"/>
    <d v="2024-06-01T00:00:00"/>
    <n v="0"/>
    <n v="0"/>
    <n v="0"/>
    <n v="0"/>
    <n v="0"/>
    <n v="0"/>
    <x v="0"/>
  </r>
  <r>
    <s v="B002036"/>
    <s v="AED"/>
    <s v="Line 1"/>
    <d v="2024-04-29T00:00:00"/>
    <s v="Team A"/>
    <n v="21.36"/>
    <n v="49.38"/>
    <n v="324"/>
    <n v="43.2"/>
    <n v="7.68"/>
    <n v="99.06"/>
    <n v="7.12"/>
    <n v="121.4"/>
    <n v="87.88"/>
    <n v="94.63"/>
    <s v="Pass"/>
    <s v="No"/>
    <s v="None"/>
    <s v="None"/>
    <d v="2024-04-01T00:00:00"/>
    <n v="0"/>
    <n v="0"/>
    <n v="0"/>
    <n v="0"/>
    <n v="0"/>
    <n v="0"/>
    <x v="0"/>
  </r>
  <r>
    <s v="B002037"/>
    <s v="AED"/>
    <s v="Line 3"/>
    <d v="2025-12-31T00:00:00"/>
    <s v="Team C"/>
    <n v="22.59"/>
    <n v="39.71"/>
    <n v="313"/>
    <n v="44.3"/>
    <n v="7.77"/>
    <n v="98.97"/>
    <n v="6.98"/>
    <n v="123.4"/>
    <n v="84.31"/>
    <n v="94.54"/>
    <s v="Pass"/>
    <s v="No"/>
    <s v="None"/>
    <s v="None"/>
    <d v="2025-12-01T00:00:00"/>
    <n v="0"/>
    <n v="0"/>
    <n v="0"/>
    <n v="0"/>
    <n v="0"/>
    <n v="0"/>
    <x v="0"/>
  </r>
  <r>
    <s v="B002038"/>
    <s v="Antidepressant"/>
    <s v="Line 1"/>
    <d v="2025-02-06T00:00:00"/>
    <s v="Team A"/>
    <n v="21.36"/>
    <n v="46.88"/>
    <n v="299"/>
    <n v="30.7"/>
    <n v="6.5"/>
    <n v="99.32"/>
    <n v="6.91"/>
    <n v="116"/>
    <n v="88.05"/>
    <n v="93.26"/>
    <s v="Pass"/>
    <s v="No"/>
    <s v="None"/>
    <s v="None"/>
    <d v="2025-02-01T00:00:00"/>
    <n v="0"/>
    <n v="0"/>
    <n v="0"/>
    <n v="0"/>
    <n v="0"/>
    <n v="0"/>
    <x v="0"/>
  </r>
  <r>
    <s v="B002039"/>
    <s v="COX-2 Inhibitor"/>
    <s v="Line 3"/>
    <d v="2024-01-20T00:00:00"/>
    <s v="Team A"/>
    <n v="23.5"/>
    <n v="38.19"/>
    <n v="297"/>
    <n v="39.700000000000003"/>
    <n v="6.04"/>
    <n v="99.12"/>
    <n v="6.8"/>
    <n v="119.4"/>
    <n v="90.25"/>
    <n v="94.1"/>
    <s v="Pass"/>
    <s v="No"/>
    <s v="None"/>
    <s v="None"/>
    <d v="2024-01-01T00:00:00"/>
    <n v="0"/>
    <n v="0"/>
    <n v="0"/>
    <n v="0"/>
    <n v="0"/>
    <n v="0"/>
    <x v="0"/>
  </r>
  <r>
    <s v="B002040"/>
    <s v="COX-2 Inhibitor"/>
    <s v="Line 3"/>
    <d v="2024-03-18T00:00:00"/>
    <s v="Team C"/>
    <n v="22.06"/>
    <n v="42.66"/>
    <n v="367"/>
    <n v="33.6"/>
    <n v="5.95"/>
    <n v="98.97"/>
    <n v="6.92"/>
    <n v="115.3"/>
    <n v="88.87"/>
    <n v="93.57"/>
    <s v="Pass"/>
    <s v="No"/>
    <s v="None"/>
    <s v="None"/>
    <d v="2024-03-01T00:00:00"/>
    <n v="0"/>
    <n v="0"/>
    <n v="0"/>
    <n v="0"/>
    <n v="0"/>
    <n v="0"/>
    <x v="0"/>
  </r>
  <r>
    <s v="B002041"/>
    <s v="GLP-1 Agonist"/>
    <s v="Line 1"/>
    <d v="2024-12-13T00:00:00"/>
    <s v="Team C"/>
    <n v="21.14"/>
    <n v="35.950000000000003"/>
    <n v="304"/>
    <n v="51.6"/>
    <n v="7.72"/>
    <n v="99.08"/>
    <n v="6.87"/>
    <n v="134.1"/>
    <n v="86.67"/>
    <n v="93.39"/>
    <s v="Pass"/>
    <s v="No"/>
    <s v="None"/>
    <s v="None"/>
    <d v="2024-12-01T00:00:00"/>
    <n v="0"/>
    <n v="0"/>
    <n v="0"/>
    <n v="0"/>
    <n v="0"/>
    <n v="0"/>
    <x v="0"/>
  </r>
  <r>
    <s v="B002042"/>
    <s v="AED"/>
    <s v="Line 1"/>
    <d v="2025-03-27T00:00:00"/>
    <s v="Team D"/>
    <n v="20.98"/>
    <n v="42.93"/>
    <n v="336"/>
    <n v="43.6"/>
    <n v="6.45"/>
    <n v="98.9"/>
    <m/>
    <n v="132"/>
    <n v="89.94"/>
    <n v="92.82"/>
    <s v="Pass"/>
    <s v="No"/>
    <s v="None"/>
    <s v="None"/>
    <d v="2025-03-01T00:00:00"/>
    <n v="0"/>
    <n v="0"/>
    <n v="0"/>
    <n v="1"/>
    <n v="0"/>
    <n v="0"/>
    <x v="1"/>
  </r>
  <r>
    <s v="B002043"/>
    <s v="COX-2 Inhibitor"/>
    <s v="Line 1"/>
    <d v="2024-06-27T00:00:00"/>
    <s v="Team C"/>
    <n v="21.81"/>
    <n v="52.15"/>
    <n v="357"/>
    <n v="48.8"/>
    <n v="6.79"/>
    <n v="98.51"/>
    <n v="7.01"/>
    <n v="117.1"/>
    <n v="88.92"/>
    <n v="93.65"/>
    <s v="Pass"/>
    <s v="No"/>
    <s v="None"/>
    <s v="None"/>
    <d v="2024-06-01T00:00:00"/>
    <n v="0"/>
    <n v="0"/>
    <n v="0"/>
    <n v="0"/>
    <n v="0"/>
    <n v="0"/>
    <x v="0"/>
  </r>
  <r>
    <s v="B002044"/>
    <s v="AED"/>
    <s v="Line 2"/>
    <d v="2024-09-24T00:00:00"/>
    <s v="Team D"/>
    <n v="21.48"/>
    <n v="43.46"/>
    <n v="326"/>
    <n v="43.6"/>
    <n v="7.64"/>
    <n v="98.8"/>
    <n v="6.82"/>
    <n v="129.1"/>
    <n v="83.94"/>
    <n v="92.39"/>
    <s v="Pass"/>
    <s v="No"/>
    <s v="None"/>
    <s v="None"/>
    <d v="2024-09-01T00:00:00"/>
    <n v="0"/>
    <n v="0"/>
    <n v="0"/>
    <n v="0"/>
    <n v="0"/>
    <n v="0"/>
    <x v="0"/>
  </r>
  <r>
    <s v="B002045"/>
    <s v="AED"/>
    <s v="Line 1"/>
    <d v="2025-06-22T00:00:00"/>
    <s v="Team D"/>
    <n v="19.98"/>
    <n v="54.55"/>
    <n v="309"/>
    <n v="46.4"/>
    <n v="7.03"/>
    <n v="99.67"/>
    <n v="7.06"/>
    <n v="128.19999999999999"/>
    <n v="86.5"/>
    <n v="93.05"/>
    <s v="Pass"/>
    <s v="No"/>
    <s v="None"/>
    <s v="None"/>
    <d v="2025-06-01T00:00:00"/>
    <n v="0"/>
    <n v="0"/>
    <n v="0"/>
    <n v="0"/>
    <n v="0"/>
    <n v="0"/>
    <x v="0"/>
  </r>
  <r>
    <s v="B002046"/>
    <s v="Antidepressant"/>
    <s v="Line 3"/>
    <d v="2025-12-08T00:00:00"/>
    <s v="Team B"/>
    <n v="21.83"/>
    <n v="40.07"/>
    <n v="329"/>
    <n v="41.3"/>
    <n v="7.37"/>
    <n v="98.59"/>
    <n v="6.7"/>
    <n v="126.6"/>
    <n v="89.81"/>
    <n v="94.56"/>
    <s v="Pass"/>
    <s v="No"/>
    <s v="None"/>
    <s v="None"/>
    <d v="2025-12-01T00:00:00"/>
    <n v="0"/>
    <n v="0"/>
    <n v="0"/>
    <n v="0"/>
    <n v="0"/>
    <n v="0"/>
    <x v="0"/>
  </r>
  <r>
    <s v="B002047"/>
    <s v="GLP-1 Agonist"/>
    <s v="Line 1"/>
    <d v="2024-12-24T00:00:00"/>
    <s v="Team D"/>
    <n v="21.12"/>
    <n v="47.46"/>
    <n v="326"/>
    <n v="39.1"/>
    <n v="6.9"/>
    <n v="98.91"/>
    <n v="7.14"/>
    <n v="142.4"/>
    <n v="88.76"/>
    <n v="92.87"/>
    <s v="Pass"/>
    <s v="No"/>
    <s v="None"/>
    <s v="None"/>
    <d v="2024-12-01T00:00:00"/>
    <n v="0"/>
    <n v="0"/>
    <n v="0"/>
    <n v="0"/>
    <n v="0"/>
    <n v="0"/>
    <x v="0"/>
  </r>
  <r>
    <s v="B002048"/>
    <s v="GLP-1 Agonist"/>
    <s v="Line 3"/>
    <d v="2024-10-30T00:00:00"/>
    <s v="Team B"/>
    <n v="22.09"/>
    <n v="31.87"/>
    <n v="301"/>
    <n v="48.4"/>
    <n v="8.33"/>
    <n v="98.95"/>
    <n v="6.62"/>
    <n v="128.80000000000001"/>
    <n v="85.74"/>
    <n v="93.6"/>
    <s v="Pass"/>
    <s v="No"/>
    <s v="None"/>
    <s v="None"/>
    <d v="2024-10-01T00:00:00"/>
    <n v="0"/>
    <n v="0"/>
    <n v="0"/>
    <n v="0"/>
    <n v="0"/>
    <n v="0"/>
    <x v="0"/>
  </r>
  <r>
    <s v="B002049"/>
    <s v="Antidepressant"/>
    <s v="Line 1"/>
    <d v="2024-09-20T00:00:00"/>
    <s v="Team C"/>
    <n v="22.32"/>
    <n v="40.57"/>
    <n v="354"/>
    <n v="46.1"/>
    <n v="7.42"/>
    <n v="99.63"/>
    <n v="6.95"/>
    <n v="106.4"/>
    <n v="83.65"/>
    <n v="92.96"/>
    <s v="Pass"/>
    <s v="No"/>
    <s v="None"/>
    <s v="None"/>
    <d v="2024-09-01T00:00:00"/>
    <n v="0"/>
    <n v="0"/>
    <n v="0"/>
    <n v="0"/>
    <n v="0"/>
    <n v="0"/>
    <x v="0"/>
  </r>
  <r>
    <s v="B002050"/>
    <s v="GLP-1 Agonist"/>
    <s v="Line 3"/>
    <d v="2024-04-09T00:00:00"/>
    <s v="Team A"/>
    <n v="20.97"/>
    <n v="37.32"/>
    <n v="273"/>
    <n v="52.8"/>
    <n v="7.54"/>
    <n v="98.65"/>
    <n v="6.99"/>
    <n v="138.4"/>
    <n v="83.18"/>
    <n v="90.24"/>
    <s v="Pass"/>
    <s v="No"/>
    <s v="None"/>
    <s v="None"/>
    <d v="2024-04-01T00:00:00"/>
    <n v="0"/>
    <n v="0"/>
    <n v="0"/>
    <n v="0"/>
    <n v="0"/>
    <n v="0"/>
    <x v="0"/>
  </r>
  <r>
    <s v="B002051"/>
    <s v="AED"/>
    <s v="Line 1"/>
    <d v="2024-02-08T00:00:00"/>
    <s v="Team A"/>
    <n v="21.46"/>
    <n v="51.69"/>
    <n v="286"/>
    <n v="43.4"/>
    <n v="6.83"/>
    <m/>
    <n v="7.12"/>
    <n v="118.5"/>
    <n v="87.44"/>
    <n v="94.2"/>
    <s v="Pass"/>
    <s v="Yes"/>
    <s v="Environmental"/>
    <s v="Major"/>
    <d v="2024-02-01T00:00:00"/>
    <n v="0"/>
    <n v="0"/>
    <n v="1"/>
    <n v="0"/>
    <n v="0"/>
    <n v="0"/>
    <x v="1"/>
  </r>
  <r>
    <s v="B002052"/>
    <s v="Antidepressant"/>
    <s v="Line2"/>
    <d v="2025-09-01T00:00:00"/>
    <s v="Team C"/>
    <n v="21.82"/>
    <n v="42.93"/>
    <n v="338"/>
    <n v="33"/>
    <n v="5.99"/>
    <n v="99.26"/>
    <n v="6.53"/>
    <n v="92.8"/>
    <n v="86.19"/>
    <n v="90.91"/>
    <s v="Pass"/>
    <s v="No"/>
    <s v="None"/>
    <s v="None"/>
    <d v="2025-09-01T00:00:00"/>
    <n v="0"/>
    <n v="0"/>
    <n v="0"/>
    <n v="0"/>
    <n v="0"/>
    <n v="0"/>
    <x v="0"/>
  </r>
  <r>
    <s v="B002053"/>
    <s v="GLP-1 Agonist"/>
    <s v="Line 2"/>
    <d v="2024-01-28T00:00:00"/>
    <s v="Team B"/>
    <n v="22.61"/>
    <n v="29.56"/>
    <n v="285"/>
    <n v="51.5"/>
    <n v="8.1999999999999993"/>
    <n v="99"/>
    <n v="6.69"/>
    <n v="157.4"/>
    <n v="86.81"/>
    <n v="93.99"/>
    <s v="Pass"/>
    <s v="No"/>
    <s v="None"/>
    <s v="None"/>
    <d v="2024-01-01T00:00:00"/>
    <n v="0"/>
    <n v="0"/>
    <n v="0"/>
    <n v="0"/>
    <n v="0"/>
    <n v="0"/>
    <x v="0"/>
  </r>
  <r>
    <s v="B002054"/>
    <s v="AED"/>
    <s v="Line 1"/>
    <d v="2025-08-23T00:00:00"/>
    <s v="Team C"/>
    <n v="21.18"/>
    <n v="37.450000000000003"/>
    <n v="352"/>
    <n v="46.3"/>
    <n v="7.44"/>
    <n v="98.87"/>
    <n v="7.01"/>
    <n v="136"/>
    <n v="86.51"/>
    <n v="93.01"/>
    <s v="Pass"/>
    <s v="No"/>
    <s v="None"/>
    <s v="None"/>
    <d v="2025-08-01T00:00:00"/>
    <n v="0"/>
    <n v="0"/>
    <n v="0"/>
    <n v="0"/>
    <n v="0"/>
    <n v="0"/>
    <x v="0"/>
  </r>
  <r>
    <s v="B002055"/>
    <s v="GLP-1 Agonist"/>
    <s v="Line 3"/>
    <d v="2024-06-29T00:00:00"/>
    <s v="Team A"/>
    <n v="20.96"/>
    <n v="34.94"/>
    <n v="324"/>
    <n v="54.1"/>
    <n v="8.34"/>
    <n v="98.99"/>
    <n v="6.87"/>
    <n v="150.69999999999999"/>
    <n v="79.94"/>
    <n v="94.72"/>
    <s v="Pass"/>
    <s v="No"/>
    <s v="None"/>
    <s v="None"/>
    <d v="2024-06-01T00:00:00"/>
    <n v="0"/>
    <n v="0"/>
    <n v="0"/>
    <n v="0"/>
    <n v="0"/>
    <n v="0"/>
    <x v="0"/>
  </r>
  <r>
    <s v="B002056"/>
    <s v="GLP-1 Agonist"/>
    <s v="Line 1"/>
    <d v="2025-05-22T00:00:00"/>
    <s v="Team B"/>
    <n v="20.65"/>
    <n v="44.67"/>
    <n v="329"/>
    <n v="45.5"/>
    <n v="7.64"/>
    <n v="98.81"/>
    <n v="6.83"/>
    <n v="133.69999999999999"/>
    <n v="85.2"/>
    <n v="92.26"/>
    <s v="Pass"/>
    <s v="No"/>
    <s v="None"/>
    <s v="None"/>
    <d v="2025-05-01T00:00:00"/>
    <n v="0"/>
    <n v="0"/>
    <n v="0"/>
    <n v="0"/>
    <n v="0"/>
    <n v="0"/>
    <x v="0"/>
  </r>
  <r>
    <s v="B002057"/>
    <s v="AED"/>
    <s v="Line 2"/>
    <d v="2025-11-26T00:00:00"/>
    <s v="Team C"/>
    <n v="20.69"/>
    <n v="48.03"/>
    <n v="331"/>
    <n v="34.700000000000003"/>
    <n v="7.12"/>
    <n v="98.84"/>
    <n v="7.02"/>
    <n v="127.8"/>
    <m/>
    <n v="92.9"/>
    <s v="Pass"/>
    <s v="No"/>
    <s v="None"/>
    <s v="None"/>
    <d v="2025-11-01T00:00:00"/>
    <n v="0"/>
    <n v="0"/>
    <n v="0"/>
    <n v="0"/>
    <n v="0"/>
    <n v="1"/>
    <x v="1"/>
  </r>
  <r>
    <s v="B002058"/>
    <s v="GLP-1 Agonist"/>
    <s v="Line 2"/>
    <d v="2025-07-01T00:00:00"/>
    <s v="Team C"/>
    <n v="21.73"/>
    <n v="38.5"/>
    <n v="283"/>
    <n v="49.9"/>
    <n v="8.06"/>
    <n v="99.2"/>
    <n v="7.03"/>
    <n v="136.80000000000001"/>
    <n v="85.07"/>
    <n v="92.32"/>
    <s v="Pass"/>
    <s v="No"/>
    <s v="None"/>
    <s v="None"/>
    <d v="2025-07-01T00:00:00"/>
    <n v="0"/>
    <n v="0"/>
    <n v="0"/>
    <n v="0"/>
    <n v="0"/>
    <n v="0"/>
    <x v="0"/>
  </r>
  <r>
    <s v="B002059"/>
    <s v="Antidepressant"/>
    <s v="Line 2"/>
    <d v="2025-06-17T00:00:00"/>
    <s v="Team D"/>
    <n v="22.15"/>
    <n v="39.26"/>
    <n v="290"/>
    <n v="40.9"/>
    <n v="6.69"/>
    <n v="99.23"/>
    <n v="6.82"/>
    <n v="132.80000000000001"/>
    <n v="91.01"/>
    <n v="94.36"/>
    <s v="Pass"/>
    <s v="No"/>
    <s v="None"/>
    <s v="None"/>
    <d v="2025-06-01T00:00:00"/>
    <n v="0"/>
    <n v="0"/>
    <n v="0"/>
    <n v="0"/>
    <n v="0"/>
    <n v="0"/>
    <x v="0"/>
  </r>
  <r>
    <s v="B002060"/>
    <s v="Antidepressant"/>
    <s v="Line 1"/>
    <d v="2024-07-12T00:00:00"/>
    <s v="Team D"/>
    <n v="22.96"/>
    <n v="45.58"/>
    <n v="347"/>
    <n v="49.7"/>
    <n v="6.92"/>
    <n v="99.18"/>
    <n v="6.84"/>
    <n v="132.1"/>
    <n v="87.89"/>
    <n v="93.84"/>
    <s v="Pass"/>
    <s v="No"/>
    <s v="None"/>
    <s v="None"/>
    <d v="2024-07-01T00:00:00"/>
    <n v="0"/>
    <n v="0"/>
    <n v="0"/>
    <n v="0"/>
    <n v="0"/>
    <n v="0"/>
    <x v="0"/>
  </r>
  <r>
    <s v="B002061"/>
    <s v="AED"/>
    <s v="Line 1"/>
    <d v="2025-03-13T00:00:00"/>
    <s v="Team D"/>
    <n v="22.58"/>
    <n v="38.35"/>
    <n v="288"/>
    <n v="45.2"/>
    <n v="7.27"/>
    <n v="99.13"/>
    <n v="6.98"/>
    <n v="129.80000000000001"/>
    <n v="83.97"/>
    <n v="95.47"/>
    <s v="Pass"/>
    <s v="No"/>
    <s v="None"/>
    <s v="None"/>
    <d v="2025-03-01T00:00:00"/>
    <n v="0"/>
    <n v="0"/>
    <n v="0"/>
    <n v="0"/>
    <n v="0"/>
    <n v="0"/>
    <x v="0"/>
  </r>
  <r>
    <s v="B002062"/>
    <s v="Antidepressant"/>
    <s v="Line 1"/>
    <d v="2025-04-14T00:00:00"/>
    <s v="Team A"/>
    <n v="23.8"/>
    <n v="44.29"/>
    <n v="349"/>
    <n v="41.7"/>
    <n v="6.89"/>
    <n v="99.29"/>
    <n v="6.75"/>
    <n v="125.2"/>
    <n v="84.77"/>
    <n v="96.13"/>
    <s v="Pass"/>
    <s v="No"/>
    <s v="None"/>
    <s v="None"/>
    <d v="2025-04-01T00:00:00"/>
    <n v="0"/>
    <n v="0"/>
    <n v="0"/>
    <n v="0"/>
    <n v="0"/>
    <n v="0"/>
    <x v="0"/>
  </r>
  <r>
    <s v="B002063"/>
    <s v="GLP-1 Agonist"/>
    <s v="Line 1"/>
    <d v="2024-11-06T00:00:00"/>
    <s v="Team C"/>
    <n v="21.44"/>
    <n v="41.86"/>
    <n v="312"/>
    <n v="50.3"/>
    <n v="9.01"/>
    <n v="99.28"/>
    <n v="7.06"/>
    <n v="152.80000000000001"/>
    <n v="85"/>
    <n v="94.21"/>
    <s v="Pass"/>
    <s v="No"/>
    <s v="None"/>
    <s v="None"/>
    <d v="2024-11-01T00:00:00"/>
    <n v="0"/>
    <n v="0"/>
    <n v="0"/>
    <n v="0"/>
    <n v="0"/>
    <n v="0"/>
    <x v="0"/>
  </r>
  <r>
    <s v="B002064"/>
    <s v="Antidepressant"/>
    <s v="Line 1"/>
    <d v="2024-01-28T00:00:00"/>
    <s v="Team A"/>
    <n v="21.8"/>
    <n v="40.630000000000003"/>
    <n v="319"/>
    <n v="38.700000000000003"/>
    <n v="6.67"/>
    <n v="99.05"/>
    <n v="6.8"/>
    <n v="124.2"/>
    <n v="88.87"/>
    <n v="95.6"/>
    <s v="Pass"/>
    <s v="No"/>
    <s v="None"/>
    <s v="None"/>
    <d v="2024-01-01T00:00:00"/>
    <n v="0"/>
    <n v="0"/>
    <n v="0"/>
    <n v="0"/>
    <n v="0"/>
    <n v="0"/>
    <x v="0"/>
  </r>
  <r>
    <s v="B002065"/>
    <s v="GLP-1 Agonist"/>
    <s v="Line 3"/>
    <d v="2025-10-28T00:00:00"/>
    <s v="Team B"/>
    <n v="20.52"/>
    <n v="41.99"/>
    <n v="308"/>
    <n v="45"/>
    <n v="8.1999999999999993"/>
    <n v="99.13"/>
    <n v="6.98"/>
    <m/>
    <n v="88.13"/>
    <n v="92.02"/>
    <s v="Pass"/>
    <s v="No"/>
    <s v="None"/>
    <s v="None"/>
    <d v="2025-10-01T00:00:00"/>
    <n v="0"/>
    <n v="0"/>
    <n v="0"/>
    <n v="0"/>
    <n v="1"/>
    <n v="0"/>
    <x v="1"/>
  </r>
  <r>
    <s v="B002066"/>
    <s v="AED"/>
    <s v="Line 2"/>
    <d v="2024-05-23T00:00:00"/>
    <s v="Team A"/>
    <n v="22.32"/>
    <n v="44.51"/>
    <n v="323"/>
    <n v="44.5"/>
    <n v="7.54"/>
    <n v="98.57"/>
    <n v="6.89"/>
    <m/>
    <n v="90.6"/>
    <n v="94.88"/>
    <s v="Pass"/>
    <s v="No"/>
    <s v="None"/>
    <s v="None"/>
    <d v="2024-05-01T00:00:00"/>
    <n v="0"/>
    <n v="0"/>
    <n v="0"/>
    <n v="0"/>
    <n v="1"/>
    <n v="0"/>
    <x v="1"/>
  </r>
  <r>
    <s v="B002067"/>
    <s v="GLP-1 Agonist"/>
    <s v="Line 2"/>
    <d v="2025-12-12T00:00:00"/>
    <s v="Team B"/>
    <n v="21.59"/>
    <n v="42.49"/>
    <n v="296"/>
    <n v="41.9"/>
    <n v="8.36"/>
    <n v="98.25"/>
    <n v="6.97"/>
    <n v="139.4"/>
    <n v="90.72"/>
    <n v="92.06"/>
    <s v="Pass"/>
    <s v="No"/>
    <s v="None"/>
    <s v="None"/>
    <d v="2025-12-01T00:00:00"/>
    <n v="0"/>
    <n v="0"/>
    <n v="0"/>
    <n v="0"/>
    <n v="0"/>
    <n v="0"/>
    <x v="0"/>
  </r>
  <r>
    <s v="B002068"/>
    <s v="AED"/>
    <s v="Line 2"/>
    <d v="2025-11-12T00:00:00"/>
    <s v="Team A"/>
    <n v="22.29"/>
    <n v="37.33"/>
    <n v="341"/>
    <n v="42.7"/>
    <n v="6.77"/>
    <n v="99.56"/>
    <n v="6.83"/>
    <n v="128.30000000000001"/>
    <n v="86.13"/>
    <n v="94.96"/>
    <s v="Pass"/>
    <s v="No"/>
    <s v="None"/>
    <s v="None"/>
    <d v="2025-11-01T00:00:00"/>
    <n v="0"/>
    <n v="0"/>
    <n v="0"/>
    <n v="0"/>
    <n v="0"/>
    <n v="0"/>
    <x v="0"/>
  </r>
  <r>
    <s v="B002069"/>
    <s v="Antidepressant"/>
    <s v="Line 1"/>
    <d v="2024-01-14T00:00:00"/>
    <s v="Team C"/>
    <n v="21.15"/>
    <m/>
    <n v="345"/>
    <n v="52.7"/>
    <n v="8.11"/>
    <n v="98.98"/>
    <n v="6.81"/>
    <n v="132"/>
    <n v="88.14"/>
    <n v="93.2"/>
    <s v="Pass"/>
    <s v="No"/>
    <s v="None"/>
    <s v="None"/>
    <d v="2024-01-01T00:00:00"/>
    <n v="0"/>
    <n v="1"/>
    <n v="0"/>
    <n v="0"/>
    <n v="0"/>
    <n v="0"/>
    <x v="1"/>
  </r>
  <r>
    <s v="B002070"/>
    <s v="GLP-1 Agonist"/>
    <s v="Line 2"/>
    <d v="2025-06-24T00:00:00"/>
    <s v="Team A"/>
    <n v="21.76"/>
    <n v="45.13"/>
    <n v="303"/>
    <n v="52.7"/>
    <n v="7.88"/>
    <n v="98.91"/>
    <n v="7.13"/>
    <n v="132.9"/>
    <n v="85.78"/>
    <n v="93.39"/>
    <s v="Pass"/>
    <s v="No"/>
    <s v="None"/>
    <s v="None"/>
    <d v="2025-06-01T00:00:00"/>
    <n v="0"/>
    <n v="0"/>
    <n v="0"/>
    <n v="0"/>
    <n v="0"/>
    <n v="0"/>
    <x v="0"/>
  </r>
  <r>
    <s v="B002071"/>
    <s v="AED"/>
    <s v="Line 1"/>
    <d v="2025-04-08T00:00:00"/>
    <s v="Team C"/>
    <n v="21.95"/>
    <n v="45.6"/>
    <n v="304"/>
    <n v="46.7"/>
    <n v="8.74"/>
    <n v="98.6"/>
    <n v="6.89"/>
    <n v="132.1"/>
    <n v="84.3"/>
    <n v="94.52"/>
    <s v="Pass"/>
    <s v="No"/>
    <s v="None"/>
    <s v="None"/>
    <d v="2025-04-01T00:00:00"/>
    <n v="0"/>
    <n v="0"/>
    <n v="0"/>
    <n v="0"/>
    <n v="0"/>
    <n v="0"/>
    <x v="0"/>
  </r>
  <r>
    <s v="B002072"/>
    <s v="GLP-1 Agonist"/>
    <s v="Line 2"/>
    <d v="2024-06-17T00:00:00"/>
    <s v="Team C"/>
    <n v="21.6"/>
    <n v="43.01"/>
    <n v="324"/>
    <n v="56.5"/>
    <n v="8.3000000000000007"/>
    <n v="98.52"/>
    <n v="7.2"/>
    <n v="134.19999999999999"/>
    <n v="80.010000000000005"/>
    <n v="92.85"/>
    <s v="Pass"/>
    <s v="No"/>
    <s v="None"/>
    <s v="None"/>
    <d v="2024-06-01T00:00:00"/>
    <n v="0"/>
    <n v="0"/>
    <n v="0"/>
    <n v="0"/>
    <n v="0"/>
    <n v="0"/>
    <x v="0"/>
  </r>
  <r>
    <s v="B002073"/>
    <s v="Antidepressant"/>
    <s v="Line 2"/>
    <d v="2025-08-17T00:00:00"/>
    <s v="Team A"/>
    <n v="21.49"/>
    <n v="41.45"/>
    <n v="284"/>
    <n v="36.5"/>
    <n v="6.13"/>
    <n v="98.9"/>
    <n v="6.72"/>
    <n v="120.1"/>
    <n v="89.01"/>
    <n v="92.8"/>
    <s v="Pass"/>
    <s v="No"/>
    <s v="None"/>
    <s v="None"/>
    <d v="2025-08-01T00:00:00"/>
    <n v="0"/>
    <n v="0"/>
    <n v="0"/>
    <n v="0"/>
    <n v="0"/>
    <n v="0"/>
    <x v="0"/>
  </r>
  <r>
    <s v="B002074"/>
    <s v="AED"/>
    <s v="Line 2"/>
    <d v="2024-03-22T00:00:00"/>
    <s v="Team A"/>
    <n v="22.69"/>
    <n v="48.46"/>
    <n v="323"/>
    <n v="58.7"/>
    <n v="7.67"/>
    <n v="99.05"/>
    <n v="7.11"/>
    <n v="134.80000000000001"/>
    <n v="80.95"/>
    <n v="89.96"/>
    <s v="Pass"/>
    <s v="No"/>
    <s v="None"/>
    <s v="None"/>
    <d v="2024-03-01T00:00:00"/>
    <n v="0"/>
    <n v="0"/>
    <n v="0"/>
    <n v="0"/>
    <n v="0"/>
    <n v="0"/>
    <x v="0"/>
  </r>
  <r>
    <s v="B002075"/>
    <s v="GLP-1 Agonist"/>
    <s v="Line 3"/>
    <d v="2024-06-30T00:00:00"/>
    <s v="Team D"/>
    <n v="23.04"/>
    <n v="40.33"/>
    <n v="313"/>
    <n v="47"/>
    <n v="8.85"/>
    <n v="98.72"/>
    <n v="7.09"/>
    <n v="148.5"/>
    <n v="83.71"/>
    <n v="94.22"/>
    <s v="Pass"/>
    <s v="Yes"/>
    <s v="Environmental"/>
    <s v="Major"/>
    <d v="2024-06-01T00:00:00"/>
    <n v="0"/>
    <n v="0"/>
    <n v="0"/>
    <n v="0"/>
    <n v="0"/>
    <n v="0"/>
    <x v="0"/>
  </r>
  <r>
    <s v="B002076"/>
    <s v="GLP-1 Agonist"/>
    <s v="Line 1"/>
    <d v="2025-11-24T00:00:00"/>
    <s v="Team C"/>
    <n v="20.67"/>
    <n v="34.26"/>
    <n v="285"/>
    <n v="58"/>
    <n v="8.1999999999999993"/>
    <n v="98.96"/>
    <n v="6.9"/>
    <n v="159"/>
    <n v="82.69"/>
    <n v="93.53"/>
    <s v="Pass"/>
    <s v="No"/>
    <s v="None"/>
    <s v="None"/>
    <d v="2025-11-01T00:00:00"/>
    <n v="0"/>
    <n v="0"/>
    <n v="0"/>
    <n v="0"/>
    <n v="0"/>
    <n v="0"/>
    <x v="0"/>
  </r>
  <r>
    <s v="B002077"/>
    <s v="AED"/>
    <s v="Line 2"/>
    <d v="2025-06-27T00:00:00"/>
    <s v="Team B"/>
    <n v="22.34"/>
    <n v="48.1"/>
    <n v="333"/>
    <n v="55"/>
    <n v="7.62"/>
    <n v="98.67"/>
    <n v="7"/>
    <m/>
    <n v="85.38"/>
    <n v="92.31"/>
    <s v="Pass"/>
    <s v="No"/>
    <s v="None"/>
    <s v="None"/>
    <d v="2025-06-01T00:00:00"/>
    <n v="0"/>
    <n v="0"/>
    <n v="0"/>
    <n v="0"/>
    <n v="1"/>
    <n v="0"/>
    <x v="1"/>
  </r>
  <r>
    <s v="B002078"/>
    <s v="Antidepressant"/>
    <s v="Line 1"/>
    <d v="2024-03-23T00:00:00"/>
    <s v="Team D"/>
    <n v="19.84"/>
    <n v="33.83"/>
    <n v="320"/>
    <n v="32.4"/>
    <n v="7.06"/>
    <n v="99.6"/>
    <n v="6.59"/>
    <n v="118.2"/>
    <n v="92.55"/>
    <n v="94.2"/>
    <s v="Pass"/>
    <s v="No"/>
    <s v="None"/>
    <s v="None"/>
    <d v="2024-03-01T00:00:00"/>
    <n v="0"/>
    <n v="0"/>
    <n v="0"/>
    <n v="0"/>
    <n v="0"/>
    <n v="0"/>
    <x v="0"/>
  </r>
  <r>
    <s v="B002079"/>
    <s v="GLP-1 Agonist"/>
    <s v="Line 2"/>
    <d v="2024-04-15T00:00:00"/>
    <s v="Team A"/>
    <n v="22"/>
    <n v="41.41"/>
    <n v="290"/>
    <n v="56.1"/>
    <n v="7.89"/>
    <n v="99.13"/>
    <n v="6.93"/>
    <n v="142.1"/>
    <n v="84.28"/>
    <n v="90.2"/>
    <s v="Pass"/>
    <s v="No"/>
    <s v="None"/>
    <s v="None"/>
    <d v="2024-04-01T00:00:00"/>
    <n v="0"/>
    <n v="0"/>
    <n v="0"/>
    <n v="0"/>
    <n v="0"/>
    <n v="0"/>
    <x v="0"/>
  </r>
  <r>
    <s v="B002080"/>
    <s v="Antidepressant"/>
    <s v="Line 3"/>
    <d v="2024-07-06T00:00:00"/>
    <s v="Team D"/>
    <n v="20.6"/>
    <n v="40.08"/>
    <n v="337"/>
    <n v="41.9"/>
    <n v="7.23"/>
    <n v="98.99"/>
    <n v="6.8"/>
    <n v="131.5"/>
    <n v="86.23"/>
    <n v="93.74"/>
    <s v="Pass"/>
    <s v="No"/>
    <s v="None"/>
    <s v="None"/>
    <d v="2024-07-01T00:00:00"/>
    <n v="0"/>
    <n v="0"/>
    <n v="0"/>
    <n v="0"/>
    <n v="0"/>
    <n v="0"/>
    <x v="0"/>
  </r>
  <r>
    <s v="B002081"/>
    <s v="GLP-1 Agonist"/>
    <s v="Line 1"/>
    <d v="2024-02-21T00:00:00"/>
    <s v="Team A"/>
    <n v="21.11"/>
    <n v="37.76"/>
    <n v="280"/>
    <n v="44.9"/>
    <n v="7.17"/>
    <n v="99.18"/>
    <n v="6.93"/>
    <n v="136.69999999999999"/>
    <n v="82.01"/>
    <n v="93.33"/>
    <s v="Pass"/>
    <s v="No"/>
    <s v="None"/>
    <s v="None"/>
    <d v="2024-02-01T00:00:00"/>
    <n v="0"/>
    <n v="0"/>
    <n v="0"/>
    <n v="0"/>
    <n v="0"/>
    <n v="0"/>
    <x v="0"/>
  </r>
  <r>
    <s v="B002082"/>
    <s v="Antidepressant"/>
    <s v="Line 2"/>
    <d v="2024-05-13T00:00:00"/>
    <s v="Team C"/>
    <n v="21.02"/>
    <n v="42.86"/>
    <n v="336"/>
    <n v="44.9"/>
    <n v="8.0500000000000007"/>
    <n v="99.03"/>
    <n v="6.95"/>
    <n v="124.7"/>
    <n v="88.19"/>
    <n v="92.2"/>
    <s v="Pass"/>
    <s v="No"/>
    <s v="None"/>
    <s v="None"/>
    <d v="2024-05-01T00:00:00"/>
    <n v="0"/>
    <n v="0"/>
    <n v="0"/>
    <n v="0"/>
    <n v="0"/>
    <n v="0"/>
    <x v="0"/>
  </r>
  <r>
    <s v="B002083"/>
    <s v="COX-2 Inhibitor"/>
    <s v="Line 2"/>
    <d v="2025-02-21T00:00:00"/>
    <s v="Team A"/>
    <n v="22.34"/>
    <n v="39.450000000000003"/>
    <n v="304"/>
    <n v="32.5"/>
    <n v="5.73"/>
    <n v="99.12"/>
    <n v="6.61"/>
    <n v="116.2"/>
    <n v="89.76"/>
    <n v="92.47"/>
    <s v="Pass"/>
    <s v="Yes"/>
    <s v="Equipment"/>
    <s v="Minor"/>
    <d v="2025-02-01T00:00:00"/>
    <n v="0"/>
    <n v="0"/>
    <n v="0"/>
    <n v="0"/>
    <n v="0"/>
    <n v="0"/>
    <x v="0"/>
  </r>
  <r>
    <s v="B002084"/>
    <s v="Antidepressant"/>
    <s v="Line 1"/>
    <d v="2024-01-06T00:00:00"/>
    <s v="Team A"/>
    <n v="22.63"/>
    <n v="44.56"/>
    <n v="325"/>
    <n v="44.8"/>
    <n v="7.19"/>
    <n v="99.03"/>
    <n v="6.79"/>
    <n v="125"/>
    <n v="86.29"/>
    <n v="94.68"/>
    <s v="Pass"/>
    <s v="No"/>
    <s v="None"/>
    <s v="None"/>
    <d v="2024-01-01T00:00:00"/>
    <n v="0"/>
    <n v="0"/>
    <n v="0"/>
    <n v="0"/>
    <n v="0"/>
    <n v="0"/>
    <x v="0"/>
  </r>
  <r>
    <s v="B002085"/>
    <s v="COX-2 Inhibitor"/>
    <s v="Line 3"/>
    <d v="2024-07-29T00:00:00"/>
    <s v="Team B"/>
    <n v="21.11"/>
    <n v="43.28"/>
    <n v="341"/>
    <n v="34.299999999999997"/>
    <n v="7.09"/>
    <n v="99.35"/>
    <n v="6.52"/>
    <n v="132.1"/>
    <n v="91.63"/>
    <n v="93.62"/>
    <s v="Pass"/>
    <s v="No"/>
    <s v="None"/>
    <s v="None"/>
    <d v="2024-07-01T00:00:00"/>
    <n v="0"/>
    <n v="0"/>
    <n v="0"/>
    <n v="0"/>
    <n v="0"/>
    <n v="0"/>
    <x v="0"/>
  </r>
  <r>
    <s v="B002086"/>
    <s v="Antidepressant"/>
    <s v="Line 2"/>
    <d v="2024-08-17T00:00:00"/>
    <s v="Team A"/>
    <n v="21.73"/>
    <n v="38.909999999999997"/>
    <n v="310"/>
    <n v="43"/>
    <n v="7.03"/>
    <n v="98.89"/>
    <n v="6.83"/>
    <n v="119.7"/>
    <n v="84.9"/>
    <n v="94.16"/>
    <s v="Pass"/>
    <s v="No"/>
    <s v="None"/>
    <s v="None"/>
    <d v="2024-08-01T00:00:00"/>
    <n v="0"/>
    <n v="0"/>
    <n v="0"/>
    <n v="0"/>
    <n v="0"/>
    <n v="0"/>
    <x v="0"/>
  </r>
  <r>
    <s v="B002087"/>
    <s v="GLP-1 Agonist"/>
    <s v="Line 3"/>
    <d v="2025-12-10T00:00:00"/>
    <s v="Team B"/>
    <n v="21.11"/>
    <n v="46.69"/>
    <n v="307"/>
    <n v="55.8"/>
    <n v="7.73"/>
    <n v="98.96"/>
    <n v="7.14"/>
    <n v="148.19999999999999"/>
    <n v="82.48"/>
    <n v="91.4"/>
    <s v="Pass"/>
    <s v="No"/>
    <s v="None"/>
    <s v="None"/>
    <d v="2025-12-01T00:00:00"/>
    <n v="0"/>
    <n v="0"/>
    <n v="0"/>
    <n v="0"/>
    <n v="0"/>
    <n v="0"/>
    <x v="0"/>
  </r>
  <r>
    <s v="B002088"/>
    <s v="GLP-1 Agonist"/>
    <s v="Line 2"/>
    <d v="2025-12-13T00:00:00"/>
    <s v="Team A"/>
    <n v="22.69"/>
    <n v="41.02"/>
    <n v="299"/>
    <n v="49.1"/>
    <n v="7.29"/>
    <n v="99.58"/>
    <n v="7.1"/>
    <n v="144.6"/>
    <n v="84.96"/>
    <n v="91.85"/>
    <s v="Pass"/>
    <s v="No"/>
    <s v="None"/>
    <s v="None"/>
    <d v="2025-12-01T00:00:00"/>
    <n v="0"/>
    <n v="0"/>
    <n v="0"/>
    <n v="0"/>
    <n v="0"/>
    <n v="0"/>
    <x v="0"/>
  </r>
  <r>
    <s v="B002089"/>
    <s v="COX-2 Inhibitor"/>
    <s v="Line 3"/>
    <d v="2025-09-10T00:00:00"/>
    <s v="Team A"/>
    <n v="22.82"/>
    <n v="46.15"/>
    <n v="359"/>
    <n v="36.5"/>
    <n v="7.19"/>
    <n v="99.13"/>
    <n v="6.89"/>
    <n v="123.3"/>
    <n v="87.43"/>
    <n v="94.44"/>
    <s v="Pass"/>
    <s v="No"/>
    <s v="None"/>
    <s v="None"/>
    <d v="2025-09-01T00:00:00"/>
    <n v="0"/>
    <n v="0"/>
    <n v="0"/>
    <n v="0"/>
    <n v="0"/>
    <n v="0"/>
    <x v="0"/>
  </r>
  <r>
    <s v="B002090"/>
    <s v="GLP-1 Agonist"/>
    <s v="Line 1"/>
    <d v="2024-09-06T00:00:00"/>
    <s v="Team D"/>
    <n v="20.62"/>
    <n v="47.08"/>
    <n v="310"/>
    <n v="51"/>
    <n v="7.48"/>
    <n v="98.87"/>
    <n v="7.17"/>
    <n v="137.4"/>
    <m/>
    <n v="93.26"/>
    <s v="Pass"/>
    <s v="No"/>
    <s v="None"/>
    <s v="None"/>
    <d v="2024-09-01T00:00:00"/>
    <n v="0"/>
    <n v="0"/>
    <n v="0"/>
    <n v="0"/>
    <n v="0"/>
    <n v="1"/>
    <x v="1"/>
  </r>
  <r>
    <s v="B002091"/>
    <s v="GLP-1 Agonist"/>
    <s v="Line 2"/>
    <d v="2025-01-20T00:00:00"/>
    <s v="Team D"/>
    <n v="21.15"/>
    <n v="47"/>
    <n v="308"/>
    <n v="40.299999999999997"/>
    <n v="6.39"/>
    <n v="98.8"/>
    <n v="7.17"/>
    <n v="146.1"/>
    <n v="88.11"/>
    <n v="91.47"/>
    <s v="Pass"/>
    <s v="No"/>
    <s v="None"/>
    <s v="None"/>
    <d v="2025-01-01T00:00:00"/>
    <n v="0"/>
    <n v="0"/>
    <n v="0"/>
    <n v="0"/>
    <n v="0"/>
    <n v="0"/>
    <x v="0"/>
  </r>
  <r>
    <s v="B002092"/>
    <s v="AED"/>
    <s v="Line 3"/>
    <d v="2025-01-03T00:00:00"/>
    <s v="Team D"/>
    <n v="22.97"/>
    <n v="46.9"/>
    <n v="320"/>
    <n v="41.9"/>
    <n v="7.75"/>
    <n v="99"/>
    <n v="7.05"/>
    <n v="111.4"/>
    <n v="89.27"/>
    <n v="92.83"/>
    <s v="Pass"/>
    <s v="Yes"/>
    <s v="Equipment"/>
    <s v="Major"/>
    <d v="2025-01-01T00:00:00"/>
    <n v="0"/>
    <n v="0"/>
    <n v="0"/>
    <n v="0"/>
    <n v="0"/>
    <n v="0"/>
    <x v="0"/>
  </r>
  <r>
    <s v="B002093"/>
    <s v="COX-2 Inhibitor"/>
    <s v="Line 2"/>
    <d v="2025-09-20T00:00:00"/>
    <s v="Team A"/>
    <n v="23.04"/>
    <n v="41.49"/>
    <n v="332"/>
    <n v="34.6"/>
    <n v="6"/>
    <n v="98.71"/>
    <n v="6.78"/>
    <n v="107"/>
    <n v="90.41"/>
    <n v="94.39"/>
    <s v="Pass"/>
    <s v="No"/>
    <s v="None"/>
    <s v="None"/>
    <d v="2025-09-01T00:00:00"/>
    <n v="0"/>
    <n v="0"/>
    <n v="0"/>
    <n v="0"/>
    <n v="0"/>
    <n v="0"/>
    <x v="0"/>
  </r>
  <r>
    <s v="B002094"/>
    <s v="Antidepressant"/>
    <s v="Line 2"/>
    <d v="2025-06-29T00:00:00"/>
    <s v="Team B"/>
    <n v="21.31"/>
    <n v="34.85"/>
    <n v="315"/>
    <n v="45.3"/>
    <n v="7.46"/>
    <n v="99.68"/>
    <n v="6.47"/>
    <n v="134.5"/>
    <n v="86.85"/>
    <n v="95.09"/>
    <s v="Pass"/>
    <s v="No"/>
    <s v="None"/>
    <s v="None"/>
    <d v="2025-06-01T00:00:00"/>
    <n v="0"/>
    <n v="0"/>
    <n v="0"/>
    <n v="0"/>
    <n v="0"/>
    <n v="0"/>
    <x v="0"/>
  </r>
  <r>
    <s v="B002095"/>
    <s v="AED"/>
    <s v="Line 3"/>
    <d v="2025-10-24T00:00:00"/>
    <s v="Team B"/>
    <n v="21.6"/>
    <n v="45.03"/>
    <n v="319"/>
    <n v="47.7"/>
    <n v="7.63"/>
    <n v="99.2"/>
    <n v="6.81"/>
    <n v="126.4"/>
    <n v="85.16"/>
    <n v="93.37"/>
    <s v="Pass"/>
    <s v="No"/>
    <s v="None"/>
    <s v="None"/>
    <d v="2025-10-01T00:00:00"/>
    <n v="0"/>
    <n v="0"/>
    <n v="0"/>
    <n v="0"/>
    <n v="0"/>
    <n v="0"/>
    <x v="0"/>
  </r>
  <r>
    <s v="B002096"/>
    <s v="GLP-1 Agonist"/>
    <s v="Line 2"/>
    <d v="2025-02-06T00:00:00"/>
    <s v="Team B"/>
    <n v="21.32"/>
    <n v="45.47"/>
    <n v="297"/>
    <n v="50.9"/>
    <n v="7.77"/>
    <n v="98.67"/>
    <n v="6.9"/>
    <m/>
    <n v="86.17"/>
    <n v="90.8"/>
    <s v="Pass"/>
    <s v="No"/>
    <s v="None"/>
    <s v="None"/>
    <d v="2025-02-01T00:00:00"/>
    <n v="0"/>
    <n v="0"/>
    <n v="0"/>
    <n v="0"/>
    <n v="1"/>
    <n v="0"/>
    <x v="1"/>
  </r>
  <r>
    <s v="B002097"/>
    <s v="Antidepressant"/>
    <s v="Line 3"/>
    <d v="2025-11-02T00:00:00"/>
    <s v="Team B"/>
    <n v="21.6"/>
    <n v="43.77"/>
    <n v="340"/>
    <n v="42.3"/>
    <n v="7.39"/>
    <n v="101.8"/>
    <n v="6.98"/>
    <n v="123.4"/>
    <n v="86.92"/>
    <n v="93.04"/>
    <s v="Pass"/>
    <s v="No"/>
    <s v="None"/>
    <s v="None"/>
    <d v="2025-11-01T00:00:00"/>
    <n v="0"/>
    <n v="0"/>
    <n v="0"/>
    <n v="0"/>
    <n v="0"/>
    <n v="0"/>
    <x v="0"/>
  </r>
  <r>
    <s v="B002098"/>
    <s v="GLP-1 Agonist"/>
    <s v="Line 2"/>
    <d v="2025-06-27T00:00:00"/>
    <s v="Team C"/>
    <n v="20.22"/>
    <n v="22.78"/>
    <n v="302"/>
    <n v="42.7"/>
    <n v="6.99"/>
    <n v="99.06"/>
    <n v="6.62"/>
    <n v="128.4"/>
    <n v="86.76"/>
    <n v="93.63"/>
    <s v="Pass"/>
    <s v="No"/>
    <s v="None"/>
    <s v="None"/>
    <d v="2025-06-01T00:00:00"/>
    <n v="0"/>
    <n v="0"/>
    <n v="0"/>
    <n v="0"/>
    <n v="0"/>
    <n v="0"/>
    <x v="0"/>
  </r>
  <r>
    <s v="B002099"/>
    <s v="Antidepressant"/>
    <s v="Line 3"/>
    <d v="2025-06-24T00:00:00"/>
    <s v="Team B"/>
    <n v="21.49"/>
    <n v="46.35"/>
    <n v="327"/>
    <n v="50.7"/>
    <n v="7.2"/>
    <n v="99.1"/>
    <n v="6.79"/>
    <n v="139.19999999999999"/>
    <n v="86.96"/>
    <n v="92.12"/>
    <s v="Pass"/>
    <s v="No"/>
    <s v="None"/>
    <s v="None"/>
    <d v="2025-06-01T00:00:00"/>
    <n v="0"/>
    <n v="0"/>
    <n v="0"/>
    <n v="0"/>
    <n v="0"/>
    <n v="0"/>
    <x v="0"/>
  </r>
  <r>
    <s v="B002100"/>
    <s v="Antidepressant"/>
    <s v="Line 3"/>
    <d v="2025-04-28T00:00:00"/>
    <s v="Team B"/>
    <n v="23.04"/>
    <n v="46.66"/>
    <n v="295"/>
    <n v="38.700000000000003"/>
    <n v="7.09"/>
    <n v="98.99"/>
    <n v="6.87"/>
    <n v="133.19999999999999"/>
    <n v="88.31"/>
    <n v="93.77"/>
    <s v="Pass"/>
    <s v="No"/>
    <s v="None"/>
    <s v="None"/>
    <d v="2025-04-01T00:00:00"/>
    <n v="0"/>
    <n v="0"/>
    <n v="0"/>
    <n v="0"/>
    <n v="0"/>
    <n v="0"/>
    <x v="0"/>
  </r>
  <r>
    <s v="B002101"/>
    <s v="COX-2 Inhibitor"/>
    <s v="Line 2"/>
    <d v="2024-09-02T00:00:00"/>
    <s v="Team D"/>
    <n v="22.21"/>
    <n v="41.49"/>
    <n v="357"/>
    <n v="40.299999999999997"/>
    <n v="6.05"/>
    <n v="99.25"/>
    <n v="6.54"/>
    <n v="121.6"/>
    <n v="88.96"/>
    <n v="97.04"/>
    <s v="Pass"/>
    <s v="No"/>
    <s v="None"/>
    <s v="None"/>
    <d v="2024-09-01T00:00:00"/>
    <n v="0"/>
    <n v="0"/>
    <n v="0"/>
    <n v="0"/>
    <n v="0"/>
    <n v="0"/>
    <x v="0"/>
  </r>
  <r>
    <s v="B002102"/>
    <s v="Antidepressant"/>
    <s v="Line 1"/>
    <d v="2025-03-20T00:00:00"/>
    <s v="Team D"/>
    <n v="21.92"/>
    <n v="46.94"/>
    <n v="310"/>
    <n v="41.4"/>
    <n v="7.37"/>
    <n v="98.74"/>
    <n v="6.92"/>
    <n v="134.1"/>
    <n v="86.37"/>
    <n v="95.62"/>
    <s v="Pass"/>
    <s v="No"/>
    <s v="None"/>
    <s v="None"/>
    <d v="2025-03-01T00:00:00"/>
    <n v="0"/>
    <n v="0"/>
    <n v="0"/>
    <n v="0"/>
    <n v="0"/>
    <n v="0"/>
    <x v="0"/>
  </r>
  <r>
    <s v="B002103"/>
    <s v="AED"/>
    <s v="Line 1"/>
    <d v="2024-09-17T00:00:00"/>
    <s v="Team B"/>
    <n v="21.91"/>
    <n v="47.14"/>
    <n v="296"/>
    <n v="48.1"/>
    <n v="7.24"/>
    <n v="98.79"/>
    <n v="6.72"/>
    <n v="119.7"/>
    <n v="89.41"/>
    <n v="91.49"/>
    <s v="Pass"/>
    <s v="No"/>
    <s v="None"/>
    <s v="None"/>
    <d v="2024-09-01T00:00:00"/>
    <n v="0"/>
    <n v="0"/>
    <n v="0"/>
    <n v="0"/>
    <n v="0"/>
    <n v="0"/>
    <x v="0"/>
  </r>
  <r>
    <s v="B002104"/>
    <s v="AED"/>
    <s v="Line 2"/>
    <d v="2025-04-19T00:00:00"/>
    <s v="Team A"/>
    <n v="23.46"/>
    <n v="40.57"/>
    <n v="345"/>
    <n v="41.7"/>
    <n v="6.39"/>
    <n v="99.29"/>
    <n v="6.74"/>
    <n v="129.6"/>
    <n v="84.86"/>
    <n v="95.29"/>
    <s v="Pass"/>
    <s v="No"/>
    <s v="None"/>
    <s v="None"/>
    <d v="2025-04-01T00:00:00"/>
    <n v="0"/>
    <n v="0"/>
    <n v="0"/>
    <n v="0"/>
    <n v="0"/>
    <n v="0"/>
    <x v="0"/>
  </r>
  <r>
    <s v="B002105"/>
    <s v="COX-2 Inhibitor"/>
    <s v="Line 3"/>
    <d v="2024-07-05T00:00:00"/>
    <s v="Team C"/>
    <n v="22.51"/>
    <n v="49.36"/>
    <n v="353"/>
    <n v="45.3"/>
    <n v="6.9"/>
    <n v="98.89"/>
    <n v="6.83"/>
    <n v="137.6"/>
    <n v="88.05"/>
    <n v="93.8"/>
    <s v="Pass"/>
    <s v="No"/>
    <s v="None"/>
    <s v="None"/>
    <d v="2024-07-01T00:00:00"/>
    <n v="0"/>
    <n v="0"/>
    <n v="0"/>
    <n v="0"/>
    <n v="0"/>
    <n v="0"/>
    <x v="0"/>
  </r>
  <r>
    <s v="B002106"/>
    <s v="COX-2 Inhibitor"/>
    <s v="Line 2"/>
    <d v="2025-08-07T00:00:00"/>
    <s v="Team B"/>
    <n v="23.32"/>
    <n v="36.659999999999997"/>
    <n v="358"/>
    <n v="44.6"/>
    <n v="6.89"/>
    <n v="98.49"/>
    <n v="6.47"/>
    <n v="132.6"/>
    <n v="86.45"/>
    <n v="94.49"/>
    <s v="Pass"/>
    <s v="No"/>
    <s v="None"/>
    <s v="None"/>
    <d v="2025-08-01T00:00:00"/>
    <n v="0"/>
    <n v="0"/>
    <n v="0"/>
    <n v="0"/>
    <n v="0"/>
    <n v="0"/>
    <x v="0"/>
  </r>
  <r>
    <s v="B002107"/>
    <s v="COX-2 Inhibitor"/>
    <s v="Line 1"/>
    <d v="2025-02-21T00:00:00"/>
    <s v="Team D"/>
    <n v="22.05"/>
    <n v="42.71"/>
    <n v="348"/>
    <n v="43.5"/>
    <n v="6.55"/>
    <n v="99.15"/>
    <n v="6.87"/>
    <n v="134.69999999999999"/>
    <n v="90.4"/>
    <n v="94.88"/>
    <s v="Pass"/>
    <s v="No"/>
    <s v="None"/>
    <s v="None"/>
    <d v="2025-02-01T00:00:00"/>
    <n v="0"/>
    <n v="0"/>
    <n v="0"/>
    <n v="0"/>
    <n v="0"/>
    <n v="0"/>
    <x v="0"/>
  </r>
  <r>
    <s v="B002108"/>
    <s v="AED"/>
    <s v="Line 1"/>
    <d v="2025-06-03T00:00:00"/>
    <s v="Team B"/>
    <n v="21.61"/>
    <n v="43.21"/>
    <n v="313"/>
    <n v="44.9"/>
    <n v="7.52"/>
    <n v="99.67"/>
    <n v="6.92"/>
    <n v="124.6"/>
    <n v="88.97"/>
    <n v="95.54"/>
    <s v="Pass"/>
    <s v="Yes"/>
    <s v="Documentation"/>
    <s v="Minor"/>
    <d v="2025-06-01T00:00:00"/>
    <n v="0"/>
    <n v="0"/>
    <n v="0"/>
    <n v="0"/>
    <n v="0"/>
    <n v="0"/>
    <x v="0"/>
  </r>
  <r>
    <s v="B002109"/>
    <s v="GLP-1 Agonist"/>
    <s v="Line 2"/>
    <d v="2024-06-11T00:00:00"/>
    <s v="Team A"/>
    <n v="21.51"/>
    <n v="35.869999999999997"/>
    <n v="295"/>
    <n v="45.6"/>
    <n v="8.0299999999999994"/>
    <n v="99.22"/>
    <n v="7.04"/>
    <n v="145.80000000000001"/>
    <n v="86.13"/>
    <n v="93.01"/>
    <s v="Pass"/>
    <s v="No"/>
    <s v="None"/>
    <s v="None"/>
    <d v="2024-06-01T00:00:00"/>
    <n v="0"/>
    <n v="0"/>
    <n v="0"/>
    <n v="0"/>
    <n v="0"/>
    <n v="0"/>
    <x v="0"/>
  </r>
  <r>
    <s v="B002110"/>
    <s v="Antidepressant"/>
    <s v="Line 3"/>
    <d v="2025-08-01T00:00:00"/>
    <s v="Team A"/>
    <n v="21.42"/>
    <n v="43.52"/>
    <n v="334"/>
    <n v="58"/>
    <n v="9.23"/>
    <n v="98.89"/>
    <n v="6.87"/>
    <n v="134.80000000000001"/>
    <n v="87.94"/>
    <n v="89.87"/>
    <s v="Pass"/>
    <s v="No"/>
    <s v="None"/>
    <s v="None"/>
    <d v="2025-08-01T00:00:00"/>
    <n v="0"/>
    <n v="0"/>
    <n v="0"/>
    <n v="0"/>
    <n v="0"/>
    <n v="0"/>
    <x v="0"/>
  </r>
  <r>
    <s v="B002111"/>
    <s v="GLP-1 Agonist"/>
    <s v="Line 1"/>
    <d v="2025-08-09T00:00:00"/>
    <s v="Team A"/>
    <n v="21.35"/>
    <n v="46.55"/>
    <n v="320"/>
    <n v="41.5"/>
    <n v="8.2100000000000009"/>
    <n v="98.83"/>
    <n v="7.07"/>
    <n v="138.80000000000001"/>
    <n v="86.75"/>
    <n v="93.01"/>
    <s v="Pass"/>
    <s v="No"/>
    <s v="None"/>
    <s v="None"/>
    <d v="2025-08-01T00:00:00"/>
    <n v="0"/>
    <n v="0"/>
    <n v="0"/>
    <n v="0"/>
    <n v="0"/>
    <n v="0"/>
    <x v="0"/>
  </r>
  <r>
    <s v="B002112"/>
    <s v="GLP-1 Agonist"/>
    <s v="Line 2"/>
    <d v="2024-04-16T00:00:00"/>
    <s v="Team B"/>
    <n v="22.17"/>
    <n v="46.24"/>
    <n v="299"/>
    <n v="52.8"/>
    <n v="7.07"/>
    <n v="99"/>
    <n v="6.94"/>
    <n v="154.4"/>
    <n v="86.77"/>
    <n v="91.08"/>
    <s v="Pass"/>
    <s v="Yes"/>
    <s v="Environmental"/>
    <s v="Minor"/>
    <d v="2024-04-01T00:00:00"/>
    <n v="0"/>
    <n v="0"/>
    <n v="0"/>
    <n v="0"/>
    <n v="0"/>
    <n v="0"/>
    <x v="0"/>
  </r>
  <r>
    <s v="B002113"/>
    <s v="Antidepressant"/>
    <s v="Line 3"/>
    <d v="2024-09-12T00:00:00"/>
    <s v="Team B"/>
    <n v="21.4"/>
    <n v="45.62"/>
    <n v="357"/>
    <n v="45.3"/>
    <n v="7.27"/>
    <n v="98.53"/>
    <n v="6.97"/>
    <n v="122.6"/>
    <n v="85.2"/>
    <n v="95.96"/>
    <s v="Pass"/>
    <s v="No"/>
    <s v="None"/>
    <s v="None"/>
    <d v="2024-09-01T00:00:00"/>
    <n v="0"/>
    <n v="0"/>
    <n v="0"/>
    <n v="0"/>
    <n v="0"/>
    <n v="0"/>
    <x v="0"/>
  </r>
  <r>
    <s v="B002114"/>
    <s v="COX-2 Inhibitor"/>
    <s v="Line 3"/>
    <d v="2025-05-10T00:00:00"/>
    <s v="Team D"/>
    <n v="22.5"/>
    <n v="34.520000000000003"/>
    <n v="336"/>
    <n v="38.200000000000003"/>
    <n v="6.81"/>
    <n v="99.02"/>
    <n v="6.64"/>
    <n v="103.8"/>
    <n v="89.26"/>
    <n v="94.52"/>
    <s v="Pass"/>
    <s v="No"/>
    <s v="None"/>
    <s v="None"/>
    <d v="2025-05-01T00:00:00"/>
    <n v="0"/>
    <n v="0"/>
    <n v="0"/>
    <n v="0"/>
    <n v="0"/>
    <n v="0"/>
    <x v="0"/>
  </r>
  <r>
    <s v="B002114"/>
    <s v="COX-2 Inhibitor"/>
    <s v="Line 3"/>
    <d v="2025-05-10T00:00:00"/>
    <s v="Team D"/>
    <n v="22.5"/>
    <n v="34.520000000000003"/>
    <n v="336"/>
    <n v="38.200000000000003"/>
    <n v="6.81"/>
    <n v="99.02"/>
    <n v="6.64"/>
    <n v="103.8"/>
    <n v="89.26"/>
    <n v="94.52"/>
    <s v="Pass"/>
    <s v="No"/>
    <s v="None"/>
    <s v="None"/>
    <d v="2025-05-01T00:00:00"/>
    <n v="0"/>
    <n v="0"/>
    <n v="0"/>
    <n v="0"/>
    <n v="0"/>
    <n v="0"/>
    <x v="0"/>
  </r>
  <r>
    <s v="B002115"/>
    <s v="Antidepressant"/>
    <s v="Line 1"/>
    <d v="2025-09-30T00:00:00"/>
    <s v="Team D"/>
    <n v="22.53"/>
    <n v="35.32"/>
    <n v="295"/>
    <n v="42"/>
    <n v="7.32"/>
    <m/>
    <n v="6.95"/>
    <n v="141.6"/>
    <n v="85.95"/>
    <n v="94.94"/>
    <s v="Pass"/>
    <s v="No"/>
    <s v="None"/>
    <s v="None"/>
    <d v="2025-09-01T00:00:00"/>
    <n v="0"/>
    <n v="0"/>
    <n v="1"/>
    <n v="0"/>
    <n v="0"/>
    <n v="0"/>
    <x v="1"/>
  </r>
  <r>
    <s v="B002116"/>
    <s v="AED"/>
    <s v="Line 3"/>
    <d v="2025-06-22T00:00:00"/>
    <s v="Team A"/>
    <n v="21.18"/>
    <n v="44.83"/>
    <n v="284"/>
    <n v="42.7"/>
    <n v="7.06"/>
    <n v="99.39"/>
    <n v="7.04"/>
    <n v="135.19999999999999"/>
    <n v="86.86"/>
    <n v="92.77"/>
    <s v="Failed"/>
    <s v="No"/>
    <s v="None"/>
    <s v="None"/>
    <d v="2025-06-01T00:00:00"/>
    <n v="0"/>
    <n v="0"/>
    <n v="0"/>
    <n v="0"/>
    <n v="0"/>
    <n v="0"/>
    <x v="0"/>
  </r>
  <r>
    <s v="B002117"/>
    <s v="Antidepressant"/>
    <s v="Line 2"/>
    <d v="2024-12-10T00:00:00"/>
    <s v="Team D"/>
    <n v="22.82"/>
    <n v="41.83"/>
    <n v="290"/>
    <n v="44.3"/>
    <n v="6.79"/>
    <n v="98.94"/>
    <n v="6.75"/>
    <n v="126.9"/>
    <n v="87.16"/>
    <n v="94.7"/>
    <s v="Pass"/>
    <s v="No"/>
    <s v="None"/>
    <s v="None"/>
    <d v="2024-12-01T00:00:00"/>
    <n v="0"/>
    <n v="0"/>
    <n v="0"/>
    <n v="0"/>
    <n v="0"/>
    <n v="0"/>
    <x v="0"/>
  </r>
  <r>
    <s v="B002118"/>
    <s v="Antidepressant"/>
    <s v="Line 3"/>
    <d v="2024-08-07T00:00:00"/>
    <s v="Team C"/>
    <n v="22.05"/>
    <n v="39.51"/>
    <n v="313"/>
    <n v="45.2"/>
    <n v="6.78"/>
    <n v="99.54"/>
    <n v="6.8"/>
    <n v="128.19999999999999"/>
    <n v="88.75"/>
    <n v="94.38"/>
    <s v="Pass"/>
    <s v="No"/>
    <s v="None"/>
    <s v="None"/>
    <d v="2024-08-01T00:00:00"/>
    <n v="0"/>
    <n v="0"/>
    <n v="0"/>
    <n v="0"/>
    <n v="0"/>
    <n v="0"/>
    <x v="0"/>
  </r>
  <r>
    <s v="B002119"/>
    <s v="Antidepressant"/>
    <s v="Line 1"/>
    <d v="2025-10-27T00:00:00"/>
    <s v="Team B"/>
    <n v="21.88"/>
    <n v="51.53"/>
    <n v="316"/>
    <n v="55.7"/>
    <n v="7.15"/>
    <n v="98.75"/>
    <n v="6.99"/>
    <n v="115.7"/>
    <n v="84.05"/>
    <n v="91.76"/>
    <s v="Pass"/>
    <s v="No"/>
    <s v="None"/>
    <s v="None"/>
    <d v="2025-10-01T00:00:00"/>
    <n v="0"/>
    <n v="0"/>
    <n v="0"/>
    <n v="0"/>
    <n v="0"/>
    <n v="0"/>
    <x v="0"/>
  </r>
  <r>
    <s v="B002120"/>
    <s v="Antidepressant"/>
    <s v="Line 2"/>
    <d v="2025-10-01T00:00:00"/>
    <s v="Team B"/>
    <n v="20.49"/>
    <n v="42.53"/>
    <n v="332"/>
    <n v="46.9"/>
    <n v="6.86"/>
    <n v="98.16"/>
    <n v="6.95"/>
    <n v="131.5"/>
    <n v="93.58"/>
    <n v="94.39"/>
    <s v="Pass"/>
    <s v="No"/>
    <s v="None"/>
    <s v="None"/>
    <d v="2025-10-01T00:00:00"/>
    <n v="0"/>
    <n v="0"/>
    <n v="0"/>
    <n v="0"/>
    <n v="0"/>
    <n v="0"/>
    <x v="0"/>
  </r>
  <r>
    <s v="B002121"/>
    <s v="Antidepressant"/>
    <s v="Line 2"/>
    <d v="2025-10-17T00:00:00"/>
    <s v="Team B"/>
    <n v="21.72"/>
    <n v="44.71"/>
    <n v="319"/>
    <n v="43.8"/>
    <n v="6.89"/>
    <n v="99.26"/>
    <n v="7"/>
    <n v="122.7"/>
    <n v="84.33"/>
    <n v="94.49"/>
    <s v="Failed"/>
    <s v="Yes"/>
    <s v="Process"/>
    <s v="Minor"/>
    <d v="2025-10-01T00:00:00"/>
    <n v="0"/>
    <n v="0"/>
    <n v="0"/>
    <n v="0"/>
    <n v="0"/>
    <n v="0"/>
    <x v="0"/>
  </r>
  <r>
    <s v="B002122"/>
    <s v="Antidepressant"/>
    <s v="Line 1"/>
    <d v="2024-08-10T00:00:00"/>
    <s v="Team A"/>
    <n v="22.28"/>
    <n v="46.94"/>
    <n v="335"/>
    <n v="45.2"/>
    <n v="6.46"/>
    <n v="99.17"/>
    <n v="6.85"/>
    <n v="127.7"/>
    <n v="87.94"/>
    <n v="94.32"/>
    <s v="Pass"/>
    <s v="No"/>
    <s v="None"/>
    <s v="None"/>
    <d v="2024-08-01T00:00:00"/>
    <n v="0"/>
    <n v="0"/>
    <n v="0"/>
    <n v="0"/>
    <n v="0"/>
    <n v="0"/>
    <x v="0"/>
  </r>
  <r>
    <s v="B002123"/>
    <s v="Antidepressant"/>
    <s v="Line 2"/>
    <d v="2024-11-15T00:00:00"/>
    <s v="Team D"/>
    <n v="23.31"/>
    <n v="42.27"/>
    <n v="321"/>
    <n v="52.1"/>
    <n v="7.89"/>
    <n v="99.25"/>
    <n v="6.66"/>
    <n v="133.6"/>
    <n v="86.51"/>
    <n v="92.05"/>
    <s v="Pass"/>
    <s v="No"/>
    <s v="None"/>
    <s v="None"/>
    <d v="2024-11-01T00:00:00"/>
    <n v="0"/>
    <n v="0"/>
    <n v="0"/>
    <n v="0"/>
    <n v="0"/>
    <n v="0"/>
    <x v="0"/>
  </r>
  <r>
    <s v="B002124"/>
    <s v="Antidepressant"/>
    <s v="Line 2"/>
    <d v="2024-06-27T00:00:00"/>
    <s v="Team A"/>
    <n v="22.43"/>
    <n v="54.96"/>
    <n v="320"/>
    <n v="36.700000000000003"/>
    <n v="7.07"/>
    <n v="99.07"/>
    <n v="6.77"/>
    <n v="92.1"/>
    <n v="89.84"/>
    <n v="96.43"/>
    <s v="Pass"/>
    <s v="No"/>
    <s v="None"/>
    <s v="None"/>
    <d v="2024-06-01T00:00:00"/>
    <n v="0"/>
    <n v="0"/>
    <n v="0"/>
    <n v="0"/>
    <n v="0"/>
    <n v="0"/>
    <x v="0"/>
  </r>
  <r>
    <s v="B002125"/>
    <s v="GLP-1 Agonist"/>
    <s v="Line 2"/>
    <d v="2025-11-28T00:00:00"/>
    <s v="Team A"/>
    <n v="22.34"/>
    <n v="35.299999999999997"/>
    <n v="290"/>
    <n v="46"/>
    <n v="6.93"/>
    <n v="99.03"/>
    <n v="6.76"/>
    <n v="142.19999999999999"/>
    <n v="84.93"/>
    <n v="94.53"/>
    <s v="Pass"/>
    <s v="No"/>
    <s v="None"/>
    <s v="None"/>
    <d v="2025-11-01T00:00:00"/>
    <n v="0"/>
    <n v="0"/>
    <n v="0"/>
    <n v="0"/>
    <n v="0"/>
    <n v="0"/>
    <x v="0"/>
  </r>
  <r>
    <s v="B002126"/>
    <s v="GLP-1 Agonist"/>
    <s v="Line 1"/>
    <d v="2025-09-25T00:00:00"/>
    <s v="Team B"/>
    <n v="20.59"/>
    <n v="36.97"/>
    <n v="326"/>
    <n v="36.5"/>
    <n v="7.41"/>
    <n v="98.94"/>
    <n v="6.85"/>
    <m/>
    <n v="88.6"/>
    <n v="92.58"/>
    <s v="Pass"/>
    <s v="No"/>
    <s v="None"/>
    <s v="None"/>
    <d v="2025-09-01T00:00:00"/>
    <n v="0"/>
    <n v="0"/>
    <n v="0"/>
    <n v="0"/>
    <n v="1"/>
    <n v="0"/>
    <x v="1"/>
  </r>
  <r>
    <s v="B002127"/>
    <s v="GLP-1 Agonist"/>
    <s v="Line 2"/>
    <d v="2024-05-06T00:00:00"/>
    <s v="Team A"/>
    <n v="21.4"/>
    <n v="35.29"/>
    <n v="272"/>
    <n v="51.1"/>
    <n v="7.05"/>
    <n v="98.94"/>
    <m/>
    <n v="144.30000000000001"/>
    <n v="83.91"/>
    <n v="94.27"/>
    <s v="Pass"/>
    <s v="No"/>
    <s v="None"/>
    <s v="None"/>
    <d v="2024-05-01T00:00:00"/>
    <n v="0"/>
    <n v="0"/>
    <n v="0"/>
    <n v="1"/>
    <n v="0"/>
    <n v="0"/>
    <x v="1"/>
  </r>
  <r>
    <s v="B002128"/>
    <s v="GLP-1 Agonist"/>
    <s v="Line 1"/>
    <d v="2024-06-29T00:00:00"/>
    <s v="Team A"/>
    <n v="22.42"/>
    <n v="47.81"/>
    <n v="305"/>
    <n v="52.7"/>
    <n v="8.6999999999999993"/>
    <n v="98.67"/>
    <n v="7.27"/>
    <n v="139.6"/>
    <n v="89.28"/>
    <n v="93.31"/>
    <s v="Pass"/>
    <s v="No"/>
    <s v="None"/>
    <s v="None"/>
    <d v="2024-06-01T00:00:00"/>
    <n v="0"/>
    <n v="0"/>
    <n v="0"/>
    <n v="0"/>
    <n v="0"/>
    <n v="0"/>
    <x v="0"/>
  </r>
  <r>
    <s v="B002129"/>
    <s v="Antidepressant"/>
    <s v="Line 3"/>
    <d v="2025-02-07T00:00:00"/>
    <s v="Team B"/>
    <n v="21.33"/>
    <n v="46.01"/>
    <n v="317"/>
    <n v="38"/>
    <n v="8.1"/>
    <n v="98.91"/>
    <n v="6.98"/>
    <n v="125.1"/>
    <n v="86.72"/>
    <n v="93.36"/>
    <s v="Pass"/>
    <s v="No"/>
    <s v="None"/>
    <s v="None"/>
    <d v="2025-02-01T00:00:00"/>
    <n v="0"/>
    <n v="0"/>
    <n v="0"/>
    <n v="0"/>
    <n v="0"/>
    <n v="0"/>
    <x v="0"/>
  </r>
  <r>
    <s v="B002130"/>
    <s v="Antidepressant"/>
    <s v="Line 3"/>
    <d v="2024-10-30T00:00:00"/>
    <s v="Team B"/>
    <m/>
    <n v="39.28"/>
    <n v="334"/>
    <n v="51.4"/>
    <n v="7.65"/>
    <n v="98.58"/>
    <n v="6.91"/>
    <m/>
    <n v="85.38"/>
    <n v="89.74"/>
    <s v="Failed"/>
    <s v="Yes"/>
    <s v="Process"/>
    <s v="Minor"/>
    <d v="2024-10-01T00:00:00"/>
    <n v="1"/>
    <n v="0"/>
    <n v="0"/>
    <n v="0"/>
    <n v="1"/>
    <n v="0"/>
    <x v="2"/>
  </r>
  <r>
    <s v="B002131"/>
    <s v="Antidepressant"/>
    <s v="Line 1"/>
    <d v="2024-12-02T00:00:00"/>
    <s v="Team A"/>
    <n v="22.55"/>
    <n v="37.68"/>
    <n v="320"/>
    <n v="38"/>
    <n v="6.39"/>
    <n v="98.81"/>
    <n v="6.65"/>
    <n v="124.7"/>
    <n v="87.25"/>
    <n v="92.89"/>
    <s v="Pass"/>
    <s v="No"/>
    <s v="None"/>
    <s v="None"/>
    <d v="2024-12-01T00:00:00"/>
    <n v="0"/>
    <n v="0"/>
    <n v="0"/>
    <n v="0"/>
    <n v="0"/>
    <n v="0"/>
    <x v="0"/>
  </r>
  <r>
    <s v="B002132"/>
    <s v="COX-2 Inhibitor"/>
    <s v="Line 1"/>
    <d v="2024-09-25T00:00:00"/>
    <s v="Team D"/>
    <n v="22.71"/>
    <n v="49.92"/>
    <n v="340"/>
    <n v="36.1"/>
    <n v="6.17"/>
    <n v="99.02"/>
    <n v="6.64"/>
    <n v="121"/>
    <n v="87.58"/>
    <n v="97.66"/>
    <s v="Pass"/>
    <s v="No"/>
    <s v="None"/>
    <s v="None"/>
    <d v="2024-09-01T00:00:00"/>
    <n v="0"/>
    <n v="0"/>
    <n v="0"/>
    <n v="0"/>
    <n v="0"/>
    <n v="0"/>
    <x v="0"/>
  </r>
  <r>
    <s v="B002133"/>
    <s v="AED"/>
    <s v="Line 1"/>
    <d v="2025-05-07T00:00:00"/>
    <s v="Team D"/>
    <n v="21.55"/>
    <n v="45.81"/>
    <n v="310"/>
    <n v="44.7"/>
    <n v="7.04"/>
    <n v="98.33"/>
    <n v="6.84"/>
    <n v="132.30000000000001"/>
    <n v="83.98"/>
    <n v="95.78"/>
    <s v="Pass"/>
    <s v="No"/>
    <s v="None"/>
    <s v="None"/>
    <d v="2025-05-01T00:00:00"/>
    <n v="0"/>
    <n v="0"/>
    <n v="0"/>
    <n v="0"/>
    <n v="0"/>
    <n v="0"/>
    <x v="0"/>
  </r>
  <r>
    <s v="B002134"/>
    <s v="AED"/>
    <s v="Line 2"/>
    <d v="2025-10-18T00:00:00"/>
    <s v="Team C"/>
    <n v="21.06"/>
    <n v="51.05"/>
    <n v="340"/>
    <n v="52.8"/>
    <n v="7.51"/>
    <n v="98.31"/>
    <n v="6.79"/>
    <n v="153.30000000000001"/>
    <n v="86.78"/>
    <n v="93.05"/>
    <s v="Pass"/>
    <s v="No"/>
    <s v="None"/>
    <s v="None"/>
    <d v="2025-10-01T00:00:00"/>
    <n v="0"/>
    <n v="0"/>
    <n v="0"/>
    <n v="0"/>
    <n v="0"/>
    <n v="0"/>
    <x v="0"/>
  </r>
  <r>
    <s v="B002135"/>
    <s v="GLP-1 Agonist"/>
    <s v="Line 3"/>
    <d v="2025-11-01T00:00:00"/>
    <s v="Team C"/>
    <n v="22.83"/>
    <n v="39.700000000000003"/>
    <n v="300"/>
    <n v="43.8"/>
    <n v="8.76"/>
    <n v="98.78"/>
    <n v="6.83"/>
    <n v="130.9"/>
    <n v="84.68"/>
    <n v="90.67"/>
    <s v="Pass"/>
    <s v="No"/>
    <s v="None"/>
    <s v="None"/>
    <d v="2025-11-01T00:00:00"/>
    <n v="0"/>
    <n v="0"/>
    <n v="0"/>
    <n v="0"/>
    <n v="0"/>
    <n v="0"/>
    <x v="0"/>
  </r>
  <r>
    <s v="B002136"/>
    <s v="GLP-1 Agonist"/>
    <s v="Line 2"/>
    <d v="2024-11-28T00:00:00"/>
    <s v="Team D"/>
    <n v="21.97"/>
    <m/>
    <n v="335"/>
    <n v="49.6"/>
    <n v="8.3800000000000008"/>
    <n v="98.84"/>
    <n v="6.95"/>
    <n v="136.9"/>
    <n v="83.66"/>
    <n v="93.98"/>
    <s v="Pass"/>
    <s v="No"/>
    <s v="None"/>
    <s v="None"/>
    <d v="2024-11-01T00:00:00"/>
    <n v="0"/>
    <n v="1"/>
    <n v="0"/>
    <n v="0"/>
    <n v="0"/>
    <n v="0"/>
    <x v="1"/>
  </r>
  <r>
    <s v="B002137"/>
    <s v="GLP-1 Agonist"/>
    <s v="Line 1"/>
    <d v="2025-08-28T00:00:00"/>
    <s v="Team B"/>
    <n v="21.76"/>
    <n v="41.5"/>
    <n v="305"/>
    <n v="51.3"/>
    <n v="8.4499999999999993"/>
    <n v="98.83"/>
    <n v="7.01"/>
    <n v="155.5"/>
    <n v="83.29"/>
    <n v="92.91"/>
    <s v="Pass"/>
    <s v="No"/>
    <s v="None"/>
    <s v="None"/>
    <d v="2025-08-01T00:00:00"/>
    <n v="0"/>
    <n v="0"/>
    <n v="0"/>
    <n v="0"/>
    <n v="0"/>
    <n v="0"/>
    <x v="0"/>
  </r>
  <r>
    <s v="B002138"/>
    <s v="COX-2 Inhibitor"/>
    <s v="Line 1"/>
    <d v="2025-05-22T00:00:00"/>
    <s v="Team B"/>
    <n v="22.19"/>
    <n v="39.880000000000003"/>
    <n v="340"/>
    <n v="40.1"/>
    <n v="6.77"/>
    <n v="98.56"/>
    <n v="6.68"/>
    <n v="118.1"/>
    <n v="89.29"/>
    <n v="95.93"/>
    <s v="Pass"/>
    <s v="No"/>
    <s v="None"/>
    <s v="None"/>
    <d v="2025-05-01T00:00:00"/>
    <n v="0"/>
    <n v="0"/>
    <n v="0"/>
    <n v="0"/>
    <n v="0"/>
    <n v="0"/>
    <x v="0"/>
  </r>
  <r>
    <s v="B002139"/>
    <s v="COX-2 Inhibitor"/>
    <s v="Line 1"/>
    <d v="2024-05-23T00:00:00"/>
    <s v="Team A"/>
    <n v="22.53"/>
    <n v="42.28"/>
    <n v="337"/>
    <n v="41.3"/>
    <n v="6.08"/>
    <n v="99.62"/>
    <n v="6.62"/>
    <n v="128.69999999999999"/>
    <n v="88.45"/>
    <n v="93.62"/>
    <s v="Pass"/>
    <s v="No"/>
    <s v="None"/>
    <s v="None"/>
    <d v="2024-05-01T00:00:00"/>
    <n v="0"/>
    <n v="0"/>
    <n v="0"/>
    <n v="0"/>
    <n v="0"/>
    <n v="0"/>
    <x v="0"/>
  </r>
  <r>
    <s v="B002140"/>
    <s v="AED"/>
    <s v="Line 3"/>
    <d v="2025-08-03T00:00:00"/>
    <s v="Team C"/>
    <n v="21.92"/>
    <n v="38.08"/>
    <n v="325"/>
    <n v="49.7"/>
    <n v="7.39"/>
    <n v="98.62"/>
    <n v="6.91"/>
    <n v="136.9"/>
    <n v="85.61"/>
    <n v="92.54"/>
    <s v="Pass"/>
    <s v="No"/>
    <s v="None"/>
    <s v="None"/>
    <d v="2025-08-01T00:00:00"/>
    <n v="0"/>
    <n v="0"/>
    <n v="0"/>
    <n v="0"/>
    <n v="0"/>
    <n v="0"/>
    <x v="0"/>
  </r>
  <r>
    <s v="B002141"/>
    <s v="AED"/>
    <s v="Line 2"/>
    <d v="2024-09-13T00:00:00"/>
    <s v="Team A"/>
    <n v="22.1"/>
    <n v="46.47"/>
    <n v="304"/>
    <n v="41.9"/>
    <n v="7.23"/>
    <m/>
    <n v="6.89"/>
    <n v="127"/>
    <n v="85.57"/>
    <n v="94.7"/>
    <s v="Pass"/>
    <s v="No"/>
    <s v="None"/>
    <s v="None"/>
    <d v="2024-09-01T00:00:00"/>
    <n v="0"/>
    <n v="0"/>
    <n v="1"/>
    <n v="0"/>
    <n v="0"/>
    <n v="0"/>
    <x v="1"/>
  </r>
  <r>
    <s v="B002142"/>
    <s v="GLP-1 Agonist"/>
    <s v="Line 2"/>
    <d v="2025-04-03T00:00:00"/>
    <s v="Team C"/>
    <n v="22.05"/>
    <n v="43.81"/>
    <n v="303"/>
    <n v="57.3"/>
    <n v="7.46"/>
    <n v="98.5"/>
    <n v="7.03"/>
    <n v="154.6"/>
    <n v="84.99"/>
    <n v="94.06"/>
    <s v="Pass"/>
    <s v="No"/>
    <s v="None"/>
    <s v="None"/>
    <d v="2025-04-01T00:00:00"/>
    <n v="0"/>
    <n v="0"/>
    <n v="0"/>
    <n v="0"/>
    <n v="0"/>
    <n v="0"/>
    <x v="0"/>
  </r>
  <r>
    <s v="B002143"/>
    <s v="COX-2 Inhibitor"/>
    <s v="Line 1"/>
    <d v="2025-06-10T00:00:00"/>
    <s v="Team D"/>
    <n v="21.91"/>
    <n v="47.95"/>
    <n v="340"/>
    <n v="36.4"/>
    <n v="6.71"/>
    <n v="99.48"/>
    <n v="6.66"/>
    <n v="121.5"/>
    <n v="87.83"/>
    <n v="94.46"/>
    <s v="Pass"/>
    <s v="Yes"/>
    <s v="Equipment"/>
    <s v="Minor"/>
    <d v="2025-06-01T00:00:00"/>
    <n v="0"/>
    <n v="0"/>
    <n v="0"/>
    <n v="0"/>
    <n v="0"/>
    <n v="0"/>
    <x v="0"/>
  </r>
  <r>
    <s v="B002144"/>
    <s v="AED"/>
    <s v="Line 3"/>
    <d v="2025-11-20T00:00:00"/>
    <s v="Team A"/>
    <n v="20.7"/>
    <n v="47.33"/>
    <n v="321"/>
    <n v="44.2"/>
    <n v="8.06"/>
    <n v="99.03"/>
    <n v="7.11"/>
    <n v="118"/>
    <n v="86.71"/>
    <n v="92.66"/>
    <s v="Pass"/>
    <s v="No"/>
    <s v="None"/>
    <s v="None"/>
    <d v="2025-11-01T00:00:00"/>
    <n v="0"/>
    <n v="0"/>
    <n v="0"/>
    <n v="0"/>
    <n v="0"/>
    <n v="0"/>
    <x v="0"/>
  </r>
  <r>
    <s v="B002145"/>
    <s v="GLP-1 Agonist"/>
    <s v="Line 1"/>
    <d v="2025-11-24T00:00:00"/>
    <s v="Team C"/>
    <n v="21.56"/>
    <n v="39.36"/>
    <n v="306"/>
    <n v="54.4"/>
    <n v="8.32"/>
    <n v="98.82"/>
    <n v="6.96"/>
    <n v="144"/>
    <n v="84.54"/>
    <n v="93.81"/>
    <s v="Pass"/>
    <s v="No"/>
    <s v="None"/>
    <s v="None"/>
    <d v="2025-11-01T00:00:00"/>
    <n v="0"/>
    <n v="0"/>
    <n v="0"/>
    <n v="0"/>
    <n v="0"/>
    <n v="0"/>
    <x v="0"/>
  </r>
  <r>
    <s v="B002146"/>
    <s v="AED"/>
    <s v="Line 3"/>
    <d v="2025-08-09T00:00:00"/>
    <s v="Team B"/>
    <n v="20.49"/>
    <n v="51.76"/>
    <n v="322"/>
    <n v="42"/>
    <n v="7.82"/>
    <n v="98.7"/>
    <n v="7.13"/>
    <n v="121.4"/>
    <n v="83.22"/>
    <n v="91.99"/>
    <s v="Pass"/>
    <s v="No"/>
    <s v="None"/>
    <s v="None"/>
    <d v="2025-08-01T00:00:00"/>
    <n v="0"/>
    <n v="0"/>
    <n v="0"/>
    <n v="0"/>
    <n v="0"/>
    <n v="0"/>
    <x v="0"/>
  </r>
  <r>
    <s v="B002147"/>
    <s v="Antidepressant"/>
    <s v="Line 3"/>
    <d v="2025-01-04T00:00:00"/>
    <s v="Team B"/>
    <n v="21.76"/>
    <n v="46.46"/>
    <n v="322"/>
    <n v="45.3"/>
    <n v="6.44"/>
    <n v="99.05"/>
    <n v="6.72"/>
    <n v="141.1"/>
    <n v="91.28"/>
    <n v="92.52"/>
    <s v="Pass"/>
    <s v="No"/>
    <s v="None"/>
    <s v="None"/>
    <d v="2025-01-01T00:00:00"/>
    <n v="0"/>
    <n v="0"/>
    <n v="0"/>
    <n v="0"/>
    <n v="0"/>
    <n v="0"/>
    <x v="0"/>
  </r>
  <r>
    <s v="B002148"/>
    <s v="AED"/>
    <s v="Line 2"/>
    <d v="2024-10-19T00:00:00"/>
    <s v="Team C"/>
    <n v="21.42"/>
    <n v="50.94"/>
    <n v="343"/>
    <n v="41"/>
    <n v="7.89"/>
    <n v="98.51"/>
    <n v="7.06"/>
    <n v="144.19999999999999"/>
    <m/>
    <n v="93.81"/>
    <s v="Pass"/>
    <s v="No"/>
    <s v="None"/>
    <s v="None"/>
    <d v="2024-10-01T00:00:00"/>
    <n v="0"/>
    <n v="0"/>
    <n v="0"/>
    <n v="0"/>
    <n v="0"/>
    <n v="1"/>
    <x v="1"/>
  </r>
  <r>
    <s v="B002149"/>
    <s v="COX-2 Inhibitor"/>
    <s v="Line 3"/>
    <d v="2024-11-18T00:00:00"/>
    <s v="Team A"/>
    <n v="22.87"/>
    <n v="50.26"/>
    <n v="348"/>
    <n v="53.4"/>
    <n v="6.63"/>
    <n v="99.13"/>
    <n v="6.89"/>
    <n v="148"/>
    <n v="86.03"/>
    <n v="94.59"/>
    <s v="Pass"/>
    <s v="No"/>
    <s v="None"/>
    <s v="None"/>
    <d v="2024-11-01T00:00:00"/>
    <n v="0"/>
    <n v="0"/>
    <n v="0"/>
    <n v="0"/>
    <n v="0"/>
    <n v="0"/>
    <x v="0"/>
  </r>
  <r>
    <s v="B002150"/>
    <s v="Antidepressant"/>
    <s v="Line 1"/>
    <d v="2025-11-26T00:00:00"/>
    <s v="Team D"/>
    <n v="23.49"/>
    <n v="41.37"/>
    <n v="367"/>
    <n v="53.7"/>
    <n v="7.33"/>
    <n v="98.92"/>
    <n v="6.55"/>
    <n v="136.4"/>
    <n v="86.64"/>
    <n v="91.93"/>
    <s v="Pass"/>
    <s v="No"/>
    <s v="None"/>
    <s v="None"/>
    <d v="2025-11-01T00:00:00"/>
    <n v="0"/>
    <n v="0"/>
    <n v="0"/>
    <n v="0"/>
    <n v="0"/>
    <n v="0"/>
    <x v="0"/>
  </r>
  <r>
    <s v="B002151"/>
    <s v="COX-2 Inhibitor"/>
    <s v="Line 2"/>
    <d v="2024-05-29T00:00:00"/>
    <s v="Team B"/>
    <n v="21.04"/>
    <n v="44.94"/>
    <n v="341"/>
    <n v="37.4"/>
    <n v="6.92"/>
    <n v="99.31"/>
    <n v="6.88"/>
    <n v="114.6"/>
    <n v="93.32"/>
    <n v="94.71"/>
    <s v="Pass"/>
    <s v="No"/>
    <s v="None"/>
    <s v="None"/>
    <d v="2024-05-01T00:00:00"/>
    <n v="0"/>
    <n v="0"/>
    <n v="0"/>
    <n v="0"/>
    <n v="0"/>
    <n v="0"/>
    <x v="0"/>
  </r>
  <r>
    <s v="B002152"/>
    <s v="Antidepressant"/>
    <s v="Line 1"/>
    <d v="2025-01-18T00:00:00"/>
    <s v="Team B"/>
    <n v="23.71"/>
    <n v="45.87"/>
    <n v="337"/>
    <n v="44.9"/>
    <n v="7.3"/>
    <n v="99.14"/>
    <n v="6.71"/>
    <n v="129.9"/>
    <n v="89.99"/>
    <n v="94.63"/>
    <s v="Pass"/>
    <s v="No"/>
    <s v="None"/>
    <s v="None"/>
    <d v="2025-01-01T00:00:00"/>
    <n v="0"/>
    <n v="0"/>
    <n v="0"/>
    <n v="0"/>
    <n v="0"/>
    <n v="0"/>
    <x v="0"/>
  </r>
  <r>
    <s v="B002153"/>
    <s v="COX-2 Inhibitor"/>
    <s v="Line 2"/>
    <d v="2025-05-11T00:00:00"/>
    <s v="Team D"/>
    <n v="22.33"/>
    <n v="37.25"/>
    <n v="327"/>
    <n v="37"/>
    <n v="5.86"/>
    <n v="99.08"/>
    <n v="6.65"/>
    <n v="110.1"/>
    <n v="89.64"/>
    <n v="94.52"/>
    <s v="Pass"/>
    <s v="No"/>
    <s v="None"/>
    <s v="None"/>
    <d v="2025-05-01T00:00:00"/>
    <n v="0"/>
    <n v="0"/>
    <n v="0"/>
    <n v="0"/>
    <n v="0"/>
    <n v="0"/>
    <x v="0"/>
  </r>
  <r>
    <s v="B002154"/>
    <s v="AED"/>
    <s v="Line 1"/>
    <d v="2024-01-17T00:00:00"/>
    <s v="Team A"/>
    <n v="22.06"/>
    <n v="38.369999999999997"/>
    <n v="340"/>
    <n v="43.1"/>
    <n v="6.63"/>
    <n v="98.48"/>
    <n v="7.06"/>
    <n v="149.80000000000001"/>
    <n v="85.79"/>
    <n v="92.12"/>
    <s v="Pass"/>
    <s v="No"/>
    <s v="None"/>
    <s v="None"/>
    <d v="2024-01-01T00:00:00"/>
    <n v="0"/>
    <n v="0"/>
    <n v="0"/>
    <n v="0"/>
    <n v="0"/>
    <n v="0"/>
    <x v="0"/>
  </r>
  <r>
    <s v="B002155"/>
    <s v="COX-2 Inhibitor"/>
    <s v="Line1"/>
    <d v="2025-04-09T00:00:00"/>
    <s v="Team B"/>
    <n v="21.44"/>
    <n v="36.5"/>
    <n v="327"/>
    <n v="38.700000000000003"/>
    <n v="6.78"/>
    <n v="99.23"/>
    <n v="6.73"/>
    <n v="129.19999999999999"/>
    <n v="87.67"/>
    <n v="96.32"/>
    <s v="Pass"/>
    <s v="No"/>
    <s v="None"/>
    <s v="None"/>
    <d v="2025-04-01T00:00:00"/>
    <n v="0"/>
    <n v="0"/>
    <n v="0"/>
    <n v="0"/>
    <n v="0"/>
    <n v="0"/>
    <x v="0"/>
  </r>
  <r>
    <s v="B002156"/>
    <s v="AED"/>
    <s v="Line 1"/>
    <d v="2024-07-09T00:00:00"/>
    <s v="Team D"/>
    <n v="22.55"/>
    <n v="43.46"/>
    <n v="323"/>
    <n v="44.8"/>
    <n v="7.57"/>
    <n v="98.56"/>
    <n v="6.74"/>
    <n v="132.6"/>
    <n v="83.07"/>
    <n v="94.68"/>
    <s v="Pass"/>
    <s v="No"/>
    <s v="None"/>
    <s v="None"/>
    <d v="2024-07-01T00:00:00"/>
    <n v="0"/>
    <n v="0"/>
    <n v="0"/>
    <n v="0"/>
    <n v="0"/>
    <n v="0"/>
    <x v="0"/>
  </r>
  <r>
    <s v="B002157"/>
    <s v="Antidepressant"/>
    <s v="Line 1"/>
    <d v="2024-07-24T00:00:00"/>
    <s v="Team B"/>
    <n v="22.03"/>
    <n v="40.33"/>
    <n v="315"/>
    <n v="33.6"/>
    <n v="6.1"/>
    <n v="99.15"/>
    <n v="6.75"/>
    <n v="128.1"/>
    <n v="88.7"/>
    <n v="93.93"/>
    <s v="Pass"/>
    <s v="No"/>
    <s v="None"/>
    <s v="None"/>
    <d v="2024-07-01T00:00:00"/>
    <n v="0"/>
    <n v="0"/>
    <n v="0"/>
    <n v="0"/>
    <n v="0"/>
    <n v="0"/>
    <x v="0"/>
  </r>
  <r>
    <s v="B002158"/>
    <s v="Antidepressant"/>
    <s v="Line 2"/>
    <d v="2025-03-30T00:00:00"/>
    <s v="Team A"/>
    <n v="21.95"/>
    <n v="34.82"/>
    <n v="328"/>
    <n v="43.4"/>
    <n v="7.27"/>
    <n v="99.12"/>
    <n v="6.84"/>
    <n v="122.8"/>
    <n v="88.9"/>
    <n v="94.31"/>
    <s v="Failed"/>
    <s v="No"/>
    <s v="None"/>
    <s v="None"/>
    <d v="2025-03-01T00:00:00"/>
    <n v="0"/>
    <n v="0"/>
    <n v="0"/>
    <n v="0"/>
    <n v="0"/>
    <n v="0"/>
    <x v="0"/>
  </r>
  <r>
    <s v="B002159"/>
    <s v="GLP-1 Agonist"/>
    <s v="Line 2"/>
    <d v="2024-01-07T00:00:00"/>
    <s v="Team B"/>
    <n v="20.05"/>
    <n v="40.75"/>
    <n v="296"/>
    <n v="47.8"/>
    <n v="6.96"/>
    <n v="98.78"/>
    <n v="6.88"/>
    <n v="129.1"/>
    <n v="87.14"/>
    <n v="95.24"/>
    <s v="Pass"/>
    <s v="No"/>
    <s v="None"/>
    <s v="None"/>
    <d v="2024-01-01T00:00:00"/>
    <n v="0"/>
    <n v="0"/>
    <n v="0"/>
    <n v="0"/>
    <n v="0"/>
    <n v="0"/>
    <x v="0"/>
  </r>
  <r>
    <s v="B002160"/>
    <s v="Antidepressant"/>
    <s v="Line 1"/>
    <d v="2024-04-24T00:00:00"/>
    <s v="Team D"/>
    <n v="22.06"/>
    <n v="41.52"/>
    <n v="306"/>
    <n v="43.7"/>
    <n v="7.4"/>
    <n v="98.74"/>
    <n v="6.75"/>
    <n v="106.3"/>
    <n v="89.05"/>
    <n v="94.12"/>
    <s v="Pass"/>
    <s v="No"/>
    <s v="None"/>
    <s v="None"/>
    <d v="2024-04-01T00:00:00"/>
    <n v="0"/>
    <n v="0"/>
    <n v="0"/>
    <n v="0"/>
    <n v="0"/>
    <n v="0"/>
    <x v="0"/>
  </r>
  <r>
    <s v="B002161"/>
    <s v="GLP-1 Agonist"/>
    <s v="Line 3"/>
    <d v="2024-11-28T00:00:00"/>
    <s v="Team D"/>
    <n v="22.13"/>
    <n v="45.91"/>
    <n v="295"/>
    <n v="49.1"/>
    <n v="7.7"/>
    <n v="99.13"/>
    <n v="7.01"/>
    <n v="141.9"/>
    <n v="84.07"/>
    <n v="91.84"/>
    <s v="Pass"/>
    <s v="No"/>
    <s v="None"/>
    <s v="None"/>
    <d v="2024-11-01T00:00:00"/>
    <n v="0"/>
    <n v="0"/>
    <n v="0"/>
    <n v="0"/>
    <n v="0"/>
    <n v="0"/>
    <x v="0"/>
  </r>
  <r>
    <s v="B002162"/>
    <s v="Antidepressant"/>
    <s v="Line 3"/>
    <d v="2025-03-02T00:00:00"/>
    <s v="Team D"/>
    <n v="21.82"/>
    <n v="52.06"/>
    <n v="348"/>
    <n v="41.5"/>
    <n v="7.38"/>
    <n v="98.79"/>
    <n v="7.02"/>
    <n v="125.2"/>
    <n v="88.7"/>
    <n v="96.29"/>
    <s v="Pass"/>
    <s v="No"/>
    <s v="None"/>
    <s v="None"/>
    <d v="2025-03-01T00:00:00"/>
    <n v="0"/>
    <n v="0"/>
    <n v="0"/>
    <n v="0"/>
    <n v="0"/>
    <n v="0"/>
    <x v="0"/>
  </r>
  <r>
    <s v="B002163"/>
    <s v="GLP-1 Agonist"/>
    <s v="Line 1"/>
    <d v="2024-03-20T00:00:00"/>
    <s v="Team B"/>
    <n v="22.38"/>
    <n v="42.28"/>
    <n v="308"/>
    <n v="52.8"/>
    <n v="7.92"/>
    <n v="99.55"/>
    <n v="6.82"/>
    <n v="146"/>
    <n v="86.95"/>
    <n v="90.42"/>
    <s v="Pass"/>
    <s v="No"/>
    <s v="None"/>
    <s v="None"/>
    <d v="2024-03-01T00:00:00"/>
    <n v="0"/>
    <n v="0"/>
    <n v="0"/>
    <n v="0"/>
    <n v="0"/>
    <n v="0"/>
    <x v="0"/>
  </r>
  <r>
    <s v="B002164"/>
    <s v="GLP-1 Agonist"/>
    <s v="Line 2"/>
    <d v="2024-09-21T00:00:00"/>
    <s v="Team D"/>
    <n v="22.35"/>
    <n v="36.520000000000003"/>
    <n v="277"/>
    <n v="50.9"/>
    <n v="8.5399999999999991"/>
    <n v="98.97"/>
    <n v="6.99"/>
    <n v="141.4"/>
    <n v="80.27"/>
    <n v="92.83"/>
    <s v="Pass"/>
    <s v="No"/>
    <s v="None"/>
    <s v="None"/>
    <d v="2024-09-01T00:00:00"/>
    <n v="0"/>
    <n v="0"/>
    <n v="0"/>
    <n v="0"/>
    <n v="0"/>
    <n v="0"/>
    <x v="0"/>
  </r>
  <r>
    <s v="B002165"/>
    <s v="AED"/>
    <s v="Line 2"/>
    <d v="2024-08-12T00:00:00"/>
    <s v="Team B"/>
    <n v="21.32"/>
    <n v="47.23"/>
    <n v="335"/>
    <n v="52.7"/>
    <n v="7.7"/>
    <n v="99.02"/>
    <n v="6.9"/>
    <n v="140.80000000000001"/>
    <n v="85.99"/>
    <n v="92.78"/>
    <s v="Pass"/>
    <s v="No"/>
    <s v="None"/>
    <s v="None"/>
    <d v="2024-08-01T00:00:00"/>
    <n v="0"/>
    <n v="0"/>
    <n v="0"/>
    <n v="0"/>
    <n v="0"/>
    <n v="0"/>
    <x v="0"/>
  </r>
  <r>
    <s v="B002166"/>
    <s v="Antidepressant"/>
    <s v="Line 3"/>
    <d v="2025-01-25T00:00:00"/>
    <s v="Team D"/>
    <n v="23.2"/>
    <n v="42.05"/>
    <n v="304"/>
    <n v="46.2"/>
    <n v="7.17"/>
    <n v="99.04"/>
    <n v="6.8"/>
    <n v="137.69999999999999"/>
    <m/>
    <n v="93.58"/>
    <s v="Pass"/>
    <s v="No"/>
    <s v="None"/>
    <s v="None"/>
    <d v="2025-01-01T00:00:00"/>
    <n v="0"/>
    <n v="0"/>
    <n v="0"/>
    <n v="0"/>
    <n v="0"/>
    <n v="1"/>
    <x v="1"/>
  </r>
  <r>
    <s v="B002167"/>
    <s v="AED"/>
    <s v="Line 2"/>
    <d v="2024-08-07T00:00:00"/>
    <s v="Team D"/>
    <n v="21.83"/>
    <n v="42.8"/>
    <n v="328"/>
    <n v="43.9"/>
    <n v="7.46"/>
    <n v="99.07"/>
    <n v="6.89"/>
    <n v="117.3"/>
    <n v="86.25"/>
    <n v="92.26"/>
    <s v="Pass"/>
    <s v="No"/>
    <s v="None"/>
    <s v="None"/>
    <d v="2024-08-01T00:00:00"/>
    <n v="0"/>
    <n v="0"/>
    <n v="0"/>
    <n v="0"/>
    <n v="0"/>
    <n v="0"/>
    <x v="0"/>
  </r>
  <r>
    <s v="B002168"/>
    <s v="GLP-1 Agonist"/>
    <s v="Line 3"/>
    <d v="2024-01-02T00:00:00"/>
    <s v="Team A"/>
    <n v="21.54"/>
    <n v="35.69"/>
    <n v="310"/>
    <n v="52.9"/>
    <n v="9.5"/>
    <n v="99.28"/>
    <n v="6.98"/>
    <n v="151.6"/>
    <n v="78.97"/>
    <n v="91.02"/>
    <s v="Pass"/>
    <s v="No"/>
    <s v="None"/>
    <s v="None"/>
    <d v="2024-01-01T00:00:00"/>
    <n v="0"/>
    <n v="0"/>
    <n v="0"/>
    <n v="0"/>
    <n v="0"/>
    <n v="0"/>
    <x v="0"/>
  </r>
  <r>
    <s v="B002169"/>
    <s v="GLP-1 Agonist"/>
    <s v="Line 1"/>
    <d v="2025-01-22T00:00:00"/>
    <s v="Team D"/>
    <n v="21.57"/>
    <n v="37.68"/>
    <n v="311"/>
    <n v="37.1"/>
    <n v="7.83"/>
    <n v="99.28"/>
    <n v="6.93"/>
    <n v="126.7"/>
    <n v="86.17"/>
    <n v="92.95"/>
    <s v="Failed"/>
    <s v="Yes"/>
    <s v="Material"/>
    <s v="Minor"/>
    <d v="2025-01-01T00:00:00"/>
    <n v="0"/>
    <n v="0"/>
    <n v="0"/>
    <n v="0"/>
    <n v="0"/>
    <n v="0"/>
    <x v="0"/>
  </r>
  <r>
    <s v="B002170"/>
    <s v="GLP-1 Agonist"/>
    <s v="Line 1"/>
    <d v="2025-09-12T00:00:00"/>
    <s v="Team C"/>
    <n v="21.55"/>
    <n v="39.11"/>
    <n v="333"/>
    <n v="58.6"/>
    <n v="8.14"/>
    <n v="98.46"/>
    <n v="7.13"/>
    <n v="150.1"/>
    <n v="80.11"/>
    <n v="93.48"/>
    <s v="Pass"/>
    <s v="No"/>
    <s v="None"/>
    <s v="None"/>
    <d v="2025-09-01T00:00:00"/>
    <n v="0"/>
    <n v="0"/>
    <n v="0"/>
    <n v="0"/>
    <n v="0"/>
    <n v="0"/>
    <x v="0"/>
  </r>
  <r>
    <s v="B002171"/>
    <s v="GLP-1 Agonist"/>
    <s v="Line 3"/>
    <d v="2025-03-03T00:00:00"/>
    <s v="Team C"/>
    <n v="19.53"/>
    <n v="44.02"/>
    <n v="285"/>
    <n v="51"/>
    <n v="7.8"/>
    <n v="99.14"/>
    <n v="7.15"/>
    <n v="151.69999999999999"/>
    <n v="83.46"/>
    <n v="92.22"/>
    <s v="Pass"/>
    <s v="No"/>
    <s v="None"/>
    <s v="None"/>
    <d v="2025-03-01T00:00:00"/>
    <n v="0"/>
    <n v="0"/>
    <n v="0"/>
    <n v="0"/>
    <n v="0"/>
    <n v="0"/>
    <x v="0"/>
  </r>
  <r>
    <s v="B002172"/>
    <s v="Antidepressant"/>
    <s v="Line 2"/>
    <d v="2024-09-21T00:00:00"/>
    <s v="Team D"/>
    <n v="21.86"/>
    <n v="44.56"/>
    <n v="331"/>
    <n v="54"/>
    <n v="7.08"/>
    <n v="99.19"/>
    <n v="6.74"/>
    <n v="143.9"/>
    <n v="82.84"/>
    <n v="91.5"/>
    <s v="Pass"/>
    <s v="No"/>
    <s v="None"/>
    <s v="None"/>
    <d v="2024-09-01T00:00:00"/>
    <n v="0"/>
    <n v="0"/>
    <n v="0"/>
    <n v="0"/>
    <n v="0"/>
    <n v="0"/>
    <x v="0"/>
  </r>
  <r>
    <s v="B002173"/>
    <s v="GLP-1 Agonist"/>
    <s v="Line 3"/>
    <d v="2024-12-18T00:00:00"/>
    <s v="Team A"/>
    <n v="20.48"/>
    <n v="49.13"/>
    <n v="323"/>
    <n v="44.7"/>
    <n v="8.41"/>
    <n v="98.81"/>
    <n v="7.27"/>
    <n v="139.30000000000001"/>
    <n v="88.04"/>
    <n v="90.62"/>
    <s v="Pass"/>
    <s v="No"/>
    <s v="None"/>
    <s v="None"/>
    <d v="2024-12-01T00:00:00"/>
    <n v="0"/>
    <n v="0"/>
    <n v="0"/>
    <n v="0"/>
    <n v="0"/>
    <n v="0"/>
    <x v="0"/>
  </r>
  <r>
    <s v="B002174"/>
    <s v="Antidepressant"/>
    <s v="Line 1"/>
    <d v="2024-04-12T00:00:00"/>
    <s v="Team C"/>
    <n v="23.22"/>
    <n v="45.37"/>
    <n v="308"/>
    <n v="35.9"/>
    <n v="6.3"/>
    <n v="99.5"/>
    <n v="6.89"/>
    <n v="122.3"/>
    <n v="90.82"/>
    <n v="94.96"/>
    <s v="Pass"/>
    <s v="No"/>
    <s v="None"/>
    <s v="None"/>
    <d v="2024-04-01T00:00:00"/>
    <n v="0"/>
    <n v="0"/>
    <n v="0"/>
    <n v="0"/>
    <n v="0"/>
    <n v="0"/>
    <x v="0"/>
  </r>
  <r>
    <s v="B002175"/>
    <s v="GLP-1 Agonist"/>
    <s v="Line 1"/>
    <d v="2024-06-21T00:00:00"/>
    <s v="Team A"/>
    <n v="22.69"/>
    <n v="42.12"/>
    <n v="287"/>
    <n v="50"/>
    <n v="7.87"/>
    <n v="99.37"/>
    <n v="7.02"/>
    <n v="147.4"/>
    <n v="86.39"/>
    <n v="94.59"/>
    <s v="Pass"/>
    <s v="Yes"/>
    <s v="Equipment"/>
    <s v="Minor"/>
    <d v="2024-06-01T00:00:00"/>
    <n v="0"/>
    <n v="0"/>
    <n v="0"/>
    <n v="0"/>
    <n v="0"/>
    <n v="0"/>
    <x v="0"/>
  </r>
  <r>
    <s v="B002176"/>
    <s v="COX-2 Inhibitor"/>
    <s v="Line 1"/>
    <d v="2024-11-16T00:00:00"/>
    <s v="Team B"/>
    <n v="23.14"/>
    <n v="41.47"/>
    <n v="335"/>
    <n v="40"/>
    <n v="7.46"/>
    <n v="99.43"/>
    <n v="6.79"/>
    <n v="105.9"/>
    <n v="91.34"/>
    <n v="91.92"/>
    <s v="Pass"/>
    <s v="No"/>
    <s v="None"/>
    <s v="None"/>
    <d v="2024-11-01T00:00:00"/>
    <n v="0"/>
    <n v="0"/>
    <n v="0"/>
    <n v="0"/>
    <n v="0"/>
    <n v="0"/>
    <x v="0"/>
  </r>
  <r>
    <s v="B002177"/>
    <s v="GLP-1 Agonist"/>
    <s v="Line 1"/>
    <d v="2025-03-08T00:00:00"/>
    <s v="Team A"/>
    <n v="21.32"/>
    <n v="34.81"/>
    <n v="306"/>
    <n v="49.9"/>
    <n v="7.95"/>
    <n v="98.87"/>
    <n v="6.77"/>
    <n v="130.69999999999999"/>
    <n v="84.42"/>
    <n v="90.68"/>
    <s v="Pass"/>
    <s v="No"/>
    <s v="None"/>
    <s v="None"/>
    <d v="2025-03-01T00:00:00"/>
    <n v="0"/>
    <n v="0"/>
    <n v="0"/>
    <n v="0"/>
    <n v="0"/>
    <n v="0"/>
    <x v="0"/>
  </r>
  <r>
    <s v="B002178"/>
    <s v="AED"/>
    <s v="Line 1"/>
    <d v="2024-12-21T00:00:00"/>
    <s v="Team A"/>
    <n v="21.04"/>
    <n v="41.15"/>
    <n v="290"/>
    <n v="46"/>
    <n v="6.74"/>
    <n v="98.7"/>
    <n v="6.72"/>
    <n v="128.19999999999999"/>
    <n v="86.98"/>
    <n v="94.47"/>
    <s v="Pass"/>
    <s v="No"/>
    <s v="None"/>
    <s v="None"/>
    <d v="2024-12-01T00:00:00"/>
    <n v="0"/>
    <n v="0"/>
    <n v="0"/>
    <n v="0"/>
    <n v="0"/>
    <n v="0"/>
    <x v="0"/>
  </r>
  <r>
    <s v="B002179"/>
    <s v="Antidepressant"/>
    <s v="Line 2"/>
    <d v="2025-12-04T00:00:00"/>
    <s v="Team D"/>
    <n v="21.51"/>
    <n v="38.5"/>
    <n v="330"/>
    <n v="37.5"/>
    <n v="8.0399999999999991"/>
    <n v="99.36"/>
    <n v="6.75"/>
    <n v="111.1"/>
    <n v="93.33"/>
    <n v="94.24"/>
    <s v="Pass"/>
    <s v="No"/>
    <s v="None"/>
    <s v="None"/>
    <d v="2025-12-01T00:00:00"/>
    <n v="0"/>
    <n v="0"/>
    <n v="0"/>
    <n v="0"/>
    <n v="0"/>
    <n v="0"/>
    <x v="0"/>
  </r>
  <r>
    <s v="B002180"/>
    <s v="AED"/>
    <s v="Line 2"/>
    <d v="2025-04-10T00:00:00"/>
    <s v="Team B"/>
    <n v="23.26"/>
    <n v="31.2"/>
    <n v="290"/>
    <n v="36.799999999999997"/>
    <n v="7.98"/>
    <n v="99.49"/>
    <n v="6.67"/>
    <n v="123"/>
    <n v="89.46"/>
    <n v="92.23"/>
    <s v="Pass"/>
    <s v="Yes"/>
    <s v="Process"/>
    <s v="Minor"/>
    <d v="2025-04-01T00:00:00"/>
    <n v="0"/>
    <n v="0"/>
    <n v="0"/>
    <n v="0"/>
    <n v="0"/>
    <n v="0"/>
    <x v="0"/>
  </r>
  <r>
    <s v="B002181"/>
    <s v="AED"/>
    <s v="Line 2"/>
    <d v="2024-01-17T00:00:00"/>
    <s v="Team B"/>
    <n v="21.28"/>
    <n v="38.96"/>
    <n v="338"/>
    <n v="46.6"/>
    <n v="7.63"/>
    <n v="98.48"/>
    <n v="7.1"/>
    <n v="129.4"/>
    <n v="87.7"/>
    <n v="93.93"/>
    <s v="Pass"/>
    <s v="No"/>
    <s v="None"/>
    <s v="None"/>
    <d v="2024-01-01T00:00:00"/>
    <n v="0"/>
    <n v="0"/>
    <n v="0"/>
    <n v="0"/>
    <n v="0"/>
    <n v="0"/>
    <x v="0"/>
  </r>
  <r>
    <s v="B002182"/>
    <s v="AED"/>
    <s v="Line 2"/>
    <d v="2025-01-18T00:00:00"/>
    <s v="Team B"/>
    <n v="20.03"/>
    <n v="52.01"/>
    <n v="324"/>
    <n v="37.9"/>
    <n v="7.75"/>
    <n v="99.19"/>
    <n v="6.96"/>
    <n v="127"/>
    <n v="86.28"/>
    <n v="92.69"/>
    <s v="Pass"/>
    <s v="No"/>
    <s v="None"/>
    <s v="None"/>
    <d v="2025-01-01T00:00:00"/>
    <n v="0"/>
    <n v="0"/>
    <n v="0"/>
    <n v="0"/>
    <n v="0"/>
    <n v="0"/>
    <x v="0"/>
  </r>
  <r>
    <s v="B002183"/>
    <s v="AED"/>
    <s v="Line 1"/>
    <d v="2025-03-02T00:00:00"/>
    <s v="Team C"/>
    <m/>
    <n v="45.84"/>
    <n v="349"/>
    <n v="37.4"/>
    <n v="6.89"/>
    <n v="98.86"/>
    <n v="6.96"/>
    <n v="124.2"/>
    <n v="87.45"/>
    <n v="93.15"/>
    <s v="Pass"/>
    <s v="No"/>
    <s v="None"/>
    <s v="None"/>
    <d v="2025-03-01T00:00:00"/>
    <n v="1"/>
    <n v="0"/>
    <n v="0"/>
    <n v="0"/>
    <n v="0"/>
    <n v="0"/>
    <x v="1"/>
  </r>
  <r>
    <s v="B002184"/>
    <s v="Antidepressant"/>
    <s v="Line 3"/>
    <d v="2024-02-01T00:00:00"/>
    <s v="Team C"/>
    <n v="23.13"/>
    <n v="40.119999999999997"/>
    <n v="332"/>
    <n v="41.4"/>
    <n v="7.73"/>
    <n v="98.56"/>
    <n v="6.79"/>
    <n v="136.6"/>
    <n v="85.3"/>
    <n v="93.3"/>
    <s v="Pass"/>
    <s v="No"/>
    <s v="None"/>
    <s v="None"/>
    <d v="2024-02-01T00:00:00"/>
    <n v="0"/>
    <n v="0"/>
    <n v="0"/>
    <n v="0"/>
    <n v="0"/>
    <n v="0"/>
    <x v="0"/>
  </r>
  <r>
    <s v="B002185"/>
    <s v="GLP-1 Agonist"/>
    <s v="Line 1"/>
    <d v="2024-10-08T00:00:00"/>
    <s v="Team C"/>
    <n v="22.74"/>
    <n v="41.99"/>
    <n v="295"/>
    <n v="50.4"/>
    <n v="7.65"/>
    <n v="99.01"/>
    <n v="7.15"/>
    <n v="144.80000000000001"/>
    <n v="89.27"/>
    <n v="93.34"/>
    <s v="Pass"/>
    <s v="No"/>
    <s v="None"/>
    <s v="None"/>
    <d v="2024-10-01T00:00:00"/>
    <n v="0"/>
    <n v="0"/>
    <n v="0"/>
    <n v="0"/>
    <n v="0"/>
    <n v="0"/>
    <x v="0"/>
  </r>
  <r>
    <s v="B002186"/>
    <s v="Antidepressant"/>
    <s v="Line 3"/>
    <d v="2025-09-29T00:00:00"/>
    <s v="Team D"/>
    <n v="22.78"/>
    <n v="32.229999999999997"/>
    <n v="306"/>
    <n v="53.4"/>
    <n v="7"/>
    <n v="99.45"/>
    <n v="6.53"/>
    <n v="134.80000000000001"/>
    <n v="81.91"/>
    <n v="91.63"/>
    <s v="Pass"/>
    <s v="No"/>
    <s v="None"/>
    <s v="None"/>
    <d v="2025-09-01T00:00:00"/>
    <n v="0"/>
    <n v="0"/>
    <n v="0"/>
    <n v="0"/>
    <n v="0"/>
    <n v="0"/>
    <x v="0"/>
  </r>
  <r>
    <s v="B002187"/>
    <s v="AED"/>
    <s v="Line 1"/>
    <d v="2024-09-17T00:00:00"/>
    <s v="Team B"/>
    <n v="22.7"/>
    <n v="45.41"/>
    <n v="319"/>
    <n v="50.4"/>
    <n v="8.91"/>
    <n v="98.83"/>
    <n v="6.76"/>
    <n v="130.80000000000001"/>
    <n v="88.04"/>
    <n v="92.67"/>
    <s v="Pass"/>
    <s v="No"/>
    <s v="None"/>
    <s v="None"/>
    <d v="2024-09-01T00:00:00"/>
    <n v="0"/>
    <n v="0"/>
    <n v="0"/>
    <n v="0"/>
    <n v="0"/>
    <n v="0"/>
    <x v="0"/>
  </r>
  <r>
    <s v="B002188"/>
    <s v="COX-2 Inhibitor"/>
    <s v="Line 2"/>
    <d v="2024-11-29T00:00:00"/>
    <s v="Team D"/>
    <n v="22.54"/>
    <n v="49.39"/>
    <n v="339"/>
    <n v="45.9"/>
    <n v="6.1"/>
    <n v="98.76"/>
    <n v="6.98"/>
    <n v="124.3"/>
    <n v="88.56"/>
    <n v="91.67"/>
    <s v="Pass"/>
    <s v="No"/>
    <s v="None"/>
    <s v="None"/>
    <d v="2024-11-01T00:00:00"/>
    <n v="0"/>
    <n v="0"/>
    <n v="0"/>
    <n v="0"/>
    <n v="0"/>
    <n v="0"/>
    <x v="0"/>
  </r>
  <r>
    <s v="B002189"/>
    <s v="Antidepressant"/>
    <s v="Line 3"/>
    <d v="2024-06-10T00:00:00"/>
    <s v="Team D"/>
    <n v="20.440000000000001"/>
    <n v="41.39"/>
    <n v="341"/>
    <n v="47.1"/>
    <n v="7.69"/>
    <n v="99.59"/>
    <n v="6.8"/>
    <n v="130.69999999999999"/>
    <n v="82.96"/>
    <n v="93.35"/>
    <s v="Pass"/>
    <s v="No"/>
    <s v="None"/>
    <s v="None"/>
    <d v="2024-06-01T00:00:00"/>
    <n v="0"/>
    <n v="0"/>
    <n v="0"/>
    <n v="0"/>
    <n v="0"/>
    <n v="0"/>
    <x v="0"/>
  </r>
  <r>
    <s v="B002190"/>
    <s v="AED"/>
    <s v="Line 2"/>
    <d v="2024-02-26T00:00:00"/>
    <s v="Team C"/>
    <n v="21.82"/>
    <n v="35.14"/>
    <n v="298"/>
    <n v="47"/>
    <n v="7.53"/>
    <n v="98.9"/>
    <n v="6.89"/>
    <n v="155.30000000000001"/>
    <n v="88.85"/>
    <n v="94.78"/>
    <s v="Pass"/>
    <s v="No"/>
    <s v="None"/>
    <s v="None"/>
    <d v="2024-02-01T00:00:00"/>
    <n v="0"/>
    <n v="0"/>
    <n v="0"/>
    <n v="0"/>
    <n v="0"/>
    <n v="0"/>
    <x v="0"/>
  </r>
  <r>
    <s v="B002191"/>
    <s v="Antidepressant"/>
    <s v="Line 2"/>
    <d v="2024-08-20T00:00:00"/>
    <s v="Team A"/>
    <n v="22.47"/>
    <n v="39.93"/>
    <n v="356"/>
    <n v="55.8"/>
    <n v="7.77"/>
    <n v="99.43"/>
    <n v="6.87"/>
    <n v="122.7"/>
    <n v="84.65"/>
    <n v="91.87"/>
    <s v="Pass"/>
    <s v="No"/>
    <s v="None"/>
    <s v="None"/>
    <d v="2024-08-01T00:00:00"/>
    <n v="0"/>
    <n v="0"/>
    <n v="0"/>
    <n v="0"/>
    <n v="0"/>
    <n v="0"/>
    <x v="0"/>
  </r>
  <r>
    <s v="B002192"/>
    <s v="COX-2 Inhibitor"/>
    <s v="Line 3"/>
    <d v="2025-07-18T00:00:00"/>
    <s v="Team B"/>
    <n v="22.4"/>
    <n v="49.4"/>
    <n v="363"/>
    <n v="31.2"/>
    <n v="6.66"/>
    <n v="98.62"/>
    <n v="6.93"/>
    <n v="107.3"/>
    <n v="86.71"/>
    <n v="93.35"/>
    <s v="Pass"/>
    <s v="No"/>
    <s v="None"/>
    <s v="None"/>
    <d v="2025-07-01T00:00:00"/>
    <n v="0"/>
    <n v="0"/>
    <n v="0"/>
    <n v="0"/>
    <n v="0"/>
    <n v="0"/>
    <x v="0"/>
  </r>
  <r>
    <s v="B002193"/>
    <s v="COX-2 Inhibitor"/>
    <s v="Line 1"/>
    <d v="2025-12-19T00:00:00"/>
    <s v="Team C"/>
    <n v="22.36"/>
    <n v="44.29"/>
    <n v="336"/>
    <n v="34.700000000000003"/>
    <n v="6.44"/>
    <n v="99.27"/>
    <n v="6.69"/>
    <n v="106.1"/>
    <m/>
    <n v="96.34"/>
    <s v="Pass"/>
    <s v="No"/>
    <s v="None"/>
    <s v="None"/>
    <d v="2025-12-01T00:00:00"/>
    <n v="0"/>
    <n v="0"/>
    <n v="0"/>
    <n v="0"/>
    <n v="0"/>
    <n v="1"/>
    <x v="1"/>
  </r>
  <r>
    <s v="B002194"/>
    <s v="Antidepressant"/>
    <s v="Line 3"/>
    <d v="2025-04-27T00:00:00"/>
    <s v="Team B"/>
    <n v="21.28"/>
    <n v="34.909999999999997"/>
    <n v="352"/>
    <n v="40.700000000000003"/>
    <n v="7.38"/>
    <n v="99.3"/>
    <n v="6.62"/>
    <n v="128.9"/>
    <n v="85.83"/>
    <n v="95.41"/>
    <s v="Pass"/>
    <s v="No"/>
    <s v="None"/>
    <s v="None"/>
    <d v="2025-04-01T00:00:00"/>
    <n v="0"/>
    <n v="0"/>
    <n v="0"/>
    <n v="0"/>
    <n v="0"/>
    <n v="0"/>
    <x v="0"/>
  </r>
  <r>
    <s v="B002195"/>
    <s v="COX-2 Inhibitor"/>
    <s v="Line 3"/>
    <d v="2025-08-30T00:00:00"/>
    <s v="Team B"/>
    <n v="21.75"/>
    <n v="54.84"/>
    <n v="326"/>
    <n v="43.4"/>
    <n v="7.4"/>
    <n v="99.22"/>
    <n v="6.65"/>
    <n v="126.3"/>
    <n v="86.97"/>
    <n v="96"/>
    <s v="Pass"/>
    <s v="No"/>
    <s v="None"/>
    <s v="None"/>
    <d v="2025-08-01T00:00:00"/>
    <n v="0"/>
    <n v="0"/>
    <n v="0"/>
    <n v="0"/>
    <n v="0"/>
    <n v="0"/>
    <x v="0"/>
  </r>
  <r>
    <s v="B002196"/>
    <s v="AED"/>
    <s v="Line 3"/>
    <d v="2025-04-19T00:00:00"/>
    <s v="Team B"/>
    <n v="23.18"/>
    <n v="37.729999999999997"/>
    <n v="319"/>
    <n v="41.1"/>
    <n v="7.51"/>
    <n v="99.42"/>
    <n v="6.72"/>
    <n v="124.5"/>
    <n v="85.99"/>
    <n v="95.87"/>
    <s v="Pass"/>
    <s v="No"/>
    <s v="None"/>
    <s v="None"/>
    <d v="2025-04-01T00:00:00"/>
    <n v="0"/>
    <n v="0"/>
    <n v="0"/>
    <n v="0"/>
    <n v="0"/>
    <n v="0"/>
    <x v="0"/>
  </r>
  <r>
    <s v="B002197"/>
    <s v="Antidepressant"/>
    <s v="Line 2"/>
    <d v="2025-04-26T00:00:00"/>
    <s v="Team A"/>
    <n v="23.41"/>
    <n v="40.79"/>
    <n v="297"/>
    <n v="45.2"/>
    <n v="7.07"/>
    <n v="98.84"/>
    <n v="6.79"/>
    <n v="136.5"/>
    <n v="85.19"/>
    <n v="94.22"/>
    <s v="Pass"/>
    <s v="No"/>
    <s v="None"/>
    <s v="None"/>
    <d v="2025-04-01T00:00:00"/>
    <n v="0"/>
    <n v="0"/>
    <n v="0"/>
    <n v="0"/>
    <n v="0"/>
    <n v="0"/>
    <x v="0"/>
  </r>
  <r>
    <s v="B002198"/>
    <s v="GLP-1 Agonist"/>
    <s v="Line 2"/>
    <d v="2024-11-08T00:00:00"/>
    <s v="Team A"/>
    <n v="21.5"/>
    <n v="34.81"/>
    <n v="333"/>
    <n v="51.2"/>
    <n v="7.18"/>
    <n v="99.15"/>
    <n v="6.81"/>
    <n v="144.80000000000001"/>
    <n v="82.51"/>
    <n v="91.63"/>
    <s v="Pass"/>
    <s v="No"/>
    <s v="None"/>
    <s v="None"/>
    <d v="2024-11-01T00:00:00"/>
    <n v="0"/>
    <n v="0"/>
    <n v="0"/>
    <n v="0"/>
    <n v="0"/>
    <n v="0"/>
    <x v="0"/>
  </r>
  <r>
    <s v="B002199"/>
    <s v="Antidepressant"/>
    <s v="Line 3"/>
    <d v="2024-02-14T00:00:00"/>
    <s v="Team D"/>
    <n v="22.21"/>
    <n v="36.82"/>
    <n v="290"/>
    <n v="48"/>
    <n v="8.67"/>
    <n v="98.75"/>
    <n v="6.59"/>
    <n v="140"/>
    <n v="88.08"/>
    <n v="92.79"/>
    <s v="Failed"/>
    <s v="No"/>
    <s v="None"/>
    <s v="None"/>
    <d v="2024-02-01T00:00:00"/>
    <n v="0"/>
    <n v="0"/>
    <n v="0"/>
    <n v="0"/>
    <n v="0"/>
    <n v="0"/>
    <x v="0"/>
  </r>
  <r>
    <s v="B002200"/>
    <s v="COX-2 Inhibitor"/>
    <s v="Line 2"/>
    <d v="2024-10-27T00:00:00"/>
    <s v="Team A"/>
    <n v="21.76"/>
    <n v="40.74"/>
    <n v="314"/>
    <n v="42.4"/>
    <n v="7.05"/>
    <n v="98.82"/>
    <n v="6.69"/>
    <n v="133.1"/>
    <n v="88.63"/>
    <n v="95.1"/>
    <s v="Pass"/>
    <s v="No"/>
    <s v="None"/>
    <s v="None"/>
    <d v="2024-10-01T00:00:00"/>
    <n v="0"/>
    <n v="0"/>
    <n v="0"/>
    <n v="0"/>
    <n v="0"/>
    <n v="0"/>
    <x v="0"/>
  </r>
  <r>
    <s v="B002201"/>
    <s v="Antidepressant"/>
    <s v="Line 1"/>
    <d v="2025-09-24T00:00:00"/>
    <s v="Team D"/>
    <n v="22.48"/>
    <n v="45.18"/>
    <n v="309"/>
    <n v="49.5"/>
    <n v="7.38"/>
    <n v="98.88"/>
    <n v="7.01"/>
    <n v="111"/>
    <n v="87.23"/>
    <n v="95.32"/>
    <s v="Pass"/>
    <s v="No"/>
    <s v="None"/>
    <s v="None"/>
    <d v="2025-09-01T00:00:00"/>
    <n v="0"/>
    <n v="0"/>
    <n v="0"/>
    <n v="0"/>
    <n v="0"/>
    <n v="0"/>
    <x v="0"/>
  </r>
  <r>
    <s v="B002202"/>
    <s v="AED"/>
    <s v="Line 1"/>
    <d v="2025-01-27T00:00:00"/>
    <s v="Team B"/>
    <n v="23.12"/>
    <n v="50.45"/>
    <n v="339"/>
    <n v="44.7"/>
    <n v="6.95"/>
    <n v="98.96"/>
    <n v="7.02"/>
    <n v="136"/>
    <n v="86.25"/>
    <n v="93.26"/>
    <s v="Pass"/>
    <s v="No"/>
    <s v="None"/>
    <s v="None"/>
    <d v="2025-01-01T00:00:00"/>
    <n v="0"/>
    <n v="0"/>
    <n v="0"/>
    <n v="0"/>
    <n v="0"/>
    <n v="0"/>
    <x v="0"/>
  </r>
  <r>
    <s v="B002203"/>
    <s v="AED"/>
    <s v="Line 1"/>
    <d v="2025-07-10T00:00:00"/>
    <s v="Team D"/>
    <n v="20.65"/>
    <n v="42.07"/>
    <n v="332"/>
    <n v="46.9"/>
    <n v="6.82"/>
    <n v="99.5"/>
    <n v="6.77"/>
    <n v="119.7"/>
    <n v="86.77"/>
    <n v="94.46"/>
    <s v="Pass"/>
    <s v="No"/>
    <s v="None"/>
    <s v="None"/>
    <d v="2025-07-01T00:00:00"/>
    <n v="0"/>
    <n v="0"/>
    <n v="0"/>
    <n v="0"/>
    <n v="0"/>
    <n v="0"/>
    <x v="0"/>
  </r>
  <r>
    <s v="B002204"/>
    <s v="Antidepressant"/>
    <s v="Line 2"/>
    <d v="2024-02-06T00:00:00"/>
    <s v="Team B"/>
    <n v="22.35"/>
    <n v="36.950000000000003"/>
    <n v="322"/>
    <n v="37.9"/>
    <n v="7.33"/>
    <n v="99.67"/>
    <n v="6.88"/>
    <n v="125.6"/>
    <n v="86.81"/>
    <n v="93.1"/>
    <s v="Pass"/>
    <s v="No"/>
    <s v="None"/>
    <s v="None"/>
    <d v="2024-02-01T00:00:00"/>
    <n v="0"/>
    <n v="0"/>
    <n v="0"/>
    <n v="0"/>
    <n v="0"/>
    <n v="0"/>
    <x v="0"/>
  </r>
  <r>
    <s v="B002205"/>
    <s v="GLP-1 Agonist"/>
    <s v="Line 1"/>
    <d v="2024-05-27T00:00:00"/>
    <s v="Team D"/>
    <n v="21.9"/>
    <n v="42.39"/>
    <n v="318"/>
    <n v="42.7"/>
    <n v="7.53"/>
    <n v="98.8"/>
    <n v="6.91"/>
    <n v="133.6"/>
    <n v="85.3"/>
    <n v="92.68"/>
    <s v="Pass"/>
    <s v="No"/>
    <s v="None"/>
    <s v="None"/>
    <d v="2024-05-01T00:00:00"/>
    <n v="0"/>
    <n v="0"/>
    <n v="0"/>
    <n v="0"/>
    <n v="0"/>
    <n v="0"/>
    <x v="0"/>
  </r>
  <r>
    <s v="B002206"/>
    <s v="COX-2 Inhibitor"/>
    <s v="Line 1"/>
    <d v="2024-08-06T00:00:00"/>
    <s v="Team C"/>
    <n v="22.9"/>
    <n v="45.54"/>
    <n v="338"/>
    <n v="47.7"/>
    <n v="7.28"/>
    <n v="99.21"/>
    <n v="6.93"/>
    <n v="124.5"/>
    <n v="91.02"/>
    <n v="93.55"/>
    <s v="Pass"/>
    <s v="No"/>
    <s v="None"/>
    <s v="None"/>
    <d v="2024-08-01T00:00:00"/>
    <n v="0"/>
    <n v="0"/>
    <n v="0"/>
    <n v="0"/>
    <n v="0"/>
    <n v="0"/>
    <x v="0"/>
  </r>
  <r>
    <s v="B002207"/>
    <s v="COX-2 Inhibitor"/>
    <s v="Line 1"/>
    <d v="2024-09-19T00:00:00"/>
    <s v="Team D"/>
    <n v="23.73"/>
    <n v="44.2"/>
    <n v="348"/>
    <n v="33.5"/>
    <n v="5.7"/>
    <n v="99.39"/>
    <n v="6.7"/>
    <n v="104"/>
    <m/>
    <n v="95.14"/>
    <s v="Pass"/>
    <s v="No"/>
    <s v="None"/>
    <s v="None"/>
    <d v="2024-09-01T00:00:00"/>
    <n v="0"/>
    <n v="0"/>
    <n v="0"/>
    <n v="0"/>
    <n v="0"/>
    <n v="1"/>
    <x v="1"/>
  </r>
  <r>
    <s v="B002208"/>
    <s v="GLP-1 Agonist"/>
    <s v="Line 3"/>
    <d v="2025-12-23T00:00:00"/>
    <s v="Team A"/>
    <n v="23.03"/>
    <n v="41.38"/>
    <n v="330"/>
    <n v="52"/>
    <n v="9.14"/>
    <n v="99.06"/>
    <n v="7"/>
    <n v="152.5"/>
    <n v="83.44"/>
    <n v="94.87"/>
    <s v="Pass"/>
    <s v="No"/>
    <s v="None"/>
    <s v="None"/>
    <d v="2025-12-01T00:00:00"/>
    <n v="0"/>
    <n v="0"/>
    <n v="0"/>
    <n v="0"/>
    <n v="0"/>
    <n v="0"/>
    <x v="0"/>
  </r>
  <r>
    <s v="B002209"/>
    <s v="Antidepressant"/>
    <s v="Line 1"/>
    <d v="2024-12-03T00:00:00"/>
    <s v="Team D"/>
    <n v="21.82"/>
    <n v="41.44"/>
    <n v="316"/>
    <n v="44.9"/>
    <n v="7.6"/>
    <n v="99.07"/>
    <n v="6.98"/>
    <n v="115.4"/>
    <n v="84.18"/>
    <n v="95.03"/>
    <s v="Pass"/>
    <s v="No"/>
    <s v="None"/>
    <s v="None"/>
    <d v="2024-12-01T00:00:00"/>
    <n v="0"/>
    <n v="0"/>
    <n v="0"/>
    <n v="0"/>
    <n v="0"/>
    <n v="0"/>
    <x v="0"/>
  </r>
  <r>
    <s v="B002210"/>
    <s v="Antidepressant"/>
    <s v="Line 1"/>
    <d v="2025-04-29T00:00:00"/>
    <s v="Team B"/>
    <n v="22.5"/>
    <n v="42.49"/>
    <n v="306"/>
    <n v="47.5"/>
    <n v="7.15"/>
    <n v="99.1"/>
    <n v="6.65"/>
    <n v="135.6"/>
    <n v="83.27"/>
    <n v="93.54"/>
    <s v="Pass"/>
    <s v="No"/>
    <s v="None"/>
    <s v="None"/>
    <d v="2025-04-01T00:00:00"/>
    <n v="0"/>
    <n v="0"/>
    <n v="0"/>
    <n v="0"/>
    <n v="0"/>
    <n v="0"/>
    <x v="0"/>
  </r>
  <r>
    <s v="B002211"/>
    <s v="AED"/>
    <s v="Line 2"/>
    <d v="2025-04-16T00:00:00"/>
    <s v="Team B"/>
    <n v="21.86"/>
    <n v="43.09"/>
    <n v="323"/>
    <n v="35.9"/>
    <n v="7.24"/>
    <n v="98.94"/>
    <n v="6.79"/>
    <n v="111.9"/>
    <n v="86.95"/>
    <n v="91.92"/>
    <s v="Pass"/>
    <s v="No"/>
    <s v="None"/>
    <s v="None"/>
    <d v="2025-04-01T00:00:00"/>
    <n v="0"/>
    <n v="0"/>
    <n v="0"/>
    <n v="0"/>
    <n v="0"/>
    <n v="0"/>
    <x v="0"/>
  </r>
  <r>
    <s v="B002212"/>
    <s v="GLP-1 Agonist"/>
    <s v="Line 1"/>
    <d v="2024-11-02T00:00:00"/>
    <s v="Team A"/>
    <n v="21.03"/>
    <n v="45.35"/>
    <n v="313"/>
    <n v="52.9"/>
    <n v="8.3800000000000008"/>
    <m/>
    <n v="7.01"/>
    <n v="141.30000000000001"/>
    <n v="85.35"/>
    <n v="92.7"/>
    <s v="Pass"/>
    <s v="No"/>
    <s v="None"/>
    <s v="None"/>
    <d v="2024-11-01T00:00:00"/>
    <n v="0"/>
    <n v="0"/>
    <n v="1"/>
    <n v="0"/>
    <n v="0"/>
    <n v="0"/>
    <x v="1"/>
  </r>
  <r>
    <s v="B002213"/>
    <s v="AED"/>
    <s v="Line 3"/>
    <d v="2025-12-07T00:00:00"/>
    <s v="Team D"/>
    <n v="22"/>
    <n v="55.14"/>
    <n v="317"/>
    <n v="45.2"/>
    <n v="6.92"/>
    <n v="98.67"/>
    <n v="7.08"/>
    <n v="148.80000000000001"/>
    <n v="86.63"/>
    <n v="92.93"/>
    <s v="Pass"/>
    <s v="No"/>
    <s v="None"/>
    <s v="None"/>
    <d v="2025-12-01T00:00:00"/>
    <n v="0"/>
    <n v="0"/>
    <n v="0"/>
    <n v="0"/>
    <n v="0"/>
    <n v="0"/>
    <x v="0"/>
  </r>
  <r>
    <s v="B002214"/>
    <s v="GLP-1 Agonist"/>
    <s v="Line 3"/>
    <d v="2024-06-11T00:00:00"/>
    <s v="Team C"/>
    <n v="22"/>
    <n v="40.9"/>
    <n v="318"/>
    <n v="46.2"/>
    <n v="9.01"/>
    <n v="98.85"/>
    <n v="7.3"/>
    <n v="160.4"/>
    <n v="86.05"/>
    <n v="93.08"/>
    <s v="Pass"/>
    <s v="No"/>
    <s v="None"/>
    <s v="None"/>
    <d v="2024-06-01T00:00:00"/>
    <n v="0"/>
    <n v="0"/>
    <n v="0"/>
    <n v="0"/>
    <n v="0"/>
    <n v="0"/>
    <x v="0"/>
  </r>
  <r>
    <s v="B002215"/>
    <s v="AED"/>
    <s v="Line 2"/>
    <d v="2024-01-26T00:00:00"/>
    <s v="Team D"/>
    <n v="21.96"/>
    <n v="43.97"/>
    <n v="311"/>
    <n v="43.6"/>
    <n v="7.52"/>
    <n v="98.84"/>
    <n v="6.82"/>
    <n v="115.7"/>
    <n v="87.68"/>
    <n v="91.22"/>
    <s v="Pass"/>
    <s v="No"/>
    <s v="None"/>
    <s v="None"/>
    <d v="2024-01-01T00:00:00"/>
    <n v="0"/>
    <n v="0"/>
    <n v="0"/>
    <n v="0"/>
    <n v="0"/>
    <n v="0"/>
    <x v="0"/>
  </r>
  <r>
    <s v="B002216"/>
    <s v="Antidepressant"/>
    <s v="Line 2"/>
    <d v="2025-06-28T00:00:00"/>
    <s v="Team C"/>
    <n v="21.34"/>
    <n v="43.28"/>
    <n v="322"/>
    <n v="46.7"/>
    <n v="6.78"/>
    <n v="98.76"/>
    <n v="6.66"/>
    <n v="123.2"/>
    <n v="84.57"/>
    <n v="93.63"/>
    <s v="Pass"/>
    <s v="Yes"/>
    <s v="Process"/>
    <s v="Minor"/>
    <d v="2025-06-01T00:00:00"/>
    <n v="0"/>
    <n v="0"/>
    <n v="0"/>
    <n v="0"/>
    <n v="0"/>
    <n v="0"/>
    <x v="0"/>
  </r>
  <r>
    <s v="B002217"/>
    <s v="Antidepressant"/>
    <s v="Line 2"/>
    <d v="2025-04-22T00:00:00"/>
    <s v="Team A"/>
    <n v="21.65"/>
    <n v="38.71"/>
    <n v="327"/>
    <n v="46"/>
    <n v="6.54"/>
    <n v="99.38"/>
    <n v="6.64"/>
    <n v="124.3"/>
    <n v="90.29"/>
    <n v="93.85"/>
    <s v="Pass"/>
    <s v="No"/>
    <s v="None"/>
    <s v="None"/>
    <d v="2025-04-01T00:00:00"/>
    <n v="0"/>
    <n v="0"/>
    <n v="0"/>
    <n v="0"/>
    <n v="0"/>
    <n v="0"/>
    <x v="0"/>
  </r>
  <r>
    <s v="B002218"/>
    <s v="AED"/>
    <s v="Line 1"/>
    <d v="2024-07-09T00:00:00"/>
    <s v="Team B"/>
    <n v="21.46"/>
    <n v="47.82"/>
    <n v="320"/>
    <n v="44.3"/>
    <n v="7.82"/>
    <n v="99.07"/>
    <n v="7.02"/>
    <n v="149.80000000000001"/>
    <n v="86.69"/>
    <n v="93.05"/>
    <s v="Pass"/>
    <s v="No"/>
    <s v="None"/>
    <s v="None"/>
    <d v="2024-07-01T00:00:00"/>
    <n v="0"/>
    <n v="0"/>
    <n v="0"/>
    <n v="0"/>
    <n v="0"/>
    <n v="0"/>
    <x v="0"/>
  </r>
  <r>
    <s v="B002219"/>
    <s v="AED"/>
    <s v="Line 1"/>
    <d v="2025-09-26T00:00:00"/>
    <s v="Team B"/>
    <n v="21.17"/>
    <n v="46.21"/>
    <n v="344"/>
    <n v="37.700000000000003"/>
    <n v="7.16"/>
    <n v="99.48"/>
    <n v="7.02"/>
    <n v="124.3"/>
    <n v="88.96"/>
    <n v="92.77"/>
    <s v="Pass"/>
    <s v="No"/>
    <s v="None"/>
    <s v="None"/>
    <d v="2025-09-01T00:00:00"/>
    <n v="0"/>
    <n v="0"/>
    <n v="0"/>
    <n v="0"/>
    <n v="0"/>
    <n v="0"/>
    <x v="0"/>
  </r>
  <r>
    <s v="B002220"/>
    <s v="GLP-1 Agonist"/>
    <s v="Line 1"/>
    <d v="2024-04-28T00:00:00"/>
    <s v="Team A"/>
    <n v="21.74"/>
    <n v="37.9"/>
    <n v="307"/>
    <n v="42.1"/>
    <n v="7.86"/>
    <n v="99.07"/>
    <n v="6.85"/>
    <n v="143.6"/>
    <n v="85.61"/>
    <n v="94.03"/>
    <s v="Pass"/>
    <s v="No"/>
    <s v="None"/>
    <s v="None"/>
    <d v="2024-04-01T00:00:00"/>
    <n v="0"/>
    <n v="0"/>
    <n v="0"/>
    <n v="0"/>
    <n v="0"/>
    <n v="0"/>
    <x v="0"/>
  </r>
  <r>
    <s v="B002221"/>
    <s v="GLP-1 Agonist"/>
    <s v="Line 1"/>
    <d v="2024-07-02T00:00:00"/>
    <s v="Team D"/>
    <n v="21.81"/>
    <n v="44.51"/>
    <n v="295"/>
    <n v="52.1"/>
    <n v="7.96"/>
    <n v="98.75"/>
    <n v="7.04"/>
    <n v="143.6"/>
    <n v="85.94"/>
    <n v="94.43"/>
    <s v="Pass"/>
    <s v="No"/>
    <s v="None"/>
    <s v="None"/>
    <d v="2024-07-01T00:00:00"/>
    <n v="0"/>
    <n v="0"/>
    <n v="0"/>
    <n v="0"/>
    <n v="0"/>
    <n v="0"/>
    <x v="0"/>
  </r>
  <r>
    <s v="B002222"/>
    <s v="GLP-1 Agonist"/>
    <s v="Line 2"/>
    <d v="2024-04-22T00:00:00"/>
    <s v="Team D"/>
    <n v="22.23"/>
    <n v="40.090000000000003"/>
    <n v="310"/>
    <n v="41"/>
    <n v="7"/>
    <n v="98.73"/>
    <n v="7.2"/>
    <n v="123.5"/>
    <n v="91.53"/>
    <n v="91.66"/>
    <s v="Pass"/>
    <s v="No"/>
    <s v="None"/>
    <s v="None"/>
    <d v="2024-04-01T00:00:00"/>
    <n v="0"/>
    <n v="0"/>
    <n v="0"/>
    <n v="0"/>
    <n v="0"/>
    <n v="0"/>
    <x v="0"/>
  </r>
  <r>
    <s v="B002223"/>
    <s v="GLP-1 Agonist"/>
    <s v="Line 1"/>
    <d v="2024-05-16T00:00:00"/>
    <s v="Team C"/>
    <n v="20.86"/>
    <n v="35.15"/>
    <n v="318"/>
    <n v="47.4"/>
    <n v="8.06"/>
    <n v="99.04"/>
    <n v="6.9"/>
    <n v="120.8"/>
    <n v="83.94"/>
    <n v="94.27"/>
    <s v="Pass"/>
    <s v="No"/>
    <s v="None"/>
    <s v="None"/>
    <d v="2024-05-01T00:00:00"/>
    <n v="0"/>
    <n v="0"/>
    <n v="0"/>
    <n v="0"/>
    <n v="0"/>
    <n v="0"/>
    <x v="0"/>
  </r>
  <r>
    <s v="B002224"/>
    <s v="Antidepressant"/>
    <s v="Line 1"/>
    <d v="2025-06-17T00:00:00"/>
    <s v="Team C"/>
    <n v="21.57"/>
    <n v="43.76"/>
    <n v="334"/>
    <n v="55.7"/>
    <n v="7.37"/>
    <n v="99.24"/>
    <n v="6.86"/>
    <n v="129.1"/>
    <n v="83.07"/>
    <n v="90.79"/>
    <s v="Pass"/>
    <s v="No"/>
    <s v="None"/>
    <s v="None"/>
    <d v="2025-06-01T00:00:00"/>
    <n v="0"/>
    <n v="0"/>
    <n v="0"/>
    <n v="0"/>
    <n v="0"/>
    <n v="0"/>
    <x v="0"/>
  </r>
  <r>
    <s v="B002225"/>
    <s v="AED"/>
    <s v="Line 2"/>
    <d v="2025-05-29T00:00:00"/>
    <s v="Team C"/>
    <n v="22.97"/>
    <n v="45.18"/>
    <n v="328"/>
    <n v="46.5"/>
    <n v="7.34"/>
    <n v="98.84"/>
    <n v="7.17"/>
    <n v="153.1"/>
    <n v="84.52"/>
    <n v="93.6"/>
    <s v="Pass"/>
    <s v="No"/>
    <s v="None"/>
    <s v="None"/>
    <d v="2025-05-01T00:00:00"/>
    <n v="0"/>
    <n v="0"/>
    <n v="0"/>
    <n v="0"/>
    <n v="0"/>
    <n v="0"/>
    <x v="0"/>
  </r>
  <r>
    <s v="B002226"/>
    <s v="Antidepressant"/>
    <s v="Line 2"/>
    <d v="2025-04-14T00:00:00"/>
    <s v="Team C"/>
    <n v="21.88"/>
    <n v="46.8"/>
    <n v="293"/>
    <n v="46.1"/>
    <n v="8.4499999999999993"/>
    <n v="98.6"/>
    <n v="6.79"/>
    <n v="131.4"/>
    <n v="86.23"/>
    <n v="94.25"/>
    <s v="Pass"/>
    <s v="No"/>
    <s v="None"/>
    <s v="None"/>
    <d v="2025-04-01T00:00:00"/>
    <n v="0"/>
    <n v="0"/>
    <n v="0"/>
    <n v="0"/>
    <n v="0"/>
    <n v="0"/>
    <x v="0"/>
  </r>
  <r>
    <s v="B002227"/>
    <s v="COX-2 Inhibitor"/>
    <s v="Line 1"/>
    <d v="2025-09-21T00:00:00"/>
    <s v="Team A"/>
    <n v="22.52"/>
    <n v="47.16"/>
    <n v="295"/>
    <n v="31.2"/>
    <n v="6.84"/>
    <n v="98.9"/>
    <n v="6.69"/>
    <n v="122.7"/>
    <n v="89.08"/>
    <n v="96.03"/>
    <s v="Pass"/>
    <s v="No"/>
    <s v="None"/>
    <s v="None"/>
    <d v="2025-09-01T00:00:00"/>
    <n v="0"/>
    <n v="0"/>
    <n v="0"/>
    <n v="0"/>
    <n v="0"/>
    <n v="0"/>
    <x v="0"/>
  </r>
  <r>
    <s v="B002228"/>
    <s v="Antidepressant"/>
    <s v="Line 1"/>
    <d v="2024-02-21T00:00:00"/>
    <s v="Team C"/>
    <n v="21.87"/>
    <n v="41.45"/>
    <n v="343"/>
    <n v="35.200000000000003"/>
    <n v="7.27"/>
    <n v="99.12"/>
    <n v="6.74"/>
    <n v="107.5"/>
    <n v="86.93"/>
    <n v="95.14"/>
    <s v="Pass"/>
    <s v="No"/>
    <s v="None"/>
    <s v="None"/>
    <d v="2024-02-01T00:00:00"/>
    <n v="0"/>
    <n v="0"/>
    <n v="0"/>
    <n v="0"/>
    <n v="0"/>
    <n v="0"/>
    <x v="0"/>
  </r>
  <r>
    <s v="B002229"/>
    <s v="Antidepressant"/>
    <s v="Line 1"/>
    <d v="2025-03-29T00:00:00"/>
    <s v="Team D"/>
    <n v="22.85"/>
    <n v="39.64"/>
    <n v="328"/>
    <n v="46.4"/>
    <n v="8.65"/>
    <n v="99.32"/>
    <n v="6.7"/>
    <n v="125.1"/>
    <n v="87.1"/>
    <n v="94.46"/>
    <s v="Pass"/>
    <s v="Yes"/>
    <s v="Environmental"/>
    <s v="Minor"/>
    <d v="2025-03-01T00:00:00"/>
    <n v="0"/>
    <n v="0"/>
    <n v="0"/>
    <n v="0"/>
    <n v="0"/>
    <n v="0"/>
    <x v="0"/>
  </r>
  <r>
    <s v="B002230"/>
    <s v="COX-2 Inhibitor"/>
    <s v="Line 1"/>
    <d v="2024-03-25T00:00:00"/>
    <s v="Team D"/>
    <n v="23.38"/>
    <n v="43.01"/>
    <n v="340"/>
    <n v="36.4"/>
    <n v="6.76"/>
    <n v="98.73"/>
    <n v="6.5"/>
    <n v="123.9"/>
    <n v="92.71"/>
    <n v="94.18"/>
    <s v="Pass"/>
    <s v="No"/>
    <s v="None"/>
    <s v="None"/>
    <d v="2024-03-01T00:00:00"/>
    <n v="0"/>
    <n v="0"/>
    <n v="0"/>
    <n v="0"/>
    <n v="0"/>
    <n v="0"/>
    <x v="0"/>
  </r>
  <r>
    <s v="B002231"/>
    <s v="GLP-1 Agonist"/>
    <s v="Line 3"/>
    <d v="2025-11-29T00:00:00"/>
    <s v="Team C"/>
    <n v="22.33"/>
    <n v="41.82"/>
    <n v="312"/>
    <n v="55"/>
    <n v="8.4600000000000009"/>
    <n v="98.93"/>
    <n v="7.01"/>
    <n v="135.4"/>
    <n v="83.82"/>
    <n v="93.56"/>
    <s v="Pass"/>
    <s v="No"/>
    <s v="None"/>
    <s v="None"/>
    <d v="2025-11-01T00:00:00"/>
    <n v="0"/>
    <n v="0"/>
    <n v="0"/>
    <n v="0"/>
    <n v="0"/>
    <n v="0"/>
    <x v="0"/>
  </r>
  <r>
    <s v="B002232"/>
    <s v="COX-2 Inhibitor"/>
    <s v="Line 3"/>
    <d v="2025-04-08T00:00:00"/>
    <s v="Team D"/>
    <n v="22.52"/>
    <n v="45.42"/>
    <n v="375"/>
    <n v="40.299999999999997"/>
    <n v="6.66"/>
    <n v="99.16"/>
    <n v="6.78"/>
    <n v="121.4"/>
    <n v="87.78"/>
    <n v="94.16"/>
    <s v="Pass"/>
    <s v="No"/>
    <s v="None"/>
    <s v="None"/>
    <d v="2025-04-01T00:00:00"/>
    <n v="0"/>
    <n v="0"/>
    <n v="0"/>
    <n v="0"/>
    <n v="0"/>
    <n v="0"/>
    <x v="0"/>
  </r>
  <r>
    <s v="B002233"/>
    <s v="Antidepressant"/>
    <s v="Line2"/>
    <d v="2025-07-09T00:00:00"/>
    <s v="Team C"/>
    <n v="21.35"/>
    <n v="43.51"/>
    <n v="345"/>
    <n v="60.6"/>
    <n v="7.4"/>
    <n v="98.95"/>
    <n v="6.8"/>
    <n v="131.30000000000001"/>
    <n v="85.11"/>
    <n v="91.89"/>
    <s v="Pass"/>
    <s v="No"/>
    <s v="None"/>
    <s v="None"/>
    <d v="2025-07-01T00:00:00"/>
    <n v="0"/>
    <n v="0"/>
    <n v="0"/>
    <n v="0"/>
    <n v="0"/>
    <n v="0"/>
    <x v="0"/>
  </r>
  <r>
    <s v="B002234"/>
    <s v="AED"/>
    <s v="Line 2"/>
    <d v="2025-02-21T00:00:00"/>
    <s v="Team B"/>
    <n v="23.24"/>
    <n v="43.55"/>
    <n v="332"/>
    <n v="42.4"/>
    <n v="6.08"/>
    <n v="98.76"/>
    <n v="6.95"/>
    <n v="136.80000000000001"/>
    <n v="88.59"/>
    <n v="93.64"/>
    <s v="Pass"/>
    <s v="No"/>
    <s v="None"/>
    <s v="None"/>
    <d v="2025-02-01T00:00:00"/>
    <n v="0"/>
    <n v="0"/>
    <n v="0"/>
    <n v="0"/>
    <n v="0"/>
    <n v="0"/>
    <x v="0"/>
  </r>
  <r>
    <s v="B002235"/>
    <s v="COX-2 Inhibitor"/>
    <s v="Line 3"/>
    <d v="2024-10-07T00:00:00"/>
    <s v="Team B"/>
    <n v="23.14"/>
    <n v="47.98"/>
    <n v="324"/>
    <n v="41.6"/>
    <n v="7.51"/>
    <n v="98.84"/>
    <n v="6.82"/>
    <n v="126.5"/>
    <n v="90.77"/>
    <n v="96.61"/>
    <s v="Pass"/>
    <s v="No"/>
    <s v="None"/>
    <s v="None"/>
    <d v="2024-10-01T00:00:00"/>
    <n v="0"/>
    <n v="0"/>
    <n v="0"/>
    <n v="0"/>
    <n v="0"/>
    <n v="0"/>
    <x v="0"/>
  </r>
  <r>
    <s v="B002236"/>
    <s v="AED"/>
    <s v="Line 2"/>
    <d v="2025-05-16T00:00:00"/>
    <s v="Team C"/>
    <n v="21.46"/>
    <n v="40.630000000000003"/>
    <n v="301"/>
    <n v="39.6"/>
    <n v="6.42"/>
    <n v="99.06"/>
    <n v="6.72"/>
    <n v="133.6"/>
    <n v="88.19"/>
    <n v="92.55"/>
    <s v="Pass"/>
    <s v="No"/>
    <s v="None"/>
    <s v="None"/>
    <d v="2025-05-01T00:00:00"/>
    <n v="0"/>
    <n v="0"/>
    <n v="0"/>
    <n v="0"/>
    <n v="0"/>
    <n v="0"/>
    <x v="0"/>
  </r>
  <r>
    <s v="B002237"/>
    <s v="Antidepressant"/>
    <s v="Line 1"/>
    <d v="2025-09-02T00:00:00"/>
    <s v="Team D"/>
    <n v="23.07"/>
    <n v="54.4"/>
    <n v="277"/>
    <n v="47.2"/>
    <n v="7.68"/>
    <n v="99.2"/>
    <n v="7.02"/>
    <n v="136.5"/>
    <n v="87.05"/>
    <n v="95.12"/>
    <s v="Pass"/>
    <s v="Yes"/>
    <s v="Process"/>
    <s v="Major"/>
    <d v="2025-09-01T00:00:00"/>
    <n v="0"/>
    <n v="0"/>
    <n v="0"/>
    <n v="0"/>
    <n v="0"/>
    <n v="0"/>
    <x v="0"/>
  </r>
  <r>
    <s v="B002238"/>
    <s v="GLP-1 Agonist"/>
    <s v="Line 1"/>
    <d v="2024-05-10T00:00:00"/>
    <s v="Team A"/>
    <n v="21.1"/>
    <n v="43.82"/>
    <n v="311"/>
    <n v="51"/>
    <n v="7.88"/>
    <n v="99.23"/>
    <n v="7.09"/>
    <n v="138"/>
    <n v="83.28"/>
    <n v="93.17"/>
    <s v="Pass"/>
    <s v="No"/>
    <s v="None"/>
    <s v="None"/>
    <d v="2024-05-01T00:00:00"/>
    <n v="0"/>
    <n v="0"/>
    <n v="0"/>
    <n v="0"/>
    <n v="0"/>
    <n v="0"/>
    <x v="0"/>
  </r>
  <r>
    <s v="B002239"/>
    <s v="GLP-1 Agonist"/>
    <s v="Line 2"/>
    <d v="2025-09-29T00:00:00"/>
    <s v="Team B"/>
    <n v="22.56"/>
    <n v="34.36"/>
    <n v="320"/>
    <n v="42.3"/>
    <n v="7.67"/>
    <n v="98.67"/>
    <n v="6.69"/>
    <n v="144.19999999999999"/>
    <n v="88.36"/>
    <n v="93.17"/>
    <s v="Failed"/>
    <s v="Yes"/>
    <s v="Documentation"/>
    <s v="Major"/>
    <d v="2025-09-01T00:00:00"/>
    <n v="0"/>
    <n v="0"/>
    <n v="0"/>
    <n v="0"/>
    <n v="0"/>
    <n v="0"/>
    <x v="0"/>
  </r>
  <r>
    <s v="B002240"/>
    <s v="GLP-1 Agonist"/>
    <s v="Line 2"/>
    <d v="2025-06-15T00:00:00"/>
    <s v="Team C"/>
    <n v="22.61"/>
    <n v="40.93"/>
    <n v="321"/>
    <n v="45.8"/>
    <n v="7.7"/>
    <n v="98.83"/>
    <n v="7.16"/>
    <n v="132.4"/>
    <n v="84.24"/>
    <n v="94.98"/>
    <s v="Pass"/>
    <s v="No"/>
    <s v="None"/>
    <s v="None"/>
    <d v="2025-06-01T00:00:00"/>
    <n v="0"/>
    <n v="0"/>
    <n v="0"/>
    <n v="0"/>
    <n v="0"/>
    <n v="0"/>
    <x v="0"/>
  </r>
  <r>
    <s v="B002241"/>
    <s v="GLP-1 Agonist"/>
    <s v="Line 1"/>
    <d v="2024-03-03T00:00:00"/>
    <s v="Team D"/>
    <n v="20.81"/>
    <n v="43.86"/>
    <n v="312"/>
    <n v="56.1"/>
    <n v="8.85"/>
    <n v="98.29"/>
    <n v="6.88"/>
    <n v="149.30000000000001"/>
    <n v="82.62"/>
    <n v="90.05"/>
    <s v="Pass"/>
    <s v="No"/>
    <s v="None"/>
    <s v="None"/>
    <d v="2024-03-01T00:00:00"/>
    <n v="0"/>
    <n v="0"/>
    <n v="0"/>
    <n v="0"/>
    <n v="0"/>
    <n v="0"/>
    <x v="0"/>
  </r>
  <r>
    <s v="B002242"/>
    <s v="Antidepressant"/>
    <s v="Line 1"/>
    <d v="2025-11-15T00:00:00"/>
    <s v="Team B"/>
    <n v="22.44"/>
    <n v="40.25"/>
    <n v="317"/>
    <n v="48.4"/>
    <n v="7.89"/>
    <n v="99.15"/>
    <n v="6.64"/>
    <n v="111.8"/>
    <n v="87.27"/>
    <n v="93.78"/>
    <s v="Pass"/>
    <s v="No"/>
    <s v="None"/>
    <s v="None"/>
    <d v="2025-11-01T00:00:00"/>
    <n v="0"/>
    <n v="0"/>
    <n v="0"/>
    <n v="0"/>
    <n v="0"/>
    <n v="0"/>
    <x v="0"/>
  </r>
  <r>
    <s v="B002243"/>
    <s v="GLP-1 Agonist"/>
    <s v="Line 1"/>
    <d v="2024-05-11T00:00:00"/>
    <s v="Team C"/>
    <n v="22.09"/>
    <n v="32.520000000000003"/>
    <n v="290"/>
    <n v="40.799999999999997"/>
    <n v="7.53"/>
    <n v="99.21"/>
    <n v="6.88"/>
    <n v="126.2"/>
    <n v="90.69"/>
    <n v="91.46"/>
    <s v="Pass"/>
    <s v="No"/>
    <s v="None"/>
    <s v="None"/>
    <d v="2024-05-01T00:00:00"/>
    <n v="0"/>
    <n v="0"/>
    <n v="0"/>
    <n v="0"/>
    <n v="0"/>
    <n v="0"/>
    <x v="0"/>
  </r>
  <r>
    <s v="B002244"/>
    <s v="Antidepressant"/>
    <s v="Line 1"/>
    <d v="2025-03-15T00:00:00"/>
    <s v="Team A"/>
    <n v="23.96"/>
    <n v="36.799999999999997"/>
    <n v="305"/>
    <n v="40"/>
    <n v="6.44"/>
    <n v="99.57"/>
    <n v="6.79"/>
    <n v="144.4"/>
    <n v="89.96"/>
    <n v="95.15"/>
    <s v="Pass"/>
    <s v="No"/>
    <s v="None"/>
    <s v="None"/>
    <d v="2025-03-01T00:00:00"/>
    <n v="0"/>
    <n v="0"/>
    <n v="0"/>
    <n v="0"/>
    <n v="0"/>
    <n v="0"/>
    <x v="0"/>
  </r>
  <r>
    <s v="B002245"/>
    <s v="GLP-1 Agonist"/>
    <s v="Line 2"/>
    <d v="2024-04-04T00:00:00"/>
    <s v="Team B"/>
    <n v="20.94"/>
    <n v="42.71"/>
    <n v="297"/>
    <n v="58.6"/>
    <n v="8.68"/>
    <n v="98.4"/>
    <n v="7.1"/>
    <n v="152.1"/>
    <n v="83.72"/>
    <n v="92.44"/>
    <s v="Pass"/>
    <s v="No"/>
    <s v="None"/>
    <s v="None"/>
    <d v="2024-04-01T00:00:00"/>
    <n v="0"/>
    <n v="0"/>
    <n v="0"/>
    <n v="0"/>
    <n v="0"/>
    <n v="0"/>
    <x v="0"/>
  </r>
  <r>
    <s v="B002246"/>
    <s v="Antidepressant"/>
    <s v="Line 2"/>
    <d v="2024-05-23T00:00:00"/>
    <s v="Team D"/>
    <n v="23.07"/>
    <n v="33.229999999999997"/>
    <n v="302"/>
    <n v="41.6"/>
    <n v="6.45"/>
    <n v="98.88"/>
    <n v="6.74"/>
    <n v="131.4"/>
    <n v="85.61"/>
    <n v="94.13"/>
    <s v="Pass"/>
    <s v="No"/>
    <s v="None"/>
    <s v="None"/>
    <d v="2024-05-01T00:00:00"/>
    <n v="0"/>
    <n v="0"/>
    <n v="0"/>
    <n v="0"/>
    <n v="0"/>
    <n v="0"/>
    <x v="0"/>
  </r>
  <r>
    <s v="B002247"/>
    <s v="Antidepressant"/>
    <s v="Line 2"/>
    <d v="2025-04-15T00:00:00"/>
    <s v="Team C"/>
    <n v="22.01"/>
    <n v="34.75"/>
    <n v="352"/>
    <n v="43.6"/>
    <n v="6.2"/>
    <n v="99.23"/>
    <n v="6.63"/>
    <n v="119.9"/>
    <n v="90.77"/>
    <n v="93.83"/>
    <s v="Pass"/>
    <s v="No"/>
    <s v="None"/>
    <s v="None"/>
    <d v="2025-04-01T00:00:00"/>
    <n v="0"/>
    <n v="0"/>
    <n v="0"/>
    <n v="0"/>
    <n v="0"/>
    <n v="0"/>
    <x v="0"/>
  </r>
  <r>
    <s v="B002248"/>
    <s v="COX-2 Inhibitor"/>
    <s v="Line1"/>
    <d v="2025-05-11T00:00:00"/>
    <s v="Team D"/>
    <n v="21.57"/>
    <n v="45.68"/>
    <n v="317"/>
    <n v="43.2"/>
    <n v="7.06"/>
    <n v="98.7"/>
    <n v="6.77"/>
    <n v="111.8"/>
    <n v="87.94"/>
    <n v="94.81"/>
    <s v="Pass"/>
    <s v="No"/>
    <s v="None"/>
    <s v="None"/>
    <d v="2025-05-01T00:00:00"/>
    <n v="0"/>
    <n v="0"/>
    <n v="0"/>
    <n v="0"/>
    <n v="0"/>
    <n v="0"/>
    <x v="0"/>
  </r>
  <r>
    <s v="B002249"/>
    <s v="GLP-1 Agonist"/>
    <s v="Line 1"/>
    <d v="2025-05-17T00:00:00"/>
    <s v="Team A"/>
    <n v="21.41"/>
    <n v="38.89"/>
    <n v="296"/>
    <n v="40.200000000000003"/>
    <n v="8.1999999999999993"/>
    <n v="99.01"/>
    <n v="6.92"/>
    <n v="130.19999999999999"/>
    <n v="86.76"/>
    <n v="90.94"/>
    <s v="Pass"/>
    <s v="No"/>
    <s v="None"/>
    <s v="None"/>
    <d v="2025-05-01T00:00:00"/>
    <n v="0"/>
    <n v="0"/>
    <n v="0"/>
    <n v="0"/>
    <n v="0"/>
    <n v="0"/>
    <x v="0"/>
  </r>
  <r>
    <s v="B002250"/>
    <s v="GLP-1 Agonist"/>
    <s v="Line 3"/>
    <d v="2024-09-07T00:00:00"/>
    <s v="Team B"/>
    <n v="21.5"/>
    <n v="36.520000000000003"/>
    <n v="265"/>
    <n v="44.9"/>
    <n v="7.82"/>
    <n v="99.13"/>
    <n v="6.94"/>
    <n v="137.6"/>
    <n v="87.18"/>
    <n v="93.1"/>
    <s v="Pass"/>
    <s v="Yes"/>
    <s v="Material"/>
    <s v="Major"/>
    <d v="2024-09-01T00:00:00"/>
    <n v="0"/>
    <n v="0"/>
    <n v="0"/>
    <n v="0"/>
    <n v="0"/>
    <n v="0"/>
    <x v="0"/>
  </r>
  <r>
    <s v="B002251"/>
    <s v="GLP-1 Agonist"/>
    <s v="Line 2"/>
    <d v="2025-08-22T00:00:00"/>
    <s v="Team D"/>
    <n v="20.71"/>
    <n v="37.53"/>
    <n v="305"/>
    <n v="45.8"/>
    <n v="7.94"/>
    <n v="98.62"/>
    <n v="6.94"/>
    <n v="154.9"/>
    <n v="85.12"/>
    <n v="92.2"/>
    <s v="Pass"/>
    <s v="No"/>
    <s v="None"/>
    <s v="None"/>
    <d v="2025-08-01T00:00:00"/>
    <n v="0"/>
    <n v="0"/>
    <n v="0"/>
    <n v="0"/>
    <n v="0"/>
    <n v="0"/>
    <x v="0"/>
  </r>
  <r>
    <s v="B002252"/>
    <s v="COX-2 Inhibitor"/>
    <s v="Line 1"/>
    <d v="2024-02-06T00:00:00"/>
    <s v="Team D"/>
    <n v="22.73"/>
    <n v="35.65"/>
    <n v="340"/>
    <n v="45.2"/>
    <n v="6.62"/>
    <n v="99.31"/>
    <n v="6.54"/>
    <n v="132.19999999999999"/>
    <n v="86.05"/>
    <n v="95.06"/>
    <s v="Pass"/>
    <s v="No"/>
    <s v="None"/>
    <s v="None"/>
    <d v="2024-02-01T00:00:00"/>
    <n v="0"/>
    <n v="0"/>
    <n v="0"/>
    <n v="0"/>
    <n v="0"/>
    <n v="0"/>
    <x v="0"/>
  </r>
  <r>
    <s v="B002253"/>
    <s v="GLP-1 Agonist"/>
    <s v="Line 1"/>
    <d v="2025-09-16T00:00:00"/>
    <s v="Team D"/>
    <n v="22.22"/>
    <n v="42.42"/>
    <n v="294"/>
    <n v="53.2"/>
    <n v="8.3800000000000008"/>
    <n v="98.55"/>
    <n v="6.96"/>
    <n v="142.6"/>
    <n v="83.63"/>
    <n v="91.36"/>
    <s v="Pass"/>
    <s v="No"/>
    <s v="None"/>
    <s v="None"/>
    <d v="2025-09-01T00:00:00"/>
    <n v="0"/>
    <n v="0"/>
    <n v="0"/>
    <n v="0"/>
    <n v="0"/>
    <n v="0"/>
    <x v="0"/>
  </r>
  <r>
    <s v="B002254"/>
    <s v="COX-2 Inhibitor"/>
    <s v="Line 3"/>
    <d v="2024-08-09T00:00:00"/>
    <s v="Team B"/>
    <n v="22.68"/>
    <n v="38.97"/>
    <n v="323"/>
    <n v="44"/>
    <n v="7.76"/>
    <n v="99.58"/>
    <n v="6.43"/>
    <n v="125.2"/>
    <n v="85.87"/>
    <n v="93.24"/>
    <s v="Pass"/>
    <s v="No"/>
    <s v="None"/>
    <s v="None"/>
    <d v="2024-08-01T00:00:00"/>
    <n v="0"/>
    <n v="0"/>
    <n v="0"/>
    <n v="0"/>
    <n v="0"/>
    <n v="0"/>
    <x v="0"/>
  </r>
  <r>
    <s v="B002255"/>
    <s v="AED"/>
    <s v="Line 3"/>
    <d v="2025-03-29T00:00:00"/>
    <s v="Team D"/>
    <n v="21.39"/>
    <m/>
    <n v="315"/>
    <n v="46.3"/>
    <n v="7.55"/>
    <n v="99.05"/>
    <n v="6.99"/>
    <n v="140.1"/>
    <n v="83.69"/>
    <n v="92.87"/>
    <s v="Pass"/>
    <s v="No"/>
    <s v="None"/>
    <s v="None"/>
    <d v="2025-03-01T00:00:00"/>
    <n v="0"/>
    <n v="1"/>
    <n v="0"/>
    <n v="0"/>
    <n v="0"/>
    <n v="0"/>
    <x v="1"/>
  </r>
  <r>
    <s v="B002255"/>
    <s v="AED"/>
    <s v="Line 3"/>
    <d v="2025-03-29T00:00:00"/>
    <s v="Team D"/>
    <n v="21.39"/>
    <m/>
    <n v="315"/>
    <n v="46.3"/>
    <n v="7.55"/>
    <n v="99.05"/>
    <n v="6.99"/>
    <n v="140.1"/>
    <n v="83.69"/>
    <n v="92.87"/>
    <s v="Pass"/>
    <s v="No"/>
    <s v="None"/>
    <s v="None"/>
    <d v="2025-03-01T00:00:00"/>
    <n v="0"/>
    <n v="1"/>
    <n v="0"/>
    <n v="0"/>
    <n v="0"/>
    <n v="0"/>
    <x v="1"/>
  </r>
  <r>
    <s v="B002256"/>
    <s v="GLP-1 Agonist"/>
    <s v="Line 3"/>
    <d v="2025-10-23T00:00:00"/>
    <s v="Team B"/>
    <n v="21.39"/>
    <m/>
    <n v="290"/>
    <n v="55.3"/>
    <n v="7.84"/>
    <n v="98.7"/>
    <n v="7.03"/>
    <n v="133.6"/>
    <n v="81.37"/>
    <n v="91.62"/>
    <s v="Pass"/>
    <s v="No"/>
    <s v="None"/>
    <s v="None"/>
    <d v="2025-10-01T00:00:00"/>
    <n v="0"/>
    <n v="1"/>
    <n v="0"/>
    <n v="0"/>
    <n v="0"/>
    <n v="0"/>
    <x v="1"/>
  </r>
  <r>
    <s v="B002257"/>
    <s v="AED"/>
    <s v="Line 2"/>
    <d v="2024-07-05T00:00:00"/>
    <s v="Team D"/>
    <n v="21.8"/>
    <n v="42.72"/>
    <n v="313"/>
    <n v="44.7"/>
    <n v="6.49"/>
    <n v="98.63"/>
    <n v="6.63"/>
    <n v="113.7"/>
    <n v="88.89"/>
    <n v="95.77"/>
    <s v="Pass"/>
    <s v="No"/>
    <s v="None"/>
    <s v="None"/>
    <d v="2024-07-01T00:00:00"/>
    <n v="0"/>
    <n v="0"/>
    <n v="0"/>
    <n v="0"/>
    <n v="0"/>
    <n v="0"/>
    <x v="0"/>
  </r>
  <r>
    <s v="B002258"/>
    <s v="AED"/>
    <s v="Line 2"/>
    <d v="2024-10-27T00:00:00"/>
    <s v="Team D"/>
    <n v="21.96"/>
    <n v="40.479999999999997"/>
    <n v="350"/>
    <n v="48.7"/>
    <n v="7.94"/>
    <n v="99.11"/>
    <n v="6.97"/>
    <n v="140.5"/>
    <n v="87.5"/>
    <n v="94.54"/>
    <s v="Pass"/>
    <s v="No"/>
    <s v="None"/>
    <s v="None"/>
    <d v="2024-10-01T00:00:00"/>
    <n v="0"/>
    <n v="0"/>
    <n v="0"/>
    <n v="0"/>
    <n v="0"/>
    <n v="0"/>
    <x v="0"/>
  </r>
  <r>
    <s v="B002259"/>
    <s v="Antidepressant"/>
    <s v="Line 2"/>
    <d v="2025-08-28T00:00:00"/>
    <s v="Team B"/>
    <n v="22.83"/>
    <n v="32.049999999999997"/>
    <n v="323"/>
    <n v="46.6"/>
    <n v="6.53"/>
    <n v="99.59"/>
    <n v="6.64"/>
    <n v="130"/>
    <n v="85.07"/>
    <n v="93.37"/>
    <s v="Pass"/>
    <s v="No"/>
    <s v="None"/>
    <s v="None"/>
    <d v="2025-08-01T00:00:00"/>
    <n v="0"/>
    <n v="0"/>
    <n v="0"/>
    <n v="0"/>
    <n v="0"/>
    <n v="0"/>
    <x v="0"/>
  </r>
  <r>
    <s v="B002260"/>
    <s v="GLP-1 Agonist"/>
    <s v="Line 1"/>
    <d v="2025-09-24T00:00:00"/>
    <s v="Team B"/>
    <n v="21.7"/>
    <n v="41.84"/>
    <n v="310"/>
    <n v="56.9"/>
    <n v="8.32"/>
    <n v="98.69"/>
    <n v="6.89"/>
    <n v="132.4"/>
    <n v="86.36"/>
    <n v="91.66"/>
    <s v="Pass"/>
    <s v="No"/>
    <s v="None"/>
    <s v="None"/>
    <d v="2025-09-01T00:00:00"/>
    <n v="0"/>
    <n v="0"/>
    <n v="0"/>
    <n v="0"/>
    <n v="0"/>
    <n v="0"/>
    <x v="0"/>
  </r>
  <r>
    <s v="B002261"/>
    <s v="COX-2 Inhibitor"/>
    <s v="Line 2"/>
    <d v="2024-06-20T00:00:00"/>
    <s v="Team D"/>
    <n v="21.45"/>
    <n v="43.39"/>
    <n v="332"/>
    <n v="38.200000000000003"/>
    <n v="7.04"/>
    <n v="99.05"/>
    <n v="6.6"/>
    <n v="100.5"/>
    <n v="89.34"/>
    <n v="96.21"/>
    <s v="Pass"/>
    <s v="No"/>
    <s v="None"/>
    <s v="None"/>
    <d v="2024-06-01T00:00:00"/>
    <n v="0"/>
    <n v="0"/>
    <n v="0"/>
    <n v="0"/>
    <n v="0"/>
    <n v="0"/>
    <x v="0"/>
  </r>
  <r>
    <s v="B002262"/>
    <s v="AED"/>
    <s v="Line 2"/>
    <d v="2025-01-06T00:00:00"/>
    <s v="Team B"/>
    <n v="21.38"/>
    <n v="41.41"/>
    <n v="301"/>
    <n v="43.6"/>
    <n v="6.97"/>
    <n v="98.8"/>
    <n v="6.81"/>
    <n v="138.19999999999999"/>
    <n v="86.25"/>
    <n v="92.65"/>
    <s v="Pass"/>
    <s v="No"/>
    <s v="None"/>
    <s v="None"/>
    <d v="2025-01-01T00:00:00"/>
    <n v="0"/>
    <n v="0"/>
    <n v="0"/>
    <n v="0"/>
    <n v="0"/>
    <n v="0"/>
    <x v="0"/>
  </r>
  <r>
    <s v="B002263"/>
    <s v="GLP-1 Agonist"/>
    <s v="Line 1"/>
    <d v="2024-08-31T00:00:00"/>
    <s v="Team B"/>
    <n v="21.62"/>
    <n v="34.81"/>
    <n v="300"/>
    <n v="55.7"/>
    <n v="7.98"/>
    <n v="99.45"/>
    <n v="6.78"/>
    <n v="138.69999999999999"/>
    <n v="81.92"/>
    <n v="92.46"/>
    <s v="Pass"/>
    <s v="No"/>
    <s v="None"/>
    <s v="None"/>
    <d v="2024-08-01T00:00:00"/>
    <n v="0"/>
    <n v="0"/>
    <n v="0"/>
    <n v="0"/>
    <n v="0"/>
    <n v="0"/>
    <x v="0"/>
  </r>
  <r>
    <s v="B002264"/>
    <s v="Antidepressant"/>
    <s v="Line 3"/>
    <d v="2025-01-12T00:00:00"/>
    <s v="Team C"/>
    <n v="22.84"/>
    <n v="42.06"/>
    <n v="365"/>
    <n v="51.6"/>
    <n v="8.24"/>
    <n v="98.51"/>
    <n v="6.71"/>
    <n v="137.69999999999999"/>
    <n v="86.42"/>
    <n v="92.02"/>
    <s v="Pass"/>
    <s v="No"/>
    <s v="None"/>
    <s v="None"/>
    <d v="2025-01-01T00:00:00"/>
    <n v="0"/>
    <n v="0"/>
    <n v="0"/>
    <n v="0"/>
    <n v="0"/>
    <n v="0"/>
    <x v="0"/>
  </r>
  <r>
    <s v="B002265"/>
    <s v="COX-2 Inhibitor"/>
    <s v="Line 2"/>
    <d v="2024-10-04T00:00:00"/>
    <s v="Team D"/>
    <n v="23.47"/>
    <n v="45.4"/>
    <n v="335"/>
    <n v="35.6"/>
    <n v="6.07"/>
    <n v="99.45"/>
    <n v="6.96"/>
    <n v="115.1"/>
    <n v="93.24"/>
    <n v="94.6"/>
    <s v="Pass"/>
    <s v="No"/>
    <s v="None"/>
    <s v="None"/>
    <d v="2024-10-01T00:00:00"/>
    <n v="0"/>
    <n v="0"/>
    <n v="0"/>
    <n v="0"/>
    <n v="0"/>
    <n v="0"/>
    <x v="0"/>
  </r>
  <r>
    <s v="B002266"/>
    <s v="Antidepressant"/>
    <s v="Line 1"/>
    <d v="2024-01-04T00:00:00"/>
    <s v="Team A"/>
    <n v="23.33"/>
    <m/>
    <n v="327"/>
    <n v="36.5"/>
    <n v="6.31"/>
    <n v="98.95"/>
    <n v="6.85"/>
    <n v="120.8"/>
    <n v="89.03"/>
    <n v="94.94"/>
    <s v="Pass"/>
    <s v="No"/>
    <s v="None"/>
    <s v="None"/>
    <d v="2024-01-01T00:00:00"/>
    <n v="0"/>
    <n v="1"/>
    <n v="0"/>
    <n v="0"/>
    <n v="0"/>
    <n v="0"/>
    <x v="1"/>
  </r>
  <r>
    <s v="B002267"/>
    <s v="COX-2 Inhibitor"/>
    <s v="Line 1"/>
    <d v="2025-11-06T00:00:00"/>
    <s v="Team D"/>
    <n v="22.6"/>
    <n v="51.19"/>
    <n v="325"/>
    <n v="44.3"/>
    <n v="6.69"/>
    <n v="99.03"/>
    <n v="7.08"/>
    <n v="117"/>
    <n v="90.07"/>
    <n v="93.61"/>
    <s v="Pass"/>
    <s v="No"/>
    <s v="None"/>
    <s v="None"/>
    <d v="2025-11-01T00:00:00"/>
    <n v="0"/>
    <n v="0"/>
    <n v="0"/>
    <n v="0"/>
    <n v="0"/>
    <n v="0"/>
    <x v="0"/>
  </r>
  <r>
    <s v="B002268"/>
    <s v="GLP-1 Agonist"/>
    <s v="Line 3"/>
    <d v="2025-04-10T00:00:00"/>
    <s v="Team B"/>
    <n v="22.07"/>
    <n v="43.52"/>
    <n v="250"/>
    <n v="41"/>
    <n v="8.61"/>
    <n v="98.74"/>
    <n v="7.05"/>
    <n v="134.80000000000001"/>
    <n v="86.19"/>
    <n v="93.14"/>
    <s v="Pass"/>
    <s v="No"/>
    <s v="None"/>
    <s v="None"/>
    <d v="2025-04-01T00:00:00"/>
    <n v="0"/>
    <n v="0"/>
    <n v="0"/>
    <n v="0"/>
    <n v="0"/>
    <n v="0"/>
    <x v="0"/>
  </r>
  <r>
    <s v="B002269"/>
    <s v="COX-2 Inhibitor"/>
    <s v="Line 3"/>
    <d v="2024-12-03T00:00:00"/>
    <s v="Team A"/>
    <n v="21.41"/>
    <n v="42.46"/>
    <n v="326"/>
    <n v="30.7"/>
    <n v="7.58"/>
    <n v="99.24"/>
    <n v="6.78"/>
    <n v="120.5"/>
    <n v="91.73"/>
    <n v="96.18"/>
    <s v="Pass"/>
    <s v="No"/>
    <s v="None"/>
    <s v="None"/>
    <d v="2024-12-01T00:00:00"/>
    <n v="0"/>
    <n v="0"/>
    <n v="0"/>
    <n v="0"/>
    <n v="0"/>
    <n v="0"/>
    <x v="0"/>
  </r>
  <r>
    <s v="B002270"/>
    <s v="AED"/>
    <s v="Line 2"/>
    <d v="2024-03-19T00:00:00"/>
    <s v="Team B"/>
    <n v="22.12"/>
    <n v="47.69"/>
    <n v="358"/>
    <n v="44.1"/>
    <n v="7.21"/>
    <n v="98.69"/>
    <n v="6.88"/>
    <n v="128.1"/>
    <n v="86.54"/>
    <n v="94.77"/>
    <s v="Pass"/>
    <s v="No"/>
    <s v="None"/>
    <s v="None"/>
    <d v="2024-03-01T00:00:00"/>
    <n v="0"/>
    <n v="0"/>
    <n v="0"/>
    <n v="0"/>
    <n v="0"/>
    <n v="0"/>
    <x v="0"/>
  </r>
  <r>
    <s v="B002271"/>
    <s v="COX-2 Inhibitor"/>
    <s v="Line 3"/>
    <d v="2024-02-22T00:00:00"/>
    <s v="Team B"/>
    <n v="21.69"/>
    <n v="43.24"/>
    <n v="351"/>
    <n v="40.1"/>
    <n v="6.63"/>
    <n v="99.45"/>
    <n v="6.7"/>
    <n v="118.8"/>
    <n v="82.74"/>
    <n v="94.51"/>
    <s v="Pass"/>
    <s v="No"/>
    <s v="None"/>
    <s v="None"/>
    <d v="2024-02-01T00:00:00"/>
    <n v="0"/>
    <n v="0"/>
    <n v="0"/>
    <n v="0"/>
    <n v="0"/>
    <n v="0"/>
    <x v="0"/>
  </r>
  <r>
    <s v="B002272"/>
    <s v="COX-2 Inhibitor"/>
    <s v="Line 3"/>
    <d v="2024-12-15T00:00:00"/>
    <s v="Team C"/>
    <n v="22.45"/>
    <n v="43.23"/>
    <n v="370"/>
    <n v="33.700000000000003"/>
    <n v="7.38"/>
    <n v="99.44"/>
    <n v="6.71"/>
    <n v="122.8"/>
    <n v="87.59"/>
    <n v="95.5"/>
    <s v="Pass"/>
    <s v="No"/>
    <s v="None"/>
    <s v="None"/>
    <d v="2024-12-01T00:00:00"/>
    <n v="0"/>
    <n v="0"/>
    <n v="0"/>
    <n v="0"/>
    <n v="0"/>
    <n v="0"/>
    <x v="0"/>
  </r>
  <r>
    <s v="B002273"/>
    <s v="COX-2 Inhibitor"/>
    <s v="Line 3"/>
    <d v="2025-04-19T00:00:00"/>
    <s v="Team C"/>
    <n v="24.77"/>
    <n v="49.48"/>
    <n v="334"/>
    <n v="40.700000000000003"/>
    <n v="6.13"/>
    <n v="98.71"/>
    <n v="6.89"/>
    <n v="128.4"/>
    <n v="88.2"/>
    <n v="93.18"/>
    <s v="Pass"/>
    <s v="No"/>
    <s v="None"/>
    <s v="None"/>
    <d v="2025-04-01T00:00:00"/>
    <n v="0"/>
    <n v="0"/>
    <n v="0"/>
    <n v="0"/>
    <n v="0"/>
    <n v="0"/>
    <x v="0"/>
  </r>
  <r>
    <s v="B002274"/>
    <s v="AED"/>
    <s v="Line 3"/>
    <d v="2024-07-09T00:00:00"/>
    <s v="Team A"/>
    <n v="22.03"/>
    <n v="39.51"/>
    <n v="273"/>
    <n v="48"/>
    <n v="7.89"/>
    <n v="99.19"/>
    <n v="6.86"/>
    <n v="124.2"/>
    <n v="88.25"/>
    <n v="95.18"/>
    <s v="Pass"/>
    <s v="No"/>
    <s v="None"/>
    <s v="None"/>
    <d v="2024-07-01T00:00:00"/>
    <n v="0"/>
    <n v="0"/>
    <n v="0"/>
    <n v="0"/>
    <n v="0"/>
    <n v="0"/>
    <x v="0"/>
  </r>
  <r>
    <s v="B002275"/>
    <s v="AED"/>
    <s v="Line 2"/>
    <d v="2025-06-28T00:00:00"/>
    <s v="Team B"/>
    <n v="21.15"/>
    <n v="44.12"/>
    <n v="295"/>
    <n v="41.4"/>
    <n v="7.15"/>
    <n v="98.87"/>
    <n v="6.97"/>
    <n v="128.4"/>
    <n v="87.02"/>
    <n v="92.72"/>
    <s v="Pass"/>
    <s v="No"/>
    <s v="None"/>
    <s v="None"/>
    <d v="2025-06-01T00:00:00"/>
    <n v="0"/>
    <n v="0"/>
    <n v="0"/>
    <n v="0"/>
    <n v="0"/>
    <n v="0"/>
    <x v="0"/>
  </r>
  <r>
    <s v="B002276"/>
    <s v="Antidepressant"/>
    <s v="Line 3"/>
    <d v="2024-10-13T00:00:00"/>
    <s v="Team A"/>
    <n v="22.31"/>
    <n v="47.95"/>
    <n v="327"/>
    <n v="54.7"/>
    <n v="8.51"/>
    <n v="98.98"/>
    <n v="6.93"/>
    <n v="131.6"/>
    <n v="85.18"/>
    <n v="94.67"/>
    <s v="Pass"/>
    <s v="No"/>
    <s v="None"/>
    <s v="None"/>
    <d v="2024-10-01T00:00:00"/>
    <n v="0"/>
    <n v="0"/>
    <n v="0"/>
    <n v="0"/>
    <n v="0"/>
    <n v="0"/>
    <x v="0"/>
  </r>
  <r>
    <s v="B002277"/>
    <s v="COX-2 Inhibitor"/>
    <s v="Line 2"/>
    <d v="2024-01-09T00:00:00"/>
    <s v="Team B"/>
    <n v="22.11"/>
    <n v="44.54"/>
    <n v="344"/>
    <n v="40.4"/>
    <n v="7.45"/>
    <n v="99.57"/>
    <n v="6.7"/>
    <n v="121"/>
    <n v="86.98"/>
    <n v="93.99"/>
    <s v="Pass"/>
    <s v="No"/>
    <s v="None"/>
    <s v="None"/>
    <d v="2024-01-01T00:00:00"/>
    <n v="0"/>
    <n v="0"/>
    <n v="0"/>
    <n v="0"/>
    <n v="0"/>
    <n v="0"/>
    <x v="0"/>
  </r>
  <r>
    <s v="B002278"/>
    <s v="Antidepressant"/>
    <s v="Line 3"/>
    <d v="2025-01-27T00:00:00"/>
    <s v="Team C"/>
    <n v="21.28"/>
    <n v="40.15"/>
    <n v="320"/>
    <n v="49.7"/>
    <n v="7.1"/>
    <n v="98.92"/>
    <n v="6.72"/>
    <n v="145.69999999999999"/>
    <n v="89.45"/>
    <n v="93.82"/>
    <s v="Pass"/>
    <s v="No"/>
    <s v="None"/>
    <s v="None"/>
    <d v="2025-01-01T00:00:00"/>
    <n v="0"/>
    <n v="0"/>
    <n v="0"/>
    <n v="0"/>
    <n v="0"/>
    <n v="0"/>
    <x v="0"/>
  </r>
  <r>
    <s v="B002279"/>
    <s v="AED"/>
    <s v="Line 1"/>
    <d v="2024-05-12T00:00:00"/>
    <s v="Team D"/>
    <n v="23.38"/>
    <n v="35.47"/>
    <n v="305"/>
    <n v="37"/>
    <n v="7.11"/>
    <n v="99.32"/>
    <n v="6.72"/>
    <n v="127.6"/>
    <n v="91.74"/>
    <n v="91.27"/>
    <s v="Pass"/>
    <s v="No"/>
    <s v="None"/>
    <s v="None"/>
    <d v="2024-05-01T00:00:00"/>
    <n v="0"/>
    <n v="0"/>
    <n v="0"/>
    <n v="0"/>
    <n v="0"/>
    <n v="0"/>
    <x v="0"/>
  </r>
  <r>
    <s v="B002280"/>
    <s v="COX-2 Inhibitor"/>
    <s v="Line 3"/>
    <d v="2024-01-11T00:00:00"/>
    <s v="Team A"/>
    <n v="23.3"/>
    <n v="31.65"/>
    <n v="357"/>
    <n v="31.4"/>
    <n v="6.41"/>
    <n v="99.41"/>
    <n v="6.67"/>
    <n v="135.30000000000001"/>
    <n v="88.09"/>
    <n v="93.53"/>
    <s v="Pass"/>
    <s v="No"/>
    <s v="None"/>
    <s v="None"/>
    <d v="2024-01-01T00:00:00"/>
    <n v="0"/>
    <n v="0"/>
    <n v="0"/>
    <n v="0"/>
    <n v="0"/>
    <n v="0"/>
    <x v="0"/>
  </r>
  <r>
    <s v="B002281"/>
    <s v="GLP-1 Agonist"/>
    <s v="Line 3"/>
    <d v="2024-04-05T00:00:00"/>
    <s v="Team C"/>
    <n v="21.76"/>
    <n v="50.38"/>
    <n v="291"/>
    <n v="52"/>
    <n v="8.1300000000000008"/>
    <n v="98.69"/>
    <n v="7.09"/>
    <n v="145.19999999999999"/>
    <n v="81.34"/>
    <n v="91.28"/>
    <s v="Pass"/>
    <s v="No"/>
    <s v="None"/>
    <s v="None"/>
    <d v="2024-04-01T00:00:00"/>
    <n v="0"/>
    <n v="0"/>
    <n v="0"/>
    <n v="0"/>
    <n v="0"/>
    <n v="0"/>
    <x v="0"/>
  </r>
  <r>
    <s v="B002282"/>
    <s v="Antidepressant"/>
    <s v="Line 1"/>
    <d v="2024-07-27T00:00:00"/>
    <s v="Team B"/>
    <n v="21.71"/>
    <n v="43.54"/>
    <n v="326"/>
    <n v="52.2"/>
    <n v="7.7"/>
    <n v="99.19"/>
    <n v="6.86"/>
    <n v="130.6"/>
    <n v="82.19"/>
    <n v="91.52"/>
    <s v="Pass"/>
    <s v="No"/>
    <s v="None"/>
    <s v="None"/>
    <d v="2024-07-01T00:00:00"/>
    <n v="0"/>
    <n v="0"/>
    <n v="0"/>
    <n v="0"/>
    <n v="0"/>
    <n v="0"/>
    <x v="0"/>
  </r>
  <r>
    <s v="B002283"/>
    <s v="GLP-1 Agonist"/>
    <s v="Line 3"/>
    <d v="2025-01-11T00:00:00"/>
    <s v="Team B"/>
    <n v="21.27"/>
    <n v="37.08"/>
    <n v="304"/>
    <n v="43.9"/>
    <n v="7.82"/>
    <n v="99.03"/>
    <n v="6.91"/>
    <n v="137.4"/>
    <n v="87.46"/>
    <n v="93.93"/>
    <s v="Pass"/>
    <s v="No"/>
    <s v="None"/>
    <s v="None"/>
    <d v="2025-01-01T00:00:00"/>
    <n v="0"/>
    <n v="0"/>
    <n v="0"/>
    <n v="0"/>
    <n v="0"/>
    <n v="0"/>
    <x v="0"/>
  </r>
  <r>
    <s v="B002284"/>
    <s v="COX-2 Inhibitor"/>
    <s v="Line 2"/>
    <d v="2025-12-24T00:00:00"/>
    <s v="Team C"/>
    <n v="23.66"/>
    <n v="44.75"/>
    <n v="333"/>
    <n v="37.799999999999997"/>
    <n v="6.7"/>
    <n v="98.78"/>
    <n v="6.87"/>
    <n v="120.3"/>
    <n v="89.04"/>
    <n v="93.77"/>
    <s v="Pass"/>
    <s v="No"/>
    <s v="None"/>
    <s v="None"/>
    <d v="2025-12-01T00:00:00"/>
    <n v="0"/>
    <n v="0"/>
    <n v="0"/>
    <n v="0"/>
    <n v="0"/>
    <n v="0"/>
    <x v="0"/>
  </r>
  <r>
    <s v="B002285"/>
    <s v="Antidepressant"/>
    <s v="Line 1"/>
    <d v="2024-06-08T00:00:00"/>
    <s v="Team A"/>
    <n v="22.23"/>
    <n v="37.26"/>
    <n v="304"/>
    <n v="35.200000000000003"/>
    <n v="7.29"/>
    <n v="99"/>
    <n v="6.49"/>
    <n v="123.2"/>
    <n v="87.5"/>
    <n v="92.93"/>
    <s v="Pass"/>
    <s v="Yes"/>
    <s v="Documentation"/>
    <s v="Minor"/>
    <d v="2024-06-01T00:00:00"/>
    <n v="0"/>
    <n v="0"/>
    <n v="0"/>
    <n v="0"/>
    <n v="0"/>
    <n v="0"/>
    <x v="0"/>
  </r>
  <r>
    <s v="B002286"/>
    <s v="Antidepressant"/>
    <s v="Line 1"/>
    <d v="2024-02-11T00:00:00"/>
    <s v="Team D"/>
    <n v="19.690000000000001"/>
    <n v="40.340000000000003"/>
    <n v="312"/>
    <n v="38"/>
    <n v="7.7"/>
    <n v="98.89"/>
    <n v="6.81"/>
    <n v="113.3"/>
    <n v="89.31"/>
    <n v="93.32"/>
    <s v="Pass"/>
    <s v="No"/>
    <s v="None"/>
    <s v="None"/>
    <d v="2024-02-01T00:00:00"/>
    <n v="0"/>
    <n v="0"/>
    <n v="0"/>
    <n v="0"/>
    <n v="0"/>
    <n v="0"/>
    <x v="0"/>
  </r>
  <r>
    <s v="B002287"/>
    <s v="AED"/>
    <s v="Line 3"/>
    <d v="2024-05-19T00:00:00"/>
    <s v="Team B"/>
    <n v="23.62"/>
    <n v="39.299999999999997"/>
    <n v="349"/>
    <n v="47.6"/>
    <n v="7.9"/>
    <n v="98.89"/>
    <n v="6.71"/>
    <n v="132.1"/>
    <n v="83.23"/>
    <n v="94.82"/>
    <s v="Pass"/>
    <s v="No"/>
    <s v="None"/>
    <s v="None"/>
    <d v="2024-05-01T00:00:00"/>
    <n v="0"/>
    <n v="0"/>
    <n v="0"/>
    <n v="0"/>
    <n v="0"/>
    <n v="0"/>
    <x v="0"/>
  </r>
  <r>
    <s v="B002288"/>
    <s v="COX-2 Inhibitor"/>
    <s v="Line 2"/>
    <d v="2024-08-21T00:00:00"/>
    <s v="Team A"/>
    <n v="22.64"/>
    <n v="35.93"/>
    <n v="360"/>
    <n v="35.299999999999997"/>
    <n v="6.57"/>
    <m/>
    <n v="6.66"/>
    <n v="110.8"/>
    <n v="90.94"/>
    <n v="95.91"/>
    <s v="Pass"/>
    <s v="No"/>
    <s v="None"/>
    <s v="None"/>
    <d v="2024-08-01T00:00:00"/>
    <n v="0"/>
    <n v="0"/>
    <n v="1"/>
    <n v="0"/>
    <n v="0"/>
    <n v="0"/>
    <x v="1"/>
  </r>
  <r>
    <s v="B002289"/>
    <s v="Antidepressant"/>
    <s v="Line 1"/>
    <d v="2024-05-30T00:00:00"/>
    <s v="Team D"/>
    <n v="22.26"/>
    <n v="31.48"/>
    <n v="338"/>
    <n v="34.799999999999997"/>
    <n v="6.14"/>
    <n v="99.41"/>
    <n v="6.62"/>
    <n v="129.19999999999999"/>
    <n v="88.45"/>
    <n v="95.18"/>
    <s v="Pass"/>
    <s v="Yes"/>
    <s v="Environmental"/>
    <s v="Minor"/>
    <d v="2024-05-01T00:00:00"/>
    <n v="0"/>
    <n v="0"/>
    <n v="0"/>
    <n v="0"/>
    <n v="0"/>
    <n v="0"/>
    <x v="0"/>
  </r>
  <r>
    <s v="B002290"/>
    <s v="GLP-1 Agonist"/>
    <s v="Line 2"/>
    <d v="2024-08-22T00:00:00"/>
    <s v="Team D"/>
    <n v="22.32"/>
    <n v="32.01"/>
    <n v="286"/>
    <n v="40.700000000000003"/>
    <n v="8.42"/>
    <n v="98.62"/>
    <n v="6.67"/>
    <n v="116.8"/>
    <n v="84.64"/>
    <n v="91.32"/>
    <s v="Pass"/>
    <s v="Yes"/>
    <s v="Process"/>
    <s v="Minor"/>
    <d v="2024-08-01T00:00:00"/>
    <n v="0"/>
    <n v="0"/>
    <n v="0"/>
    <n v="0"/>
    <n v="0"/>
    <n v="0"/>
    <x v="0"/>
  </r>
  <r>
    <s v="B002291"/>
    <s v="AED"/>
    <s v="Line 1"/>
    <d v="2025-12-09T00:00:00"/>
    <s v="Team C"/>
    <n v="22.15"/>
    <n v="49.11"/>
    <n v="289"/>
    <n v="33.6"/>
    <n v="7.17"/>
    <n v="98.81"/>
    <n v="7.05"/>
    <n v="123.5"/>
    <n v="88.24"/>
    <n v="93.99"/>
    <s v="Pass"/>
    <s v="No"/>
    <s v="None"/>
    <s v="None"/>
    <d v="2025-12-01T00:00:00"/>
    <n v="0"/>
    <n v="0"/>
    <n v="0"/>
    <n v="0"/>
    <n v="0"/>
    <n v="0"/>
    <x v="0"/>
  </r>
  <r>
    <s v="B002292"/>
    <s v="COX2 Inhibitor"/>
    <s v="Line 2"/>
    <d v="2024-10-04T00:00:00"/>
    <s v="Team C"/>
    <n v="23.06"/>
    <n v="38.07"/>
    <n v="360"/>
    <n v="40.6"/>
    <n v="6.77"/>
    <n v="99.28"/>
    <n v="6.67"/>
    <n v="107.4"/>
    <n v="87.34"/>
    <n v="93.83"/>
    <s v="Pass"/>
    <s v="No"/>
    <s v="None"/>
    <s v="None"/>
    <d v="2024-10-01T00:00:00"/>
    <n v="0"/>
    <n v="0"/>
    <n v="0"/>
    <n v="0"/>
    <n v="0"/>
    <n v="0"/>
    <x v="0"/>
  </r>
  <r>
    <s v="B002293"/>
    <s v="COX-2 Inhibitor"/>
    <s v="Line 3"/>
    <d v="2025-04-08T00:00:00"/>
    <s v="Team A"/>
    <n v="22.18"/>
    <n v="45.67"/>
    <n v="356"/>
    <n v="42.8"/>
    <n v="7.16"/>
    <n v="99.31"/>
    <n v="6.73"/>
    <n v="127.6"/>
    <n v="88.34"/>
    <n v="93.23"/>
    <s v="Pass"/>
    <s v="No"/>
    <s v="None"/>
    <s v="None"/>
    <d v="2025-04-01T00:00:00"/>
    <n v="0"/>
    <n v="0"/>
    <n v="0"/>
    <n v="0"/>
    <n v="0"/>
    <n v="0"/>
    <x v="0"/>
  </r>
  <r>
    <s v="B002294"/>
    <s v="GLP-1 Agonist"/>
    <s v="Line 2"/>
    <d v="2025-05-15T00:00:00"/>
    <s v="Team B"/>
    <n v="20.58"/>
    <n v="44.78"/>
    <n v="302"/>
    <n v="50.3"/>
    <n v="8.08"/>
    <n v="98.69"/>
    <n v="7.03"/>
    <n v="137.19999999999999"/>
    <n v="87.86"/>
    <n v="92.33"/>
    <s v="Pass"/>
    <s v="No"/>
    <s v="None"/>
    <s v="None"/>
    <d v="2025-05-01T00:00:00"/>
    <n v="0"/>
    <n v="0"/>
    <n v="0"/>
    <n v="0"/>
    <n v="0"/>
    <n v="0"/>
    <x v="0"/>
  </r>
  <r>
    <s v="B002295"/>
    <s v="GLP-1 Agonist"/>
    <s v="Line 3"/>
    <d v="2024-04-05T00:00:00"/>
    <s v="Team B"/>
    <n v="21.71"/>
    <n v="40.08"/>
    <n v="293"/>
    <n v="44.5"/>
    <n v="8.4499999999999993"/>
    <n v="98.55"/>
    <n v="6.99"/>
    <n v="121.6"/>
    <n v="88.48"/>
    <n v="91.88"/>
    <s v="Pass"/>
    <s v="No"/>
    <s v="None"/>
    <s v="None"/>
    <d v="2024-04-01T00:00:00"/>
    <n v="0"/>
    <n v="0"/>
    <n v="0"/>
    <n v="0"/>
    <n v="0"/>
    <n v="0"/>
    <x v="0"/>
  </r>
  <r>
    <s v="B002296"/>
    <s v="Antidepressant"/>
    <s v="Line 2"/>
    <d v="2024-06-30T00:00:00"/>
    <s v="Team D"/>
    <n v="23.07"/>
    <n v="40.51"/>
    <n v="294"/>
    <n v="47.5"/>
    <n v="7.69"/>
    <n v="99.06"/>
    <n v="6.92"/>
    <n v="138.6"/>
    <m/>
    <n v="93.64"/>
    <s v="Pass"/>
    <s v="No"/>
    <s v="None"/>
    <s v="None"/>
    <d v="2024-06-01T00:00:00"/>
    <n v="0"/>
    <n v="0"/>
    <n v="0"/>
    <n v="0"/>
    <n v="0"/>
    <n v="1"/>
    <x v="1"/>
  </r>
  <r>
    <s v="B002297"/>
    <s v="COX-2 Inhibitor"/>
    <s v="Line 3"/>
    <d v="2024-10-30T00:00:00"/>
    <s v="Team B"/>
    <n v="22.01"/>
    <n v="43.67"/>
    <n v="356"/>
    <n v="43.4"/>
    <n v="8.02"/>
    <n v="99.3"/>
    <n v="6.69"/>
    <n v="101.5"/>
    <n v="87.02"/>
    <n v="93.04"/>
    <s v="Pass"/>
    <s v="Yes"/>
    <s v="Documentation"/>
    <s v="Minor"/>
    <d v="2024-10-01T00:00:00"/>
    <n v="0"/>
    <n v="0"/>
    <n v="0"/>
    <n v="0"/>
    <n v="0"/>
    <n v="0"/>
    <x v="0"/>
  </r>
  <r>
    <s v="B002298"/>
    <s v="Antidepressant"/>
    <s v="Line 1"/>
    <d v="2024-12-02T00:00:00"/>
    <s v="Team C"/>
    <n v="21.45"/>
    <n v="39.92"/>
    <n v="341"/>
    <n v="42"/>
    <n v="7.13"/>
    <n v="99.21"/>
    <n v="6.89"/>
    <n v="124.7"/>
    <n v="86.74"/>
    <n v="95.24"/>
    <s v="Pass"/>
    <s v="No"/>
    <s v="None"/>
    <s v="None"/>
    <d v="2024-12-01T00:00:00"/>
    <n v="0"/>
    <n v="0"/>
    <n v="0"/>
    <n v="0"/>
    <n v="0"/>
    <n v="0"/>
    <x v="0"/>
  </r>
  <r>
    <s v="B002299"/>
    <s v="Antidepressant"/>
    <s v="Line 1"/>
    <d v="2024-01-10T00:00:00"/>
    <s v="Team B"/>
    <n v="22.92"/>
    <n v="48.02"/>
    <n v="308"/>
    <n v="41.1"/>
    <n v="7.93"/>
    <n v="98.74"/>
    <n v="6.89"/>
    <n v="130.6"/>
    <n v="84.27"/>
    <n v="91.86"/>
    <s v="Pass"/>
    <s v="No"/>
    <s v="None"/>
    <s v="None"/>
    <d v="2024-01-01T00:00:00"/>
    <n v="0"/>
    <n v="0"/>
    <n v="0"/>
    <n v="0"/>
    <n v="0"/>
    <n v="0"/>
    <x v="0"/>
  </r>
  <r>
    <s v="B002300"/>
    <s v="COX-2 Inhibitor"/>
    <s v="Line 1"/>
    <d v="2025-04-16T00:00:00"/>
    <s v="Team C"/>
    <n v="22.16"/>
    <n v="52.38"/>
    <n v="326"/>
    <n v="34.4"/>
    <n v="7.06"/>
    <n v="99.53"/>
    <n v="7.01"/>
    <n v="127.9"/>
    <n v="89.6"/>
    <n v="95.1"/>
    <s v="Pass"/>
    <s v="No"/>
    <s v="None"/>
    <s v="None"/>
    <d v="2025-04-01T00:00:00"/>
    <n v="0"/>
    <n v="0"/>
    <n v="0"/>
    <n v="0"/>
    <n v="0"/>
    <n v="0"/>
    <x v="0"/>
  </r>
  <r>
    <s v="B002301"/>
    <s v="AED"/>
    <s v="Line 2"/>
    <d v="2024-08-07T00:00:00"/>
    <s v="Team A"/>
    <n v="21.49"/>
    <n v="51.25"/>
    <n v="337"/>
    <n v="46.1"/>
    <n v="7.3"/>
    <n v="98.83"/>
    <n v="7.01"/>
    <n v="117.4"/>
    <n v="84.64"/>
    <n v="92.79"/>
    <s v="Pass"/>
    <s v="No"/>
    <s v="None"/>
    <s v="None"/>
    <d v="2024-08-01T00:00:00"/>
    <n v="0"/>
    <n v="0"/>
    <n v="0"/>
    <n v="0"/>
    <n v="0"/>
    <n v="0"/>
    <x v="0"/>
  </r>
  <r>
    <s v="B002302"/>
    <s v="COX-2 Inhibitor"/>
    <s v="Line 2"/>
    <d v="2024-08-23T00:00:00"/>
    <s v="Team C"/>
    <n v="22.22"/>
    <n v="32.24"/>
    <n v="328"/>
    <n v="46.9"/>
    <n v="5.99"/>
    <n v="99.38"/>
    <n v="6.47"/>
    <n v="120.8"/>
    <n v="89.78"/>
    <n v="92.84"/>
    <s v="Pass"/>
    <s v="No"/>
    <s v="None"/>
    <s v="None"/>
    <d v="2024-08-01T00:00:00"/>
    <n v="0"/>
    <n v="0"/>
    <n v="0"/>
    <n v="0"/>
    <n v="0"/>
    <n v="0"/>
    <x v="0"/>
  </r>
  <r>
    <s v="B002303"/>
    <s v="GLP-1 Agonist"/>
    <s v="Line 3"/>
    <d v="2025-03-16T00:00:00"/>
    <s v="Team A"/>
    <n v="21.45"/>
    <n v="37.81"/>
    <n v="332"/>
    <n v="55.8"/>
    <n v="8.4700000000000006"/>
    <n v="98.76"/>
    <n v="6.81"/>
    <n v="155.6"/>
    <m/>
    <n v="91.12"/>
    <s v="Failed"/>
    <s v="No"/>
    <s v="None"/>
    <s v="None"/>
    <d v="2025-03-01T00:00:00"/>
    <n v="0"/>
    <n v="0"/>
    <n v="0"/>
    <n v="0"/>
    <n v="0"/>
    <n v="1"/>
    <x v="1"/>
  </r>
  <r>
    <s v="B002304"/>
    <s v="GLP-1 Agonist"/>
    <s v="Line 1"/>
    <d v="2025-11-24T00:00:00"/>
    <s v="Team C"/>
    <n v="20.32"/>
    <n v="40.020000000000003"/>
    <n v="298"/>
    <n v="45.6"/>
    <n v="8.57"/>
    <n v="99.28"/>
    <n v="6.97"/>
    <n v="146.69999999999999"/>
    <n v="88.08"/>
    <n v="94.44"/>
    <s v="Pass"/>
    <s v="No"/>
    <s v="None"/>
    <s v="None"/>
    <d v="2025-11-01T00:00:00"/>
    <n v="0"/>
    <n v="0"/>
    <n v="0"/>
    <n v="0"/>
    <n v="0"/>
    <n v="0"/>
    <x v="0"/>
  </r>
  <r>
    <s v="B002305"/>
    <s v="GLP-1 Agonist"/>
    <s v="Line 1"/>
    <d v="2025-09-24T00:00:00"/>
    <s v="Team A"/>
    <n v="21.1"/>
    <n v="42.32"/>
    <n v="293"/>
    <n v="50"/>
    <n v="7.44"/>
    <n v="99.08"/>
    <n v="6.91"/>
    <n v="150.9"/>
    <n v="84.59"/>
    <n v="94.03"/>
    <s v="Pass"/>
    <s v="No"/>
    <s v="None"/>
    <s v="None"/>
    <d v="2025-09-01T00:00:00"/>
    <n v="0"/>
    <n v="0"/>
    <n v="0"/>
    <n v="0"/>
    <n v="0"/>
    <n v="0"/>
    <x v="0"/>
  </r>
  <r>
    <s v="B002306"/>
    <s v="GLP-1 Agonist"/>
    <s v="Line 2"/>
    <d v="2025-12-17T00:00:00"/>
    <s v="Team D"/>
    <n v="21.67"/>
    <n v="31.36"/>
    <n v="301"/>
    <n v="40.9"/>
    <n v="7.6"/>
    <n v="99.14"/>
    <n v="7.01"/>
    <n v="157.30000000000001"/>
    <n v="85.48"/>
    <n v="92.08"/>
    <s v="Failed"/>
    <s v="No"/>
    <s v="None"/>
    <s v="None"/>
    <d v="2025-12-01T00:00:00"/>
    <n v="0"/>
    <n v="0"/>
    <n v="0"/>
    <n v="0"/>
    <n v="0"/>
    <n v="0"/>
    <x v="0"/>
  </r>
  <r>
    <s v="B002307"/>
    <s v="GLP-1 Agonist"/>
    <s v="Line 3"/>
    <d v="2024-10-29T00:00:00"/>
    <s v="Team D"/>
    <n v="21.67"/>
    <n v="31.28"/>
    <n v="293"/>
    <n v="53.5"/>
    <n v="8.43"/>
    <n v="98.71"/>
    <n v="6.73"/>
    <n v="139.69999999999999"/>
    <n v="85.74"/>
    <n v="91.45"/>
    <s v="Pass"/>
    <s v="No"/>
    <s v="None"/>
    <s v="None"/>
    <d v="2024-10-01T00:00:00"/>
    <n v="0"/>
    <n v="0"/>
    <n v="0"/>
    <n v="0"/>
    <n v="0"/>
    <n v="0"/>
    <x v="0"/>
  </r>
  <r>
    <s v="B002308"/>
    <s v="GLP-1 Agonist"/>
    <s v="Line 1"/>
    <d v="2024-03-28T00:00:00"/>
    <s v="Team C"/>
    <n v="22.37"/>
    <n v="46.53"/>
    <n v="320"/>
    <n v="43.4"/>
    <n v="8.16"/>
    <n v="99.13"/>
    <n v="6.99"/>
    <n v="138.19999999999999"/>
    <n v="87.43"/>
    <n v="93.86"/>
    <s v="Pass"/>
    <s v="No"/>
    <s v="None"/>
    <s v="None"/>
    <d v="2024-03-01T00:00:00"/>
    <n v="0"/>
    <n v="0"/>
    <n v="0"/>
    <n v="0"/>
    <n v="0"/>
    <n v="0"/>
    <x v="0"/>
  </r>
  <r>
    <s v="B002309"/>
    <s v="COX-2 Inhibitor"/>
    <s v="Line 1"/>
    <d v="2024-06-06T00:00:00"/>
    <s v="Team D"/>
    <n v="23.88"/>
    <n v="40.200000000000003"/>
    <n v="356"/>
    <n v="41.8"/>
    <n v="6.52"/>
    <n v="99.39"/>
    <n v="6.74"/>
    <n v="117.5"/>
    <n v="89.03"/>
    <n v="96.89"/>
    <s v="Pass"/>
    <s v="No"/>
    <s v="None"/>
    <s v="None"/>
    <d v="2024-06-01T00:00:00"/>
    <n v="0"/>
    <n v="0"/>
    <n v="0"/>
    <n v="0"/>
    <n v="0"/>
    <n v="0"/>
    <x v="0"/>
  </r>
  <r>
    <s v="B002310"/>
    <s v="AED"/>
    <s v="Line 1"/>
    <d v="2024-09-08T00:00:00"/>
    <s v="Team D"/>
    <n v="22.93"/>
    <n v="36.56"/>
    <n v="335"/>
    <n v="61.3"/>
    <n v="7.39"/>
    <n v="99.34"/>
    <n v="6.96"/>
    <n v="123.7"/>
    <n v="83.85"/>
    <n v="91.54"/>
    <s v="Pass"/>
    <s v="No"/>
    <s v="None"/>
    <s v="None"/>
    <d v="2024-09-01T00:00:00"/>
    <n v="0"/>
    <n v="0"/>
    <n v="0"/>
    <n v="0"/>
    <n v="0"/>
    <n v="0"/>
    <x v="0"/>
  </r>
  <r>
    <s v="B002311"/>
    <s v="AED"/>
    <s v="Line 2"/>
    <d v="2024-08-07T00:00:00"/>
    <s v="Team A"/>
    <n v="22.49"/>
    <n v="38.479999999999997"/>
    <n v="318"/>
    <n v="41.9"/>
    <n v="7.5"/>
    <n v="99.03"/>
    <n v="6.93"/>
    <n v="128.19999999999999"/>
    <n v="89"/>
    <n v="91.83"/>
    <s v="Pass"/>
    <s v="No"/>
    <s v="None"/>
    <s v="None"/>
    <d v="2024-08-01T00:00:00"/>
    <n v="0"/>
    <n v="0"/>
    <n v="0"/>
    <n v="0"/>
    <n v="0"/>
    <n v="0"/>
    <x v="0"/>
  </r>
  <r>
    <s v="B002312"/>
    <s v="Antidepressant"/>
    <s v="Line 1"/>
    <d v="2024-06-01T00:00:00"/>
    <s v="Team C"/>
    <n v="21.89"/>
    <n v="43.95"/>
    <n v="312"/>
    <n v="58.1"/>
    <n v="7.15"/>
    <n v="99.05"/>
    <n v="6.96"/>
    <n v="118.3"/>
    <n v="86.52"/>
    <n v="91.28"/>
    <s v="Pass"/>
    <s v="No"/>
    <s v="None"/>
    <s v="None"/>
    <d v="2024-06-01T00:00:00"/>
    <n v="0"/>
    <n v="0"/>
    <n v="0"/>
    <n v="0"/>
    <n v="0"/>
    <n v="0"/>
    <x v="0"/>
  </r>
  <r>
    <s v="B002313"/>
    <s v="GLP-1 Agonist"/>
    <s v="Line 2"/>
    <d v="2024-04-20T00:00:00"/>
    <s v="Team B"/>
    <n v="21.03"/>
    <n v="35.89"/>
    <n v="300"/>
    <n v="50.7"/>
    <n v="6.88"/>
    <n v="98.95"/>
    <n v="6.9"/>
    <n v="136.4"/>
    <n v="80.430000000000007"/>
    <n v="93.7"/>
    <s v="Pass"/>
    <s v="No"/>
    <s v="None"/>
    <s v="None"/>
    <d v="2024-04-01T00:00:00"/>
    <n v="0"/>
    <n v="0"/>
    <n v="0"/>
    <n v="0"/>
    <n v="0"/>
    <n v="0"/>
    <x v="0"/>
  </r>
  <r>
    <s v="B002314"/>
    <s v="Antidepressant"/>
    <s v="Line 2"/>
    <d v="2024-05-16T00:00:00"/>
    <s v="Team D"/>
    <n v="22.01"/>
    <n v="43.21"/>
    <n v="312"/>
    <n v="37.9"/>
    <n v="7.87"/>
    <n v="99.7"/>
    <n v="6.81"/>
    <n v="110.1"/>
    <n v="87.88"/>
    <n v="93.49"/>
    <s v="Pass"/>
    <s v="No"/>
    <s v="None"/>
    <s v="None"/>
    <d v="2024-05-01T00:00:00"/>
    <n v="0"/>
    <n v="0"/>
    <n v="0"/>
    <n v="0"/>
    <n v="0"/>
    <n v="0"/>
    <x v="0"/>
  </r>
  <r>
    <s v="B002315"/>
    <s v="GLP-1 Agonist"/>
    <s v="Line 2"/>
    <d v="2025-04-26T00:00:00"/>
    <s v="Team D"/>
    <n v="21.94"/>
    <n v="35.11"/>
    <n v="326"/>
    <n v="42.6"/>
    <n v="8.1199999999999992"/>
    <n v="98.84"/>
    <n v="7.14"/>
    <n v="139.4"/>
    <n v="88.9"/>
    <n v="91.58"/>
    <s v="Pass"/>
    <s v="No"/>
    <s v="None"/>
    <s v="None"/>
    <d v="2025-04-01T00:00:00"/>
    <n v="0"/>
    <n v="0"/>
    <n v="0"/>
    <n v="0"/>
    <n v="0"/>
    <n v="0"/>
    <x v="0"/>
  </r>
  <r>
    <s v="B002316"/>
    <s v="GLP-1 Agonist"/>
    <s v="Line 2"/>
    <d v="2024-12-24T00:00:00"/>
    <s v="Team D"/>
    <n v="22.12"/>
    <n v="31.28"/>
    <n v="318"/>
    <n v="61"/>
    <n v="9.2899999999999991"/>
    <n v="98.71"/>
    <n v="7.04"/>
    <n v="141.30000000000001"/>
    <n v="81.12"/>
    <n v="90.16"/>
    <s v="Pass"/>
    <s v="No"/>
    <s v="None"/>
    <s v="None"/>
    <d v="2024-12-01T00:00:00"/>
    <n v="0"/>
    <n v="0"/>
    <n v="0"/>
    <n v="0"/>
    <n v="0"/>
    <n v="0"/>
    <x v="0"/>
  </r>
  <r>
    <s v="B002317"/>
    <s v="Antidepressant"/>
    <s v="Line 1"/>
    <d v="2024-01-28T00:00:00"/>
    <s v="Team B"/>
    <n v="22.47"/>
    <n v="49.12"/>
    <n v="318"/>
    <n v="44.7"/>
    <n v="7.58"/>
    <n v="98.88"/>
    <n v="6.99"/>
    <n v="110.8"/>
    <m/>
    <n v="94.63"/>
    <s v="Pass"/>
    <s v="No"/>
    <s v="None"/>
    <s v="None"/>
    <d v="2024-01-01T00:00:00"/>
    <n v="0"/>
    <n v="0"/>
    <n v="0"/>
    <n v="0"/>
    <n v="0"/>
    <n v="1"/>
    <x v="1"/>
  </r>
  <r>
    <s v="B002318"/>
    <s v="COX-2 Inhibitor"/>
    <s v="Line 3"/>
    <d v="2025-02-16T00:00:00"/>
    <s v="Team A"/>
    <n v="22.41"/>
    <n v="44.99"/>
    <n v="323"/>
    <n v="36.4"/>
    <n v="7.27"/>
    <n v="98.96"/>
    <n v="6.88"/>
    <n v="127.1"/>
    <n v="88.39"/>
    <n v="92.91"/>
    <s v="Pass"/>
    <s v="No"/>
    <s v="None"/>
    <s v="None"/>
    <d v="2025-02-01T00:00:00"/>
    <n v="0"/>
    <n v="0"/>
    <n v="0"/>
    <n v="0"/>
    <n v="0"/>
    <n v="0"/>
    <x v="0"/>
  </r>
  <r>
    <s v="B002319"/>
    <s v="GLP-1 Agonist"/>
    <s v="Line 2"/>
    <d v="2025-09-07T00:00:00"/>
    <s v="Team A"/>
    <n v="22.09"/>
    <n v="38.33"/>
    <n v="328"/>
    <n v="45.9"/>
    <n v="7.93"/>
    <n v="99.29"/>
    <n v="7.05"/>
    <n v="132.30000000000001"/>
    <n v="87.23"/>
    <n v="93.11"/>
    <s v="Failed"/>
    <s v="No"/>
    <s v="None"/>
    <s v="None"/>
    <d v="2025-09-01T00:00:00"/>
    <n v="0"/>
    <n v="0"/>
    <n v="0"/>
    <n v="0"/>
    <n v="0"/>
    <n v="0"/>
    <x v="0"/>
  </r>
  <r>
    <s v="B002320"/>
    <s v="AED"/>
    <s v="Line 1"/>
    <d v="2024-11-07T00:00:00"/>
    <s v="Team A"/>
    <n v="22.75"/>
    <n v="41.39"/>
    <n v="317"/>
    <n v="47.4"/>
    <n v="7.28"/>
    <n v="98.61"/>
    <n v="6.75"/>
    <n v="127.8"/>
    <n v="85.56"/>
    <n v="94.18"/>
    <s v="Pass"/>
    <s v="No"/>
    <s v="None"/>
    <s v="None"/>
    <d v="2024-11-01T00:00:00"/>
    <n v="0"/>
    <n v="0"/>
    <n v="0"/>
    <n v="0"/>
    <n v="0"/>
    <n v="0"/>
    <x v="0"/>
  </r>
  <r>
    <s v="B002321"/>
    <s v="Antidepressant"/>
    <s v="Line 1"/>
    <d v="2024-08-20T00:00:00"/>
    <s v="Team D"/>
    <n v="22.66"/>
    <n v="49.32"/>
    <n v="318"/>
    <n v="42"/>
    <n v="7.28"/>
    <n v="98.82"/>
    <n v="6.91"/>
    <n v="116.2"/>
    <n v="90.85"/>
    <n v="94.48"/>
    <s v="Pass"/>
    <s v="No"/>
    <s v="None"/>
    <s v="None"/>
    <d v="2024-08-01T00:00:00"/>
    <n v="0"/>
    <n v="0"/>
    <n v="0"/>
    <n v="0"/>
    <n v="0"/>
    <n v="0"/>
    <x v="0"/>
  </r>
  <r>
    <s v="B002322"/>
    <s v="Antidepressant"/>
    <s v="Line 2"/>
    <d v="2024-07-18T00:00:00"/>
    <s v="Team C"/>
    <n v="21.98"/>
    <n v="44.96"/>
    <n v="348"/>
    <n v="43.9"/>
    <n v="6.76"/>
    <n v="99.09"/>
    <n v="7.02"/>
    <n v="137.9"/>
    <n v="91.41"/>
    <n v="93.17"/>
    <s v="Pass"/>
    <s v="No"/>
    <s v="None"/>
    <s v="None"/>
    <d v="2024-07-01T00:00:00"/>
    <n v="0"/>
    <n v="0"/>
    <n v="0"/>
    <n v="0"/>
    <n v="0"/>
    <n v="0"/>
    <x v="0"/>
  </r>
  <r>
    <s v="B002323"/>
    <s v="GLP-1 Agonist"/>
    <s v="Line 3"/>
    <d v="2024-10-04T00:00:00"/>
    <s v="Team B"/>
    <n v="20.87"/>
    <n v="45.73"/>
    <n v="291"/>
    <n v="59.3"/>
    <n v="7.96"/>
    <n v="99.19"/>
    <n v="7.14"/>
    <n v="150.69999999999999"/>
    <n v="79.14"/>
    <n v="92.42"/>
    <s v="Pass"/>
    <s v="No"/>
    <s v="None"/>
    <s v="None"/>
    <d v="2024-10-01T00:00:00"/>
    <n v="0"/>
    <n v="0"/>
    <n v="0"/>
    <n v="0"/>
    <n v="0"/>
    <n v="0"/>
    <x v="0"/>
  </r>
  <r>
    <s v="B002324"/>
    <s v="Antidepressant"/>
    <s v="Line 1"/>
    <d v="2024-07-22T00:00:00"/>
    <s v="Team B"/>
    <n v="21.36"/>
    <n v="39.08"/>
    <n v="314"/>
    <n v="35.799999999999997"/>
    <n v="6.6"/>
    <n v="99.36"/>
    <m/>
    <n v="115.1"/>
    <n v="88.27"/>
    <n v="92.37"/>
    <s v="Pass"/>
    <s v="No"/>
    <s v="None"/>
    <s v="None"/>
    <d v="2024-07-01T00:00:00"/>
    <n v="0"/>
    <n v="0"/>
    <n v="0"/>
    <n v="1"/>
    <n v="0"/>
    <n v="0"/>
    <x v="1"/>
  </r>
  <r>
    <s v="B002325"/>
    <s v="Antidepressant"/>
    <s v="Line 1"/>
    <d v="2025-11-06T00:00:00"/>
    <s v="Team A"/>
    <n v="21.49"/>
    <n v="42.25"/>
    <n v="316"/>
    <n v="44.5"/>
    <n v="7.8"/>
    <n v="99.56"/>
    <n v="6.98"/>
    <n v="109.6"/>
    <n v="82.52"/>
    <n v="94.74"/>
    <s v="Pass"/>
    <s v="No"/>
    <s v="None"/>
    <s v="None"/>
    <d v="2025-11-01T00:00:00"/>
    <n v="0"/>
    <n v="0"/>
    <n v="0"/>
    <n v="0"/>
    <n v="0"/>
    <n v="0"/>
    <x v="0"/>
  </r>
  <r>
    <s v="B002326"/>
    <s v="AED"/>
    <s v="Line 1"/>
    <d v="2025-12-26T00:00:00"/>
    <s v="Team C"/>
    <n v="21.99"/>
    <n v="46.01"/>
    <n v="291"/>
    <n v="43.6"/>
    <n v="6.57"/>
    <n v="99.04"/>
    <n v="7"/>
    <n v="151.6"/>
    <n v="88.71"/>
    <n v="95.07"/>
    <s v="Pass"/>
    <s v="No"/>
    <s v="None"/>
    <s v="None"/>
    <d v="2025-12-01T00:00:00"/>
    <n v="0"/>
    <n v="0"/>
    <n v="0"/>
    <n v="0"/>
    <n v="0"/>
    <n v="0"/>
    <x v="0"/>
  </r>
  <r>
    <s v="B002327"/>
    <s v="Antidepressant"/>
    <s v="Line 2"/>
    <d v="2024-09-07T00:00:00"/>
    <s v="Team B"/>
    <n v="22.39"/>
    <n v="39.25"/>
    <n v="326"/>
    <n v="39.299999999999997"/>
    <n v="6.23"/>
    <n v="99.06"/>
    <n v="6.85"/>
    <n v="142.1"/>
    <n v="86.7"/>
    <n v="94.43"/>
    <s v="Pass"/>
    <s v="No"/>
    <s v="None"/>
    <s v="None"/>
    <d v="2024-09-01T00:00:00"/>
    <n v="0"/>
    <n v="0"/>
    <n v="0"/>
    <n v="0"/>
    <n v="0"/>
    <n v="0"/>
    <x v="0"/>
  </r>
  <r>
    <s v="B002328"/>
    <s v="Antidepressant"/>
    <s v="Line 3"/>
    <d v="2025-11-06T00:00:00"/>
    <s v="Team D"/>
    <n v="20.94"/>
    <n v="41.52"/>
    <n v="306"/>
    <n v="48.4"/>
    <n v="7.9"/>
    <n v="99.34"/>
    <n v="6.84"/>
    <n v="144.9"/>
    <n v="85.2"/>
    <n v="94.73"/>
    <s v="Pass"/>
    <s v="No"/>
    <s v="None"/>
    <s v="None"/>
    <d v="2025-11-01T00:00:00"/>
    <n v="0"/>
    <n v="0"/>
    <n v="0"/>
    <n v="0"/>
    <n v="0"/>
    <n v="0"/>
    <x v="0"/>
  </r>
  <r>
    <s v="B002329"/>
    <s v="COX-2 Inhibitor"/>
    <s v="Line 2"/>
    <d v="2025-09-15T00:00:00"/>
    <s v="Team A"/>
    <n v="22.12"/>
    <n v="40.08"/>
    <n v="330"/>
    <n v="29"/>
    <n v="6.06"/>
    <n v="98.82"/>
    <n v="6.74"/>
    <n v="106.5"/>
    <n v="92.85"/>
    <n v="92.3"/>
    <s v="Failed"/>
    <s v="No"/>
    <s v="None"/>
    <s v="None"/>
    <d v="2025-09-01T00:00:00"/>
    <n v="0"/>
    <n v="0"/>
    <n v="0"/>
    <n v="0"/>
    <n v="0"/>
    <n v="0"/>
    <x v="0"/>
  </r>
  <r>
    <s v="B002330"/>
    <s v="GLP-1 Agonist"/>
    <s v="Line 2"/>
    <d v="2024-02-25T00:00:00"/>
    <s v="Team D"/>
    <n v="21.68"/>
    <n v="42"/>
    <n v="287"/>
    <n v="35"/>
    <n v="7.61"/>
    <n v="98.41"/>
    <n v="7.07"/>
    <n v="125.6"/>
    <n v="85.12"/>
    <n v="90.29"/>
    <s v="Pass"/>
    <s v="No"/>
    <s v="None"/>
    <s v="None"/>
    <d v="2024-02-01T00:00:00"/>
    <n v="0"/>
    <n v="0"/>
    <n v="0"/>
    <n v="0"/>
    <n v="0"/>
    <n v="0"/>
    <x v="0"/>
  </r>
  <r>
    <s v="B002331"/>
    <s v="COX-2 Inhibitor"/>
    <s v="Line 3"/>
    <d v="2024-12-24T00:00:00"/>
    <s v="Team A"/>
    <n v="21.83"/>
    <n v="36.39"/>
    <n v="329"/>
    <n v="40.700000000000003"/>
    <n v="7.59"/>
    <n v="99.53"/>
    <n v="6.77"/>
    <n v="125.9"/>
    <n v="84.43"/>
    <n v="93.94"/>
    <s v="Pass"/>
    <s v="Yes"/>
    <s v="Equipment"/>
    <s v="Major"/>
    <d v="2024-12-01T00:00:00"/>
    <n v="0"/>
    <n v="0"/>
    <n v="0"/>
    <n v="0"/>
    <n v="0"/>
    <n v="0"/>
    <x v="0"/>
  </r>
  <r>
    <s v="B002332"/>
    <s v="GLP-1 Agonist"/>
    <s v="Line 3"/>
    <d v="2025-04-24T00:00:00"/>
    <s v="Team B"/>
    <m/>
    <n v="42.86"/>
    <n v="285"/>
    <n v="48.7"/>
    <n v="8.43"/>
    <n v="98.91"/>
    <n v="7.18"/>
    <n v="132.9"/>
    <n v="80.260000000000005"/>
    <n v="96.93"/>
    <s v="Pass"/>
    <s v="No"/>
    <s v="None"/>
    <s v="None"/>
    <d v="2025-04-01T00:00:00"/>
    <n v="1"/>
    <n v="0"/>
    <n v="0"/>
    <n v="0"/>
    <n v="0"/>
    <n v="0"/>
    <x v="1"/>
  </r>
  <r>
    <s v="B002333"/>
    <s v="AED"/>
    <s v="Line 1"/>
    <d v="2024-11-04T00:00:00"/>
    <s v="Team B"/>
    <n v="21.57"/>
    <m/>
    <n v="319"/>
    <n v="37.6"/>
    <n v="6.69"/>
    <n v="99.23"/>
    <n v="6.9"/>
    <n v="115.9"/>
    <n v="91.13"/>
    <n v="93.76"/>
    <s v="Pass"/>
    <s v="No"/>
    <s v="None"/>
    <s v="None"/>
    <d v="2024-11-01T00:00:00"/>
    <n v="0"/>
    <n v="1"/>
    <n v="0"/>
    <n v="0"/>
    <n v="0"/>
    <n v="0"/>
    <x v="1"/>
  </r>
  <r>
    <s v="B002334"/>
    <s v="Antidepressant"/>
    <s v="Line 1"/>
    <d v="2024-11-29T00:00:00"/>
    <s v="Team C"/>
    <n v="21.46"/>
    <n v="40.98"/>
    <n v="317"/>
    <n v="32.6"/>
    <n v="7.38"/>
    <n v="98.89"/>
    <n v="6.83"/>
    <n v="131.5"/>
    <n v="91.98"/>
    <n v="94.09"/>
    <s v="Pass"/>
    <s v="No"/>
    <s v="None"/>
    <s v="None"/>
    <d v="2024-11-01T00:00:00"/>
    <n v="0"/>
    <n v="0"/>
    <n v="0"/>
    <n v="0"/>
    <n v="0"/>
    <n v="0"/>
    <x v="0"/>
  </r>
  <r>
    <s v="B002335"/>
    <s v="GLP-1 Agonist"/>
    <s v="Line 2"/>
    <d v="2024-12-27T00:00:00"/>
    <s v="Team C"/>
    <n v="21.54"/>
    <n v="42.25"/>
    <n v="301"/>
    <n v="58.6"/>
    <n v="8.58"/>
    <n v="99.25"/>
    <n v="7.16"/>
    <n v="146.1"/>
    <n v="83.14"/>
    <n v="92.36"/>
    <s v="Pass"/>
    <s v="No"/>
    <s v="None"/>
    <s v="None"/>
    <d v="2024-12-01T00:00:00"/>
    <n v="0"/>
    <n v="0"/>
    <n v="0"/>
    <n v="0"/>
    <n v="0"/>
    <n v="0"/>
    <x v="0"/>
  </r>
  <r>
    <s v="B002336"/>
    <s v="COX-2 Inhibitor"/>
    <s v="Line 3"/>
    <d v="2025-05-18T00:00:00"/>
    <s v="Team A"/>
    <n v="22.79"/>
    <n v="41.18"/>
    <n v="382"/>
    <n v="41"/>
    <n v="7.07"/>
    <n v="99.34"/>
    <n v="6.67"/>
    <n v="112.5"/>
    <n v="85.05"/>
    <n v="94.5"/>
    <s v="Pass"/>
    <s v="No"/>
    <s v="None"/>
    <s v="None"/>
    <d v="2025-05-01T00:00:00"/>
    <n v="0"/>
    <n v="0"/>
    <n v="0"/>
    <n v="0"/>
    <n v="0"/>
    <n v="0"/>
    <x v="0"/>
  </r>
  <r>
    <s v="B002337"/>
    <s v="AED"/>
    <s v="Line 3"/>
    <d v="2024-08-02T00:00:00"/>
    <s v="Team B"/>
    <n v="21.16"/>
    <n v="40.65"/>
    <n v="312"/>
    <n v="46.6"/>
    <n v="7.69"/>
    <n v="99"/>
    <n v="6.72"/>
    <n v="142.1"/>
    <n v="87.95"/>
    <n v="94.89"/>
    <s v="Pass"/>
    <s v="No"/>
    <s v="None"/>
    <s v="None"/>
    <d v="2024-08-01T00:00:00"/>
    <n v="0"/>
    <n v="0"/>
    <n v="0"/>
    <n v="0"/>
    <n v="0"/>
    <n v="0"/>
    <x v="0"/>
  </r>
  <r>
    <s v="B002338"/>
    <s v="GLP-1 Agonist"/>
    <s v="Line 2"/>
    <d v="2025-03-12T00:00:00"/>
    <s v="Team C"/>
    <n v="21.32"/>
    <n v="42.72"/>
    <n v="311"/>
    <n v="60.1"/>
    <n v="8.43"/>
    <n v="98.95"/>
    <n v="6.9"/>
    <n v="142.5"/>
    <n v="89.59"/>
    <n v="89.19"/>
    <s v="Failed"/>
    <s v="No"/>
    <s v="None"/>
    <s v="None"/>
    <d v="2025-03-01T00:00:00"/>
    <n v="0"/>
    <n v="0"/>
    <n v="0"/>
    <n v="0"/>
    <n v="0"/>
    <n v="0"/>
    <x v="0"/>
  </r>
  <r>
    <s v="B002339"/>
    <s v="COX-2 Inhibitor"/>
    <s v="Line 3"/>
    <d v="2024-06-26T00:00:00"/>
    <s v="Team B"/>
    <m/>
    <n v="45.94"/>
    <n v="353"/>
    <n v="45.1"/>
    <n v="7.03"/>
    <n v="99.18"/>
    <n v="6.66"/>
    <n v="107.6"/>
    <n v="86.6"/>
    <n v="94.01"/>
    <s v="Pass"/>
    <s v="No"/>
    <s v="None"/>
    <s v="None"/>
    <d v="2024-06-01T00:00:00"/>
    <n v="1"/>
    <n v="0"/>
    <n v="0"/>
    <n v="0"/>
    <n v="0"/>
    <n v="0"/>
    <x v="1"/>
  </r>
  <r>
    <s v="B002340"/>
    <s v="Antidepressant"/>
    <s v="Line 1"/>
    <d v="2025-10-12T00:00:00"/>
    <s v="Team A"/>
    <n v="21.43"/>
    <n v="39.46"/>
    <n v="319"/>
    <n v="50.7"/>
    <n v="6.41"/>
    <n v="98.91"/>
    <n v="6.71"/>
    <n v="120.9"/>
    <n v="83.78"/>
    <n v="93.92"/>
    <s v="Pass"/>
    <s v="No"/>
    <s v="None"/>
    <s v="None"/>
    <d v="2025-10-01T00:00:00"/>
    <n v="0"/>
    <n v="0"/>
    <n v="0"/>
    <n v="0"/>
    <n v="0"/>
    <n v="0"/>
    <x v="0"/>
  </r>
  <r>
    <s v="B002341"/>
    <s v="Antidepressant"/>
    <s v="Line 1"/>
    <d v="2024-03-02T00:00:00"/>
    <s v="Team A"/>
    <n v="20.76"/>
    <n v="39.03"/>
    <n v="325"/>
    <n v="35.5"/>
    <n v="7.19"/>
    <n v="99.07"/>
    <m/>
    <n v="115.8"/>
    <m/>
    <n v="95"/>
    <s v="Pass"/>
    <s v="No"/>
    <s v="None"/>
    <s v="None"/>
    <d v="2024-03-01T00:00:00"/>
    <n v="0"/>
    <n v="0"/>
    <n v="0"/>
    <n v="1"/>
    <n v="0"/>
    <n v="1"/>
    <x v="2"/>
  </r>
  <r>
    <s v="B002342"/>
    <s v="Antidepressant"/>
    <s v="Line 1"/>
    <d v="2024-02-18T00:00:00"/>
    <s v="Team C"/>
    <n v="20.85"/>
    <n v="41.09"/>
    <n v="320"/>
    <n v="35.299999999999997"/>
    <n v="7.15"/>
    <n v="99.24"/>
    <n v="6.91"/>
    <n v="122.3"/>
    <n v="86.71"/>
    <n v="92.45"/>
    <s v="Pass"/>
    <s v="No"/>
    <s v="None"/>
    <s v="None"/>
    <d v="2024-02-01T00:00:00"/>
    <n v="0"/>
    <n v="0"/>
    <n v="0"/>
    <n v="0"/>
    <n v="0"/>
    <n v="0"/>
    <x v="0"/>
  </r>
  <r>
    <s v="B002343"/>
    <s v="COX-2 Inhibitor"/>
    <s v="Line 3"/>
    <d v="2024-01-28T00:00:00"/>
    <s v="Team B"/>
    <n v="22.19"/>
    <n v="40.24"/>
    <n v="344"/>
    <n v="42.9"/>
    <n v="5.86"/>
    <n v="99.07"/>
    <n v="6.64"/>
    <n v="125.4"/>
    <n v="86.71"/>
    <n v="92.85"/>
    <s v="Pass"/>
    <s v="No"/>
    <s v="None"/>
    <s v="None"/>
    <d v="2024-01-01T00:00:00"/>
    <n v="0"/>
    <n v="0"/>
    <n v="0"/>
    <n v="0"/>
    <n v="0"/>
    <n v="0"/>
    <x v="0"/>
  </r>
  <r>
    <s v="B002344"/>
    <s v="GLP-1 Agonist"/>
    <s v="Line 2"/>
    <d v="2024-09-12T00:00:00"/>
    <s v="Team C"/>
    <n v="20.51"/>
    <n v="47.63"/>
    <n v="289"/>
    <n v="50.3"/>
    <n v="8.16"/>
    <n v="98.42"/>
    <n v="7.24"/>
    <n v="151.80000000000001"/>
    <n v="79.48"/>
    <n v="91.93"/>
    <s v="Pass"/>
    <s v="No"/>
    <s v="None"/>
    <s v="None"/>
    <d v="2024-09-01T00:00:00"/>
    <n v="0"/>
    <n v="0"/>
    <n v="0"/>
    <n v="0"/>
    <n v="0"/>
    <n v="0"/>
    <x v="0"/>
  </r>
  <r>
    <s v="B002345"/>
    <s v="COX-2 Inhibitor"/>
    <s v="Line 1"/>
    <d v="2025-03-19T00:00:00"/>
    <s v="Team A"/>
    <n v="22.24"/>
    <n v="44.58"/>
    <n v="331"/>
    <n v="44.9"/>
    <n v="7.81"/>
    <n v="99.24"/>
    <n v="6.6"/>
    <n v="120.7"/>
    <n v="87.1"/>
    <n v="94.86"/>
    <s v="Pass"/>
    <s v="No"/>
    <s v="None"/>
    <s v="None"/>
    <d v="2025-03-01T00:00:00"/>
    <n v="0"/>
    <n v="0"/>
    <n v="0"/>
    <n v="0"/>
    <n v="0"/>
    <n v="0"/>
    <x v="0"/>
  </r>
  <r>
    <s v="B002346"/>
    <s v="Antidepressant"/>
    <s v="Line 1"/>
    <d v="2025-12-21T00:00:00"/>
    <s v="Team C"/>
    <m/>
    <n v="42.07"/>
    <n v="320"/>
    <n v="32"/>
    <n v="6.03"/>
    <n v="99.3"/>
    <n v="6.76"/>
    <n v="113.8"/>
    <n v="86.98"/>
    <n v="93.81"/>
    <s v="Pass"/>
    <s v="Yes"/>
    <s v="Documentation"/>
    <s v="Minor"/>
    <d v="2025-12-01T00:00:00"/>
    <n v="1"/>
    <n v="0"/>
    <n v="0"/>
    <n v="0"/>
    <n v="0"/>
    <n v="0"/>
    <x v="1"/>
  </r>
  <r>
    <s v="B002347"/>
    <s v="AED"/>
    <s v="Line 3"/>
    <d v="2024-11-28T00:00:00"/>
    <s v="Team A"/>
    <n v="20.77"/>
    <n v="39.340000000000003"/>
    <n v="280"/>
    <n v="50.4"/>
    <n v="7.8"/>
    <n v="99.33"/>
    <n v="6.87"/>
    <n v="147.4"/>
    <n v="88.2"/>
    <n v="91.9"/>
    <s v="Pass"/>
    <s v="No"/>
    <s v="None"/>
    <s v="None"/>
    <d v="2024-11-01T00:00:00"/>
    <n v="0"/>
    <n v="0"/>
    <n v="0"/>
    <n v="0"/>
    <n v="0"/>
    <n v="0"/>
    <x v="0"/>
  </r>
  <r>
    <s v="B002348"/>
    <s v="AED"/>
    <s v="Line 3"/>
    <d v="2024-05-13T00:00:00"/>
    <s v="Team C"/>
    <n v="21.59"/>
    <n v="47.69"/>
    <n v="342"/>
    <n v="51.9"/>
    <n v="7.79"/>
    <n v="99.04"/>
    <n v="7.08"/>
    <n v="146.1"/>
    <n v="83"/>
    <n v="94.9"/>
    <s v="Pass"/>
    <s v="No"/>
    <s v="None"/>
    <s v="None"/>
    <d v="2024-05-01T00:00:00"/>
    <n v="0"/>
    <n v="0"/>
    <n v="0"/>
    <n v="0"/>
    <n v="0"/>
    <n v="0"/>
    <x v="0"/>
  </r>
  <r>
    <s v="B002349"/>
    <s v="Antidepressant"/>
    <s v="Line2"/>
    <d v="2024-09-26T00:00:00"/>
    <s v="Team D"/>
    <n v="23.6"/>
    <n v="38.94"/>
    <n v="359"/>
    <n v="47.1"/>
    <n v="8.09"/>
    <n v="99.32"/>
    <n v="6.89"/>
    <n v="127.9"/>
    <n v="88.49"/>
    <n v="94.14"/>
    <s v="Pass"/>
    <s v="No"/>
    <s v="None"/>
    <s v="None"/>
    <d v="2024-09-01T00:00:00"/>
    <n v="0"/>
    <n v="0"/>
    <n v="0"/>
    <n v="0"/>
    <n v="0"/>
    <n v="0"/>
    <x v="0"/>
  </r>
  <r>
    <s v="B002350"/>
    <s v="Antidepressant"/>
    <s v="Line 1"/>
    <d v="2024-04-03T00:00:00"/>
    <s v="Team B"/>
    <n v="22.31"/>
    <n v="38.74"/>
    <n v="323"/>
    <n v="39.799999999999997"/>
    <n v="7.54"/>
    <n v="99.42"/>
    <n v="6.69"/>
    <n v="126.1"/>
    <n v="88.17"/>
    <n v="94.76"/>
    <s v="Pass"/>
    <s v="No"/>
    <s v="None"/>
    <s v="None"/>
    <d v="2024-04-01T00:00:00"/>
    <n v="0"/>
    <n v="0"/>
    <n v="0"/>
    <n v="0"/>
    <n v="0"/>
    <n v="0"/>
    <x v="0"/>
  </r>
  <r>
    <s v="B002351"/>
    <s v="Antidepressant"/>
    <s v="Line 3"/>
    <d v="2024-12-11T00:00:00"/>
    <s v="Team A"/>
    <n v="21.72"/>
    <n v="45.86"/>
    <n v="332"/>
    <n v="46.4"/>
    <n v="7.02"/>
    <n v="99.04"/>
    <n v="6.98"/>
    <n v="126.2"/>
    <n v="86.89"/>
    <n v="93.44"/>
    <s v="Pass"/>
    <s v="No"/>
    <s v="None"/>
    <s v="None"/>
    <d v="2024-12-01T00:00:00"/>
    <n v="0"/>
    <n v="0"/>
    <n v="0"/>
    <n v="0"/>
    <n v="0"/>
    <n v="0"/>
    <x v="0"/>
  </r>
  <r>
    <s v="B002352"/>
    <s v="AED"/>
    <s v="Line 3"/>
    <d v="2025-06-16T00:00:00"/>
    <s v="Team A"/>
    <n v="21.68"/>
    <n v="45.94"/>
    <n v="334"/>
    <n v="41.2"/>
    <n v="7.71"/>
    <n v="98.32"/>
    <n v="6.76"/>
    <n v="119.3"/>
    <n v="88.23"/>
    <n v="94.35"/>
    <s v="Pass"/>
    <s v="No"/>
    <s v="None"/>
    <s v="None"/>
    <d v="2025-06-01T00:00:00"/>
    <n v="0"/>
    <n v="0"/>
    <n v="0"/>
    <n v="0"/>
    <n v="0"/>
    <n v="0"/>
    <x v="0"/>
  </r>
  <r>
    <s v="B002353"/>
    <s v="Antidepressant"/>
    <s v="Line 2"/>
    <d v="2024-01-26T00:00:00"/>
    <s v="Team B"/>
    <n v="22.32"/>
    <n v="29.48"/>
    <n v="296"/>
    <n v="40.4"/>
    <n v="8.2100000000000009"/>
    <n v="99.59"/>
    <n v="6.72"/>
    <n v="144.80000000000001"/>
    <n v="87.87"/>
    <n v="94.9"/>
    <s v="Pass"/>
    <s v="No"/>
    <s v="None"/>
    <s v="None"/>
    <d v="2024-01-01T00:00:00"/>
    <n v="0"/>
    <n v="0"/>
    <n v="0"/>
    <n v="0"/>
    <n v="0"/>
    <n v="0"/>
    <x v="0"/>
  </r>
  <r>
    <s v="B002354"/>
    <s v="GLP-1 Agonist"/>
    <s v="Line 2"/>
    <d v="2025-07-22T00:00:00"/>
    <s v="Team A"/>
    <m/>
    <n v="39.21"/>
    <n v="317"/>
    <n v="41.3"/>
    <n v="7.22"/>
    <n v="98.65"/>
    <n v="6.8"/>
    <n v="129.6"/>
    <m/>
    <n v="94.49"/>
    <s v="Pass"/>
    <s v="No"/>
    <s v="None"/>
    <s v="None"/>
    <d v="2025-07-01T00:00:00"/>
    <n v="1"/>
    <n v="0"/>
    <n v="0"/>
    <n v="0"/>
    <n v="0"/>
    <n v="1"/>
    <x v="2"/>
  </r>
  <r>
    <s v="B002355"/>
    <s v="GLP-1 Agonist"/>
    <s v="Line 3"/>
    <d v="2024-06-16T00:00:00"/>
    <s v="Team D"/>
    <n v="21.1"/>
    <n v="40.630000000000003"/>
    <n v="292"/>
    <n v="45.3"/>
    <n v="8.0500000000000007"/>
    <n v="98.59"/>
    <n v="7.03"/>
    <n v="141.19999999999999"/>
    <n v="84.09"/>
    <n v="91.39"/>
    <s v="Pass"/>
    <s v="No"/>
    <s v="None"/>
    <s v="None"/>
    <d v="2024-06-01T00:00:00"/>
    <n v="0"/>
    <n v="0"/>
    <n v="0"/>
    <n v="0"/>
    <n v="0"/>
    <n v="0"/>
    <x v="0"/>
  </r>
  <r>
    <s v="B002356"/>
    <s v="AED"/>
    <s v="Line 3"/>
    <d v="2025-05-06T00:00:00"/>
    <s v="Team D"/>
    <n v="21.23"/>
    <n v="42.3"/>
    <n v="356"/>
    <n v="44.2"/>
    <n v="7.9"/>
    <n v="98.67"/>
    <n v="7.04"/>
    <n v="118.2"/>
    <n v="87.67"/>
    <n v="92.04"/>
    <s v="Pass"/>
    <s v="No"/>
    <s v="None"/>
    <s v="None"/>
    <d v="2025-05-01T00:00:00"/>
    <n v="0"/>
    <n v="0"/>
    <n v="0"/>
    <n v="0"/>
    <n v="0"/>
    <n v="0"/>
    <x v="0"/>
  </r>
  <r>
    <s v="B002357"/>
    <s v="GLP-1 Agonist"/>
    <s v="Line 2"/>
    <d v="2025-08-19T00:00:00"/>
    <s v="Team D"/>
    <n v="20.47"/>
    <n v="40.799999999999997"/>
    <n v="297"/>
    <n v="44.3"/>
    <n v="7.33"/>
    <n v="99.63"/>
    <n v="7.09"/>
    <n v="143.19999999999999"/>
    <n v="82.18"/>
    <n v="92.02"/>
    <s v="Pass"/>
    <s v="No"/>
    <s v="None"/>
    <s v="None"/>
    <d v="2025-08-01T00:00:00"/>
    <n v="0"/>
    <n v="0"/>
    <n v="0"/>
    <n v="0"/>
    <n v="0"/>
    <n v="0"/>
    <x v="0"/>
  </r>
  <r>
    <s v="B002358"/>
    <s v="GLP-1 Agonist"/>
    <s v="Line 2"/>
    <d v="2025-07-21T00:00:00"/>
    <s v="Team D"/>
    <n v="21.58"/>
    <n v="30.95"/>
    <n v="316"/>
    <n v="42.8"/>
    <n v="8.59"/>
    <n v="99.18"/>
    <n v="6.64"/>
    <n v="124.7"/>
    <n v="90.32"/>
    <n v="93.24"/>
    <s v="Pass"/>
    <s v="No"/>
    <s v="None"/>
    <s v="None"/>
    <d v="2025-07-01T00:00:00"/>
    <n v="0"/>
    <n v="0"/>
    <n v="0"/>
    <n v="0"/>
    <n v="0"/>
    <n v="0"/>
    <x v="0"/>
  </r>
  <r>
    <s v="B002359"/>
    <s v="AED"/>
    <s v="Line 2"/>
    <d v="2025-05-04T00:00:00"/>
    <s v="Team C"/>
    <n v="20.75"/>
    <n v="29.84"/>
    <n v="312"/>
    <n v="36.9"/>
    <n v="6.75"/>
    <n v="98.9"/>
    <n v="6.66"/>
    <n v="140.6"/>
    <n v="88.46"/>
    <n v="92.26"/>
    <s v="Pass"/>
    <s v="No"/>
    <s v="None"/>
    <s v="None"/>
    <d v="2025-05-01T00:00:00"/>
    <n v="0"/>
    <n v="0"/>
    <n v="0"/>
    <n v="0"/>
    <n v="0"/>
    <n v="0"/>
    <x v="0"/>
  </r>
  <r>
    <s v="B002360"/>
    <s v="Antidepressant"/>
    <s v="Line 3"/>
    <d v="2025-05-22T00:00:00"/>
    <s v="Team B"/>
    <n v="21.65"/>
    <n v="37.119999999999997"/>
    <n v="360"/>
    <n v="53.3"/>
    <n v="6.98"/>
    <n v="98.95"/>
    <n v="6.81"/>
    <n v="151.5"/>
    <n v="84.63"/>
    <n v="93.91"/>
    <s v="Pass"/>
    <s v="No"/>
    <s v="None"/>
    <s v="None"/>
    <d v="2025-05-01T00:00:00"/>
    <n v="0"/>
    <n v="0"/>
    <n v="0"/>
    <n v="0"/>
    <n v="0"/>
    <n v="0"/>
    <x v="0"/>
  </r>
  <r>
    <s v="B002361"/>
    <s v="AED"/>
    <s v="Line 2"/>
    <d v="2024-05-17T00:00:00"/>
    <s v="Team B"/>
    <n v="21.12"/>
    <n v="45.41"/>
    <n v="306"/>
    <n v="42.2"/>
    <n v="6.91"/>
    <n v="98.95"/>
    <n v="7.03"/>
    <n v="134.4"/>
    <n v="87.78"/>
    <n v="93.3"/>
    <s v="Pass"/>
    <s v="No"/>
    <s v="None"/>
    <s v="None"/>
    <d v="2024-05-01T00:00:00"/>
    <n v="0"/>
    <n v="0"/>
    <n v="0"/>
    <n v="0"/>
    <n v="0"/>
    <n v="0"/>
    <x v="0"/>
  </r>
  <r>
    <s v="B002362"/>
    <s v="Antidepressant"/>
    <s v="Line 1"/>
    <d v="2024-04-09T00:00:00"/>
    <s v="Team B"/>
    <n v="22.81"/>
    <n v="25.88"/>
    <n v="341"/>
    <n v="43.8"/>
    <n v="7.42"/>
    <n v="99.47"/>
    <n v="6.59"/>
    <n v="127.3"/>
    <n v="86.37"/>
    <n v="95.93"/>
    <s v="Pass"/>
    <s v="Yes"/>
    <s v="Equipment"/>
    <s v="Major"/>
    <d v="2024-04-01T00:00:00"/>
    <n v="0"/>
    <n v="0"/>
    <n v="0"/>
    <n v="0"/>
    <n v="0"/>
    <n v="0"/>
    <x v="0"/>
  </r>
  <r>
    <s v="B002363"/>
    <s v="GLP-1 Agonist"/>
    <s v="Line 1"/>
    <d v="2024-10-05T00:00:00"/>
    <s v="Team D"/>
    <n v="21.12"/>
    <n v="35.78"/>
    <n v="311"/>
    <n v="38.299999999999997"/>
    <n v="7.02"/>
    <n v="99.09"/>
    <n v="6.64"/>
    <m/>
    <n v="87.35"/>
    <n v="91.11"/>
    <s v="Pass"/>
    <s v="No"/>
    <s v="None"/>
    <s v="None"/>
    <d v="2024-10-01T00:00:00"/>
    <n v="0"/>
    <n v="0"/>
    <n v="0"/>
    <n v="0"/>
    <n v="1"/>
    <n v="0"/>
    <x v="1"/>
  </r>
  <r>
    <s v="B002364"/>
    <s v="AED"/>
    <s v="Line 3"/>
    <d v="2025-03-20T00:00:00"/>
    <s v="Team B"/>
    <n v="22.1"/>
    <n v="34.39"/>
    <n v="322"/>
    <n v="54"/>
    <n v="8.1300000000000008"/>
    <n v="98.82"/>
    <n v="6.93"/>
    <n v="138.19999999999999"/>
    <n v="82.3"/>
    <n v="93.72"/>
    <s v="Pass"/>
    <s v="No"/>
    <s v="None"/>
    <s v="None"/>
    <d v="2025-03-01T00:00:00"/>
    <n v="0"/>
    <n v="0"/>
    <n v="0"/>
    <n v="0"/>
    <n v="0"/>
    <n v="0"/>
    <x v="0"/>
  </r>
  <r>
    <s v="B002365"/>
    <s v="COX-2 Inhibitor"/>
    <s v="Line 3"/>
    <d v="2025-03-27T00:00:00"/>
    <s v="Team B"/>
    <n v="21.3"/>
    <n v="41.79"/>
    <n v="344"/>
    <n v="40.4"/>
    <n v="7.34"/>
    <n v="99.27"/>
    <n v="6.86"/>
    <n v="125.8"/>
    <n v="88.79"/>
    <n v="96.11"/>
    <s v="Pass"/>
    <s v="No"/>
    <s v="None"/>
    <s v="None"/>
    <d v="2025-03-01T00:00:00"/>
    <n v="0"/>
    <n v="0"/>
    <n v="0"/>
    <n v="0"/>
    <n v="0"/>
    <n v="0"/>
    <x v="0"/>
  </r>
  <r>
    <s v="B002366"/>
    <s v="COX-2 Inhibitor"/>
    <s v="Line 3"/>
    <d v="2025-07-21T00:00:00"/>
    <s v="Team C"/>
    <n v="22.6"/>
    <n v="52.79"/>
    <n v="328"/>
    <n v="36.1"/>
    <n v="6.22"/>
    <n v="98.82"/>
    <n v="6.88"/>
    <n v="119.8"/>
    <n v="88.58"/>
    <n v="93.95"/>
    <s v="Pass"/>
    <s v="No"/>
    <s v="None"/>
    <s v="None"/>
    <d v="2025-07-01T00:00:00"/>
    <n v="0"/>
    <n v="0"/>
    <n v="0"/>
    <n v="0"/>
    <n v="0"/>
    <n v="0"/>
    <x v="0"/>
  </r>
  <r>
    <s v="B002367"/>
    <s v="Antidepressant"/>
    <s v="Line 2"/>
    <d v="2024-08-13T00:00:00"/>
    <s v="Team B"/>
    <n v="21.1"/>
    <n v="40.909999999999997"/>
    <n v="273"/>
    <n v="39.6"/>
    <n v="6.61"/>
    <n v="99.41"/>
    <n v="6.81"/>
    <n v="133.4"/>
    <n v="88.54"/>
    <n v="94.88"/>
    <s v="Pass"/>
    <s v="No"/>
    <s v="None"/>
    <s v="None"/>
    <d v="2024-08-01T00:00:00"/>
    <n v="0"/>
    <n v="0"/>
    <n v="0"/>
    <n v="0"/>
    <n v="0"/>
    <n v="0"/>
    <x v="0"/>
  </r>
  <r>
    <s v="B002368"/>
    <s v="GLP-1 Agonist"/>
    <s v="Line 3"/>
    <d v="2025-09-24T00:00:00"/>
    <s v="Team B"/>
    <n v="21.18"/>
    <n v="39.46"/>
    <n v="319"/>
    <n v="53.3"/>
    <n v="8.5299999999999994"/>
    <n v="98.94"/>
    <n v="7.02"/>
    <n v="135.80000000000001"/>
    <n v="87.71"/>
    <n v="92.63"/>
    <s v="Pass"/>
    <s v="Yes"/>
    <s v="Material"/>
    <s v="Minor"/>
    <d v="2025-09-01T00:00:00"/>
    <n v="0"/>
    <n v="0"/>
    <n v="0"/>
    <n v="0"/>
    <n v="0"/>
    <n v="0"/>
    <x v="0"/>
  </r>
  <r>
    <s v="B002369"/>
    <s v="GLP-1 Agonist"/>
    <s v="Line 3"/>
    <d v="2024-11-24T00:00:00"/>
    <s v="Team A"/>
    <n v="23.16"/>
    <m/>
    <n v="291"/>
    <n v="33.299999999999997"/>
    <n v="8.02"/>
    <n v="98.59"/>
    <n v="7.21"/>
    <n v="143.80000000000001"/>
    <n v="86.28"/>
    <n v="91.2"/>
    <s v="Pass"/>
    <s v="No"/>
    <s v="None"/>
    <s v="None"/>
    <d v="2024-11-01T00:00:00"/>
    <n v="0"/>
    <n v="1"/>
    <n v="0"/>
    <n v="0"/>
    <n v="0"/>
    <n v="0"/>
    <x v="1"/>
  </r>
  <r>
    <s v="B002370"/>
    <s v="GLP-1 Agonist"/>
    <s v="Line 1"/>
    <d v="2024-06-28T00:00:00"/>
    <s v="Team A"/>
    <n v="22.2"/>
    <n v="40.11"/>
    <n v="321"/>
    <n v="43.5"/>
    <n v="7.35"/>
    <m/>
    <n v="7"/>
    <n v="131"/>
    <n v="86.53"/>
    <n v="94.46"/>
    <s v="Pass"/>
    <s v="No"/>
    <s v="None"/>
    <s v="None"/>
    <d v="2024-06-01T00:00:00"/>
    <n v="0"/>
    <n v="0"/>
    <n v="1"/>
    <n v="0"/>
    <n v="0"/>
    <n v="0"/>
    <x v="1"/>
  </r>
  <r>
    <s v="B002371"/>
    <s v="GLP-1 Agonist"/>
    <s v="Line 1"/>
    <d v="2025-06-21T00:00:00"/>
    <s v="Team A"/>
    <n v="21.4"/>
    <n v="38.93"/>
    <n v="306"/>
    <n v="46.3"/>
    <n v="7.83"/>
    <n v="99.07"/>
    <n v="6.93"/>
    <n v="130.1"/>
    <n v="82.66"/>
    <n v="94.62"/>
    <s v="Pass"/>
    <s v="Yes"/>
    <s v="Material"/>
    <s v="Minor"/>
    <d v="2025-06-01T00:00:00"/>
    <n v="0"/>
    <n v="0"/>
    <n v="0"/>
    <n v="0"/>
    <n v="0"/>
    <n v="0"/>
    <x v="0"/>
  </r>
  <r>
    <s v="B002372"/>
    <s v="GLP-1 Agonist"/>
    <s v="Line 3"/>
    <d v="2024-04-03T00:00:00"/>
    <s v="Team B"/>
    <n v="23.9"/>
    <n v="44.63"/>
    <n v="322"/>
    <n v="48.8"/>
    <n v="8.02"/>
    <n v="98.64"/>
    <n v="7.09"/>
    <n v="144.19999999999999"/>
    <n v="86.47"/>
    <n v="93.73"/>
    <s v="Pass"/>
    <s v="No"/>
    <s v="None"/>
    <s v="None"/>
    <d v="2024-04-01T00:00:00"/>
    <n v="0"/>
    <n v="0"/>
    <n v="0"/>
    <n v="0"/>
    <n v="0"/>
    <n v="0"/>
    <x v="0"/>
  </r>
  <r>
    <s v="B002373"/>
    <s v="GLP-1 Agonist"/>
    <s v="Line 1"/>
    <d v="2024-10-23T00:00:00"/>
    <s v="Team D"/>
    <n v="20.81"/>
    <n v="42.36"/>
    <n v="314"/>
    <n v="61.8"/>
    <n v="8.68"/>
    <n v="99.13"/>
    <n v="7"/>
    <n v="151.5"/>
    <n v="83.48"/>
    <n v="92.09"/>
    <s v="Pass"/>
    <s v="No"/>
    <s v="None"/>
    <s v="None"/>
    <d v="2024-10-01T00:00:00"/>
    <n v="0"/>
    <n v="0"/>
    <n v="0"/>
    <n v="0"/>
    <n v="0"/>
    <n v="0"/>
    <x v="0"/>
  </r>
  <r>
    <s v="B002374"/>
    <s v="Antidepressant"/>
    <s v="Line 2"/>
    <d v="2025-07-24T00:00:00"/>
    <s v="Team B"/>
    <n v="22.87"/>
    <n v="43.44"/>
    <n v="276"/>
    <n v="39.1"/>
    <n v="7.19"/>
    <n v="99.21"/>
    <n v="6.82"/>
    <n v="108.6"/>
    <n v="88.25"/>
    <n v="92.77"/>
    <s v="Pass"/>
    <s v="No"/>
    <s v="None"/>
    <s v="None"/>
    <d v="2025-07-01T00:00:00"/>
    <n v="0"/>
    <n v="0"/>
    <n v="0"/>
    <n v="0"/>
    <n v="0"/>
    <n v="0"/>
    <x v="0"/>
  </r>
  <r>
    <s v="B002375"/>
    <s v="GLP-1 Agonist"/>
    <s v="Line 2"/>
    <d v="2025-07-17T00:00:00"/>
    <s v="Team C"/>
    <n v="20.350000000000001"/>
    <n v="39.31"/>
    <n v="311"/>
    <n v="52.4"/>
    <n v="7.75"/>
    <m/>
    <n v="6.75"/>
    <n v="138"/>
    <n v="84.55"/>
    <n v="92.67"/>
    <s v="Pass"/>
    <s v="No"/>
    <s v="None"/>
    <s v="None"/>
    <d v="2025-07-01T00:00:00"/>
    <n v="0"/>
    <n v="0"/>
    <n v="1"/>
    <n v="0"/>
    <n v="0"/>
    <n v="0"/>
    <x v="1"/>
  </r>
  <r>
    <s v="B002376"/>
    <s v="Antidepressant"/>
    <s v="Line 3"/>
    <d v="2024-07-06T00:00:00"/>
    <s v="Team B"/>
    <n v="21.82"/>
    <n v="40.270000000000003"/>
    <n v="314"/>
    <n v="53.5"/>
    <n v="8.01"/>
    <m/>
    <n v="6.84"/>
    <n v="115.9"/>
    <n v="84.06"/>
    <n v="91.14"/>
    <s v="Pass"/>
    <s v="No"/>
    <s v="None"/>
    <s v="None"/>
    <d v="2024-07-01T00:00:00"/>
    <n v="0"/>
    <n v="0"/>
    <n v="1"/>
    <n v="0"/>
    <n v="0"/>
    <n v="0"/>
    <x v="1"/>
  </r>
  <r>
    <s v="B002377"/>
    <s v="AED"/>
    <s v="Line 1"/>
    <d v="2024-05-01T00:00:00"/>
    <s v="Team B"/>
    <n v="20.79"/>
    <n v="48.59"/>
    <n v="336"/>
    <n v="48.7"/>
    <n v="7.2"/>
    <n v="98.87"/>
    <n v="7.14"/>
    <n v="126.5"/>
    <n v="91.83"/>
    <n v="93.83"/>
    <s v="Pass"/>
    <s v="No"/>
    <s v="None"/>
    <s v="None"/>
    <d v="2024-05-01T00:00:00"/>
    <n v="0"/>
    <n v="0"/>
    <n v="0"/>
    <n v="0"/>
    <n v="0"/>
    <n v="0"/>
    <x v="0"/>
  </r>
  <r>
    <s v="B002378"/>
    <s v="COX-2 Inhibitor"/>
    <s v="Line 3"/>
    <d v="2024-01-24T00:00:00"/>
    <s v="Team A"/>
    <n v="22.69"/>
    <n v="41.32"/>
    <n v="351"/>
    <n v="35.799999999999997"/>
    <n v="7.12"/>
    <n v="98.68"/>
    <n v="6.81"/>
    <n v="113.2"/>
    <n v="88.88"/>
    <n v="95.85"/>
    <s v="Pass"/>
    <s v="No"/>
    <s v="None"/>
    <s v="None"/>
    <d v="2024-01-01T00:00:00"/>
    <n v="0"/>
    <n v="0"/>
    <n v="0"/>
    <n v="0"/>
    <n v="0"/>
    <n v="0"/>
    <x v="0"/>
  </r>
  <r>
    <s v="B002379"/>
    <s v="Antidepressant"/>
    <s v="Line 1"/>
    <d v="2024-03-06T00:00:00"/>
    <s v="Team C"/>
    <n v="22.04"/>
    <n v="48.16"/>
    <n v="331"/>
    <n v="34.9"/>
    <n v="7.01"/>
    <n v="99.06"/>
    <n v="7.01"/>
    <n v="122.7"/>
    <n v="89.92"/>
    <n v="93.71"/>
    <s v="Pass"/>
    <s v="Yes"/>
    <s v="Environmental"/>
    <s v="Major"/>
    <d v="2024-03-01T00:00:00"/>
    <n v="0"/>
    <n v="0"/>
    <n v="0"/>
    <n v="0"/>
    <n v="0"/>
    <n v="0"/>
    <x v="0"/>
  </r>
  <r>
    <s v="B002380"/>
    <s v="COX-2 Inhibitor"/>
    <s v="Line 3"/>
    <d v="2025-08-26T00:00:00"/>
    <s v="Team C"/>
    <n v="22.27"/>
    <n v="37.76"/>
    <n v="335"/>
    <n v="42.6"/>
    <n v="8.42"/>
    <n v="99.32"/>
    <n v="6.63"/>
    <n v="116.5"/>
    <n v="85.07"/>
    <n v="91.24"/>
    <s v="Pass"/>
    <s v="No"/>
    <s v="None"/>
    <s v="None"/>
    <d v="2025-08-01T00:00:00"/>
    <n v="0"/>
    <n v="0"/>
    <n v="0"/>
    <n v="0"/>
    <n v="0"/>
    <n v="0"/>
    <x v="0"/>
  </r>
  <r>
    <s v="B002381"/>
    <s v="AED"/>
    <s v="Line 1"/>
    <d v="2025-07-26T00:00:00"/>
    <s v="Team B"/>
    <n v="22.62"/>
    <n v="51.17"/>
    <n v="299"/>
    <n v="53"/>
    <n v="7.4"/>
    <n v="98.86"/>
    <n v="7.06"/>
    <n v="130.69999999999999"/>
    <n v="87.5"/>
    <n v="91.86"/>
    <s v="Pass"/>
    <s v="No"/>
    <s v="None"/>
    <s v="None"/>
    <d v="2025-07-01T00:00:00"/>
    <n v="0"/>
    <n v="0"/>
    <n v="0"/>
    <n v="0"/>
    <n v="0"/>
    <n v="0"/>
    <x v="0"/>
  </r>
  <r>
    <s v="B002382"/>
    <s v="Antidepressant"/>
    <s v="Line 3"/>
    <d v="2025-01-04T00:00:00"/>
    <s v="Team C"/>
    <n v="21.57"/>
    <n v="44.36"/>
    <n v="312"/>
    <n v="46.5"/>
    <n v="7.43"/>
    <n v="98.2"/>
    <n v="6.98"/>
    <n v="142.30000000000001"/>
    <n v="86.32"/>
    <n v="94.3"/>
    <s v="Pass"/>
    <s v="No"/>
    <s v="None"/>
    <s v="None"/>
    <d v="2025-01-01T00:00:00"/>
    <n v="0"/>
    <n v="0"/>
    <n v="0"/>
    <n v="0"/>
    <n v="0"/>
    <n v="0"/>
    <x v="0"/>
  </r>
  <r>
    <s v="B002383"/>
    <s v="Antidepressant"/>
    <s v="Line 3"/>
    <d v="2025-02-20T00:00:00"/>
    <s v="Team B"/>
    <n v="22.25"/>
    <n v="37.159999999999997"/>
    <n v="288"/>
    <n v="50.3"/>
    <n v="7.28"/>
    <n v="99.32"/>
    <n v="6.83"/>
    <n v="151.80000000000001"/>
    <n v="86.89"/>
    <n v="92.36"/>
    <s v="Pass"/>
    <s v="No"/>
    <s v="None"/>
    <s v="None"/>
    <d v="2025-02-01T00:00:00"/>
    <n v="0"/>
    <n v="0"/>
    <n v="0"/>
    <n v="0"/>
    <n v="0"/>
    <n v="0"/>
    <x v="0"/>
  </r>
  <r>
    <s v="B002384"/>
    <s v="Antidepressant"/>
    <s v="Line 1"/>
    <d v="2024-08-26T00:00:00"/>
    <s v="Team B"/>
    <n v="22.62"/>
    <n v="44.54"/>
    <n v="309"/>
    <n v="56.3"/>
    <n v="6.93"/>
    <n v="98.79"/>
    <n v="7.02"/>
    <n v="126.7"/>
    <n v="87.42"/>
    <n v="93.35"/>
    <s v="Pass"/>
    <s v="No"/>
    <s v="None"/>
    <s v="None"/>
    <d v="2024-08-01T00:00:00"/>
    <n v="0"/>
    <n v="0"/>
    <n v="0"/>
    <n v="0"/>
    <n v="0"/>
    <n v="0"/>
    <x v="0"/>
  </r>
  <r>
    <s v="B002385"/>
    <s v="Antidepressant"/>
    <s v="Line 1"/>
    <d v="2024-05-20T00:00:00"/>
    <s v="Team C"/>
    <n v="20.89"/>
    <n v="38.75"/>
    <n v="294"/>
    <n v="46.6"/>
    <n v="6.91"/>
    <n v="99.37"/>
    <n v="6.67"/>
    <m/>
    <n v="86.94"/>
    <n v="92.77"/>
    <s v="Pass"/>
    <s v="No"/>
    <s v="None"/>
    <s v="None"/>
    <d v="2024-05-01T00:00:00"/>
    <n v="0"/>
    <n v="0"/>
    <n v="0"/>
    <n v="0"/>
    <n v="1"/>
    <n v="0"/>
    <x v="1"/>
  </r>
  <r>
    <s v="B002386"/>
    <s v="COX-2 Inhibitor"/>
    <s v="Line 3"/>
    <d v="2024-01-09T00:00:00"/>
    <s v="Team C"/>
    <n v="21.94"/>
    <n v="43.17"/>
    <n v="314"/>
    <n v="33.4"/>
    <n v="7.16"/>
    <n v="99.62"/>
    <n v="6.64"/>
    <n v="120.7"/>
    <n v="87.73"/>
    <n v="94.56"/>
    <s v="Pass"/>
    <s v="No"/>
    <s v="None"/>
    <s v="None"/>
    <d v="2024-01-01T00:00:00"/>
    <n v="0"/>
    <n v="0"/>
    <n v="0"/>
    <n v="0"/>
    <n v="0"/>
    <n v="0"/>
    <x v="0"/>
  </r>
  <r>
    <s v="B002387"/>
    <s v="AED"/>
    <s v="Line 1"/>
    <d v="2025-05-06T00:00:00"/>
    <s v="Team A"/>
    <n v="21.84"/>
    <n v="41.57"/>
    <n v="317"/>
    <n v="44.3"/>
    <n v="7.68"/>
    <n v="98.94"/>
    <n v="6.85"/>
    <n v="113.8"/>
    <n v="82.01"/>
    <n v="94.87"/>
    <s v="Pass"/>
    <s v="No"/>
    <s v="None"/>
    <s v="None"/>
    <d v="2025-05-01T00:00:00"/>
    <n v="0"/>
    <n v="0"/>
    <n v="0"/>
    <n v="0"/>
    <n v="0"/>
    <n v="0"/>
    <x v="0"/>
  </r>
  <r>
    <s v="B002388"/>
    <s v="Antidepressant"/>
    <s v="Line 1"/>
    <d v="2024-01-26T00:00:00"/>
    <s v="Team B"/>
    <n v="22.47"/>
    <n v="41.34"/>
    <n v="330"/>
    <n v="49.5"/>
    <n v="7.43"/>
    <n v="99.22"/>
    <n v="6.68"/>
    <n v="123.2"/>
    <n v="85.79"/>
    <n v="94.57"/>
    <s v="Pass"/>
    <s v="No"/>
    <s v="None"/>
    <s v="None"/>
    <d v="2024-01-01T00:00:00"/>
    <n v="0"/>
    <n v="0"/>
    <n v="0"/>
    <n v="0"/>
    <n v="0"/>
    <n v="0"/>
    <x v="0"/>
  </r>
  <r>
    <s v="B002389"/>
    <s v="COX-2 Inhibitor"/>
    <s v="Line 2"/>
    <d v="2024-03-17T00:00:00"/>
    <s v="Team B"/>
    <n v="23.57"/>
    <n v="47.71"/>
    <n v="339"/>
    <n v="36.6"/>
    <n v="6.39"/>
    <n v="99.07"/>
    <n v="6.63"/>
    <n v="91"/>
    <n v="87.44"/>
    <n v="94.25"/>
    <s v="Pass"/>
    <s v="No"/>
    <s v="None"/>
    <s v="None"/>
    <d v="2024-03-01T00:00:00"/>
    <n v="0"/>
    <n v="0"/>
    <n v="0"/>
    <n v="0"/>
    <n v="0"/>
    <n v="0"/>
    <x v="0"/>
  </r>
  <r>
    <s v="B002390"/>
    <s v="Antidepressant"/>
    <s v="Line 3"/>
    <d v="2025-08-02T00:00:00"/>
    <s v="Team D"/>
    <n v="21.84"/>
    <n v="44.59"/>
    <n v="311"/>
    <n v="50.8"/>
    <n v="7.39"/>
    <n v="99.18"/>
    <n v="6.9"/>
    <n v="136.5"/>
    <n v="83.3"/>
    <n v="93.78"/>
    <s v="Pass"/>
    <s v="No"/>
    <s v="None"/>
    <s v="None"/>
    <d v="2025-08-01T00:00:00"/>
    <n v="0"/>
    <n v="0"/>
    <n v="0"/>
    <n v="0"/>
    <n v="0"/>
    <n v="0"/>
    <x v="0"/>
  </r>
  <r>
    <s v="B002391"/>
    <s v="COX-2 Inhibitor"/>
    <s v="Line 2"/>
    <d v="2025-03-02T00:00:00"/>
    <s v="Team B"/>
    <n v="22.26"/>
    <n v="37.369999999999997"/>
    <n v="323"/>
    <n v="37.6"/>
    <n v="6.08"/>
    <n v="99.27"/>
    <n v="6.68"/>
    <n v="109.3"/>
    <n v="91.96"/>
    <n v="96.91"/>
    <s v="Pass"/>
    <s v="No"/>
    <s v="None"/>
    <s v="None"/>
    <d v="2025-03-01T00:00:00"/>
    <n v="0"/>
    <n v="0"/>
    <n v="0"/>
    <n v="0"/>
    <n v="0"/>
    <n v="0"/>
    <x v="0"/>
  </r>
  <r>
    <s v="B002392"/>
    <s v="COX-2 Inhibitor"/>
    <s v="Line 2"/>
    <d v="2024-12-23T00:00:00"/>
    <s v="Team D"/>
    <n v="21.85"/>
    <n v="37.659999999999997"/>
    <n v="334"/>
    <n v="39.799999999999997"/>
    <n v="6.36"/>
    <n v="99.11"/>
    <n v="6.66"/>
    <m/>
    <n v="90.53"/>
    <n v="92.29"/>
    <s v="Pass"/>
    <s v="No"/>
    <s v="None"/>
    <s v="None"/>
    <d v="2024-12-01T00:00:00"/>
    <n v="0"/>
    <n v="0"/>
    <n v="0"/>
    <n v="0"/>
    <n v="1"/>
    <n v="0"/>
    <x v="1"/>
  </r>
  <r>
    <s v="B002393"/>
    <s v="GLP-1 Agonist"/>
    <s v="Line 3"/>
    <d v="2024-06-08T00:00:00"/>
    <s v="Team C"/>
    <n v="21.75"/>
    <n v="41.35"/>
    <n v="285"/>
    <n v="47.6"/>
    <n v="7.42"/>
    <n v="98.63"/>
    <n v="7.03"/>
    <n v="163.19999999999999"/>
    <n v="81.45"/>
    <n v="93.23"/>
    <s v="Pass"/>
    <s v="No"/>
    <s v="None"/>
    <s v="None"/>
    <d v="2024-06-01T00:00:00"/>
    <n v="0"/>
    <n v="0"/>
    <n v="0"/>
    <n v="0"/>
    <n v="0"/>
    <n v="0"/>
    <x v="0"/>
  </r>
  <r>
    <s v="B002394"/>
    <s v="Antidepressant"/>
    <s v="Line 2"/>
    <d v="2024-04-19T00:00:00"/>
    <s v="Team A"/>
    <n v="21.78"/>
    <n v="43.72"/>
    <n v="319"/>
    <n v="42.9"/>
    <n v="7.78"/>
    <n v="99.51"/>
    <n v="6.65"/>
    <n v="141.19999999999999"/>
    <n v="87.88"/>
    <n v="92.49"/>
    <s v="Pass"/>
    <s v="No"/>
    <s v="None"/>
    <s v="None"/>
    <d v="2024-04-01T00:00:00"/>
    <n v="0"/>
    <n v="0"/>
    <n v="0"/>
    <n v="0"/>
    <n v="0"/>
    <n v="0"/>
    <x v="0"/>
  </r>
  <r>
    <s v="B002395"/>
    <s v="COX-2 Inhibitor"/>
    <s v="Line 2"/>
    <d v="2024-12-07T00:00:00"/>
    <s v="Team B"/>
    <n v="22.29"/>
    <n v="39.630000000000003"/>
    <n v="313"/>
    <n v="39.200000000000003"/>
    <n v="7.65"/>
    <n v="99.33"/>
    <n v="6.61"/>
    <n v="113.1"/>
    <n v="86.69"/>
    <n v="94.05"/>
    <s v="Pass"/>
    <s v="No"/>
    <s v="None"/>
    <s v="None"/>
    <d v="2024-12-01T00:00:00"/>
    <n v="0"/>
    <n v="0"/>
    <n v="0"/>
    <n v="0"/>
    <n v="0"/>
    <n v="0"/>
    <x v="0"/>
  </r>
  <r>
    <s v="B002396"/>
    <s v="AED"/>
    <s v="Line 2"/>
    <d v="2024-09-19T00:00:00"/>
    <s v="Team D"/>
    <n v="21.73"/>
    <n v="51.96"/>
    <n v="328"/>
    <n v="36.200000000000003"/>
    <n v="5.93"/>
    <n v="99.07"/>
    <n v="7.01"/>
    <n v="115.9"/>
    <n v="89.1"/>
    <n v="91.75"/>
    <s v="Pass"/>
    <s v="No"/>
    <s v="None"/>
    <s v="None"/>
    <d v="2024-09-01T00:00:00"/>
    <n v="0"/>
    <n v="0"/>
    <n v="0"/>
    <n v="0"/>
    <n v="0"/>
    <n v="0"/>
    <x v="0"/>
  </r>
  <r>
    <s v="B002397"/>
    <s v="Antidepressant"/>
    <s v="Line 1"/>
    <d v="2025-01-25T00:00:00"/>
    <s v="Team B"/>
    <n v="22.41"/>
    <n v="46.07"/>
    <n v="310"/>
    <n v="39.6"/>
    <n v="7.07"/>
    <n v="99.14"/>
    <n v="6.87"/>
    <n v="134.9"/>
    <n v="86.68"/>
    <n v="94.5"/>
    <s v="Pass"/>
    <s v="No"/>
    <s v="None"/>
    <s v="None"/>
    <d v="2025-01-01T00:00:00"/>
    <n v="0"/>
    <n v="0"/>
    <n v="0"/>
    <n v="0"/>
    <n v="0"/>
    <n v="0"/>
    <x v="0"/>
  </r>
  <r>
    <s v="B002398"/>
    <s v="Antidepressant"/>
    <s v="Line 1"/>
    <d v="2024-04-30T00:00:00"/>
    <s v="Team C"/>
    <n v="21.58"/>
    <n v="38.869999999999997"/>
    <n v="327"/>
    <n v="35.200000000000003"/>
    <n v="6.91"/>
    <n v="99.43"/>
    <n v="6.58"/>
    <n v="111.2"/>
    <n v="88.04"/>
    <n v="94.2"/>
    <s v="Pass"/>
    <s v="No"/>
    <s v="None"/>
    <s v="None"/>
    <d v="2024-04-01T00:00:00"/>
    <n v="0"/>
    <n v="0"/>
    <n v="0"/>
    <n v="0"/>
    <n v="0"/>
    <n v="0"/>
    <x v="0"/>
  </r>
  <r>
    <s v="B002399"/>
    <s v="Antidepressant"/>
    <s v="Line 3"/>
    <d v="2024-06-18T00:00:00"/>
    <s v="Team D"/>
    <n v="21.42"/>
    <n v="38.39"/>
    <n v="336"/>
    <n v="41.3"/>
    <n v="7.44"/>
    <n v="98.88"/>
    <n v="6.63"/>
    <n v="135.80000000000001"/>
    <n v="89.65"/>
    <n v="95.38"/>
    <s v="Pass"/>
    <s v="No"/>
    <s v="None"/>
    <s v="None"/>
    <d v="2024-06-01T00:00:00"/>
    <n v="0"/>
    <n v="0"/>
    <n v="0"/>
    <n v="0"/>
    <n v="0"/>
    <n v="0"/>
    <x v="0"/>
  </r>
  <r>
    <s v="B002400"/>
    <s v="COX-2 Inhibitor"/>
    <s v="Line 1"/>
    <d v="2024-03-23T00:00:00"/>
    <s v="Team C"/>
    <n v="22.82"/>
    <n v="41.86"/>
    <n v="346"/>
    <n v="33.6"/>
    <n v="6.12"/>
    <n v="99.2"/>
    <n v="6.65"/>
    <n v="139.6"/>
    <n v="91.59"/>
    <n v="95"/>
    <s v="Pass"/>
    <s v="No"/>
    <s v="None"/>
    <s v="None"/>
    <d v="2024-03-01T00:00:00"/>
    <n v="0"/>
    <n v="0"/>
    <n v="0"/>
    <n v="0"/>
    <n v="0"/>
    <n v="0"/>
    <x v="0"/>
  </r>
  <r>
    <s v="B002401"/>
    <s v="COX-2 Inhibitor"/>
    <s v="Line 3"/>
    <d v="2024-11-06T00:00:00"/>
    <s v="Team A"/>
    <n v="20.23"/>
    <n v="41.34"/>
    <n v="354"/>
    <n v="45.1"/>
    <n v="7.76"/>
    <n v="99.36"/>
    <n v="6.82"/>
    <n v="131.4"/>
    <n v="90.45"/>
    <n v="94.46"/>
    <s v="Pass"/>
    <s v="No"/>
    <s v="None"/>
    <s v="None"/>
    <d v="2024-11-01T00:00:00"/>
    <n v="0"/>
    <n v="0"/>
    <n v="0"/>
    <n v="0"/>
    <n v="0"/>
    <n v="0"/>
    <x v="0"/>
  </r>
  <r>
    <s v="B002402"/>
    <s v="AED"/>
    <s v="Line 1"/>
    <d v="2024-07-20T00:00:00"/>
    <s v="Team B"/>
    <n v="21.35"/>
    <n v="50.28"/>
    <n v="278"/>
    <n v="50.6"/>
    <n v="7.72"/>
    <n v="99.25"/>
    <n v="7.06"/>
    <n v="144.6"/>
    <n v="85.51"/>
    <n v="92.26"/>
    <s v="Pass"/>
    <s v="No"/>
    <s v="None"/>
    <s v="None"/>
    <d v="2024-07-01T00:00:00"/>
    <n v="0"/>
    <n v="0"/>
    <n v="0"/>
    <n v="0"/>
    <n v="0"/>
    <n v="0"/>
    <x v="0"/>
  </r>
  <r>
    <s v="B002403"/>
    <s v="COX-2 Inhibitor"/>
    <s v="Line 2"/>
    <d v="2024-06-12T00:00:00"/>
    <s v="Team B"/>
    <n v="21.64"/>
    <n v="47.92"/>
    <n v="331"/>
    <n v="41.1"/>
    <n v="7.28"/>
    <n v="99.85"/>
    <n v="6.91"/>
    <n v="131"/>
    <n v="84.94"/>
    <n v="95.91"/>
    <s v="Pass"/>
    <s v="No"/>
    <s v="None"/>
    <s v="None"/>
    <d v="2024-06-01T00:00:00"/>
    <n v="0"/>
    <n v="0"/>
    <n v="0"/>
    <n v="0"/>
    <n v="0"/>
    <n v="0"/>
    <x v="0"/>
  </r>
  <r>
    <s v="B002404"/>
    <s v="AED"/>
    <s v="Line 1"/>
    <d v="2025-02-05T00:00:00"/>
    <s v="Team B"/>
    <n v="22.7"/>
    <n v="44.18"/>
    <n v="335"/>
    <n v="38"/>
    <n v="6.65"/>
    <n v="99.06"/>
    <n v="6.92"/>
    <n v="120.1"/>
    <n v="90.28"/>
    <n v="89.47"/>
    <s v="Pass"/>
    <s v="No"/>
    <s v="None"/>
    <s v="None"/>
    <d v="2025-02-01T00:00:00"/>
    <n v="0"/>
    <n v="0"/>
    <n v="0"/>
    <n v="0"/>
    <n v="0"/>
    <n v="0"/>
    <x v="0"/>
  </r>
  <r>
    <s v="B002405"/>
    <s v="AED"/>
    <s v="Line 2"/>
    <d v="2024-12-29T00:00:00"/>
    <s v="Team D"/>
    <n v="21.47"/>
    <n v="47.39"/>
    <n v="324"/>
    <n v="44.5"/>
    <n v="6.52"/>
    <n v="98.73"/>
    <n v="6.98"/>
    <n v="133.4"/>
    <n v="88.84"/>
    <n v="95.9"/>
    <s v="Pass"/>
    <s v="No"/>
    <s v="None"/>
    <s v="None"/>
    <d v="2024-12-01T00:00:00"/>
    <n v="0"/>
    <n v="0"/>
    <n v="0"/>
    <n v="0"/>
    <n v="0"/>
    <n v="0"/>
    <x v="0"/>
  </r>
  <r>
    <s v="B002406"/>
    <s v="Antidepressant"/>
    <s v="Line 3"/>
    <d v="2024-06-02T00:00:00"/>
    <s v="Team A"/>
    <n v="21.58"/>
    <n v="46.11"/>
    <n v="353"/>
    <n v="36.1"/>
    <n v="7.38"/>
    <n v="98.68"/>
    <n v="6.92"/>
    <n v="114.7"/>
    <n v="89.85"/>
    <n v="94.95"/>
    <s v="Pass"/>
    <s v="No"/>
    <s v="None"/>
    <s v="None"/>
    <d v="2024-06-01T00:00:00"/>
    <n v="0"/>
    <n v="0"/>
    <n v="0"/>
    <n v="0"/>
    <n v="0"/>
    <n v="0"/>
    <x v="0"/>
  </r>
  <r>
    <s v="B002407"/>
    <s v="COX-2 Inhibitor"/>
    <s v="Line 2"/>
    <d v="2025-05-25T00:00:00"/>
    <s v="Team C"/>
    <n v="22.46"/>
    <m/>
    <n v="371"/>
    <n v="36.200000000000003"/>
    <n v="6.01"/>
    <n v="98.9"/>
    <n v="6.7"/>
    <n v="129.5"/>
    <n v="87.39"/>
    <n v="95.75"/>
    <s v="Pass"/>
    <s v="No"/>
    <s v="None"/>
    <s v="None"/>
    <d v="2025-05-01T00:00:00"/>
    <n v="0"/>
    <n v="1"/>
    <n v="0"/>
    <n v="0"/>
    <n v="0"/>
    <n v="0"/>
    <x v="1"/>
  </r>
  <r>
    <s v="B002408"/>
    <s v="GLP-1 Agonist"/>
    <s v="Line 1"/>
    <d v="2024-09-08T00:00:00"/>
    <s v="Team D"/>
    <n v="21.05"/>
    <n v="42.01"/>
    <n v="305"/>
    <n v="51.6"/>
    <n v="8.5"/>
    <n v="98.71"/>
    <n v="6.93"/>
    <n v="130.69999999999999"/>
    <n v="83"/>
    <n v="95.73"/>
    <s v="Pass"/>
    <s v="No"/>
    <s v="None"/>
    <s v="None"/>
    <d v="2024-09-01T00:00:00"/>
    <n v="0"/>
    <n v="0"/>
    <n v="0"/>
    <n v="0"/>
    <n v="0"/>
    <n v="0"/>
    <x v="0"/>
  </r>
  <r>
    <s v="B002409"/>
    <s v="GLP-1 Agonist"/>
    <s v="Line 1"/>
    <d v="2024-09-06T00:00:00"/>
    <s v="Team D"/>
    <n v="21.2"/>
    <m/>
    <n v="295"/>
    <n v="53.5"/>
    <n v="6.82"/>
    <n v="98.09"/>
    <n v="6.84"/>
    <n v="148.1"/>
    <n v="86.2"/>
    <n v="90.75"/>
    <s v="Pass"/>
    <s v="No"/>
    <s v="None"/>
    <s v="None"/>
    <d v="2024-09-01T00:00:00"/>
    <n v="0"/>
    <n v="1"/>
    <n v="0"/>
    <n v="0"/>
    <n v="0"/>
    <n v="0"/>
    <x v="1"/>
  </r>
  <r>
    <s v="B002410"/>
    <s v="AED"/>
    <s v="Line 3"/>
    <d v="2024-12-15T00:00:00"/>
    <s v="Team C"/>
    <n v="21.87"/>
    <n v="46.44"/>
    <n v="298"/>
    <n v="49.1"/>
    <n v="7.54"/>
    <n v="98.71"/>
    <n v="6.89"/>
    <n v="145.5"/>
    <n v="83.71"/>
    <n v="94.1"/>
    <s v="Pass"/>
    <s v="No"/>
    <s v="None"/>
    <s v="None"/>
    <d v="2024-12-01T00:00:00"/>
    <n v="0"/>
    <n v="0"/>
    <n v="0"/>
    <n v="0"/>
    <n v="0"/>
    <n v="0"/>
    <x v="0"/>
  </r>
  <r>
    <s v="B002411"/>
    <s v="COX-2 Inhibitor"/>
    <s v="Line 1"/>
    <d v="2024-04-11T00:00:00"/>
    <s v="Team D"/>
    <n v="22.18"/>
    <n v="39.11"/>
    <n v="331"/>
    <n v="44.9"/>
    <n v="6.5"/>
    <n v="99.44"/>
    <n v="6.76"/>
    <n v="118.4"/>
    <n v="87.08"/>
    <n v="94.42"/>
    <s v="Pass"/>
    <s v="No"/>
    <s v="None"/>
    <s v="None"/>
    <d v="2024-04-01T00:00:00"/>
    <n v="0"/>
    <n v="0"/>
    <n v="0"/>
    <n v="0"/>
    <n v="0"/>
    <n v="0"/>
    <x v="0"/>
  </r>
  <r>
    <s v="B002412"/>
    <s v="AED"/>
    <s v="Line 3"/>
    <d v="2024-11-03T00:00:00"/>
    <s v="Team B"/>
    <n v="21.48"/>
    <n v="40.61"/>
    <n v="308"/>
    <n v="47.9"/>
    <n v="7.57"/>
    <n v="99.02"/>
    <n v="7.03"/>
    <n v="128"/>
    <n v="92.27"/>
    <n v="93.73"/>
    <s v="Pass"/>
    <s v="No"/>
    <s v="None"/>
    <s v="None"/>
    <d v="2024-11-01T00:00:00"/>
    <n v="0"/>
    <n v="0"/>
    <n v="0"/>
    <n v="0"/>
    <n v="0"/>
    <n v="0"/>
    <x v="0"/>
  </r>
  <r>
    <s v="B002413"/>
    <s v="GLP-1 Agonist"/>
    <s v="Line 1"/>
    <d v="2025-03-01T00:00:00"/>
    <s v="Team C"/>
    <n v="20.74"/>
    <n v="38.56"/>
    <n v="289"/>
    <n v="46.7"/>
    <n v="7.9"/>
    <n v="98.91"/>
    <n v="6.86"/>
    <n v="135.6"/>
    <n v="90.91"/>
    <n v="92.22"/>
    <s v="Pass"/>
    <s v="No"/>
    <s v="None"/>
    <s v="None"/>
    <d v="2025-03-01T00:00:00"/>
    <n v="0"/>
    <n v="0"/>
    <n v="0"/>
    <n v="0"/>
    <n v="0"/>
    <n v="0"/>
    <x v="0"/>
  </r>
  <r>
    <s v="B002414"/>
    <s v="GLP-1 Agonist"/>
    <s v="Line 1"/>
    <d v="2024-04-04T00:00:00"/>
    <s v="Team C"/>
    <n v="20.63"/>
    <n v="36.47"/>
    <n v="283"/>
    <n v="52.8"/>
    <n v="8.19"/>
    <n v="98.56"/>
    <n v="6.71"/>
    <n v="133.30000000000001"/>
    <n v="86.88"/>
    <n v="93.37"/>
    <s v="Pass"/>
    <s v="No"/>
    <s v="None"/>
    <s v="None"/>
    <d v="2024-04-01T00:00:00"/>
    <n v="0"/>
    <n v="0"/>
    <n v="0"/>
    <n v="0"/>
    <n v="0"/>
    <n v="0"/>
    <x v="0"/>
  </r>
  <r>
    <s v="B002415"/>
    <s v="GLP-1 Agonist"/>
    <s v="Line 3"/>
    <d v="2025-02-16T00:00:00"/>
    <s v="Team A"/>
    <n v="21.55"/>
    <n v="32.630000000000003"/>
    <n v="307"/>
    <n v="54.5"/>
    <n v="8.73"/>
    <m/>
    <n v="6.97"/>
    <n v="146.30000000000001"/>
    <n v="82.78"/>
    <n v="92.49"/>
    <s v="Pass"/>
    <s v="No"/>
    <s v="None"/>
    <s v="None"/>
    <d v="2025-02-01T00:00:00"/>
    <n v="0"/>
    <n v="0"/>
    <n v="1"/>
    <n v="0"/>
    <n v="0"/>
    <n v="0"/>
    <x v="1"/>
  </r>
  <r>
    <s v="B002416"/>
    <s v="Antidepressant"/>
    <s v="Line 2"/>
    <d v="2024-01-29T00:00:00"/>
    <s v="Team A"/>
    <n v="22.23"/>
    <n v="45.38"/>
    <n v="351"/>
    <n v="39.1"/>
    <n v="7.31"/>
    <n v="99.17"/>
    <n v="6.86"/>
    <n v="115.9"/>
    <n v="86.63"/>
    <n v="93.42"/>
    <s v="Pass"/>
    <s v="No"/>
    <s v="None"/>
    <s v="None"/>
    <d v="2024-01-01T00:00:00"/>
    <n v="0"/>
    <n v="0"/>
    <n v="0"/>
    <n v="0"/>
    <n v="0"/>
    <n v="0"/>
    <x v="0"/>
  </r>
  <r>
    <s v="B002417"/>
    <s v="Antidepressant"/>
    <s v="Line 1"/>
    <d v="2025-03-17T00:00:00"/>
    <s v="Team D"/>
    <n v="20.93"/>
    <n v="43.73"/>
    <n v="337"/>
    <n v="44.1"/>
    <n v="6.98"/>
    <n v="99.1"/>
    <n v="6.66"/>
    <n v="118.9"/>
    <n v="89.2"/>
    <n v="94.55"/>
    <s v="Pass"/>
    <s v="No"/>
    <s v="None"/>
    <s v="None"/>
    <d v="2025-03-01T00:00:00"/>
    <n v="0"/>
    <n v="0"/>
    <n v="0"/>
    <n v="0"/>
    <n v="0"/>
    <n v="0"/>
    <x v="0"/>
  </r>
  <r>
    <s v="B002418"/>
    <s v="GLP-1 Agonist"/>
    <s v="Line3"/>
    <d v="2024-01-26T00:00:00"/>
    <s v="Team A"/>
    <n v="22.07"/>
    <n v="33.299999999999997"/>
    <n v="294"/>
    <n v="47.9"/>
    <n v="9.31"/>
    <n v="98.38"/>
    <n v="6.5"/>
    <m/>
    <n v="88.71"/>
    <n v="91.73"/>
    <s v="Pass"/>
    <s v="No"/>
    <s v="None"/>
    <s v="None"/>
    <d v="2024-01-01T00:00:00"/>
    <n v="0"/>
    <n v="0"/>
    <n v="0"/>
    <n v="0"/>
    <n v="1"/>
    <n v="0"/>
    <x v="1"/>
  </r>
  <r>
    <s v="B002419"/>
    <s v="Antidepressant"/>
    <s v="Line 1"/>
    <d v="2024-05-07T00:00:00"/>
    <s v="Team B"/>
    <n v="22.57"/>
    <n v="40.799999999999997"/>
    <n v="338"/>
    <n v="31"/>
    <n v="7.38"/>
    <n v="98.97"/>
    <n v="6.67"/>
    <n v="122.8"/>
    <n v="88.86"/>
    <n v="92.57"/>
    <s v="Pass"/>
    <s v="No"/>
    <s v="None"/>
    <s v="None"/>
    <d v="2024-05-01T00:00:00"/>
    <n v="0"/>
    <n v="0"/>
    <n v="0"/>
    <n v="0"/>
    <n v="0"/>
    <n v="0"/>
    <x v="0"/>
  </r>
  <r>
    <s v="B002420"/>
    <s v="AED"/>
    <s v="Line 2"/>
    <d v="2024-09-12T00:00:00"/>
    <s v="Team C"/>
    <n v="22.53"/>
    <m/>
    <n v="321"/>
    <n v="47.4"/>
    <n v="7.21"/>
    <n v="99.07"/>
    <n v="6.86"/>
    <n v="130.30000000000001"/>
    <n v="85.26"/>
    <n v="94.88"/>
    <s v="Pass"/>
    <s v="No"/>
    <s v="None"/>
    <s v="None"/>
    <d v="2024-09-01T00:00:00"/>
    <n v="0"/>
    <n v="1"/>
    <n v="0"/>
    <n v="0"/>
    <n v="0"/>
    <n v="0"/>
    <x v="1"/>
  </r>
  <r>
    <s v="B002421"/>
    <s v="Antidepressant"/>
    <s v="Line 2"/>
    <d v="2025-03-25T00:00:00"/>
    <s v="Team C"/>
    <n v="22.22"/>
    <n v="42.91"/>
    <n v="319"/>
    <n v="34.9"/>
    <n v="6.68"/>
    <n v="99.05"/>
    <n v="6.68"/>
    <n v="106.4"/>
    <n v="89.17"/>
    <n v="94.56"/>
    <s v="Pass"/>
    <s v="No"/>
    <s v="None"/>
    <s v="None"/>
    <d v="2025-03-01T00:00:00"/>
    <n v="0"/>
    <n v="0"/>
    <n v="0"/>
    <n v="0"/>
    <n v="0"/>
    <n v="0"/>
    <x v="0"/>
  </r>
  <r>
    <s v="B002422"/>
    <s v="Antidepressant"/>
    <s v="Line 2"/>
    <d v="2025-06-09T00:00:00"/>
    <s v="Team C"/>
    <n v="22.48"/>
    <n v="36.590000000000003"/>
    <n v="318"/>
    <n v="42.8"/>
    <n v="6.85"/>
    <n v="99.2"/>
    <n v="6.8"/>
    <n v="137.30000000000001"/>
    <n v="84.5"/>
    <n v="95.45"/>
    <s v="Pass"/>
    <s v="No"/>
    <s v="None"/>
    <s v="None"/>
    <d v="2025-06-01T00:00:00"/>
    <n v="0"/>
    <n v="0"/>
    <n v="0"/>
    <n v="0"/>
    <n v="0"/>
    <n v="0"/>
    <x v="0"/>
  </r>
  <r>
    <s v="B002423"/>
    <s v="COX-2 Inhibitor"/>
    <s v="Line 3"/>
    <d v="2024-12-08T00:00:00"/>
    <s v="Team D"/>
    <n v="24.14"/>
    <n v="36.229999999999997"/>
    <n v="336"/>
    <n v="31.1"/>
    <n v="6.91"/>
    <n v="99.39"/>
    <n v="6.52"/>
    <n v="111.5"/>
    <m/>
    <n v="94.82"/>
    <s v="Pass"/>
    <s v="No"/>
    <s v="None"/>
    <s v="None"/>
    <d v="2024-12-01T00:00:00"/>
    <n v="0"/>
    <n v="0"/>
    <n v="0"/>
    <n v="0"/>
    <n v="0"/>
    <n v="1"/>
    <x v="1"/>
  </r>
  <r>
    <s v="B002424"/>
    <s v="Antidepressant"/>
    <s v="Line 1"/>
    <d v="2024-04-05T00:00:00"/>
    <s v="Team D"/>
    <n v="21.77"/>
    <n v="44.6"/>
    <n v="332"/>
    <n v="38"/>
    <n v="6.33"/>
    <n v="99.11"/>
    <n v="6.84"/>
    <n v="140.80000000000001"/>
    <n v="86.13"/>
    <n v="95.41"/>
    <s v="Pass"/>
    <s v="No"/>
    <s v="None"/>
    <s v="None"/>
    <d v="2024-04-01T00:00:00"/>
    <n v="0"/>
    <n v="0"/>
    <n v="0"/>
    <n v="0"/>
    <n v="0"/>
    <n v="0"/>
    <x v="0"/>
  </r>
  <r>
    <s v="B002425"/>
    <s v="AED"/>
    <s v="Line 3"/>
    <d v="2024-10-10T00:00:00"/>
    <s v="Team D"/>
    <n v="21.02"/>
    <n v="36.33"/>
    <n v="318"/>
    <n v="44.1"/>
    <n v="7.18"/>
    <n v="99.26"/>
    <n v="7.1"/>
    <n v="130.6"/>
    <n v="87.76"/>
    <n v="93.07"/>
    <s v="Pass"/>
    <s v="No"/>
    <s v="None"/>
    <s v="None"/>
    <d v="2024-10-01T00:00:00"/>
    <n v="0"/>
    <n v="0"/>
    <n v="0"/>
    <n v="0"/>
    <n v="0"/>
    <n v="0"/>
    <x v="0"/>
  </r>
  <r>
    <s v="B002426"/>
    <s v="COX-2 Inhibitor"/>
    <s v="Line 2"/>
    <d v="2025-07-29T00:00:00"/>
    <s v="Team C"/>
    <n v="21.35"/>
    <n v="41.84"/>
    <n v="327"/>
    <n v="43.6"/>
    <n v="5.6"/>
    <n v="98.96"/>
    <n v="6.71"/>
    <n v="124.3"/>
    <n v="88.29"/>
    <n v="94.6"/>
    <s v="Pass"/>
    <s v="No"/>
    <s v="None"/>
    <s v="None"/>
    <d v="2025-07-01T00:00:00"/>
    <n v="0"/>
    <n v="0"/>
    <n v="0"/>
    <n v="0"/>
    <n v="0"/>
    <n v="0"/>
    <x v="0"/>
  </r>
  <r>
    <s v="B002427"/>
    <s v="Antidepressant"/>
    <s v="Line 3"/>
    <d v="2024-03-07T00:00:00"/>
    <s v="Team D"/>
    <n v="23.32"/>
    <n v="40.369999999999997"/>
    <n v="306"/>
    <n v="40.6"/>
    <n v="7.08"/>
    <n v="98.71"/>
    <n v="6.76"/>
    <n v="122.5"/>
    <n v="90.16"/>
    <n v="95.46"/>
    <s v="Pass"/>
    <s v="No"/>
    <s v="None"/>
    <s v="None"/>
    <d v="2024-03-01T00:00:00"/>
    <n v="0"/>
    <n v="0"/>
    <n v="0"/>
    <n v="0"/>
    <n v="0"/>
    <n v="0"/>
    <x v="0"/>
  </r>
  <r>
    <s v="B002428"/>
    <s v="COX-2 Inhibitor"/>
    <s v="Line 3"/>
    <d v="2025-06-07T00:00:00"/>
    <s v="Team C"/>
    <n v="23.83"/>
    <n v="42.38"/>
    <n v="346"/>
    <n v="32.6"/>
    <n v="7.35"/>
    <n v="99.25"/>
    <n v="6.69"/>
    <n v="118.8"/>
    <n v="85.55"/>
    <n v="92.38"/>
    <s v="Pass"/>
    <s v="No"/>
    <s v="None"/>
    <s v="None"/>
    <d v="2025-06-01T00:00:00"/>
    <n v="0"/>
    <n v="0"/>
    <n v="0"/>
    <n v="0"/>
    <n v="0"/>
    <n v="0"/>
    <x v="0"/>
  </r>
  <r>
    <s v="B002429"/>
    <s v="COX-2 Inhibitor"/>
    <s v="Line 3"/>
    <d v="2024-10-09T00:00:00"/>
    <s v="Team C"/>
    <n v="21.81"/>
    <n v="44.26"/>
    <n v="348"/>
    <n v="41.5"/>
    <n v="6.99"/>
    <n v="99.33"/>
    <n v="6.81"/>
    <n v="154.1"/>
    <n v="84.43"/>
    <n v="92.72"/>
    <s v="Pass"/>
    <s v="No"/>
    <s v="None"/>
    <s v="None"/>
    <d v="2024-10-01T00:00:00"/>
    <n v="0"/>
    <n v="0"/>
    <n v="0"/>
    <n v="0"/>
    <n v="0"/>
    <n v="0"/>
    <x v="0"/>
  </r>
  <r>
    <s v="B002430"/>
    <s v="COX-2 Inhibitor"/>
    <s v="Line 2"/>
    <d v="2024-01-03T00:00:00"/>
    <s v="Team D"/>
    <n v="21.95"/>
    <n v="50.99"/>
    <n v="334"/>
    <n v="36.799999999999997"/>
    <n v="6.51"/>
    <n v="99.19"/>
    <n v="6.9"/>
    <n v="115.2"/>
    <n v="89.92"/>
    <n v="93.37"/>
    <s v="Pass"/>
    <s v="No"/>
    <s v="None"/>
    <s v="None"/>
    <d v="2024-01-01T00:00:00"/>
    <n v="0"/>
    <n v="0"/>
    <n v="0"/>
    <n v="0"/>
    <n v="0"/>
    <n v="0"/>
    <x v="0"/>
  </r>
  <r>
    <s v="B002431"/>
    <s v="AED"/>
    <s v="Line 2"/>
    <d v="2025-05-22T00:00:00"/>
    <s v="Team D"/>
    <n v="21.56"/>
    <n v="36"/>
    <n v="295"/>
    <n v="48.3"/>
    <n v="7.57"/>
    <n v="99.12"/>
    <n v="6.69"/>
    <n v="145"/>
    <n v="84.18"/>
    <n v="91.58"/>
    <s v="Pass"/>
    <s v="No"/>
    <s v="None"/>
    <s v="None"/>
    <d v="2025-05-01T00:00:00"/>
    <n v="0"/>
    <n v="0"/>
    <n v="0"/>
    <n v="0"/>
    <n v="0"/>
    <n v="0"/>
    <x v="0"/>
  </r>
  <r>
    <s v="B002432"/>
    <s v="COX-2 Inhibitor"/>
    <s v="Line 2"/>
    <d v="2024-01-20T00:00:00"/>
    <s v="Team A"/>
    <n v="23.42"/>
    <n v="47.38"/>
    <n v="363"/>
    <n v="32.4"/>
    <n v="5.85"/>
    <n v="98.98"/>
    <n v="6.73"/>
    <n v="116.1"/>
    <n v="87.94"/>
    <n v="93.02"/>
    <s v="Pass"/>
    <s v="Yes"/>
    <s v="Material"/>
    <s v="Major"/>
    <d v="2024-01-01T00:00:00"/>
    <n v="0"/>
    <n v="0"/>
    <n v="0"/>
    <n v="0"/>
    <n v="0"/>
    <n v="0"/>
    <x v="0"/>
  </r>
  <r>
    <s v="B002433"/>
    <s v="COX-2 Inhibitor"/>
    <s v="Line 2"/>
    <d v="2024-09-27T00:00:00"/>
    <s v="Team D"/>
    <n v="21.53"/>
    <n v="30.44"/>
    <n v="359"/>
    <n v="39.200000000000003"/>
    <n v="6.65"/>
    <n v="99.43"/>
    <n v="6.45"/>
    <n v="130.6"/>
    <n v="90.72"/>
    <n v="94.42"/>
    <s v="Pass"/>
    <s v="No"/>
    <s v="None"/>
    <s v="None"/>
    <d v="2024-09-01T00:00:00"/>
    <n v="0"/>
    <n v="0"/>
    <n v="0"/>
    <n v="0"/>
    <n v="0"/>
    <n v="0"/>
    <x v="0"/>
  </r>
  <r>
    <s v="B002434"/>
    <s v="GLP-1 Agonist"/>
    <s v="Line 2"/>
    <d v="2024-05-22T00:00:00"/>
    <s v="Team C"/>
    <n v="20.03"/>
    <n v="46.97"/>
    <n v="264"/>
    <n v="61.6"/>
    <n v="8.77"/>
    <n v="98.96"/>
    <n v="7.04"/>
    <n v="131.30000000000001"/>
    <n v="82.04"/>
    <n v="92.81"/>
    <s v="Pass"/>
    <s v="No"/>
    <s v="None"/>
    <s v="None"/>
    <d v="2024-05-01T00:00:00"/>
    <n v="0"/>
    <n v="0"/>
    <n v="0"/>
    <n v="0"/>
    <n v="0"/>
    <n v="0"/>
    <x v="0"/>
  </r>
  <r>
    <s v="B002435"/>
    <s v="COX-2 Inhibitor"/>
    <s v="Line 3"/>
    <d v="2025-03-02T00:00:00"/>
    <s v="Team D"/>
    <n v="24.13"/>
    <n v="32.79"/>
    <n v="364"/>
    <n v="38.200000000000003"/>
    <n v="7.13"/>
    <n v="99.37"/>
    <n v="6.78"/>
    <n v="138"/>
    <n v="87.41"/>
    <n v="94.43"/>
    <s v="Pass"/>
    <s v="Yes"/>
    <s v="Equipment"/>
    <s v="Major"/>
    <d v="2025-03-01T00:00:00"/>
    <n v="0"/>
    <n v="0"/>
    <n v="0"/>
    <n v="0"/>
    <n v="0"/>
    <n v="0"/>
    <x v="0"/>
  </r>
  <r>
    <s v="B002436"/>
    <s v="AED"/>
    <s v="Line 1"/>
    <d v="2024-02-11T00:00:00"/>
    <s v="Team C"/>
    <n v="22.03"/>
    <n v="56.18"/>
    <n v="311"/>
    <n v="46"/>
    <n v="7.87"/>
    <n v="99.52"/>
    <n v="7.19"/>
    <n v="133.80000000000001"/>
    <n v="86.26"/>
    <n v="92.56"/>
    <s v="Pass"/>
    <s v="No"/>
    <s v="None"/>
    <s v="None"/>
    <d v="2024-02-01T00:00:00"/>
    <n v="0"/>
    <n v="0"/>
    <n v="0"/>
    <n v="0"/>
    <n v="0"/>
    <n v="0"/>
    <x v="0"/>
  </r>
  <r>
    <s v="B002437"/>
    <s v="COX-2 Inhibitor"/>
    <s v="Line 3"/>
    <d v="2024-03-07T00:00:00"/>
    <s v="Team D"/>
    <n v="22.84"/>
    <n v="41.05"/>
    <n v="343"/>
    <n v="30.4"/>
    <n v="7.38"/>
    <n v="98.9"/>
    <n v="6.68"/>
    <n v="112.6"/>
    <n v="89.36"/>
    <n v="93.78"/>
    <s v="Pass"/>
    <s v="No"/>
    <s v="None"/>
    <s v="None"/>
    <d v="2024-03-01T00:00:00"/>
    <n v="0"/>
    <n v="0"/>
    <n v="0"/>
    <n v="0"/>
    <n v="0"/>
    <n v="0"/>
    <x v="0"/>
  </r>
  <r>
    <s v="B002438"/>
    <s v="COX-2 Inhibitor"/>
    <s v="Line 1"/>
    <d v="2025-01-23T00:00:00"/>
    <s v="Team B"/>
    <n v="22.35"/>
    <n v="49.45"/>
    <n v="360"/>
    <n v="33.299999999999997"/>
    <n v="6.8"/>
    <n v="99.98"/>
    <n v="6.96"/>
    <n v="122.8"/>
    <n v="91.35"/>
    <n v="94.45"/>
    <s v="Pass"/>
    <s v="No"/>
    <s v="None"/>
    <s v="None"/>
    <d v="2025-01-01T00:00:00"/>
    <n v="0"/>
    <n v="0"/>
    <n v="0"/>
    <n v="0"/>
    <n v="0"/>
    <n v="0"/>
    <x v="0"/>
  </r>
  <r>
    <s v="B002439"/>
    <s v="GLP-1 Agonist"/>
    <s v="Line 3"/>
    <d v="2025-12-27T00:00:00"/>
    <s v="Team A"/>
    <n v="21.85"/>
    <n v="45.42"/>
    <n v="330"/>
    <n v="51"/>
    <n v="7.86"/>
    <n v="98.46"/>
    <n v="7.07"/>
    <n v="143.80000000000001"/>
    <n v="82.19"/>
    <n v="91.82"/>
    <s v="Pass"/>
    <s v="No"/>
    <s v="None"/>
    <s v="None"/>
    <d v="2025-12-01T00:00:00"/>
    <n v="0"/>
    <n v="0"/>
    <n v="0"/>
    <n v="0"/>
    <n v="0"/>
    <n v="0"/>
    <x v="0"/>
  </r>
  <r>
    <s v="B002440"/>
    <s v="COX-2 Inhibitor"/>
    <s v="Line 1"/>
    <d v="2024-01-29T00:00:00"/>
    <s v="Team A"/>
    <n v="21.36"/>
    <n v="40.82"/>
    <n v="358"/>
    <n v="36.200000000000003"/>
    <n v="6.35"/>
    <n v="99.34"/>
    <n v="6.49"/>
    <n v="106.4"/>
    <n v="88.91"/>
    <n v="94.5"/>
    <s v="Pass"/>
    <s v="No"/>
    <s v="None"/>
    <s v="None"/>
    <d v="2024-01-01T00:00:00"/>
    <n v="0"/>
    <n v="0"/>
    <n v="0"/>
    <n v="0"/>
    <n v="0"/>
    <n v="0"/>
    <x v="0"/>
  </r>
  <r>
    <s v="B002441"/>
    <s v="AED"/>
    <s v="Line 1"/>
    <d v="2024-12-02T00:00:00"/>
    <s v="Team B"/>
    <n v="21.17"/>
    <n v="42.2"/>
    <n v="319"/>
    <n v="48.4"/>
    <n v="8.48"/>
    <n v="98.68"/>
    <n v="7.1"/>
    <n v="110.6"/>
    <n v="88.95"/>
    <n v="95.13"/>
    <s v="Pass"/>
    <s v="No"/>
    <s v="None"/>
    <s v="None"/>
    <d v="2024-12-01T00:00:00"/>
    <n v="0"/>
    <n v="0"/>
    <n v="0"/>
    <n v="0"/>
    <n v="0"/>
    <n v="0"/>
    <x v="0"/>
  </r>
  <r>
    <s v="B002442"/>
    <s v="Antidepressant"/>
    <s v="Line 3"/>
    <d v="2025-08-09T00:00:00"/>
    <s v="Team A"/>
    <n v="22.08"/>
    <n v="37.81"/>
    <n v="295"/>
    <n v="44.8"/>
    <n v="7.62"/>
    <n v="99.21"/>
    <n v="6.72"/>
    <n v="145.80000000000001"/>
    <n v="91.58"/>
    <n v="92.33"/>
    <s v="Pass"/>
    <s v="No"/>
    <s v="None"/>
    <s v="None"/>
    <d v="2025-08-01T00:00:00"/>
    <n v="0"/>
    <n v="0"/>
    <n v="0"/>
    <n v="0"/>
    <n v="0"/>
    <n v="0"/>
    <x v="0"/>
  </r>
  <r>
    <s v="B002443"/>
    <s v="Antidepressant"/>
    <s v="Line 3"/>
    <d v="2024-07-31T00:00:00"/>
    <s v="Team B"/>
    <n v="20.3"/>
    <n v="45.94"/>
    <n v="284"/>
    <n v="36.299999999999997"/>
    <n v="7.25"/>
    <n v="99.32"/>
    <n v="6.59"/>
    <n v="121.4"/>
    <n v="85.45"/>
    <n v="91.52"/>
    <s v="Pass"/>
    <s v="No"/>
    <s v="None"/>
    <s v="None"/>
    <d v="2024-07-01T00:00:00"/>
    <n v="0"/>
    <n v="0"/>
    <n v="0"/>
    <n v="0"/>
    <n v="0"/>
    <n v="0"/>
    <x v="0"/>
  </r>
  <r>
    <s v="B002444"/>
    <s v="GLP-1 Agonist"/>
    <s v="Line 3"/>
    <d v="2024-12-26T00:00:00"/>
    <s v="Team A"/>
    <n v="21.27"/>
    <n v="37.880000000000003"/>
    <n v="316"/>
    <n v="55.1"/>
    <n v="7.92"/>
    <n v="98.95"/>
    <n v="6.75"/>
    <n v="139.80000000000001"/>
    <n v="84.85"/>
    <n v="92.52"/>
    <s v="Pass"/>
    <s v="No"/>
    <s v="None"/>
    <s v="None"/>
    <d v="2024-12-01T00:00:00"/>
    <n v="0"/>
    <n v="0"/>
    <n v="0"/>
    <n v="0"/>
    <n v="0"/>
    <n v="0"/>
    <x v="0"/>
  </r>
  <r>
    <s v="B002445"/>
    <s v="GLP-1 Agonist"/>
    <s v="Line 3"/>
    <d v="2025-09-05T00:00:00"/>
    <s v="Team A"/>
    <n v="21.23"/>
    <n v="35.909999999999997"/>
    <n v="324"/>
    <n v="41.7"/>
    <n v="7.88"/>
    <n v="99.25"/>
    <m/>
    <n v="131.1"/>
    <n v="86.12"/>
    <n v="91.41"/>
    <s v="Pass"/>
    <s v="No"/>
    <s v="None"/>
    <s v="None"/>
    <d v="2025-09-01T00:00:00"/>
    <n v="0"/>
    <n v="0"/>
    <n v="0"/>
    <n v="1"/>
    <n v="0"/>
    <n v="0"/>
    <x v="1"/>
  </r>
  <r>
    <s v="B002446"/>
    <s v="COX-2 Inhibitor"/>
    <s v="Line 1"/>
    <d v="2025-06-16T00:00:00"/>
    <s v="Team C"/>
    <n v="22.27"/>
    <n v="45.69"/>
    <n v="325"/>
    <n v="32.799999999999997"/>
    <n v="6.81"/>
    <n v="99.02"/>
    <n v="6.57"/>
    <n v="127.5"/>
    <n v="89.72"/>
    <n v="96.33"/>
    <s v="Pass"/>
    <s v="No"/>
    <s v="None"/>
    <s v="None"/>
    <d v="2025-06-01T00:00:00"/>
    <n v="0"/>
    <n v="0"/>
    <n v="0"/>
    <n v="0"/>
    <n v="0"/>
    <n v="0"/>
    <x v="0"/>
  </r>
  <r>
    <s v="B002447"/>
    <s v="Antidepressant"/>
    <s v="Line 3"/>
    <d v="2024-08-02T00:00:00"/>
    <s v="Team D"/>
    <n v="21.59"/>
    <n v="37.51"/>
    <n v="315"/>
    <n v="44.8"/>
    <n v="7.45"/>
    <n v="98.57"/>
    <n v="6.89"/>
    <n v="124.9"/>
    <n v="85.17"/>
    <n v="93.79"/>
    <s v="Pass"/>
    <s v="No"/>
    <s v="None"/>
    <s v="None"/>
    <d v="2024-08-01T00:00:00"/>
    <n v="0"/>
    <n v="0"/>
    <n v="0"/>
    <n v="0"/>
    <n v="0"/>
    <n v="0"/>
    <x v="0"/>
  </r>
  <r>
    <s v="B002448"/>
    <s v="GLP-1 Agonist"/>
    <s v="Line 2"/>
    <d v="2025-07-02T00:00:00"/>
    <s v="Team A"/>
    <n v="20.75"/>
    <n v="38.36"/>
    <n v="290"/>
    <n v="55.6"/>
    <n v="7.78"/>
    <n v="99.14"/>
    <n v="6.96"/>
    <n v="150.30000000000001"/>
    <n v="85.99"/>
    <n v="92.04"/>
    <s v="Pass"/>
    <s v="No"/>
    <s v="None"/>
    <s v="None"/>
    <d v="2025-07-01T00:00:00"/>
    <n v="0"/>
    <n v="0"/>
    <n v="0"/>
    <n v="0"/>
    <n v="0"/>
    <n v="0"/>
    <x v="0"/>
  </r>
  <r>
    <s v="B002449"/>
    <s v="COX-2 Inhibitor"/>
    <s v="Line 2"/>
    <d v="2025-05-08T00:00:00"/>
    <s v="Team C"/>
    <n v="21.13"/>
    <n v="43.54"/>
    <n v="329"/>
    <n v="128"/>
    <n v="6.21"/>
    <n v="99.19"/>
    <n v="6.81"/>
    <n v="111.6"/>
    <m/>
    <n v="94.95"/>
    <s v="Pass"/>
    <s v="No"/>
    <s v="None"/>
    <s v="None"/>
    <d v="2025-05-01T00:00:00"/>
    <n v="0"/>
    <n v="0"/>
    <n v="0"/>
    <n v="0"/>
    <n v="0"/>
    <n v="1"/>
    <x v="1"/>
  </r>
  <r>
    <s v="B002450"/>
    <s v="COX-2 Inhibitor"/>
    <s v="Line 2"/>
    <d v="2025-01-05T00:00:00"/>
    <s v="Team C"/>
    <n v="22.61"/>
    <n v="39.79"/>
    <n v="359"/>
    <n v="38.799999999999997"/>
    <n v="7.28"/>
    <n v="99.07"/>
    <n v="6.64"/>
    <n v="108.5"/>
    <n v="94.1"/>
    <n v="93.15"/>
    <s v="Pass"/>
    <s v="No"/>
    <s v="None"/>
    <s v="None"/>
    <d v="2025-01-01T00:00:00"/>
    <n v="0"/>
    <n v="0"/>
    <n v="0"/>
    <n v="0"/>
    <n v="0"/>
    <n v="0"/>
    <x v="0"/>
  </r>
  <r>
    <s v="B002451"/>
    <s v="COX-2 Inhibitor"/>
    <s v="Line 1"/>
    <d v="2024-11-18T00:00:00"/>
    <s v="Team C"/>
    <n v="22.27"/>
    <n v="40.54"/>
    <n v="344"/>
    <n v="38.9"/>
    <n v="7"/>
    <n v="99.1"/>
    <n v="6.74"/>
    <n v="126.7"/>
    <n v="85.94"/>
    <n v="95.72"/>
    <s v="Pass"/>
    <s v="Yes"/>
    <s v="Process"/>
    <s v="Major"/>
    <d v="2024-11-01T00:00:00"/>
    <n v="0"/>
    <n v="0"/>
    <n v="0"/>
    <n v="0"/>
    <n v="0"/>
    <n v="0"/>
    <x v="0"/>
  </r>
  <r>
    <s v="B002452"/>
    <s v="COX-2 Inhibitor"/>
    <s v="Line 2"/>
    <d v="2025-11-07T00:00:00"/>
    <s v="Team A"/>
    <n v="21.47"/>
    <n v="50.67"/>
    <n v="336"/>
    <n v="40.6"/>
    <n v="6.99"/>
    <n v="99.18"/>
    <n v="6.87"/>
    <n v="131"/>
    <n v="84.38"/>
    <n v="94.34"/>
    <s v="Pass"/>
    <s v="No"/>
    <s v="None"/>
    <s v="None"/>
    <d v="2025-11-01T00:00:00"/>
    <n v="0"/>
    <n v="0"/>
    <n v="0"/>
    <n v="0"/>
    <n v="0"/>
    <n v="0"/>
    <x v="0"/>
  </r>
  <r>
    <s v="B002453"/>
    <s v="COX-2 Inhibitor"/>
    <s v="Line 3"/>
    <d v="2025-10-01T00:00:00"/>
    <s v="Team C"/>
    <n v="22.55"/>
    <n v="75"/>
    <n v="388"/>
    <n v="45"/>
    <n v="7.44"/>
    <n v="98.92"/>
    <n v="6.7"/>
    <n v="119.2"/>
    <n v="91.66"/>
    <n v="94.86"/>
    <s v="Pass"/>
    <s v="No"/>
    <s v="None"/>
    <s v="None"/>
    <d v="2025-10-01T00:00:00"/>
    <n v="0"/>
    <n v="0"/>
    <n v="0"/>
    <n v="0"/>
    <n v="0"/>
    <n v="0"/>
    <x v="0"/>
  </r>
  <r>
    <s v="B002454"/>
    <s v="AED"/>
    <s v="Line 1"/>
    <d v="2025-12-24T00:00:00"/>
    <s v="Team A"/>
    <n v="21.58"/>
    <m/>
    <n v="289"/>
    <n v="41.8"/>
    <n v="6.54"/>
    <n v="99.11"/>
    <n v="6.78"/>
    <n v="127.4"/>
    <n v="87.47"/>
    <n v="93.18"/>
    <s v="Pass"/>
    <s v="No"/>
    <s v="None"/>
    <s v="None"/>
    <d v="2025-12-01T00:00:00"/>
    <n v="0"/>
    <n v="1"/>
    <n v="0"/>
    <n v="0"/>
    <n v="0"/>
    <n v="0"/>
    <x v="1"/>
  </r>
  <r>
    <s v="B002455"/>
    <s v="COX-2 Inhibitor"/>
    <s v="Line 3"/>
    <d v="2025-05-08T00:00:00"/>
    <s v="Team A"/>
    <n v="22.15"/>
    <n v="42.12"/>
    <n v="350"/>
    <n v="44.1"/>
    <n v="7.31"/>
    <n v="99.49"/>
    <n v="6.74"/>
    <n v="125.5"/>
    <n v="86.3"/>
    <n v="94.07"/>
    <s v="Pass"/>
    <s v="No"/>
    <s v="None"/>
    <s v="None"/>
    <d v="2025-05-01T00:00:00"/>
    <n v="0"/>
    <n v="0"/>
    <n v="0"/>
    <n v="0"/>
    <n v="0"/>
    <n v="0"/>
    <x v="0"/>
  </r>
  <r>
    <s v="B002456"/>
    <s v="GLP-1 Agonist"/>
    <s v="Line 2"/>
    <d v="2024-09-19T00:00:00"/>
    <s v="Team B"/>
    <n v="19.88"/>
    <n v="42.27"/>
    <n v="281"/>
    <n v="55.3"/>
    <n v="8.64"/>
    <n v="99.51"/>
    <n v="6.79"/>
    <n v="148.30000000000001"/>
    <n v="84.8"/>
    <n v="91.82"/>
    <s v="Pass"/>
    <s v="No"/>
    <s v="None"/>
    <s v="None"/>
    <d v="2024-09-01T00:00:00"/>
    <n v="0"/>
    <n v="0"/>
    <n v="0"/>
    <n v="0"/>
    <n v="0"/>
    <n v="0"/>
    <x v="0"/>
  </r>
  <r>
    <s v="B002457"/>
    <s v="COX-2 Inhibitor"/>
    <s v="Line 1"/>
    <d v="2024-03-21T00:00:00"/>
    <s v="Team D"/>
    <n v="23.01"/>
    <n v="37.83"/>
    <n v="337"/>
    <n v="47.8"/>
    <n v="6.8"/>
    <n v="99.63"/>
    <n v="6.75"/>
    <n v="142.6"/>
    <n v="84.17"/>
    <n v="94.22"/>
    <s v="Pass"/>
    <s v="No"/>
    <s v="None"/>
    <s v="None"/>
    <d v="2024-03-01T00:00:00"/>
    <n v="0"/>
    <n v="0"/>
    <n v="0"/>
    <n v="0"/>
    <n v="0"/>
    <n v="0"/>
    <x v="0"/>
  </r>
  <r>
    <s v="B002458"/>
    <s v="Antidepressant"/>
    <s v="Line 2"/>
    <d v="2024-04-02T00:00:00"/>
    <s v="Team A"/>
    <n v="21.08"/>
    <n v="44.14"/>
    <n v="323"/>
    <n v="44.8"/>
    <n v="7.63"/>
    <n v="99.12"/>
    <n v="6.86"/>
    <n v="125.2"/>
    <n v="88.03"/>
    <n v="93.94"/>
    <s v="Pass"/>
    <s v="No"/>
    <s v="None"/>
    <s v="None"/>
    <d v="2024-04-01T00:00:00"/>
    <n v="0"/>
    <n v="0"/>
    <n v="0"/>
    <n v="0"/>
    <n v="0"/>
    <n v="0"/>
    <x v="0"/>
  </r>
  <r>
    <s v="B002459"/>
    <s v="Antidepressant"/>
    <s v="Line 1"/>
    <d v="2025-11-26T00:00:00"/>
    <s v="Team D"/>
    <n v="22.05"/>
    <n v="43.28"/>
    <n v="335"/>
    <n v="41.9"/>
    <n v="7.3"/>
    <n v="99.15"/>
    <n v="6.87"/>
    <n v="121.9"/>
    <n v="87.85"/>
    <n v="95.29"/>
    <s v="Pass"/>
    <s v="Yes"/>
    <s v="Process"/>
    <s v="Major"/>
    <d v="2025-11-01T00:00:00"/>
    <n v="0"/>
    <n v="0"/>
    <n v="0"/>
    <n v="0"/>
    <n v="0"/>
    <n v="0"/>
    <x v="0"/>
  </r>
  <r>
    <s v="B002460"/>
    <s v="GLP-1 Agonist"/>
    <s v="Line 1"/>
    <d v="2024-09-22T00:00:00"/>
    <s v="Team D"/>
    <n v="20.89"/>
    <n v="31.06"/>
    <n v="295"/>
    <n v="45.4"/>
    <n v="8.16"/>
    <n v="98.98"/>
    <n v="6.52"/>
    <n v="134.6"/>
    <n v="88.83"/>
    <n v="95.35"/>
    <s v="Pass"/>
    <s v="No"/>
    <s v="None"/>
    <s v="None"/>
    <d v="2024-09-01T00:00:00"/>
    <n v="0"/>
    <n v="0"/>
    <n v="0"/>
    <n v="0"/>
    <n v="0"/>
    <n v="0"/>
    <x v="0"/>
  </r>
  <r>
    <s v="B002461"/>
    <s v="AED"/>
    <s v="Line 3"/>
    <d v="2024-03-21T00:00:00"/>
    <s v="Team D"/>
    <n v="21.51"/>
    <n v="52.97"/>
    <n v="308"/>
    <n v="38.5"/>
    <n v="7.45"/>
    <n v="98.68"/>
    <n v="6.93"/>
    <n v="119.4"/>
    <n v="89.46"/>
    <n v="92.46"/>
    <s v="Pass"/>
    <s v="No"/>
    <s v="None"/>
    <s v="None"/>
    <d v="2024-03-01T00:00:00"/>
    <n v="0"/>
    <n v="0"/>
    <n v="0"/>
    <n v="0"/>
    <n v="0"/>
    <n v="0"/>
    <x v="0"/>
  </r>
  <r>
    <s v="B002462"/>
    <s v="COX-2 Inhibitor"/>
    <s v="Line 1"/>
    <d v="2024-06-12T00:00:00"/>
    <s v="Team B"/>
    <m/>
    <n v="50.3"/>
    <n v="335"/>
    <n v="36.5"/>
    <n v="7.03"/>
    <m/>
    <n v="6.76"/>
    <n v="101.4"/>
    <n v="91.34"/>
    <n v="95.7"/>
    <s v="Pass"/>
    <s v="No"/>
    <s v="None"/>
    <s v="None"/>
    <d v="2024-06-01T00:00:00"/>
    <n v="1"/>
    <n v="0"/>
    <n v="1"/>
    <n v="0"/>
    <n v="0"/>
    <n v="0"/>
    <x v="2"/>
  </r>
  <r>
    <s v="B002463"/>
    <s v="Antidepressant"/>
    <s v="Line 1"/>
    <d v="2024-01-16T00:00:00"/>
    <s v="Team A"/>
    <n v="22.4"/>
    <n v="38"/>
    <n v="301"/>
    <n v="42.6"/>
    <n v="6.22"/>
    <n v="99.06"/>
    <n v="6.82"/>
    <n v="126.6"/>
    <n v="88.31"/>
    <n v="97.52"/>
    <s v="Pass"/>
    <s v="No"/>
    <s v="None"/>
    <s v="None"/>
    <d v="2024-01-01T00:00:00"/>
    <n v="0"/>
    <n v="0"/>
    <n v="0"/>
    <n v="0"/>
    <n v="0"/>
    <n v="0"/>
    <x v="0"/>
  </r>
  <r>
    <s v="B002464"/>
    <s v="COX-2 Inhibitor"/>
    <s v="Line 3"/>
    <d v="2025-01-23T00:00:00"/>
    <s v="Team A"/>
    <n v="23.35"/>
    <n v="37.39"/>
    <n v="351"/>
    <n v="38.9"/>
    <n v="7"/>
    <n v="99.3"/>
    <n v="6.52"/>
    <n v="125.8"/>
    <n v="91.77"/>
    <n v="95.25"/>
    <s v="Pass"/>
    <s v="No"/>
    <s v="None"/>
    <s v="None"/>
    <d v="2025-01-01T00:00:00"/>
    <n v="0"/>
    <n v="0"/>
    <n v="0"/>
    <n v="0"/>
    <n v="0"/>
    <n v="0"/>
    <x v="0"/>
  </r>
  <r>
    <s v="B002465"/>
    <s v="Antidepressant"/>
    <s v="Line 1"/>
    <d v="2025-03-07T00:00:00"/>
    <s v="Team D"/>
    <n v="22.25"/>
    <n v="43.14"/>
    <n v="325"/>
    <n v="45.3"/>
    <n v="7.51"/>
    <n v="98.81"/>
    <n v="7.12"/>
    <n v="127.3"/>
    <n v="88.68"/>
    <n v="91.62"/>
    <s v="Pass"/>
    <s v="No"/>
    <s v="None"/>
    <s v="None"/>
    <d v="2025-03-01T00:00:00"/>
    <n v="0"/>
    <n v="0"/>
    <n v="0"/>
    <n v="0"/>
    <n v="0"/>
    <n v="0"/>
    <x v="0"/>
  </r>
  <r>
    <s v="B002466"/>
    <s v="COX-2 Inhibitor"/>
    <s v="Line 3"/>
    <d v="2024-10-03T00:00:00"/>
    <s v="Team A"/>
    <n v="22.8"/>
    <n v="35.869999999999997"/>
    <n v="348"/>
    <n v="31.5"/>
    <n v="6.89"/>
    <n v="99.62"/>
    <n v="6.58"/>
    <n v="115.3"/>
    <n v="88.4"/>
    <n v="93.02"/>
    <s v="Pass"/>
    <s v="No"/>
    <s v="None"/>
    <s v="None"/>
    <d v="2024-10-01T00:00:00"/>
    <n v="0"/>
    <n v="0"/>
    <n v="0"/>
    <n v="0"/>
    <n v="0"/>
    <n v="0"/>
    <x v="0"/>
  </r>
  <r>
    <s v="B002467"/>
    <s v="AED"/>
    <s v="Line 3"/>
    <d v="2025-06-27T00:00:00"/>
    <s v="Team C"/>
    <n v="20.46"/>
    <n v="50.82"/>
    <n v="314"/>
    <n v="44.5"/>
    <n v="8.24"/>
    <n v="98.78"/>
    <n v="6.91"/>
    <n v="124"/>
    <n v="84.71"/>
    <n v="92.47"/>
    <s v="Pass"/>
    <s v="No"/>
    <s v="None"/>
    <s v="None"/>
    <d v="2025-06-01T00:00:00"/>
    <n v="0"/>
    <n v="0"/>
    <n v="0"/>
    <n v="0"/>
    <n v="0"/>
    <n v="0"/>
    <x v="0"/>
  </r>
  <r>
    <s v="B002468"/>
    <s v="COX-2 Inhibitor"/>
    <s v="Line 1"/>
    <d v="2024-12-17T00:00:00"/>
    <s v="Team B"/>
    <n v="22.26"/>
    <n v="40.659999999999997"/>
    <n v="337"/>
    <n v="49"/>
    <n v="6.9"/>
    <n v="99.52"/>
    <n v="6.66"/>
    <n v="128"/>
    <n v="85.49"/>
    <n v="94.6"/>
    <s v="Pass"/>
    <s v="No"/>
    <s v="None"/>
    <s v="None"/>
    <d v="2024-12-01T00:00:00"/>
    <n v="0"/>
    <n v="0"/>
    <n v="0"/>
    <n v="0"/>
    <n v="0"/>
    <n v="0"/>
    <x v="0"/>
  </r>
  <r>
    <s v="B002469"/>
    <s v="COX-2 Inhibitor"/>
    <s v="Line 2"/>
    <d v="2025-12-02T00:00:00"/>
    <s v="Team D"/>
    <n v="22.33"/>
    <n v="51.11"/>
    <n v="361"/>
    <n v="42.5"/>
    <n v="6.46"/>
    <n v="98.84"/>
    <n v="6.72"/>
    <n v="123.9"/>
    <n v="89.19"/>
    <n v="94.32"/>
    <s v="Pass"/>
    <s v="No"/>
    <s v="None"/>
    <s v="None"/>
    <d v="2025-12-01T00:00:00"/>
    <n v="0"/>
    <n v="0"/>
    <n v="0"/>
    <n v="0"/>
    <n v="0"/>
    <n v="0"/>
    <x v="0"/>
  </r>
  <r>
    <s v="B002470"/>
    <s v="GLP-1 Agonist"/>
    <s v="Line 1"/>
    <d v="2025-07-11T00:00:00"/>
    <s v="Team C"/>
    <n v="22.42"/>
    <n v="35.880000000000003"/>
    <n v="318"/>
    <n v="50.4"/>
    <n v="6.98"/>
    <n v="98.77"/>
    <n v="6.77"/>
    <n v="143.9"/>
    <n v="82.64"/>
    <n v="94.58"/>
    <s v="Pass"/>
    <s v="No"/>
    <s v="None"/>
    <s v="None"/>
    <d v="2025-07-01T00:00:00"/>
    <n v="0"/>
    <n v="0"/>
    <n v="0"/>
    <n v="0"/>
    <n v="0"/>
    <n v="0"/>
    <x v="0"/>
  </r>
  <r>
    <s v="B002471"/>
    <s v="GLP-1 Agonist"/>
    <s v="Line 2"/>
    <d v="2024-02-25T00:00:00"/>
    <s v="Team C"/>
    <n v="21.12"/>
    <n v="39.44"/>
    <n v="325"/>
    <n v="50.1"/>
    <n v="7.73"/>
    <n v="99.31"/>
    <n v="7.08"/>
    <n v="143.6"/>
    <n v="85.65"/>
    <n v="93.83"/>
    <s v="Pass"/>
    <s v="No"/>
    <s v="None"/>
    <s v="None"/>
    <d v="2024-02-01T00:00:00"/>
    <n v="0"/>
    <n v="0"/>
    <n v="0"/>
    <n v="0"/>
    <n v="0"/>
    <n v="0"/>
    <x v="0"/>
  </r>
  <r>
    <s v="B002472"/>
    <s v="AED"/>
    <s v="Line 1"/>
    <d v="2024-07-19T00:00:00"/>
    <s v="Team D"/>
    <n v="22"/>
    <n v="50.34"/>
    <n v="322"/>
    <n v="43"/>
    <n v="7.51"/>
    <n v="98.7"/>
    <n v="7.09"/>
    <n v="132.1"/>
    <n v="85.53"/>
    <n v="94.84"/>
    <s v="Pass"/>
    <s v="No"/>
    <s v="None"/>
    <s v="None"/>
    <d v="2024-07-01T00:00:00"/>
    <n v="0"/>
    <n v="0"/>
    <n v="0"/>
    <n v="0"/>
    <n v="0"/>
    <n v="0"/>
    <x v="0"/>
  </r>
  <r>
    <s v="B002473"/>
    <s v="COX-2 Inhibitor"/>
    <s v="Line 3"/>
    <d v="2025-07-05T00:00:00"/>
    <s v="Team D"/>
    <n v="22.67"/>
    <n v="41.38"/>
    <n v="364"/>
    <n v="28.9"/>
    <n v="7.05"/>
    <n v="98.72"/>
    <n v="6.75"/>
    <n v="125.9"/>
    <n v="87.29"/>
    <n v="91.91"/>
    <s v="Pass"/>
    <s v="No"/>
    <s v="None"/>
    <s v="None"/>
    <d v="2025-07-01T00:00:00"/>
    <n v="0"/>
    <n v="0"/>
    <n v="0"/>
    <n v="0"/>
    <n v="0"/>
    <n v="0"/>
    <x v="0"/>
  </r>
  <r>
    <s v="B002474"/>
    <s v="GLP-1 Agonist"/>
    <s v="Line 1"/>
    <d v="2025-01-27T00:00:00"/>
    <s v="Team B"/>
    <n v="22.37"/>
    <n v="41.36"/>
    <n v="293"/>
    <n v="50.5"/>
    <n v="7.12"/>
    <n v="98.61"/>
    <n v="7.14"/>
    <n v="144.9"/>
    <n v="83.15"/>
    <n v="93.94"/>
    <s v="Pass"/>
    <s v="No"/>
    <s v="None"/>
    <s v="None"/>
    <d v="2025-01-01T00:00:00"/>
    <n v="0"/>
    <n v="0"/>
    <n v="0"/>
    <n v="0"/>
    <n v="0"/>
    <n v="0"/>
    <x v="0"/>
  </r>
  <r>
    <s v="B002475"/>
    <s v="GLP-1 Agonist"/>
    <s v="Line 3"/>
    <d v="2025-07-04T00:00:00"/>
    <s v="Team C"/>
    <n v="21.4"/>
    <n v="45.46"/>
    <n v="296"/>
    <n v="35"/>
    <n v="8.34"/>
    <n v="99.07"/>
    <n v="7.11"/>
    <n v="135.6"/>
    <n v="87.68"/>
    <n v="92.48"/>
    <s v="Pass"/>
    <s v="No"/>
    <s v="None"/>
    <s v="None"/>
    <d v="2025-07-01T00:00:00"/>
    <n v="0"/>
    <n v="0"/>
    <n v="0"/>
    <n v="0"/>
    <n v="0"/>
    <n v="0"/>
    <x v="0"/>
  </r>
  <r>
    <s v="B002476"/>
    <s v="Antidepressant"/>
    <s v="Line 1"/>
    <d v="2024-09-02T00:00:00"/>
    <s v="Team C"/>
    <n v="22.62"/>
    <n v="39.22"/>
    <n v="342"/>
    <n v="40.200000000000003"/>
    <n v="6.4"/>
    <n v="99.34"/>
    <n v="6.63"/>
    <n v="108.1"/>
    <n v="90"/>
    <n v="93"/>
    <s v="Pass"/>
    <s v="No"/>
    <s v="None"/>
    <s v="None"/>
    <d v="2024-09-01T00:00:00"/>
    <n v="0"/>
    <n v="0"/>
    <n v="0"/>
    <n v="0"/>
    <n v="0"/>
    <n v="0"/>
    <x v="0"/>
  </r>
  <r>
    <s v="B002477"/>
    <s v="Antidepressant"/>
    <s v="Line 1"/>
    <d v="2024-01-28T00:00:00"/>
    <s v="Team D"/>
    <n v="20.72"/>
    <n v="35.69"/>
    <n v="335"/>
    <n v="42"/>
    <n v="6.93"/>
    <n v="99.01"/>
    <n v="6.79"/>
    <n v="134.5"/>
    <n v="86.52"/>
    <n v="94.64"/>
    <s v="Pass"/>
    <s v="No"/>
    <s v="None"/>
    <s v="None"/>
    <d v="2024-01-01T00:00:00"/>
    <n v="0"/>
    <n v="0"/>
    <n v="0"/>
    <n v="0"/>
    <n v="0"/>
    <n v="0"/>
    <x v="0"/>
  </r>
  <r>
    <s v="B002478"/>
    <s v="Antidepressant"/>
    <s v="Line 2"/>
    <d v="2025-07-27T00:00:00"/>
    <s v="Team B"/>
    <n v="20.79"/>
    <n v="34.71"/>
    <n v="315"/>
    <n v="38.5"/>
    <n v="6.57"/>
    <n v="99.04"/>
    <n v="6.56"/>
    <n v="121.1"/>
    <n v="83.76"/>
    <n v="94.53"/>
    <s v="Pass"/>
    <s v="Yes"/>
    <s v="Documentation"/>
    <s v="Minor"/>
    <d v="2025-07-01T00:00:00"/>
    <n v="0"/>
    <n v="0"/>
    <n v="0"/>
    <n v="0"/>
    <n v="0"/>
    <n v="0"/>
    <x v="0"/>
  </r>
  <r>
    <s v="B002479"/>
    <s v="GLP-1 Agonist"/>
    <s v="Line 2"/>
    <d v="2025-07-27T00:00:00"/>
    <s v="Team B"/>
    <n v="19.79"/>
    <n v="42.92"/>
    <n v="281"/>
    <n v="58.9"/>
    <n v="8.41"/>
    <n v="99.11"/>
    <n v="6.96"/>
    <n v="147.6"/>
    <n v="90.67"/>
    <n v="91.69"/>
    <s v="Pass"/>
    <s v="No"/>
    <s v="None"/>
    <s v="None"/>
    <d v="2025-07-01T00:00:00"/>
    <n v="0"/>
    <n v="0"/>
    <n v="0"/>
    <n v="0"/>
    <n v="0"/>
    <n v="0"/>
    <x v="0"/>
  </r>
  <r>
    <s v="B002480"/>
    <s v="AED"/>
    <s v="Line 3"/>
    <d v="2025-04-12T00:00:00"/>
    <s v="Team D"/>
    <n v="22.39"/>
    <n v="45.94"/>
    <n v="311"/>
    <n v="56.5"/>
    <n v="8.11"/>
    <n v="99.26"/>
    <n v="6.95"/>
    <n v="129"/>
    <n v="86.78"/>
    <n v="93.54"/>
    <s v="Failed"/>
    <s v="No"/>
    <s v="None"/>
    <s v="None"/>
    <d v="2025-04-01T00:00:00"/>
    <n v="0"/>
    <n v="0"/>
    <n v="0"/>
    <n v="0"/>
    <n v="0"/>
    <n v="0"/>
    <x v="0"/>
  </r>
  <r>
    <s v="B002481"/>
    <s v="GLP-1 Agonist"/>
    <s v="Line 1"/>
    <d v="2024-10-22T00:00:00"/>
    <s v="Team D"/>
    <n v="22.01"/>
    <n v="45.31"/>
    <n v="288"/>
    <n v="53.7"/>
    <n v="8.3699999999999992"/>
    <n v="98.83"/>
    <n v="7.03"/>
    <n v="160.80000000000001"/>
    <n v="87.03"/>
    <n v="93.62"/>
    <s v="Pass"/>
    <s v="No"/>
    <s v="None"/>
    <s v="None"/>
    <d v="2024-10-01T00:00:00"/>
    <n v="0"/>
    <n v="0"/>
    <n v="0"/>
    <n v="0"/>
    <n v="0"/>
    <n v="0"/>
    <x v="0"/>
  </r>
  <r>
    <s v="B002482"/>
    <s v="Antidepressant"/>
    <s v="Line 1"/>
    <d v="2024-01-07T00:00:00"/>
    <s v="Team C"/>
    <n v="22.67"/>
    <n v="40.630000000000003"/>
    <n v="351"/>
    <n v="36.9"/>
    <n v="7.84"/>
    <n v="99.26"/>
    <n v="6.56"/>
    <n v="99.2"/>
    <n v="92.5"/>
    <n v="94.54"/>
    <s v="Pass"/>
    <s v="No"/>
    <s v="None"/>
    <s v="None"/>
    <d v="2024-01-01T00:00:00"/>
    <n v="0"/>
    <n v="0"/>
    <n v="0"/>
    <n v="0"/>
    <n v="0"/>
    <n v="0"/>
    <x v="0"/>
  </r>
  <r>
    <s v="B002483"/>
    <s v="Antidepressant"/>
    <s v="Line 2"/>
    <d v="2025-06-16T00:00:00"/>
    <s v="Team A"/>
    <n v="21.49"/>
    <n v="34.85"/>
    <n v="334"/>
    <n v="51.6"/>
    <n v="7.55"/>
    <m/>
    <n v="6.58"/>
    <n v="146.30000000000001"/>
    <n v="86.18"/>
    <n v="93.95"/>
    <s v="Pass"/>
    <s v="Yes"/>
    <s v="Process"/>
    <s v="Major"/>
    <d v="2025-06-01T00:00:00"/>
    <n v="0"/>
    <n v="0"/>
    <n v="1"/>
    <n v="0"/>
    <n v="0"/>
    <n v="0"/>
    <x v="1"/>
  </r>
  <r>
    <s v="B002484"/>
    <s v="GLP-1 Agonist"/>
    <s v="Line 2"/>
    <d v="2025-04-27T00:00:00"/>
    <s v="Team B"/>
    <n v="21.08"/>
    <n v="28.24"/>
    <n v="286"/>
    <n v="50.4"/>
    <n v="7.57"/>
    <n v="99.71"/>
    <n v="6.79"/>
    <n v="144.69999999999999"/>
    <n v="84.97"/>
    <n v="93.99"/>
    <s v="Pass"/>
    <s v="No"/>
    <s v="None"/>
    <s v="None"/>
    <d v="2025-04-01T00:00:00"/>
    <n v="0"/>
    <n v="0"/>
    <n v="0"/>
    <n v="0"/>
    <n v="0"/>
    <n v="0"/>
    <x v="0"/>
  </r>
  <r>
    <s v="B002485"/>
    <s v="AED"/>
    <s v="Line 3"/>
    <d v="2025-05-03T00:00:00"/>
    <s v="Team B"/>
    <n v="21.71"/>
    <n v="58.34"/>
    <n v="296"/>
    <n v="40.299999999999997"/>
    <n v="7.74"/>
    <n v="98.4"/>
    <n v="7.07"/>
    <n v="112"/>
    <n v="90.23"/>
    <n v="93.18"/>
    <s v="Pass"/>
    <s v="No"/>
    <s v="None"/>
    <s v="None"/>
    <d v="2025-05-01T00:00:00"/>
    <n v="0"/>
    <n v="0"/>
    <n v="0"/>
    <n v="0"/>
    <n v="0"/>
    <n v="0"/>
    <x v="0"/>
  </r>
  <r>
    <s v="B002486"/>
    <s v="GLP-1 Agonist"/>
    <s v="Line 3"/>
    <d v="2024-05-04T00:00:00"/>
    <s v="Team C"/>
    <n v="22.58"/>
    <n v="42.63"/>
    <n v="286"/>
    <n v="49.7"/>
    <n v="9.2799999999999994"/>
    <n v="98.65"/>
    <n v="7.14"/>
    <n v="159.9"/>
    <n v="88.07"/>
    <n v="92.53"/>
    <s v="Pass"/>
    <s v="No"/>
    <s v="None"/>
    <s v="None"/>
    <d v="2024-05-01T00:00:00"/>
    <n v="0"/>
    <n v="0"/>
    <n v="0"/>
    <n v="0"/>
    <n v="0"/>
    <n v="0"/>
    <x v="0"/>
  </r>
  <r>
    <s v="B002487"/>
    <s v="COX-2 Inhibitor"/>
    <s v="Line 3"/>
    <d v="2025-06-18T00:00:00"/>
    <s v="Team C"/>
    <n v="23.77"/>
    <n v="43.68"/>
    <n v="330"/>
    <n v="43.8"/>
    <n v="7.51"/>
    <n v="98.95"/>
    <n v="6.88"/>
    <n v="129.1"/>
    <n v="88.71"/>
    <n v="95.04"/>
    <s v="Pass"/>
    <s v="No"/>
    <s v="None"/>
    <s v="None"/>
    <d v="2025-06-01T00:00:00"/>
    <n v="0"/>
    <n v="0"/>
    <n v="0"/>
    <n v="0"/>
    <n v="0"/>
    <n v="0"/>
    <x v="0"/>
  </r>
  <r>
    <s v="B002488"/>
    <s v="AED"/>
    <s v="Line 1"/>
    <d v="2025-06-13T00:00:00"/>
    <s v="Team D"/>
    <n v="22.4"/>
    <n v="45.39"/>
    <n v="312"/>
    <n v="40.700000000000003"/>
    <n v="7.67"/>
    <n v="99.17"/>
    <n v="6.82"/>
    <n v="105.8"/>
    <n v="89.71"/>
    <n v="92.88"/>
    <s v="Pass"/>
    <s v="No"/>
    <s v="None"/>
    <s v="None"/>
    <d v="2025-06-01T00:00:00"/>
    <n v="0"/>
    <n v="0"/>
    <n v="0"/>
    <n v="0"/>
    <n v="0"/>
    <n v="0"/>
    <x v="0"/>
  </r>
  <r>
    <s v="B002489"/>
    <s v="Antidepressant"/>
    <s v="Line 2"/>
    <d v="2025-09-18T00:00:00"/>
    <s v="Team A"/>
    <n v="22.25"/>
    <n v="34.840000000000003"/>
    <n v="340"/>
    <n v="41.8"/>
    <n v="6.12"/>
    <n v="99.11"/>
    <n v="6.7"/>
    <n v="122.2"/>
    <n v="85.02"/>
    <n v="94.61"/>
    <s v="Pass"/>
    <s v="No"/>
    <s v="None"/>
    <s v="None"/>
    <d v="2025-09-01T00:00:00"/>
    <n v="0"/>
    <n v="0"/>
    <n v="0"/>
    <n v="0"/>
    <n v="0"/>
    <n v="0"/>
    <x v="0"/>
  </r>
  <r>
    <s v="B002490"/>
    <s v="COX-2 Inhibitor"/>
    <s v="Line 3"/>
    <d v="2025-02-18T00:00:00"/>
    <s v="Team B"/>
    <n v="23.5"/>
    <n v="39.03"/>
    <n v="323"/>
    <n v="41.2"/>
    <n v="7.28"/>
    <n v="99.26"/>
    <n v="6.85"/>
    <n v="127.5"/>
    <n v="87.25"/>
    <n v="93.06"/>
    <s v="Pass"/>
    <s v="No"/>
    <s v="None"/>
    <s v="None"/>
    <d v="2025-02-01T00:00:00"/>
    <n v="0"/>
    <n v="0"/>
    <n v="0"/>
    <n v="0"/>
    <n v="0"/>
    <n v="0"/>
    <x v="0"/>
  </r>
  <r>
    <s v="B002491"/>
    <s v="AED"/>
    <s v="Line 1"/>
    <d v="2025-06-18T00:00:00"/>
    <s v="Team C"/>
    <n v="21.61"/>
    <n v="52.72"/>
    <n v="356"/>
    <n v="37.9"/>
    <n v="6.91"/>
    <n v="98.88"/>
    <n v="7.04"/>
    <n v="140.5"/>
    <n v="92.02"/>
    <n v="94.06"/>
    <s v="Pass"/>
    <s v="No"/>
    <s v="None"/>
    <s v="None"/>
    <d v="2025-06-01T00:00:00"/>
    <n v="0"/>
    <n v="0"/>
    <n v="0"/>
    <n v="0"/>
    <n v="0"/>
    <n v="0"/>
    <x v="0"/>
  </r>
  <r>
    <s v="B002492"/>
    <s v="GLP-1 Agonist"/>
    <s v="Line 2"/>
    <d v="2024-10-20T00:00:00"/>
    <s v="Team D"/>
    <n v="21.21"/>
    <n v="43.29"/>
    <n v="283"/>
    <n v="46.5"/>
    <n v="7.37"/>
    <n v="98.88"/>
    <n v="6.97"/>
    <n v="134.5"/>
    <n v="87.74"/>
    <n v="94.69"/>
    <s v="Pass"/>
    <s v="No"/>
    <s v="None"/>
    <s v="None"/>
    <d v="2024-10-01T00:00:00"/>
    <n v="0"/>
    <n v="0"/>
    <n v="0"/>
    <n v="0"/>
    <n v="0"/>
    <n v="0"/>
    <x v="0"/>
  </r>
  <r>
    <s v="B002493"/>
    <s v="Antidepressant"/>
    <s v="Line 1"/>
    <d v="2025-05-24T00:00:00"/>
    <s v="Team A"/>
    <n v="21.9"/>
    <n v="38.18"/>
    <n v="295"/>
    <n v="35.4"/>
    <n v="6.76"/>
    <n v="99.19"/>
    <n v="6.85"/>
    <n v="96.5"/>
    <n v="85.98"/>
    <n v="92.73"/>
    <s v="Pass"/>
    <s v="No"/>
    <s v="None"/>
    <s v="None"/>
    <d v="2025-05-01T00:00:00"/>
    <n v="0"/>
    <n v="0"/>
    <n v="0"/>
    <n v="0"/>
    <n v="0"/>
    <n v="0"/>
    <x v="0"/>
  </r>
  <r>
    <s v="B002494"/>
    <s v="AED"/>
    <s v="Line 1"/>
    <d v="2025-05-22T00:00:00"/>
    <s v="Team D"/>
    <n v="21.07"/>
    <n v="37.869999999999997"/>
    <n v="345"/>
    <n v="48.8"/>
    <n v="7.49"/>
    <n v="99.37"/>
    <n v="6.81"/>
    <n v="145.80000000000001"/>
    <n v="85.15"/>
    <n v="93.65"/>
    <s v="Pass"/>
    <s v="No"/>
    <s v="None"/>
    <s v="None"/>
    <d v="2025-05-01T00:00:00"/>
    <n v="0"/>
    <n v="0"/>
    <n v="0"/>
    <n v="0"/>
    <n v="0"/>
    <n v="0"/>
    <x v="0"/>
  </r>
  <r>
    <s v="B002495"/>
    <s v="AED"/>
    <s v="Line 3"/>
    <d v="2025-07-23T00:00:00"/>
    <s v="Team A"/>
    <n v="21.67"/>
    <n v="41.42"/>
    <n v="339"/>
    <n v="40.5"/>
    <n v="7.15"/>
    <n v="98.71"/>
    <n v="7.04"/>
    <n v="133.69999999999999"/>
    <n v="90.6"/>
    <n v="92.6"/>
    <s v="Pass"/>
    <s v="No"/>
    <s v="None"/>
    <s v="None"/>
    <d v="2025-07-01T00:00:00"/>
    <n v="0"/>
    <n v="0"/>
    <n v="0"/>
    <n v="0"/>
    <n v="0"/>
    <n v="0"/>
    <x v="0"/>
  </r>
  <r>
    <s v="B002496"/>
    <s v="GLP-1 Agonist"/>
    <s v="Line 1"/>
    <d v="2025-09-18T00:00:00"/>
    <s v="Team A"/>
    <n v="20.66"/>
    <n v="38.42"/>
    <n v="297"/>
    <n v="48.6"/>
    <n v="7.92"/>
    <n v="98.95"/>
    <n v="6.87"/>
    <n v="118.3"/>
    <n v="86.89"/>
    <n v="94.93"/>
    <s v="Pass"/>
    <s v="No"/>
    <s v="None"/>
    <s v="None"/>
    <d v="2025-09-01T00:00:00"/>
    <n v="0"/>
    <n v="0"/>
    <n v="0"/>
    <n v="0"/>
    <n v="0"/>
    <n v="0"/>
    <x v="0"/>
  </r>
  <r>
    <s v="B002497"/>
    <s v="COX-2 Inhibitor"/>
    <s v="Line 3"/>
    <d v="2024-01-03T00:00:00"/>
    <s v="Team D"/>
    <n v="23.27"/>
    <n v="53.25"/>
    <n v="347"/>
    <n v="31.9"/>
    <n v="6.64"/>
    <n v="98.62"/>
    <n v="6.81"/>
    <n v="119.2"/>
    <n v="89.91"/>
    <n v="95.49"/>
    <s v="Pass"/>
    <s v="Yes"/>
    <s v="Equipment"/>
    <s v="Minor"/>
    <d v="2024-01-01T00:00:00"/>
    <n v="0"/>
    <n v="0"/>
    <n v="0"/>
    <n v="0"/>
    <n v="0"/>
    <n v="0"/>
    <x v="0"/>
  </r>
  <r>
    <s v="B002498"/>
    <s v="Antidepressant"/>
    <s v="Line 1"/>
    <d v="2025-07-23T00:00:00"/>
    <s v="Team D"/>
    <n v="22.41"/>
    <n v="41.06"/>
    <n v="327"/>
    <n v="34.799999999999997"/>
    <n v="7.13"/>
    <n v="99.17"/>
    <n v="6.88"/>
    <n v="124"/>
    <n v="89.77"/>
    <n v="93.15"/>
    <s v="Pass"/>
    <s v="No"/>
    <s v="None"/>
    <s v="None"/>
    <d v="2025-07-01T00:00:00"/>
    <n v="0"/>
    <n v="0"/>
    <n v="0"/>
    <n v="0"/>
    <n v="0"/>
    <n v="0"/>
    <x v="0"/>
  </r>
  <r>
    <s v="B002499"/>
    <s v="AED"/>
    <s v="Line 1"/>
    <d v="2025-08-02T00:00:00"/>
    <s v="Team D"/>
    <n v="22.87"/>
    <n v="38.049999999999997"/>
    <n v="317"/>
    <n v="37.5"/>
    <n v="7.16"/>
    <n v="98.98"/>
    <n v="6.85"/>
    <n v="121.8"/>
    <n v="88.17"/>
    <n v="89.6"/>
    <s v="Pass"/>
    <s v="No"/>
    <s v="None"/>
    <s v="None"/>
    <d v="2025-08-01T00:00:00"/>
    <n v="0"/>
    <n v="0"/>
    <n v="0"/>
    <n v="0"/>
    <n v="0"/>
    <n v="0"/>
    <x v="0"/>
  </r>
  <r>
    <s v="B002500"/>
    <s v="GLP-1 Agonist"/>
    <s v="Line 1"/>
    <d v="2025-02-02T00:00:00"/>
    <s v="Team C"/>
    <n v="20.28"/>
    <n v="39.71"/>
    <n v="277"/>
    <n v="46.4"/>
    <n v="7.95"/>
    <n v="99.28"/>
    <n v="6.98"/>
    <n v="129.4"/>
    <n v="85.13"/>
    <n v="94.82"/>
    <s v="Pass"/>
    <s v="No"/>
    <s v="None"/>
    <s v="None"/>
    <d v="2025-02-01T00:00:00"/>
    <n v="0"/>
    <n v="0"/>
    <n v="0"/>
    <n v="0"/>
    <n v="0"/>
    <n v="0"/>
    <x v="0"/>
  </r>
  <r>
    <s v="B002501"/>
    <s v="Antidepressant"/>
    <s v="Line 1"/>
    <d v="2025-01-14T00:00:00"/>
    <s v="Team C"/>
    <n v="23.43"/>
    <n v="43.32"/>
    <n v="275"/>
    <n v="43"/>
    <n v="7.57"/>
    <n v="99.04"/>
    <n v="6.59"/>
    <n v="120.2"/>
    <n v="85.99"/>
    <n v="94.86"/>
    <s v="Pass"/>
    <s v="No"/>
    <s v="None"/>
    <s v="None"/>
    <d v="2025-01-01T00:00:00"/>
    <n v="0"/>
    <n v="0"/>
    <n v="0"/>
    <n v="0"/>
    <n v="0"/>
    <n v="0"/>
    <x v="0"/>
  </r>
  <r>
    <s v="B002502"/>
    <s v="COX-2 Inhibitor"/>
    <s v="Line 2"/>
    <d v="2025-06-12T00:00:00"/>
    <s v="Team C"/>
    <n v="21.32"/>
    <n v="36.6"/>
    <n v="325"/>
    <n v="39"/>
    <n v="6.94"/>
    <n v="99.16"/>
    <n v="6.58"/>
    <n v="117"/>
    <n v="90.74"/>
    <n v="95.09"/>
    <s v="Failed"/>
    <s v="No"/>
    <s v="None"/>
    <s v="None"/>
    <d v="2025-06-01T00:00:00"/>
    <n v="0"/>
    <n v="0"/>
    <n v="0"/>
    <n v="0"/>
    <n v="0"/>
    <n v="0"/>
    <x v="0"/>
  </r>
  <r>
    <s v="B002503"/>
    <s v="AED"/>
    <s v="Line 1"/>
    <d v="2024-11-28T00:00:00"/>
    <s v="Team C"/>
    <n v="20.9"/>
    <n v="46.01"/>
    <n v="348"/>
    <n v="35.299999999999997"/>
    <n v="6.96"/>
    <n v="98.9"/>
    <n v="7.06"/>
    <n v="126.4"/>
    <n v="89.28"/>
    <n v="93.84"/>
    <s v="Pass"/>
    <s v="No"/>
    <s v="None"/>
    <s v="None"/>
    <d v="2024-11-01T00:00:00"/>
    <n v="0"/>
    <n v="0"/>
    <n v="0"/>
    <n v="0"/>
    <n v="0"/>
    <n v="0"/>
    <x v="0"/>
  </r>
  <r>
    <s v="B002504"/>
    <s v="AED"/>
    <s v="Line 2"/>
    <d v="2024-10-29T00:00:00"/>
    <s v="Team C"/>
    <n v="21.33"/>
    <n v="50.04"/>
    <n v="348"/>
    <n v="44.1"/>
    <n v="6.12"/>
    <n v="99.36"/>
    <n v="6.93"/>
    <n v="137.6"/>
    <n v="88.42"/>
    <n v="93.63"/>
    <s v="Pass"/>
    <s v="No"/>
    <s v="None"/>
    <s v="None"/>
    <d v="2024-10-01T00:00:00"/>
    <n v="0"/>
    <n v="0"/>
    <n v="0"/>
    <n v="0"/>
    <n v="0"/>
    <n v="0"/>
    <x v="0"/>
  </r>
  <r>
    <s v="B002505"/>
    <s v="Antidepressant"/>
    <s v="Line 3"/>
    <d v="2025-08-10T00:00:00"/>
    <s v="Team B"/>
    <n v="22.98"/>
    <n v="42.69"/>
    <n v="315"/>
    <n v="38.4"/>
    <n v="7.51"/>
    <n v="98.59"/>
    <n v="6.89"/>
    <n v="105.5"/>
    <n v="89.26"/>
    <n v="93.1"/>
    <s v="Pass"/>
    <s v="No"/>
    <s v="None"/>
    <s v="None"/>
    <d v="2025-08-01T00:00:00"/>
    <n v="0"/>
    <n v="0"/>
    <n v="0"/>
    <n v="0"/>
    <n v="0"/>
    <n v="0"/>
    <x v="0"/>
  </r>
  <r>
    <s v="B002506"/>
    <s v="Antidepressant"/>
    <s v="Line 2"/>
    <d v="2025-07-30T00:00:00"/>
    <s v="Team D"/>
    <n v="22.17"/>
    <n v="38.01"/>
    <n v="303"/>
    <n v="43.9"/>
    <n v="6.57"/>
    <n v="98.96"/>
    <n v="6.77"/>
    <n v="129.9"/>
    <n v="90.45"/>
    <n v="93.98"/>
    <s v="Pass"/>
    <s v="No"/>
    <s v="None"/>
    <s v="None"/>
    <d v="2025-07-01T00:00:00"/>
    <n v="0"/>
    <n v="0"/>
    <n v="0"/>
    <n v="0"/>
    <n v="0"/>
    <n v="0"/>
    <x v="0"/>
  </r>
  <r>
    <s v="B002506"/>
    <s v="Antidepressant"/>
    <s v="Line 2"/>
    <d v="2025-07-30T00:00:00"/>
    <s v="Team D"/>
    <n v="22.17"/>
    <n v="38.01"/>
    <n v="303"/>
    <n v="43.9"/>
    <n v="6.57"/>
    <n v="98.96"/>
    <n v="6.77"/>
    <n v="129.9"/>
    <n v="90.45"/>
    <n v="93.98"/>
    <s v="Pass"/>
    <s v="No"/>
    <s v="None"/>
    <s v="None"/>
    <d v="2025-07-01T00:00:00"/>
    <n v="0"/>
    <n v="0"/>
    <n v="0"/>
    <n v="0"/>
    <n v="0"/>
    <n v="0"/>
    <x v="0"/>
  </r>
  <r>
    <s v="B002507"/>
    <s v="AED"/>
    <s v="Line 1"/>
    <d v="2024-05-31T00:00:00"/>
    <s v="Team B"/>
    <n v="21.62"/>
    <n v="41.36"/>
    <n v="320"/>
    <n v="43.5"/>
    <n v="7.2"/>
    <n v="99.03"/>
    <n v="6.87"/>
    <n v="133.4"/>
    <n v="88.27"/>
    <n v="94.81"/>
    <s v="Pass"/>
    <s v="No"/>
    <s v="None"/>
    <s v="None"/>
    <d v="2024-05-01T00:00:00"/>
    <n v="0"/>
    <n v="0"/>
    <n v="0"/>
    <n v="0"/>
    <n v="0"/>
    <n v="0"/>
    <x v="0"/>
  </r>
  <r>
    <s v="B002508"/>
    <s v="AED"/>
    <s v="Line 2"/>
    <d v="2025-08-29T00:00:00"/>
    <s v="Team C"/>
    <n v="21.21"/>
    <n v="35.71"/>
    <n v="323"/>
    <n v="43.6"/>
    <n v="7.45"/>
    <n v="98.92"/>
    <n v="6.97"/>
    <n v="131.69999999999999"/>
    <n v="88.77"/>
    <n v="94.97"/>
    <s v="Pass"/>
    <s v="No"/>
    <s v="None"/>
    <s v="None"/>
    <d v="2025-08-01T00:00:00"/>
    <n v="0"/>
    <n v="0"/>
    <n v="0"/>
    <n v="0"/>
    <n v="0"/>
    <n v="0"/>
    <x v="0"/>
  </r>
  <r>
    <s v="B002509"/>
    <s v="GLP-1 Agonist"/>
    <s v="Line 3"/>
    <d v="2024-08-26T00:00:00"/>
    <s v="Team C"/>
    <n v="20.47"/>
    <n v="39.33"/>
    <n v="311"/>
    <n v="45.4"/>
    <n v="8.7899999999999991"/>
    <n v="99.08"/>
    <n v="6.92"/>
    <n v="134.9"/>
    <n v="86.24"/>
    <n v="94.66"/>
    <s v="Pass"/>
    <s v="No"/>
    <s v="None"/>
    <s v="None"/>
    <d v="2024-08-01T00:00:00"/>
    <n v="0"/>
    <n v="0"/>
    <n v="0"/>
    <n v="0"/>
    <n v="0"/>
    <n v="0"/>
    <x v="0"/>
  </r>
  <r>
    <s v="B002510"/>
    <s v="COX-2 Inhibitor"/>
    <s v="Line 2"/>
    <d v="2024-04-10T00:00:00"/>
    <s v="Team C"/>
    <n v="23.35"/>
    <n v="44.55"/>
    <n v="295"/>
    <n v="47.5"/>
    <n v="7.95"/>
    <n v="99.09"/>
    <n v="6.71"/>
    <n v="138.6"/>
    <n v="84.91"/>
    <n v="93.97"/>
    <s v="Pass"/>
    <s v="No"/>
    <s v="None"/>
    <s v="None"/>
    <d v="2024-04-01T00:00:00"/>
    <n v="0"/>
    <n v="0"/>
    <n v="0"/>
    <n v="0"/>
    <n v="0"/>
    <n v="0"/>
    <x v="0"/>
  </r>
  <r>
    <s v="B002511"/>
    <s v="GLP-1 Agonist"/>
    <s v="Line 1"/>
    <d v="2025-10-04T00:00:00"/>
    <s v="Team C"/>
    <n v="22.1"/>
    <n v="35.520000000000003"/>
    <n v="357"/>
    <n v="39.9"/>
    <n v="7.01"/>
    <n v="99.07"/>
    <n v="6.88"/>
    <n v="144.5"/>
    <n v="86.95"/>
    <n v="92.17"/>
    <s v="Pass"/>
    <s v="No"/>
    <s v="None"/>
    <s v="None"/>
    <d v="2025-10-01T00:00:00"/>
    <n v="0"/>
    <n v="0"/>
    <n v="0"/>
    <n v="0"/>
    <n v="0"/>
    <n v="0"/>
    <x v="0"/>
  </r>
  <r>
    <s v="B002512"/>
    <s v="GLP-1 Agonist"/>
    <s v="Line 2"/>
    <d v="2024-06-23T00:00:00"/>
    <s v="Team A"/>
    <n v="22.51"/>
    <n v="49.7"/>
    <n v="320"/>
    <n v="45.8"/>
    <n v="7"/>
    <n v="98.79"/>
    <n v="7.13"/>
    <n v="134.4"/>
    <n v="87.39"/>
    <n v="94.15"/>
    <s v="Pass"/>
    <s v="No"/>
    <s v="None"/>
    <s v="None"/>
    <d v="2024-06-01T00:00:00"/>
    <n v="0"/>
    <n v="0"/>
    <n v="0"/>
    <n v="0"/>
    <n v="0"/>
    <n v="0"/>
    <x v="0"/>
  </r>
  <r>
    <s v="B002513"/>
    <s v="Antidepressant"/>
    <s v="Line 2"/>
    <d v="2024-05-28T00:00:00"/>
    <s v="Team B"/>
    <n v="22.3"/>
    <n v="45.96"/>
    <n v="316"/>
    <n v="42.6"/>
    <n v="7.2"/>
    <n v="98.99"/>
    <n v="6.95"/>
    <n v="125.9"/>
    <n v="89.08"/>
    <n v="93.52"/>
    <s v="Pass"/>
    <s v="No"/>
    <s v="None"/>
    <s v="None"/>
    <d v="2024-05-01T00:00:00"/>
    <n v="0"/>
    <n v="0"/>
    <n v="0"/>
    <n v="0"/>
    <n v="0"/>
    <n v="0"/>
    <x v="0"/>
  </r>
  <r>
    <s v="B002514"/>
    <s v="Antidepressant"/>
    <s v="Line 1"/>
    <d v="2024-07-16T00:00:00"/>
    <s v="Team B"/>
    <n v="20.02"/>
    <n v="33.04"/>
    <n v="307"/>
    <n v="40.6"/>
    <n v="7.08"/>
    <n v="98.92"/>
    <n v="6.49"/>
    <n v="131"/>
    <n v="91.44"/>
    <n v="96.4"/>
    <s v="Pass"/>
    <s v="No"/>
    <s v="None"/>
    <s v="None"/>
    <d v="2024-07-01T00:00:00"/>
    <n v="0"/>
    <n v="0"/>
    <n v="0"/>
    <n v="0"/>
    <n v="0"/>
    <n v="0"/>
    <x v="0"/>
  </r>
  <r>
    <s v="B002515"/>
    <s v="Antidepressant"/>
    <s v="Line 1"/>
    <d v="2024-12-25T00:00:00"/>
    <s v="Team B"/>
    <m/>
    <n v="33.14"/>
    <n v="338"/>
    <n v="37.799999999999997"/>
    <n v="6.19"/>
    <n v="99.31"/>
    <n v="6.77"/>
    <n v="133.6"/>
    <n v="87.74"/>
    <n v="94.5"/>
    <s v="Pass"/>
    <s v="No"/>
    <s v="None"/>
    <s v="None"/>
    <d v="2024-12-01T00:00:00"/>
    <n v="1"/>
    <n v="0"/>
    <n v="0"/>
    <n v="0"/>
    <n v="0"/>
    <n v="0"/>
    <x v="1"/>
  </r>
  <r>
    <s v="B002516"/>
    <s v="AED"/>
    <s v="Line 3"/>
    <d v="2024-05-01T00:00:00"/>
    <s v="Team D"/>
    <n v="22.15"/>
    <n v="39.08"/>
    <n v="324"/>
    <n v="36.5"/>
    <n v="7.34"/>
    <n v="98.51"/>
    <n v="6.86"/>
    <n v="119.1"/>
    <n v="88.42"/>
    <n v="92.18"/>
    <s v="Pass"/>
    <s v="No"/>
    <s v="None"/>
    <s v="None"/>
    <d v="2024-05-01T00:00:00"/>
    <n v="0"/>
    <n v="0"/>
    <n v="0"/>
    <n v="0"/>
    <n v="0"/>
    <n v="0"/>
    <x v="0"/>
  </r>
  <r>
    <s v="B002517"/>
    <s v="Antidepressant"/>
    <s v="Line 1"/>
    <d v="2024-04-26T00:00:00"/>
    <s v="Team D"/>
    <n v="21.72"/>
    <n v="49.87"/>
    <n v="322"/>
    <n v="38.200000000000003"/>
    <n v="7.2"/>
    <n v="98.8"/>
    <n v="6.98"/>
    <n v="112.9"/>
    <n v="88.4"/>
    <n v="93.21"/>
    <s v="Pass"/>
    <s v="No"/>
    <s v="None"/>
    <s v="None"/>
    <d v="2024-04-01T00:00:00"/>
    <n v="0"/>
    <n v="0"/>
    <n v="0"/>
    <n v="0"/>
    <n v="0"/>
    <n v="0"/>
    <x v="0"/>
  </r>
  <r>
    <s v="B002518"/>
    <s v="Antidepressant"/>
    <s v="Line 1"/>
    <d v="2024-10-13T00:00:00"/>
    <s v="Team C"/>
    <n v="21.58"/>
    <n v="46.45"/>
    <n v="328"/>
    <n v="36.700000000000003"/>
    <n v="6.14"/>
    <n v="99.18"/>
    <n v="7.15"/>
    <n v="123.8"/>
    <n v="92.52"/>
    <n v="94.76"/>
    <s v="Pass"/>
    <s v="No"/>
    <s v="None"/>
    <s v="None"/>
    <d v="2024-10-01T00:00:00"/>
    <n v="0"/>
    <n v="0"/>
    <n v="0"/>
    <n v="0"/>
    <n v="0"/>
    <n v="0"/>
    <x v="0"/>
  </r>
  <r>
    <s v="B002519"/>
    <s v="GLP-1 Agonist"/>
    <s v="Line 1"/>
    <d v="2024-06-08T00:00:00"/>
    <s v="Team B"/>
    <n v="20.67"/>
    <n v="48.12"/>
    <n v="298"/>
    <n v="57.2"/>
    <n v="7.58"/>
    <n v="99.17"/>
    <n v="7.03"/>
    <n v="134.4"/>
    <n v="85.17"/>
    <n v="91.83"/>
    <s v="Pass"/>
    <s v="No"/>
    <s v="None"/>
    <s v="None"/>
    <d v="2024-06-01T00:00:00"/>
    <n v="0"/>
    <n v="0"/>
    <n v="0"/>
    <n v="0"/>
    <n v="0"/>
    <n v="0"/>
    <x v="0"/>
  </r>
  <r>
    <s v="B002520"/>
    <s v="Antidepressant"/>
    <s v="Line 2"/>
    <d v="2024-05-21T00:00:00"/>
    <s v="Team A"/>
    <n v="22.71"/>
    <n v="42.05"/>
    <n v="327"/>
    <n v="54.5"/>
    <n v="7.08"/>
    <n v="99.72"/>
    <n v="6.65"/>
    <n v="117.4"/>
    <n v="86.33"/>
    <n v="92.38"/>
    <s v="Pass"/>
    <s v="No"/>
    <s v="None"/>
    <s v="None"/>
    <d v="2024-05-01T00:00:00"/>
    <n v="0"/>
    <n v="0"/>
    <n v="0"/>
    <n v="0"/>
    <n v="0"/>
    <n v="0"/>
    <x v="0"/>
  </r>
  <r>
    <s v="B002521"/>
    <s v="Antidepressant"/>
    <s v="Line 2"/>
    <d v="2025-10-28T00:00:00"/>
    <s v="Team D"/>
    <n v="22.34"/>
    <n v="40.950000000000003"/>
    <n v="333"/>
    <n v="40.700000000000003"/>
    <n v="6.84"/>
    <n v="98.97"/>
    <n v="6.81"/>
    <n v="117.9"/>
    <n v="87.85"/>
    <n v="92.59"/>
    <s v="Pass"/>
    <s v="No"/>
    <s v="None"/>
    <s v="None"/>
    <d v="2025-10-01T00:00:00"/>
    <n v="0"/>
    <n v="0"/>
    <n v="0"/>
    <n v="0"/>
    <n v="0"/>
    <n v="0"/>
    <x v="0"/>
  </r>
  <r>
    <s v="B002522"/>
    <s v="COX-2 Inhibitor"/>
    <s v="Line 1"/>
    <d v="2025-03-11T00:00:00"/>
    <s v="Team D"/>
    <n v="22.88"/>
    <n v="36.76"/>
    <n v="346"/>
    <n v="30.3"/>
    <n v="6.71"/>
    <n v="99.01"/>
    <n v="6.66"/>
    <n v="116.3"/>
    <n v="89.9"/>
    <n v="93.62"/>
    <s v="Pass"/>
    <s v="No"/>
    <s v="None"/>
    <s v="None"/>
    <d v="2025-03-01T00:00:00"/>
    <n v="0"/>
    <n v="0"/>
    <n v="0"/>
    <n v="0"/>
    <n v="0"/>
    <n v="0"/>
    <x v="0"/>
  </r>
  <r>
    <s v="B002523"/>
    <s v="GLP-1 Agonist"/>
    <s v="Line 2"/>
    <d v="2024-01-11T00:00:00"/>
    <s v="Team B"/>
    <n v="21.02"/>
    <n v="41.75"/>
    <n v="305"/>
    <n v="52.1"/>
    <n v="7.76"/>
    <n v="99.06"/>
    <n v="7.1"/>
    <n v="156"/>
    <n v="81.78"/>
    <n v="92.16"/>
    <s v="Pass"/>
    <s v="No"/>
    <s v="None"/>
    <s v="None"/>
    <d v="2024-01-01T00:00:00"/>
    <n v="0"/>
    <n v="0"/>
    <n v="0"/>
    <n v="0"/>
    <n v="0"/>
    <n v="0"/>
    <x v="0"/>
  </r>
  <r>
    <s v="B002524"/>
    <s v="COX-2 Inhibitor"/>
    <s v="Line 3"/>
    <d v="2024-03-15T00:00:00"/>
    <s v="Team D"/>
    <n v="22.63"/>
    <n v="42.02"/>
    <n v="365"/>
    <n v="34.1"/>
    <n v="6.84"/>
    <n v="99.67"/>
    <n v="6.64"/>
    <n v="111.3"/>
    <n v="86.33"/>
    <n v="94.75"/>
    <s v="Pass"/>
    <s v="No"/>
    <s v="None"/>
    <s v="None"/>
    <d v="2024-03-01T00:00:00"/>
    <n v="0"/>
    <n v="0"/>
    <n v="0"/>
    <n v="0"/>
    <n v="0"/>
    <n v="0"/>
    <x v="0"/>
  </r>
  <r>
    <s v="B002525"/>
    <s v="AED"/>
    <s v="Line 1"/>
    <d v="2025-08-17T00:00:00"/>
    <s v="Team D"/>
    <n v="20.8"/>
    <n v="42.83"/>
    <n v="286"/>
    <n v="41"/>
    <n v="8.39"/>
    <n v="99.45"/>
    <n v="6.81"/>
    <n v="126.1"/>
    <n v="88.12"/>
    <n v="93.48"/>
    <s v="Pass"/>
    <s v="No"/>
    <s v="None"/>
    <s v="None"/>
    <d v="2025-08-01T00:00:00"/>
    <n v="0"/>
    <n v="0"/>
    <n v="0"/>
    <n v="0"/>
    <n v="0"/>
    <n v="0"/>
    <x v="0"/>
  </r>
  <r>
    <s v="B002526"/>
    <s v="Antidepressant"/>
    <s v="Line 3"/>
    <d v="2024-07-16T00:00:00"/>
    <s v="Team C"/>
    <n v="21.9"/>
    <n v="50.09"/>
    <n v="306"/>
    <n v="40"/>
    <n v="6.76"/>
    <n v="98.66"/>
    <n v="6.74"/>
    <n v="127.4"/>
    <n v="87.87"/>
    <n v="91.05"/>
    <s v="Pass"/>
    <s v="No"/>
    <s v="None"/>
    <s v="None"/>
    <d v="2024-07-01T00:00:00"/>
    <n v="0"/>
    <n v="0"/>
    <n v="0"/>
    <n v="0"/>
    <n v="0"/>
    <n v="0"/>
    <x v="0"/>
  </r>
  <r>
    <s v="B002527"/>
    <s v="AED"/>
    <s v="Line 1"/>
    <d v="2024-04-21T00:00:00"/>
    <s v="Team A"/>
    <n v="19.899999999999999"/>
    <n v="43.37"/>
    <n v="315"/>
    <n v="42.2"/>
    <n v="6.84"/>
    <n v="98.99"/>
    <n v="6.76"/>
    <n v="122.2"/>
    <n v="87.9"/>
    <n v="93.53"/>
    <s v="Pass"/>
    <s v="No"/>
    <s v="None"/>
    <s v="None"/>
    <d v="2024-04-01T00:00:00"/>
    <n v="0"/>
    <n v="0"/>
    <n v="0"/>
    <n v="0"/>
    <n v="0"/>
    <n v="0"/>
    <x v="0"/>
  </r>
  <r>
    <s v="B002528"/>
    <s v="AED"/>
    <s v="Line 1"/>
    <d v="2025-05-01T00:00:00"/>
    <s v="Team A"/>
    <n v="20.62"/>
    <n v="50.65"/>
    <n v="302"/>
    <n v="42"/>
    <n v="7.57"/>
    <n v="99.14"/>
    <n v="6.98"/>
    <n v="121.4"/>
    <n v="89.6"/>
    <n v="92.3"/>
    <s v="Pass"/>
    <s v="No"/>
    <s v="None"/>
    <s v="None"/>
    <d v="2025-05-01T00:00:00"/>
    <n v="0"/>
    <n v="0"/>
    <n v="0"/>
    <n v="0"/>
    <n v="0"/>
    <n v="0"/>
    <x v="0"/>
  </r>
  <r>
    <s v="B002529"/>
    <s v="AED"/>
    <s v="Line 3"/>
    <d v="2025-09-04T00:00:00"/>
    <s v="Team D"/>
    <n v="21.56"/>
    <n v="36.06"/>
    <n v="308"/>
    <n v="38.299999999999997"/>
    <n v="7.96"/>
    <n v="99.32"/>
    <n v="6.8"/>
    <n v="130.69999999999999"/>
    <n v="87.81"/>
    <n v="91.56"/>
    <s v="Pass"/>
    <s v="No"/>
    <s v="None"/>
    <s v="None"/>
    <d v="2025-09-01T00:00:00"/>
    <n v="0"/>
    <n v="0"/>
    <n v="0"/>
    <n v="0"/>
    <n v="0"/>
    <n v="0"/>
    <x v="0"/>
  </r>
  <r>
    <s v="B002530"/>
    <s v="COX-2 Inhibitor"/>
    <s v="Line 3"/>
    <d v="2024-10-18T00:00:00"/>
    <s v="Team C"/>
    <n v="24.28"/>
    <n v="56.44"/>
    <n v="363"/>
    <n v="35.6"/>
    <n v="7.1"/>
    <n v="99.06"/>
    <n v="7.16"/>
    <n v="108"/>
    <n v="88.06"/>
    <n v="95.67"/>
    <s v="Pass"/>
    <s v="No"/>
    <s v="None"/>
    <s v="None"/>
    <d v="2024-10-01T00:00:00"/>
    <n v="0"/>
    <n v="0"/>
    <n v="0"/>
    <n v="0"/>
    <n v="0"/>
    <n v="0"/>
    <x v="0"/>
  </r>
  <r>
    <s v="B002531"/>
    <s v="COX-2 Inhibitor"/>
    <s v="Line 2"/>
    <d v="2025-06-27T00:00:00"/>
    <s v="Team A"/>
    <n v="21.15"/>
    <n v="41.13"/>
    <n v="337"/>
    <n v="42.6"/>
    <n v="7.76"/>
    <n v="99.09"/>
    <n v="6.48"/>
    <n v="115.5"/>
    <n v="87.41"/>
    <n v="92.46"/>
    <s v="Pass"/>
    <s v="No"/>
    <s v="None"/>
    <s v="None"/>
    <d v="2025-06-01T00:00:00"/>
    <n v="0"/>
    <n v="0"/>
    <n v="0"/>
    <n v="0"/>
    <n v="0"/>
    <n v="0"/>
    <x v="0"/>
  </r>
  <r>
    <s v="B002532"/>
    <s v="COX-2 Inhibitor"/>
    <s v="Line 3"/>
    <d v="2024-11-04T00:00:00"/>
    <s v="Team A"/>
    <n v="21.57"/>
    <n v="46.54"/>
    <n v="307"/>
    <n v="39.299999999999997"/>
    <n v="7.17"/>
    <n v="99.27"/>
    <n v="6.81"/>
    <m/>
    <n v="88.7"/>
    <n v="95.06"/>
    <s v="Pass"/>
    <s v="No"/>
    <s v="None"/>
    <s v="None"/>
    <d v="2024-11-01T00:00:00"/>
    <n v="0"/>
    <n v="0"/>
    <n v="0"/>
    <n v="0"/>
    <n v="1"/>
    <n v="0"/>
    <x v="1"/>
  </r>
  <r>
    <s v="B002533"/>
    <s v="COX-2 Inhibitor"/>
    <s v="Line 2"/>
    <d v="2024-03-20T00:00:00"/>
    <s v="Team D"/>
    <n v="22.66"/>
    <n v="47.33"/>
    <n v="332"/>
    <n v="38.700000000000003"/>
    <n v="5.54"/>
    <n v="99.35"/>
    <n v="6.69"/>
    <n v="122.6"/>
    <n v="87.74"/>
    <n v="94.53"/>
    <s v="Pass"/>
    <s v="No"/>
    <s v="None"/>
    <s v="None"/>
    <d v="2024-03-01T00:00:00"/>
    <n v="0"/>
    <n v="0"/>
    <n v="0"/>
    <n v="0"/>
    <n v="0"/>
    <n v="0"/>
    <x v="0"/>
  </r>
  <r>
    <s v="B002534"/>
    <s v="Antidepressant"/>
    <s v="Line 2"/>
    <d v="2025-08-06T00:00:00"/>
    <s v="Team B"/>
    <n v="23.33"/>
    <n v="39.51"/>
    <n v="321"/>
    <n v="28.7"/>
    <n v="6.59"/>
    <n v="98.83"/>
    <n v="6.79"/>
    <n v="103.3"/>
    <n v="92.43"/>
    <n v="91.55"/>
    <s v="Pass"/>
    <s v="No"/>
    <s v="None"/>
    <s v="None"/>
    <d v="2025-08-01T00:00:00"/>
    <n v="0"/>
    <n v="0"/>
    <n v="0"/>
    <n v="0"/>
    <n v="0"/>
    <n v="0"/>
    <x v="0"/>
  </r>
  <r>
    <s v="B002535"/>
    <s v="AED"/>
    <s v="Line 3"/>
    <d v="2025-11-02T00:00:00"/>
    <s v="Team B"/>
    <n v="21.95"/>
    <n v="48.1"/>
    <n v="316"/>
    <n v="50.7"/>
    <n v="7.54"/>
    <n v="99.25"/>
    <n v="6.93"/>
    <n v="135.19999999999999"/>
    <n v="85.35"/>
    <n v="91.82"/>
    <s v="Pass"/>
    <s v="No"/>
    <s v="None"/>
    <s v="None"/>
    <d v="2025-11-01T00:00:00"/>
    <n v="0"/>
    <n v="0"/>
    <n v="0"/>
    <n v="0"/>
    <n v="0"/>
    <n v="0"/>
    <x v="0"/>
  </r>
  <r>
    <s v="B002536"/>
    <s v="COX-2 Inhibitor"/>
    <s v="Line 3"/>
    <d v="2025-12-20T00:00:00"/>
    <s v="Team C"/>
    <n v="23.03"/>
    <n v="47.36"/>
    <n v="350"/>
    <n v="34.700000000000003"/>
    <n v="7.6"/>
    <m/>
    <n v="6.9"/>
    <n v="106.5"/>
    <n v="89.54"/>
    <n v="94.72"/>
    <s v="Pass"/>
    <s v="No"/>
    <s v="None"/>
    <s v="None"/>
    <d v="2025-12-01T00:00:00"/>
    <n v="0"/>
    <n v="0"/>
    <n v="1"/>
    <n v="0"/>
    <n v="0"/>
    <n v="0"/>
    <x v="1"/>
  </r>
  <r>
    <s v="B002537"/>
    <s v="AED"/>
    <s v="Line 1"/>
    <d v="2024-03-14T00:00:00"/>
    <s v="Team B"/>
    <n v="21.55"/>
    <n v="40.43"/>
    <n v="324"/>
    <n v="51.2"/>
    <n v="8.0500000000000007"/>
    <n v="98.83"/>
    <n v="7"/>
    <n v="128.19999999999999"/>
    <n v="84.09"/>
    <n v="93.9"/>
    <s v="Pass"/>
    <s v="No"/>
    <s v="None"/>
    <s v="None"/>
    <d v="2024-03-01T00:00:00"/>
    <n v="0"/>
    <n v="0"/>
    <n v="0"/>
    <n v="0"/>
    <n v="0"/>
    <n v="0"/>
    <x v="0"/>
  </r>
  <r>
    <s v="B002538"/>
    <s v="GLP-1 Agonist"/>
    <s v="Line 2"/>
    <d v="2025-02-17T00:00:00"/>
    <s v="Team D"/>
    <n v="21.12"/>
    <n v="36.49"/>
    <n v="298"/>
    <n v="48.8"/>
    <n v="6.96"/>
    <n v="99.25"/>
    <n v="6.9"/>
    <n v="146.9"/>
    <n v="87.89"/>
    <n v="91.4"/>
    <s v="Pass"/>
    <s v="Yes"/>
    <s v="Process"/>
    <s v="Minor"/>
    <d v="2025-02-01T00:00:00"/>
    <n v="0"/>
    <n v="0"/>
    <n v="0"/>
    <n v="0"/>
    <n v="0"/>
    <n v="0"/>
    <x v="0"/>
  </r>
  <r>
    <s v="B002539"/>
    <s v="Antidepressant"/>
    <s v="Line 2"/>
    <d v="2025-03-31T00:00:00"/>
    <s v="Team C"/>
    <n v="22.06"/>
    <n v="42.23"/>
    <n v="299"/>
    <n v="38.9"/>
    <n v="7.63"/>
    <n v="99.3"/>
    <n v="6.98"/>
    <n v="123.4"/>
    <n v="91.42"/>
    <n v="95.48"/>
    <s v="Pass"/>
    <s v="No"/>
    <s v="None"/>
    <s v="None"/>
    <d v="2025-03-01T00:00:00"/>
    <n v="0"/>
    <n v="0"/>
    <n v="0"/>
    <n v="0"/>
    <n v="0"/>
    <n v="0"/>
    <x v="0"/>
  </r>
  <r>
    <s v="B002540"/>
    <s v="GLP-1 Agonist"/>
    <s v="Line 1"/>
    <d v="2024-02-27T00:00:00"/>
    <s v="Team B"/>
    <n v="21.01"/>
    <n v="39.42"/>
    <n v="292"/>
    <n v="38.799999999999997"/>
    <n v="7.99"/>
    <n v="99.2"/>
    <n v="7.05"/>
    <n v="146.6"/>
    <n v="84.66"/>
    <n v="90.79"/>
    <s v="Pass"/>
    <s v="No"/>
    <s v="None"/>
    <s v="None"/>
    <d v="2024-02-01T00:00:00"/>
    <n v="0"/>
    <n v="0"/>
    <n v="0"/>
    <n v="0"/>
    <n v="0"/>
    <n v="0"/>
    <x v="0"/>
  </r>
  <r>
    <s v="B002541"/>
    <s v="GLP-1 Agonist"/>
    <s v="Line 3"/>
    <d v="2025-11-26T00:00:00"/>
    <s v="Team B"/>
    <n v="22.04"/>
    <n v="46.97"/>
    <n v="289"/>
    <n v="60.5"/>
    <n v="8.41"/>
    <n v="99.23"/>
    <n v="7.24"/>
    <n v="148.5"/>
    <n v="84.04"/>
    <n v="91.48"/>
    <s v="Pass"/>
    <s v="Yes"/>
    <s v="Material"/>
    <s v="Minor"/>
    <d v="2025-11-01T00:00:00"/>
    <n v="0"/>
    <n v="0"/>
    <n v="0"/>
    <n v="0"/>
    <n v="0"/>
    <n v="0"/>
    <x v="0"/>
  </r>
  <r>
    <s v="B002542"/>
    <s v="GLP-1 Agonist"/>
    <s v="Line 2"/>
    <d v="2024-03-16T00:00:00"/>
    <s v="Team D"/>
    <n v="20.3"/>
    <n v="43.51"/>
    <n v="295"/>
    <n v="52.4"/>
    <n v="7.91"/>
    <n v="98.9"/>
    <n v="7.02"/>
    <n v="151"/>
    <n v="84.67"/>
    <n v="91.38"/>
    <s v="Pass"/>
    <s v="No"/>
    <s v="None"/>
    <s v="None"/>
    <d v="2024-03-01T00:00:00"/>
    <n v="0"/>
    <n v="0"/>
    <n v="0"/>
    <n v="0"/>
    <n v="0"/>
    <n v="0"/>
    <x v="0"/>
  </r>
  <r>
    <s v="B002543"/>
    <s v="GLP-1 Agonist"/>
    <s v="Line 2"/>
    <d v="2024-07-15T00:00:00"/>
    <s v="Team C"/>
    <n v="22.17"/>
    <n v="39.65"/>
    <n v="312"/>
    <n v="52.7"/>
    <n v="8.73"/>
    <n v="99.01"/>
    <n v="7.08"/>
    <n v="149.69999999999999"/>
    <n v="85.47"/>
    <n v="92.13"/>
    <s v="Pass"/>
    <s v="No"/>
    <s v="None"/>
    <s v="None"/>
    <d v="2024-07-01T00:00:00"/>
    <n v="0"/>
    <n v="0"/>
    <n v="0"/>
    <n v="0"/>
    <n v="0"/>
    <n v="0"/>
    <x v="0"/>
  </r>
  <r>
    <s v="B002544"/>
    <s v="Antidepressant"/>
    <s v="Line 2"/>
    <d v="2025-12-08T00:00:00"/>
    <s v="Team D"/>
    <n v="22.03"/>
    <n v="45.03"/>
    <n v="327"/>
    <n v="51"/>
    <n v="6.23"/>
    <n v="98.3"/>
    <n v="6.75"/>
    <m/>
    <n v="87.07"/>
    <n v="91.65"/>
    <s v="Pass"/>
    <s v="No"/>
    <s v="None"/>
    <s v="None"/>
    <d v="2025-12-01T00:00:00"/>
    <n v="0"/>
    <n v="0"/>
    <n v="0"/>
    <n v="0"/>
    <n v="1"/>
    <n v="0"/>
    <x v="1"/>
  </r>
  <r>
    <s v="B002545"/>
    <s v="GLP-1 Agonist"/>
    <s v="Line 2"/>
    <d v="2025-02-10T00:00:00"/>
    <s v="Team B"/>
    <n v="21.34"/>
    <n v="29.77"/>
    <n v="315"/>
    <n v="49.2"/>
    <n v="8.09"/>
    <n v="99.39"/>
    <n v="6.71"/>
    <n v="128.19999999999999"/>
    <n v="80.56"/>
    <n v="92.72"/>
    <s v="Pass"/>
    <s v="No"/>
    <s v="None"/>
    <s v="None"/>
    <d v="2025-02-01T00:00:00"/>
    <n v="0"/>
    <n v="0"/>
    <n v="0"/>
    <n v="0"/>
    <n v="0"/>
    <n v="0"/>
    <x v="0"/>
  </r>
  <r>
    <s v="B002546"/>
    <s v="GLP-1 Agonist"/>
    <s v="Line 1"/>
    <d v="2025-05-11T00:00:00"/>
    <s v="Team A"/>
    <n v="20.27"/>
    <n v="36.92"/>
    <n v="293"/>
    <n v="54.4"/>
    <n v="8.6300000000000008"/>
    <n v="99.3"/>
    <n v="7.19"/>
    <n v="141.6"/>
    <n v="86.51"/>
    <n v="92.41"/>
    <s v="Pass"/>
    <s v="No"/>
    <s v="None"/>
    <s v="None"/>
    <d v="2025-05-01T00:00:00"/>
    <n v="0"/>
    <n v="0"/>
    <n v="0"/>
    <n v="0"/>
    <n v="0"/>
    <n v="0"/>
    <x v="0"/>
  </r>
  <r>
    <s v="B002547"/>
    <s v="AED"/>
    <s v="Line 3"/>
    <d v="2024-12-26T00:00:00"/>
    <s v="Team D"/>
    <n v="21.07"/>
    <n v="45.44"/>
    <n v="342"/>
    <n v="43.9"/>
    <n v="7.56"/>
    <n v="99.32"/>
    <n v="6.82"/>
    <n v="126.8"/>
    <n v="89.05"/>
    <n v="92.44"/>
    <s v="Pass"/>
    <s v="No"/>
    <s v="None"/>
    <s v="None"/>
    <d v="2024-12-01T00:00:00"/>
    <n v="0"/>
    <n v="0"/>
    <n v="0"/>
    <n v="0"/>
    <n v="0"/>
    <n v="0"/>
    <x v="0"/>
  </r>
  <r>
    <s v="B002548"/>
    <s v="Antidepressant"/>
    <s v="Line 2"/>
    <d v="2025-07-04T00:00:00"/>
    <s v="Team A"/>
    <n v="22.9"/>
    <n v="47.58"/>
    <n v="332"/>
    <n v="45.1"/>
    <n v="7.46"/>
    <n v="98.71"/>
    <n v="6.83"/>
    <n v="123.2"/>
    <n v="89.84"/>
    <n v="94.54"/>
    <s v="Pass"/>
    <s v="No"/>
    <s v="None"/>
    <s v="None"/>
    <d v="2025-07-01T00:00:00"/>
    <n v="0"/>
    <n v="0"/>
    <n v="0"/>
    <n v="0"/>
    <n v="0"/>
    <n v="0"/>
    <x v="0"/>
  </r>
  <r>
    <s v="B002549"/>
    <s v="GLP-1 Agonist"/>
    <s v="Line 3"/>
    <d v="2024-02-29T00:00:00"/>
    <s v="Team D"/>
    <n v="21.34"/>
    <n v="41"/>
    <n v="302"/>
    <n v="46"/>
    <n v="8.14"/>
    <n v="99.16"/>
    <n v="6.76"/>
    <n v="140.4"/>
    <n v="83.68"/>
    <n v="93.43"/>
    <s v="Failed"/>
    <s v="No"/>
    <s v="None"/>
    <s v="None"/>
    <d v="2024-02-01T00:00:00"/>
    <n v="0"/>
    <n v="0"/>
    <n v="0"/>
    <n v="0"/>
    <n v="0"/>
    <n v="0"/>
    <x v="0"/>
  </r>
  <r>
    <s v="B002550"/>
    <s v="GLP-1 Agonist"/>
    <s v="Line 2"/>
    <d v="2025-05-08T00:00:00"/>
    <s v="Team C"/>
    <n v="21.71"/>
    <n v="47.29"/>
    <n v="311"/>
    <n v="44.2"/>
    <n v="7.24"/>
    <n v="99.1"/>
    <n v="6.98"/>
    <n v="123.5"/>
    <n v="86.31"/>
    <n v="95.95"/>
    <s v="Pass"/>
    <s v="No"/>
    <s v="None"/>
    <s v="None"/>
    <d v="2025-05-01T00:00:00"/>
    <n v="0"/>
    <n v="0"/>
    <n v="0"/>
    <n v="0"/>
    <n v="0"/>
    <n v="0"/>
    <x v="0"/>
  </r>
  <r>
    <s v="B002551"/>
    <s v="GLP-1 Agonist"/>
    <s v="Line 1"/>
    <d v="2024-02-18T00:00:00"/>
    <s v="Team A"/>
    <n v="20.84"/>
    <n v="44.34"/>
    <n v="288"/>
    <n v="48.5"/>
    <n v="7.37"/>
    <n v="98.71"/>
    <n v="6.92"/>
    <n v="130.5"/>
    <n v="84.72"/>
    <n v="94.77"/>
    <s v="Pass"/>
    <s v="No"/>
    <s v="None"/>
    <s v="None"/>
    <d v="2024-02-01T00:00:00"/>
    <n v="0"/>
    <n v="0"/>
    <n v="0"/>
    <n v="0"/>
    <n v="0"/>
    <n v="0"/>
    <x v="0"/>
  </r>
  <r>
    <s v="B002552"/>
    <s v="GLP-1 Agonist"/>
    <s v="Line 1"/>
    <d v="2024-05-11T00:00:00"/>
    <s v="Team D"/>
    <n v="21.48"/>
    <n v="37.56"/>
    <n v="262"/>
    <n v="41"/>
    <n v="7.95"/>
    <n v="99.28"/>
    <n v="6.85"/>
    <n v="124"/>
    <n v="83.04"/>
    <n v="93.91"/>
    <s v="Pass"/>
    <s v="No"/>
    <s v="None"/>
    <s v="None"/>
    <d v="2024-05-01T00:00:00"/>
    <n v="0"/>
    <n v="0"/>
    <n v="0"/>
    <n v="0"/>
    <n v="0"/>
    <n v="0"/>
    <x v="0"/>
  </r>
  <r>
    <s v="B002553"/>
    <s v="COX-2 Inhibitor"/>
    <s v="Line 2"/>
    <d v="2025-01-05T00:00:00"/>
    <s v="Team A"/>
    <n v="21.47"/>
    <n v="42.3"/>
    <n v="329"/>
    <n v="39.799999999999997"/>
    <n v="6.31"/>
    <n v="99.32"/>
    <n v="6.74"/>
    <n v="118.2"/>
    <n v="87.01"/>
    <n v="92.87"/>
    <s v="Pass"/>
    <s v="No"/>
    <s v="None"/>
    <s v="None"/>
    <d v="2025-01-01T00:00:00"/>
    <n v="0"/>
    <n v="0"/>
    <n v="0"/>
    <n v="0"/>
    <n v="0"/>
    <n v="0"/>
    <x v="0"/>
  </r>
  <r>
    <s v="B002554"/>
    <s v="AED"/>
    <s v="Line 1"/>
    <d v="2024-11-23T00:00:00"/>
    <s v="Team B"/>
    <n v="21.87"/>
    <n v="46.04"/>
    <n v="328"/>
    <n v="43.3"/>
    <n v="6.4"/>
    <n v="98.47"/>
    <n v="7.03"/>
    <n v="121.9"/>
    <n v="84.92"/>
    <n v="91.95"/>
    <s v="Pass"/>
    <s v="No"/>
    <s v="None"/>
    <s v="None"/>
    <d v="2024-11-01T00:00:00"/>
    <n v="0"/>
    <n v="0"/>
    <n v="0"/>
    <n v="0"/>
    <n v="0"/>
    <n v="0"/>
    <x v="0"/>
  </r>
  <r>
    <s v="B002555"/>
    <s v="GLP-1 Agonist"/>
    <s v="Line 2"/>
    <d v="2024-04-21T00:00:00"/>
    <s v="Team B"/>
    <n v="21.78"/>
    <n v="37.76"/>
    <n v="301"/>
    <n v="37.1"/>
    <n v="7.48"/>
    <n v="99.11"/>
    <n v="6.82"/>
    <m/>
    <n v="88.4"/>
    <n v="91.24"/>
    <s v="Pass"/>
    <s v="No"/>
    <s v="None"/>
    <s v="None"/>
    <d v="2024-04-01T00:00:00"/>
    <n v="0"/>
    <n v="0"/>
    <n v="0"/>
    <n v="0"/>
    <n v="1"/>
    <n v="0"/>
    <x v="1"/>
  </r>
  <r>
    <s v="B002556"/>
    <s v="COX-2 Inhibitor"/>
    <s v="Line 3"/>
    <d v="2025-08-06T00:00:00"/>
    <s v="Team C"/>
    <n v="22.74"/>
    <n v="50.66"/>
    <n v="338"/>
    <n v="36"/>
    <n v="6.6"/>
    <n v="98.8"/>
    <n v="6.74"/>
    <n v="120.2"/>
    <n v="85.17"/>
    <n v="108"/>
    <s v="Pass"/>
    <s v="No"/>
    <s v="None"/>
    <s v="None"/>
    <d v="2025-08-01T00:00:00"/>
    <n v="0"/>
    <n v="0"/>
    <n v="0"/>
    <n v="0"/>
    <n v="0"/>
    <n v="0"/>
    <x v="0"/>
  </r>
  <r>
    <s v="B002557"/>
    <s v="Antidepressant"/>
    <s v="Line 1"/>
    <d v="2024-08-08T00:00:00"/>
    <s v="Team C"/>
    <n v="21.32"/>
    <n v="36.46"/>
    <n v="305"/>
    <n v="40.1"/>
    <n v="6.27"/>
    <n v="98.73"/>
    <n v="6.85"/>
    <n v="119.7"/>
    <n v="86.19"/>
    <n v="97.49"/>
    <s v="Pass"/>
    <s v="No"/>
    <s v="None"/>
    <s v="None"/>
    <d v="2024-08-01T00:00:00"/>
    <n v="0"/>
    <n v="0"/>
    <n v="0"/>
    <n v="0"/>
    <n v="0"/>
    <n v="0"/>
    <x v="0"/>
  </r>
  <r>
    <s v="B002558"/>
    <s v="Antidepressant"/>
    <s v="Line 1"/>
    <d v="2025-09-25T00:00:00"/>
    <s v="Team C"/>
    <n v="21.74"/>
    <n v="43.58"/>
    <n v="285"/>
    <n v="45.7"/>
    <n v="7.17"/>
    <n v="99.19"/>
    <n v="7.03"/>
    <n v="127.6"/>
    <n v="86.19"/>
    <n v="93.53"/>
    <s v="Pass"/>
    <s v="No"/>
    <s v="None"/>
    <s v="None"/>
    <d v="2025-09-01T00:00:00"/>
    <n v="0"/>
    <n v="0"/>
    <n v="0"/>
    <n v="0"/>
    <n v="0"/>
    <n v="0"/>
    <x v="0"/>
  </r>
  <r>
    <s v="B002559"/>
    <s v="GLP-1 Agonist"/>
    <s v="Line 3"/>
    <d v="2024-01-11T00:00:00"/>
    <s v="Team B"/>
    <n v="21.9"/>
    <n v="43.68"/>
    <n v="326"/>
    <n v="51.1"/>
    <n v="8.68"/>
    <n v="98.82"/>
    <n v="7.18"/>
    <n v="132.5"/>
    <n v="86.54"/>
    <n v="92.05"/>
    <s v="Pass"/>
    <s v="No"/>
    <s v="None"/>
    <s v="None"/>
    <d v="2024-01-01T00:00:00"/>
    <n v="0"/>
    <n v="0"/>
    <n v="0"/>
    <n v="0"/>
    <n v="0"/>
    <n v="0"/>
    <x v="0"/>
  </r>
  <r>
    <s v="B002560"/>
    <s v="Antidepressant"/>
    <s v="Line 1"/>
    <d v="2024-06-22T00:00:00"/>
    <s v="Team C"/>
    <n v="21.84"/>
    <n v="40.43"/>
    <n v="316"/>
    <n v="50"/>
    <n v="7.29"/>
    <n v="99.52"/>
    <n v="6.58"/>
    <n v="123.1"/>
    <n v="92.68"/>
    <n v="94.18"/>
    <s v="Pass"/>
    <s v="No"/>
    <s v="None"/>
    <s v="None"/>
    <d v="2024-06-01T00:00:00"/>
    <n v="0"/>
    <n v="0"/>
    <n v="0"/>
    <n v="0"/>
    <n v="0"/>
    <n v="0"/>
    <x v="0"/>
  </r>
  <r>
    <s v="B002561"/>
    <s v="COX-2 Inhibitor"/>
    <s v="Line 3"/>
    <d v="2024-08-04T00:00:00"/>
    <s v="Team A"/>
    <n v="22.28"/>
    <n v="40.31"/>
    <n v="332"/>
    <n v="42.4"/>
    <n v="6.52"/>
    <n v="99.23"/>
    <n v="6.82"/>
    <n v="141.80000000000001"/>
    <n v="88.28"/>
    <n v="93.95"/>
    <s v="Pass"/>
    <s v="No"/>
    <s v="None"/>
    <s v="None"/>
    <d v="2024-08-01T00:00:00"/>
    <n v="0"/>
    <n v="0"/>
    <n v="0"/>
    <n v="0"/>
    <n v="0"/>
    <n v="0"/>
    <x v="0"/>
  </r>
  <r>
    <s v="B002562"/>
    <s v="COX-2 Inhibitor"/>
    <s v="Line 2"/>
    <d v="2025-03-11T00:00:00"/>
    <s v="Team C"/>
    <n v="23.93"/>
    <n v="42.62"/>
    <n v="328"/>
    <n v="35"/>
    <n v="6.76"/>
    <n v="99.34"/>
    <n v="6.93"/>
    <n v="110.8"/>
    <n v="86.98"/>
    <n v="94.47"/>
    <s v="Pass"/>
    <s v="No"/>
    <s v="None"/>
    <s v="None"/>
    <d v="2025-03-01T00:00:00"/>
    <n v="0"/>
    <n v="0"/>
    <n v="0"/>
    <n v="0"/>
    <n v="0"/>
    <n v="0"/>
    <x v="0"/>
  </r>
  <r>
    <s v="B002563"/>
    <s v="COX-2 Inhibitor"/>
    <s v="Line 1"/>
    <d v="2024-10-20T00:00:00"/>
    <s v="Team A"/>
    <n v="21.79"/>
    <n v="47.06"/>
    <n v="363"/>
    <n v="37.700000000000003"/>
    <n v="7.16"/>
    <n v="99.27"/>
    <n v="6.57"/>
    <n v="98.8"/>
    <n v="87.56"/>
    <n v="96.17"/>
    <s v="Pass"/>
    <s v="No"/>
    <s v="None"/>
    <s v="None"/>
    <d v="2024-10-01T00:00:00"/>
    <n v="0"/>
    <n v="0"/>
    <n v="0"/>
    <n v="0"/>
    <n v="0"/>
    <n v="0"/>
    <x v="0"/>
  </r>
  <r>
    <s v="B002564"/>
    <s v="GLP-1 Agonist"/>
    <s v="Line 1"/>
    <d v="2024-04-24T00:00:00"/>
    <s v="Team A"/>
    <n v="22.31"/>
    <n v="37.5"/>
    <n v="316"/>
    <n v="46.1"/>
    <n v="8.9499999999999993"/>
    <n v="99.25"/>
    <n v="7.06"/>
    <n v="139.69999999999999"/>
    <n v="87.79"/>
    <n v="96.58"/>
    <s v="Pass"/>
    <s v="No"/>
    <s v="None"/>
    <s v="None"/>
    <d v="2024-04-01T00:00:00"/>
    <n v="0"/>
    <n v="0"/>
    <n v="0"/>
    <n v="0"/>
    <n v="0"/>
    <n v="0"/>
    <x v="0"/>
  </r>
  <r>
    <s v="B002565"/>
    <s v="COX2 Inhibitor"/>
    <s v="Line 3"/>
    <d v="2025-02-21T00:00:00"/>
    <s v="Team C"/>
    <n v="21.63"/>
    <n v="37.659999999999997"/>
    <n v="323"/>
    <n v="42.2"/>
    <n v="7.89"/>
    <n v="98.99"/>
    <n v="6.66"/>
    <n v="117"/>
    <n v="84.69"/>
    <n v="95.69"/>
    <s v="Failed"/>
    <s v="No"/>
    <s v="None"/>
    <s v="None"/>
    <d v="2025-02-01T00:00:00"/>
    <n v="0"/>
    <n v="0"/>
    <n v="0"/>
    <n v="0"/>
    <n v="0"/>
    <n v="0"/>
    <x v="0"/>
  </r>
  <r>
    <s v="B002566"/>
    <s v="GLP-1 Agonist"/>
    <s v="Line 1"/>
    <d v="2025-12-01T00:00:00"/>
    <s v="Team A"/>
    <n v="21.99"/>
    <n v="45.75"/>
    <n v="321"/>
    <n v="47.3"/>
    <n v="7.22"/>
    <m/>
    <n v="7.02"/>
    <n v="139.69999999999999"/>
    <n v="88.53"/>
    <n v="95.83"/>
    <s v="Pass"/>
    <s v="No"/>
    <s v="None"/>
    <s v="None"/>
    <d v="2025-12-01T00:00:00"/>
    <n v="0"/>
    <n v="0"/>
    <n v="1"/>
    <n v="0"/>
    <n v="0"/>
    <n v="0"/>
    <x v="1"/>
  </r>
  <r>
    <s v="B002567"/>
    <s v="Antidepressant"/>
    <s v="Line 2"/>
    <d v="2024-04-07T00:00:00"/>
    <s v="Team D"/>
    <n v="22.53"/>
    <n v="44"/>
    <n v="317"/>
    <n v="38.5"/>
    <n v="7.35"/>
    <n v="99"/>
    <n v="6.84"/>
    <n v="123"/>
    <n v="88.92"/>
    <n v="91.99"/>
    <s v="Pass"/>
    <s v="No"/>
    <s v="None"/>
    <s v="None"/>
    <d v="2024-04-01T00:00:00"/>
    <n v="0"/>
    <n v="0"/>
    <n v="0"/>
    <n v="0"/>
    <n v="0"/>
    <n v="0"/>
    <x v="0"/>
  </r>
  <r>
    <s v="B002568"/>
    <s v="Antidepressant"/>
    <s v="Line 1"/>
    <d v="2024-07-03T00:00:00"/>
    <s v="Team A"/>
    <n v="21.62"/>
    <n v="47.04"/>
    <n v="309"/>
    <n v="42"/>
    <n v="7.14"/>
    <n v="99.22"/>
    <n v="6.93"/>
    <n v="130"/>
    <n v="87.72"/>
    <n v="96.23"/>
    <s v="Pass"/>
    <s v="No"/>
    <s v="None"/>
    <s v="None"/>
    <d v="2024-07-01T00:00:00"/>
    <n v="0"/>
    <n v="0"/>
    <n v="0"/>
    <n v="0"/>
    <n v="0"/>
    <n v="0"/>
    <x v="0"/>
  </r>
  <r>
    <s v="B002569"/>
    <s v="COX-2 Inhibitor"/>
    <s v="Line 1"/>
    <d v="2024-12-15T00:00:00"/>
    <s v="Team A"/>
    <n v="21.59"/>
    <n v="46.8"/>
    <n v="335"/>
    <n v="40.5"/>
    <n v="6.06"/>
    <n v="99.21"/>
    <n v="6.91"/>
    <n v="118.9"/>
    <n v="84.84"/>
    <n v="93.95"/>
    <s v="Pass"/>
    <s v="No"/>
    <s v="None"/>
    <s v="None"/>
    <d v="2024-12-01T00:00:00"/>
    <n v="0"/>
    <n v="0"/>
    <n v="0"/>
    <n v="0"/>
    <n v="0"/>
    <n v="0"/>
    <x v="0"/>
  </r>
  <r>
    <s v="B002570"/>
    <s v="AED"/>
    <s v="Line 3"/>
    <d v="2025-06-15T00:00:00"/>
    <s v="Team D"/>
    <n v="20.32"/>
    <n v="54.9"/>
    <n v="301"/>
    <n v="40"/>
    <n v="7.63"/>
    <n v="98.64"/>
    <n v="7.23"/>
    <n v="126.8"/>
    <n v="89.33"/>
    <n v="94.99"/>
    <s v="Pass"/>
    <s v="No"/>
    <s v="None"/>
    <s v="None"/>
    <d v="2025-06-01T00:00:00"/>
    <n v="0"/>
    <n v="0"/>
    <n v="0"/>
    <n v="0"/>
    <n v="0"/>
    <n v="0"/>
    <x v="0"/>
  </r>
  <r>
    <s v="B002571"/>
    <s v="Antidepressant"/>
    <s v="Line 1"/>
    <d v="2024-04-09T00:00:00"/>
    <s v="Team A"/>
    <n v="21.54"/>
    <n v="47.57"/>
    <n v="296"/>
    <n v="43.7"/>
    <n v="8.1199999999999992"/>
    <n v="98.93"/>
    <n v="6.7"/>
    <n v="136.6"/>
    <n v="86.01"/>
    <n v="96.25"/>
    <s v="Pass"/>
    <s v="No"/>
    <s v="None"/>
    <s v="None"/>
    <d v="2024-04-01T00:00:00"/>
    <n v="0"/>
    <n v="0"/>
    <n v="0"/>
    <n v="0"/>
    <n v="0"/>
    <n v="0"/>
    <x v="0"/>
  </r>
  <r>
    <s v="B002572"/>
    <s v="COX-2 Inhibitor"/>
    <s v="Line 1"/>
    <d v="2024-06-17T00:00:00"/>
    <s v="Team D"/>
    <m/>
    <n v="39.380000000000003"/>
    <n v="354"/>
    <n v="29.3"/>
    <n v="6.95"/>
    <n v="99.68"/>
    <n v="6.58"/>
    <n v="92"/>
    <n v="90.9"/>
    <n v="94.64"/>
    <s v="Pass"/>
    <s v="No"/>
    <s v="None"/>
    <s v="None"/>
    <d v="2024-06-01T00:00:00"/>
    <n v="1"/>
    <n v="0"/>
    <n v="0"/>
    <n v="0"/>
    <n v="0"/>
    <n v="0"/>
    <x v="1"/>
  </r>
  <r>
    <s v="B002573"/>
    <s v="COX-2 Inhibitor"/>
    <s v="Line 2"/>
    <d v="2024-06-20T00:00:00"/>
    <s v="Team B"/>
    <n v="21.69"/>
    <n v="45.35"/>
    <n v="336"/>
    <n v="44.1"/>
    <n v="6.26"/>
    <n v="98.67"/>
    <n v="6.76"/>
    <n v="111.5"/>
    <n v="87.26"/>
    <n v="93.3"/>
    <s v="Pass"/>
    <s v="No"/>
    <s v="None"/>
    <s v="None"/>
    <d v="2024-06-01T00:00:00"/>
    <n v="0"/>
    <n v="0"/>
    <n v="0"/>
    <n v="0"/>
    <n v="0"/>
    <n v="0"/>
    <x v="0"/>
  </r>
  <r>
    <s v="B002574"/>
    <s v="AED"/>
    <s v="Line 3"/>
    <d v="2025-03-26T00:00:00"/>
    <s v="Team D"/>
    <n v="21.87"/>
    <n v="41.21"/>
    <n v="326"/>
    <n v="49.4"/>
    <n v="7.81"/>
    <n v="99.18"/>
    <n v="7.08"/>
    <n v="128.1"/>
    <n v="82.12"/>
    <n v="92.62"/>
    <s v="Pass"/>
    <s v="No"/>
    <s v="None"/>
    <s v="None"/>
    <d v="2025-03-01T00:00:00"/>
    <n v="0"/>
    <n v="0"/>
    <n v="0"/>
    <n v="0"/>
    <n v="0"/>
    <n v="0"/>
    <x v="0"/>
  </r>
  <r>
    <s v="B002575"/>
    <s v="GLP-1 Agonist"/>
    <s v="Line1"/>
    <d v="2024-03-01T00:00:00"/>
    <s v="Team D"/>
    <n v="20.39"/>
    <n v="37.729999999999997"/>
    <n v="305"/>
    <n v="57"/>
    <n v="8.3800000000000008"/>
    <n v="99.35"/>
    <n v="6.61"/>
    <n v="129"/>
    <n v="83.88"/>
    <n v="91.73"/>
    <s v="Pass"/>
    <s v="No"/>
    <s v="None"/>
    <s v="None"/>
    <d v="2024-03-01T00:00:00"/>
    <n v="0"/>
    <n v="0"/>
    <n v="0"/>
    <n v="0"/>
    <n v="0"/>
    <n v="0"/>
    <x v="0"/>
  </r>
  <r>
    <s v="B002576"/>
    <s v="COX-2 Inhibitor"/>
    <s v="Line 1"/>
    <d v="2025-04-26T00:00:00"/>
    <s v="Team A"/>
    <n v="22.32"/>
    <n v="35.94"/>
    <n v="350"/>
    <n v="30.9"/>
    <n v="5.4"/>
    <n v="99.44"/>
    <n v="6.54"/>
    <n v="108.7"/>
    <n v="87.62"/>
    <n v="95.09"/>
    <s v="Pass"/>
    <s v="No"/>
    <s v="None"/>
    <s v="None"/>
    <d v="2025-04-01T00:00:00"/>
    <n v="0"/>
    <n v="0"/>
    <n v="0"/>
    <n v="0"/>
    <n v="0"/>
    <n v="0"/>
    <x v="0"/>
  </r>
  <r>
    <s v="B002577"/>
    <s v="COX-2 Inhibitor"/>
    <s v="Line3"/>
    <d v="2024-11-07T00:00:00"/>
    <s v="Team B"/>
    <n v="21.64"/>
    <n v="41.57"/>
    <n v="303"/>
    <n v="45.7"/>
    <n v="6.29"/>
    <n v="99.73"/>
    <n v="6.51"/>
    <n v="120.6"/>
    <n v="85.57"/>
    <n v="94.05"/>
    <s v="Pass"/>
    <s v="No"/>
    <s v="None"/>
    <s v="None"/>
    <d v="2024-11-01T00:00:00"/>
    <n v="0"/>
    <n v="0"/>
    <n v="0"/>
    <n v="0"/>
    <n v="0"/>
    <n v="0"/>
    <x v="0"/>
  </r>
  <r>
    <s v="B002578"/>
    <s v="AED"/>
    <s v="Line 3"/>
    <d v="2024-08-28T00:00:00"/>
    <s v="Team C"/>
    <n v="21.74"/>
    <n v="46.73"/>
    <n v="299"/>
    <n v="51.6"/>
    <n v="7.97"/>
    <n v="99.16"/>
    <n v="6.81"/>
    <n v="145.80000000000001"/>
    <n v="86.16"/>
    <n v="94.38"/>
    <s v="Pass"/>
    <s v="No"/>
    <s v="None"/>
    <s v="None"/>
    <d v="2024-08-01T00:00:00"/>
    <n v="0"/>
    <n v="0"/>
    <n v="0"/>
    <n v="0"/>
    <n v="0"/>
    <n v="0"/>
    <x v="0"/>
  </r>
  <r>
    <s v="B002579"/>
    <s v="Antidepressant"/>
    <s v="Line 3"/>
    <d v="2025-09-22T00:00:00"/>
    <s v="Team D"/>
    <n v="21.62"/>
    <n v="41.67"/>
    <n v="330"/>
    <n v="41.5"/>
    <n v="7.42"/>
    <n v="99.19"/>
    <n v="6.91"/>
    <n v="126.3"/>
    <n v="89.04"/>
    <n v="96.23"/>
    <s v="Pass"/>
    <s v="No"/>
    <s v="None"/>
    <s v="None"/>
    <d v="2025-09-01T00:00:00"/>
    <n v="0"/>
    <n v="0"/>
    <n v="0"/>
    <n v="0"/>
    <n v="0"/>
    <n v="0"/>
    <x v="0"/>
  </r>
  <r>
    <s v="B002580"/>
    <s v="AED"/>
    <s v="Line 3"/>
    <d v="2025-08-21T00:00:00"/>
    <s v="Team A"/>
    <n v="20.91"/>
    <n v="38.5"/>
    <n v="292"/>
    <n v="43.4"/>
    <n v="6.58"/>
    <n v="98.91"/>
    <n v="6.78"/>
    <n v="129.4"/>
    <n v="86.64"/>
    <n v="92.7"/>
    <s v="Pass"/>
    <s v="No"/>
    <s v="None"/>
    <s v="None"/>
    <d v="2025-08-01T00:00:00"/>
    <n v="0"/>
    <n v="0"/>
    <n v="0"/>
    <n v="0"/>
    <n v="0"/>
    <n v="0"/>
    <x v="0"/>
  </r>
  <r>
    <s v="B002580"/>
    <s v="AED"/>
    <s v="Line 3"/>
    <d v="2025-08-21T00:00:00"/>
    <s v="Team A"/>
    <n v="20.91"/>
    <n v="38.5"/>
    <n v="292"/>
    <n v="43.4"/>
    <n v="6.58"/>
    <n v="98.91"/>
    <n v="6.78"/>
    <n v="129.4"/>
    <n v="86.64"/>
    <n v="92.7"/>
    <s v="Pass"/>
    <s v="No"/>
    <s v="None"/>
    <s v="None"/>
    <d v="2025-08-01T00:00:00"/>
    <n v="0"/>
    <n v="0"/>
    <n v="0"/>
    <n v="0"/>
    <n v="0"/>
    <n v="0"/>
    <x v="0"/>
  </r>
  <r>
    <s v="B002581"/>
    <s v="Antidepressant"/>
    <s v="Line 3"/>
    <d v="2025-08-09T00:00:00"/>
    <s v="Team A"/>
    <n v="21.51"/>
    <n v="34.380000000000003"/>
    <n v="327"/>
    <n v="36.5"/>
    <n v="7.37"/>
    <n v="99.3"/>
    <n v="6.41"/>
    <n v="120.2"/>
    <n v="86.44"/>
    <n v="94.02"/>
    <s v="Pass"/>
    <s v="No"/>
    <s v="None"/>
    <s v="None"/>
    <d v="2025-08-01T00:00:00"/>
    <n v="0"/>
    <n v="0"/>
    <n v="0"/>
    <n v="0"/>
    <n v="0"/>
    <n v="0"/>
    <x v="0"/>
  </r>
  <r>
    <s v="B002582"/>
    <s v="AED"/>
    <s v="Line 2"/>
    <d v="2025-10-09T00:00:00"/>
    <s v="Team B"/>
    <n v="21.1"/>
    <n v="54.56"/>
    <n v="290"/>
    <n v="36.6"/>
    <n v="7.6"/>
    <n v="99.01"/>
    <n v="7.07"/>
    <n v="115.9"/>
    <n v="86.79"/>
    <n v="93.27"/>
    <s v="Pass"/>
    <s v="No"/>
    <s v="None"/>
    <s v="None"/>
    <d v="2025-10-01T00:00:00"/>
    <n v="0"/>
    <n v="0"/>
    <n v="0"/>
    <n v="0"/>
    <n v="0"/>
    <n v="0"/>
    <x v="0"/>
  </r>
  <r>
    <s v="B002583"/>
    <s v="Antidepressant"/>
    <s v="Line 1"/>
    <d v="2024-06-19T00:00:00"/>
    <s v="Team A"/>
    <n v="21.01"/>
    <n v="43.63"/>
    <n v="320"/>
    <n v="37.9"/>
    <n v="6.74"/>
    <n v="99.1"/>
    <n v="7.07"/>
    <n v="130.1"/>
    <n v="87.28"/>
    <n v="94.15"/>
    <s v="Pass"/>
    <s v="No"/>
    <s v="None"/>
    <s v="None"/>
    <d v="2024-06-01T00:00:00"/>
    <n v="0"/>
    <n v="0"/>
    <n v="0"/>
    <n v="0"/>
    <n v="0"/>
    <n v="0"/>
    <x v="0"/>
  </r>
  <r>
    <s v="B002584"/>
    <s v="Antidepressant"/>
    <s v="Line 3"/>
    <d v="2025-09-17T00:00:00"/>
    <s v="Team B"/>
    <n v="22.81"/>
    <n v="37.880000000000003"/>
    <n v="349"/>
    <n v="35.6"/>
    <n v="7.16"/>
    <n v="98.9"/>
    <n v="6.52"/>
    <n v="133.80000000000001"/>
    <n v="83.85"/>
    <n v="94.4"/>
    <s v="Pass"/>
    <s v="No"/>
    <s v="None"/>
    <s v="None"/>
    <d v="2025-09-01T00:00:00"/>
    <n v="0"/>
    <n v="0"/>
    <n v="0"/>
    <n v="0"/>
    <n v="0"/>
    <n v="0"/>
    <x v="0"/>
  </r>
  <r>
    <s v="B002585"/>
    <s v="Antidepressant"/>
    <s v="Line 3"/>
    <d v="2024-05-08T00:00:00"/>
    <s v="Team A"/>
    <n v="21.73"/>
    <n v="44.31"/>
    <n v="334"/>
    <n v="52.3"/>
    <n v="8.02"/>
    <n v="98.7"/>
    <n v="6.9"/>
    <n v="123.7"/>
    <n v="85.71"/>
    <n v="93.17"/>
    <s v="Pass"/>
    <s v="No"/>
    <s v="None"/>
    <s v="None"/>
    <d v="2024-05-01T00:00:00"/>
    <n v="0"/>
    <n v="0"/>
    <n v="0"/>
    <n v="0"/>
    <n v="0"/>
    <n v="0"/>
    <x v="0"/>
  </r>
  <r>
    <s v="B002586"/>
    <s v="GLP-1 Agonist"/>
    <s v="Line 3"/>
    <d v="2024-08-29T00:00:00"/>
    <s v="Team D"/>
    <n v="19.850000000000001"/>
    <n v="50.95"/>
    <n v="267"/>
    <n v="41.2"/>
    <n v="8.15"/>
    <n v="98.84"/>
    <n v="7.32"/>
    <n v="150.19999999999999"/>
    <n v="82.95"/>
    <n v="91.39"/>
    <s v="Failed"/>
    <s v="No"/>
    <s v="None"/>
    <s v="None"/>
    <d v="2024-08-01T00:00:00"/>
    <n v="0"/>
    <n v="0"/>
    <n v="0"/>
    <n v="0"/>
    <n v="0"/>
    <n v="0"/>
    <x v="0"/>
  </r>
  <r>
    <s v="B002587"/>
    <s v="GLP-1 Agonist"/>
    <s v="Line 2"/>
    <d v="2025-02-10T00:00:00"/>
    <s v="Team D"/>
    <n v="21.03"/>
    <n v="43.1"/>
    <n v="315"/>
    <n v="48.8"/>
    <n v="6.91"/>
    <n v="98.48"/>
    <n v="7.01"/>
    <n v="133.69999999999999"/>
    <n v="85.72"/>
    <n v="93.23"/>
    <s v="Pass"/>
    <s v="No"/>
    <s v="None"/>
    <s v="None"/>
    <d v="2025-02-01T00:00:00"/>
    <n v="0"/>
    <n v="0"/>
    <n v="0"/>
    <n v="0"/>
    <n v="0"/>
    <n v="0"/>
    <x v="0"/>
  </r>
  <r>
    <s v="B002588"/>
    <s v="Antidepressant"/>
    <s v="Line 1"/>
    <d v="2025-06-28T00:00:00"/>
    <s v="Team A"/>
    <n v="22.69"/>
    <n v="28.06"/>
    <n v="353"/>
    <n v="43.4"/>
    <n v="6.55"/>
    <n v="99.16"/>
    <n v="6.82"/>
    <n v="119.2"/>
    <n v="84.54"/>
    <n v="94.35"/>
    <s v="Pass"/>
    <s v="No"/>
    <s v="None"/>
    <s v="None"/>
    <d v="2025-06-01T00:00:00"/>
    <n v="0"/>
    <n v="0"/>
    <n v="0"/>
    <n v="0"/>
    <n v="0"/>
    <n v="0"/>
    <x v="0"/>
  </r>
  <r>
    <s v="B002589"/>
    <s v="GLP-1 Agonist"/>
    <s v="Line 2"/>
    <d v="2025-02-26T00:00:00"/>
    <s v="Team C"/>
    <n v="20.93"/>
    <n v="53.26"/>
    <n v="350"/>
    <n v="50"/>
    <n v="7.65"/>
    <n v="98.06"/>
    <n v="7.09"/>
    <n v="144.80000000000001"/>
    <n v="82.69"/>
    <n v="92.32"/>
    <s v="Pass"/>
    <s v="No"/>
    <s v="None"/>
    <s v="None"/>
    <d v="2025-02-01T00:00:00"/>
    <n v="0"/>
    <n v="0"/>
    <n v="0"/>
    <n v="0"/>
    <n v="0"/>
    <n v="0"/>
    <x v="0"/>
  </r>
  <r>
    <s v="B002590"/>
    <s v="GLP-1 Agonist"/>
    <s v="Line 2"/>
    <d v="2025-02-12T00:00:00"/>
    <s v="Team C"/>
    <n v="22.62"/>
    <n v="30.75"/>
    <n v="309"/>
    <n v="50.4"/>
    <n v="7.41"/>
    <n v="99.27"/>
    <n v="7"/>
    <n v="146"/>
    <n v="86.73"/>
    <n v="92.98"/>
    <s v="Pass"/>
    <s v="No"/>
    <s v="None"/>
    <s v="None"/>
    <d v="2025-02-01T00:00:00"/>
    <n v="0"/>
    <n v="0"/>
    <n v="0"/>
    <n v="0"/>
    <n v="0"/>
    <n v="0"/>
    <x v="0"/>
  </r>
  <r>
    <s v="B002591"/>
    <s v="COX-2 Inhibitor"/>
    <s v="Line 2"/>
    <d v="2024-10-02T00:00:00"/>
    <s v="Team C"/>
    <n v="21.86"/>
    <n v="41.97"/>
    <n v="315"/>
    <n v="43.2"/>
    <n v="7.59"/>
    <n v="99.51"/>
    <n v="6.84"/>
    <n v="122.2"/>
    <n v="87.82"/>
    <n v="92.79"/>
    <s v="Pass"/>
    <s v="No"/>
    <s v="None"/>
    <s v="None"/>
    <d v="2024-10-01T00:00:00"/>
    <n v="0"/>
    <n v="0"/>
    <n v="0"/>
    <n v="0"/>
    <n v="0"/>
    <n v="0"/>
    <x v="0"/>
  </r>
  <r>
    <s v="B002592"/>
    <s v="AED"/>
    <s v="Line 3"/>
    <d v="2025-03-09T00:00:00"/>
    <s v="Team D"/>
    <n v="22.18"/>
    <n v="38.33"/>
    <n v="323"/>
    <n v="44"/>
    <n v="7.97"/>
    <n v="99.04"/>
    <n v="6.84"/>
    <n v="128.6"/>
    <n v="82.42"/>
    <n v="94.34"/>
    <s v="Pass"/>
    <s v="No"/>
    <s v="None"/>
    <s v="None"/>
    <d v="2025-03-01T00:00:00"/>
    <n v="0"/>
    <n v="0"/>
    <n v="0"/>
    <n v="0"/>
    <n v="0"/>
    <n v="0"/>
    <x v="0"/>
  </r>
  <r>
    <s v="B002593"/>
    <s v="COX-2 Inhibitor"/>
    <s v="Line 2"/>
    <d v="2024-12-13T00:00:00"/>
    <s v="Team C"/>
    <m/>
    <n v="39.299999999999997"/>
    <n v="369"/>
    <n v="38.5"/>
    <n v="6.01"/>
    <n v="99.7"/>
    <n v="6.48"/>
    <n v="130.1"/>
    <n v="87.38"/>
    <n v="96.74"/>
    <s v="Pass"/>
    <s v="No"/>
    <s v="None"/>
    <s v="None"/>
    <d v="2024-12-01T00:00:00"/>
    <n v="1"/>
    <n v="0"/>
    <n v="0"/>
    <n v="0"/>
    <n v="0"/>
    <n v="0"/>
    <x v="1"/>
  </r>
  <r>
    <s v="B002594"/>
    <s v="Antidepressant"/>
    <s v="Line 1"/>
    <d v="2024-12-14T00:00:00"/>
    <s v="Team C"/>
    <n v="22.34"/>
    <n v="43.42"/>
    <n v="317"/>
    <n v="40.4"/>
    <n v="6.83"/>
    <n v="99.45"/>
    <n v="6.7"/>
    <n v="118.3"/>
    <n v="88.87"/>
    <n v="94.75"/>
    <s v="Pass"/>
    <s v="No"/>
    <s v="None"/>
    <s v="None"/>
    <d v="2024-12-01T00:00:00"/>
    <n v="0"/>
    <n v="0"/>
    <n v="0"/>
    <n v="0"/>
    <n v="0"/>
    <n v="0"/>
    <x v="0"/>
  </r>
  <r>
    <s v="B002595"/>
    <s v="GLP-1 Agonist"/>
    <s v="Line 2"/>
    <d v="2025-03-04T00:00:00"/>
    <s v="Team A"/>
    <n v="20.47"/>
    <n v="29.64"/>
    <n v="319"/>
    <n v="55.2"/>
    <n v="8.67"/>
    <n v="99.24"/>
    <n v="6.53"/>
    <n v="143.6"/>
    <n v="83.05"/>
    <n v="93.33"/>
    <s v="Pass"/>
    <s v="Yes"/>
    <s v="Documentation"/>
    <s v="Major"/>
    <d v="2025-03-01T00:00:00"/>
    <n v="0"/>
    <n v="0"/>
    <n v="0"/>
    <n v="0"/>
    <n v="0"/>
    <n v="0"/>
    <x v="0"/>
  </r>
  <r>
    <s v="B002596"/>
    <s v="AED"/>
    <s v="Line 2"/>
    <d v="2025-03-14T00:00:00"/>
    <s v="Team A"/>
    <n v="21.09"/>
    <n v="43.55"/>
    <n v="300"/>
    <n v="56.5"/>
    <n v="7.35"/>
    <n v="98.95"/>
    <n v="6.99"/>
    <n v="154.5"/>
    <n v="83.87"/>
    <n v="92.33"/>
    <s v="Pass"/>
    <s v="No"/>
    <s v="None"/>
    <s v="None"/>
    <d v="2025-03-01T00:00:00"/>
    <n v="0"/>
    <n v="0"/>
    <n v="0"/>
    <n v="0"/>
    <n v="0"/>
    <n v="0"/>
    <x v="0"/>
  </r>
  <r>
    <s v="B002597"/>
    <s v="Antidepressant"/>
    <s v="Line 3"/>
    <d v="2024-08-29T00:00:00"/>
    <s v="Team C"/>
    <n v="22.88"/>
    <n v="47.74"/>
    <n v="327"/>
    <n v="36.9"/>
    <n v="7.64"/>
    <n v="98.86"/>
    <n v="6.94"/>
    <n v="111.8"/>
    <n v="88.85"/>
    <n v="92.36"/>
    <s v="Pass"/>
    <s v="No"/>
    <s v="None"/>
    <s v="None"/>
    <d v="2024-08-01T00:00:00"/>
    <n v="0"/>
    <n v="0"/>
    <n v="0"/>
    <n v="0"/>
    <n v="0"/>
    <n v="0"/>
    <x v="0"/>
  </r>
  <r>
    <s v="B002598"/>
    <s v="GLP-1 Agonist"/>
    <s v="Line 2"/>
    <d v="2024-04-09T00:00:00"/>
    <s v="Team D"/>
    <n v="20.9"/>
    <n v="35.78"/>
    <n v="255"/>
    <n v="36.799999999999997"/>
    <n v="8.17"/>
    <n v="99.16"/>
    <n v="6.92"/>
    <n v="127.3"/>
    <n v="87.81"/>
    <n v="93.83"/>
    <s v="Pass"/>
    <s v="No"/>
    <s v="None"/>
    <s v="None"/>
    <d v="2024-04-01T00:00:00"/>
    <n v="0"/>
    <n v="0"/>
    <n v="0"/>
    <n v="0"/>
    <n v="0"/>
    <n v="0"/>
    <x v="0"/>
  </r>
  <r>
    <s v="B002599"/>
    <s v="AED"/>
    <s v="Line 2"/>
    <d v="2024-08-06T00:00:00"/>
    <s v="Team B"/>
    <n v="22.53"/>
    <n v="37.049999999999997"/>
    <n v="298"/>
    <n v="48.1"/>
    <n v="8.08"/>
    <n v="99"/>
    <n v="6.81"/>
    <n v="142.6"/>
    <n v="83.95"/>
    <n v="90.9"/>
    <s v="Pass"/>
    <s v="No"/>
    <s v="None"/>
    <s v="None"/>
    <d v="2024-08-01T00:00:00"/>
    <n v="0"/>
    <n v="0"/>
    <n v="0"/>
    <n v="0"/>
    <n v="0"/>
    <n v="0"/>
    <x v="0"/>
  </r>
  <r>
    <s v="B002600"/>
    <s v="AED"/>
    <s v="Line 2"/>
    <d v="2024-10-25T00:00:00"/>
    <s v="Team C"/>
    <n v="21.48"/>
    <n v="43.3"/>
    <n v="315"/>
    <n v="50.9"/>
    <n v="7.61"/>
    <n v="99.13"/>
    <n v="7.08"/>
    <n v="140.1"/>
    <n v="85.69"/>
    <n v="93.17"/>
    <s v="Pass"/>
    <s v="No"/>
    <s v="None"/>
    <s v="None"/>
    <d v="2024-10-01T00:00:00"/>
    <n v="0"/>
    <n v="0"/>
    <n v="0"/>
    <n v="0"/>
    <n v="0"/>
    <n v="0"/>
    <x v="0"/>
  </r>
  <r>
    <s v="B002601"/>
    <s v="GLP-1 Agonist"/>
    <s v="Line 2"/>
    <d v="2024-04-27T00:00:00"/>
    <s v="Team A"/>
    <n v="21.61"/>
    <n v="38.31"/>
    <n v="293"/>
    <n v="58.8"/>
    <n v="8.86"/>
    <n v="99.12"/>
    <n v="6.98"/>
    <n v="154.80000000000001"/>
    <n v="83.13"/>
    <n v="90.71"/>
    <s v="Pass"/>
    <s v="Yes"/>
    <s v="Documentation"/>
    <s v="Major"/>
    <d v="2024-04-01T00:00:00"/>
    <n v="0"/>
    <n v="0"/>
    <n v="0"/>
    <n v="0"/>
    <n v="0"/>
    <n v="0"/>
    <x v="0"/>
  </r>
  <r>
    <s v="B002602"/>
    <s v="COX-2 Inhibitor"/>
    <s v="Line 1"/>
    <d v="2024-05-09T00:00:00"/>
    <s v="Team B"/>
    <n v="21.46"/>
    <n v="40.020000000000003"/>
    <n v="317"/>
    <n v="42.1"/>
    <n v="6.45"/>
    <n v="99.18"/>
    <n v="6.6"/>
    <n v="108.9"/>
    <n v="92.06"/>
    <n v="96.6"/>
    <s v="Pass"/>
    <s v="No"/>
    <s v="None"/>
    <s v="None"/>
    <d v="2024-05-01T00:00:00"/>
    <n v="0"/>
    <n v="0"/>
    <n v="0"/>
    <n v="0"/>
    <n v="0"/>
    <n v="0"/>
    <x v="0"/>
  </r>
  <r>
    <s v="B002603"/>
    <s v="GLP-1 Agonist"/>
    <s v="Line 3"/>
    <d v="2025-11-26T00:00:00"/>
    <s v="Team D"/>
    <n v="21.04"/>
    <n v="34.06"/>
    <n v="291"/>
    <n v="56.2"/>
    <n v="9.8000000000000007"/>
    <n v="99.31"/>
    <n v="6.9"/>
    <n v="149"/>
    <n v="83.7"/>
    <n v="92.04"/>
    <s v="Pass"/>
    <s v="No"/>
    <s v="None"/>
    <s v="None"/>
    <d v="2025-11-01T00:00:00"/>
    <n v="0"/>
    <n v="0"/>
    <n v="0"/>
    <n v="0"/>
    <n v="0"/>
    <n v="0"/>
    <x v="0"/>
  </r>
  <r>
    <s v="B002604"/>
    <s v="COX-2 Inhibitor"/>
    <s v="Line 3"/>
    <d v="2024-07-23T00:00:00"/>
    <s v="Team C"/>
    <n v="21.84"/>
    <n v="45.6"/>
    <n v="346"/>
    <n v="48.6"/>
    <n v="7.45"/>
    <n v="99.05"/>
    <n v="7"/>
    <n v="125.3"/>
    <n v="86.78"/>
    <n v="95.97"/>
    <s v="Pass"/>
    <s v="No"/>
    <s v="None"/>
    <s v="None"/>
    <d v="2024-07-01T00:00:00"/>
    <n v="0"/>
    <n v="0"/>
    <n v="0"/>
    <n v="0"/>
    <n v="0"/>
    <n v="0"/>
    <x v="0"/>
  </r>
  <r>
    <s v="B002605"/>
    <s v="Antidepressant"/>
    <s v="Line 2"/>
    <d v="2025-06-24T00:00:00"/>
    <s v="Team A"/>
    <n v="22.17"/>
    <n v="44.98"/>
    <n v="318"/>
    <n v="49.1"/>
    <n v="7.88"/>
    <n v="99.04"/>
    <n v="6.92"/>
    <n v="151.6"/>
    <n v="87"/>
    <n v="93.5"/>
    <s v="Pass"/>
    <s v="No"/>
    <s v="None"/>
    <s v="None"/>
    <d v="2025-06-01T00:00:00"/>
    <n v="0"/>
    <n v="0"/>
    <n v="0"/>
    <n v="0"/>
    <n v="0"/>
    <n v="0"/>
    <x v="0"/>
  </r>
  <r>
    <s v="B002606"/>
    <s v="Antidepressant"/>
    <s v="Line 2"/>
    <d v="2024-04-03T00:00:00"/>
    <s v="Team D"/>
    <n v="22.07"/>
    <n v="36.67"/>
    <n v="321"/>
    <n v="46.8"/>
    <n v="6.97"/>
    <n v="98.89"/>
    <n v="6.67"/>
    <n v="136.9"/>
    <n v="86.12"/>
    <n v="92.99"/>
    <s v="Pass"/>
    <s v="No"/>
    <s v="None"/>
    <s v="None"/>
    <d v="2024-04-01T00:00:00"/>
    <n v="0"/>
    <n v="0"/>
    <n v="0"/>
    <n v="0"/>
    <n v="0"/>
    <n v="0"/>
    <x v="0"/>
  </r>
  <r>
    <s v="B002607"/>
    <s v="COX-2 Inhibitor"/>
    <s v="Line1"/>
    <d v="2025-12-11T00:00:00"/>
    <s v="Team D"/>
    <n v="22.85"/>
    <n v="38.36"/>
    <n v="353"/>
    <n v="29.9"/>
    <n v="6.59"/>
    <n v="99.16"/>
    <n v="6.64"/>
    <n v="112.2"/>
    <n v="88.87"/>
    <n v="92.09"/>
    <s v="Pass"/>
    <s v="No"/>
    <s v="None"/>
    <s v="None"/>
    <d v="2025-12-01T00:00:00"/>
    <n v="0"/>
    <n v="0"/>
    <n v="0"/>
    <n v="0"/>
    <n v="0"/>
    <n v="0"/>
    <x v="0"/>
  </r>
  <r>
    <s v="B002608"/>
    <s v="Antidepressant"/>
    <s v="Line 2"/>
    <d v="2024-06-04T00:00:00"/>
    <s v="Team B"/>
    <n v="21.63"/>
    <n v="42.68"/>
    <n v="314"/>
    <n v="42"/>
    <n v="7.3"/>
    <n v="99.69"/>
    <n v="6.87"/>
    <n v="128.69999999999999"/>
    <n v="88.72"/>
    <n v="96.01"/>
    <s v="Pass"/>
    <s v="No"/>
    <s v="None"/>
    <s v="None"/>
    <d v="2024-06-01T00:00:00"/>
    <n v="0"/>
    <n v="0"/>
    <n v="0"/>
    <n v="0"/>
    <n v="0"/>
    <n v="0"/>
    <x v="0"/>
  </r>
  <r>
    <s v="B002609"/>
    <s v="COX-2 Inhibitor"/>
    <s v="Line 2"/>
    <d v="2024-10-14T00:00:00"/>
    <s v="Team B"/>
    <n v="21.8"/>
    <n v="38.18"/>
    <n v="364"/>
    <n v="39.700000000000003"/>
    <n v="6.15"/>
    <n v="98.99"/>
    <n v="6.59"/>
    <n v="120.8"/>
    <n v="89.43"/>
    <n v="93.99"/>
    <s v="Pass"/>
    <s v="No"/>
    <s v="None"/>
    <s v="None"/>
    <d v="2024-10-01T00:00:00"/>
    <n v="0"/>
    <n v="0"/>
    <n v="0"/>
    <n v="0"/>
    <n v="0"/>
    <n v="0"/>
    <x v="0"/>
  </r>
  <r>
    <s v="B002610"/>
    <s v="GLP-1 Agonist"/>
    <s v="Line 3"/>
    <d v="2025-07-25T00:00:00"/>
    <s v="Team C"/>
    <n v="21.64"/>
    <n v="40.89"/>
    <n v="282"/>
    <n v="48"/>
    <n v="7.62"/>
    <n v="99.01"/>
    <n v="6.92"/>
    <n v="146.69999999999999"/>
    <n v="89.99"/>
    <n v="92.75"/>
    <s v="Pass"/>
    <s v="Yes"/>
    <s v="Equipment"/>
    <s v="Minor"/>
    <d v="2025-07-01T00:00:00"/>
    <n v="0"/>
    <n v="0"/>
    <n v="0"/>
    <n v="0"/>
    <n v="0"/>
    <n v="0"/>
    <x v="0"/>
  </r>
  <r>
    <s v="B002611"/>
    <s v="AED"/>
    <s v="Line 1"/>
    <d v="2024-05-27T00:00:00"/>
    <s v="Team D"/>
    <n v="21.03"/>
    <n v="51.34"/>
    <n v="350"/>
    <n v="44.8"/>
    <n v="7.18"/>
    <n v="98.76"/>
    <n v="7.04"/>
    <n v="122.1"/>
    <n v="88.67"/>
    <n v="95.88"/>
    <s v="Pass"/>
    <s v="No"/>
    <s v="None"/>
    <s v="None"/>
    <d v="2024-05-01T00:00:00"/>
    <n v="0"/>
    <n v="0"/>
    <n v="0"/>
    <n v="0"/>
    <n v="0"/>
    <n v="0"/>
    <x v="0"/>
  </r>
  <r>
    <s v="B002612"/>
    <s v="AED"/>
    <s v="Line 3"/>
    <d v="2025-02-05T00:00:00"/>
    <s v="Team B"/>
    <n v="22.61"/>
    <n v="43.7"/>
    <n v="335"/>
    <n v="55.1"/>
    <n v="8.61"/>
    <n v="98.3"/>
    <n v="7.11"/>
    <n v="151.80000000000001"/>
    <n v="86.25"/>
    <n v="93.36"/>
    <s v="Pass"/>
    <s v="No"/>
    <s v="None"/>
    <s v="None"/>
    <d v="2025-02-01T00:00:00"/>
    <n v="0"/>
    <n v="0"/>
    <n v="0"/>
    <n v="0"/>
    <n v="0"/>
    <n v="0"/>
    <x v="0"/>
  </r>
  <r>
    <s v="B002613"/>
    <s v="GLP-1 Agonist"/>
    <s v="Line 1"/>
    <d v="2025-07-28T00:00:00"/>
    <s v="Team A"/>
    <n v="21.41"/>
    <n v="33.93"/>
    <n v="294"/>
    <n v="42.8"/>
    <n v="6.61"/>
    <n v="99.19"/>
    <n v="6.97"/>
    <n v="45"/>
    <n v="88.51"/>
    <n v="92.17"/>
    <s v="Pass"/>
    <s v="No"/>
    <s v="None"/>
    <s v="None"/>
    <d v="2025-07-01T00:00:00"/>
    <n v="0"/>
    <n v="0"/>
    <n v="0"/>
    <n v="0"/>
    <n v="0"/>
    <n v="0"/>
    <x v="0"/>
  </r>
  <r>
    <s v="B002614"/>
    <s v="COX-2 Inhibitor"/>
    <s v="Line 2"/>
    <d v="2024-01-18T00:00:00"/>
    <s v="Team A"/>
    <n v="22.26"/>
    <n v="44.96"/>
    <n v="335"/>
    <n v="42.4"/>
    <n v="6.55"/>
    <n v="98.98"/>
    <n v="6.7"/>
    <n v="124.1"/>
    <n v="86.39"/>
    <n v="93.92"/>
    <s v="Pass"/>
    <s v="Yes"/>
    <s v="Environmental"/>
    <s v="Minor"/>
    <d v="2024-01-01T00:00:00"/>
    <n v="0"/>
    <n v="0"/>
    <n v="0"/>
    <n v="0"/>
    <n v="0"/>
    <n v="0"/>
    <x v="0"/>
  </r>
  <r>
    <s v="B002615"/>
    <s v="Antidepressant"/>
    <s v="Line 2"/>
    <d v="2024-01-19T00:00:00"/>
    <s v="Team D"/>
    <n v="22.35"/>
    <n v="41.11"/>
    <n v="324"/>
    <n v="43.7"/>
    <n v="7.78"/>
    <n v="99.18"/>
    <n v="6.89"/>
    <n v="120"/>
    <n v="84.62"/>
    <n v="92.4"/>
    <s v="Pass"/>
    <s v="No"/>
    <s v="None"/>
    <s v="None"/>
    <d v="2024-01-01T00:00:00"/>
    <n v="0"/>
    <n v="0"/>
    <n v="0"/>
    <n v="0"/>
    <n v="0"/>
    <n v="0"/>
    <x v="0"/>
  </r>
  <r>
    <s v="B002616"/>
    <s v="GLP-1 Agonist"/>
    <s v="Line 1"/>
    <d v="2025-07-30T00:00:00"/>
    <s v="Team D"/>
    <n v="21.44"/>
    <n v="39.25"/>
    <n v="311"/>
    <n v="42.3"/>
    <n v="6.92"/>
    <n v="99.23"/>
    <n v="6.96"/>
    <n v="134.4"/>
    <n v="84.82"/>
    <n v="90.41"/>
    <s v="Pass"/>
    <s v="No"/>
    <s v="None"/>
    <s v="None"/>
    <d v="2025-07-01T00:00:00"/>
    <n v="0"/>
    <n v="0"/>
    <n v="0"/>
    <n v="0"/>
    <n v="0"/>
    <n v="0"/>
    <x v="0"/>
  </r>
  <r>
    <s v="B002617"/>
    <s v="Antidepressant"/>
    <s v="Line 2"/>
    <d v="2024-07-11T00:00:00"/>
    <s v="Team D"/>
    <n v="20.76"/>
    <n v="44.38"/>
    <n v="340"/>
    <n v="36.1"/>
    <n v="7.48"/>
    <n v="99.14"/>
    <n v="6.88"/>
    <n v="130.9"/>
    <n v="90.28"/>
    <n v="94.55"/>
    <s v="Pass"/>
    <s v="No"/>
    <s v="None"/>
    <s v="None"/>
    <d v="2024-07-01T00:00:00"/>
    <n v="0"/>
    <n v="0"/>
    <n v="0"/>
    <n v="0"/>
    <n v="0"/>
    <n v="0"/>
    <x v="0"/>
  </r>
  <r>
    <s v="B002618"/>
    <s v="AED"/>
    <s v="Line 3"/>
    <d v="2025-10-26T00:00:00"/>
    <s v="Team A"/>
    <n v="21"/>
    <n v="47.46"/>
    <n v="291"/>
    <n v="36.1"/>
    <n v="6.72"/>
    <n v="99"/>
    <n v="7.01"/>
    <n v="110.8"/>
    <n v="91.12"/>
    <n v="93.37"/>
    <s v="Pass"/>
    <s v="No"/>
    <s v="None"/>
    <s v="None"/>
    <d v="2025-10-01T00:00:00"/>
    <n v="0"/>
    <n v="0"/>
    <n v="0"/>
    <n v="0"/>
    <n v="0"/>
    <n v="0"/>
    <x v="0"/>
  </r>
  <r>
    <s v="B002619"/>
    <s v="AED"/>
    <s v="Line 2"/>
    <d v="2025-11-08T00:00:00"/>
    <s v="Team A"/>
    <n v="22.59"/>
    <n v="44.18"/>
    <n v="323"/>
    <n v="46.7"/>
    <n v="6.85"/>
    <n v="98.69"/>
    <n v="6.68"/>
    <n v="130.80000000000001"/>
    <n v="88.01"/>
    <n v="94.34"/>
    <s v="Pass"/>
    <s v="No"/>
    <s v="None"/>
    <s v="None"/>
    <d v="2025-11-01T00:00:00"/>
    <n v="0"/>
    <n v="0"/>
    <n v="0"/>
    <n v="0"/>
    <n v="0"/>
    <n v="0"/>
    <x v="0"/>
  </r>
  <r>
    <s v="B002620"/>
    <s v="AED"/>
    <s v="Line 1"/>
    <d v="2025-10-05T00:00:00"/>
    <s v="Team B"/>
    <n v="21.86"/>
    <n v="43.7"/>
    <n v="277"/>
    <n v="43.7"/>
    <n v="7.17"/>
    <n v="99.18"/>
    <n v="6.56"/>
    <n v="116.1"/>
    <n v="86.88"/>
    <n v="94.49"/>
    <s v="Pass"/>
    <s v="No"/>
    <s v="None"/>
    <s v="None"/>
    <d v="2025-10-01T00:00:00"/>
    <n v="0"/>
    <n v="0"/>
    <n v="0"/>
    <n v="0"/>
    <n v="0"/>
    <n v="0"/>
    <x v="0"/>
  </r>
  <r>
    <s v="B002621"/>
    <s v="AED"/>
    <s v="Line 2"/>
    <d v="2025-12-29T00:00:00"/>
    <s v="Team A"/>
    <n v="20.54"/>
    <n v="54.32"/>
    <n v="312"/>
    <n v="39.5"/>
    <n v="8.14"/>
    <n v="98.78"/>
    <n v="7.11"/>
    <n v="124.8"/>
    <n v="91.39"/>
    <n v="92.42"/>
    <s v="Pass"/>
    <s v="No"/>
    <s v="None"/>
    <s v="None"/>
    <d v="2025-12-01T00:00:00"/>
    <n v="0"/>
    <n v="0"/>
    <n v="0"/>
    <n v="0"/>
    <n v="0"/>
    <n v="0"/>
    <x v="0"/>
  </r>
  <r>
    <s v="B002622"/>
    <s v="AED"/>
    <s v="Line 1"/>
    <d v="2025-08-24T00:00:00"/>
    <s v="Team B"/>
    <n v="22.06"/>
    <n v="50"/>
    <n v="341"/>
    <n v="33.700000000000003"/>
    <n v="6.55"/>
    <n v="98.32"/>
    <n v="6.92"/>
    <n v="109.1"/>
    <n v="88.06"/>
    <n v="94.17"/>
    <s v="Pass"/>
    <s v="No"/>
    <s v="None"/>
    <s v="None"/>
    <d v="2025-08-01T00:00:00"/>
    <n v="0"/>
    <n v="0"/>
    <n v="0"/>
    <n v="0"/>
    <n v="0"/>
    <n v="0"/>
    <x v="0"/>
  </r>
  <r>
    <s v="B002623"/>
    <s v="Antidepressant"/>
    <s v="Line 2"/>
    <d v="2024-10-07T00:00:00"/>
    <s v="Team C"/>
    <n v="21.58"/>
    <n v="46.17"/>
    <n v="294"/>
    <n v="44.4"/>
    <n v="6.13"/>
    <n v="99.26"/>
    <n v="6.67"/>
    <n v="129.30000000000001"/>
    <n v="84.75"/>
    <n v="92.23"/>
    <s v="Pass"/>
    <s v="No"/>
    <s v="None"/>
    <s v="None"/>
    <d v="2024-10-01T00:00:00"/>
    <n v="0"/>
    <n v="0"/>
    <n v="0"/>
    <n v="0"/>
    <n v="0"/>
    <n v="0"/>
    <x v="0"/>
  </r>
  <r>
    <s v="B002624"/>
    <s v="AED"/>
    <s v="Line 2"/>
    <d v="2025-12-26T00:00:00"/>
    <s v="Team B"/>
    <n v="21.14"/>
    <n v="44.66"/>
    <n v="286"/>
    <n v="43"/>
    <n v="6.46"/>
    <n v="99.28"/>
    <n v="6.84"/>
    <n v="126"/>
    <n v="87.61"/>
    <n v="93.35"/>
    <s v="Pass"/>
    <s v="No"/>
    <s v="None"/>
    <s v="None"/>
    <d v="2025-12-01T00:00:00"/>
    <n v="0"/>
    <n v="0"/>
    <n v="0"/>
    <n v="0"/>
    <n v="0"/>
    <n v="0"/>
    <x v="0"/>
  </r>
  <r>
    <s v="B002625"/>
    <s v="COX-2 Inhibitor"/>
    <s v="Line 1"/>
    <d v="2024-09-09T00:00:00"/>
    <s v="Team A"/>
    <n v="21.64"/>
    <n v="37.97"/>
    <n v="344"/>
    <n v="34.1"/>
    <n v="6.98"/>
    <n v="99.68"/>
    <n v="6.75"/>
    <n v="122"/>
    <n v="92.55"/>
    <n v="94.98"/>
    <s v="Pass"/>
    <s v="No"/>
    <s v="None"/>
    <s v="None"/>
    <d v="2024-09-01T00:00:00"/>
    <n v="0"/>
    <n v="0"/>
    <n v="0"/>
    <n v="0"/>
    <n v="0"/>
    <n v="0"/>
    <x v="0"/>
  </r>
  <r>
    <s v="B002626"/>
    <s v="GLP-1 Agonist"/>
    <s v="Line 2"/>
    <d v="2025-03-04T00:00:00"/>
    <s v="Team B"/>
    <n v="22.25"/>
    <n v="45.64"/>
    <n v="325"/>
    <n v="42.7"/>
    <n v="6.87"/>
    <n v="99.43"/>
    <n v="7.1"/>
    <n v="146.5"/>
    <n v="84.8"/>
    <n v="92.59"/>
    <s v="Pass"/>
    <s v="No"/>
    <s v="None"/>
    <s v="None"/>
    <d v="2025-03-01T00:00:00"/>
    <n v="0"/>
    <n v="0"/>
    <n v="0"/>
    <n v="0"/>
    <n v="0"/>
    <n v="0"/>
    <x v="0"/>
  </r>
  <r>
    <s v="B002627"/>
    <s v="COX-2 Inhibitor"/>
    <s v="Line 3"/>
    <d v="2024-01-05T00:00:00"/>
    <s v="Team C"/>
    <n v="21.03"/>
    <n v="43.72"/>
    <n v="346"/>
    <n v="38.200000000000003"/>
    <n v="7.61"/>
    <n v="99.38"/>
    <n v="6.82"/>
    <n v="120.6"/>
    <n v="84.62"/>
    <n v="94.91"/>
    <s v="Pass"/>
    <s v="No"/>
    <s v="None"/>
    <s v="None"/>
    <d v="2024-01-01T00:00:00"/>
    <n v="0"/>
    <n v="0"/>
    <n v="0"/>
    <n v="0"/>
    <n v="0"/>
    <n v="0"/>
    <x v="0"/>
  </r>
  <r>
    <s v="B002628"/>
    <s v="GLP-1 Agonist"/>
    <s v="Line 3"/>
    <d v="2025-12-04T00:00:00"/>
    <s v="Team C"/>
    <n v="20.87"/>
    <n v="37.11"/>
    <n v="266"/>
    <n v="51.1"/>
    <n v="8.3000000000000007"/>
    <n v="99.11"/>
    <n v="6.98"/>
    <n v="150.6"/>
    <n v="84.93"/>
    <n v="92.09"/>
    <s v="Pass"/>
    <s v="No"/>
    <s v="None"/>
    <s v="None"/>
    <d v="2025-12-01T00:00:00"/>
    <n v="0"/>
    <n v="0"/>
    <n v="0"/>
    <n v="0"/>
    <n v="0"/>
    <n v="0"/>
    <x v="0"/>
  </r>
  <r>
    <s v="B002629"/>
    <s v="GLP-1 Agonist"/>
    <s v="Line 1"/>
    <d v="2025-03-08T00:00:00"/>
    <s v="Team B"/>
    <n v="21.59"/>
    <n v="38.78"/>
    <n v="270"/>
    <n v="46.2"/>
    <n v="7.72"/>
    <n v="99.26"/>
    <n v="6.84"/>
    <n v="149.19999999999999"/>
    <n v="88.02"/>
    <n v="94.11"/>
    <s v="Pass"/>
    <s v="No"/>
    <s v="None"/>
    <s v="None"/>
    <d v="2025-03-01T00:00:00"/>
    <n v="0"/>
    <n v="0"/>
    <n v="0"/>
    <n v="0"/>
    <n v="0"/>
    <n v="0"/>
    <x v="0"/>
  </r>
  <r>
    <s v="B002630"/>
    <s v="Antidepressant"/>
    <s v="Line 1"/>
    <d v="2025-11-24T00:00:00"/>
    <s v="Team B"/>
    <n v="23.18"/>
    <n v="37.17"/>
    <n v="322"/>
    <n v="34.5"/>
    <n v="6.9"/>
    <n v="98.89"/>
    <n v="6.82"/>
    <n v="111.4"/>
    <n v="82.83"/>
    <n v="92.26"/>
    <s v="Pass"/>
    <s v="No"/>
    <s v="None"/>
    <s v="None"/>
    <d v="2025-11-01T00:00:00"/>
    <n v="0"/>
    <n v="0"/>
    <n v="0"/>
    <n v="0"/>
    <n v="0"/>
    <n v="0"/>
    <x v="0"/>
  </r>
  <r>
    <s v="B002631"/>
    <s v="Antidepressant"/>
    <s v="Line 2"/>
    <d v="2024-09-14T00:00:00"/>
    <s v="Team C"/>
    <n v="22.42"/>
    <n v="47.29"/>
    <n v="299"/>
    <n v="41.7"/>
    <n v="6.55"/>
    <n v="98.52"/>
    <n v="6.95"/>
    <n v="138.9"/>
    <n v="89.91"/>
    <n v="94.49"/>
    <s v="Pass"/>
    <s v="No"/>
    <s v="None"/>
    <s v="None"/>
    <d v="2024-09-01T00:00:00"/>
    <n v="0"/>
    <n v="0"/>
    <n v="0"/>
    <n v="0"/>
    <n v="0"/>
    <n v="0"/>
    <x v="0"/>
  </r>
  <r>
    <s v="B002632"/>
    <s v="GLP-1 Agonist"/>
    <s v="Line 1"/>
    <d v="2024-08-16T00:00:00"/>
    <s v="Team A"/>
    <n v="20.87"/>
    <n v="43.42"/>
    <n v="302"/>
    <n v="53.8"/>
    <n v="8.08"/>
    <n v="98.77"/>
    <n v="7.01"/>
    <n v="141.69999999999999"/>
    <n v="81.96"/>
    <n v="93.26"/>
    <s v="Pass"/>
    <s v="No"/>
    <s v="None"/>
    <s v="None"/>
    <d v="2024-08-01T00:00:00"/>
    <n v="0"/>
    <n v="0"/>
    <n v="0"/>
    <n v="0"/>
    <n v="0"/>
    <n v="0"/>
    <x v="0"/>
  </r>
  <r>
    <s v="B002633"/>
    <s v="AED"/>
    <s v="Line 2"/>
    <d v="2025-01-16T00:00:00"/>
    <s v="Team D"/>
    <n v="22.95"/>
    <n v="44.91"/>
    <n v="319"/>
    <n v="45.2"/>
    <n v="6.65"/>
    <n v="99.27"/>
    <n v="6.95"/>
    <n v="122.5"/>
    <n v="88.25"/>
    <n v="93.82"/>
    <s v="Pass"/>
    <s v="No"/>
    <s v="None"/>
    <s v="None"/>
    <d v="2025-01-01T00:00:00"/>
    <n v="0"/>
    <n v="0"/>
    <n v="0"/>
    <n v="0"/>
    <n v="0"/>
    <n v="0"/>
    <x v="0"/>
  </r>
  <r>
    <s v="B002634"/>
    <s v="COX-2 Inhibitor"/>
    <s v="Line 1"/>
    <d v="2025-09-23T00:00:00"/>
    <s v="Team D"/>
    <n v="21.48"/>
    <n v="42.79"/>
    <n v="331"/>
    <n v="37.4"/>
    <n v="7.32"/>
    <n v="99.02"/>
    <n v="6.81"/>
    <n v="120.2"/>
    <n v="84.72"/>
    <n v="95.4"/>
    <s v="Pass"/>
    <s v="No"/>
    <s v="None"/>
    <s v="None"/>
    <d v="2025-09-01T00:00:00"/>
    <n v="0"/>
    <n v="0"/>
    <n v="0"/>
    <n v="0"/>
    <n v="0"/>
    <n v="0"/>
    <x v="0"/>
  </r>
  <r>
    <s v="B002635"/>
    <s v="GLP-1 Agonist"/>
    <s v="Line 1"/>
    <d v="2025-02-05T00:00:00"/>
    <s v="Team A"/>
    <n v="21.7"/>
    <n v="36.6"/>
    <n v="333"/>
    <n v="46.2"/>
    <n v="7.17"/>
    <n v="99.12"/>
    <n v="6.83"/>
    <n v="136.1"/>
    <n v="83.08"/>
    <n v="93.73"/>
    <s v="Pass"/>
    <s v="No"/>
    <s v="None"/>
    <s v="None"/>
    <d v="2025-02-01T00:00:00"/>
    <n v="0"/>
    <n v="0"/>
    <n v="0"/>
    <n v="0"/>
    <n v="0"/>
    <n v="0"/>
    <x v="0"/>
  </r>
  <r>
    <s v="B002636"/>
    <s v="GLP-1 Agonist"/>
    <s v="Line 2"/>
    <d v="2025-08-02T00:00:00"/>
    <s v="Team D"/>
    <n v="21.87"/>
    <n v="29.35"/>
    <n v="311"/>
    <n v="42.1"/>
    <n v="7.84"/>
    <n v="99.24"/>
    <n v="6.94"/>
    <n v="122.4"/>
    <n v="88.12"/>
    <n v="90.45"/>
    <s v="Pass"/>
    <s v="No"/>
    <s v="None"/>
    <s v="None"/>
    <d v="2025-08-01T00:00:00"/>
    <n v="0"/>
    <n v="0"/>
    <n v="0"/>
    <n v="0"/>
    <n v="0"/>
    <n v="0"/>
    <x v="0"/>
  </r>
  <r>
    <s v="B002637"/>
    <s v="GLP-1 Agonist"/>
    <s v="Line 1"/>
    <d v="2024-06-05T00:00:00"/>
    <s v="Team A"/>
    <n v="20.84"/>
    <n v="32.94"/>
    <n v="322"/>
    <n v="42.9"/>
    <n v="7.05"/>
    <n v="99.13"/>
    <n v="6.93"/>
    <n v="124.5"/>
    <n v="89.59"/>
    <n v="90.97"/>
    <s v="Pass"/>
    <s v="No"/>
    <s v="None"/>
    <s v="None"/>
    <d v="2024-06-01T00:00:00"/>
    <n v="0"/>
    <n v="0"/>
    <n v="0"/>
    <n v="0"/>
    <n v="0"/>
    <n v="0"/>
    <x v="0"/>
  </r>
  <r>
    <s v="B002638"/>
    <s v="Antidepressant"/>
    <s v="Line 3"/>
    <d v="2025-07-21T00:00:00"/>
    <s v="Team B"/>
    <n v="22.52"/>
    <n v="38.29"/>
    <n v="337"/>
    <n v="33.4"/>
    <n v="6.75"/>
    <n v="98.75"/>
    <n v="6.74"/>
    <n v="136.1"/>
    <n v="88.94"/>
    <n v="93.07"/>
    <s v="Pass"/>
    <s v="No"/>
    <s v="None"/>
    <s v="None"/>
    <d v="2025-07-01T00:00:00"/>
    <n v="0"/>
    <n v="0"/>
    <n v="0"/>
    <n v="0"/>
    <n v="0"/>
    <n v="0"/>
    <x v="0"/>
  </r>
  <r>
    <s v="B002639"/>
    <s v="AED"/>
    <s v="Line 1"/>
    <d v="2025-06-19T00:00:00"/>
    <s v="Team C"/>
    <n v="21.41"/>
    <n v="39.54"/>
    <n v="312"/>
    <n v="50.5"/>
    <n v="7.29"/>
    <n v="99.15"/>
    <n v="7.05"/>
    <n v="136.4"/>
    <n v="91.28"/>
    <n v="92.8"/>
    <s v="Pass"/>
    <s v="No"/>
    <s v="None"/>
    <s v="None"/>
    <d v="2025-06-01T00:00:00"/>
    <n v="0"/>
    <n v="0"/>
    <n v="0"/>
    <n v="0"/>
    <n v="0"/>
    <n v="0"/>
    <x v="0"/>
  </r>
  <r>
    <s v="B002640"/>
    <s v="Antidepressant"/>
    <s v="Line 2"/>
    <d v="2025-10-17T00:00:00"/>
    <s v="Team B"/>
    <n v="22.52"/>
    <m/>
    <n v="316"/>
    <n v="43.5"/>
    <n v="8.69"/>
    <n v="98.93"/>
    <n v="6.67"/>
    <n v="140.6"/>
    <n v="85.17"/>
    <n v="93.84"/>
    <s v="Pass"/>
    <s v="No"/>
    <s v="None"/>
    <s v="None"/>
    <d v="2025-10-01T00:00:00"/>
    <n v="0"/>
    <n v="1"/>
    <n v="0"/>
    <n v="0"/>
    <n v="0"/>
    <n v="0"/>
    <x v="1"/>
  </r>
  <r>
    <s v="B002641"/>
    <s v="COX-2 Inhibitor"/>
    <s v="Line 2"/>
    <d v="2024-02-12T00:00:00"/>
    <s v="Team A"/>
    <n v="21.12"/>
    <n v="47.06"/>
    <n v="335"/>
    <n v="38.5"/>
    <n v="6.61"/>
    <n v="99.6"/>
    <n v="6.72"/>
    <n v="115.8"/>
    <n v="86.34"/>
    <n v="95.8"/>
    <s v="Pass"/>
    <s v="No"/>
    <s v="None"/>
    <s v="None"/>
    <d v="2024-02-01T00:00:00"/>
    <n v="0"/>
    <n v="0"/>
    <n v="0"/>
    <n v="0"/>
    <n v="0"/>
    <n v="0"/>
    <x v="0"/>
  </r>
  <r>
    <s v="B002642"/>
    <s v="COX-2 Inhibitor"/>
    <s v="Line 3"/>
    <d v="2024-10-07T00:00:00"/>
    <s v="Team A"/>
    <n v="22.75"/>
    <n v="42.36"/>
    <n v="352"/>
    <n v="41.1"/>
    <n v="6.61"/>
    <n v="99.46"/>
    <n v="6.62"/>
    <n v="115.4"/>
    <n v="87.17"/>
    <n v="93.26"/>
    <s v="Pass"/>
    <s v="No"/>
    <s v="None"/>
    <s v="None"/>
    <d v="2024-10-01T00:00:00"/>
    <n v="0"/>
    <n v="0"/>
    <n v="0"/>
    <n v="0"/>
    <n v="0"/>
    <n v="0"/>
    <x v="0"/>
  </r>
  <r>
    <s v="B002643"/>
    <s v="COX-2 Inhibitor"/>
    <s v="Line 3"/>
    <d v="2024-03-05T00:00:00"/>
    <s v="Team C"/>
    <n v="22.19"/>
    <n v="50.04"/>
    <n v="328"/>
    <n v="41.4"/>
    <n v="6.82"/>
    <n v="98.93"/>
    <n v="6.86"/>
    <n v="107.6"/>
    <n v="87.02"/>
    <n v="91.56"/>
    <s v="Pass"/>
    <s v="No"/>
    <s v="None"/>
    <s v="None"/>
    <d v="2024-03-01T00:00:00"/>
    <n v="0"/>
    <n v="0"/>
    <n v="0"/>
    <n v="0"/>
    <n v="0"/>
    <n v="0"/>
    <x v="0"/>
  </r>
  <r>
    <s v="B002644"/>
    <s v="AED"/>
    <s v="Line 2"/>
    <d v="2024-10-19T00:00:00"/>
    <s v="Team A"/>
    <n v="22.66"/>
    <n v="40.090000000000003"/>
    <n v="346"/>
    <n v="41"/>
    <n v="6.33"/>
    <n v="99.49"/>
    <n v="7.01"/>
    <n v="137.1"/>
    <m/>
    <n v="95.41"/>
    <s v="Pass"/>
    <s v="No"/>
    <s v="None"/>
    <s v="None"/>
    <d v="2024-10-01T00:00:00"/>
    <n v="0"/>
    <n v="0"/>
    <n v="0"/>
    <n v="0"/>
    <n v="0"/>
    <n v="1"/>
    <x v="1"/>
  </r>
  <r>
    <s v="B002645"/>
    <s v="GLP-1 Agonist"/>
    <s v="Line 2"/>
    <d v="2025-07-08T00:00:00"/>
    <s v="Team B"/>
    <n v="21.47"/>
    <n v="39.32"/>
    <n v="287"/>
    <n v="45.2"/>
    <n v="7.61"/>
    <n v="99.03"/>
    <n v="6.84"/>
    <n v="140.9"/>
    <n v="84.57"/>
    <n v="94.43"/>
    <s v="Pass"/>
    <s v="No"/>
    <s v="None"/>
    <s v="None"/>
    <d v="2025-07-01T00:00:00"/>
    <n v="0"/>
    <n v="0"/>
    <n v="0"/>
    <n v="0"/>
    <n v="0"/>
    <n v="0"/>
    <x v="0"/>
  </r>
  <r>
    <s v="B002646"/>
    <s v="AED"/>
    <s v="Line 1"/>
    <d v="2025-04-12T00:00:00"/>
    <s v="Team B"/>
    <n v="22.74"/>
    <n v="43.75"/>
    <n v="319"/>
    <n v="42.4"/>
    <n v="8.23"/>
    <n v="98.49"/>
    <n v="7.32"/>
    <n v="124.5"/>
    <n v="88.72"/>
    <n v="95.42"/>
    <s v="Pass"/>
    <s v="No"/>
    <s v="None"/>
    <s v="None"/>
    <d v="2025-04-01T00:00:00"/>
    <n v="0"/>
    <n v="0"/>
    <n v="0"/>
    <n v="0"/>
    <n v="0"/>
    <n v="0"/>
    <x v="0"/>
  </r>
  <r>
    <s v="B002647"/>
    <s v="COX-2 Inhibitor"/>
    <s v="Line 2"/>
    <d v="2025-07-04T00:00:00"/>
    <s v="Team D"/>
    <n v="22.88"/>
    <n v="48.46"/>
    <n v="336"/>
    <n v="50.8"/>
    <n v="7.23"/>
    <n v="99.04"/>
    <n v="6.72"/>
    <n v="121"/>
    <n v="87.59"/>
    <n v="91.64"/>
    <s v="Pass"/>
    <s v="No"/>
    <s v="None"/>
    <s v="None"/>
    <d v="2025-07-01T00:00:00"/>
    <n v="0"/>
    <n v="0"/>
    <n v="0"/>
    <n v="0"/>
    <n v="0"/>
    <n v="0"/>
    <x v="0"/>
  </r>
  <r>
    <s v="B002648"/>
    <s v="AED"/>
    <s v="Line 1"/>
    <d v="2025-06-23T00:00:00"/>
    <s v="Team D"/>
    <n v="21.7"/>
    <n v="44.53"/>
    <n v="307"/>
    <n v="49.6"/>
    <n v="7.96"/>
    <n v="99.43"/>
    <n v="6.98"/>
    <n v="143.4"/>
    <n v="89.72"/>
    <n v="93.59"/>
    <s v="Pass"/>
    <s v="No"/>
    <s v="None"/>
    <s v="None"/>
    <d v="2025-06-01T00:00:00"/>
    <n v="0"/>
    <n v="0"/>
    <n v="0"/>
    <n v="0"/>
    <n v="0"/>
    <n v="0"/>
    <x v="0"/>
  </r>
  <r>
    <s v="B002649"/>
    <s v="COX-2 Inhibitor"/>
    <s v="Line 2"/>
    <d v="2025-12-26T00:00:00"/>
    <s v="Team D"/>
    <n v="23.09"/>
    <n v="43.67"/>
    <n v="379"/>
    <n v="37.9"/>
    <n v="6.1"/>
    <n v="98.9"/>
    <n v="6.73"/>
    <n v="117.6"/>
    <n v="87.63"/>
    <n v="93.77"/>
    <s v="Pass"/>
    <s v="No"/>
    <s v="None"/>
    <s v="None"/>
    <d v="2025-12-01T00:00:00"/>
    <n v="0"/>
    <n v="0"/>
    <n v="0"/>
    <n v="0"/>
    <n v="0"/>
    <n v="0"/>
    <x v="0"/>
  </r>
  <r>
    <s v="B002650"/>
    <s v="AED"/>
    <s v="Line 1"/>
    <d v="2025-10-05T00:00:00"/>
    <s v="Team C"/>
    <n v="22.4"/>
    <n v="35.729999999999997"/>
    <n v="307"/>
    <n v="51.5"/>
    <n v="7.42"/>
    <n v="99.07"/>
    <n v="6.81"/>
    <n v="133.1"/>
    <n v="86.57"/>
    <n v="93.24"/>
    <s v="Pass"/>
    <s v="No"/>
    <s v="None"/>
    <s v="None"/>
    <d v="2025-10-01T00:00:00"/>
    <n v="0"/>
    <n v="0"/>
    <n v="0"/>
    <n v="0"/>
    <n v="0"/>
    <n v="0"/>
    <x v="0"/>
  </r>
  <r>
    <s v="B002651"/>
    <s v="AED"/>
    <s v="Line 3"/>
    <d v="2025-03-04T00:00:00"/>
    <s v="Team C"/>
    <n v="22.15"/>
    <n v="39.5"/>
    <n v="310"/>
    <n v="53.3"/>
    <n v="8.0500000000000007"/>
    <n v="98.62"/>
    <m/>
    <n v="132.80000000000001"/>
    <n v="86.24"/>
    <n v="92.05"/>
    <s v="Pass"/>
    <s v="No"/>
    <s v="None"/>
    <s v="None"/>
    <d v="2025-03-01T00:00:00"/>
    <n v="0"/>
    <n v="0"/>
    <n v="0"/>
    <n v="1"/>
    <n v="0"/>
    <n v="0"/>
    <x v="1"/>
  </r>
  <r>
    <s v="B002652"/>
    <s v="GLP-1 Agonist"/>
    <s v="Line 2"/>
    <d v="2025-10-02T00:00:00"/>
    <s v="Team B"/>
    <n v="19.78"/>
    <n v="45.48"/>
    <n v="288"/>
    <n v="39.4"/>
    <n v="7.1"/>
    <n v="98.55"/>
    <n v="7.18"/>
    <n v="129.5"/>
    <n v="87.23"/>
    <n v="90.76"/>
    <s v="Pass"/>
    <s v="No"/>
    <s v="None"/>
    <s v="None"/>
    <d v="2025-10-01T00:00:00"/>
    <n v="0"/>
    <n v="0"/>
    <n v="0"/>
    <n v="0"/>
    <n v="0"/>
    <n v="0"/>
    <x v="0"/>
  </r>
  <r>
    <s v="B002653"/>
    <s v="AED"/>
    <s v="Line 2"/>
    <d v="2024-02-05T00:00:00"/>
    <s v="Team A"/>
    <n v="21.06"/>
    <n v="33.619999999999997"/>
    <n v="316"/>
    <n v="43.8"/>
    <n v="7.48"/>
    <n v="98.9"/>
    <n v="6.67"/>
    <n v="135.30000000000001"/>
    <n v="86.45"/>
    <n v="94.59"/>
    <s v="Pass"/>
    <s v="No"/>
    <s v="None"/>
    <s v="None"/>
    <d v="2024-02-01T00:00:00"/>
    <n v="0"/>
    <n v="0"/>
    <n v="0"/>
    <n v="0"/>
    <n v="0"/>
    <n v="0"/>
    <x v="0"/>
  </r>
  <r>
    <s v="B002654"/>
    <s v="COX-2 Inhibitor"/>
    <s v="Line 2"/>
    <d v="2025-06-11T00:00:00"/>
    <s v="Team D"/>
    <n v="23.54"/>
    <n v="49.71"/>
    <n v="338"/>
    <n v="36.9"/>
    <n v="6.9"/>
    <n v="98.68"/>
    <n v="6.6"/>
    <n v="105.7"/>
    <n v="84.36"/>
    <n v="94.74"/>
    <s v="Pass"/>
    <s v="No"/>
    <s v="None"/>
    <s v="None"/>
    <d v="2025-06-01T00:00:00"/>
    <n v="0"/>
    <n v="0"/>
    <n v="0"/>
    <n v="0"/>
    <n v="0"/>
    <n v="0"/>
    <x v="0"/>
  </r>
  <r>
    <s v="B002655"/>
    <s v="GLP-1 Agonist"/>
    <s v="Line 1"/>
    <d v="2025-01-16T00:00:00"/>
    <s v="Team B"/>
    <n v="20.56"/>
    <n v="42.5"/>
    <n v="280"/>
    <n v="51.4"/>
    <n v="8.2200000000000006"/>
    <n v="98.76"/>
    <m/>
    <n v="141.1"/>
    <n v="85.58"/>
    <n v="95.19"/>
    <s v="Pass"/>
    <s v="No"/>
    <s v="None"/>
    <s v="None"/>
    <d v="2025-01-01T00:00:00"/>
    <n v="0"/>
    <n v="0"/>
    <n v="0"/>
    <n v="1"/>
    <n v="0"/>
    <n v="0"/>
    <x v="1"/>
  </r>
  <r>
    <s v="B002656"/>
    <s v="AED"/>
    <s v="Line 1"/>
    <d v="2025-11-30T00:00:00"/>
    <s v="Team B"/>
    <n v="22.46"/>
    <n v="40.26"/>
    <n v="307"/>
    <n v="42.8"/>
    <n v="7.14"/>
    <n v="99.5"/>
    <n v="7.05"/>
    <n v="137"/>
    <n v="88.71"/>
    <n v="94.21"/>
    <s v="Pass"/>
    <s v="No"/>
    <s v="None"/>
    <s v="None"/>
    <d v="2025-11-01T00:00:00"/>
    <n v="0"/>
    <n v="0"/>
    <n v="0"/>
    <n v="0"/>
    <n v="0"/>
    <n v="0"/>
    <x v="0"/>
  </r>
  <r>
    <s v="B002657"/>
    <s v="GLP-1 Agonist"/>
    <s v="Line 3"/>
    <d v="2025-01-03T00:00:00"/>
    <s v="Team A"/>
    <n v="22.03"/>
    <n v="35.840000000000003"/>
    <n v="311"/>
    <n v="49"/>
    <n v="8.7799999999999994"/>
    <n v="98.95"/>
    <n v="7.06"/>
    <n v="140.30000000000001"/>
    <n v="85.1"/>
    <n v="90.16"/>
    <s v="Pass"/>
    <s v="Yes"/>
    <s v="Process"/>
    <s v="Major"/>
    <d v="2025-01-01T00:00:00"/>
    <n v="0"/>
    <n v="0"/>
    <n v="0"/>
    <n v="0"/>
    <n v="0"/>
    <n v="0"/>
    <x v="0"/>
  </r>
  <r>
    <s v="B002658"/>
    <s v="COX-2 Inhibitor"/>
    <s v="Line 3"/>
    <d v="2024-05-10T00:00:00"/>
    <s v="Team B"/>
    <n v="21.96"/>
    <n v="52.48"/>
    <n v="358"/>
    <n v="37"/>
    <n v="6.77"/>
    <n v="99.23"/>
    <n v="6.62"/>
    <n v="129.19999999999999"/>
    <n v="86.87"/>
    <n v="92.7"/>
    <s v="Pass"/>
    <s v="No"/>
    <s v="None"/>
    <s v="None"/>
    <d v="2024-05-01T00:00:00"/>
    <n v="0"/>
    <n v="0"/>
    <n v="0"/>
    <n v="0"/>
    <n v="0"/>
    <n v="0"/>
    <x v="0"/>
  </r>
  <r>
    <s v="B002659"/>
    <s v="Antidepressant"/>
    <s v="Line 1"/>
    <d v="2025-06-13T00:00:00"/>
    <s v="Team C"/>
    <n v="20.5"/>
    <n v="49.06"/>
    <n v="320"/>
    <n v="46.8"/>
    <n v="6.98"/>
    <n v="99.34"/>
    <n v="7"/>
    <n v="140.4"/>
    <n v="83.45"/>
    <n v="96.54"/>
    <s v="Pass"/>
    <s v="No"/>
    <s v="None"/>
    <s v="None"/>
    <d v="2025-06-01T00:00:00"/>
    <n v="0"/>
    <n v="0"/>
    <n v="0"/>
    <n v="0"/>
    <n v="0"/>
    <n v="0"/>
    <x v="0"/>
  </r>
  <r>
    <s v="B002660"/>
    <s v="Antidepressant"/>
    <s v="Line 3"/>
    <d v="2025-11-25T00:00:00"/>
    <s v="Team B"/>
    <n v="21.57"/>
    <n v="41.4"/>
    <n v="321"/>
    <n v="34.6"/>
    <n v="7.88"/>
    <n v="98.77"/>
    <n v="6.55"/>
    <n v="130.30000000000001"/>
    <n v="89.74"/>
    <n v="92.72"/>
    <s v="Pass"/>
    <s v="No"/>
    <s v="None"/>
    <s v="None"/>
    <d v="2025-11-01T00:00:00"/>
    <n v="0"/>
    <n v="0"/>
    <n v="0"/>
    <n v="0"/>
    <n v="0"/>
    <n v="0"/>
    <x v="0"/>
  </r>
  <r>
    <s v="B002661"/>
    <s v="AED"/>
    <s v="Line 2"/>
    <d v="2024-01-12T00:00:00"/>
    <s v="Team C"/>
    <n v="23.36"/>
    <n v="44.67"/>
    <n v="309"/>
    <n v="42.6"/>
    <n v="6.61"/>
    <n v="98.68"/>
    <n v="6.94"/>
    <n v="124.7"/>
    <n v="87.2"/>
    <n v="94.07"/>
    <s v="Pass"/>
    <s v="No"/>
    <s v="None"/>
    <s v="None"/>
    <d v="2024-01-01T00:00:00"/>
    <n v="0"/>
    <n v="0"/>
    <n v="0"/>
    <n v="0"/>
    <n v="0"/>
    <n v="0"/>
    <x v="0"/>
  </r>
  <r>
    <s v="B002662"/>
    <s v="GLP-1 Agonist"/>
    <s v="Line 1"/>
    <d v="2024-02-16T00:00:00"/>
    <s v="Team A"/>
    <n v="20.85"/>
    <n v="36.770000000000003"/>
    <n v="291"/>
    <n v="37.9"/>
    <n v="6.51"/>
    <n v="99.22"/>
    <n v="6.78"/>
    <n v="130.6"/>
    <n v="90.88"/>
    <n v="91.99"/>
    <s v="Pass"/>
    <s v="No"/>
    <s v="None"/>
    <s v="None"/>
    <d v="2024-02-01T00:00:00"/>
    <n v="0"/>
    <n v="0"/>
    <n v="0"/>
    <n v="0"/>
    <n v="0"/>
    <n v="0"/>
    <x v="0"/>
  </r>
  <r>
    <s v="B002663"/>
    <s v="GLP-1 Agonist"/>
    <s v="Line 2"/>
    <d v="2025-04-28T00:00:00"/>
    <s v="Team A"/>
    <n v="20.9"/>
    <n v="40.67"/>
    <n v="283"/>
    <n v="41.3"/>
    <n v="7.09"/>
    <n v="98.75"/>
    <m/>
    <n v="137.6"/>
    <n v="83.71"/>
    <n v="93.96"/>
    <s v="Pass"/>
    <s v="No"/>
    <s v="None"/>
    <s v="None"/>
    <d v="2025-04-01T00:00:00"/>
    <n v="0"/>
    <n v="0"/>
    <n v="0"/>
    <n v="1"/>
    <n v="0"/>
    <n v="0"/>
    <x v="1"/>
  </r>
  <r>
    <s v="B002664"/>
    <s v="Antidepressant"/>
    <s v="Line 1"/>
    <d v="2025-02-10T00:00:00"/>
    <s v="Team D"/>
    <n v="21.25"/>
    <n v="38.630000000000003"/>
    <n v="292"/>
    <n v="43.7"/>
    <n v="7.27"/>
    <n v="99.37"/>
    <n v="6.82"/>
    <n v="122"/>
    <n v="86.65"/>
    <n v="92.5"/>
    <s v="Pass"/>
    <s v="No"/>
    <s v="None"/>
    <s v="None"/>
    <d v="2025-02-01T00:00:00"/>
    <n v="0"/>
    <n v="0"/>
    <n v="0"/>
    <n v="0"/>
    <n v="0"/>
    <n v="0"/>
    <x v="0"/>
  </r>
  <r>
    <s v="B002665"/>
    <s v="GLP-1 Agonist"/>
    <s v="Line 1"/>
    <d v="2025-02-05T00:00:00"/>
    <s v="Team B"/>
    <n v="22.41"/>
    <n v="39.61"/>
    <n v="287"/>
    <n v="49.8"/>
    <n v="8.57"/>
    <n v="99.4"/>
    <n v="7.08"/>
    <n v="134.80000000000001"/>
    <n v="82.76"/>
    <n v="95.01"/>
    <s v="Pass"/>
    <s v="No"/>
    <s v="None"/>
    <s v="None"/>
    <d v="2025-02-01T00:00:00"/>
    <n v="0"/>
    <n v="0"/>
    <n v="0"/>
    <n v="0"/>
    <n v="0"/>
    <n v="0"/>
    <x v="0"/>
  </r>
  <r>
    <s v="B002666"/>
    <s v="AED"/>
    <s v="Line 3"/>
    <d v="2024-03-06T00:00:00"/>
    <s v="Team B"/>
    <n v="21.62"/>
    <n v="53.05"/>
    <n v="331"/>
    <n v="44.8"/>
    <n v="7.28"/>
    <n v="98.4"/>
    <n v="7.03"/>
    <n v="127.2"/>
    <n v="88.7"/>
    <n v="95.38"/>
    <s v="Pass"/>
    <s v="No"/>
    <s v="None"/>
    <s v="None"/>
    <d v="2024-03-01T00:00:00"/>
    <n v="0"/>
    <n v="0"/>
    <n v="0"/>
    <n v="0"/>
    <n v="0"/>
    <n v="0"/>
    <x v="0"/>
  </r>
  <r>
    <s v="B002667"/>
    <s v="AED"/>
    <s v="Line 1"/>
    <d v="2025-02-22T00:00:00"/>
    <s v="Team B"/>
    <n v="21.33"/>
    <n v="43.52"/>
    <n v="307"/>
    <n v="51.2"/>
    <n v="8.51"/>
    <n v="98.89"/>
    <n v="6.9"/>
    <n v="157.19999999999999"/>
    <n v="88.61"/>
    <n v="93.41"/>
    <s v="Pass"/>
    <s v="No"/>
    <s v="None"/>
    <s v="None"/>
    <d v="2025-02-01T00:00:00"/>
    <n v="0"/>
    <n v="0"/>
    <n v="0"/>
    <n v="0"/>
    <n v="0"/>
    <n v="0"/>
    <x v="0"/>
  </r>
  <r>
    <s v="B002668"/>
    <s v="Antidepressant"/>
    <s v="Line 3"/>
    <d v="2025-02-19T00:00:00"/>
    <s v="Team C"/>
    <n v="23.06"/>
    <n v="36.76"/>
    <n v="314"/>
    <n v="50.9"/>
    <n v="7.68"/>
    <n v="99.06"/>
    <n v="6.54"/>
    <n v="131.19999999999999"/>
    <n v="90.02"/>
    <n v="93.31"/>
    <s v="Pass"/>
    <s v="No"/>
    <s v="None"/>
    <s v="None"/>
    <d v="2025-02-01T00:00:00"/>
    <n v="0"/>
    <n v="0"/>
    <n v="0"/>
    <n v="0"/>
    <n v="0"/>
    <n v="0"/>
    <x v="0"/>
  </r>
  <r>
    <s v="B002669"/>
    <s v="COX-2 Inhibitor"/>
    <s v="Line 2"/>
    <d v="2025-09-12T00:00:00"/>
    <s v="Team C"/>
    <n v="22.93"/>
    <n v="36.17"/>
    <n v="333"/>
    <n v="36.6"/>
    <n v="6.49"/>
    <n v="99.1"/>
    <n v="6.49"/>
    <n v="127.9"/>
    <m/>
    <n v="94.54"/>
    <s v="Pass"/>
    <s v="No"/>
    <s v="None"/>
    <s v="None"/>
    <d v="2025-09-01T00:00:00"/>
    <n v="0"/>
    <n v="0"/>
    <n v="0"/>
    <n v="0"/>
    <n v="0"/>
    <n v="1"/>
    <x v="1"/>
  </r>
  <r>
    <s v="B002670"/>
    <s v="GLP-1 Agonist"/>
    <s v="Line 3"/>
    <d v="2024-10-12T00:00:00"/>
    <s v="Team B"/>
    <n v="20.81"/>
    <n v="40.64"/>
    <n v="322"/>
    <n v="50.9"/>
    <n v="7.78"/>
    <n v="98.74"/>
    <n v="7.09"/>
    <n v="134.6"/>
    <n v="86.62"/>
    <n v="90.82"/>
    <s v="Pass"/>
    <s v="No"/>
    <s v="None"/>
    <s v="None"/>
    <d v="2024-10-01T00:00:00"/>
    <n v="0"/>
    <n v="0"/>
    <n v="0"/>
    <n v="0"/>
    <n v="0"/>
    <n v="0"/>
    <x v="0"/>
  </r>
  <r>
    <s v="B002671"/>
    <s v="COX-2 Inhibitor"/>
    <s v="Line 2"/>
    <d v="2024-09-11T00:00:00"/>
    <s v="Team D"/>
    <n v="21.58"/>
    <n v="39.200000000000003"/>
    <n v="323"/>
    <n v="35.5"/>
    <n v="7.59"/>
    <n v="99.1"/>
    <n v="6.7"/>
    <n v="132.80000000000001"/>
    <n v="90.11"/>
    <n v="95.46"/>
    <s v="Pass"/>
    <s v="No"/>
    <s v="None"/>
    <s v="None"/>
    <d v="2024-09-01T00:00:00"/>
    <n v="0"/>
    <n v="0"/>
    <n v="0"/>
    <n v="0"/>
    <n v="0"/>
    <n v="0"/>
    <x v="0"/>
  </r>
  <r>
    <s v="B002672"/>
    <s v="GLP-1 Agonist"/>
    <s v="Line 3"/>
    <d v="2024-02-29T00:00:00"/>
    <s v="Team D"/>
    <n v="22.37"/>
    <n v="41.23"/>
    <n v="305"/>
    <n v="52.9"/>
    <n v="8.24"/>
    <n v="98.86"/>
    <n v="7"/>
    <n v="140.5"/>
    <n v="85.77"/>
    <n v="92.66"/>
    <s v="Pass"/>
    <s v="No"/>
    <s v="None"/>
    <s v="None"/>
    <d v="2024-02-01T00:00:00"/>
    <n v="0"/>
    <n v="0"/>
    <n v="0"/>
    <n v="0"/>
    <n v="0"/>
    <n v="0"/>
    <x v="0"/>
  </r>
  <r>
    <s v="B002673"/>
    <s v="GLP-1 Agonist"/>
    <s v="Line 2"/>
    <d v="2025-02-18T00:00:00"/>
    <s v="Team A"/>
    <n v="21.51"/>
    <n v="31.9"/>
    <n v="299"/>
    <n v="41.4"/>
    <n v="6.84"/>
    <n v="99.09"/>
    <n v="7"/>
    <n v="135.1"/>
    <n v="86.99"/>
    <n v="92.66"/>
    <s v="Pass"/>
    <s v="No"/>
    <s v="None"/>
    <s v="None"/>
    <d v="2025-02-01T00:00:00"/>
    <n v="0"/>
    <n v="0"/>
    <n v="0"/>
    <n v="0"/>
    <n v="0"/>
    <n v="0"/>
    <x v="0"/>
  </r>
  <r>
    <s v="B002674"/>
    <s v="GLP-1 Agonist"/>
    <s v="Line 2"/>
    <d v="2025-04-18T00:00:00"/>
    <s v="Team C"/>
    <n v="20.34"/>
    <n v="43.45"/>
    <n v="301"/>
    <n v="57.9"/>
    <n v="9.5"/>
    <n v="99.17"/>
    <n v="6.87"/>
    <n v="129.6"/>
    <n v="85.28"/>
    <n v="92.29"/>
    <s v="Pass"/>
    <s v="Yes"/>
    <s v="Environmental"/>
    <s v="Major"/>
    <d v="2025-04-01T00:00:00"/>
    <n v="0"/>
    <n v="0"/>
    <n v="0"/>
    <n v="0"/>
    <n v="0"/>
    <n v="0"/>
    <x v="0"/>
  </r>
  <r>
    <s v="B002675"/>
    <s v="COX-2 Inhibitor"/>
    <s v="Line 2"/>
    <d v="2024-07-24T00:00:00"/>
    <s v="Team D"/>
    <n v="21.16"/>
    <n v="37.700000000000003"/>
    <n v="344"/>
    <n v="44.3"/>
    <n v="7.04"/>
    <n v="99.26"/>
    <n v="6.72"/>
    <n v="133.6"/>
    <n v="92.28"/>
    <n v="93.41"/>
    <s v="Pass"/>
    <s v="No"/>
    <s v="None"/>
    <s v="None"/>
    <d v="2024-07-01T00:00:00"/>
    <n v="0"/>
    <n v="0"/>
    <n v="0"/>
    <n v="0"/>
    <n v="0"/>
    <n v="0"/>
    <x v="0"/>
  </r>
  <r>
    <s v="B002676"/>
    <s v="GLP-1 Agonist"/>
    <s v="Line 3"/>
    <d v="2025-06-18T00:00:00"/>
    <s v="Team B"/>
    <n v="20.66"/>
    <n v="40.229999999999997"/>
    <n v="301"/>
    <n v="41.9"/>
    <n v="8.3800000000000008"/>
    <n v="99.24"/>
    <n v="6.83"/>
    <n v="148.1"/>
    <n v="86.98"/>
    <n v="93.9"/>
    <s v="Pass"/>
    <s v="No"/>
    <s v="None"/>
    <s v="None"/>
    <d v="2025-06-01T00:00:00"/>
    <n v="0"/>
    <n v="0"/>
    <n v="0"/>
    <n v="0"/>
    <n v="0"/>
    <n v="0"/>
    <x v="0"/>
  </r>
  <r>
    <s v="B002677"/>
    <s v="GLP-1 Agonist"/>
    <s v="Line 1"/>
    <d v="2025-11-16T00:00:00"/>
    <s v="Team A"/>
    <n v="20.57"/>
    <n v="38.31"/>
    <n v="314"/>
    <n v="42.7"/>
    <n v="8.5399999999999991"/>
    <n v="98.83"/>
    <n v="7.12"/>
    <n v="123.6"/>
    <n v="87.01"/>
    <n v="92.85"/>
    <s v="Pass"/>
    <s v="No"/>
    <s v="None"/>
    <s v="None"/>
    <d v="2025-11-01T00:00:00"/>
    <n v="0"/>
    <n v="0"/>
    <n v="0"/>
    <n v="0"/>
    <n v="0"/>
    <n v="0"/>
    <x v="0"/>
  </r>
  <r>
    <s v="B002678"/>
    <s v="AED"/>
    <s v="Line 2"/>
    <d v="2024-05-07T00:00:00"/>
    <s v="Team A"/>
    <n v="20.27"/>
    <n v="52.59"/>
    <n v="314"/>
    <n v="47.3"/>
    <n v="7.72"/>
    <n v="98.53"/>
    <n v="7.12"/>
    <n v="143.4"/>
    <n v="86.72"/>
    <n v="94.44"/>
    <s v="Pass"/>
    <s v="No"/>
    <s v="None"/>
    <s v="None"/>
    <d v="2024-05-01T00:00:00"/>
    <n v="0"/>
    <n v="0"/>
    <n v="0"/>
    <n v="0"/>
    <n v="0"/>
    <n v="0"/>
    <x v="0"/>
  </r>
  <r>
    <s v="B002679"/>
    <s v="COX-2 Inhibitor"/>
    <s v="Line 3"/>
    <d v="2025-02-22T00:00:00"/>
    <s v="Team C"/>
    <n v="21.68"/>
    <n v="43.86"/>
    <n v="371"/>
    <n v="37.6"/>
    <n v="7.47"/>
    <n v="99.06"/>
    <n v="6.84"/>
    <n v="108.1"/>
    <n v="88.14"/>
    <n v="94.57"/>
    <s v="Pass"/>
    <s v="No"/>
    <s v="None"/>
    <s v="None"/>
    <d v="2025-02-01T00:00:00"/>
    <n v="0"/>
    <n v="0"/>
    <n v="0"/>
    <n v="0"/>
    <n v="0"/>
    <n v="0"/>
    <x v="0"/>
  </r>
  <r>
    <s v="B002680"/>
    <s v="GLP-1 Agonist"/>
    <s v="Line 2"/>
    <d v="2025-05-22T00:00:00"/>
    <s v="Team D"/>
    <n v="20.81"/>
    <n v="49.73"/>
    <n v="301"/>
    <n v="50"/>
    <n v="7.9"/>
    <n v="98.93"/>
    <n v="7.03"/>
    <n v="146.30000000000001"/>
    <n v="85.88"/>
    <n v="94.39"/>
    <s v="Pass"/>
    <s v="No"/>
    <s v="None"/>
    <s v="None"/>
    <d v="2025-05-01T00:00:00"/>
    <n v="0"/>
    <n v="0"/>
    <n v="0"/>
    <n v="0"/>
    <n v="0"/>
    <n v="0"/>
    <x v="0"/>
  </r>
  <r>
    <s v="B002681"/>
    <s v="AED"/>
    <s v="Line 3"/>
    <d v="2024-01-14T00:00:00"/>
    <s v="Team A"/>
    <n v="21.45"/>
    <m/>
    <n v="284"/>
    <n v="44.5"/>
    <n v="8.0399999999999991"/>
    <n v="99.15"/>
    <n v="7.23"/>
    <n v="129.5"/>
    <n v="86.08"/>
    <n v="93.99"/>
    <s v="Pass"/>
    <s v="No"/>
    <s v="None"/>
    <s v="None"/>
    <d v="2024-01-01T00:00:00"/>
    <n v="0"/>
    <n v="1"/>
    <n v="0"/>
    <n v="0"/>
    <n v="0"/>
    <n v="0"/>
    <x v="1"/>
  </r>
  <r>
    <s v="B002682"/>
    <s v="AED"/>
    <s v="Line 2"/>
    <d v="2024-05-10T00:00:00"/>
    <s v="Team C"/>
    <n v="23.07"/>
    <n v="51.13"/>
    <n v="326"/>
    <n v="53.4"/>
    <n v="7.57"/>
    <n v="99.23"/>
    <n v="7.28"/>
    <n v="149.1"/>
    <n v="87.71"/>
    <n v="92.61"/>
    <s v="Pass"/>
    <s v="No"/>
    <s v="None"/>
    <s v="None"/>
    <d v="2024-05-01T00:00:00"/>
    <n v="0"/>
    <n v="0"/>
    <n v="0"/>
    <n v="0"/>
    <n v="0"/>
    <n v="0"/>
    <x v="0"/>
  </r>
  <r>
    <s v="B002683"/>
    <s v="Antidepressant"/>
    <s v="Line 1"/>
    <d v="2024-10-16T00:00:00"/>
    <s v="Team B"/>
    <n v="21.8"/>
    <n v="40.96"/>
    <n v="327"/>
    <n v="42"/>
    <n v="6.99"/>
    <n v="99.2"/>
    <n v="6.84"/>
    <n v="127.3"/>
    <n v="90.29"/>
    <n v="96.4"/>
    <s v="Pass"/>
    <s v="No"/>
    <s v="None"/>
    <s v="None"/>
    <d v="2024-10-01T00:00:00"/>
    <n v="0"/>
    <n v="0"/>
    <n v="0"/>
    <n v="0"/>
    <n v="0"/>
    <n v="0"/>
    <x v="0"/>
  </r>
  <r>
    <s v="B002684"/>
    <s v="COX-2 Inhibitor"/>
    <s v="Line 2"/>
    <d v="2024-04-10T00:00:00"/>
    <s v="Team B"/>
    <n v="22.37"/>
    <n v="44.73"/>
    <n v="341"/>
    <n v="51.3"/>
    <n v="7.13"/>
    <n v="99.34"/>
    <n v="6.88"/>
    <n v="136.9"/>
    <n v="91.07"/>
    <n v="90.87"/>
    <s v="Pass"/>
    <s v="No"/>
    <s v="None"/>
    <s v="None"/>
    <d v="2024-04-01T00:00:00"/>
    <n v="0"/>
    <n v="0"/>
    <n v="0"/>
    <n v="0"/>
    <n v="0"/>
    <n v="0"/>
    <x v="0"/>
  </r>
  <r>
    <s v="B002685"/>
    <s v="GLP-1 Agonist"/>
    <s v="Line 2"/>
    <d v="2024-09-16T00:00:00"/>
    <s v="Team C"/>
    <n v="21.88"/>
    <n v="46.09"/>
    <n v="295"/>
    <n v="51.3"/>
    <n v="7.7"/>
    <n v="99.21"/>
    <n v="7.03"/>
    <n v="152.69999999999999"/>
    <n v="85.05"/>
    <n v="92.6"/>
    <s v="Pass"/>
    <s v="No"/>
    <s v="None"/>
    <s v="None"/>
    <d v="2024-09-01T00:00:00"/>
    <n v="0"/>
    <n v="0"/>
    <n v="0"/>
    <n v="0"/>
    <n v="0"/>
    <n v="0"/>
    <x v="0"/>
  </r>
  <r>
    <s v="B002686"/>
    <s v="COX-2 Inhibitor"/>
    <s v="Line 1"/>
    <d v="2024-04-17T00:00:00"/>
    <s v="Team D"/>
    <n v="22.32"/>
    <n v="47.52"/>
    <n v="302"/>
    <n v="30.6"/>
    <n v="6.62"/>
    <n v="98.89"/>
    <n v="6.63"/>
    <n v="110.2"/>
    <n v="90.97"/>
    <n v="93.47"/>
    <s v="Pass"/>
    <s v="No"/>
    <s v="None"/>
    <s v="None"/>
    <d v="2024-04-01T00:00:00"/>
    <n v="0"/>
    <n v="0"/>
    <n v="0"/>
    <n v="0"/>
    <n v="0"/>
    <n v="0"/>
    <x v="0"/>
  </r>
  <r>
    <s v="B002687"/>
    <s v="Antidepressant"/>
    <s v="Line 1"/>
    <d v="2025-10-17T00:00:00"/>
    <s v="Team A"/>
    <n v="22.3"/>
    <n v="44.65"/>
    <n v="285"/>
    <n v="52.5"/>
    <n v="7.64"/>
    <n v="98.99"/>
    <n v="6.94"/>
    <n v="132.1"/>
    <n v="86.66"/>
    <n v="93.54"/>
    <s v="Pass"/>
    <s v="No"/>
    <s v="None"/>
    <s v="None"/>
    <d v="2025-10-01T00:00:00"/>
    <n v="0"/>
    <n v="0"/>
    <n v="0"/>
    <n v="0"/>
    <n v="0"/>
    <n v="0"/>
    <x v="0"/>
  </r>
  <r>
    <s v="B002688"/>
    <s v="COX-2 Inhibitor"/>
    <s v="Line 1"/>
    <d v="2025-03-13T00:00:00"/>
    <s v="Team A"/>
    <n v="22.71"/>
    <n v="41.36"/>
    <n v="370"/>
    <n v="44"/>
    <n v="7.26"/>
    <n v="99.97"/>
    <n v="6.58"/>
    <n v="112.2"/>
    <n v="88.35"/>
    <n v="94.78"/>
    <s v="Pass"/>
    <s v="No"/>
    <s v="None"/>
    <s v="None"/>
    <d v="2025-03-01T00:00:00"/>
    <n v="0"/>
    <n v="0"/>
    <n v="0"/>
    <n v="0"/>
    <n v="0"/>
    <n v="0"/>
    <x v="0"/>
  </r>
  <r>
    <s v="B002689"/>
    <s v="Antidepressant"/>
    <s v="Line 3"/>
    <d v="2024-08-28T00:00:00"/>
    <s v="Team B"/>
    <n v="22.09"/>
    <n v="41.21"/>
    <n v="309"/>
    <n v="45.6"/>
    <n v="7.83"/>
    <n v="99.31"/>
    <n v="6.95"/>
    <n v="127.2"/>
    <n v="89.24"/>
    <n v="93.82"/>
    <s v="Pass"/>
    <s v="No"/>
    <s v="None"/>
    <s v="None"/>
    <d v="2024-08-01T00:00:00"/>
    <n v="0"/>
    <n v="0"/>
    <n v="0"/>
    <n v="0"/>
    <n v="0"/>
    <n v="0"/>
    <x v="0"/>
  </r>
  <r>
    <s v="B002690"/>
    <s v="GLP-1 Agonist"/>
    <s v="Line 3"/>
    <d v="2025-07-23T00:00:00"/>
    <s v="Team B"/>
    <n v="23.57"/>
    <n v="45.69"/>
    <n v="317"/>
    <n v="52.1"/>
    <n v="9.39"/>
    <n v="98.91"/>
    <n v="7.18"/>
    <n v="160.6"/>
    <n v="81.09"/>
    <n v="91.72"/>
    <s v="Pass"/>
    <s v="Yes"/>
    <s v="Material"/>
    <s v="Minor"/>
    <d v="2025-07-01T00:00:00"/>
    <n v="0"/>
    <n v="0"/>
    <n v="0"/>
    <n v="0"/>
    <n v="0"/>
    <n v="0"/>
    <x v="0"/>
  </r>
  <r>
    <s v="B002691"/>
    <s v="AED"/>
    <s v="Line 2"/>
    <d v="2024-01-14T00:00:00"/>
    <s v="Team C"/>
    <n v="22.48"/>
    <n v="50.73"/>
    <n v="286"/>
    <n v="38.5"/>
    <n v="7.65"/>
    <n v="99.09"/>
    <n v="7.06"/>
    <n v="133.4"/>
    <m/>
    <n v="93.01"/>
    <s v="Pass"/>
    <s v="No"/>
    <s v="None"/>
    <s v="None"/>
    <d v="2024-01-01T00:00:00"/>
    <n v="0"/>
    <n v="0"/>
    <n v="0"/>
    <n v="0"/>
    <n v="0"/>
    <n v="1"/>
    <x v="1"/>
  </r>
  <r>
    <s v="B002692"/>
    <s v="GLP-1 Agonist"/>
    <s v="Line 1"/>
    <d v="2025-03-12T00:00:00"/>
    <s v="Team C"/>
    <n v="20.69"/>
    <n v="37.04"/>
    <n v="281"/>
    <n v="38.1"/>
    <n v="7.34"/>
    <n v="98.63"/>
    <n v="6.95"/>
    <n v="121.7"/>
    <n v="92.18"/>
    <n v="92.37"/>
    <s v="Pass"/>
    <s v="No"/>
    <s v="None"/>
    <s v="None"/>
    <d v="2025-03-01T00:00:00"/>
    <n v="0"/>
    <n v="0"/>
    <n v="0"/>
    <n v="0"/>
    <n v="0"/>
    <n v="0"/>
    <x v="0"/>
  </r>
  <r>
    <s v="B002693"/>
    <s v="AED"/>
    <s v="Line 2"/>
    <d v="2025-05-14T00:00:00"/>
    <s v="Team A"/>
    <n v="22.08"/>
    <n v="40.28"/>
    <n v="327"/>
    <n v="43.8"/>
    <n v="7.51"/>
    <n v="98.82"/>
    <n v="6.99"/>
    <n v="145"/>
    <n v="89.92"/>
    <n v="93.8"/>
    <s v="Failed"/>
    <s v="Yes"/>
    <s v="Process"/>
    <s v="Minor"/>
    <d v="2025-05-01T00:00:00"/>
    <n v="0"/>
    <n v="0"/>
    <n v="0"/>
    <n v="0"/>
    <n v="0"/>
    <n v="0"/>
    <x v="0"/>
  </r>
  <r>
    <s v="B002694"/>
    <s v="AED"/>
    <s v="Line 3"/>
    <d v="2025-08-14T00:00:00"/>
    <s v="Team B"/>
    <n v="21.21"/>
    <n v="39.479999999999997"/>
    <n v="313"/>
    <n v="53.1"/>
    <n v="8.7100000000000009"/>
    <n v="98.74"/>
    <n v="6.9"/>
    <n v="141.6"/>
    <n v="87.69"/>
    <n v="93.79"/>
    <s v="Pass"/>
    <s v="No"/>
    <s v="None"/>
    <s v="None"/>
    <d v="2025-08-01T00:00:00"/>
    <n v="0"/>
    <n v="0"/>
    <n v="0"/>
    <n v="0"/>
    <n v="0"/>
    <n v="0"/>
    <x v="0"/>
  </r>
  <r>
    <s v="B002695"/>
    <s v="AED"/>
    <s v="Line 3"/>
    <d v="2024-06-11T00:00:00"/>
    <s v="Team C"/>
    <n v="22.13"/>
    <n v="48.15"/>
    <n v="325"/>
    <n v="48.7"/>
    <n v="7.26"/>
    <n v="98.99"/>
    <n v="6.94"/>
    <m/>
    <n v="87.59"/>
    <n v="93.99"/>
    <s v="Pass"/>
    <s v="No"/>
    <s v="None"/>
    <s v="None"/>
    <d v="2024-06-01T00:00:00"/>
    <n v="0"/>
    <n v="0"/>
    <n v="0"/>
    <n v="0"/>
    <n v="1"/>
    <n v="0"/>
    <x v="1"/>
  </r>
  <r>
    <s v="B002696"/>
    <s v="Antidepressant"/>
    <s v="Line 1"/>
    <d v="2025-03-08T00:00:00"/>
    <s v="Team B"/>
    <n v="20.97"/>
    <n v="37.35"/>
    <n v="320"/>
    <n v="51.4"/>
    <n v="8.44"/>
    <n v="99.09"/>
    <n v="6.55"/>
    <n v="136"/>
    <n v="85"/>
    <n v="93.34"/>
    <s v="Pass"/>
    <s v="Yes"/>
    <s v="Process"/>
    <s v="Minor"/>
    <d v="2025-03-01T00:00:00"/>
    <n v="0"/>
    <n v="0"/>
    <n v="0"/>
    <n v="0"/>
    <n v="0"/>
    <n v="0"/>
    <x v="0"/>
  </r>
  <r>
    <s v="B002697"/>
    <s v="AED"/>
    <s v="Line 1"/>
    <d v="2025-07-15T00:00:00"/>
    <s v="Team C"/>
    <n v="20.97"/>
    <m/>
    <n v="311"/>
    <n v="51.3"/>
    <n v="7.09"/>
    <n v="98.96"/>
    <n v="7.11"/>
    <n v="138.19999999999999"/>
    <n v="84.22"/>
    <n v="90.66"/>
    <s v="Pass"/>
    <s v="No"/>
    <s v="None"/>
    <s v="None"/>
    <d v="2025-07-01T00:00:00"/>
    <n v="0"/>
    <n v="1"/>
    <n v="0"/>
    <n v="0"/>
    <n v="0"/>
    <n v="0"/>
    <x v="1"/>
  </r>
  <r>
    <s v="B002698"/>
    <s v="Antidepressant"/>
    <s v="Line 3"/>
    <d v="2025-08-05T00:00:00"/>
    <s v="Team B"/>
    <n v="22.26"/>
    <n v="44.73"/>
    <n v="308"/>
    <n v="42.6"/>
    <n v="7.87"/>
    <n v="98.93"/>
    <n v="6.88"/>
    <n v="109.8"/>
    <n v="85.66"/>
    <n v="94.11"/>
    <s v="Pass"/>
    <s v="No"/>
    <s v="None"/>
    <s v="None"/>
    <d v="2025-08-01T00:00:00"/>
    <n v="0"/>
    <n v="0"/>
    <n v="0"/>
    <n v="0"/>
    <n v="0"/>
    <n v="0"/>
    <x v="0"/>
  </r>
  <r>
    <s v="B002699"/>
    <s v="GLP-1 Agonist"/>
    <s v="Line 3"/>
    <d v="2024-05-08T00:00:00"/>
    <s v="Team B"/>
    <n v="22.25"/>
    <n v="37.270000000000003"/>
    <n v="279"/>
    <n v="56"/>
    <n v="8.43"/>
    <n v="98.47"/>
    <n v="7.26"/>
    <n v="156"/>
    <n v="81.45"/>
    <n v="92.56"/>
    <s v="Pass"/>
    <s v="No"/>
    <s v="None"/>
    <s v="None"/>
    <d v="2024-05-01T00:00:00"/>
    <n v="0"/>
    <n v="0"/>
    <n v="0"/>
    <n v="0"/>
    <n v="0"/>
    <n v="0"/>
    <x v="0"/>
  </r>
  <r>
    <s v="B002700"/>
    <s v="AED"/>
    <s v="Line 1"/>
    <d v="2025-12-14T00:00:00"/>
    <s v="Team A"/>
    <n v="22.18"/>
    <n v="51.82"/>
    <n v="340"/>
    <n v="52.4"/>
    <n v="7.53"/>
    <n v="99.1"/>
    <n v="7.04"/>
    <n v="114.9"/>
    <n v="87.76"/>
    <n v="92.85"/>
    <s v="Pass"/>
    <s v="No"/>
    <s v="None"/>
    <s v="None"/>
    <d v="2025-12-01T00:00:00"/>
    <n v="0"/>
    <n v="0"/>
    <n v="0"/>
    <n v="0"/>
    <n v="0"/>
    <n v="0"/>
    <x v="0"/>
  </r>
  <r>
    <s v="B002701"/>
    <s v="COX-2 Inhibitor"/>
    <s v="Line 3"/>
    <d v="2024-07-19T00:00:00"/>
    <s v="Team A"/>
    <n v="23.14"/>
    <n v="35.69"/>
    <n v="368"/>
    <n v="39.1"/>
    <n v="6.27"/>
    <n v="98.74"/>
    <n v="6.64"/>
    <n v="130.30000000000001"/>
    <n v="91.44"/>
    <n v="95.12"/>
    <s v="Pass"/>
    <s v="No"/>
    <s v="None"/>
    <s v="None"/>
    <d v="2024-07-01T00:00:00"/>
    <n v="0"/>
    <n v="0"/>
    <n v="0"/>
    <n v="0"/>
    <n v="0"/>
    <n v="0"/>
    <x v="0"/>
  </r>
  <r>
    <s v="B002702"/>
    <s v="GLP-1 Agonist"/>
    <s v="Line 1"/>
    <d v="2024-10-12T00:00:00"/>
    <s v="Team A"/>
    <n v="21.78"/>
    <n v="48.3"/>
    <n v="281"/>
    <n v="46.8"/>
    <n v="8.26"/>
    <n v="98.61"/>
    <n v="7.13"/>
    <n v="138.1"/>
    <n v="87.17"/>
    <n v="93.33"/>
    <s v="Pass"/>
    <s v="No"/>
    <s v="None"/>
    <s v="None"/>
    <d v="2024-10-01T00:00:00"/>
    <n v="0"/>
    <n v="0"/>
    <n v="0"/>
    <n v="0"/>
    <n v="0"/>
    <n v="0"/>
    <x v="0"/>
  </r>
  <r>
    <s v="B002703"/>
    <s v="GLP-1 Agonist"/>
    <s v="Line 1"/>
    <d v="2024-05-20T00:00:00"/>
    <s v="Team C"/>
    <n v="21.63"/>
    <n v="41.59"/>
    <n v="280"/>
    <n v="48.8"/>
    <n v="7.12"/>
    <n v="98.55"/>
    <n v="7.07"/>
    <n v="146.1"/>
    <n v="87.63"/>
    <n v="93.91"/>
    <s v="Failed"/>
    <s v="No"/>
    <s v="None"/>
    <s v="None"/>
    <d v="2024-05-01T00:00:00"/>
    <n v="0"/>
    <n v="0"/>
    <n v="0"/>
    <n v="0"/>
    <n v="0"/>
    <n v="0"/>
    <x v="0"/>
  </r>
  <r>
    <s v="B002704"/>
    <s v="AED"/>
    <s v="Line 3"/>
    <d v="2024-04-19T00:00:00"/>
    <s v="Team A"/>
    <n v="21.42"/>
    <n v="33.630000000000003"/>
    <n v="309"/>
    <n v="33.200000000000003"/>
    <n v="6.44"/>
    <n v="98.86"/>
    <n v="6.66"/>
    <n v="125.6"/>
    <n v="89.16"/>
    <n v="93.45"/>
    <s v="Pass"/>
    <s v="No"/>
    <s v="None"/>
    <s v="None"/>
    <d v="2024-04-01T00:00:00"/>
    <n v="0"/>
    <n v="0"/>
    <n v="0"/>
    <n v="0"/>
    <n v="0"/>
    <n v="0"/>
    <x v="0"/>
  </r>
  <r>
    <s v="B002705"/>
    <s v="COX2 Inhibitor"/>
    <s v="Line 2"/>
    <d v="2024-07-05T00:00:00"/>
    <s v="Team C"/>
    <n v="23.11"/>
    <n v="50.96"/>
    <n v="346"/>
    <n v="39.5"/>
    <n v="7.29"/>
    <n v="99.08"/>
    <n v="6.83"/>
    <n v="129.69999999999999"/>
    <n v="89.67"/>
    <n v="95.84"/>
    <s v="Pass"/>
    <s v="No"/>
    <s v="None"/>
    <s v="None"/>
    <d v="2024-07-01T00:00:00"/>
    <n v="0"/>
    <n v="0"/>
    <n v="0"/>
    <n v="0"/>
    <n v="0"/>
    <n v="0"/>
    <x v="0"/>
  </r>
  <r>
    <s v="B002706"/>
    <s v="GLP-1 Agonist"/>
    <s v="Line 2"/>
    <d v="2024-04-08T00:00:00"/>
    <s v="Team D"/>
    <n v="22.27"/>
    <n v="44.86"/>
    <n v="297"/>
    <n v="52"/>
    <n v="8.92"/>
    <m/>
    <n v="7.14"/>
    <n v="142.1"/>
    <n v="80.33"/>
    <n v="91.33"/>
    <s v="Pass"/>
    <s v="No"/>
    <s v="None"/>
    <s v="None"/>
    <d v="2024-04-01T00:00:00"/>
    <n v="0"/>
    <n v="0"/>
    <n v="1"/>
    <n v="0"/>
    <n v="0"/>
    <n v="0"/>
    <x v="1"/>
  </r>
  <r>
    <s v="B002707"/>
    <s v="AED"/>
    <s v="Line 3"/>
    <d v="2025-06-19T00:00:00"/>
    <s v="Team C"/>
    <n v="21.75"/>
    <n v="41.86"/>
    <n v="324"/>
    <n v="46.3"/>
    <n v="7.33"/>
    <n v="98.54"/>
    <n v="6.86"/>
    <n v="135.80000000000001"/>
    <n v="86.86"/>
    <n v="91.81"/>
    <s v="Pass"/>
    <s v="No"/>
    <s v="None"/>
    <s v="None"/>
    <d v="2025-06-01T00:00:00"/>
    <n v="0"/>
    <n v="0"/>
    <n v="0"/>
    <n v="0"/>
    <n v="0"/>
    <n v="0"/>
    <x v="0"/>
  </r>
  <r>
    <s v="B002708"/>
    <s v="Antidepressant"/>
    <s v="Line 3"/>
    <d v="2025-03-12T00:00:00"/>
    <s v="Team C"/>
    <n v="21.91"/>
    <m/>
    <n v="319"/>
    <n v="45.4"/>
    <n v="8.02"/>
    <n v="98.98"/>
    <n v="6.82"/>
    <n v="133.4"/>
    <n v="85.85"/>
    <n v="94.34"/>
    <s v="Pass"/>
    <s v="No"/>
    <s v="None"/>
    <s v="None"/>
    <d v="2025-03-01T00:00:00"/>
    <n v="0"/>
    <n v="1"/>
    <n v="0"/>
    <n v="0"/>
    <n v="0"/>
    <n v="0"/>
    <x v="1"/>
  </r>
  <r>
    <s v="B002709"/>
    <s v="Antidepressant"/>
    <s v="Line 1"/>
    <d v="2024-10-12T00:00:00"/>
    <s v="Team A"/>
    <n v="23.19"/>
    <n v="34.15"/>
    <n v="318"/>
    <n v="41.8"/>
    <n v="7.43"/>
    <n v="98.7"/>
    <n v="6.69"/>
    <n v="141.69999999999999"/>
    <n v="87.95"/>
    <n v="96.3"/>
    <s v="Pass"/>
    <s v="No"/>
    <s v="None"/>
    <s v="None"/>
    <d v="2024-10-01T00:00:00"/>
    <n v="0"/>
    <n v="0"/>
    <n v="0"/>
    <n v="0"/>
    <n v="0"/>
    <n v="0"/>
    <x v="0"/>
  </r>
  <r>
    <s v="B002710"/>
    <s v="COX-2 Inhibitor"/>
    <s v="Line2"/>
    <d v="2025-02-03T00:00:00"/>
    <s v="Team B"/>
    <n v="22.48"/>
    <n v="55.08"/>
    <n v="383"/>
    <n v="27"/>
    <n v="6.17"/>
    <n v="98.8"/>
    <n v="6.94"/>
    <n v="116.9"/>
    <n v="91.17"/>
    <n v="91.36"/>
    <s v="Pass"/>
    <s v="No"/>
    <s v="None"/>
    <s v="None"/>
    <d v="2025-02-01T00:00:00"/>
    <n v="0"/>
    <n v="0"/>
    <n v="0"/>
    <n v="0"/>
    <n v="0"/>
    <n v="0"/>
    <x v="0"/>
  </r>
  <r>
    <s v="B002711"/>
    <s v="AED"/>
    <s v="Line 3"/>
    <d v="2025-03-17T00:00:00"/>
    <s v="Team D"/>
    <n v="21.86"/>
    <n v="39.380000000000003"/>
    <n v="306"/>
    <n v="55.6"/>
    <n v="8.76"/>
    <n v="99.03"/>
    <n v="7"/>
    <n v="128"/>
    <n v="82.91"/>
    <n v="91.81"/>
    <s v="Pass"/>
    <s v="No"/>
    <s v="None"/>
    <s v="None"/>
    <d v="2025-03-01T00:00:00"/>
    <n v="0"/>
    <n v="0"/>
    <n v="0"/>
    <n v="0"/>
    <n v="0"/>
    <n v="0"/>
    <x v="0"/>
  </r>
  <r>
    <s v="B002712"/>
    <s v="Antidepressant"/>
    <s v="Line 2"/>
    <d v="2024-05-14T00:00:00"/>
    <s v="Team B"/>
    <n v="22.36"/>
    <n v="35.68"/>
    <n v="350"/>
    <n v="40"/>
    <n v="6.84"/>
    <n v="99.38"/>
    <n v="6.68"/>
    <n v="119.7"/>
    <n v="85.7"/>
    <n v="97.11"/>
    <s v="Pass"/>
    <s v="No"/>
    <s v="None"/>
    <s v="None"/>
    <d v="2024-05-01T00:00:00"/>
    <n v="0"/>
    <n v="0"/>
    <n v="0"/>
    <n v="0"/>
    <n v="0"/>
    <n v="0"/>
    <x v="0"/>
  </r>
  <r>
    <s v="B002713"/>
    <s v="Antidepressant"/>
    <s v="Line 3"/>
    <d v="2024-08-05T00:00:00"/>
    <s v="Team D"/>
    <n v="21.93"/>
    <n v="43.34"/>
    <n v="346"/>
    <n v="40.1"/>
    <n v="7.57"/>
    <n v="98.45"/>
    <n v="6.65"/>
    <n v="131.5"/>
    <n v="86.1"/>
    <n v="93.82"/>
    <s v="Pass"/>
    <s v="No"/>
    <s v="None"/>
    <s v="None"/>
    <d v="2024-08-01T00:00:00"/>
    <n v="0"/>
    <n v="0"/>
    <n v="0"/>
    <n v="0"/>
    <n v="0"/>
    <n v="0"/>
    <x v="0"/>
  </r>
  <r>
    <s v="B002714"/>
    <s v="Antidepressant"/>
    <s v="Line 3"/>
    <d v="2025-10-06T00:00:00"/>
    <s v="Team C"/>
    <n v="21.38"/>
    <n v="33.81"/>
    <n v="329"/>
    <n v="50"/>
    <n v="6.94"/>
    <n v="99.36"/>
    <n v="6.65"/>
    <n v="144.30000000000001"/>
    <n v="82.78"/>
    <n v="95.92"/>
    <s v="Pass"/>
    <s v="No"/>
    <s v="None"/>
    <s v="None"/>
    <d v="2025-10-01T00:00:00"/>
    <n v="0"/>
    <n v="0"/>
    <n v="0"/>
    <n v="0"/>
    <n v="0"/>
    <n v="0"/>
    <x v="0"/>
  </r>
  <r>
    <s v="B002715"/>
    <s v="AED"/>
    <s v="Line 1"/>
    <d v="2024-01-09T00:00:00"/>
    <s v="Team B"/>
    <n v="22.08"/>
    <n v="39.090000000000003"/>
    <n v="280"/>
    <n v="50.4"/>
    <n v="6.82"/>
    <n v="98.77"/>
    <n v="6.76"/>
    <n v="127.3"/>
    <n v="83.49"/>
    <n v="92.6"/>
    <s v="Pass"/>
    <s v="No"/>
    <s v="None"/>
    <s v="None"/>
    <d v="2024-01-01T00:00:00"/>
    <n v="0"/>
    <n v="0"/>
    <n v="0"/>
    <n v="0"/>
    <n v="0"/>
    <n v="0"/>
    <x v="0"/>
  </r>
  <r>
    <s v="B002716"/>
    <s v="Antidepressant"/>
    <s v="Line 1"/>
    <d v="2025-11-30T00:00:00"/>
    <s v="Team A"/>
    <n v="21.97"/>
    <n v="46.97"/>
    <n v="321"/>
    <n v="42.5"/>
    <n v="7.66"/>
    <n v="98.69"/>
    <n v="6.62"/>
    <n v="145.5"/>
    <n v="85.67"/>
    <n v="94.17"/>
    <s v="Pass"/>
    <s v="No"/>
    <s v="None"/>
    <s v="None"/>
    <d v="2025-11-01T00:00:00"/>
    <n v="0"/>
    <n v="0"/>
    <n v="0"/>
    <n v="0"/>
    <n v="0"/>
    <n v="0"/>
    <x v="0"/>
  </r>
  <r>
    <s v="B002717"/>
    <s v="GLP-1 Agonist"/>
    <s v="Line 3"/>
    <d v="2025-12-05T00:00:00"/>
    <s v="Team A"/>
    <n v="22.88"/>
    <n v="42.32"/>
    <n v="291"/>
    <n v="52.7"/>
    <n v="8.6199999999999992"/>
    <m/>
    <n v="6.99"/>
    <n v="145.30000000000001"/>
    <n v="81.39"/>
    <n v="91.6"/>
    <s v="Pass"/>
    <s v="No"/>
    <s v="None"/>
    <s v="None"/>
    <d v="2025-12-01T00:00:00"/>
    <n v="0"/>
    <n v="0"/>
    <n v="1"/>
    <n v="0"/>
    <n v="0"/>
    <n v="0"/>
    <x v="1"/>
  </r>
  <r>
    <s v="B002718"/>
    <s v="AED"/>
    <s v="Line 3"/>
    <d v="2024-07-04T00:00:00"/>
    <s v="Team B"/>
    <n v="22.39"/>
    <n v="42.07"/>
    <n v="315"/>
    <n v="40.1"/>
    <n v="7.4"/>
    <n v="99.13"/>
    <n v="6.92"/>
    <n v="132.80000000000001"/>
    <n v="88.44"/>
    <n v="91.63"/>
    <s v="Pass"/>
    <s v="No"/>
    <s v="None"/>
    <s v="None"/>
    <d v="2024-07-01T00:00:00"/>
    <n v="0"/>
    <n v="0"/>
    <n v="0"/>
    <n v="0"/>
    <n v="0"/>
    <n v="0"/>
    <x v="0"/>
  </r>
  <r>
    <s v="B002719"/>
    <s v="Antidepressant"/>
    <s v="Line 1"/>
    <d v="2024-08-22T00:00:00"/>
    <s v="Team B"/>
    <n v="21.55"/>
    <n v="42.09"/>
    <n v="301"/>
    <n v="41.6"/>
    <n v="8.0299999999999994"/>
    <n v="99.08"/>
    <n v="6.92"/>
    <n v="113.4"/>
    <n v="86.1"/>
    <n v="92.99"/>
    <s v="Pass"/>
    <s v="No"/>
    <s v="None"/>
    <s v="None"/>
    <d v="2024-08-01T00:00:00"/>
    <n v="0"/>
    <n v="0"/>
    <n v="0"/>
    <n v="0"/>
    <n v="0"/>
    <n v="0"/>
    <x v="0"/>
  </r>
  <r>
    <s v="B002720"/>
    <s v="COX-2 Inhibitor"/>
    <s v="Line 1"/>
    <d v="2024-05-31T00:00:00"/>
    <s v="Team C"/>
    <n v="23.05"/>
    <n v="40.79"/>
    <n v="354"/>
    <n v="45.1"/>
    <n v="7.89"/>
    <n v="98.89"/>
    <n v="6.55"/>
    <n v="133"/>
    <n v="83.62"/>
    <n v="93.95"/>
    <s v="Pass"/>
    <s v="No"/>
    <s v="None"/>
    <s v="None"/>
    <d v="2024-05-01T00:00:00"/>
    <n v="0"/>
    <n v="0"/>
    <n v="0"/>
    <n v="0"/>
    <n v="0"/>
    <n v="0"/>
    <x v="0"/>
  </r>
  <r>
    <s v="B002721"/>
    <s v="GLP-1 Agonist"/>
    <s v="Line 3"/>
    <d v="2025-02-13T00:00:00"/>
    <s v="Team C"/>
    <n v="21.73"/>
    <n v="39.69"/>
    <n v="318"/>
    <n v="45.8"/>
    <n v="8.31"/>
    <n v="98.88"/>
    <n v="6.98"/>
    <m/>
    <n v="84.92"/>
    <n v="93.01"/>
    <s v="Pass"/>
    <s v="Yes"/>
    <s v="Process"/>
    <s v="Minor"/>
    <d v="2025-02-01T00:00:00"/>
    <n v="0"/>
    <n v="0"/>
    <n v="0"/>
    <n v="0"/>
    <n v="1"/>
    <n v="0"/>
    <x v="1"/>
  </r>
  <r>
    <s v="B002722"/>
    <s v="AED"/>
    <s v="Line 1"/>
    <d v="2024-06-05T00:00:00"/>
    <s v="Team B"/>
    <n v="22.78"/>
    <n v="40.19"/>
    <n v="336"/>
    <n v="39.5"/>
    <n v="6.31"/>
    <n v="98.8"/>
    <n v="7.01"/>
    <n v="119.4"/>
    <n v="85.54"/>
    <n v="92.7"/>
    <s v="Pass"/>
    <s v="No"/>
    <s v="None"/>
    <s v="None"/>
    <d v="2024-06-01T00:00:00"/>
    <n v="0"/>
    <n v="0"/>
    <n v="0"/>
    <n v="0"/>
    <n v="0"/>
    <n v="0"/>
    <x v="0"/>
  </r>
  <r>
    <s v="B002723"/>
    <s v="GLP-1 Agonist"/>
    <s v="Line 1"/>
    <d v="2025-07-31T00:00:00"/>
    <s v="Team C"/>
    <n v="21.11"/>
    <n v="37.1"/>
    <n v="293"/>
    <n v="47.4"/>
    <n v="7.72"/>
    <n v="99.16"/>
    <n v="6.86"/>
    <n v="134.69999999999999"/>
    <n v="89.31"/>
    <n v="93.14"/>
    <s v="Pass"/>
    <s v="No"/>
    <s v="None"/>
    <s v="None"/>
    <d v="2025-07-01T00:00:00"/>
    <n v="0"/>
    <n v="0"/>
    <n v="0"/>
    <n v="0"/>
    <n v="0"/>
    <n v="0"/>
    <x v="0"/>
  </r>
  <r>
    <s v="B002724"/>
    <s v="GLP-1 Agonist"/>
    <s v="Line 3"/>
    <d v="2024-10-10T00:00:00"/>
    <s v="Team D"/>
    <n v="21.64"/>
    <n v="36.950000000000003"/>
    <n v="281"/>
    <n v="50.1"/>
    <n v="7.76"/>
    <n v="99.25"/>
    <n v="6.99"/>
    <n v="154.30000000000001"/>
    <n v="85.32"/>
    <n v="94.56"/>
    <s v="Pass"/>
    <s v="No"/>
    <s v="None"/>
    <s v="None"/>
    <d v="2024-10-01T00:00:00"/>
    <n v="0"/>
    <n v="0"/>
    <n v="0"/>
    <n v="0"/>
    <n v="0"/>
    <n v="0"/>
    <x v="0"/>
  </r>
  <r>
    <s v="B002725"/>
    <s v="Antidepressant"/>
    <s v="Line 3"/>
    <d v="2025-12-08T00:00:00"/>
    <s v="Team C"/>
    <n v="21.93"/>
    <n v="38.369999999999997"/>
    <n v="326"/>
    <n v="46.1"/>
    <n v="7.54"/>
    <n v="99.4"/>
    <n v="6.94"/>
    <n v="134.4"/>
    <n v="83.43"/>
    <n v="94.83"/>
    <s v="Pass"/>
    <s v="Yes"/>
    <s v="Process"/>
    <s v="Minor"/>
    <d v="2025-12-01T00:00:00"/>
    <n v="0"/>
    <n v="0"/>
    <n v="0"/>
    <n v="0"/>
    <n v="0"/>
    <n v="0"/>
    <x v="0"/>
  </r>
  <r>
    <s v="B002726"/>
    <s v="COX-2 Inhibitor"/>
    <s v="Line 3"/>
    <d v="2025-09-15T00:00:00"/>
    <s v="Team D"/>
    <n v="22.54"/>
    <n v="48.22"/>
    <n v="372"/>
    <n v="30.9"/>
    <n v="6.19"/>
    <n v="99.05"/>
    <n v="6.57"/>
    <n v="107.4"/>
    <n v="90.93"/>
    <n v="93.4"/>
    <s v="Pass"/>
    <s v="No"/>
    <s v="None"/>
    <s v="None"/>
    <d v="2025-09-01T00:00:00"/>
    <n v="0"/>
    <n v="0"/>
    <n v="0"/>
    <n v="0"/>
    <n v="0"/>
    <n v="0"/>
    <x v="0"/>
  </r>
  <r>
    <s v="B002727"/>
    <s v="AED"/>
    <s v="Line 2"/>
    <d v="2024-10-20T00:00:00"/>
    <s v="Team B"/>
    <n v="21.14"/>
    <n v="47.85"/>
    <n v="316"/>
    <n v="31"/>
    <n v="6.15"/>
    <n v="99.23"/>
    <n v="7.02"/>
    <n v="116.6"/>
    <n v="89.41"/>
    <n v="92.22"/>
    <s v="Failed"/>
    <s v="No"/>
    <s v="None"/>
    <s v="None"/>
    <d v="2024-10-01T00:00:00"/>
    <n v="0"/>
    <n v="0"/>
    <n v="0"/>
    <n v="0"/>
    <n v="0"/>
    <n v="0"/>
    <x v="0"/>
  </r>
  <r>
    <s v="B002728"/>
    <s v="Antidepressant"/>
    <s v="Line 1"/>
    <d v="2025-03-11T00:00:00"/>
    <s v="Team D"/>
    <n v="22.43"/>
    <m/>
    <n v="328"/>
    <n v="47.1"/>
    <n v="5.93"/>
    <n v="98.87"/>
    <n v="6.87"/>
    <n v="141.19999999999999"/>
    <n v="86.56"/>
    <n v="92.21"/>
    <s v="Pass"/>
    <s v="No"/>
    <s v="None"/>
    <s v="None"/>
    <d v="2025-03-01T00:00:00"/>
    <n v="0"/>
    <n v="1"/>
    <n v="0"/>
    <n v="0"/>
    <n v="0"/>
    <n v="0"/>
    <x v="1"/>
  </r>
  <r>
    <s v="B002729"/>
    <s v="GLP-1 Agonist"/>
    <s v="Line 3"/>
    <d v="2024-01-18T00:00:00"/>
    <s v="Team B"/>
    <n v="21.81"/>
    <n v="34.03"/>
    <n v="296"/>
    <n v="43.5"/>
    <n v="8.09"/>
    <n v="99.49"/>
    <n v="6.84"/>
    <n v="135.19999999999999"/>
    <n v="89.67"/>
    <n v="92.78"/>
    <s v="Pass"/>
    <s v="No"/>
    <s v="None"/>
    <s v="None"/>
    <d v="2024-01-01T00:00:00"/>
    <n v="0"/>
    <n v="0"/>
    <n v="0"/>
    <n v="0"/>
    <n v="0"/>
    <n v="0"/>
    <x v="0"/>
  </r>
  <r>
    <s v="B002730"/>
    <s v="AED"/>
    <s v="Line 1"/>
    <d v="2024-02-19T00:00:00"/>
    <s v="Team A"/>
    <n v="22.76"/>
    <n v="43.21"/>
    <n v="306"/>
    <n v="41.6"/>
    <n v="5.92"/>
    <n v="98.68"/>
    <n v="7.08"/>
    <n v="132.69999999999999"/>
    <n v="85.46"/>
    <n v="93.82"/>
    <s v="Pass"/>
    <s v="No"/>
    <s v="None"/>
    <s v="None"/>
    <d v="2024-02-01T00:00:00"/>
    <n v="0"/>
    <n v="0"/>
    <n v="0"/>
    <n v="0"/>
    <n v="0"/>
    <n v="0"/>
    <x v="0"/>
  </r>
  <r>
    <s v="B002731"/>
    <s v="Antidepressant"/>
    <s v="Line 1"/>
    <d v="2025-01-04T00:00:00"/>
    <s v="Team A"/>
    <n v="21.99"/>
    <n v="52.78"/>
    <n v="332"/>
    <n v="30"/>
    <n v="6.4"/>
    <n v="98.37"/>
    <n v="7.04"/>
    <n v="123.8"/>
    <n v="92.44"/>
    <n v="92.41"/>
    <s v="Pass"/>
    <s v="No"/>
    <s v="None"/>
    <s v="None"/>
    <d v="2025-01-01T00:00:00"/>
    <n v="0"/>
    <n v="0"/>
    <n v="0"/>
    <n v="0"/>
    <n v="0"/>
    <n v="0"/>
    <x v="0"/>
  </r>
  <r>
    <s v="B002732"/>
    <s v="GLP-1 Agonist"/>
    <s v="Line 3"/>
    <d v="2024-12-11T00:00:00"/>
    <s v="Team A"/>
    <n v="21.19"/>
    <n v="34.86"/>
    <n v="298"/>
    <n v="55.1"/>
    <n v="8.7799999999999994"/>
    <n v="99.37"/>
    <n v="7.11"/>
    <n v="114.6"/>
    <n v="83.22"/>
    <n v="92.02"/>
    <s v="Failed"/>
    <s v="No"/>
    <s v="None"/>
    <s v="None"/>
    <d v="2024-12-01T00:00:00"/>
    <n v="0"/>
    <n v="0"/>
    <n v="0"/>
    <n v="0"/>
    <n v="0"/>
    <n v="0"/>
    <x v="0"/>
  </r>
  <r>
    <s v="B002733"/>
    <s v="COX-2 Inhibitor"/>
    <s v="Line 3"/>
    <d v="2024-10-18T00:00:00"/>
    <s v="Team D"/>
    <n v="23.09"/>
    <n v="42.19"/>
    <n v="347"/>
    <n v="41.4"/>
    <n v="6.67"/>
    <n v="98.93"/>
    <m/>
    <n v="134.19999999999999"/>
    <n v="87.74"/>
    <n v="94.2"/>
    <s v="Pass"/>
    <s v="Yes"/>
    <s v="Equipment"/>
    <s v="Minor"/>
    <d v="2024-10-01T00:00:00"/>
    <n v="0"/>
    <n v="0"/>
    <n v="0"/>
    <n v="1"/>
    <n v="0"/>
    <n v="0"/>
    <x v="1"/>
  </r>
  <r>
    <s v="B002734"/>
    <s v="GLP-1 Agonist"/>
    <s v="Line 3"/>
    <d v="2024-03-07T00:00:00"/>
    <s v="Team A"/>
    <n v="20.9"/>
    <n v="40.44"/>
    <n v="309"/>
    <n v="51.2"/>
    <n v="7.67"/>
    <n v="98.95"/>
    <n v="7.2"/>
    <n v="135"/>
    <n v="83.17"/>
    <n v="91.17"/>
    <s v="Pass"/>
    <s v="No"/>
    <s v="None"/>
    <s v="None"/>
    <d v="2024-03-01T00:00:00"/>
    <n v="0"/>
    <n v="0"/>
    <n v="0"/>
    <n v="0"/>
    <n v="0"/>
    <n v="0"/>
    <x v="0"/>
  </r>
  <r>
    <s v="B002735"/>
    <s v="Antidepressant"/>
    <s v="Line 1"/>
    <d v="2025-09-05T00:00:00"/>
    <s v="Team D"/>
    <n v="22.81"/>
    <n v="41.46"/>
    <n v="326"/>
    <n v="42.7"/>
    <n v="6.99"/>
    <n v="98.8"/>
    <n v="6.83"/>
    <n v="122.2"/>
    <n v="86.37"/>
    <n v="96.82"/>
    <s v="Pass"/>
    <s v="No"/>
    <s v="None"/>
    <s v="None"/>
    <d v="2025-09-01T00:00:00"/>
    <n v="0"/>
    <n v="0"/>
    <n v="0"/>
    <n v="0"/>
    <n v="0"/>
    <n v="0"/>
    <x v="0"/>
  </r>
  <r>
    <s v="B002736"/>
    <s v="GLP-1 Agonist"/>
    <s v="Line 3"/>
    <d v="2024-10-23T00:00:00"/>
    <s v="Team D"/>
    <n v="22.31"/>
    <n v="37.71"/>
    <n v="310"/>
    <n v="38.200000000000003"/>
    <n v="7.35"/>
    <m/>
    <n v="6.77"/>
    <n v="147.4"/>
    <n v="86.21"/>
    <n v="92.59"/>
    <s v="Pass"/>
    <s v="No"/>
    <s v="None"/>
    <s v="None"/>
    <d v="2024-10-01T00:00:00"/>
    <n v="0"/>
    <n v="0"/>
    <n v="1"/>
    <n v="0"/>
    <n v="0"/>
    <n v="0"/>
    <x v="1"/>
  </r>
  <r>
    <s v="B002737"/>
    <s v="Antidepressant"/>
    <s v="Line 2"/>
    <d v="2024-12-09T00:00:00"/>
    <s v="Team B"/>
    <n v="22.94"/>
    <n v="47.78"/>
    <n v="305"/>
    <n v="36.6"/>
    <n v="6.91"/>
    <n v="99.48"/>
    <n v="6.81"/>
    <n v="135.4"/>
    <n v="84.49"/>
    <n v="93.32"/>
    <s v="Pass"/>
    <s v="No"/>
    <s v="None"/>
    <s v="None"/>
    <d v="2024-12-01T00:00:00"/>
    <n v="0"/>
    <n v="0"/>
    <n v="0"/>
    <n v="0"/>
    <n v="0"/>
    <n v="0"/>
    <x v="0"/>
  </r>
  <r>
    <s v="B002738"/>
    <s v="GLP-1 Agonist"/>
    <s v="Line 2"/>
    <d v="2024-10-21T00:00:00"/>
    <s v="Team D"/>
    <n v="21.78"/>
    <n v="42.27"/>
    <n v="284"/>
    <n v="45.5"/>
    <n v="7.14"/>
    <n v="99.32"/>
    <n v="7.13"/>
    <n v="141.9"/>
    <n v="86.91"/>
    <n v="91.07"/>
    <s v="Pass"/>
    <s v="No"/>
    <s v="None"/>
    <s v="None"/>
    <d v="2024-10-01T00:00:00"/>
    <n v="0"/>
    <n v="0"/>
    <n v="0"/>
    <n v="0"/>
    <n v="0"/>
    <n v="0"/>
    <x v="0"/>
  </r>
  <r>
    <s v="B002739"/>
    <s v="COX-2 Inhibitor"/>
    <s v="Line 3"/>
    <d v="2024-12-29T00:00:00"/>
    <s v="Team D"/>
    <n v="22.14"/>
    <n v="47.23"/>
    <n v="339"/>
    <n v="35.4"/>
    <n v="6.8"/>
    <n v="99.11"/>
    <n v="6.9"/>
    <n v="125.1"/>
    <n v="89.12"/>
    <n v="91.67"/>
    <s v="Pass"/>
    <s v="No"/>
    <s v="None"/>
    <s v="None"/>
    <d v="2024-12-01T00:00:00"/>
    <n v="0"/>
    <n v="0"/>
    <n v="0"/>
    <n v="0"/>
    <n v="0"/>
    <n v="0"/>
    <x v="0"/>
  </r>
  <r>
    <s v="B002740"/>
    <s v="COX-2 Inhibitor"/>
    <s v="Line 2"/>
    <d v="2025-04-18T00:00:00"/>
    <s v="Team D"/>
    <n v="22.58"/>
    <n v="45.95"/>
    <n v="340"/>
    <n v="36.5"/>
    <n v="6.36"/>
    <n v="99.38"/>
    <n v="6.72"/>
    <n v="127"/>
    <n v="85.67"/>
    <n v="97.27"/>
    <s v="Pass"/>
    <s v="No"/>
    <s v="None"/>
    <s v="None"/>
    <d v="2025-04-01T00:00:00"/>
    <n v="0"/>
    <n v="0"/>
    <n v="0"/>
    <n v="0"/>
    <n v="0"/>
    <n v="0"/>
    <x v="0"/>
  </r>
  <r>
    <s v="B002741"/>
    <s v="Antidepressant"/>
    <s v="Line 3"/>
    <d v="2025-07-12T00:00:00"/>
    <s v="Team B"/>
    <n v="22.29"/>
    <n v="46.47"/>
    <n v="311"/>
    <n v="43.9"/>
    <n v="7.41"/>
    <n v="98.97"/>
    <n v="7.08"/>
    <n v="141.6"/>
    <n v="88.52"/>
    <n v="93.94"/>
    <s v="Pass"/>
    <s v="No"/>
    <s v="None"/>
    <s v="None"/>
    <d v="2025-07-01T00:00:00"/>
    <n v="0"/>
    <n v="0"/>
    <n v="0"/>
    <n v="0"/>
    <n v="0"/>
    <n v="0"/>
    <x v="0"/>
  </r>
  <r>
    <s v="B002742"/>
    <s v="AED"/>
    <s v="Line 2"/>
    <d v="2025-02-05T00:00:00"/>
    <s v="Team B"/>
    <n v="21.38"/>
    <n v="51.92"/>
    <n v="319"/>
    <n v="50.5"/>
    <n v="8.39"/>
    <n v="99.16"/>
    <n v="7.01"/>
    <n v="149.1"/>
    <n v="88.91"/>
    <n v="94.13"/>
    <s v="Pass"/>
    <s v="No"/>
    <s v="None"/>
    <s v="None"/>
    <d v="2025-02-01T00:00:00"/>
    <n v="0"/>
    <n v="0"/>
    <n v="0"/>
    <n v="0"/>
    <n v="0"/>
    <n v="0"/>
    <x v="0"/>
  </r>
  <r>
    <s v="B002743"/>
    <s v="Antidepressant"/>
    <s v="Line 3"/>
    <d v="2024-05-01T00:00:00"/>
    <s v="Team A"/>
    <n v="23"/>
    <n v="48.66"/>
    <n v="336"/>
    <n v="35.4"/>
    <n v="7.23"/>
    <n v="98.82"/>
    <n v="6.96"/>
    <n v="123.7"/>
    <n v="87.13"/>
    <n v="92.17"/>
    <s v="Pass"/>
    <s v="No"/>
    <s v="None"/>
    <s v="None"/>
    <d v="2024-05-01T00:00:00"/>
    <n v="0"/>
    <n v="0"/>
    <n v="0"/>
    <n v="0"/>
    <n v="0"/>
    <n v="0"/>
    <x v="0"/>
  </r>
  <r>
    <s v="B002744"/>
    <s v="COX-2 Inhibitor"/>
    <s v="Line 3"/>
    <d v="2025-10-01T00:00:00"/>
    <s v="Team D"/>
    <n v="22.94"/>
    <n v="54.62"/>
    <n v="361"/>
    <n v="38.5"/>
    <n v="7.24"/>
    <n v="99.39"/>
    <n v="6.94"/>
    <n v="114.1"/>
    <n v="86.59"/>
    <n v="94.53"/>
    <s v="Pass"/>
    <s v="No"/>
    <s v="None"/>
    <s v="None"/>
    <d v="2025-10-01T00:00:00"/>
    <n v="0"/>
    <n v="0"/>
    <n v="0"/>
    <n v="0"/>
    <n v="0"/>
    <n v="0"/>
    <x v="0"/>
  </r>
  <r>
    <s v="B002745"/>
    <s v="GLP-1 Agonist"/>
    <s v="Line 3"/>
    <d v="2024-07-27T00:00:00"/>
    <s v="Team D"/>
    <n v="20.83"/>
    <n v="46.09"/>
    <n v="325"/>
    <n v="53.4"/>
    <n v="8"/>
    <n v="98.7"/>
    <n v="6.9"/>
    <n v="141.9"/>
    <n v="86.88"/>
    <n v="92"/>
    <s v="Pass"/>
    <s v="No"/>
    <s v="None"/>
    <s v="None"/>
    <d v="2024-07-01T00:00:00"/>
    <n v="0"/>
    <n v="0"/>
    <n v="0"/>
    <n v="0"/>
    <n v="0"/>
    <n v="0"/>
    <x v="0"/>
  </r>
  <r>
    <s v="B002746"/>
    <s v="AED"/>
    <s v="Line 1"/>
    <d v="2024-01-12T00:00:00"/>
    <s v="Team C"/>
    <n v="23.21"/>
    <n v="40.65"/>
    <n v="291"/>
    <n v="39.9"/>
    <n v="7.24"/>
    <n v="98.89"/>
    <n v="6.87"/>
    <n v="127.6"/>
    <n v="88.8"/>
    <n v="93.85"/>
    <s v="Pass"/>
    <s v="No"/>
    <s v="None"/>
    <s v="None"/>
    <d v="2024-01-01T00:00:00"/>
    <n v="0"/>
    <n v="0"/>
    <n v="0"/>
    <n v="0"/>
    <n v="0"/>
    <n v="0"/>
    <x v="0"/>
  </r>
  <r>
    <s v="B002747"/>
    <s v="Antidepressant"/>
    <s v="Line 1"/>
    <d v="2024-01-29T00:00:00"/>
    <s v="Team A"/>
    <n v="22.07"/>
    <n v="46.24"/>
    <n v="299"/>
    <n v="40.9"/>
    <n v="6.81"/>
    <n v="98.9"/>
    <n v="7.15"/>
    <n v="123.8"/>
    <n v="87.89"/>
    <n v="94.91"/>
    <s v="Pass"/>
    <s v="No"/>
    <s v="None"/>
    <s v="None"/>
    <d v="2024-01-01T00:00:00"/>
    <n v="0"/>
    <n v="0"/>
    <n v="0"/>
    <n v="0"/>
    <n v="0"/>
    <n v="0"/>
    <x v="0"/>
  </r>
  <r>
    <s v="B002748"/>
    <s v="Antidepressant"/>
    <s v="Line 3"/>
    <d v="2025-07-19T00:00:00"/>
    <s v="Team D"/>
    <n v="21.18"/>
    <n v="45.55"/>
    <n v="315"/>
    <n v="45.1"/>
    <n v="7.47"/>
    <n v="99.09"/>
    <n v="6.74"/>
    <n v="120.4"/>
    <n v="88.64"/>
    <n v="92.86"/>
    <s v="Pass"/>
    <s v="No"/>
    <s v="None"/>
    <s v="None"/>
    <d v="2025-07-01T00:00:00"/>
    <n v="0"/>
    <n v="0"/>
    <n v="0"/>
    <n v="0"/>
    <n v="0"/>
    <n v="0"/>
    <x v="0"/>
  </r>
  <r>
    <s v="B002749"/>
    <s v="GLP-1 Agonist"/>
    <s v="Line 3"/>
    <d v="2024-10-09T00:00:00"/>
    <s v="Team B"/>
    <n v="20.88"/>
    <n v="49.6"/>
    <n v="301"/>
    <n v="49.6"/>
    <n v="8.56"/>
    <n v="98.67"/>
    <n v="7.19"/>
    <n v="145.4"/>
    <n v="85.72"/>
    <n v="91.92"/>
    <s v="Pass"/>
    <s v="No"/>
    <s v="None"/>
    <s v="None"/>
    <d v="2024-10-01T00:00:00"/>
    <n v="0"/>
    <n v="0"/>
    <n v="0"/>
    <n v="0"/>
    <n v="0"/>
    <n v="0"/>
    <x v="0"/>
  </r>
  <r>
    <s v="B002750"/>
    <s v="Antidepressant"/>
    <s v="Line 3"/>
    <d v="2024-01-17T00:00:00"/>
    <s v="Team C"/>
    <n v="23.12"/>
    <n v="37.159999999999997"/>
    <n v="316"/>
    <n v="47.2"/>
    <n v="7.26"/>
    <n v="99.25"/>
    <n v="6.59"/>
    <n v="116.9"/>
    <n v="89.61"/>
    <n v="93.41"/>
    <s v="Pass"/>
    <s v="No"/>
    <s v="None"/>
    <s v="None"/>
    <d v="2024-01-01T00:00:00"/>
    <n v="0"/>
    <n v="0"/>
    <n v="0"/>
    <n v="0"/>
    <n v="0"/>
    <n v="0"/>
    <x v="0"/>
  </r>
  <r>
    <s v="B002751"/>
    <s v="Antidepressant"/>
    <s v="Line 1"/>
    <d v="2025-08-16T00:00:00"/>
    <s v="Team C"/>
    <n v="23.37"/>
    <n v="44.79"/>
    <n v="310"/>
    <n v="41.5"/>
    <n v="6.76"/>
    <n v="98.89"/>
    <n v="6.73"/>
    <n v="125.4"/>
    <n v="88.05"/>
    <n v="92.88"/>
    <s v="Pass"/>
    <s v="No"/>
    <s v="None"/>
    <s v="None"/>
    <d v="2025-08-01T00:00:00"/>
    <n v="0"/>
    <n v="0"/>
    <n v="0"/>
    <n v="0"/>
    <n v="0"/>
    <n v="0"/>
    <x v="0"/>
  </r>
  <r>
    <s v="B002752"/>
    <s v="COX-2 Inhibitor"/>
    <s v="Line 2"/>
    <d v="2024-08-10T00:00:00"/>
    <s v="Team A"/>
    <n v="23.26"/>
    <n v="39.590000000000003"/>
    <n v="335"/>
    <n v="36.299999999999997"/>
    <n v="6.27"/>
    <n v="99.41"/>
    <n v="6.49"/>
    <n v="119.3"/>
    <n v="89.95"/>
    <n v="93.97"/>
    <s v="Pass"/>
    <s v="No"/>
    <s v="None"/>
    <s v="None"/>
    <d v="2024-08-01T00:00:00"/>
    <n v="0"/>
    <n v="0"/>
    <n v="0"/>
    <n v="0"/>
    <n v="0"/>
    <n v="0"/>
    <x v="0"/>
  </r>
  <r>
    <s v="B002753"/>
    <s v="AED"/>
    <s v="Line 3"/>
    <d v="2025-12-15T00:00:00"/>
    <s v="Team A"/>
    <n v="22.79"/>
    <n v="46.56"/>
    <n v="324"/>
    <n v="39.1"/>
    <n v="7.16"/>
    <n v="99.3"/>
    <n v="7.08"/>
    <n v="129.30000000000001"/>
    <n v="89.89"/>
    <n v="92.71"/>
    <s v="Pass"/>
    <s v="No"/>
    <s v="None"/>
    <s v="None"/>
    <d v="2025-12-01T00:00:00"/>
    <n v="0"/>
    <n v="0"/>
    <n v="0"/>
    <n v="0"/>
    <n v="0"/>
    <n v="0"/>
    <x v="0"/>
  </r>
  <r>
    <s v="B002754"/>
    <s v="Antidepressant"/>
    <s v="Line 3"/>
    <d v="2025-10-05T00:00:00"/>
    <s v="Team A"/>
    <n v="22.91"/>
    <n v="40.93"/>
    <n v="296"/>
    <n v="43.9"/>
    <n v="7.51"/>
    <n v="99.08"/>
    <n v="6.68"/>
    <n v="136.4"/>
    <n v="81.680000000000007"/>
    <n v="94.58"/>
    <s v="Pass"/>
    <s v="No"/>
    <s v="None"/>
    <s v="None"/>
    <d v="2025-10-01T00:00:00"/>
    <n v="0"/>
    <n v="0"/>
    <n v="0"/>
    <n v="0"/>
    <n v="0"/>
    <n v="0"/>
    <x v="0"/>
  </r>
  <r>
    <s v="B002755"/>
    <s v="AED"/>
    <s v="Line 1"/>
    <d v="2024-02-05T00:00:00"/>
    <s v="Team D"/>
    <n v="22.22"/>
    <n v="46.4"/>
    <n v="357"/>
    <n v="45.5"/>
    <n v="7.12"/>
    <m/>
    <n v="7.12"/>
    <n v="136.9"/>
    <n v="89.4"/>
    <n v="96.14"/>
    <s v="Pass"/>
    <s v="No"/>
    <s v="None"/>
    <s v="None"/>
    <d v="2024-02-01T00:00:00"/>
    <n v="0"/>
    <n v="0"/>
    <n v="1"/>
    <n v="0"/>
    <n v="0"/>
    <n v="0"/>
    <x v="1"/>
  </r>
  <r>
    <s v="B002756"/>
    <s v="AED"/>
    <s v="Line 2"/>
    <d v="2025-05-19T00:00:00"/>
    <s v="Team D"/>
    <n v="22.05"/>
    <n v="36.950000000000003"/>
    <n v="315"/>
    <n v="38.5"/>
    <n v="7.9"/>
    <n v="99.37"/>
    <n v="6.76"/>
    <n v="146.69999999999999"/>
    <n v="86.75"/>
    <n v="92.53"/>
    <s v="Pass"/>
    <s v="No"/>
    <s v="None"/>
    <s v="None"/>
    <d v="2025-05-01T00:00:00"/>
    <n v="0"/>
    <n v="0"/>
    <n v="0"/>
    <n v="0"/>
    <n v="0"/>
    <n v="0"/>
    <x v="0"/>
  </r>
  <r>
    <s v="B002757"/>
    <s v="AED"/>
    <s v="Line 1"/>
    <d v="2025-03-16T00:00:00"/>
    <s v="Team B"/>
    <n v="22.2"/>
    <n v="47.97"/>
    <n v="334"/>
    <n v="48.2"/>
    <n v="8.89"/>
    <n v="99.5"/>
    <n v="7"/>
    <n v="127.6"/>
    <n v="87.52"/>
    <n v="93.98"/>
    <s v="Pass"/>
    <s v="No"/>
    <s v="None"/>
    <s v="None"/>
    <d v="2025-03-01T00:00:00"/>
    <n v="0"/>
    <n v="0"/>
    <n v="0"/>
    <n v="0"/>
    <n v="0"/>
    <n v="0"/>
    <x v="0"/>
  </r>
  <r>
    <s v="B002758"/>
    <s v="COX-2 Inhibitor"/>
    <s v="Line 2"/>
    <d v="2024-05-05T00:00:00"/>
    <s v="Team B"/>
    <n v="23.05"/>
    <n v="44.03"/>
    <n v="330"/>
    <n v="45"/>
    <n v="6.53"/>
    <n v="99.11"/>
    <n v="6.78"/>
    <n v="126.6"/>
    <n v="91.11"/>
    <n v="91.84"/>
    <s v="Pass"/>
    <s v="No"/>
    <s v="None"/>
    <s v="None"/>
    <d v="2024-05-01T00:00:00"/>
    <n v="0"/>
    <n v="0"/>
    <n v="0"/>
    <n v="0"/>
    <n v="0"/>
    <n v="0"/>
    <x v="0"/>
  </r>
  <r>
    <s v="B002759"/>
    <s v="COX-2 Inhibitor"/>
    <s v="Line 1"/>
    <d v="2024-09-07T00:00:00"/>
    <s v="Team B"/>
    <n v="21.94"/>
    <n v="43.76"/>
    <n v="350"/>
    <n v="34.4"/>
    <n v="6.63"/>
    <n v="98.71"/>
    <n v="6.53"/>
    <n v="117.4"/>
    <n v="88.98"/>
    <n v="95.25"/>
    <s v="Pass"/>
    <s v="No"/>
    <s v="None"/>
    <s v="None"/>
    <d v="2024-09-01T00:00:00"/>
    <n v="0"/>
    <n v="0"/>
    <n v="0"/>
    <n v="0"/>
    <n v="0"/>
    <n v="0"/>
    <x v="0"/>
  </r>
  <r>
    <s v="B002760"/>
    <s v="GLP-1 Agonist"/>
    <s v="Line 1"/>
    <d v="2024-12-24T00:00:00"/>
    <s v="Team B"/>
    <n v="22.05"/>
    <n v="49.75"/>
    <n v="302"/>
    <n v="44"/>
    <n v="8.23"/>
    <n v="98.58"/>
    <n v="7.14"/>
    <n v="136.69999999999999"/>
    <n v="85.72"/>
    <n v="92.05"/>
    <s v="Pass"/>
    <s v="No"/>
    <s v="None"/>
    <s v="None"/>
    <d v="2024-12-01T00:00:00"/>
    <n v="0"/>
    <n v="0"/>
    <n v="0"/>
    <n v="0"/>
    <n v="0"/>
    <n v="0"/>
    <x v="0"/>
  </r>
  <r>
    <s v="B002761"/>
    <s v="COX-2 Inhibitor"/>
    <s v="Line 1"/>
    <d v="2024-04-16T00:00:00"/>
    <s v="Team C"/>
    <n v="23.59"/>
    <n v="41.09"/>
    <n v="355"/>
    <n v="33.799999999999997"/>
    <n v="6.31"/>
    <n v="99"/>
    <n v="6.73"/>
    <n v="103.7"/>
    <n v="89.64"/>
    <n v="94.37"/>
    <s v="Pass"/>
    <s v="No"/>
    <s v="None"/>
    <s v="None"/>
    <d v="2024-04-01T00:00:00"/>
    <n v="0"/>
    <n v="0"/>
    <n v="0"/>
    <n v="0"/>
    <n v="0"/>
    <n v="0"/>
    <x v="0"/>
  </r>
  <r>
    <s v="B002762"/>
    <s v="AED"/>
    <s v="Line 3"/>
    <d v="2025-06-11T00:00:00"/>
    <s v="Team B"/>
    <n v="21.65"/>
    <n v="45.71"/>
    <n v="311"/>
    <n v="36.299999999999997"/>
    <n v="6.8"/>
    <n v="98.65"/>
    <n v="7.09"/>
    <n v="115.6"/>
    <n v="84.78"/>
    <n v="92.95"/>
    <s v="Pass"/>
    <s v="No"/>
    <s v="None"/>
    <s v="None"/>
    <d v="2025-06-01T00:00:00"/>
    <n v="0"/>
    <n v="0"/>
    <n v="0"/>
    <n v="0"/>
    <n v="0"/>
    <n v="0"/>
    <x v="0"/>
  </r>
  <r>
    <s v="B002763"/>
    <s v="Antidepressant"/>
    <s v="Line 3"/>
    <d v="2024-07-21T00:00:00"/>
    <s v="Team C"/>
    <n v="21.77"/>
    <n v="42.5"/>
    <n v="348"/>
    <n v="54.5"/>
    <n v="8.74"/>
    <n v="98.45"/>
    <n v="6.69"/>
    <m/>
    <n v="89.98"/>
    <n v="92.79"/>
    <s v="Pass"/>
    <s v="No"/>
    <s v="None"/>
    <s v="None"/>
    <d v="2024-07-01T00:00:00"/>
    <n v="0"/>
    <n v="0"/>
    <n v="0"/>
    <n v="0"/>
    <n v="1"/>
    <n v="0"/>
    <x v="1"/>
  </r>
  <r>
    <s v="B002764"/>
    <s v="GLP1 Agonist"/>
    <s v="Line 3"/>
    <d v="2025-11-16T00:00:00"/>
    <s v="Team B"/>
    <n v="21.86"/>
    <n v="40.99"/>
    <n v="273"/>
    <n v="46"/>
    <n v="8.4600000000000009"/>
    <n v="99.17"/>
    <n v="6.89"/>
    <n v="124.8"/>
    <n v="85.66"/>
    <n v="91.25"/>
    <s v="Pass"/>
    <s v="Yes"/>
    <s v="Process"/>
    <s v="Minor"/>
    <d v="2025-11-01T00:00:00"/>
    <n v="0"/>
    <n v="0"/>
    <n v="0"/>
    <n v="0"/>
    <n v="0"/>
    <n v="0"/>
    <x v="0"/>
  </r>
  <r>
    <s v="B002765"/>
    <s v="Antidepressant"/>
    <s v="Line2"/>
    <d v="2025-08-09T00:00:00"/>
    <s v="Team C"/>
    <n v="21.51"/>
    <n v="53.11"/>
    <n v="337"/>
    <n v="36.299999999999997"/>
    <n v="6.98"/>
    <n v="98.41"/>
    <n v="7.05"/>
    <n v="119.2"/>
    <n v="92.35"/>
    <n v="94.61"/>
    <s v="Pass"/>
    <s v="No"/>
    <s v="None"/>
    <s v="None"/>
    <d v="2025-08-01T00:00:00"/>
    <n v="0"/>
    <n v="0"/>
    <n v="0"/>
    <n v="0"/>
    <n v="0"/>
    <n v="0"/>
    <x v="0"/>
  </r>
  <r>
    <s v="B002766"/>
    <s v="AED"/>
    <s v="Line 2"/>
    <d v="2025-04-08T00:00:00"/>
    <s v="Team D"/>
    <n v="20.81"/>
    <n v="44.32"/>
    <n v="317"/>
    <n v="38.799999999999997"/>
    <n v="7.88"/>
    <n v="99.24"/>
    <n v="7.1"/>
    <n v="121"/>
    <n v="87.08"/>
    <n v="93.08"/>
    <s v="Pass"/>
    <s v="No"/>
    <s v="None"/>
    <s v="None"/>
    <d v="2025-04-01T00:00:00"/>
    <n v="0"/>
    <n v="0"/>
    <n v="0"/>
    <n v="0"/>
    <n v="0"/>
    <n v="0"/>
    <x v="0"/>
  </r>
  <r>
    <s v="B002767"/>
    <s v="GLP-1 Agonist"/>
    <s v="Line 2"/>
    <d v="2024-03-28T00:00:00"/>
    <s v="Team A"/>
    <n v="22.36"/>
    <n v="37.159999999999997"/>
    <n v="282"/>
    <n v="45.9"/>
    <n v="8.15"/>
    <n v="99.56"/>
    <n v="6.86"/>
    <n v="135"/>
    <n v="86.16"/>
    <n v="94.6"/>
    <s v="Pass"/>
    <s v="No"/>
    <s v="None"/>
    <s v="None"/>
    <d v="2024-03-01T00:00:00"/>
    <n v="0"/>
    <n v="0"/>
    <n v="0"/>
    <n v="0"/>
    <n v="0"/>
    <n v="0"/>
    <x v="0"/>
  </r>
  <r>
    <s v="B002768"/>
    <s v="COX-2 Inhibitor"/>
    <s v="Line 2"/>
    <d v="2024-01-19T00:00:00"/>
    <s v="Team A"/>
    <n v="22.16"/>
    <n v="52.35"/>
    <n v="375"/>
    <n v="34.200000000000003"/>
    <n v="6.44"/>
    <n v="98.8"/>
    <n v="6.71"/>
    <n v="126.7"/>
    <n v="91.47"/>
    <n v="96.22"/>
    <s v="Pass"/>
    <s v="Yes"/>
    <s v="Process"/>
    <s v="Minor"/>
    <d v="2024-01-01T00:00:00"/>
    <n v="0"/>
    <n v="0"/>
    <n v="0"/>
    <n v="0"/>
    <n v="0"/>
    <n v="0"/>
    <x v="0"/>
  </r>
  <r>
    <s v="B002769"/>
    <s v="AED"/>
    <s v="Line 2"/>
    <d v="2024-04-16T00:00:00"/>
    <s v="Team C"/>
    <n v="21.81"/>
    <n v="42.46"/>
    <n v="348"/>
    <n v="52.9"/>
    <n v="7.04"/>
    <n v="99.09"/>
    <n v="6.87"/>
    <n v="127"/>
    <n v="82.85"/>
    <n v="94.64"/>
    <s v="Pass"/>
    <s v="No"/>
    <s v="None"/>
    <s v="None"/>
    <d v="2024-04-01T00:00:00"/>
    <n v="0"/>
    <n v="0"/>
    <n v="0"/>
    <n v="0"/>
    <n v="0"/>
    <n v="0"/>
    <x v="0"/>
  </r>
  <r>
    <s v="B002770"/>
    <s v="AED"/>
    <s v="Line 3"/>
    <d v="2024-12-31T00:00:00"/>
    <s v="Team A"/>
    <n v="21.34"/>
    <n v="35.97"/>
    <n v="278"/>
    <n v="39.6"/>
    <n v="7.19"/>
    <n v="98.96"/>
    <n v="6.69"/>
    <n v="136.5"/>
    <n v="87.14"/>
    <n v="91.36"/>
    <s v="Pass"/>
    <s v="No"/>
    <s v="None"/>
    <s v="None"/>
    <d v="2024-12-01T00:00:00"/>
    <n v="0"/>
    <n v="0"/>
    <n v="0"/>
    <n v="0"/>
    <n v="0"/>
    <n v="0"/>
    <x v="0"/>
  </r>
  <r>
    <s v="B002771"/>
    <s v="Antidepressant"/>
    <s v="Line 3"/>
    <d v="2025-07-25T00:00:00"/>
    <s v="Team A"/>
    <n v="22.96"/>
    <n v="38.299999999999997"/>
    <n v="323"/>
    <n v="34"/>
    <n v="7.73"/>
    <n v="99.33"/>
    <n v="6.79"/>
    <n v="116.7"/>
    <m/>
    <n v="93.49"/>
    <s v="Pass"/>
    <s v="Yes"/>
    <s v="Process"/>
    <s v="Minor"/>
    <d v="2025-07-01T00:00:00"/>
    <n v="0"/>
    <n v="0"/>
    <n v="0"/>
    <n v="0"/>
    <n v="0"/>
    <n v="1"/>
    <x v="1"/>
  </r>
  <r>
    <s v="B002772"/>
    <s v="AED"/>
    <s v="Line 3"/>
    <d v="2024-04-21T00:00:00"/>
    <s v="Team D"/>
    <n v="22.44"/>
    <n v="37.770000000000003"/>
    <n v="328"/>
    <n v="49.5"/>
    <n v="8.18"/>
    <n v="98.68"/>
    <n v="6.71"/>
    <n v="131.6"/>
    <n v="85.12"/>
    <n v="91.34"/>
    <s v="Pass"/>
    <s v="No"/>
    <s v="None"/>
    <s v="None"/>
    <d v="2024-04-01T00:00:00"/>
    <n v="0"/>
    <n v="0"/>
    <n v="0"/>
    <n v="0"/>
    <n v="0"/>
    <n v="0"/>
    <x v="0"/>
  </r>
  <r>
    <s v="B002773"/>
    <s v="AED"/>
    <s v="Line 1"/>
    <d v="2025-06-01T00:00:00"/>
    <s v="Team B"/>
    <n v="21.62"/>
    <m/>
    <n v="323"/>
    <n v="43.4"/>
    <n v="7.14"/>
    <n v="99.08"/>
    <n v="6.91"/>
    <n v="133.1"/>
    <n v="86.22"/>
    <n v="95.73"/>
    <s v="Pass"/>
    <s v="No"/>
    <s v="None"/>
    <s v="None"/>
    <d v="2025-06-01T00:00:00"/>
    <n v="0"/>
    <n v="1"/>
    <n v="0"/>
    <n v="0"/>
    <n v="0"/>
    <n v="0"/>
    <x v="1"/>
  </r>
  <r>
    <s v="B002774"/>
    <s v="Antidepressant"/>
    <s v="Line 2"/>
    <d v="2024-02-04T00:00:00"/>
    <s v="Team C"/>
    <n v="21.12"/>
    <n v="40.18"/>
    <n v="347"/>
    <n v="40.799999999999997"/>
    <n v="7.93"/>
    <n v="99.45"/>
    <n v="6.8"/>
    <m/>
    <n v="90.37"/>
    <n v="96.15"/>
    <s v="Pass"/>
    <s v="No"/>
    <s v="None"/>
    <s v="None"/>
    <d v="2024-02-01T00:00:00"/>
    <n v="0"/>
    <n v="0"/>
    <n v="0"/>
    <n v="0"/>
    <n v="1"/>
    <n v="0"/>
    <x v="1"/>
  </r>
  <r>
    <s v="B002775"/>
    <s v="COX-2 Inhibitor"/>
    <s v="Line 1"/>
    <d v="2024-07-13T00:00:00"/>
    <s v="Team D"/>
    <n v="22.24"/>
    <n v="42.65"/>
    <n v="364"/>
    <n v="41.1"/>
    <n v="6.62"/>
    <n v="99.17"/>
    <n v="6.83"/>
    <n v="112.1"/>
    <n v="91.53"/>
    <n v="96.08"/>
    <s v="Pass"/>
    <s v="No"/>
    <s v="None"/>
    <s v="None"/>
    <d v="2024-07-01T00:00:00"/>
    <n v="0"/>
    <n v="0"/>
    <n v="0"/>
    <n v="0"/>
    <n v="0"/>
    <n v="0"/>
    <x v="0"/>
  </r>
  <r>
    <s v="B002776"/>
    <s v="GLP-1 Agonist"/>
    <s v="Line 1"/>
    <d v="2025-03-13T00:00:00"/>
    <s v="Team A"/>
    <n v="21.93"/>
    <n v="45.9"/>
    <n v="305"/>
    <n v="48.8"/>
    <n v="8.3699999999999992"/>
    <n v="98.39"/>
    <n v="6.77"/>
    <n v="135.19999999999999"/>
    <n v="89.3"/>
    <n v="93.18"/>
    <s v="Pass"/>
    <s v="No"/>
    <s v="None"/>
    <s v="None"/>
    <d v="2025-03-01T00:00:00"/>
    <n v="0"/>
    <n v="0"/>
    <n v="0"/>
    <n v="0"/>
    <n v="0"/>
    <n v="0"/>
    <x v="0"/>
  </r>
  <r>
    <s v="B002777"/>
    <s v="COX-2 Inhibitor"/>
    <s v="Line 3"/>
    <d v="2025-08-28T00:00:00"/>
    <s v="Team B"/>
    <n v="22.64"/>
    <n v="46.15"/>
    <n v="381"/>
    <n v="38.200000000000003"/>
    <n v="7.08"/>
    <n v="99.43"/>
    <n v="6.55"/>
    <n v="104.6"/>
    <n v="86.87"/>
    <n v="95.56"/>
    <s v="Pass"/>
    <s v="No"/>
    <s v="None"/>
    <s v="None"/>
    <d v="2025-08-01T00:00:00"/>
    <n v="0"/>
    <n v="0"/>
    <n v="0"/>
    <n v="0"/>
    <n v="0"/>
    <n v="0"/>
    <x v="0"/>
  </r>
  <r>
    <s v="B002777"/>
    <s v="COX-2 Inhibitor"/>
    <s v="Line 3"/>
    <d v="2025-08-28T00:00:00"/>
    <s v="Team B"/>
    <n v="22.64"/>
    <n v="46.15"/>
    <n v="381"/>
    <n v="38.200000000000003"/>
    <n v="7.08"/>
    <n v="99.43"/>
    <n v="6.55"/>
    <n v="104.6"/>
    <n v="86.87"/>
    <n v="95.56"/>
    <s v="Pass"/>
    <s v="No"/>
    <s v="None"/>
    <s v="None"/>
    <d v="2025-08-01T00:00:00"/>
    <n v="0"/>
    <n v="0"/>
    <n v="0"/>
    <n v="0"/>
    <n v="0"/>
    <n v="0"/>
    <x v="0"/>
  </r>
  <r>
    <s v="B002778"/>
    <s v="GLP-1 Agonist"/>
    <s v="Line 2"/>
    <d v="2025-07-21T00:00:00"/>
    <s v="Team A"/>
    <n v="21.58"/>
    <n v="42.92"/>
    <n v="317"/>
    <n v="39.299999999999997"/>
    <n v="8.56"/>
    <n v="98.52"/>
    <n v="7.17"/>
    <n v="136.5"/>
    <n v="86"/>
    <n v="91.32"/>
    <s v="Pass"/>
    <s v="No"/>
    <s v="None"/>
    <s v="None"/>
    <d v="2025-07-01T00:00:00"/>
    <n v="0"/>
    <n v="0"/>
    <n v="0"/>
    <n v="0"/>
    <n v="0"/>
    <n v="0"/>
    <x v="0"/>
  </r>
  <r>
    <s v="B002779"/>
    <s v="Antidepressant"/>
    <s v="Line 3"/>
    <d v="2025-01-24T00:00:00"/>
    <s v="Team B"/>
    <n v="22.16"/>
    <n v="37.53"/>
    <n v="314"/>
    <n v="34.299999999999997"/>
    <n v="7.5"/>
    <n v="99.15"/>
    <n v="6.65"/>
    <n v="94.1"/>
    <n v="87.74"/>
    <n v="93.11"/>
    <s v="Failed"/>
    <s v="No"/>
    <s v="None"/>
    <s v="None"/>
    <d v="2025-01-01T00:00:00"/>
    <n v="0"/>
    <n v="0"/>
    <n v="0"/>
    <n v="0"/>
    <n v="0"/>
    <n v="0"/>
    <x v="0"/>
  </r>
  <r>
    <s v="B002780"/>
    <s v="Antidepressant"/>
    <s v="Line 1"/>
    <d v="2024-01-27T00:00:00"/>
    <s v="Team A"/>
    <n v="22.57"/>
    <n v="46.42"/>
    <n v="310"/>
    <n v="38.1"/>
    <n v="6.89"/>
    <n v="99.18"/>
    <n v="6.69"/>
    <n v="130.30000000000001"/>
    <n v="90.27"/>
    <n v="94.2"/>
    <s v="Pass"/>
    <s v="No"/>
    <s v="None"/>
    <s v="None"/>
    <d v="2024-01-01T00:00:00"/>
    <n v="0"/>
    <n v="0"/>
    <n v="0"/>
    <n v="0"/>
    <n v="0"/>
    <n v="0"/>
    <x v="0"/>
  </r>
  <r>
    <s v="B002781"/>
    <s v="Antidepressant"/>
    <s v="Line 3"/>
    <d v="2024-08-02T00:00:00"/>
    <s v="Team D"/>
    <n v="21.97"/>
    <n v="48.96"/>
    <n v="342"/>
    <n v="37.5"/>
    <n v="7.1"/>
    <n v="98.99"/>
    <n v="6.88"/>
    <n v="129.80000000000001"/>
    <n v="85.57"/>
    <n v="91.37"/>
    <s v="Pass"/>
    <s v="No"/>
    <s v="None"/>
    <s v="None"/>
    <d v="2024-08-01T00:00:00"/>
    <n v="0"/>
    <n v="0"/>
    <n v="0"/>
    <n v="0"/>
    <n v="0"/>
    <n v="0"/>
    <x v="0"/>
  </r>
  <r>
    <s v="B002782"/>
    <s v="Antidepressant"/>
    <s v="Line 3"/>
    <d v="2025-07-26T00:00:00"/>
    <s v="Team B"/>
    <n v="22.34"/>
    <n v="43.97"/>
    <n v="306"/>
    <n v="44"/>
    <n v="7.41"/>
    <n v="99.74"/>
    <n v="6.86"/>
    <n v="143.19999999999999"/>
    <n v="84.53"/>
    <n v="93.19"/>
    <s v="Pass"/>
    <s v="No"/>
    <s v="None"/>
    <s v="None"/>
    <d v="2025-07-01T00:00:00"/>
    <n v="0"/>
    <n v="0"/>
    <n v="0"/>
    <n v="0"/>
    <n v="0"/>
    <n v="0"/>
    <x v="0"/>
  </r>
  <r>
    <s v="B002783"/>
    <s v="COX-2 Inhibitor"/>
    <s v="Line 2"/>
    <d v="2024-02-29T00:00:00"/>
    <s v="Team A"/>
    <n v="21.76"/>
    <n v="45.11"/>
    <n v="333"/>
    <n v="28.1"/>
    <n v="5.85"/>
    <n v="99.35"/>
    <n v="6.73"/>
    <n v="131.9"/>
    <n v="88.91"/>
    <n v="96.06"/>
    <s v="Pass"/>
    <s v="No"/>
    <s v="None"/>
    <s v="None"/>
    <d v="2024-02-01T00:00:00"/>
    <n v="0"/>
    <n v="0"/>
    <n v="0"/>
    <n v="0"/>
    <n v="0"/>
    <n v="0"/>
    <x v="0"/>
  </r>
  <r>
    <s v="B002784"/>
    <s v="GLP-1 Agonist"/>
    <s v="Line 3"/>
    <d v="2025-05-31T00:00:00"/>
    <s v="Team A"/>
    <n v="23.42"/>
    <n v="33.68"/>
    <n v="296"/>
    <n v="46"/>
    <n v="7.33"/>
    <n v="98.9"/>
    <n v="6.93"/>
    <n v="147.5"/>
    <n v="83.69"/>
    <n v="92.81"/>
    <s v="Pass"/>
    <s v="No"/>
    <s v="None"/>
    <s v="None"/>
    <d v="2025-05-01T00:00:00"/>
    <n v="0"/>
    <n v="0"/>
    <n v="0"/>
    <n v="0"/>
    <n v="0"/>
    <n v="0"/>
    <x v="0"/>
  </r>
  <r>
    <s v="B002785"/>
    <s v="Antidepressant"/>
    <s v="Line 1"/>
    <d v="2025-05-29T00:00:00"/>
    <s v="Team A"/>
    <n v="21.79"/>
    <n v="47.27"/>
    <n v="326"/>
    <n v="40"/>
    <n v="7.1"/>
    <n v="99.19"/>
    <n v="6.92"/>
    <m/>
    <n v="90.3"/>
    <n v="94.83"/>
    <s v="Pass"/>
    <s v="No"/>
    <s v="None"/>
    <s v="None"/>
    <d v="2025-05-01T00:00:00"/>
    <n v="0"/>
    <n v="0"/>
    <n v="0"/>
    <n v="0"/>
    <n v="1"/>
    <n v="0"/>
    <x v="1"/>
  </r>
  <r>
    <s v="B002786"/>
    <s v="COX-2 Inhibitor"/>
    <s v="Line 3"/>
    <d v="2025-07-03T00:00:00"/>
    <s v="Team A"/>
    <n v="22.65"/>
    <n v="51.9"/>
    <n v="337"/>
    <n v="38.299999999999997"/>
    <n v="6.67"/>
    <n v="99.06"/>
    <n v="6.88"/>
    <n v="140.19999999999999"/>
    <n v="90.15"/>
    <n v="94.9"/>
    <s v="Pass"/>
    <s v="No"/>
    <s v="None"/>
    <s v="None"/>
    <d v="2025-07-01T00:00:00"/>
    <n v="0"/>
    <n v="0"/>
    <n v="0"/>
    <n v="0"/>
    <n v="0"/>
    <n v="0"/>
    <x v="0"/>
  </r>
  <r>
    <s v="B002787"/>
    <s v="COX-2 Inhibitor"/>
    <s v="Line 3"/>
    <d v="2024-06-07T00:00:00"/>
    <s v="Team A"/>
    <n v="22.92"/>
    <n v="44.61"/>
    <n v="316"/>
    <n v="41.7"/>
    <n v="6.78"/>
    <n v="99.11"/>
    <n v="6.9"/>
    <n v="112.2"/>
    <n v="86.68"/>
    <n v="93.82"/>
    <s v="Pass"/>
    <s v="No"/>
    <s v="None"/>
    <s v="None"/>
    <d v="2024-06-01T00:00:00"/>
    <n v="0"/>
    <n v="0"/>
    <n v="0"/>
    <n v="0"/>
    <n v="0"/>
    <n v="0"/>
    <x v="0"/>
  </r>
  <r>
    <s v="B002788"/>
    <s v="GLP-1 Agonist"/>
    <s v="Line 3"/>
    <d v="2024-06-27T00:00:00"/>
    <s v="Team C"/>
    <n v="21.19"/>
    <n v="37.03"/>
    <n v="321"/>
    <n v="47.7"/>
    <n v="8.09"/>
    <m/>
    <n v="6.92"/>
    <n v="123.1"/>
    <n v="85.03"/>
    <n v="93.23"/>
    <s v="Pass"/>
    <s v="No"/>
    <s v="None"/>
    <s v="None"/>
    <d v="2024-06-01T00:00:00"/>
    <n v="0"/>
    <n v="0"/>
    <n v="1"/>
    <n v="0"/>
    <n v="0"/>
    <n v="0"/>
    <x v="1"/>
  </r>
  <r>
    <s v="B002789"/>
    <s v="AED"/>
    <s v="Line 3"/>
    <d v="2024-05-25T00:00:00"/>
    <s v="Team D"/>
    <n v="21.81"/>
    <n v="43.19"/>
    <n v="308"/>
    <n v="42.8"/>
    <n v="7.6"/>
    <n v="98.83"/>
    <n v="6.91"/>
    <n v="147.6"/>
    <n v="81.2"/>
    <n v="93.11"/>
    <s v="Pass"/>
    <s v="Yes"/>
    <s v="Process"/>
    <s v="Minor"/>
    <d v="2024-05-01T00:00:00"/>
    <n v="0"/>
    <n v="0"/>
    <n v="0"/>
    <n v="0"/>
    <n v="0"/>
    <n v="0"/>
    <x v="0"/>
  </r>
  <r>
    <s v="B002790"/>
    <s v="GLP-1 Agonist"/>
    <s v="Line 2"/>
    <d v="2024-10-14T00:00:00"/>
    <s v="Team D"/>
    <n v="21.5"/>
    <n v="37.9"/>
    <n v="336"/>
    <n v="54.8"/>
    <n v="8.0399999999999991"/>
    <n v="99.02"/>
    <n v="7.03"/>
    <n v="149.4"/>
    <n v="83.46"/>
    <n v="89.68"/>
    <s v="Pass"/>
    <s v="Yes"/>
    <s v="Environmental"/>
    <s v="Major"/>
    <d v="2024-10-01T00:00:00"/>
    <n v="0"/>
    <n v="0"/>
    <n v="0"/>
    <n v="0"/>
    <n v="0"/>
    <n v="0"/>
    <x v="0"/>
  </r>
  <r>
    <s v="B002791"/>
    <s v="AED"/>
    <s v="Line 3"/>
    <d v="2025-01-18T00:00:00"/>
    <s v="Team D"/>
    <n v="21.11"/>
    <n v="42.2"/>
    <n v="320"/>
    <n v="44.7"/>
    <n v="8.6"/>
    <n v="98.84"/>
    <n v="6.97"/>
    <n v="115.3"/>
    <n v="89.18"/>
    <n v="94.82"/>
    <s v="Pass"/>
    <s v="No"/>
    <s v="None"/>
    <s v="None"/>
    <d v="2025-01-01T00:00:00"/>
    <n v="0"/>
    <n v="0"/>
    <n v="0"/>
    <n v="0"/>
    <n v="0"/>
    <n v="0"/>
    <x v="0"/>
  </r>
  <r>
    <s v="B002792"/>
    <s v="Antidepressant"/>
    <s v="Line 3"/>
    <d v="2024-03-28T00:00:00"/>
    <s v="Team D"/>
    <n v="22.33"/>
    <n v="45.24"/>
    <n v="343"/>
    <n v="51.3"/>
    <n v="8.0399999999999991"/>
    <n v="98.48"/>
    <n v="6.74"/>
    <n v="121.7"/>
    <n v="84.6"/>
    <n v="94.65"/>
    <s v="Pass"/>
    <s v="No"/>
    <s v="None"/>
    <s v="None"/>
    <d v="2024-03-01T00:00:00"/>
    <n v="0"/>
    <n v="0"/>
    <n v="0"/>
    <n v="0"/>
    <n v="0"/>
    <n v="0"/>
    <x v="0"/>
  </r>
  <r>
    <s v="B002793"/>
    <s v="COX-2 Inhibitor"/>
    <s v="Line 1"/>
    <d v="2025-02-18T00:00:00"/>
    <s v="Team B"/>
    <n v="21.26"/>
    <n v="44.4"/>
    <n v="351"/>
    <n v="36.200000000000003"/>
    <n v="7.7"/>
    <n v="99.5"/>
    <n v="6.72"/>
    <n v="121.7"/>
    <n v="86.92"/>
    <n v="93.85"/>
    <s v="Pass"/>
    <s v="No"/>
    <s v="None"/>
    <s v="None"/>
    <d v="2025-02-01T00:00:00"/>
    <n v="0"/>
    <n v="0"/>
    <n v="0"/>
    <n v="0"/>
    <n v="0"/>
    <n v="0"/>
    <x v="0"/>
  </r>
  <r>
    <s v="B002794"/>
    <s v="AED"/>
    <s v="Line 1"/>
    <d v="2024-06-23T00:00:00"/>
    <s v="Team B"/>
    <n v="23.11"/>
    <n v="49.02"/>
    <n v="339"/>
    <n v="44.9"/>
    <n v="7.06"/>
    <n v="98.71"/>
    <n v="7.06"/>
    <n v="122.1"/>
    <n v="90.04"/>
    <n v="94.02"/>
    <s v="Pass"/>
    <s v="Yes"/>
    <s v="Documentation"/>
    <s v="Minor"/>
    <d v="2024-06-01T00:00:00"/>
    <n v="0"/>
    <n v="0"/>
    <n v="0"/>
    <n v="0"/>
    <n v="0"/>
    <n v="0"/>
    <x v="0"/>
  </r>
  <r>
    <s v="B002795"/>
    <s v="AED"/>
    <s v="Line 3"/>
    <d v="2025-02-14T00:00:00"/>
    <s v="Team C"/>
    <n v="22.39"/>
    <n v="45.85"/>
    <n v="325"/>
    <n v="45.7"/>
    <n v="8.11"/>
    <n v="98.94"/>
    <n v="6.89"/>
    <n v="126.4"/>
    <n v="83.82"/>
    <n v="95.54"/>
    <s v="Pass"/>
    <s v="No"/>
    <s v="None"/>
    <s v="None"/>
    <d v="2025-02-01T00:00:00"/>
    <n v="0"/>
    <n v="0"/>
    <n v="0"/>
    <n v="0"/>
    <n v="0"/>
    <n v="0"/>
    <x v="0"/>
  </r>
  <r>
    <s v="B002796"/>
    <s v="COX-2 Inhibitor"/>
    <s v="Line 2"/>
    <d v="2024-08-09T00:00:00"/>
    <s v="Team B"/>
    <n v="22.98"/>
    <n v="38.68"/>
    <n v="344"/>
    <n v="39.299999999999997"/>
    <n v="6.43"/>
    <n v="98.99"/>
    <n v="6.59"/>
    <n v="137.80000000000001"/>
    <n v="91.87"/>
    <n v="94.13"/>
    <s v="Pass"/>
    <s v="No"/>
    <s v="None"/>
    <s v="None"/>
    <d v="2024-08-01T00:00:00"/>
    <n v="0"/>
    <n v="0"/>
    <n v="0"/>
    <n v="0"/>
    <n v="0"/>
    <n v="0"/>
    <x v="0"/>
  </r>
  <r>
    <s v="B002797"/>
    <s v="COX-2 Inhibitor"/>
    <s v="Line 2"/>
    <d v="2025-11-28T00:00:00"/>
    <s v="Team C"/>
    <n v="21.2"/>
    <n v="40.5"/>
    <n v="360"/>
    <n v="34.700000000000003"/>
    <n v="6.18"/>
    <n v="99.02"/>
    <n v="6.51"/>
    <n v="136.19999999999999"/>
    <n v="95.65"/>
    <n v="95.07"/>
    <s v="Pass"/>
    <s v="No"/>
    <s v="None"/>
    <s v="None"/>
    <d v="2025-11-01T00:00:00"/>
    <n v="0"/>
    <n v="0"/>
    <n v="0"/>
    <n v="0"/>
    <n v="0"/>
    <n v="0"/>
    <x v="0"/>
  </r>
  <r>
    <s v="B002798"/>
    <s v="GLP-1 Agonist"/>
    <s v="Line 3"/>
    <d v="2024-08-21T00:00:00"/>
    <s v="Team D"/>
    <n v="20.91"/>
    <n v="37.19"/>
    <n v="345"/>
    <n v="50"/>
    <n v="9.4"/>
    <n v="98.67"/>
    <n v="6.58"/>
    <n v="143.1"/>
    <n v="84.79"/>
    <n v="97.88"/>
    <s v="Pass"/>
    <s v="No"/>
    <s v="None"/>
    <s v="None"/>
    <d v="2024-08-01T00:00:00"/>
    <n v="0"/>
    <n v="0"/>
    <n v="0"/>
    <n v="0"/>
    <n v="0"/>
    <n v="0"/>
    <x v="0"/>
  </r>
  <r>
    <s v="B002799"/>
    <s v="COX-2 Inhibitor"/>
    <s v="Line 2"/>
    <d v="2025-09-28T00:00:00"/>
    <s v="Team A"/>
    <n v="23.54"/>
    <n v="42.07"/>
    <n v="335"/>
    <n v="45.4"/>
    <n v="6.44"/>
    <n v="99.41"/>
    <n v="6.66"/>
    <n v="123"/>
    <n v="90.1"/>
    <n v="94.62"/>
    <s v="Pass"/>
    <s v="No"/>
    <s v="None"/>
    <s v="None"/>
    <d v="2025-09-01T00:00:00"/>
    <n v="0"/>
    <n v="0"/>
    <n v="0"/>
    <n v="0"/>
    <n v="0"/>
    <n v="0"/>
    <x v="0"/>
  </r>
  <r>
    <s v="B002800"/>
    <s v="COX-2 Inhibitor"/>
    <s v="Line 2"/>
    <d v="2024-05-07T00:00:00"/>
    <s v="Team D"/>
    <n v="25.61"/>
    <n v="51.97"/>
    <n v="354"/>
    <n v="43.8"/>
    <n v="5.57"/>
    <n v="99.28"/>
    <n v="6.86"/>
    <n v="131.4"/>
    <n v="83.99"/>
    <n v="94.28"/>
    <s v="Pass"/>
    <s v="No"/>
    <s v="None"/>
    <s v="None"/>
    <d v="2024-05-01T00:00:00"/>
    <n v="0"/>
    <n v="0"/>
    <n v="0"/>
    <n v="0"/>
    <n v="0"/>
    <n v="0"/>
    <x v="0"/>
  </r>
  <r>
    <s v="B002801"/>
    <s v="AED"/>
    <s v="Line 2"/>
    <d v="2024-03-03T00:00:00"/>
    <s v="Team D"/>
    <n v="22.7"/>
    <n v="53.77"/>
    <n v="315"/>
    <n v="50.8"/>
    <n v="7.11"/>
    <n v="98.8"/>
    <n v="6.95"/>
    <n v="130.19999999999999"/>
    <n v="81.89"/>
    <n v="94.21"/>
    <s v="Pass"/>
    <s v="Yes"/>
    <s v="Process"/>
    <s v="Major"/>
    <d v="2024-03-01T00:00:00"/>
    <n v="0"/>
    <n v="0"/>
    <n v="0"/>
    <n v="0"/>
    <n v="0"/>
    <n v="0"/>
    <x v="0"/>
  </r>
  <r>
    <s v="B002802"/>
    <s v="GLP-1 Agonist"/>
    <s v="Line 2"/>
    <d v="2024-05-17T00:00:00"/>
    <s v="Team C"/>
    <n v="22.28"/>
    <n v="44.18"/>
    <n v="309"/>
    <n v="40.6"/>
    <n v="6.44"/>
    <n v="98.69"/>
    <n v="7.2"/>
    <n v="114"/>
    <n v="85.28"/>
    <n v="93.08"/>
    <s v="Pass"/>
    <s v="No"/>
    <s v="None"/>
    <s v="None"/>
    <d v="2024-05-01T00:00:00"/>
    <n v="0"/>
    <n v="0"/>
    <n v="0"/>
    <n v="0"/>
    <n v="0"/>
    <n v="0"/>
    <x v="0"/>
  </r>
  <r>
    <s v="B002803"/>
    <s v="Antidepressant"/>
    <s v="Line 3"/>
    <d v="2024-11-02T00:00:00"/>
    <s v="Team B"/>
    <n v="22.39"/>
    <n v="42.59"/>
    <n v="321"/>
    <n v="37"/>
    <n v="6.65"/>
    <n v="98.57"/>
    <n v="6.68"/>
    <n v="99.1"/>
    <m/>
    <n v="92.82"/>
    <s v="Pass"/>
    <s v="Yes"/>
    <s v="Environmental"/>
    <s v="Minor"/>
    <d v="2024-11-01T00:00:00"/>
    <n v="0"/>
    <n v="0"/>
    <n v="0"/>
    <n v="0"/>
    <n v="0"/>
    <n v="1"/>
    <x v="1"/>
  </r>
  <r>
    <s v="B002804"/>
    <s v="COX-2 Inhibitor"/>
    <s v="Line 2"/>
    <d v="2025-10-20T00:00:00"/>
    <s v="Team B"/>
    <n v="21.86"/>
    <n v="36.19"/>
    <n v="301"/>
    <n v="38.200000000000003"/>
    <n v="6.13"/>
    <n v="99.5"/>
    <n v="6.72"/>
    <m/>
    <n v="88.67"/>
    <n v="93.21"/>
    <s v="Failed"/>
    <s v="No"/>
    <s v="None"/>
    <s v="None"/>
    <d v="2025-10-01T00:00:00"/>
    <n v="0"/>
    <n v="0"/>
    <n v="0"/>
    <n v="0"/>
    <n v="1"/>
    <n v="0"/>
    <x v="1"/>
  </r>
  <r>
    <s v="B002805"/>
    <s v="Antidepressant"/>
    <s v="Line2"/>
    <d v="2024-05-08T00:00:00"/>
    <s v="Team A"/>
    <n v="22.75"/>
    <n v="43.1"/>
    <n v="316"/>
    <n v="46.2"/>
    <n v="7.17"/>
    <n v="98.86"/>
    <n v="6.87"/>
    <n v="137.1"/>
    <n v="86.53"/>
    <n v="94.65"/>
    <s v="Pass"/>
    <s v="No"/>
    <s v="None"/>
    <s v="None"/>
    <d v="2024-05-01T00:00:00"/>
    <n v="0"/>
    <n v="0"/>
    <n v="0"/>
    <n v="0"/>
    <n v="0"/>
    <n v="0"/>
    <x v="0"/>
  </r>
  <r>
    <s v="B002806"/>
    <s v="Antidepressant"/>
    <s v="Line 3"/>
    <d v="2025-07-27T00:00:00"/>
    <s v="Team B"/>
    <n v="21.17"/>
    <n v="38.049999999999997"/>
    <n v="338"/>
    <n v="39.6"/>
    <n v="6.14"/>
    <n v="98.83"/>
    <n v="7"/>
    <n v="125.9"/>
    <n v="84.98"/>
    <n v="94.91"/>
    <s v="Pass"/>
    <s v="No"/>
    <s v="None"/>
    <s v="None"/>
    <d v="2025-07-01T00:00:00"/>
    <n v="0"/>
    <n v="0"/>
    <n v="0"/>
    <n v="0"/>
    <n v="0"/>
    <n v="0"/>
    <x v="0"/>
  </r>
  <r>
    <s v="B002807"/>
    <s v="GLP-1 Agonist"/>
    <s v="Line 3"/>
    <d v="2025-05-24T00:00:00"/>
    <s v="Team C"/>
    <n v="20.59"/>
    <n v="48.15"/>
    <n v="286"/>
    <n v="44.7"/>
    <n v="8.69"/>
    <n v="98.82"/>
    <n v="7.16"/>
    <n v="145.4"/>
    <n v="85.72"/>
    <n v="92.3"/>
    <s v="Pass"/>
    <s v="No"/>
    <s v="None"/>
    <s v="None"/>
    <d v="2025-05-01T00:00:00"/>
    <n v="0"/>
    <n v="0"/>
    <n v="0"/>
    <n v="0"/>
    <n v="0"/>
    <n v="0"/>
    <x v="0"/>
  </r>
  <r>
    <s v="B002808"/>
    <s v="COX-2 Inhibitor"/>
    <s v="Line 3"/>
    <d v="2024-09-08T00:00:00"/>
    <s v="Team C"/>
    <n v="21.54"/>
    <n v="34.97"/>
    <n v="357"/>
    <n v="47.2"/>
    <n v="6.24"/>
    <n v="99.19"/>
    <n v="6.42"/>
    <n v="135"/>
    <n v="85.33"/>
    <n v="95.19"/>
    <s v="Pass"/>
    <s v="No"/>
    <s v="None"/>
    <s v="None"/>
    <d v="2024-09-01T00:00:00"/>
    <n v="0"/>
    <n v="0"/>
    <n v="0"/>
    <n v="0"/>
    <n v="0"/>
    <n v="0"/>
    <x v="0"/>
  </r>
  <r>
    <s v="B002809"/>
    <s v="Antidepressant"/>
    <s v="Line 1"/>
    <d v="2024-09-02T00:00:00"/>
    <s v="Team A"/>
    <n v="22.73"/>
    <n v="43.92"/>
    <n v="323"/>
    <n v="45.8"/>
    <n v="7.06"/>
    <n v="98.63"/>
    <n v="6.96"/>
    <n v="140.1"/>
    <n v="85.29"/>
    <n v="95.98"/>
    <s v="Pass"/>
    <s v="No"/>
    <s v="None"/>
    <s v="None"/>
    <d v="2024-09-01T00:00:00"/>
    <n v="0"/>
    <n v="0"/>
    <n v="0"/>
    <n v="0"/>
    <n v="0"/>
    <n v="0"/>
    <x v="0"/>
  </r>
  <r>
    <s v="B002810"/>
    <s v="Antidepressant"/>
    <s v="Line 3"/>
    <d v="2025-11-23T00:00:00"/>
    <s v="Team C"/>
    <n v="21.96"/>
    <n v="37.630000000000003"/>
    <n v="317"/>
    <n v="48.3"/>
    <n v="7.39"/>
    <n v="98.74"/>
    <n v="6.94"/>
    <n v="133.5"/>
    <n v="84.05"/>
    <n v="94.2"/>
    <s v="Pass"/>
    <s v="No"/>
    <s v="None"/>
    <s v="None"/>
    <d v="2025-11-01T00:00:00"/>
    <n v="0"/>
    <n v="0"/>
    <n v="0"/>
    <n v="0"/>
    <n v="0"/>
    <n v="0"/>
    <x v="0"/>
  </r>
  <r>
    <s v="B002811"/>
    <s v="Antidepressant"/>
    <s v="Line 2"/>
    <d v="2025-06-06T00:00:00"/>
    <s v="Team D"/>
    <n v="22.08"/>
    <n v="41.95"/>
    <n v="336"/>
    <n v="38.6"/>
    <n v="7.33"/>
    <n v="99.18"/>
    <n v="6.59"/>
    <n v="126.3"/>
    <n v="88.74"/>
    <n v="93.8"/>
    <s v="Pass"/>
    <s v="Yes"/>
    <s v="Documentation"/>
    <s v="Minor"/>
    <d v="2025-06-01T00:00:00"/>
    <n v="0"/>
    <n v="0"/>
    <n v="0"/>
    <n v="0"/>
    <n v="0"/>
    <n v="0"/>
    <x v="0"/>
  </r>
  <r>
    <s v="B002812"/>
    <s v="AED"/>
    <s v="Line 1"/>
    <d v="2024-06-23T00:00:00"/>
    <s v="Team A"/>
    <n v="21.79"/>
    <n v="47.33"/>
    <n v="327"/>
    <n v="42.1"/>
    <n v="7.39"/>
    <n v="98.74"/>
    <n v="7.06"/>
    <n v="127.7"/>
    <n v="85.93"/>
    <n v="91.58"/>
    <s v="Pass"/>
    <s v="No"/>
    <s v="None"/>
    <s v="None"/>
    <d v="2024-06-01T00:00:00"/>
    <n v="0"/>
    <n v="0"/>
    <n v="0"/>
    <n v="0"/>
    <n v="0"/>
    <n v="0"/>
    <x v="0"/>
  </r>
  <r>
    <s v="B002813"/>
    <s v="COX-2 Inhibitor"/>
    <s v="Line 3"/>
    <d v="2025-10-28T00:00:00"/>
    <s v="Team A"/>
    <n v="21.66"/>
    <n v="48.11"/>
    <n v="348"/>
    <n v="43.7"/>
    <n v="7.8"/>
    <n v="99.22"/>
    <n v="6.89"/>
    <n v="122.1"/>
    <n v="87.36"/>
    <n v="93.73"/>
    <s v="Pass"/>
    <s v="No"/>
    <s v="None"/>
    <s v="None"/>
    <d v="2025-10-01T00:00:00"/>
    <n v="0"/>
    <n v="0"/>
    <n v="0"/>
    <n v="0"/>
    <n v="0"/>
    <n v="0"/>
    <x v="0"/>
  </r>
  <r>
    <s v="B002814"/>
    <s v="Antidepressant"/>
    <s v="Line 3"/>
    <d v="2024-10-24T00:00:00"/>
    <s v="Team D"/>
    <n v="21.5"/>
    <n v="41.7"/>
    <n v="338"/>
    <n v="42.1"/>
    <n v="7.15"/>
    <n v="99.12"/>
    <n v="6.77"/>
    <n v="113.3"/>
    <n v="83.5"/>
    <n v="92.35"/>
    <s v="Pass"/>
    <s v="No"/>
    <s v="None"/>
    <s v="None"/>
    <d v="2024-10-01T00:00:00"/>
    <n v="0"/>
    <n v="0"/>
    <n v="0"/>
    <n v="0"/>
    <n v="0"/>
    <n v="0"/>
    <x v="0"/>
  </r>
  <r>
    <s v="B002815"/>
    <s v="Antidepressant"/>
    <s v="Line 2"/>
    <d v="2024-02-28T00:00:00"/>
    <s v="Team C"/>
    <n v="21.53"/>
    <n v="45.81"/>
    <n v="324"/>
    <n v="38.6"/>
    <n v="6.63"/>
    <n v="99.33"/>
    <n v="6.57"/>
    <n v="134.4"/>
    <n v="89.41"/>
    <n v="91.4"/>
    <s v="Pass"/>
    <s v="No"/>
    <s v="None"/>
    <s v="None"/>
    <d v="2024-02-01T00:00:00"/>
    <n v="0"/>
    <n v="0"/>
    <n v="0"/>
    <n v="0"/>
    <n v="0"/>
    <n v="0"/>
    <x v="0"/>
  </r>
  <r>
    <s v="B002816"/>
    <s v="COX-2 Inhibitor"/>
    <s v="Line 3"/>
    <d v="2025-08-17T00:00:00"/>
    <s v="Team C"/>
    <n v="21.45"/>
    <n v="39.69"/>
    <n v="310"/>
    <n v="33.5"/>
    <n v="7.02"/>
    <n v="98.98"/>
    <n v="6.63"/>
    <n v="113.8"/>
    <n v="89.74"/>
    <n v="94.88"/>
    <s v="Pass"/>
    <s v="No"/>
    <s v="None"/>
    <s v="None"/>
    <d v="2025-08-01T00:00:00"/>
    <n v="0"/>
    <n v="0"/>
    <n v="0"/>
    <n v="0"/>
    <n v="0"/>
    <n v="0"/>
    <x v="0"/>
  </r>
  <r>
    <s v="B002817"/>
    <s v="GLP-1 Agonist"/>
    <s v="Line 1"/>
    <d v="2025-09-27T00:00:00"/>
    <s v="Team D"/>
    <n v="21.12"/>
    <n v="41.23"/>
    <n v="293"/>
    <n v="44.2"/>
    <n v="8.23"/>
    <n v="99"/>
    <n v="6.92"/>
    <n v="131.4"/>
    <n v="86.18"/>
    <n v="94.47"/>
    <s v="Pass"/>
    <s v="No"/>
    <s v="None"/>
    <s v="None"/>
    <d v="2025-09-01T00:00:00"/>
    <n v="0"/>
    <n v="0"/>
    <n v="0"/>
    <n v="0"/>
    <n v="0"/>
    <n v="0"/>
    <x v="0"/>
  </r>
  <r>
    <s v="B002818"/>
    <s v="COX-2 Inhibitor"/>
    <s v="Line 1"/>
    <d v="2024-11-19T00:00:00"/>
    <s v="Team C"/>
    <n v="21.69"/>
    <n v="48.01"/>
    <n v="308"/>
    <n v="42.8"/>
    <n v="7.22"/>
    <n v="99.3"/>
    <n v="6.97"/>
    <n v="116.5"/>
    <n v="88.49"/>
    <n v="92.38"/>
    <s v="Pass"/>
    <s v="No"/>
    <s v="None"/>
    <s v="None"/>
    <d v="2024-11-01T00:00:00"/>
    <n v="0"/>
    <n v="0"/>
    <n v="0"/>
    <n v="0"/>
    <n v="0"/>
    <n v="0"/>
    <x v="0"/>
  </r>
  <r>
    <s v="B002819"/>
    <s v="GLP-1 Agonist"/>
    <s v="Line 2"/>
    <d v="2025-05-29T00:00:00"/>
    <s v="Team C"/>
    <n v="21.93"/>
    <n v="41.66"/>
    <n v="312"/>
    <n v="38.700000000000003"/>
    <n v="7.65"/>
    <n v="98.71"/>
    <n v="6.98"/>
    <n v="120.6"/>
    <n v="89.43"/>
    <n v="91.55"/>
    <s v="Pass"/>
    <s v="No"/>
    <s v="None"/>
    <s v="None"/>
    <d v="2025-05-01T00:00:00"/>
    <n v="0"/>
    <n v="0"/>
    <n v="0"/>
    <n v="0"/>
    <n v="0"/>
    <n v="0"/>
    <x v="0"/>
  </r>
  <r>
    <s v="B002820"/>
    <s v="AED"/>
    <s v="Line 2"/>
    <d v="2024-06-20T00:00:00"/>
    <s v="Team A"/>
    <n v="22.3"/>
    <n v="41.35"/>
    <n v="331"/>
    <n v="48.5"/>
    <n v="7.55"/>
    <n v="99.3"/>
    <n v="6.84"/>
    <n v="132.9"/>
    <n v="82.89"/>
    <n v="93.59"/>
    <s v="Pass"/>
    <s v="No"/>
    <s v="None"/>
    <s v="None"/>
    <d v="2024-06-01T00:00:00"/>
    <n v="0"/>
    <n v="0"/>
    <n v="0"/>
    <n v="0"/>
    <n v="0"/>
    <n v="0"/>
    <x v="0"/>
  </r>
  <r>
    <s v="B002821"/>
    <s v="GLP-1 Agonist"/>
    <s v="Line 3"/>
    <d v="2025-09-13T00:00:00"/>
    <s v="Team D"/>
    <n v="20.53"/>
    <n v="38.6"/>
    <n v="317"/>
    <n v="44.6"/>
    <n v="8.01"/>
    <n v="98.49"/>
    <n v="6.88"/>
    <n v="142.69999999999999"/>
    <n v="86.16"/>
    <n v="92.32"/>
    <s v="Pass"/>
    <s v="No"/>
    <s v="None"/>
    <s v="None"/>
    <d v="2025-09-01T00:00:00"/>
    <n v="0"/>
    <n v="0"/>
    <n v="0"/>
    <n v="0"/>
    <n v="0"/>
    <n v="0"/>
    <x v="0"/>
  </r>
  <r>
    <s v="B002822"/>
    <s v="COX-2 Inhibitor"/>
    <s v="Line 3"/>
    <d v="2024-09-26T00:00:00"/>
    <s v="Team D"/>
    <n v="22.28"/>
    <n v="48.08"/>
    <n v="349"/>
    <n v="38.299999999999997"/>
    <n v="7.19"/>
    <n v="98.83"/>
    <n v="6.83"/>
    <n v="114.3"/>
    <n v="85.47"/>
    <n v="93.32"/>
    <s v="Pass"/>
    <s v="No"/>
    <s v="None"/>
    <s v="None"/>
    <d v="2024-09-01T00:00:00"/>
    <n v="0"/>
    <n v="0"/>
    <n v="0"/>
    <n v="0"/>
    <n v="0"/>
    <n v="0"/>
    <x v="0"/>
  </r>
  <r>
    <s v="B002823"/>
    <s v="Antidepressant"/>
    <s v="Line 3"/>
    <d v="2024-07-14T00:00:00"/>
    <s v="Team B"/>
    <n v="23.39"/>
    <n v="36.54"/>
    <n v="337"/>
    <n v="42.7"/>
    <n v="8.49"/>
    <n v="98.63"/>
    <n v="6.72"/>
    <n v="137.19999999999999"/>
    <n v="87.47"/>
    <n v="95.88"/>
    <s v="Pass"/>
    <s v="No"/>
    <s v="None"/>
    <s v="None"/>
    <d v="2024-07-01T00:00:00"/>
    <n v="0"/>
    <n v="0"/>
    <n v="0"/>
    <n v="0"/>
    <n v="0"/>
    <n v="0"/>
    <x v="0"/>
  </r>
  <r>
    <s v="B002824"/>
    <s v="AED"/>
    <s v="Line 1"/>
    <d v="2025-01-01T00:00:00"/>
    <s v="Team C"/>
    <n v="21.06"/>
    <n v="39.28"/>
    <n v="287"/>
    <n v="43.8"/>
    <n v="7.12"/>
    <n v="98.86"/>
    <n v="6.76"/>
    <n v="125.8"/>
    <n v="86.65"/>
    <n v="92.71"/>
    <s v="Pass"/>
    <s v="Yes"/>
    <s v="Process"/>
    <s v="Minor"/>
    <d v="2025-01-01T00:00:00"/>
    <n v="0"/>
    <n v="0"/>
    <n v="0"/>
    <n v="0"/>
    <n v="0"/>
    <n v="0"/>
    <x v="0"/>
  </r>
  <r>
    <s v="B002825"/>
    <s v="AED"/>
    <s v="Line 2"/>
    <d v="2024-07-14T00:00:00"/>
    <s v="Team C"/>
    <n v="22.12"/>
    <n v="47.01"/>
    <n v="313"/>
    <n v="43.4"/>
    <n v="7.04"/>
    <n v="98.86"/>
    <n v="7.01"/>
    <n v="116.3"/>
    <n v="86.93"/>
    <n v="91.69"/>
    <s v="Pass"/>
    <s v="No"/>
    <s v="None"/>
    <s v="None"/>
    <d v="2024-07-01T00:00:00"/>
    <n v="0"/>
    <n v="0"/>
    <n v="0"/>
    <n v="0"/>
    <n v="0"/>
    <n v="0"/>
    <x v="0"/>
  </r>
  <r>
    <s v="B002826"/>
    <s v="COX-2 Inhibitor"/>
    <s v="Line 1"/>
    <d v="2025-03-29T00:00:00"/>
    <s v="Team A"/>
    <n v="22.58"/>
    <n v="40.799999999999997"/>
    <n v="315"/>
    <n v="35.6"/>
    <n v="6.27"/>
    <n v="99.44"/>
    <n v="6.62"/>
    <n v="128.69999999999999"/>
    <n v="91.31"/>
    <n v="93.48"/>
    <s v="Pass"/>
    <s v="No"/>
    <s v="None"/>
    <s v="None"/>
    <d v="2025-03-01T00:00:00"/>
    <n v="0"/>
    <n v="0"/>
    <n v="0"/>
    <n v="0"/>
    <n v="0"/>
    <n v="0"/>
    <x v="0"/>
  </r>
  <r>
    <s v="B002827"/>
    <s v="GLP-1 Agonist"/>
    <s v="Line 3"/>
    <d v="2025-06-30T00:00:00"/>
    <s v="Team A"/>
    <n v="22.32"/>
    <n v="32.729999999999997"/>
    <n v="294"/>
    <n v="45.4"/>
    <n v="8.27"/>
    <n v="98.95"/>
    <n v="6.55"/>
    <n v="140.30000000000001"/>
    <n v="87.68"/>
    <n v="93.34"/>
    <s v="Pass"/>
    <s v="No"/>
    <s v="None"/>
    <s v="None"/>
    <d v="2025-06-01T00:00:00"/>
    <n v="0"/>
    <n v="0"/>
    <n v="0"/>
    <n v="0"/>
    <n v="0"/>
    <n v="0"/>
    <x v="0"/>
  </r>
  <r>
    <s v="B002828"/>
    <s v="Antidepressant"/>
    <s v="Line 1"/>
    <d v="2024-10-23T00:00:00"/>
    <s v="Team C"/>
    <n v="22.22"/>
    <n v="48.75"/>
    <n v="349"/>
    <n v="49.3"/>
    <n v="6.09"/>
    <n v="98.83"/>
    <n v="6.98"/>
    <n v="137.9"/>
    <n v="89.08"/>
    <n v="93.37"/>
    <s v="Pass"/>
    <s v="No"/>
    <s v="None"/>
    <s v="None"/>
    <d v="2024-10-01T00:00:00"/>
    <n v="0"/>
    <n v="0"/>
    <n v="0"/>
    <n v="0"/>
    <n v="0"/>
    <n v="0"/>
    <x v="0"/>
  </r>
  <r>
    <s v="B002829"/>
    <s v="AED"/>
    <s v="Line 2"/>
    <d v="2025-07-26T00:00:00"/>
    <s v="Team C"/>
    <n v="21.48"/>
    <n v="38.5"/>
    <n v="335"/>
    <n v="44.1"/>
    <n v="7.2"/>
    <n v="98.61"/>
    <n v="6.92"/>
    <n v="138.6"/>
    <n v="85.98"/>
    <n v="93.17"/>
    <s v="Pass"/>
    <s v="No"/>
    <s v="None"/>
    <s v="None"/>
    <d v="2025-07-01T00:00:00"/>
    <n v="0"/>
    <n v="0"/>
    <n v="0"/>
    <n v="0"/>
    <n v="0"/>
    <n v="0"/>
    <x v="0"/>
  </r>
  <r>
    <s v="B002830"/>
    <s v="COX-2 Inhibitor"/>
    <s v="Line 3"/>
    <d v="2024-11-11T00:00:00"/>
    <s v="Team C"/>
    <n v="22.55"/>
    <n v="42"/>
    <n v="352"/>
    <n v="38.799999999999997"/>
    <n v="7.46"/>
    <n v="98.81"/>
    <n v="6.72"/>
    <n v="112.5"/>
    <n v="89.8"/>
    <n v="95.41"/>
    <s v="Pass"/>
    <s v="No"/>
    <s v="None"/>
    <s v="None"/>
    <d v="2024-11-01T00:00:00"/>
    <n v="0"/>
    <n v="0"/>
    <n v="0"/>
    <n v="0"/>
    <n v="0"/>
    <n v="0"/>
    <x v="0"/>
  </r>
  <r>
    <s v="B002831"/>
    <s v="Antidepressant"/>
    <s v="Line 3"/>
    <d v="2025-12-10T00:00:00"/>
    <s v="Team B"/>
    <n v="22.06"/>
    <m/>
    <n v="317"/>
    <n v="39"/>
    <n v="6.95"/>
    <n v="99.2"/>
    <n v="6.7"/>
    <n v="120.6"/>
    <n v="89.06"/>
    <n v="94.31"/>
    <s v="Pass"/>
    <s v="No"/>
    <s v="None"/>
    <s v="None"/>
    <d v="2025-12-01T00:00:00"/>
    <n v="0"/>
    <n v="1"/>
    <n v="0"/>
    <n v="0"/>
    <n v="0"/>
    <n v="0"/>
    <x v="1"/>
  </r>
  <r>
    <s v="B002832"/>
    <s v="GLP-1 Agonist"/>
    <s v="Line 1"/>
    <d v="2024-07-11T00:00:00"/>
    <s v="Team D"/>
    <n v="21.43"/>
    <n v="38.51"/>
    <n v="282"/>
    <n v="45.8"/>
    <n v="7.82"/>
    <n v="99.21"/>
    <n v="6.94"/>
    <n v="145.69999999999999"/>
    <n v="85.59"/>
    <n v="90.75"/>
    <s v="Pass"/>
    <s v="No"/>
    <s v="None"/>
    <s v="None"/>
    <d v="2024-07-01T00:00:00"/>
    <n v="0"/>
    <n v="0"/>
    <n v="0"/>
    <n v="0"/>
    <n v="0"/>
    <n v="0"/>
    <x v="0"/>
  </r>
  <r>
    <s v="B002833"/>
    <s v="GLP-1 Agonist"/>
    <s v="Line 1"/>
    <d v="2025-05-30T00:00:00"/>
    <s v="Team B"/>
    <n v="20.51"/>
    <n v="35.58"/>
    <n v="303"/>
    <n v="43.5"/>
    <n v="8.8000000000000007"/>
    <n v="98.92"/>
    <n v="7"/>
    <n v="151.30000000000001"/>
    <n v="87.07"/>
    <n v="93.6"/>
    <s v="Pass"/>
    <s v="No"/>
    <s v="None"/>
    <s v="None"/>
    <d v="2025-05-01T00:00:00"/>
    <n v="0"/>
    <n v="0"/>
    <n v="0"/>
    <n v="0"/>
    <n v="0"/>
    <n v="0"/>
    <x v="0"/>
  </r>
  <r>
    <s v="B002834"/>
    <s v="AED"/>
    <s v="Line 2"/>
    <d v="2025-01-26T00:00:00"/>
    <s v="Team A"/>
    <n v="22.73"/>
    <n v="47.57"/>
    <n v="335"/>
    <n v="49.2"/>
    <n v="7.63"/>
    <n v="99.22"/>
    <n v="6.91"/>
    <n v="134.69999999999999"/>
    <n v="85.65"/>
    <n v="94.83"/>
    <s v="Pass"/>
    <s v="No"/>
    <s v="None"/>
    <s v="None"/>
    <d v="2025-01-01T00:00:00"/>
    <n v="0"/>
    <n v="0"/>
    <n v="0"/>
    <n v="0"/>
    <n v="0"/>
    <n v="0"/>
    <x v="0"/>
  </r>
  <r>
    <s v="B002835"/>
    <s v="COX-2 Inhibitor"/>
    <s v="Line 2"/>
    <d v="2025-11-20T00:00:00"/>
    <s v="Team A"/>
    <n v="23.3"/>
    <n v="43.55"/>
    <n v="347"/>
    <n v="32.9"/>
    <n v="5.19"/>
    <n v="98.86"/>
    <n v="6.83"/>
    <n v="110"/>
    <n v="92.69"/>
    <n v="94.16"/>
    <s v="Pass"/>
    <s v="No"/>
    <s v="None"/>
    <s v="None"/>
    <d v="2025-11-01T00:00:00"/>
    <n v="0"/>
    <n v="0"/>
    <n v="0"/>
    <n v="0"/>
    <n v="0"/>
    <n v="0"/>
    <x v="0"/>
  </r>
  <r>
    <s v="B002836"/>
    <s v="COX-2 Inhibitor"/>
    <s v="Line 1"/>
    <d v="2024-06-09T00:00:00"/>
    <s v="Team D"/>
    <n v="21.72"/>
    <n v="47.92"/>
    <n v="311"/>
    <n v="25.6"/>
    <n v="5.39"/>
    <n v="99.01"/>
    <n v="6.61"/>
    <n v="124.5"/>
    <n v="93.01"/>
    <n v="93.01"/>
    <s v="Pass"/>
    <s v="No"/>
    <s v="None"/>
    <s v="None"/>
    <d v="2024-06-01T00:00:00"/>
    <n v="0"/>
    <n v="0"/>
    <n v="0"/>
    <n v="0"/>
    <n v="0"/>
    <n v="0"/>
    <x v="0"/>
  </r>
  <r>
    <s v="B002837"/>
    <s v="COX-2 Inhibitor"/>
    <s v="Line 3"/>
    <d v="2024-05-23T00:00:00"/>
    <s v="Team C"/>
    <n v="22.27"/>
    <n v="39.950000000000003"/>
    <n v="342"/>
    <n v="39.799999999999997"/>
    <n v="6.88"/>
    <n v="99.1"/>
    <n v="6.69"/>
    <n v="116"/>
    <n v="87.33"/>
    <n v="96.8"/>
    <s v="Pass"/>
    <s v="No"/>
    <s v="None"/>
    <s v="None"/>
    <d v="2024-05-01T00:00:00"/>
    <n v="0"/>
    <n v="0"/>
    <n v="0"/>
    <n v="0"/>
    <n v="0"/>
    <n v="0"/>
    <x v="0"/>
  </r>
  <r>
    <s v="B002838"/>
    <s v="Antidepressant"/>
    <s v="Line 2"/>
    <d v="2025-09-26T00:00:00"/>
    <s v="Team B"/>
    <n v="21.83"/>
    <n v="52.67"/>
    <n v="286"/>
    <n v="39.5"/>
    <n v="6.47"/>
    <n v="99.35"/>
    <n v="6.96"/>
    <n v="127.4"/>
    <n v="87.26"/>
    <n v="93.47"/>
    <s v="Pass"/>
    <s v="Yes"/>
    <s v="Material"/>
    <s v="Minor"/>
    <d v="2025-09-01T00:00:00"/>
    <n v="0"/>
    <n v="0"/>
    <n v="0"/>
    <n v="0"/>
    <n v="0"/>
    <n v="0"/>
    <x v="0"/>
  </r>
  <r>
    <s v="B002839"/>
    <s v="GLP-1 Agonist"/>
    <s v="Line 2"/>
    <d v="2025-10-20T00:00:00"/>
    <s v="Team A"/>
    <n v="20.63"/>
    <n v="30.48"/>
    <n v="314"/>
    <n v="43.8"/>
    <n v="7.71"/>
    <n v="99.13"/>
    <n v="6.95"/>
    <n v="132.4"/>
    <n v="88.57"/>
    <n v="92.58"/>
    <s v="Pass"/>
    <s v="No"/>
    <s v="None"/>
    <s v="None"/>
    <d v="2025-10-01T00:00:00"/>
    <n v="0"/>
    <n v="0"/>
    <n v="0"/>
    <n v="0"/>
    <n v="0"/>
    <n v="0"/>
    <x v="0"/>
  </r>
  <r>
    <s v="B002840"/>
    <s v="Antidepressant"/>
    <s v="Line 1"/>
    <d v="2025-06-30T00:00:00"/>
    <s v="Team A"/>
    <n v="20.6"/>
    <n v="34.07"/>
    <n v="308"/>
    <n v="46"/>
    <n v="6.98"/>
    <n v="98.75"/>
    <n v="6.57"/>
    <n v="130.19999999999999"/>
    <m/>
    <n v="94.66"/>
    <s v="Pass"/>
    <s v="Yes"/>
    <s v="Documentation"/>
    <s v="Minor"/>
    <d v="2025-06-01T00:00:00"/>
    <n v="0"/>
    <n v="0"/>
    <n v="0"/>
    <n v="0"/>
    <n v="0"/>
    <n v="1"/>
    <x v="1"/>
  </r>
  <r>
    <s v="B002841"/>
    <s v="AED"/>
    <s v="Line 2"/>
    <d v="2024-12-13T00:00:00"/>
    <s v="Team A"/>
    <n v="21.3"/>
    <n v="52.77"/>
    <n v="293"/>
    <n v="30"/>
    <n v="7.42"/>
    <n v="99.1"/>
    <n v="6.96"/>
    <n v="112.2"/>
    <n v="90.1"/>
    <n v="91.58"/>
    <s v="Pass"/>
    <s v="No"/>
    <s v="None"/>
    <s v="None"/>
    <d v="2024-12-01T00:00:00"/>
    <n v="0"/>
    <n v="0"/>
    <n v="0"/>
    <n v="0"/>
    <n v="0"/>
    <n v="0"/>
    <x v="0"/>
  </r>
  <r>
    <s v="B002842"/>
    <s v="GLP-1 Agonist"/>
    <s v="Line 1"/>
    <d v="2024-10-26T00:00:00"/>
    <s v="Team A"/>
    <n v="21.23"/>
    <n v="42.37"/>
    <n v="315"/>
    <n v="56.7"/>
    <n v="7.5"/>
    <n v="99.43"/>
    <n v="6.84"/>
    <n v="140.69999999999999"/>
    <n v="85.89"/>
    <n v="91.93"/>
    <s v="Pass"/>
    <s v="Yes"/>
    <s v="Material"/>
    <s v="Major"/>
    <d v="2024-10-01T00:00:00"/>
    <n v="0"/>
    <n v="0"/>
    <n v="0"/>
    <n v="0"/>
    <n v="0"/>
    <n v="0"/>
    <x v="0"/>
  </r>
  <r>
    <s v="B002843"/>
    <s v="GLP-1 Agonist"/>
    <s v="Line 1"/>
    <d v="2025-05-02T00:00:00"/>
    <s v="Team C"/>
    <n v="20.420000000000002"/>
    <n v="41.71"/>
    <n v="310"/>
    <n v="52.8"/>
    <n v="7.85"/>
    <n v="98.87"/>
    <n v="6.93"/>
    <n v="135.69999999999999"/>
    <n v="88"/>
    <n v="93.02"/>
    <s v="Pass"/>
    <s v="No"/>
    <s v="None"/>
    <s v="None"/>
    <d v="2025-05-01T00:00:00"/>
    <n v="0"/>
    <n v="0"/>
    <n v="0"/>
    <n v="0"/>
    <n v="0"/>
    <n v="0"/>
    <x v="0"/>
  </r>
  <r>
    <s v="B002844"/>
    <s v="Antidepressant"/>
    <s v="Line 2"/>
    <d v="2025-06-30T00:00:00"/>
    <s v="Team A"/>
    <n v="22.13"/>
    <n v="44.16"/>
    <n v="324"/>
    <n v="37.5"/>
    <n v="6.96"/>
    <n v="98.8"/>
    <n v="6.86"/>
    <n v="129"/>
    <n v="88.12"/>
    <n v="95.73"/>
    <s v="Pass"/>
    <s v="No"/>
    <s v="None"/>
    <s v="None"/>
    <d v="2025-06-01T00:00:00"/>
    <n v="0"/>
    <n v="0"/>
    <n v="0"/>
    <n v="0"/>
    <n v="0"/>
    <n v="0"/>
    <x v="0"/>
  </r>
  <r>
    <s v="B002845"/>
    <s v="Antidepressant"/>
    <s v="Line 2"/>
    <d v="2024-07-20T00:00:00"/>
    <s v="Team A"/>
    <n v="22.87"/>
    <n v="44.86"/>
    <n v="359"/>
    <n v="39.5"/>
    <n v="7.1"/>
    <n v="99.26"/>
    <n v="6.63"/>
    <n v="125.9"/>
    <n v="88.33"/>
    <n v="95.21"/>
    <s v="Pass"/>
    <s v="No"/>
    <s v="None"/>
    <s v="None"/>
    <d v="2024-07-01T00:00:00"/>
    <n v="0"/>
    <n v="0"/>
    <n v="0"/>
    <n v="0"/>
    <n v="0"/>
    <n v="0"/>
    <x v="0"/>
  </r>
  <r>
    <s v="B002846"/>
    <s v="COX-2 Inhibitor"/>
    <s v="Line 3"/>
    <d v="2024-01-06T00:00:00"/>
    <s v="Team B"/>
    <n v="23.13"/>
    <n v="44.5"/>
    <n v="351"/>
    <n v="42.3"/>
    <n v="7.18"/>
    <n v="99.65"/>
    <n v="6.68"/>
    <n v="131.30000000000001"/>
    <n v="88.7"/>
    <n v="94.12"/>
    <s v="Pass"/>
    <s v="No"/>
    <s v="None"/>
    <s v="None"/>
    <d v="2024-01-01T00:00:00"/>
    <n v="0"/>
    <n v="0"/>
    <n v="0"/>
    <n v="0"/>
    <n v="0"/>
    <n v="0"/>
    <x v="0"/>
  </r>
  <r>
    <s v="B002847"/>
    <s v="Antidepressant"/>
    <s v="Line 3"/>
    <d v="2024-02-23T00:00:00"/>
    <s v="Team C"/>
    <n v="21.9"/>
    <n v="37.17"/>
    <n v="308"/>
    <n v="46.4"/>
    <n v="6.18"/>
    <n v="99.38"/>
    <n v="6.8"/>
    <n v="123.1"/>
    <n v="85.66"/>
    <n v="92.66"/>
    <s v="Pass"/>
    <s v="No"/>
    <s v="None"/>
    <s v="None"/>
    <d v="2024-02-01T00:00:00"/>
    <n v="0"/>
    <n v="0"/>
    <n v="0"/>
    <n v="0"/>
    <n v="0"/>
    <n v="0"/>
    <x v="0"/>
  </r>
  <r>
    <s v="B002848"/>
    <s v="Antidepressant"/>
    <s v="Line 1"/>
    <d v="2024-09-08T00:00:00"/>
    <s v="Team B"/>
    <n v="20.62"/>
    <n v="46.09"/>
    <n v="329"/>
    <n v="38.5"/>
    <n v="6.92"/>
    <n v="98.62"/>
    <n v="6.85"/>
    <n v="120.7"/>
    <n v="92.37"/>
    <n v="93.55"/>
    <s v="Pass"/>
    <s v="No"/>
    <s v="None"/>
    <s v="None"/>
    <d v="2024-09-01T00:00:00"/>
    <n v="0"/>
    <n v="0"/>
    <n v="0"/>
    <n v="0"/>
    <n v="0"/>
    <n v="0"/>
    <x v="0"/>
  </r>
  <r>
    <s v="B002849"/>
    <s v="COX-2 Inhibitor"/>
    <s v="Line 1"/>
    <d v="2025-05-13T00:00:00"/>
    <s v="Team A"/>
    <n v="23.04"/>
    <n v="46.3"/>
    <n v="335"/>
    <n v="28.1"/>
    <n v="6.17"/>
    <n v="99.32"/>
    <n v="6.77"/>
    <n v="116.7"/>
    <n v="89.82"/>
    <n v="94.81"/>
    <s v="Pass"/>
    <s v="Yes"/>
    <s v="Equipment"/>
    <s v="Major"/>
    <d v="2025-05-01T00:00:00"/>
    <n v="0"/>
    <n v="0"/>
    <n v="0"/>
    <n v="0"/>
    <n v="0"/>
    <n v="0"/>
    <x v="0"/>
  </r>
  <r>
    <s v="B002850"/>
    <s v="GLP-1 Agonist"/>
    <s v="Line3"/>
    <d v="2024-11-17T00:00:00"/>
    <s v="Team C"/>
    <n v="21.61"/>
    <n v="47.14"/>
    <n v="323"/>
    <n v="61.1"/>
    <n v="9.08"/>
    <n v="98.91"/>
    <n v="6.9"/>
    <n v="157.30000000000001"/>
    <m/>
    <n v="89.05"/>
    <s v="Pass"/>
    <s v="No"/>
    <s v="None"/>
    <s v="None"/>
    <d v="2024-11-01T00:00:00"/>
    <n v="0"/>
    <n v="0"/>
    <n v="0"/>
    <n v="0"/>
    <n v="0"/>
    <n v="1"/>
    <x v="1"/>
  </r>
  <r>
    <s v="B002851"/>
    <s v="GLP-1 Agonist"/>
    <s v="Line 3"/>
    <d v="2025-03-28T00:00:00"/>
    <s v="Team B"/>
    <n v="21.82"/>
    <n v="48.82"/>
    <n v="305"/>
    <n v="54.8"/>
    <n v="8.7799999999999994"/>
    <n v="98.5"/>
    <n v="7.09"/>
    <m/>
    <n v="88.4"/>
    <n v="94.82"/>
    <s v="Pass"/>
    <s v="No"/>
    <s v="None"/>
    <s v="None"/>
    <d v="2025-03-01T00:00:00"/>
    <n v="0"/>
    <n v="0"/>
    <n v="0"/>
    <n v="0"/>
    <n v="1"/>
    <n v="0"/>
    <x v="1"/>
  </r>
  <r>
    <s v="B002852"/>
    <s v="GLP-1 Agonist"/>
    <s v="Line 3"/>
    <d v="2024-12-09T00:00:00"/>
    <s v="Team A"/>
    <n v="22.95"/>
    <n v="41.65"/>
    <n v="307"/>
    <n v="50.4"/>
    <n v="8.3699999999999992"/>
    <n v="99.21"/>
    <n v="7"/>
    <n v="144.9"/>
    <n v="80.88"/>
    <n v="92.8"/>
    <s v="Pass"/>
    <s v="No"/>
    <s v="None"/>
    <s v="None"/>
    <d v="2024-12-01T00:00:00"/>
    <n v="0"/>
    <n v="0"/>
    <n v="0"/>
    <n v="0"/>
    <n v="0"/>
    <n v="0"/>
    <x v="0"/>
  </r>
  <r>
    <s v="B002853"/>
    <s v="AED"/>
    <s v="Line 1"/>
    <d v="2024-07-02T00:00:00"/>
    <s v="Team C"/>
    <n v="21.18"/>
    <n v="37.86"/>
    <n v="289"/>
    <n v="46"/>
    <n v="7.51"/>
    <n v="99.21"/>
    <n v="6.82"/>
    <n v="123.4"/>
    <n v="87.3"/>
    <n v="92.73"/>
    <s v="Pass"/>
    <s v="No"/>
    <s v="None"/>
    <s v="None"/>
    <d v="2024-07-01T00:00:00"/>
    <n v="0"/>
    <n v="0"/>
    <n v="0"/>
    <n v="0"/>
    <n v="0"/>
    <n v="0"/>
    <x v="0"/>
  </r>
  <r>
    <s v="B002854"/>
    <s v="GLP-1 Agonist"/>
    <s v="Line 1"/>
    <d v="2025-07-01T00:00:00"/>
    <s v="Team D"/>
    <n v="19.34"/>
    <n v="48.86"/>
    <n v="301"/>
    <n v="50.4"/>
    <n v="8.6300000000000008"/>
    <n v="99.23"/>
    <n v="7.12"/>
    <n v="147.9"/>
    <n v="84.11"/>
    <n v="93.58"/>
    <s v="Pass"/>
    <s v="No"/>
    <s v="None"/>
    <s v="None"/>
    <d v="2025-07-01T00:00:00"/>
    <n v="0"/>
    <n v="0"/>
    <n v="0"/>
    <n v="0"/>
    <n v="0"/>
    <n v="0"/>
    <x v="0"/>
  </r>
  <r>
    <s v="B002855"/>
    <s v="COX-2 Inhibitor"/>
    <s v="Line 1"/>
    <d v="2025-06-12T00:00:00"/>
    <s v="Team C"/>
    <n v="21.71"/>
    <n v="37.909999999999997"/>
    <n v="339"/>
    <n v="41.1"/>
    <n v="7.34"/>
    <n v="98.97"/>
    <n v="6.6"/>
    <n v="136.9"/>
    <n v="88.45"/>
    <n v="94.01"/>
    <s v="Pass"/>
    <s v="No"/>
    <s v="None"/>
    <s v="None"/>
    <d v="2025-06-01T00:00:00"/>
    <n v="0"/>
    <n v="0"/>
    <n v="0"/>
    <n v="0"/>
    <n v="0"/>
    <n v="0"/>
    <x v="0"/>
  </r>
  <r>
    <s v="B002856"/>
    <s v="AED"/>
    <s v="Line 3"/>
    <d v="2025-12-04T00:00:00"/>
    <s v="Team A"/>
    <n v="22.16"/>
    <n v="45.69"/>
    <n v="297"/>
    <n v="34"/>
    <n v="7.42"/>
    <n v="99.02"/>
    <n v="6.9"/>
    <n v="101.2"/>
    <n v="85.72"/>
    <n v="91.5"/>
    <s v="Pass"/>
    <s v="No"/>
    <s v="None"/>
    <s v="None"/>
    <d v="2025-12-01T00:00:00"/>
    <n v="0"/>
    <n v="0"/>
    <n v="0"/>
    <n v="0"/>
    <n v="0"/>
    <n v="0"/>
    <x v="0"/>
  </r>
  <r>
    <s v="B002857"/>
    <s v="COX-2 Inhibitor"/>
    <s v="Line 2"/>
    <d v="2025-08-26T00:00:00"/>
    <s v="Team B"/>
    <n v="22.52"/>
    <n v="41.72"/>
    <n v="336"/>
    <n v="35.1"/>
    <n v="7.68"/>
    <n v="98.92"/>
    <n v="6.57"/>
    <n v="111.2"/>
    <n v="88.41"/>
    <n v="92.98"/>
    <s v="Pass"/>
    <s v="No"/>
    <s v="None"/>
    <s v="None"/>
    <d v="2025-08-01T00:00:00"/>
    <n v="0"/>
    <n v="0"/>
    <n v="0"/>
    <n v="0"/>
    <n v="0"/>
    <n v="0"/>
    <x v="0"/>
  </r>
  <r>
    <s v="B002858"/>
    <s v="GLP-1 Agonist"/>
    <s v="Line 2"/>
    <d v="2024-10-04T00:00:00"/>
    <s v="Team C"/>
    <n v="20.59"/>
    <n v="37.85"/>
    <n v="308"/>
    <n v="45.5"/>
    <n v="7.37"/>
    <n v="99.05"/>
    <n v="7.05"/>
    <n v="139.80000000000001"/>
    <n v="86.2"/>
    <n v="92.79"/>
    <s v="Pass"/>
    <s v="No"/>
    <s v="None"/>
    <s v="None"/>
    <d v="2024-10-01T00:00:00"/>
    <n v="0"/>
    <n v="0"/>
    <n v="0"/>
    <n v="0"/>
    <n v="0"/>
    <n v="0"/>
    <x v="0"/>
  </r>
  <r>
    <s v="B002859"/>
    <s v="COX-2 Inhibitor"/>
    <s v="Line 2"/>
    <d v="2025-05-30T00:00:00"/>
    <s v="Team D"/>
    <n v="21.44"/>
    <n v="46.82"/>
    <n v="340"/>
    <n v="36.1"/>
    <n v="5.88"/>
    <n v="99.54"/>
    <n v="6.63"/>
    <n v="117.8"/>
    <n v="89.56"/>
    <n v="92.46"/>
    <s v="Pass"/>
    <s v="No"/>
    <s v="None"/>
    <s v="None"/>
    <d v="2025-05-01T00:00:00"/>
    <n v="0"/>
    <n v="0"/>
    <n v="0"/>
    <n v="0"/>
    <n v="0"/>
    <n v="0"/>
    <x v="0"/>
  </r>
  <r>
    <s v="B002860"/>
    <s v="GLP-1 Agonist"/>
    <s v="Line 1"/>
    <d v="2024-09-13T00:00:00"/>
    <s v="Team D"/>
    <n v="21.23"/>
    <n v="41.22"/>
    <n v="275"/>
    <n v="52.2"/>
    <n v="7.94"/>
    <n v="98.53"/>
    <n v="7.01"/>
    <n v="149.4"/>
    <n v="87.21"/>
    <n v="92.35"/>
    <s v="Pass"/>
    <s v="Yes"/>
    <s v="Process"/>
    <s v="Minor"/>
    <d v="2024-09-01T00:00:00"/>
    <n v="0"/>
    <n v="0"/>
    <n v="0"/>
    <n v="0"/>
    <n v="0"/>
    <n v="0"/>
    <x v="0"/>
  </r>
  <r>
    <s v="B002861"/>
    <s v="GLP-1 Agonist"/>
    <s v="Line 2"/>
    <d v="2025-09-30T00:00:00"/>
    <s v="Team D"/>
    <n v="20.57"/>
    <n v="42.57"/>
    <n v="295"/>
    <n v="37.200000000000003"/>
    <n v="7.21"/>
    <n v="98.53"/>
    <n v="7.23"/>
    <n v="132.30000000000001"/>
    <n v="82.54"/>
    <n v="90.63"/>
    <s v="Pass"/>
    <s v="No"/>
    <s v="None"/>
    <s v="None"/>
    <d v="2025-09-01T00:00:00"/>
    <n v="0"/>
    <n v="0"/>
    <n v="0"/>
    <n v="0"/>
    <n v="0"/>
    <n v="0"/>
    <x v="0"/>
  </r>
  <r>
    <s v="B002862"/>
    <s v="GLP-1 Agonist"/>
    <s v="Line 1"/>
    <d v="2025-03-22T00:00:00"/>
    <s v="Team D"/>
    <n v="21.89"/>
    <n v="35.92"/>
    <n v="292"/>
    <n v="40.6"/>
    <n v="6.18"/>
    <m/>
    <n v="7.04"/>
    <n v="128"/>
    <n v="87.06"/>
    <n v="91.89"/>
    <s v="Pass"/>
    <s v="No"/>
    <s v="None"/>
    <s v="None"/>
    <d v="2025-03-01T00:00:00"/>
    <n v="0"/>
    <n v="0"/>
    <n v="1"/>
    <n v="0"/>
    <n v="0"/>
    <n v="0"/>
    <x v="1"/>
  </r>
  <r>
    <s v="B002863"/>
    <s v="GLP-1 Agonist"/>
    <s v="Line 2"/>
    <d v="2025-09-02T00:00:00"/>
    <s v="Team C"/>
    <n v="21.19"/>
    <n v="39.130000000000003"/>
    <n v="303"/>
    <n v="43.3"/>
    <n v="7.27"/>
    <n v="98.94"/>
    <n v="7.02"/>
    <n v="126.7"/>
    <n v="86.17"/>
    <n v="91.78"/>
    <s v="Pass"/>
    <s v="No"/>
    <s v="None"/>
    <s v="None"/>
    <d v="2025-09-01T00:00:00"/>
    <n v="0"/>
    <n v="0"/>
    <n v="0"/>
    <n v="0"/>
    <n v="0"/>
    <n v="0"/>
    <x v="0"/>
  </r>
  <r>
    <s v="B002864"/>
    <s v="Antidepressant"/>
    <s v="Line 3"/>
    <d v="2024-07-24T00:00:00"/>
    <s v="Team C"/>
    <n v="21.53"/>
    <n v="38.15"/>
    <n v="322"/>
    <n v="44.3"/>
    <n v="7.62"/>
    <n v="99.46"/>
    <n v="6.77"/>
    <n v="118.3"/>
    <n v="86.84"/>
    <n v="94.06"/>
    <s v="Pass"/>
    <s v="No"/>
    <s v="None"/>
    <s v="None"/>
    <d v="2024-07-01T00:00:00"/>
    <n v="0"/>
    <n v="0"/>
    <n v="0"/>
    <n v="0"/>
    <n v="0"/>
    <n v="0"/>
    <x v="0"/>
  </r>
  <r>
    <s v="B002865"/>
    <s v="GLP-1 Agonist"/>
    <s v="Line 3"/>
    <d v="2024-01-11T00:00:00"/>
    <s v="Team C"/>
    <n v="20.93"/>
    <n v="39"/>
    <n v="293"/>
    <n v="54.1"/>
    <n v="8.33"/>
    <n v="98.71"/>
    <n v="6.94"/>
    <n v="138"/>
    <n v="84.38"/>
    <n v="93.17"/>
    <s v="Pass"/>
    <s v="No"/>
    <s v="None"/>
    <s v="None"/>
    <d v="2024-01-01T00:00:00"/>
    <n v="0"/>
    <n v="0"/>
    <n v="0"/>
    <n v="0"/>
    <n v="0"/>
    <n v="0"/>
    <x v="0"/>
  </r>
  <r>
    <s v="B002866"/>
    <s v="Antidepressant"/>
    <s v="Line 1"/>
    <d v="2024-04-13T00:00:00"/>
    <s v="Team C"/>
    <n v="22.2"/>
    <n v="41.41"/>
    <n v="312"/>
    <n v="51"/>
    <n v="6.89"/>
    <n v="99.12"/>
    <n v="6.68"/>
    <n v="126.2"/>
    <n v="84.56"/>
    <n v="93.78"/>
    <s v="Pass"/>
    <s v="No"/>
    <s v="None"/>
    <s v="None"/>
    <d v="2024-04-01T00:00:00"/>
    <n v="0"/>
    <n v="0"/>
    <n v="0"/>
    <n v="0"/>
    <n v="0"/>
    <n v="0"/>
    <x v="0"/>
  </r>
  <r>
    <s v="B002867"/>
    <s v="GLP-1 Agonist"/>
    <s v="Line 3"/>
    <d v="2025-01-23T00:00:00"/>
    <s v="Team C"/>
    <n v="21.53"/>
    <n v="49.22"/>
    <n v="301"/>
    <n v="47.9"/>
    <n v="8.17"/>
    <n v="98.96"/>
    <n v="7.08"/>
    <n v="143.80000000000001"/>
    <n v="82.01"/>
    <n v="94.73"/>
    <s v="Pass"/>
    <s v="No"/>
    <s v="None"/>
    <s v="None"/>
    <d v="2025-01-01T00:00:00"/>
    <n v="0"/>
    <n v="0"/>
    <n v="0"/>
    <n v="0"/>
    <n v="0"/>
    <n v="0"/>
    <x v="0"/>
  </r>
  <r>
    <s v="B002868"/>
    <s v="COX-2 Inhibitor"/>
    <s v="Line 3"/>
    <d v="2025-12-03T00:00:00"/>
    <s v="Team A"/>
    <n v="22.65"/>
    <n v="41.7"/>
    <n v="357"/>
    <n v="43.1"/>
    <n v="7.2"/>
    <n v="99.21"/>
    <n v="6.76"/>
    <n v="122.5"/>
    <n v="87.97"/>
    <n v="93.47"/>
    <s v="Pass"/>
    <s v="No"/>
    <s v="None"/>
    <s v="None"/>
    <d v="2025-12-01T00:00:00"/>
    <n v="0"/>
    <n v="0"/>
    <n v="0"/>
    <n v="0"/>
    <n v="0"/>
    <n v="0"/>
    <x v="0"/>
  </r>
  <r>
    <s v="B002869"/>
    <s v="AED"/>
    <s v="Line 1"/>
    <d v="2025-04-03T00:00:00"/>
    <s v="Team D"/>
    <n v="21.94"/>
    <n v="33.369999999999997"/>
    <n v="320"/>
    <n v="48.9"/>
    <n v="7.83"/>
    <n v="98.63"/>
    <n v="6.82"/>
    <n v="126.9"/>
    <n v="84.11"/>
    <n v="94.18"/>
    <s v="Pass"/>
    <s v="No"/>
    <s v="None"/>
    <s v="None"/>
    <d v="2025-04-01T00:00:00"/>
    <n v="0"/>
    <n v="0"/>
    <n v="0"/>
    <n v="0"/>
    <n v="0"/>
    <n v="0"/>
    <x v="0"/>
  </r>
  <r>
    <s v="B002870"/>
    <s v="Antidepressant"/>
    <s v="Line 1"/>
    <d v="2025-08-14T00:00:00"/>
    <s v="Team A"/>
    <n v="21.95"/>
    <n v="48.98"/>
    <n v="346"/>
    <n v="44"/>
    <n v="6.72"/>
    <n v="99.79"/>
    <n v="7"/>
    <n v="117.3"/>
    <n v="88.53"/>
    <n v="95.06"/>
    <s v="Pass"/>
    <s v="No"/>
    <s v="None"/>
    <s v="None"/>
    <d v="2025-08-01T00:00:00"/>
    <n v="0"/>
    <n v="0"/>
    <n v="0"/>
    <n v="0"/>
    <n v="0"/>
    <n v="0"/>
    <x v="0"/>
  </r>
  <r>
    <s v="B002871"/>
    <s v="COX-2 Inhibitor"/>
    <s v="Line 2"/>
    <d v="2024-12-09T00:00:00"/>
    <s v="Team B"/>
    <n v="21.73"/>
    <n v="45.25"/>
    <n v="360"/>
    <n v="37.9"/>
    <n v="7.08"/>
    <n v="99.2"/>
    <n v="6.9"/>
    <n v="112.8"/>
    <n v="86.66"/>
    <n v="96.55"/>
    <s v="Pass"/>
    <s v="No"/>
    <s v="None"/>
    <s v="None"/>
    <d v="2024-12-01T00:00:00"/>
    <n v="0"/>
    <n v="0"/>
    <n v="0"/>
    <n v="0"/>
    <n v="0"/>
    <n v="0"/>
    <x v="0"/>
  </r>
  <r>
    <s v="B002872"/>
    <s v="GLP-1 Agonist"/>
    <s v="Line 1"/>
    <d v="2025-12-01T00:00:00"/>
    <s v="Team B"/>
    <n v="20.95"/>
    <n v="39.340000000000003"/>
    <n v="327"/>
    <n v="44.8"/>
    <n v="7.09"/>
    <n v="98.59"/>
    <n v="6.94"/>
    <n v="130.69999999999999"/>
    <n v="88.1"/>
    <n v="92.4"/>
    <s v="Pass"/>
    <s v="No"/>
    <s v="None"/>
    <s v="None"/>
    <d v="2025-12-01T00:00:00"/>
    <n v="0"/>
    <n v="0"/>
    <n v="0"/>
    <n v="0"/>
    <n v="0"/>
    <n v="0"/>
    <x v="0"/>
  </r>
  <r>
    <s v="B002873"/>
    <s v="Antidepressant"/>
    <s v="Line 1"/>
    <d v="2025-11-18T00:00:00"/>
    <s v="Team D"/>
    <n v="21.7"/>
    <n v="39.81"/>
    <n v="345"/>
    <n v="35.1"/>
    <n v="6.48"/>
    <n v="99.23"/>
    <n v="6.79"/>
    <n v="113.5"/>
    <n v="89.11"/>
    <n v="94.68"/>
    <s v="Pass"/>
    <s v="No"/>
    <s v="None"/>
    <s v="None"/>
    <d v="2025-11-01T00:00:00"/>
    <n v="0"/>
    <n v="0"/>
    <n v="0"/>
    <n v="0"/>
    <n v="0"/>
    <n v="0"/>
    <x v="0"/>
  </r>
  <r>
    <s v="B002874"/>
    <s v="Antidepressant"/>
    <s v="Line 1"/>
    <d v="2024-06-08T00:00:00"/>
    <s v="Team A"/>
    <n v="23.55"/>
    <n v="37.270000000000003"/>
    <n v="348"/>
    <n v="35.799999999999997"/>
    <n v="7.72"/>
    <n v="99.25"/>
    <n v="6.5"/>
    <n v="126.7"/>
    <n v="89.15"/>
    <n v="92.89"/>
    <s v="Pass"/>
    <s v="No"/>
    <s v="None"/>
    <s v="None"/>
    <d v="2024-06-01T00:00:00"/>
    <n v="0"/>
    <n v="0"/>
    <n v="0"/>
    <n v="0"/>
    <n v="0"/>
    <n v="0"/>
    <x v="0"/>
  </r>
  <r>
    <s v="B002875"/>
    <s v="Antidepressant"/>
    <s v="Line1"/>
    <d v="2025-09-22T00:00:00"/>
    <s v="Team B"/>
    <n v="20.99"/>
    <n v="51.69"/>
    <n v="299"/>
    <n v="42.9"/>
    <n v="6.47"/>
    <n v="99.26"/>
    <n v="7.22"/>
    <n v="137.9"/>
    <n v="87.29"/>
    <n v="94.2"/>
    <s v="Pass"/>
    <s v="No"/>
    <s v="None"/>
    <s v="None"/>
    <d v="2025-09-01T00:00:00"/>
    <n v="0"/>
    <n v="0"/>
    <n v="0"/>
    <n v="0"/>
    <n v="0"/>
    <n v="0"/>
    <x v="0"/>
  </r>
  <r>
    <s v="B002876"/>
    <s v="Antidepressant"/>
    <s v="Line 2"/>
    <d v="2024-01-14T00:00:00"/>
    <s v="Team B"/>
    <n v="21.69"/>
    <n v="42.26"/>
    <n v="332"/>
    <n v="41.7"/>
    <n v="6.63"/>
    <n v="99.35"/>
    <n v="6.75"/>
    <n v="115.4"/>
    <n v="86.86"/>
    <n v="94.28"/>
    <s v="Pass"/>
    <s v="No"/>
    <s v="None"/>
    <s v="None"/>
    <d v="2024-01-01T00:00:00"/>
    <n v="0"/>
    <n v="0"/>
    <n v="0"/>
    <n v="0"/>
    <n v="0"/>
    <n v="0"/>
    <x v="0"/>
  </r>
  <r>
    <s v="B002877"/>
    <s v="Antidepressant"/>
    <s v="Line 2"/>
    <d v="2025-03-09T00:00:00"/>
    <s v="Team A"/>
    <n v="22.07"/>
    <n v="33.31"/>
    <n v="342"/>
    <n v="39.700000000000003"/>
    <n v="6.23"/>
    <n v="99.15"/>
    <n v="6.75"/>
    <n v="134.69999999999999"/>
    <n v="87.6"/>
    <n v="94.84"/>
    <s v="Pass"/>
    <s v="No"/>
    <s v="None"/>
    <s v="None"/>
    <d v="2025-03-01T00:00:00"/>
    <n v="0"/>
    <n v="0"/>
    <n v="0"/>
    <n v="0"/>
    <n v="0"/>
    <n v="0"/>
    <x v="0"/>
  </r>
  <r>
    <s v="B002878"/>
    <s v="GLP-1 Agonist"/>
    <s v="Line 1"/>
    <d v="2024-11-15T00:00:00"/>
    <s v="Team A"/>
    <n v="21.27"/>
    <n v="41.64"/>
    <n v="325"/>
    <n v="51.7"/>
    <n v="7.47"/>
    <n v="98.44"/>
    <n v="6.94"/>
    <n v="146.80000000000001"/>
    <n v="87.94"/>
    <n v="91.89"/>
    <s v="Failed"/>
    <s v="No"/>
    <s v="None"/>
    <s v="None"/>
    <d v="2024-11-01T00:00:00"/>
    <n v="0"/>
    <n v="0"/>
    <n v="0"/>
    <n v="0"/>
    <n v="0"/>
    <n v="0"/>
    <x v="0"/>
  </r>
  <r>
    <s v="B002879"/>
    <s v="GLP-1 Agonist"/>
    <s v="Line 3"/>
    <d v="2024-08-08T00:00:00"/>
    <s v="Team B"/>
    <m/>
    <n v="46.03"/>
    <n v="286"/>
    <n v="48.4"/>
    <n v="8.24"/>
    <n v="98.93"/>
    <n v="7.01"/>
    <n v="142.30000000000001"/>
    <n v="81.95"/>
    <n v="92.11"/>
    <s v="Pass"/>
    <s v="No"/>
    <s v="None"/>
    <s v="None"/>
    <d v="2024-08-01T00:00:00"/>
    <n v="1"/>
    <n v="0"/>
    <n v="0"/>
    <n v="0"/>
    <n v="0"/>
    <n v="0"/>
    <x v="1"/>
  </r>
  <r>
    <s v="B002880"/>
    <s v="Antidepressant"/>
    <s v="Line 1"/>
    <d v="2025-11-13T00:00:00"/>
    <s v="Team D"/>
    <n v="21.77"/>
    <n v="42.78"/>
    <n v="332"/>
    <n v="36"/>
    <n v="7.18"/>
    <n v="98.63"/>
    <n v="6.78"/>
    <n v="134.5"/>
    <n v="87.66"/>
    <n v="93.18"/>
    <s v="Pass"/>
    <s v="No"/>
    <s v="None"/>
    <s v="None"/>
    <d v="2025-11-01T00:00:00"/>
    <n v="0"/>
    <n v="0"/>
    <n v="0"/>
    <n v="0"/>
    <n v="0"/>
    <n v="0"/>
    <x v="0"/>
  </r>
  <r>
    <s v="B002881"/>
    <s v="Antidepressant"/>
    <s v="Line 1"/>
    <d v="2025-04-29T00:00:00"/>
    <s v="Team B"/>
    <n v="21.82"/>
    <n v="37.49"/>
    <n v="321"/>
    <n v="39.5"/>
    <n v="6.9"/>
    <n v="99.51"/>
    <n v="6.58"/>
    <n v="121.7"/>
    <n v="90.77"/>
    <n v="94.63"/>
    <s v="Pass"/>
    <s v="No"/>
    <s v="None"/>
    <s v="None"/>
    <d v="2025-04-01T00:00:00"/>
    <n v="0"/>
    <n v="0"/>
    <n v="0"/>
    <n v="0"/>
    <n v="0"/>
    <n v="0"/>
    <x v="0"/>
  </r>
  <r>
    <s v="B002882"/>
    <s v="Antidepressant"/>
    <s v="Line 1"/>
    <d v="2024-04-11T00:00:00"/>
    <s v="Team D"/>
    <n v="22.61"/>
    <n v="37.04"/>
    <n v="353"/>
    <n v="46.5"/>
    <n v="6.98"/>
    <n v="98.95"/>
    <n v="6.43"/>
    <n v="131.80000000000001"/>
    <n v="88.99"/>
    <n v="93.12"/>
    <s v="Pass"/>
    <s v="No"/>
    <s v="None"/>
    <s v="None"/>
    <d v="2024-04-01T00:00:00"/>
    <n v="0"/>
    <n v="0"/>
    <n v="0"/>
    <n v="0"/>
    <n v="0"/>
    <n v="0"/>
    <x v="0"/>
  </r>
  <r>
    <s v="B002883"/>
    <s v="GLP-1 Agonist"/>
    <s v="Line 3"/>
    <d v="2024-04-11T00:00:00"/>
    <s v="Team C"/>
    <n v="22.86"/>
    <n v="35.409999999999997"/>
    <n v="275"/>
    <n v="43.9"/>
    <n v="7.32"/>
    <n v="99.12"/>
    <n v="7.04"/>
    <n v="138.6"/>
    <n v="89.1"/>
    <n v="92.81"/>
    <s v="Pass"/>
    <s v="No"/>
    <s v="None"/>
    <s v="None"/>
    <d v="2024-04-01T00:00:00"/>
    <n v="0"/>
    <n v="0"/>
    <n v="0"/>
    <n v="0"/>
    <n v="0"/>
    <n v="0"/>
    <x v="0"/>
  </r>
  <r>
    <s v="B002884"/>
    <s v="GLP-1 Agonist"/>
    <s v="Line 3"/>
    <d v="2024-03-26T00:00:00"/>
    <s v="Team D"/>
    <n v="22.56"/>
    <n v="47.61"/>
    <n v="286"/>
    <n v="50.7"/>
    <n v="7.84"/>
    <n v="98.58"/>
    <n v="7.15"/>
    <n v="142.69999999999999"/>
    <n v="84.79"/>
    <n v="92.38"/>
    <s v="Pass"/>
    <s v="No"/>
    <s v="None"/>
    <s v="None"/>
    <d v="2024-03-01T00:00:00"/>
    <n v="0"/>
    <n v="0"/>
    <n v="0"/>
    <n v="0"/>
    <n v="0"/>
    <n v="0"/>
    <x v="0"/>
  </r>
  <r>
    <s v="B002885"/>
    <s v="GLP-1 Agonist"/>
    <s v="Line 2"/>
    <d v="2024-08-10T00:00:00"/>
    <s v="Team D"/>
    <n v="21.4"/>
    <n v="39.64"/>
    <n v="267"/>
    <n v="47.7"/>
    <n v="6.94"/>
    <n v="98.79"/>
    <n v="6.85"/>
    <n v="143.1"/>
    <n v="82.85"/>
    <n v="94.24"/>
    <s v="Pass"/>
    <s v="No"/>
    <s v="None"/>
    <s v="None"/>
    <d v="2024-08-01T00:00:00"/>
    <n v="0"/>
    <n v="0"/>
    <n v="0"/>
    <n v="0"/>
    <n v="0"/>
    <n v="0"/>
    <x v="0"/>
  </r>
  <r>
    <s v="B002886"/>
    <s v="Antidepressant"/>
    <s v="Line 1"/>
    <d v="2024-02-20T00:00:00"/>
    <s v="Team C"/>
    <n v="21.96"/>
    <n v="33.61"/>
    <n v="323"/>
    <n v="37.799999999999997"/>
    <n v="7.26"/>
    <n v="99"/>
    <n v="6.73"/>
    <n v="122.5"/>
    <n v="86.32"/>
    <n v="94.3"/>
    <s v="Pass"/>
    <s v="No"/>
    <s v="None"/>
    <s v="None"/>
    <d v="2024-02-01T00:00:00"/>
    <n v="0"/>
    <n v="0"/>
    <n v="0"/>
    <n v="0"/>
    <n v="0"/>
    <n v="0"/>
    <x v="0"/>
  </r>
  <r>
    <s v="B002887"/>
    <s v="Antidepressant"/>
    <s v="Line 1"/>
    <d v="2024-07-12T00:00:00"/>
    <s v="Team C"/>
    <n v="22.04"/>
    <n v="43.92"/>
    <n v="361"/>
    <n v="40.4"/>
    <n v="7.39"/>
    <n v="99.27"/>
    <n v="6.93"/>
    <n v="128.1"/>
    <n v="87.63"/>
    <n v="96.71"/>
    <s v="Pass"/>
    <s v="No"/>
    <s v="None"/>
    <s v="None"/>
    <d v="2024-07-01T00:00:00"/>
    <n v="0"/>
    <n v="0"/>
    <n v="0"/>
    <n v="0"/>
    <n v="0"/>
    <n v="0"/>
    <x v="0"/>
  </r>
  <r>
    <s v="B002888"/>
    <s v="AED"/>
    <s v="Line 1"/>
    <d v="2025-07-13T00:00:00"/>
    <s v="Team A"/>
    <n v="21.91"/>
    <n v="44.71"/>
    <n v="314"/>
    <n v="35.4"/>
    <n v="6.94"/>
    <n v="98.79"/>
    <n v="6.86"/>
    <n v="117.2"/>
    <n v="90.41"/>
    <n v="92.9"/>
    <s v="Pass"/>
    <s v="No"/>
    <s v="None"/>
    <s v="None"/>
    <d v="2025-07-01T00:00:00"/>
    <n v="0"/>
    <n v="0"/>
    <n v="0"/>
    <n v="0"/>
    <n v="0"/>
    <n v="0"/>
    <x v="0"/>
  </r>
  <r>
    <s v="B002889"/>
    <s v="Antidepressant"/>
    <s v="Line 3"/>
    <d v="2025-09-30T00:00:00"/>
    <s v="Team C"/>
    <n v="21.36"/>
    <n v="39.76"/>
    <n v="322"/>
    <n v="43.1"/>
    <n v="7.63"/>
    <n v="99.33"/>
    <n v="6.82"/>
    <n v="122.4"/>
    <n v="86.64"/>
    <n v="92.85"/>
    <s v="Pass"/>
    <s v="No"/>
    <s v="None"/>
    <s v="None"/>
    <d v="2025-09-01T00:00:00"/>
    <n v="0"/>
    <n v="0"/>
    <n v="0"/>
    <n v="0"/>
    <n v="0"/>
    <n v="0"/>
    <x v="0"/>
  </r>
  <r>
    <s v="B002890"/>
    <s v="Antidepressant"/>
    <s v="Line 1"/>
    <d v="2025-07-28T00:00:00"/>
    <s v="Team A"/>
    <n v="22.7"/>
    <n v="36.9"/>
    <n v="330"/>
    <n v="33.5"/>
    <n v="7.18"/>
    <n v="98.99"/>
    <n v="6.84"/>
    <n v="113"/>
    <n v="88.8"/>
    <n v="93.22"/>
    <s v="Pass"/>
    <s v="No"/>
    <s v="None"/>
    <s v="None"/>
    <d v="2025-07-01T00:00:00"/>
    <n v="0"/>
    <n v="0"/>
    <n v="0"/>
    <n v="0"/>
    <n v="0"/>
    <n v="0"/>
    <x v="0"/>
  </r>
  <r>
    <s v="B002891"/>
    <s v="Antidepressant"/>
    <s v="Line 3"/>
    <d v="2024-12-28T00:00:00"/>
    <s v="Team C"/>
    <n v="22.15"/>
    <n v="36.68"/>
    <n v="318"/>
    <n v="49.4"/>
    <n v="7.66"/>
    <n v="99.08"/>
    <n v="6.55"/>
    <n v="129.30000000000001"/>
    <n v="86.94"/>
    <n v="93.14"/>
    <s v="Pass"/>
    <s v="No"/>
    <s v="None"/>
    <s v="None"/>
    <d v="2024-12-01T00:00:00"/>
    <n v="0"/>
    <n v="0"/>
    <n v="0"/>
    <n v="0"/>
    <n v="0"/>
    <n v="0"/>
    <x v="0"/>
  </r>
  <r>
    <s v="B002892"/>
    <s v="AED"/>
    <s v="Line 2"/>
    <d v="2025-05-23T00:00:00"/>
    <s v="Team C"/>
    <n v="21.77"/>
    <n v="49.43"/>
    <n v="322"/>
    <n v="43.5"/>
    <n v="8.01"/>
    <n v="98.89"/>
    <n v="7.08"/>
    <n v="139.30000000000001"/>
    <n v="87.03"/>
    <n v="92.9"/>
    <s v="Pass"/>
    <s v="No"/>
    <s v="None"/>
    <s v="None"/>
    <d v="2025-05-01T00:00:00"/>
    <n v="0"/>
    <n v="0"/>
    <n v="0"/>
    <n v="0"/>
    <n v="0"/>
    <n v="0"/>
    <x v="0"/>
  </r>
  <r>
    <s v="B002893"/>
    <s v="COX-2 Inhibitor"/>
    <s v="Line 2"/>
    <d v="2025-11-21T00:00:00"/>
    <s v="Team D"/>
    <n v="21.55"/>
    <n v="44.24"/>
    <n v="347"/>
    <n v="33.9"/>
    <n v="5.89"/>
    <n v="99.2"/>
    <n v="6.78"/>
    <n v="112.1"/>
    <n v="88.48"/>
    <n v="96.24"/>
    <s v="Pass"/>
    <s v="No"/>
    <s v="None"/>
    <s v="None"/>
    <d v="2025-11-01T00:00:00"/>
    <n v="0"/>
    <n v="0"/>
    <n v="0"/>
    <n v="0"/>
    <n v="0"/>
    <n v="0"/>
    <x v="0"/>
  </r>
  <r>
    <s v="B002894"/>
    <s v="COX-2 Inhibitor"/>
    <s v="Line 3"/>
    <d v="2024-02-08T00:00:00"/>
    <s v="Team C"/>
    <n v="22.55"/>
    <n v="45.39"/>
    <n v="325"/>
    <n v="45.9"/>
    <n v="7.03"/>
    <n v="98.84"/>
    <n v="6.98"/>
    <n v="131.80000000000001"/>
    <n v="84.78"/>
    <n v="93.17"/>
    <s v="Pass"/>
    <s v="No"/>
    <s v="None"/>
    <s v="None"/>
    <d v="2024-02-01T00:00:00"/>
    <n v="0"/>
    <n v="0"/>
    <n v="0"/>
    <n v="0"/>
    <n v="0"/>
    <n v="0"/>
    <x v="0"/>
  </r>
  <r>
    <s v="B002895"/>
    <s v="AED"/>
    <s v="Line 1"/>
    <d v="2025-10-23T00:00:00"/>
    <s v="Team B"/>
    <n v="20.38"/>
    <n v="45.22"/>
    <n v="313"/>
    <n v="38.299999999999997"/>
    <n v="6.81"/>
    <n v="99.19"/>
    <n v="7.02"/>
    <n v="127.7"/>
    <n v="90.28"/>
    <n v="92.57"/>
    <s v="Failed"/>
    <s v="No"/>
    <s v="None"/>
    <s v="None"/>
    <d v="2025-10-01T00:00:00"/>
    <n v="0"/>
    <n v="0"/>
    <n v="0"/>
    <n v="0"/>
    <n v="0"/>
    <n v="0"/>
    <x v="0"/>
  </r>
  <r>
    <s v="B002896"/>
    <s v="Antidepressant"/>
    <s v="Line 3"/>
    <d v="2025-06-12T00:00:00"/>
    <s v="Team B"/>
    <n v="21.56"/>
    <n v="43.64"/>
    <n v="333"/>
    <n v="38.4"/>
    <n v="7.58"/>
    <n v="98.97"/>
    <n v="6.78"/>
    <n v="120.9"/>
    <n v="90.36"/>
    <n v="94.03"/>
    <s v="Pass"/>
    <s v="No"/>
    <s v="None"/>
    <s v="None"/>
    <d v="2025-06-01T00:00:00"/>
    <n v="0"/>
    <n v="0"/>
    <n v="0"/>
    <n v="0"/>
    <n v="0"/>
    <n v="0"/>
    <x v="0"/>
  </r>
  <r>
    <s v="B002897"/>
    <s v="AED"/>
    <s v="Line 1"/>
    <d v="2024-10-09T00:00:00"/>
    <s v="Team C"/>
    <n v="21.38"/>
    <n v="41.66"/>
    <n v="332"/>
    <n v="34.9"/>
    <n v="6.16"/>
    <n v="99.17"/>
    <n v="6.86"/>
    <n v="134.69999999999999"/>
    <n v="86.48"/>
    <n v="91.63"/>
    <s v="Pass"/>
    <s v="Yes"/>
    <s v="Process"/>
    <s v="Minor"/>
    <d v="2024-10-01T00:00:00"/>
    <n v="0"/>
    <n v="0"/>
    <n v="0"/>
    <n v="0"/>
    <n v="0"/>
    <n v="0"/>
    <x v="0"/>
  </r>
  <r>
    <s v="B002898"/>
    <s v="Antidepressant"/>
    <s v="Line 3"/>
    <d v="2024-11-23T00:00:00"/>
    <s v="Team B"/>
    <n v="22.22"/>
    <n v="40.97"/>
    <n v="343"/>
    <n v="50.7"/>
    <n v="8.4499999999999993"/>
    <n v="99.07"/>
    <n v="7.03"/>
    <n v="140.1"/>
    <m/>
    <n v="94.02"/>
    <s v="Pass"/>
    <s v="No"/>
    <s v="None"/>
    <s v="None"/>
    <d v="2024-11-01T00:00:00"/>
    <n v="0"/>
    <n v="0"/>
    <n v="0"/>
    <n v="0"/>
    <n v="0"/>
    <n v="1"/>
    <x v="1"/>
  </r>
  <r>
    <s v="B002899"/>
    <s v="COX-2 Inhibitor"/>
    <s v="Line 2"/>
    <d v="2024-11-16T00:00:00"/>
    <s v="Team B"/>
    <n v="23.91"/>
    <n v="48.82"/>
    <n v="346"/>
    <n v="48.3"/>
    <n v="7.27"/>
    <n v="99.2"/>
    <m/>
    <n v="126.4"/>
    <n v="88.31"/>
    <n v="94.27"/>
    <s v="Pass"/>
    <s v="No"/>
    <s v="None"/>
    <s v="None"/>
    <d v="2024-11-01T00:00:00"/>
    <n v="0"/>
    <n v="0"/>
    <n v="0"/>
    <n v="1"/>
    <n v="0"/>
    <n v="0"/>
    <x v="1"/>
  </r>
  <r>
    <s v="B002900"/>
    <s v="GLP-1 Agonist"/>
    <s v="Line 1"/>
    <d v="2024-04-25T00:00:00"/>
    <s v="Team B"/>
    <n v="21.93"/>
    <n v="47.07"/>
    <n v="306"/>
    <n v="38.799999999999997"/>
    <n v="8.44"/>
    <n v="98.71"/>
    <n v="7.15"/>
    <n v="130.80000000000001"/>
    <n v="85.15"/>
    <n v="92.31"/>
    <s v="Pass"/>
    <s v="No"/>
    <s v="None"/>
    <s v="None"/>
    <d v="2024-04-01T00:00:00"/>
    <n v="0"/>
    <n v="0"/>
    <n v="0"/>
    <n v="0"/>
    <n v="0"/>
    <n v="0"/>
    <x v="0"/>
  </r>
  <r>
    <s v="B002901"/>
    <s v="GLP-1 Agonist"/>
    <s v="Line 3"/>
    <d v="2024-06-17T00:00:00"/>
    <s v="Team C"/>
    <n v="22.59"/>
    <m/>
    <n v="314"/>
    <n v="45"/>
    <n v="8.02"/>
    <n v="98.75"/>
    <n v="6.85"/>
    <n v="139.19999999999999"/>
    <n v="86.74"/>
    <n v="93.39"/>
    <s v="Pass"/>
    <s v="No"/>
    <s v="None"/>
    <s v="None"/>
    <d v="2024-06-01T00:00:00"/>
    <n v="0"/>
    <n v="1"/>
    <n v="0"/>
    <n v="0"/>
    <n v="0"/>
    <n v="0"/>
    <x v="1"/>
  </r>
  <r>
    <s v="B002902"/>
    <s v="AED"/>
    <s v="Line 1"/>
    <d v="2024-08-03T00:00:00"/>
    <s v="Team A"/>
    <n v="22.28"/>
    <n v="42.96"/>
    <n v="304"/>
    <n v="45.4"/>
    <n v="7.01"/>
    <n v="99.1"/>
    <n v="7.04"/>
    <n v="116.5"/>
    <n v="86.21"/>
    <n v="93.86"/>
    <s v="Pass"/>
    <s v="No"/>
    <s v="None"/>
    <s v="None"/>
    <d v="2024-08-01T00:00:00"/>
    <n v="0"/>
    <n v="0"/>
    <n v="0"/>
    <n v="0"/>
    <n v="0"/>
    <n v="0"/>
    <x v="0"/>
  </r>
  <r>
    <s v="B002903"/>
    <s v="Antidepressant"/>
    <s v="Line 1"/>
    <d v="2024-01-05T00:00:00"/>
    <s v="Team C"/>
    <n v="22.84"/>
    <n v="46.2"/>
    <n v="309"/>
    <n v="39.200000000000003"/>
    <n v="7.26"/>
    <n v="98.88"/>
    <n v="7"/>
    <n v="115.6"/>
    <n v="85.83"/>
    <n v="92.75"/>
    <s v="Pass"/>
    <s v="No"/>
    <s v="None"/>
    <s v="None"/>
    <d v="2024-01-01T00:00:00"/>
    <n v="0"/>
    <n v="0"/>
    <n v="0"/>
    <n v="0"/>
    <n v="0"/>
    <n v="0"/>
    <x v="0"/>
  </r>
  <r>
    <s v="B002904"/>
    <s v="AED"/>
    <s v="Line 3"/>
    <d v="2025-01-01T00:00:00"/>
    <s v="Team B"/>
    <n v="23.19"/>
    <n v="53.41"/>
    <n v="313"/>
    <n v="46.3"/>
    <n v="8.26"/>
    <n v="99.17"/>
    <n v="7.07"/>
    <n v="137.5"/>
    <n v="90.07"/>
    <n v="93.36"/>
    <s v="Pass"/>
    <s v="No"/>
    <s v="None"/>
    <s v="None"/>
    <d v="2025-01-01T00:00:00"/>
    <n v="0"/>
    <n v="0"/>
    <n v="0"/>
    <n v="0"/>
    <n v="0"/>
    <n v="0"/>
    <x v="0"/>
  </r>
  <r>
    <s v="B002905"/>
    <s v="GLP-1 Agonist"/>
    <s v="Line 2"/>
    <d v="2024-12-14T00:00:00"/>
    <s v="Team B"/>
    <n v="20.95"/>
    <n v="48.91"/>
    <n v="277"/>
    <n v="47.4"/>
    <n v="7.38"/>
    <n v="98.82"/>
    <n v="7.05"/>
    <n v="124.5"/>
    <n v="85.07"/>
    <n v="92.85"/>
    <s v="Pass"/>
    <s v="No"/>
    <s v="None"/>
    <s v="None"/>
    <d v="2024-12-01T00:00:00"/>
    <n v="0"/>
    <n v="0"/>
    <n v="0"/>
    <n v="0"/>
    <n v="0"/>
    <n v="0"/>
    <x v="0"/>
  </r>
  <r>
    <s v="B002906"/>
    <s v="COX-2 Inhibitor"/>
    <s v="Line 3"/>
    <d v="2024-08-28T00:00:00"/>
    <s v="Team B"/>
    <n v="21.9"/>
    <n v="39.020000000000003"/>
    <n v="347"/>
    <n v="41.7"/>
    <n v="5.98"/>
    <n v="98.83"/>
    <n v="6.6"/>
    <n v="116.3"/>
    <n v="88.88"/>
    <n v="91.96"/>
    <s v="Pass"/>
    <s v="No"/>
    <s v="None"/>
    <s v="None"/>
    <d v="2024-08-01T00:00:00"/>
    <n v="0"/>
    <n v="0"/>
    <n v="0"/>
    <n v="0"/>
    <n v="0"/>
    <n v="0"/>
    <x v="0"/>
  </r>
  <r>
    <s v="B002907"/>
    <s v="AED"/>
    <s v="Line 2"/>
    <d v="2024-05-08T00:00:00"/>
    <s v="Team A"/>
    <n v="22.3"/>
    <n v="50.38"/>
    <n v="334"/>
    <n v="39.700000000000003"/>
    <n v="6.11"/>
    <n v="98.68"/>
    <n v="6.82"/>
    <n v="124"/>
    <n v="85.18"/>
    <n v="92.06"/>
    <s v="Pass"/>
    <s v="No"/>
    <s v="None"/>
    <s v="None"/>
    <d v="2024-05-01T00:00:00"/>
    <n v="0"/>
    <n v="0"/>
    <n v="0"/>
    <n v="0"/>
    <n v="0"/>
    <n v="0"/>
    <x v="0"/>
  </r>
  <r>
    <s v="B002908"/>
    <s v="Antidepressant"/>
    <s v="Line 2"/>
    <d v="2025-12-09T00:00:00"/>
    <s v="Team C"/>
    <n v="22"/>
    <n v="42.29"/>
    <n v="307"/>
    <n v="42.1"/>
    <n v="7.15"/>
    <n v="98.8"/>
    <n v="6.82"/>
    <n v="152.4"/>
    <n v="91.1"/>
    <n v="93.29"/>
    <s v="Pass"/>
    <s v="No"/>
    <s v="None"/>
    <s v="None"/>
    <d v="2025-12-01T00:00:00"/>
    <n v="0"/>
    <n v="0"/>
    <n v="0"/>
    <n v="0"/>
    <n v="0"/>
    <n v="0"/>
    <x v="0"/>
  </r>
  <r>
    <s v="B002909"/>
    <s v="AED"/>
    <s v="Line 1"/>
    <d v="2025-05-10T00:00:00"/>
    <s v="Team C"/>
    <n v="21.97"/>
    <n v="49.22"/>
    <n v="323"/>
    <n v="37.9"/>
    <n v="7.9"/>
    <n v="99.19"/>
    <n v="7.02"/>
    <n v="131.1"/>
    <n v="92.57"/>
    <n v="91.99"/>
    <s v="Pass"/>
    <s v="No"/>
    <s v="None"/>
    <s v="None"/>
    <d v="2025-05-01T00:00:00"/>
    <n v="0"/>
    <n v="0"/>
    <n v="0"/>
    <n v="0"/>
    <n v="0"/>
    <n v="0"/>
    <x v="0"/>
  </r>
  <r>
    <s v="B002910"/>
    <s v="COX-2 Inhibitor"/>
    <s v="Line 1"/>
    <d v="2024-12-13T00:00:00"/>
    <s v="Team D"/>
    <n v="22.31"/>
    <n v="46.94"/>
    <n v="329"/>
    <n v="35.700000000000003"/>
    <n v="5.81"/>
    <n v="99.33"/>
    <n v="6.68"/>
    <n v="126.3"/>
    <n v="86.1"/>
    <n v="96.63"/>
    <s v="Pass"/>
    <s v="No"/>
    <s v="None"/>
    <s v="None"/>
    <d v="2024-12-01T00:00:00"/>
    <n v="0"/>
    <n v="0"/>
    <n v="0"/>
    <n v="0"/>
    <n v="0"/>
    <n v="0"/>
    <x v="0"/>
  </r>
  <r>
    <s v="B002911"/>
    <s v="COX-2 Inhibitor"/>
    <s v="Line 3"/>
    <d v="2025-06-12T00:00:00"/>
    <s v="Team B"/>
    <n v="22.05"/>
    <n v="36.68"/>
    <n v="322"/>
    <n v="28.9"/>
    <n v="6.48"/>
    <n v="99.23"/>
    <n v="6.4"/>
    <n v="106.8"/>
    <n v="89.67"/>
    <n v="93.93"/>
    <s v="Pass"/>
    <s v="No"/>
    <s v="None"/>
    <s v="None"/>
    <d v="2025-06-01T00:00:00"/>
    <n v="0"/>
    <n v="0"/>
    <n v="0"/>
    <n v="0"/>
    <n v="0"/>
    <n v="0"/>
    <x v="0"/>
  </r>
  <r>
    <s v="B002912"/>
    <s v="Antidepressant"/>
    <s v="Line 1"/>
    <d v="2024-09-29T00:00:00"/>
    <s v="Team C"/>
    <n v="23.22"/>
    <n v="44.75"/>
    <n v="357"/>
    <n v="39.799999999999997"/>
    <n v="6.73"/>
    <n v="99.11"/>
    <n v="6.87"/>
    <m/>
    <n v="91.32"/>
    <n v="95.69"/>
    <s v="Pass"/>
    <s v="No"/>
    <s v="None"/>
    <s v="None"/>
    <d v="2024-09-01T00:00:00"/>
    <n v="0"/>
    <n v="0"/>
    <n v="0"/>
    <n v="0"/>
    <n v="1"/>
    <n v="0"/>
    <x v="1"/>
  </r>
  <r>
    <s v="B002913"/>
    <s v="GLP-1 Agonist"/>
    <s v="Line 2"/>
    <d v="2024-06-06T00:00:00"/>
    <s v="Team C"/>
    <n v="20.68"/>
    <n v="45.03"/>
    <n v="282"/>
    <n v="44.8"/>
    <n v="8.75"/>
    <n v="98.85"/>
    <n v="7.09"/>
    <n v="121.2"/>
    <n v="85.24"/>
    <n v="93.53"/>
    <s v="Pass"/>
    <s v="No"/>
    <s v="None"/>
    <s v="None"/>
    <d v="2024-06-01T00:00:00"/>
    <n v="0"/>
    <n v="0"/>
    <n v="0"/>
    <n v="0"/>
    <n v="0"/>
    <n v="0"/>
    <x v="0"/>
  </r>
  <r>
    <s v="B002914"/>
    <s v="COX-2 Inhibitor"/>
    <s v="Line 1"/>
    <d v="2025-05-07T00:00:00"/>
    <s v="Team C"/>
    <n v="23.01"/>
    <n v="42.9"/>
    <n v="317"/>
    <n v="42.2"/>
    <n v="7.99"/>
    <n v="99.4"/>
    <n v="6.76"/>
    <n v="118"/>
    <n v="89.15"/>
    <n v="95.98"/>
    <s v="Failed"/>
    <s v="No"/>
    <s v="None"/>
    <s v="None"/>
    <d v="2025-05-01T00:00:00"/>
    <n v="0"/>
    <n v="0"/>
    <n v="0"/>
    <n v="0"/>
    <n v="0"/>
    <n v="0"/>
    <x v="0"/>
  </r>
  <r>
    <s v="B002915"/>
    <s v="GLP-1 Agonist"/>
    <s v="Line 1"/>
    <d v="2025-07-17T00:00:00"/>
    <s v="Team C"/>
    <n v="21.89"/>
    <n v="38.770000000000003"/>
    <n v="304"/>
    <n v="46.7"/>
    <n v="7.99"/>
    <n v="99.1"/>
    <n v="6.83"/>
    <n v="141.6"/>
    <n v="82.54"/>
    <n v="93.58"/>
    <s v="Pass"/>
    <s v="No"/>
    <s v="None"/>
    <s v="None"/>
    <d v="2025-07-01T00:00:00"/>
    <n v="0"/>
    <n v="0"/>
    <n v="0"/>
    <n v="0"/>
    <n v="0"/>
    <n v="0"/>
    <x v="0"/>
  </r>
  <r>
    <s v="B002916"/>
    <s v="Antidepressant"/>
    <s v="Line 2"/>
    <d v="2025-04-20T00:00:00"/>
    <s v="Team D"/>
    <n v="20.82"/>
    <n v="34.14"/>
    <n v="325"/>
    <n v="42.7"/>
    <n v="7.52"/>
    <n v="99.43"/>
    <n v="6.73"/>
    <n v="113.9"/>
    <n v="85.84"/>
    <n v="96.36"/>
    <s v="Pass"/>
    <s v="No"/>
    <s v="None"/>
    <s v="None"/>
    <d v="2025-04-01T00:00:00"/>
    <n v="0"/>
    <n v="0"/>
    <n v="0"/>
    <n v="0"/>
    <n v="0"/>
    <n v="0"/>
    <x v="0"/>
  </r>
  <r>
    <s v="B002917"/>
    <s v="Antidepressant"/>
    <s v="Line 3"/>
    <d v="2025-02-18T00:00:00"/>
    <s v="Team D"/>
    <n v="21.38"/>
    <n v="45.42"/>
    <n v="332"/>
    <n v="43.4"/>
    <n v="7.88"/>
    <n v="98.97"/>
    <n v="6.83"/>
    <n v="131.9"/>
    <n v="87.82"/>
    <n v="92.8"/>
    <s v="Pass"/>
    <s v="No"/>
    <s v="None"/>
    <s v="None"/>
    <d v="2025-02-01T00:00:00"/>
    <n v="0"/>
    <n v="0"/>
    <n v="0"/>
    <n v="0"/>
    <n v="0"/>
    <n v="0"/>
    <x v="0"/>
  </r>
  <r>
    <s v="B002918"/>
    <s v="AED"/>
    <s v="Line 3"/>
    <d v="2024-01-02T00:00:00"/>
    <s v="Team A"/>
    <n v="21.3"/>
    <m/>
    <n v="351"/>
    <n v="34.799999999999997"/>
    <n v="6.59"/>
    <n v="98.76"/>
    <n v="7.05"/>
    <n v="129.5"/>
    <n v="86.94"/>
    <n v="92.04"/>
    <s v="Pass"/>
    <s v="No"/>
    <s v="None"/>
    <s v="None"/>
    <d v="2024-01-01T00:00:00"/>
    <n v="0"/>
    <n v="1"/>
    <n v="0"/>
    <n v="0"/>
    <n v="0"/>
    <n v="0"/>
    <x v="1"/>
  </r>
  <r>
    <s v="B002919"/>
    <s v="Antidepressant"/>
    <s v="Line 3"/>
    <d v="2025-04-11T00:00:00"/>
    <s v="Team B"/>
    <n v="22.42"/>
    <n v="37.39"/>
    <n v="306"/>
    <n v="32.5"/>
    <n v="7.4"/>
    <n v="99.31"/>
    <n v="6.61"/>
    <n v="115.3"/>
    <n v="88.31"/>
    <n v="91.59"/>
    <s v="Pass"/>
    <s v="No"/>
    <s v="None"/>
    <s v="None"/>
    <d v="2025-04-01T00:00:00"/>
    <n v="0"/>
    <n v="0"/>
    <n v="0"/>
    <n v="0"/>
    <n v="0"/>
    <n v="0"/>
    <x v="0"/>
  </r>
  <r>
    <s v="B002920"/>
    <s v="COX-2 Inhibitor"/>
    <s v="Line 1"/>
    <d v="2025-03-28T00:00:00"/>
    <s v="Team C"/>
    <n v="22.22"/>
    <n v="41.37"/>
    <n v="330"/>
    <n v="36.200000000000003"/>
    <n v="5.98"/>
    <n v="99.64"/>
    <n v="6.83"/>
    <n v="109.3"/>
    <n v="85.98"/>
    <n v="96.6"/>
    <s v="Pass"/>
    <s v="No"/>
    <s v="None"/>
    <s v="None"/>
    <d v="2025-03-01T00:00:00"/>
    <n v="0"/>
    <n v="0"/>
    <n v="0"/>
    <n v="0"/>
    <n v="0"/>
    <n v="0"/>
    <x v="0"/>
  </r>
  <r>
    <s v="B002921"/>
    <s v="AED"/>
    <s v="Line 2"/>
    <d v="2024-10-28T00:00:00"/>
    <s v="Team C"/>
    <n v="21.74"/>
    <n v="44.77"/>
    <n v="344"/>
    <n v="46.5"/>
    <n v="7.26"/>
    <n v="99.26"/>
    <n v="7.12"/>
    <n v="125.8"/>
    <n v="87.86"/>
    <n v="94.42"/>
    <s v="Pass"/>
    <s v="No"/>
    <s v="None"/>
    <s v="None"/>
    <d v="2024-10-01T00:00:00"/>
    <n v="0"/>
    <n v="0"/>
    <n v="0"/>
    <n v="0"/>
    <n v="0"/>
    <n v="0"/>
    <x v="0"/>
  </r>
  <r>
    <s v="B002922"/>
    <s v="Antidepressant"/>
    <s v="Line 1"/>
    <d v="2024-06-27T00:00:00"/>
    <s v="Team B"/>
    <n v="20.91"/>
    <n v="39.21"/>
    <n v="337"/>
    <n v="40.700000000000003"/>
    <n v="7.58"/>
    <n v="99.61"/>
    <n v="6.77"/>
    <n v="121"/>
    <n v="85.29"/>
    <n v="96.15"/>
    <s v="Pass"/>
    <s v="No"/>
    <s v="None"/>
    <s v="None"/>
    <d v="2024-06-01T00:00:00"/>
    <n v="0"/>
    <n v="0"/>
    <n v="0"/>
    <n v="0"/>
    <n v="0"/>
    <n v="0"/>
    <x v="0"/>
  </r>
  <r>
    <s v="B002923"/>
    <s v="Antidepressant"/>
    <s v="Line 3"/>
    <d v="2025-12-16T00:00:00"/>
    <s v="Team A"/>
    <n v="23.74"/>
    <n v="42.01"/>
    <n v="334"/>
    <n v="37.700000000000003"/>
    <n v="7.25"/>
    <n v="99.07"/>
    <n v="6.85"/>
    <n v="121.6"/>
    <n v="91.55"/>
    <n v="92.08"/>
    <s v="Pass"/>
    <s v="Yes"/>
    <s v="Environmental"/>
    <s v="Minor"/>
    <d v="2025-12-01T00:00:00"/>
    <n v="0"/>
    <n v="0"/>
    <n v="0"/>
    <n v="0"/>
    <n v="0"/>
    <n v="0"/>
    <x v="0"/>
  </r>
  <r>
    <s v="B002924"/>
    <s v="COX-2 Inhibitor"/>
    <s v="Line 1"/>
    <d v="2024-10-01T00:00:00"/>
    <s v="Team C"/>
    <n v="22.55"/>
    <n v="34.25"/>
    <n v="329"/>
    <n v="36.700000000000003"/>
    <n v="7.16"/>
    <n v="99.03"/>
    <n v="6.68"/>
    <n v="121.7"/>
    <n v="87.74"/>
    <n v="94.55"/>
    <s v="Pass"/>
    <s v="No"/>
    <s v="None"/>
    <s v="None"/>
    <d v="2024-10-01T00:00:00"/>
    <n v="0"/>
    <n v="0"/>
    <n v="0"/>
    <n v="0"/>
    <n v="0"/>
    <n v="0"/>
    <x v="0"/>
  </r>
  <r>
    <s v="B002925"/>
    <s v="Antidepressant"/>
    <s v="Line 2"/>
    <d v="2024-07-17T00:00:00"/>
    <s v="Team C"/>
    <n v="22.37"/>
    <n v="48.75"/>
    <n v="340"/>
    <n v="40.200000000000003"/>
    <n v="7.65"/>
    <n v="98.72"/>
    <m/>
    <n v="120.1"/>
    <n v="89.79"/>
    <n v="92.34"/>
    <s v="Failed"/>
    <s v="No"/>
    <s v="None"/>
    <s v="None"/>
    <d v="2024-07-01T00:00:00"/>
    <n v="0"/>
    <n v="0"/>
    <n v="0"/>
    <n v="1"/>
    <n v="0"/>
    <n v="0"/>
    <x v="1"/>
  </r>
  <r>
    <s v="B002926"/>
    <s v="COX-2 Inhibitor"/>
    <s v="Line 1"/>
    <d v="2025-05-31T00:00:00"/>
    <s v="Team A"/>
    <n v="22.09"/>
    <n v="43.08"/>
    <n v="354"/>
    <n v="41.3"/>
    <n v="5.75"/>
    <n v="99.57"/>
    <n v="6.66"/>
    <n v="134.69999999999999"/>
    <n v="89.95"/>
    <n v="95.32"/>
    <s v="Pass"/>
    <s v="No"/>
    <s v="None"/>
    <s v="None"/>
    <d v="2025-05-01T00:00:00"/>
    <n v="0"/>
    <n v="0"/>
    <n v="0"/>
    <n v="0"/>
    <n v="0"/>
    <n v="0"/>
    <x v="0"/>
  </r>
  <r>
    <s v="B002927"/>
    <s v="COX-2 Inhibitor"/>
    <s v="Line 3"/>
    <d v="2024-12-18T00:00:00"/>
    <s v="Team C"/>
    <n v="22.01"/>
    <n v="37.5"/>
    <n v="343"/>
    <n v="43.5"/>
    <n v="5.94"/>
    <n v="98.71"/>
    <n v="6.65"/>
    <n v="138.6"/>
    <n v="85.25"/>
    <n v="93.47"/>
    <s v="Pass"/>
    <s v="No"/>
    <s v="None"/>
    <s v="None"/>
    <d v="2024-12-01T00:00:00"/>
    <n v="0"/>
    <n v="0"/>
    <n v="0"/>
    <n v="0"/>
    <n v="0"/>
    <n v="0"/>
    <x v="0"/>
  </r>
  <r>
    <s v="B002928"/>
    <s v="COX-2 Inhibitor"/>
    <s v="Line 3"/>
    <d v="2025-02-11T00:00:00"/>
    <s v="Team D"/>
    <n v="23.93"/>
    <n v="30.7"/>
    <n v="329"/>
    <n v="36.5"/>
    <n v="7.54"/>
    <n v="99.71"/>
    <n v="6.77"/>
    <n v="121.4"/>
    <n v="87.41"/>
    <n v="95.56"/>
    <s v="Pass"/>
    <s v="No"/>
    <s v="None"/>
    <s v="None"/>
    <d v="2025-02-01T00:00:00"/>
    <n v="0"/>
    <n v="0"/>
    <n v="0"/>
    <n v="0"/>
    <n v="0"/>
    <n v="0"/>
    <x v="0"/>
  </r>
  <r>
    <s v="B002929"/>
    <s v="GLP-1 Agonist"/>
    <s v="Line 3"/>
    <d v="2025-04-18T00:00:00"/>
    <s v="Team C"/>
    <n v="20.059999999999999"/>
    <n v="45.15"/>
    <n v="302"/>
    <n v="49.2"/>
    <n v="8.85"/>
    <n v="98.64"/>
    <n v="6.9"/>
    <n v="138.19999999999999"/>
    <n v="84.17"/>
    <n v="93.06"/>
    <s v="Pass"/>
    <s v="No"/>
    <s v="None"/>
    <s v="None"/>
    <d v="2025-04-01T00:00:00"/>
    <n v="0"/>
    <n v="0"/>
    <n v="0"/>
    <n v="0"/>
    <n v="0"/>
    <n v="0"/>
    <x v="0"/>
  </r>
  <r>
    <s v="B002930"/>
    <s v="COX-2 Inhibitor"/>
    <s v="Line 1"/>
    <d v="2024-09-26T00:00:00"/>
    <s v="Team D"/>
    <n v="22.71"/>
    <n v="45.79"/>
    <n v="370"/>
    <n v="39.5"/>
    <n v="6.79"/>
    <n v="99.66"/>
    <n v="6.95"/>
    <n v="114.3"/>
    <n v="87.87"/>
    <n v="92.78"/>
    <s v="Pass"/>
    <s v="No"/>
    <s v="None"/>
    <s v="None"/>
    <d v="2024-09-01T00:00:00"/>
    <n v="0"/>
    <n v="0"/>
    <n v="0"/>
    <n v="0"/>
    <n v="0"/>
    <n v="0"/>
    <x v="0"/>
  </r>
  <r>
    <s v="B002931"/>
    <s v="COX-2 Inhibitor"/>
    <s v="Line 3"/>
    <d v="2024-04-21T00:00:00"/>
    <s v="Team B"/>
    <n v="21.59"/>
    <n v="44.05"/>
    <n v="320"/>
    <n v="41.8"/>
    <n v="7.3"/>
    <n v="99.12"/>
    <n v="6.71"/>
    <n v="125.9"/>
    <n v="84.85"/>
    <n v="92.38"/>
    <s v="Pass"/>
    <s v="Yes"/>
    <s v="Environmental"/>
    <s v="Minor"/>
    <d v="2024-04-01T00:00:00"/>
    <n v="0"/>
    <n v="0"/>
    <n v="0"/>
    <n v="0"/>
    <n v="0"/>
    <n v="0"/>
    <x v="0"/>
  </r>
  <r>
    <s v="B002932"/>
    <s v="Antidepressant"/>
    <s v="Line 1"/>
    <d v="2024-05-02T00:00:00"/>
    <s v="Team A"/>
    <n v="21.7"/>
    <n v="46.32"/>
    <n v="306"/>
    <n v="51.1"/>
    <n v="7.81"/>
    <n v="99.25"/>
    <n v="6.86"/>
    <n v="135.80000000000001"/>
    <n v="87.54"/>
    <n v="93.46"/>
    <s v="Pass"/>
    <s v="No"/>
    <s v="None"/>
    <s v="None"/>
    <d v="2024-05-01T00:00:00"/>
    <n v="0"/>
    <n v="0"/>
    <n v="0"/>
    <n v="0"/>
    <n v="0"/>
    <n v="0"/>
    <x v="0"/>
  </r>
  <r>
    <s v="B002933"/>
    <s v="COX-2 Inhibitor"/>
    <s v="Line 1"/>
    <d v="2025-11-17T00:00:00"/>
    <s v="Team C"/>
    <n v="22.02"/>
    <n v="47.3"/>
    <n v="329"/>
    <n v="36.799999999999997"/>
    <n v="7.04"/>
    <m/>
    <n v="6.93"/>
    <n v="115.4"/>
    <n v="87.69"/>
    <n v="95.81"/>
    <s v="Pass"/>
    <s v="No"/>
    <s v="None"/>
    <s v="None"/>
    <d v="2025-11-01T00:00:00"/>
    <n v="0"/>
    <n v="0"/>
    <n v="1"/>
    <n v="0"/>
    <n v="0"/>
    <n v="0"/>
    <x v="1"/>
  </r>
  <r>
    <s v="B002934"/>
    <s v="AED"/>
    <s v="Line 1"/>
    <d v="2025-01-04T00:00:00"/>
    <s v="Team A"/>
    <n v="21.06"/>
    <n v="44.97"/>
    <n v="308"/>
    <n v="51.4"/>
    <n v="7.36"/>
    <n v="98.89"/>
    <n v="7.19"/>
    <n v="131"/>
    <n v="85.59"/>
    <n v="90.79"/>
    <s v="Pass"/>
    <s v="No"/>
    <s v="None"/>
    <s v="None"/>
    <d v="2025-01-01T00:00:00"/>
    <n v="0"/>
    <n v="0"/>
    <n v="0"/>
    <n v="0"/>
    <n v="0"/>
    <n v="0"/>
    <x v="0"/>
  </r>
  <r>
    <s v="B002935"/>
    <s v="COX-2 Inhibitor"/>
    <s v="Line 1"/>
    <d v="2024-10-31T00:00:00"/>
    <s v="Team A"/>
    <n v="22.53"/>
    <n v="41.73"/>
    <n v="340"/>
    <n v="31.6"/>
    <n v="6.9"/>
    <n v="99.09"/>
    <n v="6.75"/>
    <n v="116.7"/>
    <n v="92.36"/>
    <n v="94.26"/>
    <s v="Pass"/>
    <s v="No"/>
    <s v="None"/>
    <s v="None"/>
    <d v="2024-10-01T00:00:00"/>
    <n v="0"/>
    <n v="0"/>
    <n v="0"/>
    <n v="0"/>
    <n v="0"/>
    <n v="0"/>
    <x v="0"/>
  </r>
  <r>
    <s v="B002936"/>
    <s v="GLP-1 Agonist"/>
    <s v="Line 2"/>
    <d v="2024-08-21T00:00:00"/>
    <s v="Team A"/>
    <n v="19.57"/>
    <n v="37.909999999999997"/>
    <n v="317"/>
    <n v="44.5"/>
    <n v="7.49"/>
    <n v="98.81"/>
    <n v="7.08"/>
    <n v="137.4"/>
    <m/>
    <n v="91.73"/>
    <s v="Failed"/>
    <s v="Yes"/>
    <s v="Equipment"/>
    <s v="Major"/>
    <d v="2024-08-01T00:00:00"/>
    <n v="0"/>
    <n v="0"/>
    <n v="0"/>
    <n v="0"/>
    <n v="0"/>
    <n v="1"/>
    <x v="1"/>
  </r>
  <r>
    <s v="B002937"/>
    <s v="GLP-1 Agonist"/>
    <s v="Line 1"/>
    <d v="2025-06-11T00:00:00"/>
    <s v="Team D"/>
    <n v="21.26"/>
    <n v="42.1"/>
    <n v="308"/>
    <n v="35.299999999999997"/>
    <n v="7.49"/>
    <n v="98.64"/>
    <n v="6.89"/>
    <n v="123.9"/>
    <n v="86.93"/>
    <n v="90.24"/>
    <s v="Pass"/>
    <s v="No"/>
    <s v="None"/>
    <s v="None"/>
    <d v="2025-06-01T00:00:00"/>
    <n v="0"/>
    <n v="0"/>
    <n v="0"/>
    <n v="0"/>
    <n v="0"/>
    <n v="0"/>
    <x v="0"/>
  </r>
  <r>
    <s v="B002938"/>
    <s v="Antidepressant"/>
    <s v="Line 2"/>
    <d v="2025-10-29T00:00:00"/>
    <s v="Team D"/>
    <n v="21.93"/>
    <n v="48.99"/>
    <n v="321"/>
    <n v="41.8"/>
    <n v="7.1"/>
    <n v="98.89"/>
    <n v="6.84"/>
    <n v="127.1"/>
    <n v="90.02"/>
    <n v="93.95"/>
    <s v="Pass"/>
    <s v="Yes"/>
    <s v="Process"/>
    <s v="Major"/>
    <d v="2025-10-01T00:00:00"/>
    <n v="0"/>
    <n v="0"/>
    <n v="0"/>
    <n v="0"/>
    <n v="0"/>
    <n v="0"/>
    <x v="0"/>
  </r>
  <r>
    <s v="B002939"/>
    <s v="Antidepressant"/>
    <s v="Line 2"/>
    <d v="2025-07-16T00:00:00"/>
    <s v="Team B"/>
    <n v="20.98"/>
    <n v="41.49"/>
    <n v="325"/>
    <n v="44.6"/>
    <n v="6.62"/>
    <n v="98.96"/>
    <n v="6.63"/>
    <n v="122.5"/>
    <n v="88.7"/>
    <n v="94.43"/>
    <s v="Pass"/>
    <s v="No"/>
    <s v="None"/>
    <s v="None"/>
    <d v="2025-07-01T00:00:00"/>
    <n v="0"/>
    <n v="0"/>
    <n v="0"/>
    <n v="0"/>
    <n v="0"/>
    <n v="0"/>
    <x v="0"/>
  </r>
  <r>
    <s v="B002940"/>
    <s v="Antidepressant"/>
    <s v="Line 3"/>
    <d v="2025-01-25T00:00:00"/>
    <s v="Team C"/>
    <n v="23.13"/>
    <m/>
    <n v="331"/>
    <n v="29.4"/>
    <n v="6.5"/>
    <n v="98.57"/>
    <n v="6.85"/>
    <n v="111.8"/>
    <n v="88.11"/>
    <n v="91.37"/>
    <s v="Pass"/>
    <s v="No"/>
    <s v="None"/>
    <s v="None"/>
    <d v="2025-01-01T00:00:00"/>
    <n v="0"/>
    <n v="1"/>
    <n v="0"/>
    <n v="0"/>
    <n v="0"/>
    <n v="0"/>
    <x v="1"/>
  </r>
  <r>
    <s v="B002941"/>
    <s v="AED"/>
    <s v="Line 3"/>
    <d v="2024-12-13T00:00:00"/>
    <s v="Team B"/>
    <n v="21.35"/>
    <n v="45.87"/>
    <n v="285"/>
    <n v="47.5"/>
    <n v="8.9700000000000006"/>
    <n v="98.86"/>
    <n v="7.03"/>
    <n v="134.1"/>
    <n v="84.81"/>
    <n v="91.23"/>
    <s v="Pass"/>
    <s v="No"/>
    <s v="None"/>
    <s v="None"/>
    <d v="2024-12-01T00:00:00"/>
    <n v="0"/>
    <n v="0"/>
    <n v="0"/>
    <n v="0"/>
    <n v="0"/>
    <n v="0"/>
    <x v="0"/>
  </r>
  <r>
    <s v="B002942"/>
    <s v="Antidepressant"/>
    <s v="Line 2"/>
    <d v="2025-09-25T00:00:00"/>
    <s v="Team A"/>
    <n v="21.82"/>
    <n v="43.9"/>
    <n v="339"/>
    <n v="44.3"/>
    <n v="6.59"/>
    <n v="99.18"/>
    <n v="6.85"/>
    <n v="122.7"/>
    <n v="89.48"/>
    <n v="94.44"/>
    <s v="Pass"/>
    <s v="No"/>
    <s v="None"/>
    <s v="None"/>
    <d v="2025-09-01T00:00:00"/>
    <n v="0"/>
    <n v="0"/>
    <n v="0"/>
    <n v="0"/>
    <n v="0"/>
    <n v="0"/>
    <x v="0"/>
  </r>
  <r>
    <s v="B002943"/>
    <s v="AED"/>
    <s v="Line 1"/>
    <d v="2025-09-17T00:00:00"/>
    <s v="Team D"/>
    <m/>
    <n v="56.03"/>
    <n v="300"/>
    <n v="47"/>
    <n v="7.57"/>
    <n v="98.55"/>
    <n v="7.32"/>
    <n v="124.8"/>
    <n v="88.35"/>
    <n v="93.74"/>
    <s v="Pass"/>
    <s v="No"/>
    <s v="None"/>
    <s v="None"/>
    <d v="2025-09-01T00:00:00"/>
    <n v="1"/>
    <n v="0"/>
    <n v="0"/>
    <n v="0"/>
    <n v="0"/>
    <n v="0"/>
    <x v="1"/>
  </r>
  <r>
    <s v="B002944"/>
    <s v="Antidepressant"/>
    <s v="Line 3"/>
    <d v="2024-10-12T00:00:00"/>
    <s v="Team D"/>
    <n v="21.94"/>
    <n v="50.26"/>
    <n v="312"/>
    <n v="36.9"/>
    <n v="7.49"/>
    <n v="98.9"/>
    <n v="7.17"/>
    <n v="133.30000000000001"/>
    <n v="85.01"/>
    <n v="92.47"/>
    <s v="Pass"/>
    <s v="No"/>
    <s v="None"/>
    <s v="None"/>
    <d v="2024-10-01T00:00:00"/>
    <n v="0"/>
    <n v="0"/>
    <n v="0"/>
    <n v="0"/>
    <n v="0"/>
    <n v="0"/>
    <x v="0"/>
  </r>
  <r>
    <s v="B002945"/>
    <s v="GLP-1 Agonist"/>
    <s v="Line 1"/>
    <d v="2025-12-05T00:00:00"/>
    <s v="Team B"/>
    <n v="22.48"/>
    <n v="48.39"/>
    <n v="306"/>
    <n v="51.3"/>
    <n v="7.88"/>
    <n v="99.19"/>
    <n v="7.08"/>
    <n v="136.69999999999999"/>
    <n v="83.2"/>
    <n v="92.88"/>
    <s v="Pass"/>
    <s v="No"/>
    <s v="None"/>
    <s v="None"/>
    <d v="2025-12-01T00:00:00"/>
    <n v="0"/>
    <n v="0"/>
    <n v="0"/>
    <n v="0"/>
    <n v="0"/>
    <n v="0"/>
    <x v="0"/>
  </r>
  <r>
    <s v="B002946"/>
    <s v="GLP-1 Agonist"/>
    <s v="Line 1"/>
    <d v="2025-08-27T00:00:00"/>
    <s v="Team B"/>
    <n v="23.35"/>
    <n v="36.01"/>
    <n v="299"/>
    <n v="47.1"/>
    <n v="8.14"/>
    <n v="98.56"/>
    <n v="6.83"/>
    <n v="153.9"/>
    <n v="87.7"/>
    <n v="93.24"/>
    <s v="Pass"/>
    <s v="No"/>
    <s v="None"/>
    <s v="None"/>
    <d v="2025-08-01T00:00:00"/>
    <n v="0"/>
    <n v="0"/>
    <n v="0"/>
    <n v="0"/>
    <n v="0"/>
    <n v="0"/>
    <x v="0"/>
  </r>
  <r>
    <s v="B002947"/>
    <s v="GLP-1 Agonist"/>
    <s v="Line 1"/>
    <d v="2025-09-10T00:00:00"/>
    <s v="Team D"/>
    <n v="22.06"/>
    <n v="50.96"/>
    <n v="309"/>
    <n v="50.3"/>
    <n v="8.06"/>
    <n v="99.3"/>
    <n v="7.27"/>
    <n v="145.19999999999999"/>
    <n v="83.01"/>
    <n v="93.45"/>
    <s v="Pass"/>
    <s v="No"/>
    <s v="None"/>
    <s v="None"/>
    <d v="2025-09-01T00:00:00"/>
    <n v="0"/>
    <n v="0"/>
    <n v="0"/>
    <n v="0"/>
    <n v="0"/>
    <n v="0"/>
    <x v="0"/>
  </r>
  <r>
    <s v="B002948"/>
    <s v="AED"/>
    <s v="Line 2"/>
    <d v="2024-02-11T00:00:00"/>
    <s v="Team B"/>
    <n v="22.62"/>
    <n v="43.59"/>
    <n v="318"/>
    <n v="44.3"/>
    <n v="6.8"/>
    <n v="98.75"/>
    <n v="7.08"/>
    <n v="123.3"/>
    <n v="88.6"/>
    <n v="93.84"/>
    <s v="Pass"/>
    <s v="No"/>
    <s v="None"/>
    <s v="None"/>
    <d v="2024-02-01T00:00:00"/>
    <n v="0"/>
    <n v="0"/>
    <n v="0"/>
    <n v="0"/>
    <n v="0"/>
    <n v="0"/>
    <x v="0"/>
  </r>
  <r>
    <s v="B002949"/>
    <s v="AED"/>
    <s v="Line 2"/>
    <d v="2024-04-05T00:00:00"/>
    <s v="Team B"/>
    <n v="23.09"/>
    <n v="42.86"/>
    <n v="310"/>
    <n v="47.1"/>
    <n v="7.67"/>
    <n v="99"/>
    <n v="6.97"/>
    <n v="143.1"/>
    <n v="90.58"/>
    <n v="94.06"/>
    <s v="Pass"/>
    <s v="No"/>
    <s v="None"/>
    <s v="None"/>
    <d v="2024-04-01T00:00:00"/>
    <n v="0"/>
    <n v="0"/>
    <n v="0"/>
    <n v="0"/>
    <n v="0"/>
    <n v="0"/>
    <x v="0"/>
  </r>
  <r>
    <s v="B002950"/>
    <s v="AED"/>
    <s v="Line 2"/>
    <d v="2024-08-05T00:00:00"/>
    <s v="Team B"/>
    <n v="21.99"/>
    <n v="33.200000000000003"/>
    <n v="343"/>
    <n v="51.1"/>
    <n v="7.21"/>
    <n v="99.47"/>
    <n v="6.85"/>
    <n v="129"/>
    <n v="86.42"/>
    <n v="93.09"/>
    <s v="Pass"/>
    <s v="No"/>
    <s v="None"/>
    <s v="None"/>
    <d v="2024-08-01T00:00:00"/>
    <n v="0"/>
    <n v="0"/>
    <n v="0"/>
    <n v="0"/>
    <n v="0"/>
    <n v="0"/>
    <x v="0"/>
  </r>
  <r>
    <s v="B002951"/>
    <s v="Antidepressant"/>
    <s v="Line 2"/>
    <d v="2025-07-10T00:00:00"/>
    <s v="Team B"/>
    <n v="23.18"/>
    <n v="43.63"/>
    <n v="333"/>
    <n v="39.9"/>
    <n v="7.88"/>
    <m/>
    <n v="6.89"/>
    <n v="142.5"/>
    <n v="86.05"/>
    <n v="95.31"/>
    <s v="Pass"/>
    <s v="No"/>
    <s v="None"/>
    <s v="None"/>
    <d v="2025-07-01T00:00:00"/>
    <n v="0"/>
    <n v="0"/>
    <n v="1"/>
    <n v="0"/>
    <n v="0"/>
    <n v="0"/>
    <x v="1"/>
  </r>
  <r>
    <s v="B002952"/>
    <s v="COX-2 Inhibitor"/>
    <s v="Line 2"/>
    <d v="2024-02-27T00:00:00"/>
    <s v="Team C"/>
    <n v="23.09"/>
    <n v="37.58"/>
    <n v="345"/>
    <n v="39.6"/>
    <n v="6.89"/>
    <n v="99.35"/>
    <n v="6.52"/>
    <n v="122.3"/>
    <n v="88.81"/>
    <n v="96.76"/>
    <s v="Pass"/>
    <s v="No"/>
    <s v="None"/>
    <s v="None"/>
    <d v="2024-02-01T00:00:00"/>
    <n v="0"/>
    <n v="0"/>
    <n v="0"/>
    <n v="0"/>
    <n v="0"/>
    <n v="0"/>
    <x v="0"/>
  </r>
  <r>
    <s v="B002953"/>
    <s v="Antidepressant"/>
    <s v="Line 2"/>
    <d v="2024-03-01T00:00:00"/>
    <s v="Team A"/>
    <n v="22.11"/>
    <n v="44.04"/>
    <n v="332"/>
    <n v="48.9"/>
    <n v="6.86"/>
    <n v="98.85"/>
    <n v="6.68"/>
    <n v="135.9"/>
    <n v="88.74"/>
    <n v="93.48"/>
    <s v="Pass"/>
    <s v="Yes"/>
    <s v="Process"/>
    <s v="Minor"/>
    <d v="2024-03-01T00:00:00"/>
    <n v="0"/>
    <n v="0"/>
    <n v="0"/>
    <n v="0"/>
    <n v="0"/>
    <n v="0"/>
    <x v="0"/>
  </r>
  <r>
    <s v="B002954"/>
    <s v="AED"/>
    <s v="Line 1"/>
    <d v="2024-01-24T00:00:00"/>
    <s v="Team B"/>
    <n v="22.06"/>
    <n v="38.19"/>
    <n v="302"/>
    <n v="44.3"/>
    <n v="7.46"/>
    <n v="98.84"/>
    <n v="6.84"/>
    <n v="129.80000000000001"/>
    <n v="87.35"/>
    <n v="93.67"/>
    <s v="Pass"/>
    <s v="No"/>
    <s v="None"/>
    <s v="None"/>
    <d v="2024-01-01T00:00:00"/>
    <n v="0"/>
    <n v="0"/>
    <n v="0"/>
    <n v="0"/>
    <n v="0"/>
    <n v="0"/>
    <x v="0"/>
  </r>
  <r>
    <s v="B002955"/>
    <s v="GLP-1 Agonist"/>
    <s v="Line 2"/>
    <d v="2024-05-20T00:00:00"/>
    <s v="Team B"/>
    <n v="20.13"/>
    <n v="48.99"/>
    <n v="339"/>
    <n v="41.8"/>
    <n v="7.07"/>
    <n v="98.66"/>
    <n v="7.08"/>
    <n v="137.30000000000001"/>
    <n v="87.88"/>
    <n v="90.78"/>
    <s v="Pass"/>
    <s v="Yes"/>
    <s v="Environmental"/>
    <s v="Minor"/>
    <d v="2024-05-01T00:00:00"/>
    <n v="0"/>
    <n v="0"/>
    <n v="0"/>
    <n v="0"/>
    <n v="0"/>
    <n v="0"/>
    <x v="0"/>
  </r>
  <r>
    <s v="B002956"/>
    <s v="GLP-1 Agonist"/>
    <s v="Line 2"/>
    <d v="2025-11-02T00:00:00"/>
    <s v="Team B"/>
    <n v="21.72"/>
    <n v="42.76"/>
    <n v="280"/>
    <n v="50.7"/>
    <n v="8.0399999999999991"/>
    <n v="99.41"/>
    <n v="7.04"/>
    <n v="139"/>
    <n v="83.45"/>
    <n v="93.8"/>
    <s v="Pass"/>
    <s v="No"/>
    <s v="None"/>
    <s v="None"/>
    <d v="2025-11-01T00:00:00"/>
    <n v="0"/>
    <n v="0"/>
    <n v="0"/>
    <n v="0"/>
    <n v="0"/>
    <n v="0"/>
    <x v="0"/>
  </r>
  <r>
    <s v="B002957"/>
    <s v="Antidepressant"/>
    <s v="Line 2"/>
    <d v="2025-06-11T00:00:00"/>
    <s v="Team B"/>
    <n v="20.84"/>
    <n v="53.4"/>
    <n v="322"/>
    <n v="48.9"/>
    <n v="7.12"/>
    <n v="98.83"/>
    <n v="6.96"/>
    <n v="122.7"/>
    <n v="84.87"/>
    <n v="92.47"/>
    <s v="Pass"/>
    <s v="No"/>
    <s v="None"/>
    <s v="None"/>
    <d v="2025-06-01T00:00:00"/>
    <n v="0"/>
    <n v="0"/>
    <n v="0"/>
    <n v="0"/>
    <n v="0"/>
    <n v="0"/>
    <x v="0"/>
  </r>
  <r>
    <s v="B002958"/>
    <s v="Antidepressant"/>
    <s v="Line 1"/>
    <d v="2025-06-08T00:00:00"/>
    <s v="Team B"/>
    <n v="20.78"/>
    <n v="36.880000000000003"/>
    <n v="315"/>
    <n v="48.1"/>
    <n v="6.76"/>
    <n v="99.3"/>
    <n v="6.52"/>
    <n v="132.30000000000001"/>
    <n v="88.9"/>
    <n v="96.62"/>
    <s v="Pass"/>
    <s v="No"/>
    <s v="None"/>
    <s v="None"/>
    <d v="2025-06-01T00:00:00"/>
    <n v="0"/>
    <n v="0"/>
    <n v="0"/>
    <n v="0"/>
    <n v="0"/>
    <n v="0"/>
    <x v="0"/>
  </r>
  <r>
    <s v="B002959"/>
    <s v="Antidepressant"/>
    <s v="Line 2"/>
    <d v="2024-08-01T00:00:00"/>
    <s v="Team B"/>
    <n v="22.14"/>
    <n v="49.75"/>
    <n v="314"/>
    <n v="45.9"/>
    <n v="6.68"/>
    <n v="98.67"/>
    <n v="6.66"/>
    <n v="138.19999999999999"/>
    <n v="85.43"/>
    <n v="97.23"/>
    <s v="Pass"/>
    <s v="No"/>
    <s v="None"/>
    <s v="None"/>
    <d v="2024-08-01T00:00:00"/>
    <n v="0"/>
    <n v="0"/>
    <n v="0"/>
    <n v="0"/>
    <n v="0"/>
    <n v="0"/>
    <x v="0"/>
  </r>
  <r>
    <s v="B002960"/>
    <s v="AED"/>
    <s v="Line 1"/>
    <d v="2025-04-01T00:00:00"/>
    <s v="Team D"/>
    <n v="20.96"/>
    <n v="34.99"/>
    <n v="307"/>
    <n v="32.1"/>
    <n v="8.19"/>
    <n v="98.81"/>
    <n v="6.88"/>
    <n v="110.3"/>
    <n v="83.63"/>
    <n v="91.94"/>
    <s v="Pass"/>
    <s v="No"/>
    <s v="None"/>
    <s v="None"/>
    <d v="2025-04-01T00:00:00"/>
    <n v="0"/>
    <n v="0"/>
    <n v="0"/>
    <n v="0"/>
    <n v="0"/>
    <n v="0"/>
    <x v="0"/>
  </r>
  <r>
    <s v="B002961"/>
    <s v="AED"/>
    <s v="Line 1"/>
    <d v="2025-07-23T00:00:00"/>
    <s v="Team C"/>
    <n v="21.79"/>
    <n v="45.04"/>
    <n v="301"/>
    <n v="40.5"/>
    <n v="7.19"/>
    <n v="98.97"/>
    <n v="6.87"/>
    <n v="140.69999999999999"/>
    <n v="87.14"/>
    <n v="91.76"/>
    <s v="Pass"/>
    <s v="No"/>
    <s v="None"/>
    <s v="None"/>
    <d v="2025-07-01T00:00:00"/>
    <n v="0"/>
    <n v="0"/>
    <n v="0"/>
    <n v="0"/>
    <n v="0"/>
    <n v="0"/>
    <x v="0"/>
  </r>
  <r>
    <s v="B002962"/>
    <s v="AED"/>
    <s v="Line 1"/>
    <d v="2025-01-24T00:00:00"/>
    <s v="Team C"/>
    <n v="21.9"/>
    <n v="40.840000000000003"/>
    <n v="336"/>
    <n v="41.8"/>
    <n v="6.95"/>
    <n v="98.93"/>
    <n v="6.85"/>
    <n v="133.19999999999999"/>
    <n v="88.27"/>
    <n v="94.66"/>
    <s v="Pass"/>
    <s v="No"/>
    <s v="None"/>
    <s v="None"/>
    <d v="2025-01-01T00:00:00"/>
    <n v="0"/>
    <n v="0"/>
    <n v="0"/>
    <n v="0"/>
    <n v="0"/>
    <n v="0"/>
    <x v="0"/>
  </r>
  <r>
    <s v="B002963"/>
    <s v="Antidepressant"/>
    <s v="Line 2"/>
    <d v="2025-09-17T00:00:00"/>
    <s v="Team B"/>
    <n v="22.14"/>
    <n v="39.76"/>
    <n v="298"/>
    <n v="41.2"/>
    <n v="6.64"/>
    <n v="99.04"/>
    <n v="6.7"/>
    <n v="121.7"/>
    <n v="90.16"/>
    <n v="97.02"/>
    <s v="Pass"/>
    <s v="No"/>
    <s v="None"/>
    <s v="None"/>
    <d v="2025-09-01T00:00:00"/>
    <n v="0"/>
    <n v="0"/>
    <n v="0"/>
    <n v="0"/>
    <n v="0"/>
    <n v="0"/>
    <x v="0"/>
  </r>
  <r>
    <s v="B002964"/>
    <s v="COX-2 Inhibitor"/>
    <s v="Line 1"/>
    <d v="2025-02-20T00:00:00"/>
    <s v="Team D"/>
    <n v="21.82"/>
    <n v="40.42"/>
    <n v="358"/>
    <n v="47.3"/>
    <n v="7.18"/>
    <n v="98.81"/>
    <n v="6.57"/>
    <n v="120.4"/>
    <n v="90.95"/>
    <n v="92.33"/>
    <s v="Pass"/>
    <s v="No"/>
    <s v="None"/>
    <s v="None"/>
    <d v="2025-02-01T00:00:00"/>
    <n v="0"/>
    <n v="0"/>
    <n v="0"/>
    <n v="0"/>
    <n v="0"/>
    <n v="0"/>
    <x v="0"/>
  </r>
  <r>
    <s v="B002965"/>
    <s v="Antidepressant"/>
    <s v="Line 3"/>
    <d v="2024-08-25T00:00:00"/>
    <s v="Team A"/>
    <n v="22.67"/>
    <n v="37.43"/>
    <n v="332"/>
    <n v="37.6"/>
    <n v="6.84"/>
    <n v="99.1"/>
    <n v="6.62"/>
    <n v="141.1"/>
    <n v="88.39"/>
    <n v="95.84"/>
    <s v="Pass"/>
    <s v="No"/>
    <s v="None"/>
    <s v="None"/>
    <d v="2024-08-01T00:00:00"/>
    <n v="0"/>
    <n v="0"/>
    <n v="0"/>
    <n v="0"/>
    <n v="0"/>
    <n v="0"/>
    <x v="0"/>
  </r>
  <r>
    <s v="B002966"/>
    <s v="GLP-1 Agonist"/>
    <s v="Line 1"/>
    <d v="2025-04-11T00:00:00"/>
    <s v="Team C"/>
    <n v="21.43"/>
    <n v="33.700000000000003"/>
    <n v="293"/>
    <n v="60.3"/>
    <n v="7.63"/>
    <n v="99.47"/>
    <n v="7"/>
    <n v="155.1"/>
    <n v="85.23"/>
    <n v="89.44"/>
    <s v="Pass"/>
    <s v="No"/>
    <s v="None"/>
    <s v="None"/>
    <d v="2025-04-01T00:00:00"/>
    <n v="0"/>
    <n v="0"/>
    <n v="0"/>
    <n v="0"/>
    <n v="0"/>
    <n v="0"/>
    <x v="0"/>
  </r>
  <r>
    <s v="B002967"/>
    <s v="GLP-1 Agonist"/>
    <s v="Line 3"/>
    <d v="2025-11-20T00:00:00"/>
    <s v="Team A"/>
    <n v="21.83"/>
    <n v="37.79"/>
    <n v="310"/>
    <n v="46.4"/>
    <n v="8.08"/>
    <n v="98.69"/>
    <n v="6.91"/>
    <n v="149.5"/>
    <n v="85.95"/>
    <n v="91.3"/>
    <s v="Pass"/>
    <s v="No"/>
    <s v="None"/>
    <s v="None"/>
    <d v="2025-11-01T00:00:00"/>
    <n v="0"/>
    <n v="0"/>
    <n v="0"/>
    <n v="0"/>
    <n v="0"/>
    <n v="0"/>
    <x v="0"/>
  </r>
  <r>
    <s v="B002968"/>
    <s v="GLP-1 Agonist"/>
    <s v="Line 1"/>
    <d v="2025-08-27T00:00:00"/>
    <s v="Team D"/>
    <n v="14"/>
    <n v="40.58"/>
    <n v="297"/>
    <n v="42.8"/>
    <n v="7.6"/>
    <n v="99.21"/>
    <n v="7.05"/>
    <n v="132.1"/>
    <n v="87.72"/>
    <n v="93.22"/>
    <s v="Pass"/>
    <s v="Yes"/>
    <s v="Process"/>
    <s v="Minor"/>
    <d v="2025-08-01T00:00:00"/>
    <n v="0"/>
    <n v="0"/>
    <n v="0"/>
    <n v="0"/>
    <n v="0"/>
    <n v="0"/>
    <x v="0"/>
  </r>
  <r>
    <s v="B002969"/>
    <s v="COX-2 Inhibitor"/>
    <s v="Line 2"/>
    <d v="2024-12-30T00:00:00"/>
    <s v="Team B"/>
    <n v="22.37"/>
    <n v="48.82"/>
    <n v="320"/>
    <n v="42.6"/>
    <n v="6.53"/>
    <n v="98.1"/>
    <n v="6.89"/>
    <n v="127.5"/>
    <n v="87.45"/>
    <n v="95.58"/>
    <s v="Pass"/>
    <s v="No"/>
    <s v="None"/>
    <s v="None"/>
    <d v="2024-12-01T00:00:00"/>
    <n v="0"/>
    <n v="0"/>
    <n v="0"/>
    <n v="0"/>
    <n v="0"/>
    <n v="0"/>
    <x v="0"/>
  </r>
  <r>
    <s v="B002970"/>
    <s v="Antidepressant"/>
    <s v="Line 3"/>
    <d v="2025-03-12T00:00:00"/>
    <s v="Team B"/>
    <n v="22.82"/>
    <n v="43.48"/>
    <n v="300"/>
    <n v="48.6"/>
    <n v="7.09"/>
    <n v="98.8"/>
    <n v="6.86"/>
    <n v="135.19999999999999"/>
    <n v="87.07"/>
    <n v="93.21"/>
    <s v="Pass"/>
    <s v="No"/>
    <s v="None"/>
    <s v="None"/>
    <d v="2025-03-01T00:00:00"/>
    <n v="0"/>
    <n v="0"/>
    <n v="0"/>
    <n v="0"/>
    <n v="0"/>
    <n v="0"/>
    <x v="0"/>
  </r>
  <r>
    <s v="B002971"/>
    <s v="GLP-1 Agonist"/>
    <s v="Line 2"/>
    <d v="2025-12-14T00:00:00"/>
    <s v="Team A"/>
    <n v="22.23"/>
    <n v="45.83"/>
    <n v="312"/>
    <n v="50.6"/>
    <n v="7.68"/>
    <n v="98.28"/>
    <n v="7.15"/>
    <n v="139.4"/>
    <n v="83.63"/>
    <n v="93.58"/>
    <s v="Pass"/>
    <s v="No"/>
    <s v="None"/>
    <s v="None"/>
    <d v="2025-12-01T00:00:00"/>
    <n v="0"/>
    <n v="0"/>
    <n v="0"/>
    <n v="0"/>
    <n v="0"/>
    <n v="0"/>
    <x v="0"/>
  </r>
  <r>
    <s v="B002972"/>
    <s v="COX-2 Inhibitor"/>
    <s v="Line 1"/>
    <d v="2025-07-01T00:00:00"/>
    <s v="Team D"/>
    <n v="21.9"/>
    <n v="35.61"/>
    <n v="351"/>
    <n v="32.799999999999997"/>
    <n v="6.16"/>
    <n v="99.64"/>
    <n v="6.61"/>
    <m/>
    <n v="94.3"/>
    <n v="95.84"/>
    <s v="Pass"/>
    <s v="No"/>
    <s v="None"/>
    <s v="None"/>
    <d v="2025-07-01T00:00:00"/>
    <n v="0"/>
    <n v="0"/>
    <n v="0"/>
    <n v="0"/>
    <n v="1"/>
    <n v="0"/>
    <x v="1"/>
  </r>
  <r>
    <s v="B002973"/>
    <s v="Antidepressant"/>
    <s v="Line 2"/>
    <d v="2025-01-02T00:00:00"/>
    <s v="Team B"/>
    <n v="21.59"/>
    <n v="39.840000000000003"/>
    <n v="324"/>
    <n v="44.8"/>
    <n v="6.76"/>
    <n v="99.37"/>
    <n v="6.93"/>
    <n v="138.1"/>
    <n v="81.94"/>
    <n v="95.65"/>
    <s v="Pass"/>
    <s v="No"/>
    <s v="None"/>
    <s v="None"/>
    <d v="2025-01-01T00:00:00"/>
    <n v="0"/>
    <n v="0"/>
    <n v="0"/>
    <n v="0"/>
    <n v="0"/>
    <n v="0"/>
    <x v="0"/>
  </r>
  <r>
    <s v="B002974"/>
    <s v="AED"/>
    <s v="Line 3"/>
    <d v="2024-07-24T00:00:00"/>
    <s v="Team B"/>
    <n v="21.06"/>
    <n v="47.56"/>
    <n v="308"/>
    <n v="40.799999999999997"/>
    <n v="7.66"/>
    <n v="98.61"/>
    <n v="7.08"/>
    <n v="143.9"/>
    <n v="88.41"/>
    <n v="92.51"/>
    <s v="Pass"/>
    <s v="No"/>
    <s v="None"/>
    <s v="None"/>
    <d v="2024-07-01T00:00:00"/>
    <n v="0"/>
    <n v="0"/>
    <n v="0"/>
    <n v="0"/>
    <n v="0"/>
    <n v="0"/>
    <x v="0"/>
  </r>
  <r>
    <s v="B002975"/>
    <s v="GLP-1 Agonist"/>
    <s v="Line 3"/>
    <d v="2025-10-24T00:00:00"/>
    <s v="Team D"/>
    <n v="21.01"/>
    <n v="41.72"/>
    <n v="297"/>
    <n v="44.1"/>
    <n v="9.24"/>
    <n v="98.97"/>
    <n v="7.11"/>
    <n v="135.4"/>
    <n v="86.8"/>
    <n v="91.58"/>
    <s v="Pass"/>
    <s v="Yes"/>
    <s v="Equipment"/>
    <s v="Major"/>
    <d v="2025-10-01T00:00:00"/>
    <n v="0"/>
    <n v="0"/>
    <n v="0"/>
    <n v="0"/>
    <n v="0"/>
    <n v="0"/>
    <x v="0"/>
  </r>
  <r>
    <s v="B002976"/>
    <s v="AED"/>
    <s v="Line 1"/>
    <d v="2025-12-15T00:00:00"/>
    <s v="Team A"/>
    <n v="20.75"/>
    <n v="39.69"/>
    <n v="309"/>
    <n v="43.5"/>
    <n v="7.98"/>
    <n v="99.4"/>
    <n v="6.75"/>
    <n v="117.1"/>
    <n v="88.09"/>
    <n v="95.44"/>
    <s v="Pass"/>
    <s v="No"/>
    <s v="None"/>
    <s v="None"/>
    <d v="2025-12-01T00:00:00"/>
    <n v="0"/>
    <n v="0"/>
    <n v="0"/>
    <n v="0"/>
    <n v="0"/>
    <n v="0"/>
    <x v="0"/>
  </r>
  <r>
    <s v="B002977"/>
    <s v="COX-2 Inhibitor"/>
    <s v="Line 3"/>
    <d v="2024-02-21T00:00:00"/>
    <s v="Team B"/>
    <n v="22.4"/>
    <n v="47.67"/>
    <n v="309"/>
    <n v="35"/>
    <n v="7.91"/>
    <n v="99.45"/>
    <n v="6.82"/>
    <n v="133.1"/>
    <n v="86.34"/>
    <n v="94.96"/>
    <s v="Pass"/>
    <s v="No"/>
    <s v="None"/>
    <s v="None"/>
    <d v="2024-02-01T00:00:00"/>
    <n v="0"/>
    <n v="0"/>
    <n v="0"/>
    <n v="0"/>
    <n v="0"/>
    <n v="0"/>
    <x v="0"/>
  </r>
  <r>
    <s v="B002978"/>
    <s v="COX-2 Inhibitor"/>
    <s v="Line 2"/>
    <d v="2024-01-24T00:00:00"/>
    <s v="Team A"/>
    <n v="22.97"/>
    <n v="40.340000000000003"/>
    <n v="341"/>
    <n v="43.8"/>
    <n v="6.49"/>
    <n v="99.07"/>
    <n v="6.45"/>
    <n v="138.19999999999999"/>
    <n v="83.97"/>
    <n v="94.86"/>
    <s v="Pass"/>
    <s v="No"/>
    <s v="None"/>
    <s v="None"/>
    <d v="2024-01-01T00:00:00"/>
    <n v="0"/>
    <n v="0"/>
    <n v="0"/>
    <n v="0"/>
    <n v="0"/>
    <n v="0"/>
    <x v="0"/>
  </r>
  <r>
    <s v="B002979"/>
    <s v="COX-2 Inhibitor"/>
    <s v="Line 1"/>
    <d v="2024-03-25T00:00:00"/>
    <s v="Team A"/>
    <n v="21.91"/>
    <n v="39.11"/>
    <n v="349"/>
    <n v="34.799999999999997"/>
    <n v="7.41"/>
    <n v="98.63"/>
    <n v="6.82"/>
    <n v="119.4"/>
    <n v="90.91"/>
    <n v="94.17"/>
    <s v="Pass"/>
    <s v="No"/>
    <s v="None"/>
    <s v="None"/>
    <d v="2024-03-01T00:00:00"/>
    <n v="0"/>
    <n v="0"/>
    <n v="0"/>
    <n v="0"/>
    <n v="0"/>
    <n v="0"/>
    <x v="0"/>
  </r>
  <r>
    <s v="B002980"/>
    <s v="AED"/>
    <s v="Line 2"/>
    <d v="2024-10-09T00:00:00"/>
    <s v="Team A"/>
    <n v="21.73"/>
    <n v="46.43"/>
    <n v="316"/>
    <n v="43.8"/>
    <n v="7.38"/>
    <n v="98.67"/>
    <n v="6.89"/>
    <n v="146.5"/>
    <n v="89.87"/>
    <n v="94.75"/>
    <s v="Pass"/>
    <s v="No"/>
    <s v="None"/>
    <s v="None"/>
    <d v="2024-10-01T00:00:00"/>
    <n v="0"/>
    <n v="0"/>
    <n v="0"/>
    <n v="0"/>
    <n v="0"/>
    <n v="0"/>
    <x v="0"/>
  </r>
  <r>
    <s v="B002981"/>
    <s v="COX-2 Inhibitor"/>
    <s v="Line 2"/>
    <d v="2024-04-26T00:00:00"/>
    <s v="Team A"/>
    <n v="22.33"/>
    <n v="43.03"/>
    <n v="372"/>
    <n v="33.200000000000003"/>
    <n v="6.97"/>
    <n v="99.37"/>
    <n v="6.66"/>
    <n v="118.8"/>
    <n v="90.06"/>
    <n v="93.1"/>
    <s v="Pass"/>
    <s v="No"/>
    <s v="None"/>
    <s v="None"/>
    <d v="2024-04-01T00:00:00"/>
    <n v="0"/>
    <n v="0"/>
    <n v="0"/>
    <n v="0"/>
    <n v="0"/>
    <n v="0"/>
    <x v="0"/>
  </r>
  <r>
    <s v="B002982"/>
    <s v="Antidepressant"/>
    <s v="Line 2"/>
    <d v="2025-10-06T00:00:00"/>
    <s v="Team D"/>
    <n v="22.79"/>
    <n v="39.39"/>
    <n v="302"/>
    <n v="46.7"/>
    <n v="7.42"/>
    <n v="99.69"/>
    <n v="6.6"/>
    <n v="121.3"/>
    <n v="88.62"/>
    <n v="94.17"/>
    <s v="Pass"/>
    <s v="No"/>
    <s v="None"/>
    <s v="None"/>
    <d v="2025-10-01T00:00:00"/>
    <n v="0"/>
    <n v="0"/>
    <n v="0"/>
    <n v="0"/>
    <n v="0"/>
    <n v="0"/>
    <x v="0"/>
  </r>
  <r>
    <s v="B002983"/>
    <s v="Antidepressant"/>
    <s v="Line 3"/>
    <d v="2025-10-30T00:00:00"/>
    <s v="Team B"/>
    <m/>
    <n v="39.22"/>
    <n v="308"/>
    <n v="38.799999999999997"/>
    <n v="7.05"/>
    <n v="99.1"/>
    <n v="6.75"/>
    <n v="113.4"/>
    <n v="86.96"/>
    <n v="94.03"/>
    <s v="Pass"/>
    <s v="No"/>
    <s v="None"/>
    <s v="None"/>
    <d v="2025-10-01T00:00:00"/>
    <n v="1"/>
    <n v="0"/>
    <n v="0"/>
    <n v="0"/>
    <n v="0"/>
    <n v="0"/>
    <x v="1"/>
  </r>
  <r>
    <s v="B002984"/>
    <s v="COX-2 Inhibitor"/>
    <s v="Line 1"/>
    <d v="2024-05-11T00:00:00"/>
    <s v="Team D"/>
    <n v="22.07"/>
    <n v="37.65"/>
    <n v="342"/>
    <n v="44.3"/>
    <n v="7.22"/>
    <n v="99.09"/>
    <n v="6.6"/>
    <n v="110.5"/>
    <n v="88.6"/>
    <n v="94.51"/>
    <s v="Pass"/>
    <s v="No"/>
    <s v="None"/>
    <s v="None"/>
    <d v="2024-05-01T00:00:00"/>
    <n v="0"/>
    <n v="0"/>
    <n v="0"/>
    <n v="0"/>
    <n v="0"/>
    <n v="0"/>
    <x v="0"/>
  </r>
  <r>
    <s v="B002985"/>
    <s v="Antidepressant"/>
    <s v="Line 2"/>
    <d v="2025-08-29T00:00:00"/>
    <s v="Team B"/>
    <n v="21.37"/>
    <n v="40.020000000000003"/>
    <n v="324"/>
    <n v="46.9"/>
    <n v="7.44"/>
    <n v="99.8"/>
    <n v="6.99"/>
    <n v="129.69999999999999"/>
    <n v="89.52"/>
    <n v="94.77"/>
    <s v="Pass"/>
    <s v="No"/>
    <s v="None"/>
    <s v="None"/>
    <d v="2025-08-01T00:00:00"/>
    <n v="0"/>
    <n v="0"/>
    <n v="0"/>
    <n v="0"/>
    <n v="0"/>
    <n v="0"/>
    <x v="0"/>
  </r>
  <r>
    <s v="B002986"/>
    <s v="Antidepressant"/>
    <s v="Line 2"/>
    <d v="2024-04-13T00:00:00"/>
    <s v="Team D"/>
    <n v="21.15"/>
    <n v="47.5"/>
    <n v="286"/>
    <n v="39.5"/>
    <n v="5.94"/>
    <n v="99.13"/>
    <n v="6.99"/>
    <n v="120.3"/>
    <n v="87.45"/>
    <n v="93.12"/>
    <s v="Pass"/>
    <s v="No"/>
    <s v="None"/>
    <s v="None"/>
    <d v="2024-04-01T00:00:00"/>
    <n v="0"/>
    <n v="0"/>
    <n v="0"/>
    <n v="0"/>
    <n v="0"/>
    <n v="0"/>
    <x v="0"/>
  </r>
  <r>
    <s v="B002987"/>
    <s v="Antidepressant"/>
    <s v="Line 1"/>
    <d v="2025-07-29T00:00:00"/>
    <s v="Team A"/>
    <n v="22.4"/>
    <n v="43.22"/>
    <n v="331"/>
    <n v="41.2"/>
    <n v="6.9"/>
    <n v="98.73"/>
    <n v="6.76"/>
    <n v="119.2"/>
    <n v="90.76"/>
    <n v="95.63"/>
    <s v="Pass"/>
    <s v="No"/>
    <s v="None"/>
    <s v="None"/>
    <d v="2025-07-01T00:00:00"/>
    <n v="0"/>
    <n v="0"/>
    <n v="0"/>
    <n v="0"/>
    <n v="0"/>
    <n v="0"/>
    <x v="0"/>
  </r>
  <r>
    <s v="B002988"/>
    <s v="GLP-1 Agonist"/>
    <s v="Line 2"/>
    <d v="2024-09-24T00:00:00"/>
    <s v="Team A"/>
    <n v="21.4"/>
    <n v="44.79"/>
    <n v="304"/>
    <n v="45.4"/>
    <n v="8.19"/>
    <n v="98.82"/>
    <n v="6.84"/>
    <n v="136.4"/>
    <n v="82.57"/>
    <n v="93.08"/>
    <s v="Pass"/>
    <s v="No"/>
    <s v="None"/>
    <s v="None"/>
    <d v="2024-09-01T00:00:00"/>
    <n v="0"/>
    <n v="0"/>
    <n v="0"/>
    <n v="0"/>
    <n v="0"/>
    <n v="0"/>
    <x v="0"/>
  </r>
  <r>
    <s v="B002989"/>
    <s v="Antidepressant"/>
    <s v="Line 3"/>
    <d v="2024-01-30T00:00:00"/>
    <s v="Team A"/>
    <n v="22.04"/>
    <n v="44.58"/>
    <n v="282"/>
    <n v="46.5"/>
    <n v="7.66"/>
    <n v="99.3"/>
    <n v="6.56"/>
    <n v="138.30000000000001"/>
    <n v="85.24"/>
    <n v="92.74"/>
    <s v="Pass"/>
    <s v="No"/>
    <s v="None"/>
    <s v="None"/>
    <d v="2024-01-01T00:00:00"/>
    <n v="0"/>
    <n v="0"/>
    <n v="0"/>
    <n v="0"/>
    <n v="0"/>
    <n v="0"/>
    <x v="0"/>
  </r>
  <r>
    <s v="B002990"/>
    <s v="COX-2 Inhibitor"/>
    <s v="Line 2"/>
    <d v="2024-11-09T00:00:00"/>
    <s v="Team D"/>
    <n v="23.46"/>
    <n v="39.94"/>
    <n v="338"/>
    <n v="36.9"/>
    <n v="6.82"/>
    <n v="99.16"/>
    <n v="6.55"/>
    <n v="113.5"/>
    <n v="90.09"/>
    <n v="93.52"/>
    <s v="Pass"/>
    <s v="No"/>
    <s v="None"/>
    <s v="None"/>
    <d v="2024-11-01T00:00:00"/>
    <n v="0"/>
    <n v="0"/>
    <n v="0"/>
    <n v="0"/>
    <n v="0"/>
    <n v="0"/>
    <x v="0"/>
  </r>
  <r>
    <s v="B002991"/>
    <s v="AED"/>
    <s v="Line 1"/>
    <d v="2025-08-24T00:00:00"/>
    <s v="Team C"/>
    <n v="22.8"/>
    <n v="35.75"/>
    <n v="300"/>
    <n v="41.7"/>
    <n v="6.77"/>
    <n v="99.3"/>
    <n v="6.65"/>
    <n v="121.3"/>
    <n v="91.78"/>
    <n v="96.06"/>
    <s v="Pass"/>
    <s v="No"/>
    <s v="None"/>
    <s v="None"/>
    <d v="2025-08-01T00:00:00"/>
    <n v="0"/>
    <n v="0"/>
    <n v="0"/>
    <n v="0"/>
    <n v="0"/>
    <n v="0"/>
    <x v="0"/>
  </r>
  <r>
    <s v="B002992"/>
    <s v="AED"/>
    <s v="Line 3"/>
    <d v="2025-11-13T00:00:00"/>
    <s v="Team C"/>
    <n v="20.57"/>
    <n v="39.369999999999997"/>
    <n v="307"/>
    <n v="45.8"/>
    <n v="7.82"/>
    <n v="98.59"/>
    <n v="6.9"/>
    <n v="128.6"/>
    <n v="86.3"/>
    <n v="93.73"/>
    <s v="Pass"/>
    <s v="No"/>
    <s v="None"/>
    <s v="None"/>
    <d v="2025-11-01T00:00:00"/>
    <n v="0"/>
    <n v="0"/>
    <n v="0"/>
    <n v="0"/>
    <n v="0"/>
    <n v="0"/>
    <x v="0"/>
  </r>
  <r>
    <s v="B002993"/>
    <s v="GLP-1 Agonist"/>
    <s v="Line 3"/>
    <d v="2024-03-29T00:00:00"/>
    <s v="Team D"/>
    <n v="21.99"/>
    <n v="36.64"/>
    <n v="276"/>
    <n v="40.799999999999997"/>
    <n v="7.84"/>
    <n v="98.54"/>
    <n v="6.9"/>
    <n v="143.6"/>
    <n v="84.42"/>
    <n v="91.56"/>
    <s v="Pass"/>
    <s v="No"/>
    <s v="None"/>
    <s v="None"/>
    <d v="2024-03-01T00:00:00"/>
    <n v="0"/>
    <n v="0"/>
    <n v="0"/>
    <n v="0"/>
    <n v="0"/>
    <n v="0"/>
    <x v="0"/>
  </r>
  <r>
    <s v="B002994"/>
    <s v="GLP-1 Agonist"/>
    <s v="Line 3"/>
    <d v="2025-09-03T00:00:00"/>
    <s v="Team B"/>
    <n v="21.67"/>
    <n v="36.26"/>
    <n v="307"/>
    <n v="48.1"/>
    <n v="8.0399999999999991"/>
    <n v="98.75"/>
    <n v="6.92"/>
    <n v="139.80000000000001"/>
    <n v="89.52"/>
    <n v="91.94"/>
    <s v="Pass"/>
    <s v="No"/>
    <s v="None"/>
    <s v="None"/>
    <d v="2025-09-01T00:00:00"/>
    <n v="0"/>
    <n v="0"/>
    <n v="0"/>
    <n v="0"/>
    <n v="0"/>
    <n v="0"/>
    <x v="0"/>
  </r>
  <r>
    <s v="B002995"/>
    <s v="COX-2 Inhibitor"/>
    <s v="Line 2"/>
    <d v="2024-08-02T00:00:00"/>
    <s v="Team C"/>
    <n v="22.15"/>
    <n v="47.91"/>
    <n v="372"/>
    <n v="41.6"/>
    <n v="6.35"/>
    <n v="99.01"/>
    <n v="6.67"/>
    <n v="124.2"/>
    <n v="87.78"/>
    <n v="95.82"/>
    <s v="Pass"/>
    <s v="No"/>
    <s v="None"/>
    <s v="None"/>
    <d v="2024-08-01T00:00:00"/>
    <n v="0"/>
    <n v="0"/>
    <n v="0"/>
    <n v="0"/>
    <n v="0"/>
    <n v="0"/>
    <x v="0"/>
  </r>
  <r>
    <s v="B002996"/>
    <s v="GLP-1 Agonist"/>
    <s v="Line 2"/>
    <d v="2024-12-05T00:00:00"/>
    <s v="Team C"/>
    <n v="21.75"/>
    <n v="44.85"/>
    <n v="305"/>
    <n v="48.8"/>
    <n v="8.33"/>
    <n v="98.94"/>
    <n v="7.06"/>
    <n v="153.69999999999999"/>
    <n v="87.03"/>
    <n v="94.54"/>
    <s v="Pass"/>
    <s v="No"/>
    <s v="None"/>
    <s v="None"/>
    <d v="2024-12-01T00:00:00"/>
    <n v="0"/>
    <n v="0"/>
    <n v="0"/>
    <n v="0"/>
    <n v="0"/>
    <n v="0"/>
    <x v="0"/>
  </r>
  <r>
    <s v="B002997"/>
    <s v="COX-2 Inhibitor"/>
    <s v="Line 2"/>
    <d v="2024-03-20T00:00:00"/>
    <s v="Team C"/>
    <n v="21.21"/>
    <n v="54.06"/>
    <n v="301"/>
    <n v="43.2"/>
    <n v="6.97"/>
    <n v="99.2"/>
    <n v="6.71"/>
    <n v="148.5"/>
    <n v="87.02"/>
    <n v="95.21"/>
    <s v="Pass"/>
    <s v="No"/>
    <s v="None"/>
    <s v="None"/>
    <d v="2024-03-01T00:00:00"/>
    <n v="0"/>
    <n v="0"/>
    <n v="0"/>
    <n v="0"/>
    <n v="0"/>
    <n v="0"/>
    <x v="0"/>
  </r>
  <r>
    <s v="B002998"/>
    <s v="Antidepressant"/>
    <s v="Line 3"/>
    <d v="2025-12-12T00:00:00"/>
    <s v="Team C"/>
    <n v="23.1"/>
    <n v="38.18"/>
    <n v="325"/>
    <n v="40.4"/>
    <n v="7.43"/>
    <n v="99.78"/>
    <n v="6.73"/>
    <n v="132.1"/>
    <n v="88"/>
    <n v="94.09"/>
    <s v="Pass"/>
    <s v="Yes"/>
    <s v="Environmental"/>
    <s v="Minor"/>
    <d v="2025-12-01T00:00:00"/>
    <n v="0"/>
    <n v="0"/>
    <n v="0"/>
    <n v="0"/>
    <n v="0"/>
    <n v="0"/>
    <x v="0"/>
  </r>
  <r>
    <s v="B002999"/>
    <s v="AED"/>
    <s v="Line 3"/>
    <d v="2025-07-31T00:00:00"/>
    <s v="Team B"/>
    <n v="22.19"/>
    <n v="51.99"/>
    <n v="311"/>
    <n v="43"/>
    <n v="8.7100000000000009"/>
    <n v="98.6"/>
    <n v="7.15"/>
    <n v="135.9"/>
    <n v="85.53"/>
    <n v="94.47"/>
    <s v="Pass"/>
    <s v="No"/>
    <s v="None"/>
    <s v="None"/>
    <d v="2025-07-01T00:00:00"/>
    <n v="0"/>
    <n v="0"/>
    <n v="0"/>
    <n v="0"/>
    <n v="0"/>
    <n v="0"/>
    <x v="0"/>
  </r>
  <r>
    <s v="B003000"/>
    <s v="Antidepressant"/>
    <s v="Line 3"/>
    <d v="2025-04-14T00:00:00"/>
    <s v="Team A"/>
    <n v="21.35"/>
    <n v="49.96"/>
    <n v="300"/>
    <n v="37.4"/>
    <n v="7.45"/>
    <n v="98.87"/>
    <n v="6.88"/>
    <n v="113.5"/>
    <n v="93.2"/>
    <n v="92.68"/>
    <s v="Pass"/>
    <s v="No"/>
    <s v="None"/>
    <s v="None"/>
    <d v="2025-04-01T00:00:00"/>
    <n v="0"/>
    <n v="0"/>
    <n v="0"/>
    <n v="0"/>
    <n v="0"/>
    <n v="0"/>
    <x v="0"/>
  </r>
  <r>
    <s v="Batch_ID"/>
    <s v="Product"/>
    <s v="Manufacturing_Line"/>
    <s v="Batch_Date"/>
    <s v="Operator_Team"/>
    <s v="Temperature_C"/>
    <s v="Humidity_Percent"/>
    <s v="Mixing_Speed_RPM"/>
    <s v="Mixing_Time_Minutes"/>
    <s v="Production_Time_Hours"/>
    <s v="API_Assay_Percent"/>
    <s v="pH"/>
    <s v="Viscosity_cP"/>
    <s v="Dissolution_30min_Percent"/>
    <s v="Yield_Percent"/>
    <s v="Batch_Status"/>
    <s v="Deviation_Flag"/>
    <s v="Deviation_Type"/>
    <s v="Deviation_Severity"/>
    <s v="Batch_Month"/>
    <s v="Temperature_Missing"/>
    <s v="Humidity_Missing"/>
    <s v="Assay_Missing"/>
    <s v="pH_Missing"/>
    <s v="Viscosity_Missing"/>
    <s v="Dissolution_Missing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5">
  <r>
    <s v="B000002"/>
    <s v="GLP-1 Agonist"/>
    <s v="Line 2"/>
    <d v="2025-01-01T00:00:00"/>
    <s v="Team B"/>
    <n v="22.64"/>
    <n v="31.48"/>
    <n v="309"/>
    <n v="52.8"/>
    <n v="9.0500000000000007"/>
    <n v="99.1"/>
    <n v="6.97"/>
    <n v="124.8"/>
    <n v="84.97"/>
    <n v="94.71"/>
    <s v="Pass"/>
    <s v="No"/>
    <s v="None"/>
    <s v="None"/>
    <x v="0"/>
    <n v="0"/>
    <n v="0"/>
    <n v="0"/>
    <n v="0"/>
    <n v="0"/>
    <n v="0"/>
  </r>
  <r>
    <s v="B000003"/>
    <s v="AED"/>
    <s v="Line 1"/>
    <d v="2025-02-20T00:00:00"/>
    <s v="Team A"/>
    <m/>
    <n v="42.43"/>
    <n v="337"/>
    <n v="41.3"/>
    <n v="7.32"/>
    <n v="98.88"/>
    <n v="7.04"/>
    <n v="108.9"/>
    <n v="89.62"/>
    <n v="92.93"/>
    <s v="Pass"/>
    <s v="No"/>
    <s v="None"/>
    <s v="None"/>
    <x v="1"/>
    <n v="1"/>
    <n v="0"/>
    <n v="0"/>
    <n v="0"/>
    <n v="0"/>
    <n v="0"/>
  </r>
  <r>
    <s v="B000004"/>
    <s v="COX-2 Inhibitor"/>
    <s v="Line 3"/>
    <d v="2025-06-19T00:00:00"/>
    <s v="Team A"/>
    <n v="22.76"/>
    <n v="40.590000000000003"/>
    <n v="339"/>
    <n v="29.5"/>
    <n v="6.33"/>
    <n v="98.87"/>
    <n v="6.63"/>
    <n v="117.4"/>
    <n v="89.08"/>
    <n v="91.32"/>
    <s v="Pass"/>
    <s v="Yes"/>
    <s v="Equipment"/>
    <s v="Major"/>
    <x v="2"/>
    <n v="0"/>
    <n v="0"/>
    <n v="0"/>
    <n v="0"/>
    <n v="0"/>
    <n v="0"/>
  </r>
  <r>
    <s v="B000005"/>
    <s v="Antidepressant"/>
    <s v="Line 1"/>
    <d v="2025-02-22T00:00:00"/>
    <s v="Team C"/>
    <n v="22.12"/>
    <n v="35.369999999999997"/>
    <n v="318"/>
    <n v="30.9"/>
    <n v="6.06"/>
    <n v="99.26"/>
    <n v="6.95"/>
    <n v="126.7"/>
    <n v="90.43"/>
    <n v="92.66"/>
    <s v="Pass"/>
    <s v="No"/>
    <s v="None"/>
    <s v="None"/>
    <x v="1"/>
    <n v="0"/>
    <n v="0"/>
    <n v="0"/>
    <n v="0"/>
    <n v="0"/>
    <n v="0"/>
  </r>
  <r>
    <s v="B000006"/>
    <s v="AED"/>
    <s v="Line 3"/>
    <d v="2024-05-17T00:00:00"/>
    <s v="Team C"/>
    <n v="22.84"/>
    <n v="47.88"/>
    <n v="304"/>
    <n v="42.8"/>
    <n v="6.7"/>
    <n v="98.11"/>
    <n v="6.9"/>
    <n v="128.69999999999999"/>
    <n v="88.12"/>
    <n v="96.45"/>
    <s v="Pass"/>
    <s v="No"/>
    <s v="None"/>
    <s v="None"/>
    <x v="3"/>
    <n v="0"/>
    <n v="0"/>
    <n v="0"/>
    <n v="0"/>
    <n v="0"/>
    <n v="0"/>
  </r>
  <r>
    <s v="B000007"/>
    <s v="COX-2 Inhibitor"/>
    <s v="Line 2"/>
    <d v="2024-09-25T00:00:00"/>
    <s v="Team C"/>
    <n v="23.41"/>
    <n v="49.38"/>
    <n v="298"/>
    <n v="37.1"/>
    <n v="6.11"/>
    <n v="99.11"/>
    <n v="6.93"/>
    <n v="137.9"/>
    <n v="93.03"/>
    <n v="94.69"/>
    <s v="Pass"/>
    <s v="No"/>
    <s v="None"/>
    <s v="None"/>
    <x v="4"/>
    <n v="0"/>
    <n v="0"/>
    <n v="0"/>
    <n v="0"/>
    <n v="0"/>
    <n v="0"/>
  </r>
  <r>
    <s v="B000008"/>
    <s v="AED"/>
    <s v="Line 1"/>
    <d v="2024-11-20T00:00:00"/>
    <s v="Team A"/>
    <n v="22.67"/>
    <n v="43.86"/>
    <n v="316"/>
    <n v="42.2"/>
    <n v="7.62"/>
    <n v="99.04"/>
    <n v="7.1"/>
    <n v="115"/>
    <n v="90.95"/>
    <n v="95.2"/>
    <s v="Pass"/>
    <s v="No"/>
    <s v="None"/>
    <s v="None"/>
    <x v="5"/>
    <n v="0"/>
    <n v="0"/>
    <n v="0"/>
    <n v="0"/>
    <n v="0"/>
    <n v="0"/>
  </r>
  <r>
    <s v="B000009"/>
    <s v="Antidepressant"/>
    <s v="Line 1"/>
    <d v="2025-12-20T00:00:00"/>
    <s v="Team C"/>
    <n v="22.34"/>
    <n v="40.47"/>
    <n v="307"/>
    <n v="37.200000000000003"/>
    <n v="6.6"/>
    <n v="99.05"/>
    <n v="6.61"/>
    <n v="115.5"/>
    <n v="91.64"/>
    <n v="92.95"/>
    <s v="Pass"/>
    <s v="No"/>
    <s v="None"/>
    <s v="None"/>
    <x v="6"/>
    <n v="0"/>
    <n v="0"/>
    <n v="0"/>
    <n v="0"/>
    <n v="0"/>
    <n v="0"/>
  </r>
  <r>
    <s v="B000010"/>
    <s v="GLP-1 Agonist"/>
    <s v="Line 3"/>
    <d v="2025-01-24T00:00:00"/>
    <s v="Team A"/>
    <n v="21.24"/>
    <n v="42.17"/>
    <n v="281"/>
    <n v="52.6"/>
    <n v="7.78"/>
    <n v="98.85"/>
    <n v="7.07"/>
    <n v="144.9"/>
    <n v="86.17"/>
    <n v="91.47"/>
    <s v="Pass"/>
    <s v="No"/>
    <s v="None"/>
    <s v="None"/>
    <x v="0"/>
    <n v="0"/>
    <n v="0"/>
    <n v="0"/>
    <n v="0"/>
    <n v="0"/>
    <n v="0"/>
  </r>
  <r>
    <s v="B000011"/>
    <s v="GLP-1 Agonist"/>
    <s v="Line 1"/>
    <d v="2025-04-09T00:00:00"/>
    <s v="Team A"/>
    <n v="22.08"/>
    <n v="39.9"/>
    <n v="308"/>
    <n v="50.5"/>
    <n v="7.42"/>
    <n v="98.58"/>
    <n v="6.64"/>
    <n v="144"/>
    <n v="84.59"/>
    <n v="93.25"/>
    <s v="Pass"/>
    <s v="No"/>
    <s v="None"/>
    <s v="None"/>
    <x v="7"/>
    <n v="0"/>
    <n v="0"/>
    <n v="0"/>
    <n v="0"/>
    <n v="0"/>
    <n v="0"/>
  </r>
  <r>
    <s v="B000012"/>
    <s v="AED"/>
    <s v="Line 3"/>
    <d v="2025-06-21T00:00:00"/>
    <s v="Team B"/>
    <n v="22.41"/>
    <n v="38.590000000000003"/>
    <n v="289"/>
    <n v="46.6"/>
    <n v="8.06"/>
    <n v="99.39"/>
    <n v="6.95"/>
    <n v="128.30000000000001"/>
    <n v="87.71"/>
    <n v="96.11"/>
    <s v="Pass"/>
    <s v="No"/>
    <s v="None"/>
    <s v="None"/>
    <x v="2"/>
    <n v="0"/>
    <n v="0"/>
    <n v="0"/>
    <n v="0"/>
    <n v="0"/>
    <n v="0"/>
  </r>
  <r>
    <s v="B000013"/>
    <s v="COX-2 Inhibitor"/>
    <s v="Line 3"/>
    <d v="2024-09-21T00:00:00"/>
    <s v="Team C"/>
    <n v="22.36"/>
    <n v="39.74"/>
    <n v="355"/>
    <n v="44"/>
    <n v="7.11"/>
    <n v="99.09"/>
    <n v="6.53"/>
    <n v="115.1"/>
    <n v="85.62"/>
    <n v="95.13"/>
    <s v="Pass"/>
    <s v="No"/>
    <s v="None"/>
    <s v="None"/>
    <x v="4"/>
    <n v="0"/>
    <n v="0"/>
    <n v="0"/>
    <n v="0"/>
    <n v="0"/>
    <n v="0"/>
  </r>
  <r>
    <s v="B000014"/>
    <s v="AED"/>
    <s v="Line 3"/>
    <d v="2025-12-06T00:00:00"/>
    <s v="Team C"/>
    <n v="21.54"/>
    <n v="42.52"/>
    <n v="324"/>
    <n v="41.9"/>
    <n v="7.2"/>
    <n v="98.7"/>
    <n v="6.98"/>
    <n v="135.80000000000001"/>
    <n v="86.51"/>
    <n v="91.02"/>
    <s v="Pass"/>
    <s v="No"/>
    <s v="None"/>
    <s v="None"/>
    <x v="6"/>
    <n v="0"/>
    <n v="0"/>
    <n v="0"/>
    <n v="0"/>
    <n v="0"/>
    <n v="0"/>
  </r>
  <r>
    <s v="B000015"/>
    <s v="GLP-1 Agonist"/>
    <s v="Line 1"/>
    <d v="2025-05-08T00:00:00"/>
    <s v="Team D"/>
    <n v="22.35"/>
    <n v="41.24"/>
    <n v="293"/>
    <n v="41"/>
    <n v="7.38"/>
    <n v="99.06"/>
    <n v="7.08"/>
    <n v="134.30000000000001"/>
    <n v="91.18"/>
    <n v="93.31"/>
    <s v="Pass"/>
    <s v="No"/>
    <s v="None"/>
    <s v="None"/>
    <x v="8"/>
    <n v="0"/>
    <n v="0"/>
    <n v="0"/>
    <n v="0"/>
    <n v="0"/>
    <n v="0"/>
  </r>
  <r>
    <s v="B000016"/>
    <s v="Antidepressant"/>
    <s v="Line 3"/>
    <d v="2025-09-12T00:00:00"/>
    <s v="Team D"/>
    <n v="23.25"/>
    <n v="42.05"/>
    <n v="319"/>
    <n v="39.6"/>
    <n v="8.48"/>
    <n v="99.06"/>
    <n v="6.94"/>
    <n v="122.6"/>
    <n v="89.01"/>
    <n v="92.72"/>
    <s v="Pass"/>
    <s v="No"/>
    <s v="None"/>
    <s v="None"/>
    <x v="9"/>
    <n v="0"/>
    <n v="0"/>
    <n v="0"/>
    <n v="0"/>
    <n v="0"/>
    <n v="0"/>
  </r>
  <r>
    <s v="B000017"/>
    <s v="COX-2 Inhibitor"/>
    <s v="Line 3"/>
    <d v="2025-07-01T00:00:00"/>
    <s v="Team B"/>
    <n v="21.94"/>
    <n v="44.05"/>
    <n v="319"/>
    <n v="35.200000000000003"/>
    <n v="7.52"/>
    <n v="99.03"/>
    <n v="6.84"/>
    <n v="123"/>
    <n v="89.39"/>
    <n v="93.7"/>
    <s v="Pass"/>
    <s v="No"/>
    <s v="None"/>
    <s v="None"/>
    <x v="10"/>
    <n v="0"/>
    <n v="0"/>
    <n v="0"/>
    <n v="0"/>
    <n v="0"/>
    <n v="0"/>
  </r>
  <r>
    <s v="B000018"/>
    <s v="Antidepressant"/>
    <s v="Line 1"/>
    <d v="2025-03-30T00:00:00"/>
    <s v="Team D"/>
    <n v="21.8"/>
    <n v="34.380000000000003"/>
    <n v="334"/>
    <n v="30.7"/>
    <n v="7.41"/>
    <n v="99.09"/>
    <n v="6.69"/>
    <n v="115.9"/>
    <m/>
    <n v="93.56"/>
    <s v="Pass"/>
    <s v="No"/>
    <s v="None"/>
    <s v="None"/>
    <x v="11"/>
    <n v="0"/>
    <n v="0"/>
    <n v="0"/>
    <n v="0"/>
    <n v="0"/>
    <n v="1"/>
  </r>
  <r>
    <s v="B000019"/>
    <s v="AED"/>
    <s v="Line 1"/>
    <d v="2024-01-23T00:00:00"/>
    <s v="Team A"/>
    <n v="22.06"/>
    <m/>
    <n v="318"/>
    <n v="42"/>
    <n v="6.23"/>
    <n v="98.92"/>
    <n v="6.93"/>
    <n v="126.6"/>
    <n v="87.33"/>
    <n v="95.57"/>
    <s v="Pass"/>
    <s v="No"/>
    <s v="None"/>
    <s v="None"/>
    <x v="12"/>
    <n v="0"/>
    <n v="1"/>
    <n v="0"/>
    <n v="0"/>
    <n v="0"/>
    <n v="0"/>
  </r>
  <r>
    <s v="B000020"/>
    <s v="COX-2 Inhibitor"/>
    <s v="Line 1"/>
    <d v="2025-03-02T00:00:00"/>
    <s v="Team D"/>
    <n v="22.86"/>
    <n v="43.02"/>
    <n v="345"/>
    <n v="44.1"/>
    <n v="6.73"/>
    <n v="99.54"/>
    <n v="6.71"/>
    <n v="120.7"/>
    <n v="83.16"/>
    <n v="95.97"/>
    <s v="Pass"/>
    <s v="No"/>
    <s v="None"/>
    <s v="None"/>
    <x v="11"/>
    <n v="0"/>
    <n v="0"/>
    <n v="0"/>
    <n v="0"/>
    <n v="0"/>
    <n v="0"/>
  </r>
  <r>
    <s v="B000021"/>
    <s v="COX-2 Inhibitor"/>
    <s v="Line 2"/>
    <d v="2024-04-04T00:00:00"/>
    <s v="Team B"/>
    <n v="22.11"/>
    <n v="55.76"/>
    <n v="349"/>
    <n v="42.4"/>
    <n v="6.4"/>
    <n v="99.1"/>
    <n v="6.77"/>
    <n v="114.9"/>
    <n v="85.13"/>
    <n v="94.83"/>
    <s v="Pass"/>
    <s v="No"/>
    <s v="None"/>
    <s v="None"/>
    <x v="13"/>
    <n v="0"/>
    <n v="0"/>
    <n v="0"/>
    <n v="0"/>
    <n v="0"/>
    <n v="0"/>
  </r>
  <r>
    <s v="B000022"/>
    <s v="GLP-1 Agonist"/>
    <s v="Line 3"/>
    <d v="2025-03-16T00:00:00"/>
    <s v="Team D"/>
    <n v="22.91"/>
    <n v="38.06"/>
    <n v="288"/>
    <n v="52.4"/>
    <n v="8.6"/>
    <n v="98.89"/>
    <n v="6.92"/>
    <n v="135.19999999999999"/>
    <n v="85.97"/>
    <n v="92.88"/>
    <s v="Pass"/>
    <s v="No"/>
    <s v="None"/>
    <s v="None"/>
    <x v="11"/>
    <n v="0"/>
    <n v="0"/>
    <n v="0"/>
    <n v="0"/>
    <n v="0"/>
    <n v="0"/>
  </r>
  <r>
    <s v="B000023"/>
    <s v="AED"/>
    <s v="Line 2"/>
    <d v="2025-05-27T00:00:00"/>
    <s v="Team D"/>
    <n v="22.12"/>
    <n v="45.62"/>
    <n v="288"/>
    <n v="44.7"/>
    <n v="7.87"/>
    <n v="99.16"/>
    <n v="6.92"/>
    <n v="126.3"/>
    <n v="84.72"/>
    <n v="95.74"/>
    <s v="Pass"/>
    <s v="No"/>
    <s v="None"/>
    <s v="None"/>
    <x v="8"/>
    <n v="0"/>
    <n v="0"/>
    <n v="0"/>
    <n v="0"/>
    <n v="0"/>
    <n v="0"/>
  </r>
  <r>
    <s v="B000024"/>
    <s v="AED"/>
    <s v="Line 2"/>
    <d v="2025-02-02T00:00:00"/>
    <s v="Team C"/>
    <n v="22.2"/>
    <m/>
    <n v="332"/>
    <n v="53"/>
    <n v="7.76"/>
    <n v="98.74"/>
    <n v="7.05"/>
    <n v="137.1"/>
    <n v="85.03"/>
    <n v="90.97"/>
    <s v="Pass"/>
    <s v="No"/>
    <s v="None"/>
    <s v="None"/>
    <x v="1"/>
    <n v="0"/>
    <n v="1"/>
    <n v="0"/>
    <n v="0"/>
    <n v="0"/>
    <n v="0"/>
  </r>
  <r>
    <s v="B000025"/>
    <s v="COX-2 Inhibitor"/>
    <s v="Line 1"/>
    <d v="2024-08-13T00:00:00"/>
    <s v="Team D"/>
    <n v="23.82"/>
    <n v="43.97"/>
    <n v="352"/>
    <n v="32.200000000000003"/>
    <n v="5.92"/>
    <n v="99.24"/>
    <n v="6.52"/>
    <n v="97.1"/>
    <n v="87.35"/>
    <n v="96.56"/>
    <s v="Pass"/>
    <s v="No"/>
    <s v="None"/>
    <s v="None"/>
    <x v="14"/>
    <n v="0"/>
    <n v="0"/>
    <n v="0"/>
    <n v="0"/>
    <n v="0"/>
    <n v="0"/>
  </r>
  <r>
    <s v="B000026"/>
    <s v="Antidepressant"/>
    <s v="Line 1"/>
    <d v="2024-02-13T00:00:00"/>
    <s v="Team A"/>
    <n v="21.66"/>
    <n v="41.66"/>
    <n v="310"/>
    <n v="36.700000000000003"/>
    <n v="6.45"/>
    <n v="99.16"/>
    <n v="6.64"/>
    <n v="129.80000000000001"/>
    <m/>
    <n v="93.2"/>
    <s v="Pass"/>
    <s v="No"/>
    <s v="None"/>
    <s v="None"/>
    <x v="15"/>
    <n v="0"/>
    <n v="0"/>
    <n v="0"/>
    <n v="0"/>
    <n v="0"/>
    <n v="1"/>
  </r>
  <r>
    <s v="B000027"/>
    <s v="GLP-1 Agonist"/>
    <s v="Line 1"/>
    <d v="2025-05-05T00:00:00"/>
    <s v="Team A"/>
    <n v="21.43"/>
    <n v="35.07"/>
    <n v="307"/>
    <n v="53.2"/>
    <n v="8.32"/>
    <n v="99.18"/>
    <n v="6.52"/>
    <n v="141.80000000000001"/>
    <n v="85.06"/>
    <n v="93.17"/>
    <s v="Pass"/>
    <s v="No"/>
    <s v="None"/>
    <s v="None"/>
    <x v="8"/>
    <n v="0"/>
    <n v="0"/>
    <n v="0"/>
    <n v="0"/>
    <n v="0"/>
    <n v="0"/>
  </r>
  <r>
    <s v="B000028"/>
    <s v="Antidepressant"/>
    <s v="Line 3"/>
    <d v="2025-05-25T00:00:00"/>
    <s v="Team C"/>
    <n v="21.06"/>
    <n v="49.64"/>
    <n v="343"/>
    <n v="42.7"/>
    <n v="7.77"/>
    <n v="98.85"/>
    <n v="6.88"/>
    <n v="118.3"/>
    <n v="89.32"/>
    <n v="93.76"/>
    <s v="Pass"/>
    <s v="No"/>
    <s v="None"/>
    <s v="None"/>
    <x v="8"/>
    <n v="0"/>
    <n v="0"/>
    <n v="0"/>
    <n v="0"/>
    <n v="0"/>
    <n v="0"/>
  </r>
  <r>
    <s v="B000029"/>
    <s v="Antidepressant"/>
    <s v="Line 2"/>
    <d v="2024-12-15T00:00:00"/>
    <s v="Team C"/>
    <n v="21.87"/>
    <n v="36.200000000000003"/>
    <n v="340"/>
    <n v="38.299999999999997"/>
    <n v="6.95"/>
    <n v="98.85"/>
    <n v="6.76"/>
    <n v="138.19999999999999"/>
    <n v="90.84"/>
    <n v="92.72"/>
    <s v="Pass"/>
    <s v="No"/>
    <s v="None"/>
    <s v="None"/>
    <x v="16"/>
    <n v="0"/>
    <n v="0"/>
    <n v="0"/>
    <n v="0"/>
    <n v="0"/>
    <n v="0"/>
  </r>
  <r>
    <s v="B000030"/>
    <s v="COX-2 Inhibitor"/>
    <s v="Line 2"/>
    <d v="2025-06-07T00:00:00"/>
    <s v="Team A"/>
    <n v="21.38"/>
    <n v="45.14"/>
    <n v="330"/>
    <n v="40"/>
    <n v="6.74"/>
    <n v="99.4"/>
    <n v="6.43"/>
    <n v="121"/>
    <n v="86.72"/>
    <n v="95.39"/>
    <s v="Pass"/>
    <s v="No"/>
    <s v="None"/>
    <s v="None"/>
    <x v="2"/>
    <n v="0"/>
    <n v="0"/>
    <n v="0"/>
    <n v="0"/>
    <n v="0"/>
    <n v="0"/>
  </r>
  <r>
    <s v="B000031"/>
    <s v="COX-2 Inhibitor"/>
    <s v="Line 3"/>
    <d v="2025-07-23T00:00:00"/>
    <s v="Team C"/>
    <n v="23.06"/>
    <n v="40.630000000000003"/>
    <n v="313"/>
    <n v="36.1"/>
    <n v="6.91"/>
    <n v="99.58"/>
    <n v="6.71"/>
    <n v="107"/>
    <n v="89.42"/>
    <n v="94.87"/>
    <s v="Pass"/>
    <s v="No"/>
    <s v="None"/>
    <s v="None"/>
    <x v="10"/>
    <n v="0"/>
    <n v="0"/>
    <n v="0"/>
    <n v="0"/>
    <n v="0"/>
    <n v="0"/>
  </r>
  <r>
    <s v="B000032"/>
    <s v="AED"/>
    <s v="Line 1"/>
    <d v="2025-01-09T00:00:00"/>
    <s v="Team A"/>
    <n v="22.11"/>
    <n v="43.05"/>
    <n v="291"/>
    <n v="40.4"/>
    <n v="7.29"/>
    <n v="98.68"/>
    <n v="6.9"/>
    <n v="140.9"/>
    <n v="84.69"/>
    <n v="93.55"/>
    <s v="Pass"/>
    <s v="No"/>
    <s v="None"/>
    <s v="None"/>
    <x v="0"/>
    <n v="0"/>
    <n v="0"/>
    <n v="0"/>
    <n v="0"/>
    <n v="0"/>
    <n v="0"/>
  </r>
  <r>
    <s v="B000033"/>
    <s v="GLP-1 Agonist"/>
    <s v="Line 1"/>
    <d v="2024-02-04T00:00:00"/>
    <s v="Team D"/>
    <n v="21.29"/>
    <n v="32.880000000000003"/>
    <n v="294"/>
    <n v="43.2"/>
    <n v="8.0299999999999994"/>
    <n v="99.1"/>
    <n v="6.72"/>
    <n v="146.9"/>
    <n v="86.98"/>
    <n v="92.78"/>
    <s v="Pass"/>
    <s v="No"/>
    <s v="None"/>
    <s v="None"/>
    <x v="15"/>
    <n v="0"/>
    <n v="0"/>
    <n v="0"/>
    <n v="0"/>
    <n v="0"/>
    <n v="0"/>
  </r>
  <r>
    <s v="B000034"/>
    <s v="GLP-1 Agonist"/>
    <s v="Line 1"/>
    <d v="2025-09-28T00:00:00"/>
    <s v="Team A"/>
    <n v="21.42"/>
    <n v="46.72"/>
    <n v="326"/>
    <n v="48.8"/>
    <n v="8.17"/>
    <n v="98.72"/>
    <n v="7.02"/>
    <n v="130.4"/>
    <n v="87.96"/>
    <n v="95.42"/>
    <s v="Pass"/>
    <s v="No"/>
    <s v="None"/>
    <s v="None"/>
    <x v="9"/>
    <n v="0"/>
    <n v="0"/>
    <n v="0"/>
    <n v="0"/>
    <n v="0"/>
    <n v="0"/>
  </r>
  <r>
    <s v="B000035"/>
    <s v="GLP-1 Agonist"/>
    <s v="Line 3"/>
    <d v="2024-12-07T00:00:00"/>
    <s v="Team B"/>
    <n v="22.07"/>
    <n v="38.61"/>
    <n v="287"/>
    <n v="50.6"/>
    <n v="8.26"/>
    <n v="99.16"/>
    <n v="7.08"/>
    <n v="139.30000000000001"/>
    <n v="84.78"/>
    <n v="95.32"/>
    <s v="Pass"/>
    <s v="No"/>
    <s v="None"/>
    <s v="None"/>
    <x v="16"/>
    <n v="0"/>
    <n v="0"/>
    <n v="0"/>
    <n v="0"/>
    <n v="0"/>
    <n v="0"/>
  </r>
  <r>
    <s v="B000036"/>
    <s v="Antidepressant"/>
    <s v="Line 3"/>
    <d v="2025-05-06T00:00:00"/>
    <s v="Team D"/>
    <n v="21.15"/>
    <n v="35.92"/>
    <n v="309"/>
    <n v="50.8"/>
    <n v="7.63"/>
    <n v="99.25"/>
    <n v="6.59"/>
    <n v="129.5"/>
    <n v="88.7"/>
    <n v="94.32"/>
    <s v="Pass"/>
    <s v="Yes"/>
    <s v="Process"/>
    <s v="Minor"/>
    <x v="8"/>
    <n v="0"/>
    <n v="0"/>
    <n v="0"/>
    <n v="0"/>
    <n v="0"/>
    <n v="0"/>
  </r>
  <r>
    <s v="B000037"/>
    <s v="Antidepressant"/>
    <s v="Line 2"/>
    <d v="2025-10-27T00:00:00"/>
    <s v="Team C"/>
    <n v="22.15"/>
    <n v="48.26"/>
    <n v="309"/>
    <n v="39.4"/>
    <n v="6.86"/>
    <n v="99.92"/>
    <n v="6.9"/>
    <n v="107.4"/>
    <n v="90.01"/>
    <n v="94.57"/>
    <s v="Pass"/>
    <s v="No"/>
    <s v="None"/>
    <s v="None"/>
    <x v="17"/>
    <n v="0"/>
    <n v="0"/>
    <n v="0"/>
    <n v="0"/>
    <n v="0"/>
    <n v="0"/>
  </r>
  <r>
    <s v="B000038"/>
    <s v="GLP-1 Agonist"/>
    <s v="Line 1"/>
    <d v="2024-09-22T00:00:00"/>
    <s v="Team C"/>
    <n v="22.02"/>
    <n v="37.479999999999997"/>
    <n v="290"/>
    <n v="46.3"/>
    <n v="7.31"/>
    <n v="98.88"/>
    <n v="6.97"/>
    <n v="139.69999999999999"/>
    <n v="86.83"/>
    <n v="91.6"/>
    <s v="Pass"/>
    <s v="No"/>
    <s v="None"/>
    <s v="None"/>
    <x v="4"/>
    <n v="0"/>
    <n v="0"/>
    <n v="0"/>
    <n v="0"/>
    <n v="0"/>
    <n v="0"/>
  </r>
  <r>
    <s v="B000039"/>
    <s v="Antidepressant"/>
    <s v="Line 1"/>
    <d v="2025-03-30T00:00:00"/>
    <s v="Team C"/>
    <n v="20.66"/>
    <n v="43.67"/>
    <n v="320"/>
    <n v="49.9"/>
    <n v="6.84"/>
    <n v="99.54"/>
    <n v="6.73"/>
    <n v="138.1"/>
    <n v="86.03"/>
    <n v="94.28"/>
    <s v="Pass"/>
    <s v="No"/>
    <s v="None"/>
    <s v="None"/>
    <x v="11"/>
    <n v="0"/>
    <n v="0"/>
    <n v="0"/>
    <n v="0"/>
    <n v="0"/>
    <n v="0"/>
  </r>
  <r>
    <s v="B000040"/>
    <s v="COX-2 Inhibitor"/>
    <s v="Line 2"/>
    <d v="2024-01-15T00:00:00"/>
    <s v="Team D"/>
    <n v="23.01"/>
    <n v="47.21"/>
    <n v="317"/>
    <n v="43.4"/>
    <n v="7.09"/>
    <n v="99.54"/>
    <n v="6.9"/>
    <n v="128.9"/>
    <n v="86.55"/>
    <n v="95.03"/>
    <s v="Pass"/>
    <s v="No"/>
    <s v="None"/>
    <s v="None"/>
    <x v="12"/>
    <n v="0"/>
    <n v="0"/>
    <n v="0"/>
    <n v="0"/>
    <n v="0"/>
    <n v="0"/>
  </r>
  <r>
    <s v="B000041"/>
    <s v="GLP-1 Agonist"/>
    <s v="Line 2"/>
    <d v="2025-10-08T00:00:00"/>
    <s v="Team B"/>
    <n v="20.239999999999998"/>
    <n v="42.37"/>
    <n v="320"/>
    <n v="47.8"/>
    <n v="7.4"/>
    <n v="99.07"/>
    <n v="7.05"/>
    <n v="139.4"/>
    <n v="82.53"/>
    <n v="94.4"/>
    <s v="Pass"/>
    <s v="No"/>
    <s v="None"/>
    <s v="None"/>
    <x v="17"/>
    <n v="0"/>
    <n v="0"/>
    <n v="0"/>
    <n v="0"/>
    <n v="0"/>
    <n v="0"/>
  </r>
  <r>
    <s v="B000042"/>
    <s v="AED"/>
    <s v="Line 3"/>
    <d v="2024-02-13T00:00:00"/>
    <s v="Team D"/>
    <n v="21.71"/>
    <m/>
    <n v="312"/>
    <n v="37.9"/>
    <n v="7.85"/>
    <n v="99.12"/>
    <n v="6.74"/>
    <n v="135.9"/>
    <n v="84.83"/>
    <n v="91.38"/>
    <s v="Pass"/>
    <s v="No"/>
    <s v="None"/>
    <s v="None"/>
    <x v="15"/>
    <n v="0"/>
    <n v="1"/>
    <n v="0"/>
    <n v="0"/>
    <n v="0"/>
    <n v="0"/>
  </r>
  <r>
    <s v="B000043"/>
    <s v="COX-2 Inhibitor"/>
    <s v="Line 3"/>
    <d v="2025-01-30T00:00:00"/>
    <s v="Team C"/>
    <n v="21.63"/>
    <n v="46.48"/>
    <n v="385"/>
    <n v="35"/>
    <n v="6.82"/>
    <n v="99.13"/>
    <n v="7.05"/>
    <n v="108.1"/>
    <n v="91.12"/>
    <n v="95.39"/>
    <s v="Pass"/>
    <s v="No"/>
    <s v="None"/>
    <s v="None"/>
    <x v="0"/>
    <n v="0"/>
    <n v="0"/>
    <n v="0"/>
    <n v="0"/>
    <n v="0"/>
    <n v="0"/>
  </r>
  <r>
    <s v="B000044"/>
    <s v="GLP-1 Agonist"/>
    <s v="Line 2"/>
    <d v="2024-09-14T00:00:00"/>
    <s v="Team D"/>
    <n v="22.57"/>
    <n v="39.5"/>
    <n v="279"/>
    <n v="42.2"/>
    <n v="8.0500000000000007"/>
    <n v="98.91"/>
    <n v="7.08"/>
    <n v="151.5"/>
    <n v="90.07"/>
    <n v="94.29"/>
    <s v="Pass"/>
    <s v="No"/>
    <s v="None"/>
    <s v="None"/>
    <x v="4"/>
    <n v="0"/>
    <n v="0"/>
    <n v="0"/>
    <n v="0"/>
    <n v="0"/>
    <n v="0"/>
  </r>
  <r>
    <s v="B000045"/>
    <s v="AED"/>
    <s v="Line 3"/>
    <d v="2024-01-27T00:00:00"/>
    <s v="Team C"/>
    <n v="20.93"/>
    <n v="42.35"/>
    <n v="344"/>
    <n v="46.7"/>
    <n v="8.06"/>
    <n v="99.3"/>
    <n v="6.7"/>
    <n v="126.6"/>
    <n v="83.72"/>
    <n v="92.51"/>
    <s v="Pass"/>
    <s v="No"/>
    <s v="None"/>
    <s v="None"/>
    <x v="12"/>
    <n v="0"/>
    <n v="0"/>
    <n v="0"/>
    <n v="0"/>
    <n v="0"/>
    <n v="0"/>
  </r>
  <r>
    <s v="B000046"/>
    <s v="AED"/>
    <s v="Line 3"/>
    <d v="2024-12-03T00:00:00"/>
    <s v="Team A"/>
    <n v="20.56"/>
    <n v="43.45"/>
    <n v="340"/>
    <n v="43.7"/>
    <n v="8.07"/>
    <n v="98.73"/>
    <n v="6.88"/>
    <n v="125.5"/>
    <n v="86.78"/>
    <n v="94.51"/>
    <s v="Pass"/>
    <s v="No"/>
    <s v="None"/>
    <s v="None"/>
    <x v="16"/>
    <n v="0"/>
    <n v="0"/>
    <n v="0"/>
    <n v="0"/>
    <n v="0"/>
    <n v="0"/>
  </r>
  <r>
    <s v="B000047"/>
    <s v="GLP-1 Agonist"/>
    <s v="Line 2"/>
    <d v="2025-11-14T00:00:00"/>
    <s v="Team C"/>
    <n v="21.6"/>
    <n v="31.95"/>
    <n v="293"/>
    <n v="55.8"/>
    <n v="7.81"/>
    <n v="99"/>
    <n v="7.15"/>
    <n v="139.5"/>
    <n v="80.83"/>
    <n v="91.17"/>
    <s v="Pass"/>
    <s v="No"/>
    <s v="None"/>
    <s v="None"/>
    <x v="18"/>
    <n v="0"/>
    <n v="0"/>
    <n v="0"/>
    <n v="0"/>
    <n v="0"/>
    <n v="0"/>
  </r>
  <r>
    <s v="B000048"/>
    <s v="GLP-1 Agonist"/>
    <s v="Line 2"/>
    <d v="2024-05-01T00:00:00"/>
    <s v="Team D"/>
    <n v="21.19"/>
    <n v="40.96"/>
    <n v="293"/>
    <n v="39.4"/>
    <n v="7.72"/>
    <m/>
    <n v="6.87"/>
    <n v="127.3"/>
    <n v="85.11"/>
    <n v="91.86"/>
    <s v="Pass"/>
    <s v="No"/>
    <s v="None"/>
    <s v="None"/>
    <x v="3"/>
    <n v="0"/>
    <n v="0"/>
    <n v="1"/>
    <n v="0"/>
    <n v="0"/>
    <n v="0"/>
  </r>
  <r>
    <s v="B000049"/>
    <s v="COX-2 Inhibitor"/>
    <s v="Line 3"/>
    <d v="2024-08-01T00:00:00"/>
    <s v="Team A"/>
    <n v="21.37"/>
    <n v="36.18"/>
    <n v="323"/>
    <n v="33.1"/>
    <n v="7.18"/>
    <n v="98.78"/>
    <n v="6.62"/>
    <n v="115.2"/>
    <n v="89.85"/>
    <n v="92.99"/>
    <s v="Pass"/>
    <s v="No"/>
    <s v="None"/>
    <s v="None"/>
    <x v="14"/>
    <n v="0"/>
    <n v="0"/>
    <n v="0"/>
    <n v="0"/>
    <n v="0"/>
    <n v="0"/>
  </r>
  <r>
    <s v="B000050"/>
    <s v="Antidepressant"/>
    <s v="Line 1"/>
    <d v="2024-05-18T00:00:00"/>
    <s v="Team D"/>
    <n v="22.39"/>
    <n v="40.57"/>
    <n v="304"/>
    <n v="43.3"/>
    <n v="6.19"/>
    <n v="99.35"/>
    <n v="6.93"/>
    <n v="123.9"/>
    <n v="86.62"/>
    <n v="94.36"/>
    <s v="Pass"/>
    <s v="No"/>
    <s v="None"/>
    <s v="None"/>
    <x v="3"/>
    <n v="0"/>
    <n v="0"/>
    <n v="0"/>
    <n v="0"/>
    <n v="0"/>
    <n v="0"/>
  </r>
  <r>
    <s v="B000051"/>
    <s v="Antidepressant"/>
    <s v="Line 3"/>
    <d v="2024-04-01T00:00:00"/>
    <s v="Team A"/>
    <n v="20.51"/>
    <n v="42.78"/>
    <n v="320"/>
    <n v="46.4"/>
    <n v="8.44"/>
    <n v="99.39"/>
    <n v="6.89"/>
    <n v="131.6"/>
    <m/>
    <n v="93.28"/>
    <s v="Pass"/>
    <s v="No"/>
    <s v="None"/>
    <s v="None"/>
    <x v="13"/>
    <n v="0"/>
    <n v="0"/>
    <n v="0"/>
    <n v="0"/>
    <n v="0"/>
    <n v="1"/>
  </r>
  <r>
    <s v="B000052"/>
    <s v="Antidepressant"/>
    <s v="Line 1"/>
    <d v="2024-06-17T00:00:00"/>
    <s v="Team D"/>
    <n v="21.22"/>
    <n v="47.37"/>
    <n v="320"/>
    <n v="27.8"/>
    <n v="7.75"/>
    <m/>
    <n v="6.98"/>
    <n v="107.7"/>
    <n v="94.34"/>
    <n v="92.92"/>
    <s v="Pass"/>
    <s v="No"/>
    <s v="None"/>
    <s v="None"/>
    <x v="19"/>
    <n v="0"/>
    <n v="0"/>
    <n v="1"/>
    <n v="0"/>
    <n v="0"/>
    <n v="0"/>
  </r>
  <r>
    <s v="B000053"/>
    <s v="AED"/>
    <s v="Line 2"/>
    <d v="2025-02-22T00:00:00"/>
    <s v="Team D"/>
    <n v="21.37"/>
    <n v="39.9"/>
    <n v="286"/>
    <n v="35.5"/>
    <n v="7.49"/>
    <n v="99.32"/>
    <n v="6.96"/>
    <n v="126"/>
    <n v="88.31"/>
    <n v="93.54"/>
    <s v="Pass"/>
    <s v="No"/>
    <s v="None"/>
    <s v="None"/>
    <x v="1"/>
    <n v="0"/>
    <n v="0"/>
    <n v="0"/>
    <n v="0"/>
    <n v="0"/>
    <n v="0"/>
  </r>
  <r>
    <s v="B000053"/>
    <s v="AED"/>
    <s v="Line 2"/>
    <d v="2025-02-22T00:00:00"/>
    <s v="Team D"/>
    <n v="21.37"/>
    <n v="39.9"/>
    <n v="286"/>
    <n v="35.5"/>
    <n v="7.49"/>
    <n v="99.32"/>
    <n v="6.96"/>
    <n v="126"/>
    <n v="88.31"/>
    <n v="93.54"/>
    <s v="Pass"/>
    <s v="No"/>
    <s v="None"/>
    <s v="None"/>
    <x v="1"/>
    <n v="0"/>
    <n v="0"/>
    <n v="0"/>
    <n v="0"/>
    <n v="0"/>
    <n v="0"/>
  </r>
  <r>
    <s v="B000054"/>
    <s v="COX-2 Inhibitor"/>
    <s v="Line 3"/>
    <d v="2025-07-24T00:00:00"/>
    <s v="Team A"/>
    <n v="23.1"/>
    <n v="50.26"/>
    <n v="381"/>
    <n v="37.1"/>
    <n v="7.36"/>
    <n v="98.57"/>
    <n v="6.83"/>
    <n v="109.9"/>
    <n v="86.14"/>
    <n v="96.19"/>
    <s v="Pass"/>
    <s v="No"/>
    <s v="None"/>
    <s v="None"/>
    <x v="10"/>
    <n v="0"/>
    <n v="0"/>
    <n v="0"/>
    <n v="0"/>
    <n v="0"/>
    <n v="0"/>
  </r>
  <r>
    <s v="B000055"/>
    <s v="COX-2 Inhibitor"/>
    <s v="Line 2"/>
    <d v="2025-05-19T00:00:00"/>
    <s v="Team C"/>
    <n v="23.47"/>
    <n v="47.73"/>
    <n v="335"/>
    <n v="44.5"/>
    <n v="7.15"/>
    <n v="99.07"/>
    <n v="6.69"/>
    <n v="130.30000000000001"/>
    <n v="87.82"/>
    <n v="93.3"/>
    <s v="Pass"/>
    <s v="No"/>
    <s v="None"/>
    <s v="None"/>
    <x v="8"/>
    <n v="0"/>
    <n v="0"/>
    <n v="0"/>
    <n v="0"/>
    <n v="0"/>
    <n v="0"/>
  </r>
  <r>
    <s v="B000056"/>
    <s v="AED"/>
    <s v="Line 2"/>
    <d v="2025-07-17T00:00:00"/>
    <s v="Team A"/>
    <m/>
    <n v="41.85"/>
    <n v="316"/>
    <n v="54.4"/>
    <n v="7.45"/>
    <n v="98.93"/>
    <n v="6.95"/>
    <n v="144.19999999999999"/>
    <n v="84.83"/>
    <n v="92.95"/>
    <s v="Pass"/>
    <s v="No"/>
    <s v="None"/>
    <s v="None"/>
    <x v="10"/>
    <n v="1"/>
    <n v="0"/>
    <n v="0"/>
    <n v="0"/>
    <n v="0"/>
    <n v="0"/>
  </r>
  <r>
    <s v="B000057"/>
    <s v="GLP-1 Agonist"/>
    <s v="Line 2"/>
    <d v="2025-06-07T00:00:00"/>
    <s v="Team C"/>
    <n v="21.39"/>
    <n v="34.46"/>
    <n v="289"/>
    <n v="44.7"/>
    <n v="7.62"/>
    <n v="99.04"/>
    <n v="6.84"/>
    <n v="136.9"/>
    <n v="87.22"/>
    <n v="91.66"/>
    <s v="Pass"/>
    <s v="No"/>
    <s v="None"/>
    <s v="None"/>
    <x v="2"/>
    <n v="0"/>
    <n v="0"/>
    <n v="0"/>
    <n v="0"/>
    <n v="0"/>
    <n v="0"/>
  </r>
  <r>
    <s v="B000058"/>
    <s v="COX-2 Inhibitor"/>
    <s v="Line 1"/>
    <d v="2024-10-06T00:00:00"/>
    <s v="Team D"/>
    <n v="20.68"/>
    <n v="35.78"/>
    <n v="335"/>
    <n v="37.1"/>
    <n v="7.1"/>
    <n v="99.35"/>
    <n v="6.55"/>
    <n v="111.5"/>
    <n v="88.42"/>
    <n v="95.21"/>
    <s v="Pass"/>
    <s v="No"/>
    <s v="None"/>
    <s v="None"/>
    <x v="20"/>
    <n v="0"/>
    <n v="0"/>
    <n v="0"/>
    <n v="0"/>
    <n v="0"/>
    <n v="0"/>
  </r>
  <r>
    <s v="B000059"/>
    <s v="Antidepressant"/>
    <s v="Line 1"/>
    <d v="2025-10-20T00:00:00"/>
    <s v="Team A"/>
    <n v="22.29"/>
    <n v="43.36"/>
    <n v="314"/>
    <n v="36.4"/>
    <n v="6.27"/>
    <n v="99.05"/>
    <n v="7"/>
    <n v="123.9"/>
    <n v="89.7"/>
    <n v="94.04"/>
    <s v="Pass"/>
    <s v="No"/>
    <s v="None"/>
    <s v="None"/>
    <x v="17"/>
    <n v="0"/>
    <n v="0"/>
    <n v="0"/>
    <n v="0"/>
    <n v="0"/>
    <n v="0"/>
  </r>
  <r>
    <s v="B000060"/>
    <s v="Antidepressant"/>
    <s v="Line 1"/>
    <d v="2024-05-05T00:00:00"/>
    <s v="Team A"/>
    <n v="23.1"/>
    <n v="38.31"/>
    <n v="320"/>
    <n v="45.5"/>
    <n v="6.54"/>
    <n v="99.02"/>
    <n v="6.7"/>
    <n v="119.4"/>
    <n v="89.45"/>
    <n v="93.31"/>
    <s v="Pass"/>
    <s v="No"/>
    <s v="None"/>
    <s v="None"/>
    <x v="3"/>
    <n v="0"/>
    <n v="0"/>
    <n v="0"/>
    <n v="0"/>
    <n v="0"/>
    <n v="0"/>
  </r>
  <r>
    <s v="B000061"/>
    <s v="COX-2 Inhibitor"/>
    <s v="Line 2"/>
    <d v="2025-05-26T00:00:00"/>
    <s v="Team B"/>
    <n v="23.43"/>
    <n v="49"/>
    <n v="340"/>
    <n v="45.4"/>
    <n v="6.64"/>
    <n v="99.01"/>
    <n v="7.01"/>
    <n v="124.7"/>
    <n v="84.47"/>
    <n v="94.55"/>
    <s v="Pass"/>
    <s v="No"/>
    <s v="None"/>
    <s v="None"/>
    <x v="8"/>
    <n v="0"/>
    <n v="0"/>
    <n v="0"/>
    <n v="0"/>
    <n v="0"/>
    <n v="0"/>
  </r>
  <r>
    <s v="B000062"/>
    <s v="GLP-1 Agonist"/>
    <s v="Line 2"/>
    <d v="2024-03-22T00:00:00"/>
    <s v="Team B"/>
    <n v="21.85"/>
    <n v="36.6"/>
    <n v="314"/>
    <n v="54.9"/>
    <n v="8.4"/>
    <n v="99.35"/>
    <n v="6.95"/>
    <n v="142.69999999999999"/>
    <n v="82.93"/>
    <n v="92.12"/>
    <s v="Pass"/>
    <s v="No"/>
    <s v="None"/>
    <s v="None"/>
    <x v="21"/>
    <n v="0"/>
    <n v="0"/>
    <n v="0"/>
    <n v="0"/>
    <n v="0"/>
    <n v="0"/>
  </r>
  <r>
    <s v="B000063"/>
    <s v="COX-2 Inhibitor"/>
    <s v="Line 1"/>
    <d v="2025-07-13T00:00:00"/>
    <s v="Team A"/>
    <n v="21.61"/>
    <n v="38.5"/>
    <n v="344"/>
    <n v="36.799999999999997"/>
    <n v="6.08"/>
    <n v="99.1"/>
    <n v="6.63"/>
    <n v="140.9"/>
    <n v="91.06"/>
    <n v="95.47"/>
    <s v="Pass"/>
    <s v="No"/>
    <s v="None"/>
    <s v="None"/>
    <x v="10"/>
    <n v="0"/>
    <n v="0"/>
    <n v="0"/>
    <n v="0"/>
    <n v="0"/>
    <n v="0"/>
  </r>
  <r>
    <s v="B000064"/>
    <s v="COX-2 Inhibitor"/>
    <s v="Line 3"/>
    <d v="2024-03-04T00:00:00"/>
    <s v="Team B"/>
    <n v="22.11"/>
    <n v="44.17"/>
    <n v="353"/>
    <n v="34.9"/>
    <n v="6.72"/>
    <n v="99.76"/>
    <n v="6.51"/>
    <n v="107.2"/>
    <n v="87.75"/>
    <n v="95.82"/>
    <s v="Pass"/>
    <s v="No"/>
    <s v="None"/>
    <s v="None"/>
    <x v="21"/>
    <n v="0"/>
    <n v="0"/>
    <n v="0"/>
    <n v="0"/>
    <n v="0"/>
    <n v="0"/>
  </r>
  <r>
    <s v="B000065"/>
    <s v="COX-2 Inhibitor"/>
    <s v="Line 2"/>
    <d v="2024-06-07T00:00:00"/>
    <s v="Team B"/>
    <n v="23.95"/>
    <n v="39.57"/>
    <n v="340"/>
    <n v="38"/>
    <n v="6.54"/>
    <n v="98.99"/>
    <n v="6.92"/>
    <n v="95.2"/>
    <n v="88.51"/>
    <n v="94.75"/>
    <s v="Pass"/>
    <s v="No"/>
    <s v="None"/>
    <s v="None"/>
    <x v="19"/>
    <n v="0"/>
    <n v="0"/>
    <n v="0"/>
    <n v="0"/>
    <n v="0"/>
    <n v="0"/>
  </r>
  <r>
    <s v="B000066"/>
    <s v="COX-2 Inhibitor"/>
    <s v="Line 2"/>
    <d v="2024-10-13T00:00:00"/>
    <s v="Team A"/>
    <n v="21.44"/>
    <n v="43.04"/>
    <n v="344"/>
    <n v="45.6"/>
    <n v="6.31"/>
    <n v="99.25"/>
    <n v="6.71"/>
    <n v="118.8"/>
    <n v="86.3"/>
    <n v="94.84"/>
    <s v="Pass"/>
    <s v="No"/>
    <s v="None"/>
    <s v="None"/>
    <x v="20"/>
    <n v="0"/>
    <n v="0"/>
    <n v="0"/>
    <n v="0"/>
    <n v="0"/>
    <n v="0"/>
  </r>
  <r>
    <s v="B000067"/>
    <s v="COX-2 Inhibitor"/>
    <s v="Line 2"/>
    <d v="2025-05-22T00:00:00"/>
    <s v="Team B"/>
    <n v="21.64"/>
    <n v="47.93"/>
    <n v="336"/>
    <n v="34.799999999999997"/>
    <n v="5.15"/>
    <n v="99.26"/>
    <n v="6.52"/>
    <n v="101.5"/>
    <n v="88.38"/>
    <n v="96.33"/>
    <s v="Pass"/>
    <s v="No"/>
    <s v="None"/>
    <s v="None"/>
    <x v="8"/>
    <n v="0"/>
    <n v="0"/>
    <n v="0"/>
    <n v="0"/>
    <n v="0"/>
    <n v="0"/>
  </r>
  <r>
    <s v="B000068"/>
    <s v="GLP-1 Agonist"/>
    <s v="Line 1"/>
    <d v="2024-02-03T00:00:00"/>
    <s v="Team A"/>
    <n v="22.21"/>
    <n v="40.590000000000003"/>
    <n v="318"/>
    <n v="38"/>
    <n v="6.89"/>
    <n v="98.83"/>
    <n v="7.1"/>
    <n v="124.5"/>
    <n v="86.71"/>
    <n v="93.59"/>
    <s v="Pass"/>
    <s v="No"/>
    <s v="None"/>
    <s v="None"/>
    <x v="15"/>
    <n v="0"/>
    <n v="0"/>
    <n v="0"/>
    <n v="0"/>
    <n v="0"/>
    <n v="0"/>
  </r>
  <r>
    <s v="B000069"/>
    <s v="Antidepressant"/>
    <s v="Line 3"/>
    <d v="2024-07-07T00:00:00"/>
    <s v="Team D"/>
    <n v="21.68"/>
    <n v="42.6"/>
    <n v="326"/>
    <n v="41.5"/>
    <n v="7.48"/>
    <n v="99.45"/>
    <n v="6.8"/>
    <n v="115.4"/>
    <n v="84.72"/>
    <n v="94.16"/>
    <s v="Pass"/>
    <s v="No"/>
    <s v="None"/>
    <s v="None"/>
    <x v="22"/>
    <n v="0"/>
    <n v="0"/>
    <n v="0"/>
    <n v="0"/>
    <n v="0"/>
    <n v="0"/>
  </r>
  <r>
    <s v="B000070"/>
    <s v="GLP-1 Agonist"/>
    <s v="Line 2"/>
    <d v="2024-08-31T00:00:00"/>
    <s v="Team D"/>
    <n v="20.61"/>
    <n v="41.03"/>
    <n v="297"/>
    <n v="46.5"/>
    <n v="8.01"/>
    <n v="99.08"/>
    <n v="6.87"/>
    <n v="130"/>
    <n v="86.99"/>
    <n v="92.14"/>
    <s v="Pass"/>
    <s v="No"/>
    <s v="None"/>
    <s v="None"/>
    <x v="14"/>
    <n v="0"/>
    <n v="0"/>
    <n v="0"/>
    <n v="0"/>
    <n v="0"/>
    <n v="0"/>
  </r>
  <r>
    <s v="B000071"/>
    <s v="Antidepressant"/>
    <s v="Line 1"/>
    <d v="2025-06-18T00:00:00"/>
    <s v="Team B"/>
    <n v="23.15"/>
    <n v="33.53"/>
    <n v="317"/>
    <n v="31"/>
    <n v="6.89"/>
    <n v="99.14"/>
    <n v="6.78"/>
    <n v="107.7"/>
    <n v="92.32"/>
    <n v="92.22"/>
    <s v="Pass"/>
    <s v="No"/>
    <s v="None"/>
    <s v="None"/>
    <x v="2"/>
    <n v="0"/>
    <n v="0"/>
    <n v="0"/>
    <n v="0"/>
    <n v="0"/>
    <n v="0"/>
  </r>
  <r>
    <s v="B000072"/>
    <s v="GLP-1 Agonist"/>
    <s v="Line 3"/>
    <d v="2025-12-03T00:00:00"/>
    <s v="Team D"/>
    <n v="21.85"/>
    <n v="41.96"/>
    <n v="298"/>
    <n v="49.8"/>
    <n v="8.5500000000000007"/>
    <n v="99.25"/>
    <n v="6.69"/>
    <n v="150.30000000000001"/>
    <n v="84.69"/>
    <n v="91.12"/>
    <s v="Pass"/>
    <s v="No"/>
    <s v="None"/>
    <s v="None"/>
    <x v="6"/>
    <n v="0"/>
    <n v="0"/>
    <n v="0"/>
    <n v="0"/>
    <n v="0"/>
    <n v="0"/>
  </r>
  <r>
    <s v="B000073"/>
    <s v="AED"/>
    <s v="Line 3"/>
    <d v="2025-03-24T00:00:00"/>
    <s v="Team B"/>
    <n v="21.51"/>
    <n v="44.8"/>
    <n v="316"/>
    <n v="49.3"/>
    <n v="7.46"/>
    <n v="98.65"/>
    <n v="6.86"/>
    <n v="135"/>
    <n v="87.72"/>
    <n v="93.99"/>
    <s v="Pass"/>
    <s v="No"/>
    <s v="None"/>
    <s v="None"/>
    <x v="11"/>
    <n v="0"/>
    <n v="0"/>
    <n v="0"/>
    <n v="0"/>
    <n v="0"/>
    <n v="0"/>
  </r>
  <r>
    <s v="B000074"/>
    <s v="Antidepressant"/>
    <s v="Line 3"/>
    <d v="2025-01-05T00:00:00"/>
    <s v="Team D"/>
    <n v="21.14"/>
    <n v="46.46"/>
    <n v="319"/>
    <n v="53.7"/>
    <n v="7.3"/>
    <n v="98.86"/>
    <n v="6.83"/>
    <n v="145.30000000000001"/>
    <n v="84.21"/>
    <n v="93.22"/>
    <s v="Pass"/>
    <s v="No"/>
    <s v="None"/>
    <s v="None"/>
    <x v="0"/>
    <n v="0"/>
    <n v="0"/>
    <n v="0"/>
    <n v="0"/>
    <n v="0"/>
    <n v="0"/>
  </r>
  <r>
    <s v="B000075"/>
    <s v="Antidepressant"/>
    <s v="Line 3"/>
    <d v="2024-09-02T00:00:00"/>
    <s v="Team A"/>
    <n v="23.54"/>
    <n v="45.03"/>
    <n v="310"/>
    <n v="36.200000000000003"/>
    <n v="7.35"/>
    <n v="99.14"/>
    <m/>
    <n v="123.7"/>
    <n v="87.24"/>
    <n v="93.55"/>
    <s v="Pass"/>
    <s v="No"/>
    <s v="None"/>
    <s v="None"/>
    <x v="4"/>
    <n v="0"/>
    <n v="0"/>
    <n v="0"/>
    <n v="1"/>
    <n v="0"/>
    <n v="0"/>
  </r>
  <r>
    <s v="B000076"/>
    <s v="GLP-1 Agonist"/>
    <s v="Line 3"/>
    <d v="2025-08-24T00:00:00"/>
    <s v="Team B"/>
    <n v="21.48"/>
    <n v="38.99"/>
    <n v="314"/>
    <n v="52.5"/>
    <n v="8.19"/>
    <n v="99.15"/>
    <n v="7.22"/>
    <n v="151.9"/>
    <n v="85.49"/>
    <n v="90.88"/>
    <s v="Pass"/>
    <s v="No"/>
    <s v="None"/>
    <s v="None"/>
    <x v="23"/>
    <n v="0"/>
    <n v="0"/>
    <n v="0"/>
    <n v="0"/>
    <n v="0"/>
    <n v="0"/>
  </r>
  <r>
    <s v="B000077"/>
    <s v="GLP-1 Agonist"/>
    <s v="Line 1"/>
    <d v="2024-03-19T00:00:00"/>
    <s v="Team C"/>
    <n v="22.55"/>
    <n v="45.16"/>
    <n v="315"/>
    <n v="53.3"/>
    <n v="8.49"/>
    <n v="98.93"/>
    <n v="7.02"/>
    <n v="139"/>
    <n v="85.98"/>
    <n v="92.41"/>
    <s v="Pass"/>
    <s v="No"/>
    <s v="None"/>
    <s v="None"/>
    <x v="21"/>
    <n v="0"/>
    <n v="0"/>
    <n v="0"/>
    <n v="0"/>
    <n v="0"/>
    <n v="0"/>
  </r>
  <r>
    <s v="B000078"/>
    <s v="COX-2 Inhibitor"/>
    <s v="Line 2"/>
    <d v="2024-04-04T00:00:00"/>
    <s v="Team A"/>
    <n v="23.17"/>
    <n v="41.54"/>
    <n v="372"/>
    <n v="40.9"/>
    <n v="6.91"/>
    <n v="99.12"/>
    <n v="6.75"/>
    <n v="135.6"/>
    <n v="87.94"/>
    <n v="96.3"/>
    <s v="Pass"/>
    <s v="No"/>
    <s v="None"/>
    <s v="None"/>
    <x v="13"/>
    <n v="0"/>
    <n v="0"/>
    <n v="0"/>
    <n v="0"/>
    <n v="0"/>
    <n v="0"/>
  </r>
  <r>
    <s v="B000079"/>
    <s v="COX-2 Inhibitor"/>
    <s v="Line 2"/>
    <d v="2024-05-27T00:00:00"/>
    <s v="Team D"/>
    <n v="22.11"/>
    <n v="44.24"/>
    <n v="329"/>
    <n v="32.5"/>
    <n v="7.11"/>
    <n v="99.08"/>
    <n v="7.06"/>
    <n v="119.6"/>
    <n v="91.19"/>
    <n v="94.94"/>
    <s v="Pass"/>
    <s v="No"/>
    <s v="None"/>
    <s v="None"/>
    <x v="3"/>
    <n v="0"/>
    <n v="0"/>
    <n v="0"/>
    <n v="0"/>
    <n v="0"/>
    <n v="0"/>
  </r>
  <r>
    <s v="B000080"/>
    <s v="AED"/>
    <s v="Line 1"/>
    <d v="2024-07-14T00:00:00"/>
    <s v="Team B"/>
    <n v="21.42"/>
    <n v="42.44"/>
    <n v="327"/>
    <n v="39.1"/>
    <n v="6.84"/>
    <n v="99.32"/>
    <n v="6.91"/>
    <n v="118.9"/>
    <n v="85.22"/>
    <n v="94.36"/>
    <s v="Pass"/>
    <s v="No"/>
    <s v="None"/>
    <s v="None"/>
    <x v="22"/>
    <n v="0"/>
    <n v="0"/>
    <n v="0"/>
    <n v="0"/>
    <n v="0"/>
    <n v="0"/>
  </r>
  <r>
    <s v="B000081"/>
    <s v="COX-2 Inhibitor"/>
    <s v="Line 1"/>
    <d v="2024-12-03T00:00:00"/>
    <s v="Team B"/>
    <n v="23.58"/>
    <n v="45.31"/>
    <n v="306"/>
    <n v="38.5"/>
    <n v="7.21"/>
    <n v="99.18"/>
    <n v="6.81"/>
    <n v="123.9"/>
    <n v="88.24"/>
    <n v="99.22"/>
    <s v="Pass"/>
    <s v="No"/>
    <s v="None"/>
    <s v="None"/>
    <x v="16"/>
    <n v="0"/>
    <n v="0"/>
    <n v="0"/>
    <n v="0"/>
    <n v="0"/>
    <n v="0"/>
  </r>
  <r>
    <s v="B000082"/>
    <s v="GLP-1 Agonist"/>
    <s v="Line 1"/>
    <d v="2025-11-22T00:00:00"/>
    <s v="Team B"/>
    <n v="22.6"/>
    <n v="38.119999999999997"/>
    <n v="315"/>
    <n v="47.5"/>
    <n v="8.9"/>
    <n v="98.7"/>
    <n v="6.79"/>
    <n v="137.9"/>
    <n v="88.21"/>
    <n v="94.1"/>
    <s v="Pass"/>
    <s v="No"/>
    <s v="None"/>
    <s v="None"/>
    <x v="18"/>
    <n v="0"/>
    <n v="0"/>
    <n v="0"/>
    <n v="0"/>
    <n v="0"/>
    <n v="0"/>
  </r>
  <r>
    <s v="B000083"/>
    <s v="AED"/>
    <s v="Line 2"/>
    <d v="2025-04-20T00:00:00"/>
    <s v="Team D"/>
    <n v="20.39"/>
    <n v="52.24"/>
    <n v="289"/>
    <n v="41.9"/>
    <n v="7.22"/>
    <n v="98.61"/>
    <n v="7.29"/>
    <n v="127.2"/>
    <n v="89.37"/>
    <n v="91.2"/>
    <s v="Pass"/>
    <s v="No"/>
    <s v="None"/>
    <s v="None"/>
    <x v="7"/>
    <n v="0"/>
    <n v="0"/>
    <n v="0"/>
    <n v="0"/>
    <n v="0"/>
    <n v="0"/>
  </r>
  <r>
    <s v="B000084"/>
    <s v="Antidepressant"/>
    <s v="Line 3"/>
    <d v="2024-10-07T00:00:00"/>
    <s v="Team A"/>
    <n v="22.41"/>
    <n v="52.09"/>
    <n v="302"/>
    <n v="50.6"/>
    <n v="7.93"/>
    <n v="99.33"/>
    <n v="6.87"/>
    <n v="134.30000000000001"/>
    <n v="87.69"/>
    <n v="91.65"/>
    <s v="Pass"/>
    <s v="No"/>
    <s v="None"/>
    <s v="None"/>
    <x v="20"/>
    <n v="0"/>
    <n v="0"/>
    <n v="0"/>
    <n v="0"/>
    <n v="0"/>
    <n v="0"/>
  </r>
  <r>
    <s v="B000085"/>
    <s v="Antidepressant"/>
    <s v="Line 3"/>
    <d v="2024-06-03T00:00:00"/>
    <s v="Team D"/>
    <n v="21.91"/>
    <n v="46.37"/>
    <n v="326"/>
    <n v="41.3"/>
    <n v="6.81"/>
    <n v="98.8"/>
    <n v="6.9"/>
    <n v="133.69999999999999"/>
    <n v="89.77"/>
    <n v="94.69"/>
    <s v="Pass"/>
    <s v="No"/>
    <s v="None"/>
    <s v="None"/>
    <x v="19"/>
    <n v="0"/>
    <n v="0"/>
    <n v="0"/>
    <n v="0"/>
    <n v="0"/>
    <n v="0"/>
  </r>
  <r>
    <s v="B000086"/>
    <s v="Antidepressant"/>
    <s v="Line 1"/>
    <d v="2025-04-18T00:00:00"/>
    <s v="Team D"/>
    <n v="21.23"/>
    <n v="49.71"/>
    <n v="309"/>
    <n v="31.6"/>
    <n v="7.13"/>
    <n v="99.08"/>
    <n v="6.94"/>
    <n v="98.7"/>
    <n v="89.06"/>
    <n v="93.15"/>
    <s v="Pass"/>
    <s v="No"/>
    <s v="None"/>
    <s v="None"/>
    <x v="7"/>
    <n v="0"/>
    <n v="0"/>
    <n v="0"/>
    <n v="0"/>
    <n v="0"/>
    <n v="0"/>
  </r>
  <r>
    <s v="B000087"/>
    <s v="COX-2 Inhibitor"/>
    <s v="Line 1"/>
    <d v="2024-07-04T00:00:00"/>
    <s v="Team D"/>
    <n v="22.7"/>
    <n v="35.299999999999997"/>
    <n v="326"/>
    <n v="36.799999999999997"/>
    <n v="7.18"/>
    <n v="99.66"/>
    <n v="6.61"/>
    <n v="114"/>
    <n v="85.47"/>
    <n v="95.09"/>
    <s v="Pass"/>
    <s v="No"/>
    <s v="None"/>
    <s v="None"/>
    <x v="22"/>
    <n v="0"/>
    <n v="0"/>
    <n v="0"/>
    <n v="0"/>
    <n v="0"/>
    <n v="0"/>
  </r>
  <r>
    <s v="B000088"/>
    <s v="GLP-1 Agonist"/>
    <s v="Line 2"/>
    <d v="2025-12-14T00:00:00"/>
    <s v="Team D"/>
    <n v="20.49"/>
    <n v="32.89"/>
    <n v="291"/>
    <n v="49.6"/>
    <n v="7.59"/>
    <n v="99.21"/>
    <n v="6.81"/>
    <n v="146.5"/>
    <n v="84.84"/>
    <n v="93.06"/>
    <s v="Pass"/>
    <s v="No"/>
    <s v="None"/>
    <s v="None"/>
    <x v="6"/>
    <n v="0"/>
    <n v="0"/>
    <n v="0"/>
    <n v="0"/>
    <n v="0"/>
    <n v="0"/>
  </r>
  <r>
    <s v="B000089"/>
    <s v="Antidepressant"/>
    <s v="Line 2"/>
    <d v="2024-12-15T00:00:00"/>
    <s v="Team D"/>
    <n v="21.65"/>
    <n v="40.39"/>
    <n v="333"/>
    <n v="43.9"/>
    <n v="7.39"/>
    <n v="98.9"/>
    <n v="6.8"/>
    <n v="129.80000000000001"/>
    <n v="88.76"/>
    <n v="93.5"/>
    <s v="Pass"/>
    <s v="No"/>
    <s v="None"/>
    <s v="None"/>
    <x v="16"/>
    <n v="0"/>
    <n v="0"/>
    <n v="0"/>
    <n v="0"/>
    <n v="0"/>
    <n v="0"/>
  </r>
  <r>
    <s v="B000090"/>
    <s v="GLP-1 Agonist"/>
    <s v="Line 3"/>
    <d v="2025-02-06T00:00:00"/>
    <s v="Team C"/>
    <n v="20.9"/>
    <n v="40.21"/>
    <n v="283"/>
    <n v="51.3"/>
    <n v="8.42"/>
    <n v="98.63"/>
    <n v="7.18"/>
    <n v="132.6"/>
    <n v="86.56"/>
    <n v="93.07"/>
    <s v="Pass"/>
    <s v="No"/>
    <s v="None"/>
    <s v="None"/>
    <x v="1"/>
    <n v="0"/>
    <n v="0"/>
    <n v="0"/>
    <n v="0"/>
    <n v="0"/>
    <n v="0"/>
  </r>
  <r>
    <s v="B000091"/>
    <s v="Antidepressant"/>
    <s v="Line 3"/>
    <d v="2025-10-22T00:00:00"/>
    <s v="Team B"/>
    <n v="21.63"/>
    <n v="41.01"/>
    <n v="319"/>
    <n v="50.7"/>
    <n v="7.87"/>
    <n v="99.61"/>
    <n v="7.06"/>
    <n v="112.2"/>
    <n v="84.67"/>
    <n v="94.51"/>
    <s v="Pass"/>
    <s v="No"/>
    <s v="None"/>
    <s v="None"/>
    <x v="17"/>
    <n v="0"/>
    <n v="0"/>
    <n v="0"/>
    <n v="0"/>
    <n v="0"/>
    <n v="0"/>
  </r>
  <r>
    <s v="B000092"/>
    <s v="COX-2 Inhibitor"/>
    <s v="Line 3"/>
    <d v="2024-08-11T00:00:00"/>
    <s v="Team B"/>
    <n v="22.45"/>
    <n v="34.79"/>
    <n v="333"/>
    <n v="33.4"/>
    <n v="7.23"/>
    <n v="98.97"/>
    <n v="6.57"/>
    <n v="132.5"/>
    <n v="87.1"/>
    <n v="96.13"/>
    <s v="Pass"/>
    <s v="Yes"/>
    <s v="Equipment"/>
    <s v="Minor"/>
    <x v="14"/>
    <n v="0"/>
    <n v="0"/>
    <n v="0"/>
    <n v="0"/>
    <n v="0"/>
    <n v="0"/>
  </r>
  <r>
    <s v="B000093"/>
    <s v="GLP-1 Agonist"/>
    <s v="Line 3"/>
    <d v="2024-12-10T00:00:00"/>
    <s v="Team D"/>
    <n v="20.74"/>
    <n v="45.76"/>
    <n v="315"/>
    <n v="47.2"/>
    <n v="8.41"/>
    <n v="98.68"/>
    <n v="7"/>
    <n v="138.1"/>
    <n v="83.64"/>
    <n v="95.08"/>
    <s v="Pass"/>
    <s v="No"/>
    <s v="None"/>
    <s v="None"/>
    <x v="16"/>
    <n v="0"/>
    <n v="0"/>
    <n v="0"/>
    <n v="0"/>
    <n v="0"/>
    <n v="0"/>
  </r>
  <r>
    <s v="B000094"/>
    <s v="GLP-1 Agonist"/>
    <s v="Line 3"/>
    <d v="2025-01-23T00:00:00"/>
    <s v="Team B"/>
    <n v="22.68"/>
    <n v="50.77"/>
    <n v="315"/>
    <n v="58"/>
    <n v="8.42"/>
    <n v="98.82"/>
    <n v="7.03"/>
    <n v="161"/>
    <n v="82.4"/>
    <n v="90.38"/>
    <s v="Pass"/>
    <s v="Yes"/>
    <s v="Environmental"/>
    <s v="Major"/>
    <x v="0"/>
    <n v="0"/>
    <n v="0"/>
    <n v="0"/>
    <n v="0"/>
    <n v="0"/>
    <n v="0"/>
  </r>
  <r>
    <s v="B000095"/>
    <s v="GLP-1 Agonist"/>
    <s v="Line 2"/>
    <d v="2024-07-17T00:00:00"/>
    <s v="Team C"/>
    <n v="21.87"/>
    <n v="46.4"/>
    <n v="267"/>
    <n v="37.200000000000003"/>
    <n v="7.88"/>
    <n v="98.76"/>
    <n v="7.39"/>
    <n v="138.80000000000001"/>
    <n v="83.47"/>
    <n v="91.54"/>
    <s v="Pass"/>
    <s v="No"/>
    <s v="None"/>
    <s v="None"/>
    <x v="22"/>
    <n v="0"/>
    <n v="0"/>
    <n v="0"/>
    <n v="0"/>
    <n v="0"/>
    <n v="0"/>
  </r>
  <r>
    <s v="B000096"/>
    <s v="COX-2 Inhibitor"/>
    <s v="Line 1"/>
    <d v="2024-02-09T00:00:00"/>
    <s v="Team A"/>
    <n v="23.85"/>
    <n v="48.43"/>
    <n v="359"/>
    <n v="37.700000000000003"/>
    <n v="7.2"/>
    <n v="99.22"/>
    <n v="6.81"/>
    <n v="110.7"/>
    <n v="87.89"/>
    <n v="95.09"/>
    <s v="Pass"/>
    <s v="No"/>
    <s v="None"/>
    <s v="None"/>
    <x v="15"/>
    <n v="0"/>
    <n v="0"/>
    <n v="0"/>
    <n v="0"/>
    <n v="0"/>
    <n v="0"/>
  </r>
  <r>
    <s v="B000097"/>
    <s v="GLP-1 Agonist"/>
    <s v="Line 1"/>
    <d v="2024-07-26T00:00:00"/>
    <s v="Team B"/>
    <n v="21.38"/>
    <n v="41.13"/>
    <n v="289"/>
    <n v="54.8"/>
    <n v="7.73"/>
    <n v="98.52"/>
    <n v="7.12"/>
    <n v="120.2"/>
    <n v="84.89"/>
    <n v="93.28"/>
    <s v="Pass"/>
    <s v="Yes"/>
    <s v="Process"/>
    <s v="Major"/>
    <x v="22"/>
    <n v="0"/>
    <n v="0"/>
    <n v="0"/>
    <n v="0"/>
    <n v="0"/>
    <n v="0"/>
  </r>
  <r>
    <s v="B000098"/>
    <s v="Antidepressant"/>
    <s v="Line 2"/>
    <d v="2024-03-23T00:00:00"/>
    <s v="Team B"/>
    <n v="21.59"/>
    <n v="37.79"/>
    <n v="324"/>
    <n v="48.7"/>
    <n v="7.23"/>
    <n v="99.1"/>
    <n v="6.82"/>
    <n v="126.7"/>
    <n v="86.28"/>
    <n v="93.45"/>
    <s v="Pass"/>
    <s v="No"/>
    <s v="None"/>
    <s v="None"/>
    <x v="21"/>
    <n v="0"/>
    <n v="0"/>
    <n v="0"/>
    <n v="0"/>
    <n v="0"/>
    <n v="0"/>
  </r>
  <r>
    <s v="B000099"/>
    <s v="Antidepressant"/>
    <s v="Line 1"/>
    <d v="2025-05-08T00:00:00"/>
    <s v="Team B"/>
    <m/>
    <n v="42.36"/>
    <n v="303"/>
    <n v="44.6"/>
    <n v="6.12"/>
    <n v="99.25"/>
    <n v="7.07"/>
    <n v="126.5"/>
    <n v="86.8"/>
    <n v="94.28"/>
    <s v="Pass"/>
    <s v="No"/>
    <s v="None"/>
    <s v="None"/>
    <x v="8"/>
    <n v="1"/>
    <n v="0"/>
    <n v="0"/>
    <n v="0"/>
    <n v="0"/>
    <n v="0"/>
  </r>
  <r>
    <s v="B000100"/>
    <s v="AED"/>
    <s v="Line 1"/>
    <d v="2024-01-06T00:00:00"/>
    <s v="Team C"/>
    <n v="21.37"/>
    <n v="54.53"/>
    <n v="322"/>
    <n v="48.8"/>
    <n v="7.75"/>
    <n v="99.02"/>
    <n v="7.06"/>
    <n v="136.69999999999999"/>
    <n v="84.81"/>
    <n v="95.48"/>
    <s v="Pass"/>
    <s v="No"/>
    <s v="None"/>
    <s v="None"/>
    <x v="12"/>
    <n v="0"/>
    <n v="0"/>
    <n v="0"/>
    <n v="0"/>
    <n v="0"/>
    <n v="0"/>
  </r>
  <r>
    <s v="B000101"/>
    <s v="AED"/>
    <s v="Line 3"/>
    <d v="2024-08-19T00:00:00"/>
    <s v="Team C"/>
    <n v="21.67"/>
    <n v="42.24"/>
    <n v="361"/>
    <n v="40.799999999999997"/>
    <n v="8.17"/>
    <n v="98.81"/>
    <n v="6.77"/>
    <n v="119.4"/>
    <n v="85.9"/>
    <n v="93.3"/>
    <s v="Pass"/>
    <s v="No"/>
    <s v="None"/>
    <s v="None"/>
    <x v="14"/>
    <n v="0"/>
    <n v="0"/>
    <n v="0"/>
    <n v="0"/>
    <n v="0"/>
    <n v="0"/>
  </r>
  <r>
    <s v="B000102"/>
    <s v="COX-2 Inhibitor"/>
    <s v="Line 1"/>
    <d v="2025-10-08T00:00:00"/>
    <s v="Team B"/>
    <n v="23.04"/>
    <n v="40.729999999999997"/>
    <n v="342"/>
    <n v="44.6"/>
    <n v="6.69"/>
    <n v="98.91"/>
    <n v="6.9"/>
    <n v="124.2"/>
    <n v="86.6"/>
    <n v="94.48"/>
    <s v="Pass"/>
    <s v="No"/>
    <s v="None"/>
    <s v="None"/>
    <x v="17"/>
    <n v="0"/>
    <n v="0"/>
    <n v="0"/>
    <n v="0"/>
    <n v="0"/>
    <n v="0"/>
  </r>
  <r>
    <s v="B000103"/>
    <s v="Antidepressant"/>
    <s v="Line 3"/>
    <d v="2025-02-19T00:00:00"/>
    <s v="Team A"/>
    <n v="21.07"/>
    <n v="47.54"/>
    <n v="312"/>
    <n v="36.9"/>
    <n v="7.24"/>
    <n v="99.06"/>
    <n v="6.99"/>
    <n v="125.4"/>
    <n v="89.87"/>
    <n v="94.02"/>
    <s v="Pass"/>
    <s v="No"/>
    <s v="None"/>
    <s v="None"/>
    <x v="1"/>
    <n v="0"/>
    <n v="0"/>
    <n v="0"/>
    <n v="0"/>
    <n v="0"/>
    <n v="0"/>
  </r>
  <r>
    <s v="B000104"/>
    <s v="AED"/>
    <s v="Line 3"/>
    <d v="2025-05-05T00:00:00"/>
    <s v="Team C"/>
    <n v="22.33"/>
    <n v="49.87"/>
    <n v="311"/>
    <n v="39.200000000000003"/>
    <n v="7.33"/>
    <n v="98.47"/>
    <n v="7.07"/>
    <n v="137.19999999999999"/>
    <n v="87.44"/>
    <n v="93.68"/>
    <s v="Pass"/>
    <s v="No"/>
    <s v="None"/>
    <s v="None"/>
    <x v="8"/>
    <n v="0"/>
    <n v="0"/>
    <n v="0"/>
    <n v="0"/>
    <n v="0"/>
    <n v="0"/>
  </r>
  <r>
    <s v="B000105"/>
    <s v="COX-2 Inhibitor"/>
    <s v="Line 2"/>
    <d v="2025-05-03T00:00:00"/>
    <s v="Team A"/>
    <n v="22.94"/>
    <n v="38.76"/>
    <n v="314"/>
    <n v="39.1"/>
    <n v="6.43"/>
    <m/>
    <n v="6.84"/>
    <n v="117.2"/>
    <n v="95.46"/>
    <n v="95.81"/>
    <s v="Pass"/>
    <s v="No"/>
    <s v="None"/>
    <s v="None"/>
    <x v="8"/>
    <n v="0"/>
    <n v="0"/>
    <n v="1"/>
    <n v="0"/>
    <n v="0"/>
    <n v="0"/>
  </r>
  <r>
    <s v="B000106"/>
    <s v="COX-2 Inhibitor"/>
    <s v="Line 3"/>
    <d v="2024-08-06T00:00:00"/>
    <s v="Team D"/>
    <n v="23.45"/>
    <n v="41.69"/>
    <n v="366"/>
    <n v="36.799999999999997"/>
    <n v="7.04"/>
    <n v="99.18"/>
    <n v="6.76"/>
    <n v="123.5"/>
    <n v="87.89"/>
    <n v="96.53"/>
    <s v="Pass"/>
    <s v="No"/>
    <s v="None"/>
    <s v="None"/>
    <x v="14"/>
    <n v="0"/>
    <n v="0"/>
    <n v="0"/>
    <n v="0"/>
    <n v="0"/>
    <n v="0"/>
  </r>
  <r>
    <s v="B000107"/>
    <s v="GLP-1 Agonist"/>
    <s v="Line 1"/>
    <d v="2025-04-07T00:00:00"/>
    <s v="Team D"/>
    <n v="22.17"/>
    <n v="37.49"/>
    <n v="306"/>
    <n v="49.1"/>
    <n v="7.41"/>
    <n v="98.77"/>
    <n v="7.12"/>
    <n v="141.4"/>
    <n v="86.76"/>
    <n v="92.12"/>
    <s v="Pass"/>
    <s v="No"/>
    <s v="None"/>
    <s v="None"/>
    <x v="7"/>
    <n v="0"/>
    <n v="0"/>
    <n v="0"/>
    <n v="0"/>
    <n v="0"/>
    <n v="0"/>
  </r>
  <r>
    <s v="B000108"/>
    <s v="Antidepressant"/>
    <s v="Line 2"/>
    <d v="2024-06-10T00:00:00"/>
    <s v="Team A"/>
    <n v="22.97"/>
    <n v="42.35"/>
    <n v="301"/>
    <n v="44.4"/>
    <n v="6.95"/>
    <n v="98.76"/>
    <n v="6.83"/>
    <n v="135.69999999999999"/>
    <n v="86.59"/>
    <n v="94.68"/>
    <s v="Pass"/>
    <s v="No"/>
    <s v="None"/>
    <s v="None"/>
    <x v="19"/>
    <n v="0"/>
    <n v="0"/>
    <n v="0"/>
    <n v="0"/>
    <n v="0"/>
    <n v="0"/>
  </r>
  <r>
    <s v="B000109"/>
    <s v="Antidepressant"/>
    <s v="Line 1"/>
    <d v="2025-04-09T00:00:00"/>
    <s v="Team B"/>
    <n v="21.92"/>
    <n v="47.52"/>
    <n v="302"/>
    <n v="51.8"/>
    <n v="6.84"/>
    <n v="98.84"/>
    <n v="6.99"/>
    <n v="124.5"/>
    <n v="85.5"/>
    <n v="93.14"/>
    <s v="Pass"/>
    <s v="No"/>
    <s v="None"/>
    <s v="None"/>
    <x v="7"/>
    <n v="0"/>
    <n v="0"/>
    <n v="0"/>
    <n v="0"/>
    <n v="0"/>
    <n v="0"/>
  </r>
  <r>
    <s v="B000110"/>
    <s v="AED"/>
    <s v="Line 3"/>
    <d v="2025-05-14T00:00:00"/>
    <s v="Team A"/>
    <n v="21.15"/>
    <n v="39.979999999999997"/>
    <n v="315"/>
    <n v="47.9"/>
    <n v="8.07"/>
    <n v="98.58"/>
    <n v="6.93"/>
    <n v="106.8"/>
    <n v="89.32"/>
    <n v="93.09"/>
    <s v="Pass"/>
    <s v="No"/>
    <s v="None"/>
    <s v="None"/>
    <x v="8"/>
    <n v="0"/>
    <n v="0"/>
    <n v="0"/>
    <n v="0"/>
    <n v="0"/>
    <n v="0"/>
  </r>
  <r>
    <s v="B000111"/>
    <s v="GLP-1 Agonist"/>
    <s v="Line 1"/>
    <d v="2025-10-02T00:00:00"/>
    <s v="Team B"/>
    <n v="23.08"/>
    <n v="45.45"/>
    <n v="317"/>
    <n v="43.6"/>
    <n v="7.78"/>
    <n v="98.96"/>
    <n v="7.01"/>
    <n v="132.80000000000001"/>
    <n v="88.99"/>
    <n v="93.89"/>
    <s v="Pass"/>
    <s v="No"/>
    <s v="None"/>
    <s v="None"/>
    <x v="17"/>
    <n v="0"/>
    <n v="0"/>
    <n v="0"/>
    <n v="0"/>
    <n v="0"/>
    <n v="0"/>
  </r>
  <r>
    <s v="B000112"/>
    <s v="Antidepressant"/>
    <s v="Line 1"/>
    <d v="2025-11-03T00:00:00"/>
    <s v="Team A"/>
    <n v="20.85"/>
    <n v="42.51"/>
    <n v="299"/>
    <n v="44.7"/>
    <n v="6.86"/>
    <n v="98.9"/>
    <n v="6.78"/>
    <n v="124.8"/>
    <n v="83.65"/>
    <n v="96"/>
    <s v="Pass"/>
    <s v="No"/>
    <s v="None"/>
    <s v="None"/>
    <x v="18"/>
    <n v="0"/>
    <n v="0"/>
    <n v="0"/>
    <n v="0"/>
    <n v="0"/>
    <n v="0"/>
  </r>
  <r>
    <s v="B000113"/>
    <s v="GLP-1 Agonist"/>
    <s v="Line 3"/>
    <d v="2024-01-18T00:00:00"/>
    <s v="Team D"/>
    <n v="20.43"/>
    <n v="51.63"/>
    <n v="320"/>
    <n v="44.9"/>
    <n v="8.06"/>
    <n v="98.87"/>
    <n v="7.1"/>
    <n v="127.8"/>
    <n v="83.7"/>
    <n v="92.03"/>
    <s v="Pass"/>
    <s v="No"/>
    <s v="None"/>
    <s v="None"/>
    <x v="12"/>
    <n v="0"/>
    <n v="0"/>
    <n v="0"/>
    <n v="0"/>
    <n v="0"/>
    <n v="0"/>
  </r>
  <r>
    <s v="B000114"/>
    <s v="COX-2 Inhibitor"/>
    <s v="Line 2"/>
    <d v="2024-08-06T00:00:00"/>
    <s v="Team A"/>
    <n v="22.92"/>
    <n v="44.59"/>
    <n v="338"/>
    <n v="43"/>
    <n v="6.65"/>
    <n v="99.27"/>
    <n v="6.77"/>
    <n v="109.1"/>
    <n v="87.5"/>
    <n v="96.27"/>
    <s v="Pass"/>
    <s v="No"/>
    <s v="None"/>
    <s v="None"/>
    <x v="14"/>
    <n v="0"/>
    <n v="0"/>
    <n v="0"/>
    <n v="0"/>
    <n v="0"/>
    <n v="0"/>
  </r>
  <r>
    <s v="B000115"/>
    <s v="Antidepressant"/>
    <s v="Line 2"/>
    <d v="2025-02-03T00:00:00"/>
    <s v="Team C"/>
    <n v="23.22"/>
    <n v="41.52"/>
    <n v="303"/>
    <n v="42.4"/>
    <n v="7.64"/>
    <n v="99.33"/>
    <m/>
    <n v="121.3"/>
    <n v="86.5"/>
    <n v="93"/>
    <s v="Pass"/>
    <s v="No"/>
    <s v="None"/>
    <s v="None"/>
    <x v="1"/>
    <n v="0"/>
    <n v="0"/>
    <n v="0"/>
    <n v="1"/>
    <n v="0"/>
    <n v="0"/>
  </r>
  <r>
    <s v="B000116"/>
    <s v="AED"/>
    <s v="Line 2"/>
    <d v="2024-08-23T00:00:00"/>
    <s v="Team C"/>
    <n v="21.94"/>
    <n v="46.87"/>
    <n v="307"/>
    <n v="47.2"/>
    <n v="7.13"/>
    <n v="98.98"/>
    <n v="7.03"/>
    <n v="131.69999999999999"/>
    <n v="82.99"/>
    <n v="94.5"/>
    <s v="Pass"/>
    <s v="Yes"/>
    <s v="Material"/>
    <s v="Minor"/>
    <x v="14"/>
    <n v="0"/>
    <n v="0"/>
    <n v="0"/>
    <n v="0"/>
    <n v="0"/>
    <n v="0"/>
  </r>
  <r>
    <s v="B000117"/>
    <s v="COX-2 Inhibitor"/>
    <s v="Line 1"/>
    <d v="2025-03-28T00:00:00"/>
    <s v="Team A"/>
    <n v="23.25"/>
    <n v="41.31"/>
    <n v="371"/>
    <n v="28.2"/>
    <n v="6.61"/>
    <n v="99.49"/>
    <n v="6.74"/>
    <n v="112"/>
    <n v="91.02"/>
    <n v="92.71"/>
    <s v="Pass"/>
    <s v="No"/>
    <s v="None"/>
    <s v="None"/>
    <x v="11"/>
    <n v="0"/>
    <n v="0"/>
    <n v="0"/>
    <n v="0"/>
    <n v="0"/>
    <n v="0"/>
  </r>
  <r>
    <s v="B000118"/>
    <s v="COX-2 Inhibitor"/>
    <s v="Line 3"/>
    <d v="2025-09-16T00:00:00"/>
    <s v="Team D"/>
    <n v="21"/>
    <n v="34.020000000000003"/>
    <n v="315"/>
    <n v="26.1"/>
    <n v="6.15"/>
    <m/>
    <n v="6.6"/>
    <n v="91.5"/>
    <n v="86.41"/>
    <n v="92.09"/>
    <s v="Pass"/>
    <s v="No"/>
    <s v="None"/>
    <s v="None"/>
    <x v="9"/>
    <n v="0"/>
    <n v="0"/>
    <n v="1"/>
    <n v="0"/>
    <n v="0"/>
    <n v="0"/>
  </r>
  <r>
    <s v="B000119"/>
    <s v="GLP-1 Agonist"/>
    <s v="Line1"/>
    <d v="2024-07-07T00:00:00"/>
    <s v="Team A"/>
    <n v="21.13"/>
    <n v="38.799999999999997"/>
    <n v="287"/>
    <n v="39.700000000000003"/>
    <n v="7.96"/>
    <n v="99.04"/>
    <n v="6.98"/>
    <n v="116.4"/>
    <n v="87.77"/>
    <n v="92.38"/>
    <s v="Pass"/>
    <s v="Yes"/>
    <s v="Material"/>
    <s v="Minor"/>
    <x v="22"/>
    <n v="0"/>
    <n v="0"/>
    <n v="0"/>
    <n v="0"/>
    <n v="0"/>
    <n v="0"/>
  </r>
  <r>
    <s v="B000120"/>
    <s v="COX-2 Inhibitor"/>
    <s v="Line 1"/>
    <d v="2025-10-15T00:00:00"/>
    <s v="Team D"/>
    <n v="21.09"/>
    <n v="41.72"/>
    <n v="357"/>
    <n v="46.6"/>
    <n v="7.47"/>
    <n v="99.32"/>
    <n v="6.63"/>
    <n v="134.19999999999999"/>
    <n v="89.06"/>
    <n v="93.5"/>
    <s v="Pass"/>
    <s v="No"/>
    <s v="None"/>
    <s v="None"/>
    <x v="17"/>
    <n v="0"/>
    <n v="0"/>
    <n v="0"/>
    <n v="0"/>
    <n v="0"/>
    <n v="0"/>
  </r>
  <r>
    <s v="B000121"/>
    <s v="COX-2 Inhibitor"/>
    <s v="Line 1"/>
    <d v="2025-10-06T00:00:00"/>
    <s v="Team C"/>
    <n v="23.09"/>
    <n v="35.04"/>
    <n v="344"/>
    <n v="30.7"/>
    <n v="6.94"/>
    <n v="99.12"/>
    <n v="6.56"/>
    <n v="111.2"/>
    <n v="92.24"/>
    <n v="90.88"/>
    <s v="Pass"/>
    <s v="No"/>
    <s v="None"/>
    <s v="None"/>
    <x v="17"/>
    <n v="0"/>
    <n v="0"/>
    <n v="0"/>
    <n v="0"/>
    <n v="0"/>
    <n v="0"/>
  </r>
  <r>
    <s v="B000122"/>
    <s v="COX-2 Inhibitor"/>
    <s v="Line 1"/>
    <d v="2025-10-30T00:00:00"/>
    <s v="Team C"/>
    <n v="21.34"/>
    <n v="42.63"/>
    <n v="326"/>
    <n v="41"/>
    <n v="7.52"/>
    <n v="98.93"/>
    <n v="6.51"/>
    <n v="120.1"/>
    <n v="88.14"/>
    <n v="95.64"/>
    <s v="Pass"/>
    <s v="No"/>
    <s v="None"/>
    <s v="None"/>
    <x v="17"/>
    <n v="0"/>
    <n v="0"/>
    <n v="0"/>
    <n v="0"/>
    <n v="0"/>
    <n v="0"/>
  </r>
  <r>
    <s v="B000123"/>
    <s v="Antidepressant"/>
    <s v="Line 1"/>
    <d v="2024-02-23T00:00:00"/>
    <s v="Team D"/>
    <n v="21.04"/>
    <n v="31.66"/>
    <n v="337"/>
    <n v="38.5"/>
    <n v="7.04"/>
    <n v="99.64"/>
    <n v="6.63"/>
    <n v="110.5"/>
    <n v="91.96"/>
    <n v="95.27"/>
    <s v="Pass"/>
    <s v="No"/>
    <s v="None"/>
    <s v="None"/>
    <x v="15"/>
    <n v="0"/>
    <n v="0"/>
    <n v="0"/>
    <n v="0"/>
    <n v="0"/>
    <n v="0"/>
  </r>
  <r>
    <s v="B000124"/>
    <s v="GLP-1 Agonist"/>
    <s v="Line 2"/>
    <d v="2024-08-02T00:00:00"/>
    <s v="Team B"/>
    <n v="21.89"/>
    <n v="38.26"/>
    <n v="318"/>
    <n v="46.7"/>
    <n v="8.43"/>
    <n v="99.11"/>
    <n v="6.83"/>
    <n v="138.19999999999999"/>
    <n v="86.67"/>
    <n v="93.12"/>
    <s v="Pass"/>
    <s v="No"/>
    <s v="None"/>
    <s v="None"/>
    <x v="14"/>
    <n v="0"/>
    <n v="0"/>
    <n v="0"/>
    <n v="0"/>
    <n v="0"/>
    <n v="0"/>
  </r>
  <r>
    <s v="B000125"/>
    <s v="Antidepressant"/>
    <s v="Line 1"/>
    <d v="2024-03-31T00:00:00"/>
    <s v="Team B"/>
    <n v="22.8"/>
    <n v="43.22"/>
    <n v="326"/>
    <n v="41.8"/>
    <n v="7.88"/>
    <n v="99.25"/>
    <n v="6.83"/>
    <n v="121.4"/>
    <n v="89.91"/>
    <n v="94.7"/>
    <s v="Pass"/>
    <s v="No"/>
    <s v="None"/>
    <s v="None"/>
    <x v="21"/>
    <n v="0"/>
    <n v="0"/>
    <n v="0"/>
    <n v="0"/>
    <n v="0"/>
    <n v="0"/>
  </r>
  <r>
    <s v="B000126"/>
    <s v="GLP-1 Agonist"/>
    <s v="Line 1"/>
    <d v="2024-03-28T00:00:00"/>
    <s v="Team A"/>
    <n v="21.38"/>
    <n v="40.479999999999997"/>
    <n v="289"/>
    <n v="57"/>
    <n v="7.5"/>
    <n v="98.77"/>
    <m/>
    <n v="138.80000000000001"/>
    <n v="82.75"/>
    <n v="91.74"/>
    <s v="Pass"/>
    <s v="No"/>
    <s v="None"/>
    <s v="None"/>
    <x v="21"/>
    <n v="0"/>
    <n v="0"/>
    <n v="0"/>
    <n v="1"/>
    <n v="0"/>
    <n v="0"/>
  </r>
  <r>
    <s v="B000127"/>
    <s v="GLP-1 Agonist"/>
    <s v="Line 2"/>
    <d v="2024-02-08T00:00:00"/>
    <s v="Team D"/>
    <n v="21.93"/>
    <n v="37.94"/>
    <n v="292"/>
    <n v="51.2"/>
    <n v="7.58"/>
    <n v="99.4"/>
    <n v="6.69"/>
    <n v="128.30000000000001"/>
    <n v="88.47"/>
    <n v="90.99"/>
    <s v="Pass"/>
    <s v="No"/>
    <s v="None"/>
    <s v="None"/>
    <x v="15"/>
    <n v="0"/>
    <n v="0"/>
    <n v="0"/>
    <n v="0"/>
    <n v="0"/>
    <n v="0"/>
  </r>
  <r>
    <s v="B000128"/>
    <s v="Antidepressant"/>
    <s v="Line 1"/>
    <d v="2024-11-17T00:00:00"/>
    <s v="Team B"/>
    <m/>
    <n v="41.57"/>
    <n v="325"/>
    <n v="44.1"/>
    <n v="6.25"/>
    <n v="99.03"/>
    <n v="7.06"/>
    <n v="118.7"/>
    <n v="87.61"/>
    <n v="92.54"/>
    <s v="Pass"/>
    <s v="No"/>
    <s v="None"/>
    <s v="None"/>
    <x v="5"/>
    <n v="1"/>
    <n v="0"/>
    <n v="0"/>
    <n v="0"/>
    <n v="0"/>
    <n v="0"/>
  </r>
  <r>
    <s v="B000129"/>
    <s v="Antidepressant"/>
    <s v="Line 3"/>
    <d v="2024-03-04T00:00:00"/>
    <s v="Team D"/>
    <m/>
    <n v="38.08"/>
    <n v="296"/>
    <n v="50.6"/>
    <n v="8.24"/>
    <n v="98.9"/>
    <n v="6.71"/>
    <n v="151.19999999999999"/>
    <n v="89.32"/>
    <n v="93.84"/>
    <s v="Pass"/>
    <s v="No"/>
    <s v="None"/>
    <s v="None"/>
    <x v="21"/>
    <n v="1"/>
    <n v="0"/>
    <n v="0"/>
    <n v="0"/>
    <n v="0"/>
    <n v="0"/>
  </r>
  <r>
    <s v="B000130"/>
    <s v="COX-2 Inhibitor"/>
    <s v="Line 3"/>
    <d v="2024-08-04T00:00:00"/>
    <s v="Team B"/>
    <n v="21.68"/>
    <n v="43.05"/>
    <n v="364"/>
    <n v="36"/>
    <n v="6.05"/>
    <n v="99"/>
    <n v="6.89"/>
    <n v="115.9"/>
    <n v="91.74"/>
    <n v="95.84"/>
    <s v="Pass"/>
    <s v="No"/>
    <s v="None"/>
    <s v="None"/>
    <x v="14"/>
    <n v="0"/>
    <n v="0"/>
    <n v="0"/>
    <n v="0"/>
    <n v="0"/>
    <n v="0"/>
  </r>
  <r>
    <s v="B000131"/>
    <s v="Antidepressant"/>
    <s v="Line 2"/>
    <d v="2025-12-18T00:00:00"/>
    <s v="Team D"/>
    <n v="22.42"/>
    <n v="42.29"/>
    <n v="351"/>
    <n v="46.9"/>
    <n v="6.19"/>
    <n v="99.51"/>
    <n v="6.74"/>
    <n v="136.69999999999999"/>
    <n v="87.39"/>
    <n v="94.55"/>
    <s v="Pass"/>
    <s v="No"/>
    <s v="None"/>
    <s v="None"/>
    <x v="6"/>
    <n v="0"/>
    <n v="0"/>
    <n v="0"/>
    <n v="0"/>
    <n v="0"/>
    <n v="0"/>
  </r>
  <r>
    <s v="B000132"/>
    <s v="AED"/>
    <s v="Line 3"/>
    <d v="2025-10-08T00:00:00"/>
    <s v="Team D"/>
    <n v="22.26"/>
    <n v="39.5"/>
    <n v="311"/>
    <n v="50.5"/>
    <n v="7.24"/>
    <n v="98.68"/>
    <n v="7.07"/>
    <n v="134.5"/>
    <m/>
    <n v="93.42"/>
    <s v="Pass"/>
    <s v="No"/>
    <s v="None"/>
    <s v="None"/>
    <x v="17"/>
    <n v="0"/>
    <n v="0"/>
    <n v="0"/>
    <n v="0"/>
    <n v="0"/>
    <n v="1"/>
  </r>
  <r>
    <s v="B000133"/>
    <s v="COX2 Inhibitor"/>
    <s v="Line 1"/>
    <d v="2025-11-16T00:00:00"/>
    <s v="Team B"/>
    <n v="23.17"/>
    <n v="44.34"/>
    <n v="346"/>
    <n v="41.9"/>
    <n v="5.78"/>
    <n v="98.93"/>
    <n v="6.6"/>
    <n v="117.9"/>
    <n v="87.9"/>
    <n v="95.71"/>
    <s v="Pass"/>
    <s v="No"/>
    <s v="None"/>
    <s v="None"/>
    <x v="18"/>
    <n v="0"/>
    <n v="0"/>
    <n v="0"/>
    <n v="0"/>
    <n v="0"/>
    <n v="0"/>
  </r>
  <r>
    <s v="B000134"/>
    <s v="GLP-1 Agonist"/>
    <s v="Line 1"/>
    <d v="2024-01-27T00:00:00"/>
    <s v="Team B"/>
    <n v="21.73"/>
    <n v="41.31"/>
    <n v="321"/>
    <n v="47.1"/>
    <n v="7.92"/>
    <n v="99.73"/>
    <n v="7.01"/>
    <n v="131.69999999999999"/>
    <n v="84.35"/>
    <n v="94.49"/>
    <s v="Pass"/>
    <s v="No"/>
    <s v="None"/>
    <s v="None"/>
    <x v="12"/>
    <n v="0"/>
    <n v="0"/>
    <n v="0"/>
    <n v="0"/>
    <n v="0"/>
    <n v="0"/>
  </r>
  <r>
    <s v="B000135"/>
    <s v="COX-2 Inhibitor"/>
    <s v="Line 3"/>
    <d v="2025-04-28T00:00:00"/>
    <s v="Team D"/>
    <n v="21.62"/>
    <n v="42.17"/>
    <n v="375"/>
    <n v="36.1"/>
    <n v="6.29"/>
    <n v="99.43"/>
    <n v="6.57"/>
    <n v="131.19999999999999"/>
    <n v="90.05"/>
    <n v="93.72"/>
    <s v="Pass"/>
    <s v="No"/>
    <s v="None"/>
    <s v="None"/>
    <x v="7"/>
    <n v="0"/>
    <n v="0"/>
    <n v="0"/>
    <n v="0"/>
    <n v="0"/>
    <n v="0"/>
  </r>
  <r>
    <s v="B000136"/>
    <s v="Antidepressant"/>
    <s v="Line 3"/>
    <d v="2025-04-08T00:00:00"/>
    <s v="Team A"/>
    <n v="22.52"/>
    <n v="54.11"/>
    <n v="348"/>
    <n v="38.700000000000003"/>
    <n v="6.31"/>
    <n v="98.66"/>
    <n v="7.29"/>
    <n v="128.5"/>
    <n v="89.19"/>
    <n v="94.12"/>
    <s v="Pass"/>
    <s v="No"/>
    <s v="None"/>
    <s v="None"/>
    <x v="7"/>
    <n v="0"/>
    <n v="0"/>
    <n v="0"/>
    <n v="0"/>
    <n v="0"/>
    <n v="0"/>
  </r>
  <r>
    <s v="B000137"/>
    <s v="AED"/>
    <s v="Line 3"/>
    <d v="2024-04-07T00:00:00"/>
    <s v="Team A"/>
    <n v="21.8"/>
    <n v="43.3"/>
    <n v="284"/>
    <n v="42.1"/>
    <n v="7.52"/>
    <n v="98.65"/>
    <n v="6.89"/>
    <n v="123.2"/>
    <n v="83.37"/>
    <n v="93.09"/>
    <s v="Pass"/>
    <s v="No"/>
    <s v="None"/>
    <s v="None"/>
    <x v="13"/>
    <n v="0"/>
    <n v="0"/>
    <n v="0"/>
    <n v="0"/>
    <n v="0"/>
    <n v="0"/>
  </r>
  <r>
    <s v="B000138"/>
    <s v="GLP-1 Agonist"/>
    <s v="Line 1"/>
    <d v="2025-10-24T00:00:00"/>
    <s v="Team B"/>
    <n v="21.14"/>
    <n v="38.6"/>
    <n v="294"/>
    <n v="42"/>
    <n v="7.6"/>
    <n v="98.5"/>
    <n v="7.05"/>
    <n v="130.19999999999999"/>
    <n v="86.91"/>
    <n v="92.4"/>
    <s v="Pass"/>
    <s v="Yes"/>
    <s v="Process"/>
    <s v="Minor"/>
    <x v="17"/>
    <n v="0"/>
    <n v="0"/>
    <n v="0"/>
    <n v="0"/>
    <n v="0"/>
    <n v="0"/>
  </r>
  <r>
    <s v="B000139"/>
    <s v="AED"/>
    <s v="Line 3"/>
    <d v="2024-10-22T00:00:00"/>
    <s v="Team C"/>
    <n v="21.58"/>
    <n v="41.89"/>
    <n v="324"/>
    <n v="48.5"/>
    <n v="6.74"/>
    <n v="99"/>
    <n v="6.95"/>
    <n v="144.5"/>
    <n v="87.68"/>
    <n v="94.62"/>
    <s v="Pass"/>
    <s v="No"/>
    <s v="None"/>
    <s v="None"/>
    <x v="20"/>
    <n v="0"/>
    <n v="0"/>
    <n v="0"/>
    <n v="0"/>
    <n v="0"/>
    <n v="0"/>
  </r>
  <r>
    <s v="B000140"/>
    <s v="Antidepressant"/>
    <s v="Line 2"/>
    <d v="2025-12-14T00:00:00"/>
    <s v="Team A"/>
    <n v="21.48"/>
    <n v="37.15"/>
    <n v="311"/>
    <n v="39.700000000000003"/>
    <n v="6.53"/>
    <n v="99.37"/>
    <n v="6.72"/>
    <n v="99.1"/>
    <n v="91.33"/>
    <n v="96.13"/>
    <s v="Pass"/>
    <s v="No"/>
    <s v="None"/>
    <s v="None"/>
    <x v="6"/>
    <n v="0"/>
    <n v="0"/>
    <n v="0"/>
    <n v="0"/>
    <n v="0"/>
    <n v="0"/>
  </r>
  <r>
    <s v="B000141"/>
    <s v="GLP-1 Agonist"/>
    <s v="Line 1"/>
    <d v="2024-03-24T00:00:00"/>
    <s v="Team B"/>
    <n v="22.17"/>
    <n v="43.43"/>
    <n v="332"/>
    <n v="50.4"/>
    <n v="7.84"/>
    <n v="99.3"/>
    <n v="7.08"/>
    <n v="142.5"/>
    <n v="87.17"/>
    <n v="90.69"/>
    <s v="Pass"/>
    <s v="No"/>
    <s v="None"/>
    <s v="None"/>
    <x v="21"/>
    <n v="0"/>
    <n v="0"/>
    <n v="0"/>
    <n v="0"/>
    <n v="0"/>
    <n v="0"/>
  </r>
  <r>
    <s v="B000142"/>
    <s v="GLP1 Agonist"/>
    <s v="Line 1"/>
    <d v="2025-04-20T00:00:00"/>
    <s v="Team D"/>
    <n v="20.440000000000001"/>
    <n v="36.57"/>
    <n v="329"/>
    <n v="50.7"/>
    <n v="7.7"/>
    <n v="98.49"/>
    <n v="7.08"/>
    <n v="144.69999999999999"/>
    <n v="82.18"/>
    <n v="93.03"/>
    <s v="Pass"/>
    <s v="No"/>
    <s v="None"/>
    <s v="None"/>
    <x v="7"/>
    <n v="0"/>
    <n v="0"/>
    <n v="0"/>
    <n v="0"/>
    <n v="0"/>
    <n v="0"/>
  </r>
  <r>
    <s v="B000143"/>
    <s v="AED"/>
    <s v="Line 3"/>
    <d v="2024-04-05T00:00:00"/>
    <s v="Team A"/>
    <n v="21.05"/>
    <n v="41.16"/>
    <n v="300"/>
    <n v="40.700000000000003"/>
    <n v="7.32"/>
    <n v="98.63"/>
    <n v="6.97"/>
    <n v="122.6"/>
    <n v="84.86"/>
    <n v="92.83"/>
    <s v="Pass"/>
    <s v="No"/>
    <s v="None"/>
    <s v="None"/>
    <x v="13"/>
    <n v="0"/>
    <n v="0"/>
    <n v="0"/>
    <n v="0"/>
    <n v="0"/>
    <n v="0"/>
  </r>
  <r>
    <s v="B000144"/>
    <s v="COX-2 Inhibitor"/>
    <s v="Line 1"/>
    <d v="2025-11-25T00:00:00"/>
    <s v="Team A"/>
    <n v="22.25"/>
    <n v="40.31"/>
    <n v="337"/>
    <n v="31"/>
    <n v="7"/>
    <n v="99.19"/>
    <n v="6.69"/>
    <n v="114.5"/>
    <n v="89.5"/>
    <n v="95.58"/>
    <s v="Pass"/>
    <s v="No"/>
    <s v="None"/>
    <s v="None"/>
    <x v="18"/>
    <n v="0"/>
    <n v="0"/>
    <n v="0"/>
    <n v="0"/>
    <n v="0"/>
    <n v="0"/>
  </r>
  <r>
    <s v="B000145"/>
    <s v="GLP-1 Agonist"/>
    <s v="Line 3"/>
    <d v="2025-03-20T00:00:00"/>
    <s v="Team B"/>
    <n v="22.71"/>
    <n v="35.08"/>
    <n v="287"/>
    <n v="48.2"/>
    <n v="9.34"/>
    <n v="99.73"/>
    <n v="6.96"/>
    <n v="145.1"/>
    <n v="88.43"/>
    <n v="91.56"/>
    <s v="Failed"/>
    <s v="No"/>
    <s v="None"/>
    <s v="None"/>
    <x v="11"/>
    <n v="0"/>
    <n v="0"/>
    <n v="0"/>
    <n v="0"/>
    <n v="0"/>
    <n v="0"/>
  </r>
  <r>
    <s v="B000146"/>
    <s v="Antidepressant"/>
    <s v="Line 2"/>
    <d v="2024-02-25T00:00:00"/>
    <s v="Team A"/>
    <n v="22.79"/>
    <n v="33.24"/>
    <n v="316"/>
    <n v="37.700000000000003"/>
    <n v="6.68"/>
    <n v="99.44"/>
    <n v="6.9"/>
    <n v="112.1"/>
    <n v="87.13"/>
    <n v="90.52"/>
    <s v="Pass"/>
    <s v="No"/>
    <s v="None"/>
    <s v="None"/>
    <x v="15"/>
    <n v="0"/>
    <n v="0"/>
    <n v="0"/>
    <n v="0"/>
    <n v="0"/>
    <n v="0"/>
  </r>
  <r>
    <s v="B000147"/>
    <s v="GLP-1 Agonist"/>
    <s v="Line 3"/>
    <d v="2024-06-06T00:00:00"/>
    <s v="Team A"/>
    <n v="20.27"/>
    <n v="37.69"/>
    <n v="296"/>
    <n v="44.7"/>
    <n v="7.31"/>
    <n v="99.08"/>
    <n v="6.89"/>
    <n v="145.6"/>
    <n v="88.33"/>
    <n v="93.6"/>
    <s v="Pass"/>
    <s v="No"/>
    <s v="None"/>
    <s v="None"/>
    <x v="19"/>
    <n v="0"/>
    <n v="0"/>
    <n v="0"/>
    <n v="0"/>
    <n v="0"/>
    <n v="0"/>
  </r>
  <r>
    <s v="B000148"/>
    <s v="GLP-1 Agonist"/>
    <s v="Line 3"/>
    <d v="2024-09-19T00:00:00"/>
    <s v="Team A"/>
    <n v="22.51"/>
    <n v="44.37"/>
    <n v="317"/>
    <n v="58.8"/>
    <n v="8.4"/>
    <n v="98.47"/>
    <n v="6.81"/>
    <n v="150.69999999999999"/>
    <n v="82.08"/>
    <n v="92.42"/>
    <s v="Pass"/>
    <s v="No"/>
    <s v="None"/>
    <s v="None"/>
    <x v="4"/>
    <n v="0"/>
    <n v="0"/>
    <n v="0"/>
    <n v="0"/>
    <n v="0"/>
    <n v="0"/>
  </r>
  <r>
    <s v="B000149"/>
    <s v="GLP-1 Agonist"/>
    <s v="Line 3"/>
    <d v="2024-01-10T00:00:00"/>
    <s v="Team A"/>
    <n v="22.51"/>
    <n v="40.98"/>
    <n v="284"/>
    <n v="41.1"/>
    <n v="8.01"/>
    <n v="98.27"/>
    <n v="6.85"/>
    <n v="134.19999999999999"/>
    <n v="87.82"/>
    <n v="89.96"/>
    <s v="Pass"/>
    <s v="No"/>
    <s v="None"/>
    <s v="None"/>
    <x v="12"/>
    <n v="0"/>
    <n v="0"/>
    <n v="0"/>
    <n v="0"/>
    <n v="0"/>
    <n v="0"/>
  </r>
  <r>
    <s v="B000150"/>
    <s v="Antidepressant"/>
    <s v="Line 1"/>
    <d v="2024-01-07T00:00:00"/>
    <s v="Team D"/>
    <n v="21.12"/>
    <n v="49.8"/>
    <n v="273"/>
    <n v="53.1"/>
    <n v="7.36"/>
    <n v="99.02"/>
    <n v="6.79"/>
    <n v="133.69999999999999"/>
    <n v="83.93"/>
    <n v="92.86"/>
    <s v="Pass"/>
    <s v="No"/>
    <s v="None"/>
    <s v="None"/>
    <x v="12"/>
    <n v="0"/>
    <n v="0"/>
    <n v="0"/>
    <n v="0"/>
    <n v="0"/>
    <n v="0"/>
  </r>
  <r>
    <s v="B000151"/>
    <s v="AED"/>
    <s v="Line 1"/>
    <d v="2025-11-07T00:00:00"/>
    <s v="Team A"/>
    <n v="19.91"/>
    <n v="47.75"/>
    <n v="286"/>
    <n v="45.6"/>
    <n v="7.66"/>
    <n v="98.94"/>
    <n v="6.88"/>
    <n v="136.80000000000001"/>
    <n v="86.47"/>
    <n v="96.15"/>
    <s v="Pass"/>
    <s v="No"/>
    <s v="None"/>
    <s v="None"/>
    <x v="18"/>
    <n v="0"/>
    <n v="0"/>
    <n v="0"/>
    <n v="0"/>
    <n v="0"/>
    <n v="0"/>
  </r>
  <r>
    <s v="B000152"/>
    <s v="AED"/>
    <s v="Line 2"/>
    <d v="2025-12-18T00:00:00"/>
    <s v="Team C"/>
    <n v="21.75"/>
    <n v="46.62"/>
    <n v="296"/>
    <n v="49.4"/>
    <n v="8.67"/>
    <m/>
    <n v="6.87"/>
    <n v="155.1"/>
    <n v="83.41"/>
    <n v="92.18"/>
    <s v="Pass"/>
    <s v="No"/>
    <s v="None"/>
    <s v="None"/>
    <x v="6"/>
    <n v="0"/>
    <n v="0"/>
    <n v="1"/>
    <n v="0"/>
    <n v="0"/>
    <n v="0"/>
  </r>
  <r>
    <s v="B000153"/>
    <s v="Antidepressant"/>
    <s v="Line 2"/>
    <d v="2025-01-26T00:00:00"/>
    <s v="Team C"/>
    <n v="22.84"/>
    <n v="51.41"/>
    <n v="308"/>
    <n v="46.8"/>
    <n v="6.22"/>
    <n v="98.81"/>
    <n v="6.94"/>
    <n v="135"/>
    <n v="90.02"/>
    <n v="93.97"/>
    <s v="Pass"/>
    <s v="No"/>
    <s v="None"/>
    <s v="None"/>
    <x v="0"/>
    <n v="0"/>
    <n v="0"/>
    <n v="0"/>
    <n v="0"/>
    <n v="0"/>
    <n v="0"/>
  </r>
  <r>
    <s v="B000154"/>
    <s v="COX-2 Inhibitor"/>
    <s v="Line 1"/>
    <d v="2025-10-21T00:00:00"/>
    <s v="Team C"/>
    <n v="23.69"/>
    <n v="42.51"/>
    <n v="343"/>
    <n v="40.4"/>
    <n v="6.4"/>
    <n v="98.94"/>
    <n v="6.74"/>
    <n v="127"/>
    <n v="87.04"/>
    <n v="95.64"/>
    <s v="Pass"/>
    <s v="No"/>
    <s v="None"/>
    <s v="None"/>
    <x v="17"/>
    <n v="0"/>
    <n v="0"/>
    <n v="0"/>
    <n v="0"/>
    <n v="0"/>
    <n v="0"/>
  </r>
  <r>
    <s v="B000155"/>
    <s v="Antidepressant"/>
    <s v="Line 1"/>
    <d v="2025-04-23T00:00:00"/>
    <s v="Team C"/>
    <n v="21.35"/>
    <n v="42.32"/>
    <n v="301"/>
    <n v="51.1"/>
    <n v="8.17"/>
    <n v="98.84"/>
    <n v="6.83"/>
    <n v="133.1"/>
    <n v="82.95"/>
    <n v="91.7"/>
    <s v="Pass"/>
    <s v="No"/>
    <s v="None"/>
    <s v="None"/>
    <x v="7"/>
    <n v="0"/>
    <n v="0"/>
    <n v="0"/>
    <n v="0"/>
    <n v="0"/>
    <n v="0"/>
  </r>
  <r>
    <s v="B000156"/>
    <s v="COX-2 Inhibitor"/>
    <s v="Line 1"/>
    <d v="2024-01-21T00:00:00"/>
    <s v="Team B"/>
    <n v="23.81"/>
    <n v="42.94"/>
    <n v="318"/>
    <n v="32"/>
    <n v="6.1"/>
    <n v="99.53"/>
    <n v="6.63"/>
    <n v="130.9"/>
    <n v="86.49"/>
    <n v="93.79"/>
    <s v="Pass"/>
    <s v="Yes"/>
    <s v="Process"/>
    <s v="Minor"/>
    <x v="12"/>
    <n v="0"/>
    <n v="0"/>
    <n v="0"/>
    <n v="0"/>
    <n v="0"/>
    <n v="0"/>
  </r>
  <r>
    <s v="B000157"/>
    <s v="GLP-1 Agonist"/>
    <s v="Line 1"/>
    <d v="2025-06-06T00:00:00"/>
    <s v="Team D"/>
    <n v="19.829999999999998"/>
    <n v="47.72"/>
    <n v="283"/>
    <n v="46.1"/>
    <n v="8.17"/>
    <n v="98.62"/>
    <n v="7.21"/>
    <n v="123.5"/>
    <n v="86.15"/>
    <n v="91.53"/>
    <s v="Pass"/>
    <s v="No"/>
    <s v="None"/>
    <s v="None"/>
    <x v="2"/>
    <n v="0"/>
    <n v="0"/>
    <n v="0"/>
    <n v="0"/>
    <n v="0"/>
    <n v="0"/>
  </r>
  <r>
    <s v="B000158"/>
    <s v="COX-2 Inhibitor"/>
    <s v="Line 1"/>
    <d v="2024-01-14T00:00:00"/>
    <s v="Team A"/>
    <n v="22.22"/>
    <n v="43.01"/>
    <n v="320"/>
    <n v="33.299999999999997"/>
    <n v="6.78"/>
    <n v="99.1"/>
    <n v="6.78"/>
    <n v="99.1"/>
    <n v="88.84"/>
    <n v="94.47"/>
    <s v="Pass"/>
    <s v="No"/>
    <s v="None"/>
    <s v="None"/>
    <x v="12"/>
    <n v="0"/>
    <n v="0"/>
    <n v="0"/>
    <n v="0"/>
    <n v="0"/>
    <n v="0"/>
  </r>
  <r>
    <s v="B000159"/>
    <s v="COX-2 Inhibitor"/>
    <s v="Line 3"/>
    <d v="2025-08-19T00:00:00"/>
    <s v="Team A"/>
    <n v="22.19"/>
    <n v="39.76"/>
    <n v="330"/>
    <n v="29.2"/>
    <n v="7.32"/>
    <n v="99.18"/>
    <n v="6.86"/>
    <n v="115.6"/>
    <n v="91.42"/>
    <n v="92.46"/>
    <s v="Pass"/>
    <s v="No"/>
    <s v="None"/>
    <s v="None"/>
    <x v="23"/>
    <n v="0"/>
    <n v="0"/>
    <n v="0"/>
    <n v="0"/>
    <n v="0"/>
    <n v="0"/>
  </r>
  <r>
    <s v="B000160"/>
    <s v="COX-2 Inhibitor"/>
    <s v="Line 1"/>
    <d v="2024-09-25T00:00:00"/>
    <s v="Team D"/>
    <n v="23.36"/>
    <n v="45.94"/>
    <n v="329"/>
    <n v="34.4"/>
    <n v="7.53"/>
    <n v="99.3"/>
    <n v="6.86"/>
    <n v="121.4"/>
    <n v="89.14"/>
    <n v="95.09"/>
    <s v="Pass"/>
    <s v="No"/>
    <s v="None"/>
    <s v="None"/>
    <x v="4"/>
    <n v="0"/>
    <n v="0"/>
    <n v="0"/>
    <n v="0"/>
    <n v="0"/>
    <n v="0"/>
  </r>
  <r>
    <s v="B000161"/>
    <s v="Antidepressant"/>
    <s v="Line 3"/>
    <d v="2024-04-13T00:00:00"/>
    <s v="Team A"/>
    <n v="22.97"/>
    <n v="37.92"/>
    <n v="332"/>
    <n v="53.8"/>
    <n v="7.95"/>
    <n v="98.86"/>
    <n v="6.7"/>
    <n v="112.5"/>
    <n v="87.84"/>
    <n v="93.07"/>
    <s v="Pass"/>
    <s v="Yes"/>
    <s v="Equipment"/>
    <s v="Minor"/>
    <x v="13"/>
    <n v="0"/>
    <n v="0"/>
    <n v="0"/>
    <n v="0"/>
    <n v="0"/>
    <n v="0"/>
  </r>
  <r>
    <s v="B000162"/>
    <s v="AED"/>
    <s v="Line 3"/>
    <d v="2024-07-07T00:00:00"/>
    <s v="Team A"/>
    <n v="22.52"/>
    <n v="46.67"/>
    <n v="297"/>
    <n v="45.5"/>
    <n v="6.71"/>
    <n v="99.15"/>
    <n v="7.13"/>
    <n v="132.80000000000001"/>
    <n v="85.45"/>
    <n v="95.46"/>
    <s v="Pass"/>
    <s v="No"/>
    <s v="None"/>
    <s v="None"/>
    <x v="22"/>
    <n v="0"/>
    <n v="0"/>
    <n v="0"/>
    <n v="0"/>
    <n v="0"/>
    <n v="0"/>
  </r>
  <r>
    <s v="B000163"/>
    <s v="Antidepressant"/>
    <s v="Line 1"/>
    <d v="2025-05-14T00:00:00"/>
    <s v="Team A"/>
    <n v="20.99"/>
    <n v="44.07"/>
    <n v="314"/>
    <n v="51.9"/>
    <n v="6.96"/>
    <n v="98.93"/>
    <n v="6.86"/>
    <n v="130.30000000000001"/>
    <n v="88.47"/>
    <n v="95.9"/>
    <s v="Pass"/>
    <s v="No"/>
    <s v="None"/>
    <s v="None"/>
    <x v="8"/>
    <n v="0"/>
    <n v="0"/>
    <n v="0"/>
    <n v="0"/>
    <n v="0"/>
    <n v="0"/>
  </r>
  <r>
    <s v="B000164"/>
    <s v="Antidepressant"/>
    <s v="Line 3"/>
    <d v="2025-09-11T00:00:00"/>
    <s v="Team A"/>
    <n v="22.65"/>
    <n v="41.05"/>
    <n v="310"/>
    <n v="54"/>
    <n v="8.9700000000000006"/>
    <n v="99.02"/>
    <n v="6.88"/>
    <n v="142.5"/>
    <n v="83.15"/>
    <n v="92.54"/>
    <s v="Pass"/>
    <s v="No"/>
    <s v="None"/>
    <s v="None"/>
    <x v="9"/>
    <n v="0"/>
    <n v="0"/>
    <n v="0"/>
    <n v="0"/>
    <n v="0"/>
    <n v="0"/>
  </r>
  <r>
    <s v="B000165"/>
    <s v="COX-2 Inhibitor"/>
    <s v="Line 2"/>
    <d v="2025-02-21T00:00:00"/>
    <s v="Team A"/>
    <n v="22.88"/>
    <n v="45.83"/>
    <n v="355"/>
    <n v="54.5"/>
    <n v="6.4"/>
    <n v="99.56"/>
    <m/>
    <n v="134.6"/>
    <n v="82.43"/>
    <n v="91.9"/>
    <s v="Pass"/>
    <s v="No"/>
    <s v="None"/>
    <s v="None"/>
    <x v="1"/>
    <n v="0"/>
    <n v="0"/>
    <n v="0"/>
    <n v="1"/>
    <n v="0"/>
    <n v="0"/>
  </r>
  <r>
    <s v="B000166"/>
    <s v="GLP-1 Agonist"/>
    <s v="Line 3"/>
    <d v="2024-04-27T00:00:00"/>
    <s v="Team C"/>
    <n v="20.25"/>
    <n v="32.56"/>
    <n v="297"/>
    <n v="60"/>
    <n v="8.84"/>
    <n v="98.78"/>
    <n v="6.84"/>
    <m/>
    <n v="81.430000000000007"/>
    <n v="90.66"/>
    <s v="Pass"/>
    <s v="No"/>
    <s v="None"/>
    <s v="None"/>
    <x v="13"/>
    <n v="0"/>
    <n v="0"/>
    <n v="0"/>
    <n v="0"/>
    <n v="1"/>
    <n v="0"/>
  </r>
  <r>
    <s v="B000167"/>
    <s v="AED"/>
    <s v="Line 1"/>
    <d v="2025-10-20T00:00:00"/>
    <s v="Team C"/>
    <n v="20.25"/>
    <n v="44.81"/>
    <n v="334"/>
    <n v="57"/>
    <n v="6.34"/>
    <n v="99.2"/>
    <n v="6.95"/>
    <n v="128.69999999999999"/>
    <n v="82.36"/>
    <n v="91.22"/>
    <s v="Pass"/>
    <s v="No"/>
    <s v="None"/>
    <s v="None"/>
    <x v="17"/>
    <n v="0"/>
    <n v="0"/>
    <n v="0"/>
    <n v="0"/>
    <n v="0"/>
    <n v="0"/>
  </r>
  <r>
    <s v="B000168"/>
    <s v="AED"/>
    <s v="Line 1"/>
    <d v="2025-07-31T00:00:00"/>
    <s v="Team A"/>
    <n v="22.58"/>
    <n v="41.69"/>
    <n v="294"/>
    <n v="45.8"/>
    <n v="6.58"/>
    <n v="99.27"/>
    <n v="6.88"/>
    <n v="123.3"/>
    <n v="84.13"/>
    <n v="94.87"/>
    <s v="Pass"/>
    <s v="No"/>
    <s v="None"/>
    <s v="None"/>
    <x v="10"/>
    <n v="0"/>
    <n v="0"/>
    <n v="0"/>
    <n v="0"/>
    <n v="0"/>
    <n v="0"/>
  </r>
  <r>
    <s v="B000169"/>
    <s v="GLP-1 Agonist"/>
    <s v="Line 1"/>
    <d v="2024-10-26T00:00:00"/>
    <s v="Team D"/>
    <n v="21.36"/>
    <n v="54.31"/>
    <n v="299"/>
    <n v="49.3"/>
    <n v="8.33"/>
    <n v="98.82"/>
    <m/>
    <n v="145.5"/>
    <n v="86.68"/>
    <n v="93.01"/>
    <s v="Pass"/>
    <s v="No"/>
    <s v="None"/>
    <s v="None"/>
    <x v="20"/>
    <n v="0"/>
    <n v="0"/>
    <n v="0"/>
    <n v="1"/>
    <n v="0"/>
    <n v="0"/>
  </r>
  <r>
    <s v="B000170"/>
    <s v="AED"/>
    <s v="Line 2"/>
    <d v="2025-02-09T00:00:00"/>
    <s v="Team A"/>
    <n v="20.84"/>
    <n v="44.78"/>
    <n v="305"/>
    <n v="46.6"/>
    <n v="7.38"/>
    <n v="98.94"/>
    <n v="6.68"/>
    <n v="135.69999999999999"/>
    <n v="85.83"/>
    <n v="94.53"/>
    <s v="Pass"/>
    <s v="No"/>
    <s v="None"/>
    <s v="None"/>
    <x v="1"/>
    <n v="0"/>
    <n v="0"/>
    <n v="0"/>
    <n v="0"/>
    <n v="0"/>
    <n v="0"/>
  </r>
  <r>
    <s v="B000171"/>
    <s v="GLP-1 Agonist"/>
    <s v="Line 3"/>
    <d v="2025-12-05T00:00:00"/>
    <s v="Team C"/>
    <n v="21.34"/>
    <n v="37.020000000000003"/>
    <n v="278"/>
    <n v="48.5"/>
    <n v="7.96"/>
    <n v="99.55"/>
    <n v="6.84"/>
    <n v="135.19999999999999"/>
    <n v="85.62"/>
    <n v="92.08"/>
    <s v="Pass"/>
    <s v="No"/>
    <s v="None"/>
    <s v="None"/>
    <x v="6"/>
    <n v="0"/>
    <n v="0"/>
    <n v="0"/>
    <n v="0"/>
    <n v="0"/>
    <n v="0"/>
  </r>
  <r>
    <s v="B000172"/>
    <s v="GLP-1 Agonist"/>
    <s v="Line 3"/>
    <d v="2024-10-02T00:00:00"/>
    <s v="Team D"/>
    <n v="21.77"/>
    <n v="33.11"/>
    <n v="299"/>
    <n v="165"/>
    <n v="7.78"/>
    <n v="99"/>
    <n v="6.89"/>
    <n v="143.30000000000001"/>
    <n v="86.14"/>
    <n v="92.31"/>
    <s v="Failed"/>
    <s v="No"/>
    <s v="None"/>
    <s v="None"/>
    <x v="20"/>
    <n v="0"/>
    <n v="0"/>
    <n v="0"/>
    <n v="0"/>
    <n v="0"/>
    <n v="0"/>
  </r>
  <r>
    <s v="B000173"/>
    <s v="Antidepressant"/>
    <s v="Line 3"/>
    <d v="2024-01-19T00:00:00"/>
    <s v="Team C"/>
    <n v="21.94"/>
    <n v="48.53"/>
    <n v="351"/>
    <n v="47.6"/>
    <n v="6.45"/>
    <n v="99.02"/>
    <n v="7.03"/>
    <n v="121.8"/>
    <n v="82.68"/>
    <n v="93.93"/>
    <s v="Pass"/>
    <s v="No"/>
    <s v="None"/>
    <s v="None"/>
    <x v="12"/>
    <n v="0"/>
    <n v="0"/>
    <n v="0"/>
    <n v="0"/>
    <n v="0"/>
    <n v="0"/>
  </r>
  <r>
    <s v="B000174"/>
    <s v="AED"/>
    <s v="Line 3"/>
    <d v="2024-04-16T00:00:00"/>
    <s v="Team B"/>
    <m/>
    <n v="42.25"/>
    <n v="300"/>
    <n v="43.9"/>
    <n v="7.99"/>
    <n v="98.9"/>
    <n v="7"/>
    <n v="150.1"/>
    <n v="87.85"/>
    <n v="93.64"/>
    <s v="Pass"/>
    <s v="No"/>
    <s v="None"/>
    <s v="None"/>
    <x v="13"/>
    <n v="1"/>
    <n v="0"/>
    <n v="0"/>
    <n v="0"/>
    <n v="0"/>
    <n v="0"/>
  </r>
  <r>
    <s v="B000175"/>
    <s v="Antidepressant"/>
    <s v="Line 3"/>
    <d v="2025-03-14T00:00:00"/>
    <s v="Team A"/>
    <n v="23.41"/>
    <n v="38.04"/>
    <n v="318"/>
    <n v="35.9"/>
    <n v="6.98"/>
    <n v="99.13"/>
    <n v="6.71"/>
    <n v="128.30000000000001"/>
    <n v="85.84"/>
    <n v="91.16"/>
    <s v="Pass"/>
    <s v="No"/>
    <s v="None"/>
    <s v="None"/>
    <x v="11"/>
    <n v="0"/>
    <n v="0"/>
    <n v="0"/>
    <n v="0"/>
    <n v="0"/>
    <n v="0"/>
  </r>
  <r>
    <s v="B000176"/>
    <s v="Antidepressant"/>
    <s v="Line 1"/>
    <d v="2025-12-30T00:00:00"/>
    <s v="Team A"/>
    <n v="22.75"/>
    <n v="43.68"/>
    <n v="296"/>
    <n v="43"/>
    <n v="6.2"/>
    <n v="99.33"/>
    <n v="6.74"/>
    <n v="132.80000000000001"/>
    <n v="86.55"/>
    <n v="94.8"/>
    <s v="Pass"/>
    <s v="No"/>
    <s v="None"/>
    <s v="None"/>
    <x v="6"/>
    <n v="0"/>
    <n v="0"/>
    <n v="0"/>
    <n v="0"/>
    <n v="0"/>
    <n v="0"/>
  </r>
  <r>
    <s v="B000177"/>
    <s v="GLP-1 Agonist"/>
    <s v="Line 3"/>
    <d v="2025-06-24T00:00:00"/>
    <s v="Team D"/>
    <n v="21.25"/>
    <n v="43.25"/>
    <n v="274"/>
    <n v="44.7"/>
    <n v="8.0500000000000007"/>
    <n v="98.79"/>
    <n v="7"/>
    <n v="150.5"/>
    <n v="81.83"/>
    <n v="91.75"/>
    <s v="Pass"/>
    <s v="No"/>
    <s v="None"/>
    <s v="None"/>
    <x v="2"/>
    <n v="0"/>
    <n v="0"/>
    <n v="0"/>
    <n v="0"/>
    <n v="0"/>
    <n v="0"/>
  </r>
  <r>
    <s v="B000178"/>
    <s v="AED"/>
    <s v="Line 2"/>
    <d v="2025-03-27T00:00:00"/>
    <s v="Team B"/>
    <n v="21.58"/>
    <n v="47.17"/>
    <n v="301"/>
    <n v="41.8"/>
    <n v="7.51"/>
    <n v="98.32"/>
    <n v="6.86"/>
    <n v="138.1"/>
    <n v="88.72"/>
    <n v="95.02"/>
    <s v="Pass"/>
    <s v="No"/>
    <s v="None"/>
    <s v="None"/>
    <x v="11"/>
    <n v="0"/>
    <n v="0"/>
    <n v="0"/>
    <n v="0"/>
    <n v="0"/>
    <n v="0"/>
  </r>
  <r>
    <s v="B000179"/>
    <s v="AED"/>
    <s v="Line 1"/>
    <d v="2024-08-24T00:00:00"/>
    <s v="Team A"/>
    <n v="22.07"/>
    <n v="44.1"/>
    <n v="307"/>
    <n v="44.2"/>
    <n v="7.16"/>
    <n v="99.11"/>
    <n v="6.68"/>
    <n v="129.69999999999999"/>
    <n v="83.43"/>
    <n v="95.48"/>
    <s v="Pass"/>
    <s v="No"/>
    <s v="None"/>
    <s v="None"/>
    <x v="14"/>
    <n v="0"/>
    <n v="0"/>
    <n v="0"/>
    <n v="0"/>
    <n v="0"/>
    <n v="0"/>
  </r>
  <r>
    <s v="B000180"/>
    <s v="COX-2 Inhibitor"/>
    <s v="Line 2"/>
    <d v="2024-11-17T00:00:00"/>
    <s v="Team C"/>
    <n v="21.65"/>
    <n v="43.8"/>
    <n v="333"/>
    <n v="36"/>
    <n v="6.59"/>
    <n v="98.86"/>
    <n v="6.54"/>
    <n v="116.1"/>
    <n v="86.43"/>
    <n v="92.22"/>
    <s v="Pass"/>
    <s v="No"/>
    <s v="None"/>
    <s v="None"/>
    <x v="5"/>
    <n v="0"/>
    <n v="0"/>
    <n v="0"/>
    <n v="0"/>
    <n v="0"/>
    <n v="0"/>
  </r>
  <r>
    <s v="B000181"/>
    <s v="AED"/>
    <s v="Line 3"/>
    <d v="2024-01-29T00:00:00"/>
    <s v="Team C"/>
    <n v="22.04"/>
    <n v="45.16"/>
    <n v="311"/>
    <n v="52.6"/>
    <n v="7.94"/>
    <n v="99.12"/>
    <n v="7.11"/>
    <n v="149.30000000000001"/>
    <n v="82.55"/>
    <n v="93.5"/>
    <s v="Pass"/>
    <s v="No"/>
    <s v="None"/>
    <s v="None"/>
    <x v="12"/>
    <n v="0"/>
    <n v="0"/>
    <n v="0"/>
    <n v="0"/>
    <n v="0"/>
    <n v="0"/>
  </r>
  <r>
    <s v="B000182"/>
    <s v="AED"/>
    <s v="Line 1"/>
    <d v="2024-09-28T00:00:00"/>
    <s v="Team A"/>
    <n v="20.8"/>
    <n v="45.68"/>
    <n v="285"/>
    <n v="44.1"/>
    <n v="6.88"/>
    <n v="98.97"/>
    <n v="7.18"/>
    <n v="129.6"/>
    <n v="86.88"/>
    <n v="94.78"/>
    <s v="Pass"/>
    <s v="No"/>
    <s v="None"/>
    <s v="None"/>
    <x v="4"/>
    <n v="0"/>
    <n v="0"/>
    <n v="0"/>
    <n v="0"/>
    <n v="0"/>
    <n v="0"/>
  </r>
  <r>
    <s v="B000183"/>
    <s v="GLP-1 Agonist"/>
    <s v="Line 2"/>
    <d v="2025-03-31T00:00:00"/>
    <s v="Team A"/>
    <n v="21.45"/>
    <n v="42.12"/>
    <n v="289"/>
    <n v="54.4"/>
    <n v="8.0500000000000007"/>
    <n v="99.16"/>
    <n v="7.09"/>
    <n v="136.9"/>
    <n v="84.2"/>
    <n v="90.67"/>
    <s v="Pass"/>
    <s v="No"/>
    <s v="None"/>
    <s v="None"/>
    <x v="11"/>
    <n v="0"/>
    <n v="0"/>
    <n v="0"/>
    <n v="0"/>
    <n v="0"/>
    <n v="0"/>
  </r>
  <r>
    <s v="B000184"/>
    <s v="GLP-1 Agonist"/>
    <s v="Line 1"/>
    <d v="2025-10-24T00:00:00"/>
    <s v="Team A"/>
    <n v="20.62"/>
    <n v="45.47"/>
    <n v="309"/>
    <n v="48.1"/>
    <n v="8.2100000000000009"/>
    <n v="98.62"/>
    <n v="7.05"/>
    <n v="155.80000000000001"/>
    <n v="87.76"/>
    <n v="94.79"/>
    <s v="Pass"/>
    <s v="No"/>
    <s v="None"/>
    <s v="None"/>
    <x v="17"/>
    <n v="0"/>
    <n v="0"/>
    <n v="0"/>
    <n v="0"/>
    <n v="0"/>
    <n v="0"/>
  </r>
  <r>
    <s v="B000185"/>
    <s v="COX-2 Inhibitor"/>
    <s v="Line 1"/>
    <d v="2025-11-05T00:00:00"/>
    <s v="Team A"/>
    <n v="21.66"/>
    <n v="43.28"/>
    <n v="316"/>
    <n v="36.5"/>
    <n v="7.12"/>
    <n v="99.04"/>
    <n v="6.55"/>
    <n v="108.5"/>
    <n v="89.04"/>
    <n v="93.76"/>
    <s v="Pass"/>
    <s v="No"/>
    <s v="None"/>
    <s v="None"/>
    <x v="18"/>
    <n v="0"/>
    <n v="0"/>
    <n v="0"/>
    <n v="0"/>
    <n v="0"/>
    <n v="0"/>
  </r>
  <r>
    <s v="B000186"/>
    <s v="COX-2 Inhibitor"/>
    <s v="Line1"/>
    <d v="2025-08-23T00:00:00"/>
    <s v="Team C"/>
    <n v="23.73"/>
    <m/>
    <n v="334"/>
    <n v="37.9"/>
    <n v="7.03"/>
    <n v="99.11"/>
    <n v="6.63"/>
    <n v="102.3"/>
    <n v="91.15"/>
    <n v="96.78"/>
    <s v="Pass"/>
    <s v="No"/>
    <s v="None"/>
    <s v="None"/>
    <x v="23"/>
    <n v="0"/>
    <n v="1"/>
    <n v="0"/>
    <n v="0"/>
    <n v="0"/>
    <n v="0"/>
  </r>
  <r>
    <s v="B000187"/>
    <s v="GLP-1 Agonist"/>
    <s v="Line 3"/>
    <d v="2024-01-16T00:00:00"/>
    <s v="Team A"/>
    <n v="21.54"/>
    <n v="39.28"/>
    <n v="305"/>
    <n v="42.4"/>
    <n v="7.58"/>
    <n v="98.5"/>
    <n v="7.03"/>
    <n v="145.4"/>
    <n v="87.24"/>
    <n v="91.51"/>
    <s v="Pass"/>
    <s v="No"/>
    <s v="None"/>
    <s v="None"/>
    <x v="12"/>
    <n v="0"/>
    <n v="0"/>
    <n v="0"/>
    <n v="0"/>
    <n v="0"/>
    <n v="0"/>
  </r>
  <r>
    <s v="B000188"/>
    <s v="Antidepressant"/>
    <s v="Line 3"/>
    <d v="2025-08-15T00:00:00"/>
    <s v="Team C"/>
    <n v="22.16"/>
    <n v="45.77"/>
    <n v="306"/>
    <n v="44.4"/>
    <n v="7.78"/>
    <n v="99.31"/>
    <n v="6.96"/>
    <n v="122.5"/>
    <n v="84.9"/>
    <n v="92.27"/>
    <s v="Pass"/>
    <s v="No"/>
    <s v="None"/>
    <s v="None"/>
    <x v="23"/>
    <n v="0"/>
    <n v="0"/>
    <n v="0"/>
    <n v="0"/>
    <n v="0"/>
    <n v="0"/>
  </r>
  <r>
    <s v="B000189"/>
    <s v="COX-2 Inhibitor"/>
    <s v="Line 1"/>
    <d v="2024-06-08T00:00:00"/>
    <s v="Team A"/>
    <n v="20.99"/>
    <n v="34.07"/>
    <n v="346"/>
    <n v="42.7"/>
    <n v="7.02"/>
    <n v="98.89"/>
    <n v="6.66"/>
    <n v="125.2"/>
    <n v="86.69"/>
    <n v="97.1"/>
    <s v="Pass"/>
    <s v="No"/>
    <s v="None"/>
    <s v="None"/>
    <x v="19"/>
    <n v="0"/>
    <n v="0"/>
    <n v="0"/>
    <n v="0"/>
    <n v="0"/>
    <n v="0"/>
  </r>
  <r>
    <s v="B000190"/>
    <s v="Antidepressant"/>
    <s v="Line 1"/>
    <d v="2025-03-26T00:00:00"/>
    <s v="Team D"/>
    <n v="21.55"/>
    <n v="33.1"/>
    <n v="293"/>
    <n v="47.4"/>
    <n v="6.8"/>
    <n v="99.55"/>
    <n v="6.81"/>
    <n v="145.19999999999999"/>
    <n v="90.34"/>
    <n v="92.25"/>
    <s v="Failed"/>
    <s v="No"/>
    <s v="None"/>
    <s v="None"/>
    <x v="11"/>
    <n v="0"/>
    <n v="0"/>
    <n v="0"/>
    <n v="0"/>
    <n v="0"/>
    <n v="0"/>
  </r>
  <r>
    <s v="B000191"/>
    <s v="AED"/>
    <s v="Line 1"/>
    <d v="2025-11-22T00:00:00"/>
    <s v="Team C"/>
    <n v="22.15"/>
    <n v="48.59"/>
    <n v="331"/>
    <n v="36.6"/>
    <n v="6.75"/>
    <n v="99.02"/>
    <n v="7.23"/>
    <n v="111.7"/>
    <n v="91.22"/>
    <n v="92.04"/>
    <s v="Pass"/>
    <s v="No"/>
    <s v="None"/>
    <s v="None"/>
    <x v="18"/>
    <n v="0"/>
    <n v="0"/>
    <n v="0"/>
    <n v="0"/>
    <n v="0"/>
    <n v="0"/>
  </r>
  <r>
    <s v="B000192"/>
    <s v="Antidepressant"/>
    <s v="Line 1"/>
    <d v="2025-10-11T00:00:00"/>
    <s v="Team B"/>
    <n v="22.15"/>
    <n v="49.6"/>
    <n v="327"/>
    <n v="32.6"/>
    <n v="7.05"/>
    <n v="98.93"/>
    <n v="6.87"/>
    <n v="118.1"/>
    <n v="91.5"/>
    <n v="92.63"/>
    <s v="Pass"/>
    <s v="No"/>
    <s v="None"/>
    <s v="None"/>
    <x v="17"/>
    <n v="0"/>
    <n v="0"/>
    <n v="0"/>
    <n v="0"/>
    <n v="0"/>
    <n v="0"/>
  </r>
  <r>
    <s v="B000193"/>
    <s v="Antidepressant"/>
    <s v="Line 2"/>
    <d v="2025-04-30T00:00:00"/>
    <s v="Team B"/>
    <n v="20.38"/>
    <n v="35.67"/>
    <n v="321"/>
    <n v="38"/>
    <n v="7.62"/>
    <n v="99.31"/>
    <n v="7.04"/>
    <n v="136.80000000000001"/>
    <n v="90.51"/>
    <n v="93.51"/>
    <s v="Pass"/>
    <s v="No"/>
    <s v="None"/>
    <s v="None"/>
    <x v="7"/>
    <n v="0"/>
    <n v="0"/>
    <n v="0"/>
    <n v="0"/>
    <n v="0"/>
    <n v="0"/>
  </r>
  <r>
    <s v="B000194"/>
    <s v="AED"/>
    <s v="Line 3"/>
    <d v="2024-08-06T00:00:00"/>
    <s v="Team A"/>
    <n v="21.96"/>
    <n v="44.5"/>
    <n v="335"/>
    <n v="54.1"/>
    <n v="6.97"/>
    <n v="99.02"/>
    <n v="6.7"/>
    <n v="144.9"/>
    <n v="85.78"/>
    <n v="93.12"/>
    <s v="Failed"/>
    <s v="Yes"/>
    <s v="Environmental"/>
    <s v="Minor"/>
    <x v="14"/>
    <n v="0"/>
    <n v="0"/>
    <n v="0"/>
    <n v="0"/>
    <n v="0"/>
    <n v="0"/>
  </r>
  <r>
    <s v="B000195"/>
    <s v="Antidepressant"/>
    <s v="Line 2"/>
    <d v="2025-01-15T00:00:00"/>
    <s v="Team A"/>
    <n v="22.27"/>
    <n v="40"/>
    <n v="314"/>
    <n v="43.2"/>
    <n v="7.94"/>
    <n v="98.99"/>
    <n v="6.68"/>
    <n v="125.4"/>
    <n v="88.22"/>
    <n v="94.58"/>
    <s v="Pass"/>
    <s v="No"/>
    <s v="None"/>
    <s v="None"/>
    <x v="0"/>
    <n v="0"/>
    <n v="0"/>
    <n v="0"/>
    <n v="0"/>
    <n v="0"/>
    <n v="0"/>
  </r>
  <r>
    <s v="B000196"/>
    <s v="Antidepressant"/>
    <s v="Line 2"/>
    <d v="2025-05-29T00:00:00"/>
    <s v="Team C"/>
    <n v="22.96"/>
    <n v="40.700000000000003"/>
    <n v="309"/>
    <n v="36.700000000000003"/>
    <n v="7.46"/>
    <n v="99.16"/>
    <n v="6.8"/>
    <n v="144"/>
    <n v="88.76"/>
    <n v="94.92"/>
    <s v="Pass"/>
    <s v="No"/>
    <s v="None"/>
    <s v="None"/>
    <x v="8"/>
    <n v="0"/>
    <n v="0"/>
    <n v="0"/>
    <n v="0"/>
    <n v="0"/>
    <n v="0"/>
  </r>
  <r>
    <s v="B000197"/>
    <s v="COX-2 Inhibitor"/>
    <s v="Line 2"/>
    <d v="2025-01-10T00:00:00"/>
    <s v="Team A"/>
    <n v="22.01"/>
    <n v="44.53"/>
    <n v="365"/>
    <n v="30"/>
    <n v="6.43"/>
    <n v="99.35"/>
    <n v="6.8"/>
    <n v="112.7"/>
    <n v="93.88"/>
    <n v="94.22"/>
    <s v="Pass"/>
    <s v="No"/>
    <s v="None"/>
    <s v="None"/>
    <x v="0"/>
    <n v="0"/>
    <n v="0"/>
    <n v="0"/>
    <n v="0"/>
    <n v="0"/>
    <n v="0"/>
  </r>
  <r>
    <s v="B000198"/>
    <s v="AED"/>
    <s v="Line 1"/>
    <d v="2024-10-22T00:00:00"/>
    <s v="Team C"/>
    <n v="20.12"/>
    <n v="37.54"/>
    <n v="348"/>
    <n v="41.2"/>
    <n v="7.04"/>
    <n v="98.85"/>
    <n v="6.81"/>
    <n v="130.9"/>
    <n v="86.65"/>
    <n v="91.88"/>
    <s v="Pass"/>
    <s v="No"/>
    <s v="None"/>
    <s v="None"/>
    <x v="20"/>
    <n v="0"/>
    <n v="0"/>
    <n v="0"/>
    <n v="0"/>
    <n v="0"/>
    <n v="0"/>
  </r>
  <r>
    <s v="B000199"/>
    <s v="Antidepressant"/>
    <s v="Line 1"/>
    <d v="2024-10-21T00:00:00"/>
    <s v="Team B"/>
    <n v="21.25"/>
    <n v="36.46"/>
    <n v="308"/>
    <n v="37.9"/>
    <n v="7.07"/>
    <n v="99.3"/>
    <n v="6.66"/>
    <n v="137"/>
    <n v="89.27"/>
    <n v="94.9"/>
    <s v="Pass"/>
    <s v="No"/>
    <s v="None"/>
    <s v="None"/>
    <x v="20"/>
    <n v="0"/>
    <n v="0"/>
    <n v="0"/>
    <n v="0"/>
    <n v="0"/>
    <n v="0"/>
  </r>
  <r>
    <s v="B000200"/>
    <s v="GLP-1 Agonist"/>
    <s v="Line3"/>
    <d v="2025-03-14T00:00:00"/>
    <s v="Team A"/>
    <n v="20.68"/>
    <n v="38.49"/>
    <n v="298"/>
    <n v="54.6"/>
    <n v="8.0299999999999994"/>
    <n v="98.21"/>
    <n v="7.21"/>
    <n v="153.9"/>
    <n v="80.45"/>
    <n v="92.33"/>
    <s v="Pass"/>
    <s v="No"/>
    <s v="None"/>
    <s v="None"/>
    <x v="11"/>
    <n v="0"/>
    <n v="0"/>
    <n v="0"/>
    <n v="0"/>
    <n v="0"/>
    <n v="0"/>
  </r>
  <r>
    <s v="B000201"/>
    <s v="COX-2 Inhibitor"/>
    <s v="Line 3"/>
    <d v="2024-01-27T00:00:00"/>
    <s v="Team C"/>
    <n v="23.05"/>
    <n v="42.27"/>
    <n v="359"/>
    <n v="45.1"/>
    <n v="7.1"/>
    <n v="98.59"/>
    <n v="6.64"/>
    <n v="137.19999999999999"/>
    <n v="83.98"/>
    <n v="92.95"/>
    <s v="Pass"/>
    <s v="No"/>
    <s v="None"/>
    <s v="None"/>
    <x v="12"/>
    <n v="0"/>
    <n v="0"/>
    <n v="0"/>
    <n v="0"/>
    <n v="0"/>
    <n v="0"/>
  </r>
  <r>
    <s v="B000202"/>
    <s v="AED"/>
    <s v="Line 3"/>
    <d v="2025-12-30T00:00:00"/>
    <s v="Team C"/>
    <n v="19.760000000000002"/>
    <n v="38.369999999999997"/>
    <n v="314"/>
    <n v="39.700000000000003"/>
    <n v="6.65"/>
    <n v="99.23"/>
    <m/>
    <n v="120.6"/>
    <n v="91.34"/>
    <n v="95.38"/>
    <s v="Pass"/>
    <s v="No"/>
    <s v="None"/>
    <s v="None"/>
    <x v="6"/>
    <n v="0"/>
    <n v="0"/>
    <n v="0"/>
    <n v="1"/>
    <n v="0"/>
    <n v="0"/>
  </r>
  <r>
    <s v="B000203"/>
    <s v="GLP-1 Agonist"/>
    <s v="Line 3"/>
    <d v="2024-03-15T00:00:00"/>
    <s v="Team C"/>
    <n v="21.16"/>
    <n v="43.95"/>
    <n v="311"/>
    <n v="53.6"/>
    <n v="7.39"/>
    <n v="98.74"/>
    <n v="7.23"/>
    <n v="155.4"/>
    <n v="85.74"/>
    <n v="92.93"/>
    <s v="Failed"/>
    <s v="No"/>
    <s v="None"/>
    <s v="None"/>
    <x v="21"/>
    <n v="0"/>
    <n v="0"/>
    <n v="0"/>
    <n v="0"/>
    <n v="0"/>
    <n v="0"/>
  </r>
  <r>
    <s v="B000204"/>
    <s v="Antidepressant"/>
    <s v="Line 2"/>
    <d v="2025-12-20T00:00:00"/>
    <s v="Team A"/>
    <n v="23.07"/>
    <n v="39.909999999999997"/>
    <n v="334"/>
    <n v="44.6"/>
    <n v="8.3699999999999992"/>
    <n v="98.85"/>
    <n v="6.87"/>
    <n v="129.5"/>
    <n v="86.77"/>
    <n v="95.35"/>
    <s v="Pass"/>
    <s v="No"/>
    <s v="None"/>
    <s v="None"/>
    <x v="6"/>
    <n v="0"/>
    <n v="0"/>
    <n v="0"/>
    <n v="0"/>
    <n v="0"/>
    <n v="0"/>
  </r>
  <r>
    <s v="B000205"/>
    <s v="Antidepressant"/>
    <s v="Line 3"/>
    <d v="2024-01-26T00:00:00"/>
    <s v="Team C"/>
    <n v="22.01"/>
    <n v="39.89"/>
    <n v="310"/>
    <n v="37"/>
    <n v="7.21"/>
    <n v="99.08"/>
    <n v="6.9"/>
    <n v="117.2"/>
    <n v="88.47"/>
    <n v="94.67"/>
    <s v="Pass"/>
    <s v="No"/>
    <s v="None"/>
    <s v="None"/>
    <x v="12"/>
    <n v="0"/>
    <n v="0"/>
    <n v="0"/>
    <n v="0"/>
    <n v="0"/>
    <n v="0"/>
  </r>
  <r>
    <s v="B000206"/>
    <s v="Antidepressant"/>
    <s v="Line 2"/>
    <d v="2025-01-09T00:00:00"/>
    <s v="Team D"/>
    <n v="22.67"/>
    <m/>
    <n v="328"/>
    <n v="41.5"/>
    <n v="7.1"/>
    <n v="98.93"/>
    <n v="6.84"/>
    <n v="127.9"/>
    <n v="84.8"/>
    <n v="94.17"/>
    <s v="Pass"/>
    <s v="No"/>
    <s v="None"/>
    <s v="None"/>
    <x v="0"/>
    <n v="0"/>
    <n v="1"/>
    <n v="0"/>
    <n v="0"/>
    <n v="0"/>
    <n v="0"/>
  </r>
  <r>
    <s v="B000207"/>
    <s v="Antidepressant"/>
    <s v="Line 1"/>
    <d v="2024-11-01T00:00:00"/>
    <s v="Team B"/>
    <n v="20.77"/>
    <n v="41.36"/>
    <n v="320"/>
    <n v="43.9"/>
    <n v="7.05"/>
    <n v="98.86"/>
    <n v="6.63"/>
    <n v="128"/>
    <n v="86.72"/>
    <n v="95.41"/>
    <s v="Pass"/>
    <s v="No"/>
    <s v="None"/>
    <s v="None"/>
    <x v="5"/>
    <n v="0"/>
    <n v="0"/>
    <n v="0"/>
    <n v="0"/>
    <n v="0"/>
    <n v="0"/>
  </r>
  <r>
    <s v="B000208"/>
    <s v="COX-2 Inhibitor"/>
    <s v="Line 1"/>
    <d v="2025-02-23T00:00:00"/>
    <s v="Team D"/>
    <n v="21.3"/>
    <n v="47.19"/>
    <n v="318"/>
    <n v="38.9"/>
    <n v="6.18"/>
    <n v="98.68"/>
    <n v="6.79"/>
    <n v="135.4"/>
    <n v="85.63"/>
    <n v="95.71"/>
    <s v="Pass"/>
    <s v="No"/>
    <s v="None"/>
    <s v="None"/>
    <x v="1"/>
    <n v="0"/>
    <n v="0"/>
    <n v="0"/>
    <n v="0"/>
    <n v="0"/>
    <n v="0"/>
  </r>
  <r>
    <s v="B000209"/>
    <s v="Antidepressant"/>
    <s v="Line 1"/>
    <d v="2024-11-12T00:00:00"/>
    <s v="Team C"/>
    <n v="23.08"/>
    <n v="37.33"/>
    <n v="302"/>
    <n v="32.6"/>
    <n v="6.5"/>
    <n v="98.59"/>
    <n v="6.55"/>
    <n v="121.8"/>
    <n v="89.04"/>
    <n v="92.65"/>
    <s v="Pass"/>
    <s v="No"/>
    <s v="None"/>
    <s v="None"/>
    <x v="5"/>
    <n v="0"/>
    <n v="0"/>
    <n v="0"/>
    <n v="0"/>
    <n v="0"/>
    <n v="0"/>
  </r>
  <r>
    <s v="B000210"/>
    <s v="GLP-1 Agonist"/>
    <s v="Line 1"/>
    <d v="2025-10-17T00:00:00"/>
    <s v="Team B"/>
    <n v="21.58"/>
    <n v="33.01"/>
    <n v="288"/>
    <n v="47.7"/>
    <n v="7.84"/>
    <n v="99.25"/>
    <n v="6.89"/>
    <m/>
    <n v="87.55"/>
    <n v="92.36"/>
    <s v="Pass"/>
    <s v="No"/>
    <s v="None"/>
    <s v="None"/>
    <x v="17"/>
    <n v="0"/>
    <n v="0"/>
    <n v="0"/>
    <n v="0"/>
    <n v="1"/>
    <n v="0"/>
  </r>
  <r>
    <s v="B000211"/>
    <s v="COX-2 Inhibitor"/>
    <s v="Line 2"/>
    <d v="2024-01-13T00:00:00"/>
    <s v="Team D"/>
    <n v="22.58"/>
    <n v="41.45"/>
    <n v="357"/>
    <n v="41.5"/>
    <n v="6.61"/>
    <n v="99.06"/>
    <n v="6.77"/>
    <n v="112.5"/>
    <n v="89.07"/>
    <n v="94.64"/>
    <s v="Pass"/>
    <s v="No"/>
    <s v="None"/>
    <s v="None"/>
    <x v="12"/>
    <n v="0"/>
    <n v="0"/>
    <n v="0"/>
    <n v="0"/>
    <n v="0"/>
    <n v="0"/>
  </r>
  <r>
    <s v="B000212"/>
    <s v="COX-2 Inhibitor"/>
    <s v="Line 3"/>
    <d v="2025-12-21T00:00:00"/>
    <s v="Team D"/>
    <n v="21.66"/>
    <m/>
    <n v="357"/>
    <n v="47.2"/>
    <n v="6.86"/>
    <n v="99.42"/>
    <n v="6.85"/>
    <n v="126.4"/>
    <n v="90.24"/>
    <n v="93.99"/>
    <s v="Pass"/>
    <s v="No"/>
    <s v="None"/>
    <s v="None"/>
    <x v="6"/>
    <n v="0"/>
    <n v="1"/>
    <n v="0"/>
    <n v="0"/>
    <n v="0"/>
    <n v="0"/>
  </r>
  <r>
    <s v="B000213"/>
    <s v="Antidepressant"/>
    <s v="Line 3"/>
    <d v="2025-05-18T00:00:00"/>
    <s v="Team A"/>
    <n v="22.08"/>
    <n v="35.799999999999997"/>
    <n v="333"/>
    <n v="38.799999999999997"/>
    <n v="7.5"/>
    <n v="99.03"/>
    <n v="6.7"/>
    <n v="113.1"/>
    <n v="88.62"/>
    <n v="93.91"/>
    <s v="Pass"/>
    <s v="No"/>
    <s v="None"/>
    <s v="None"/>
    <x v="8"/>
    <n v="0"/>
    <n v="0"/>
    <n v="0"/>
    <n v="0"/>
    <n v="0"/>
    <n v="0"/>
  </r>
  <r>
    <s v="B000214"/>
    <s v="AED"/>
    <s v="Line 2"/>
    <d v="2025-07-23T00:00:00"/>
    <s v="Team D"/>
    <n v="20.94"/>
    <n v="37.06"/>
    <n v="323"/>
    <n v="41"/>
    <n v="7.26"/>
    <n v="99.18"/>
    <n v="6.92"/>
    <n v="122"/>
    <n v="81.97"/>
    <n v="93.31"/>
    <s v="Pass"/>
    <s v="No"/>
    <s v="None"/>
    <s v="None"/>
    <x v="10"/>
    <n v="0"/>
    <n v="0"/>
    <n v="0"/>
    <n v="0"/>
    <n v="0"/>
    <n v="0"/>
  </r>
  <r>
    <s v="B000215"/>
    <s v="COX-2 Inhibitor"/>
    <s v="Line 1"/>
    <d v="2024-04-12T00:00:00"/>
    <s v="Team A"/>
    <n v="23.39"/>
    <n v="43.91"/>
    <n v="347"/>
    <n v="36.9"/>
    <n v="6.78"/>
    <n v="99.1"/>
    <n v="6.62"/>
    <n v="115"/>
    <n v="93.5"/>
    <n v="95.32"/>
    <s v="Pass"/>
    <s v="No"/>
    <s v="None"/>
    <s v="None"/>
    <x v="13"/>
    <n v="0"/>
    <n v="0"/>
    <n v="0"/>
    <n v="0"/>
    <n v="0"/>
    <n v="0"/>
  </r>
  <r>
    <s v="B000216"/>
    <s v="COX-2 Inhibitor"/>
    <s v="Line 3"/>
    <d v="2024-02-17T00:00:00"/>
    <s v="Team A"/>
    <n v="24.55"/>
    <n v="39.21"/>
    <n v="345"/>
    <n v="41.1"/>
    <n v="7.45"/>
    <n v="99.15"/>
    <n v="6.77"/>
    <n v="118.8"/>
    <n v="85.99"/>
    <n v="94.07"/>
    <s v="Failed"/>
    <s v="No"/>
    <s v="None"/>
    <s v="None"/>
    <x v="15"/>
    <n v="0"/>
    <n v="0"/>
    <n v="0"/>
    <n v="0"/>
    <n v="0"/>
    <n v="0"/>
  </r>
  <r>
    <s v="B000217"/>
    <s v="Antidepressant"/>
    <s v="Line 2"/>
    <d v="2024-10-17T00:00:00"/>
    <s v="Team A"/>
    <n v="22.36"/>
    <n v="34.74"/>
    <n v="327"/>
    <n v="42.5"/>
    <n v="6.92"/>
    <n v="99.21"/>
    <n v="6.77"/>
    <n v="133.1"/>
    <n v="87.96"/>
    <n v="96.42"/>
    <s v="Pass"/>
    <s v="No"/>
    <s v="None"/>
    <s v="None"/>
    <x v="20"/>
    <n v="0"/>
    <n v="0"/>
    <n v="0"/>
    <n v="0"/>
    <n v="0"/>
    <n v="0"/>
  </r>
  <r>
    <s v="B000218"/>
    <s v="Antidepressant"/>
    <s v="Line 1"/>
    <d v="2024-08-23T00:00:00"/>
    <s v="Team B"/>
    <n v="21.52"/>
    <n v="46.83"/>
    <n v="329"/>
    <n v="45.3"/>
    <n v="7.02"/>
    <n v="98.91"/>
    <n v="6.78"/>
    <n v="120.7"/>
    <n v="87.63"/>
    <n v="94.73"/>
    <s v="Pass"/>
    <s v="No"/>
    <s v="None"/>
    <s v="None"/>
    <x v="14"/>
    <n v="0"/>
    <n v="0"/>
    <n v="0"/>
    <n v="0"/>
    <n v="0"/>
    <n v="0"/>
  </r>
  <r>
    <s v="B000219"/>
    <s v="AED"/>
    <s v="Line 1"/>
    <d v="2025-07-26T00:00:00"/>
    <s v="Team D"/>
    <n v="19.899999999999999"/>
    <n v="40.840000000000003"/>
    <n v="290"/>
    <n v="37.799999999999997"/>
    <n v="7.86"/>
    <n v="98.73"/>
    <n v="6.95"/>
    <n v="102.7"/>
    <n v="88.82"/>
    <n v="92.65"/>
    <s v="Failed"/>
    <s v="No"/>
    <s v="None"/>
    <s v="None"/>
    <x v="10"/>
    <n v="0"/>
    <n v="0"/>
    <n v="0"/>
    <n v="0"/>
    <n v="0"/>
    <n v="0"/>
  </r>
  <r>
    <s v="B000220"/>
    <s v="GLP-1 Agonist"/>
    <s v="Line 1"/>
    <d v="2025-10-17T00:00:00"/>
    <s v="Team C"/>
    <n v="20.239999999999998"/>
    <n v="45.75"/>
    <n v="286"/>
    <n v="49.2"/>
    <n v="7.32"/>
    <n v="99.1"/>
    <m/>
    <n v="123.7"/>
    <n v="85.89"/>
    <n v="91.49"/>
    <s v="Pass"/>
    <s v="No"/>
    <s v="None"/>
    <s v="None"/>
    <x v="17"/>
    <n v="0"/>
    <n v="0"/>
    <n v="0"/>
    <n v="1"/>
    <n v="0"/>
    <n v="0"/>
  </r>
  <r>
    <s v="B000221"/>
    <s v="GLP-1 Agonist"/>
    <s v="Line 1"/>
    <d v="2024-11-08T00:00:00"/>
    <s v="Team C"/>
    <n v="22.67"/>
    <n v="40.14"/>
    <n v="281"/>
    <n v="43.9"/>
    <n v="6.63"/>
    <n v="99.36"/>
    <n v="6.98"/>
    <n v="135"/>
    <n v="86.88"/>
    <n v="92.82"/>
    <s v="Pass"/>
    <s v="No"/>
    <s v="None"/>
    <s v="None"/>
    <x v="5"/>
    <n v="0"/>
    <n v="0"/>
    <n v="0"/>
    <n v="0"/>
    <n v="0"/>
    <n v="0"/>
  </r>
  <r>
    <s v="B000222"/>
    <s v="GLP-1 Agonist"/>
    <s v="Line 3"/>
    <d v="2025-07-15T00:00:00"/>
    <s v="Team A"/>
    <n v="20.73"/>
    <n v="41.47"/>
    <n v="320"/>
    <n v="47.7"/>
    <n v="8.4499999999999993"/>
    <n v="99.37"/>
    <n v="6.89"/>
    <n v="134.9"/>
    <n v="82.54"/>
    <n v="92.54"/>
    <s v="Pass"/>
    <s v="No"/>
    <s v="None"/>
    <s v="None"/>
    <x v="10"/>
    <n v="0"/>
    <n v="0"/>
    <n v="0"/>
    <n v="0"/>
    <n v="0"/>
    <n v="0"/>
  </r>
  <r>
    <s v="B000223"/>
    <s v="COX-2 Inhibitor"/>
    <s v="Line 3"/>
    <d v="2024-02-13T00:00:00"/>
    <s v="Team C"/>
    <n v="22.22"/>
    <n v="41.94"/>
    <n v="370"/>
    <n v="48.9"/>
    <n v="6.99"/>
    <n v="99"/>
    <n v="6.72"/>
    <n v="116.9"/>
    <n v="92.13"/>
    <n v="92.28"/>
    <s v="Pass"/>
    <s v="No"/>
    <s v="None"/>
    <s v="None"/>
    <x v="15"/>
    <n v="0"/>
    <n v="0"/>
    <n v="0"/>
    <n v="0"/>
    <n v="0"/>
    <n v="0"/>
  </r>
  <r>
    <s v="B000224"/>
    <s v="AED"/>
    <s v="Line 3"/>
    <d v="2025-06-26T00:00:00"/>
    <s v="Team B"/>
    <n v="22.29"/>
    <n v="30.72"/>
    <n v="276"/>
    <n v="37.799999999999997"/>
    <n v="6.81"/>
    <n v="98.92"/>
    <n v="6.8"/>
    <n v="145"/>
    <n v="89.13"/>
    <n v="93.76"/>
    <s v="Pass"/>
    <s v="No"/>
    <s v="None"/>
    <s v="None"/>
    <x v="2"/>
    <n v="0"/>
    <n v="0"/>
    <n v="0"/>
    <n v="0"/>
    <n v="0"/>
    <n v="0"/>
  </r>
  <r>
    <s v="B000225"/>
    <s v="GLP-1 Agonist"/>
    <s v="Line1"/>
    <d v="2024-03-13T00:00:00"/>
    <s v="Team B"/>
    <n v="22.61"/>
    <n v="34.32"/>
    <n v="328"/>
    <n v="46.5"/>
    <n v="8.23"/>
    <n v="98.84"/>
    <n v="6.79"/>
    <n v="144.4"/>
    <n v="86.39"/>
    <n v="93.63"/>
    <s v="Pass"/>
    <s v="No"/>
    <s v="None"/>
    <s v="None"/>
    <x v="21"/>
    <n v="0"/>
    <n v="0"/>
    <n v="0"/>
    <n v="0"/>
    <n v="0"/>
    <n v="0"/>
  </r>
  <r>
    <s v="B000226"/>
    <s v="AED"/>
    <s v="Line 3"/>
    <d v="2025-05-03T00:00:00"/>
    <s v="Team B"/>
    <n v="21.65"/>
    <n v="43.37"/>
    <n v="317"/>
    <n v="38.5"/>
    <n v="7.34"/>
    <n v="98.9"/>
    <n v="6.8"/>
    <n v="127.3"/>
    <n v="91.62"/>
    <n v="90.87"/>
    <s v="Pass"/>
    <s v="No"/>
    <s v="None"/>
    <s v="None"/>
    <x v="8"/>
    <n v="0"/>
    <n v="0"/>
    <n v="0"/>
    <n v="0"/>
    <n v="0"/>
    <n v="0"/>
  </r>
  <r>
    <s v="B000227"/>
    <s v="Antidepressant"/>
    <s v="Line 3"/>
    <d v="2024-10-06T00:00:00"/>
    <s v="Team A"/>
    <n v="21.7"/>
    <n v="43.82"/>
    <n v="338"/>
    <n v="44.3"/>
    <n v="6.74"/>
    <n v="99.03"/>
    <n v="6.89"/>
    <n v="131.1"/>
    <n v="84.62"/>
    <n v="94.75"/>
    <s v="Pass"/>
    <s v="No"/>
    <s v="None"/>
    <s v="None"/>
    <x v="20"/>
    <n v="0"/>
    <n v="0"/>
    <n v="0"/>
    <n v="0"/>
    <n v="0"/>
    <n v="0"/>
  </r>
  <r>
    <s v="B000228"/>
    <s v="COX-2 Inhibitor"/>
    <s v="Line 1"/>
    <d v="2024-10-30T00:00:00"/>
    <s v="Team D"/>
    <n v="22.55"/>
    <n v="34.049999999999997"/>
    <n v="349"/>
    <n v="43.8"/>
    <n v="7.87"/>
    <n v="99.03"/>
    <n v="6.68"/>
    <n v="119.6"/>
    <n v="89.87"/>
    <n v="92.65"/>
    <s v="Pass"/>
    <s v="No"/>
    <s v="None"/>
    <s v="None"/>
    <x v="20"/>
    <n v="0"/>
    <n v="0"/>
    <n v="0"/>
    <n v="0"/>
    <n v="0"/>
    <n v="0"/>
  </r>
  <r>
    <s v="B000229"/>
    <s v="COX-2 Inhibitor"/>
    <s v="Line2"/>
    <d v="2024-07-21T00:00:00"/>
    <s v="Team C"/>
    <n v="22.03"/>
    <n v="42.73"/>
    <n v="366"/>
    <n v="38.9"/>
    <n v="5.75"/>
    <n v="98.76"/>
    <n v="6.97"/>
    <n v="108.6"/>
    <n v="87.31"/>
    <n v="95.84"/>
    <s v="Pass"/>
    <s v="No"/>
    <s v="None"/>
    <s v="None"/>
    <x v="22"/>
    <n v="0"/>
    <n v="0"/>
    <n v="0"/>
    <n v="0"/>
    <n v="0"/>
    <n v="0"/>
  </r>
  <r>
    <s v="B000230"/>
    <s v="Antidepressant"/>
    <s v="Line 2"/>
    <d v="2024-10-21T00:00:00"/>
    <s v="Team B"/>
    <n v="21.57"/>
    <n v="36.39"/>
    <n v="324"/>
    <n v="41.4"/>
    <n v="6.93"/>
    <n v="99.19"/>
    <n v="6.8"/>
    <n v="135"/>
    <n v="88.7"/>
    <n v="94.08"/>
    <s v="Pass"/>
    <s v="No"/>
    <s v="None"/>
    <s v="None"/>
    <x v="20"/>
    <n v="0"/>
    <n v="0"/>
    <n v="0"/>
    <n v="0"/>
    <n v="0"/>
    <n v="0"/>
  </r>
  <r>
    <s v="B000231"/>
    <s v="Antidepressant"/>
    <s v="Line 2"/>
    <d v="2025-10-01T00:00:00"/>
    <s v="Team A"/>
    <n v="22.31"/>
    <n v="43.17"/>
    <n v="295"/>
    <n v="48.3"/>
    <n v="6.18"/>
    <n v="98.07"/>
    <n v="6.67"/>
    <n v="138.30000000000001"/>
    <n v="87.5"/>
    <n v="93.69"/>
    <s v="Pass"/>
    <s v="No"/>
    <s v="None"/>
    <s v="None"/>
    <x v="17"/>
    <n v="0"/>
    <n v="0"/>
    <n v="0"/>
    <n v="0"/>
    <n v="0"/>
    <n v="0"/>
  </r>
  <r>
    <s v="B000232"/>
    <s v="GLP-1 Agonist"/>
    <s v="Line 1"/>
    <d v="2025-08-14T00:00:00"/>
    <s v="Team D"/>
    <n v="21.64"/>
    <n v="39.9"/>
    <n v="298"/>
    <n v="48.8"/>
    <n v="7.98"/>
    <n v="98.91"/>
    <n v="7.21"/>
    <n v="120.8"/>
    <n v="80.709999999999994"/>
    <n v="93.63"/>
    <s v="Pass"/>
    <s v="No"/>
    <s v="None"/>
    <s v="None"/>
    <x v="23"/>
    <n v="0"/>
    <n v="0"/>
    <n v="0"/>
    <n v="0"/>
    <n v="0"/>
    <n v="0"/>
  </r>
  <r>
    <s v="B000233"/>
    <s v="AED"/>
    <s v="Line 2"/>
    <d v="2024-09-05T00:00:00"/>
    <s v="Team B"/>
    <n v="23.4"/>
    <n v="47.72"/>
    <n v="324"/>
    <n v="49.5"/>
    <n v="7.11"/>
    <n v="98.6"/>
    <n v="7.11"/>
    <n v="136.4"/>
    <n v="82.74"/>
    <n v="93.26"/>
    <s v="Pass"/>
    <s v="Yes"/>
    <s v="Process"/>
    <s v="Minor"/>
    <x v="4"/>
    <n v="0"/>
    <n v="0"/>
    <n v="0"/>
    <n v="0"/>
    <n v="0"/>
    <n v="0"/>
  </r>
  <r>
    <s v="B000234"/>
    <s v="COX-2 Inhibitor"/>
    <s v="Line 1"/>
    <d v="2024-08-02T00:00:00"/>
    <s v="Team B"/>
    <n v="22.83"/>
    <n v="48.33"/>
    <n v="336"/>
    <n v="41.9"/>
    <n v="7.19"/>
    <n v="99.3"/>
    <n v="6.55"/>
    <n v="123.8"/>
    <n v="91.78"/>
    <n v="95.05"/>
    <s v="Pass"/>
    <s v="No"/>
    <s v="None"/>
    <s v="None"/>
    <x v="14"/>
    <n v="0"/>
    <n v="0"/>
    <n v="0"/>
    <n v="0"/>
    <n v="0"/>
    <n v="0"/>
  </r>
  <r>
    <s v="B000235"/>
    <s v="AED"/>
    <s v="Line 1"/>
    <d v="2025-01-07T00:00:00"/>
    <s v="Team C"/>
    <n v="22.66"/>
    <n v="46.29"/>
    <n v="327"/>
    <n v="29.2"/>
    <n v="6.74"/>
    <n v="99.21"/>
    <n v="6.84"/>
    <n v="116"/>
    <n v="89.29"/>
    <n v="91.73"/>
    <s v="Pass"/>
    <s v="No"/>
    <s v="None"/>
    <s v="None"/>
    <x v="0"/>
    <n v="0"/>
    <n v="0"/>
    <n v="0"/>
    <n v="0"/>
    <n v="0"/>
    <n v="0"/>
  </r>
  <r>
    <s v="B000236"/>
    <s v="AED"/>
    <s v="Line 1"/>
    <d v="2025-05-15T00:00:00"/>
    <s v="Team A"/>
    <n v="21"/>
    <n v="48.3"/>
    <n v="314"/>
    <n v="43.6"/>
    <n v="7.99"/>
    <n v="99.23"/>
    <n v="6.94"/>
    <n v="147.9"/>
    <n v="91.66"/>
    <n v="96.39"/>
    <s v="Pass"/>
    <s v="No"/>
    <s v="None"/>
    <s v="None"/>
    <x v="8"/>
    <n v="0"/>
    <n v="0"/>
    <n v="0"/>
    <n v="0"/>
    <n v="0"/>
    <n v="0"/>
  </r>
  <r>
    <s v="B000237"/>
    <s v="GLP-1 Agonist"/>
    <s v="Line 3"/>
    <d v="2024-05-13T00:00:00"/>
    <s v="Team C"/>
    <n v="21.89"/>
    <n v="38.25"/>
    <n v="289"/>
    <n v="43.6"/>
    <n v="7.76"/>
    <n v="98.83"/>
    <n v="7.04"/>
    <n v="155.19999999999999"/>
    <n v="89.08"/>
    <n v="92.71"/>
    <s v="Pass"/>
    <s v="No"/>
    <s v="None"/>
    <s v="None"/>
    <x v="3"/>
    <n v="0"/>
    <n v="0"/>
    <n v="0"/>
    <n v="0"/>
    <n v="0"/>
    <n v="0"/>
  </r>
  <r>
    <s v="B000238"/>
    <s v="AED"/>
    <s v="Line 1"/>
    <d v="2025-06-14T00:00:00"/>
    <s v="Team D"/>
    <n v="21.26"/>
    <n v="58.12"/>
    <n v="295"/>
    <n v="39.4"/>
    <n v="6.22"/>
    <n v="98.46"/>
    <n v="6.86"/>
    <n v="122.7"/>
    <n v="87.52"/>
    <n v="93.79"/>
    <s v="Pass"/>
    <s v="No"/>
    <s v="None"/>
    <s v="None"/>
    <x v="2"/>
    <n v="0"/>
    <n v="0"/>
    <n v="0"/>
    <n v="0"/>
    <n v="0"/>
    <n v="0"/>
  </r>
  <r>
    <s v="B000239"/>
    <s v="Antidepressant"/>
    <s v="Line 2"/>
    <d v="2025-11-24T00:00:00"/>
    <s v="Team B"/>
    <n v="22.3"/>
    <n v="35.909999999999997"/>
    <n v="313"/>
    <n v="49.1"/>
    <n v="7.38"/>
    <n v="98.94"/>
    <n v="6.69"/>
    <n v="129.19999999999999"/>
    <n v="85.74"/>
    <n v="92.65"/>
    <s v="Pass"/>
    <s v="No"/>
    <s v="None"/>
    <s v="None"/>
    <x v="18"/>
    <n v="0"/>
    <n v="0"/>
    <n v="0"/>
    <n v="0"/>
    <n v="0"/>
    <n v="0"/>
  </r>
  <r>
    <s v="B000240"/>
    <s v="Antidepressant"/>
    <s v="Line 1"/>
    <d v="2025-09-09T00:00:00"/>
    <s v="Team A"/>
    <n v="22.52"/>
    <n v="39.36"/>
    <n v="324"/>
    <n v="38.9"/>
    <n v="6.75"/>
    <n v="99.21"/>
    <n v="6.85"/>
    <n v="119.8"/>
    <n v="92.18"/>
    <n v="94.89"/>
    <s v="Pass"/>
    <s v="No"/>
    <s v="None"/>
    <s v="None"/>
    <x v="9"/>
    <n v="0"/>
    <n v="0"/>
    <n v="0"/>
    <n v="0"/>
    <n v="0"/>
    <n v="0"/>
  </r>
  <r>
    <s v="B000241"/>
    <s v="AED"/>
    <s v="Line 3"/>
    <d v="2025-02-04T00:00:00"/>
    <s v="Team A"/>
    <n v="21.84"/>
    <n v="48.51"/>
    <n v="280"/>
    <n v="56.9"/>
    <n v="7.07"/>
    <n v="98.41"/>
    <n v="6.66"/>
    <n v="135.19999999999999"/>
    <n v="88.88"/>
    <n v="90.64"/>
    <s v="Pass"/>
    <s v="No"/>
    <s v="None"/>
    <s v="None"/>
    <x v="1"/>
    <n v="0"/>
    <n v="0"/>
    <n v="0"/>
    <n v="0"/>
    <n v="0"/>
    <n v="0"/>
  </r>
  <r>
    <s v="B000242"/>
    <s v="AED"/>
    <s v="Line 2"/>
    <d v="2024-08-21T00:00:00"/>
    <s v="Team A"/>
    <n v="23.61"/>
    <n v="47.76"/>
    <n v="301"/>
    <n v="37.299999999999997"/>
    <n v="6.45"/>
    <n v="99.25"/>
    <n v="7.08"/>
    <n v="117.5"/>
    <n v="87.46"/>
    <n v="94.16"/>
    <s v="Pass"/>
    <s v="No"/>
    <s v="None"/>
    <s v="None"/>
    <x v="14"/>
    <n v="0"/>
    <n v="0"/>
    <n v="0"/>
    <n v="0"/>
    <n v="0"/>
    <n v="0"/>
  </r>
  <r>
    <s v="B000243"/>
    <s v="Antidepressant"/>
    <s v="Line 3"/>
    <d v="2024-08-24T00:00:00"/>
    <s v="Team C"/>
    <n v="23.07"/>
    <n v="44.44"/>
    <n v="284"/>
    <n v="37.5"/>
    <n v="6.79"/>
    <n v="98.91"/>
    <n v="6.94"/>
    <n v="128.80000000000001"/>
    <n v="91.59"/>
    <n v="91.94"/>
    <s v="Pass"/>
    <s v="No"/>
    <s v="None"/>
    <s v="None"/>
    <x v="14"/>
    <n v="0"/>
    <n v="0"/>
    <n v="0"/>
    <n v="0"/>
    <n v="0"/>
    <n v="0"/>
  </r>
  <r>
    <s v="B000244"/>
    <s v="GLP-1 Agonist"/>
    <s v="Line 1"/>
    <d v="2025-06-26T00:00:00"/>
    <s v="Team B"/>
    <n v="22.38"/>
    <n v="43.38"/>
    <n v="289"/>
    <n v="51.2"/>
    <n v="8.77"/>
    <n v="99.01"/>
    <n v="6.92"/>
    <n v="157.9"/>
    <n v="87.69"/>
    <n v="92.27"/>
    <s v="Pass"/>
    <s v="No"/>
    <s v="None"/>
    <s v="None"/>
    <x v="2"/>
    <n v="0"/>
    <n v="0"/>
    <n v="0"/>
    <n v="0"/>
    <n v="0"/>
    <n v="0"/>
  </r>
  <r>
    <s v="B000245"/>
    <s v="COX-2 Inhibitor"/>
    <s v="Line 1"/>
    <d v="2024-11-28T00:00:00"/>
    <s v="Team A"/>
    <n v="23.07"/>
    <n v="32.58"/>
    <n v="362"/>
    <n v="36.1"/>
    <n v="6.92"/>
    <n v="98.82"/>
    <n v="6.42"/>
    <n v="130.6"/>
    <n v="91.98"/>
    <n v="93.29"/>
    <s v="Pass"/>
    <s v="No"/>
    <s v="None"/>
    <s v="None"/>
    <x v="5"/>
    <n v="0"/>
    <n v="0"/>
    <n v="0"/>
    <n v="0"/>
    <n v="0"/>
    <n v="0"/>
  </r>
  <r>
    <s v="B000246"/>
    <s v="AED"/>
    <s v="Line 2"/>
    <d v="2024-03-18T00:00:00"/>
    <s v="Team C"/>
    <n v="23.12"/>
    <n v="51.95"/>
    <n v="294"/>
    <n v="46.7"/>
    <n v="7.17"/>
    <m/>
    <n v="6.95"/>
    <n v="139.5"/>
    <n v="86.62"/>
    <n v="94.39"/>
    <s v="Pass"/>
    <s v="No"/>
    <s v="None"/>
    <s v="None"/>
    <x v="21"/>
    <n v="0"/>
    <n v="0"/>
    <n v="1"/>
    <n v="0"/>
    <n v="0"/>
    <n v="0"/>
  </r>
  <r>
    <s v="B000247"/>
    <s v="COX-2 Inhibitor"/>
    <s v="Line 2"/>
    <d v="2025-05-10T00:00:00"/>
    <s v="Team A"/>
    <n v="21.42"/>
    <n v="41.98"/>
    <n v="353"/>
    <n v="36.4"/>
    <n v="6.8"/>
    <n v="98.66"/>
    <n v="6.38"/>
    <n v="96.4"/>
    <n v="87.51"/>
    <n v="94.45"/>
    <s v="Pass"/>
    <s v="No"/>
    <s v="None"/>
    <s v="None"/>
    <x v="8"/>
    <n v="0"/>
    <n v="0"/>
    <n v="0"/>
    <n v="0"/>
    <n v="0"/>
    <n v="0"/>
  </r>
  <r>
    <s v="B000248"/>
    <s v="GLP-1 Agonist"/>
    <s v="Line 3"/>
    <d v="2024-04-10T00:00:00"/>
    <s v="Team B"/>
    <n v="22.53"/>
    <n v="46.23"/>
    <n v="351"/>
    <n v="48.7"/>
    <n v="7.05"/>
    <n v="99.07"/>
    <n v="7.02"/>
    <n v="124.1"/>
    <n v="82.95"/>
    <n v="93.93"/>
    <s v="Failed"/>
    <s v="No"/>
    <s v="None"/>
    <s v="None"/>
    <x v="13"/>
    <n v="0"/>
    <n v="0"/>
    <n v="0"/>
    <n v="0"/>
    <n v="0"/>
    <n v="0"/>
  </r>
  <r>
    <s v="B000249"/>
    <s v="GLP-1 Agonist"/>
    <s v="Line 3"/>
    <d v="2025-12-22T00:00:00"/>
    <s v="Team D"/>
    <n v="20.76"/>
    <n v="29.83"/>
    <n v="326"/>
    <n v="46.8"/>
    <n v="7.8"/>
    <n v="99.03"/>
    <n v="6.84"/>
    <n v="149.19999999999999"/>
    <n v="82.74"/>
    <n v="91.93"/>
    <s v="Pass"/>
    <s v="No"/>
    <s v="None"/>
    <s v="None"/>
    <x v="6"/>
    <n v="0"/>
    <n v="0"/>
    <n v="0"/>
    <n v="0"/>
    <n v="0"/>
    <n v="0"/>
  </r>
  <r>
    <s v="B000250"/>
    <s v="GLP-1 Agonist"/>
    <s v="Line 2"/>
    <d v="2024-11-01T00:00:00"/>
    <s v="Team A"/>
    <n v="21.08"/>
    <n v="41.28"/>
    <n v="302"/>
    <n v="49"/>
    <n v="8.06"/>
    <n v="99.08"/>
    <n v="6.84"/>
    <n v="154.5"/>
    <n v="89.73"/>
    <n v="93.96"/>
    <s v="Pass"/>
    <s v="No"/>
    <s v="None"/>
    <s v="None"/>
    <x v="5"/>
    <n v="0"/>
    <n v="0"/>
    <n v="0"/>
    <n v="0"/>
    <n v="0"/>
    <n v="0"/>
  </r>
  <r>
    <s v="B000251"/>
    <s v="COX-2 Inhibitor"/>
    <s v="Line 3"/>
    <d v="2024-09-07T00:00:00"/>
    <s v="Team A"/>
    <n v="22.92"/>
    <n v="40.18"/>
    <n v="355"/>
    <n v="43"/>
    <n v="7.22"/>
    <n v="99.19"/>
    <n v="6.79"/>
    <n v="128.9"/>
    <n v="87.52"/>
    <n v="94.72"/>
    <s v="Pass"/>
    <s v="No"/>
    <s v="None"/>
    <s v="None"/>
    <x v="4"/>
    <n v="0"/>
    <n v="0"/>
    <n v="0"/>
    <n v="0"/>
    <n v="0"/>
    <n v="0"/>
  </r>
  <r>
    <s v="B000252"/>
    <s v="AED"/>
    <s v="Line 2"/>
    <d v="2024-02-10T00:00:00"/>
    <s v="Team B"/>
    <n v="22.72"/>
    <m/>
    <n v="290"/>
    <n v="53.9"/>
    <n v="7.31"/>
    <n v="99.02"/>
    <n v="6.99"/>
    <n v="134.69999999999999"/>
    <n v="82.58"/>
    <n v="92.89"/>
    <s v="Pass"/>
    <s v="No"/>
    <s v="None"/>
    <s v="None"/>
    <x v="15"/>
    <n v="0"/>
    <n v="1"/>
    <n v="0"/>
    <n v="0"/>
    <n v="0"/>
    <n v="0"/>
  </r>
  <r>
    <s v="B000252"/>
    <s v="AED"/>
    <s v="Line 2"/>
    <d v="2024-02-10T00:00:00"/>
    <s v="Team B"/>
    <n v="22.72"/>
    <m/>
    <n v="290"/>
    <n v="53.9"/>
    <n v="7.31"/>
    <n v="99.02"/>
    <n v="6.99"/>
    <n v="134.69999999999999"/>
    <n v="82.58"/>
    <n v="92.89"/>
    <s v="Pass"/>
    <s v="No"/>
    <s v="None"/>
    <s v="None"/>
    <x v="15"/>
    <n v="0"/>
    <n v="1"/>
    <n v="0"/>
    <n v="0"/>
    <n v="0"/>
    <n v="0"/>
  </r>
  <r>
    <s v="B000253"/>
    <s v="GLP-1 Agonist"/>
    <s v="Line 1"/>
    <d v="2024-05-02T00:00:00"/>
    <s v="Team C"/>
    <n v="20.63"/>
    <n v="41.59"/>
    <n v="272"/>
    <n v="46.9"/>
    <n v="7.74"/>
    <n v="98.85"/>
    <n v="7.02"/>
    <n v="149.4"/>
    <n v="88.41"/>
    <n v="93.62"/>
    <s v="Pass"/>
    <s v="No"/>
    <s v="None"/>
    <s v="None"/>
    <x v="3"/>
    <n v="0"/>
    <n v="0"/>
    <n v="0"/>
    <n v="0"/>
    <n v="0"/>
    <n v="0"/>
  </r>
  <r>
    <s v="B000254"/>
    <s v="Antidepressant"/>
    <s v="Line 2"/>
    <d v="2025-11-23T00:00:00"/>
    <s v="Team A"/>
    <n v="21.62"/>
    <n v="43.83"/>
    <n v="321"/>
    <n v="38.799999999999997"/>
    <n v="7.08"/>
    <n v="99.01"/>
    <n v="6.78"/>
    <n v="130.80000000000001"/>
    <n v="87.22"/>
    <n v="94.32"/>
    <s v="Pass"/>
    <s v="No"/>
    <s v="None"/>
    <s v="None"/>
    <x v="18"/>
    <n v="0"/>
    <n v="0"/>
    <n v="0"/>
    <n v="0"/>
    <n v="0"/>
    <n v="0"/>
  </r>
  <r>
    <s v="B000255"/>
    <s v="Antidepressant"/>
    <s v="Line 1"/>
    <d v="2025-01-27T00:00:00"/>
    <s v="Team D"/>
    <n v="22.07"/>
    <n v="36.71"/>
    <n v="327"/>
    <n v="39.1"/>
    <n v="6.89"/>
    <n v="99.15"/>
    <n v="6.81"/>
    <n v="133.19999999999999"/>
    <n v="87.09"/>
    <n v="93.44"/>
    <s v="Pass"/>
    <s v="No"/>
    <s v="None"/>
    <s v="None"/>
    <x v="0"/>
    <n v="0"/>
    <n v="0"/>
    <n v="0"/>
    <n v="0"/>
    <n v="0"/>
    <n v="0"/>
  </r>
  <r>
    <s v="B000256"/>
    <s v="COX-2 Inhibitor"/>
    <s v="Line 3"/>
    <d v="2025-10-21T00:00:00"/>
    <s v="Team A"/>
    <n v="22.36"/>
    <n v="42.72"/>
    <n v="360"/>
    <n v="46.6"/>
    <n v="7.72"/>
    <n v="99.26"/>
    <n v="6.87"/>
    <n v="109.7"/>
    <n v="91.4"/>
    <n v="92.18"/>
    <s v="Pass"/>
    <s v="No"/>
    <s v="None"/>
    <s v="None"/>
    <x v="17"/>
    <n v="0"/>
    <n v="0"/>
    <n v="0"/>
    <n v="0"/>
    <n v="0"/>
    <n v="0"/>
  </r>
  <r>
    <s v="B000257"/>
    <s v="AED"/>
    <s v="Line 1"/>
    <d v="2025-11-29T00:00:00"/>
    <s v="Team D"/>
    <n v="22.44"/>
    <n v="43.1"/>
    <n v="305"/>
    <n v="47.8"/>
    <n v="7.57"/>
    <n v="99.09"/>
    <n v="6.87"/>
    <n v="135"/>
    <n v="83.57"/>
    <n v="94.63"/>
    <s v="Pass"/>
    <s v="No"/>
    <s v="None"/>
    <s v="None"/>
    <x v="18"/>
    <n v="0"/>
    <n v="0"/>
    <n v="0"/>
    <n v="0"/>
    <n v="0"/>
    <n v="0"/>
  </r>
  <r>
    <s v="B000258"/>
    <s v="Antidepressant"/>
    <s v="Line 1"/>
    <d v="2024-02-05T00:00:00"/>
    <s v="Team C"/>
    <n v="24.58"/>
    <n v="44.48"/>
    <n v="323"/>
    <n v="31.6"/>
    <n v="6.92"/>
    <n v="99.79"/>
    <n v="6.93"/>
    <n v="133.69999999999999"/>
    <n v="90.4"/>
    <n v="92.68"/>
    <s v="Pass"/>
    <s v="No"/>
    <s v="None"/>
    <s v="None"/>
    <x v="15"/>
    <n v="0"/>
    <n v="0"/>
    <n v="0"/>
    <n v="0"/>
    <n v="0"/>
    <n v="0"/>
  </r>
  <r>
    <s v="B000259"/>
    <s v="Antidepressant"/>
    <s v="Line 2"/>
    <d v="2024-10-05T00:00:00"/>
    <s v="Team A"/>
    <n v="22.31"/>
    <n v="46.95"/>
    <n v="323"/>
    <n v="31.3"/>
    <n v="7.57"/>
    <n v="99.47"/>
    <n v="6.97"/>
    <n v="123.5"/>
    <n v="88.32"/>
    <n v="93.33"/>
    <s v="Pass"/>
    <s v="No"/>
    <s v="None"/>
    <s v="None"/>
    <x v="20"/>
    <n v="0"/>
    <n v="0"/>
    <n v="0"/>
    <n v="0"/>
    <n v="0"/>
    <n v="0"/>
  </r>
  <r>
    <s v="B000260"/>
    <s v="COX-2 Inhibitor"/>
    <s v="Line 1"/>
    <d v="2025-09-04T00:00:00"/>
    <s v="Team A"/>
    <n v="21.95"/>
    <n v="43.75"/>
    <n v="338"/>
    <n v="32.4"/>
    <n v="6.86"/>
    <n v="98.68"/>
    <n v="6.78"/>
    <n v="122.6"/>
    <n v="88.35"/>
    <n v="96.28"/>
    <s v="Pass"/>
    <s v="No"/>
    <s v="None"/>
    <s v="None"/>
    <x v="9"/>
    <n v="0"/>
    <n v="0"/>
    <n v="0"/>
    <n v="0"/>
    <n v="0"/>
    <n v="0"/>
  </r>
  <r>
    <s v="B000261"/>
    <s v="Antidepressant"/>
    <s v="Line 1"/>
    <d v="2024-12-28T00:00:00"/>
    <s v="Team A"/>
    <m/>
    <n v="35.619999999999997"/>
    <n v="319"/>
    <n v="43.3"/>
    <n v="8"/>
    <n v="99.18"/>
    <n v="6.91"/>
    <n v="126.2"/>
    <n v="84.55"/>
    <n v="94.25"/>
    <s v="Pass"/>
    <s v="No"/>
    <s v="None"/>
    <s v="None"/>
    <x v="16"/>
    <n v="1"/>
    <n v="0"/>
    <n v="0"/>
    <n v="0"/>
    <n v="0"/>
    <n v="0"/>
  </r>
  <r>
    <s v="B000262"/>
    <s v="AED"/>
    <s v="Line 3"/>
    <d v="2025-01-06T00:00:00"/>
    <s v="Team B"/>
    <n v="21.56"/>
    <n v="44.54"/>
    <n v="300"/>
    <n v="46.3"/>
    <n v="7.33"/>
    <n v="98.82"/>
    <n v="6.85"/>
    <n v="134.30000000000001"/>
    <n v="86.29"/>
    <n v="93.05"/>
    <s v="Pass"/>
    <s v="No"/>
    <s v="None"/>
    <s v="None"/>
    <x v="0"/>
    <n v="0"/>
    <n v="0"/>
    <n v="0"/>
    <n v="0"/>
    <n v="0"/>
    <n v="0"/>
  </r>
  <r>
    <s v="B000263"/>
    <s v="GLP-1 Agonist"/>
    <s v="Line 1"/>
    <d v="2025-02-20T00:00:00"/>
    <s v="Team B"/>
    <n v="20.79"/>
    <n v="53.06"/>
    <n v="305"/>
    <n v="50.8"/>
    <n v="7.02"/>
    <n v="99.12"/>
    <n v="7.12"/>
    <n v="152.6"/>
    <n v="83.57"/>
    <n v="92.93"/>
    <s v="Pass"/>
    <s v="No"/>
    <s v="None"/>
    <s v="None"/>
    <x v="1"/>
    <n v="0"/>
    <n v="0"/>
    <n v="0"/>
    <n v="0"/>
    <n v="0"/>
    <n v="0"/>
  </r>
  <r>
    <s v="B000264"/>
    <s v="Antidepressant"/>
    <s v="Line 2"/>
    <d v="2025-05-28T00:00:00"/>
    <s v="Team C"/>
    <n v="22.35"/>
    <n v="50.23"/>
    <n v="324"/>
    <n v="40"/>
    <n v="6.85"/>
    <n v="98.86"/>
    <n v="6.83"/>
    <n v="118.8"/>
    <n v="89.35"/>
    <n v="94.41"/>
    <s v="Pass"/>
    <s v="No"/>
    <s v="None"/>
    <s v="None"/>
    <x v="8"/>
    <n v="0"/>
    <n v="0"/>
    <n v="0"/>
    <n v="0"/>
    <n v="0"/>
    <n v="0"/>
  </r>
  <r>
    <s v="B000265"/>
    <s v="AED"/>
    <s v="Line 1"/>
    <d v="2025-11-17T00:00:00"/>
    <s v="Team B"/>
    <n v="22.14"/>
    <n v="29.13"/>
    <n v="307"/>
    <n v="51.7"/>
    <n v="7.41"/>
    <n v="99.32"/>
    <n v="6.79"/>
    <n v="127.8"/>
    <n v="85.69"/>
    <n v="94.02"/>
    <s v="Pass"/>
    <s v="No"/>
    <s v="None"/>
    <s v="None"/>
    <x v="18"/>
    <n v="0"/>
    <n v="0"/>
    <n v="0"/>
    <n v="0"/>
    <n v="0"/>
    <n v="0"/>
  </r>
  <r>
    <s v="B000266"/>
    <s v="Antidepressant"/>
    <s v="Line 1"/>
    <d v="2025-10-10T00:00:00"/>
    <s v="Team C"/>
    <n v="21.65"/>
    <n v="42.32"/>
    <n v="332"/>
    <n v="45.2"/>
    <n v="7.92"/>
    <n v="98.45"/>
    <n v="6.77"/>
    <n v="123"/>
    <n v="86.73"/>
    <n v="94.37"/>
    <s v="Pass"/>
    <s v="No"/>
    <s v="None"/>
    <s v="None"/>
    <x v="17"/>
    <n v="0"/>
    <n v="0"/>
    <n v="0"/>
    <n v="0"/>
    <n v="0"/>
    <n v="0"/>
  </r>
  <r>
    <s v="B000267"/>
    <s v="GLP-1 Agonist"/>
    <s v="Line 1"/>
    <d v="2025-04-01T00:00:00"/>
    <s v="Team B"/>
    <n v="22.99"/>
    <n v="44.66"/>
    <n v="319"/>
    <n v="48.4"/>
    <n v="7.19"/>
    <n v="98.41"/>
    <n v="6.96"/>
    <n v="138.5"/>
    <n v="84.01"/>
    <n v="96.13"/>
    <s v="Pass"/>
    <s v="No"/>
    <s v="None"/>
    <s v="None"/>
    <x v="7"/>
    <n v="0"/>
    <n v="0"/>
    <n v="0"/>
    <n v="0"/>
    <n v="0"/>
    <n v="0"/>
  </r>
  <r>
    <s v="B000268"/>
    <s v="Antidepressant"/>
    <s v="Line 3"/>
    <d v="2025-02-25T00:00:00"/>
    <s v="Team B"/>
    <n v="21.45"/>
    <n v="41.09"/>
    <n v="332"/>
    <n v="49.8"/>
    <n v="7.58"/>
    <n v="99.68"/>
    <n v="6.99"/>
    <n v="118.4"/>
    <n v="89.14"/>
    <n v="93.56"/>
    <s v="Pass"/>
    <s v="No"/>
    <s v="None"/>
    <s v="None"/>
    <x v="1"/>
    <n v="0"/>
    <n v="0"/>
    <n v="0"/>
    <n v="0"/>
    <n v="0"/>
    <n v="0"/>
  </r>
  <r>
    <s v="B000269"/>
    <s v="Antidepressant"/>
    <s v="Line 3"/>
    <d v="2024-09-20T00:00:00"/>
    <s v="Team B"/>
    <n v="21.91"/>
    <n v="39.700000000000003"/>
    <n v="301"/>
    <n v="34.4"/>
    <n v="7.31"/>
    <n v="99.11"/>
    <n v="6.98"/>
    <n v="128.69999999999999"/>
    <n v="90.38"/>
    <n v="94.01"/>
    <s v="Pass"/>
    <s v="No"/>
    <s v="None"/>
    <s v="None"/>
    <x v="4"/>
    <n v="0"/>
    <n v="0"/>
    <n v="0"/>
    <n v="0"/>
    <n v="0"/>
    <n v="0"/>
  </r>
  <r>
    <s v="B000270"/>
    <s v="Antidepressant"/>
    <s v="Line 1"/>
    <d v="2024-03-26T00:00:00"/>
    <s v="Team B"/>
    <n v="22.48"/>
    <n v="40.67"/>
    <n v="322"/>
    <n v="41.5"/>
    <n v="7.04"/>
    <n v="98.83"/>
    <n v="6.74"/>
    <n v="123.2"/>
    <n v="86.59"/>
    <n v="94.89"/>
    <s v="Pass"/>
    <s v="No"/>
    <s v="None"/>
    <s v="None"/>
    <x v="21"/>
    <n v="0"/>
    <n v="0"/>
    <n v="0"/>
    <n v="0"/>
    <n v="0"/>
    <n v="0"/>
  </r>
  <r>
    <s v="B000271"/>
    <s v="Antidepressant"/>
    <s v="Line 3"/>
    <d v="2025-06-02T00:00:00"/>
    <s v="Team D"/>
    <n v="22.67"/>
    <n v="44.76"/>
    <n v="304"/>
    <n v="43.3"/>
    <n v="7.3"/>
    <n v="99.07"/>
    <n v="6.68"/>
    <n v="136"/>
    <n v="84.18"/>
    <n v="95.4"/>
    <s v="Pass"/>
    <s v="No"/>
    <s v="None"/>
    <s v="None"/>
    <x v="2"/>
    <n v="0"/>
    <n v="0"/>
    <n v="0"/>
    <n v="0"/>
    <n v="0"/>
    <n v="0"/>
  </r>
  <r>
    <s v="B000272"/>
    <s v="Antidepressant"/>
    <s v="Line 2"/>
    <d v="2024-01-02T00:00:00"/>
    <s v="Team A"/>
    <n v="22.96"/>
    <n v="36.26"/>
    <n v="322"/>
    <n v="45.3"/>
    <n v="7.31"/>
    <n v="98.85"/>
    <n v="6.94"/>
    <n v="109.4"/>
    <n v="82.95"/>
    <n v="93.9"/>
    <s v="Pass"/>
    <s v="No"/>
    <s v="None"/>
    <s v="None"/>
    <x v="12"/>
    <n v="0"/>
    <n v="0"/>
    <n v="0"/>
    <n v="0"/>
    <n v="0"/>
    <n v="0"/>
  </r>
  <r>
    <s v="B000273"/>
    <s v="Antidepressant"/>
    <s v="Line 2"/>
    <d v="2025-05-25T00:00:00"/>
    <s v="Team B"/>
    <n v="22.32"/>
    <n v="47.94"/>
    <n v="304"/>
    <n v="31.6"/>
    <n v="7.23"/>
    <n v="98.91"/>
    <n v="6.95"/>
    <n v="126.6"/>
    <n v="92.08"/>
    <n v="92.13"/>
    <s v="Pass"/>
    <s v="No"/>
    <s v="None"/>
    <s v="None"/>
    <x v="8"/>
    <n v="0"/>
    <n v="0"/>
    <n v="0"/>
    <n v="0"/>
    <n v="0"/>
    <n v="0"/>
  </r>
  <r>
    <s v="B000274"/>
    <s v="COX-2 Inhibitor"/>
    <s v="Line 3"/>
    <d v="2024-12-29T00:00:00"/>
    <s v="Team D"/>
    <n v="23.29"/>
    <n v="42.72"/>
    <n v="363"/>
    <n v="38.1"/>
    <n v="7.8"/>
    <n v="98.71"/>
    <n v="6.76"/>
    <n v="132.5"/>
    <n v="90.39"/>
    <n v="96"/>
    <s v="Pass"/>
    <s v="No"/>
    <s v="None"/>
    <s v="None"/>
    <x v="16"/>
    <n v="0"/>
    <n v="0"/>
    <n v="0"/>
    <n v="0"/>
    <n v="0"/>
    <n v="0"/>
  </r>
  <r>
    <s v="B000275"/>
    <s v="COX-2 Inhibitor"/>
    <s v="Line 3"/>
    <d v="2025-07-28T00:00:00"/>
    <s v="Team C"/>
    <n v="22"/>
    <n v="38.32"/>
    <n v="354"/>
    <n v="40.700000000000003"/>
    <n v="7.06"/>
    <n v="99"/>
    <n v="6.66"/>
    <n v="126.2"/>
    <n v="90.22"/>
    <n v="94.39"/>
    <s v="Pass"/>
    <s v="No"/>
    <s v="None"/>
    <s v="None"/>
    <x v="10"/>
    <n v="0"/>
    <n v="0"/>
    <n v="0"/>
    <n v="0"/>
    <n v="0"/>
    <n v="0"/>
  </r>
  <r>
    <s v="B000276"/>
    <s v="GLP-1 Agonist"/>
    <s v="Line 3"/>
    <d v="2025-11-24T00:00:00"/>
    <s v="Team A"/>
    <n v="22.19"/>
    <n v="45.62"/>
    <n v="321"/>
    <n v="51.1"/>
    <n v="7.81"/>
    <n v="98.69"/>
    <m/>
    <n v="142.9"/>
    <n v="84.57"/>
    <n v="92.98"/>
    <s v="Pass"/>
    <s v="No"/>
    <s v="None"/>
    <s v="None"/>
    <x v="18"/>
    <n v="0"/>
    <n v="0"/>
    <n v="0"/>
    <n v="1"/>
    <n v="0"/>
    <n v="0"/>
  </r>
  <r>
    <s v="B000277"/>
    <s v="GLP-1 Agonist"/>
    <s v="Line 2"/>
    <d v="2025-02-08T00:00:00"/>
    <s v="Team D"/>
    <n v="22.18"/>
    <n v="32.270000000000003"/>
    <n v="319"/>
    <n v="54.5"/>
    <n v="8.8699999999999992"/>
    <n v="99.34"/>
    <n v="6.8"/>
    <n v="151.6"/>
    <n v="86.3"/>
    <n v="93.49"/>
    <s v="Pass"/>
    <s v="No"/>
    <s v="None"/>
    <s v="None"/>
    <x v="1"/>
    <n v="0"/>
    <n v="0"/>
    <n v="0"/>
    <n v="0"/>
    <n v="0"/>
    <n v="0"/>
  </r>
  <r>
    <s v="B000278"/>
    <s v="GLP-1 Agonist"/>
    <s v="Line 2"/>
    <d v="2025-02-22T00:00:00"/>
    <s v="Team A"/>
    <n v="22.63"/>
    <n v="37.22"/>
    <n v="295"/>
    <n v="52.2"/>
    <n v="7.35"/>
    <n v="99.07"/>
    <n v="7.01"/>
    <n v="153.6"/>
    <n v="87.21"/>
    <n v="92.94"/>
    <s v="Pass"/>
    <s v="No"/>
    <s v="None"/>
    <s v="None"/>
    <x v="1"/>
    <n v="0"/>
    <n v="0"/>
    <n v="0"/>
    <n v="0"/>
    <n v="0"/>
    <n v="0"/>
  </r>
  <r>
    <s v="B000279"/>
    <s v="AED"/>
    <s v="Line 1"/>
    <d v="2024-12-22T00:00:00"/>
    <s v="Team A"/>
    <n v="20.55"/>
    <n v="41.14"/>
    <n v="307"/>
    <n v="44.7"/>
    <n v="8.27"/>
    <n v="99.23"/>
    <n v="6.83"/>
    <n v="134.5"/>
    <n v="86.91"/>
    <n v="94.27"/>
    <s v="Pass"/>
    <s v="Yes"/>
    <s v="Process"/>
    <s v="Minor"/>
    <x v="16"/>
    <n v="0"/>
    <n v="0"/>
    <n v="0"/>
    <n v="0"/>
    <n v="0"/>
    <n v="0"/>
  </r>
  <r>
    <s v="B000280"/>
    <s v="AED"/>
    <s v="Line 1"/>
    <d v="2024-09-29T00:00:00"/>
    <s v="Team B"/>
    <n v="21.12"/>
    <n v="54.72"/>
    <n v="346"/>
    <n v="48.7"/>
    <n v="8.17"/>
    <n v="98.82"/>
    <n v="7.14"/>
    <n v="138"/>
    <n v="85.54"/>
    <n v="93.23"/>
    <s v="Pass"/>
    <s v="No"/>
    <s v="None"/>
    <s v="None"/>
    <x v="4"/>
    <n v="0"/>
    <n v="0"/>
    <n v="0"/>
    <n v="0"/>
    <n v="0"/>
    <n v="0"/>
  </r>
  <r>
    <s v="B000281"/>
    <s v="Antidepressant"/>
    <s v="Line 2"/>
    <d v="2024-03-05T00:00:00"/>
    <s v="Team C"/>
    <n v="22.62"/>
    <n v="38.57"/>
    <n v="317"/>
    <n v="40.9"/>
    <n v="7.78"/>
    <n v="99.35"/>
    <n v="6.75"/>
    <n v="140.30000000000001"/>
    <n v="85.75"/>
    <n v="95.74"/>
    <s v="Pass"/>
    <s v="No"/>
    <s v="None"/>
    <s v="None"/>
    <x v="21"/>
    <n v="0"/>
    <n v="0"/>
    <n v="0"/>
    <n v="0"/>
    <n v="0"/>
    <n v="0"/>
  </r>
  <r>
    <s v="B000282"/>
    <s v="Antidepressant"/>
    <s v="Line 1"/>
    <d v="2024-01-23T00:00:00"/>
    <s v="Team A"/>
    <n v="20.010000000000002"/>
    <n v="31.23"/>
    <n v="296"/>
    <n v="42.8"/>
    <n v="7.41"/>
    <n v="99.07"/>
    <n v="6.51"/>
    <n v="132.4"/>
    <n v="88.79"/>
    <n v="94.46"/>
    <s v="Pass"/>
    <s v="No"/>
    <s v="None"/>
    <s v="None"/>
    <x v="12"/>
    <n v="0"/>
    <n v="0"/>
    <n v="0"/>
    <n v="0"/>
    <n v="0"/>
    <n v="0"/>
  </r>
  <r>
    <s v="B000283"/>
    <s v="Antidepressant"/>
    <s v="Line 1"/>
    <d v="2025-06-12T00:00:00"/>
    <s v="Team D"/>
    <n v="22.37"/>
    <n v="39.090000000000003"/>
    <n v="338"/>
    <n v="45.4"/>
    <n v="5.96"/>
    <n v="98.93"/>
    <n v="6.95"/>
    <n v="120.2"/>
    <n v="88.62"/>
    <n v="94.34"/>
    <s v="Pass"/>
    <s v="No"/>
    <s v="None"/>
    <s v="None"/>
    <x v="2"/>
    <n v="0"/>
    <n v="0"/>
    <n v="0"/>
    <n v="0"/>
    <n v="0"/>
    <n v="0"/>
  </r>
  <r>
    <s v="B000284"/>
    <s v="Antidepressant"/>
    <s v="Line 1"/>
    <d v="2025-10-30T00:00:00"/>
    <s v="Team A"/>
    <n v="22.79"/>
    <n v="44.28"/>
    <n v="323"/>
    <n v="40.799999999999997"/>
    <n v="6.38"/>
    <n v="99.16"/>
    <n v="6.91"/>
    <n v="135.5"/>
    <n v="87.33"/>
    <n v="95.11"/>
    <s v="Pass"/>
    <s v="No"/>
    <s v="None"/>
    <s v="None"/>
    <x v="17"/>
    <n v="0"/>
    <n v="0"/>
    <n v="0"/>
    <n v="0"/>
    <n v="0"/>
    <n v="0"/>
  </r>
  <r>
    <s v="B000285"/>
    <s v="COX-2 Inhibitor"/>
    <s v="Line 1"/>
    <d v="2024-02-09T00:00:00"/>
    <s v="Team D"/>
    <n v="22.07"/>
    <n v="46.92"/>
    <n v="367"/>
    <n v="40"/>
    <n v="6.84"/>
    <n v="99.05"/>
    <n v="6.81"/>
    <n v="118.3"/>
    <n v="88.01"/>
    <n v="95.47"/>
    <s v="Pass"/>
    <s v="No"/>
    <s v="None"/>
    <s v="None"/>
    <x v="15"/>
    <n v="0"/>
    <n v="0"/>
    <n v="0"/>
    <n v="0"/>
    <n v="0"/>
    <n v="0"/>
  </r>
  <r>
    <s v="B000286"/>
    <s v="GLP-1 Agonist"/>
    <s v="Line 2"/>
    <d v="2024-08-27T00:00:00"/>
    <s v="Team A"/>
    <n v="21.18"/>
    <n v="51.38"/>
    <n v="304"/>
    <n v="53.3"/>
    <n v="7.61"/>
    <n v="98.76"/>
    <n v="7.21"/>
    <m/>
    <n v="84.27"/>
    <n v="93.74"/>
    <s v="Pass"/>
    <s v="No"/>
    <s v="None"/>
    <s v="None"/>
    <x v="14"/>
    <n v="0"/>
    <n v="0"/>
    <n v="0"/>
    <n v="0"/>
    <n v="1"/>
    <n v="0"/>
  </r>
  <r>
    <s v="B000287"/>
    <s v="Antidepressant"/>
    <s v="Line 2"/>
    <d v="2025-03-20T00:00:00"/>
    <s v="Team B"/>
    <m/>
    <n v="49.03"/>
    <n v="320"/>
    <n v="45.9"/>
    <n v="6.96"/>
    <n v="98.95"/>
    <n v="6.69"/>
    <n v="129.9"/>
    <n v="88.74"/>
    <n v="93.96"/>
    <s v="Pass"/>
    <s v="No"/>
    <s v="None"/>
    <s v="None"/>
    <x v="11"/>
    <n v="1"/>
    <n v="0"/>
    <n v="0"/>
    <n v="0"/>
    <n v="0"/>
    <n v="0"/>
  </r>
  <r>
    <s v="B000288"/>
    <s v="GLP-1 Agonist"/>
    <s v="Line 2"/>
    <d v="2025-05-30T00:00:00"/>
    <s v="Team C"/>
    <n v="21.11"/>
    <n v="40.94"/>
    <n v="327"/>
    <n v="53.8"/>
    <n v="8.34"/>
    <n v="99.27"/>
    <n v="6.92"/>
    <m/>
    <n v="81.64"/>
    <n v="94.06"/>
    <s v="Pass"/>
    <s v="No"/>
    <s v="None"/>
    <s v="None"/>
    <x v="8"/>
    <n v="0"/>
    <n v="0"/>
    <n v="0"/>
    <n v="0"/>
    <n v="1"/>
    <n v="0"/>
  </r>
  <r>
    <s v="B000289"/>
    <s v="GLP-1 Agonist"/>
    <s v="Line 1"/>
    <d v="2025-06-21T00:00:00"/>
    <s v="Team B"/>
    <n v="21.13"/>
    <n v="35.54"/>
    <n v="272"/>
    <n v="59.8"/>
    <n v="8.1199999999999992"/>
    <n v="99.38"/>
    <n v="6.72"/>
    <n v="162"/>
    <n v="81.44"/>
    <n v="91.4"/>
    <s v="Pass"/>
    <s v="No"/>
    <s v="None"/>
    <s v="None"/>
    <x v="2"/>
    <n v="0"/>
    <n v="0"/>
    <n v="0"/>
    <n v="0"/>
    <n v="0"/>
    <n v="0"/>
  </r>
  <r>
    <s v="B000290"/>
    <s v="Antidepressant"/>
    <s v="Line 2"/>
    <d v="2025-05-22T00:00:00"/>
    <s v="Team C"/>
    <n v="21.49"/>
    <n v="50.12"/>
    <n v="309"/>
    <n v="44.9"/>
    <n v="6.43"/>
    <n v="98.8"/>
    <n v="6.94"/>
    <n v="128.4"/>
    <n v="84.8"/>
    <n v="94.63"/>
    <s v="Pass"/>
    <s v="No"/>
    <s v="None"/>
    <s v="None"/>
    <x v="8"/>
    <n v="0"/>
    <n v="0"/>
    <n v="0"/>
    <n v="0"/>
    <n v="0"/>
    <n v="0"/>
  </r>
  <r>
    <s v="B000291"/>
    <s v="AED"/>
    <s v="Line 2"/>
    <d v="2024-03-02T00:00:00"/>
    <s v="Team C"/>
    <n v="21.25"/>
    <n v="42.16"/>
    <n v="299"/>
    <n v="42.5"/>
    <n v="7.7"/>
    <n v="98.51"/>
    <n v="6.94"/>
    <n v="145"/>
    <n v="86.83"/>
    <n v="93.55"/>
    <s v="Pass"/>
    <s v="No"/>
    <s v="None"/>
    <s v="None"/>
    <x v="21"/>
    <n v="0"/>
    <n v="0"/>
    <n v="0"/>
    <n v="0"/>
    <n v="0"/>
    <n v="0"/>
  </r>
  <r>
    <s v="B000292"/>
    <s v="Antidepressant"/>
    <s v="Line 3"/>
    <d v="2024-07-04T00:00:00"/>
    <s v="Team C"/>
    <n v="21.8"/>
    <n v="38.71"/>
    <n v="280"/>
    <n v="46.3"/>
    <n v="7.78"/>
    <n v="98.92"/>
    <n v="6.77"/>
    <n v="131.9"/>
    <n v="87.32"/>
    <n v="96.08"/>
    <s v="Pass"/>
    <s v="No"/>
    <s v="None"/>
    <s v="None"/>
    <x v="22"/>
    <n v="0"/>
    <n v="0"/>
    <n v="0"/>
    <n v="0"/>
    <n v="0"/>
    <n v="0"/>
  </r>
  <r>
    <s v="B000293"/>
    <s v="AED"/>
    <s v="Line 2"/>
    <d v="2024-12-09T00:00:00"/>
    <s v="Team B"/>
    <n v="21.59"/>
    <n v="41.91"/>
    <n v="331"/>
    <n v="47.6"/>
    <n v="7.25"/>
    <n v="98.74"/>
    <n v="7.04"/>
    <n v="145.6"/>
    <n v="83.88"/>
    <n v="93.38"/>
    <s v="Pass"/>
    <s v="No"/>
    <s v="None"/>
    <s v="None"/>
    <x v="16"/>
    <n v="0"/>
    <n v="0"/>
    <n v="0"/>
    <n v="0"/>
    <n v="0"/>
    <n v="0"/>
  </r>
  <r>
    <s v="B000294"/>
    <s v="Antidepressant"/>
    <s v="Line 2"/>
    <d v="2024-02-16T00:00:00"/>
    <s v="Team D"/>
    <n v="23.41"/>
    <n v="35.74"/>
    <n v="310"/>
    <n v="45.4"/>
    <n v="7.51"/>
    <n v="99.37"/>
    <n v="6.53"/>
    <n v="130.30000000000001"/>
    <n v="89.09"/>
    <n v="93.83"/>
    <s v="Pass"/>
    <s v="No"/>
    <s v="None"/>
    <s v="None"/>
    <x v="15"/>
    <n v="0"/>
    <n v="0"/>
    <n v="0"/>
    <n v="0"/>
    <n v="0"/>
    <n v="0"/>
  </r>
  <r>
    <s v="B000295"/>
    <s v="AED"/>
    <s v="Line 2"/>
    <d v="2024-09-07T00:00:00"/>
    <s v="Team C"/>
    <n v="21.5"/>
    <n v="41.67"/>
    <n v="331"/>
    <n v="53.2"/>
    <n v="7.64"/>
    <n v="99.26"/>
    <n v="6.8"/>
    <n v="132.5"/>
    <n v="88.44"/>
    <n v="92.87"/>
    <s v="Pass"/>
    <s v="No"/>
    <s v="None"/>
    <s v="None"/>
    <x v="4"/>
    <n v="0"/>
    <n v="0"/>
    <n v="0"/>
    <n v="0"/>
    <n v="0"/>
    <n v="0"/>
  </r>
  <r>
    <s v="B000296"/>
    <s v="AED"/>
    <s v="Line 3"/>
    <d v="2024-10-08T00:00:00"/>
    <s v="Team B"/>
    <n v="22.06"/>
    <n v="42.83"/>
    <n v="322"/>
    <n v="37.200000000000003"/>
    <n v="8.11"/>
    <n v="98.66"/>
    <n v="6.96"/>
    <n v="144.30000000000001"/>
    <n v="88.71"/>
    <n v="92.27"/>
    <s v="Pass"/>
    <s v="No"/>
    <s v="None"/>
    <s v="None"/>
    <x v="20"/>
    <n v="0"/>
    <n v="0"/>
    <n v="0"/>
    <n v="0"/>
    <n v="0"/>
    <n v="0"/>
  </r>
  <r>
    <s v="B000297"/>
    <s v="AED"/>
    <s v="Line 3"/>
    <d v="2025-12-15T00:00:00"/>
    <s v="Team C"/>
    <n v="21.37"/>
    <n v="47.65"/>
    <n v="326"/>
    <n v="53.8"/>
    <n v="8.0399999999999991"/>
    <n v="98.68"/>
    <n v="7.02"/>
    <n v="133.30000000000001"/>
    <n v="87.28"/>
    <n v="92.72"/>
    <s v="Pass"/>
    <s v="Yes"/>
    <s v="Environmental"/>
    <s v="Minor"/>
    <x v="6"/>
    <n v="0"/>
    <n v="0"/>
    <n v="0"/>
    <n v="0"/>
    <n v="0"/>
    <n v="0"/>
  </r>
  <r>
    <s v="B000298"/>
    <s v="AED"/>
    <s v="Line 2"/>
    <d v="2024-08-19T00:00:00"/>
    <s v="Team D"/>
    <n v="21.36"/>
    <n v="42.06"/>
    <n v="307"/>
    <n v="55.2"/>
    <n v="8.3800000000000008"/>
    <n v="98.58"/>
    <n v="6.74"/>
    <n v="132.4"/>
    <n v="82.85"/>
    <n v="93.82"/>
    <s v="Pass"/>
    <s v="No"/>
    <s v="None"/>
    <s v="None"/>
    <x v="14"/>
    <n v="0"/>
    <n v="0"/>
    <n v="0"/>
    <n v="0"/>
    <n v="0"/>
    <n v="0"/>
  </r>
  <r>
    <s v="B000299"/>
    <s v="COX-2 Inhibitor"/>
    <s v="Line 2"/>
    <d v="2025-12-11T00:00:00"/>
    <s v="Team D"/>
    <n v="21.22"/>
    <n v="36.659999999999997"/>
    <n v="326"/>
    <n v="40.1"/>
    <n v="5.64"/>
    <n v="99.32"/>
    <n v="6.76"/>
    <n v="109.4"/>
    <n v="86.36"/>
    <n v="95.02"/>
    <s v="Pass"/>
    <s v="No"/>
    <s v="None"/>
    <s v="None"/>
    <x v="6"/>
    <n v="0"/>
    <n v="0"/>
    <n v="0"/>
    <n v="0"/>
    <n v="0"/>
    <n v="0"/>
  </r>
  <r>
    <s v="B000300"/>
    <s v="COX-2 Inhibitor"/>
    <s v="Line 1"/>
    <d v="2025-05-26T00:00:00"/>
    <s v="Team C"/>
    <n v="21.32"/>
    <n v="34.979999999999997"/>
    <n v="342"/>
    <n v="40.299999999999997"/>
    <n v="6.93"/>
    <n v="99.31"/>
    <n v="6.78"/>
    <n v="131"/>
    <n v="89.73"/>
    <n v="95.29"/>
    <s v="Pass"/>
    <s v="No"/>
    <s v="None"/>
    <s v="None"/>
    <x v="8"/>
    <n v="0"/>
    <n v="0"/>
    <n v="0"/>
    <n v="0"/>
    <n v="0"/>
    <n v="0"/>
  </r>
  <r>
    <s v="B000301"/>
    <s v="COX-2 Inhibitor"/>
    <s v="Line 3"/>
    <d v="2025-05-21T00:00:00"/>
    <s v="Team D"/>
    <n v="21.59"/>
    <n v="44.05"/>
    <n v="357"/>
    <n v="37.200000000000003"/>
    <n v="6.7"/>
    <n v="99.36"/>
    <n v="6.78"/>
    <n v="133.4"/>
    <n v="88.46"/>
    <n v="94.55"/>
    <s v="Pass"/>
    <s v="No"/>
    <s v="None"/>
    <s v="None"/>
    <x v="8"/>
    <n v="0"/>
    <n v="0"/>
    <n v="0"/>
    <n v="0"/>
    <n v="0"/>
    <n v="0"/>
  </r>
  <r>
    <s v="B000302"/>
    <s v="Antidepressant"/>
    <s v="Line 1"/>
    <d v="2025-08-22T00:00:00"/>
    <s v="Team D"/>
    <n v="22.14"/>
    <n v="42.36"/>
    <n v="319"/>
    <n v="41"/>
    <n v="6.49"/>
    <n v="99.23"/>
    <n v="6.62"/>
    <n v="127.7"/>
    <n v="86.21"/>
    <n v="94.25"/>
    <s v="Pass"/>
    <s v="No"/>
    <s v="None"/>
    <s v="None"/>
    <x v="23"/>
    <n v="0"/>
    <n v="0"/>
    <n v="0"/>
    <n v="0"/>
    <n v="0"/>
    <n v="0"/>
  </r>
  <r>
    <s v="B000303"/>
    <s v="GLP-1 Agonist"/>
    <s v="Line 1"/>
    <d v="2025-09-07T00:00:00"/>
    <s v="Team B"/>
    <n v="22.31"/>
    <n v="37.229999999999997"/>
    <n v="287"/>
    <n v="50.8"/>
    <n v="8.5399999999999991"/>
    <n v="99.13"/>
    <n v="6.95"/>
    <n v="131.1"/>
    <n v="88.62"/>
    <n v="93.42"/>
    <s v="Pass"/>
    <s v="No"/>
    <s v="None"/>
    <s v="None"/>
    <x v="9"/>
    <n v="0"/>
    <n v="0"/>
    <n v="0"/>
    <n v="0"/>
    <n v="0"/>
    <n v="0"/>
  </r>
  <r>
    <s v="B000304"/>
    <s v="GLP-1 Agonist"/>
    <s v="Line 3"/>
    <d v="2024-06-11T00:00:00"/>
    <s v="Team C"/>
    <n v="20.16"/>
    <n v="37.659999999999997"/>
    <n v="278"/>
    <n v="53"/>
    <n v="8.81"/>
    <n v="98.54"/>
    <n v="6.98"/>
    <n v="143.80000000000001"/>
    <n v="85.16"/>
    <n v="92.36"/>
    <s v="Pass"/>
    <s v="No"/>
    <s v="None"/>
    <s v="None"/>
    <x v="19"/>
    <n v="0"/>
    <n v="0"/>
    <n v="0"/>
    <n v="0"/>
    <n v="0"/>
    <n v="0"/>
  </r>
  <r>
    <s v="B000305"/>
    <s v="AED"/>
    <s v="Line 3"/>
    <d v="2024-11-03T00:00:00"/>
    <s v="Team A"/>
    <n v="21.39"/>
    <n v="45.94"/>
    <n v="319"/>
    <n v="50.5"/>
    <n v="6.74"/>
    <n v="98.74"/>
    <n v="6.93"/>
    <n v="133.5"/>
    <n v="86.96"/>
    <n v="94.33"/>
    <s v="Pass"/>
    <s v="No"/>
    <s v="None"/>
    <s v="None"/>
    <x v="5"/>
    <n v="0"/>
    <n v="0"/>
    <n v="0"/>
    <n v="0"/>
    <n v="0"/>
    <n v="0"/>
  </r>
  <r>
    <s v="B000306"/>
    <s v="GLP-1 Agonist"/>
    <s v="Line 1"/>
    <d v="2025-01-21T00:00:00"/>
    <s v="Team B"/>
    <n v="20.47"/>
    <n v="46.95"/>
    <n v="290"/>
    <n v="51.4"/>
    <n v="8.31"/>
    <n v="99.13"/>
    <n v="7.24"/>
    <n v="131.1"/>
    <n v="83.9"/>
    <n v="92.09"/>
    <s v="Pass"/>
    <s v="No"/>
    <s v="None"/>
    <s v="None"/>
    <x v="0"/>
    <n v="0"/>
    <n v="0"/>
    <n v="0"/>
    <n v="0"/>
    <n v="0"/>
    <n v="0"/>
  </r>
  <r>
    <s v="B000307"/>
    <s v="GLP-1 Agonist"/>
    <s v="Line 1"/>
    <d v="2025-12-15T00:00:00"/>
    <s v="Team D"/>
    <n v="21.3"/>
    <n v="36.1"/>
    <n v="299"/>
    <n v="51.9"/>
    <n v="8.26"/>
    <n v="98.86"/>
    <m/>
    <n v="136.4"/>
    <n v="88.99"/>
    <n v="94.77"/>
    <s v="Pass"/>
    <s v="No"/>
    <s v="None"/>
    <s v="None"/>
    <x v="6"/>
    <n v="0"/>
    <n v="0"/>
    <n v="0"/>
    <n v="1"/>
    <n v="0"/>
    <n v="0"/>
  </r>
  <r>
    <s v="B000308"/>
    <s v="COX-2 Inhibitor"/>
    <s v="Line 1"/>
    <d v="2024-01-30T00:00:00"/>
    <s v="Team B"/>
    <n v="23.31"/>
    <n v="43.44"/>
    <n v="336"/>
    <n v="42.3"/>
    <n v="6.35"/>
    <n v="98.69"/>
    <n v="6.97"/>
    <n v="125.6"/>
    <n v="87.88"/>
    <n v="94.57"/>
    <s v="Pass"/>
    <s v="No"/>
    <s v="None"/>
    <s v="None"/>
    <x v="12"/>
    <n v="0"/>
    <n v="0"/>
    <n v="0"/>
    <n v="0"/>
    <n v="0"/>
    <n v="0"/>
  </r>
  <r>
    <s v="B000309"/>
    <s v="Antidepressant"/>
    <s v="Line 2"/>
    <d v="2024-12-14T00:00:00"/>
    <s v="Team D"/>
    <n v="21.66"/>
    <n v="46.79"/>
    <n v="312"/>
    <n v="36.4"/>
    <n v="6.34"/>
    <n v="99.24"/>
    <n v="6.97"/>
    <n v="116.8"/>
    <n v="90.96"/>
    <n v="93.89"/>
    <s v="Pass"/>
    <s v="No"/>
    <s v="None"/>
    <s v="None"/>
    <x v="16"/>
    <n v="0"/>
    <n v="0"/>
    <n v="0"/>
    <n v="0"/>
    <n v="0"/>
    <n v="0"/>
  </r>
  <r>
    <s v="B000310"/>
    <s v="Antidepressant"/>
    <s v="Line 1"/>
    <d v="2024-06-05T00:00:00"/>
    <s v="Team B"/>
    <n v="21.96"/>
    <n v="38.119999999999997"/>
    <n v="325"/>
    <n v="46.6"/>
    <n v="6.29"/>
    <n v="99"/>
    <n v="6.77"/>
    <n v="130.80000000000001"/>
    <n v="85.89"/>
    <n v="92.97"/>
    <s v="Pass"/>
    <s v="No"/>
    <s v="None"/>
    <s v="None"/>
    <x v="19"/>
    <n v="0"/>
    <n v="0"/>
    <n v="0"/>
    <n v="0"/>
    <n v="0"/>
    <n v="0"/>
  </r>
  <r>
    <s v="B000311"/>
    <s v="GLP-1 Agonist"/>
    <s v="Line 3"/>
    <d v="2024-05-31T00:00:00"/>
    <s v="Team A"/>
    <n v="22.59"/>
    <n v="39.92"/>
    <n v="310"/>
    <n v="59.7"/>
    <n v="8.3699999999999992"/>
    <n v="99.18"/>
    <n v="7.08"/>
    <n v="132.6"/>
    <n v="83.66"/>
    <n v="91.8"/>
    <s v="Pass"/>
    <s v="No"/>
    <s v="None"/>
    <s v="None"/>
    <x v="3"/>
    <n v="0"/>
    <n v="0"/>
    <n v="0"/>
    <n v="0"/>
    <n v="0"/>
    <n v="0"/>
  </r>
  <r>
    <s v="B000312"/>
    <s v="GLP-1 Agonist"/>
    <s v="Line 3"/>
    <d v="2025-07-10T00:00:00"/>
    <s v="Team A"/>
    <n v="21.84"/>
    <n v="39.81"/>
    <n v="335"/>
    <n v="48.4"/>
    <n v="8.06"/>
    <n v="98.9"/>
    <n v="7.15"/>
    <n v="155.80000000000001"/>
    <n v="86.56"/>
    <n v="92.09"/>
    <s v="Pass"/>
    <s v="No"/>
    <s v="None"/>
    <s v="None"/>
    <x v="10"/>
    <n v="0"/>
    <n v="0"/>
    <n v="0"/>
    <n v="0"/>
    <n v="0"/>
    <n v="0"/>
  </r>
  <r>
    <s v="B000313"/>
    <s v="Antidepressant"/>
    <s v="Line 2"/>
    <d v="2024-05-27T00:00:00"/>
    <s v="Team C"/>
    <n v="21.43"/>
    <n v="35.44"/>
    <n v="334"/>
    <n v="50.2"/>
    <n v="7.73"/>
    <n v="99.12"/>
    <n v="6.81"/>
    <n v="128.5"/>
    <n v="90.61"/>
    <n v="93.66"/>
    <s v="Pass"/>
    <s v="No"/>
    <s v="None"/>
    <s v="None"/>
    <x v="3"/>
    <n v="0"/>
    <n v="0"/>
    <n v="0"/>
    <n v="0"/>
    <n v="0"/>
    <n v="0"/>
  </r>
  <r>
    <s v="B000314"/>
    <s v="GLP-1 Agonist"/>
    <s v="Line 2"/>
    <d v="2025-08-02T00:00:00"/>
    <s v="Team B"/>
    <m/>
    <n v="40.840000000000003"/>
    <n v="329"/>
    <n v="42"/>
    <n v="7.74"/>
    <n v="99.29"/>
    <n v="6.97"/>
    <n v="142.80000000000001"/>
    <n v="85.82"/>
    <n v="92.77"/>
    <s v="Pass"/>
    <s v="No"/>
    <s v="None"/>
    <s v="None"/>
    <x v="23"/>
    <n v="1"/>
    <n v="0"/>
    <n v="0"/>
    <n v="0"/>
    <n v="0"/>
    <n v="0"/>
  </r>
  <r>
    <s v="B000315"/>
    <s v="GLP-1 Agonist"/>
    <s v="Line 1"/>
    <d v="2025-12-27T00:00:00"/>
    <s v="Team C"/>
    <n v="20.88"/>
    <n v="40.159999999999997"/>
    <n v="285"/>
    <n v="46.8"/>
    <n v="7.18"/>
    <n v="98.59"/>
    <n v="6.89"/>
    <n v="138.9"/>
    <n v="86.66"/>
    <n v="93.2"/>
    <s v="Pass"/>
    <s v="No"/>
    <s v="None"/>
    <s v="None"/>
    <x v="6"/>
    <n v="0"/>
    <n v="0"/>
    <n v="0"/>
    <n v="0"/>
    <n v="0"/>
    <n v="0"/>
  </r>
  <r>
    <s v="B000316"/>
    <s v="GLP-1 Agonist"/>
    <s v="Line 1"/>
    <d v="2025-07-21T00:00:00"/>
    <s v="Team A"/>
    <n v="21.82"/>
    <n v="42.78"/>
    <n v="271"/>
    <n v="43.5"/>
    <n v="7.77"/>
    <n v="99.29"/>
    <n v="6.88"/>
    <n v="138.5"/>
    <n v="88.12"/>
    <n v="90.61"/>
    <s v="Pass"/>
    <s v="Yes"/>
    <s v="Process"/>
    <s v="Major"/>
    <x v="10"/>
    <n v="0"/>
    <n v="0"/>
    <n v="0"/>
    <n v="0"/>
    <n v="0"/>
    <n v="0"/>
  </r>
  <r>
    <s v="B000317"/>
    <s v="GLP-1 Agonist"/>
    <s v="Line 3"/>
    <d v="2024-05-04T00:00:00"/>
    <s v="Team B"/>
    <n v="21.89"/>
    <n v="34.07"/>
    <n v="300"/>
    <n v="57.1"/>
    <n v="8.33"/>
    <n v="98.81"/>
    <n v="6.59"/>
    <n v="136.6"/>
    <n v="80.650000000000006"/>
    <n v="94.12"/>
    <s v="Pass"/>
    <s v="No"/>
    <s v="None"/>
    <s v="None"/>
    <x v="3"/>
    <n v="0"/>
    <n v="0"/>
    <n v="0"/>
    <n v="0"/>
    <n v="0"/>
    <n v="0"/>
  </r>
  <r>
    <s v="B000318"/>
    <s v="COX-2 Inhibitor"/>
    <s v="Line 1"/>
    <d v="2024-04-14T00:00:00"/>
    <s v="Team A"/>
    <m/>
    <n v="43.05"/>
    <n v="355"/>
    <n v="47"/>
    <n v="6.4"/>
    <n v="99.24"/>
    <n v="6.74"/>
    <n v="117.5"/>
    <n v="82.59"/>
    <n v="92.66"/>
    <s v="Pass"/>
    <s v="No"/>
    <s v="None"/>
    <s v="None"/>
    <x v="13"/>
    <n v="1"/>
    <n v="0"/>
    <n v="0"/>
    <n v="0"/>
    <n v="0"/>
    <n v="0"/>
  </r>
  <r>
    <s v="B000319"/>
    <s v="GLP-1 Agonist"/>
    <s v="Line 1"/>
    <d v="2024-11-15T00:00:00"/>
    <s v="Team B"/>
    <n v="21.63"/>
    <n v="46.91"/>
    <n v="313"/>
    <n v="47.5"/>
    <n v="6.91"/>
    <n v="98.88"/>
    <n v="7.03"/>
    <n v="131"/>
    <n v="83.91"/>
    <n v="94.03"/>
    <s v="Pass"/>
    <s v="No"/>
    <s v="None"/>
    <s v="None"/>
    <x v="5"/>
    <n v="0"/>
    <n v="0"/>
    <n v="0"/>
    <n v="0"/>
    <n v="0"/>
    <n v="0"/>
  </r>
  <r>
    <s v="B000320"/>
    <s v="AED"/>
    <s v="Line 1"/>
    <d v="2025-02-06T00:00:00"/>
    <s v="Team D"/>
    <n v="21.71"/>
    <m/>
    <n v="337"/>
    <n v="51.4"/>
    <n v="7.87"/>
    <n v="98.7"/>
    <n v="7.05"/>
    <n v="134.69999999999999"/>
    <n v="87.97"/>
    <n v="92.51"/>
    <s v="Pass"/>
    <s v="No"/>
    <s v="None"/>
    <s v="None"/>
    <x v="1"/>
    <n v="0"/>
    <n v="1"/>
    <n v="0"/>
    <n v="0"/>
    <n v="0"/>
    <n v="0"/>
  </r>
  <r>
    <s v="B000321"/>
    <s v="AED"/>
    <s v="Line 1"/>
    <d v="2025-07-22T00:00:00"/>
    <s v="Team A"/>
    <n v="22.21"/>
    <n v="50.4"/>
    <n v="269"/>
    <n v="53.1"/>
    <n v="7.83"/>
    <n v="98.66"/>
    <n v="7.15"/>
    <n v="147.6"/>
    <n v="89.32"/>
    <n v="94.25"/>
    <s v="Pass"/>
    <s v="No"/>
    <s v="None"/>
    <s v="None"/>
    <x v="10"/>
    <n v="0"/>
    <n v="0"/>
    <n v="0"/>
    <n v="0"/>
    <n v="0"/>
    <n v="0"/>
  </r>
  <r>
    <s v="B000322"/>
    <s v="GLP-1 Agonist"/>
    <s v="Line 2"/>
    <d v="2024-11-04T00:00:00"/>
    <s v="Team C"/>
    <n v="22.12"/>
    <n v="34.11"/>
    <n v="323"/>
    <n v="47.8"/>
    <n v="8.1"/>
    <n v="98.89"/>
    <n v="6.87"/>
    <n v="143"/>
    <n v="83.7"/>
    <n v="93.05"/>
    <s v="Pass"/>
    <s v="No"/>
    <s v="None"/>
    <s v="None"/>
    <x v="5"/>
    <n v="0"/>
    <n v="0"/>
    <n v="0"/>
    <n v="0"/>
    <n v="0"/>
    <n v="0"/>
  </r>
  <r>
    <s v="B000323"/>
    <s v="GLP-1 Agonist"/>
    <s v="Line 3"/>
    <d v="2024-05-02T00:00:00"/>
    <s v="Team A"/>
    <n v="21.86"/>
    <n v="42.26"/>
    <n v="306"/>
    <n v="50.2"/>
    <n v="7.83"/>
    <n v="98.58"/>
    <n v="7.23"/>
    <n v="133.80000000000001"/>
    <n v="82.32"/>
    <n v="92"/>
    <s v="Pass"/>
    <s v="No"/>
    <s v="None"/>
    <s v="None"/>
    <x v="3"/>
    <n v="0"/>
    <n v="0"/>
    <n v="0"/>
    <n v="0"/>
    <n v="0"/>
    <n v="0"/>
  </r>
  <r>
    <s v="B000324"/>
    <s v="GLP-1 Agonist"/>
    <s v="Line 3"/>
    <d v="2025-12-25T00:00:00"/>
    <s v="Team C"/>
    <m/>
    <n v="37.58"/>
    <n v="272"/>
    <n v="52.5"/>
    <n v="8.4"/>
    <n v="99.5"/>
    <n v="6.86"/>
    <n v="144.4"/>
    <n v="87.96"/>
    <n v="93.11"/>
    <s v="Pass"/>
    <s v="No"/>
    <s v="None"/>
    <s v="None"/>
    <x v="6"/>
    <n v="1"/>
    <n v="0"/>
    <n v="0"/>
    <n v="0"/>
    <n v="0"/>
    <n v="0"/>
  </r>
  <r>
    <s v="B000325"/>
    <s v="AED"/>
    <s v="Line 2"/>
    <d v="2025-10-23T00:00:00"/>
    <s v="Team D"/>
    <n v="22.5"/>
    <n v="45.42"/>
    <n v="328"/>
    <n v="39.4"/>
    <n v="6.35"/>
    <n v="98.78"/>
    <n v="6.83"/>
    <n v="126.5"/>
    <n v="86.47"/>
    <n v="91.76"/>
    <s v="Pass"/>
    <s v="No"/>
    <s v="None"/>
    <s v="None"/>
    <x v="17"/>
    <n v="0"/>
    <n v="0"/>
    <n v="0"/>
    <n v="0"/>
    <n v="0"/>
    <n v="0"/>
  </r>
  <r>
    <s v="B000326"/>
    <s v="COX-2 Inhibitor"/>
    <s v="Line 3"/>
    <d v="2025-04-23T00:00:00"/>
    <s v="Team B"/>
    <n v="21.85"/>
    <n v="39.14"/>
    <n v="343"/>
    <n v="40.1"/>
    <n v="6.48"/>
    <n v="99.54"/>
    <n v="6.51"/>
    <n v="118.7"/>
    <n v="87.2"/>
    <n v="94.12"/>
    <s v="Pass"/>
    <s v="No"/>
    <s v="None"/>
    <s v="None"/>
    <x v="7"/>
    <n v="0"/>
    <n v="0"/>
    <n v="0"/>
    <n v="0"/>
    <n v="0"/>
    <n v="0"/>
  </r>
  <r>
    <s v="B000327"/>
    <s v="AED"/>
    <s v="Line 2"/>
    <d v="2025-05-23T00:00:00"/>
    <s v="Team A"/>
    <n v="20.81"/>
    <n v="35.43"/>
    <n v="322"/>
    <n v="55.8"/>
    <n v="7.7"/>
    <n v="99.4"/>
    <n v="6.89"/>
    <n v="138.6"/>
    <n v="87.97"/>
    <n v="93.08"/>
    <s v="Pass"/>
    <s v="No"/>
    <s v="None"/>
    <s v="None"/>
    <x v="8"/>
    <n v="0"/>
    <n v="0"/>
    <n v="0"/>
    <n v="0"/>
    <n v="0"/>
    <n v="0"/>
  </r>
  <r>
    <s v="B000328"/>
    <s v="GLP-1 Agonist"/>
    <s v="Line 3"/>
    <d v="2025-11-14T00:00:00"/>
    <s v="Team C"/>
    <n v="19.100000000000001"/>
    <n v="38.28"/>
    <n v="318"/>
    <n v="45.7"/>
    <n v="8.2200000000000006"/>
    <n v="99.09"/>
    <n v="7.08"/>
    <n v="145.69999999999999"/>
    <n v="88.65"/>
    <n v="94.57"/>
    <s v="Failed"/>
    <s v="No"/>
    <s v="None"/>
    <s v="None"/>
    <x v="18"/>
    <n v="0"/>
    <n v="0"/>
    <n v="0"/>
    <n v="0"/>
    <n v="0"/>
    <n v="0"/>
  </r>
  <r>
    <s v="B000329"/>
    <s v="COX-2 Inhibitor"/>
    <s v="Line 2"/>
    <d v="2024-12-13T00:00:00"/>
    <s v="Team B"/>
    <n v="22.45"/>
    <n v="46.61"/>
    <n v="348"/>
    <n v="42.7"/>
    <n v="5.87"/>
    <n v="99.06"/>
    <n v="6.7"/>
    <n v="116"/>
    <n v="89.91"/>
    <n v="93.29"/>
    <s v="Pass"/>
    <s v="No"/>
    <s v="None"/>
    <s v="None"/>
    <x v="16"/>
    <n v="0"/>
    <n v="0"/>
    <n v="0"/>
    <n v="0"/>
    <n v="0"/>
    <n v="0"/>
  </r>
  <r>
    <s v="B000330"/>
    <s v="GLP-1 Agonist"/>
    <s v="Line 1"/>
    <d v="2024-04-16T00:00:00"/>
    <s v="Team D"/>
    <n v="20.88"/>
    <n v="41.44"/>
    <n v="273"/>
    <n v="50.9"/>
    <n v="7.32"/>
    <n v="98.99"/>
    <n v="6.86"/>
    <n v="136.9"/>
    <n v="81.72"/>
    <n v="92.59"/>
    <s v="Pass"/>
    <s v="No"/>
    <s v="None"/>
    <s v="None"/>
    <x v="13"/>
    <n v="0"/>
    <n v="0"/>
    <n v="0"/>
    <n v="0"/>
    <n v="0"/>
    <n v="0"/>
  </r>
  <r>
    <s v="B000331"/>
    <s v="COX-2 Inhibitor"/>
    <s v="Line 3"/>
    <d v="2025-03-18T00:00:00"/>
    <s v="Team D"/>
    <n v="22.8"/>
    <n v="45.01"/>
    <n v="337"/>
    <n v="38.6"/>
    <n v="6.77"/>
    <n v="99.26"/>
    <m/>
    <n v="129.69999999999999"/>
    <n v="85.52"/>
    <n v="95.26"/>
    <s v="Pass"/>
    <s v="No"/>
    <s v="None"/>
    <s v="None"/>
    <x v="11"/>
    <n v="0"/>
    <n v="0"/>
    <n v="0"/>
    <n v="1"/>
    <n v="0"/>
    <n v="0"/>
  </r>
  <r>
    <s v="B000332"/>
    <s v="Antidepressant"/>
    <s v="Line 1"/>
    <d v="2024-11-25T00:00:00"/>
    <s v="Team C"/>
    <n v="20.52"/>
    <n v="43.08"/>
    <n v="291"/>
    <n v="43.2"/>
    <n v="7.57"/>
    <n v="99.15"/>
    <n v="6.64"/>
    <n v="130.1"/>
    <n v="90.25"/>
    <n v="92.47"/>
    <s v="Pass"/>
    <s v="No"/>
    <s v="None"/>
    <s v="None"/>
    <x v="5"/>
    <n v="0"/>
    <n v="0"/>
    <n v="0"/>
    <n v="0"/>
    <n v="0"/>
    <n v="0"/>
  </r>
  <r>
    <s v="B000333"/>
    <s v="COX-2 Inhibitor"/>
    <s v="Line 1"/>
    <d v="2025-08-07T00:00:00"/>
    <s v="Team C"/>
    <n v="22.01"/>
    <n v="45.02"/>
    <n v="352"/>
    <n v="46.6"/>
    <n v="6.46"/>
    <n v="98.72"/>
    <n v="6.87"/>
    <n v="135.6"/>
    <n v="88.14"/>
    <n v="95.49"/>
    <s v="Pass"/>
    <s v="No"/>
    <s v="None"/>
    <s v="None"/>
    <x v="23"/>
    <n v="0"/>
    <n v="0"/>
    <n v="0"/>
    <n v="0"/>
    <n v="0"/>
    <n v="0"/>
  </r>
  <r>
    <s v="B000334"/>
    <s v="AED"/>
    <s v="Line 1"/>
    <d v="2025-07-18T00:00:00"/>
    <s v="Team C"/>
    <n v="22.15"/>
    <n v="46.65"/>
    <n v="340"/>
    <n v="47"/>
    <n v="7.45"/>
    <n v="98.42"/>
    <n v="6.9"/>
    <n v="144.4"/>
    <n v="84.92"/>
    <n v="92.97"/>
    <s v="Pass"/>
    <s v="No"/>
    <s v="None"/>
    <s v="None"/>
    <x v="10"/>
    <n v="0"/>
    <n v="0"/>
    <n v="0"/>
    <n v="0"/>
    <n v="0"/>
    <n v="0"/>
  </r>
  <r>
    <s v="B000335"/>
    <s v="Antidepressant"/>
    <s v="Line 2"/>
    <d v="2024-12-10T00:00:00"/>
    <s v="Team C"/>
    <n v="21.23"/>
    <n v="40.630000000000003"/>
    <n v="298"/>
    <n v="45.9"/>
    <n v="7.27"/>
    <n v="99.54"/>
    <n v="6.83"/>
    <n v="116.7"/>
    <n v="86.24"/>
    <n v="93.51"/>
    <s v="Pass"/>
    <s v="No"/>
    <s v="None"/>
    <s v="None"/>
    <x v="16"/>
    <n v="0"/>
    <n v="0"/>
    <n v="0"/>
    <n v="0"/>
    <n v="0"/>
    <n v="0"/>
  </r>
  <r>
    <s v="B000336"/>
    <s v="COX2 Inhibitor"/>
    <s v="Line 2"/>
    <d v="2024-09-25T00:00:00"/>
    <s v="Team B"/>
    <n v="22.81"/>
    <n v="43.41"/>
    <n v="328"/>
    <n v="46.8"/>
    <n v="6.77"/>
    <n v="98.4"/>
    <n v="6.85"/>
    <n v="128"/>
    <n v="89.56"/>
    <n v="93.96"/>
    <s v="Pass"/>
    <s v="No"/>
    <s v="None"/>
    <s v="None"/>
    <x v="4"/>
    <n v="0"/>
    <n v="0"/>
    <n v="0"/>
    <n v="0"/>
    <n v="0"/>
    <n v="0"/>
  </r>
  <r>
    <s v="B000337"/>
    <s v="Antidepressant"/>
    <s v="Line 2"/>
    <d v="2024-11-04T00:00:00"/>
    <s v="Team D"/>
    <n v="21.58"/>
    <n v="50.72"/>
    <n v="304"/>
    <n v="40.4"/>
    <n v="7.09"/>
    <n v="99.02"/>
    <n v="6.99"/>
    <n v="120.5"/>
    <n v="91.35"/>
    <n v="94.51"/>
    <s v="Pass"/>
    <s v="No"/>
    <s v="None"/>
    <s v="None"/>
    <x v="5"/>
    <n v="0"/>
    <n v="0"/>
    <n v="0"/>
    <n v="0"/>
    <n v="0"/>
    <n v="0"/>
  </r>
  <r>
    <s v="B000338"/>
    <s v="COX-2 Inhibitor"/>
    <s v="Line 3"/>
    <d v="2025-04-07T00:00:00"/>
    <s v="Team B"/>
    <n v="22.48"/>
    <n v="43.71"/>
    <n v="332"/>
    <n v="33.700000000000003"/>
    <n v="6.06"/>
    <n v="99.06"/>
    <n v="6.69"/>
    <n v="106.6"/>
    <n v="89.15"/>
    <n v="93.1"/>
    <s v="Pass"/>
    <s v="No"/>
    <s v="None"/>
    <s v="None"/>
    <x v="7"/>
    <n v="0"/>
    <n v="0"/>
    <n v="0"/>
    <n v="0"/>
    <n v="0"/>
    <n v="0"/>
  </r>
  <r>
    <s v="B000339"/>
    <s v="Antidepressant"/>
    <s v="Line 1"/>
    <d v="2025-04-10T00:00:00"/>
    <s v="Team A"/>
    <n v="22.45"/>
    <n v="42.21"/>
    <n v="327"/>
    <n v="51.7"/>
    <n v="6.98"/>
    <n v="99.13"/>
    <n v="6.97"/>
    <n v="124.7"/>
    <n v="84.74"/>
    <n v="95.23"/>
    <s v="Pass"/>
    <s v="No"/>
    <s v="None"/>
    <s v="None"/>
    <x v="7"/>
    <n v="0"/>
    <n v="0"/>
    <n v="0"/>
    <n v="0"/>
    <n v="0"/>
    <n v="0"/>
  </r>
  <r>
    <s v="B000340"/>
    <s v="AED"/>
    <s v="Line 2"/>
    <d v="2025-01-09T00:00:00"/>
    <s v="Team C"/>
    <n v="22.51"/>
    <n v="44.51"/>
    <n v="307"/>
    <n v="45.8"/>
    <n v="8.1199999999999992"/>
    <n v="98.61"/>
    <n v="6.97"/>
    <n v="129"/>
    <n v="85.96"/>
    <n v="91.12"/>
    <s v="Pass"/>
    <s v="No"/>
    <s v="None"/>
    <s v="None"/>
    <x v="0"/>
    <n v="0"/>
    <n v="0"/>
    <n v="0"/>
    <n v="0"/>
    <n v="0"/>
    <n v="0"/>
  </r>
  <r>
    <s v="B000341"/>
    <s v="Antidepressant"/>
    <s v="Line 2"/>
    <d v="2025-01-23T00:00:00"/>
    <s v="Team C"/>
    <n v="22.07"/>
    <n v="40.909999999999997"/>
    <n v="332"/>
    <n v="46.9"/>
    <n v="8"/>
    <n v="99.19"/>
    <n v="7.23"/>
    <n v="127"/>
    <n v="89.77"/>
    <n v="92.54"/>
    <s v="Pass"/>
    <s v="No"/>
    <s v="None"/>
    <s v="None"/>
    <x v="0"/>
    <n v="0"/>
    <n v="0"/>
    <n v="0"/>
    <n v="0"/>
    <n v="0"/>
    <n v="0"/>
  </r>
  <r>
    <s v="B000342"/>
    <s v="AED"/>
    <s v="Line 3"/>
    <d v="2025-12-26T00:00:00"/>
    <s v="Team D"/>
    <n v="21.19"/>
    <n v="41.82"/>
    <n v="334"/>
    <n v="41.3"/>
    <n v="7.98"/>
    <n v="99.04"/>
    <n v="6.69"/>
    <n v="124.4"/>
    <n v="89.98"/>
    <n v="92.57"/>
    <s v="Pass"/>
    <s v="No"/>
    <s v="None"/>
    <s v="None"/>
    <x v="6"/>
    <n v="0"/>
    <n v="0"/>
    <n v="0"/>
    <n v="0"/>
    <n v="0"/>
    <n v="0"/>
  </r>
  <r>
    <s v="B000343"/>
    <s v="AED"/>
    <s v="Line1"/>
    <d v="2024-07-04T00:00:00"/>
    <s v="Team B"/>
    <n v="21.46"/>
    <n v="45.04"/>
    <n v="335"/>
    <n v="47.1"/>
    <n v="7.98"/>
    <n v="99.74"/>
    <n v="6.74"/>
    <n v="131.4"/>
    <n v="87.04"/>
    <n v="93.04"/>
    <s v="Pass"/>
    <s v="No"/>
    <s v="None"/>
    <s v="None"/>
    <x v="22"/>
    <n v="0"/>
    <n v="0"/>
    <n v="0"/>
    <n v="0"/>
    <n v="0"/>
    <n v="0"/>
  </r>
  <r>
    <s v="B000344"/>
    <s v="COX-2 Inhibitor"/>
    <s v="Line 1"/>
    <d v="2024-05-07T00:00:00"/>
    <s v="Team B"/>
    <n v="22.98"/>
    <n v="40.47"/>
    <n v="320"/>
    <n v="32"/>
    <n v="5.38"/>
    <n v="99.23"/>
    <n v="6.8"/>
    <n v="135.80000000000001"/>
    <n v="88.92"/>
    <n v="95.83"/>
    <s v="Pass"/>
    <s v="Yes"/>
    <s v="Process"/>
    <s v="Minor"/>
    <x v="3"/>
    <n v="0"/>
    <n v="0"/>
    <n v="0"/>
    <n v="0"/>
    <n v="0"/>
    <n v="0"/>
  </r>
  <r>
    <s v="B000345"/>
    <s v="AED"/>
    <s v="Line 2"/>
    <d v="2025-08-07T00:00:00"/>
    <s v="Team C"/>
    <n v="21.03"/>
    <n v="43.27"/>
    <n v="340"/>
    <n v="44.4"/>
    <n v="6.76"/>
    <m/>
    <n v="6.92"/>
    <n v="115.2"/>
    <n v="89.2"/>
    <n v="92.19"/>
    <s v="Pass"/>
    <s v="No"/>
    <s v="None"/>
    <s v="None"/>
    <x v="23"/>
    <n v="0"/>
    <n v="0"/>
    <n v="1"/>
    <n v="0"/>
    <n v="0"/>
    <n v="0"/>
  </r>
  <r>
    <s v="B000346"/>
    <s v="AED"/>
    <s v="Line 3"/>
    <d v="2025-11-14T00:00:00"/>
    <s v="Team B"/>
    <n v="21.67"/>
    <n v="40.049999999999997"/>
    <n v="341"/>
    <n v="41.9"/>
    <n v="7.37"/>
    <n v="98.58"/>
    <n v="6.97"/>
    <n v="140.5"/>
    <n v="90.52"/>
    <n v="95.21"/>
    <s v="Pass"/>
    <s v="No"/>
    <s v="None"/>
    <s v="None"/>
    <x v="18"/>
    <n v="0"/>
    <n v="0"/>
    <n v="0"/>
    <n v="0"/>
    <n v="0"/>
    <n v="0"/>
  </r>
  <r>
    <s v="B000347"/>
    <s v="AED"/>
    <s v="Line 3"/>
    <d v="2025-03-20T00:00:00"/>
    <s v="Team D"/>
    <n v="21.51"/>
    <n v="44.54"/>
    <n v="343"/>
    <n v="41.7"/>
    <n v="8.86"/>
    <n v="99.22"/>
    <n v="6.81"/>
    <n v="129.9"/>
    <n v="83.8"/>
    <n v="93.05"/>
    <s v="Pass"/>
    <s v="No"/>
    <s v="None"/>
    <s v="None"/>
    <x v="11"/>
    <n v="0"/>
    <n v="0"/>
    <n v="0"/>
    <n v="0"/>
    <n v="0"/>
    <n v="0"/>
  </r>
  <r>
    <s v="B000348"/>
    <s v="Antidepressant"/>
    <s v="Line 2"/>
    <d v="2024-10-20T00:00:00"/>
    <s v="Team B"/>
    <n v="21.92"/>
    <n v="44.92"/>
    <n v="317"/>
    <n v="40.299999999999997"/>
    <n v="6.77"/>
    <n v="99.1"/>
    <n v="6.85"/>
    <n v="121.1"/>
    <n v="87.49"/>
    <n v="92.88"/>
    <s v="Pass"/>
    <s v="No"/>
    <s v="None"/>
    <s v="None"/>
    <x v="20"/>
    <n v="0"/>
    <n v="0"/>
    <n v="0"/>
    <n v="0"/>
    <n v="0"/>
    <n v="0"/>
  </r>
  <r>
    <s v="B000349"/>
    <s v="COX-2 Inhibitor"/>
    <s v="Line 3"/>
    <d v="2024-09-11T00:00:00"/>
    <s v="Team D"/>
    <n v="21.74"/>
    <n v="41.94"/>
    <n v="326"/>
    <n v="26.9"/>
    <n v="6.97"/>
    <n v="99.25"/>
    <n v="6.75"/>
    <n v="94.5"/>
    <n v="92.94"/>
    <n v="90.55"/>
    <s v="Pass"/>
    <s v="No"/>
    <s v="None"/>
    <s v="None"/>
    <x v="4"/>
    <n v="0"/>
    <n v="0"/>
    <n v="0"/>
    <n v="0"/>
    <n v="0"/>
    <n v="0"/>
  </r>
  <r>
    <s v="B000350"/>
    <s v="Antidepressant"/>
    <s v="Line 2"/>
    <d v="2024-12-08T00:00:00"/>
    <s v="Team B"/>
    <n v="20.61"/>
    <n v="31.96"/>
    <n v="302"/>
    <n v="35.6"/>
    <n v="6.98"/>
    <n v="99.35"/>
    <n v="6.58"/>
    <n v="128.6"/>
    <n v="89.01"/>
    <n v="93.35"/>
    <s v="Pass"/>
    <s v="No"/>
    <s v="None"/>
    <s v="None"/>
    <x v="16"/>
    <n v="0"/>
    <n v="0"/>
    <n v="0"/>
    <n v="0"/>
    <n v="0"/>
    <n v="0"/>
  </r>
  <r>
    <s v="B000351"/>
    <s v="COX-2 Inhibitor"/>
    <s v="Line 1"/>
    <d v="2024-02-08T00:00:00"/>
    <s v="Team A"/>
    <n v="22.89"/>
    <n v="45.95"/>
    <n v="320"/>
    <n v="42.3"/>
    <n v="6.95"/>
    <n v="99.6"/>
    <n v="6.79"/>
    <n v="108"/>
    <n v="87.15"/>
    <n v="93.92"/>
    <s v="Pass"/>
    <s v="No"/>
    <s v="None"/>
    <s v="None"/>
    <x v="15"/>
    <n v="0"/>
    <n v="0"/>
    <n v="0"/>
    <n v="0"/>
    <n v="0"/>
    <n v="0"/>
  </r>
  <r>
    <s v="B000352"/>
    <s v="Antidepressant"/>
    <s v="Line 1"/>
    <d v="2025-01-21T00:00:00"/>
    <s v="Team D"/>
    <n v="22.72"/>
    <n v="42.6"/>
    <n v="320"/>
    <n v="43.9"/>
    <n v="7.05"/>
    <n v="99.14"/>
    <n v="6.65"/>
    <n v="133.80000000000001"/>
    <m/>
    <n v="94.94"/>
    <s v="Pass"/>
    <s v="No"/>
    <s v="None"/>
    <s v="None"/>
    <x v="0"/>
    <n v="0"/>
    <n v="0"/>
    <n v="0"/>
    <n v="0"/>
    <n v="0"/>
    <n v="1"/>
  </r>
  <r>
    <s v="B000353"/>
    <s v="COX-2 Inhibitor"/>
    <s v="Line 1"/>
    <d v="2024-07-16T00:00:00"/>
    <s v="Team C"/>
    <n v="21.16"/>
    <n v="38.03"/>
    <n v="355"/>
    <n v="32.1"/>
    <n v="5.73"/>
    <n v="99.06"/>
    <n v="6.69"/>
    <n v="129.5"/>
    <n v="90.88"/>
    <n v="93.9"/>
    <s v="Pass"/>
    <s v="No"/>
    <s v="None"/>
    <s v="None"/>
    <x v="22"/>
    <n v="0"/>
    <n v="0"/>
    <n v="0"/>
    <n v="0"/>
    <n v="0"/>
    <n v="0"/>
  </r>
  <r>
    <s v="B000354"/>
    <s v="COX-2 Inhibitor"/>
    <s v="Line 1"/>
    <d v="2024-07-12T00:00:00"/>
    <s v="Team C"/>
    <n v="22.78"/>
    <n v="46.87"/>
    <n v="364"/>
    <n v="41"/>
    <n v="5.22"/>
    <n v="98.94"/>
    <n v="6.95"/>
    <n v="108.6"/>
    <n v="85.98"/>
    <n v="96.04"/>
    <s v="Pass"/>
    <s v="No"/>
    <s v="None"/>
    <s v="None"/>
    <x v="22"/>
    <n v="0"/>
    <n v="0"/>
    <n v="0"/>
    <n v="0"/>
    <n v="0"/>
    <n v="0"/>
  </r>
  <r>
    <s v="B000355"/>
    <s v="GLP-1 Agonist"/>
    <s v="Line 2"/>
    <d v="2025-02-13T00:00:00"/>
    <s v="Team C"/>
    <n v="22.31"/>
    <n v="33.01"/>
    <n v="291"/>
    <n v="43.2"/>
    <n v="8.34"/>
    <n v="99.24"/>
    <n v="6.72"/>
    <n v="146.30000000000001"/>
    <n v="86.77"/>
    <n v="92.48"/>
    <s v="Pass"/>
    <s v="No"/>
    <s v="None"/>
    <s v="None"/>
    <x v="1"/>
    <n v="0"/>
    <n v="0"/>
    <n v="0"/>
    <n v="0"/>
    <n v="0"/>
    <n v="0"/>
  </r>
  <r>
    <s v="B000356"/>
    <s v="GLP-1 Agonist"/>
    <s v="Line 2"/>
    <d v="2025-12-05T00:00:00"/>
    <s v="Team B"/>
    <n v="21.95"/>
    <n v="45.23"/>
    <n v="299"/>
    <n v="51"/>
    <n v="7.56"/>
    <n v="98.96"/>
    <n v="6.89"/>
    <m/>
    <n v="85.97"/>
    <n v="92.52"/>
    <s v="Pass"/>
    <s v="No"/>
    <s v="None"/>
    <s v="None"/>
    <x v="6"/>
    <n v="0"/>
    <n v="0"/>
    <n v="0"/>
    <n v="0"/>
    <n v="1"/>
    <n v="0"/>
  </r>
  <r>
    <s v="B000357"/>
    <s v="COX-2 Inhibitor"/>
    <s v="Line 2"/>
    <d v="2024-05-30T00:00:00"/>
    <s v="Team D"/>
    <n v="22.19"/>
    <n v="42.71"/>
    <n v="338"/>
    <n v="37.4"/>
    <n v="5.55"/>
    <n v="98.74"/>
    <n v="6.85"/>
    <n v="99.9"/>
    <n v="87.73"/>
    <n v="96.24"/>
    <s v="Pass"/>
    <s v="No"/>
    <s v="None"/>
    <s v="None"/>
    <x v="3"/>
    <n v="0"/>
    <n v="0"/>
    <n v="0"/>
    <n v="0"/>
    <n v="0"/>
    <n v="0"/>
  </r>
  <r>
    <s v="B000358"/>
    <s v="AED"/>
    <s v="Line 2"/>
    <d v="2025-10-28T00:00:00"/>
    <s v="Team B"/>
    <n v="21.09"/>
    <n v="32.659999999999997"/>
    <n v="304"/>
    <n v="42.2"/>
    <n v="7.44"/>
    <n v="99.29"/>
    <n v="6.6"/>
    <n v="118.4"/>
    <n v="85.49"/>
    <n v="94.01"/>
    <s v="Pass"/>
    <s v="No"/>
    <s v="None"/>
    <s v="None"/>
    <x v="17"/>
    <n v="0"/>
    <n v="0"/>
    <n v="0"/>
    <n v="0"/>
    <n v="0"/>
    <n v="0"/>
  </r>
  <r>
    <s v="B000359"/>
    <s v="GLP-1 Agonist"/>
    <s v="Line 3"/>
    <d v="2025-01-14T00:00:00"/>
    <s v="Team D"/>
    <n v="21.56"/>
    <n v="40.89"/>
    <n v="313"/>
    <n v="49"/>
    <n v="8.42"/>
    <n v="98.59"/>
    <n v="7.08"/>
    <n v="142.69999999999999"/>
    <n v="84.04"/>
    <n v="93.98"/>
    <s v="Pass"/>
    <s v="No"/>
    <s v="None"/>
    <s v="None"/>
    <x v="0"/>
    <n v="0"/>
    <n v="0"/>
    <n v="0"/>
    <n v="0"/>
    <n v="0"/>
    <n v="0"/>
  </r>
  <r>
    <s v="B000360"/>
    <s v="COX-2 Inhibitor"/>
    <s v="Line 2"/>
    <d v="2025-12-12T00:00:00"/>
    <s v="Team B"/>
    <n v="22.69"/>
    <n v="40.97"/>
    <n v="347"/>
    <n v="51.1"/>
    <n v="7.48"/>
    <n v="99.3"/>
    <n v="6.69"/>
    <n v="132"/>
    <n v="84.21"/>
    <n v="94.21"/>
    <s v="Pass"/>
    <s v="No"/>
    <s v="None"/>
    <s v="None"/>
    <x v="6"/>
    <n v="0"/>
    <n v="0"/>
    <n v="0"/>
    <n v="0"/>
    <n v="0"/>
    <n v="0"/>
  </r>
  <r>
    <s v="B000361"/>
    <s v="AED"/>
    <s v="Line 1"/>
    <d v="2024-10-06T00:00:00"/>
    <s v="Team A"/>
    <n v="21.87"/>
    <n v="41.22"/>
    <n v="318"/>
    <n v="40.799999999999997"/>
    <n v="7.77"/>
    <n v="98.79"/>
    <n v="6.84"/>
    <n v="112.9"/>
    <n v="89.62"/>
    <n v="93.41"/>
    <s v="Pass"/>
    <s v="No"/>
    <s v="None"/>
    <s v="None"/>
    <x v="20"/>
    <n v="0"/>
    <n v="0"/>
    <n v="0"/>
    <n v="0"/>
    <n v="0"/>
    <n v="0"/>
  </r>
  <r>
    <s v="B000362"/>
    <s v="Antidepressant"/>
    <s v="Line 2"/>
    <d v="2025-12-29T00:00:00"/>
    <s v="Team A"/>
    <n v="21.86"/>
    <n v="38.31"/>
    <n v="326"/>
    <n v="42.2"/>
    <n v="6.5"/>
    <n v="99.06"/>
    <n v="6.92"/>
    <n v="126.7"/>
    <n v="85.49"/>
    <n v="94.73"/>
    <s v="Pass"/>
    <s v="No"/>
    <s v="None"/>
    <s v="None"/>
    <x v="6"/>
    <n v="0"/>
    <n v="0"/>
    <n v="0"/>
    <n v="0"/>
    <n v="0"/>
    <n v="0"/>
  </r>
  <r>
    <s v="B000363"/>
    <s v="Antidepressant"/>
    <s v="Line 2"/>
    <d v="2025-04-27T00:00:00"/>
    <s v="Team D"/>
    <n v="21.19"/>
    <n v="41.36"/>
    <n v="331"/>
    <n v="45.3"/>
    <n v="6.63"/>
    <n v="98.96"/>
    <n v="6.9"/>
    <n v="135.9"/>
    <n v="87.52"/>
    <n v="95.11"/>
    <s v="Pass"/>
    <s v="No"/>
    <s v="None"/>
    <s v="None"/>
    <x v="7"/>
    <n v="0"/>
    <n v="0"/>
    <n v="0"/>
    <n v="0"/>
    <n v="0"/>
    <n v="0"/>
  </r>
  <r>
    <s v="B000364"/>
    <s v="Antidepressant"/>
    <s v="Line 2"/>
    <d v="2025-05-04T00:00:00"/>
    <s v="Team C"/>
    <n v="22.32"/>
    <n v="39.57"/>
    <n v="331"/>
    <n v="35.700000000000003"/>
    <n v="6.6"/>
    <n v="99.54"/>
    <n v="6.8"/>
    <n v="130.80000000000001"/>
    <n v="88.01"/>
    <n v="90.76"/>
    <s v="Pass"/>
    <s v="Yes"/>
    <s v="Process"/>
    <s v="Major"/>
    <x v="8"/>
    <n v="0"/>
    <n v="0"/>
    <n v="0"/>
    <n v="0"/>
    <n v="0"/>
    <n v="0"/>
  </r>
  <r>
    <s v="B000365"/>
    <s v="COX-2 Inhibitor"/>
    <s v="Line 1"/>
    <d v="2025-02-15T00:00:00"/>
    <s v="Team B"/>
    <m/>
    <n v="33.72"/>
    <n v="325"/>
    <n v="29.2"/>
    <n v="6.75"/>
    <n v="99.42"/>
    <n v="6.32"/>
    <n v="108.1"/>
    <n v="89.02"/>
    <n v="93.82"/>
    <s v="Pass"/>
    <s v="No"/>
    <s v="None"/>
    <s v="None"/>
    <x v="1"/>
    <n v="1"/>
    <n v="0"/>
    <n v="0"/>
    <n v="0"/>
    <n v="0"/>
    <n v="0"/>
  </r>
  <r>
    <s v="B000366"/>
    <s v="GLP-1 Agonist"/>
    <s v="Line 1"/>
    <d v="2024-11-26T00:00:00"/>
    <s v="Team D"/>
    <n v="21.65"/>
    <n v="46.36"/>
    <n v="316"/>
    <n v="44.7"/>
    <n v="6.53"/>
    <n v="99.2"/>
    <n v="7.15"/>
    <n v="139.6"/>
    <n v="89.61"/>
    <n v="92.95"/>
    <s v="Pass"/>
    <s v="No"/>
    <s v="None"/>
    <s v="None"/>
    <x v="5"/>
    <n v="0"/>
    <n v="0"/>
    <n v="0"/>
    <n v="0"/>
    <n v="0"/>
    <n v="0"/>
  </r>
  <r>
    <s v="B000367"/>
    <s v="COX-2 Inhibitor"/>
    <s v="Line 3"/>
    <d v="2025-01-18T00:00:00"/>
    <s v="Team C"/>
    <n v="22.58"/>
    <n v="41.78"/>
    <n v="345"/>
    <n v="43.7"/>
    <n v="7.22"/>
    <n v="99.96"/>
    <n v="6.57"/>
    <n v="134"/>
    <n v="87.09"/>
    <n v="94.35"/>
    <s v="Pass"/>
    <s v="No"/>
    <s v="None"/>
    <s v="None"/>
    <x v="0"/>
    <n v="0"/>
    <n v="0"/>
    <n v="0"/>
    <n v="0"/>
    <n v="0"/>
    <n v="0"/>
  </r>
  <r>
    <s v="B000368"/>
    <s v="COX-2 Inhibitor"/>
    <s v="Line 2"/>
    <d v="2025-09-13T00:00:00"/>
    <s v="Team C"/>
    <n v="23.76"/>
    <n v="39.340000000000003"/>
    <n v="332"/>
    <n v="35.1"/>
    <n v="7.01"/>
    <n v="99.19"/>
    <n v="6.63"/>
    <n v="124.9"/>
    <n v="87.75"/>
    <n v="93.78"/>
    <s v="Pass"/>
    <s v="No"/>
    <s v="None"/>
    <s v="None"/>
    <x v="9"/>
    <n v="0"/>
    <n v="0"/>
    <n v="0"/>
    <n v="0"/>
    <n v="0"/>
    <n v="0"/>
  </r>
  <r>
    <s v="B000369"/>
    <s v="GLP-1 Agonist"/>
    <s v="Line 1"/>
    <d v="2025-08-02T00:00:00"/>
    <s v="Team C"/>
    <n v="21.03"/>
    <n v="34.36"/>
    <n v="304"/>
    <n v="45.7"/>
    <n v="8.2100000000000009"/>
    <n v="99.46"/>
    <n v="6.89"/>
    <n v="144.4"/>
    <n v="84.73"/>
    <n v="94.64"/>
    <s v="Pass"/>
    <s v="No"/>
    <s v="None"/>
    <s v="None"/>
    <x v="23"/>
    <n v="0"/>
    <n v="0"/>
    <n v="0"/>
    <n v="0"/>
    <n v="0"/>
    <n v="0"/>
  </r>
  <r>
    <s v="B000370"/>
    <s v="AED"/>
    <s v="Line 2"/>
    <d v="2024-01-18T00:00:00"/>
    <s v="Team A"/>
    <n v="22.76"/>
    <n v="47.85"/>
    <n v="321"/>
    <n v="50"/>
    <n v="7.87"/>
    <n v="98.68"/>
    <n v="7.22"/>
    <n v="135.69999999999999"/>
    <n v="86.54"/>
    <n v="92.48"/>
    <s v="Pass"/>
    <s v="No"/>
    <s v="None"/>
    <s v="None"/>
    <x v="12"/>
    <n v="0"/>
    <n v="0"/>
    <n v="0"/>
    <n v="0"/>
    <n v="0"/>
    <n v="0"/>
  </r>
  <r>
    <s v="B000371"/>
    <s v="COX-2 Inhibitor"/>
    <s v="Line 3"/>
    <d v="2025-05-22T00:00:00"/>
    <s v="Team A"/>
    <n v="21.95"/>
    <n v="36.51"/>
    <n v="359"/>
    <n v="34.1"/>
    <n v="7.4"/>
    <n v="99.6"/>
    <n v="6.59"/>
    <n v="116.8"/>
    <n v="90.93"/>
    <n v="93.72"/>
    <s v="Pass"/>
    <s v="No"/>
    <s v="None"/>
    <s v="None"/>
    <x v="8"/>
    <n v="0"/>
    <n v="0"/>
    <n v="0"/>
    <n v="0"/>
    <n v="0"/>
    <n v="0"/>
  </r>
  <r>
    <s v="B000372"/>
    <s v="Antidepressant"/>
    <s v="Line 1"/>
    <d v="2025-09-01T00:00:00"/>
    <s v="Team C"/>
    <n v="22.83"/>
    <n v="42.67"/>
    <n v="301"/>
    <n v="40.5"/>
    <n v="5.44"/>
    <n v="98.84"/>
    <n v="6.64"/>
    <n v="126.4"/>
    <n v="91.06"/>
    <n v="93.95"/>
    <s v="Pass"/>
    <s v="No"/>
    <s v="None"/>
    <s v="None"/>
    <x v="9"/>
    <n v="0"/>
    <n v="0"/>
    <n v="0"/>
    <n v="0"/>
    <n v="0"/>
    <n v="0"/>
  </r>
  <r>
    <s v="B000373"/>
    <s v="GLP-1 Agonist"/>
    <s v="Line 3"/>
    <d v="2025-06-27T00:00:00"/>
    <s v="Team A"/>
    <n v="22.43"/>
    <n v="37.08"/>
    <n v="324"/>
    <n v="40.200000000000003"/>
    <n v="8.76"/>
    <n v="98.92"/>
    <n v="7.1"/>
    <n v="128"/>
    <n v="86.44"/>
    <n v="93.27"/>
    <s v="Pass"/>
    <s v="No"/>
    <s v="None"/>
    <s v="None"/>
    <x v="2"/>
    <n v="0"/>
    <n v="0"/>
    <n v="0"/>
    <n v="0"/>
    <n v="0"/>
    <n v="0"/>
  </r>
  <r>
    <s v="B000374"/>
    <s v="GLP-1 Agonist"/>
    <s v="Line 1"/>
    <d v="2024-12-29T00:00:00"/>
    <s v="Team C"/>
    <n v="21.28"/>
    <n v="37.369999999999997"/>
    <n v="300"/>
    <n v="49.8"/>
    <n v="8.0399999999999991"/>
    <n v="99.14"/>
    <n v="7.02"/>
    <n v="149.19999999999999"/>
    <n v="85.18"/>
    <n v="91.07"/>
    <s v="Pass"/>
    <s v="No"/>
    <s v="None"/>
    <s v="None"/>
    <x v="16"/>
    <n v="0"/>
    <n v="0"/>
    <n v="0"/>
    <n v="0"/>
    <n v="0"/>
    <n v="0"/>
  </r>
  <r>
    <s v="B000375"/>
    <s v="Antidepressant"/>
    <s v="Line 2"/>
    <d v="2024-09-02T00:00:00"/>
    <s v="Team A"/>
    <n v="23.25"/>
    <n v="36.479999999999997"/>
    <n v="311"/>
    <n v="43.3"/>
    <n v="7.78"/>
    <n v="99.33"/>
    <n v="6.81"/>
    <n v="113.3"/>
    <n v="87.76"/>
    <n v="96.56"/>
    <s v="Pass"/>
    <s v="No"/>
    <s v="None"/>
    <s v="None"/>
    <x v="4"/>
    <n v="0"/>
    <n v="0"/>
    <n v="0"/>
    <n v="0"/>
    <n v="0"/>
    <n v="0"/>
  </r>
  <r>
    <s v="B000376"/>
    <s v="Antidepressant"/>
    <s v="Line 2"/>
    <d v="2025-05-07T00:00:00"/>
    <s v="Team B"/>
    <n v="22.35"/>
    <n v="38.9"/>
    <n v="310"/>
    <n v="45.4"/>
    <n v="6.47"/>
    <n v="98.76"/>
    <n v="6.93"/>
    <n v="124"/>
    <n v="87.46"/>
    <n v="95.83"/>
    <s v="Pass"/>
    <s v="No"/>
    <s v="None"/>
    <s v="None"/>
    <x v="8"/>
    <n v="0"/>
    <n v="0"/>
    <n v="0"/>
    <n v="0"/>
    <n v="0"/>
    <n v="0"/>
  </r>
  <r>
    <s v="B000377"/>
    <s v="AED"/>
    <s v="Line 1"/>
    <d v="2025-04-30T00:00:00"/>
    <s v="Team C"/>
    <n v="21.14"/>
    <n v="44.04"/>
    <n v="297"/>
    <n v="37.700000000000003"/>
    <n v="6.08"/>
    <n v="98.75"/>
    <n v="7.14"/>
    <n v="124.6"/>
    <n v="86.62"/>
    <n v="92.52"/>
    <s v="Pass"/>
    <s v="No"/>
    <s v="None"/>
    <s v="None"/>
    <x v="7"/>
    <n v="0"/>
    <n v="0"/>
    <n v="0"/>
    <n v="0"/>
    <n v="0"/>
    <n v="0"/>
  </r>
  <r>
    <s v="B000378"/>
    <s v="GLP-1 Agonist"/>
    <s v="Line 3"/>
    <d v="2024-09-30T00:00:00"/>
    <s v="Team C"/>
    <n v="21.22"/>
    <n v="41.18"/>
    <n v="269"/>
    <n v="48.4"/>
    <n v="9.15"/>
    <n v="99.07"/>
    <n v="6.88"/>
    <n v="144.9"/>
    <n v="88.54"/>
    <n v="94.35"/>
    <s v="Pass"/>
    <s v="No"/>
    <s v="None"/>
    <s v="None"/>
    <x v="4"/>
    <n v="0"/>
    <n v="0"/>
    <n v="0"/>
    <n v="0"/>
    <n v="0"/>
    <n v="0"/>
  </r>
  <r>
    <s v="B000379"/>
    <s v="GLP-1 Agonist"/>
    <s v="Line 2"/>
    <d v="2024-10-24T00:00:00"/>
    <s v="Team D"/>
    <n v="22.35"/>
    <n v="36.07"/>
    <n v="312"/>
    <n v="41"/>
    <n v="7.04"/>
    <n v="98.86"/>
    <n v="6.74"/>
    <n v="140.19999999999999"/>
    <n v="87.01"/>
    <n v="92.42"/>
    <s v="Pass"/>
    <s v="No"/>
    <s v="None"/>
    <s v="None"/>
    <x v="20"/>
    <n v="0"/>
    <n v="0"/>
    <n v="0"/>
    <n v="0"/>
    <n v="0"/>
    <n v="0"/>
  </r>
  <r>
    <s v="B000380"/>
    <s v="COX-2 Inhibitor"/>
    <s v="Line 3"/>
    <d v="2024-09-26T00:00:00"/>
    <s v="Team C"/>
    <n v="23.19"/>
    <n v="42.55"/>
    <n v="376"/>
    <n v="38.1"/>
    <n v="6.78"/>
    <n v="98.73"/>
    <m/>
    <n v="133.9"/>
    <n v="89.55"/>
    <n v="96.82"/>
    <s v="Pass"/>
    <s v="No"/>
    <s v="None"/>
    <s v="None"/>
    <x v="4"/>
    <n v="0"/>
    <n v="0"/>
    <n v="0"/>
    <n v="1"/>
    <n v="0"/>
    <n v="0"/>
  </r>
  <r>
    <s v="B000381"/>
    <s v="COX-2 Inhibitor"/>
    <s v="Line1"/>
    <d v="2024-02-02T00:00:00"/>
    <s v="Team A"/>
    <n v="21.71"/>
    <n v="47.44"/>
    <n v="311"/>
    <n v="46.1"/>
    <n v="7.18"/>
    <n v="99.11"/>
    <n v="6.75"/>
    <n v="124.4"/>
    <n v="88.47"/>
    <n v="95.13"/>
    <s v="Pass"/>
    <s v="Yes"/>
    <s v="Process"/>
    <s v="Minor"/>
    <x v="15"/>
    <n v="0"/>
    <n v="0"/>
    <n v="0"/>
    <n v="0"/>
    <n v="0"/>
    <n v="0"/>
  </r>
  <r>
    <s v="B000382"/>
    <s v="AED"/>
    <s v="Line 3"/>
    <d v="2024-01-24T00:00:00"/>
    <s v="Team D"/>
    <n v="21.7"/>
    <n v="35.69"/>
    <n v="298"/>
    <n v="44.7"/>
    <n v="8.07"/>
    <n v="99.03"/>
    <n v="6.78"/>
    <n v="125.8"/>
    <n v="87.34"/>
    <n v="96.44"/>
    <s v="Pass"/>
    <s v="No"/>
    <s v="None"/>
    <s v="None"/>
    <x v="12"/>
    <n v="0"/>
    <n v="0"/>
    <n v="0"/>
    <n v="0"/>
    <n v="0"/>
    <n v="0"/>
  </r>
  <r>
    <s v="B000383"/>
    <s v="AED"/>
    <s v="Line 3"/>
    <d v="2024-03-01T00:00:00"/>
    <s v="Team A"/>
    <n v="21.95"/>
    <n v="43.97"/>
    <n v="329"/>
    <n v="39"/>
    <n v="8.0299999999999994"/>
    <n v="98.99"/>
    <n v="6.79"/>
    <n v="126.9"/>
    <n v="85.27"/>
    <n v="91.08"/>
    <s v="Pass"/>
    <s v="No"/>
    <s v="None"/>
    <s v="None"/>
    <x v="21"/>
    <n v="0"/>
    <n v="0"/>
    <n v="0"/>
    <n v="0"/>
    <n v="0"/>
    <n v="0"/>
  </r>
  <r>
    <s v="B000384"/>
    <s v="GLP-1 Agonist"/>
    <s v="Line 2"/>
    <d v="2024-11-05T00:00:00"/>
    <s v="Team A"/>
    <n v="21.12"/>
    <n v="35.25"/>
    <n v="299"/>
    <n v="44.3"/>
    <n v="7.79"/>
    <n v="99.15"/>
    <n v="6.97"/>
    <n v="133.69999999999999"/>
    <n v="86.36"/>
    <n v="93.08"/>
    <s v="Pass"/>
    <s v="No"/>
    <s v="None"/>
    <s v="None"/>
    <x v="5"/>
    <n v="0"/>
    <n v="0"/>
    <n v="0"/>
    <n v="0"/>
    <n v="0"/>
    <n v="0"/>
  </r>
  <r>
    <s v="B000385"/>
    <s v="GLP-1 Agonist"/>
    <s v="Line 1"/>
    <d v="2025-01-08T00:00:00"/>
    <s v="Team D"/>
    <n v="23.27"/>
    <n v="34.74"/>
    <n v="315"/>
    <n v="39.1"/>
    <n v="6.91"/>
    <n v="99.11"/>
    <n v="6.94"/>
    <n v="136.5"/>
    <n v="92.61"/>
    <n v="90.23"/>
    <s v="Pass"/>
    <s v="No"/>
    <s v="None"/>
    <s v="None"/>
    <x v="0"/>
    <n v="0"/>
    <n v="0"/>
    <n v="0"/>
    <n v="0"/>
    <n v="0"/>
    <n v="0"/>
  </r>
  <r>
    <s v="B000386"/>
    <s v="AED"/>
    <s v="Line 3"/>
    <d v="2024-10-25T00:00:00"/>
    <s v="Team A"/>
    <n v="21.98"/>
    <n v="45.31"/>
    <n v="313"/>
    <n v="39.4"/>
    <n v="7.84"/>
    <n v="98.7"/>
    <n v="6.93"/>
    <n v="118.9"/>
    <n v="90.9"/>
    <n v="92.35"/>
    <s v="Pass"/>
    <s v="No"/>
    <s v="None"/>
    <s v="None"/>
    <x v="20"/>
    <n v="0"/>
    <n v="0"/>
    <n v="0"/>
    <n v="0"/>
    <n v="0"/>
    <n v="0"/>
  </r>
  <r>
    <s v="B000387"/>
    <s v="COX-2 Inhibitor"/>
    <s v="Line 2"/>
    <d v="2025-11-29T00:00:00"/>
    <s v="Team C"/>
    <n v="22.45"/>
    <n v="40.270000000000003"/>
    <n v="330"/>
    <n v="40.700000000000003"/>
    <n v="7.09"/>
    <n v="99.08"/>
    <n v="6.51"/>
    <n v="119.5"/>
    <n v="88.56"/>
    <n v="97.32"/>
    <s v="Pass"/>
    <s v="No"/>
    <s v="None"/>
    <s v="None"/>
    <x v="18"/>
    <n v="0"/>
    <n v="0"/>
    <n v="0"/>
    <n v="0"/>
    <n v="0"/>
    <n v="0"/>
  </r>
  <r>
    <s v="B000388"/>
    <s v="AED"/>
    <s v="Line 3"/>
    <d v="2024-06-13T00:00:00"/>
    <s v="Team B"/>
    <n v="22.69"/>
    <n v="37.92"/>
    <n v="311"/>
    <n v="38.5"/>
    <n v="6.43"/>
    <n v="99.27"/>
    <n v="6.98"/>
    <n v="142.5"/>
    <n v="86.75"/>
    <n v="93.35"/>
    <s v="Pass"/>
    <s v="No"/>
    <s v="None"/>
    <s v="None"/>
    <x v="19"/>
    <n v="0"/>
    <n v="0"/>
    <n v="0"/>
    <n v="0"/>
    <n v="0"/>
    <n v="0"/>
  </r>
  <r>
    <s v="B000389"/>
    <s v="Antidepressant"/>
    <s v="Line 2"/>
    <d v="2024-10-14T00:00:00"/>
    <s v="Team D"/>
    <n v="21.73"/>
    <n v="48.62"/>
    <n v="277"/>
    <n v="43.7"/>
    <n v="7.84"/>
    <n v="98.84"/>
    <n v="6.93"/>
    <n v="129"/>
    <n v="82.51"/>
    <n v="95.56"/>
    <s v="Pass"/>
    <s v="No"/>
    <s v="None"/>
    <s v="None"/>
    <x v="20"/>
    <n v="0"/>
    <n v="0"/>
    <n v="0"/>
    <n v="0"/>
    <n v="0"/>
    <n v="0"/>
  </r>
  <r>
    <s v="B000390"/>
    <s v="AED"/>
    <s v="Line 1"/>
    <d v="2024-06-29T00:00:00"/>
    <s v="Team A"/>
    <n v="22.56"/>
    <m/>
    <n v="294"/>
    <n v="45.1"/>
    <n v="5.94"/>
    <n v="98.78"/>
    <n v="7.13"/>
    <n v="120.6"/>
    <n v="85.88"/>
    <n v="95.07"/>
    <s v="Pass"/>
    <s v="No"/>
    <s v="None"/>
    <s v="None"/>
    <x v="19"/>
    <n v="0"/>
    <n v="1"/>
    <n v="0"/>
    <n v="0"/>
    <n v="0"/>
    <n v="0"/>
  </r>
  <r>
    <s v="B000391"/>
    <s v="COX-2 Inhibitor"/>
    <s v="Line 1"/>
    <d v="2024-08-07T00:00:00"/>
    <s v="Team A"/>
    <n v="21.25"/>
    <n v="33.340000000000003"/>
    <n v="357"/>
    <n v="35.1"/>
    <n v="7.07"/>
    <n v="98.93"/>
    <n v="6.32"/>
    <n v="112.9"/>
    <n v="89.35"/>
    <n v="95.49"/>
    <s v="Pass"/>
    <s v="No"/>
    <s v="None"/>
    <s v="None"/>
    <x v="14"/>
    <n v="0"/>
    <n v="0"/>
    <n v="0"/>
    <n v="0"/>
    <n v="0"/>
    <n v="0"/>
  </r>
  <r>
    <s v="B000392"/>
    <s v="Antidepressant"/>
    <s v="Line 3"/>
    <d v="2025-03-03T00:00:00"/>
    <s v="Team B"/>
    <n v="21.66"/>
    <n v="34.630000000000003"/>
    <n v="341"/>
    <n v="44.8"/>
    <n v="7.1"/>
    <n v="99.18"/>
    <n v="6.7"/>
    <n v="109.2"/>
    <n v="86.21"/>
    <n v="93.38"/>
    <s v="Pass"/>
    <s v="No"/>
    <s v="None"/>
    <s v="None"/>
    <x v="11"/>
    <n v="0"/>
    <n v="0"/>
    <n v="0"/>
    <n v="0"/>
    <n v="0"/>
    <n v="0"/>
  </r>
  <r>
    <s v="B000393"/>
    <s v="COX-2 Inhibitor"/>
    <s v="Line 3"/>
    <d v="2024-08-14T00:00:00"/>
    <s v="Team B"/>
    <n v="23.29"/>
    <n v="45.97"/>
    <n v="365"/>
    <n v="34.299999999999997"/>
    <n v="7.21"/>
    <n v="99.17"/>
    <n v="6.67"/>
    <n v="117.3"/>
    <n v="88.51"/>
    <n v="93.5"/>
    <s v="Failed"/>
    <s v="No"/>
    <s v="None"/>
    <s v="None"/>
    <x v="14"/>
    <n v="0"/>
    <n v="0"/>
    <n v="0"/>
    <n v="0"/>
    <n v="0"/>
    <n v="0"/>
  </r>
  <r>
    <s v="B000394"/>
    <s v="COX-2 Inhibitor"/>
    <s v="Line 1"/>
    <d v="2024-08-20T00:00:00"/>
    <s v="Team D"/>
    <n v="23.68"/>
    <n v="41.58"/>
    <n v="348"/>
    <n v="42.6"/>
    <n v="7.04"/>
    <n v="98.61"/>
    <n v="6.7"/>
    <n v="136.1"/>
    <n v="89.54"/>
    <n v="94.04"/>
    <s v="Pass"/>
    <s v="No"/>
    <s v="None"/>
    <s v="None"/>
    <x v="14"/>
    <n v="0"/>
    <n v="0"/>
    <n v="0"/>
    <n v="0"/>
    <n v="0"/>
    <n v="0"/>
  </r>
  <r>
    <s v="B000395"/>
    <s v="Antidepressant"/>
    <s v="Line 3"/>
    <d v="2025-05-05T00:00:00"/>
    <s v="Team C"/>
    <n v="21.42"/>
    <n v="49.5"/>
    <n v="279"/>
    <n v="38.700000000000003"/>
    <n v="7.21"/>
    <n v="98.67"/>
    <n v="7.03"/>
    <n v="114.4"/>
    <n v="85.8"/>
    <n v="90.7"/>
    <s v="Pass"/>
    <s v="No"/>
    <s v="None"/>
    <s v="None"/>
    <x v="8"/>
    <n v="0"/>
    <n v="0"/>
    <n v="0"/>
    <n v="0"/>
    <n v="0"/>
    <n v="0"/>
  </r>
  <r>
    <s v="B000396"/>
    <s v="GLP-1 Agonist"/>
    <s v="Line 3"/>
    <d v="2025-08-29T00:00:00"/>
    <s v="Team A"/>
    <n v="20.83"/>
    <n v="43.08"/>
    <n v="289"/>
    <n v="46.4"/>
    <n v="8.34"/>
    <n v="98.48"/>
    <n v="7.06"/>
    <n v="126.2"/>
    <n v="86.29"/>
    <n v="92.87"/>
    <s v="Pass"/>
    <s v="No"/>
    <s v="None"/>
    <s v="None"/>
    <x v="23"/>
    <n v="0"/>
    <n v="0"/>
    <n v="0"/>
    <n v="0"/>
    <n v="0"/>
    <n v="0"/>
  </r>
  <r>
    <s v="B000397"/>
    <s v="AED"/>
    <s v="Line 1"/>
    <d v="2024-06-04T00:00:00"/>
    <s v="Team D"/>
    <n v="22.23"/>
    <n v="45.5"/>
    <n v="339"/>
    <n v="42.2"/>
    <n v="7.16"/>
    <n v="99.16"/>
    <n v="6.95"/>
    <n v="122.2"/>
    <n v="87.26"/>
    <n v="94.28"/>
    <s v="Pass"/>
    <s v="No"/>
    <s v="None"/>
    <s v="None"/>
    <x v="19"/>
    <n v="0"/>
    <n v="0"/>
    <n v="0"/>
    <n v="0"/>
    <n v="0"/>
    <n v="0"/>
  </r>
  <r>
    <s v="B000398"/>
    <s v="GLP-1 Agonist"/>
    <s v="Line 1"/>
    <d v="2024-03-22T00:00:00"/>
    <s v="Team B"/>
    <n v="21.03"/>
    <n v="34.89"/>
    <n v="329"/>
    <n v="51.8"/>
    <n v="8.33"/>
    <n v="98.5"/>
    <n v="6.89"/>
    <n v="148.9"/>
    <n v="83.38"/>
    <n v="92.42"/>
    <s v="Pass"/>
    <s v="No"/>
    <s v="None"/>
    <s v="None"/>
    <x v="21"/>
    <n v="0"/>
    <n v="0"/>
    <n v="0"/>
    <n v="0"/>
    <n v="0"/>
    <n v="0"/>
  </r>
  <r>
    <s v="B000399"/>
    <s v="GLP-1 Agonist"/>
    <s v="Line 3"/>
    <d v="2024-06-24T00:00:00"/>
    <s v="Team D"/>
    <n v="21.3"/>
    <n v="42.46"/>
    <n v="325"/>
    <n v="52.5"/>
    <n v="9.51"/>
    <n v="98.85"/>
    <n v="6.82"/>
    <n v="158.9"/>
    <n v="88.27"/>
    <n v="92.31"/>
    <s v="Pass"/>
    <s v="No"/>
    <s v="None"/>
    <s v="None"/>
    <x v="19"/>
    <n v="0"/>
    <n v="0"/>
    <n v="0"/>
    <n v="0"/>
    <n v="0"/>
    <n v="0"/>
  </r>
  <r>
    <s v="B000400"/>
    <s v="GLP-1 Agonist"/>
    <s v="Line 2"/>
    <d v="2025-02-26T00:00:00"/>
    <s v="Team D"/>
    <n v="22.16"/>
    <n v="33.619999999999997"/>
    <n v="296"/>
    <n v="33.6"/>
    <n v="6.56"/>
    <n v="99.2"/>
    <n v="6.77"/>
    <n v="133.1"/>
    <n v="89.94"/>
    <n v="91.55"/>
    <s v="Pass"/>
    <s v="Yes"/>
    <s v="Material"/>
    <s v="Minor"/>
    <x v="1"/>
    <n v="0"/>
    <n v="0"/>
    <n v="0"/>
    <n v="0"/>
    <n v="0"/>
    <n v="0"/>
  </r>
  <r>
    <s v="B000401"/>
    <s v="GLP-1 Agonist"/>
    <s v="Line 1"/>
    <d v="2025-12-02T00:00:00"/>
    <s v="Team A"/>
    <n v="21.09"/>
    <n v="46.53"/>
    <n v="276"/>
    <n v="48.4"/>
    <n v="6.06"/>
    <n v="98.91"/>
    <n v="7.2"/>
    <n v="126.7"/>
    <n v="84.2"/>
    <n v="94.75"/>
    <s v="Pass"/>
    <s v="No"/>
    <s v="None"/>
    <s v="None"/>
    <x v="6"/>
    <n v="0"/>
    <n v="0"/>
    <n v="0"/>
    <n v="0"/>
    <n v="0"/>
    <n v="0"/>
  </r>
  <r>
    <s v="B000402"/>
    <s v="AED"/>
    <s v="Line 3"/>
    <d v="2024-04-26T00:00:00"/>
    <s v="Team C"/>
    <n v="20.329999999999998"/>
    <n v="46.11"/>
    <n v="314"/>
    <n v="36.9"/>
    <n v="7.14"/>
    <n v="98.82"/>
    <n v="6.9"/>
    <n v="126.5"/>
    <n v="89"/>
    <n v="91.11"/>
    <s v="Pass"/>
    <s v="No"/>
    <s v="None"/>
    <s v="None"/>
    <x v="13"/>
    <n v="0"/>
    <n v="0"/>
    <n v="0"/>
    <n v="0"/>
    <n v="0"/>
    <n v="0"/>
  </r>
  <r>
    <s v="B000403"/>
    <s v="AED"/>
    <s v="Line 2"/>
    <d v="2024-02-01T00:00:00"/>
    <s v="Team B"/>
    <n v="20.82"/>
    <n v="39.880000000000003"/>
    <n v="315"/>
    <n v="43.1"/>
    <n v="6.97"/>
    <n v="99.14"/>
    <n v="7"/>
    <n v="146"/>
    <n v="83.98"/>
    <n v="92.99"/>
    <s v="Pass"/>
    <s v="No"/>
    <s v="None"/>
    <s v="None"/>
    <x v="15"/>
    <n v="0"/>
    <n v="0"/>
    <n v="0"/>
    <n v="0"/>
    <n v="0"/>
    <n v="0"/>
  </r>
  <r>
    <s v="B000404"/>
    <s v="Antidepressant"/>
    <s v="Line 3"/>
    <d v="2025-01-21T00:00:00"/>
    <s v="Team B"/>
    <n v="22.01"/>
    <n v="46.02"/>
    <n v="348"/>
    <n v="42.9"/>
    <n v="7.17"/>
    <n v="99.29"/>
    <n v="6.96"/>
    <n v="125.2"/>
    <n v="85.78"/>
    <n v="95.18"/>
    <s v="Pass"/>
    <s v="No"/>
    <s v="None"/>
    <s v="None"/>
    <x v="0"/>
    <n v="0"/>
    <n v="0"/>
    <n v="0"/>
    <n v="0"/>
    <n v="0"/>
    <n v="0"/>
  </r>
  <r>
    <s v="B000405"/>
    <s v="AED"/>
    <s v="Line 3"/>
    <d v="2025-12-25T00:00:00"/>
    <s v="Team B"/>
    <n v="20.399999999999999"/>
    <n v="55.21"/>
    <n v="319"/>
    <n v="43.6"/>
    <n v="7.09"/>
    <n v="98.78"/>
    <m/>
    <n v="132.69999999999999"/>
    <n v="89.58"/>
    <n v="94.39"/>
    <s v="Pass"/>
    <s v="No"/>
    <s v="None"/>
    <s v="None"/>
    <x v="6"/>
    <n v="0"/>
    <n v="0"/>
    <n v="0"/>
    <n v="1"/>
    <n v="0"/>
    <n v="0"/>
  </r>
  <r>
    <s v="B000406"/>
    <s v="AED"/>
    <s v="Line 3"/>
    <d v="2025-02-07T00:00:00"/>
    <s v="Team C"/>
    <n v="21.58"/>
    <n v="42.91"/>
    <n v="315"/>
    <n v="49.3"/>
    <n v="8.2799999999999994"/>
    <n v="98.33"/>
    <n v="6.95"/>
    <n v="137.5"/>
    <n v="86.41"/>
    <n v="94.73"/>
    <s v="Pass"/>
    <s v="No"/>
    <s v="None"/>
    <s v="None"/>
    <x v="1"/>
    <n v="0"/>
    <n v="0"/>
    <n v="0"/>
    <n v="0"/>
    <n v="0"/>
    <n v="0"/>
  </r>
  <r>
    <s v="B000407"/>
    <s v="GLP-1 Agonist"/>
    <s v="Line 2"/>
    <d v="2025-11-06T00:00:00"/>
    <s v="Team B"/>
    <n v="20.46"/>
    <n v="42.75"/>
    <n v="301"/>
    <n v="51"/>
    <n v="7.14"/>
    <n v="99.23"/>
    <n v="6.96"/>
    <n v="127.4"/>
    <n v="85.76"/>
    <n v="94.51"/>
    <s v="Pass"/>
    <s v="No"/>
    <s v="None"/>
    <s v="None"/>
    <x v="18"/>
    <n v="0"/>
    <n v="0"/>
    <n v="0"/>
    <n v="0"/>
    <n v="0"/>
    <n v="0"/>
  </r>
  <r>
    <s v="B000408"/>
    <s v="AED"/>
    <s v="Line 1"/>
    <d v="2025-04-14T00:00:00"/>
    <s v="Team A"/>
    <n v="23.03"/>
    <n v="41.84"/>
    <n v="322"/>
    <n v="40.700000000000003"/>
    <n v="7.4"/>
    <n v="99.09"/>
    <n v="6.88"/>
    <n v="136"/>
    <n v="89.94"/>
    <n v="96.51"/>
    <s v="Pass"/>
    <s v="No"/>
    <s v="None"/>
    <s v="None"/>
    <x v="7"/>
    <n v="0"/>
    <n v="0"/>
    <n v="0"/>
    <n v="0"/>
    <n v="0"/>
    <n v="0"/>
  </r>
  <r>
    <s v="B000409"/>
    <s v="Antidepressant"/>
    <s v="Line 2"/>
    <d v="2024-01-24T00:00:00"/>
    <s v="Team B"/>
    <n v="23.62"/>
    <n v="42.43"/>
    <n v="331"/>
    <n v="37.5"/>
    <n v="7.2"/>
    <n v="99.03"/>
    <n v="6.88"/>
    <n v="130.80000000000001"/>
    <n v="89.85"/>
    <n v="93.61"/>
    <s v="Pass"/>
    <s v="No"/>
    <s v="None"/>
    <s v="None"/>
    <x v="12"/>
    <n v="0"/>
    <n v="0"/>
    <n v="0"/>
    <n v="0"/>
    <n v="0"/>
    <n v="0"/>
  </r>
  <r>
    <s v="B000409"/>
    <s v="Antidepressant"/>
    <s v="Line 2"/>
    <d v="2024-01-24T00:00:00"/>
    <s v="Team B"/>
    <n v="23.62"/>
    <n v="42.43"/>
    <n v="331"/>
    <n v="37.5"/>
    <n v="7.2"/>
    <n v="99.03"/>
    <n v="6.88"/>
    <n v="130.80000000000001"/>
    <n v="89.85"/>
    <n v="93.61"/>
    <s v="Pass"/>
    <s v="No"/>
    <s v="None"/>
    <s v="None"/>
    <x v="12"/>
    <n v="0"/>
    <n v="0"/>
    <n v="0"/>
    <n v="0"/>
    <n v="0"/>
    <n v="0"/>
  </r>
  <r>
    <s v="B000410"/>
    <s v="AED"/>
    <s v="Line 1"/>
    <d v="2024-11-08T00:00:00"/>
    <s v="Team A"/>
    <n v="21.01"/>
    <n v="36.46"/>
    <n v="302"/>
    <n v="44.8"/>
    <n v="7.47"/>
    <n v="98.55"/>
    <n v="6.56"/>
    <n v="111.9"/>
    <n v="86.45"/>
    <n v="96.28"/>
    <s v="Pass"/>
    <s v="Yes"/>
    <s v="Environmental"/>
    <s v="Minor"/>
    <x v="5"/>
    <n v="0"/>
    <n v="0"/>
    <n v="0"/>
    <n v="0"/>
    <n v="0"/>
    <n v="0"/>
  </r>
  <r>
    <s v="B000411"/>
    <s v="COX-2 Inhibitor"/>
    <s v="Line 2"/>
    <d v="2025-07-16T00:00:00"/>
    <s v="Team D"/>
    <n v="22.69"/>
    <n v="43"/>
    <n v="321"/>
    <n v="28.5"/>
    <n v="6.54"/>
    <n v="99.07"/>
    <n v="6.86"/>
    <n v="100.6"/>
    <n v="92.47"/>
    <n v="92.47"/>
    <s v="Pass"/>
    <s v="No"/>
    <s v="None"/>
    <s v="None"/>
    <x v="10"/>
    <n v="0"/>
    <n v="0"/>
    <n v="0"/>
    <n v="0"/>
    <n v="0"/>
    <n v="0"/>
  </r>
  <r>
    <s v="B000412"/>
    <s v="COX-2 Inhibitor"/>
    <s v="Line 1"/>
    <d v="2025-01-07T00:00:00"/>
    <s v="Team C"/>
    <n v="21.78"/>
    <n v="43.22"/>
    <n v="365"/>
    <n v="35.4"/>
    <n v="7.03"/>
    <n v="98.94"/>
    <n v="6.66"/>
    <n v="107.4"/>
    <n v="85.76"/>
    <n v="97.77"/>
    <s v="Pass"/>
    <s v="No"/>
    <s v="None"/>
    <s v="None"/>
    <x v="0"/>
    <n v="0"/>
    <n v="0"/>
    <n v="0"/>
    <n v="0"/>
    <n v="0"/>
    <n v="0"/>
  </r>
  <r>
    <s v="B000413"/>
    <s v="Antidepressant"/>
    <s v="Line 2"/>
    <d v="2024-05-22T00:00:00"/>
    <s v="Team B"/>
    <n v="21.77"/>
    <n v="50.99"/>
    <n v="290"/>
    <n v="49.4"/>
    <n v="7.29"/>
    <m/>
    <n v="6.92"/>
    <n v="138.1"/>
    <n v="84.9"/>
    <n v="93.93"/>
    <s v="Pass"/>
    <s v="No"/>
    <s v="None"/>
    <s v="None"/>
    <x v="3"/>
    <n v="0"/>
    <n v="0"/>
    <n v="1"/>
    <n v="0"/>
    <n v="0"/>
    <n v="0"/>
  </r>
  <r>
    <s v="B000414"/>
    <s v="AED"/>
    <s v="Line 1"/>
    <d v="2024-05-12T00:00:00"/>
    <s v="Team B"/>
    <n v="23.15"/>
    <n v="35.020000000000003"/>
    <n v="344"/>
    <n v="36.700000000000003"/>
    <n v="6.82"/>
    <n v="99.04"/>
    <n v="6.79"/>
    <n v="117.4"/>
    <n v="88.28"/>
    <n v="93.65"/>
    <s v="Pass"/>
    <s v="No"/>
    <s v="None"/>
    <s v="None"/>
    <x v="3"/>
    <n v="0"/>
    <n v="0"/>
    <n v="0"/>
    <n v="0"/>
    <n v="0"/>
    <n v="0"/>
  </r>
  <r>
    <s v="B000415"/>
    <s v="Antidepressant"/>
    <s v="Line 1"/>
    <d v="2025-04-30T00:00:00"/>
    <s v="Team A"/>
    <n v="21.65"/>
    <n v="40.6"/>
    <n v="286"/>
    <n v="39.1"/>
    <n v="7.17"/>
    <n v="98.98"/>
    <n v="6.77"/>
    <n v="126.6"/>
    <n v="89.72"/>
    <n v="95.62"/>
    <s v="Pass"/>
    <s v="No"/>
    <s v="None"/>
    <s v="None"/>
    <x v="7"/>
    <n v="0"/>
    <n v="0"/>
    <n v="0"/>
    <n v="0"/>
    <n v="0"/>
    <n v="0"/>
  </r>
  <r>
    <s v="B000416"/>
    <s v="Antidepressant"/>
    <s v="Line 1"/>
    <d v="2024-12-04T00:00:00"/>
    <s v="Team B"/>
    <n v="21.79"/>
    <n v="48.44"/>
    <n v="309"/>
    <n v="38.700000000000003"/>
    <n v="7.22"/>
    <n v="98.88"/>
    <n v="6.74"/>
    <n v="121.1"/>
    <n v="87.87"/>
    <n v="92.87"/>
    <s v="Pass"/>
    <s v="No"/>
    <s v="None"/>
    <s v="None"/>
    <x v="16"/>
    <n v="0"/>
    <n v="0"/>
    <n v="0"/>
    <n v="0"/>
    <n v="0"/>
    <n v="0"/>
  </r>
  <r>
    <s v="B000417"/>
    <s v="Antidepressant"/>
    <s v="Line 2"/>
    <d v="2025-02-23T00:00:00"/>
    <s v="Team D"/>
    <n v="21.29"/>
    <n v="40.79"/>
    <n v="337"/>
    <n v="53"/>
    <n v="7.88"/>
    <n v="99.32"/>
    <n v="6.8"/>
    <n v="134.6"/>
    <n v="81.790000000000006"/>
    <n v="91.52"/>
    <s v="Failed"/>
    <s v="Yes"/>
    <s v="Process"/>
    <s v="Minor"/>
    <x v="1"/>
    <n v="0"/>
    <n v="0"/>
    <n v="0"/>
    <n v="0"/>
    <n v="0"/>
    <n v="0"/>
  </r>
  <r>
    <s v="B000418"/>
    <s v="COX-2 Inhibitor"/>
    <s v="Line 3"/>
    <d v="2024-09-29T00:00:00"/>
    <s v="Team A"/>
    <n v="23.36"/>
    <n v="42.14"/>
    <n v="340"/>
    <n v="36.5"/>
    <n v="5.96"/>
    <n v="99.2"/>
    <n v="6.77"/>
    <n v="123.8"/>
    <n v="84.43"/>
    <n v="94.83"/>
    <s v="Pass"/>
    <s v="No"/>
    <s v="None"/>
    <s v="None"/>
    <x v="4"/>
    <n v="0"/>
    <n v="0"/>
    <n v="0"/>
    <n v="0"/>
    <n v="0"/>
    <n v="0"/>
  </r>
  <r>
    <s v="B000419"/>
    <s v="Antidepressant"/>
    <s v="Line 1"/>
    <d v="2024-09-04T00:00:00"/>
    <s v="Team A"/>
    <n v="19.55"/>
    <n v="37.83"/>
    <n v="296"/>
    <n v="39.4"/>
    <n v="6.81"/>
    <n v="99.08"/>
    <n v="6.49"/>
    <n v="125.6"/>
    <n v="88.33"/>
    <n v="94.92"/>
    <s v="Pass"/>
    <s v="No"/>
    <s v="None"/>
    <s v="None"/>
    <x v="4"/>
    <n v="0"/>
    <n v="0"/>
    <n v="0"/>
    <n v="0"/>
    <n v="0"/>
    <n v="0"/>
  </r>
  <r>
    <s v="B000420"/>
    <s v="AED"/>
    <s v="Line 3"/>
    <d v="2025-05-01T00:00:00"/>
    <s v="Team D"/>
    <n v="21.47"/>
    <n v="39.340000000000003"/>
    <n v="323"/>
    <n v="39.799999999999997"/>
    <n v="6.88"/>
    <n v="98.84"/>
    <n v="6.7"/>
    <n v="128.6"/>
    <n v="86.28"/>
    <n v="95.43"/>
    <s v="Pass"/>
    <s v="No"/>
    <s v="None"/>
    <s v="None"/>
    <x v="8"/>
    <n v="0"/>
    <n v="0"/>
    <n v="0"/>
    <n v="0"/>
    <n v="0"/>
    <n v="0"/>
  </r>
  <r>
    <s v="B000421"/>
    <s v="COX-2 Inhibitor"/>
    <s v="Line 3"/>
    <d v="2024-01-06T00:00:00"/>
    <s v="Team C"/>
    <n v="22.47"/>
    <n v="33.869999999999997"/>
    <n v="341"/>
    <n v="39.6"/>
    <n v="7.31"/>
    <n v="99.15"/>
    <n v="6.69"/>
    <n v="124.4"/>
    <n v="86.12"/>
    <n v="93.57"/>
    <s v="Pass"/>
    <s v="No"/>
    <s v="None"/>
    <s v="None"/>
    <x v="12"/>
    <n v="0"/>
    <n v="0"/>
    <n v="0"/>
    <n v="0"/>
    <n v="0"/>
    <n v="0"/>
  </r>
  <r>
    <s v="B000422"/>
    <s v="Antidepressant"/>
    <s v="Line 2"/>
    <d v="2024-11-13T00:00:00"/>
    <s v="Team A"/>
    <n v="21.5"/>
    <n v="38.85"/>
    <n v="316"/>
    <n v="43.5"/>
    <n v="7.45"/>
    <n v="99.07"/>
    <n v="6.84"/>
    <n v="129.19999999999999"/>
    <n v="85.06"/>
    <n v="96.23"/>
    <s v="Pass"/>
    <s v="No"/>
    <s v="None"/>
    <s v="None"/>
    <x v="5"/>
    <n v="0"/>
    <n v="0"/>
    <n v="0"/>
    <n v="0"/>
    <n v="0"/>
    <n v="0"/>
  </r>
  <r>
    <s v="B000423"/>
    <s v="Antidepressant"/>
    <s v="Line 2"/>
    <d v="2024-09-27T00:00:00"/>
    <s v="Team B"/>
    <n v="22.65"/>
    <n v="37.049999999999997"/>
    <n v="309"/>
    <n v="37.1"/>
    <n v="6.68"/>
    <n v="99.3"/>
    <n v="6.76"/>
    <n v="120.9"/>
    <n v="88.87"/>
    <n v="93.56"/>
    <s v="Pass"/>
    <s v="No"/>
    <s v="None"/>
    <s v="None"/>
    <x v="4"/>
    <n v="0"/>
    <n v="0"/>
    <n v="0"/>
    <n v="0"/>
    <n v="0"/>
    <n v="0"/>
  </r>
  <r>
    <s v="B000424"/>
    <s v="Antidepressant"/>
    <s v="Line 2"/>
    <d v="2025-07-23T00:00:00"/>
    <s v="Team C"/>
    <n v="22.9"/>
    <n v="42.59"/>
    <n v="319"/>
    <n v="46.4"/>
    <n v="6.75"/>
    <n v="98.76"/>
    <n v="6.73"/>
    <m/>
    <n v="89.77"/>
    <n v="93.59"/>
    <s v="Pass"/>
    <s v="No"/>
    <s v="None"/>
    <s v="None"/>
    <x v="10"/>
    <n v="0"/>
    <n v="0"/>
    <n v="0"/>
    <n v="0"/>
    <n v="1"/>
    <n v="0"/>
  </r>
  <r>
    <s v="B000425"/>
    <s v="COX-2 Inhibitor"/>
    <s v="Line 1"/>
    <d v="2025-06-16T00:00:00"/>
    <s v="Team B"/>
    <n v="21.44"/>
    <n v="39.06"/>
    <n v="330"/>
    <n v="38.5"/>
    <n v="6.95"/>
    <n v="99.67"/>
    <n v="6.74"/>
    <n v="135.30000000000001"/>
    <n v="89.21"/>
    <n v="95.24"/>
    <s v="Pass"/>
    <s v="No"/>
    <s v="None"/>
    <s v="None"/>
    <x v="2"/>
    <n v="0"/>
    <n v="0"/>
    <n v="0"/>
    <n v="0"/>
    <n v="0"/>
    <n v="0"/>
  </r>
  <r>
    <s v="B000426"/>
    <s v="AED"/>
    <s v="Line 2"/>
    <d v="2024-11-07T00:00:00"/>
    <s v="Team B"/>
    <n v="23.37"/>
    <n v="41.6"/>
    <n v="359"/>
    <n v="49.7"/>
    <n v="7.39"/>
    <n v="99.12"/>
    <n v="6.75"/>
    <n v="130.5"/>
    <n v="88.75"/>
    <n v="93.05"/>
    <s v="Pass"/>
    <s v="No"/>
    <s v="None"/>
    <s v="None"/>
    <x v="5"/>
    <n v="0"/>
    <n v="0"/>
    <n v="0"/>
    <n v="0"/>
    <n v="0"/>
    <n v="0"/>
  </r>
  <r>
    <s v="B000427"/>
    <s v="Antidepressant"/>
    <s v="Line 1"/>
    <d v="2024-07-11T00:00:00"/>
    <s v="Team C"/>
    <n v="20.93"/>
    <n v="39.74"/>
    <n v="316"/>
    <n v="40.200000000000003"/>
    <n v="7.72"/>
    <n v="98.39"/>
    <n v="6.75"/>
    <n v="136"/>
    <n v="87.5"/>
    <n v="95.22"/>
    <s v="Pass"/>
    <s v="No"/>
    <s v="None"/>
    <s v="None"/>
    <x v="22"/>
    <n v="0"/>
    <n v="0"/>
    <n v="0"/>
    <n v="0"/>
    <n v="0"/>
    <n v="0"/>
  </r>
  <r>
    <s v="B000428"/>
    <s v="AED"/>
    <s v="Line 3"/>
    <d v="2024-06-21T00:00:00"/>
    <s v="Team C"/>
    <n v="22.77"/>
    <n v="43.76"/>
    <n v="308"/>
    <n v="47.8"/>
    <n v="8.7200000000000006"/>
    <n v="98.94"/>
    <n v="6.77"/>
    <n v="128.19999999999999"/>
    <n v="86.86"/>
    <n v="92.98"/>
    <s v="Pass"/>
    <s v="No"/>
    <s v="None"/>
    <s v="None"/>
    <x v="19"/>
    <n v="0"/>
    <n v="0"/>
    <n v="0"/>
    <n v="0"/>
    <n v="0"/>
    <n v="0"/>
  </r>
  <r>
    <s v="B000429"/>
    <s v="Antidepressant"/>
    <s v="Line 3"/>
    <d v="2024-06-03T00:00:00"/>
    <s v="Team D"/>
    <n v="22.11"/>
    <n v="39.36"/>
    <n v="310"/>
    <n v="42.3"/>
    <n v="7.91"/>
    <n v="99.39"/>
    <n v="6.74"/>
    <n v="134.9"/>
    <n v="90.32"/>
    <n v="92.79"/>
    <s v="Pass"/>
    <s v="No"/>
    <s v="None"/>
    <s v="None"/>
    <x v="19"/>
    <n v="0"/>
    <n v="0"/>
    <n v="0"/>
    <n v="0"/>
    <n v="0"/>
    <n v="0"/>
  </r>
  <r>
    <s v="B000430"/>
    <s v="AED"/>
    <s v="Line 3"/>
    <d v="2024-07-19T00:00:00"/>
    <s v="Team A"/>
    <n v="21.42"/>
    <n v="38.69"/>
    <n v="347"/>
    <n v="54.5"/>
    <n v="8.11"/>
    <n v="99.14"/>
    <n v="6.73"/>
    <n v="155.1"/>
    <n v="84.34"/>
    <n v="91.94"/>
    <s v="Pass"/>
    <s v="No"/>
    <s v="None"/>
    <s v="None"/>
    <x v="22"/>
    <n v="0"/>
    <n v="0"/>
    <n v="0"/>
    <n v="0"/>
    <n v="0"/>
    <n v="0"/>
  </r>
  <r>
    <s v="B000431"/>
    <s v="AED"/>
    <s v="Line 2"/>
    <d v="2025-07-09T00:00:00"/>
    <s v="Team B"/>
    <n v="21.49"/>
    <n v="44.43"/>
    <n v="285"/>
    <n v="44.6"/>
    <n v="8.2899999999999991"/>
    <n v="98.84"/>
    <n v="7.03"/>
    <n v="127.9"/>
    <n v="86.82"/>
    <n v="94.71"/>
    <s v="Pass"/>
    <s v="No"/>
    <s v="None"/>
    <s v="None"/>
    <x v="10"/>
    <n v="0"/>
    <n v="0"/>
    <n v="0"/>
    <n v="0"/>
    <n v="0"/>
    <n v="0"/>
  </r>
  <r>
    <s v="B000432"/>
    <s v="COX-2 Inhibitor"/>
    <s v="Line 2"/>
    <d v="2024-02-03T00:00:00"/>
    <s v="Team A"/>
    <n v="22.47"/>
    <n v="48.34"/>
    <n v="346"/>
    <n v="38"/>
    <n v="6.73"/>
    <n v="99.06"/>
    <n v="6.85"/>
    <n v="113.2"/>
    <n v="87.87"/>
    <n v="93.61"/>
    <s v="Pass"/>
    <s v="No"/>
    <s v="None"/>
    <s v="None"/>
    <x v="15"/>
    <n v="0"/>
    <n v="0"/>
    <n v="0"/>
    <n v="0"/>
    <n v="0"/>
    <n v="0"/>
  </r>
  <r>
    <s v="B000433"/>
    <s v="COX-2 Inhibitor"/>
    <s v="Line 3"/>
    <d v="2024-01-20T00:00:00"/>
    <s v="Team C"/>
    <n v="22.66"/>
    <n v="43.64"/>
    <n v="336"/>
    <n v="37"/>
    <n v="6.65"/>
    <n v="99.17"/>
    <n v="6.66"/>
    <n v="115.8"/>
    <n v="89.89"/>
    <n v="95.43"/>
    <s v="Pass"/>
    <s v="No"/>
    <s v="None"/>
    <s v="None"/>
    <x v="12"/>
    <n v="0"/>
    <n v="0"/>
    <n v="0"/>
    <n v="0"/>
    <n v="0"/>
    <n v="0"/>
  </r>
  <r>
    <s v="B000434"/>
    <s v="AED"/>
    <s v="Line 1"/>
    <d v="2025-01-29T00:00:00"/>
    <s v="Team C"/>
    <n v="21.11"/>
    <n v="40.950000000000003"/>
    <n v="289"/>
    <n v="42.2"/>
    <n v="6.83"/>
    <n v="99.25"/>
    <n v="7.02"/>
    <n v="127.8"/>
    <n v="89.5"/>
    <n v="95.33"/>
    <s v="Pass"/>
    <s v="No"/>
    <s v="None"/>
    <s v="None"/>
    <x v="0"/>
    <n v="0"/>
    <n v="0"/>
    <n v="0"/>
    <n v="0"/>
    <n v="0"/>
    <n v="0"/>
  </r>
  <r>
    <s v="B000435"/>
    <s v="Antidepressant"/>
    <s v="Line 1"/>
    <d v="2024-06-12T00:00:00"/>
    <s v="Team B"/>
    <n v="21.82"/>
    <n v="41.38"/>
    <n v="305"/>
    <n v="43.3"/>
    <n v="6.66"/>
    <n v="98.72"/>
    <n v="6.68"/>
    <n v="128.80000000000001"/>
    <n v="88.54"/>
    <n v="96.48"/>
    <s v="Pass"/>
    <s v="No"/>
    <s v="None"/>
    <s v="None"/>
    <x v="19"/>
    <n v="0"/>
    <n v="0"/>
    <n v="0"/>
    <n v="0"/>
    <n v="0"/>
    <n v="0"/>
  </r>
  <r>
    <s v="B000436"/>
    <s v="Antidepressant"/>
    <s v="Line 2"/>
    <d v="2025-08-30T00:00:00"/>
    <s v="Team C"/>
    <n v="21.42"/>
    <n v="31.75"/>
    <n v="326"/>
    <n v="45.5"/>
    <n v="7.12"/>
    <n v="99.08"/>
    <n v="6.64"/>
    <n v="128.30000000000001"/>
    <n v="86.56"/>
    <n v="94.47"/>
    <s v="Pass"/>
    <s v="No"/>
    <s v="None"/>
    <s v="None"/>
    <x v="23"/>
    <n v="0"/>
    <n v="0"/>
    <n v="0"/>
    <n v="0"/>
    <n v="0"/>
    <n v="0"/>
  </r>
  <r>
    <s v="B000437"/>
    <s v="Antidepressant"/>
    <s v="Line 1"/>
    <d v="2025-07-03T00:00:00"/>
    <s v="Team B"/>
    <n v="21.09"/>
    <n v="41.3"/>
    <n v="304"/>
    <n v="37.200000000000003"/>
    <n v="7.09"/>
    <n v="99.59"/>
    <n v="6.72"/>
    <n v="117.9"/>
    <n v="85.56"/>
    <n v="92.08"/>
    <s v="Pass"/>
    <s v="No"/>
    <s v="None"/>
    <s v="None"/>
    <x v="10"/>
    <n v="0"/>
    <n v="0"/>
    <n v="0"/>
    <n v="0"/>
    <n v="0"/>
    <n v="0"/>
  </r>
  <r>
    <s v="B000438"/>
    <s v="GLP-1 Agonist"/>
    <s v="Line 1"/>
    <d v="2025-07-16T00:00:00"/>
    <s v="Team A"/>
    <n v="20.89"/>
    <n v="38"/>
    <n v="305"/>
    <n v="47.7"/>
    <n v="7.01"/>
    <n v="99"/>
    <n v="7.03"/>
    <n v="155.4"/>
    <n v="85.95"/>
    <n v="94.49"/>
    <s v="Pass"/>
    <s v="No"/>
    <s v="None"/>
    <s v="None"/>
    <x v="10"/>
    <n v="0"/>
    <n v="0"/>
    <n v="0"/>
    <n v="0"/>
    <n v="0"/>
    <n v="0"/>
  </r>
  <r>
    <s v="B000439"/>
    <s v="COX-2 Inhibitor"/>
    <s v="Line 1"/>
    <d v="2024-11-30T00:00:00"/>
    <s v="Team C"/>
    <m/>
    <n v="38.33"/>
    <n v="371"/>
    <n v="39"/>
    <n v="6.39"/>
    <n v="99.69"/>
    <n v="6.72"/>
    <n v="116.9"/>
    <n v="88.4"/>
    <n v="96.41"/>
    <s v="Pass"/>
    <s v="No"/>
    <s v="None"/>
    <s v="None"/>
    <x v="5"/>
    <n v="1"/>
    <n v="0"/>
    <n v="0"/>
    <n v="0"/>
    <n v="0"/>
    <n v="0"/>
  </r>
  <r>
    <s v="B000440"/>
    <s v="COX-2 Inhibitor"/>
    <s v="Line 2"/>
    <d v="2024-11-16T00:00:00"/>
    <s v="Team B"/>
    <n v="22.18"/>
    <n v="39.24"/>
    <n v="343"/>
    <n v="40"/>
    <n v="6.79"/>
    <n v="100.05"/>
    <n v="6.81"/>
    <n v="115"/>
    <n v="88.86"/>
    <n v="94.09"/>
    <s v="Pass"/>
    <s v="No"/>
    <s v="None"/>
    <s v="None"/>
    <x v="5"/>
    <n v="0"/>
    <n v="0"/>
    <n v="0"/>
    <n v="0"/>
    <n v="0"/>
    <n v="0"/>
  </r>
  <r>
    <s v="B000441"/>
    <s v="AED"/>
    <s v="Line 1"/>
    <d v="2024-11-07T00:00:00"/>
    <s v="Team B"/>
    <n v="22.12"/>
    <n v="41.95"/>
    <n v="289"/>
    <n v="35.6"/>
    <n v="7.33"/>
    <n v="98.86"/>
    <n v="6.91"/>
    <n v="130.9"/>
    <n v="88.95"/>
    <n v="92.74"/>
    <s v="Pass"/>
    <s v="No"/>
    <s v="None"/>
    <s v="None"/>
    <x v="5"/>
    <n v="0"/>
    <n v="0"/>
    <n v="0"/>
    <n v="0"/>
    <n v="0"/>
    <n v="0"/>
  </r>
  <r>
    <s v="B000442"/>
    <s v="Antidepressant"/>
    <s v="Line 1"/>
    <d v="2024-05-23T00:00:00"/>
    <s v="Team B"/>
    <n v="22.09"/>
    <n v="46.96"/>
    <n v="305"/>
    <n v="36.9"/>
    <n v="6.81"/>
    <n v="98.69"/>
    <n v="6.52"/>
    <n v="129.1"/>
    <n v="92.37"/>
    <n v="94.66"/>
    <s v="Pass"/>
    <s v="No"/>
    <s v="None"/>
    <s v="None"/>
    <x v="3"/>
    <n v="0"/>
    <n v="0"/>
    <n v="0"/>
    <n v="0"/>
    <n v="0"/>
    <n v="0"/>
  </r>
  <r>
    <s v="B000443"/>
    <s v="COX-2 Inhibitor"/>
    <s v="Line 1"/>
    <d v="2025-02-18T00:00:00"/>
    <s v="Team D"/>
    <n v="23.98"/>
    <n v="48.46"/>
    <n v="335"/>
    <n v="30.5"/>
    <n v="6.47"/>
    <n v="98.98"/>
    <n v="6.75"/>
    <n v="125.5"/>
    <n v="88.82"/>
    <n v="96.21"/>
    <s v="Pass"/>
    <s v="Yes"/>
    <s v="Environmental"/>
    <s v="Minor"/>
    <x v="1"/>
    <n v="0"/>
    <n v="0"/>
    <n v="0"/>
    <n v="0"/>
    <n v="0"/>
    <n v="0"/>
  </r>
  <r>
    <s v="B000444"/>
    <s v="Antidepressant"/>
    <s v="Line 2"/>
    <d v="2025-09-23T00:00:00"/>
    <s v="Team A"/>
    <n v="20.34"/>
    <n v="37.36"/>
    <n v="314"/>
    <n v="41.2"/>
    <n v="6.29"/>
    <n v="99.5"/>
    <n v="6.92"/>
    <n v="143"/>
    <n v="84.38"/>
    <n v="94.29"/>
    <s v="Pass"/>
    <s v="No"/>
    <s v="None"/>
    <s v="None"/>
    <x v="9"/>
    <n v="0"/>
    <n v="0"/>
    <n v="0"/>
    <n v="0"/>
    <n v="0"/>
    <n v="0"/>
  </r>
  <r>
    <s v="B000445"/>
    <s v="Antidepressant"/>
    <s v="Line 3"/>
    <d v="2024-07-06T00:00:00"/>
    <s v="Team B"/>
    <n v="22.35"/>
    <n v="39.409999999999997"/>
    <n v="323"/>
    <n v="38.5"/>
    <n v="6.73"/>
    <n v="99.44"/>
    <n v="6.72"/>
    <n v="128.1"/>
    <n v="85.51"/>
    <n v="94.88"/>
    <s v="Pass"/>
    <s v="Yes"/>
    <s v="Equipment"/>
    <s v="Major"/>
    <x v="22"/>
    <n v="0"/>
    <n v="0"/>
    <n v="0"/>
    <n v="0"/>
    <n v="0"/>
    <n v="0"/>
  </r>
  <r>
    <s v="B000446"/>
    <s v="COX-2 Inhibitor"/>
    <s v="Line 1"/>
    <d v="2024-02-11T00:00:00"/>
    <s v="Team C"/>
    <n v="22.5"/>
    <n v="40.54"/>
    <n v="346"/>
    <n v="35.299999999999997"/>
    <n v="6.47"/>
    <n v="99.85"/>
    <n v="6.45"/>
    <n v="113.5"/>
    <n v="88.1"/>
    <n v="95.36"/>
    <s v="Pass"/>
    <s v="No"/>
    <s v="None"/>
    <s v="None"/>
    <x v="15"/>
    <n v="0"/>
    <n v="0"/>
    <n v="0"/>
    <n v="0"/>
    <n v="0"/>
    <n v="0"/>
  </r>
  <r>
    <s v="B000447"/>
    <s v="AED"/>
    <s v="Line 3"/>
    <d v="2025-02-16T00:00:00"/>
    <s v="Team A"/>
    <n v="22.41"/>
    <n v="48.05"/>
    <n v="346"/>
    <n v="39.9"/>
    <n v="7.75"/>
    <n v="98.85"/>
    <n v="7.04"/>
    <n v="111.7"/>
    <n v="89.69"/>
    <n v="93.28"/>
    <s v="Pass"/>
    <s v="No"/>
    <s v="None"/>
    <s v="None"/>
    <x v="1"/>
    <n v="0"/>
    <n v="0"/>
    <n v="0"/>
    <n v="0"/>
    <n v="0"/>
    <n v="0"/>
  </r>
  <r>
    <s v="B000448"/>
    <s v="COX-2 Inhibitor"/>
    <s v="Line 3"/>
    <d v="2024-10-18T00:00:00"/>
    <s v="Team A"/>
    <n v="23.04"/>
    <n v="43.73"/>
    <n v="340"/>
    <n v="37.299999999999997"/>
    <n v="7.05"/>
    <n v="99.25"/>
    <n v="6.79"/>
    <n v="111.5"/>
    <n v="85.68"/>
    <n v="96.36"/>
    <s v="Pass"/>
    <s v="No"/>
    <s v="None"/>
    <s v="None"/>
    <x v="20"/>
    <n v="0"/>
    <n v="0"/>
    <n v="0"/>
    <n v="0"/>
    <n v="0"/>
    <n v="0"/>
  </r>
  <r>
    <s v="B000449"/>
    <s v="Antidepressant"/>
    <s v="Line 1"/>
    <d v="2025-08-05T00:00:00"/>
    <s v="Team C"/>
    <n v="21.88"/>
    <n v="42.46"/>
    <n v="299"/>
    <n v="34.799999999999997"/>
    <n v="6.28"/>
    <n v="98.9"/>
    <n v="6.72"/>
    <n v="121.8"/>
    <n v="86.73"/>
    <n v="92.74"/>
    <s v="Pass"/>
    <s v="No"/>
    <s v="None"/>
    <s v="None"/>
    <x v="23"/>
    <n v="0"/>
    <n v="0"/>
    <n v="0"/>
    <n v="0"/>
    <n v="0"/>
    <n v="0"/>
  </r>
  <r>
    <s v="B000450"/>
    <s v="COX-2 Inhibitor"/>
    <s v="Line 3"/>
    <d v="2025-09-18T00:00:00"/>
    <s v="Team C"/>
    <n v="22.63"/>
    <n v="45.68"/>
    <n v="361"/>
    <n v="42.7"/>
    <n v="6.98"/>
    <n v="98.39"/>
    <n v="6.73"/>
    <n v="113"/>
    <n v="88.47"/>
    <n v="94.37"/>
    <s v="Pass"/>
    <s v="No"/>
    <s v="None"/>
    <s v="None"/>
    <x v="9"/>
    <n v="0"/>
    <n v="0"/>
    <n v="0"/>
    <n v="0"/>
    <n v="0"/>
    <n v="0"/>
  </r>
  <r>
    <s v="B000451"/>
    <s v="Antidepressant"/>
    <s v="Line 3"/>
    <d v="2025-11-25T00:00:00"/>
    <s v="Team C"/>
    <n v="21.44"/>
    <n v="39.020000000000003"/>
    <n v="343"/>
    <n v="45.1"/>
    <n v="8.2899999999999991"/>
    <n v="99.11"/>
    <n v="6.65"/>
    <n v="115.3"/>
    <n v="88.7"/>
    <n v="93.91"/>
    <s v="Pass"/>
    <s v="No"/>
    <s v="None"/>
    <s v="None"/>
    <x v="18"/>
    <n v="0"/>
    <n v="0"/>
    <n v="0"/>
    <n v="0"/>
    <n v="0"/>
    <n v="0"/>
  </r>
  <r>
    <s v="B000452"/>
    <s v="AED"/>
    <s v="Line 2"/>
    <d v="2024-10-14T00:00:00"/>
    <s v="Team A"/>
    <n v="22.26"/>
    <n v="50.82"/>
    <n v="319"/>
    <n v="45.8"/>
    <n v="7.63"/>
    <n v="98.52"/>
    <n v="7.09"/>
    <n v="132.4"/>
    <n v="83.14"/>
    <n v="92.35"/>
    <s v="Pass"/>
    <s v="No"/>
    <s v="None"/>
    <s v="None"/>
    <x v="20"/>
    <n v="0"/>
    <n v="0"/>
    <n v="0"/>
    <n v="0"/>
    <n v="0"/>
    <n v="0"/>
  </r>
  <r>
    <s v="B000453"/>
    <s v="COX-2 Inhibitor"/>
    <s v="Line 1"/>
    <d v="2025-10-21T00:00:00"/>
    <s v="Team D"/>
    <n v="21.09"/>
    <n v="42.99"/>
    <n v="336"/>
    <n v="35.299999999999997"/>
    <n v="6.42"/>
    <n v="99.39"/>
    <n v="6.72"/>
    <n v="123.1"/>
    <n v="85.58"/>
    <n v="96.45"/>
    <s v="Pass"/>
    <s v="No"/>
    <s v="None"/>
    <s v="None"/>
    <x v="17"/>
    <n v="0"/>
    <n v="0"/>
    <n v="0"/>
    <n v="0"/>
    <n v="0"/>
    <n v="0"/>
  </r>
  <r>
    <s v="B000454"/>
    <s v="Antidepressant"/>
    <s v="Line 1"/>
    <d v="2024-03-27T00:00:00"/>
    <s v="Team B"/>
    <n v="22.58"/>
    <n v="37.72"/>
    <n v="331"/>
    <n v="30.8"/>
    <n v="6.04"/>
    <n v="98.62"/>
    <n v="6.6"/>
    <n v="114.9"/>
    <n v="88.29"/>
    <n v="93.95"/>
    <s v="Pass"/>
    <s v="No"/>
    <s v="None"/>
    <s v="None"/>
    <x v="21"/>
    <n v="0"/>
    <n v="0"/>
    <n v="0"/>
    <n v="0"/>
    <n v="0"/>
    <n v="0"/>
  </r>
  <r>
    <s v="B000455"/>
    <s v="Antidepressant"/>
    <s v="Line 3"/>
    <d v="2024-09-29T00:00:00"/>
    <s v="Team A"/>
    <n v="21.98"/>
    <n v="40.85"/>
    <n v="316"/>
    <n v="41"/>
    <n v="6.92"/>
    <n v="98.87"/>
    <m/>
    <n v="134.80000000000001"/>
    <n v="89.03"/>
    <n v="94.32"/>
    <s v="Pass"/>
    <s v="No"/>
    <s v="None"/>
    <s v="None"/>
    <x v="4"/>
    <n v="0"/>
    <n v="0"/>
    <n v="0"/>
    <n v="1"/>
    <n v="0"/>
    <n v="0"/>
  </r>
  <r>
    <s v="B000456"/>
    <s v="Antidepressant"/>
    <s v="Line 3"/>
    <d v="2024-07-13T00:00:00"/>
    <s v="Team B"/>
    <n v="21.63"/>
    <n v="48.16"/>
    <n v="283"/>
    <n v="39.299999999999997"/>
    <n v="7.26"/>
    <n v="99.06"/>
    <n v="6.8"/>
    <n v="131.1"/>
    <n v="88.2"/>
    <n v="93.69"/>
    <s v="Pass"/>
    <s v="No"/>
    <s v="None"/>
    <s v="None"/>
    <x v="22"/>
    <n v="0"/>
    <n v="0"/>
    <n v="0"/>
    <n v="0"/>
    <n v="0"/>
    <n v="0"/>
  </r>
  <r>
    <s v="B000457"/>
    <s v="AED"/>
    <s v="Line 3"/>
    <d v="2025-11-05T00:00:00"/>
    <s v="Team A"/>
    <n v="21.63"/>
    <n v="41.87"/>
    <n v="325"/>
    <n v="46.9"/>
    <n v="7.87"/>
    <n v="99.08"/>
    <n v="7.07"/>
    <n v="144"/>
    <n v="84.42"/>
    <n v="93.63"/>
    <s v="Pass"/>
    <s v="No"/>
    <s v="None"/>
    <s v="None"/>
    <x v="18"/>
    <n v="0"/>
    <n v="0"/>
    <n v="0"/>
    <n v="0"/>
    <n v="0"/>
    <n v="0"/>
  </r>
  <r>
    <s v="B000458"/>
    <s v="GLP-1 Agonist"/>
    <s v="Line 3"/>
    <d v="2025-03-14T00:00:00"/>
    <s v="Team B"/>
    <n v="21.38"/>
    <n v="44.75"/>
    <n v="316"/>
    <n v="52.9"/>
    <n v="8.6300000000000008"/>
    <n v="98.82"/>
    <n v="7.15"/>
    <n v="163.4"/>
    <n v="86.14"/>
    <n v="93.2"/>
    <s v="Pass"/>
    <s v="No"/>
    <s v="None"/>
    <s v="None"/>
    <x v="11"/>
    <n v="0"/>
    <n v="0"/>
    <n v="0"/>
    <n v="0"/>
    <n v="0"/>
    <n v="0"/>
  </r>
  <r>
    <s v="B000459"/>
    <s v="AED"/>
    <s v="Line 1"/>
    <d v="2024-09-24T00:00:00"/>
    <s v="Team B"/>
    <n v="22.77"/>
    <n v="40.869999999999997"/>
    <n v="341"/>
    <n v="46.8"/>
    <n v="7.58"/>
    <n v="99.52"/>
    <n v="6.87"/>
    <n v="154.80000000000001"/>
    <n v="86.95"/>
    <n v="94.25"/>
    <s v="Pass"/>
    <s v="No"/>
    <s v="None"/>
    <s v="None"/>
    <x v="4"/>
    <n v="0"/>
    <n v="0"/>
    <n v="0"/>
    <n v="0"/>
    <n v="0"/>
    <n v="0"/>
  </r>
  <r>
    <s v="B000460"/>
    <s v="COX-2 Inhibitor"/>
    <s v="Line 3"/>
    <d v="2024-04-21T00:00:00"/>
    <s v="Team B"/>
    <n v="24.93"/>
    <n v="39.17"/>
    <n v="327"/>
    <n v="46.4"/>
    <n v="7.04"/>
    <n v="99.57"/>
    <n v="6.67"/>
    <n v="132.9"/>
    <n v="86.64"/>
    <n v="92.69"/>
    <s v="Pass"/>
    <s v="No"/>
    <s v="None"/>
    <s v="None"/>
    <x v="13"/>
    <n v="0"/>
    <n v="0"/>
    <n v="0"/>
    <n v="0"/>
    <n v="0"/>
    <n v="0"/>
  </r>
  <r>
    <s v="B000461"/>
    <s v="COX-2 Inhibitor"/>
    <s v="Line2"/>
    <d v="2025-07-26T00:00:00"/>
    <s v="Team B"/>
    <n v="23.41"/>
    <n v="46.3"/>
    <n v="344"/>
    <n v="33.9"/>
    <n v="6.17"/>
    <n v="98.89"/>
    <n v="6.89"/>
    <n v="112.2"/>
    <n v="85.89"/>
    <n v="93.91"/>
    <s v="Pass"/>
    <s v="No"/>
    <s v="None"/>
    <s v="None"/>
    <x v="10"/>
    <n v="0"/>
    <n v="0"/>
    <n v="0"/>
    <n v="0"/>
    <n v="0"/>
    <n v="0"/>
  </r>
  <r>
    <s v="B000462"/>
    <s v="Antidepressant"/>
    <s v="Line 3"/>
    <d v="2025-04-23T00:00:00"/>
    <s v="Team D"/>
    <n v="21.58"/>
    <n v="37.630000000000003"/>
    <n v="324"/>
    <n v="40.1"/>
    <n v="8.41"/>
    <n v="99.59"/>
    <n v="6.71"/>
    <n v="126.7"/>
    <n v="86.04"/>
    <n v="94.12"/>
    <s v="Pass"/>
    <s v="Yes"/>
    <s v="Process"/>
    <s v="Major"/>
    <x v="7"/>
    <n v="0"/>
    <n v="0"/>
    <n v="0"/>
    <n v="0"/>
    <n v="0"/>
    <n v="0"/>
  </r>
  <r>
    <s v="B000463"/>
    <s v="AED"/>
    <s v="Line 1"/>
    <d v="2025-09-15T00:00:00"/>
    <s v="Team D"/>
    <n v="22.27"/>
    <n v="48.11"/>
    <n v="317"/>
    <n v="49.7"/>
    <n v="7.16"/>
    <n v="99.39"/>
    <m/>
    <n v="147.5"/>
    <n v="90.46"/>
    <n v="92.59"/>
    <s v="Pass"/>
    <s v="No"/>
    <s v="None"/>
    <s v="None"/>
    <x v="9"/>
    <n v="0"/>
    <n v="0"/>
    <n v="0"/>
    <n v="1"/>
    <n v="0"/>
    <n v="0"/>
  </r>
  <r>
    <s v="B000464"/>
    <s v="GLP-1 Agonist"/>
    <s v="Line 1"/>
    <d v="2024-11-16T00:00:00"/>
    <s v="Team B"/>
    <n v="22"/>
    <n v="41.76"/>
    <n v="302"/>
    <n v="48.9"/>
    <n v="7.12"/>
    <n v="98.87"/>
    <n v="7.17"/>
    <n v="130.6"/>
    <n v="85.1"/>
    <n v="94.03"/>
    <s v="Pass"/>
    <s v="No"/>
    <s v="None"/>
    <s v="None"/>
    <x v="5"/>
    <n v="0"/>
    <n v="0"/>
    <n v="0"/>
    <n v="0"/>
    <n v="0"/>
    <n v="0"/>
  </r>
  <r>
    <s v="B000465"/>
    <s v="COX-2 Inhibitor"/>
    <s v="Line 3"/>
    <d v="2024-04-19T00:00:00"/>
    <s v="Team D"/>
    <n v="21.81"/>
    <n v="38.630000000000003"/>
    <n v="341"/>
    <n v="38.1"/>
    <n v="6.05"/>
    <n v="99.23"/>
    <n v="6.59"/>
    <n v="133.5"/>
    <n v="86.27"/>
    <n v="94.03"/>
    <s v="Pass"/>
    <s v="No"/>
    <s v="None"/>
    <s v="None"/>
    <x v="13"/>
    <n v="0"/>
    <n v="0"/>
    <n v="0"/>
    <n v="0"/>
    <n v="0"/>
    <n v="0"/>
  </r>
  <r>
    <s v="B000466"/>
    <s v="COX-2 Inhibitor"/>
    <s v="Line 3"/>
    <d v="2024-09-01T00:00:00"/>
    <s v="Team D"/>
    <n v="21.55"/>
    <n v="42.64"/>
    <n v="344"/>
    <n v="49.7"/>
    <n v="7.16"/>
    <n v="99.15"/>
    <n v="6.91"/>
    <n v="127"/>
    <n v="85.46"/>
    <n v="91.77"/>
    <s v="Pass"/>
    <s v="No"/>
    <s v="None"/>
    <s v="None"/>
    <x v="4"/>
    <n v="0"/>
    <n v="0"/>
    <n v="0"/>
    <n v="0"/>
    <n v="0"/>
    <n v="0"/>
  </r>
  <r>
    <s v="B000467"/>
    <s v="COX-2 Inhibitor"/>
    <s v="Line 2"/>
    <d v="2025-03-29T00:00:00"/>
    <s v="Team D"/>
    <n v="22.45"/>
    <n v="40.26"/>
    <n v="353"/>
    <n v="41.2"/>
    <n v="7.23"/>
    <n v="99.02"/>
    <n v="6.84"/>
    <n v="123.5"/>
    <n v="88.39"/>
    <n v="98.34"/>
    <s v="Failed"/>
    <s v="No"/>
    <s v="None"/>
    <s v="None"/>
    <x v="11"/>
    <n v="0"/>
    <n v="0"/>
    <n v="0"/>
    <n v="0"/>
    <n v="0"/>
    <n v="0"/>
  </r>
  <r>
    <s v="B000468"/>
    <s v="AED"/>
    <s v="Line 1"/>
    <d v="2024-06-25T00:00:00"/>
    <s v="Team A"/>
    <n v="22.41"/>
    <n v="45.74"/>
    <n v="337"/>
    <n v="44"/>
    <n v="6.95"/>
    <n v="98.78"/>
    <n v="6.99"/>
    <n v="122"/>
    <n v="89.13"/>
    <n v="96.54"/>
    <s v="Pass"/>
    <s v="No"/>
    <s v="None"/>
    <s v="None"/>
    <x v="19"/>
    <n v="0"/>
    <n v="0"/>
    <n v="0"/>
    <n v="0"/>
    <n v="0"/>
    <n v="0"/>
  </r>
  <r>
    <s v="B000469"/>
    <s v="Antidepressant"/>
    <s v="Line 1"/>
    <d v="2024-02-21T00:00:00"/>
    <s v="Team B"/>
    <n v="20.79"/>
    <n v="51.44"/>
    <n v="306"/>
    <n v="38.200000000000003"/>
    <n v="7.68"/>
    <n v="99.36"/>
    <n v="6.89"/>
    <n v="110.4"/>
    <n v="90.05"/>
    <n v="94.5"/>
    <s v="Pass"/>
    <s v="No"/>
    <s v="None"/>
    <s v="None"/>
    <x v="15"/>
    <n v="0"/>
    <n v="0"/>
    <n v="0"/>
    <n v="0"/>
    <n v="0"/>
    <n v="0"/>
  </r>
  <r>
    <s v="B000470"/>
    <s v="GLP-1 Agonist"/>
    <s v="Line 3"/>
    <d v="2025-08-24T00:00:00"/>
    <s v="Team B"/>
    <n v="20.96"/>
    <n v="38.15"/>
    <n v="297"/>
    <n v="55.8"/>
    <n v="8.42"/>
    <n v="99.07"/>
    <n v="6.97"/>
    <n v="143.30000000000001"/>
    <n v="82.51"/>
    <n v="92.85"/>
    <s v="Pass"/>
    <s v="No"/>
    <s v="None"/>
    <s v="None"/>
    <x v="23"/>
    <n v="0"/>
    <n v="0"/>
    <n v="0"/>
    <n v="0"/>
    <n v="0"/>
    <n v="0"/>
  </r>
  <r>
    <s v="B000471"/>
    <s v="GLP-1 Agonist"/>
    <s v="Line 2"/>
    <d v="2025-01-22T00:00:00"/>
    <s v="Team A"/>
    <n v="21.93"/>
    <n v="42.67"/>
    <n v="292"/>
    <n v="49.1"/>
    <n v="8.4499999999999993"/>
    <n v="98.72"/>
    <n v="6.98"/>
    <n v="151.69999999999999"/>
    <n v="88.29"/>
    <n v="94.5"/>
    <s v="Pass"/>
    <s v="No"/>
    <s v="None"/>
    <s v="None"/>
    <x v="0"/>
    <n v="0"/>
    <n v="0"/>
    <n v="0"/>
    <n v="0"/>
    <n v="0"/>
    <n v="0"/>
  </r>
  <r>
    <s v="B000472"/>
    <s v="GLP-1 Agonist"/>
    <s v="Line 2"/>
    <d v="2024-10-16T00:00:00"/>
    <s v="Team A"/>
    <n v="21.53"/>
    <n v="40.119999999999997"/>
    <n v="290"/>
    <n v="48.1"/>
    <n v="7.39"/>
    <n v="98.66"/>
    <n v="6.88"/>
    <n v="133"/>
    <n v="87.47"/>
    <n v="93.42"/>
    <s v="Pass"/>
    <s v="No"/>
    <s v="None"/>
    <s v="None"/>
    <x v="20"/>
    <n v="0"/>
    <n v="0"/>
    <n v="0"/>
    <n v="0"/>
    <n v="0"/>
    <n v="0"/>
  </r>
  <r>
    <s v="B000473"/>
    <s v="Antidepressant"/>
    <s v="Line 2"/>
    <d v="2025-02-08T00:00:00"/>
    <s v="Team C"/>
    <n v="23.06"/>
    <n v="42.12"/>
    <n v="291"/>
    <n v="45.7"/>
    <n v="6.72"/>
    <n v="98.84"/>
    <n v="6.87"/>
    <n v="143.30000000000001"/>
    <n v="86.05"/>
    <n v="94.37"/>
    <s v="Pass"/>
    <s v="No"/>
    <s v="None"/>
    <s v="None"/>
    <x v="1"/>
    <n v="0"/>
    <n v="0"/>
    <n v="0"/>
    <n v="0"/>
    <n v="0"/>
    <n v="0"/>
  </r>
  <r>
    <s v="B000474"/>
    <s v="Antidepressant"/>
    <s v="Line 2"/>
    <d v="2025-06-23T00:00:00"/>
    <s v="Team B"/>
    <n v="20.94"/>
    <n v="8"/>
    <n v="320"/>
    <n v="45.8"/>
    <n v="7.18"/>
    <m/>
    <n v="6.66"/>
    <n v="123.7"/>
    <n v="86.73"/>
    <n v="93.75"/>
    <s v="Pass"/>
    <s v="No"/>
    <s v="None"/>
    <s v="None"/>
    <x v="2"/>
    <n v="0"/>
    <n v="0"/>
    <n v="1"/>
    <n v="0"/>
    <n v="0"/>
    <n v="0"/>
  </r>
  <r>
    <s v="B000475"/>
    <s v="Antidepressant"/>
    <s v="Line 2"/>
    <d v="2024-01-01T00:00:00"/>
    <s v="Team D"/>
    <n v="23.76"/>
    <n v="37.71"/>
    <n v="329"/>
    <n v="45"/>
    <n v="7.37"/>
    <n v="99.36"/>
    <n v="6.7"/>
    <n v="118.7"/>
    <n v="88.48"/>
    <n v="95.64"/>
    <s v="Pass"/>
    <s v="No"/>
    <s v="None"/>
    <s v="None"/>
    <x v="12"/>
    <n v="0"/>
    <n v="0"/>
    <n v="0"/>
    <n v="0"/>
    <n v="0"/>
    <n v="0"/>
  </r>
  <r>
    <s v="B000476"/>
    <s v="GLP-1 Agonist"/>
    <s v="Line 2"/>
    <d v="2024-11-17T00:00:00"/>
    <s v="Team C"/>
    <n v="20.350000000000001"/>
    <n v="41.68"/>
    <n v="297"/>
    <n v="52.9"/>
    <n v="7.87"/>
    <n v="98.69"/>
    <n v="6.96"/>
    <n v="144.9"/>
    <n v="87.19"/>
    <n v="94.1"/>
    <s v="Pass"/>
    <s v="No"/>
    <s v="None"/>
    <s v="None"/>
    <x v="5"/>
    <n v="0"/>
    <n v="0"/>
    <n v="0"/>
    <n v="0"/>
    <n v="0"/>
    <n v="0"/>
  </r>
  <r>
    <s v="B000477"/>
    <s v="GLP-1 Agonist"/>
    <s v="Line 3"/>
    <d v="2024-07-04T00:00:00"/>
    <s v="Team A"/>
    <n v="19.98"/>
    <m/>
    <n v="300"/>
    <n v="52"/>
    <n v="8.4499999999999993"/>
    <n v="99.22"/>
    <n v="6.78"/>
    <n v="149.30000000000001"/>
    <n v="81.34"/>
    <n v="94.34"/>
    <s v="Pass"/>
    <s v="No"/>
    <s v="None"/>
    <s v="None"/>
    <x v="22"/>
    <n v="0"/>
    <n v="1"/>
    <n v="0"/>
    <n v="0"/>
    <n v="0"/>
    <n v="0"/>
  </r>
  <r>
    <s v="B000478"/>
    <s v="COX-2 Inhibitor"/>
    <s v="Line 3"/>
    <d v="2024-03-08T00:00:00"/>
    <s v="Team D"/>
    <n v="22.46"/>
    <m/>
    <n v="348"/>
    <n v="42.6"/>
    <n v="7.43"/>
    <n v="99.26"/>
    <n v="6.73"/>
    <n v="125.3"/>
    <n v="87.74"/>
    <n v="94.45"/>
    <s v="Pass"/>
    <s v="No"/>
    <s v="None"/>
    <s v="None"/>
    <x v="21"/>
    <n v="0"/>
    <n v="1"/>
    <n v="0"/>
    <n v="0"/>
    <n v="0"/>
    <n v="0"/>
  </r>
  <r>
    <s v="B000479"/>
    <s v="COX-2 Inhibitor"/>
    <s v="Line 3"/>
    <d v="2024-01-27T00:00:00"/>
    <s v="Team B"/>
    <n v="21.65"/>
    <n v="48.07"/>
    <n v="365"/>
    <n v="35.5"/>
    <n v="6.08"/>
    <n v="99.12"/>
    <n v="6.76"/>
    <n v="120"/>
    <n v="88.79"/>
    <n v="97.01"/>
    <s v="Failed"/>
    <s v="Yes"/>
    <s v="Environmental"/>
    <s v="Major"/>
    <x v="12"/>
    <n v="0"/>
    <n v="0"/>
    <n v="0"/>
    <n v="0"/>
    <n v="0"/>
    <n v="0"/>
  </r>
  <r>
    <s v="B000480"/>
    <s v="GLP-1 Agonist"/>
    <s v="Line 2"/>
    <d v="2024-11-18T00:00:00"/>
    <s v="Team C"/>
    <n v="21.47"/>
    <n v="40.5"/>
    <n v="292"/>
    <n v="58"/>
    <n v="7.96"/>
    <n v="99.21"/>
    <n v="7.13"/>
    <n v="160.6"/>
    <n v="82.65"/>
    <n v="91.63"/>
    <s v="Failed"/>
    <s v="No"/>
    <s v="None"/>
    <s v="None"/>
    <x v="5"/>
    <n v="0"/>
    <n v="0"/>
    <n v="0"/>
    <n v="0"/>
    <n v="0"/>
    <n v="0"/>
  </r>
  <r>
    <s v="B000481"/>
    <s v="GLP1 Agonist"/>
    <s v="Line 2"/>
    <d v="2025-02-01T00:00:00"/>
    <s v="Team D"/>
    <n v="21.44"/>
    <n v="38.86"/>
    <n v="279"/>
    <n v="41.2"/>
    <n v="7.28"/>
    <n v="99.18"/>
    <n v="6.92"/>
    <n v="135.30000000000001"/>
    <n v="85.65"/>
    <n v="94.67"/>
    <s v="Pass"/>
    <s v="No"/>
    <s v="None"/>
    <s v="None"/>
    <x v="1"/>
    <n v="0"/>
    <n v="0"/>
    <n v="0"/>
    <n v="0"/>
    <n v="0"/>
    <n v="0"/>
  </r>
  <r>
    <s v="B000482"/>
    <s v="Antidepressant"/>
    <s v="Line 3"/>
    <d v="2025-01-06T00:00:00"/>
    <s v="Team C"/>
    <n v="21.85"/>
    <n v="48.7"/>
    <n v="318"/>
    <n v="45.2"/>
    <n v="7.2"/>
    <n v="98.57"/>
    <m/>
    <n v="125.4"/>
    <n v="89.14"/>
    <n v="93.34"/>
    <s v="Pass"/>
    <s v="No"/>
    <s v="None"/>
    <s v="None"/>
    <x v="0"/>
    <n v="0"/>
    <n v="0"/>
    <n v="0"/>
    <n v="1"/>
    <n v="0"/>
    <n v="0"/>
  </r>
  <r>
    <s v="B000483"/>
    <s v="COX-2 Inhibitor"/>
    <s v="Line 3"/>
    <d v="2025-07-26T00:00:00"/>
    <s v="Team A"/>
    <n v="21.87"/>
    <n v="33.82"/>
    <n v="374"/>
    <n v="31.1"/>
    <n v="6.93"/>
    <n v="98.99"/>
    <n v="6.47"/>
    <n v="105.4"/>
    <n v="90.81"/>
    <n v="92.23"/>
    <s v="Pass"/>
    <s v="No"/>
    <s v="None"/>
    <s v="None"/>
    <x v="10"/>
    <n v="0"/>
    <n v="0"/>
    <n v="0"/>
    <n v="0"/>
    <n v="0"/>
    <n v="0"/>
  </r>
  <r>
    <s v="B000484"/>
    <s v="GLP-1 Agonist"/>
    <s v="Line 2"/>
    <d v="2024-11-30T00:00:00"/>
    <s v="Team A"/>
    <n v="21.82"/>
    <n v="46.36"/>
    <n v="279"/>
    <n v="47.5"/>
    <n v="7.5"/>
    <n v="98.76"/>
    <n v="7.07"/>
    <n v="150.30000000000001"/>
    <n v="90.43"/>
    <n v="95.76"/>
    <s v="Pass"/>
    <s v="No"/>
    <s v="None"/>
    <s v="None"/>
    <x v="5"/>
    <n v="0"/>
    <n v="0"/>
    <n v="0"/>
    <n v="0"/>
    <n v="0"/>
    <n v="0"/>
  </r>
  <r>
    <s v="B000485"/>
    <s v="Antidepressant"/>
    <s v="Line 3"/>
    <d v="2025-03-07T00:00:00"/>
    <s v="Team B"/>
    <n v="21.76"/>
    <m/>
    <n v="332"/>
    <n v="40.4"/>
    <n v="6.19"/>
    <n v="99.24"/>
    <n v="6.74"/>
    <n v="122.4"/>
    <n v="86.44"/>
    <n v="94.94"/>
    <s v="Pass"/>
    <s v="Yes"/>
    <s v="Process"/>
    <s v="Minor"/>
    <x v="11"/>
    <n v="0"/>
    <n v="1"/>
    <n v="0"/>
    <n v="0"/>
    <n v="0"/>
    <n v="0"/>
  </r>
  <r>
    <s v="B000486"/>
    <s v="GLP-1 Agonist"/>
    <s v="Line 3"/>
    <d v="2025-08-19T00:00:00"/>
    <s v="Team A"/>
    <n v="22.33"/>
    <n v="41.06"/>
    <n v="321"/>
    <n v="49.2"/>
    <n v="8.06"/>
    <n v="99.25"/>
    <n v="7.07"/>
    <n v="138.30000000000001"/>
    <n v="85.48"/>
    <n v="93.63"/>
    <s v="Pass"/>
    <s v="No"/>
    <s v="None"/>
    <s v="None"/>
    <x v="23"/>
    <n v="0"/>
    <n v="0"/>
    <n v="0"/>
    <n v="0"/>
    <n v="0"/>
    <n v="0"/>
  </r>
  <r>
    <s v="B000487"/>
    <s v="GLP-1 Agonist"/>
    <s v="Line 3"/>
    <d v="2025-04-25T00:00:00"/>
    <s v="Team A"/>
    <n v="21.36"/>
    <n v="37.06"/>
    <n v="257"/>
    <n v="51.4"/>
    <n v="7.68"/>
    <n v="98.97"/>
    <n v="6.93"/>
    <n v="152.19999999999999"/>
    <n v="85.47"/>
    <n v="92.24"/>
    <s v="Pass"/>
    <s v="No"/>
    <s v="None"/>
    <s v="None"/>
    <x v="7"/>
    <n v="0"/>
    <n v="0"/>
    <n v="0"/>
    <n v="0"/>
    <n v="0"/>
    <n v="0"/>
  </r>
  <r>
    <s v="B000488"/>
    <s v="Antidepressant"/>
    <s v="Line 3"/>
    <d v="2025-10-27T00:00:00"/>
    <s v="Team D"/>
    <n v="21.28"/>
    <n v="37.380000000000003"/>
    <n v="327"/>
    <n v="37.200000000000003"/>
    <n v="7.46"/>
    <n v="99.63"/>
    <n v="6.98"/>
    <n v="142.6"/>
    <n v="90.23"/>
    <n v="92.64"/>
    <s v="Pass"/>
    <s v="No"/>
    <s v="None"/>
    <s v="None"/>
    <x v="17"/>
    <n v="0"/>
    <n v="0"/>
    <n v="0"/>
    <n v="0"/>
    <n v="0"/>
    <n v="0"/>
  </r>
  <r>
    <s v="B000489"/>
    <s v="COX-2 Inhibitor"/>
    <s v="Line 1"/>
    <d v="2024-06-10T00:00:00"/>
    <s v="Team A"/>
    <n v="21.23"/>
    <n v="49.57"/>
    <n v="351"/>
    <n v="37.799999999999997"/>
    <n v="7.04"/>
    <n v="98.91"/>
    <n v="6.87"/>
    <n v="120.1"/>
    <n v="92.02"/>
    <n v="94.61"/>
    <s v="Pass"/>
    <s v="No"/>
    <s v="None"/>
    <s v="None"/>
    <x v="19"/>
    <n v="0"/>
    <n v="0"/>
    <n v="0"/>
    <n v="0"/>
    <n v="0"/>
    <n v="0"/>
  </r>
  <r>
    <s v="B000490"/>
    <s v="COX-2 Inhibitor"/>
    <s v="Line 2"/>
    <d v="2025-07-29T00:00:00"/>
    <s v="Team A"/>
    <n v="22.37"/>
    <n v="52.28"/>
    <n v="335"/>
    <n v="44.7"/>
    <n v="5.64"/>
    <n v="98.87"/>
    <n v="6.74"/>
    <n v="122.6"/>
    <n v="87.71"/>
    <n v="94.19"/>
    <s v="Pass"/>
    <s v="No"/>
    <s v="None"/>
    <s v="None"/>
    <x v="10"/>
    <n v="0"/>
    <n v="0"/>
    <n v="0"/>
    <n v="0"/>
    <n v="0"/>
    <n v="0"/>
  </r>
  <r>
    <s v="B000491"/>
    <s v="COX-2 Inhibitor"/>
    <s v="Line 2"/>
    <d v="2025-05-24T00:00:00"/>
    <s v="Team C"/>
    <n v="21.55"/>
    <n v="41.89"/>
    <n v="328"/>
    <n v="29.8"/>
    <n v="5.89"/>
    <n v="99.11"/>
    <n v="6.57"/>
    <m/>
    <n v="87.77"/>
    <n v="93.56"/>
    <s v="Pass"/>
    <s v="Yes"/>
    <s v="Environmental"/>
    <s v="Major"/>
    <x v="8"/>
    <n v="0"/>
    <n v="0"/>
    <n v="0"/>
    <n v="0"/>
    <n v="1"/>
    <n v="0"/>
  </r>
  <r>
    <s v="B000492"/>
    <s v="COX-2 Inhibitor"/>
    <s v="Line 1"/>
    <d v="2025-03-02T00:00:00"/>
    <s v="Team A"/>
    <n v="21.49"/>
    <n v="44.68"/>
    <n v="329"/>
    <n v="33.299999999999997"/>
    <n v="6.63"/>
    <n v="98.94"/>
    <n v="6.8"/>
    <n v="110.6"/>
    <n v="88.28"/>
    <n v="92.42"/>
    <s v="Pass"/>
    <s v="No"/>
    <s v="None"/>
    <s v="None"/>
    <x v="11"/>
    <n v="0"/>
    <n v="0"/>
    <n v="0"/>
    <n v="0"/>
    <n v="0"/>
    <n v="0"/>
  </r>
  <r>
    <s v="B000493"/>
    <s v="COX-2 Inhibitor"/>
    <s v="Line 3"/>
    <d v="2024-01-03T00:00:00"/>
    <s v="Team B"/>
    <n v="22.9"/>
    <n v="43.28"/>
    <n v="334"/>
    <n v="44.2"/>
    <n v="6.39"/>
    <n v="99.45"/>
    <n v="6.6"/>
    <n v="121.6"/>
    <n v="87.59"/>
    <n v="95.8"/>
    <s v="Pass"/>
    <s v="No"/>
    <s v="None"/>
    <s v="None"/>
    <x v="12"/>
    <n v="0"/>
    <n v="0"/>
    <n v="0"/>
    <n v="0"/>
    <n v="0"/>
    <n v="0"/>
  </r>
  <r>
    <s v="B000494"/>
    <s v="GLP-1 Agonist"/>
    <s v="Line 2"/>
    <d v="2025-01-30T00:00:00"/>
    <s v="Team D"/>
    <n v="20.170000000000002"/>
    <n v="48.65"/>
    <n v="295"/>
    <n v="48.4"/>
    <n v="8.25"/>
    <n v="98.05"/>
    <n v="7.17"/>
    <n v="136.30000000000001"/>
    <n v="88.09"/>
    <n v="92.98"/>
    <s v="Pass"/>
    <s v="No"/>
    <s v="None"/>
    <s v="None"/>
    <x v="0"/>
    <n v="0"/>
    <n v="0"/>
    <n v="0"/>
    <n v="0"/>
    <n v="0"/>
    <n v="0"/>
  </r>
  <r>
    <s v="B000495"/>
    <s v="AED"/>
    <s v="Line 1"/>
    <d v="2025-09-19T00:00:00"/>
    <s v="Team C"/>
    <n v="22.86"/>
    <n v="33.43"/>
    <n v="306"/>
    <n v="44.8"/>
    <n v="7.87"/>
    <n v="98.97"/>
    <n v="6.88"/>
    <n v="138.1"/>
    <n v="83.85"/>
    <n v="95.88"/>
    <s v="Pass"/>
    <s v="No"/>
    <s v="None"/>
    <s v="None"/>
    <x v="9"/>
    <n v="0"/>
    <n v="0"/>
    <n v="0"/>
    <n v="0"/>
    <n v="0"/>
    <n v="0"/>
  </r>
  <r>
    <s v="B000496"/>
    <s v="GLP-1 Agonist"/>
    <s v="Line 3"/>
    <d v="2025-04-16T00:00:00"/>
    <s v="Team D"/>
    <n v="21.62"/>
    <n v="41.89"/>
    <n v="294"/>
    <n v="55.1"/>
    <n v="8.31"/>
    <n v="99.2"/>
    <n v="7.11"/>
    <n v="144.6"/>
    <n v="81.540000000000006"/>
    <n v="91.17"/>
    <s v="Pass"/>
    <s v="No"/>
    <s v="None"/>
    <s v="None"/>
    <x v="7"/>
    <n v="0"/>
    <n v="0"/>
    <n v="0"/>
    <n v="0"/>
    <n v="0"/>
    <n v="0"/>
  </r>
  <r>
    <s v="B000497"/>
    <s v="GLP-1 Agonist"/>
    <s v="Line 3"/>
    <d v="2024-01-04T00:00:00"/>
    <s v="Team B"/>
    <n v="21.47"/>
    <n v="36.36"/>
    <n v="321"/>
    <n v="45.1"/>
    <n v="7.62"/>
    <n v="98.87"/>
    <n v="6.81"/>
    <n v="150.6"/>
    <n v="87.58"/>
    <n v="92.94"/>
    <s v="Pass"/>
    <s v="No"/>
    <s v="None"/>
    <s v="None"/>
    <x v="12"/>
    <n v="0"/>
    <n v="0"/>
    <n v="0"/>
    <n v="0"/>
    <n v="0"/>
    <n v="0"/>
  </r>
  <r>
    <s v="B000498"/>
    <s v="COX-2 Inhibitor"/>
    <s v="Line 3"/>
    <d v="2024-07-29T00:00:00"/>
    <s v="Team C"/>
    <n v="21.72"/>
    <n v="31.22"/>
    <n v="318"/>
    <n v="36.6"/>
    <n v="5.63"/>
    <n v="99.63"/>
    <n v="6.65"/>
    <n v="118.4"/>
    <n v="85.8"/>
    <n v="95.82"/>
    <s v="Pass"/>
    <s v="Yes"/>
    <s v="Environmental"/>
    <s v="Minor"/>
    <x v="22"/>
    <n v="0"/>
    <n v="0"/>
    <n v="0"/>
    <n v="0"/>
    <n v="0"/>
    <n v="0"/>
  </r>
  <r>
    <s v="B000499"/>
    <s v="GLP-1 Agonist"/>
    <s v="Line 2"/>
    <d v="2025-02-20T00:00:00"/>
    <s v="Team A"/>
    <n v="22.07"/>
    <n v="38.200000000000003"/>
    <n v="269"/>
    <n v="44.5"/>
    <n v="8.1199999999999992"/>
    <n v="99.55"/>
    <n v="6.98"/>
    <n v="133.4"/>
    <n v="83.86"/>
    <n v="93.85"/>
    <s v="Pass"/>
    <s v="No"/>
    <s v="None"/>
    <s v="None"/>
    <x v="1"/>
    <n v="0"/>
    <n v="0"/>
    <n v="0"/>
    <n v="0"/>
    <n v="0"/>
    <n v="0"/>
  </r>
  <r>
    <s v="B000500"/>
    <s v="GLP-1 Agonist"/>
    <s v="Line 3"/>
    <d v="2025-08-16T00:00:00"/>
    <s v="Team B"/>
    <n v="21.5"/>
    <n v="49.24"/>
    <n v="322"/>
    <n v="46.6"/>
    <n v="9.1999999999999993"/>
    <n v="98.79"/>
    <n v="7.04"/>
    <n v="150.9"/>
    <n v="88.16"/>
    <n v="92.71"/>
    <s v="Pass"/>
    <s v="No"/>
    <s v="None"/>
    <s v="None"/>
    <x v="23"/>
    <n v="0"/>
    <n v="0"/>
    <n v="0"/>
    <n v="0"/>
    <n v="0"/>
    <n v="0"/>
  </r>
  <r>
    <s v="B000501"/>
    <s v="COX-2 Inhibitor"/>
    <s v="Line 2"/>
    <d v="2024-11-21T00:00:00"/>
    <s v="Team A"/>
    <n v="21.99"/>
    <n v="39.72"/>
    <n v="337"/>
    <n v="45.4"/>
    <n v="7.85"/>
    <n v="99.54"/>
    <n v="6.65"/>
    <n v="124.6"/>
    <n v="86.89"/>
    <n v="94.49"/>
    <s v="Pass"/>
    <s v="No"/>
    <s v="None"/>
    <s v="None"/>
    <x v="5"/>
    <n v="0"/>
    <n v="0"/>
    <n v="0"/>
    <n v="0"/>
    <n v="0"/>
    <n v="0"/>
  </r>
  <r>
    <s v="B000502"/>
    <s v="AED"/>
    <s v="Line 2"/>
    <d v="2025-09-18T00:00:00"/>
    <s v="Team D"/>
    <n v="21.95"/>
    <n v="47.95"/>
    <n v="308"/>
    <n v="34.6"/>
    <n v="6.83"/>
    <n v="99.57"/>
    <n v="7.05"/>
    <n v="122.8"/>
    <n v="87.91"/>
    <n v="93.15"/>
    <s v="Pass"/>
    <s v="No"/>
    <s v="None"/>
    <s v="None"/>
    <x v="9"/>
    <n v="0"/>
    <n v="0"/>
    <n v="0"/>
    <n v="0"/>
    <n v="0"/>
    <n v="0"/>
  </r>
  <r>
    <s v="B000503"/>
    <s v="AED"/>
    <s v="Line 1"/>
    <d v="2025-08-04T00:00:00"/>
    <s v="Team A"/>
    <n v="20.54"/>
    <n v="49.99"/>
    <n v="313"/>
    <n v="37.4"/>
    <n v="6.43"/>
    <m/>
    <n v="6.94"/>
    <n v="125"/>
    <n v="91.37"/>
    <n v="92.97"/>
    <s v="Pass"/>
    <s v="No"/>
    <s v="None"/>
    <s v="None"/>
    <x v="23"/>
    <n v="0"/>
    <n v="0"/>
    <n v="1"/>
    <n v="0"/>
    <n v="0"/>
    <n v="0"/>
  </r>
  <r>
    <s v="B000504"/>
    <s v="GLP-1 Agonist"/>
    <s v="Line 2"/>
    <d v="2024-07-14T00:00:00"/>
    <s v="Team A"/>
    <n v="20.27"/>
    <n v="39.94"/>
    <n v="304"/>
    <n v="40.5"/>
    <n v="8"/>
    <n v="98.94"/>
    <n v="7.01"/>
    <n v="147.1"/>
    <n v="84.71"/>
    <n v="90.9"/>
    <s v="Pass"/>
    <s v="No"/>
    <s v="None"/>
    <s v="None"/>
    <x v="22"/>
    <n v="0"/>
    <n v="0"/>
    <n v="0"/>
    <n v="0"/>
    <n v="0"/>
    <n v="0"/>
  </r>
  <r>
    <s v="B000505"/>
    <s v="GLP-1 Agonist"/>
    <s v="Line 3"/>
    <d v="2024-05-22T00:00:00"/>
    <s v="Team B"/>
    <n v="20.66"/>
    <n v="40.6"/>
    <n v="291"/>
    <n v="57.2"/>
    <n v="8.4"/>
    <n v="99.17"/>
    <n v="7.15"/>
    <n v="149.6"/>
    <n v="80.959999999999994"/>
    <n v="90.9"/>
    <s v="Pass"/>
    <s v="No"/>
    <s v="None"/>
    <s v="None"/>
    <x v="3"/>
    <n v="0"/>
    <n v="0"/>
    <n v="0"/>
    <n v="0"/>
    <n v="0"/>
    <n v="0"/>
  </r>
  <r>
    <s v="B000506"/>
    <s v="AED"/>
    <s v="Line 2"/>
    <d v="2025-10-21T00:00:00"/>
    <s v="Team B"/>
    <n v="22.06"/>
    <n v="35.42"/>
    <n v="324"/>
    <n v="40.6"/>
    <n v="7.41"/>
    <n v="99.41"/>
    <n v="6.92"/>
    <n v="139.4"/>
    <n v="91.07"/>
    <n v="93.02"/>
    <s v="Pass"/>
    <s v="No"/>
    <s v="None"/>
    <s v="None"/>
    <x v="17"/>
    <n v="0"/>
    <n v="0"/>
    <n v="0"/>
    <n v="0"/>
    <n v="0"/>
    <n v="0"/>
  </r>
  <r>
    <s v="B000507"/>
    <s v="GLP-1 Agonist"/>
    <s v="Line 2"/>
    <d v="2025-03-06T00:00:00"/>
    <s v="Team B"/>
    <n v="21.5"/>
    <m/>
    <n v="283"/>
    <n v="46.2"/>
    <n v="7.9"/>
    <n v="98.97"/>
    <n v="6.93"/>
    <n v="135.80000000000001"/>
    <n v="86.54"/>
    <n v="93.25"/>
    <s v="Pass"/>
    <s v="No"/>
    <s v="None"/>
    <s v="None"/>
    <x v="11"/>
    <n v="0"/>
    <n v="1"/>
    <n v="0"/>
    <n v="0"/>
    <n v="0"/>
    <n v="0"/>
  </r>
  <r>
    <s v="B000508"/>
    <s v="AED"/>
    <s v="Line 3"/>
    <d v="2025-09-12T00:00:00"/>
    <s v="Team B"/>
    <n v="22.59"/>
    <n v="48.54"/>
    <n v="310"/>
    <n v="36.6"/>
    <n v="7.41"/>
    <n v="98.72"/>
    <n v="7.03"/>
    <n v="136.30000000000001"/>
    <n v="89.4"/>
    <n v="94.3"/>
    <s v="Pass"/>
    <s v="No"/>
    <s v="None"/>
    <s v="None"/>
    <x v="9"/>
    <n v="0"/>
    <n v="0"/>
    <n v="0"/>
    <n v="0"/>
    <n v="0"/>
    <n v="0"/>
  </r>
  <r>
    <s v="B000509"/>
    <s v="GLP-1 Agonist"/>
    <s v="Line 3"/>
    <d v="2025-11-05T00:00:00"/>
    <s v="Team B"/>
    <m/>
    <n v="40.299999999999997"/>
    <n v="260"/>
    <n v="47.1"/>
    <n v="8.68"/>
    <n v="99.4"/>
    <n v="6.91"/>
    <n v="141.9"/>
    <n v="84.89"/>
    <n v="94.15"/>
    <s v="Pass"/>
    <s v="No"/>
    <s v="None"/>
    <s v="None"/>
    <x v="18"/>
    <n v="1"/>
    <n v="0"/>
    <n v="0"/>
    <n v="0"/>
    <n v="0"/>
    <n v="0"/>
  </r>
  <r>
    <s v="B000510"/>
    <s v="Antidepressant"/>
    <s v="Line 1"/>
    <d v="2024-11-06T00:00:00"/>
    <s v="Team D"/>
    <n v="22.43"/>
    <n v="43.84"/>
    <n v="341"/>
    <n v="46.8"/>
    <n v="7.75"/>
    <n v="98.99"/>
    <n v="6.77"/>
    <n v="136.30000000000001"/>
    <n v="86.91"/>
    <n v="93.21"/>
    <s v="Pass"/>
    <s v="No"/>
    <s v="None"/>
    <s v="None"/>
    <x v="5"/>
    <n v="0"/>
    <n v="0"/>
    <n v="0"/>
    <n v="0"/>
    <n v="0"/>
    <n v="0"/>
  </r>
  <r>
    <s v="B000511"/>
    <s v="Antidepressant"/>
    <s v="Line 3"/>
    <d v="2024-02-03T00:00:00"/>
    <s v="Team C"/>
    <n v="21.91"/>
    <n v="42.67"/>
    <n v="317"/>
    <n v="44.9"/>
    <n v="7.16"/>
    <n v="99.39"/>
    <n v="6.63"/>
    <n v="138.1"/>
    <n v="85.33"/>
    <n v="96.04"/>
    <s v="Pass"/>
    <s v="No"/>
    <s v="None"/>
    <s v="None"/>
    <x v="15"/>
    <n v="0"/>
    <n v="0"/>
    <n v="0"/>
    <n v="0"/>
    <n v="0"/>
    <n v="0"/>
  </r>
  <r>
    <s v="B000512"/>
    <s v="AED"/>
    <s v="Line 3"/>
    <d v="2025-10-26T00:00:00"/>
    <s v="Team D"/>
    <m/>
    <n v="54.96"/>
    <n v="327"/>
    <n v="44.9"/>
    <n v="7.14"/>
    <n v="98.87"/>
    <n v="7.12"/>
    <n v="123.9"/>
    <n v="87.12"/>
    <n v="93.86"/>
    <s v="Failed"/>
    <s v="Yes"/>
    <s v="Process"/>
    <s v="Minor"/>
    <x v="17"/>
    <n v="1"/>
    <n v="0"/>
    <n v="0"/>
    <n v="0"/>
    <n v="0"/>
    <n v="0"/>
  </r>
  <r>
    <s v="B000513"/>
    <s v="Antidepressant"/>
    <s v="Line 3"/>
    <d v="2025-03-02T00:00:00"/>
    <s v="Team D"/>
    <n v="22.29"/>
    <n v="39.85"/>
    <n v="329"/>
    <n v="34.9"/>
    <n v="5.73"/>
    <n v="99.6"/>
    <n v="6.85"/>
    <n v="123.1"/>
    <n v="90.51"/>
    <n v="93.96"/>
    <s v="Pass"/>
    <s v="No"/>
    <s v="None"/>
    <s v="None"/>
    <x v="11"/>
    <n v="0"/>
    <n v="0"/>
    <n v="0"/>
    <n v="0"/>
    <n v="0"/>
    <n v="0"/>
  </r>
  <r>
    <s v="B000514"/>
    <s v="GLP-1 Agonist"/>
    <s v="Line 3"/>
    <d v="2024-03-29T00:00:00"/>
    <s v="Team C"/>
    <n v="21.45"/>
    <n v="48.03"/>
    <n v="310"/>
    <n v="47.7"/>
    <n v="7.95"/>
    <n v="98.55"/>
    <n v="7.08"/>
    <n v="148.80000000000001"/>
    <n v="85.89"/>
    <n v="92.11"/>
    <s v="Pass"/>
    <s v="No"/>
    <s v="None"/>
    <s v="None"/>
    <x v="21"/>
    <n v="0"/>
    <n v="0"/>
    <n v="0"/>
    <n v="0"/>
    <n v="0"/>
    <n v="0"/>
  </r>
  <r>
    <s v="B000515"/>
    <s v="GLP-1 Agonist"/>
    <s v="Line 3"/>
    <d v="2025-01-22T00:00:00"/>
    <s v="Team D"/>
    <n v="21.03"/>
    <n v="40.67"/>
    <n v="300"/>
    <n v="50.3"/>
    <n v="7.63"/>
    <n v="98.67"/>
    <n v="6.87"/>
    <n v="152.1"/>
    <n v="87.32"/>
    <n v="92.33"/>
    <s v="Pass"/>
    <s v="No"/>
    <s v="None"/>
    <s v="None"/>
    <x v="0"/>
    <n v="0"/>
    <n v="0"/>
    <n v="0"/>
    <n v="0"/>
    <n v="0"/>
    <n v="0"/>
  </r>
  <r>
    <s v="B000516"/>
    <s v="Antidepressant"/>
    <s v="Line 3"/>
    <d v="2024-01-21T00:00:00"/>
    <s v="Team A"/>
    <n v="22.03"/>
    <n v="50.47"/>
    <n v="327"/>
    <n v="38"/>
    <n v="7.44"/>
    <n v="99.18"/>
    <n v="6.94"/>
    <n v="135.9"/>
    <n v="89.57"/>
    <n v="94.94"/>
    <s v="Pass"/>
    <s v="No"/>
    <s v="None"/>
    <s v="None"/>
    <x v="12"/>
    <n v="0"/>
    <n v="0"/>
    <n v="0"/>
    <n v="0"/>
    <n v="0"/>
    <n v="0"/>
  </r>
  <r>
    <s v="B000517"/>
    <s v="GLP-1 Agonist"/>
    <s v="Line 2"/>
    <d v="2024-07-30T00:00:00"/>
    <s v="Team D"/>
    <n v="21.4"/>
    <n v="33.880000000000003"/>
    <n v="283"/>
    <n v="51.6"/>
    <n v="7.74"/>
    <n v="98.7"/>
    <n v="7.04"/>
    <n v="142.69999999999999"/>
    <n v="82.75"/>
    <n v="91.88"/>
    <s v="Pass"/>
    <s v="No"/>
    <s v="None"/>
    <s v="None"/>
    <x v="22"/>
    <n v="0"/>
    <n v="0"/>
    <n v="0"/>
    <n v="0"/>
    <n v="0"/>
    <n v="0"/>
  </r>
  <r>
    <s v="B000518"/>
    <s v="COX-2 Inhibitor"/>
    <s v="Line 1"/>
    <d v="2024-09-11T00:00:00"/>
    <s v="Team B"/>
    <n v="22.38"/>
    <n v="43.92"/>
    <n v="319"/>
    <n v="42.9"/>
    <n v="6.65"/>
    <n v="99.19"/>
    <n v="6.84"/>
    <n v="135.30000000000001"/>
    <n v="87.81"/>
    <n v="94.7"/>
    <s v="Pass"/>
    <s v="No"/>
    <s v="None"/>
    <s v="None"/>
    <x v="4"/>
    <n v="0"/>
    <n v="0"/>
    <n v="0"/>
    <n v="0"/>
    <n v="0"/>
    <n v="0"/>
  </r>
  <r>
    <s v="B000519"/>
    <s v="Antidepressant"/>
    <s v="Line 2"/>
    <d v="2024-11-28T00:00:00"/>
    <s v="Team C"/>
    <n v="21.69"/>
    <n v="40.03"/>
    <n v="318"/>
    <n v="39.1"/>
    <n v="7.34"/>
    <n v="99.55"/>
    <n v="6.77"/>
    <n v="118.2"/>
    <n v="87.24"/>
    <n v="94.73"/>
    <s v="Pass"/>
    <s v="No"/>
    <s v="None"/>
    <s v="None"/>
    <x v="5"/>
    <n v="0"/>
    <n v="0"/>
    <n v="0"/>
    <n v="0"/>
    <n v="0"/>
    <n v="0"/>
  </r>
  <r>
    <s v="B000520"/>
    <s v="AED"/>
    <s v="Line 3"/>
    <d v="2025-02-17T00:00:00"/>
    <s v="Team A"/>
    <n v="20.82"/>
    <n v="44.7"/>
    <n v="303"/>
    <n v="50.5"/>
    <n v="8.06"/>
    <n v="98.45"/>
    <n v="7.19"/>
    <n v="122.8"/>
    <n v="87.07"/>
    <n v="91.8"/>
    <s v="Pass"/>
    <s v="No"/>
    <s v="None"/>
    <s v="None"/>
    <x v="1"/>
    <n v="0"/>
    <n v="0"/>
    <n v="0"/>
    <n v="0"/>
    <n v="0"/>
    <n v="0"/>
  </r>
  <r>
    <s v="B000521"/>
    <s v="AED"/>
    <s v="Line 2"/>
    <d v="2025-09-05T00:00:00"/>
    <s v="Team A"/>
    <n v="21.86"/>
    <m/>
    <n v="341"/>
    <n v="43.4"/>
    <n v="7.18"/>
    <n v="98.98"/>
    <n v="7.35"/>
    <n v="127.6"/>
    <n v="88"/>
    <n v="91.9"/>
    <s v="Pass"/>
    <s v="No"/>
    <s v="None"/>
    <s v="None"/>
    <x v="9"/>
    <n v="0"/>
    <n v="1"/>
    <n v="0"/>
    <n v="0"/>
    <n v="0"/>
    <n v="0"/>
  </r>
  <r>
    <s v="B000522"/>
    <s v="GLP-1 Agonist"/>
    <s v="Line 3"/>
    <d v="2024-09-13T00:00:00"/>
    <s v="Team D"/>
    <n v="20.9"/>
    <n v="41.89"/>
    <n v="307"/>
    <n v="55.8"/>
    <n v="9.35"/>
    <n v="99.23"/>
    <n v="6.94"/>
    <n v="156.6"/>
    <n v="84.27"/>
    <n v="92.91"/>
    <s v="Pass"/>
    <s v="No"/>
    <s v="None"/>
    <s v="None"/>
    <x v="4"/>
    <n v="0"/>
    <n v="0"/>
    <n v="0"/>
    <n v="0"/>
    <n v="0"/>
    <n v="0"/>
  </r>
  <r>
    <s v="B000523"/>
    <s v="Antidepressant"/>
    <s v="Line 1"/>
    <d v="2025-06-21T00:00:00"/>
    <s v="Team B"/>
    <n v="21.23"/>
    <n v="48.1"/>
    <n v="307"/>
    <n v="52.2"/>
    <n v="7.76"/>
    <n v="99.02"/>
    <n v="6.86"/>
    <n v="122.4"/>
    <n v="88.4"/>
    <n v="96.47"/>
    <s v="Pass"/>
    <s v="No"/>
    <s v="None"/>
    <s v="None"/>
    <x v="2"/>
    <n v="0"/>
    <n v="0"/>
    <n v="0"/>
    <n v="0"/>
    <n v="0"/>
    <n v="0"/>
  </r>
  <r>
    <s v="B000524"/>
    <s v="COX-2 Inhibitor"/>
    <s v="Line 2"/>
    <d v="2025-11-19T00:00:00"/>
    <s v="Team A"/>
    <n v="22.32"/>
    <n v="39.65"/>
    <n v="335"/>
    <n v="31"/>
    <n v="6.13"/>
    <n v="98.95"/>
    <n v="6.75"/>
    <n v="101.1"/>
    <n v="85.86"/>
    <n v="94.49"/>
    <s v="Pass"/>
    <s v="No"/>
    <s v="None"/>
    <s v="None"/>
    <x v="18"/>
    <n v="0"/>
    <n v="0"/>
    <n v="0"/>
    <n v="0"/>
    <n v="0"/>
    <n v="0"/>
  </r>
  <r>
    <s v="B000525"/>
    <s v="Antidepressant"/>
    <s v="Line 2"/>
    <d v="2025-07-01T00:00:00"/>
    <s v="Team C"/>
    <n v="22.55"/>
    <n v="37.89"/>
    <n v="322"/>
    <n v="45.2"/>
    <n v="6.91"/>
    <n v="99.06"/>
    <n v="6.63"/>
    <n v="113"/>
    <n v="85.79"/>
    <n v="94.88"/>
    <s v="Pass"/>
    <s v="Yes"/>
    <s v="Process"/>
    <s v="Minor"/>
    <x v="10"/>
    <n v="0"/>
    <n v="0"/>
    <n v="0"/>
    <n v="0"/>
    <n v="0"/>
    <n v="0"/>
  </r>
  <r>
    <s v="B000526"/>
    <s v="GLP-1 Agonist"/>
    <s v="Line 2"/>
    <d v="2024-07-05T00:00:00"/>
    <s v="Team A"/>
    <n v="21.64"/>
    <n v="40.08"/>
    <n v="299"/>
    <n v="55.2"/>
    <n v="8.48"/>
    <n v="98.69"/>
    <n v="7.07"/>
    <n v="150.80000000000001"/>
    <n v="83.27"/>
    <n v="91.22"/>
    <s v="Pass"/>
    <s v="No"/>
    <s v="None"/>
    <s v="None"/>
    <x v="22"/>
    <n v="0"/>
    <n v="0"/>
    <n v="0"/>
    <n v="0"/>
    <n v="0"/>
    <n v="0"/>
  </r>
  <r>
    <s v="B000527"/>
    <s v="AED"/>
    <s v="Line 1"/>
    <d v="2025-05-10T00:00:00"/>
    <s v="Team B"/>
    <n v="21.4"/>
    <n v="43.81"/>
    <n v="320"/>
    <n v="38.700000000000003"/>
    <n v="7.19"/>
    <n v="99.01"/>
    <n v="6.94"/>
    <n v="112.5"/>
    <n v="88.69"/>
    <n v="95.06"/>
    <s v="Pass"/>
    <s v="No"/>
    <s v="None"/>
    <s v="None"/>
    <x v="8"/>
    <n v="0"/>
    <n v="0"/>
    <n v="0"/>
    <n v="0"/>
    <n v="0"/>
    <n v="0"/>
  </r>
  <r>
    <s v="B000528"/>
    <s v="AED"/>
    <s v="Line 1"/>
    <d v="2024-07-24T00:00:00"/>
    <s v="Team C"/>
    <n v="21.37"/>
    <n v="43.07"/>
    <n v="316"/>
    <n v="41.8"/>
    <n v="6.57"/>
    <n v="98.92"/>
    <n v="6.96"/>
    <n v="132.69999999999999"/>
    <n v="88.79"/>
    <n v="93.48"/>
    <s v="Pass"/>
    <s v="No"/>
    <s v="None"/>
    <s v="None"/>
    <x v="22"/>
    <n v="0"/>
    <n v="0"/>
    <n v="0"/>
    <n v="0"/>
    <n v="0"/>
    <n v="0"/>
  </r>
  <r>
    <s v="B000529"/>
    <s v="COX-2 Inhibitor"/>
    <s v="Line 3"/>
    <d v="2024-12-15T00:00:00"/>
    <s v="Team C"/>
    <n v="22.98"/>
    <n v="38.21"/>
    <n v="315"/>
    <n v="36.299999999999997"/>
    <n v="7.38"/>
    <n v="99.05"/>
    <n v="6.57"/>
    <n v="116.2"/>
    <n v="88.71"/>
    <n v="95.97"/>
    <s v="Pass"/>
    <s v="No"/>
    <s v="None"/>
    <s v="None"/>
    <x v="16"/>
    <n v="0"/>
    <n v="0"/>
    <n v="0"/>
    <n v="0"/>
    <n v="0"/>
    <n v="0"/>
  </r>
  <r>
    <s v="B000530"/>
    <s v="GLP-1 Agonist"/>
    <s v="Line 2"/>
    <d v="2025-04-09T00:00:00"/>
    <s v="Team B"/>
    <n v="19.7"/>
    <n v="45.99"/>
    <n v="261"/>
    <n v="47.3"/>
    <n v="8.4700000000000006"/>
    <n v="99.01"/>
    <n v="6.97"/>
    <n v="131.80000000000001"/>
    <n v="82.94"/>
    <n v="94.11"/>
    <s v="Pass"/>
    <s v="No"/>
    <s v="None"/>
    <s v="None"/>
    <x v="7"/>
    <n v="0"/>
    <n v="0"/>
    <n v="0"/>
    <n v="0"/>
    <n v="0"/>
    <n v="0"/>
  </r>
  <r>
    <s v="B000531"/>
    <s v="COX-2 Inhibitor"/>
    <s v="Line 1"/>
    <d v="2024-08-02T00:00:00"/>
    <s v="Team B"/>
    <n v="23.1"/>
    <n v="41.19"/>
    <n v="333"/>
    <n v="36"/>
    <n v="7.18"/>
    <n v="99.63"/>
    <n v="6.45"/>
    <n v="107.6"/>
    <n v="90.25"/>
    <n v="95.89"/>
    <s v="Pass"/>
    <s v="No"/>
    <s v="None"/>
    <s v="None"/>
    <x v="14"/>
    <n v="0"/>
    <n v="0"/>
    <n v="0"/>
    <n v="0"/>
    <n v="0"/>
    <n v="0"/>
  </r>
  <r>
    <s v="B000532"/>
    <s v="COX-2 Inhibitor"/>
    <s v="Line 1"/>
    <d v="2024-01-03T00:00:00"/>
    <s v="Team D"/>
    <n v="21.09"/>
    <n v="50.13"/>
    <n v="350"/>
    <n v="36.9"/>
    <n v="7.41"/>
    <n v="99.19"/>
    <n v="7"/>
    <n v="119.1"/>
    <n v="89.48"/>
    <n v="95.99"/>
    <s v="Pass"/>
    <s v="No"/>
    <s v="None"/>
    <s v="None"/>
    <x v="12"/>
    <n v="0"/>
    <n v="0"/>
    <n v="0"/>
    <n v="0"/>
    <n v="0"/>
    <n v="0"/>
  </r>
  <r>
    <s v="B000533"/>
    <s v="GLP-1 Agonist"/>
    <s v="Line 2"/>
    <d v="2025-09-03T00:00:00"/>
    <s v="Team A"/>
    <n v="20.440000000000001"/>
    <n v="40.06"/>
    <n v="293"/>
    <n v="51.6"/>
    <n v="9.06"/>
    <n v="99.33"/>
    <n v="7.08"/>
    <n v="134.9"/>
    <m/>
    <n v="93.53"/>
    <s v="Pass"/>
    <s v="No"/>
    <s v="None"/>
    <s v="None"/>
    <x v="9"/>
    <n v="0"/>
    <n v="0"/>
    <n v="0"/>
    <n v="0"/>
    <n v="0"/>
    <n v="1"/>
  </r>
  <r>
    <s v="B000534"/>
    <s v="COX-2 Inhibitor"/>
    <s v="Line 1"/>
    <d v="2025-06-15T00:00:00"/>
    <s v="Team A"/>
    <n v="22.11"/>
    <n v="46.24"/>
    <n v="362"/>
    <n v="26.6"/>
    <n v="7.15"/>
    <n v="99.58"/>
    <n v="6.84"/>
    <n v="110"/>
    <n v="90.41"/>
    <n v="93.77"/>
    <s v="Pass"/>
    <s v="No"/>
    <s v="None"/>
    <s v="None"/>
    <x v="2"/>
    <n v="0"/>
    <n v="0"/>
    <n v="0"/>
    <n v="0"/>
    <n v="0"/>
    <n v="0"/>
  </r>
  <r>
    <s v="B000535"/>
    <s v="Antidepressant"/>
    <s v="Line 3"/>
    <d v="2024-03-31T00:00:00"/>
    <s v="Team A"/>
    <n v="23.63"/>
    <n v="44.79"/>
    <n v="319"/>
    <n v="38.1"/>
    <n v="7.4"/>
    <n v="98.82"/>
    <n v="6.88"/>
    <n v="128.30000000000001"/>
    <n v="88.92"/>
    <n v="94.88"/>
    <s v="Pass"/>
    <s v="Yes"/>
    <s v="Environmental"/>
    <s v="Minor"/>
    <x v="21"/>
    <n v="0"/>
    <n v="0"/>
    <n v="0"/>
    <n v="0"/>
    <n v="0"/>
    <n v="0"/>
  </r>
  <r>
    <s v="B000536"/>
    <s v="Antidepressant"/>
    <s v="Line 3"/>
    <d v="2024-10-02T00:00:00"/>
    <s v="Team D"/>
    <n v="23.26"/>
    <n v="37.880000000000003"/>
    <n v="344"/>
    <n v="47.2"/>
    <n v="7.42"/>
    <n v="99.17"/>
    <n v="6.46"/>
    <n v="136.5"/>
    <n v="90.1"/>
    <n v="92.7"/>
    <s v="Pass"/>
    <s v="No"/>
    <s v="None"/>
    <s v="None"/>
    <x v="20"/>
    <n v="0"/>
    <n v="0"/>
    <n v="0"/>
    <n v="0"/>
    <n v="0"/>
    <n v="0"/>
  </r>
  <r>
    <s v="B000537"/>
    <s v="GLP-1 Agonist"/>
    <s v="Line 1"/>
    <d v="2024-07-10T00:00:00"/>
    <s v="Team B"/>
    <n v="22.03"/>
    <n v="41.84"/>
    <n v="321"/>
    <n v="51"/>
    <n v="6.9"/>
    <n v="98.78"/>
    <n v="6.91"/>
    <n v="148.5"/>
    <n v="83.06"/>
    <n v="92.99"/>
    <s v="Failed"/>
    <s v="No"/>
    <s v="None"/>
    <s v="None"/>
    <x v="22"/>
    <n v="0"/>
    <n v="0"/>
    <n v="0"/>
    <n v="0"/>
    <n v="0"/>
    <n v="0"/>
  </r>
  <r>
    <s v="B000538"/>
    <s v="Antidepressant"/>
    <s v="Line 2"/>
    <d v="2025-12-15T00:00:00"/>
    <s v="Team A"/>
    <n v="22.27"/>
    <n v="51.64"/>
    <n v="339"/>
    <n v="35.200000000000003"/>
    <n v="6.77"/>
    <n v="98.52"/>
    <n v="6.91"/>
    <n v="122.9"/>
    <n v="90.67"/>
    <n v="95.19"/>
    <s v="Pass"/>
    <s v="No"/>
    <s v="None"/>
    <s v="None"/>
    <x v="6"/>
    <n v="0"/>
    <n v="0"/>
    <n v="0"/>
    <n v="0"/>
    <n v="0"/>
    <n v="0"/>
  </r>
  <r>
    <s v="B000539"/>
    <s v="Antidepressant"/>
    <s v="Line 1"/>
    <d v="2025-11-19T00:00:00"/>
    <s v="Team A"/>
    <n v="20.6"/>
    <n v="43.26"/>
    <n v="298"/>
    <n v="44.1"/>
    <n v="7.36"/>
    <n v="99.22"/>
    <n v="6.69"/>
    <n v="117"/>
    <n v="85.26"/>
    <n v="94.82"/>
    <s v="Pass"/>
    <s v="No"/>
    <s v="None"/>
    <s v="None"/>
    <x v="18"/>
    <n v="0"/>
    <n v="0"/>
    <n v="0"/>
    <n v="0"/>
    <n v="0"/>
    <n v="0"/>
  </r>
  <r>
    <s v="B000540"/>
    <s v="AED"/>
    <s v="Line 1"/>
    <d v="2025-05-20T00:00:00"/>
    <s v="Team A"/>
    <n v="21.92"/>
    <n v="48.51"/>
    <n v="315"/>
    <n v="51.3"/>
    <n v="7.54"/>
    <n v="98.61"/>
    <n v="6.79"/>
    <n v="138.6"/>
    <n v="83.07"/>
    <n v="92.99"/>
    <s v="Pass"/>
    <s v="No"/>
    <s v="None"/>
    <s v="None"/>
    <x v="8"/>
    <n v="0"/>
    <n v="0"/>
    <n v="0"/>
    <n v="0"/>
    <n v="0"/>
    <n v="0"/>
  </r>
  <r>
    <s v="B000541"/>
    <s v="AED"/>
    <s v="Line 3"/>
    <d v="2024-11-18T00:00:00"/>
    <s v="Team D"/>
    <n v="21.39"/>
    <n v="47.47"/>
    <n v="337"/>
    <n v="46.2"/>
    <n v="6.65"/>
    <n v="99.03"/>
    <n v="6.86"/>
    <n v="139.19999999999999"/>
    <n v="83.51"/>
    <n v="94.94"/>
    <s v="Pass"/>
    <s v="No"/>
    <s v="None"/>
    <s v="None"/>
    <x v="5"/>
    <n v="0"/>
    <n v="0"/>
    <n v="0"/>
    <n v="0"/>
    <n v="0"/>
    <n v="0"/>
  </r>
  <r>
    <s v="B000542"/>
    <s v="COX-2 Inhibitor"/>
    <s v="Line 2"/>
    <d v="2024-02-08T00:00:00"/>
    <s v="Team B"/>
    <n v="21.89"/>
    <n v="44.54"/>
    <n v="345"/>
    <n v="32.5"/>
    <n v="6.25"/>
    <n v="98.71"/>
    <n v="6.74"/>
    <n v="113.7"/>
    <n v="91.03"/>
    <n v="95.21"/>
    <s v="Pass"/>
    <s v="No"/>
    <s v="None"/>
    <s v="None"/>
    <x v="15"/>
    <n v="0"/>
    <n v="0"/>
    <n v="0"/>
    <n v="0"/>
    <n v="0"/>
    <n v="0"/>
  </r>
  <r>
    <s v="B000543"/>
    <s v="AED"/>
    <s v="Line 3"/>
    <d v="2024-06-29T00:00:00"/>
    <s v="Team A"/>
    <n v="21.92"/>
    <n v="44.93"/>
    <n v="325"/>
    <n v="51.3"/>
    <n v="8.23"/>
    <n v="98.97"/>
    <n v="6.95"/>
    <n v="134.19999999999999"/>
    <n v="85.55"/>
    <n v="91.33"/>
    <s v="Pass"/>
    <s v="Yes"/>
    <s v="Equipment"/>
    <s v="Minor"/>
    <x v="19"/>
    <n v="0"/>
    <n v="0"/>
    <n v="0"/>
    <n v="0"/>
    <n v="0"/>
    <n v="0"/>
  </r>
  <r>
    <s v="B000544"/>
    <s v="AED"/>
    <s v="Line 1"/>
    <d v="2024-03-08T00:00:00"/>
    <s v="Team A"/>
    <n v="21.45"/>
    <n v="46.74"/>
    <n v="290"/>
    <n v="54.5"/>
    <n v="7.07"/>
    <n v="98.5"/>
    <n v="7.08"/>
    <n v="158.9"/>
    <n v="84.6"/>
    <n v="93.63"/>
    <s v="Pass"/>
    <s v="No"/>
    <s v="None"/>
    <s v="None"/>
    <x v="21"/>
    <n v="0"/>
    <n v="0"/>
    <n v="0"/>
    <n v="0"/>
    <n v="0"/>
    <n v="0"/>
  </r>
  <r>
    <s v="B000545"/>
    <s v="Antidepressant"/>
    <s v="Line 1"/>
    <d v="2025-07-31T00:00:00"/>
    <s v="Team C"/>
    <n v="22.65"/>
    <n v="45.82"/>
    <n v="355"/>
    <n v="36.1"/>
    <n v="6.89"/>
    <n v="99.22"/>
    <n v="7.1"/>
    <n v="109.3"/>
    <n v="90.06"/>
    <n v="94.09"/>
    <s v="Pass"/>
    <s v="No"/>
    <s v="None"/>
    <s v="None"/>
    <x v="10"/>
    <n v="0"/>
    <n v="0"/>
    <n v="0"/>
    <n v="0"/>
    <n v="0"/>
    <n v="0"/>
  </r>
  <r>
    <s v="B000546"/>
    <s v="GLP-1 Agonist"/>
    <s v="Line 2"/>
    <d v="2024-03-05T00:00:00"/>
    <s v="Team C"/>
    <n v="20.05"/>
    <n v="33.24"/>
    <n v="286"/>
    <n v="48.2"/>
    <n v="8.0399999999999991"/>
    <n v="98.95"/>
    <n v="6.95"/>
    <n v="143.80000000000001"/>
    <n v="85.75"/>
    <n v="94.29"/>
    <s v="Pass"/>
    <s v="No"/>
    <s v="None"/>
    <s v="None"/>
    <x v="21"/>
    <n v="0"/>
    <n v="0"/>
    <n v="0"/>
    <n v="0"/>
    <n v="0"/>
    <n v="0"/>
  </r>
  <r>
    <s v="B000547"/>
    <s v="GLP-1 Agonist"/>
    <s v="Line 2"/>
    <d v="2025-05-10T00:00:00"/>
    <s v="Team D"/>
    <n v="21.56"/>
    <n v="41.24"/>
    <n v="264"/>
    <n v="53"/>
    <n v="8.59"/>
    <n v="98.77"/>
    <n v="6.97"/>
    <n v="152.1"/>
    <n v="85.04"/>
    <n v="92.65"/>
    <s v="Pass"/>
    <s v="No"/>
    <s v="None"/>
    <s v="None"/>
    <x v="8"/>
    <n v="0"/>
    <n v="0"/>
    <n v="0"/>
    <n v="0"/>
    <n v="0"/>
    <n v="0"/>
  </r>
  <r>
    <s v="B000548"/>
    <s v="Antidepressant"/>
    <s v="Line3"/>
    <d v="2025-11-27T00:00:00"/>
    <s v="Team A"/>
    <n v="21.34"/>
    <n v="41.08"/>
    <n v="314"/>
    <n v="43.1"/>
    <n v="8.33"/>
    <n v="99.41"/>
    <n v="7"/>
    <n v="125.1"/>
    <n v="86.53"/>
    <n v="94.79"/>
    <s v="Pass"/>
    <s v="No"/>
    <s v="None"/>
    <s v="None"/>
    <x v="18"/>
    <n v="0"/>
    <n v="0"/>
    <n v="0"/>
    <n v="0"/>
    <n v="0"/>
    <n v="0"/>
  </r>
  <r>
    <s v="B000549"/>
    <s v="COX-2 Inhibitor"/>
    <s v="Line 1"/>
    <d v="2024-08-13T00:00:00"/>
    <s v="Team A"/>
    <n v="22.19"/>
    <n v="41.04"/>
    <n v="296"/>
    <n v="28.4"/>
    <n v="6.06"/>
    <n v="99.12"/>
    <n v="6.5"/>
    <n v="109.8"/>
    <n v="88.47"/>
    <n v="91.66"/>
    <s v="Pass"/>
    <s v="No"/>
    <s v="None"/>
    <s v="None"/>
    <x v="14"/>
    <n v="0"/>
    <n v="0"/>
    <n v="0"/>
    <n v="0"/>
    <n v="0"/>
    <n v="0"/>
  </r>
  <r>
    <s v="B000550"/>
    <s v="GLP-1 Agonist"/>
    <s v="Line 3"/>
    <d v="2025-05-15T00:00:00"/>
    <s v="Team A"/>
    <n v="21.73"/>
    <n v="46.48"/>
    <n v="280"/>
    <n v="50.9"/>
    <n v="8.35"/>
    <n v="98.83"/>
    <n v="6.82"/>
    <m/>
    <n v="88.59"/>
    <n v="91.7"/>
    <s v="Pass"/>
    <s v="No"/>
    <s v="None"/>
    <s v="None"/>
    <x v="8"/>
    <n v="0"/>
    <n v="0"/>
    <n v="0"/>
    <n v="0"/>
    <n v="1"/>
    <n v="0"/>
  </r>
  <r>
    <s v="B000551"/>
    <s v="GLP-1 Agonist"/>
    <s v="Line 3"/>
    <d v="2025-10-04T00:00:00"/>
    <s v="Team B"/>
    <n v="20.66"/>
    <n v="36.33"/>
    <n v="346"/>
    <n v="43.1"/>
    <n v="8.1"/>
    <n v="98.93"/>
    <n v="6.81"/>
    <n v="137"/>
    <n v="89.36"/>
    <n v="93.25"/>
    <s v="Pass"/>
    <s v="No"/>
    <s v="None"/>
    <s v="None"/>
    <x v="17"/>
    <n v="0"/>
    <n v="0"/>
    <n v="0"/>
    <n v="0"/>
    <n v="0"/>
    <n v="0"/>
  </r>
  <r>
    <s v="B000552"/>
    <s v="Antidepressant"/>
    <s v="Line 2"/>
    <d v="2024-11-08T00:00:00"/>
    <s v="Team C"/>
    <n v="22.12"/>
    <n v="35.03"/>
    <n v="313"/>
    <n v="35"/>
    <n v="7.11"/>
    <n v="99.33"/>
    <n v="6.79"/>
    <n v="129.4"/>
    <n v="92.46"/>
    <n v="96.47"/>
    <s v="Pass"/>
    <s v="No"/>
    <s v="None"/>
    <s v="None"/>
    <x v="5"/>
    <n v="0"/>
    <n v="0"/>
    <n v="0"/>
    <n v="0"/>
    <n v="0"/>
    <n v="0"/>
  </r>
  <r>
    <s v="B000553"/>
    <s v="Antidepressant"/>
    <s v="Line 2"/>
    <d v="2024-11-24T00:00:00"/>
    <s v="Team C"/>
    <n v="21.84"/>
    <n v="45.98"/>
    <n v="294"/>
    <n v="32.5"/>
    <n v="6.96"/>
    <n v="99.32"/>
    <n v="6.88"/>
    <n v="117.8"/>
    <n v="88.22"/>
    <n v="93.43"/>
    <s v="Pass"/>
    <s v="No"/>
    <s v="None"/>
    <s v="None"/>
    <x v="5"/>
    <n v="0"/>
    <n v="0"/>
    <n v="0"/>
    <n v="0"/>
    <n v="0"/>
    <n v="0"/>
  </r>
  <r>
    <s v="B000554"/>
    <s v="AED"/>
    <s v="Line 2"/>
    <d v="2024-05-26T00:00:00"/>
    <s v="Team A"/>
    <n v="21.3"/>
    <n v="36.9"/>
    <n v="315"/>
    <n v="51.5"/>
    <n v="8.31"/>
    <n v="99.31"/>
    <n v="6.69"/>
    <n v="163.80000000000001"/>
    <n v="84.02"/>
    <n v="92.25"/>
    <s v="Pass"/>
    <s v="No"/>
    <s v="None"/>
    <s v="None"/>
    <x v="3"/>
    <n v="0"/>
    <n v="0"/>
    <n v="0"/>
    <n v="0"/>
    <n v="0"/>
    <n v="0"/>
  </r>
  <r>
    <s v="B000555"/>
    <s v="Antidepressant"/>
    <s v="Line 1"/>
    <d v="2024-11-08T00:00:00"/>
    <s v="Team C"/>
    <n v="21.65"/>
    <n v="32.36"/>
    <n v="304"/>
    <n v="37.4"/>
    <n v="5.56"/>
    <n v="99.12"/>
    <n v="6.57"/>
    <n v="117.7"/>
    <n v="87.91"/>
    <n v="94.31"/>
    <s v="Pass"/>
    <s v="No"/>
    <s v="None"/>
    <s v="None"/>
    <x v="5"/>
    <n v="0"/>
    <n v="0"/>
    <n v="0"/>
    <n v="0"/>
    <n v="0"/>
    <n v="0"/>
  </r>
  <r>
    <s v="B000556"/>
    <s v="Antidepressant"/>
    <s v="Line 3"/>
    <d v="2025-09-30T00:00:00"/>
    <s v="Team C"/>
    <n v="21.88"/>
    <n v="46.54"/>
    <n v="336"/>
    <n v="44.3"/>
    <n v="7.66"/>
    <n v="99.34"/>
    <n v="6.72"/>
    <n v="141.4"/>
    <n v="89.34"/>
    <n v="93"/>
    <s v="Pass"/>
    <s v="No"/>
    <s v="None"/>
    <s v="None"/>
    <x v="9"/>
    <n v="0"/>
    <n v="0"/>
    <n v="0"/>
    <n v="0"/>
    <n v="0"/>
    <n v="0"/>
  </r>
  <r>
    <s v="B000557"/>
    <s v="GLP-1 Agonist"/>
    <s v="Line 2"/>
    <d v="2025-04-29T00:00:00"/>
    <s v="Team A"/>
    <n v="20.92"/>
    <n v="40.79"/>
    <n v="284"/>
    <n v="50.2"/>
    <n v="8.14"/>
    <n v="98.67"/>
    <n v="6.83"/>
    <n v="145.6"/>
    <n v="85.31"/>
    <n v="94.57"/>
    <s v="Pass"/>
    <s v="No"/>
    <s v="None"/>
    <s v="None"/>
    <x v="7"/>
    <n v="0"/>
    <n v="0"/>
    <n v="0"/>
    <n v="0"/>
    <n v="0"/>
    <n v="0"/>
  </r>
  <r>
    <s v="B000558"/>
    <s v="GLP-1 Agonist"/>
    <s v="Line 3"/>
    <d v="2024-05-27T00:00:00"/>
    <s v="Team C"/>
    <n v="21.51"/>
    <n v="42.36"/>
    <n v="305"/>
    <n v="50.4"/>
    <n v="8.1"/>
    <n v="98.66"/>
    <n v="7.19"/>
    <n v="143"/>
    <n v="83.77"/>
    <n v="92.87"/>
    <s v="Pass"/>
    <s v="No"/>
    <s v="None"/>
    <s v="None"/>
    <x v="3"/>
    <n v="0"/>
    <n v="0"/>
    <n v="0"/>
    <n v="0"/>
    <n v="0"/>
    <n v="0"/>
  </r>
  <r>
    <s v="B000559"/>
    <s v="COX2 Inhibitor"/>
    <s v="Line 2"/>
    <d v="2025-01-19T00:00:00"/>
    <s v="Team B"/>
    <n v="22.29"/>
    <n v="40.79"/>
    <n v="319"/>
    <n v="39.6"/>
    <n v="5.41"/>
    <n v="99.16"/>
    <n v="6.66"/>
    <n v="133.6"/>
    <n v="89.21"/>
    <n v="96.16"/>
    <s v="Pass"/>
    <s v="No"/>
    <s v="None"/>
    <s v="None"/>
    <x v="0"/>
    <n v="0"/>
    <n v="0"/>
    <n v="0"/>
    <n v="0"/>
    <n v="0"/>
    <n v="0"/>
  </r>
  <r>
    <s v="B000560"/>
    <s v="GLP-1 Agonist"/>
    <s v="Line 2"/>
    <d v="2025-05-31T00:00:00"/>
    <s v="Team A"/>
    <n v="21.04"/>
    <n v="33.08"/>
    <n v="347"/>
    <n v="49.1"/>
    <n v="7.8"/>
    <n v="99.33"/>
    <n v="7.08"/>
    <n v="125.6"/>
    <n v="83.88"/>
    <n v="93.16"/>
    <s v="Pass"/>
    <s v="No"/>
    <s v="None"/>
    <s v="None"/>
    <x v="8"/>
    <n v="0"/>
    <n v="0"/>
    <n v="0"/>
    <n v="0"/>
    <n v="0"/>
    <n v="0"/>
  </r>
  <r>
    <s v="B000561"/>
    <s v="Antidepressant"/>
    <s v="Line 3"/>
    <d v="2024-02-26T00:00:00"/>
    <s v="Team B"/>
    <n v="23.19"/>
    <n v="36.07"/>
    <n v="329"/>
    <n v="44.3"/>
    <n v="7.04"/>
    <n v="98.8"/>
    <m/>
    <n v="132.80000000000001"/>
    <n v="84.01"/>
    <n v="95.38"/>
    <s v="Pass"/>
    <s v="No"/>
    <s v="None"/>
    <s v="None"/>
    <x v="15"/>
    <n v="0"/>
    <n v="0"/>
    <n v="0"/>
    <n v="1"/>
    <n v="0"/>
    <n v="0"/>
  </r>
  <r>
    <s v="B000562"/>
    <s v="Antidepressant"/>
    <s v="Line 2"/>
    <d v="2025-07-11T00:00:00"/>
    <s v="Team D"/>
    <n v="22.31"/>
    <n v="40.64"/>
    <n v="317"/>
    <n v="36.799999999999997"/>
    <n v="7.74"/>
    <n v="99.34"/>
    <n v="6.84"/>
    <n v="116.1"/>
    <n v="88.92"/>
    <n v="91.94"/>
    <s v="Pass"/>
    <s v="Yes"/>
    <s v="Material"/>
    <s v="Major"/>
    <x v="10"/>
    <n v="0"/>
    <n v="0"/>
    <n v="0"/>
    <n v="0"/>
    <n v="0"/>
    <n v="0"/>
  </r>
  <r>
    <s v="B000563"/>
    <s v="AED"/>
    <s v="Line 3"/>
    <d v="2024-05-27T00:00:00"/>
    <s v="Team C"/>
    <n v="21.51"/>
    <n v="37.64"/>
    <n v="310"/>
    <n v="41.8"/>
    <n v="7.75"/>
    <n v="99.03"/>
    <n v="6.86"/>
    <n v="126.3"/>
    <n v="85.84"/>
    <n v="93.4"/>
    <s v="Pass"/>
    <s v="No"/>
    <s v="None"/>
    <s v="None"/>
    <x v="3"/>
    <n v="0"/>
    <n v="0"/>
    <n v="0"/>
    <n v="0"/>
    <n v="0"/>
    <n v="0"/>
  </r>
  <r>
    <s v="B000564"/>
    <s v="COX-2 Inhibitor"/>
    <s v="Line 1"/>
    <d v="2024-08-03T00:00:00"/>
    <s v="Team B"/>
    <n v="22.61"/>
    <n v="44.54"/>
    <n v="330"/>
    <n v="37.4"/>
    <n v="6.14"/>
    <n v="99.03"/>
    <n v="6.84"/>
    <n v="113.2"/>
    <n v="89.07"/>
    <n v="96.03"/>
    <s v="Pass"/>
    <s v="No"/>
    <s v="None"/>
    <s v="None"/>
    <x v="14"/>
    <n v="0"/>
    <n v="0"/>
    <n v="0"/>
    <n v="0"/>
    <n v="0"/>
    <n v="0"/>
  </r>
  <r>
    <s v="B000565"/>
    <s v="COX-2 Inhibitor"/>
    <s v="Line 3"/>
    <d v="2024-10-31T00:00:00"/>
    <s v="Team D"/>
    <n v="21.73"/>
    <n v="40.69"/>
    <n v="326"/>
    <n v="38.799999999999997"/>
    <n v="5.85"/>
    <n v="99.5"/>
    <n v="6.71"/>
    <n v="112.3"/>
    <n v="82.35"/>
    <n v="94.51"/>
    <s v="Pass"/>
    <s v="No"/>
    <s v="None"/>
    <s v="None"/>
    <x v="20"/>
    <n v="0"/>
    <n v="0"/>
    <n v="0"/>
    <n v="0"/>
    <n v="0"/>
    <n v="0"/>
  </r>
  <r>
    <s v="B000566"/>
    <s v="COX-2 Inhibitor"/>
    <s v="Line 3"/>
    <d v="2025-01-04T00:00:00"/>
    <s v="Team B"/>
    <n v="22.17"/>
    <n v="43.93"/>
    <n v="326"/>
    <n v="41.9"/>
    <n v="7.41"/>
    <n v="98.91"/>
    <n v="6.85"/>
    <n v="108.2"/>
    <n v="85.74"/>
    <n v="94.69"/>
    <s v="Pass"/>
    <s v="No"/>
    <s v="None"/>
    <s v="None"/>
    <x v="0"/>
    <n v="0"/>
    <n v="0"/>
    <n v="0"/>
    <n v="0"/>
    <n v="0"/>
    <n v="0"/>
  </r>
  <r>
    <s v="B000567"/>
    <s v="COX-2 Inhibitor"/>
    <s v="Line 3"/>
    <d v="2025-10-31T00:00:00"/>
    <s v="Team B"/>
    <n v="22.26"/>
    <n v="43.78"/>
    <n v="370"/>
    <n v="44.6"/>
    <n v="7.56"/>
    <n v="99.77"/>
    <n v="6.79"/>
    <n v="128.5"/>
    <n v="87.12"/>
    <n v="94.19"/>
    <s v="Pass"/>
    <s v="Yes"/>
    <s v="Equipment"/>
    <s v="Minor"/>
    <x v="17"/>
    <n v="0"/>
    <n v="0"/>
    <n v="0"/>
    <n v="0"/>
    <n v="0"/>
    <n v="0"/>
  </r>
  <r>
    <s v="B000568"/>
    <s v="Antidepressant"/>
    <s v="Line 2"/>
    <d v="2024-06-12T00:00:00"/>
    <s v="Team A"/>
    <n v="21.06"/>
    <n v="43.93"/>
    <n v="310"/>
    <n v="43.9"/>
    <n v="6.95"/>
    <n v="99.03"/>
    <n v="6.7"/>
    <n v="126.9"/>
    <n v="84.02"/>
    <n v="95.6"/>
    <s v="Pass"/>
    <s v="No"/>
    <s v="None"/>
    <s v="None"/>
    <x v="19"/>
    <n v="0"/>
    <n v="0"/>
    <n v="0"/>
    <n v="0"/>
    <n v="0"/>
    <n v="0"/>
  </r>
  <r>
    <s v="B000569"/>
    <s v="GLP-1 Agonist"/>
    <s v="Line 3"/>
    <d v="2024-07-06T00:00:00"/>
    <s v="Team D"/>
    <m/>
    <n v="42.5"/>
    <n v="262"/>
    <n v="45"/>
    <n v="8.3800000000000008"/>
    <n v="98.9"/>
    <n v="7.1"/>
    <n v="135.6"/>
    <n v="82.67"/>
    <n v="93.45"/>
    <s v="Pass"/>
    <s v="No"/>
    <s v="None"/>
    <s v="None"/>
    <x v="22"/>
    <n v="1"/>
    <n v="0"/>
    <n v="0"/>
    <n v="0"/>
    <n v="0"/>
    <n v="0"/>
  </r>
  <r>
    <s v="B000570"/>
    <s v="GLP-1 Agonist"/>
    <s v="Line 1"/>
    <d v="2024-10-03T00:00:00"/>
    <s v="Team D"/>
    <n v="21.12"/>
    <n v="38.28"/>
    <n v="279"/>
    <n v="36"/>
    <n v="7.19"/>
    <n v="99.41"/>
    <n v="6.93"/>
    <n v="136.4"/>
    <n v="88.24"/>
    <n v="92.1"/>
    <s v="Pass"/>
    <s v="No"/>
    <s v="None"/>
    <s v="None"/>
    <x v="20"/>
    <n v="0"/>
    <n v="0"/>
    <n v="0"/>
    <n v="0"/>
    <n v="0"/>
    <n v="0"/>
  </r>
  <r>
    <s v="B000571"/>
    <s v="GLP-1 Agonist"/>
    <s v="Line 3"/>
    <d v="2025-09-18T00:00:00"/>
    <s v="Team A"/>
    <n v="21.23"/>
    <n v="40.92"/>
    <n v="317"/>
    <n v="44.3"/>
    <n v="8.61"/>
    <n v="98.95"/>
    <n v="6.89"/>
    <n v="141.9"/>
    <n v="87.61"/>
    <n v="93.6"/>
    <s v="Pass"/>
    <s v="No"/>
    <s v="None"/>
    <s v="None"/>
    <x v="9"/>
    <n v="0"/>
    <n v="0"/>
    <n v="0"/>
    <n v="0"/>
    <n v="0"/>
    <n v="0"/>
  </r>
  <r>
    <s v="B000572"/>
    <s v="AED"/>
    <s v="Line 1"/>
    <d v="2025-12-06T00:00:00"/>
    <s v="Team C"/>
    <n v="21.37"/>
    <n v="45.18"/>
    <n v="310"/>
    <n v="36.6"/>
    <n v="7.55"/>
    <n v="99.3"/>
    <n v="7.03"/>
    <n v="121.7"/>
    <n v="86.55"/>
    <n v="91.42"/>
    <s v="Pass"/>
    <s v="No"/>
    <s v="None"/>
    <s v="None"/>
    <x v="6"/>
    <n v="0"/>
    <n v="0"/>
    <n v="0"/>
    <n v="0"/>
    <n v="0"/>
    <n v="0"/>
  </r>
  <r>
    <s v="B000573"/>
    <s v="GLP1 Agonist"/>
    <s v="Line 1"/>
    <d v="2024-11-28T00:00:00"/>
    <s v="Team D"/>
    <n v="23.72"/>
    <n v="27.86"/>
    <n v="298"/>
    <n v="44"/>
    <n v="6.76"/>
    <n v="98.52"/>
    <m/>
    <n v="162.6"/>
    <n v="86.15"/>
    <n v="92.22"/>
    <s v="Pass"/>
    <s v="No"/>
    <s v="None"/>
    <s v="None"/>
    <x v="5"/>
    <n v="0"/>
    <n v="0"/>
    <n v="0"/>
    <n v="1"/>
    <n v="0"/>
    <n v="0"/>
  </r>
  <r>
    <s v="B000574"/>
    <s v="COX-2 Inhibitor"/>
    <s v="Line 2"/>
    <d v="2025-05-21T00:00:00"/>
    <s v="Team C"/>
    <n v="22"/>
    <n v="46.23"/>
    <n v="361"/>
    <n v="38.299999999999997"/>
    <n v="5.84"/>
    <n v="98.99"/>
    <n v="6.71"/>
    <n v="128.6"/>
    <n v="88.11"/>
    <n v="93.56"/>
    <s v="Pass"/>
    <s v="No"/>
    <s v="None"/>
    <s v="None"/>
    <x v="8"/>
    <n v="0"/>
    <n v="0"/>
    <n v="0"/>
    <n v="0"/>
    <n v="0"/>
    <n v="0"/>
  </r>
  <r>
    <s v="B000575"/>
    <s v="AED"/>
    <s v="Line 1"/>
    <d v="2025-11-01T00:00:00"/>
    <s v="Team A"/>
    <n v="20.25"/>
    <n v="44.75"/>
    <n v="301"/>
    <n v="44.5"/>
    <n v="8.4"/>
    <n v="99.11"/>
    <n v="6.9"/>
    <n v="151.6"/>
    <n v="83.66"/>
    <n v="95.03"/>
    <s v="Pass"/>
    <s v="No"/>
    <s v="None"/>
    <s v="None"/>
    <x v="18"/>
    <n v="0"/>
    <n v="0"/>
    <n v="0"/>
    <n v="0"/>
    <n v="0"/>
    <n v="0"/>
  </r>
  <r>
    <s v="B000576"/>
    <s v="GLP-1 Agonist"/>
    <s v="Line 2"/>
    <d v="2025-09-10T00:00:00"/>
    <s v="Team D"/>
    <n v="20.3"/>
    <n v="42.82"/>
    <n v="311"/>
    <n v="57.2"/>
    <n v="8.64"/>
    <n v="99.21"/>
    <n v="6.85"/>
    <n v="141.9"/>
    <n v="86.64"/>
    <n v="92.35"/>
    <s v="Pass"/>
    <s v="No"/>
    <s v="None"/>
    <s v="None"/>
    <x v="9"/>
    <n v="0"/>
    <n v="0"/>
    <n v="0"/>
    <n v="0"/>
    <n v="0"/>
    <n v="0"/>
  </r>
  <r>
    <s v="B000577"/>
    <s v="AED"/>
    <s v="Line 3"/>
    <d v="2025-05-13T00:00:00"/>
    <s v="Team B"/>
    <n v="22.37"/>
    <n v="37.57"/>
    <n v="303"/>
    <n v="48.2"/>
    <n v="7.07"/>
    <n v="99.24"/>
    <n v="6.62"/>
    <n v="136.9"/>
    <n v="85.43"/>
    <n v="95"/>
    <s v="Pass"/>
    <s v="No"/>
    <s v="None"/>
    <s v="None"/>
    <x v="8"/>
    <n v="0"/>
    <n v="0"/>
    <n v="0"/>
    <n v="0"/>
    <n v="0"/>
    <n v="0"/>
  </r>
  <r>
    <s v="B000578"/>
    <s v="COX-2 Inhibitor"/>
    <s v="Line 1"/>
    <d v="2025-01-30T00:00:00"/>
    <s v="Team B"/>
    <n v="23.5"/>
    <n v="41.42"/>
    <n v="350"/>
    <n v="48.5"/>
    <n v="6.1"/>
    <n v="99.36"/>
    <n v="6.66"/>
    <n v="114.2"/>
    <n v="86.73"/>
    <n v="94.03"/>
    <s v="Pass"/>
    <s v="No"/>
    <s v="None"/>
    <s v="None"/>
    <x v="0"/>
    <n v="0"/>
    <n v="0"/>
    <n v="0"/>
    <n v="0"/>
    <n v="0"/>
    <n v="0"/>
  </r>
  <r>
    <s v="B000579"/>
    <s v="AED"/>
    <s v="Line 3"/>
    <d v="2025-12-20T00:00:00"/>
    <s v="Team B"/>
    <n v="21.29"/>
    <n v="38.54"/>
    <n v="308"/>
    <n v="49.4"/>
    <n v="7.92"/>
    <n v="99.33"/>
    <n v="6.94"/>
    <n v="132.5"/>
    <n v="86.42"/>
    <n v="92.45"/>
    <s v="Pass"/>
    <s v="No"/>
    <s v="None"/>
    <s v="None"/>
    <x v="6"/>
    <n v="0"/>
    <n v="0"/>
    <n v="0"/>
    <n v="0"/>
    <n v="0"/>
    <n v="0"/>
  </r>
  <r>
    <s v="B000580"/>
    <s v="GLP-1 Agonist"/>
    <s v="Line 1"/>
    <d v="2024-06-23T00:00:00"/>
    <s v="Team D"/>
    <n v="22.46"/>
    <n v="43.72"/>
    <n v="296"/>
    <n v="54"/>
    <n v="7.38"/>
    <n v="99"/>
    <m/>
    <n v="136.9"/>
    <n v="81.489999999999995"/>
    <n v="92.89"/>
    <s v="Pass"/>
    <s v="No"/>
    <s v="None"/>
    <s v="None"/>
    <x v="19"/>
    <n v="0"/>
    <n v="0"/>
    <n v="0"/>
    <n v="1"/>
    <n v="0"/>
    <n v="0"/>
  </r>
  <r>
    <s v="B000581"/>
    <s v="GLP-1 Agonist"/>
    <s v="Line 3"/>
    <d v="2024-09-22T00:00:00"/>
    <s v="Team C"/>
    <n v="22.06"/>
    <n v="32.97"/>
    <n v="315"/>
    <n v="47.5"/>
    <n v="7.96"/>
    <n v="98.4"/>
    <n v="7.04"/>
    <n v="167"/>
    <n v="87.51"/>
    <n v="91"/>
    <s v="Pass"/>
    <s v="No"/>
    <s v="None"/>
    <s v="None"/>
    <x v="4"/>
    <n v="0"/>
    <n v="0"/>
    <n v="0"/>
    <n v="0"/>
    <n v="0"/>
    <n v="0"/>
  </r>
  <r>
    <s v="B000582"/>
    <s v="GLP-1 Agonist"/>
    <s v="Line 3"/>
    <d v="2025-06-05T00:00:00"/>
    <s v="Team C"/>
    <n v="21.36"/>
    <n v="35.36"/>
    <n v="313"/>
    <n v="42.6"/>
    <n v="7.93"/>
    <n v="99.38"/>
    <n v="6.88"/>
    <n v="130.4"/>
    <n v="88.69"/>
    <n v="91.8"/>
    <s v="Pass"/>
    <s v="No"/>
    <s v="None"/>
    <s v="None"/>
    <x v="2"/>
    <n v="0"/>
    <n v="0"/>
    <n v="0"/>
    <n v="0"/>
    <n v="0"/>
    <n v="0"/>
  </r>
  <r>
    <s v="B000583"/>
    <s v="Antidepressant"/>
    <s v="Line 2"/>
    <d v="2024-01-16T00:00:00"/>
    <s v="Team D"/>
    <n v="21.8"/>
    <n v="44.67"/>
    <n v="317"/>
    <n v="39.5"/>
    <n v="6.86"/>
    <n v="98.81"/>
    <n v="6.82"/>
    <n v="122.4"/>
    <n v="88.45"/>
    <n v="91.59"/>
    <s v="Failed"/>
    <s v="Yes"/>
    <s v="Equipment"/>
    <s v="Minor"/>
    <x v="12"/>
    <n v="0"/>
    <n v="0"/>
    <n v="0"/>
    <n v="0"/>
    <n v="0"/>
    <n v="0"/>
  </r>
  <r>
    <s v="B000584"/>
    <s v="GLP-1 Agonist"/>
    <s v="Line 3"/>
    <d v="2024-12-31T00:00:00"/>
    <s v="Team D"/>
    <n v="21.64"/>
    <n v="36.85"/>
    <n v="292"/>
    <n v="49.4"/>
    <n v="8.82"/>
    <n v="99.04"/>
    <n v="6.89"/>
    <n v="128.30000000000001"/>
    <n v="86.16"/>
    <n v="93.39"/>
    <s v="Pass"/>
    <s v="No"/>
    <s v="None"/>
    <s v="None"/>
    <x v="16"/>
    <n v="0"/>
    <n v="0"/>
    <n v="0"/>
    <n v="0"/>
    <n v="0"/>
    <n v="0"/>
  </r>
  <r>
    <s v="B000585"/>
    <s v="AED"/>
    <s v="Line 3"/>
    <d v="2025-09-16T00:00:00"/>
    <s v="Team D"/>
    <n v="22.46"/>
    <n v="39.36"/>
    <n v="344"/>
    <n v="42"/>
    <n v="8.56"/>
    <m/>
    <n v="6.98"/>
    <n v="135.1"/>
    <n v="86.21"/>
    <n v="93.11"/>
    <s v="Pass"/>
    <s v="No"/>
    <s v="None"/>
    <s v="None"/>
    <x v="9"/>
    <n v="0"/>
    <n v="0"/>
    <n v="1"/>
    <n v="0"/>
    <n v="0"/>
    <n v="0"/>
  </r>
  <r>
    <s v="B000586"/>
    <s v="COX-2 Inhibitor"/>
    <s v="Line 3"/>
    <d v="2024-05-09T00:00:00"/>
    <s v="Team D"/>
    <n v="22.8"/>
    <n v="47.53"/>
    <n v="351"/>
    <n v="34"/>
    <n v="6.55"/>
    <n v="99.07"/>
    <n v="6.67"/>
    <n v="109.5"/>
    <n v="91.02"/>
    <n v="94.09"/>
    <s v="Pass"/>
    <s v="No"/>
    <s v="None"/>
    <s v="None"/>
    <x v="3"/>
    <n v="0"/>
    <n v="0"/>
    <n v="0"/>
    <n v="0"/>
    <n v="0"/>
    <n v="0"/>
  </r>
  <r>
    <s v="B000587"/>
    <s v="Antidepressant"/>
    <s v="Line 2"/>
    <d v="2025-08-10T00:00:00"/>
    <s v="Team D"/>
    <n v="21.49"/>
    <n v="46.74"/>
    <n v="313"/>
    <n v="43.3"/>
    <n v="6.42"/>
    <n v="98.71"/>
    <n v="6.86"/>
    <n v="135.4"/>
    <n v="85.66"/>
    <n v="93.43"/>
    <s v="Pass"/>
    <s v="No"/>
    <s v="None"/>
    <s v="None"/>
    <x v="23"/>
    <n v="0"/>
    <n v="0"/>
    <n v="0"/>
    <n v="0"/>
    <n v="0"/>
    <n v="0"/>
  </r>
  <r>
    <s v="B000588"/>
    <s v="GLP-1 Agonist"/>
    <s v="Line 2"/>
    <d v="2024-10-28T00:00:00"/>
    <s v="Team D"/>
    <n v="21.37"/>
    <n v="43.61"/>
    <n v="288"/>
    <n v="42.5"/>
    <n v="7.82"/>
    <n v="98.33"/>
    <n v="6.96"/>
    <n v="119.2"/>
    <n v="86.62"/>
    <n v="91.77"/>
    <s v="Pass"/>
    <s v="No"/>
    <s v="None"/>
    <s v="None"/>
    <x v="20"/>
    <n v="0"/>
    <n v="0"/>
    <n v="0"/>
    <n v="0"/>
    <n v="0"/>
    <n v="0"/>
  </r>
  <r>
    <s v="B000589"/>
    <s v="Antidepressant"/>
    <s v="Line 3"/>
    <d v="2025-09-21T00:00:00"/>
    <s v="Team C"/>
    <n v="23.49"/>
    <n v="46.24"/>
    <n v="338"/>
    <n v="34.1"/>
    <n v="7.97"/>
    <n v="98.68"/>
    <n v="6.8"/>
    <n v="120.8"/>
    <n v="88.89"/>
    <n v="93.81"/>
    <s v="Pass"/>
    <s v="Yes"/>
    <s v="Material"/>
    <s v="Minor"/>
    <x v="9"/>
    <n v="0"/>
    <n v="0"/>
    <n v="0"/>
    <n v="0"/>
    <n v="0"/>
    <n v="0"/>
  </r>
  <r>
    <s v="B000590"/>
    <s v="Antidepressant"/>
    <s v="Line 1"/>
    <d v="2025-04-09T00:00:00"/>
    <s v="Team A"/>
    <n v="22.19"/>
    <n v="40.840000000000003"/>
    <n v="322"/>
    <n v="35.799999999999997"/>
    <n v="6.56"/>
    <n v="99.34"/>
    <n v="6.79"/>
    <n v="104.1"/>
    <n v="89.03"/>
    <n v="92.24"/>
    <s v="Pass"/>
    <s v="No"/>
    <s v="None"/>
    <s v="None"/>
    <x v="7"/>
    <n v="0"/>
    <n v="0"/>
    <n v="0"/>
    <n v="0"/>
    <n v="0"/>
    <n v="0"/>
  </r>
  <r>
    <s v="B000591"/>
    <s v="AED"/>
    <s v="Line 3"/>
    <d v="2024-04-24T00:00:00"/>
    <s v="Team A"/>
    <n v="22.45"/>
    <n v="42.98"/>
    <n v="312"/>
    <n v="45.2"/>
    <n v="8.1300000000000008"/>
    <n v="98.53"/>
    <n v="6.9"/>
    <n v="128.1"/>
    <n v="88.71"/>
    <n v="94.5"/>
    <s v="Pass"/>
    <s v="No"/>
    <s v="None"/>
    <s v="None"/>
    <x v="13"/>
    <n v="0"/>
    <n v="0"/>
    <n v="0"/>
    <n v="0"/>
    <n v="0"/>
    <n v="0"/>
  </r>
  <r>
    <s v="B000592"/>
    <s v="GLP-1 Agonist"/>
    <s v="Line 1"/>
    <d v="2025-06-21T00:00:00"/>
    <s v="Team D"/>
    <n v="21.9"/>
    <n v="36.76"/>
    <n v="302"/>
    <n v="41.5"/>
    <n v="7.11"/>
    <n v="98.73"/>
    <n v="7.05"/>
    <n v="130.9"/>
    <n v="91.98"/>
    <n v="91.71"/>
    <s v="Pass"/>
    <s v="No"/>
    <s v="None"/>
    <s v="None"/>
    <x v="2"/>
    <n v="0"/>
    <n v="0"/>
    <n v="0"/>
    <n v="0"/>
    <n v="0"/>
    <n v="0"/>
  </r>
  <r>
    <s v="B000593"/>
    <s v="GLP-1 Agonist"/>
    <s v="Line 3"/>
    <d v="2024-02-11T00:00:00"/>
    <s v="Team B"/>
    <n v="21.71"/>
    <n v="40.840000000000003"/>
    <n v="306"/>
    <n v="48.2"/>
    <n v="8.17"/>
    <n v="99.01"/>
    <n v="6.98"/>
    <n v="135.19999999999999"/>
    <n v="85.11"/>
    <n v="91.3"/>
    <s v="Pass"/>
    <s v="No"/>
    <s v="None"/>
    <s v="None"/>
    <x v="15"/>
    <n v="0"/>
    <n v="0"/>
    <n v="0"/>
    <n v="0"/>
    <n v="0"/>
    <n v="0"/>
  </r>
  <r>
    <s v="B000594"/>
    <s v="COX-2 Inhibitor"/>
    <s v="Line 1"/>
    <d v="2024-06-26T00:00:00"/>
    <s v="Team D"/>
    <n v="22.58"/>
    <n v="40.36"/>
    <n v="339"/>
    <n v="41.3"/>
    <n v="6.08"/>
    <n v="98.92"/>
    <n v="6.74"/>
    <n v="115.8"/>
    <n v="89.44"/>
    <n v="96.32"/>
    <s v="Pass"/>
    <s v="No"/>
    <s v="None"/>
    <s v="None"/>
    <x v="19"/>
    <n v="0"/>
    <n v="0"/>
    <n v="0"/>
    <n v="0"/>
    <n v="0"/>
    <n v="0"/>
  </r>
  <r>
    <s v="B000595"/>
    <s v="Antidepressant"/>
    <s v="Line 1"/>
    <d v="2025-10-11T00:00:00"/>
    <s v="Team D"/>
    <n v="22.67"/>
    <n v="39.83"/>
    <n v="342"/>
    <n v="44.2"/>
    <n v="7.08"/>
    <n v="98.96"/>
    <n v="6.79"/>
    <n v="135.30000000000001"/>
    <n v="85.85"/>
    <n v="96.15"/>
    <s v="Pass"/>
    <s v="No"/>
    <s v="None"/>
    <s v="None"/>
    <x v="17"/>
    <n v="0"/>
    <n v="0"/>
    <n v="0"/>
    <n v="0"/>
    <n v="0"/>
    <n v="0"/>
  </r>
  <r>
    <s v="B000596"/>
    <s v="Antidepressant"/>
    <s v="Line 3"/>
    <d v="2025-10-02T00:00:00"/>
    <s v="Team C"/>
    <n v="22.54"/>
    <n v="45"/>
    <n v="343"/>
    <n v="38.9"/>
    <n v="7.18"/>
    <n v="99.03"/>
    <n v="7.01"/>
    <n v="144.80000000000001"/>
    <n v="90.23"/>
    <n v="93.26"/>
    <s v="Pass"/>
    <s v="No"/>
    <s v="None"/>
    <s v="None"/>
    <x v="17"/>
    <n v="0"/>
    <n v="0"/>
    <n v="0"/>
    <n v="0"/>
    <n v="0"/>
    <n v="0"/>
  </r>
  <r>
    <s v="B000597"/>
    <s v="COX-2 Inhibitor"/>
    <s v="Line 3"/>
    <d v="2024-02-03T00:00:00"/>
    <s v="Team D"/>
    <n v="22.7"/>
    <n v="48.92"/>
    <n v="350"/>
    <n v="32.299999999999997"/>
    <n v="7.09"/>
    <n v="99.12"/>
    <n v="6.77"/>
    <n v="119.5"/>
    <n v="88.28"/>
    <n v="93.31"/>
    <s v="Pass"/>
    <s v="No"/>
    <s v="None"/>
    <s v="None"/>
    <x v="15"/>
    <n v="0"/>
    <n v="0"/>
    <n v="0"/>
    <n v="0"/>
    <n v="0"/>
    <n v="0"/>
  </r>
  <r>
    <s v="B000598"/>
    <s v="COX-2 Inhibitor"/>
    <s v="Line 3"/>
    <d v="2024-10-04T00:00:00"/>
    <s v="Team B"/>
    <n v="21.98"/>
    <n v="44.99"/>
    <n v="365"/>
    <n v="36.299999999999997"/>
    <n v="7.87"/>
    <n v="98.83"/>
    <m/>
    <n v="111.5"/>
    <n v="95.62"/>
    <n v="94.39"/>
    <s v="Pass"/>
    <s v="No"/>
    <s v="None"/>
    <s v="None"/>
    <x v="20"/>
    <n v="0"/>
    <n v="0"/>
    <n v="0"/>
    <n v="1"/>
    <n v="0"/>
    <n v="0"/>
  </r>
  <r>
    <s v="B000599"/>
    <s v="AED"/>
    <s v="Line 3"/>
    <d v="2024-03-09T00:00:00"/>
    <s v="Team B"/>
    <n v="22.09"/>
    <n v="52.97"/>
    <n v="315"/>
    <n v="50.1"/>
    <n v="7.61"/>
    <n v="98.84"/>
    <n v="7.15"/>
    <n v="136.6"/>
    <n v="81.81"/>
    <n v="92.12"/>
    <s v="Pass"/>
    <s v="No"/>
    <s v="None"/>
    <s v="None"/>
    <x v="21"/>
    <n v="0"/>
    <n v="0"/>
    <n v="0"/>
    <n v="0"/>
    <n v="0"/>
    <n v="0"/>
  </r>
  <r>
    <s v="B000600"/>
    <s v="COX-2 Inhibitor"/>
    <s v="Line 2"/>
    <d v="2024-07-17T00:00:00"/>
    <s v="Team D"/>
    <n v="22.45"/>
    <n v="39.47"/>
    <n v="352"/>
    <n v="42.9"/>
    <n v="5.67"/>
    <n v="99.32"/>
    <n v="6.62"/>
    <n v="119.4"/>
    <n v="92.54"/>
    <n v="93.63"/>
    <s v="Pass"/>
    <s v="No"/>
    <s v="None"/>
    <s v="None"/>
    <x v="22"/>
    <n v="0"/>
    <n v="0"/>
    <n v="0"/>
    <n v="0"/>
    <n v="0"/>
    <n v="0"/>
  </r>
  <r>
    <s v="B000601"/>
    <s v="GLP-1 Agonist"/>
    <s v="Line 1"/>
    <d v="2025-12-08T00:00:00"/>
    <s v="Team D"/>
    <n v="21.27"/>
    <n v="30.81"/>
    <n v="318"/>
    <n v="48.9"/>
    <n v="7.72"/>
    <n v="98.73"/>
    <n v="6.89"/>
    <n v="146.69999999999999"/>
    <n v="88.01"/>
    <n v="94.16"/>
    <s v="Pass"/>
    <s v="No"/>
    <s v="None"/>
    <s v="None"/>
    <x v="6"/>
    <n v="0"/>
    <n v="0"/>
    <n v="0"/>
    <n v="0"/>
    <n v="0"/>
    <n v="0"/>
  </r>
  <r>
    <s v="B000602"/>
    <s v="COX-2 Inhibitor"/>
    <s v="Line 1"/>
    <d v="2024-05-22T00:00:00"/>
    <s v="Team A"/>
    <n v="24.51"/>
    <n v="46.57"/>
    <n v="358"/>
    <n v="44.6"/>
    <n v="7"/>
    <n v="99.13"/>
    <n v="7.05"/>
    <n v="125.2"/>
    <n v="85.34"/>
    <n v="96.7"/>
    <s v="Pass"/>
    <s v="No"/>
    <s v="None"/>
    <s v="None"/>
    <x v="3"/>
    <n v="0"/>
    <n v="0"/>
    <n v="0"/>
    <n v="0"/>
    <n v="0"/>
    <n v="0"/>
  </r>
  <r>
    <s v="B000603"/>
    <s v="AED"/>
    <s v="Line 2"/>
    <d v="2025-04-13T00:00:00"/>
    <s v="Team D"/>
    <n v="20.65"/>
    <n v="40.14"/>
    <n v="331"/>
    <n v="54.5"/>
    <n v="7.74"/>
    <n v="98.84"/>
    <n v="6.75"/>
    <n v="123.7"/>
    <n v="90.09"/>
    <n v="92.12"/>
    <s v="Pass"/>
    <s v="No"/>
    <s v="None"/>
    <s v="None"/>
    <x v="7"/>
    <n v="0"/>
    <n v="0"/>
    <n v="0"/>
    <n v="0"/>
    <n v="0"/>
    <n v="0"/>
  </r>
  <r>
    <s v="B000604"/>
    <s v="COX-2 Inhibitor"/>
    <s v="Line 1"/>
    <d v="2025-08-10T00:00:00"/>
    <s v="Team B"/>
    <n v="23.22"/>
    <n v="41.63"/>
    <n v="351"/>
    <n v="34.299999999999997"/>
    <n v="6.39"/>
    <n v="99.21"/>
    <n v="6.88"/>
    <n v="125.3"/>
    <n v="87.62"/>
    <n v="96.03"/>
    <s v="Pass"/>
    <s v="No"/>
    <s v="None"/>
    <s v="None"/>
    <x v="23"/>
    <n v="0"/>
    <n v="0"/>
    <n v="0"/>
    <n v="0"/>
    <n v="0"/>
    <n v="0"/>
  </r>
  <r>
    <s v="B000605"/>
    <s v="AED"/>
    <s v="Line 3"/>
    <d v="2025-10-05T00:00:00"/>
    <s v="Team D"/>
    <n v="21.15"/>
    <n v="35.15"/>
    <n v="350"/>
    <n v="53.7"/>
    <n v="8.77"/>
    <n v="99.29"/>
    <n v="6.74"/>
    <n v="147.19999999999999"/>
    <n v="84.15"/>
    <n v="92.81"/>
    <s v="Pass"/>
    <s v="No"/>
    <s v="None"/>
    <s v="None"/>
    <x v="17"/>
    <n v="0"/>
    <n v="0"/>
    <n v="0"/>
    <n v="0"/>
    <n v="0"/>
    <n v="0"/>
  </r>
  <r>
    <s v="B000606"/>
    <s v="AED"/>
    <s v="Line 1"/>
    <d v="2024-09-15T00:00:00"/>
    <s v="Team C"/>
    <n v="21.9"/>
    <n v="39.5"/>
    <n v="305"/>
    <n v="43.6"/>
    <n v="7.32"/>
    <n v="98.99"/>
    <n v="7.02"/>
    <n v="142.5"/>
    <n v="84.41"/>
    <n v="92.3"/>
    <s v="Pass"/>
    <s v="No"/>
    <s v="None"/>
    <s v="None"/>
    <x v="4"/>
    <n v="0"/>
    <n v="0"/>
    <n v="0"/>
    <n v="0"/>
    <n v="0"/>
    <n v="0"/>
  </r>
  <r>
    <s v="B000607"/>
    <s v="AED"/>
    <s v="Line 1"/>
    <d v="2025-05-24T00:00:00"/>
    <s v="Team C"/>
    <n v="23.73"/>
    <n v="36.49"/>
    <n v="312"/>
    <n v="49.6"/>
    <n v="7.4"/>
    <n v="99.3"/>
    <n v="6.9"/>
    <n v="128.6"/>
    <n v="85.85"/>
    <n v="93.63"/>
    <s v="Pass"/>
    <s v="No"/>
    <s v="None"/>
    <s v="None"/>
    <x v="8"/>
    <n v="0"/>
    <n v="0"/>
    <n v="0"/>
    <n v="0"/>
    <n v="0"/>
    <n v="0"/>
  </r>
  <r>
    <s v="B000608"/>
    <s v="Antidepressant"/>
    <s v="Line 1"/>
    <d v="2024-12-19T00:00:00"/>
    <s v="Team A"/>
    <n v="21.28"/>
    <n v="39.83"/>
    <n v="316"/>
    <n v="45.9"/>
    <n v="6.71"/>
    <n v="99.37"/>
    <n v="6.84"/>
    <n v="130.4"/>
    <n v="87.18"/>
    <n v="94.13"/>
    <s v="Pass"/>
    <s v="No"/>
    <s v="None"/>
    <s v="None"/>
    <x v="16"/>
    <n v="0"/>
    <n v="0"/>
    <n v="0"/>
    <n v="0"/>
    <n v="0"/>
    <n v="0"/>
  </r>
  <r>
    <s v="B000609"/>
    <s v="COX-2 Inhibitor"/>
    <s v="Line 1"/>
    <d v="2024-03-19T00:00:00"/>
    <s v="Team B"/>
    <n v="21.96"/>
    <n v="41.03"/>
    <n v="333"/>
    <n v="27.1"/>
    <n v="5.26"/>
    <n v="99.47"/>
    <n v="6.67"/>
    <n v="99.7"/>
    <n v="92.78"/>
    <n v="95.24"/>
    <s v="Pass"/>
    <s v="No"/>
    <s v="None"/>
    <s v="None"/>
    <x v="21"/>
    <n v="0"/>
    <n v="0"/>
    <n v="0"/>
    <n v="0"/>
    <n v="0"/>
    <n v="0"/>
  </r>
  <r>
    <s v="B000610"/>
    <s v="GLP-1 Agonist"/>
    <s v="Line 1"/>
    <d v="2024-06-11T00:00:00"/>
    <s v="Team C"/>
    <n v="21.49"/>
    <n v="40.450000000000003"/>
    <n v="264"/>
    <n v="42.7"/>
    <n v="7.8"/>
    <n v="99.05"/>
    <n v="6.95"/>
    <n v="133.80000000000001"/>
    <n v="92.32"/>
    <n v="94.56"/>
    <s v="Pass"/>
    <s v="No"/>
    <s v="None"/>
    <s v="None"/>
    <x v="19"/>
    <n v="0"/>
    <n v="0"/>
    <n v="0"/>
    <n v="0"/>
    <n v="0"/>
    <n v="0"/>
  </r>
  <r>
    <s v="B000611"/>
    <s v="COX-2 Inhibitor"/>
    <s v="Line 2"/>
    <d v="2025-06-30T00:00:00"/>
    <s v="Team D"/>
    <n v="21.86"/>
    <n v="49.2"/>
    <n v="365"/>
    <n v="30.3"/>
    <n v="6.46"/>
    <n v="99.39"/>
    <n v="6.72"/>
    <n v="117.4"/>
    <n v="88.96"/>
    <n v="94.28"/>
    <s v="Pass"/>
    <s v="Yes"/>
    <s v="Process"/>
    <s v="Minor"/>
    <x v="2"/>
    <n v="0"/>
    <n v="0"/>
    <n v="0"/>
    <n v="0"/>
    <n v="0"/>
    <n v="0"/>
  </r>
  <r>
    <s v="B000612"/>
    <s v="COX-2 Inhibitor"/>
    <s v="Line 1"/>
    <d v="2025-05-16T00:00:00"/>
    <s v="Team A"/>
    <n v="23.16"/>
    <n v="46.38"/>
    <n v="322"/>
    <n v="27.2"/>
    <n v="5.64"/>
    <n v="99.21"/>
    <n v="6.77"/>
    <n v="104.7"/>
    <n v="84.89"/>
    <n v="94.95"/>
    <s v="Pass"/>
    <s v="No"/>
    <s v="None"/>
    <s v="None"/>
    <x v="8"/>
    <n v="0"/>
    <n v="0"/>
    <n v="0"/>
    <n v="0"/>
    <n v="0"/>
    <n v="0"/>
  </r>
  <r>
    <s v="B000613"/>
    <s v="AED"/>
    <s v="Line 2"/>
    <d v="2025-01-15T00:00:00"/>
    <s v="Team A"/>
    <n v="21.4"/>
    <n v="35.89"/>
    <n v="318"/>
    <n v="49.8"/>
    <n v="7.44"/>
    <n v="98.62"/>
    <m/>
    <n v="137.69999999999999"/>
    <n v="87.26"/>
    <n v="93.19"/>
    <s v="Pass"/>
    <s v="No"/>
    <s v="None"/>
    <s v="None"/>
    <x v="0"/>
    <n v="0"/>
    <n v="0"/>
    <n v="0"/>
    <n v="1"/>
    <n v="0"/>
    <n v="0"/>
  </r>
  <r>
    <s v="B000614"/>
    <s v="AED"/>
    <s v="Line 3"/>
    <d v="2025-07-24T00:00:00"/>
    <s v="Team C"/>
    <n v="22.29"/>
    <n v="47.04"/>
    <n v="289"/>
    <n v="56.9"/>
    <n v="7.99"/>
    <n v="98.66"/>
    <n v="7"/>
    <n v="142.19999999999999"/>
    <n v="83.05"/>
    <n v="93.09"/>
    <s v="Pass"/>
    <s v="No"/>
    <s v="None"/>
    <s v="None"/>
    <x v="10"/>
    <n v="0"/>
    <n v="0"/>
    <n v="0"/>
    <n v="0"/>
    <n v="0"/>
    <n v="0"/>
  </r>
  <r>
    <s v="B000615"/>
    <s v="GLP-1 Agonist"/>
    <s v="Line 2"/>
    <d v="2025-05-20T00:00:00"/>
    <s v="Team B"/>
    <n v="20.5"/>
    <n v="40.56"/>
    <n v="311"/>
    <n v="45.6"/>
    <n v="7.37"/>
    <n v="98.88"/>
    <n v="6.81"/>
    <n v="133.5"/>
    <n v="90.14"/>
    <n v="93.23"/>
    <s v="Pass"/>
    <s v="No"/>
    <s v="None"/>
    <s v="None"/>
    <x v="8"/>
    <n v="0"/>
    <n v="0"/>
    <n v="0"/>
    <n v="0"/>
    <n v="0"/>
    <n v="0"/>
  </r>
  <r>
    <s v="B000616"/>
    <s v="COX-2 Inhibitor"/>
    <s v="Line 3"/>
    <d v="2024-09-05T00:00:00"/>
    <s v="Team D"/>
    <n v="21.14"/>
    <n v="42.51"/>
    <n v="326"/>
    <n v="44.2"/>
    <n v="6.73"/>
    <n v="99.15"/>
    <n v="6.71"/>
    <n v="137.30000000000001"/>
    <n v="87.21"/>
    <n v="95.11"/>
    <s v="Pass"/>
    <s v="No"/>
    <s v="None"/>
    <s v="None"/>
    <x v="4"/>
    <n v="0"/>
    <n v="0"/>
    <n v="0"/>
    <n v="0"/>
    <n v="0"/>
    <n v="0"/>
  </r>
  <r>
    <s v="B000617"/>
    <s v="COX-2 Inhibitor"/>
    <s v="Line 2"/>
    <d v="2024-08-02T00:00:00"/>
    <s v="Team A"/>
    <n v="22.33"/>
    <n v="42.89"/>
    <n v="320"/>
    <n v="46.2"/>
    <n v="7.11"/>
    <n v="99.26"/>
    <n v="6.86"/>
    <n v="122.8"/>
    <n v="85.56"/>
    <n v="95.14"/>
    <s v="Pass"/>
    <s v="No"/>
    <s v="None"/>
    <s v="None"/>
    <x v="14"/>
    <n v="0"/>
    <n v="0"/>
    <n v="0"/>
    <n v="0"/>
    <n v="0"/>
    <n v="0"/>
  </r>
  <r>
    <s v="B000618"/>
    <s v="GLP-1 Agonist"/>
    <s v="Line 1"/>
    <d v="2025-11-21T00:00:00"/>
    <s v="Team B"/>
    <n v="20.32"/>
    <n v="41.02"/>
    <n v="303"/>
    <n v="48.1"/>
    <n v="7.68"/>
    <n v="98.73"/>
    <n v="7.1"/>
    <n v="139.30000000000001"/>
    <n v="83.75"/>
    <n v="94.61"/>
    <s v="Pass"/>
    <s v="No"/>
    <s v="None"/>
    <s v="None"/>
    <x v="18"/>
    <n v="0"/>
    <n v="0"/>
    <n v="0"/>
    <n v="0"/>
    <n v="0"/>
    <n v="0"/>
  </r>
  <r>
    <s v="B000619"/>
    <s v="Antidepressant"/>
    <s v="Line 1"/>
    <d v="2025-12-11T00:00:00"/>
    <s v="Team A"/>
    <n v="23.14"/>
    <n v="38.54"/>
    <n v="307"/>
    <n v="40.9"/>
    <n v="6.64"/>
    <n v="99.69"/>
    <n v="6.75"/>
    <n v="111"/>
    <n v="89.58"/>
    <n v="93.94"/>
    <s v="Pass"/>
    <s v="No"/>
    <s v="None"/>
    <s v="None"/>
    <x v="6"/>
    <n v="0"/>
    <n v="0"/>
    <n v="0"/>
    <n v="0"/>
    <n v="0"/>
    <n v="0"/>
  </r>
  <r>
    <s v="B000620"/>
    <s v="Antidepressant"/>
    <s v="Line 3"/>
    <d v="2024-01-23T00:00:00"/>
    <s v="Team C"/>
    <n v="20.85"/>
    <n v="41.09"/>
    <n v="310"/>
    <n v="42.1"/>
    <n v="6.88"/>
    <n v="99.08"/>
    <n v="7.09"/>
    <n v="132.19999999999999"/>
    <n v="86.77"/>
    <n v="93.93"/>
    <s v="Pass"/>
    <s v="No"/>
    <s v="None"/>
    <s v="None"/>
    <x v="12"/>
    <n v="0"/>
    <n v="0"/>
    <n v="0"/>
    <n v="0"/>
    <n v="0"/>
    <n v="0"/>
  </r>
  <r>
    <s v="B000621"/>
    <s v="COX-2 Inhibitor"/>
    <s v="Line 2"/>
    <d v="2025-08-01T00:00:00"/>
    <s v="Team D"/>
    <n v="21.72"/>
    <n v="48.92"/>
    <n v="343"/>
    <n v="40"/>
    <n v="6.6"/>
    <n v="99.08"/>
    <n v="6.73"/>
    <n v="116.3"/>
    <n v="91.58"/>
    <n v="95.75"/>
    <s v="Pass"/>
    <s v="Yes"/>
    <s v="Process"/>
    <s v="Major"/>
    <x v="23"/>
    <n v="0"/>
    <n v="0"/>
    <n v="0"/>
    <n v="0"/>
    <n v="0"/>
    <n v="0"/>
  </r>
  <r>
    <s v="B000622"/>
    <s v="GLP-1 Agonist"/>
    <s v="Line 1"/>
    <d v="2024-04-07T00:00:00"/>
    <s v="Team A"/>
    <n v="21.81"/>
    <n v="36.479999999999997"/>
    <n v="314"/>
    <n v="52.8"/>
    <n v="8.48"/>
    <n v="98.8"/>
    <n v="6.91"/>
    <n v="150"/>
    <n v="84.67"/>
    <n v="93.96"/>
    <s v="Pass"/>
    <s v="No"/>
    <s v="None"/>
    <s v="None"/>
    <x v="13"/>
    <n v="0"/>
    <n v="0"/>
    <n v="0"/>
    <n v="0"/>
    <n v="0"/>
    <n v="0"/>
  </r>
  <r>
    <s v="B000623"/>
    <s v="AED"/>
    <s v="Line 2"/>
    <d v="2025-09-21T00:00:00"/>
    <s v="Team B"/>
    <n v="21.36"/>
    <n v="38.85"/>
    <n v="300"/>
    <n v="46.5"/>
    <n v="7.47"/>
    <n v="98.76"/>
    <n v="6.68"/>
    <n v="120.5"/>
    <n v="89.53"/>
    <n v="94.15"/>
    <s v="Pass"/>
    <s v="No"/>
    <s v="None"/>
    <s v="None"/>
    <x v="9"/>
    <n v="0"/>
    <n v="0"/>
    <n v="0"/>
    <n v="0"/>
    <n v="0"/>
    <n v="0"/>
  </r>
  <r>
    <s v="B000624"/>
    <s v="GLP-1 Agonist"/>
    <s v="Line 3"/>
    <d v="2025-03-06T00:00:00"/>
    <s v="Team D"/>
    <n v="20.36"/>
    <n v="39.69"/>
    <n v="282"/>
    <n v="51.9"/>
    <n v="8.15"/>
    <n v="98.9"/>
    <n v="6.92"/>
    <n v="147"/>
    <n v="81.67"/>
    <n v="92.22"/>
    <s v="Pass"/>
    <s v="No"/>
    <s v="None"/>
    <s v="None"/>
    <x v="11"/>
    <n v="0"/>
    <n v="0"/>
    <n v="0"/>
    <n v="0"/>
    <n v="0"/>
    <n v="0"/>
  </r>
  <r>
    <s v="B000625"/>
    <s v="AED"/>
    <s v="Line 2"/>
    <d v="2025-05-17T00:00:00"/>
    <s v="Team A"/>
    <n v="23.33"/>
    <n v="38.35"/>
    <n v="315"/>
    <n v="43.7"/>
    <n v="7.42"/>
    <n v="99.01"/>
    <n v="7.06"/>
    <n v="110.7"/>
    <n v="83.11"/>
    <n v="94.22"/>
    <s v="Pass"/>
    <s v="No"/>
    <s v="None"/>
    <s v="None"/>
    <x v="8"/>
    <n v="0"/>
    <n v="0"/>
    <n v="0"/>
    <n v="0"/>
    <n v="0"/>
    <n v="0"/>
  </r>
  <r>
    <s v="B000626"/>
    <s v="GLP-1 Agonist"/>
    <s v="Line 2"/>
    <d v="2025-05-27T00:00:00"/>
    <s v="Team D"/>
    <n v="20.75"/>
    <n v="31.39"/>
    <n v="310"/>
    <n v="38.200000000000003"/>
    <n v="8.2100000000000009"/>
    <n v="99.05"/>
    <n v="6.8"/>
    <n v="137.9"/>
    <n v="89.28"/>
    <n v="91.46"/>
    <s v="Pass"/>
    <s v="No"/>
    <s v="None"/>
    <s v="None"/>
    <x v="8"/>
    <n v="0"/>
    <n v="0"/>
    <n v="0"/>
    <n v="0"/>
    <n v="0"/>
    <n v="0"/>
  </r>
  <r>
    <s v="B000627"/>
    <s v="AED"/>
    <s v="Line 3"/>
    <d v="2025-03-18T00:00:00"/>
    <s v="Team D"/>
    <n v="21.65"/>
    <n v="42.28"/>
    <n v="341"/>
    <n v="51.4"/>
    <n v="8.15"/>
    <n v="99.43"/>
    <n v="6.72"/>
    <n v="135.30000000000001"/>
    <n v="84.22"/>
    <n v="92.49"/>
    <s v="Failed"/>
    <s v="No"/>
    <s v="None"/>
    <s v="None"/>
    <x v="11"/>
    <n v="0"/>
    <n v="0"/>
    <n v="0"/>
    <n v="0"/>
    <n v="0"/>
    <n v="0"/>
  </r>
  <r>
    <s v="B000628"/>
    <s v="Antidepressant"/>
    <s v="Line 3"/>
    <d v="2024-07-02T00:00:00"/>
    <s v="Team A"/>
    <n v="21.84"/>
    <n v="49.24"/>
    <n v="301"/>
    <n v="36.4"/>
    <n v="7.3"/>
    <n v="98.92"/>
    <n v="7.01"/>
    <m/>
    <n v="87.82"/>
    <n v="95.71"/>
    <s v="Pass"/>
    <s v="No"/>
    <s v="None"/>
    <s v="None"/>
    <x v="22"/>
    <n v="0"/>
    <n v="0"/>
    <n v="0"/>
    <n v="0"/>
    <n v="1"/>
    <n v="0"/>
  </r>
  <r>
    <s v="B000629"/>
    <s v="COX-2 Inhibitor"/>
    <s v="Line 2"/>
    <d v="2025-08-13T00:00:00"/>
    <s v="Team A"/>
    <n v="23.03"/>
    <n v="42.81"/>
    <n v="334"/>
    <n v="40.4"/>
    <n v="7.04"/>
    <n v="99.12"/>
    <n v="6.76"/>
    <n v="115.5"/>
    <n v="86.04"/>
    <n v="94.25"/>
    <s v="Pass"/>
    <s v="No"/>
    <s v="None"/>
    <s v="None"/>
    <x v="23"/>
    <n v="0"/>
    <n v="0"/>
    <n v="0"/>
    <n v="0"/>
    <n v="0"/>
    <n v="0"/>
  </r>
  <r>
    <s v="B000630"/>
    <s v="AED"/>
    <s v="Line 1"/>
    <d v="2025-02-09T00:00:00"/>
    <s v="Team C"/>
    <n v="22.15"/>
    <n v="44.89"/>
    <n v="336"/>
    <n v="49.2"/>
    <n v="7.36"/>
    <n v="99.18"/>
    <n v="7.04"/>
    <n v="124.4"/>
    <n v="83.86"/>
    <n v="94.32"/>
    <s v="Pass"/>
    <s v="No"/>
    <s v="None"/>
    <s v="None"/>
    <x v="1"/>
    <n v="0"/>
    <n v="0"/>
    <n v="0"/>
    <n v="0"/>
    <n v="0"/>
    <n v="0"/>
  </r>
  <r>
    <s v="B000631"/>
    <s v="AED"/>
    <s v="Line 1"/>
    <d v="2025-02-02T00:00:00"/>
    <s v="Team A"/>
    <n v="21.18"/>
    <n v="33.35"/>
    <n v="351"/>
    <n v="38.700000000000003"/>
    <n v="7.18"/>
    <n v="99.1"/>
    <n v="6.73"/>
    <n v="121.7"/>
    <n v="89.53"/>
    <n v="93.55"/>
    <s v="Pass"/>
    <s v="No"/>
    <s v="None"/>
    <s v="None"/>
    <x v="1"/>
    <n v="0"/>
    <n v="0"/>
    <n v="0"/>
    <n v="0"/>
    <n v="0"/>
    <n v="0"/>
  </r>
  <r>
    <s v="B000632"/>
    <s v="AED"/>
    <s v="Line3"/>
    <d v="2024-08-20T00:00:00"/>
    <s v="Team C"/>
    <n v="21.56"/>
    <n v="46.19"/>
    <n v="297"/>
    <n v="43.2"/>
    <n v="7.32"/>
    <n v="99.06"/>
    <n v="6.84"/>
    <n v="132.80000000000001"/>
    <n v="86.69"/>
    <n v="92.2"/>
    <s v="Pass"/>
    <s v="No"/>
    <s v="None"/>
    <s v="None"/>
    <x v="14"/>
    <n v="0"/>
    <n v="0"/>
    <n v="0"/>
    <n v="0"/>
    <n v="0"/>
    <n v="0"/>
  </r>
  <r>
    <s v="B000633"/>
    <s v="Antidepressant"/>
    <s v="Line 2"/>
    <d v="2024-01-08T00:00:00"/>
    <s v="Team A"/>
    <n v="21.83"/>
    <n v="42.47"/>
    <n v="307"/>
    <n v="53.7"/>
    <n v="6.56"/>
    <n v="98.72"/>
    <n v="6.78"/>
    <n v="139.6"/>
    <n v="83.27"/>
    <n v="91.18"/>
    <s v="Pass"/>
    <s v="Yes"/>
    <s v="Process"/>
    <s v="Minor"/>
    <x v="12"/>
    <n v="0"/>
    <n v="0"/>
    <n v="0"/>
    <n v="0"/>
    <n v="0"/>
    <n v="0"/>
  </r>
  <r>
    <s v="B000634"/>
    <s v="GLP-1 Agonist"/>
    <s v="Line 2"/>
    <d v="2025-02-09T00:00:00"/>
    <s v="Team C"/>
    <n v="22.06"/>
    <n v="36.68"/>
    <n v="307"/>
    <n v="47.6"/>
    <n v="7.97"/>
    <n v="98.6"/>
    <n v="6.99"/>
    <n v="141.6"/>
    <n v="87.52"/>
    <n v="93.34"/>
    <s v="Pass"/>
    <s v="No"/>
    <s v="None"/>
    <s v="None"/>
    <x v="1"/>
    <n v="0"/>
    <n v="0"/>
    <n v="0"/>
    <n v="0"/>
    <n v="0"/>
    <n v="0"/>
  </r>
  <r>
    <s v="B000635"/>
    <s v="Antidepressant"/>
    <s v="Line 2"/>
    <d v="2024-09-09T00:00:00"/>
    <s v="Team B"/>
    <n v="21.12"/>
    <n v="42.9"/>
    <n v="310"/>
    <n v="35.299999999999997"/>
    <n v="6.96"/>
    <n v="99.12"/>
    <n v="6.8"/>
    <n v="113.1"/>
    <n v="91.49"/>
    <n v="91.29"/>
    <s v="Pass"/>
    <s v="No"/>
    <s v="None"/>
    <s v="None"/>
    <x v="4"/>
    <n v="0"/>
    <n v="0"/>
    <n v="0"/>
    <n v="0"/>
    <n v="0"/>
    <n v="0"/>
  </r>
  <r>
    <s v="B000636"/>
    <s v="Antidepressant"/>
    <s v="Line 1"/>
    <d v="2025-04-26T00:00:00"/>
    <s v="Team C"/>
    <n v="23.51"/>
    <n v="42.85"/>
    <n v="306"/>
    <n v="45.4"/>
    <n v="6.96"/>
    <n v="98.98"/>
    <n v="6.86"/>
    <n v="143.9"/>
    <n v="87.15"/>
    <n v="96.48"/>
    <s v="Pass"/>
    <s v="No"/>
    <s v="None"/>
    <s v="None"/>
    <x v="7"/>
    <n v="0"/>
    <n v="0"/>
    <n v="0"/>
    <n v="0"/>
    <n v="0"/>
    <n v="0"/>
  </r>
  <r>
    <s v="B000637"/>
    <s v="COX-2 Inhibitor"/>
    <s v="Line 3"/>
    <d v="2024-09-23T00:00:00"/>
    <s v="Team D"/>
    <n v="21.93"/>
    <n v="37.700000000000003"/>
    <n v="344"/>
    <n v="35.299999999999997"/>
    <n v="7.42"/>
    <n v="99"/>
    <n v="6.57"/>
    <n v="121.5"/>
    <n v="91.1"/>
    <n v="94.06"/>
    <s v="Pass"/>
    <s v="No"/>
    <s v="None"/>
    <s v="None"/>
    <x v="4"/>
    <n v="0"/>
    <n v="0"/>
    <n v="0"/>
    <n v="0"/>
    <n v="0"/>
    <n v="0"/>
  </r>
  <r>
    <s v="B000638"/>
    <s v="COX-2 Inhibitor"/>
    <s v="Line 1"/>
    <d v="2025-12-12T00:00:00"/>
    <s v="Team B"/>
    <n v="22.49"/>
    <n v="44.66"/>
    <n v="368"/>
    <n v="26.4"/>
    <n v="5.8"/>
    <n v="99.18"/>
    <n v="6.79"/>
    <n v="104.3"/>
    <n v="88.88"/>
    <n v="92.92"/>
    <s v="Pass"/>
    <s v="No"/>
    <s v="None"/>
    <s v="None"/>
    <x v="6"/>
    <n v="0"/>
    <n v="0"/>
    <n v="0"/>
    <n v="0"/>
    <n v="0"/>
    <n v="0"/>
  </r>
  <r>
    <s v="B000639"/>
    <s v="COX-2 Inhibitor"/>
    <s v="Line 3"/>
    <d v="2025-05-12T00:00:00"/>
    <s v="Team C"/>
    <n v="21.63"/>
    <n v="48.99"/>
    <n v="316"/>
    <n v="41.4"/>
    <n v="6.09"/>
    <n v="99.13"/>
    <n v="6.8"/>
    <n v="126.6"/>
    <n v="89.07"/>
    <n v="95.75"/>
    <s v="Pass"/>
    <s v="No"/>
    <s v="None"/>
    <s v="None"/>
    <x v="8"/>
    <n v="0"/>
    <n v="0"/>
    <n v="0"/>
    <n v="0"/>
    <n v="0"/>
    <n v="0"/>
  </r>
  <r>
    <s v="B000640"/>
    <s v="AED"/>
    <s v="Line 2"/>
    <d v="2024-11-29T00:00:00"/>
    <s v="Team C"/>
    <n v="20.83"/>
    <n v="42.86"/>
    <n v="342"/>
    <n v="40"/>
    <n v="6.74"/>
    <n v="98.8"/>
    <n v="6.83"/>
    <n v="130"/>
    <n v="87.96"/>
    <n v="93.15"/>
    <s v="Pass"/>
    <s v="No"/>
    <s v="None"/>
    <s v="None"/>
    <x v="5"/>
    <n v="0"/>
    <n v="0"/>
    <n v="0"/>
    <n v="0"/>
    <n v="0"/>
    <n v="0"/>
  </r>
  <r>
    <s v="B000641"/>
    <s v="COX-2 Inhibitor"/>
    <s v="Line 1"/>
    <d v="2025-06-01T00:00:00"/>
    <s v="Team D"/>
    <n v="21.84"/>
    <n v="38.659999999999997"/>
    <n v="330"/>
    <n v="38.799999999999997"/>
    <n v="5.78"/>
    <n v="99.11"/>
    <n v="6.67"/>
    <n v="117"/>
    <n v="87.12"/>
    <n v="96.12"/>
    <s v="Pass"/>
    <s v="No"/>
    <s v="None"/>
    <s v="None"/>
    <x v="2"/>
    <n v="0"/>
    <n v="0"/>
    <n v="0"/>
    <n v="0"/>
    <n v="0"/>
    <n v="0"/>
  </r>
  <r>
    <s v="B000642"/>
    <s v="AED"/>
    <s v="Line 1"/>
    <d v="2025-04-18T00:00:00"/>
    <s v="Team A"/>
    <n v="21.07"/>
    <n v="43.11"/>
    <n v="321"/>
    <n v="40.5"/>
    <n v="7.33"/>
    <n v="99.07"/>
    <n v="6.87"/>
    <n v="124.2"/>
    <n v="92.32"/>
    <n v="93.04"/>
    <s v="Pass"/>
    <s v="No"/>
    <s v="None"/>
    <s v="None"/>
    <x v="7"/>
    <n v="0"/>
    <n v="0"/>
    <n v="0"/>
    <n v="0"/>
    <n v="0"/>
    <n v="0"/>
  </r>
  <r>
    <s v="B000643"/>
    <s v="Antidepressant"/>
    <s v="Line 3"/>
    <d v="2025-03-29T00:00:00"/>
    <s v="Team A"/>
    <n v="21.69"/>
    <n v="46.27"/>
    <n v="349"/>
    <n v="47.4"/>
    <n v="7.12"/>
    <n v="98.72"/>
    <n v="6.94"/>
    <n v="140"/>
    <n v="86.94"/>
    <n v="93.54"/>
    <s v="Pass"/>
    <s v="No"/>
    <s v="None"/>
    <s v="None"/>
    <x v="11"/>
    <n v="0"/>
    <n v="0"/>
    <n v="0"/>
    <n v="0"/>
    <n v="0"/>
    <n v="0"/>
  </r>
  <r>
    <s v="B000644"/>
    <s v="Antidepressant"/>
    <s v="Line 1"/>
    <d v="2025-02-26T00:00:00"/>
    <s v="Team B"/>
    <m/>
    <n v="35.869999999999997"/>
    <n v="326"/>
    <n v="43"/>
    <n v="7.58"/>
    <n v="99.04"/>
    <n v="6.81"/>
    <n v="141.30000000000001"/>
    <n v="86.52"/>
    <n v="95.95"/>
    <s v="Pass"/>
    <s v="No"/>
    <s v="None"/>
    <s v="None"/>
    <x v="1"/>
    <n v="1"/>
    <n v="0"/>
    <n v="0"/>
    <n v="0"/>
    <n v="0"/>
    <n v="0"/>
  </r>
  <r>
    <s v="B000645"/>
    <s v="COX-2 Inhibitor"/>
    <s v="Line 1"/>
    <d v="2025-11-12T00:00:00"/>
    <s v="Team C"/>
    <n v="23.02"/>
    <n v="45.89"/>
    <n v="335"/>
    <n v="22.8"/>
    <n v="6.6"/>
    <n v="99.27"/>
    <n v="6.82"/>
    <n v="89"/>
    <n v="91.79"/>
    <n v="91.75"/>
    <s v="Pass"/>
    <s v="No"/>
    <s v="None"/>
    <s v="None"/>
    <x v="18"/>
    <n v="0"/>
    <n v="0"/>
    <n v="0"/>
    <n v="0"/>
    <n v="0"/>
    <n v="0"/>
  </r>
  <r>
    <s v="B000645"/>
    <s v="COX-2 Inhibitor"/>
    <s v="Line 1"/>
    <d v="2025-11-12T00:00:00"/>
    <s v="Team C"/>
    <n v="23.02"/>
    <n v="45.89"/>
    <n v="335"/>
    <n v="22.8"/>
    <n v="6.6"/>
    <n v="99.27"/>
    <n v="6.82"/>
    <n v="89"/>
    <n v="91.79"/>
    <n v="91.75"/>
    <s v="Pass"/>
    <s v="No"/>
    <s v="None"/>
    <s v="None"/>
    <x v="18"/>
    <n v="0"/>
    <n v="0"/>
    <n v="0"/>
    <n v="0"/>
    <n v="0"/>
    <n v="0"/>
  </r>
  <r>
    <s v="B000646"/>
    <s v="AED"/>
    <s v="Line 3"/>
    <d v="2024-08-20T00:00:00"/>
    <s v="Team D"/>
    <n v="21.21"/>
    <n v="40.61"/>
    <n v="328"/>
    <n v="48.6"/>
    <n v="7.27"/>
    <n v="99"/>
    <n v="6.68"/>
    <n v="146"/>
    <n v="83.84"/>
    <n v="93.93"/>
    <s v="Pass"/>
    <s v="No"/>
    <s v="None"/>
    <s v="None"/>
    <x v="14"/>
    <n v="0"/>
    <n v="0"/>
    <n v="0"/>
    <n v="0"/>
    <n v="0"/>
    <n v="0"/>
  </r>
  <r>
    <s v="B000647"/>
    <s v="Antidepressant"/>
    <s v="Line 2"/>
    <d v="2024-11-12T00:00:00"/>
    <s v="Team B"/>
    <n v="21.33"/>
    <n v="43.21"/>
    <n v="317"/>
    <n v="40.4"/>
    <n v="6.5"/>
    <n v="98.95"/>
    <n v="6.7"/>
    <n v="125.3"/>
    <n v="85.44"/>
    <n v="91.68"/>
    <s v="Pass"/>
    <s v="No"/>
    <s v="None"/>
    <s v="None"/>
    <x v="5"/>
    <n v="0"/>
    <n v="0"/>
    <n v="0"/>
    <n v="0"/>
    <n v="0"/>
    <n v="0"/>
  </r>
  <r>
    <s v="B000648"/>
    <s v="GLP-1 Agonist"/>
    <s v="Line 2"/>
    <d v="2024-07-03T00:00:00"/>
    <s v="Team A"/>
    <n v="21.21"/>
    <n v="37.18"/>
    <n v="309"/>
    <n v="55.8"/>
    <n v="8.3699999999999992"/>
    <n v="98.72"/>
    <n v="6.85"/>
    <n v="146.80000000000001"/>
    <n v="83.31"/>
    <n v="93.58"/>
    <s v="Pass"/>
    <s v="No"/>
    <s v="None"/>
    <s v="None"/>
    <x v="22"/>
    <n v="0"/>
    <n v="0"/>
    <n v="0"/>
    <n v="0"/>
    <n v="0"/>
    <n v="0"/>
  </r>
  <r>
    <s v="B000649"/>
    <s v="COX-2 Inhibitor"/>
    <s v="Line 1"/>
    <d v="2025-02-20T00:00:00"/>
    <s v="Team C"/>
    <n v="23.24"/>
    <n v="40.159999999999997"/>
    <n v="336"/>
    <n v="40.200000000000003"/>
    <n v="7.21"/>
    <n v="98.91"/>
    <n v="6.58"/>
    <n v="131.69999999999999"/>
    <n v="87.77"/>
    <n v="94.45"/>
    <s v="Pass"/>
    <s v="No"/>
    <s v="None"/>
    <s v="None"/>
    <x v="1"/>
    <n v="0"/>
    <n v="0"/>
    <n v="0"/>
    <n v="0"/>
    <n v="0"/>
    <n v="0"/>
  </r>
  <r>
    <s v="B000650"/>
    <s v="Antidepressant"/>
    <s v="Line 3"/>
    <d v="2025-12-23T00:00:00"/>
    <s v="Team C"/>
    <n v="22.16"/>
    <n v="49.62"/>
    <n v="336"/>
    <n v="46.7"/>
    <n v="6.41"/>
    <n v="98.91"/>
    <n v="6.85"/>
    <n v="106.8"/>
    <n v="84.79"/>
    <n v="93.51"/>
    <s v="Pass"/>
    <s v="No"/>
    <s v="None"/>
    <s v="None"/>
    <x v="6"/>
    <n v="0"/>
    <n v="0"/>
    <n v="0"/>
    <n v="0"/>
    <n v="0"/>
    <n v="0"/>
  </r>
  <r>
    <s v="B000651"/>
    <s v="GLP-1 Agonist"/>
    <s v="Line 1"/>
    <d v="2025-03-20T00:00:00"/>
    <s v="Team B"/>
    <n v="21.43"/>
    <n v="32.950000000000003"/>
    <n v="275"/>
    <n v="44.1"/>
    <n v="7.82"/>
    <n v="99.62"/>
    <n v="6.98"/>
    <n v="142.6"/>
    <n v="89.46"/>
    <n v="93"/>
    <s v="Pass"/>
    <s v="No"/>
    <s v="None"/>
    <s v="None"/>
    <x v="11"/>
    <n v="0"/>
    <n v="0"/>
    <n v="0"/>
    <n v="0"/>
    <n v="0"/>
    <n v="0"/>
  </r>
  <r>
    <s v="B000652"/>
    <s v="AED"/>
    <s v="Line 1"/>
    <d v="2024-05-31T00:00:00"/>
    <s v="Team A"/>
    <n v="20.73"/>
    <n v="46.43"/>
    <n v="297"/>
    <n v="40.700000000000003"/>
    <n v="5.94"/>
    <n v="99.12"/>
    <n v="7.05"/>
    <n v="138.5"/>
    <m/>
    <n v="92.6"/>
    <s v="Pass"/>
    <s v="No"/>
    <s v="None"/>
    <s v="None"/>
    <x v="3"/>
    <n v="0"/>
    <n v="0"/>
    <n v="0"/>
    <n v="0"/>
    <n v="0"/>
    <n v="1"/>
  </r>
  <r>
    <s v="B000653"/>
    <s v="COX-2 Inhibitor"/>
    <s v="Line 1"/>
    <d v="2025-11-04T00:00:00"/>
    <s v="Team D"/>
    <n v="21.64"/>
    <n v="51.66"/>
    <n v="315"/>
    <n v="36.9"/>
    <n v="6.26"/>
    <n v="98.69"/>
    <n v="6.79"/>
    <n v="111"/>
    <n v="87.15"/>
    <n v="94.09"/>
    <s v="Pass"/>
    <s v="No"/>
    <s v="None"/>
    <s v="None"/>
    <x v="18"/>
    <n v="0"/>
    <n v="0"/>
    <n v="0"/>
    <n v="0"/>
    <n v="0"/>
    <n v="0"/>
  </r>
  <r>
    <s v="B000654"/>
    <s v="Antidepressant"/>
    <s v="Line 1"/>
    <d v="2025-07-31T00:00:00"/>
    <s v="Team D"/>
    <n v="21.04"/>
    <n v="45.43"/>
    <n v="319"/>
    <n v="39"/>
    <n v="7.5"/>
    <n v="99.27"/>
    <n v="6.92"/>
    <n v="110.4"/>
    <n v="85.93"/>
    <n v="95.07"/>
    <s v="Pass"/>
    <s v="No"/>
    <s v="None"/>
    <s v="None"/>
    <x v="10"/>
    <n v="0"/>
    <n v="0"/>
    <n v="0"/>
    <n v="0"/>
    <n v="0"/>
    <n v="0"/>
  </r>
  <r>
    <s v="B000655"/>
    <s v="AED"/>
    <s v="Line 1"/>
    <d v="2024-11-17T00:00:00"/>
    <s v="Team C"/>
    <n v="22.78"/>
    <n v="37.340000000000003"/>
    <n v="287"/>
    <n v="52.4"/>
    <n v="9.2100000000000009"/>
    <n v="98.84"/>
    <n v="6.87"/>
    <n v="149.9"/>
    <n v="82.86"/>
    <n v="93.81"/>
    <s v="Pass"/>
    <s v="No"/>
    <s v="None"/>
    <s v="None"/>
    <x v="5"/>
    <n v="0"/>
    <n v="0"/>
    <n v="0"/>
    <n v="0"/>
    <n v="0"/>
    <n v="0"/>
  </r>
  <r>
    <s v="B000656"/>
    <s v="GLP-1 Agonist"/>
    <s v="Line 1"/>
    <d v="2024-04-17T00:00:00"/>
    <s v="Team C"/>
    <n v="21.9"/>
    <n v="33.590000000000003"/>
    <n v="288"/>
    <n v="47.2"/>
    <n v="7.64"/>
    <n v="99.03"/>
    <n v="6.87"/>
    <n v="121.6"/>
    <n v="88.41"/>
    <n v="92.62"/>
    <s v="Pass"/>
    <s v="No"/>
    <s v="None"/>
    <s v="None"/>
    <x v="13"/>
    <n v="0"/>
    <n v="0"/>
    <n v="0"/>
    <n v="0"/>
    <n v="0"/>
    <n v="0"/>
  </r>
  <r>
    <s v="B000657"/>
    <s v="AED"/>
    <s v="Line 1"/>
    <d v="2024-10-21T00:00:00"/>
    <s v="Team B"/>
    <n v="21.15"/>
    <n v="40.24"/>
    <n v="295"/>
    <n v="38.299999999999997"/>
    <n v="6.38"/>
    <n v="98.88"/>
    <n v="7.01"/>
    <n v="129.1"/>
    <n v="88.78"/>
    <n v="93.92"/>
    <s v="Pass"/>
    <s v="No"/>
    <s v="None"/>
    <s v="None"/>
    <x v="20"/>
    <n v="0"/>
    <n v="0"/>
    <n v="0"/>
    <n v="0"/>
    <n v="0"/>
    <n v="0"/>
  </r>
  <r>
    <s v="B000658"/>
    <s v="GLP-1 Agonist"/>
    <s v="Line 2"/>
    <d v="2025-08-10T00:00:00"/>
    <s v="Team B"/>
    <n v="21.08"/>
    <n v="40.79"/>
    <n v="327"/>
    <n v="42.4"/>
    <n v="7.32"/>
    <n v="99.49"/>
    <n v="6.9"/>
    <n v="144.5"/>
    <n v="88.22"/>
    <n v="93.19"/>
    <s v="Pass"/>
    <s v="No"/>
    <s v="None"/>
    <s v="None"/>
    <x v="23"/>
    <n v="0"/>
    <n v="0"/>
    <n v="0"/>
    <n v="0"/>
    <n v="0"/>
    <n v="0"/>
  </r>
  <r>
    <s v="B000659"/>
    <s v="COX-2 Inhibitor"/>
    <s v="Line 3"/>
    <d v="2025-02-25T00:00:00"/>
    <s v="Team A"/>
    <n v="21.88"/>
    <n v="44.13"/>
    <n v="322"/>
    <n v="44.8"/>
    <n v="7.22"/>
    <n v="98.82"/>
    <n v="6.74"/>
    <n v="128.69999999999999"/>
    <m/>
    <n v="93.3"/>
    <s v="Pass"/>
    <s v="No"/>
    <s v="None"/>
    <s v="None"/>
    <x v="1"/>
    <n v="0"/>
    <n v="0"/>
    <n v="0"/>
    <n v="0"/>
    <n v="0"/>
    <n v="1"/>
  </r>
  <r>
    <s v="B000660"/>
    <s v="GLP-1 Agonist"/>
    <s v="Line 1"/>
    <d v="2024-05-15T00:00:00"/>
    <s v="Team A"/>
    <n v="20.84"/>
    <n v="33.64"/>
    <n v="277"/>
    <n v="47.1"/>
    <n v="7.4"/>
    <m/>
    <n v="6.75"/>
    <n v="142.4"/>
    <m/>
    <n v="92.15"/>
    <s v="Pass"/>
    <s v="No"/>
    <s v="None"/>
    <s v="None"/>
    <x v="3"/>
    <n v="0"/>
    <n v="0"/>
    <n v="1"/>
    <n v="0"/>
    <n v="0"/>
    <n v="1"/>
  </r>
  <r>
    <s v="B000661"/>
    <s v="Antidepressant"/>
    <s v="Line 1"/>
    <d v="2024-04-25T00:00:00"/>
    <s v="Team B"/>
    <m/>
    <n v="37.64"/>
    <n v="324"/>
    <n v="40.799999999999997"/>
    <n v="6.45"/>
    <n v="98.96"/>
    <n v="6.61"/>
    <n v="121.8"/>
    <n v="91.46"/>
    <n v="94.75"/>
    <s v="Pass"/>
    <s v="No"/>
    <s v="None"/>
    <s v="None"/>
    <x v="13"/>
    <n v="1"/>
    <n v="0"/>
    <n v="0"/>
    <n v="0"/>
    <n v="0"/>
    <n v="0"/>
  </r>
  <r>
    <s v="B000662"/>
    <s v="AED"/>
    <s v="Line 3"/>
    <d v="2025-12-07T00:00:00"/>
    <s v="Team B"/>
    <n v="21.58"/>
    <n v="39.94"/>
    <n v="345"/>
    <n v="51.3"/>
    <n v="7.64"/>
    <n v="99.21"/>
    <n v="6.71"/>
    <n v="141"/>
    <n v="83.88"/>
    <n v="93.26"/>
    <s v="Pass"/>
    <s v="No"/>
    <s v="None"/>
    <s v="None"/>
    <x v="6"/>
    <n v="0"/>
    <n v="0"/>
    <n v="0"/>
    <n v="0"/>
    <n v="0"/>
    <n v="0"/>
  </r>
  <r>
    <s v="B000663"/>
    <s v="Antidepressant"/>
    <s v="Line 3"/>
    <d v="2024-11-22T00:00:00"/>
    <s v="Team A"/>
    <n v="23.56"/>
    <n v="41.1"/>
    <n v="318"/>
    <n v="38.5"/>
    <n v="7.44"/>
    <n v="99.12"/>
    <n v="6.67"/>
    <n v="118.6"/>
    <n v="85.63"/>
    <n v="93.76"/>
    <s v="Pass"/>
    <s v="No"/>
    <s v="None"/>
    <s v="None"/>
    <x v="5"/>
    <n v="0"/>
    <n v="0"/>
    <n v="0"/>
    <n v="0"/>
    <n v="0"/>
    <n v="0"/>
  </r>
  <r>
    <s v="B000664"/>
    <s v="Antidepressant"/>
    <s v="Line 3"/>
    <d v="2025-05-16T00:00:00"/>
    <s v="Team D"/>
    <n v="22.94"/>
    <n v="51.92"/>
    <n v="319"/>
    <n v="30.2"/>
    <n v="6.84"/>
    <n v="99.24"/>
    <n v="6.96"/>
    <n v="113.9"/>
    <n v="90.34"/>
    <n v="91.66"/>
    <s v="Pass"/>
    <s v="No"/>
    <s v="None"/>
    <s v="None"/>
    <x v="8"/>
    <n v="0"/>
    <n v="0"/>
    <n v="0"/>
    <n v="0"/>
    <n v="0"/>
    <n v="0"/>
  </r>
  <r>
    <s v="B000665"/>
    <s v="GLP-1 Agonist"/>
    <s v="Line 1"/>
    <d v="2024-09-20T00:00:00"/>
    <s v="Team B"/>
    <n v="22.48"/>
    <n v="35.33"/>
    <n v="323"/>
    <n v="43.3"/>
    <n v="7.15"/>
    <n v="99.19"/>
    <n v="6.86"/>
    <n v="135"/>
    <n v="87.16"/>
    <n v="93.51"/>
    <s v="Pass"/>
    <s v="No"/>
    <s v="None"/>
    <s v="None"/>
    <x v="4"/>
    <n v="0"/>
    <n v="0"/>
    <n v="0"/>
    <n v="0"/>
    <n v="0"/>
    <n v="0"/>
  </r>
  <r>
    <s v="B000666"/>
    <s v="COX-2 Inhibitor"/>
    <s v="Line 2"/>
    <d v="2024-03-06T00:00:00"/>
    <s v="Team C"/>
    <n v="23"/>
    <m/>
    <n v="356"/>
    <n v="39.299999999999997"/>
    <n v="6.28"/>
    <n v="99.02"/>
    <n v="6.61"/>
    <n v="106.3"/>
    <n v="88.77"/>
    <n v="96.43"/>
    <s v="Pass"/>
    <s v="No"/>
    <s v="None"/>
    <s v="None"/>
    <x v="21"/>
    <n v="0"/>
    <n v="1"/>
    <n v="0"/>
    <n v="0"/>
    <n v="0"/>
    <n v="0"/>
  </r>
  <r>
    <s v="B000667"/>
    <s v="AED"/>
    <s v="Line 1"/>
    <d v="2024-10-28T00:00:00"/>
    <s v="Team B"/>
    <n v="21.48"/>
    <n v="38.33"/>
    <n v="323"/>
    <n v="43.6"/>
    <n v="7.02"/>
    <n v="99.88"/>
    <n v="6.81"/>
    <n v="134.19999999999999"/>
    <n v="89.48"/>
    <n v="93.38"/>
    <s v="Pass"/>
    <s v="No"/>
    <s v="None"/>
    <s v="None"/>
    <x v="20"/>
    <n v="0"/>
    <n v="0"/>
    <n v="0"/>
    <n v="0"/>
    <n v="0"/>
    <n v="0"/>
  </r>
  <r>
    <s v="B000668"/>
    <s v="AED"/>
    <s v="Line 1"/>
    <d v="2025-05-21T00:00:00"/>
    <s v="Team B"/>
    <n v="22.25"/>
    <n v="47.18"/>
    <n v="305"/>
    <n v="35.4"/>
    <n v="6.41"/>
    <n v="99.07"/>
    <n v="7.19"/>
    <n v="101"/>
    <n v="88.96"/>
    <n v="92.45"/>
    <s v="Pass"/>
    <s v="No"/>
    <s v="None"/>
    <s v="None"/>
    <x v="8"/>
    <n v="0"/>
    <n v="0"/>
    <n v="0"/>
    <n v="0"/>
    <n v="0"/>
    <n v="0"/>
  </r>
  <r>
    <s v="B000669"/>
    <s v="GLP-1 Agonist"/>
    <s v="Line 2"/>
    <d v="2024-08-31T00:00:00"/>
    <s v="Team D"/>
    <n v="21.24"/>
    <n v="39.79"/>
    <n v="308"/>
    <n v="53.6"/>
    <n v="7.61"/>
    <n v="98.78"/>
    <n v="6.83"/>
    <n v="146.4"/>
    <n v="85.38"/>
    <n v="95.69"/>
    <s v="Pass"/>
    <s v="No"/>
    <s v="None"/>
    <s v="None"/>
    <x v="14"/>
    <n v="0"/>
    <n v="0"/>
    <n v="0"/>
    <n v="0"/>
    <n v="0"/>
    <n v="0"/>
  </r>
  <r>
    <s v="B000670"/>
    <s v="GLP-1 Agonist"/>
    <s v="Line 2"/>
    <d v="2025-03-17T00:00:00"/>
    <s v="Team C"/>
    <n v="22.72"/>
    <n v="35.520000000000003"/>
    <n v="276"/>
    <n v="48.9"/>
    <n v="8.19"/>
    <n v="99.02"/>
    <n v="6.75"/>
    <n v="143.9"/>
    <n v="88.53"/>
    <n v="93.69"/>
    <s v="Pass"/>
    <s v="No"/>
    <s v="None"/>
    <s v="None"/>
    <x v="11"/>
    <n v="0"/>
    <n v="0"/>
    <n v="0"/>
    <n v="0"/>
    <n v="0"/>
    <n v="0"/>
  </r>
  <r>
    <s v="B000671"/>
    <s v="Antidepressant"/>
    <s v="Line 2"/>
    <d v="2024-11-16T00:00:00"/>
    <s v="Team D"/>
    <n v="22.3"/>
    <n v="40.19"/>
    <n v="309"/>
    <n v="44.1"/>
    <n v="6.95"/>
    <n v="99.28"/>
    <n v="6.67"/>
    <n v="120.5"/>
    <n v="87.9"/>
    <n v="92.9"/>
    <s v="Pass"/>
    <s v="No"/>
    <s v="None"/>
    <s v="None"/>
    <x v="5"/>
    <n v="0"/>
    <n v="0"/>
    <n v="0"/>
    <n v="0"/>
    <n v="0"/>
    <n v="0"/>
  </r>
  <r>
    <s v="B000672"/>
    <s v="COX-2 Inhibitor"/>
    <s v="Line 2"/>
    <d v="2024-09-03T00:00:00"/>
    <s v="Team B"/>
    <n v="22.7"/>
    <n v="39.04"/>
    <n v="366"/>
    <n v="40.299999999999997"/>
    <n v="5.72"/>
    <n v="99.37"/>
    <n v="6.65"/>
    <n v="109.7"/>
    <n v="89.37"/>
    <n v="94.28"/>
    <s v="Pass"/>
    <s v="No"/>
    <s v="None"/>
    <s v="None"/>
    <x v="4"/>
    <n v="0"/>
    <n v="0"/>
    <n v="0"/>
    <n v="0"/>
    <n v="0"/>
    <n v="0"/>
  </r>
  <r>
    <s v="B000673"/>
    <s v="AED"/>
    <s v="Line 1"/>
    <d v="2024-07-05T00:00:00"/>
    <s v="Team B"/>
    <n v="21.9"/>
    <n v="45.48"/>
    <n v="338"/>
    <n v="37.9"/>
    <n v="7.61"/>
    <n v="99.09"/>
    <n v="7.01"/>
    <n v="121.3"/>
    <n v="85.17"/>
    <n v="92.36"/>
    <s v="Pass"/>
    <s v="No"/>
    <s v="None"/>
    <s v="None"/>
    <x v="22"/>
    <n v="0"/>
    <n v="0"/>
    <n v="0"/>
    <n v="0"/>
    <n v="0"/>
    <n v="0"/>
  </r>
  <r>
    <s v="B000674"/>
    <s v="COX-2 Inhibitor"/>
    <s v="Line 2"/>
    <d v="2024-07-09T00:00:00"/>
    <s v="Team B"/>
    <n v="23.81"/>
    <n v="56.42"/>
    <n v="348"/>
    <n v="39.700000000000003"/>
    <n v="6.89"/>
    <n v="99.19"/>
    <n v="6.99"/>
    <n v="126.1"/>
    <n v="96.58"/>
    <n v="95.38"/>
    <s v="Pass"/>
    <s v="No"/>
    <s v="None"/>
    <s v="None"/>
    <x v="22"/>
    <n v="0"/>
    <n v="0"/>
    <n v="0"/>
    <n v="0"/>
    <n v="0"/>
    <n v="0"/>
  </r>
  <r>
    <s v="B000675"/>
    <s v="COX-2 Inhibitor"/>
    <s v="Line 3"/>
    <d v="2024-07-05T00:00:00"/>
    <s v="Team C"/>
    <n v="21.42"/>
    <n v="45.75"/>
    <n v="305"/>
    <n v="44.5"/>
    <n v="6.42"/>
    <n v="99.37"/>
    <n v="6.87"/>
    <n v="128.1"/>
    <n v="83.73"/>
    <n v="94.13"/>
    <s v="Pass"/>
    <s v="No"/>
    <s v="None"/>
    <s v="None"/>
    <x v="22"/>
    <n v="0"/>
    <n v="0"/>
    <n v="0"/>
    <n v="0"/>
    <n v="0"/>
    <n v="0"/>
  </r>
  <r>
    <s v="B000676"/>
    <s v="GLP-1 Agonist"/>
    <s v="Line 3"/>
    <d v="2025-06-09T00:00:00"/>
    <s v="Team B"/>
    <n v="22.88"/>
    <n v="39.54"/>
    <n v="278"/>
    <n v="54.8"/>
    <n v="8.19"/>
    <n v="98.64"/>
    <n v="6.95"/>
    <n v="135.1"/>
    <n v="82.99"/>
    <n v="91.32"/>
    <s v="Pass"/>
    <s v="No"/>
    <s v="None"/>
    <s v="None"/>
    <x v="2"/>
    <n v="0"/>
    <n v="0"/>
    <n v="0"/>
    <n v="0"/>
    <n v="0"/>
    <n v="0"/>
  </r>
  <r>
    <s v="B000677"/>
    <s v="AED"/>
    <s v="Line 1"/>
    <d v="2024-09-03T00:00:00"/>
    <s v="Team B"/>
    <n v="21.66"/>
    <n v="40.68"/>
    <n v="303"/>
    <n v="49"/>
    <n v="7"/>
    <n v="99.62"/>
    <n v="6.83"/>
    <n v="133.69999999999999"/>
    <n v="85.03"/>
    <n v="95.94"/>
    <s v="Pass"/>
    <s v="No"/>
    <s v="None"/>
    <s v="None"/>
    <x v="4"/>
    <n v="0"/>
    <n v="0"/>
    <n v="0"/>
    <n v="0"/>
    <n v="0"/>
    <n v="0"/>
  </r>
  <r>
    <s v="B000678"/>
    <s v="GLP-1 Agonist"/>
    <s v="Line 2"/>
    <d v="2025-06-25T00:00:00"/>
    <s v="Team A"/>
    <n v="20.45"/>
    <n v="33.28"/>
    <n v="297"/>
    <n v="49.8"/>
    <n v="8.24"/>
    <n v="99.6"/>
    <n v="7.07"/>
    <n v="142.80000000000001"/>
    <n v="90.01"/>
    <n v="93.3"/>
    <s v="Pass"/>
    <s v="No"/>
    <s v="None"/>
    <s v="None"/>
    <x v="2"/>
    <n v="0"/>
    <n v="0"/>
    <n v="0"/>
    <n v="0"/>
    <n v="0"/>
    <n v="0"/>
  </r>
  <r>
    <s v="B000679"/>
    <s v="Antidepressant"/>
    <s v="Line 1"/>
    <d v="2024-08-15T00:00:00"/>
    <s v="Team C"/>
    <n v="21.44"/>
    <n v="45.67"/>
    <n v="297"/>
    <n v="32.4"/>
    <n v="6.46"/>
    <n v="99.28"/>
    <n v="6.52"/>
    <n v="120.3"/>
    <n v="88.4"/>
    <n v="92.74"/>
    <s v="Pass"/>
    <s v="No"/>
    <s v="None"/>
    <s v="None"/>
    <x v="14"/>
    <n v="0"/>
    <n v="0"/>
    <n v="0"/>
    <n v="0"/>
    <n v="0"/>
    <n v="0"/>
  </r>
  <r>
    <s v="B000680"/>
    <s v="GLP-1 Agonist"/>
    <s v="Line 1"/>
    <d v="2024-08-27T00:00:00"/>
    <s v="Team C"/>
    <n v="20.260000000000002"/>
    <n v="43.4"/>
    <n v="296"/>
    <n v="47.9"/>
    <n v="7.76"/>
    <n v="98.93"/>
    <n v="7.03"/>
    <n v="129.1"/>
    <n v="86.99"/>
    <n v="92.37"/>
    <s v="Pass"/>
    <s v="No"/>
    <s v="None"/>
    <s v="None"/>
    <x v="14"/>
    <n v="0"/>
    <n v="0"/>
    <n v="0"/>
    <n v="0"/>
    <n v="0"/>
    <n v="0"/>
  </r>
  <r>
    <s v="B000681"/>
    <s v="Antidepressant"/>
    <s v="Line 3"/>
    <d v="2025-11-06T00:00:00"/>
    <s v="Team C"/>
    <n v="22.49"/>
    <n v="39.67"/>
    <n v="352"/>
    <n v="37.200000000000003"/>
    <n v="7.08"/>
    <n v="99.1"/>
    <n v="6.82"/>
    <n v="125.5"/>
    <n v="87.02"/>
    <n v="92.56"/>
    <s v="Pass"/>
    <s v="No"/>
    <s v="None"/>
    <s v="None"/>
    <x v="18"/>
    <n v="0"/>
    <n v="0"/>
    <n v="0"/>
    <n v="0"/>
    <n v="0"/>
    <n v="0"/>
  </r>
  <r>
    <s v="B000682"/>
    <s v="Antidepressant"/>
    <s v="Line 1"/>
    <d v="2025-10-02T00:00:00"/>
    <s v="Team D"/>
    <n v="21.22"/>
    <n v="48.07"/>
    <n v="327"/>
    <n v="48.1"/>
    <n v="6.4"/>
    <n v="98.94"/>
    <n v="7.12"/>
    <n v="137.5"/>
    <n v="84.62"/>
    <n v="92.49"/>
    <s v="Pass"/>
    <s v="No"/>
    <s v="None"/>
    <s v="None"/>
    <x v="17"/>
    <n v="0"/>
    <n v="0"/>
    <n v="0"/>
    <n v="0"/>
    <n v="0"/>
    <n v="0"/>
  </r>
  <r>
    <s v="B000683"/>
    <s v="Antidepressant"/>
    <s v="Line 2"/>
    <d v="2024-10-19T00:00:00"/>
    <s v="Team D"/>
    <n v="22.13"/>
    <n v="42.11"/>
    <n v="324"/>
    <n v="48.2"/>
    <n v="7.99"/>
    <n v="99.02"/>
    <n v="6.6"/>
    <n v="135.4"/>
    <n v="87.84"/>
    <n v="93.4"/>
    <s v="Pass"/>
    <s v="No"/>
    <s v="None"/>
    <s v="None"/>
    <x v="20"/>
    <n v="0"/>
    <n v="0"/>
    <n v="0"/>
    <n v="0"/>
    <n v="0"/>
    <n v="0"/>
  </r>
  <r>
    <s v="B000684"/>
    <s v="GLP-1 Agonist"/>
    <s v="Line 2"/>
    <d v="2024-07-15T00:00:00"/>
    <s v="Team D"/>
    <n v="22.35"/>
    <m/>
    <n v="282"/>
    <n v="42.8"/>
    <n v="7.98"/>
    <n v="98.23"/>
    <n v="6.98"/>
    <n v="139.19999999999999"/>
    <n v="85.06"/>
    <n v="91.58"/>
    <s v="Pass"/>
    <s v="No"/>
    <s v="None"/>
    <s v="None"/>
    <x v="22"/>
    <n v="0"/>
    <n v="1"/>
    <n v="0"/>
    <n v="0"/>
    <n v="0"/>
    <n v="0"/>
  </r>
  <r>
    <s v="B000685"/>
    <s v="COX-2 Inhibitor"/>
    <s v="Line 1"/>
    <d v="2025-06-07T00:00:00"/>
    <s v="Team A"/>
    <n v="22"/>
    <n v="44.48"/>
    <n v="310"/>
    <n v="36.700000000000003"/>
    <n v="6.15"/>
    <n v="99.59"/>
    <n v="6.57"/>
    <n v="131.9"/>
    <n v="89.68"/>
    <n v="96.18"/>
    <s v="Pass"/>
    <s v="No"/>
    <s v="None"/>
    <s v="None"/>
    <x v="2"/>
    <n v="0"/>
    <n v="0"/>
    <n v="0"/>
    <n v="0"/>
    <n v="0"/>
    <n v="0"/>
  </r>
  <r>
    <s v="B000686"/>
    <s v="GLP-1 Agonist"/>
    <s v="Line 1"/>
    <d v="2024-02-21T00:00:00"/>
    <s v="Team D"/>
    <n v="21.3"/>
    <n v="39.11"/>
    <n v="278"/>
    <n v="49.4"/>
    <n v="7.95"/>
    <n v="99.29"/>
    <n v="6.74"/>
    <n v="140.5"/>
    <n v="87.13"/>
    <n v="92.89"/>
    <s v="Failed"/>
    <s v="No"/>
    <s v="None"/>
    <s v="None"/>
    <x v="15"/>
    <n v="0"/>
    <n v="0"/>
    <n v="0"/>
    <n v="0"/>
    <n v="0"/>
    <n v="0"/>
  </r>
  <r>
    <s v="B000687"/>
    <s v="GLP-1 Agonist"/>
    <s v="Line 2"/>
    <d v="2024-11-29T00:00:00"/>
    <s v="Team B"/>
    <n v="20.52"/>
    <n v="35.229999999999997"/>
    <n v="270"/>
    <n v="53"/>
    <n v="8.51"/>
    <n v="98.55"/>
    <n v="6.87"/>
    <n v="135.1"/>
    <n v="89"/>
    <n v="93.62"/>
    <s v="Pass"/>
    <s v="No"/>
    <s v="None"/>
    <s v="None"/>
    <x v="5"/>
    <n v="0"/>
    <n v="0"/>
    <n v="0"/>
    <n v="0"/>
    <n v="0"/>
    <n v="0"/>
  </r>
  <r>
    <s v="B000688"/>
    <s v="AED"/>
    <s v="Line 3"/>
    <d v="2025-03-14T00:00:00"/>
    <s v="Team B"/>
    <n v="21.51"/>
    <n v="43.27"/>
    <n v="316"/>
    <n v="37.299999999999997"/>
    <n v="7.41"/>
    <n v="99.21"/>
    <m/>
    <n v="119.5"/>
    <n v="85.01"/>
    <n v="93.15"/>
    <s v="Pass"/>
    <s v="No"/>
    <s v="None"/>
    <s v="None"/>
    <x v="11"/>
    <n v="0"/>
    <n v="0"/>
    <n v="0"/>
    <n v="1"/>
    <n v="0"/>
    <n v="0"/>
  </r>
  <r>
    <s v="B000689"/>
    <s v="COX-2 Inhibitor"/>
    <s v="Line2"/>
    <d v="2025-05-08T00:00:00"/>
    <s v="Team B"/>
    <n v="24.43"/>
    <n v="47.21"/>
    <n v="347"/>
    <n v="24.8"/>
    <n v="7"/>
    <n v="99.04"/>
    <n v="6.92"/>
    <n v="111.6"/>
    <n v="90.73"/>
    <n v="93.62"/>
    <s v="Pass"/>
    <s v="No"/>
    <s v="None"/>
    <s v="None"/>
    <x v="8"/>
    <n v="0"/>
    <n v="0"/>
    <n v="0"/>
    <n v="0"/>
    <n v="0"/>
    <n v="0"/>
  </r>
  <r>
    <s v="B000690"/>
    <s v="GLP-1 Agonist"/>
    <s v="Line 2"/>
    <d v="2024-03-19T00:00:00"/>
    <s v="Team B"/>
    <n v="22.08"/>
    <n v="37.46"/>
    <n v="283"/>
    <n v="48.2"/>
    <n v="9.41"/>
    <m/>
    <n v="6.87"/>
    <n v="126.4"/>
    <n v="85.42"/>
    <n v="94.54"/>
    <s v="Pass"/>
    <s v="No"/>
    <s v="None"/>
    <s v="None"/>
    <x v="21"/>
    <n v="0"/>
    <n v="0"/>
    <n v="1"/>
    <n v="0"/>
    <n v="0"/>
    <n v="0"/>
  </r>
  <r>
    <s v="B000691"/>
    <s v="GLP-1 Agonist"/>
    <s v="Line 1"/>
    <d v="2024-01-03T00:00:00"/>
    <s v="Team D"/>
    <n v="21.3"/>
    <n v="42.2"/>
    <n v="303"/>
    <n v="34.1"/>
    <n v="7.24"/>
    <n v="99.05"/>
    <n v="7.08"/>
    <n v="125.5"/>
    <n v="88.51"/>
    <n v="93.59"/>
    <s v="Pass"/>
    <s v="No"/>
    <s v="None"/>
    <s v="None"/>
    <x v="12"/>
    <n v="0"/>
    <n v="0"/>
    <n v="0"/>
    <n v="0"/>
    <n v="0"/>
    <n v="0"/>
  </r>
  <r>
    <s v="B000692"/>
    <s v="AED"/>
    <s v="Line 2"/>
    <d v="2024-07-21T00:00:00"/>
    <s v="Team C"/>
    <n v="21.34"/>
    <n v="38.590000000000003"/>
    <n v="341"/>
    <n v="45.9"/>
    <n v="7.01"/>
    <n v="98.56"/>
    <n v="6.83"/>
    <n v="136"/>
    <n v="92.19"/>
    <n v="93.08"/>
    <s v="Pass"/>
    <s v="No"/>
    <s v="None"/>
    <s v="None"/>
    <x v="22"/>
    <n v="0"/>
    <n v="0"/>
    <n v="0"/>
    <n v="0"/>
    <n v="0"/>
    <n v="0"/>
  </r>
  <r>
    <s v="B000693"/>
    <s v="Antidepressant"/>
    <s v="Line 1"/>
    <d v="2024-03-28T00:00:00"/>
    <s v="Team D"/>
    <n v="21.97"/>
    <m/>
    <n v="355"/>
    <n v="45.3"/>
    <n v="6.57"/>
    <n v="99.04"/>
    <n v="6.93"/>
    <n v="137.80000000000001"/>
    <n v="87.03"/>
    <n v="95.39"/>
    <s v="Pass"/>
    <s v="No"/>
    <s v="None"/>
    <s v="None"/>
    <x v="21"/>
    <n v="0"/>
    <n v="1"/>
    <n v="0"/>
    <n v="0"/>
    <n v="0"/>
    <n v="0"/>
  </r>
  <r>
    <s v="B000694"/>
    <s v="GLP-1 Agonist"/>
    <s v="Line 2"/>
    <d v="2025-01-05T00:00:00"/>
    <s v="Team D"/>
    <n v="21.6"/>
    <m/>
    <n v="314"/>
    <n v="54.8"/>
    <n v="6.82"/>
    <n v="98.92"/>
    <n v="7.13"/>
    <n v="130.1"/>
    <n v="78.930000000000007"/>
    <n v="92.77"/>
    <s v="Pass"/>
    <s v="Yes"/>
    <s v="Equipment"/>
    <s v="Minor"/>
    <x v="0"/>
    <n v="0"/>
    <n v="1"/>
    <n v="0"/>
    <n v="0"/>
    <n v="0"/>
    <n v="0"/>
  </r>
  <r>
    <s v="B000695"/>
    <s v="AED"/>
    <s v="Line 3"/>
    <d v="2025-11-03T00:00:00"/>
    <s v="Team B"/>
    <n v="21.49"/>
    <n v="37.99"/>
    <n v="312"/>
    <n v="42.1"/>
    <n v="8.23"/>
    <n v="99.06"/>
    <n v="6.82"/>
    <n v="131.19999999999999"/>
    <n v="86.49"/>
    <n v="94.67"/>
    <s v="Pass"/>
    <s v="No"/>
    <s v="None"/>
    <s v="None"/>
    <x v="18"/>
    <n v="0"/>
    <n v="0"/>
    <n v="0"/>
    <n v="0"/>
    <n v="0"/>
    <n v="0"/>
  </r>
  <r>
    <s v="B000696"/>
    <s v="GLP-1 Agonist"/>
    <s v="Line 2"/>
    <d v="2024-07-28T00:00:00"/>
    <s v="Team C"/>
    <n v="21.9"/>
    <n v="38.880000000000003"/>
    <n v="313"/>
    <n v="48.9"/>
    <n v="7.64"/>
    <n v="98.55"/>
    <n v="7.08"/>
    <n v="139.19999999999999"/>
    <n v="85.28"/>
    <n v="93.48"/>
    <s v="Pass"/>
    <s v="No"/>
    <s v="None"/>
    <s v="None"/>
    <x v="22"/>
    <n v="0"/>
    <n v="0"/>
    <n v="0"/>
    <n v="0"/>
    <n v="0"/>
    <n v="0"/>
  </r>
  <r>
    <s v="B000697"/>
    <s v="COX-2 Inhibitor"/>
    <s v="Line 1"/>
    <d v="2024-11-27T00:00:00"/>
    <s v="Team C"/>
    <n v="21.78"/>
    <n v="47.66"/>
    <n v="364"/>
    <n v="41.6"/>
    <n v="7.21"/>
    <n v="99.25"/>
    <n v="6.64"/>
    <n v="120.8"/>
    <n v="87.82"/>
    <n v="96.19"/>
    <s v="Pass"/>
    <s v="No"/>
    <s v="None"/>
    <s v="None"/>
    <x v="5"/>
    <n v="0"/>
    <n v="0"/>
    <n v="0"/>
    <n v="0"/>
    <n v="0"/>
    <n v="0"/>
  </r>
  <r>
    <s v="B000698"/>
    <s v="COX-2 Inhibitor"/>
    <s v="Line 1"/>
    <d v="2024-06-06T00:00:00"/>
    <s v="Team B"/>
    <n v="21.78"/>
    <n v="36.700000000000003"/>
    <n v="304"/>
    <n v="31.5"/>
    <n v="6.97"/>
    <n v="99.58"/>
    <n v="6.7"/>
    <n v="114.7"/>
    <n v="88.58"/>
    <n v="92.87"/>
    <s v="Pass"/>
    <s v="No"/>
    <s v="None"/>
    <s v="None"/>
    <x v="19"/>
    <n v="0"/>
    <n v="0"/>
    <n v="0"/>
    <n v="0"/>
    <n v="0"/>
    <n v="0"/>
  </r>
  <r>
    <s v="B000699"/>
    <s v="COX-2 Inhibitor"/>
    <s v="Line 1"/>
    <d v="2024-02-02T00:00:00"/>
    <s v="Team C"/>
    <n v="22.78"/>
    <n v="37.65"/>
    <n v="367"/>
    <n v="43"/>
    <n v="6.18"/>
    <n v="99.36"/>
    <n v="6.76"/>
    <n v="121.2"/>
    <n v="85.19"/>
    <n v="93.42"/>
    <s v="Pass"/>
    <s v="No"/>
    <s v="None"/>
    <s v="None"/>
    <x v="15"/>
    <n v="0"/>
    <n v="0"/>
    <n v="0"/>
    <n v="0"/>
    <n v="0"/>
    <n v="0"/>
  </r>
  <r>
    <s v="B000700"/>
    <s v="GLP-1 Agonist"/>
    <s v="Line 2"/>
    <d v="2025-05-29T00:00:00"/>
    <s v="Team C"/>
    <n v="20.62"/>
    <n v="39.65"/>
    <n v="290"/>
    <n v="48.5"/>
    <n v="7.31"/>
    <n v="98.89"/>
    <n v="7.08"/>
    <n v="152.1"/>
    <n v="90.36"/>
    <n v="92.77"/>
    <s v="Pass"/>
    <s v="No"/>
    <s v="None"/>
    <s v="None"/>
    <x v="8"/>
    <n v="0"/>
    <n v="0"/>
    <n v="0"/>
    <n v="0"/>
    <n v="0"/>
    <n v="0"/>
  </r>
  <r>
    <s v="B000701"/>
    <s v="Antidepressant"/>
    <s v="Line 3"/>
    <d v="2024-07-06T00:00:00"/>
    <s v="Team D"/>
    <n v="22.55"/>
    <n v="52.67"/>
    <n v="310"/>
    <n v="40.200000000000003"/>
    <n v="8.25"/>
    <n v="99.64"/>
    <n v="6.82"/>
    <n v="137.30000000000001"/>
    <n v="88.43"/>
    <n v="94.05"/>
    <s v="Pass"/>
    <s v="No"/>
    <s v="None"/>
    <s v="None"/>
    <x v="22"/>
    <n v="0"/>
    <n v="0"/>
    <n v="0"/>
    <n v="0"/>
    <n v="0"/>
    <n v="0"/>
  </r>
  <r>
    <s v="B000702"/>
    <s v="GLP-1 Agonist"/>
    <s v="Line 1"/>
    <d v="2025-02-03T00:00:00"/>
    <s v="Team D"/>
    <n v="21.49"/>
    <n v="36.64"/>
    <n v="294"/>
    <n v="48.8"/>
    <n v="7.79"/>
    <n v="98.73"/>
    <n v="6.89"/>
    <n v="157.80000000000001"/>
    <n v="85.44"/>
    <n v="93.72"/>
    <s v="Pass"/>
    <s v="No"/>
    <s v="None"/>
    <s v="None"/>
    <x v="1"/>
    <n v="0"/>
    <n v="0"/>
    <n v="0"/>
    <n v="0"/>
    <n v="0"/>
    <n v="0"/>
  </r>
  <r>
    <s v="B000703"/>
    <s v="Antidepressant"/>
    <s v="Line 2"/>
    <d v="2025-05-14T00:00:00"/>
    <s v="Team C"/>
    <n v="20.63"/>
    <n v="44.48"/>
    <n v="326"/>
    <n v="40.200000000000003"/>
    <n v="6.58"/>
    <n v="99.3"/>
    <n v="6.87"/>
    <n v="124.9"/>
    <n v="92.7"/>
    <n v="93.55"/>
    <s v="Pass"/>
    <s v="No"/>
    <s v="None"/>
    <s v="None"/>
    <x v="8"/>
    <n v="0"/>
    <n v="0"/>
    <n v="0"/>
    <n v="0"/>
    <n v="0"/>
    <n v="0"/>
  </r>
  <r>
    <s v="B000704"/>
    <s v="AED"/>
    <s v="Line 3"/>
    <d v="2025-09-05T00:00:00"/>
    <s v="Team D"/>
    <n v="21.88"/>
    <n v="45.3"/>
    <n v="295"/>
    <n v="49.8"/>
    <n v="7.24"/>
    <n v="98.99"/>
    <n v="7"/>
    <n v="132.1"/>
    <n v="83.63"/>
    <n v="91.97"/>
    <s v="Pass"/>
    <s v="No"/>
    <s v="None"/>
    <s v="None"/>
    <x v="9"/>
    <n v="0"/>
    <n v="0"/>
    <n v="0"/>
    <n v="0"/>
    <n v="0"/>
    <n v="0"/>
  </r>
  <r>
    <s v="B000705"/>
    <s v="GLP-1 Agonist"/>
    <s v="Line 1"/>
    <d v="2024-05-15T00:00:00"/>
    <s v="Team A"/>
    <n v="20.239999999999998"/>
    <n v="37.049999999999997"/>
    <n v="295"/>
    <n v="46"/>
    <n v="7.65"/>
    <n v="99.58"/>
    <n v="6.94"/>
    <n v="127.9"/>
    <n v="87.68"/>
    <n v="92.69"/>
    <s v="Pass"/>
    <s v="No"/>
    <s v="None"/>
    <s v="None"/>
    <x v="3"/>
    <n v="0"/>
    <n v="0"/>
    <n v="0"/>
    <n v="0"/>
    <n v="0"/>
    <n v="0"/>
  </r>
  <r>
    <s v="B000706"/>
    <s v="COX-2 Inhibitor"/>
    <s v="Line 1"/>
    <d v="2025-02-28T00:00:00"/>
    <s v="Team D"/>
    <n v="23.02"/>
    <n v="43.81"/>
    <n v="349"/>
    <n v="39.200000000000003"/>
    <n v="7.47"/>
    <n v="99.26"/>
    <n v="6.9"/>
    <n v="114.2"/>
    <n v="86.03"/>
    <n v="93.32"/>
    <s v="Pass"/>
    <s v="No"/>
    <s v="None"/>
    <s v="None"/>
    <x v="1"/>
    <n v="0"/>
    <n v="0"/>
    <n v="0"/>
    <n v="0"/>
    <n v="0"/>
    <n v="0"/>
  </r>
  <r>
    <s v="B000707"/>
    <s v="AED"/>
    <s v="Line 1"/>
    <d v="2025-10-27T00:00:00"/>
    <s v="Team B"/>
    <n v="21.61"/>
    <n v="41.76"/>
    <n v="319"/>
    <n v="40.6"/>
    <n v="7.52"/>
    <n v="99.18"/>
    <n v="6.74"/>
    <m/>
    <n v="89.45"/>
    <n v="93.39"/>
    <s v="Pass"/>
    <s v="No"/>
    <s v="None"/>
    <s v="None"/>
    <x v="17"/>
    <n v="0"/>
    <n v="0"/>
    <n v="0"/>
    <n v="0"/>
    <n v="1"/>
    <n v="0"/>
  </r>
  <r>
    <s v="B000708"/>
    <s v="AED"/>
    <s v="Line 3"/>
    <d v="2024-12-19T00:00:00"/>
    <s v="Team B"/>
    <n v="23.19"/>
    <n v="42.21"/>
    <n v="322"/>
    <n v="41.3"/>
    <n v="7.62"/>
    <n v="99.07"/>
    <n v="6.87"/>
    <n v="137.69999999999999"/>
    <n v="84.56"/>
    <n v="93.25"/>
    <s v="Failed"/>
    <s v="No"/>
    <s v="None"/>
    <s v="None"/>
    <x v="16"/>
    <n v="0"/>
    <n v="0"/>
    <n v="0"/>
    <n v="0"/>
    <n v="0"/>
    <n v="0"/>
  </r>
  <r>
    <s v="B000709"/>
    <s v="GLP-1 Agonist"/>
    <s v="Line 2"/>
    <d v="2024-01-30T00:00:00"/>
    <s v="Team D"/>
    <n v="22.3"/>
    <n v="31.69"/>
    <n v="294"/>
    <n v="48.9"/>
    <n v="8.7100000000000009"/>
    <n v="98.73"/>
    <n v="6.64"/>
    <n v="145.9"/>
    <n v="86.57"/>
    <n v="93.87"/>
    <s v="Pass"/>
    <s v="No"/>
    <s v="None"/>
    <s v="None"/>
    <x v="12"/>
    <n v="0"/>
    <n v="0"/>
    <n v="0"/>
    <n v="0"/>
    <n v="0"/>
    <n v="0"/>
  </r>
  <r>
    <s v="B000710"/>
    <s v="GLP-1 Agonist"/>
    <s v="Line 3"/>
    <d v="2024-07-09T00:00:00"/>
    <s v="Team B"/>
    <n v="20.7"/>
    <n v="39.880000000000003"/>
    <n v="312"/>
    <n v="44.6"/>
    <n v="8.8000000000000007"/>
    <n v="98.68"/>
    <n v="7.04"/>
    <n v="132"/>
    <n v="90.31"/>
    <n v="92.85"/>
    <s v="Failed"/>
    <s v="No"/>
    <s v="None"/>
    <s v="None"/>
    <x v="22"/>
    <n v="0"/>
    <n v="0"/>
    <n v="0"/>
    <n v="0"/>
    <n v="0"/>
    <n v="0"/>
  </r>
  <r>
    <s v="B000711"/>
    <s v="AED"/>
    <s v="Line 3"/>
    <d v="2025-08-03T00:00:00"/>
    <s v="Team D"/>
    <n v="20.28"/>
    <n v="48.5"/>
    <n v="334"/>
    <n v="49.9"/>
    <n v="8.01"/>
    <n v="98.83"/>
    <n v="7.06"/>
    <n v="129.9"/>
    <n v="85.72"/>
    <n v="95.15"/>
    <s v="Pass"/>
    <s v="No"/>
    <s v="None"/>
    <s v="None"/>
    <x v="23"/>
    <n v="0"/>
    <n v="0"/>
    <n v="0"/>
    <n v="0"/>
    <n v="0"/>
    <n v="0"/>
  </r>
  <r>
    <s v="B000712"/>
    <s v="COX-2 Inhibitor"/>
    <s v="Line 3"/>
    <d v="2025-08-02T00:00:00"/>
    <s v="Team B"/>
    <n v="21.93"/>
    <n v="43.29"/>
    <n v="358"/>
    <n v="41.8"/>
    <n v="8.61"/>
    <n v="99.41"/>
    <n v="7.12"/>
    <n v="140.6"/>
    <n v="82.9"/>
    <n v="95.23"/>
    <s v="Pass"/>
    <s v="No"/>
    <s v="None"/>
    <s v="None"/>
    <x v="23"/>
    <n v="0"/>
    <n v="0"/>
    <n v="0"/>
    <n v="0"/>
    <n v="0"/>
    <n v="0"/>
  </r>
  <r>
    <s v="B000713"/>
    <s v="AED"/>
    <s v="Line 3"/>
    <d v="2024-08-17T00:00:00"/>
    <s v="Team B"/>
    <n v="20.88"/>
    <n v="49.45"/>
    <n v="323"/>
    <n v="42.3"/>
    <n v="7.42"/>
    <n v="98.95"/>
    <n v="7.13"/>
    <m/>
    <n v="86.97"/>
    <n v="94.34"/>
    <s v="Pass"/>
    <s v="No"/>
    <s v="None"/>
    <s v="None"/>
    <x v="14"/>
    <n v="0"/>
    <n v="0"/>
    <n v="0"/>
    <n v="0"/>
    <n v="1"/>
    <n v="0"/>
  </r>
  <r>
    <s v="B000714"/>
    <s v="AED"/>
    <s v="Line 3"/>
    <d v="2024-05-23T00:00:00"/>
    <s v="Team B"/>
    <n v="23.17"/>
    <n v="46.9"/>
    <n v="332"/>
    <n v="47.7"/>
    <n v="8.35"/>
    <n v="98.8"/>
    <n v="7.01"/>
    <n v="147"/>
    <n v="86.98"/>
    <n v="93.91"/>
    <s v="Pass"/>
    <s v="No"/>
    <s v="None"/>
    <s v="None"/>
    <x v="3"/>
    <n v="0"/>
    <n v="0"/>
    <n v="0"/>
    <n v="0"/>
    <n v="0"/>
    <n v="0"/>
  </r>
  <r>
    <s v="B000715"/>
    <s v="AED"/>
    <s v="Line 3"/>
    <d v="2024-08-01T00:00:00"/>
    <s v="Team B"/>
    <n v="21.79"/>
    <n v="43.7"/>
    <n v="331"/>
    <n v="42.3"/>
    <n v="7.34"/>
    <n v="99.33"/>
    <n v="6.96"/>
    <n v="134.1"/>
    <n v="88.87"/>
    <n v="94.1"/>
    <s v="Failed"/>
    <s v="No"/>
    <s v="None"/>
    <s v="None"/>
    <x v="14"/>
    <n v="0"/>
    <n v="0"/>
    <n v="0"/>
    <n v="0"/>
    <n v="0"/>
    <n v="0"/>
  </r>
  <r>
    <s v="B000716"/>
    <s v="Antidepressant"/>
    <s v="Line 3"/>
    <d v="2024-06-26T00:00:00"/>
    <s v="Team D"/>
    <n v="22.7"/>
    <n v="38.86"/>
    <n v="368"/>
    <n v="34.700000000000003"/>
    <n v="7.59"/>
    <n v="98.54"/>
    <n v="6.71"/>
    <n v="115.7"/>
    <m/>
    <n v="92.9"/>
    <s v="Pass"/>
    <s v="No"/>
    <s v="None"/>
    <s v="None"/>
    <x v="19"/>
    <n v="0"/>
    <n v="0"/>
    <n v="0"/>
    <n v="0"/>
    <n v="0"/>
    <n v="1"/>
  </r>
  <r>
    <s v="B000717"/>
    <s v="COX-2 Inhibitor"/>
    <s v="Line 3"/>
    <d v="2025-06-25T00:00:00"/>
    <s v="Team A"/>
    <n v="22.29"/>
    <n v="40.57"/>
    <n v="362"/>
    <n v="35.200000000000003"/>
    <n v="6.72"/>
    <n v="98.82"/>
    <n v="6.69"/>
    <n v="107.8"/>
    <n v="92.26"/>
    <n v="94.57"/>
    <s v="Pass"/>
    <s v="No"/>
    <s v="None"/>
    <s v="None"/>
    <x v="2"/>
    <n v="0"/>
    <n v="0"/>
    <n v="0"/>
    <n v="0"/>
    <n v="0"/>
    <n v="0"/>
  </r>
  <r>
    <s v="B000718"/>
    <s v="Antidepressant"/>
    <s v="Line 3"/>
    <d v="2025-09-07T00:00:00"/>
    <s v="Team C"/>
    <n v="21.87"/>
    <n v="34.65"/>
    <n v="318"/>
    <n v="42.2"/>
    <n v="7.61"/>
    <n v="98.48"/>
    <n v="6.72"/>
    <n v="121.4"/>
    <n v="87.07"/>
    <n v="96.61"/>
    <s v="Pass"/>
    <s v="No"/>
    <s v="None"/>
    <s v="None"/>
    <x v="9"/>
    <n v="0"/>
    <n v="0"/>
    <n v="0"/>
    <n v="0"/>
    <n v="0"/>
    <n v="0"/>
  </r>
  <r>
    <s v="B000719"/>
    <s v="COX-2 Inhibitor"/>
    <s v="Line 3"/>
    <d v="2024-02-04T00:00:00"/>
    <s v="Team D"/>
    <n v="22.48"/>
    <n v="41.66"/>
    <n v="324"/>
    <n v="42.4"/>
    <n v="8.42"/>
    <n v="99.5"/>
    <n v="6.46"/>
    <n v="127.2"/>
    <n v="86.16"/>
    <n v="94.1"/>
    <s v="Pass"/>
    <s v="No"/>
    <s v="None"/>
    <s v="None"/>
    <x v="15"/>
    <n v="0"/>
    <n v="0"/>
    <n v="0"/>
    <n v="0"/>
    <n v="0"/>
    <n v="0"/>
  </r>
  <r>
    <s v="B000720"/>
    <s v="AED"/>
    <s v="Line 2"/>
    <d v="2025-06-25T00:00:00"/>
    <s v="Team B"/>
    <n v="22.63"/>
    <n v="44.73"/>
    <n v="310"/>
    <n v="44.8"/>
    <n v="7.82"/>
    <n v="98.9"/>
    <n v="6.96"/>
    <n v="122.9"/>
    <n v="84.27"/>
    <n v="92.68"/>
    <s v="Pass"/>
    <s v="Yes"/>
    <s v="Environmental"/>
    <s v="Minor"/>
    <x v="2"/>
    <n v="0"/>
    <n v="0"/>
    <n v="0"/>
    <n v="0"/>
    <n v="0"/>
    <n v="0"/>
  </r>
  <r>
    <s v="B000721"/>
    <s v="GLP-1 Agonist"/>
    <s v="Line 2"/>
    <d v="2025-07-04T00:00:00"/>
    <s v="Team C"/>
    <n v="21.73"/>
    <n v="48.58"/>
    <n v="294"/>
    <n v="52"/>
    <n v="8.1999999999999993"/>
    <n v="99.06"/>
    <n v="7.11"/>
    <n v="156"/>
    <n v="83.79"/>
    <n v="93.6"/>
    <s v="Pass"/>
    <s v="No"/>
    <s v="None"/>
    <s v="None"/>
    <x v="10"/>
    <n v="0"/>
    <n v="0"/>
    <n v="0"/>
    <n v="0"/>
    <n v="0"/>
    <n v="0"/>
  </r>
  <r>
    <s v="B000722"/>
    <s v="GLP-1 Agonist"/>
    <s v="Line 2"/>
    <d v="2025-03-24T00:00:00"/>
    <s v="Team B"/>
    <n v="20.71"/>
    <n v="42.64"/>
    <n v="309"/>
    <n v="42.6"/>
    <n v="7.19"/>
    <n v="98.87"/>
    <n v="7.22"/>
    <n v="133.6"/>
    <n v="87.72"/>
    <n v="93.58"/>
    <s v="Pass"/>
    <s v="No"/>
    <s v="None"/>
    <s v="None"/>
    <x v="11"/>
    <n v="0"/>
    <n v="0"/>
    <n v="0"/>
    <n v="0"/>
    <n v="0"/>
    <n v="0"/>
  </r>
  <r>
    <s v="B000723"/>
    <s v="Antidepressant"/>
    <s v="Line 3"/>
    <d v="2025-09-28T00:00:00"/>
    <s v="Team A"/>
    <n v="23.22"/>
    <n v="37.68"/>
    <n v="307"/>
    <n v="40.4"/>
    <n v="7.4"/>
    <n v="99.38"/>
    <n v="6.72"/>
    <n v="132.6"/>
    <n v="84.72"/>
    <n v="94.35"/>
    <s v="Failed"/>
    <s v="No"/>
    <s v="None"/>
    <s v="None"/>
    <x v="9"/>
    <n v="0"/>
    <n v="0"/>
    <n v="0"/>
    <n v="0"/>
    <n v="0"/>
    <n v="0"/>
  </r>
  <r>
    <s v="B000724"/>
    <s v="AED"/>
    <s v="Line 2"/>
    <d v="2024-01-29T00:00:00"/>
    <s v="Team C"/>
    <n v="21.58"/>
    <n v="36.799999999999997"/>
    <n v="336"/>
    <n v="54"/>
    <n v="7.06"/>
    <n v="99.03"/>
    <n v="6.73"/>
    <n v="143.1"/>
    <n v="83.03"/>
    <n v="90.43"/>
    <s v="Pass"/>
    <s v="No"/>
    <s v="None"/>
    <s v="None"/>
    <x v="12"/>
    <n v="0"/>
    <n v="0"/>
    <n v="0"/>
    <n v="0"/>
    <n v="0"/>
    <n v="0"/>
  </r>
  <r>
    <s v="B000725"/>
    <s v="Antidepressant"/>
    <s v="Line 3"/>
    <d v="2025-05-26T00:00:00"/>
    <s v="Team D"/>
    <n v="21.66"/>
    <n v="40.97"/>
    <n v="295"/>
    <n v="31.9"/>
    <n v="7.48"/>
    <n v="99.2"/>
    <n v="6.82"/>
    <n v="134.9"/>
    <n v="90.46"/>
    <n v="94.13"/>
    <s v="Pass"/>
    <s v="No"/>
    <s v="None"/>
    <s v="None"/>
    <x v="8"/>
    <n v="0"/>
    <n v="0"/>
    <n v="0"/>
    <n v="0"/>
    <n v="0"/>
    <n v="0"/>
  </r>
  <r>
    <s v="B000726"/>
    <s v="Antidepressant"/>
    <s v="Line 3"/>
    <d v="2024-04-03T00:00:00"/>
    <s v="Team C"/>
    <n v="19.88"/>
    <n v="46.06"/>
    <n v="291"/>
    <n v="41"/>
    <n v="7.79"/>
    <n v="99.13"/>
    <n v="6.87"/>
    <n v="122.8"/>
    <n v="86.16"/>
    <n v="94.53"/>
    <s v="Pass"/>
    <s v="No"/>
    <s v="None"/>
    <s v="None"/>
    <x v="13"/>
    <n v="0"/>
    <n v="0"/>
    <n v="0"/>
    <n v="0"/>
    <n v="0"/>
    <n v="0"/>
  </r>
  <r>
    <s v="B000727"/>
    <s v="Antidepressant"/>
    <s v="Line 3"/>
    <d v="2025-10-17T00:00:00"/>
    <s v="Team B"/>
    <n v="22.48"/>
    <n v="40.9"/>
    <n v="318"/>
    <n v="36.6"/>
    <n v="7.06"/>
    <n v="99.16"/>
    <n v="6.77"/>
    <n v="124.6"/>
    <n v="89.18"/>
    <n v="93.15"/>
    <s v="Pass"/>
    <s v="No"/>
    <s v="None"/>
    <s v="None"/>
    <x v="17"/>
    <n v="0"/>
    <n v="0"/>
    <n v="0"/>
    <n v="0"/>
    <n v="0"/>
    <n v="0"/>
  </r>
  <r>
    <s v="B000728"/>
    <s v="Antidepressant"/>
    <s v="Line 1"/>
    <d v="2024-12-31T00:00:00"/>
    <s v="Team A"/>
    <n v="22.08"/>
    <n v="44.71"/>
    <n v="305"/>
    <n v="40.9"/>
    <n v="7.88"/>
    <n v="99.53"/>
    <n v="6.69"/>
    <n v="111.6"/>
    <n v="86.4"/>
    <n v="96.17"/>
    <s v="Failed"/>
    <s v="No"/>
    <s v="None"/>
    <s v="None"/>
    <x v="16"/>
    <n v="0"/>
    <n v="0"/>
    <n v="0"/>
    <n v="0"/>
    <n v="0"/>
    <n v="0"/>
  </r>
  <r>
    <s v="B000729"/>
    <s v="GLP-1 Agonist"/>
    <s v="Line 3"/>
    <d v="2024-03-07T00:00:00"/>
    <s v="Team D"/>
    <n v="21.57"/>
    <n v="39.090000000000003"/>
    <n v="277"/>
    <n v="47.1"/>
    <n v="8.9600000000000009"/>
    <n v="98.46"/>
    <n v="6.94"/>
    <n v="140.69999999999999"/>
    <n v="86.19"/>
    <n v="90.78"/>
    <s v="Pass"/>
    <s v="Yes"/>
    <s v="Environmental"/>
    <s v="Minor"/>
    <x v="21"/>
    <n v="0"/>
    <n v="0"/>
    <n v="0"/>
    <n v="0"/>
    <n v="0"/>
    <n v="0"/>
  </r>
  <r>
    <s v="B000730"/>
    <s v="GLP-1 Agonist"/>
    <s v="Line 3"/>
    <d v="2025-06-29T00:00:00"/>
    <s v="Team D"/>
    <n v="21.2"/>
    <n v="43.59"/>
    <n v="289"/>
    <n v="51.8"/>
    <n v="8.3699999999999992"/>
    <n v="98.84"/>
    <n v="6.95"/>
    <n v="153.30000000000001"/>
    <n v="83.02"/>
    <n v="92.71"/>
    <s v="Pass"/>
    <s v="No"/>
    <s v="None"/>
    <s v="None"/>
    <x v="2"/>
    <n v="0"/>
    <n v="0"/>
    <n v="0"/>
    <n v="0"/>
    <n v="0"/>
    <n v="0"/>
  </r>
  <r>
    <s v="B000731"/>
    <s v="GLP-1 Agonist"/>
    <s v="Line 3"/>
    <d v="2025-07-01T00:00:00"/>
    <s v="Team D"/>
    <n v="21.07"/>
    <n v="32.01"/>
    <n v="286"/>
    <n v="49.9"/>
    <n v="8.5299999999999994"/>
    <n v="99.09"/>
    <n v="6.82"/>
    <n v="143.69999999999999"/>
    <n v="80.87"/>
    <n v="92.3"/>
    <s v="Pass"/>
    <s v="No"/>
    <s v="None"/>
    <s v="None"/>
    <x v="10"/>
    <n v="0"/>
    <n v="0"/>
    <n v="0"/>
    <n v="0"/>
    <n v="0"/>
    <n v="0"/>
  </r>
  <r>
    <s v="B000732"/>
    <s v="Antidepressant"/>
    <s v="Line 3"/>
    <d v="2024-12-05T00:00:00"/>
    <s v="Team B"/>
    <n v="21.72"/>
    <n v="50.02"/>
    <n v="320"/>
    <n v="36.299999999999997"/>
    <n v="6.83"/>
    <n v="98.96"/>
    <n v="7.01"/>
    <n v="144.19999999999999"/>
    <n v="90.53"/>
    <n v="95.17"/>
    <s v="Pass"/>
    <s v="No"/>
    <s v="None"/>
    <s v="None"/>
    <x v="16"/>
    <n v="0"/>
    <n v="0"/>
    <n v="0"/>
    <n v="0"/>
    <n v="0"/>
    <n v="0"/>
  </r>
  <r>
    <s v="B000733"/>
    <s v="Antidepressant"/>
    <s v="Line 2"/>
    <d v="2024-08-14T00:00:00"/>
    <s v="Team C"/>
    <n v="22.35"/>
    <n v="36.44"/>
    <n v="309"/>
    <n v="38.799999999999997"/>
    <n v="6.74"/>
    <n v="99.05"/>
    <n v="6.64"/>
    <n v="128.6"/>
    <n v="86.75"/>
    <n v="94.41"/>
    <s v="Pass"/>
    <s v="No"/>
    <s v="None"/>
    <s v="None"/>
    <x v="14"/>
    <n v="0"/>
    <n v="0"/>
    <n v="0"/>
    <n v="0"/>
    <n v="0"/>
    <n v="0"/>
  </r>
  <r>
    <s v="B000734"/>
    <s v="GLP-1 Agonist"/>
    <s v="Line 2"/>
    <d v="2024-01-13T00:00:00"/>
    <s v="Team B"/>
    <n v="21.98"/>
    <n v="43.97"/>
    <n v="290"/>
    <n v="48"/>
    <n v="7.21"/>
    <n v="98.7"/>
    <n v="7"/>
    <n v="134.30000000000001"/>
    <n v="85.15"/>
    <n v="92.55"/>
    <s v="Pass"/>
    <s v="No"/>
    <s v="None"/>
    <s v="None"/>
    <x v="12"/>
    <n v="0"/>
    <n v="0"/>
    <n v="0"/>
    <n v="0"/>
    <n v="0"/>
    <n v="0"/>
  </r>
  <r>
    <s v="B000735"/>
    <s v="Antidepressant"/>
    <s v="Line 1"/>
    <d v="2025-10-25T00:00:00"/>
    <s v="Team A"/>
    <n v="21.83"/>
    <n v="40.64"/>
    <n v="320"/>
    <n v="45.1"/>
    <n v="6.84"/>
    <n v="99.55"/>
    <n v="6.84"/>
    <n v="131.19999999999999"/>
    <n v="85.93"/>
    <n v="95.76"/>
    <s v="Pass"/>
    <s v="No"/>
    <s v="None"/>
    <s v="None"/>
    <x v="17"/>
    <n v="0"/>
    <n v="0"/>
    <n v="0"/>
    <n v="0"/>
    <n v="0"/>
    <n v="0"/>
  </r>
  <r>
    <s v="B000736"/>
    <s v="COX-2 Inhibitor"/>
    <s v="Line 3"/>
    <d v="2024-05-14T00:00:00"/>
    <s v="Team A"/>
    <n v="23.21"/>
    <n v="42.42"/>
    <n v="358"/>
    <n v="52.9"/>
    <n v="7.41"/>
    <n v="99.11"/>
    <m/>
    <n v="117.6"/>
    <n v="86.92"/>
    <n v="89.45"/>
    <s v="Pass"/>
    <s v="Yes"/>
    <s v="Equipment"/>
    <s v="Minor"/>
    <x v="3"/>
    <n v="0"/>
    <n v="0"/>
    <n v="0"/>
    <n v="1"/>
    <n v="0"/>
    <n v="0"/>
  </r>
  <r>
    <s v="B000737"/>
    <s v="Antidepressant"/>
    <s v="Line 1"/>
    <d v="2025-09-08T00:00:00"/>
    <s v="Team B"/>
    <n v="21.94"/>
    <n v="40.79"/>
    <n v="346"/>
    <n v="44.9"/>
    <n v="6.19"/>
    <n v="99.8"/>
    <n v="7.1"/>
    <n v="119.8"/>
    <n v="88.22"/>
    <n v="95.08"/>
    <s v="Pass"/>
    <s v="No"/>
    <s v="None"/>
    <s v="None"/>
    <x v="9"/>
    <n v="0"/>
    <n v="0"/>
    <n v="0"/>
    <n v="0"/>
    <n v="0"/>
    <n v="0"/>
  </r>
  <r>
    <s v="B000738"/>
    <s v="GLP-1 Agonist"/>
    <s v="Line 3"/>
    <d v="2025-03-06T00:00:00"/>
    <s v="Team C"/>
    <n v="21.12"/>
    <n v="41.28"/>
    <n v="303"/>
    <n v="43.9"/>
    <n v="8.32"/>
    <n v="99.04"/>
    <n v="7.02"/>
    <n v="126.6"/>
    <n v="87.32"/>
    <n v="91.06"/>
    <s v="Pass"/>
    <s v="No"/>
    <s v="None"/>
    <s v="None"/>
    <x v="11"/>
    <n v="0"/>
    <n v="0"/>
    <n v="0"/>
    <n v="0"/>
    <n v="0"/>
    <n v="0"/>
  </r>
  <r>
    <s v="B000739"/>
    <s v="GLP-1 Agonist"/>
    <s v="Line 3"/>
    <d v="2025-05-15T00:00:00"/>
    <s v="Team A"/>
    <n v="21.65"/>
    <n v="42.29"/>
    <n v="304"/>
    <n v="48"/>
    <n v="8.7100000000000009"/>
    <n v="98.79"/>
    <n v="6.86"/>
    <n v="140.5"/>
    <n v="84.19"/>
    <n v="92.73"/>
    <s v="Pass"/>
    <s v="No"/>
    <s v="None"/>
    <s v="None"/>
    <x v="8"/>
    <n v="0"/>
    <n v="0"/>
    <n v="0"/>
    <n v="0"/>
    <n v="0"/>
    <n v="0"/>
  </r>
  <r>
    <s v="B000740"/>
    <s v="GLP-1 Agonist"/>
    <s v="Line 2"/>
    <d v="2025-05-22T00:00:00"/>
    <s v="Team C"/>
    <n v="20.48"/>
    <n v="45.29"/>
    <n v="297"/>
    <n v="48"/>
    <n v="7.8"/>
    <n v="99.03"/>
    <n v="6.95"/>
    <m/>
    <n v="85.59"/>
    <n v="93.24"/>
    <s v="Pass"/>
    <s v="No"/>
    <s v="None"/>
    <s v="None"/>
    <x v="8"/>
    <n v="0"/>
    <n v="0"/>
    <n v="0"/>
    <n v="0"/>
    <n v="1"/>
    <n v="0"/>
  </r>
  <r>
    <s v="B000741"/>
    <s v="Antidepressant"/>
    <s v="Line 1"/>
    <d v="2025-09-19T00:00:00"/>
    <s v="Team B"/>
    <n v="22.17"/>
    <n v="49.04"/>
    <n v="329"/>
    <n v="38.1"/>
    <n v="5.38"/>
    <n v="99.02"/>
    <n v="6.79"/>
    <n v="133.1"/>
    <m/>
    <n v="95.37"/>
    <s v="Pass"/>
    <s v="Yes"/>
    <s v="Material"/>
    <s v="Minor"/>
    <x v="9"/>
    <n v="0"/>
    <n v="0"/>
    <n v="0"/>
    <n v="0"/>
    <n v="0"/>
    <n v="1"/>
  </r>
  <r>
    <s v="B000742"/>
    <s v="Antidepressant"/>
    <s v="Line 1"/>
    <d v="2024-01-25T00:00:00"/>
    <s v="Team D"/>
    <n v="20.84"/>
    <n v="43.66"/>
    <n v="327"/>
    <n v="44.6"/>
    <n v="6.95"/>
    <n v="99.48"/>
    <n v="6.73"/>
    <n v="125.9"/>
    <n v="90.93"/>
    <n v="97.08"/>
    <s v="Pass"/>
    <s v="No"/>
    <s v="None"/>
    <s v="None"/>
    <x v="12"/>
    <n v="0"/>
    <n v="0"/>
    <n v="0"/>
    <n v="0"/>
    <n v="0"/>
    <n v="0"/>
  </r>
  <r>
    <s v="B000743"/>
    <s v="AED"/>
    <s v="Line 3"/>
    <d v="2025-12-25T00:00:00"/>
    <s v="Team B"/>
    <n v="21.03"/>
    <m/>
    <n v="339"/>
    <n v="33"/>
    <n v="6.46"/>
    <n v="98.5"/>
    <n v="7.12"/>
    <n v="115"/>
    <n v="89.23"/>
    <n v="89.77"/>
    <s v="Failed"/>
    <s v="Yes"/>
    <s v="Equipment"/>
    <s v="Major"/>
    <x v="6"/>
    <n v="0"/>
    <n v="1"/>
    <n v="0"/>
    <n v="0"/>
    <n v="0"/>
    <n v="0"/>
  </r>
  <r>
    <s v="B000744"/>
    <s v="Antidepressant"/>
    <s v="Line 2"/>
    <d v="2024-02-01T00:00:00"/>
    <s v="Team A"/>
    <n v="20.49"/>
    <n v="42.46"/>
    <n v="286"/>
    <n v="45"/>
    <n v="6.77"/>
    <n v="98.61"/>
    <n v="6.67"/>
    <n v="142.4"/>
    <n v="84.95"/>
    <n v="94.7"/>
    <s v="Pass"/>
    <s v="No"/>
    <s v="None"/>
    <s v="None"/>
    <x v="15"/>
    <n v="0"/>
    <n v="0"/>
    <n v="0"/>
    <n v="0"/>
    <n v="0"/>
    <n v="0"/>
  </r>
  <r>
    <s v="B000745"/>
    <s v="GLP-1 Agonist"/>
    <s v="Line 1"/>
    <d v="2025-12-31T00:00:00"/>
    <s v="Team B"/>
    <n v="21.37"/>
    <n v="45.39"/>
    <n v="296"/>
    <n v="44.4"/>
    <n v="8.4700000000000006"/>
    <n v="98.97"/>
    <n v="7.01"/>
    <n v="109"/>
    <n v="87.24"/>
    <n v="95.7"/>
    <s v="Pass"/>
    <s v="No"/>
    <s v="None"/>
    <s v="None"/>
    <x v="6"/>
    <n v="0"/>
    <n v="0"/>
    <n v="0"/>
    <n v="0"/>
    <n v="0"/>
    <n v="0"/>
  </r>
  <r>
    <s v="B000746"/>
    <s v="GLP-1 Agonist"/>
    <s v="Line 3"/>
    <d v="2024-07-10T00:00:00"/>
    <s v="Team D"/>
    <n v="22.71"/>
    <n v="42.14"/>
    <n v="306"/>
    <n v="48.9"/>
    <n v="6.84"/>
    <n v="99.08"/>
    <n v="7.14"/>
    <n v="141.4"/>
    <n v="84.88"/>
    <n v="92.45"/>
    <s v="Pass"/>
    <s v="No"/>
    <s v="None"/>
    <s v="None"/>
    <x v="22"/>
    <n v="0"/>
    <n v="0"/>
    <n v="0"/>
    <n v="0"/>
    <n v="0"/>
    <n v="0"/>
  </r>
  <r>
    <s v="B000747"/>
    <s v="GLP-1 Agonist"/>
    <s v="Line 1"/>
    <d v="2025-09-10T00:00:00"/>
    <s v="Team B"/>
    <n v="21.41"/>
    <n v="37.25"/>
    <n v="300"/>
    <n v="55.1"/>
    <n v="7.6"/>
    <n v="99.07"/>
    <n v="6.87"/>
    <n v="144.9"/>
    <n v="80.33"/>
    <n v="91.81"/>
    <s v="Pass"/>
    <s v="No"/>
    <s v="None"/>
    <s v="None"/>
    <x v="9"/>
    <n v="0"/>
    <n v="0"/>
    <n v="0"/>
    <n v="0"/>
    <n v="0"/>
    <n v="0"/>
  </r>
  <r>
    <s v="B000748"/>
    <s v="GLP-1 Agonist"/>
    <s v="Line 3"/>
    <d v="2024-03-02T00:00:00"/>
    <s v="Team C"/>
    <n v="21.98"/>
    <n v="40.909999999999997"/>
    <n v="283"/>
    <n v="42.6"/>
    <n v="8.42"/>
    <n v="99.07"/>
    <n v="7.06"/>
    <n v="136.5"/>
    <n v="82.32"/>
    <n v="92.54"/>
    <s v="Pass"/>
    <s v="No"/>
    <s v="None"/>
    <s v="None"/>
    <x v="21"/>
    <n v="0"/>
    <n v="0"/>
    <n v="0"/>
    <n v="0"/>
    <n v="0"/>
    <n v="0"/>
  </r>
  <r>
    <s v="B000749"/>
    <s v="AED"/>
    <s v="Line 1"/>
    <d v="2024-12-02T00:00:00"/>
    <s v="Team D"/>
    <n v="23.56"/>
    <n v="46.52"/>
    <n v="292"/>
    <n v="46.5"/>
    <n v="6.97"/>
    <n v="99.04"/>
    <n v="6.77"/>
    <n v="135.6"/>
    <n v="86.58"/>
    <n v="95.19"/>
    <s v="Pass"/>
    <s v="No"/>
    <s v="None"/>
    <s v="None"/>
    <x v="16"/>
    <n v="0"/>
    <n v="0"/>
    <n v="0"/>
    <n v="0"/>
    <n v="0"/>
    <n v="0"/>
  </r>
  <r>
    <s v="B000750"/>
    <s v="AED"/>
    <s v="Line 1"/>
    <d v="2025-01-31T00:00:00"/>
    <s v="Team B"/>
    <n v="22.1"/>
    <n v="43.84"/>
    <n v="330"/>
    <n v="49.4"/>
    <n v="7.02"/>
    <n v="98.56"/>
    <n v="6.88"/>
    <n v="134.1"/>
    <n v="86.25"/>
    <n v="94.49"/>
    <s v="Pass"/>
    <s v="No"/>
    <s v="None"/>
    <s v="None"/>
    <x v="0"/>
    <n v="0"/>
    <n v="0"/>
    <n v="0"/>
    <n v="0"/>
    <n v="0"/>
    <n v="0"/>
  </r>
  <r>
    <s v="B000751"/>
    <s v="Antidepressant"/>
    <s v="Line 1"/>
    <d v="2025-11-28T00:00:00"/>
    <s v="Team C"/>
    <n v="21.43"/>
    <n v="44.06"/>
    <n v="306"/>
    <n v="41.9"/>
    <n v="8.1199999999999992"/>
    <n v="99.16"/>
    <n v="6.72"/>
    <n v="129.5"/>
    <n v="87.36"/>
    <n v="94.56"/>
    <s v="Pass"/>
    <s v="No"/>
    <s v="None"/>
    <s v="None"/>
    <x v="18"/>
    <n v="0"/>
    <n v="0"/>
    <n v="0"/>
    <n v="0"/>
    <n v="0"/>
    <n v="0"/>
  </r>
  <r>
    <s v="B000752"/>
    <s v="GLP-1 Agonist"/>
    <s v="Line 2"/>
    <d v="2024-03-31T00:00:00"/>
    <s v="Team A"/>
    <n v="21.03"/>
    <n v="44.33"/>
    <n v="268"/>
    <n v="39.1"/>
    <n v="7.7"/>
    <n v="99.24"/>
    <n v="7.07"/>
    <n v="127.6"/>
    <n v="89.24"/>
    <n v="91.01"/>
    <s v="Pass"/>
    <s v="No"/>
    <s v="None"/>
    <s v="None"/>
    <x v="21"/>
    <n v="0"/>
    <n v="0"/>
    <n v="0"/>
    <n v="0"/>
    <n v="0"/>
    <n v="0"/>
  </r>
  <r>
    <s v="B000753"/>
    <s v="Antidepressant"/>
    <s v="Line 2"/>
    <d v="2024-01-27T00:00:00"/>
    <s v="Team B"/>
    <n v="22"/>
    <n v="41.88"/>
    <n v="335"/>
    <n v="49.4"/>
    <n v="7.77"/>
    <n v="99.13"/>
    <n v="6.67"/>
    <n v="118.3"/>
    <n v="84.31"/>
    <n v="94.92"/>
    <s v="Pass"/>
    <s v="No"/>
    <s v="None"/>
    <s v="None"/>
    <x v="12"/>
    <n v="0"/>
    <n v="0"/>
    <n v="0"/>
    <n v="0"/>
    <n v="0"/>
    <n v="0"/>
  </r>
  <r>
    <s v="B000754"/>
    <s v="GLP-1 Agonist"/>
    <s v="Line 3"/>
    <d v="2025-04-18T00:00:00"/>
    <s v="Team B"/>
    <n v="21.03"/>
    <n v="25.28"/>
    <n v="308"/>
    <n v="48.3"/>
    <n v="8.43"/>
    <n v="98.77"/>
    <n v="7"/>
    <n v="140.19999999999999"/>
    <n v="82.29"/>
    <n v="92.32"/>
    <s v="Pass"/>
    <s v="No"/>
    <s v="None"/>
    <s v="None"/>
    <x v="7"/>
    <n v="0"/>
    <n v="0"/>
    <n v="0"/>
    <n v="0"/>
    <n v="0"/>
    <n v="0"/>
  </r>
  <r>
    <s v="B000755"/>
    <s v="COX-2 Inhibitor"/>
    <s v="Line 2"/>
    <d v="2024-02-05T00:00:00"/>
    <s v="Team C"/>
    <n v="22.08"/>
    <n v="51.39"/>
    <n v="338"/>
    <n v="35.1"/>
    <n v="6.59"/>
    <n v="98.95"/>
    <n v="6.64"/>
    <n v="107.9"/>
    <n v="87.41"/>
    <n v="92.49"/>
    <s v="Pass"/>
    <s v="No"/>
    <s v="None"/>
    <s v="None"/>
    <x v="15"/>
    <n v="0"/>
    <n v="0"/>
    <n v="0"/>
    <n v="0"/>
    <n v="0"/>
    <n v="0"/>
  </r>
  <r>
    <s v="B000756"/>
    <s v="Antidepressant"/>
    <s v="Line 2"/>
    <d v="2025-07-22T00:00:00"/>
    <s v="Team D"/>
    <n v="22.74"/>
    <n v="40.51"/>
    <n v="304"/>
    <n v="39.299999999999997"/>
    <n v="7.6"/>
    <n v="99.24"/>
    <n v="6.91"/>
    <n v="117.7"/>
    <n v="86.85"/>
    <n v="92.58"/>
    <s v="Pass"/>
    <s v="No"/>
    <s v="None"/>
    <s v="None"/>
    <x v="10"/>
    <n v="0"/>
    <n v="0"/>
    <n v="0"/>
    <n v="0"/>
    <n v="0"/>
    <n v="0"/>
  </r>
  <r>
    <s v="B000757"/>
    <s v="GLP-1 Agonist"/>
    <s v="Line 1"/>
    <d v="2024-01-29T00:00:00"/>
    <s v="Team B"/>
    <n v="31.5"/>
    <n v="35.880000000000003"/>
    <n v="298"/>
    <n v="45.9"/>
    <n v="8.77"/>
    <n v="99.49"/>
    <n v="7.01"/>
    <n v="147"/>
    <n v="86.25"/>
    <n v="92.77"/>
    <s v="Pass"/>
    <s v="No"/>
    <s v="None"/>
    <s v="None"/>
    <x v="12"/>
    <n v="0"/>
    <n v="0"/>
    <n v="0"/>
    <n v="0"/>
    <n v="0"/>
    <n v="0"/>
  </r>
  <r>
    <s v="B000758"/>
    <s v="AED"/>
    <s v="Line 1"/>
    <d v="2025-12-10T00:00:00"/>
    <s v="Team B"/>
    <n v="20.56"/>
    <n v="38.380000000000003"/>
    <n v="337"/>
    <n v="37.5"/>
    <n v="6.11"/>
    <n v="98.54"/>
    <n v="6.88"/>
    <n v="138.69999999999999"/>
    <n v="86.6"/>
    <n v="94.87"/>
    <s v="Pass"/>
    <s v="No"/>
    <s v="None"/>
    <s v="None"/>
    <x v="6"/>
    <n v="0"/>
    <n v="0"/>
    <n v="0"/>
    <n v="0"/>
    <n v="0"/>
    <n v="0"/>
  </r>
  <r>
    <s v="B000759"/>
    <s v="Antidepressant"/>
    <s v="Line 3"/>
    <d v="2025-01-24T00:00:00"/>
    <s v="Team D"/>
    <n v="21.39"/>
    <n v="40.32"/>
    <n v="291"/>
    <n v="44.4"/>
    <n v="7.41"/>
    <n v="99.21"/>
    <n v="6.78"/>
    <n v="139.4"/>
    <n v="82.25"/>
    <n v="92.67"/>
    <s v="Pass"/>
    <s v="No"/>
    <s v="None"/>
    <s v="None"/>
    <x v="0"/>
    <n v="0"/>
    <n v="0"/>
    <n v="0"/>
    <n v="0"/>
    <n v="0"/>
    <n v="0"/>
  </r>
  <r>
    <s v="B000760"/>
    <s v="GLP-1 Agonist"/>
    <s v="Line1"/>
    <d v="2025-11-24T00:00:00"/>
    <s v="Team B"/>
    <n v="21.15"/>
    <n v="37.19"/>
    <n v="272"/>
    <n v="43.7"/>
    <n v="7.63"/>
    <n v="98.73"/>
    <n v="7.15"/>
    <n v="143.6"/>
    <n v="81.12"/>
    <n v="94.79"/>
    <s v="Pass"/>
    <s v="No"/>
    <s v="None"/>
    <s v="None"/>
    <x v="18"/>
    <n v="0"/>
    <n v="0"/>
    <n v="0"/>
    <n v="0"/>
    <n v="0"/>
    <n v="0"/>
  </r>
  <r>
    <s v="B000761"/>
    <s v="COX-2 Inhibitor"/>
    <s v="Line 3"/>
    <d v="2024-04-02T00:00:00"/>
    <s v="Team C"/>
    <n v="22.95"/>
    <n v="39.31"/>
    <n v="329"/>
    <n v="43.2"/>
    <n v="6.9"/>
    <n v="99.32"/>
    <n v="6.96"/>
    <n v="124.6"/>
    <n v="87.74"/>
    <n v="95.51"/>
    <s v="Failed"/>
    <s v="No"/>
    <s v="None"/>
    <s v="None"/>
    <x v="13"/>
    <n v="0"/>
    <n v="0"/>
    <n v="0"/>
    <n v="0"/>
    <n v="0"/>
    <n v="0"/>
  </r>
  <r>
    <s v="B000762"/>
    <s v="Antidepressant"/>
    <s v="Line 1"/>
    <d v="2024-07-18T00:00:00"/>
    <s v="Team C"/>
    <n v="22.86"/>
    <n v="38.590000000000003"/>
    <n v="320"/>
    <n v="44.8"/>
    <n v="7.64"/>
    <n v="99.29"/>
    <n v="6.72"/>
    <n v="136.1"/>
    <n v="85"/>
    <n v="94.73"/>
    <s v="Pass"/>
    <s v="No"/>
    <s v="None"/>
    <s v="None"/>
    <x v="22"/>
    <n v="0"/>
    <n v="0"/>
    <n v="0"/>
    <n v="0"/>
    <n v="0"/>
    <n v="0"/>
  </r>
  <r>
    <s v="B000763"/>
    <s v="Antidepressant"/>
    <s v="Line 1"/>
    <d v="2024-11-28T00:00:00"/>
    <s v="Team A"/>
    <n v="24.03"/>
    <n v="44.65"/>
    <n v="311"/>
    <n v="50.9"/>
    <n v="7.45"/>
    <n v="98.94"/>
    <n v="6.86"/>
    <n v="134.5"/>
    <n v="81.98"/>
    <n v="90.46"/>
    <s v="Pass"/>
    <s v="No"/>
    <s v="None"/>
    <s v="None"/>
    <x v="5"/>
    <n v="0"/>
    <n v="0"/>
    <n v="0"/>
    <n v="0"/>
    <n v="0"/>
    <n v="0"/>
  </r>
  <r>
    <s v="B000764"/>
    <s v="Antidepressant"/>
    <s v="Line 1"/>
    <d v="2024-01-22T00:00:00"/>
    <s v="Team D"/>
    <n v="21.65"/>
    <n v="52.15"/>
    <n v="332"/>
    <n v="40.799999999999997"/>
    <n v="8.02"/>
    <n v="99.13"/>
    <n v="6.89"/>
    <n v="141.69999999999999"/>
    <n v="89.58"/>
    <n v="93.44"/>
    <s v="Pass"/>
    <s v="No"/>
    <s v="None"/>
    <s v="None"/>
    <x v="12"/>
    <n v="0"/>
    <n v="0"/>
    <n v="0"/>
    <n v="0"/>
    <n v="0"/>
    <n v="0"/>
  </r>
  <r>
    <s v="B000765"/>
    <s v="AED"/>
    <s v="Line 1"/>
    <d v="2024-03-16T00:00:00"/>
    <s v="Team B"/>
    <n v="21.49"/>
    <n v="48.1"/>
    <n v="335"/>
    <n v="40.6"/>
    <n v="7.75"/>
    <n v="99.24"/>
    <n v="6.85"/>
    <n v="118.6"/>
    <n v="91.19"/>
    <n v="92.99"/>
    <s v="Pass"/>
    <s v="No"/>
    <s v="None"/>
    <s v="None"/>
    <x v="21"/>
    <n v="0"/>
    <n v="0"/>
    <n v="0"/>
    <n v="0"/>
    <n v="0"/>
    <n v="0"/>
  </r>
  <r>
    <s v="B000766"/>
    <s v="Antidepressant"/>
    <s v="Line 3"/>
    <d v="2024-08-28T00:00:00"/>
    <s v="Team C"/>
    <n v="22.44"/>
    <n v="47.61"/>
    <n v="325"/>
    <n v="35.4"/>
    <n v="7.87"/>
    <n v="98.92"/>
    <n v="6.94"/>
    <n v="128.80000000000001"/>
    <n v="88.38"/>
    <n v="95.25"/>
    <s v="Pass"/>
    <s v="No"/>
    <s v="None"/>
    <s v="None"/>
    <x v="14"/>
    <n v="0"/>
    <n v="0"/>
    <n v="0"/>
    <n v="0"/>
    <n v="0"/>
    <n v="0"/>
  </r>
  <r>
    <s v="B000767"/>
    <s v="Antidepressant"/>
    <s v="Line 2"/>
    <d v="2025-06-22T00:00:00"/>
    <s v="Team B"/>
    <n v="21.49"/>
    <n v="40.11"/>
    <n v="330"/>
    <n v="53.1"/>
    <n v="6.73"/>
    <n v="98.75"/>
    <n v="6.8"/>
    <n v="122.6"/>
    <n v="86.3"/>
    <n v="92.1"/>
    <s v="Pass"/>
    <s v="No"/>
    <s v="None"/>
    <s v="None"/>
    <x v="2"/>
    <n v="0"/>
    <n v="0"/>
    <n v="0"/>
    <n v="0"/>
    <n v="0"/>
    <n v="0"/>
  </r>
  <r>
    <s v="B000768"/>
    <s v="Antidepressant"/>
    <s v="Line 1"/>
    <d v="2025-06-01T00:00:00"/>
    <s v="Team D"/>
    <n v="21.89"/>
    <n v="42.52"/>
    <n v="325"/>
    <n v="44.6"/>
    <n v="6.65"/>
    <n v="99.49"/>
    <n v="6.61"/>
    <n v="133"/>
    <n v="88.13"/>
    <n v="93.64"/>
    <s v="Pass"/>
    <s v="No"/>
    <s v="None"/>
    <s v="None"/>
    <x v="2"/>
    <n v="0"/>
    <n v="0"/>
    <n v="0"/>
    <n v="0"/>
    <n v="0"/>
    <n v="0"/>
  </r>
  <r>
    <s v="B000769"/>
    <s v="Antidepressant"/>
    <s v="Line 2"/>
    <d v="2024-03-04T00:00:00"/>
    <s v="Team C"/>
    <n v="21.69"/>
    <n v="44.13"/>
    <n v="320"/>
    <n v="38.200000000000003"/>
    <n v="6.47"/>
    <n v="99.29"/>
    <n v="6.89"/>
    <n v="108.1"/>
    <n v="83.3"/>
    <n v="94.25"/>
    <s v="Pass"/>
    <s v="No"/>
    <s v="None"/>
    <s v="None"/>
    <x v="21"/>
    <n v="0"/>
    <n v="0"/>
    <n v="0"/>
    <n v="0"/>
    <n v="0"/>
    <n v="0"/>
  </r>
  <r>
    <s v="B000770"/>
    <s v="COX-2 Inhibitor"/>
    <s v="Line 2"/>
    <d v="2024-02-13T00:00:00"/>
    <s v="Team A"/>
    <n v="20.53"/>
    <n v="39.700000000000003"/>
    <n v="317"/>
    <n v="47.3"/>
    <n v="7.65"/>
    <n v="99.41"/>
    <n v="6.7"/>
    <n v="114.8"/>
    <n v="88.98"/>
    <n v="91.93"/>
    <s v="Pass"/>
    <s v="No"/>
    <s v="None"/>
    <s v="None"/>
    <x v="15"/>
    <n v="0"/>
    <n v="0"/>
    <n v="0"/>
    <n v="0"/>
    <n v="0"/>
    <n v="0"/>
  </r>
  <r>
    <s v="B000771"/>
    <s v="Antidepressant"/>
    <s v="Line 3"/>
    <d v="2025-04-24T00:00:00"/>
    <s v="Team A"/>
    <n v="22.09"/>
    <n v="39.869999999999997"/>
    <n v="301"/>
    <n v="51"/>
    <n v="7.13"/>
    <n v="98.9"/>
    <n v="6.7"/>
    <n v="122.1"/>
    <n v="88.52"/>
    <n v="92.82"/>
    <s v="Pass"/>
    <s v="No"/>
    <s v="None"/>
    <s v="None"/>
    <x v="7"/>
    <n v="0"/>
    <n v="0"/>
    <n v="0"/>
    <n v="0"/>
    <n v="0"/>
    <n v="0"/>
  </r>
  <r>
    <s v="B000772"/>
    <s v="COX-2 Inhibitor"/>
    <s v="Line 3"/>
    <d v="2024-09-19T00:00:00"/>
    <s v="Team D"/>
    <n v="22.36"/>
    <n v="47.27"/>
    <n v="316"/>
    <n v="32.1"/>
    <n v="6.23"/>
    <n v="99.35"/>
    <n v="6.7"/>
    <n v="118.5"/>
    <n v="93.51"/>
    <n v="92.98"/>
    <s v="Pass"/>
    <s v="No"/>
    <s v="None"/>
    <s v="None"/>
    <x v="4"/>
    <n v="0"/>
    <n v="0"/>
    <n v="0"/>
    <n v="0"/>
    <n v="0"/>
    <n v="0"/>
  </r>
  <r>
    <s v="B000773"/>
    <s v="COX-2 Inhibitor"/>
    <s v="Line 3"/>
    <d v="2025-08-02T00:00:00"/>
    <s v="Team C"/>
    <n v="23.45"/>
    <n v="48.45"/>
    <n v="337"/>
    <n v="34.4"/>
    <n v="6.21"/>
    <n v="99.6"/>
    <n v="6.85"/>
    <n v="121"/>
    <n v="88.09"/>
    <n v="97.38"/>
    <s v="Pass"/>
    <s v="No"/>
    <s v="None"/>
    <s v="None"/>
    <x v="23"/>
    <n v="0"/>
    <n v="0"/>
    <n v="0"/>
    <n v="0"/>
    <n v="0"/>
    <n v="0"/>
  </r>
  <r>
    <s v="B000774"/>
    <s v="AED"/>
    <s v="Line 3"/>
    <d v="2024-08-05T00:00:00"/>
    <s v="Team B"/>
    <n v="21.8"/>
    <n v="44.34"/>
    <n v="319"/>
    <n v="45.8"/>
    <n v="9.19"/>
    <n v="98.9"/>
    <n v="7.13"/>
    <n v="155"/>
    <n v="83.76"/>
    <n v="92.78"/>
    <s v="Pass"/>
    <s v="No"/>
    <s v="None"/>
    <s v="None"/>
    <x v="14"/>
    <n v="0"/>
    <n v="0"/>
    <n v="0"/>
    <n v="0"/>
    <n v="0"/>
    <n v="0"/>
  </r>
  <r>
    <s v="B000775"/>
    <s v="Antidepressant"/>
    <s v="Line 3"/>
    <d v="2024-09-22T00:00:00"/>
    <s v="Team A"/>
    <n v="21.06"/>
    <n v="36.020000000000003"/>
    <n v="294"/>
    <n v="37.6"/>
    <n v="7.12"/>
    <n v="99.2"/>
    <n v="6.76"/>
    <n v="123.5"/>
    <n v="91.18"/>
    <n v="95.89"/>
    <s v="Failed"/>
    <s v="No"/>
    <s v="None"/>
    <s v="None"/>
    <x v="4"/>
    <n v="0"/>
    <n v="0"/>
    <n v="0"/>
    <n v="0"/>
    <n v="0"/>
    <n v="0"/>
  </r>
  <r>
    <s v="B000776"/>
    <s v="AED"/>
    <s v="Line 2"/>
    <d v="2024-06-09T00:00:00"/>
    <s v="Team A"/>
    <n v="21.61"/>
    <n v="42.52"/>
    <n v="316"/>
    <n v="44.5"/>
    <n v="7.57"/>
    <n v="98.69"/>
    <n v="7"/>
    <n v="137.80000000000001"/>
    <n v="87.89"/>
    <n v="92.82"/>
    <s v="Pass"/>
    <s v="No"/>
    <s v="None"/>
    <s v="None"/>
    <x v="19"/>
    <n v="0"/>
    <n v="0"/>
    <n v="0"/>
    <n v="0"/>
    <n v="0"/>
    <n v="0"/>
  </r>
  <r>
    <s v="B000777"/>
    <s v="COX-2 Inhibitor"/>
    <s v="Line 3"/>
    <d v="2024-07-13T00:00:00"/>
    <s v="Team D"/>
    <n v="20.93"/>
    <n v="35.79"/>
    <n v="324"/>
    <n v="43.4"/>
    <n v="6.51"/>
    <n v="99.08"/>
    <n v="6.51"/>
    <n v="125.6"/>
    <n v="89.35"/>
    <n v="94.29"/>
    <s v="Pass"/>
    <s v="No"/>
    <s v="None"/>
    <s v="None"/>
    <x v="22"/>
    <n v="0"/>
    <n v="0"/>
    <n v="0"/>
    <n v="0"/>
    <n v="0"/>
    <n v="0"/>
  </r>
  <r>
    <s v="B000778"/>
    <s v="Antidepressant"/>
    <s v="Line 1"/>
    <d v="2025-05-31T00:00:00"/>
    <s v="Team D"/>
    <n v="21.09"/>
    <n v="42.38"/>
    <n v="301"/>
    <n v="33.4"/>
    <n v="7.23"/>
    <n v="98.82"/>
    <n v="6.76"/>
    <n v="125.2"/>
    <n v="88.12"/>
    <n v="94.04"/>
    <s v="Pass"/>
    <s v="No"/>
    <s v="None"/>
    <s v="None"/>
    <x v="8"/>
    <n v="0"/>
    <n v="0"/>
    <n v="0"/>
    <n v="0"/>
    <n v="0"/>
    <n v="0"/>
  </r>
  <r>
    <s v="B000779"/>
    <s v="COX-2 Inhibitor"/>
    <s v="Line 3"/>
    <d v="2024-12-10T00:00:00"/>
    <s v="Team B"/>
    <n v="22.98"/>
    <n v="44.28"/>
    <n v="329"/>
    <n v="41.1"/>
    <n v="6.08"/>
    <n v="99.14"/>
    <n v="6.81"/>
    <n v="123.9"/>
    <n v="88.44"/>
    <n v="94.58"/>
    <s v="Pass"/>
    <s v="No"/>
    <s v="None"/>
    <s v="None"/>
    <x v="16"/>
    <n v="0"/>
    <n v="0"/>
    <n v="0"/>
    <n v="0"/>
    <n v="0"/>
    <n v="0"/>
  </r>
  <r>
    <s v="B000780"/>
    <s v="AED"/>
    <s v="Line 3"/>
    <d v="2025-04-26T00:00:00"/>
    <s v="Team A"/>
    <n v="21.61"/>
    <n v="42.65"/>
    <n v="295"/>
    <n v="51.9"/>
    <n v="7.35"/>
    <m/>
    <n v="6.75"/>
    <n v="147.1"/>
    <n v="82.84"/>
    <n v="92.81"/>
    <s v="Pass"/>
    <s v="Yes"/>
    <s v="Material"/>
    <s v="Minor"/>
    <x v="7"/>
    <n v="0"/>
    <n v="0"/>
    <n v="1"/>
    <n v="0"/>
    <n v="0"/>
    <n v="0"/>
  </r>
  <r>
    <s v="B000781"/>
    <s v="Antidepressant"/>
    <s v="Line 1"/>
    <d v="2024-02-27T00:00:00"/>
    <s v="Team B"/>
    <n v="22.69"/>
    <n v="43.21"/>
    <n v="331"/>
    <n v="44.2"/>
    <n v="6.67"/>
    <n v="99.17"/>
    <n v="6.84"/>
    <n v="117.1"/>
    <n v="87.59"/>
    <n v="95.61"/>
    <s v="Pass"/>
    <s v="No"/>
    <s v="None"/>
    <s v="None"/>
    <x v="15"/>
    <n v="0"/>
    <n v="0"/>
    <n v="0"/>
    <n v="0"/>
    <n v="0"/>
    <n v="0"/>
  </r>
  <r>
    <s v="B000782"/>
    <s v="AED"/>
    <s v="Line 3"/>
    <d v="2025-01-26T00:00:00"/>
    <s v="Team A"/>
    <n v="20.32"/>
    <n v="46.08"/>
    <n v="312"/>
    <n v="46.1"/>
    <n v="7.81"/>
    <n v="98.69"/>
    <n v="7.02"/>
    <n v="111.1"/>
    <n v="85.44"/>
    <n v="94.24"/>
    <s v="Pass"/>
    <s v="No"/>
    <s v="None"/>
    <s v="None"/>
    <x v="0"/>
    <n v="0"/>
    <n v="0"/>
    <n v="0"/>
    <n v="0"/>
    <n v="0"/>
    <n v="0"/>
  </r>
  <r>
    <s v="B000783"/>
    <s v="GLP-1 Agonist"/>
    <s v="Line 3"/>
    <d v="2024-12-01T00:00:00"/>
    <s v="Team C"/>
    <n v="21.32"/>
    <n v="41.28"/>
    <n v="315"/>
    <n v="45.8"/>
    <n v="7.64"/>
    <m/>
    <n v="6.98"/>
    <n v="142.6"/>
    <n v="90.95"/>
    <n v="92.65"/>
    <s v="Pass"/>
    <s v="No"/>
    <s v="None"/>
    <s v="None"/>
    <x v="16"/>
    <n v="0"/>
    <n v="0"/>
    <n v="1"/>
    <n v="0"/>
    <n v="0"/>
    <n v="0"/>
  </r>
  <r>
    <s v="B000784"/>
    <s v="COX-2 Inhibitor"/>
    <s v="Line 1"/>
    <d v="2025-10-27T00:00:00"/>
    <s v="Team C"/>
    <n v="22.14"/>
    <n v="36.99"/>
    <n v="332"/>
    <n v="41.6"/>
    <n v="7.56"/>
    <n v="99"/>
    <n v="6.66"/>
    <n v="104.3"/>
    <n v="89.56"/>
    <n v="94.07"/>
    <s v="Pass"/>
    <s v="No"/>
    <s v="None"/>
    <s v="None"/>
    <x v="17"/>
    <n v="0"/>
    <n v="0"/>
    <n v="0"/>
    <n v="0"/>
    <n v="0"/>
    <n v="0"/>
  </r>
  <r>
    <s v="B000785"/>
    <s v="AED"/>
    <s v="Line 2"/>
    <d v="2024-11-05T00:00:00"/>
    <s v="Team D"/>
    <n v="22.52"/>
    <n v="42.73"/>
    <n v="308"/>
    <n v="38.5"/>
    <n v="7.35"/>
    <n v="99.01"/>
    <n v="6.92"/>
    <n v="138.5"/>
    <n v="83.13"/>
    <n v="92.88"/>
    <s v="Pass"/>
    <s v="No"/>
    <s v="None"/>
    <s v="None"/>
    <x v="5"/>
    <n v="0"/>
    <n v="0"/>
    <n v="0"/>
    <n v="0"/>
    <n v="0"/>
    <n v="0"/>
  </r>
  <r>
    <s v="B000786"/>
    <s v="GLP-1 Agonist"/>
    <s v="Line 3"/>
    <d v="2024-03-16T00:00:00"/>
    <s v="Team B"/>
    <n v="22"/>
    <n v="42.05"/>
    <n v="334"/>
    <n v="50.8"/>
    <n v="7.87"/>
    <n v="98.41"/>
    <n v="6.93"/>
    <n v="137.5"/>
    <n v="84.89"/>
    <n v="92.56"/>
    <s v="Failed"/>
    <s v="Yes"/>
    <s v="Environmental"/>
    <s v="Minor"/>
    <x v="21"/>
    <n v="0"/>
    <n v="0"/>
    <n v="0"/>
    <n v="0"/>
    <n v="0"/>
    <n v="0"/>
  </r>
  <r>
    <s v="B000787"/>
    <s v="AED"/>
    <s v="Line 3"/>
    <d v="2025-05-24T00:00:00"/>
    <s v="Team A"/>
    <n v="22.28"/>
    <n v="51.89"/>
    <n v="286"/>
    <n v="45.6"/>
    <n v="8.2200000000000006"/>
    <n v="98.85"/>
    <n v="6.91"/>
    <n v="123.5"/>
    <n v="87.09"/>
    <n v="93.62"/>
    <s v="Pass"/>
    <s v="No"/>
    <s v="None"/>
    <s v="None"/>
    <x v="8"/>
    <n v="0"/>
    <n v="0"/>
    <n v="0"/>
    <n v="0"/>
    <n v="0"/>
    <n v="0"/>
  </r>
  <r>
    <s v="B000788"/>
    <s v="GLP-1 Agonist"/>
    <s v="Line 1"/>
    <d v="2024-04-19T00:00:00"/>
    <s v="Team A"/>
    <n v="22.66"/>
    <n v="38.64"/>
    <n v="323"/>
    <n v="54.2"/>
    <n v="7.8"/>
    <n v="98.86"/>
    <n v="6.94"/>
    <n v="166.6"/>
    <n v="83.84"/>
    <n v="92.77"/>
    <s v="Pass"/>
    <s v="No"/>
    <s v="None"/>
    <s v="None"/>
    <x v="13"/>
    <n v="0"/>
    <n v="0"/>
    <n v="0"/>
    <n v="0"/>
    <n v="0"/>
    <n v="0"/>
  </r>
  <r>
    <s v="B000789"/>
    <s v="AED"/>
    <s v="Line 2"/>
    <d v="2025-10-26T00:00:00"/>
    <s v="Team B"/>
    <n v="21.52"/>
    <n v="46.75"/>
    <n v="345"/>
    <n v="40.799999999999997"/>
    <n v="6.83"/>
    <n v="98.97"/>
    <n v="7.13"/>
    <n v="128.1"/>
    <n v="85.03"/>
    <n v="91.87"/>
    <s v="Pass"/>
    <s v="No"/>
    <s v="None"/>
    <s v="None"/>
    <x v="17"/>
    <n v="0"/>
    <n v="0"/>
    <n v="0"/>
    <n v="0"/>
    <n v="0"/>
    <n v="0"/>
  </r>
  <r>
    <s v="B000790"/>
    <s v="COX-2 Inhibitor"/>
    <s v="Line 3"/>
    <d v="2024-10-07T00:00:00"/>
    <s v="Team C"/>
    <n v="23.5"/>
    <n v="47.39"/>
    <n v="354"/>
    <n v="36.799999999999997"/>
    <n v="7.4"/>
    <n v="98.58"/>
    <n v="6.9"/>
    <n v="117.6"/>
    <n v="90.08"/>
    <n v="93.54"/>
    <s v="Pass"/>
    <s v="No"/>
    <s v="None"/>
    <s v="None"/>
    <x v="20"/>
    <n v="0"/>
    <n v="0"/>
    <n v="0"/>
    <n v="0"/>
    <n v="0"/>
    <n v="0"/>
  </r>
  <r>
    <s v="B000791"/>
    <s v="Antidepressant"/>
    <s v="Line 1"/>
    <d v="2025-07-27T00:00:00"/>
    <s v="Team A"/>
    <n v="21.22"/>
    <n v="41.02"/>
    <n v="314"/>
    <n v="34.200000000000003"/>
    <n v="5.38"/>
    <n v="99.32"/>
    <n v="6.74"/>
    <n v="126.3"/>
    <n v="87.29"/>
    <n v="94.55"/>
    <s v="Pass"/>
    <s v="No"/>
    <s v="None"/>
    <s v="None"/>
    <x v="10"/>
    <n v="0"/>
    <n v="0"/>
    <n v="0"/>
    <n v="0"/>
    <n v="0"/>
    <n v="0"/>
  </r>
  <r>
    <s v="B000792"/>
    <s v="GLP-1 Agonist"/>
    <s v="Line 1"/>
    <d v="2025-04-24T00:00:00"/>
    <s v="Team D"/>
    <m/>
    <n v="45.74"/>
    <n v="326"/>
    <n v="50.4"/>
    <n v="8.2899999999999991"/>
    <n v="98.79"/>
    <n v="7.01"/>
    <n v="147"/>
    <n v="86.83"/>
    <n v="90.79"/>
    <s v="Pass"/>
    <s v="No"/>
    <s v="None"/>
    <s v="None"/>
    <x v="7"/>
    <n v="1"/>
    <n v="0"/>
    <n v="0"/>
    <n v="0"/>
    <n v="0"/>
    <n v="0"/>
  </r>
  <r>
    <s v="B000793"/>
    <s v="GLP-1 Agonist"/>
    <s v="Line 1"/>
    <d v="2024-12-05T00:00:00"/>
    <s v="Team B"/>
    <n v="22.06"/>
    <n v="46.01"/>
    <n v="294"/>
    <n v="45.7"/>
    <n v="7.33"/>
    <n v="98.9"/>
    <n v="7.01"/>
    <n v="146.6"/>
    <n v="84.12"/>
    <n v="94.77"/>
    <s v="Pass"/>
    <s v="No"/>
    <s v="None"/>
    <s v="None"/>
    <x v="16"/>
    <n v="0"/>
    <n v="0"/>
    <n v="0"/>
    <n v="0"/>
    <n v="0"/>
    <n v="0"/>
  </r>
  <r>
    <s v="B000794"/>
    <s v="Antidepressant"/>
    <s v="Line 1"/>
    <d v="2025-03-02T00:00:00"/>
    <s v="Team D"/>
    <n v="20.87"/>
    <n v="48.9"/>
    <n v="307"/>
    <n v="37.299999999999997"/>
    <n v="6.44"/>
    <n v="98.5"/>
    <n v="6.85"/>
    <n v="109.7"/>
    <n v="87.68"/>
    <n v="93.51"/>
    <s v="Pass"/>
    <s v="No"/>
    <s v="None"/>
    <s v="None"/>
    <x v="11"/>
    <n v="0"/>
    <n v="0"/>
    <n v="0"/>
    <n v="0"/>
    <n v="0"/>
    <n v="0"/>
  </r>
  <r>
    <s v="B000795"/>
    <s v="Antidepressant"/>
    <s v="Line 2"/>
    <d v="2024-05-13T00:00:00"/>
    <s v="Team B"/>
    <n v="22.43"/>
    <n v="44.29"/>
    <n v="313"/>
    <n v="37.799999999999997"/>
    <n v="7.93"/>
    <n v="98.69"/>
    <n v="6.87"/>
    <n v="128.1"/>
    <n v="90.56"/>
    <n v="95.91"/>
    <s v="Pass"/>
    <s v="No"/>
    <s v="None"/>
    <s v="None"/>
    <x v="3"/>
    <n v="0"/>
    <n v="0"/>
    <n v="0"/>
    <n v="0"/>
    <n v="0"/>
    <n v="0"/>
  </r>
  <r>
    <s v="B000796"/>
    <s v="GLP-1 Agonist"/>
    <s v="Line 2"/>
    <d v="2024-02-24T00:00:00"/>
    <s v="Team A"/>
    <n v="21.58"/>
    <n v="51.8"/>
    <n v="290"/>
    <n v="51"/>
    <n v="7.61"/>
    <n v="98.64"/>
    <m/>
    <n v="138.6"/>
    <n v="86.24"/>
    <n v="94.41"/>
    <s v="Pass"/>
    <s v="Yes"/>
    <s v="Documentation"/>
    <s v="Minor"/>
    <x v="15"/>
    <n v="0"/>
    <n v="0"/>
    <n v="0"/>
    <n v="1"/>
    <n v="0"/>
    <n v="0"/>
  </r>
  <r>
    <s v="B000797"/>
    <s v="Antidepressant"/>
    <s v="Line 2"/>
    <d v="2025-07-14T00:00:00"/>
    <s v="Team A"/>
    <n v="22.8"/>
    <n v="38.92"/>
    <n v="303"/>
    <n v="34.9"/>
    <n v="7.28"/>
    <n v="99.49"/>
    <n v="7.03"/>
    <n v="113"/>
    <n v="89.04"/>
    <n v="93.08"/>
    <s v="Pass"/>
    <s v="No"/>
    <s v="None"/>
    <s v="None"/>
    <x v="10"/>
    <n v="0"/>
    <n v="0"/>
    <n v="0"/>
    <n v="0"/>
    <n v="0"/>
    <n v="0"/>
  </r>
  <r>
    <s v="B000798"/>
    <s v="Antidepressant"/>
    <s v="Line 3"/>
    <d v="2025-12-01T00:00:00"/>
    <s v="Team C"/>
    <n v="21.96"/>
    <n v="52.62"/>
    <n v="340"/>
    <n v="36.9"/>
    <n v="7.33"/>
    <m/>
    <n v="6.86"/>
    <n v="124.3"/>
    <n v="88.25"/>
    <n v="93.27"/>
    <s v="Pass"/>
    <s v="No"/>
    <s v="None"/>
    <s v="None"/>
    <x v="6"/>
    <n v="0"/>
    <n v="0"/>
    <n v="1"/>
    <n v="0"/>
    <n v="0"/>
    <n v="0"/>
  </r>
  <r>
    <s v="B000799"/>
    <s v="COX-2 Inhibitor"/>
    <s v="Line 2"/>
    <d v="2025-09-22T00:00:00"/>
    <s v="Team C"/>
    <n v="22.54"/>
    <n v="46.84"/>
    <n v="326"/>
    <n v="41.9"/>
    <n v="6.95"/>
    <n v="99.13"/>
    <n v="6.85"/>
    <n v="105.6"/>
    <n v="88.19"/>
    <n v="96.34"/>
    <s v="Pass"/>
    <s v="No"/>
    <s v="None"/>
    <s v="None"/>
    <x v="9"/>
    <n v="0"/>
    <n v="0"/>
    <n v="0"/>
    <n v="0"/>
    <n v="0"/>
    <n v="0"/>
  </r>
  <r>
    <s v="B000800"/>
    <s v="COX-2 Inhibitor"/>
    <s v="Line 1"/>
    <d v="2024-08-11T00:00:00"/>
    <s v="Team D"/>
    <n v="22.88"/>
    <n v="49.7"/>
    <n v="339"/>
    <n v="37.1"/>
    <n v="6.43"/>
    <n v="98.8"/>
    <n v="6.88"/>
    <n v="125.7"/>
    <n v="87.42"/>
    <n v="96.81"/>
    <s v="Pass"/>
    <s v="No"/>
    <s v="None"/>
    <s v="None"/>
    <x v="14"/>
    <n v="0"/>
    <n v="0"/>
    <n v="0"/>
    <n v="0"/>
    <n v="0"/>
    <n v="0"/>
  </r>
  <r>
    <s v="B000801"/>
    <s v="COX-2 Inhibitor"/>
    <s v="Line 1"/>
    <d v="2024-09-18T00:00:00"/>
    <s v="Team D"/>
    <n v="22"/>
    <n v="41.4"/>
    <n v="314"/>
    <n v="43.3"/>
    <n v="6.62"/>
    <n v="98.9"/>
    <n v="6.65"/>
    <n v="119.1"/>
    <n v="84.72"/>
    <n v="95.68"/>
    <s v="Pass"/>
    <s v="No"/>
    <s v="None"/>
    <s v="None"/>
    <x v="4"/>
    <n v="0"/>
    <n v="0"/>
    <n v="0"/>
    <n v="0"/>
    <n v="0"/>
    <n v="0"/>
  </r>
  <r>
    <s v="B000802"/>
    <s v="GLP-1 Agonist"/>
    <s v="Line 1"/>
    <d v="2024-09-19T00:00:00"/>
    <s v="Team A"/>
    <n v="20.97"/>
    <n v="44.22"/>
    <n v="301"/>
    <n v="46"/>
    <n v="8.57"/>
    <n v="98.97"/>
    <n v="6.91"/>
    <n v="132.30000000000001"/>
    <n v="87.61"/>
    <n v="94.76"/>
    <s v="Pass"/>
    <s v="No"/>
    <s v="None"/>
    <s v="None"/>
    <x v="4"/>
    <n v="0"/>
    <n v="0"/>
    <n v="0"/>
    <n v="0"/>
    <n v="0"/>
    <n v="0"/>
  </r>
  <r>
    <s v="B000803"/>
    <s v="AED"/>
    <s v="Line 1"/>
    <d v="2025-05-28T00:00:00"/>
    <s v="Team B"/>
    <n v="22.16"/>
    <n v="51.13"/>
    <n v="294"/>
    <n v="44"/>
    <n v="7.78"/>
    <n v="99.06"/>
    <n v="7.07"/>
    <n v="128.1"/>
    <n v="90.55"/>
    <n v="93.08"/>
    <s v="Pass"/>
    <s v="No"/>
    <s v="None"/>
    <s v="None"/>
    <x v="8"/>
    <n v="0"/>
    <n v="0"/>
    <n v="0"/>
    <n v="0"/>
    <n v="0"/>
    <n v="0"/>
  </r>
  <r>
    <s v="B000804"/>
    <s v="COX-2 Inhibitor"/>
    <s v="Line 1"/>
    <d v="2025-03-31T00:00:00"/>
    <s v="Team A"/>
    <n v="22.48"/>
    <n v="37.56"/>
    <n v="319"/>
    <n v="38.9"/>
    <n v="6.36"/>
    <n v="99.31"/>
    <n v="6.89"/>
    <n v="117.1"/>
    <n v="90.17"/>
    <n v="95.58"/>
    <s v="Pass"/>
    <s v="No"/>
    <s v="None"/>
    <s v="None"/>
    <x v="11"/>
    <n v="0"/>
    <n v="0"/>
    <n v="0"/>
    <n v="0"/>
    <n v="0"/>
    <n v="0"/>
  </r>
  <r>
    <s v="B000805"/>
    <s v="Antidepressant"/>
    <s v="Line 1"/>
    <d v="2025-08-05T00:00:00"/>
    <s v="Team A"/>
    <n v="21.69"/>
    <n v="41.18"/>
    <n v="318"/>
    <n v="48.6"/>
    <n v="6.66"/>
    <n v="99.6"/>
    <n v="6.82"/>
    <n v="139.9"/>
    <n v="87.37"/>
    <n v="92.92"/>
    <s v="Pass"/>
    <s v="No"/>
    <s v="None"/>
    <s v="None"/>
    <x v="23"/>
    <n v="0"/>
    <n v="0"/>
    <n v="0"/>
    <n v="0"/>
    <n v="0"/>
    <n v="0"/>
  </r>
  <r>
    <s v="B000806"/>
    <s v="Antidepressant"/>
    <s v="Line 1"/>
    <d v="2025-11-21T00:00:00"/>
    <s v="Team A"/>
    <n v="21.94"/>
    <n v="31.29"/>
    <n v="339"/>
    <n v="48.2"/>
    <n v="6.89"/>
    <n v="99.07"/>
    <n v="6.54"/>
    <n v="119.5"/>
    <n v="84.23"/>
    <n v="92.61"/>
    <s v="Pass"/>
    <s v="No"/>
    <s v="None"/>
    <s v="None"/>
    <x v="18"/>
    <n v="0"/>
    <n v="0"/>
    <n v="0"/>
    <n v="0"/>
    <n v="0"/>
    <n v="0"/>
  </r>
  <r>
    <s v="B000807"/>
    <s v="COX-2 Inhibitor"/>
    <s v="Line 2"/>
    <d v="2024-10-13T00:00:00"/>
    <s v="Team A"/>
    <n v="23.7"/>
    <n v="42.11"/>
    <n v="348"/>
    <n v="44.3"/>
    <n v="7.36"/>
    <n v="99.19"/>
    <n v="6.68"/>
    <n v="120.2"/>
    <n v="89.49"/>
    <n v="94.28"/>
    <s v="Pass"/>
    <s v="No"/>
    <s v="None"/>
    <s v="None"/>
    <x v="20"/>
    <n v="0"/>
    <n v="0"/>
    <n v="0"/>
    <n v="0"/>
    <n v="0"/>
    <n v="0"/>
  </r>
  <r>
    <s v="B000808"/>
    <s v="Antidepressant"/>
    <s v="Line 2"/>
    <d v="2025-04-29T00:00:00"/>
    <s v="Team C"/>
    <n v="21.67"/>
    <n v="37.92"/>
    <n v="329"/>
    <n v="37.5"/>
    <n v="7.49"/>
    <n v="98.68"/>
    <n v="6.6"/>
    <n v="121.1"/>
    <m/>
    <n v="93.44"/>
    <s v="Pass"/>
    <s v="No"/>
    <s v="None"/>
    <s v="None"/>
    <x v="7"/>
    <n v="0"/>
    <n v="0"/>
    <n v="0"/>
    <n v="0"/>
    <n v="0"/>
    <n v="1"/>
  </r>
  <r>
    <s v="B000809"/>
    <s v="GLP-1 Agonist"/>
    <s v="Line 3"/>
    <d v="2024-12-31T00:00:00"/>
    <s v="Team A"/>
    <n v="21.15"/>
    <n v="38.909999999999997"/>
    <n v="298"/>
    <n v="44.1"/>
    <n v="8.32"/>
    <n v="98.99"/>
    <n v="6.96"/>
    <n v="128.1"/>
    <n v="87.78"/>
    <n v="92.36"/>
    <s v="Pass"/>
    <s v="No"/>
    <s v="None"/>
    <s v="None"/>
    <x v="16"/>
    <n v="0"/>
    <n v="0"/>
    <n v="0"/>
    <n v="0"/>
    <n v="0"/>
    <n v="0"/>
  </r>
  <r>
    <s v="B000810"/>
    <s v="AED"/>
    <s v="Line 3"/>
    <d v="2025-11-28T00:00:00"/>
    <s v="Team A"/>
    <n v="20.52"/>
    <n v="58.62"/>
    <n v="309"/>
    <n v="49.7"/>
    <n v="6.92"/>
    <n v="99.16"/>
    <n v="7.23"/>
    <n v="137.1"/>
    <n v="87.83"/>
    <n v="92.54"/>
    <s v="Pass"/>
    <s v="No"/>
    <s v="None"/>
    <s v="None"/>
    <x v="18"/>
    <n v="0"/>
    <n v="0"/>
    <n v="0"/>
    <n v="0"/>
    <n v="0"/>
    <n v="0"/>
  </r>
  <r>
    <s v="B000811"/>
    <s v="Antidepressant"/>
    <s v="Line 2"/>
    <d v="2024-09-15T00:00:00"/>
    <s v="Team A"/>
    <n v="21.97"/>
    <n v="50.59"/>
    <n v="334"/>
    <n v="49.6"/>
    <n v="7.68"/>
    <n v="98.66"/>
    <n v="6.85"/>
    <n v="125"/>
    <n v="89.83"/>
    <n v="91.92"/>
    <s v="Pass"/>
    <s v="No"/>
    <s v="None"/>
    <s v="None"/>
    <x v="4"/>
    <n v="0"/>
    <n v="0"/>
    <n v="0"/>
    <n v="0"/>
    <n v="0"/>
    <n v="0"/>
  </r>
  <r>
    <s v="B000812"/>
    <s v="Antidepressant"/>
    <s v="Line 1"/>
    <d v="2024-05-17T00:00:00"/>
    <s v="Team C"/>
    <n v="22.49"/>
    <n v="34.799999999999997"/>
    <n v="310"/>
    <n v="48.4"/>
    <n v="7.94"/>
    <n v="99.43"/>
    <n v="6.3"/>
    <n v="116.8"/>
    <n v="84.4"/>
    <n v="95.79"/>
    <s v="Pass"/>
    <s v="No"/>
    <s v="None"/>
    <s v="None"/>
    <x v="3"/>
    <n v="0"/>
    <n v="0"/>
    <n v="0"/>
    <n v="0"/>
    <n v="0"/>
    <n v="0"/>
  </r>
  <r>
    <s v="B000813"/>
    <s v="AED"/>
    <s v="Line 2"/>
    <d v="2024-10-03T00:00:00"/>
    <s v="Team C"/>
    <n v="22.43"/>
    <n v="46.78"/>
    <n v="330"/>
    <n v="45.1"/>
    <n v="7.4"/>
    <n v="99.3"/>
    <n v="7"/>
    <n v="136"/>
    <n v="83.85"/>
    <n v="94.38"/>
    <s v="Pass"/>
    <s v="No"/>
    <s v="None"/>
    <s v="None"/>
    <x v="20"/>
    <n v="0"/>
    <n v="0"/>
    <n v="0"/>
    <n v="0"/>
    <n v="0"/>
    <n v="0"/>
  </r>
  <r>
    <s v="B000814"/>
    <s v="COX-2 Inhibitor"/>
    <s v="Line 1"/>
    <d v="2025-03-28T00:00:00"/>
    <s v="Team D"/>
    <n v="22.58"/>
    <n v="46.99"/>
    <n v="362"/>
    <n v="42"/>
    <n v="7.83"/>
    <n v="98.92"/>
    <n v="6.71"/>
    <n v="134.69999999999999"/>
    <n v="88.61"/>
    <n v="93.13"/>
    <s v="Pass"/>
    <s v="Yes"/>
    <s v="Material"/>
    <s v="Minor"/>
    <x v="11"/>
    <n v="0"/>
    <n v="0"/>
    <n v="0"/>
    <n v="0"/>
    <n v="0"/>
    <n v="0"/>
  </r>
  <r>
    <s v="B000815"/>
    <s v="Antidepressant"/>
    <s v="Line 2"/>
    <d v="2025-11-27T00:00:00"/>
    <s v="Team A"/>
    <n v="22.72"/>
    <n v="40.31"/>
    <n v="305"/>
    <n v="45.1"/>
    <n v="6.38"/>
    <n v="99.22"/>
    <n v="6.68"/>
    <n v="128.80000000000001"/>
    <n v="85.11"/>
    <n v="94.38"/>
    <s v="Pass"/>
    <s v="No"/>
    <s v="None"/>
    <s v="None"/>
    <x v="18"/>
    <n v="0"/>
    <n v="0"/>
    <n v="0"/>
    <n v="0"/>
    <n v="0"/>
    <n v="0"/>
  </r>
  <r>
    <s v="B000816"/>
    <s v="AED"/>
    <s v="Line 2"/>
    <d v="2025-08-28T00:00:00"/>
    <s v="Team A"/>
    <n v="22.35"/>
    <n v="44.89"/>
    <n v="302"/>
    <n v="44.8"/>
    <n v="7.67"/>
    <n v="99.37"/>
    <n v="6.85"/>
    <n v="130.1"/>
    <n v="84.32"/>
    <n v="95.95"/>
    <s v="Pass"/>
    <s v="No"/>
    <s v="None"/>
    <s v="None"/>
    <x v="23"/>
    <n v="0"/>
    <n v="0"/>
    <n v="0"/>
    <n v="0"/>
    <n v="0"/>
    <n v="0"/>
  </r>
  <r>
    <s v="B000817"/>
    <s v="AED"/>
    <s v="Line 2"/>
    <d v="2024-01-14T00:00:00"/>
    <s v="Team B"/>
    <n v="22.63"/>
    <n v="45.38"/>
    <n v="305"/>
    <n v="46.1"/>
    <n v="6.78"/>
    <n v="98.98"/>
    <n v="7"/>
    <n v="130.80000000000001"/>
    <n v="89.19"/>
    <n v="95.16"/>
    <s v="Pass"/>
    <s v="No"/>
    <s v="None"/>
    <s v="None"/>
    <x v="12"/>
    <n v="0"/>
    <n v="0"/>
    <n v="0"/>
    <n v="0"/>
    <n v="0"/>
    <n v="0"/>
  </r>
  <r>
    <s v="B000818"/>
    <s v="GLP-1 Agonist"/>
    <s v="Line 1"/>
    <d v="2025-01-07T00:00:00"/>
    <s v="Team C"/>
    <n v="22.24"/>
    <n v="33.270000000000003"/>
    <n v="274"/>
    <n v="48.5"/>
    <n v="8.4"/>
    <n v="99.25"/>
    <n v="6.82"/>
    <n v="133.69999999999999"/>
    <n v="83.68"/>
    <n v="93.09"/>
    <s v="Pass"/>
    <s v="No"/>
    <s v="None"/>
    <s v="None"/>
    <x v="0"/>
    <n v="0"/>
    <n v="0"/>
    <n v="0"/>
    <n v="0"/>
    <n v="0"/>
    <n v="0"/>
  </r>
  <r>
    <s v="B000819"/>
    <s v="COX-2 Inhibitor"/>
    <s v="Line 3"/>
    <d v="2024-04-26T00:00:00"/>
    <s v="Team A"/>
    <n v="23.68"/>
    <n v="37.840000000000003"/>
    <n v="332"/>
    <n v="35.200000000000003"/>
    <n v="7.19"/>
    <n v="98.69"/>
    <n v="6.75"/>
    <n v="128.9"/>
    <n v="88.89"/>
    <n v="93.88"/>
    <s v="Pass"/>
    <s v="No"/>
    <s v="None"/>
    <s v="None"/>
    <x v="13"/>
    <n v="0"/>
    <n v="0"/>
    <n v="0"/>
    <n v="0"/>
    <n v="0"/>
    <n v="0"/>
  </r>
  <r>
    <s v="B000820"/>
    <s v="Antidepressant"/>
    <s v="Line 3"/>
    <d v="2024-09-21T00:00:00"/>
    <s v="Team A"/>
    <n v="21.87"/>
    <n v="42.86"/>
    <n v="343"/>
    <n v="39.700000000000003"/>
    <n v="8.26"/>
    <n v="99.22"/>
    <n v="6.93"/>
    <n v="126.7"/>
    <n v="84.22"/>
    <n v="92.95"/>
    <s v="Pass"/>
    <s v="No"/>
    <s v="None"/>
    <s v="None"/>
    <x v="4"/>
    <n v="0"/>
    <n v="0"/>
    <n v="0"/>
    <n v="0"/>
    <n v="0"/>
    <n v="0"/>
  </r>
  <r>
    <s v="B000821"/>
    <s v="Antidepressant"/>
    <s v="Line 3"/>
    <d v="2025-11-21T00:00:00"/>
    <s v="Team B"/>
    <n v="21"/>
    <n v="42.5"/>
    <n v="301"/>
    <n v="38.6"/>
    <n v="7.51"/>
    <n v="99.23"/>
    <n v="6.77"/>
    <n v="105.4"/>
    <n v="88.14"/>
    <n v="93.02"/>
    <s v="Pass"/>
    <s v="No"/>
    <s v="None"/>
    <s v="None"/>
    <x v="18"/>
    <n v="0"/>
    <n v="0"/>
    <n v="0"/>
    <n v="0"/>
    <n v="0"/>
    <n v="0"/>
  </r>
  <r>
    <s v="B000822"/>
    <s v="COX-2 Inhibitor"/>
    <s v="Line 2"/>
    <d v="2025-12-20T00:00:00"/>
    <s v="Team A"/>
    <n v="23"/>
    <n v="39.46"/>
    <n v="364"/>
    <n v="28.2"/>
    <n v="6.03"/>
    <n v="98.82"/>
    <n v="6.6"/>
    <n v="123.1"/>
    <n v="93.07"/>
    <n v="92.71"/>
    <s v="Pass"/>
    <s v="No"/>
    <s v="None"/>
    <s v="None"/>
    <x v="6"/>
    <n v="0"/>
    <n v="0"/>
    <n v="0"/>
    <n v="0"/>
    <n v="0"/>
    <n v="0"/>
  </r>
  <r>
    <s v="B000823"/>
    <s v="GLP-1 Agonist"/>
    <s v="Line 2"/>
    <d v="2024-04-22T00:00:00"/>
    <s v="Team B"/>
    <n v="22.09"/>
    <n v="36.03"/>
    <n v="292"/>
    <n v="48.8"/>
    <n v="7.56"/>
    <n v="98.7"/>
    <n v="6.93"/>
    <n v="148.30000000000001"/>
    <n v="88.23"/>
    <n v="91.72"/>
    <s v="Pass"/>
    <s v="No"/>
    <s v="None"/>
    <s v="None"/>
    <x v="13"/>
    <n v="0"/>
    <n v="0"/>
    <n v="0"/>
    <n v="0"/>
    <n v="0"/>
    <n v="0"/>
  </r>
  <r>
    <s v="B000824"/>
    <s v="COX-2 Inhibitor"/>
    <s v="Line 1"/>
    <d v="2024-04-13T00:00:00"/>
    <s v="Team D"/>
    <n v="23.68"/>
    <n v="42.55"/>
    <n v="378"/>
    <n v="37.799999999999997"/>
    <n v="6.45"/>
    <n v="99.32"/>
    <n v="6.69"/>
    <n v="123.3"/>
    <n v="91.34"/>
    <n v="94.96"/>
    <s v="Pass"/>
    <s v="No"/>
    <s v="None"/>
    <s v="None"/>
    <x v="13"/>
    <n v="0"/>
    <n v="0"/>
    <n v="0"/>
    <n v="0"/>
    <n v="0"/>
    <n v="0"/>
  </r>
  <r>
    <s v="B000825"/>
    <s v="AED"/>
    <s v="Line 3"/>
    <d v="2025-05-24T00:00:00"/>
    <s v="Team C"/>
    <n v="22.76"/>
    <n v="48.43"/>
    <n v="303"/>
    <n v="49.7"/>
    <n v="7.53"/>
    <n v="98.76"/>
    <n v="6.79"/>
    <n v="110.9"/>
    <n v="85.38"/>
    <n v="93.5"/>
    <s v="Pass"/>
    <s v="No"/>
    <s v="None"/>
    <s v="None"/>
    <x v="8"/>
    <n v="0"/>
    <n v="0"/>
    <n v="0"/>
    <n v="0"/>
    <n v="0"/>
    <n v="0"/>
  </r>
  <r>
    <s v="B000826"/>
    <s v="Antidepressant"/>
    <s v="Line 2"/>
    <d v="2024-10-27T00:00:00"/>
    <s v="Team B"/>
    <n v="23.46"/>
    <n v="41.62"/>
    <n v="317"/>
    <n v="48.9"/>
    <n v="7.98"/>
    <n v="99.36"/>
    <n v="7.02"/>
    <n v="131"/>
    <n v="88.9"/>
    <n v="93.02"/>
    <s v="Pass"/>
    <s v="No"/>
    <s v="None"/>
    <s v="None"/>
    <x v="20"/>
    <n v="0"/>
    <n v="0"/>
    <n v="0"/>
    <n v="0"/>
    <n v="0"/>
    <n v="0"/>
  </r>
  <r>
    <s v="B000827"/>
    <s v="COX-2 Inhibitor"/>
    <s v="Line 1"/>
    <d v="2024-11-12T00:00:00"/>
    <s v="Team B"/>
    <n v="22.96"/>
    <n v="51.11"/>
    <n v="324"/>
    <n v="45.3"/>
    <n v="7.56"/>
    <n v="99.13"/>
    <n v="6.92"/>
    <n v="131.1"/>
    <n v="88.64"/>
    <n v="94.45"/>
    <s v="Pass"/>
    <s v="No"/>
    <s v="None"/>
    <s v="None"/>
    <x v="5"/>
    <n v="0"/>
    <n v="0"/>
    <n v="0"/>
    <n v="0"/>
    <n v="0"/>
    <n v="0"/>
  </r>
  <r>
    <s v="B000828"/>
    <s v="Antidepressant"/>
    <s v="Line 1"/>
    <d v="2025-09-30T00:00:00"/>
    <s v="Team D"/>
    <n v="22.17"/>
    <n v="38.520000000000003"/>
    <n v="308"/>
    <n v="48.8"/>
    <n v="6.41"/>
    <n v="99.16"/>
    <n v="6.69"/>
    <n v="133.19999999999999"/>
    <n v="85.81"/>
    <n v="95.65"/>
    <s v="Pass"/>
    <s v="No"/>
    <s v="None"/>
    <s v="None"/>
    <x v="9"/>
    <n v="0"/>
    <n v="0"/>
    <n v="0"/>
    <n v="0"/>
    <n v="0"/>
    <n v="0"/>
  </r>
  <r>
    <s v="B000829"/>
    <s v="AED"/>
    <s v="Line 3"/>
    <d v="2025-11-03T00:00:00"/>
    <s v="Team C"/>
    <n v="20.76"/>
    <n v="44.97"/>
    <n v="339"/>
    <n v="41.3"/>
    <n v="7.54"/>
    <n v="98.9"/>
    <n v="6.71"/>
    <n v="131.69999999999999"/>
    <n v="87.9"/>
    <n v="95.4"/>
    <s v="Pass"/>
    <s v="No"/>
    <s v="None"/>
    <s v="None"/>
    <x v="18"/>
    <n v="0"/>
    <n v="0"/>
    <n v="0"/>
    <n v="0"/>
    <n v="0"/>
    <n v="0"/>
  </r>
  <r>
    <s v="B000830"/>
    <s v="Antidepressant"/>
    <s v="Line 2"/>
    <d v="2025-10-20T00:00:00"/>
    <s v="Team C"/>
    <n v="22.23"/>
    <n v="40.229999999999997"/>
    <n v="329"/>
    <n v="33.1"/>
    <n v="6.72"/>
    <n v="99.18"/>
    <n v="6.75"/>
    <n v="128"/>
    <n v="91.25"/>
    <n v="93.04"/>
    <s v="Pass"/>
    <s v="No"/>
    <s v="None"/>
    <s v="None"/>
    <x v="17"/>
    <n v="0"/>
    <n v="0"/>
    <n v="0"/>
    <n v="0"/>
    <n v="0"/>
    <n v="0"/>
  </r>
  <r>
    <s v="B000831"/>
    <s v="COX-2 Inhibitor"/>
    <s v="Line 2"/>
    <d v="2025-07-26T00:00:00"/>
    <s v="Team D"/>
    <n v="22.09"/>
    <n v="45.94"/>
    <n v="359"/>
    <n v="42.1"/>
    <n v="6.31"/>
    <n v="99.35"/>
    <n v="6.69"/>
    <n v="123.3"/>
    <n v="85.04"/>
    <n v="95.51"/>
    <s v="Pass"/>
    <s v="No"/>
    <s v="None"/>
    <s v="None"/>
    <x v="10"/>
    <n v="0"/>
    <n v="0"/>
    <n v="0"/>
    <n v="0"/>
    <n v="0"/>
    <n v="0"/>
  </r>
  <r>
    <s v="B000832"/>
    <s v="COX-2 Inhibitor"/>
    <s v="Line 2"/>
    <d v="2025-12-17T00:00:00"/>
    <s v="Team A"/>
    <n v="22.66"/>
    <n v="39.090000000000003"/>
    <n v="316"/>
    <n v="44.6"/>
    <n v="7.07"/>
    <n v="99.36"/>
    <n v="6.65"/>
    <n v="134.69999999999999"/>
    <n v="85.18"/>
    <n v="93.85"/>
    <s v="Pass"/>
    <s v="No"/>
    <s v="None"/>
    <s v="None"/>
    <x v="6"/>
    <n v="0"/>
    <n v="0"/>
    <n v="0"/>
    <n v="0"/>
    <n v="0"/>
    <n v="0"/>
  </r>
  <r>
    <s v="B000833"/>
    <s v="GLP-1 Agonist"/>
    <s v="Line 2"/>
    <d v="2025-06-10T00:00:00"/>
    <s v="Team A"/>
    <n v="21.54"/>
    <n v="49.64"/>
    <n v="312"/>
    <n v="55.6"/>
    <n v="8.8699999999999992"/>
    <n v="98.66"/>
    <n v="6.85"/>
    <n v="145.9"/>
    <n v="84.02"/>
    <n v="91.61"/>
    <s v="Pass"/>
    <s v="No"/>
    <s v="None"/>
    <s v="None"/>
    <x v="2"/>
    <n v="0"/>
    <n v="0"/>
    <n v="0"/>
    <n v="0"/>
    <n v="0"/>
    <n v="0"/>
  </r>
  <r>
    <s v="B000834"/>
    <s v="COX-2 Inhibitor"/>
    <s v="Line 2"/>
    <d v="2025-10-08T00:00:00"/>
    <s v="Team B"/>
    <n v="22.85"/>
    <n v="34.549999999999997"/>
    <n v="323"/>
    <n v="39.700000000000003"/>
    <n v="7.15"/>
    <n v="99.62"/>
    <n v="6.53"/>
    <n v="121.1"/>
    <n v="85.71"/>
    <n v="93.66"/>
    <s v="Pass"/>
    <s v="No"/>
    <s v="None"/>
    <s v="None"/>
    <x v="17"/>
    <n v="0"/>
    <n v="0"/>
    <n v="0"/>
    <n v="0"/>
    <n v="0"/>
    <n v="0"/>
  </r>
  <r>
    <s v="B000835"/>
    <s v="COX-2 Inhibitor"/>
    <s v="Line 1"/>
    <d v="2025-01-30T00:00:00"/>
    <s v="Team B"/>
    <n v="22.43"/>
    <n v="51.58"/>
    <n v="316"/>
    <n v="27"/>
    <n v="6.96"/>
    <n v="99.23"/>
    <n v="6.79"/>
    <n v="118.3"/>
    <n v="88.26"/>
    <n v="93.64"/>
    <s v="Pass"/>
    <s v="No"/>
    <s v="None"/>
    <s v="None"/>
    <x v="0"/>
    <n v="0"/>
    <n v="0"/>
    <n v="0"/>
    <n v="0"/>
    <n v="0"/>
    <n v="0"/>
  </r>
  <r>
    <s v="B000836"/>
    <s v="COX-2 Inhibitor"/>
    <s v="Line 2"/>
    <d v="2024-02-07T00:00:00"/>
    <s v="Team A"/>
    <n v="23.2"/>
    <n v="43.45"/>
    <n v="344"/>
    <n v="40"/>
    <n v="6.28"/>
    <n v="99.24"/>
    <n v="6.7"/>
    <n v="117"/>
    <n v="87.41"/>
    <n v="96.12"/>
    <s v="Pass"/>
    <s v="Yes"/>
    <s v="Material"/>
    <s v="Minor"/>
    <x v="15"/>
    <n v="0"/>
    <n v="0"/>
    <n v="0"/>
    <n v="0"/>
    <n v="0"/>
    <n v="0"/>
  </r>
  <r>
    <s v="B000837"/>
    <s v="COX-2 Inhibitor"/>
    <s v="Line 3"/>
    <d v="2025-08-19T00:00:00"/>
    <s v="Team A"/>
    <n v="20.46"/>
    <n v="45.76"/>
    <n v="344"/>
    <n v="41.6"/>
    <n v="7.09"/>
    <n v="99.17"/>
    <n v="6.73"/>
    <n v="113"/>
    <n v="89.94"/>
    <n v="92.85"/>
    <s v="Pass"/>
    <s v="No"/>
    <s v="None"/>
    <s v="None"/>
    <x v="23"/>
    <n v="0"/>
    <n v="0"/>
    <n v="0"/>
    <n v="0"/>
    <n v="0"/>
    <n v="0"/>
  </r>
  <r>
    <s v="B000838"/>
    <s v="AED"/>
    <s v="Line 1"/>
    <d v="2025-11-10T00:00:00"/>
    <s v="Team D"/>
    <n v="21.94"/>
    <n v="50.67"/>
    <n v="316"/>
    <n v="50.9"/>
    <n v="7.08"/>
    <n v="99.01"/>
    <n v="7.04"/>
    <n v="134.19999999999999"/>
    <n v="88.08"/>
    <n v="93.12"/>
    <s v="Pass"/>
    <s v="No"/>
    <s v="None"/>
    <s v="None"/>
    <x v="18"/>
    <n v="0"/>
    <n v="0"/>
    <n v="0"/>
    <n v="0"/>
    <n v="0"/>
    <n v="0"/>
  </r>
  <r>
    <s v="B000839"/>
    <s v="GLP-1 Agonist"/>
    <s v="Line 3"/>
    <d v="2024-08-16T00:00:00"/>
    <s v="Team C"/>
    <n v="22.4"/>
    <n v="44.29"/>
    <n v="313"/>
    <n v="57.4"/>
    <n v="8.61"/>
    <n v="98.31"/>
    <n v="7.22"/>
    <n v="152.30000000000001"/>
    <n v="84.42"/>
    <n v="91.17"/>
    <s v="Pass"/>
    <s v="No"/>
    <s v="None"/>
    <s v="None"/>
    <x v="14"/>
    <n v="0"/>
    <n v="0"/>
    <n v="0"/>
    <n v="0"/>
    <n v="0"/>
    <n v="0"/>
  </r>
  <r>
    <s v="B000840"/>
    <s v="GLP-1 Agonist"/>
    <s v="Line 1"/>
    <d v="2024-11-08T00:00:00"/>
    <s v="Team C"/>
    <n v="22.9"/>
    <n v="36.35"/>
    <n v="316"/>
    <n v="53"/>
    <n v="8.16"/>
    <n v="99.03"/>
    <n v="6.85"/>
    <n v="149.80000000000001"/>
    <n v="85.5"/>
    <n v="93.17"/>
    <s v="Pass"/>
    <s v="No"/>
    <s v="None"/>
    <s v="None"/>
    <x v="5"/>
    <n v="0"/>
    <n v="0"/>
    <n v="0"/>
    <n v="0"/>
    <n v="0"/>
    <n v="0"/>
  </r>
  <r>
    <s v="B000841"/>
    <s v="Antidepressant"/>
    <s v="Line 3"/>
    <d v="2025-02-22T00:00:00"/>
    <s v="Team A"/>
    <n v="22.55"/>
    <n v="45"/>
    <n v="346"/>
    <n v="40.299999999999997"/>
    <n v="7.82"/>
    <n v="99.46"/>
    <n v="6.74"/>
    <n v="134.6"/>
    <n v="92.3"/>
    <n v="94.45"/>
    <s v="Pass"/>
    <s v="No"/>
    <s v="None"/>
    <s v="None"/>
    <x v="1"/>
    <n v="0"/>
    <n v="0"/>
    <n v="0"/>
    <n v="0"/>
    <n v="0"/>
    <n v="0"/>
  </r>
  <r>
    <s v="B000842"/>
    <s v="AED"/>
    <s v="Line 2"/>
    <d v="2025-04-21T00:00:00"/>
    <s v="Team B"/>
    <n v="23.06"/>
    <n v="53.34"/>
    <n v="294"/>
    <n v="39.299999999999997"/>
    <n v="7.82"/>
    <n v="98.85"/>
    <n v="6.86"/>
    <n v="126.6"/>
    <n v="86.53"/>
    <n v="93.84"/>
    <s v="Pass"/>
    <s v="No"/>
    <s v="None"/>
    <s v="None"/>
    <x v="7"/>
    <n v="0"/>
    <n v="0"/>
    <n v="0"/>
    <n v="0"/>
    <n v="0"/>
    <n v="0"/>
  </r>
  <r>
    <s v="B000843"/>
    <s v="GLP-1 Agonist"/>
    <s v="Line 2"/>
    <d v="2025-05-08T00:00:00"/>
    <s v="Team C"/>
    <n v="21.63"/>
    <n v="35.56"/>
    <n v="327"/>
    <n v="49.9"/>
    <n v="8.25"/>
    <n v="99.01"/>
    <n v="6.84"/>
    <n v="139"/>
    <n v="85.88"/>
    <n v="95.35"/>
    <s v="Pass"/>
    <s v="No"/>
    <s v="None"/>
    <s v="None"/>
    <x v="8"/>
    <n v="0"/>
    <n v="0"/>
    <n v="0"/>
    <n v="0"/>
    <n v="0"/>
    <n v="0"/>
  </r>
  <r>
    <s v="B000844"/>
    <s v="GLP-1 Agonist"/>
    <s v="Line 2"/>
    <d v="2024-10-15T00:00:00"/>
    <s v="Team C"/>
    <n v="21.5"/>
    <n v="50.59"/>
    <n v="334"/>
    <n v="43.6"/>
    <n v="7.17"/>
    <n v="98.6"/>
    <n v="6.96"/>
    <n v="130.80000000000001"/>
    <n v="85.19"/>
    <n v="91.73"/>
    <s v="Pass"/>
    <s v="No"/>
    <s v="None"/>
    <s v="None"/>
    <x v="20"/>
    <n v="0"/>
    <n v="0"/>
    <n v="0"/>
    <n v="0"/>
    <n v="0"/>
    <n v="0"/>
  </r>
  <r>
    <s v="B000845"/>
    <s v="Antidepressant"/>
    <s v="Line 3"/>
    <d v="2025-09-16T00:00:00"/>
    <s v="Team C"/>
    <n v="22.4"/>
    <n v="43.93"/>
    <n v="313"/>
    <n v="50.6"/>
    <n v="6.91"/>
    <n v="99.16"/>
    <n v="6.94"/>
    <n v="135.69999999999999"/>
    <n v="83.02"/>
    <n v="91.83"/>
    <s v="Pass"/>
    <s v="No"/>
    <s v="None"/>
    <s v="None"/>
    <x v="9"/>
    <n v="0"/>
    <n v="0"/>
    <n v="0"/>
    <n v="0"/>
    <n v="0"/>
    <n v="0"/>
  </r>
  <r>
    <s v="B000846"/>
    <s v="AED"/>
    <s v="Line 2"/>
    <d v="2025-08-17T00:00:00"/>
    <s v="Team C"/>
    <n v="21.8"/>
    <n v="41.83"/>
    <n v="285"/>
    <n v="34.6"/>
    <n v="7.22"/>
    <n v="98.93"/>
    <n v="6.89"/>
    <n v="109.2"/>
    <n v="91.17"/>
    <n v="92.63"/>
    <s v="Pass"/>
    <s v="No"/>
    <s v="None"/>
    <s v="None"/>
    <x v="23"/>
    <n v="0"/>
    <n v="0"/>
    <n v="0"/>
    <n v="0"/>
    <n v="0"/>
    <n v="0"/>
  </r>
  <r>
    <s v="B000847"/>
    <s v="GLP-1 Agonist"/>
    <s v="Line 3"/>
    <d v="2025-11-19T00:00:00"/>
    <s v="Team B"/>
    <n v="20.91"/>
    <n v="35.53"/>
    <n v="275"/>
    <n v="51.6"/>
    <n v="9.1"/>
    <n v="99.35"/>
    <n v="7.02"/>
    <n v="143.1"/>
    <n v="84.08"/>
    <n v="94.29"/>
    <s v="Pass"/>
    <s v="No"/>
    <s v="None"/>
    <s v="None"/>
    <x v="18"/>
    <n v="0"/>
    <n v="0"/>
    <n v="0"/>
    <n v="0"/>
    <n v="0"/>
    <n v="0"/>
  </r>
  <r>
    <s v="B000848"/>
    <s v="COX-2 Inhibitor"/>
    <s v="Line 3"/>
    <d v="2025-02-24T00:00:00"/>
    <s v="Team D"/>
    <n v="22.11"/>
    <n v="41.88"/>
    <n v="332"/>
    <n v="41.3"/>
    <n v="7.05"/>
    <n v="98.92"/>
    <n v="6.87"/>
    <n v="148.30000000000001"/>
    <n v="89.34"/>
    <n v="92.7"/>
    <s v="Pass"/>
    <s v="No"/>
    <s v="None"/>
    <s v="None"/>
    <x v="1"/>
    <n v="0"/>
    <n v="0"/>
    <n v="0"/>
    <n v="0"/>
    <n v="0"/>
    <n v="0"/>
  </r>
  <r>
    <s v="B000849"/>
    <s v="Antidepressant"/>
    <s v="Line 1"/>
    <d v="2024-02-26T00:00:00"/>
    <s v="Team B"/>
    <n v="21.17"/>
    <n v="32.22"/>
    <n v="356"/>
    <n v="40.9"/>
    <n v="6.12"/>
    <n v="99.14"/>
    <n v="6.55"/>
    <n v="110.7"/>
    <n v="87.66"/>
    <n v="95.19"/>
    <s v="Pass"/>
    <s v="No"/>
    <s v="None"/>
    <s v="None"/>
    <x v="15"/>
    <n v="0"/>
    <n v="0"/>
    <n v="0"/>
    <n v="0"/>
    <n v="0"/>
    <n v="0"/>
  </r>
  <r>
    <s v="B000850"/>
    <s v="AED"/>
    <s v="Line 1"/>
    <d v="2025-09-10T00:00:00"/>
    <s v="Team A"/>
    <n v="22.2"/>
    <n v="41.92"/>
    <n v="315"/>
    <n v="38.9"/>
    <n v="8.23"/>
    <n v="98.83"/>
    <n v="6.86"/>
    <n v="127.1"/>
    <n v="90.84"/>
    <n v="93.17"/>
    <s v="Pass"/>
    <s v="No"/>
    <s v="None"/>
    <s v="None"/>
    <x v="9"/>
    <n v="0"/>
    <n v="0"/>
    <n v="0"/>
    <n v="0"/>
    <n v="0"/>
    <n v="0"/>
  </r>
  <r>
    <s v="B000851"/>
    <s v="Antidepressant"/>
    <s v="Line 2"/>
    <d v="2024-02-28T00:00:00"/>
    <s v="Team D"/>
    <n v="22.01"/>
    <n v="40.69"/>
    <n v="309"/>
    <n v="30.7"/>
    <n v="6.87"/>
    <n v="99.62"/>
    <n v="6.94"/>
    <n v="121.7"/>
    <n v="87.55"/>
    <n v="93.68"/>
    <s v="Pass"/>
    <s v="No"/>
    <s v="None"/>
    <s v="None"/>
    <x v="15"/>
    <n v="0"/>
    <n v="0"/>
    <n v="0"/>
    <n v="0"/>
    <n v="0"/>
    <n v="0"/>
  </r>
  <r>
    <s v="B000852"/>
    <s v="Antidepressant"/>
    <s v="Line 1"/>
    <d v="2024-05-21T00:00:00"/>
    <s v="Team A"/>
    <n v="21.73"/>
    <n v="36.630000000000003"/>
    <n v="308"/>
    <n v="39.1"/>
    <n v="6.99"/>
    <n v="99.13"/>
    <n v="6.74"/>
    <n v="127.5"/>
    <n v="91.09"/>
    <n v="95.2"/>
    <s v="Pass"/>
    <s v="No"/>
    <s v="None"/>
    <s v="None"/>
    <x v="3"/>
    <n v="0"/>
    <n v="0"/>
    <n v="0"/>
    <n v="0"/>
    <n v="0"/>
    <n v="0"/>
  </r>
  <r>
    <s v="B000853"/>
    <s v="AED"/>
    <s v="Line 2"/>
    <d v="2024-07-27T00:00:00"/>
    <s v="Team B"/>
    <n v="21.37"/>
    <n v="47.74"/>
    <n v="291"/>
    <n v="42.2"/>
    <n v="6.56"/>
    <n v="98.76"/>
    <n v="7.05"/>
    <n v="120.5"/>
    <n v="89.18"/>
    <n v="93.79"/>
    <s v="Pass"/>
    <s v="No"/>
    <s v="None"/>
    <s v="None"/>
    <x v="22"/>
    <n v="0"/>
    <n v="0"/>
    <n v="0"/>
    <n v="0"/>
    <n v="0"/>
    <n v="0"/>
  </r>
  <r>
    <s v="B000854"/>
    <s v="AED"/>
    <s v="Line 2"/>
    <d v="2024-05-15T00:00:00"/>
    <s v="Team A"/>
    <n v="22.18"/>
    <n v="42.91"/>
    <n v="331"/>
    <n v="51.1"/>
    <n v="7.52"/>
    <n v="98.38"/>
    <n v="7.04"/>
    <n v="140.1"/>
    <n v="81.650000000000006"/>
    <n v="93.69"/>
    <s v="Pass"/>
    <s v="Yes"/>
    <s v="Documentation"/>
    <s v="Minor"/>
    <x v="3"/>
    <n v="0"/>
    <n v="0"/>
    <n v="0"/>
    <n v="0"/>
    <n v="0"/>
    <n v="0"/>
  </r>
  <r>
    <s v="B000855"/>
    <s v="Antidepressant"/>
    <s v="Line 2"/>
    <d v="2025-06-13T00:00:00"/>
    <s v="Team A"/>
    <n v="22.59"/>
    <n v="38.82"/>
    <n v="318"/>
    <n v="36.700000000000003"/>
    <n v="7.19"/>
    <n v="98.86"/>
    <n v="6.86"/>
    <n v="117.7"/>
    <n v="87.52"/>
    <n v="93.02"/>
    <s v="Pass"/>
    <s v="No"/>
    <s v="None"/>
    <s v="None"/>
    <x v="2"/>
    <n v="0"/>
    <n v="0"/>
    <n v="0"/>
    <n v="0"/>
    <n v="0"/>
    <n v="0"/>
  </r>
  <r>
    <s v="B000856"/>
    <s v="GLP-1 Agonist"/>
    <s v="Line 1"/>
    <d v="2024-11-17T00:00:00"/>
    <s v="Team B"/>
    <n v="20.65"/>
    <n v="38.369999999999997"/>
    <n v="338"/>
    <n v="50.5"/>
    <n v="8.16"/>
    <n v="99.14"/>
    <n v="6.99"/>
    <n v="126.9"/>
    <n v="87.8"/>
    <n v="94.29"/>
    <s v="Pass"/>
    <s v="No"/>
    <s v="None"/>
    <s v="None"/>
    <x v="5"/>
    <n v="0"/>
    <n v="0"/>
    <n v="0"/>
    <n v="0"/>
    <n v="0"/>
    <n v="0"/>
  </r>
  <r>
    <s v="B000857"/>
    <s v="COX-2 Inhibitor"/>
    <s v="Line 3"/>
    <d v="2024-06-09T00:00:00"/>
    <s v="Team A"/>
    <n v="21.53"/>
    <n v="44.78"/>
    <n v="351"/>
    <n v="32.4"/>
    <n v="6.38"/>
    <n v="99.28"/>
    <n v="6.91"/>
    <n v="125"/>
    <n v="93.01"/>
    <n v="95.55"/>
    <s v="Pass"/>
    <s v="No"/>
    <s v="None"/>
    <s v="None"/>
    <x v="19"/>
    <n v="0"/>
    <n v="0"/>
    <n v="0"/>
    <n v="0"/>
    <n v="0"/>
    <n v="0"/>
  </r>
  <r>
    <s v="B000858"/>
    <s v="AED"/>
    <s v="Line 2"/>
    <d v="2024-01-04T00:00:00"/>
    <s v="Team B"/>
    <n v="22.52"/>
    <n v="44.37"/>
    <n v="330"/>
    <n v="47.6"/>
    <n v="7.36"/>
    <n v="98.75"/>
    <n v="6.93"/>
    <n v="139"/>
    <n v="87.8"/>
    <n v="93.88"/>
    <s v="Pass"/>
    <s v="No"/>
    <s v="None"/>
    <s v="None"/>
    <x v="12"/>
    <n v="0"/>
    <n v="0"/>
    <n v="0"/>
    <n v="0"/>
    <n v="0"/>
    <n v="0"/>
  </r>
  <r>
    <s v="B000859"/>
    <s v="GLP-1 Agonist"/>
    <s v="Line 3"/>
    <d v="2024-06-07T00:00:00"/>
    <s v="Team D"/>
    <n v="20.47"/>
    <n v="36.5"/>
    <n v="296"/>
    <n v="37.200000000000003"/>
    <n v="7.43"/>
    <n v="98.82"/>
    <n v="6.98"/>
    <n v="124.1"/>
    <n v="86.47"/>
    <n v="90.85"/>
    <s v="Pass"/>
    <s v="No"/>
    <s v="None"/>
    <s v="None"/>
    <x v="19"/>
    <n v="0"/>
    <n v="0"/>
    <n v="0"/>
    <n v="0"/>
    <n v="0"/>
    <n v="0"/>
  </r>
  <r>
    <s v="B000860"/>
    <s v="GLP-1 Agonist"/>
    <s v="Line 1"/>
    <d v="2025-05-21T00:00:00"/>
    <s v="Team A"/>
    <n v="21.91"/>
    <n v="40.630000000000003"/>
    <n v="280"/>
    <n v="58.5"/>
    <n v="9.08"/>
    <n v="99.44"/>
    <n v="6.96"/>
    <n v="140.5"/>
    <n v="81.98"/>
    <n v="91.74"/>
    <s v="Pass"/>
    <s v="No"/>
    <s v="None"/>
    <s v="None"/>
    <x v="8"/>
    <n v="0"/>
    <n v="0"/>
    <n v="0"/>
    <n v="0"/>
    <n v="0"/>
    <n v="0"/>
  </r>
  <r>
    <s v="B000861"/>
    <s v="COX-2 Inhibitor"/>
    <s v="Line 2"/>
    <d v="2025-08-03T00:00:00"/>
    <s v="Team D"/>
    <n v="23.71"/>
    <n v="42.75"/>
    <n v="324"/>
    <n v="36.200000000000003"/>
    <n v="7.03"/>
    <n v="99.88"/>
    <n v="6.83"/>
    <n v="112.7"/>
    <n v="90.27"/>
    <n v="95.83"/>
    <s v="Pass"/>
    <s v="No"/>
    <s v="None"/>
    <s v="None"/>
    <x v="23"/>
    <n v="0"/>
    <n v="0"/>
    <n v="0"/>
    <n v="0"/>
    <n v="0"/>
    <n v="0"/>
  </r>
  <r>
    <s v="B000862"/>
    <s v="COX-2 Inhibitor"/>
    <s v="Line 1"/>
    <d v="2024-08-04T00:00:00"/>
    <s v="Team B"/>
    <n v="23.71"/>
    <n v="37.299999999999997"/>
    <n v="315"/>
    <n v="22.6"/>
    <n v="5.77"/>
    <n v="99.55"/>
    <n v="6.55"/>
    <n v="92.4"/>
    <n v="90.83"/>
    <n v="92.7"/>
    <s v="Pass"/>
    <s v="No"/>
    <s v="None"/>
    <s v="None"/>
    <x v="14"/>
    <n v="0"/>
    <n v="0"/>
    <n v="0"/>
    <n v="0"/>
    <n v="0"/>
    <n v="0"/>
  </r>
  <r>
    <s v="B000863"/>
    <s v="AED"/>
    <s v="Line 3"/>
    <d v="2024-02-23T00:00:00"/>
    <s v="Team C"/>
    <n v="22.35"/>
    <n v="42.56"/>
    <n v="331"/>
    <n v="42.6"/>
    <n v="6.92"/>
    <n v="99.38"/>
    <n v="6.71"/>
    <n v="137.5"/>
    <n v="86"/>
    <n v="92.12"/>
    <s v="Pass"/>
    <s v="No"/>
    <s v="None"/>
    <s v="None"/>
    <x v="15"/>
    <n v="0"/>
    <n v="0"/>
    <n v="0"/>
    <n v="0"/>
    <n v="0"/>
    <n v="0"/>
  </r>
  <r>
    <s v="B000864"/>
    <s v="COX-2 Inhibitor"/>
    <s v="Line 2"/>
    <d v="2025-02-11T00:00:00"/>
    <s v="Team B"/>
    <n v="23.03"/>
    <n v="45.9"/>
    <n v="333"/>
    <n v="33.200000000000003"/>
    <n v="6.58"/>
    <n v="99.59"/>
    <n v="6.84"/>
    <n v="123"/>
    <n v="89.07"/>
    <n v="95.47"/>
    <s v="Pass"/>
    <s v="No"/>
    <s v="None"/>
    <s v="None"/>
    <x v="1"/>
    <n v="0"/>
    <n v="0"/>
    <n v="0"/>
    <n v="0"/>
    <n v="0"/>
    <n v="0"/>
  </r>
  <r>
    <s v="B000865"/>
    <s v="Antidepressant"/>
    <s v="Line 3"/>
    <d v="2025-07-26T00:00:00"/>
    <s v="Team B"/>
    <n v="23.69"/>
    <n v="44.86"/>
    <n v="337"/>
    <n v="38.9"/>
    <n v="6.97"/>
    <n v="99.6"/>
    <n v="6.72"/>
    <n v="122.2"/>
    <n v="89.9"/>
    <n v="92.79"/>
    <s v="Pass"/>
    <s v="No"/>
    <s v="None"/>
    <s v="None"/>
    <x v="10"/>
    <n v="0"/>
    <n v="0"/>
    <n v="0"/>
    <n v="0"/>
    <n v="0"/>
    <n v="0"/>
  </r>
  <r>
    <s v="B000866"/>
    <s v="AED"/>
    <s v="Line 1"/>
    <d v="2024-02-21T00:00:00"/>
    <s v="Team A"/>
    <m/>
    <n v="42.85"/>
    <n v="317"/>
    <n v="43"/>
    <n v="7"/>
    <n v="98.95"/>
    <n v="6.78"/>
    <n v="128.30000000000001"/>
    <n v="91.34"/>
    <n v="94.63"/>
    <s v="Pass"/>
    <s v="No"/>
    <s v="None"/>
    <s v="None"/>
    <x v="15"/>
    <n v="1"/>
    <n v="0"/>
    <n v="0"/>
    <n v="0"/>
    <n v="0"/>
    <n v="0"/>
  </r>
  <r>
    <s v="B000867"/>
    <s v="AED"/>
    <s v="Line 2"/>
    <d v="2025-08-04T00:00:00"/>
    <s v="Team C"/>
    <n v="21.45"/>
    <n v="47.38"/>
    <n v="310"/>
    <n v="40.4"/>
    <n v="6.51"/>
    <n v="98.67"/>
    <n v="7.13"/>
    <n v="129"/>
    <n v="89.8"/>
    <n v="91.23"/>
    <s v="Pass"/>
    <s v="No"/>
    <s v="None"/>
    <s v="None"/>
    <x v="23"/>
    <n v="0"/>
    <n v="0"/>
    <n v="0"/>
    <n v="0"/>
    <n v="0"/>
    <n v="0"/>
  </r>
  <r>
    <s v="B000868"/>
    <s v="AED"/>
    <s v="Line 1"/>
    <d v="2024-05-04T00:00:00"/>
    <s v="Team D"/>
    <n v="22.44"/>
    <n v="39.1"/>
    <n v="294"/>
    <n v="40.5"/>
    <n v="6.59"/>
    <n v="99.55"/>
    <n v="6.97"/>
    <n v="129.1"/>
    <n v="87.83"/>
    <n v="93.82"/>
    <s v="Pass"/>
    <s v="No"/>
    <s v="None"/>
    <s v="None"/>
    <x v="3"/>
    <n v="0"/>
    <n v="0"/>
    <n v="0"/>
    <n v="0"/>
    <n v="0"/>
    <n v="0"/>
  </r>
  <r>
    <s v="B000869"/>
    <s v="Antidepressant"/>
    <s v="Line 2"/>
    <d v="2024-07-07T00:00:00"/>
    <s v="Team C"/>
    <n v="21.75"/>
    <n v="37.26"/>
    <n v="325"/>
    <n v="35.6"/>
    <n v="6.87"/>
    <n v="98.89"/>
    <n v="6.69"/>
    <n v="109.6"/>
    <n v="86.87"/>
    <n v="93.49"/>
    <s v="Pass"/>
    <s v="No"/>
    <s v="None"/>
    <s v="None"/>
    <x v="22"/>
    <n v="0"/>
    <n v="0"/>
    <n v="0"/>
    <n v="0"/>
    <n v="0"/>
    <n v="0"/>
  </r>
  <r>
    <s v="B000870"/>
    <s v="Antidepressant"/>
    <s v="Line 2"/>
    <d v="2025-03-31T00:00:00"/>
    <s v="Team C"/>
    <n v="22.93"/>
    <n v="40.74"/>
    <n v="316"/>
    <n v="46.5"/>
    <n v="7.01"/>
    <n v="98.79"/>
    <n v="6.42"/>
    <n v="133.80000000000001"/>
    <n v="88.36"/>
    <n v="91.64"/>
    <s v="Pass"/>
    <s v="No"/>
    <s v="None"/>
    <s v="None"/>
    <x v="11"/>
    <n v="0"/>
    <n v="0"/>
    <n v="0"/>
    <n v="0"/>
    <n v="0"/>
    <n v="0"/>
  </r>
  <r>
    <s v="B000871"/>
    <s v="COX-2 Inhibitor"/>
    <s v="Line 2"/>
    <d v="2024-02-07T00:00:00"/>
    <s v="Team C"/>
    <n v="22.47"/>
    <n v="50.49"/>
    <n v="356"/>
    <n v="44.6"/>
    <n v="8.1999999999999993"/>
    <n v="98.76"/>
    <n v="6.89"/>
    <n v="113.2"/>
    <n v="91.17"/>
    <n v="94.41"/>
    <s v="Pass"/>
    <s v="No"/>
    <s v="None"/>
    <s v="None"/>
    <x v="15"/>
    <n v="0"/>
    <n v="0"/>
    <n v="0"/>
    <n v="0"/>
    <n v="0"/>
    <n v="0"/>
  </r>
  <r>
    <s v="B000872"/>
    <s v="Antidepressant"/>
    <s v="Line 1"/>
    <d v="2024-08-11T00:00:00"/>
    <s v="Team B"/>
    <n v="22.1"/>
    <n v="42.82"/>
    <n v="307"/>
    <n v="40.6"/>
    <n v="7.28"/>
    <n v="99.05"/>
    <n v="6.89"/>
    <n v="130.19999999999999"/>
    <n v="90.46"/>
    <n v="93.5"/>
    <s v="Pass"/>
    <s v="No"/>
    <s v="None"/>
    <s v="None"/>
    <x v="14"/>
    <n v="0"/>
    <n v="0"/>
    <n v="0"/>
    <n v="0"/>
    <n v="0"/>
    <n v="0"/>
  </r>
  <r>
    <s v="B000873"/>
    <s v="AED"/>
    <s v="Line 1"/>
    <d v="2024-04-11T00:00:00"/>
    <s v="Team A"/>
    <n v="21.59"/>
    <n v="42.62"/>
    <n v="326"/>
    <n v="44.9"/>
    <n v="6.66"/>
    <n v="98.45"/>
    <n v="6.97"/>
    <n v="120.3"/>
    <n v="87.47"/>
    <n v="94.58"/>
    <s v="Pass"/>
    <s v="No"/>
    <s v="None"/>
    <s v="None"/>
    <x v="13"/>
    <n v="0"/>
    <n v="0"/>
    <n v="0"/>
    <n v="0"/>
    <n v="0"/>
    <n v="0"/>
  </r>
  <r>
    <s v="B000874"/>
    <s v="GLP-1 Agonist"/>
    <s v="Line 1"/>
    <d v="2024-06-05T00:00:00"/>
    <s v="Team C"/>
    <n v="21.11"/>
    <n v="47.72"/>
    <n v="330"/>
    <n v="41.8"/>
    <n v="6.74"/>
    <n v="98.44"/>
    <n v="7.14"/>
    <n v="122"/>
    <n v="86.04"/>
    <n v="92.2"/>
    <s v="Failed"/>
    <s v="No"/>
    <s v="None"/>
    <s v="None"/>
    <x v="19"/>
    <n v="0"/>
    <n v="0"/>
    <n v="0"/>
    <n v="0"/>
    <n v="0"/>
    <n v="0"/>
  </r>
  <r>
    <s v="B000875"/>
    <s v="COX-2 Inhibitor"/>
    <s v="Line 3"/>
    <d v="2025-07-19T00:00:00"/>
    <s v="Team D"/>
    <n v="22.09"/>
    <n v="41.57"/>
    <n v="345"/>
    <n v="38.9"/>
    <n v="7.2"/>
    <n v="98.99"/>
    <n v="6.67"/>
    <n v="120.8"/>
    <n v="89"/>
    <n v="93.1"/>
    <s v="Pass"/>
    <s v="No"/>
    <s v="None"/>
    <s v="None"/>
    <x v="10"/>
    <n v="0"/>
    <n v="0"/>
    <n v="0"/>
    <n v="0"/>
    <n v="0"/>
    <n v="0"/>
  </r>
  <r>
    <s v="B000876"/>
    <s v="AED"/>
    <s v="Line 2"/>
    <d v="2024-06-16T00:00:00"/>
    <s v="Team B"/>
    <n v="22"/>
    <n v="55.17"/>
    <n v="329"/>
    <n v="46.3"/>
    <n v="7.13"/>
    <n v="98.45"/>
    <n v="7.05"/>
    <n v="131.6"/>
    <n v="89.01"/>
    <n v="92.81"/>
    <s v="Pass"/>
    <s v="No"/>
    <s v="None"/>
    <s v="None"/>
    <x v="19"/>
    <n v="0"/>
    <n v="0"/>
    <n v="0"/>
    <n v="0"/>
    <n v="0"/>
    <n v="0"/>
  </r>
  <r>
    <s v="B000877"/>
    <s v="GLP-1 Agonist"/>
    <s v="Line 1"/>
    <d v="2024-02-01T00:00:00"/>
    <s v="Team D"/>
    <n v="20.92"/>
    <n v="37.44"/>
    <n v="310"/>
    <n v="46.8"/>
    <n v="8.49"/>
    <n v="99.29"/>
    <n v="6.8"/>
    <n v="138.1"/>
    <n v="86.73"/>
    <n v="92.48"/>
    <s v="Pass"/>
    <s v="No"/>
    <s v="None"/>
    <s v="None"/>
    <x v="15"/>
    <n v="0"/>
    <n v="0"/>
    <n v="0"/>
    <n v="0"/>
    <n v="0"/>
    <n v="0"/>
  </r>
  <r>
    <s v="B000878"/>
    <s v="GLP-1 Agonist"/>
    <s v="Line 3"/>
    <d v="2024-06-06T00:00:00"/>
    <s v="Team D"/>
    <n v="22.21"/>
    <n v="34.94"/>
    <n v="334"/>
    <n v="51.7"/>
    <n v="8.43"/>
    <n v="98.97"/>
    <n v="6.81"/>
    <n v="134.9"/>
    <n v="84.51"/>
    <n v="93.74"/>
    <s v="Pass"/>
    <s v="No"/>
    <s v="None"/>
    <s v="None"/>
    <x v="19"/>
    <n v="0"/>
    <n v="0"/>
    <n v="0"/>
    <n v="0"/>
    <n v="0"/>
    <n v="0"/>
  </r>
  <r>
    <s v="B000879"/>
    <s v="COX-2 Inhibitor"/>
    <s v="Line 1"/>
    <d v="2024-03-04T00:00:00"/>
    <s v="Team A"/>
    <n v="22.99"/>
    <n v="42.17"/>
    <n v="347"/>
    <n v="39.700000000000003"/>
    <n v="5.57"/>
    <n v="99.33"/>
    <n v="6.74"/>
    <n v="121"/>
    <n v="87.18"/>
    <n v="96.16"/>
    <s v="Pass"/>
    <s v="No"/>
    <s v="None"/>
    <s v="None"/>
    <x v="21"/>
    <n v="0"/>
    <n v="0"/>
    <n v="0"/>
    <n v="0"/>
    <n v="0"/>
    <n v="0"/>
  </r>
  <r>
    <s v="B000880"/>
    <s v="COX-2 Inhibitor"/>
    <s v="Line 2"/>
    <d v="2025-03-31T00:00:00"/>
    <s v="Team C"/>
    <n v="23.32"/>
    <n v="41.75"/>
    <n v="353"/>
    <n v="32.200000000000003"/>
    <n v="5.84"/>
    <n v="99.28"/>
    <n v="6.74"/>
    <n v="117.8"/>
    <n v="95.44"/>
    <n v="96.7"/>
    <s v="Pass"/>
    <s v="No"/>
    <s v="None"/>
    <s v="None"/>
    <x v="11"/>
    <n v="0"/>
    <n v="0"/>
    <n v="0"/>
    <n v="0"/>
    <n v="0"/>
    <n v="0"/>
  </r>
  <r>
    <s v="B000881"/>
    <s v="GLP-1 Agonist"/>
    <s v="Line 3"/>
    <d v="2025-12-12T00:00:00"/>
    <s v="Team C"/>
    <n v="20.65"/>
    <n v="35.96"/>
    <n v="299"/>
    <n v="55.1"/>
    <n v="8.0299999999999994"/>
    <n v="98.93"/>
    <n v="7"/>
    <n v="155.80000000000001"/>
    <n v="82.17"/>
    <n v="91.39"/>
    <s v="Pass"/>
    <s v="No"/>
    <s v="None"/>
    <s v="None"/>
    <x v="6"/>
    <n v="0"/>
    <n v="0"/>
    <n v="0"/>
    <n v="0"/>
    <n v="0"/>
    <n v="0"/>
  </r>
  <r>
    <s v="B000882"/>
    <s v="COX-2 Inhibitor"/>
    <s v="Line 3"/>
    <d v="2024-05-02T00:00:00"/>
    <s v="Team B"/>
    <n v="21.23"/>
    <n v="56.01"/>
    <n v="326"/>
    <n v="38.4"/>
    <n v="7.21"/>
    <n v="99.25"/>
    <n v="6.74"/>
    <n v="122.3"/>
    <n v="86.17"/>
    <n v="94.28"/>
    <s v="Pass"/>
    <s v="No"/>
    <s v="None"/>
    <s v="None"/>
    <x v="3"/>
    <n v="0"/>
    <n v="0"/>
    <n v="0"/>
    <n v="0"/>
    <n v="0"/>
    <n v="0"/>
  </r>
  <r>
    <s v="B000883"/>
    <s v="AED"/>
    <s v="Line 3"/>
    <d v="2025-06-16T00:00:00"/>
    <s v="Team C"/>
    <n v="21.8"/>
    <n v="45.59"/>
    <n v="293"/>
    <n v="54.7"/>
    <n v="7.41"/>
    <n v="99.04"/>
    <n v="6.75"/>
    <n v="133.80000000000001"/>
    <n v="85.01"/>
    <n v="92.35"/>
    <s v="Pass"/>
    <s v="No"/>
    <s v="None"/>
    <s v="None"/>
    <x v="2"/>
    <n v="0"/>
    <n v="0"/>
    <n v="0"/>
    <n v="0"/>
    <n v="0"/>
    <n v="0"/>
  </r>
  <r>
    <s v="B000884"/>
    <s v="GLP1 Agonist"/>
    <s v="Line 2"/>
    <d v="2024-09-22T00:00:00"/>
    <s v="Team D"/>
    <n v="23.67"/>
    <n v="42.32"/>
    <n v="323"/>
    <n v="50.3"/>
    <n v="7.96"/>
    <n v="98.75"/>
    <n v="6.96"/>
    <n v="128.69999999999999"/>
    <n v="84.84"/>
    <n v="92.71"/>
    <s v="Pass"/>
    <s v="Yes"/>
    <s v="Material"/>
    <s v="Minor"/>
    <x v="4"/>
    <n v="0"/>
    <n v="0"/>
    <n v="0"/>
    <n v="0"/>
    <n v="0"/>
    <n v="0"/>
  </r>
  <r>
    <s v="B000885"/>
    <s v="Antidepressant"/>
    <s v="Line 3"/>
    <d v="2024-02-22T00:00:00"/>
    <s v="Team C"/>
    <n v="22.95"/>
    <n v="39.69"/>
    <n v="302"/>
    <n v="54.3"/>
    <n v="7.05"/>
    <n v="98.6"/>
    <n v="6.64"/>
    <n v="122.3"/>
    <n v="87.43"/>
    <n v="91.55"/>
    <s v="Pass"/>
    <s v="No"/>
    <s v="None"/>
    <s v="None"/>
    <x v="15"/>
    <n v="0"/>
    <n v="0"/>
    <n v="0"/>
    <n v="0"/>
    <n v="0"/>
    <n v="0"/>
  </r>
  <r>
    <s v="B000886"/>
    <s v="GLP-1 Agonist"/>
    <s v="Line 1"/>
    <d v="2025-05-17T00:00:00"/>
    <s v="Team D"/>
    <n v="21.08"/>
    <n v="37.11"/>
    <n v="313"/>
    <n v="53.5"/>
    <n v="7.99"/>
    <n v="99.14"/>
    <n v="6.95"/>
    <n v="144.69999999999999"/>
    <n v="87.34"/>
    <n v="92.89"/>
    <s v="Pass"/>
    <s v="No"/>
    <s v="None"/>
    <s v="None"/>
    <x v="8"/>
    <n v="0"/>
    <n v="0"/>
    <n v="0"/>
    <n v="0"/>
    <n v="0"/>
    <n v="0"/>
  </r>
  <r>
    <s v="B000887"/>
    <s v="GLP-1 Agonist"/>
    <s v="Line 3"/>
    <d v="2024-06-02T00:00:00"/>
    <s v="Team D"/>
    <n v="21.82"/>
    <n v="45.13"/>
    <n v="307"/>
    <n v="50.7"/>
    <n v="8.4499999999999993"/>
    <n v="98.47"/>
    <n v="6.89"/>
    <n v="149.5"/>
    <n v="82.23"/>
    <n v="93.58"/>
    <s v="Pass"/>
    <s v="No"/>
    <s v="None"/>
    <s v="None"/>
    <x v="19"/>
    <n v="0"/>
    <n v="0"/>
    <n v="0"/>
    <n v="0"/>
    <n v="0"/>
    <n v="0"/>
  </r>
  <r>
    <s v="B000888"/>
    <s v="Antidepressant"/>
    <s v="Line 3"/>
    <d v="2025-01-10T00:00:00"/>
    <s v="Team D"/>
    <n v="22.55"/>
    <n v="33.619999999999997"/>
    <n v="337"/>
    <n v="39.5"/>
    <n v="8.07"/>
    <n v="99.28"/>
    <n v="6.82"/>
    <n v="117.7"/>
    <n v="86.18"/>
    <n v="91.59"/>
    <s v="Pass"/>
    <s v="No"/>
    <s v="None"/>
    <s v="None"/>
    <x v="0"/>
    <n v="0"/>
    <n v="0"/>
    <n v="0"/>
    <n v="0"/>
    <n v="0"/>
    <n v="0"/>
  </r>
  <r>
    <s v="B000889"/>
    <s v="Antidepressant"/>
    <s v="Line 3"/>
    <d v="2025-01-05T00:00:00"/>
    <s v="Team D"/>
    <n v="20.97"/>
    <n v="36.29"/>
    <n v="311"/>
    <n v="39.6"/>
    <n v="7.4"/>
    <n v="99.2"/>
    <n v="6.62"/>
    <n v="128"/>
    <n v="85.9"/>
    <n v="93.38"/>
    <s v="Pass"/>
    <s v="No"/>
    <s v="None"/>
    <s v="None"/>
    <x v="0"/>
    <n v="0"/>
    <n v="0"/>
    <n v="0"/>
    <n v="0"/>
    <n v="0"/>
    <n v="0"/>
  </r>
  <r>
    <s v="B000890"/>
    <s v="COX-2 Inhibitor"/>
    <s v="Line 1"/>
    <d v="2025-03-12T00:00:00"/>
    <s v="Team A"/>
    <n v="23.53"/>
    <n v="41.76"/>
    <n v="326"/>
    <n v="40.9"/>
    <n v="6.25"/>
    <n v="98.78"/>
    <n v="6.89"/>
    <n v="118.5"/>
    <n v="90.2"/>
    <n v="93.36"/>
    <s v="Pass"/>
    <s v="No"/>
    <s v="None"/>
    <s v="None"/>
    <x v="11"/>
    <n v="0"/>
    <n v="0"/>
    <n v="0"/>
    <n v="0"/>
    <n v="0"/>
    <n v="0"/>
  </r>
  <r>
    <s v="B000891"/>
    <s v="GLP-1 Agonist"/>
    <s v="Line 1"/>
    <d v="2024-04-08T00:00:00"/>
    <s v="Team A"/>
    <n v="21.37"/>
    <n v="46.76"/>
    <n v="307"/>
    <n v="48.8"/>
    <n v="8.65"/>
    <n v="98.92"/>
    <n v="7.13"/>
    <n v="145"/>
    <n v="86.8"/>
    <n v="93.48"/>
    <s v="Pass"/>
    <s v="No"/>
    <s v="None"/>
    <s v="None"/>
    <x v="13"/>
    <n v="0"/>
    <n v="0"/>
    <n v="0"/>
    <n v="0"/>
    <n v="0"/>
    <n v="0"/>
  </r>
  <r>
    <s v="B000892"/>
    <s v="AED"/>
    <s v="Line 2"/>
    <d v="2024-07-02T00:00:00"/>
    <s v="Team A"/>
    <n v="21.73"/>
    <n v="42.13"/>
    <n v="310"/>
    <n v="41.8"/>
    <n v="7.09"/>
    <n v="99.04"/>
    <n v="6.78"/>
    <n v="136.69999999999999"/>
    <n v="86.47"/>
    <n v="94.14"/>
    <s v="Pass"/>
    <s v="No"/>
    <s v="None"/>
    <s v="None"/>
    <x v="22"/>
    <n v="0"/>
    <n v="0"/>
    <n v="0"/>
    <n v="0"/>
    <n v="0"/>
    <n v="0"/>
  </r>
  <r>
    <s v="B000893"/>
    <s v="Antidepressant"/>
    <s v="Line 2"/>
    <d v="2025-06-23T00:00:00"/>
    <s v="Team A"/>
    <n v="22.02"/>
    <n v="44.08"/>
    <n v="298"/>
    <n v="45.6"/>
    <n v="7.55"/>
    <n v="99.1"/>
    <n v="7.08"/>
    <n v="108.3"/>
    <n v="87.53"/>
    <n v="95.37"/>
    <s v="Pass"/>
    <s v="No"/>
    <s v="None"/>
    <s v="None"/>
    <x v="2"/>
    <n v="0"/>
    <n v="0"/>
    <n v="0"/>
    <n v="0"/>
    <n v="0"/>
    <n v="0"/>
  </r>
  <r>
    <s v="B000894"/>
    <s v="Antidepressant"/>
    <s v="Line 2"/>
    <d v="2025-11-12T00:00:00"/>
    <s v="Team C"/>
    <n v="22.86"/>
    <n v="42.14"/>
    <n v="355"/>
    <n v="41.2"/>
    <n v="6.64"/>
    <n v="99.1"/>
    <n v="6.83"/>
    <n v="134.9"/>
    <n v="85.36"/>
    <n v="94.07"/>
    <s v="Pass"/>
    <s v="No"/>
    <s v="None"/>
    <s v="None"/>
    <x v="18"/>
    <n v="0"/>
    <n v="0"/>
    <n v="0"/>
    <n v="0"/>
    <n v="0"/>
    <n v="0"/>
  </r>
  <r>
    <s v="B000895"/>
    <s v="COX-2 Inhibitor"/>
    <s v="Line 3"/>
    <d v="2024-01-09T00:00:00"/>
    <s v="Team C"/>
    <n v="21.93"/>
    <n v="49.48"/>
    <n v="326"/>
    <n v="44.1"/>
    <n v="7.21"/>
    <n v="98.87"/>
    <n v="6.83"/>
    <n v="126.9"/>
    <n v="85.67"/>
    <n v="93.97"/>
    <s v="Pass"/>
    <s v="No"/>
    <s v="None"/>
    <s v="None"/>
    <x v="12"/>
    <n v="0"/>
    <n v="0"/>
    <n v="0"/>
    <n v="0"/>
    <n v="0"/>
    <n v="0"/>
  </r>
  <r>
    <s v="B000896"/>
    <s v="AED"/>
    <s v="Line 2"/>
    <d v="2024-10-29T00:00:00"/>
    <s v="Team B"/>
    <n v="20.52"/>
    <n v="36.08"/>
    <n v="297"/>
    <n v="39.6"/>
    <n v="6.67"/>
    <n v="99.27"/>
    <n v="6.8"/>
    <n v="122.7"/>
    <n v="84.81"/>
    <n v="91.34"/>
    <s v="Pass"/>
    <s v="Yes"/>
    <s v="Material"/>
    <s v="Minor"/>
    <x v="20"/>
    <n v="0"/>
    <n v="0"/>
    <n v="0"/>
    <n v="0"/>
    <n v="0"/>
    <n v="0"/>
  </r>
  <r>
    <s v="B000897"/>
    <s v="Antidepressant"/>
    <s v="Line 1"/>
    <d v="2025-10-06T00:00:00"/>
    <s v="Team A"/>
    <n v="22.24"/>
    <n v="45.68"/>
    <n v="316"/>
    <n v="46.5"/>
    <n v="7.33"/>
    <n v="98.85"/>
    <n v="6.91"/>
    <n v="123.6"/>
    <n v="87.51"/>
    <n v="93.2"/>
    <s v="Pass"/>
    <s v="No"/>
    <s v="None"/>
    <s v="None"/>
    <x v="17"/>
    <n v="0"/>
    <n v="0"/>
    <n v="0"/>
    <n v="0"/>
    <n v="0"/>
    <n v="0"/>
  </r>
  <r>
    <s v="B000898"/>
    <s v="Antidepressant"/>
    <s v="Line 2"/>
    <d v="2024-07-28T00:00:00"/>
    <s v="Team C"/>
    <n v="20.47"/>
    <n v="41.01"/>
    <n v="343"/>
    <n v="44.8"/>
    <n v="7.54"/>
    <n v="98.83"/>
    <n v="6.85"/>
    <n v="128.4"/>
    <n v="87.52"/>
    <n v="94.46"/>
    <s v="Pass"/>
    <s v="No"/>
    <s v="None"/>
    <s v="None"/>
    <x v="22"/>
    <n v="0"/>
    <n v="0"/>
    <n v="0"/>
    <n v="0"/>
    <n v="0"/>
    <n v="0"/>
  </r>
  <r>
    <s v="B000899"/>
    <s v="Antidepressant"/>
    <s v="Line 1"/>
    <d v="2024-11-23T00:00:00"/>
    <s v="Team B"/>
    <n v="21.77"/>
    <n v="46.62"/>
    <n v="281"/>
    <n v="48.6"/>
    <n v="6.96"/>
    <n v="99.23"/>
    <n v="6.77"/>
    <n v="125.1"/>
    <n v="84.65"/>
    <n v="92.27"/>
    <s v="Pass"/>
    <s v="No"/>
    <s v="None"/>
    <s v="None"/>
    <x v="5"/>
    <n v="0"/>
    <n v="0"/>
    <n v="0"/>
    <n v="0"/>
    <n v="0"/>
    <n v="0"/>
  </r>
  <r>
    <s v="B000900"/>
    <s v="GLP-1 Agonist"/>
    <s v="Line 1"/>
    <d v="2025-10-23T00:00:00"/>
    <s v="Team D"/>
    <n v="22.39"/>
    <n v="35.9"/>
    <n v="321"/>
    <n v="52.4"/>
    <n v="7.65"/>
    <n v="99.24"/>
    <n v="6.88"/>
    <n v="132.6"/>
    <n v="86.14"/>
    <n v="94.44"/>
    <s v="Pass"/>
    <s v="No"/>
    <s v="None"/>
    <s v="None"/>
    <x v="17"/>
    <n v="0"/>
    <n v="0"/>
    <n v="0"/>
    <n v="0"/>
    <n v="0"/>
    <n v="0"/>
  </r>
  <r>
    <s v="B000901"/>
    <s v="GLP-1 Agonist"/>
    <s v="Line 1"/>
    <d v="2025-12-09T00:00:00"/>
    <s v="Team A"/>
    <n v="21.93"/>
    <n v="40.119999999999997"/>
    <n v="284"/>
    <n v="46.5"/>
    <n v="7.94"/>
    <n v="99.1"/>
    <n v="6.99"/>
    <n v="130.6"/>
    <n v="88.59"/>
    <n v="94.14"/>
    <s v="Pass"/>
    <s v="No"/>
    <s v="None"/>
    <s v="None"/>
    <x v="6"/>
    <n v="0"/>
    <n v="0"/>
    <n v="0"/>
    <n v="0"/>
    <n v="0"/>
    <n v="0"/>
  </r>
  <r>
    <s v="B000902"/>
    <s v="Antidepressant"/>
    <s v="Line 3"/>
    <d v="2025-04-24T00:00:00"/>
    <s v="Team B"/>
    <n v="22.78"/>
    <n v="41.49"/>
    <n v="325"/>
    <n v="42.6"/>
    <n v="6.92"/>
    <n v="98.99"/>
    <n v="6.86"/>
    <n v="118.5"/>
    <n v="85.03"/>
    <n v="93.33"/>
    <s v="Pass"/>
    <s v="No"/>
    <s v="None"/>
    <s v="None"/>
    <x v="7"/>
    <n v="0"/>
    <n v="0"/>
    <n v="0"/>
    <n v="0"/>
    <n v="0"/>
    <n v="0"/>
  </r>
  <r>
    <s v="B000903"/>
    <s v="Antidepressant"/>
    <s v="Line 3"/>
    <d v="2025-05-22T00:00:00"/>
    <s v="Team A"/>
    <n v="22.47"/>
    <n v="36.99"/>
    <n v="308"/>
    <n v="52.3"/>
    <n v="6.88"/>
    <n v="98.58"/>
    <n v="6.8"/>
    <n v="146.69999999999999"/>
    <n v="84.83"/>
    <n v="90.9"/>
    <s v="Failed"/>
    <s v="Yes"/>
    <s v="Equipment"/>
    <s v="Minor"/>
    <x v="8"/>
    <n v="0"/>
    <n v="0"/>
    <n v="0"/>
    <n v="0"/>
    <n v="0"/>
    <n v="0"/>
  </r>
  <r>
    <s v="B000904"/>
    <s v="GLP-1 Agonist"/>
    <s v="Line 2"/>
    <d v="2025-03-24T00:00:00"/>
    <s v="Team B"/>
    <n v="23.31"/>
    <n v="33.6"/>
    <n v="336"/>
    <n v="46.4"/>
    <n v="7.94"/>
    <n v="99.39"/>
    <n v="6.89"/>
    <n v="138.6"/>
    <n v="87.12"/>
    <n v="92.43"/>
    <s v="Pass"/>
    <s v="No"/>
    <s v="None"/>
    <s v="None"/>
    <x v="11"/>
    <n v="0"/>
    <n v="0"/>
    <n v="0"/>
    <n v="0"/>
    <n v="0"/>
    <n v="0"/>
  </r>
  <r>
    <s v="B000905"/>
    <s v="AED"/>
    <s v="Line 2"/>
    <d v="2024-07-26T00:00:00"/>
    <s v="Team D"/>
    <n v="21.36"/>
    <n v="41.1"/>
    <n v="317"/>
    <n v="49.1"/>
    <n v="7.38"/>
    <n v="98.46"/>
    <n v="6.82"/>
    <n v="154.4"/>
    <n v="85.95"/>
    <n v="92.46"/>
    <s v="Pass"/>
    <s v="No"/>
    <s v="None"/>
    <s v="None"/>
    <x v="22"/>
    <n v="0"/>
    <n v="0"/>
    <n v="0"/>
    <n v="0"/>
    <n v="0"/>
    <n v="0"/>
  </r>
  <r>
    <s v="B000906"/>
    <s v="COX-2 Inhibitor"/>
    <s v="Line 2"/>
    <d v="2025-10-10T00:00:00"/>
    <s v="Team B"/>
    <n v="22.8"/>
    <n v="43.65"/>
    <n v="327"/>
    <n v="34.9"/>
    <n v="6.42"/>
    <n v="99.3"/>
    <n v="6.65"/>
    <n v="120.4"/>
    <n v="86.24"/>
    <n v="93.29"/>
    <s v="Pass"/>
    <s v="No"/>
    <s v="None"/>
    <s v="None"/>
    <x v="17"/>
    <n v="0"/>
    <n v="0"/>
    <n v="0"/>
    <n v="0"/>
    <n v="0"/>
    <n v="0"/>
  </r>
  <r>
    <s v="B000907"/>
    <s v="GLP-1 Agonist"/>
    <s v="Line 3"/>
    <d v="2024-01-25T00:00:00"/>
    <s v="Team B"/>
    <n v="21.17"/>
    <n v="36.22"/>
    <n v="295"/>
    <n v="39.299999999999997"/>
    <n v="8.1300000000000008"/>
    <n v="99.56"/>
    <n v="6.77"/>
    <n v="139.6"/>
    <m/>
    <n v="90.08"/>
    <s v="Pass"/>
    <s v="No"/>
    <s v="None"/>
    <s v="None"/>
    <x v="12"/>
    <n v="0"/>
    <n v="0"/>
    <n v="0"/>
    <n v="0"/>
    <n v="0"/>
    <n v="1"/>
  </r>
  <r>
    <s v="B000908"/>
    <s v="Antidepressant"/>
    <s v="Line 3"/>
    <d v="2024-02-12T00:00:00"/>
    <s v="Team B"/>
    <n v="22.72"/>
    <n v="40.35"/>
    <n v="322"/>
    <n v="36.700000000000003"/>
    <n v="7.53"/>
    <n v="99.11"/>
    <n v="6.85"/>
    <m/>
    <n v="87.3"/>
    <n v="93.26"/>
    <s v="Pass"/>
    <s v="No"/>
    <s v="None"/>
    <s v="None"/>
    <x v="15"/>
    <n v="0"/>
    <n v="0"/>
    <n v="0"/>
    <n v="0"/>
    <n v="1"/>
    <n v="0"/>
  </r>
  <r>
    <s v="B000909"/>
    <s v="Antidepressant"/>
    <s v="Line 2"/>
    <d v="2025-03-15T00:00:00"/>
    <s v="Team B"/>
    <n v="21.95"/>
    <n v="32.57"/>
    <n v="323"/>
    <n v="44.2"/>
    <n v="6.99"/>
    <n v="99.31"/>
    <n v="6.58"/>
    <n v="125.8"/>
    <n v="86.92"/>
    <n v="95.19"/>
    <s v="Pass"/>
    <s v="No"/>
    <s v="None"/>
    <s v="None"/>
    <x v="11"/>
    <n v="0"/>
    <n v="0"/>
    <n v="0"/>
    <n v="0"/>
    <n v="0"/>
    <n v="0"/>
  </r>
  <r>
    <s v="B000910"/>
    <s v="GLP-1 Agonist"/>
    <s v="Line 3"/>
    <d v="2025-09-04T00:00:00"/>
    <s v="Team C"/>
    <n v="22.79"/>
    <n v="38.15"/>
    <n v="308"/>
    <n v="52.4"/>
    <n v="7.68"/>
    <n v="99.01"/>
    <n v="6.92"/>
    <n v="144.1"/>
    <n v="84.33"/>
    <n v="91.64"/>
    <s v="Pass"/>
    <s v="No"/>
    <s v="None"/>
    <s v="None"/>
    <x v="9"/>
    <n v="0"/>
    <n v="0"/>
    <n v="0"/>
    <n v="0"/>
    <n v="0"/>
    <n v="0"/>
  </r>
  <r>
    <s v="B000911"/>
    <s v="COX-2 Inhibitor"/>
    <s v="Line 2"/>
    <d v="2025-08-18T00:00:00"/>
    <s v="Team D"/>
    <n v="22.1"/>
    <n v="48.12"/>
    <n v="340"/>
    <n v="39.299999999999997"/>
    <n v="6.29"/>
    <n v="99.14"/>
    <n v="6.82"/>
    <n v="114.3"/>
    <n v="91.92"/>
    <n v="95.52"/>
    <s v="Pass"/>
    <s v="No"/>
    <s v="None"/>
    <s v="None"/>
    <x v="23"/>
    <n v="0"/>
    <n v="0"/>
    <n v="0"/>
    <n v="0"/>
    <n v="0"/>
    <n v="0"/>
  </r>
  <r>
    <s v="B000912"/>
    <s v="AED"/>
    <s v="Line 2"/>
    <d v="2025-05-10T00:00:00"/>
    <s v="Team C"/>
    <n v="22.86"/>
    <n v="47.53"/>
    <n v="290"/>
    <n v="50.3"/>
    <n v="7.81"/>
    <n v="99.54"/>
    <n v="6.98"/>
    <n v="130.69999999999999"/>
    <n v="85.29"/>
    <n v="92.88"/>
    <s v="Pass"/>
    <s v="No"/>
    <s v="None"/>
    <s v="None"/>
    <x v="8"/>
    <n v="0"/>
    <n v="0"/>
    <n v="0"/>
    <n v="0"/>
    <n v="0"/>
    <n v="0"/>
  </r>
  <r>
    <s v="B000913"/>
    <s v="AED"/>
    <s v="Line 3"/>
    <d v="2024-10-02T00:00:00"/>
    <s v="Team C"/>
    <n v="22.24"/>
    <n v="43.57"/>
    <n v="309"/>
    <n v="48.7"/>
    <n v="7.85"/>
    <n v="98.7"/>
    <n v="6.92"/>
    <n v="138.69999999999999"/>
    <n v="81.96"/>
    <n v="93.99"/>
    <s v="Pass"/>
    <s v="No"/>
    <s v="None"/>
    <s v="None"/>
    <x v="20"/>
    <n v="0"/>
    <n v="0"/>
    <n v="0"/>
    <n v="0"/>
    <n v="0"/>
    <n v="0"/>
  </r>
  <r>
    <s v="B000914"/>
    <s v="AED"/>
    <s v="Line 2"/>
    <d v="2024-09-20T00:00:00"/>
    <s v="Team B"/>
    <n v="21.78"/>
    <n v="45.22"/>
    <n v="326"/>
    <n v="40.700000000000003"/>
    <n v="6.85"/>
    <n v="98.67"/>
    <n v="6.84"/>
    <n v="132.19999999999999"/>
    <n v="87.67"/>
    <n v="92.57"/>
    <s v="Pass"/>
    <s v="No"/>
    <s v="None"/>
    <s v="None"/>
    <x v="4"/>
    <n v="0"/>
    <n v="0"/>
    <n v="0"/>
    <n v="0"/>
    <n v="0"/>
    <n v="0"/>
  </r>
  <r>
    <s v="B000915"/>
    <s v="AED"/>
    <s v="Line 2"/>
    <d v="2024-11-07T00:00:00"/>
    <s v="Team A"/>
    <n v="22.21"/>
    <n v="39.86"/>
    <n v="303"/>
    <n v="48.3"/>
    <n v="6.98"/>
    <n v="98.92"/>
    <n v="6.9"/>
    <n v="121.5"/>
    <n v="89.96"/>
    <n v="93.96"/>
    <s v="Pass"/>
    <s v="No"/>
    <s v="None"/>
    <s v="None"/>
    <x v="5"/>
    <n v="0"/>
    <n v="0"/>
    <n v="0"/>
    <n v="0"/>
    <n v="0"/>
    <n v="0"/>
  </r>
  <r>
    <s v="B000916"/>
    <s v="AED"/>
    <s v="Line 1"/>
    <d v="2024-07-06T00:00:00"/>
    <s v="Team C"/>
    <n v="22"/>
    <n v="52.12"/>
    <n v="327"/>
    <n v="45.9"/>
    <n v="7.67"/>
    <n v="99.34"/>
    <n v="7.01"/>
    <n v="133.19999999999999"/>
    <m/>
    <n v="94.46"/>
    <s v="Pass"/>
    <s v="No"/>
    <s v="None"/>
    <s v="None"/>
    <x v="22"/>
    <n v="0"/>
    <n v="0"/>
    <n v="0"/>
    <n v="0"/>
    <n v="0"/>
    <n v="1"/>
  </r>
  <r>
    <s v="B000917"/>
    <s v="Antidepressant"/>
    <s v="Line 2"/>
    <d v="2024-11-02T00:00:00"/>
    <s v="Team D"/>
    <n v="22.27"/>
    <n v="52.34"/>
    <n v="321"/>
    <n v="38.799999999999997"/>
    <n v="6.77"/>
    <n v="98.76"/>
    <n v="6.94"/>
    <n v="129"/>
    <n v="87.31"/>
    <n v="95.73"/>
    <s v="Pass"/>
    <s v="No"/>
    <s v="None"/>
    <s v="None"/>
    <x v="5"/>
    <n v="0"/>
    <n v="0"/>
    <n v="0"/>
    <n v="0"/>
    <n v="0"/>
    <n v="0"/>
  </r>
  <r>
    <s v="B000918"/>
    <s v="Antidepressant"/>
    <s v="Line 2"/>
    <d v="2024-03-17T00:00:00"/>
    <s v="Team C"/>
    <n v="21.84"/>
    <n v="42.82"/>
    <n v="316"/>
    <n v="44.6"/>
    <n v="7.5"/>
    <n v="99.19"/>
    <n v="6.95"/>
    <n v="122.7"/>
    <n v="86.56"/>
    <n v="94.89"/>
    <s v="Pass"/>
    <s v="No"/>
    <s v="None"/>
    <s v="None"/>
    <x v="21"/>
    <n v="0"/>
    <n v="0"/>
    <n v="0"/>
    <n v="0"/>
    <n v="0"/>
    <n v="0"/>
  </r>
  <r>
    <s v="B000919"/>
    <s v="GLP-1 Agonist"/>
    <s v="Line 2"/>
    <d v="2024-08-21T00:00:00"/>
    <s v="Team A"/>
    <n v="20.97"/>
    <n v="52.95"/>
    <n v="321"/>
    <n v="48.4"/>
    <n v="8.3000000000000007"/>
    <n v="99.04"/>
    <n v="7.22"/>
    <n v="133.30000000000001"/>
    <n v="86.91"/>
    <n v="93.75"/>
    <s v="Pass"/>
    <s v="No"/>
    <s v="None"/>
    <s v="None"/>
    <x v="14"/>
    <n v="0"/>
    <n v="0"/>
    <n v="0"/>
    <n v="0"/>
    <n v="0"/>
    <n v="0"/>
  </r>
  <r>
    <s v="B000920"/>
    <s v="COX-2 Inhibitor"/>
    <s v="Line 2"/>
    <d v="2025-11-18T00:00:00"/>
    <s v="Team C"/>
    <n v="22.25"/>
    <n v="39.6"/>
    <n v="309"/>
    <n v="33.700000000000003"/>
    <n v="6.28"/>
    <m/>
    <n v="6.6"/>
    <n v="120.1"/>
    <n v="88.8"/>
    <n v="92.75"/>
    <s v="Pass"/>
    <s v="No"/>
    <s v="None"/>
    <s v="None"/>
    <x v="18"/>
    <n v="0"/>
    <n v="0"/>
    <n v="1"/>
    <n v="0"/>
    <n v="0"/>
    <n v="0"/>
  </r>
  <r>
    <s v="B000921"/>
    <s v="Antidepressant"/>
    <s v="Line 1"/>
    <d v="2025-05-31T00:00:00"/>
    <s v="Team D"/>
    <n v="20.74"/>
    <n v="35.74"/>
    <n v="308"/>
    <n v="40"/>
    <n v="7.45"/>
    <n v="99.51"/>
    <n v="6.69"/>
    <n v="100.5"/>
    <n v="85.02"/>
    <n v="94.05"/>
    <s v="Pass"/>
    <s v="No"/>
    <s v="None"/>
    <s v="None"/>
    <x v="8"/>
    <n v="0"/>
    <n v="0"/>
    <n v="0"/>
    <n v="0"/>
    <n v="0"/>
    <n v="0"/>
  </r>
  <r>
    <s v="B000922"/>
    <s v="AED"/>
    <s v="Line 3"/>
    <d v="2024-04-13T00:00:00"/>
    <s v="Team A"/>
    <n v="22.43"/>
    <n v="40.450000000000003"/>
    <n v="337"/>
    <n v="54.3"/>
    <n v="8.0500000000000007"/>
    <n v="99.37"/>
    <n v="7.07"/>
    <n v="138.9"/>
    <n v="83.25"/>
    <n v="91.37"/>
    <s v="Pass"/>
    <s v="No"/>
    <s v="None"/>
    <s v="None"/>
    <x v="13"/>
    <n v="0"/>
    <n v="0"/>
    <n v="0"/>
    <n v="0"/>
    <n v="0"/>
    <n v="0"/>
  </r>
  <r>
    <s v="B000923"/>
    <s v="COX-2 Inhibitor"/>
    <s v="Line 2"/>
    <d v="2024-07-28T00:00:00"/>
    <s v="Team A"/>
    <n v="21.57"/>
    <n v="41.9"/>
    <n v="373"/>
    <n v="45.6"/>
    <n v="7.01"/>
    <n v="99.28"/>
    <n v="6.66"/>
    <n v="139.19999999999999"/>
    <n v="87.19"/>
    <n v="92.92"/>
    <s v="Pass"/>
    <s v="No"/>
    <s v="None"/>
    <s v="None"/>
    <x v="22"/>
    <n v="0"/>
    <n v="0"/>
    <n v="0"/>
    <n v="0"/>
    <n v="0"/>
    <n v="0"/>
  </r>
  <r>
    <s v="B000924"/>
    <s v="GLP-1 Agonist"/>
    <s v="Line 3"/>
    <d v="2024-07-08T00:00:00"/>
    <s v="Team C"/>
    <n v="21.34"/>
    <m/>
    <n v="341"/>
    <n v="50.5"/>
    <n v="7.03"/>
    <n v="98.61"/>
    <n v="7.15"/>
    <n v="118.8"/>
    <n v="86.12"/>
    <n v="92.81"/>
    <s v="Pass"/>
    <s v="No"/>
    <s v="None"/>
    <s v="None"/>
    <x v="22"/>
    <n v="0"/>
    <n v="1"/>
    <n v="0"/>
    <n v="0"/>
    <n v="0"/>
    <n v="0"/>
  </r>
  <r>
    <s v="B000925"/>
    <s v="Antidepressant"/>
    <s v="Line 1"/>
    <d v="2024-07-24T00:00:00"/>
    <s v="Team B"/>
    <m/>
    <n v="40.590000000000003"/>
    <n v="321"/>
    <n v="42.3"/>
    <n v="6.48"/>
    <n v="99.15"/>
    <n v="6.86"/>
    <n v="132.6"/>
    <n v="86.66"/>
    <n v="95.24"/>
    <s v="Pass"/>
    <s v="No"/>
    <s v="None"/>
    <s v="None"/>
    <x v="22"/>
    <n v="1"/>
    <n v="0"/>
    <n v="0"/>
    <n v="0"/>
    <n v="0"/>
    <n v="0"/>
  </r>
  <r>
    <s v="B000926"/>
    <s v="Antidepressant"/>
    <s v="Line 2"/>
    <d v="2025-05-20T00:00:00"/>
    <s v="Team C"/>
    <n v="22.63"/>
    <n v="37.700000000000003"/>
    <n v="328"/>
    <n v="33.1"/>
    <n v="6.18"/>
    <n v="99.04"/>
    <n v="6.76"/>
    <n v="124.9"/>
    <n v="88.65"/>
    <n v="93.44"/>
    <s v="Pass"/>
    <s v="No"/>
    <s v="None"/>
    <s v="None"/>
    <x v="8"/>
    <n v="0"/>
    <n v="0"/>
    <n v="0"/>
    <n v="0"/>
    <n v="0"/>
    <n v="0"/>
  </r>
  <r>
    <s v="B000927"/>
    <s v="Antidepressant"/>
    <s v="Line 2"/>
    <d v="2025-10-16T00:00:00"/>
    <s v="Team C"/>
    <n v="20.67"/>
    <n v="37.51"/>
    <n v="335"/>
    <n v="50.5"/>
    <n v="7.12"/>
    <n v="99.89"/>
    <n v="6.69"/>
    <n v="119.2"/>
    <n v="86.28"/>
    <n v="94.64"/>
    <s v="Pass"/>
    <s v="No"/>
    <s v="None"/>
    <s v="None"/>
    <x v="17"/>
    <n v="0"/>
    <n v="0"/>
    <n v="0"/>
    <n v="0"/>
    <n v="0"/>
    <n v="0"/>
  </r>
  <r>
    <s v="B000928"/>
    <s v="AED"/>
    <s v="Line 3"/>
    <d v="2025-06-03T00:00:00"/>
    <s v="Team B"/>
    <m/>
    <n v="49.7"/>
    <n v="338"/>
    <n v="51.2"/>
    <n v="7.93"/>
    <n v="98.71"/>
    <n v="6.93"/>
    <n v="141.4"/>
    <n v="83.57"/>
    <n v="93.42"/>
    <s v="Pass"/>
    <s v="No"/>
    <s v="None"/>
    <s v="None"/>
    <x v="2"/>
    <n v="1"/>
    <n v="0"/>
    <n v="0"/>
    <n v="0"/>
    <n v="0"/>
    <n v="0"/>
  </r>
  <r>
    <s v="B000929"/>
    <s v="COX-2 Inhibitor"/>
    <s v="Line 1"/>
    <d v="2024-12-23T00:00:00"/>
    <s v="Team A"/>
    <n v="22.84"/>
    <n v="47.99"/>
    <n v="346"/>
    <n v="42.1"/>
    <n v="6.83"/>
    <n v="99.22"/>
    <n v="6.79"/>
    <n v="129.9"/>
    <n v="88.05"/>
    <n v="93.34"/>
    <s v="Pass"/>
    <s v="No"/>
    <s v="None"/>
    <s v="None"/>
    <x v="16"/>
    <n v="0"/>
    <n v="0"/>
    <n v="0"/>
    <n v="0"/>
    <n v="0"/>
    <n v="0"/>
  </r>
  <r>
    <s v="B000930"/>
    <s v="COX-2 Inhibitor"/>
    <s v="Line 3"/>
    <d v="2024-04-27T00:00:00"/>
    <s v="Team C"/>
    <n v="22.54"/>
    <n v="40.57"/>
    <n v="357"/>
    <n v="27"/>
    <n v="6.72"/>
    <n v="98.75"/>
    <n v="6.76"/>
    <n v="102.1"/>
    <n v="91.41"/>
    <n v="93.2"/>
    <s v="Pass"/>
    <s v="No"/>
    <s v="None"/>
    <s v="None"/>
    <x v="13"/>
    <n v="0"/>
    <n v="0"/>
    <n v="0"/>
    <n v="0"/>
    <n v="0"/>
    <n v="0"/>
  </r>
  <r>
    <s v="B000931"/>
    <s v="GLP-1 Agonist"/>
    <s v="Line 2"/>
    <d v="2024-04-14T00:00:00"/>
    <s v="Team B"/>
    <n v="22.51"/>
    <n v="30.62"/>
    <n v="308"/>
    <n v="48.2"/>
    <n v="7.43"/>
    <n v="99.08"/>
    <n v="6.99"/>
    <n v="133"/>
    <n v="83.05"/>
    <n v="94.18"/>
    <s v="Pass"/>
    <s v="No"/>
    <s v="None"/>
    <s v="None"/>
    <x v="13"/>
    <n v="0"/>
    <n v="0"/>
    <n v="0"/>
    <n v="0"/>
    <n v="0"/>
    <n v="0"/>
  </r>
  <r>
    <s v="B000932"/>
    <s v="GLP-1 Agonist"/>
    <s v="Line 2"/>
    <d v="2025-08-18T00:00:00"/>
    <s v="Team D"/>
    <n v="20.88"/>
    <n v="34.36"/>
    <n v="309"/>
    <n v="46.3"/>
    <n v="8.1199999999999992"/>
    <n v="98.94"/>
    <n v="6.71"/>
    <n v="138.19999999999999"/>
    <n v="86.68"/>
    <n v="94.68"/>
    <s v="Pass"/>
    <s v="No"/>
    <s v="None"/>
    <s v="None"/>
    <x v="23"/>
    <n v="0"/>
    <n v="0"/>
    <n v="0"/>
    <n v="0"/>
    <n v="0"/>
    <n v="0"/>
  </r>
  <r>
    <s v="B000933"/>
    <s v="GLP-1 Agonist"/>
    <s v="Line 2"/>
    <d v="2025-05-10T00:00:00"/>
    <s v="Team B"/>
    <n v="19.96"/>
    <n v="48.61"/>
    <n v="283"/>
    <n v="50.8"/>
    <n v="8.89"/>
    <n v="99.02"/>
    <n v="7.31"/>
    <n v="149.9"/>
    <n v="82.81"/>
    <n v="92.87"/>
    <s v="Pass"/>
    <s v="No"/>
    <s v="None"/>
    <s v="None"/>
    <x v="8"/>
    <n v="0"/>
    <n v="0"/>
    <n v="0"/>
    <n v="0"/>
    <n v="0"/>
    <n v="0"/>
  </r>
  <r>
    <s v="B000934"/>
    <s v="COX-2 Inhibitor"/>
    <s v="Line 1"/>
    <d v="2025-01-08T00:00:00"/>
    <s v="Team A"/>
    <m/>
    <n v="46.44"/>
    <n v="334"/>
    <n v="35.5"/>
    <n v="6.32"/>
    <n v="99.3"/>
    <n v="6.73"/>
    <n v="111.4"/>
    <n v="87.09"/>
    <n v="94.89"/>
    <s v="Pass"/>
    <s v="No"/>
    <s v="None"/>
    <s v="None"/>
    <x v="0"/>
    <n v="1"/>
    <n v="0"/>
    <n v="0"/>
    <n v="0"/>
    <n v="0"/>
    <n v="0"/>
  </r>
  <r>
    <s v="B000935"/>
    <s v="COX-2 Inhibitor"/>
    <s v="Line 2"/>
    <d v="2025-02-25T00:00:00"/>
    <s v="Team D"/>
    <n v="22.1"/>
    <n v="43.33"/>
    <n v="331"/>
    <n v="36.700000000000003"/>
    <n v="6.19"/>
    <n v="99.56"/>
    <n v="6.83"/>
    <n v="117.9"/>
    <n v="87.47"/>
    <n v="96.25"/>
    <s v="Pass"/>
    <s v="No"/>
    <s v="None"/>
    <s v="None"/>
    <x v="1"/>
    <n v="0"/>
    <n v="0"/>
    <n v="0"/>
    <n v="0"/>
    <n v="0"/>
    <n v="0"/>
  </r>
  <r>
    <s v="B000936"/>
    <s v="Antidepressant"/>
    <s v="Line 1"/>
    <d v="2025-09-12T00:00:00"/>
    <s v="Team C"/>
    <n v="20.68"/>
    <n v="51.34"/>
    <n v="299"/>
    <n v="44.4"/>
    <n v="6.71"/>
    <n v="99.37"/>
    <n v="6.85"/>
    <n v="120.7"/>
    <n v="90.57"/>
    <n v="94.76"/>
    <s v="Pass"/>
    <s v="No"/>
    <s v="None"/>
    <s v="None"/>
    <x v="9"/>
    <n v="0"/>
    <n v="0"/>
    <n v="0"/>
    <n v="0"/>
    <n v="0"/>
    <n v="0"/>
  </r>
  <r>
    <s v="B000937"/>
    <s v="AED"/>
    <s v="Line 2"/>
    <d v="2025-08-17T00:00:00"/>
    <s v="Team C"/>
    <n v="21.68"/>
    <m/>
    <n v="285"/>
    <n v="39.700000000000003"/>
    <n v="7.16"/>
    <n v="98.79"/>
    <n v="6.88"/>
    <n v="127.7"/>
    <n v="83.87"/>
    <n v="91.43"/>
    <s v="Pass"/>
    <s v="No"/>
    <s v="None"/>
    <s v="None"/>
    <x v="23"/>
    <n v="0"/>
    <n v="1"/>
    <n v="0"/>
    <n v="0"/>
    <n v="0"/>
    <n v="0"/>
  </r>
  <r>
    <s v="B000938"/>
    <s v="Antidepressant"/>
    <s v="Line 2"/>
    <d v="2024-03-04T00:00:00"/>
    <s v="Team D"/>
    <n v="22.92"/>
    <n v="41.82"/>
    <n v="312"/>
    <n v="38.799999999999997"/>
    <n v="6.6"/>
    <n v="98.8"/>
    <n v="6.64"/>
    <n v="133.4"/>
    <n v="87.25"/>
    <n v="92.08"/>
    <s v="Pass"/>
    <s v="No"/>
    <s v="None"/>
    <s v="None"/>
    <x v="21"/>
    <n v="0"/>
    <n v="0"/>
    <n v="0"/>
    <n v="0"/>
    <n v="0"/>
    <n v="0"/>
  </r>
  <r>
    <s v="B000939"/>
    <s v="AED"/>
    <s v="Line 2"/>
    <d v="2024-10-15T00:00:00"/>
    <s v="Team D"/>
    <n v="20.85"/>
    <n v="43.91"/>
    <n v="310"/>
    <n v="46.1"/>
    <n v="6.39"/>
    <m/>
    <n v="6.89"/>
    <n v="132.9"/>
    <n v="86.45"/>
    <n v="96.16"/>
    <s v="Pass"/>
    <s v="Yes"/>
    <s v="Material"/>
    <s v="Minor"/>
    <x v="20"/>
    <n v="0"/>
    <n v="0"/>
    <n v="1"/>
    <n v="0"/>
    <n v="0"/>
    <n v="0"/>
  </r>
  <r>
    <s v="B000940"/>
    <s v="Antidepressant"/>
    <s v="Line 1"/>
    <d v="2024-02-01T00:00:00"/>
    <s v="Team D"/>
    <n v="23.75"/>
    <n v="39.090000000000003"/>
    <n v="322"/>
    <n v="49.4"/>
    <n v="6.46"/>
    <n v="99.18"/>
    <m/>
    <n v="126.9"/>
    <n v="89.24"/>
    <n v="91.71"/>
    <s v="Pass"/>
    <s v="No"/>
    <s v="None"/>
    <s v="None"/>
    <x v="15"/>
    <n v="0"/>
    <n v="0"/>
    <n v="0"/>
    <n v="1"/>
    <n v="0"/>
    <n v="0"/>
  </r>
  <r>
    <s v="B000941"/>
    <s v="Antidepressant"/>
    <s v="Line 1"/>
    <d v="2024-10-08T00:00:00"/>
    <s v="Team D"/>
    <n v="21.37"/>
    <n v="40.58"/>
    <n v="330"/>
    <n v="46.4"/>
    <n v="7.72"/>
    <n v="99.18"/>
    <n v="6.78"/>
    <n v="127.8"/>
    <n v="91.49"/>
    <n v="94.01"/>
    <s v="Pass"/>
    <s v="No"/>
    <s v="None"/>
    <s v="None"/>
    <x v="20"/>
    <n v="0"/>
    <n v="0"/>
    <n v="0"/>
    <n v="0"/>
    <n v="0"/>
    <n v="0"/>
  </r>
  <r>
    <s v="B000942"/>
    <s v="AED"/>
    <s v="Line 1"/>
    <d v="2025-04-10T00:00:00"/>
    <s v="Team B"/>
    <n v="21.87"/>
    <n v="36.57"/>
    <n v="318"/>
    <n v="50.9"/>
    <n v="8.2100000000000009"/>
    <n v="99.16"/>
    <n v="6.79"/>
    <n v="126.9"/>
    <n v="85.01"/>
    <n v="94.47"/>
    <s v="Pass"/>
    <s v="Yes"/>
    <s v="Environmental"/>
    <s v="Minor"/>
    <x v="7"/>
    <n v="0"/>
    <n v="0"/>
    <n v="0"/>
    <n v="0"/>
    <n v="0"/>
    <n v="0"/>
  </r>
  <r>
    <s v="B000943"/>
    <s v="Antidepressant"/>
    <s v="Line 1"/>
    <d v="2024-06-01T00:00:00"/>
    <s v="Team A"/>
    <n v="21.09"/>
    <n v="34.549999999999997"/>
    <n v="315"/>
    <n v="42.3"/>
    <n v="7.89"/>
    <n v="99.08"/>
    <n v="6.82"/>
    <n v="116.3"/>
    <n v="89.12"/>
    <n v="92.91"/>
    <s v="Pass"/>
    <s v="No"/>
    <s v="None"/>
    <s v="None"/>
    <x v="19"/>
    <n v="0"/>
    <n v="0"/>
    <n v="0"/>
    <n v="0"/>
    <n v="0"/>
    <n v="0"/>
  </r>
  <r>
    <s v="B000944"/>
    <s v="GLP-1 Agonist"/>
    <s v="Line 2"/>
    <d v="2024-04-19T00:00:00"/>
    <s v="Team C"/>
    <n v="21.53"/>
    <n v="31.39"/>
    <n v="284"/>
    <n v="56.2"/>
    <n v="8.2100000000000009"/>
    <n v="99.46"/>
    <n v="6.84"/>
    <n v="155.80000000000001"/>
    <n v="84.01"/>
    <n v="90.79"/>
    <s v="Failed"/>
    <s v="Yes"/>
    <s v="Documentation"/>
    <s v="Minor"/>
    <x v="13"/>
    <n v="0"/>
    <n v="0"/>
    <n v="0"/>
    <n v="0"/>
    <n v="0"/>
    <n v="0"/>
  </r>
  <r>
    <s v="B000945"/>
    <s v="GLP-1 Agonist"/>
    <s v="Line 1"/>
    <d v="2024-12-24T00:00:00"/>
    <s v="Team D"/>
    <n v="21.4"/>
    <n v="45.42"/>
    <n v="316"/>
    <n v="38.4"/>
    <n v="6.92"/>
    <n v="98.45"/>
    <n v="7.08"/>
    <n v="146"/>
    <n v="87.5"/>
    <n v="90.65"/>
    <s v="Pass"/>
    <s v="No"/>
    <s v="None"/>
    <s v="None"/>
    <x v="16"/>
    <n v="0"/>
    <n v="0"/>
    <n v="0"/>
    <n v="0"/>
    <n v="0"/>
    <n v="0"/>
  </r>
  <r>
    <s v="B000946"/>
    <s v="Antidepressant"/>
    <s v="Line 3"/>
    <d v="2025-01-18T00:00:00"/>
    <s v="Team D"/>
    <n v="20.88"/>
    <n v="34.19"/>
    <n v="318"/>
    <n v="54.6"/>
    <n v="7.55"/>
    <n v="99.04"/>
    <n v="7.06"/>
    <n v="120.1"/>
    <n v="85.73"/>
    <n v="94.27"/>
    <s v="Pass"/>
    <s v="No"/>
    <s v="None"/>
    <s v="None"/>
    <x v="0"/>
    <n v="0"/>
    <n v="0"/>
    <n v="0"/>
    <n v="0"/>
    <n v="0"/>
    <n v="0"/>
  </r>
  <r>
    <s v="B000947"/>
    <s v="COX-2 Inhibitor"/>
    <s v="Line1"/>
    <d v="2025-06-06T00:00:00"/>
    <s v="Team C"/>
    <n v="24.62"/>
    <n v="52.75"/>
    <n v="332"/>
    <n v="48.8"/>
    <n v="6.16"/>
    <n v="98.67"/>
    <n v="6.86"/>
    <n v="130.80000000000001"/>
    <n v="83.56"/>
    <n v="95.86"/>
    <s v="Pass"/>
    <s v="No"/>
    <s v="None"/>
    <s v="None"/>
    <x v="2"/>
    <n v="0"/>
    <n v="0"/>
    <n v="0"/>
    <n v="0"/>
    <n v="0"/>
    <n v="0"/>
  </r>
  <r>
    <s v="B000948"/>
    <s v="AED"/>
    <s v="Line 1"/>
    <d v="2024-01-11T00:00:00"/>
    <s v="Team C"/>
    <n v="21.43"/>
    <n v="40.35"/>
    <n v="312"/>
    <n v="47.5"/>
    <n v="6.55"/>
    <n v="98.98"/>
    <n v="6.79"/>
    <n v="139.5"/>
    <n v="86.44"/>
    <n v="93.19"/>
    <s v="Pass"/>
    <s v="No"/>
    <s v="None"/>
    <s v="None"/>
    <x v="12"/>
    <n v="0"/>
    <n v="0"/>
    <n v="0"/>
    <n v="0"/>
    <n v="0"/>
    <n v="0"/>
  </r>
  <r>
    <s v="B000949"/>
    <s v="AED"/>
    <s v="Line 3"/>
    <d v="2024-06-30T00:00:00"/>
    <s v="Team C"/>
    <n v="21.43"/>
    <n v="52.69"/>
    <n v="302"/>
    <n v="51.1"/>
    <n v="8"/>
    <n v="99.17"/>
    <n v="7.12"/>
    <n v="125.7"/>
    <n v="86.3"/>
    <n v="93.52"/>
    <s v="Pass"/>
    <s v="No"/>
    <s v="None"/>
    <s v="None"/>
    <x v="19"/>
    <n v="0"/>
    <n v="0"/>
    <n v="0"/>
    <n v="0"/>
    <n v="0"/>
    <n v="0"/>
  </r>
  <r>
    <s v="B000950"/>
    <s v="GLP-1 Agonist"/>
    <s v="Line 1"/>
    <d v="2025-07-24T00:00:00"/>
    <s v="Team A"/>
    <n v="22.23"/>
    <n v="38.17"/>
    <n v="290"/>
    <n v="46.8"/>
    <n v="8.0500000000000007"/>
    <n v="98.87"/>
    <n v="7.03"/>
    <n v="132.9"/>
    <n v="84.33"/>
    <n v="93.94"/>
    <s v="Pass"/>
    <s v="No"/>
    <s v="None"/>
    <s v="None"/>
    <x v="10"/>
    <n v="0"/>
    <n v="0"/>
    <n v="0"/>
    <n v="0"/>
    <n v="0"/>
    <n v="0"/>
  </r>
  <r>
    <s v="B000951"/>
    <s v="GLP-1 Agonist"/>
    <s v="Line 2"/>
    <d v="2025-05-13T00:00:00"/>
    <s v="Team A"/>
    <n v="22.86"/>
    <n v="32.17"/>
    <n v="290"/>
    <n v="45.8"/>
    <n v="8.8000000000000007"/>
    <n v="99.04"/>
    <n v="6.89"/>
    <n v="132.5"/>
    <n v="87.09"/>
    <n v="92.82"/>
    <s v="Pass"/>
    <s v="No"/>
    <s v="None"/>
    <s v="None"/>
    <x v="8"/>
    <n v="0"/>
    <n v="0"/>
    <n v="0"/>
    <n v="0"/>
    <n v="0"/>
    <n v="0"/>
  </r>
  <r>
    <s v="B000952"/>
    <s v="Antidepressant"/>
    <s v="Line 3"/>
    <d v="2025-10-19T00:00:00"/>
    <s v="Team A"/>
    <n v="22.84"/>
    <n v="48.42"/>
    <n v="315"/>
    <n v="39.1"/>
    <n v="7.2"/>
    <n v="99.13"/>
    <n v="6.92"/>
    <n v="142.5"/>
    <n v="84.11"/>
    <n v="92.07"/>
    <s v="Pass"/>
    <s v="No"/>
    <s v="None"/>
    <s v="None"/>
    <x v="17"/>
    <n v="0"/>
    <n v="0"/>
    <n v="0"/>
    <n v="0"/>
    <n v="0"/>
    <n v="0"/>
  </r>
  <r>
    <s v="B000953"/>
    <s v="Antidepressant"/>
    <s v="Line 3"/>
    <d v="2025-08-18T00:00:00"/>
    <s v="Team D"/>
    <n v="21.1"/>
    <n v="49.01"/>
    <n v="332"/>
    <n v="42.2"/>
    <n v="6.61"/>
    <n v="98.89"/>
    <n v="7.08"/>
    <n v="142.4"/>
    <n v="87.56"/>
    <n v="97.08"/>
    <s v="Pass"/>
    <s v="No"/>
    <s v="None"/>
    <s v="None"/>
    <x v="23"/>
    <n v="0"/>
    <n v="0"/>
    <n v="0"/>
    <n v="0"/>
    <n v="0"/>
    <n v="0"/>
  </r>
  <r>
    <s v="B000954"/>
    <s v="Antidepressant"/>
    <s v="Line 3"/>
    <d v="2025-09-05T00:00:00"/>
    <s v="Team D"/>
    <n v="22.16"/>
    <n v="37.47"/>
    <n v="327"/>
    <n v="45.6"/>
    <n v="7.41"/>
    <n v="99.24"/>
    <n v="6.89"/>
    <n v="121.6"/>
    <n v="89.71"/>
    <n v="91.74"/>
    <s v="Failed"/>
    <s v="No"/>
    <s v="None"/>
    <s v="None"/>
    <x v="9"/>
    <n v="0"/>
    <n v="0"/>
    <n v="0"/>
    <n v="0"/>
    <n v="0"/>
    <n v="0"/>
  </r>
  <r>
    <s v="B000955"/>
    <s v="AED"/>
    <s v="Line 1"/>
    <d v="2025-01-08T00:00:00"/>
    <s v="Team B"/>
    <n v="20.39"/>
    <n v="42.34"/>
    <n v="343"/>
    <n v="47.3"/>
    <n v="7.23"/>
    <m/>
    <n v="6.89"/>
    <n v="118.5"/>
    <n v="86.1"/>
    <n v="94.34"/>
    <s v="Pass"/>
    <s v="No"/>
    <s v="None"/>
    <s v="None"/>
    <x v="0"/>
    <n v="0"/>
    <n v="0"/>
    <n v="1"/>
    <n v="0"/>
    <n v="0"/>
    <n v="0"/>
  </r>
  <r>
    <s v="B000956"/>
    <s v="AED"/>
    <s v="Line 2"/>
    <d v="2025-12-01T00:00:00"/>
    <s v="Team B"/>
    <n v="22.48"/>
    <n v="39.47"/>
    <n v="337"/>
    <n v="54.9"/>
    <n v="7.38"/>
    <n v="98.69"/>
    <n v="6.78"/>
    <n v="145.1"/>
    <n v="82.76"/>
    <n v="91.71"/>
    <s v="Pass"/>
    <s v="No"/>
    <s v="None"/>
    <s v="None"/>
    <x v="6"/>
    <n v="0"/>
    <n v="0"/>
    <n v="0"/>
    <n v="0"/>
    <n v="0"/>
    <n v="0"/>
  </r>
  <r>
    <s v="B000957"/>
    <s v="COX-2 Inhibitor"/>
    <s v="Line 3"/>
    <d v="2024-10-31T00:00:00"/>
    <s v="Team B"/>
    <n v="21.27"/>
    <n v="42.4"/>
    <n v="375"/>
    <n v="40.1"/>
    <n v="7.21"/>
    <n v="99.05"/>
    <n v="6.76"/>
    <n v="126.7"/>
    <n v="84.9"/>
    <n v="95.76"/>
    <s v="Pass"/>
    <s v="No"/>
    <s v="None"/>
    <s v="None"/>
    <x v="20"/>
    <n v="0"/>
    <n v="0"/>
    <n v="0"/>
    <n v="0"/>
    <n v="0"/>
    <n v="0"/>
  </r>
  <r>
    <s v="B000958"/>
    <s v="GLP-1 Agonist"/>
    <s v="Line 3"/>
    <d v="2025-10-22T00:00:00"/>
    <s v="Team A"/>
    <n v="20.9"/>
    <n v="40.54"/>
    <n v="310"/>
    <n v="40.299999999999997"/>
    <n v="7.21"/>
    <n v="99.01"/>
    <n v="6.9"/>
    <n v="146.19999999999999"/>
    <n v="87.64"/>
    <n v="92.85"/>
    <s v="Pass"/>
    <s v="Yes"/>
    <s v="Environmental"/>
    <s v="Minor"/>
    <x v="17"/>
    <n v="0"/>
    <n v="0"/>
    <n v="0"/>
    <n v="0"/>
    <n v="0"/>
    <n v="0"/>
  </r>
  <r>
    <s v="B000959"/>
    <s v="GLP-1 Agonist"/>
    <s v="Line 1"/>
    <d v="2024-10-13T00:00:00"/>
    <s v="Team B"/>
    <n v="21.5"/>
    <n v="38.24"/>
    <n v="310"/>
    <n v="57"/>
    <n v="8.19"/>
    <n v="99.33"/>
    <n v="7.05"/>
    <n v="134.80000000000001"/>
    <n v="86.41"/>
    <n v="91.06"/>
    <s v="Pass"/>
    <s v="No"/>
    <s v="None"/>
    <s v="None"/>
    <x v="20"/>
    <n v="0"/>
    <n v="0"/>
    <n v="0"/>
    <n v="0"/>
    <n v="0"/>
    <n v="0"/>
  </r>
  <r>
    <s v="B000960"/>
    <s v="GLP-1 Agonist"/>
    <s v="Line 2"/>
    <d v="2024-11-20T00:00:00"/>
    <s v="Team B"/>
    <n v="21.83"/>
    <n v="30.91"/>
    <n v="291"/>
    <n v="41.3"/>
    <n v="7.92"/>
    <n v="99.41"/>
    <n v="6.88"/>
    <n v="141"/>
    <n v="86.79"/>
    <n v="91.43"/>
    <s v="Pass"/>
    <s v="No"/>
    <s v="None"/>
    <s v="None"/>
    <x v="5"/>
    <n v="0"/>
    <n v="0"/>
    <n v="0"/>
    <n v="0"/>
    <n v="0"/>
    <n v="0"/>
  </r>
  <r>
    <s v="B000961"/>
    <s v="GLP-1 Agonist"/>
    <s v="Line 1"/>
    <d v="2025-05-16T00:00:00"/>
    <s v="Team C"/>
    <n v="21.3"/>
    <n v="37.1"/>
    <n v="315"/>
    <n v="43.9"/>
    <n v="8.44"/>
    <n v="99.58"/>
    <n v="7.25"/>
    <n v="128.6"/>
    <n v="85.71"/>
    <n v="91.27"/>
    <s v="Pass"/>
    <s v="No"/>
    <s v="None"/>
    <s v="None"/>
    <x v="8"/>
    <n v="0"/>
    <n v="0"/>
    <n v="0"/>
    <n v="0"/>
    <n v="0"/>
    <n v="0"/>
  </r>
  <r>
    <s v="B000962"/>
    <s v="GLP-1 Agonist"/>
    <s v="Line 1"/>
    <d v="2024-10-18T00:00:00"/>
    <s v="Team D"/>
    <n v="22.64"/>
    <n v="43.52"/>
    <n v="288"/>
    <n v="49.5"/>
    <n v="8.02"/>
    <n v="99"/>
    <n v="7.2"/>
    <n v="144.69999999999999"/>
    <n v="81.48"/>
    <n v="93.76"/>
    <s v="Pass"/>
    <s v="No"/>
    <s v="None"/>
    <s v="None"/>
    <x v="20"/>
    <n v="0"/>
    <n v="0"/>
    <n v="0"/>
    <n v="0"/>
    <n v="0"/>
    <n v="0"/>
  </r>
  <r>
    <s v="B000963"/>
    <s v="Antidepressant"/>
    <s v="Line 3"/>
    <d v="2024-04-17T00:00:00"/>
    <s v="Team A"/>
    <n v="22.54"/>
    <n v="40.96"/>
    <n v="294"/>
    <n v="45.8"/>
    <n v="8.06"/>
    <n v="98.95"/>
    <n v="6.65"/>
    <n v="129.69999999999999"/>
    <n v="86.99"/>
    <n v="94.59"/>
    <s v="Pass"/>
    <s v="No"/>
    <s v="None"/>
    <s v="None"/>
    <x v="13"/>
    <n v="0"/>
    <n v="0"/>
    <n v="0"/>
    <n v="0"/>
    <n v="0"/>
    <n v="0"/>
  </r>
  <r>
    <s v="B000964"/>
    <s v="Antidepressant"/>
    <s v="Line 1"/>
    <d v="2025-10-17T00:00:00"/>
    <s v="Team B"/>
    <n v="22.48"/>
    <n v="40.36"/>
    <n v="347"/>
    <n v="33.1"/>
    <n v="6.44"/>
    <n v="99.09"/>
    <n v="6.71"/>
    <n v="135.80000000000001"/>
    <n v="88.09"/>
    <n v="92.9"/>
    <s v="Pass"/>
    <s v="No"/>
    <s v="None"/>
    <s v="None"/>
    <x v="17"/>
    <n v="0"/>
    <n v="0"/>
    <n v="0"/>
    <n v="0"/>
    <n v="0"/>
    <n v="0"/>
  </r>
  <r>
    <s v="B000965"/>
    <s v="AED"/>
    <s v="Line 2"/>
    <d v="2024-11-27T00:00:00"/>
    <s v="Team D"/>
    <n v="20.88"/>
    <n v="39.35"/>
    <n v="293"/>
    <n v="40.9"/>
    <n v="6.99"/>
    <n v="99.02"/>
    <n v="6.63"/>
    <n v="132.4"/>
    <n v="86.05"/>
    <n v="93.22"/>
    <s v="Pass"/>
    <s v="No"/>
    <s v="None"/>
    <s v="None"/>
    <x v="5"/>
    <n v="0"/>
    <n v="0"/>
    <n v="0"/>
    <n v="0"/>
    <n v="0"/>
    <n v="0"/>
  </r>
  <r>
    <s v="B000966"/>
    <s v="GLP-1 Agonist"/>
    <s v="Line 1"/>
    <d v="2025-11-08T00:00:00"/>
    <s v="Team D"/>
    <n v="22.77"/>
    <n v="36.950000000000003"/>
    <n v="308"/>
    <n v="38.9"/>
    <n v="8.2200000000000006"/>
    <n v="98.84"/>
    <n v="6.67"/>
    <n v="128.80000000000001"/>
    <n v="91.2"/>
    <n v="94.36"/>
    <s v="Pass"/>
    <s v="No"/>
    <s v="None"/>
    <s v="None"/>
    <x v="18"/>
    <n v="0"/>
    <n v="0"/>
    <n v="0"/>
    <n v="0"/>
    <n v="0"/>
    <n v="0"/>
  </r>
  <r>
    <s v="B000967"/>
    <s v="AED"/>
    <s v="Line 2"/>
    <d v="2024-10-18T00:00:00"/>
    <s v="Team D"/>
    <n v="21.2"/>
    <n v="51.04"/>
    <n v="299"/>
    <n v="48.4"/>
    <n v="6.67"/>
    <n v="98.97"/>
    <n v="7.05"/>
    <n v="134.80000000000001"/>
    <n v="82.12"/>
    <n v="94.7"/>
    <s v="Pass"/>
    <s v="No"/>
    <s v="None"/>
    <s v="None"/>
    <x v="20"/>
    <n v="0"/>
    <n v="0"/>
    <n v="0"/>
    <n v="0"/>
    <n v="0"/>
    <n v="0"/>
  </r>
  <r>
    <s v="B000968"/>
    <s v="Antidepressant"/>
    <s v="Line 1"/>
    <d v="2025-12-12T00:00:00"/>
    <s v="Team C"/>
    <n v="23.3"/>
    <n v="36.299999999999997"/>
    <n v="340"/>
    <n v="47.5"/>
    <n v="6.97"/>
    <n v="99.27"/>
    <n v="6.57"/>
    <n v="128"/>
    <n v="83.34"/>
    <n v="95.54"/>
    <s v="Pass"/>
    <s v="No"/>
    <s v="None"/>
    <s v="None"/>
    <x v="6"/>
    <n v="0"/>
    <n v="0"/>
    <n v="0"/>
    <n v="0"/>
    <n v="0"/>
    <n v="0"/>
  </r>
  <r>
    <s v="B000969"/>
    <s v="COX-2 Inhibitor"/>
    <s v="Line 2"/>
    <d v="2025-03-16T00:00:00"/>
    <s v="Team A"/>
    <n v="24.02"/>
    <n v="46.6"/>
    <n v="363"/>
    <n v="31.3"/>
    <n v="6.99"/>
    <n v="98.73"/>
    <n v="6.97"/>
    <n v="104.1"/>
    <n v="90.42"/>
    <n v="91.44"/>
    <s v="Pass"/>
    <s v="No"/>
    <s v="None"/>
    <s v="None"/>
    <x v="11"/>
    <n v="0"/>
    <n v="0"/>
    <n v="0"/>
    <n v="0"/>
    <n v="0"/>
    <n v="0"/>
  </r>
  <r>
    <s v="B000970"/>
    <s v="Antidepressant"/>
    <s v="Line 1"/>
    <d v="2025-07-15T00:00:00"/>
    <s v="Team D"/>
    <n v="22.38"/>
    <n v="42.24"/>
    <n v="330"/>
    <n v="46.5"/>
    <n v="7.04"/>
    <n v="99.39"/>
    <n v="6.94"/>
    <n v="145.5"/>
    <n v="86.35"/>
    <n v="94.83"/>
    <s v="Pass"/>
    <s v="No"/>
    <s v="None"/>
    <s v="None"/>
    <x v="10"/>
    <n v="0"/>
    <n v="0"/>
    <n v="0"/>
    <n v="0"/>
    <n v="0"/>
    <n v="0"/>
  </r>
  <r>
    <s v="B000971"/>
    <s v="Antidepressant"/>
    <s v="Line 3"/>
    <d v="2025-07-06T00:00:00"/>
    <s v="Team C"/>
    <n v="22.77"/>
    <n v="43.22"/>
    <n v="342"/>
    <n v="47.6"/>
    <n v="7.39"/>
    <n v="98.51"/>
    <n v="6.79"/>
    <n v="145.69999999999999"/>
    <n v="85.25"/>
    <n v="93.72"/>
    <s v="Pass"/>
    <s v="No"/>
    <s v="None"/>
    <s v="None"/>
    <x v="10"/>
    <n v="0"/>
    <n v="0"/>
    <n v="0"/>
    <n v="0"/>
    <n v="0"/>
    <n v="0"/>
  </r>
  <r>
    <s v="B000972"/>
    <s v="Antidepressant"/>
    <s v="Line 1"/>
    <d v="2024-05-27T00:00:00"/>
    <s v="Team D"/>
    <n v="19.690000000000001"/>
    <n v="38.340000000000003"/>
    <n v="320"/>
    <n v="38.4"/>
    <n v="6.73"/>
    <n v="99.15"/>
    <n v="6.71"/>
    <n v="120.9"/>
    <n v="89.25"/>
    <n v="92.92"/>
    <s v="Pass"/>
    <s v="No"/>
    <s v="None"/>
    <s v="None"/>
    <x v="3"/>
    <n v="0"/>
    <n v="0"/>
    <n v="0"/>
    <n v="0"/>
    <n v="0"/>
    <n v="0"/>
  </r>
  <r>
    <s v="B000973"/>
    <s v="Antidepressant"/>
    <s v="Line 2"/>
    <d v="2025-08-19T00:00:00"/>
    <s v="Team D"/>
    <n v="21.85"/>
    <n v="40.24"/>
    <n v="360"/>
    <n v="30.1"/>
    <n v="6.65"/>
    <n v="99.43"/>
    <n v="6.95"/>
    <n v="124.2"/>
    <n v="90.41"/>
    <n v="91.39"/>
    <s v="Pass"/>
    <s v="No"/>
    <s v="None"/>
    <s v="None"/>
    <x v="23"/>
    <n v="0"/>
    <n v="0"/>
    <n v="0"/>
    <n v="0"/>
    <n v="0"/>
    <n v="0"/>
  </r>
  <r>
    <s v="B000974"/>
    <s v="AED"/>
    <s v="Line 1"/>
    <d v="2025-11-21T00:00:00"/>
    <s v="Team B"/>
    <n v="22.63"/>
    <n v="43.97"/>
    <n v="328"/>
    <n v="38.1"/>
    <n v="7.66"/>
    <n v="99.12"/>
    <n v="7.14"/>
    <n v="143.6"/>
    <n v="86.1"/>
    <n v="93.02"/>
    <s v="Pass"/>
    <s v="No"/>
    <s v="None"/>
    <s v="None"/>
    <x v="18"/>
    <n v="0"/>
    <n v="0"/>
    <n v="0"/>
    <n v="0"/>
    <n v="0"/>
    <n v="0"/>
  </r>
  <r>
    <s v="B000975"/>
    <s v="GLP-1 Agonist"/>
    <s v="Line 1"/>
    <d v="2025-04-28T00:00:00"/>
    <s v="Team A"/>
    <n v="22.19"/>
    <n v="37.4"/>
    <n v="284"/>
    <n v="43.7"/>
    <n v="8.16"/>
    <n v="98.86"/>
    <n v="6.82"/>
    <n v="146.1"/>
    <n v="85.47"/>
    <n v="91.49"/>
    <s v="Pass"/>
    <s v="No"/>
    <s v="None"/>
    <s v="None"/>
    <x v="7"/>
    <n v="0"/>
    <n v="0"/>
    <n v="0"/>
    <n v="0"/>
    <n v="0"/>
    <n v="0"/>
  </r>
  <r>
    <s v="B000976"/>
    <s v="COX-2 Inhibitor"/>
    <s v="Line 1"/>
    <d v="2025-11-23T00:00:00"/>
    <s v="Team C"/>
    <n v="21.59"/>
    <n v="44.66"/>
    <n v="341"/>
    <n v="45.5"/>
    <n v="6.87"/>
    <n v="99.72"/>
    <n v="6.61"/>
    <n v="120.5"/>
    <n v="87.76"/>
    <n v="93.22"/>
    <s v="Pass"/>
    <s v="No"/>
    <s v="None"/>
    <s v="None"/>
    <x v="18"/>
    <n v="0"/>
    <n v="0"/>
    <n v="0"/>
    <n v="0"/>
    <n v="0"/>
    <n v="0"/>
  </r>
  <r>
    <s v="B000977"/>
    <s v="GLP-1 Agonist"/>
    <s v="Line 1"/>
    <d v="2025-09-10T00:00:00"/>
    <s v="Team B"/>
    <n v="21.28"/>
    <n v="42.29"/>
    <n v="297"/>
    <n v="46.3"/>
    <n v="8.34"/>
    <n v="98.79"/>
    <n v="6.97"/>
    <n v="136.1"/>
    <n v="86.66"/>
    <n v="92.99"/>
    <s v="Pass"/>
    <s v="No"/>
    <s v="None"/>
    <s v="None"/>
    <x v="9"/>
    <n v="0"/>
    <n v="0"/>
    <n v="0"/>
    <n v="0"/>
    <n v="0"/>
    <n v="0"/>
  </r>
  <r>
    <s v="B000978"/>
    <s v="GLP-1 Agonist"/>
    <s v="Line 1"/>
    <d v="2025-05-01T00:00:00"/>
    <s v="Team A"/>
    <n v="19.600000000000001"/>
    <n v="50.86"/>
    <n v="295"/>
    <n v="41.5"/>
    <n v="7.76"/>
    <n v="98.27"/>
    <n v="7.18"/>
    <n v="118"/>
    <n v="88.24"/>
    <n v="93.28"/>
    <s v="Pass"/>
    <s v="No"/>
    <s v="None"/>
    <s v="None"/>
    <x v="8"/>
    <n v="0"/>
    <n v="0"/>
    <n v="0"/>
    <n v="0"/>
    <n v="0"/>
    <n v="0"/>
  </r>
  <r>
    <s v="B000979"/>
    <s v="GLP-1 Agonist"/>
    <s v="Line 2"/>
    <d v="2024-12-14T00:00:00"/>
    <s v="Team B"/>
    <n v="21.81"/>
    <n v="41.39"/>
    <n v="270"/>
    <n v="48.8"/>
    <n v="8.3000000000000007"/>
    <n v="99.02"/>
    <n v="6.93"/>
    <n v="146.69999999999999"/>
    <n v="84.27"/>
    <n v="92.59"/>
    <s v="Pass"/>
    <s v="No"/>
    <s v="None"/>
    <s v="None"/>
    <x v="16"/>
    <n v="0"/>
    <n v="0"/>
    <n v="0"/>
    <n v="0"/>
    <n v="0"/>
    <n v="0"/>
  </r>
  <r>
    <s v="B000980"/>
    <s v="Antidepressant"/>
    <s v="Line 2"/>
    <d v="2025-09-18T00:00:00"/>
    <s v="Team D"/>
    <n v="20.59"/>
    <n v="32.44"/>
    <n v="327"/>
    <n v="33.9"/>
    <n v="6.15"/>
    <n v="98.76"/>
    <n v="6.71"/>
    <n v="131.69999999999999"/>
    <n v="89.93"/>
    <n v="92.76"/>
    <s v="Pass"/>
    <s v="No"/>
    <s v="None"/>
    <s v="None"/>
    <x v="9"/>
    <n v="0"/>
    <n v="0"/>
    <n v="0"/>
    <n v="0"/>
    <n v="0"/>
    <n v="0"/>
  </r>
  <r>
    <s v="B000981"/>
    <s v="AED"/>
    <s v="Line 1"/>
    <d v="2024-05-15T00:00:00"/>
    <s v="Team B"/>
    <n v="22.65"/>
    <n v="49.82"/>
    <n v="290"/>
    <n v="47.8"/>
    <n v="8.36"/>
    <n v="98.63"/>
    <m/>
    <n v="143.19999999999999"/>
    <n v="88.58"/>
    <n v="95.18"/>
    <s v="Pass"/>
    <s v="No"/>
    <s v="None"/>
    <s v="None"/>
    <x v="3"/>
    <n v="0"/>
    <n v="0"/>
    <n v="0"/>
    <n v="1"/>
    <n v="0"/>
    <n v="0"/>
  </r>
  <r>
    <s v="B000982"/>
    <s v="AED"/>
    <s v="Line 2"/>
    <d v="2025-02-14T00:00:00"/>
    <s v="Team B"/>
    <n v="22.69"/>
    <n v="42.98"/>
    <n v="270"/>
    <n v="39.6"/>
    <n v="7.23"/>
    <n v="99.12"/>
    <n v="6.75"/>
    <n v="133.69999999999999"/>
    <n v="87.77"/>
    <n v="91.25"/>
    <s v="Pass"/>
    <s v="No"/>
    <s v="None"/>
    <s v="None"/>
    <x v="1"/>
    <n v="0"/>
    <n v="0"/>
    <n v="0"/>
    <n v="0"/>
    <n v="0"/>
    <n v="0"/>
  </r>
  <r>
    <s v="B000983"/>
    <s v="COX-2 Inhibitor"/>
    <s v="Line 2"/>
    <d v="2025-08-19T00:00:00"/>
    <s v="Team C"/>
    <n v="22.14"/>
    <n v="53.06"/>
    <n v="334"/>
    <n v="32.4"/>
    <n v="4.8899999999999997"/>
    <n v="98.88"/>
    <n v="6.81"/>
    <n v="118.5"/>
    <n v="89.48"/>
    <n v="94.47"/>
    <s v="Pass"/>
    <s v="No"/>
    <s v="None"/>
    <s v="None"/>
    <x v="23"/>
    <n v="0"/>
    <n v="0"/>
    <n v="0"/>
    <n v="0"/>
    <n v="0"/>
    <n v="0"/>
  </r>
  <r>
    <s v="B000984"/>
    <s v="GLP-1 Agonist"/>
    <s v="Line 1"/>
    <d v="2025-11-21T00:00:00"/>
    <s v="Team C"/>
    <n v="21.89"/>
    <n v="47.35"/>
    <n v="286"/>
    <n v="49.1"/>
    <n v="8.75"/>
    <n v="98.98"/>
    <n v="6.91"/>
    <n v="129.80000000000001"/>
    <n v="85.29"/>
    <n v="94.04"/>
    <s v="Pass"/>
    <s v="No"/>
    <s v="None"/>
    <s v="None"/>
    <x v="18"/>
    <n v="0"/>
    <n v="0"/>
    <n v="0"/>
    <n v="0"/>
    <n v="0"/>
    <n v="0"/>
  </r>
  <r>
    <s v="B000985"/>
    <s v="Antidepressant"/>
    <s v="Line 2"/>
    <d v="2024-07-14T00:00:00"/>
    <s v="Team B"/>
    <n v="21.84"/>
    <n v="39.47"/>
    <n v="304"/>
    <n v="51.6"/>
    <n v="7.34"/>
    <n v="98.8"/>
    <n v="6.66"/>
    <n v="135.80000000000001"/>
    <n v="84.61"/>
    <n v="93.49"/>
    <s v="Pass"/>
    <s v="No"/>
    <s v="None"/>
    <s v="None"/>
    <x v="22"/>
    <n v="0"/>
    <n v="0"/>
    <n v="0"/>
    <n v="0"/>
    <n v="0"/>
    <n v="0"/>
  </r>
  <r>
    <s v="B000986"/>
    <s v="AED"/>
    <s v="Line 1"/>
    <d v="2024-03-09T00:00:00"/>
    <s v="Team D"/>
    <n v="21.98"/>
    <n v="47.61"/>
    <n v="259"/>
    <n v="57.1"/>
    <n v="7.51"/>
    <n v="99.16"/>
    <n v="6.95"/>
    <n v="132.80000000000001"/>
    <m/>
    <n v="91.76"/>
    <s v="Pass"/>
    <s v="No"/>
    <s v="None"/>
    <s v="None"/>
    <x v="21"/>
    <n v="0"/>
    <n v="0"/>
    <n v="0"/>
    <n v="0"/>
    <n v="0"/>
    <n v="1"/>
  </r>
  <r>
    <s v="B000987"/>
    <s v="GLP-1 Agonist"/>
    <s v="Line 1"/>
    <d v="2024-08-31T00:00:00"/>
    <s v="Team C"/>
    <n v="20.64"/>
    <n v="37.03"/>
    <n v="285"/>
    <n v="42.3"/>
    <n v="7.27"/>
    <m/>
    <n v="6.84"/>
    <n v="138.69999999999999"/>
    <n v="86.37"/>
    <n v="91.53"/>
    <s v="Pass"/>
    <s v="No"/>
    <s v="None"/>
    <s v="None"/>
    <x v="14"/>
    <n v="0"/>
    <n v="0"/>
    <n v="1"/>
    <n v="0"/>
    <n v="0"/>
    <n v="0"/>
  </r>
  <r>
    <s v="B000988"/>
    <s v="Antidepressant"/>
    <s v="Line 2"/>
    <d v="2025-09-23T00:00:00"/>
    <s v="Team A"/>
    <n v="22.47"/>
    <n v="42.01"/>
    <n v="317"/>
    <n v="37.700000000000003"/>
    <n v="7.09"/>
    <n v="99.44"/>
    <n v="6.86"/>
    <n v="116.3"/>
    <n v="89.46"/>
    <n v="95.71"/>
    <s v="Pass"/>
    <s v="No"/>
    <s v="None"/>
    <s v="None"/>
    <x v="9"/>
    <n v="0"/>
    <n v="0"/>
    <n v="0"/>
    <n v="0"/>
    <n v="0"/>
    <n v="0"/>
  </r>
  <r>
    <s v="B000989"/>
    <s v="GLP-1 Agonist"/>
    <s v="Line 3"/>
    <d v="2025-01-17T00:00:00"/>
    <s v="Team B"/>
    <n v="20.27"/>
    <n v="43.38"/>
    <n v="289"/>
    <n v="52.3"/>
    <n v="7.81"/>
    <n v="98.75"/>
    <n v="7.04"/>
    <n v="148.1"/>
    <n v="82.66"/>
    <n v="91.51"/>
    <s v="Pass"/>
    <s v="No"/>
    <s v="None"/>
    <s v="None"/>
    <x v="0"/>
    <n v="0"/>
    <n v="0"/>
    <n v="0"/>
    <n v="0"/>
    <n v="0"/>
    <n v="0"/>
  </r>
  <r>
    <s v="B000990"/>
    <s v="AED"/>
    <s v="Line 3"/>
    <d v="2024-02-10T00:00:00"/>
    <s v="Team D"/>
    <n v="20.43"/>
    <n v="49.57"/>
    <n v="322"/>
    <n v="52.9"/>
    <n v="7.61"/>
    <n v="99.32"/>
    <n v="7.05"/>
    <n v="149.9"/>
    <n v="84.81"/>
    <n v="91.26"/>
    <s v="Pass"/>
    <s v="No"/>
    <s v="None"/>
    <s v="None"/>
    <x v="15"/>
    <n v="0"/>
    <n v="0"/>
    <n v="0"/>
    <n v="0"/>
    <n v="0"/>
    <n v="0"/>
  </r>
  <r>
    <s v="B000991"/>
    <s v="COX-2 Inhibitor"/>
    <s v="Line 3"/>
    <d v="2024-03-28T00:00:00"/>
    <s v="Team A"/>
    <n v="22.41"/>
    <n v="47.48"/>
    <n v="365"/>
    <n v="27.6"/>
    <n v="6.28"/>
    <n v="98.84"/>
    <n v="6.75"/>
    <n v="116.5"/>
    <n v="89.85"/>
    <n v="93.11"/>
    <s v="Pass"/>
    <s v="No"/>
    <s v="None"/>
    <s v="None"/>
    <x v="21"/>
    <n v="0"/>
    <n v="0"/>
    <n v="0"/>
    <n v="0"/>
    <n v="0"/>
    <n v="0"/>
  </r>
  <r>
    <s v="B000992"/>
    <s v="COX-2 Inhibitor"/>
    <s v="Line 2"/>
    <d v="2024-09-04T00:00:00"/>
    <s v="Team A"/>
    <n v="22.34"/>
    <n v="43.37"/>
    <n v="349"/>
    <n v="38.5"/>
    <n v="6.46"/>
    <n v="99.69"/>
    <n v="6.69"/>
    <n v="122.5"/>
    <n v="92.52"/>
    <n v="94.29"/>
    <s v="Pass"/>
    <s v="No"/>
    <s v="None"/>
    <s v="None"/>
    <x v="4"/>
    <n v="0"/>
    <n v="0"/>
    <n v="0"/>
    <n v="0"/>
    <n v="0"/>
    <n v="0"/>
  </r>
  <r>
    <s v="B000993"/>
    <s v="AED"/>
    <s v="Line 1"/>
    <d v="2024-09-07T00:00:00"/>
    <s v="Team C"/>
    <n v="22"/>
    <n v="56.42"/>
    <n v="333"/>
    <n v="42.3"/>
    <n v="6.92"/>
    <n v="98.52"/>
    <n v="7.07"/>
    <n v="136.30000000000001"/>
    <n v="89.07"/>
    <n v="95.21"/>
    <s v="Pass"/>
    <s v="No"/>
    <s v="None"/>
    <s v="None"/>
    <x v="4"/>
    <n v="0"/>
    <n v="0"/>
    <n v="0"/>
    <n v="0"/>
    <n v="0"/>
    <n v="0"/>
  </r>
  <r>
    <s v="B000994"/>
    <s v="Antidepressant"/>
    <s v="Line 1"/>
    <d v="2024-04-08T00:00:00"/>
    <s v="Team B"/>
    <n v="21.51"/>
    <n v="40.17"/>
    <n v="340"/>
    <n v="31.4"/>
    <n v="7.1"/>
    <n v="98.64"/>
    <n v="6.74"/>
    <n v="133.5"/>
    <n v="91.46"/>
    <n v="92.81"/>
    <s v="Pass"/>
    <s v="No"/>
    <s v="None"/>
    <s v="None"/>
    <x v="13"/>
    <n v="0"/>
    <n v="0"/>
    <n v="0"/>
    <n v="0"/>
    <n v="0"/>
    <n v="0"/>
  </r>
  <r>
    <s v="B000995"/>
    <s v="AED"/>
    <s v="Line 1"/>
    <d v="2024-12-27T00:00:00"/>
    <s v="Team B"/>
    <n v="23.21"/>
    <n v="35.96"/>
    <n v="297"/>
    <n v="37.6"/>
    <n v="7.19"/>
    <n v="99.07"/>
    <n v="6.86"/>
    <n v="123.9"/>
    <n v="90.35"/>
    <n v="94.55"/>
    <s v="Pass"/>
    <s v="No"/>
    <s v="None"/>
    <s v="None"/>
    <x v="16"/>
    <n v="0"/>
    <n v="0"/>
    <n v="0"/>
    <n v="0"/>
    <n v="0"/>
    <n v="0"/>
  </r>
  <r>
    <s v="B000996"/>
    <s v="GLP-1 Agonist"/>
    <s v="Line 1"/>
    <d v="2024-12-16T00:00:00"/>
    <s v="Team B"/>
    <n v="21.62"/>
    <n v="32.93"/>
    <n v="308"/>
    <n v="44.9"/>
    <n v="7.91"/>
    <n v="99.39"/>
    <n v="6.63"/>
    <m/>
    <n v="85.36"/>
    <n v="93.77"/>
    <s v="Pass"/>
    <s v="Yes"/>
    <s v="Process"/>
    <s v="Minor"/>
    <x v="16"/>
    <n v="0"/>
    <n v="0"/>
    <n v="0"/>
    <n v="0"/>
    <n v="1"/>
    <n v="0"/>
  </r>
  <r>
    <s v="B000997"/>
    <s v="COX-2 Inhibitor"/>
    <s v="Line 1"/>
    <d v="2024-05-25T00:00:00"/>
    <s v="Team A"/>
    <n v="22.67"/>
    <n v="50.37"/>
    <n v="358"/>
    <n v="38.299999999999997"/>
    <n v="6.95"/>
    <n v="99.28"/>
    <n v="6.86"/>
    <n v="131.80000000000001"/>
    <n v="91.97"/>
    <n v="95"/>
    <s v="Pass"/>
    <s v="No"/>
    <s v="None"/>
    <s v="None"/>
    <x v="3"/>
    <n v="0"/>
    <n v="0"/>
    <n v="0"/>
    <n v="0"/>
    <n v="0"/>
    <n v="0"/>
  </r>
  <r>
    <s v="B000998"/>
    <s v="Antidepressant"/>
    <s v="Line 2"/>
    <d v="2024-06-18T00:00:00"/>
    <s v="Team B"/>
    <n v="22.15"/>
    <n v="41.62"/>
    <n v="312"/>
    <n v="47.5"/>
    <n v="7.14"/>
    <n v="99.41"/>
    <n v="6.69"/>
    <n v="136.1"/>
    <n v="87.05"/>
    <n v="95.03"/>
    <s v="Pass"/>
    <s v="No"/>
    <s v="None"/>
    <s v="None"/>
    <x v="19"/>
    <n v="0"/>
    <n v="0"/>
    <n v="0"/>
    <n v="0"/>
    <n v="0"/>
    <n v="0"/>
  </r>
  <r>
    <s v="B000999"/>
    <s v="AED"/>
    <s v="Line 1"/>
    <d v="2025-04-30T00:00:00"/>
    <s v="Team A"/>
    <n v="22.55"/>
    <n v="44.8"/>
    <n v="301"/>
    <n v="45.9"/>
    <n v="6.77"/>
    <n v="99.17"/>
    <n v="6.9"/>
    <n v="112.6"/>
    <n v="86.73"/>
    <n v="93.58"/>
    <s v="Pass"/>
    <s v="No"/>
    <s v="None"/>
    <s v="None"/>
    <x v="7"/>
    <n v="0"/>
    <n v="0"/>
    <n v="0"/>
    <n v="0"/>
    <n v="0"/>
    <n v="0"/>
  </r>
  <r>
    <s v="B001000"/>
    <s v="GLP-1 Agonist"/>
    <s v="Line 1"/>
    <d v="2025-11-26T00:00:00"/>
    <s v="Team C"/>
    <n v="21.93"/>
    <n v="37.29"/>
    <n v="310"/>
    <n v="52.2"/>
    <n v="8.94"/>
    <n v="98.74"/>
    <n v="6.74"/>
    <n v="134.5"/>
    <n v="82.57"/>
    <n v="92.66"/>
    <s v="Pass"/>
    <s v="No"/>
    <s v="None"/>
    <s v="None"/>
    <x v="18"/>
    <n v="0"/>
    <n v="0"/>
    <n v="0"/>
    <n v="0"/>
    <n v="0"/>
    <n v="0"/>
  </r>
  <r>
    <s v="B001001"/>
    <s v="Antidepressant"/>
    <s v="Line 3"/>
    <d v="2025-12-29T00:00:00"/>
    <s v="Team C"/>
    <n v="22.33"/>
    <n v="39.74"/>
    <n v="293"/>
    <n v="42.6"/>
    <n v="7.88"/>
    <n v="99.3"/>
    <n v="6.72"/>
    <n v="134.6"/>
    <n v="86.4"/>
    <n v="94.94"/>
    <s v="Pass"/>
    <s v="No"/>
    <s v="None"/>
    <s v="None"/>
    <x v="6"/>
    <n v="0"/>
    <n v="0"/>
    <n v="0"/>
    <n v="0"/>
    <n v="0"/>
    <n v="0"/>
  </r>
  <r>
    <s v="B001002"/>
    <s v="GLP-1 Agonist"/>
    <s v="Line 2"/>
    <d v="2025-02-12T00:00:00"/>
    <s v="Team D"/>
    <n v="22.05"/>
    <n v="36.06"/>
    <n v="280"/>
    <n v="44.1"/>
    <n v="8.5500000000000007"/>
    <n v="99"/>
    <n v="6.94"/>
    <n v="132.9"/>
    <n v="82.51"/>
    <n v="93.1"/>
    <s v="Pass"/>
    <s v="No"/>
    <s v="None"/>
    <s v="None"/>
    <x v="1"/>
    <n v="0"/>
    <n v="0"/>
    <n v="0"/>
    <n v="0"/>
    <n v="0"/>
    <n v="0"/>
  </r>
  <r>
    <s v="B001003"/>
    <s v="Antidepressant"/>
    <s v="Line 3"/>
    <d v="2024-01-29T00:00:00"/>
    <s v="Team A"/>
    <n v="20.63"/>
    <n v="44.36"/>
    <n v="308"/>
    <n v="42.5"/>
    <n v="7.94"/>
    <n v="98.86"/>
    <n v="6.89"/>
    <n v="140.69999999999999"/>
    <n v="86.77"/>
    <n v="93.6"/>
    <s v="Pass"/>
    <s v="No"/>
    <s v="None"/>
    <s v="None"/>
    <x v="12"/>
    <n v="0"/>
    <n v="0"/>
    <n v="0"/>
    <n v="0"/>
    <n v="0"/>
    <n v="0"/>
  </r>
  <r>
    <s v="B001004"/>
    <s v="Antidepressant"/>
    <s v="Line 1"/>
    <d v="2025-10-18T00:00:00"/>
    <s v="Team B"/>
    <n v="20.66"/>
    <n v="41.51"/>
    <n v="328"/>
    <n v="44.8"/>
    <n v="6.85"/>
    <n v="99.19"/>
    <n v="6.65"/>
    <n v="143.69999999999999"/>
    <n v="86.22"/>
    <n v="92.74"/>
    <s v="Pass"/>
    <s v="No"/>
    <s v="None"/>
    <s v="None"/>
    <x v="17"/>
    <n v="0"/>
    <n v="0"/>
    <n v="0"/>
    <n v="0"/>
    <n v="0"/>
    <n v="0"/>
  </r>
  <r>
    <s v="B001005"/>
    <s v="COX-2 Inhibitor"/>
    <s v="Line 2"/>
    <d v="2025-11-25T00:00:00"/>
    <s v="Team B"/>
    <n v="22.44"/>
    <n v="45.18"/>
    <n v="344"/>
    <n v="42.7"/>
    <n v="5.47"/>
    <n v="99.11"/>
    <n v="6.8"/>
    <n v="117.2"/>
    <n v="86.98"/>
    <n v="94.38"/>
    <s v="Pass"/>
    <s v="No"/>
    <s v="None"/>
    <s v="None"/>
    <x v="18"/>
    <n v="0"/>
    <n v="0"/>
    <n v="0"/>
    <n v="0"/>
    <n v="0"/>
    <n v="0"/>
  </r>
  <r>
    <s v="B001006"/>
    <s v="GLP-1 Agonist"/>
    <s v="Line 1"/>
    <d v="2024-07-22T00:00:00"/>
    <s v="Team C"/>
    <n v="21.35"/>
    <n v="41.7"/>
    <n v="319"/>
    <n v="47.2"/>
    <n v="7.1"/>
    <n v="99.32"/>
    <n v="7.13"/>
    <n v="128.1"/>
    <n v="83.1"/>
    <n v="92.8"/>
    <s v="Pass"/>
    <s v="No"/>
    <s v="None"/>
    <s v="None"/>
    <x v="22"/>
    <n v="0"/>
    <n v="0"/>
    <n v="0"/>
    <n v="0"/>
    <n v="0"/>
    <n v="0"/>
  </r>
  <r>
    <s v="B001007"/>
    <s v="AED"/>
    <s v="Line 2"/>
    <d v="2024-10-19T00:00:00"/>
    <s v="Team C"/>
    <n v="22.23"/>
    <n v="41.87"/>
    <n v="298"/>
    <n v="39.9"/>
    <n v="7.47"/>
    <n v="98.83"/>
    <n v="6.84"/>
    <n v="124.4"/>
    <n v="89.17"/>
    <n v="93.33"/>
    <s v="Pass"/>
    <s v="No"/>
    <s v="None"/>
    <s v="None"/>
    <x v="20"/>
    <n v="0"/>
    <n v="0"/>
    <n v="0"/>
    <n v="0"/>
    <n v="0"/>
    <n v="0"/>
  </r>
  <r>
    <s v="B001008"/>
    <s v="GLP-1 Agonist"/>
    <s v="Line 1"/>
    <d v="2024-01-19T00:00:00"/>
    <s v="Team D"/>
    <n v="21.52"/>
    <n v="32.71"/>
    <n v="282"/>
    <n v="49.8"/>
    <n v="7.81"/>
    <n v="98.89"/>
    <n v="6.86"/>
    <n v="135.5"/>
    <n v="86.97"/>
    <n v="92.99"/>
    <s v="Pass"/>
    <s v="No"/>
    <s v="None"/>
    <s v="None"/>
    <x v="12"/>
    <n v="0"/>
    <n v="0"/>
    <n v="0"/>
    <n v="0"/>
    <n v="0"/>
    <n v="0"/>
  </r>
  <r>
    <s v="B001009"/>
    <s v="COX-2 Inhibitor"/>
    <s v="Line 1"/>
    <d v="2025-08-08T00:00:00"/>
    <s v="Team D"/>
    <n v="22.94"/>
    <n v="35.270000000000003"/>
    <n v="349"/>
    <n v="39.6"/>
    <n v="6.43"/>
    <n v="99.08"/>
    <n v="6.35"/>
    <n v="133"/>
    <n v="92.42"/>
    <n v="94.39"/>
    <s v="Pass"/>
    <s v="No"/>
    <s v="None"/>
    <s v="None"/>
    <x v="23"/>
    <n v="0"/>
    <n v="0"/>
    <n v="0"/>
    <n v="0"/>
    <n v="0"/>
    <n v="0"/>
  </r>
  <r>
    <s v="B001010"/>
    <s v="GLP-1 Agonist"/>
    <s v="Line 2"/>
    <d v="2025-07-21T00:00:00"/>
    <s v="Team D"/>
    <n v="20.57"/>
    <n v="55.13"/>
    <n v="286"/>
    <n v="53.8"/>
    <n v="6.63"/>
    <n v="99.25"/>
    <n v="7.09"/>
    <n v="133.9"/>
    <n v="88.31"/>
    <n v="92.19"/>
    <s v="Pass"/>
    <s v="No"/>
    <s v="None"/>
    <s v="None"/>
    <x v="10"/>
    <n v="0"/>
    <n v="0"/>
    <n v="0"/>
    <n v="0"/>
    <n v="0"/>
    <n v="0"/>
  </r>
  <r>
    <s v="B001011"/>
    <s v="COX-2 Inhibitor"/>
    <s v="Line 1"/>
    <d v="2024-01-16T00:00:00"/>
    <s v="Team A"/>
    <n v="22.49"/>
    <n v="50.39"/>
    <n v="329"/>
    <n v="34.299999999999997"/>
    <n v="6.46"/>
    <n v="98.88"/>
    <n v="6.86"/>
    <n v="122.1"/>
    <n v="90.02"/>
    <n v="94.74"/>
    <s v="Pass"/>
    <s v="No"/>
    <s v="None"/>
    <s v="None"/>
    <x v="12"/>
    <n v="0"/>
    <n v="0"/>
    <n v="0"/>
    <n v="0"/>
    <n v="0"/>
    <n v="0"/>
  </r>
  <r>
    <s v="B001012"/>
    <s v="COX-2 Inhibitor"/>
    <s v="Line 1"/>
    <d v="2025-05-28T00:00:00"/>
    <s v="Team A"/>
    <n v="21.49"/>
    <n v="49.7"/>
    <n v="307"/>
    <n v="33.299999999999997"/>
    <n v="5.84"/>
    <n v="99.46"/>
    <n v="6.93"/>
    <n v="127.2"/>
    <n v="92.09"/>
    <n v="95.46"/>
    <s v="Pass"/>
    <s v="No"/>
    <s v="None"/>
    <s v="None"/>
    <x v="8"/>
    <n v="0"/>
    <n v="0"/>
    <n v="0"/>
    <n v="0"/>
    <n v="0"/>
    <n v="0"/>
  </r>
  <r>
    <s v="B001013"/>
    <s v="GLP-1 Agonist"/>
    <s v="Line 3"/>
    <d v="2024-10-28T00:00:00"/>
    <s v="Team D"/>
    <n v="21.79"/>
    <n v="36.630000000000003"/>
    <n v="305"/>
    <n v="53.7"/>
    <n v="7.95"/>
    <n v="98.66"/>
    <n v="6.85"/>
    <n v="151.69999999999999"/>
    <n v="84.96"/>
    <n v="92.74"/>
    <s v="Pass"/>
    <s v="No"/>
    <s v="None"/>
    <s v="None"/>
    <x v="20"/>
    <n v="0"/>
    <n v="0"/>
    <n v="0"/>
    <n v="0"/>
    <n v="0"/>
    <n v="0"/>
  </r>
  <r>
    <s v="B001014"/>
    <s v="AED"/>
    <s v="Line 1"/>
    <d v="2025-02-02T00:00:00"/>
    <s v="Team D"/>
    <n v="20.39"/>
    <n v="44.05"/>
    <n v="343"/>
    <n v="42.8"/>
    <n v="7.69"/>
    <n v="99.15"/>
    <n v="7.25"/>
    <n v="132.4"/>
    <n v="86.46"/>
    <n v="96.51"/>
    <s v="Pass"/>
    <s v="No"/>
    <s v="None"/>
    <s v="None"/>
    <x v="1"/>
    <n v="0"/>
    <n v="0"/>
    <n v="0"/>
    <n v="0"/>
    <n v="0"/>
    <n v="0"/>
  </r>
  <r>
    <s v="B001015"/>
    <s v="GLP-1 Agonist"/>
    <s v="Line 2"/>
    <d v="2024-06-08T00:00:00"/>
    <s v="Team B"/>
    <n v="21.76"/>
    <n v="35.92"/>
    <n v="281"/>
    <n v="45.5"/>
    <n v="7.15"/>
    <n v="99.05"/>
    <n v="6.95"/>
    <n v="136"/>
    <n v="85.53"/>
    <n v="93.26"/>
    <s v="Pass"/>
    <s v="No"/>
    <s v="None"/>
    <s v="None"/>
    <x v="19"/>
    <n v="0"/>
    <n v="0"/>
    <n v="0"/>
    <n v="0"/>
    <n v="0"/>
    <n v="0"/>
  </r>
  <r>
    <s v="B001016"/>
    <s v="Antidepressant"/>
    <s v="Line 2"/>
    <d v="2025-08-19T00:00:00"/>
    <s v="Team A"/>
    <n v="20.9"/>
    <m/>
    <n v="338"/>
    <n v="47.9"/>
    <n v="6.69"/>
    <n v="99.55"/>
    <n v="6.55"/>
    <n v="147"/>
    <n v="88.04"/>
    <n v="92.89"/>
    <s v="Pass"/>
    <s v="No"/>
    <s v="None"/>
    <s v="None"/>
    <x v="23"/>
    <n v="0"/>
    <n v="1"/>
    <n v="0"/>
    <n v="0"/>
    <n v="0"/>
    <n v="0"/>
  </r>
  <r>
    <s v="B001017"/>
    <s v="COX-2 Inhibitor"/>
    <s v="Line 1"/>
    <d v="2024-10-22T00:00:00"/>
    <s v="Team C"/>
    <n v="22.21"/>
    <n v="40.06"/>
    <n v="339"/>
    <n v="30.5"/>
    <n v="6.44"/>
    <m/>
    <n v="6.83"/>
    <n v="110.5"/>
    <n v="99.35"/>
    <n v="93.94"/>
    <s v="Pass"/>
    <s v="No"/>
    <s v="None"/>
    <s v="None"/>
    <x v="20"/>
    <n v="0"/>
    <n v="0"/>
    <n v="1"/>
    <n v="0"/>
    <n v="0"/>
    <n v="0"/>
  </r>
  <r>
    <s v="B001018"/>
    <s v="AED"/>
    <s v="Line 2"/>
    <d v="2025-09-06T00:00:00"/>
    <s v="Team C"/>
    <n v="22.47"/>
    <n v="50.63"/>
    <n v="283"/>
    <n v="55.3"/>
    <n v="8.14"/>
    <n v="98.86"/>
    <n v="6.88"/>
    <n v="147"/>
    <n v="87.41"/>
    <n v="93.01"/>
    <s v="Pass"/>
    <s v="No"/>
    <s v="None"/>
    <s v="None"/>
    <x v="9"/>
    <n v="0"/>
    <n v="0"/>
    <n v="0"/>
    <n v="0"/>
    <n v="0"/>
    <n v="0"/>
  </r>
  <r>
    <s v="B001019"/>
    <s v="Antidepressant"/>
    <s v="Line 1"/>
    <d v="2024-04-18T00:00:00"/>
    <s v="Team D"/>
    <n v="22.17"/>
    <n v="46.2"/>
    <n v="304"/>
    <n v="38.6"/>
    <n v="6.66"/>
    <n v="98.88"/>
    <n v="6.9"/>
    <n v="121.2"/>
    <n v="89.15"/>
    <n v="95.55"/>
    <s v="Pass"/>
    <s v="No"/>
    <s v="None"/>
    <s v="None"/>
    <x v="13"/>
    <n v="0"/>
    <n v="0"/>
    <n v="0"/>
    <n v="0"/>
    <n v="0"/>
    <n v="0"/>
  </r>
  <r>
    <s v="B001020"/>
    <s v="GLP-1 Agonist"/>
    <s v="Line 3"/>
    <d v="2025-03-05T00:00:00"/>
    <s v="Team C"/>
    <n v="20.27"/>
    <n v="35.15"/>
    <n v="283"/>
    <n v="54.3"/>
    <n v="9.18"/>
    <n v="99.47"/>
    <n v="6.79"/>
    <n v="128.19999999999999"/>
    <n v="85.34"/>
    <n v="93.66"/>
    <s v="Pass"/>
    <s v="No"/>
    <s v="None"/>
    <s v="None"/>
    <x v="11"/>
    <n v="0"/>
    <n v="0"/>
    <n v="0"/>
    <n v="0"/>
    <n v="0"/>
    <n v="0"/>
  </r>
  <r>
    <s v="B001021"/>
    <s v="AED"/>
    <s v="Line 1"/>
    <d v="2024-08-14T00:00:00"/>
    <s v="Team D"/>
    <n v="21.3"/>
    <n v="42.43"/>
    <n v="309"/>
    <n v="44.4"/>
    <n v="6.58"/>
    <n v="98.83"/>
    <n v="6.74"/>
    <n v="127.2"/>
    <n v="88.15"/>
    <n v="93.23"/>
    <s v="Pass"/>
    <s v="No"/>
    <s v="None"/>
    <s v="None"/>
    <x v="14"/>
    <n v="0"/>
    <n v="0"/>
    <n v="0"/>
    <n v="0"/>
    <n v="0"/>
    <n v="0"/>
  </r>
  <r>
    <s v="B001022"/>
    <s v="COX-2 Inhibitor"/>
    <s v="Line 1"/>
    <d v="2025-12-07T00:00:00"/>
    <s v="Team D"/>
    <n v="21.37"/>
    <n v="46.75"/>
    <n v="348"/>
    <n v="38.5"/>
    <n v="5.82"/>
    <n v="98.51"/>
    <n v="6.89"/>
    <n v="116.9"/>
    <n v="88.71"/>
    <n v="96.89"/>
    <s v="Pass"/>
    <s v="No"/>
    <s v="None"/>
    <s v="None"/>
    <x v="6"/>
    <n v="0"/>
    <n v="0"/>
    <n v="0"/>
    <n v="0"/>
    <n v="0"/>
    <n v="0"/>
  </r>
  <r>
    <s v="B001023"/>
    <s v="AED"/>
    <s v="Line 1"/>
    <d v="2025-02-11T00:00:00"/>
    <s v="Team A"/>
    <n v="20.53"/>
    <n v="41.15"/>
    <n v="348"/>
    <n v="43.6"/>
    <n v="6.4"/>
    <n v="98.53"/>
    <n v="6.86"/>
    <n v="127.7"/>
    <n v="88.92"/>
    <n v="94.19"/>
    <s v="Pass"/>
    <s v="No"/>
    <s v="None"/>
    <s v="None"/>
    <x v="1"/>
    <n v="0"/>
    <n v="0"/>
    <n v="0"/>
    <n v="0"/>
    <n v="0"/>
    <n v="0"/>
  </r>
  <r>
    <s v="B001024"/>
    <s v="GLP-1 Agonist"/>
    <s v="Line 3"/>
    <d v="2025-06-10T00:00:00"/>
    <s v="Team A"/>
    <n v="21.59"/>
    <n v="40.4"/>
    <n v="274"/>
    <n v="53.2"/>
    <n v="7.42"/>
    <n v="98.45"/>
    <n v="7.18"/>
    <n v="138.1"/>
    <n v="84.12"/>
    <n v="91.26"/>
    <s v="Pass"/>
    <s v="No"/>
    <s v="None"/>
    <s v="None"/>
    <x v="2"/>
    <n v="0"/>
    <n v="0"/>
    <n v="0"/>
    <n v="0"/>
    <n v="0"/>
    <n v="0"/>
  </r>
  <r>
    <s v="B001025"/>
    <s v="COX-2 Inhibitor"/>
    <s v="Line 3"/>
    <d v="2024-03-04T00:00:00"/>
    <s v="Team D"/>
    <n v="22.92"/>
    <n v="45.01"/>
    <n v="331"/>
    <n v="37.6"/>
    <n v="7.12"/>
    <n v="99.26"/>
    <n v="6.62"/>
    <n v="125.7"/>
    <n v="86.25"/>
    <n v="94.66"/>
    <s v="Pass"/>
    <s v="No"/>
    <s v="None"/>
    <s v="None"/>
    <x v="21"/>
    <n v="0"/>
    <n v="0"/>
    <n v="0"/>
    <n v="0"/>
    <n v="0"/>
    <n v="0"/>
  </r>
  <r>
    <s v="B001026"/>
    <s v="GLP-1 Agonist"/>
    <s v="Line 3"/>
    <d v="2025-05-09T00:00:00"/>
    <s v="Team A"/>
    <n v="21.83"/>
    <n v="41.95"/>
    <n v="284"/>
    <n v="45.3"/>
    <n v="7.52"/>
    <n v="99.49"/>
    <n v="6.81"/>
    <n v="145.19999999999999"/>
    <n v="86.94"/>
    <n v="94.18"/>
    <s v="Pass"/>
    <s v="No"/>
    <s v="None"/>
    <s v="None"/>
    <x v="8"/>
    <n v="0"/>
    <n v="0"/>
    <n v="0"/>
    <n v="0"/>
    <n v="0"/>
    <n v="0"/>
  </r>
  <r>
    <s v="B001027"/>
    <s v="AED"/>
    <s v="Line 2"/>
    <d v="2024-03-14T00:00:00"/>
    <s v="Team A"/>
    <n v="22.25"/>
    <n v="45.27"/>
    <n v="292"/>
    <n v="55"/>
    <n v="6.87"/>
    <n v="98.36"/>
    <n v="6.89"/>
    <n v="135.4"/>
    <n v="86.26"/>
    <n v="92.96"/>
    <s v="Pass"/>
    <s v="No"/>
    <s v="None"/>
    <s v="None"/>
    <x v="21"/>
    <n v="0"/>
    <n v="0"/>
    <n v="0"/>
    <n v="0"/>
    <n v="0"/>
    <n v="0"/>
  </r>
  <r>
    <s v="B001028"/>
    <s v="GLP-1 Agonist"/>
    <s v="Line 2"/>
    <d v="2024-09-21T00:00:00"/>
    <s v="Team D"/>
    <n v="21.49"/>
    <n v="36.729999999999997"/>
    <n v="302"/>
    <n v="48.2"/>
    <n v="8.01"/>
    <n v="98.75"/>
    <n v="7.27"/>
    <n v="136.5"/>
    <n v="85.35"/>
    <n v="92.11"/>
    <s v="Pass"/>
    <s v="No"/>
    <s v="None"/>
    <s v="None"/>
    <x v="4"/>
    <n v="0"/>
    <n v="0"/>
    <n v="0"/>
    <n v="0"/>
    <n v="0"/>
    <n v="0"/>
  </r>
  <r>
    <s v="B001029"/>
    <s v="COX-2 Inhibitor"/>
    <s v="Line 2"/>
    <d v="2024-06-11T00:00:00"/>
    <s v="Team A"/>
    <n v="22.29"/>
    <n v="40.25"/>
    <n v="340"/>
    <n v="34.299999999999997"/>
    <n v="6.92"/>
    <m/>
    <n v="6.77"/>
    <n v="107.1"/>
    <n v="90.05"/>
    <n v="93.18"/>
    <s v="Pass"/>
    <s v="No"/>
    <s v="None"/>
    <s v="None"/>
    <x v="19"/>
    <n v="0"/>
    <n v="0"/>
    <n v="1"/>
    <n v="0"/>
    <n v="0"/>
    <n v="0"/>
  </r>
  <r>
    <s v="B001030"/>
    <s v="GLP-1 Agonist"/>
    <s v="Line 3"/>
    <d v="2024-01-02T00:00:00"/>
    <s v="Team A"/>
    <n v="20.7"/>
    <n v="34.33"/>
    <n v="267"/>
    <n v="41.3"/>
    <n v="8.49"/>
    <n v="99.44"/>
    <n v="6.95"/>
    <n v="138"/>
    <n v="88.72"/>
    <n v="90.64"/>
    <s v="Pass"/>
    <s v="No"/>
    <s v="None"/>
    <s v="None"/>
    <x v="12"/>
    <n v="0"/>
    <n v="0"/>
    <n v="0"/>
    <n v="0"/>
    <n v="0"/>
    <n v="0"/>
  </r>
  <r>
    <s v="B001031"/>
    <s v="COX-2 Inhibitor"/>
    <s v="Line 2"/>
    <d v="2025-03-04T00:00:00"/>
    <s v="Team A"/>
    <n v="22.17"/>
    <n v="35.19"/>
    <n v="340"/>
    <n v="48.3"/>
    <n v="7.44"/>
    <n v="99.06"/>
    <n v="6.67"/>
    <n v="138.80000000000001"/>
    <n v="86.74"/>
    <n v="92.54"/>
    <s v="Pass"/>
    <s v="No"/>
    <s v="None"/>
    <s v="None"/>
    <x v="11"/>
    <n v="0"/>
    <n v="0"/>
    <n v="0"/>
    <n v="0"/>
    <n v="0"/>
    <n v="0"/>
  </r>
  <r>
    <s v="B001032"/>
    <s v="COX-2 Inhibitor"/>
    <s v="Line 2"/>
    <d v="2024-06-25T00:00:00"/>
    <s v="Team B"/>
    <n v="21.51"/>
    <n v="42.43"/>
    <n v="318"/>
    <n v="35"/>
    <n v="5.99"/>
    <n v="99.35"/>
    <n v="6.65"/>
    <n v="129.5"/>
    <n v="88.26"/>
    <n v="94.79"/>
    <s v="Pass"/>
    <s v="No"/>
    <s v="None"/>
    <s v="None"/>
    <x v="19"/>
    <n v="0"/>
    <n v="0"/>
    <n v="0"/>
    <n v="0"/>
    <n v="0"/>
    <n v="0"/>
  </r>
  <r>
    <s v="B001033"/>
    <s v="GLP-1 Agonist"/>
    <s v="Line 2"/>
    <d v="2025-01-09T00:00:00"/>
    <s v="Team C"/>
    <n v="20.87"/>
    <n v="44.08"/>
    <n v="300"/>
    <n v="59.3"/>
    <n v="8.35"/>
    <n v="98.81"/>
    <n v="7.36"/>
    <n v="141.69999999999999"/>
    <n v="82.1"/>
    <n v="90.18"/>
    <s v="Pass"/>
    <s v="No"/>
    <s v="None"/>
    <s v="None"/>
    <x v="0"/>
    <n v="0"/>
    <n v="0"/>
    <n v="0"/>
    <n v="0"/>
    <n v="0"/>
    <n v="0"/>
  </r>
  <r>
    <s v="B001034"/>
    <s v="AED"/>
    <s v="Line 2"/>
    <d v="2025-07-12T00:00:00"/>
    <s v="Team C"/>
    <n v="21.87"/>
    <n v="37.1"/>
    <n v="338"/>
    <n v="46.2"/>
    <n v="7.62"/>
    <n v="99.79"/>
    <n v="6.88"/>
    <n v="150"/>
    <n v="85.93"/>
    <n v="93.51"/>
    <s v="Pass"/>
    <s v="No"/>
    <s v="None"/>
    <s v="None"/>
    <x v="10"/>
    <n v="0"/>
    <n v="0"/>
    <n v="0"/>
    <n v="0"/>
    <n v="0"/>
    <n v="0"/>
  </r>
  <r>
    <s v="B001035"/>
    <s v="GLP-1 Agonist"/>
    <s v="Line 1"/>
    <d v="2024-05-10T00:00:00"/>
    <s v="Team D"/>
    <n v="21.41"/>
    <n v="41.36"/>
    <n v="308"/>
    <n v="48.8"/>
    <n v="7.57"/>
    <n v="98.96"/>
    <n v="7.03"/>
    <n v="135.30000000000001"/>
    <m/>
    <n v="95.28"/>
    <s v="Pass"/>
    <s v="Yes"/>
    <s v="Equipment"/>
    <s v="Critical"/>
    <x v="3"/>
    <n v="0"/>
    <n v="0"/>
    <n v="0"/>
    <n v="0"/>
    <n v="0"/>
    <n v="1"/>
  </r>
  <r>
    <s v="B001036"/>
    <s v="COX-2 Inhibitor"/>
    <s v="Line 2"/>
    <d v="2025-06-02T00:00:00"/>
    <s v="Team C"/>
    <n v="24.8"/>
    <n v="46.92"/>
    <n v="343"/>
    <n v="37.9"/>
    <n v="6.69"/>
    <n v="99.14"/>
    <n v="6.89"/>
    <m/>
    <n v="88.28"/>
    <n v="97.06"/>
    <s v="Pass"/>
    <s v="No"/>
    <s v="None"/>
    <s v="None"/>
    <x v="2"/>
    <n v="0"/>
    <n v="0"/>
    <n v="0"/>
    <n v="0"/>
    <n v="1"/>
    <n v="0"/>
  </r>
  <r>
    <s v="B001037"/>
    <s v="GLP-1 Agonist"/>
    <s v="Line 1"/>
    <d v="2024-08-05T00:00:00"/>
    <s v="Team D"/>
    <n v="20.49"/>
    <n v="30.82"/>
    <n v="290"/>
    <n v="60.2"/>
    <n v="7.54"/>
    <n v="99.13"/>
    <n v="6.68"/>
    <n v="134.30000000000001"/>
    <n v="84.6"/>
    <n v="93.4"/>
    <s v="Pass"/>
    <s v="No"/>
    <s v="None"/>
    <s v="None"/>
    <x v="14"/>
    <n v="0"/>
    <n v="0"/>
    <n v="0"/>
    <n v="0"/>
    <n v="0"/>
    <n v="0"/>
  </r>
  <r>
    <s v="B001038"/>
    <s v="GLP-1 Agonist"/>
    <s v="Line 3"/>
    <d v="2024-08-29T00:00:00"/>
    <s v="Team A"/>
    <n v="21.41"/>
    <n v="38.65"/>
    <n v="301"/>
    <n v="37.4"/>
    <n v="7.44"/>
    <n v="98.81"/>
    <n v="6.84"/>
    <n v="123.3"/>
    <n v="86.59"/>
    <n v="89.3"/>
    <s v="Pass"/>
    <s v="No"/>
    <s v="None"/>
    <s v="None"/>
    <x v="14"/>
    <n v="0"/>
    <n v="0"/>
    <n v="0"/>
    <n v="0"/>
    <n v="0"/>
    <n v="0"/>
  </r>
  <r>
    <s v="B001039"/>
    <s v="GLP-1 Agonist"/>
    <s v="Line 2"/>
    <d v="2025-02-25T00:00:00"/>
    <s v="Team B"/>
    <n v="20.43"/>
    <n v="48.23"/>
    <n v="310"/>
    <n v="49.2"/>
    <n v="8.0500000000000007"/>
    <n v="99.09"/>
    <n v="7.06"/>
    <n v="143"/>
    <n v="84.59"/>
    <n v="95.26"/>
    <s v="Pass"/>
    <s v="No"/>
    <s v="None"/>
    <s v="None"/>
    <x v="1"/>
    <n v="0"/>
    <n v="0"/>
    <n v="0"/>
    <n v="0"/>
    <n v="0"/>
    <n v="0"/>
  </r>
  <r>
    <s v="B001040"/>
    <s v="Antidepressant"/>
    <s v="Line 3"/>
    <d v="2025-04-02T00:00:00"/>
    <s v="Team B"/>
    <n v="21.71"/>
    <n v="44.76"/>
    <n v="328"/>
    <n v="42"/>
    <n v="8.18"/>
    <n v="98.71"/>
    <n v="6.96"/>
    <n v="125.1"/>
    <n v="85.46"/>
    <n v="94.57"/>
    <s v="Pass"/>
    <s v="No"/>
    <s v="None"/>
    <s v="None"/>
    <x v="7"/>
    <n v="0"/>
    <n v="0"/>
    <n v="0"/>
    <n v="0"/>
    <n v="0"/>
    <n v="0"/>
  </r>
  <r>
    <s v="B001041"/>
    <s v="Antidepressant"/>
    <s v="Line 2"/>
    <d v="2025-04-24T00:00:00"/>
    <s v="Team A"/>
    <n v="21.74"/>
    <n v="32.65"/>
    <n v="318"/>
    <n v="40.799999999999997"/>
    <n v="7.59"/>
    <n v="98.67"/>
    <n v="6.5"/>
    <n v="119.7"/>
    <m/>
    <n v="94.61"/>
    <s v="Pass"/>
    <s v="No"/>
    <s v="None"/>
    <s v="None"/>
    <x v="7"/>
    <n v="0"/>
    <n v="0"/>
    <n v="0"/>
    <n v="0"/>
    <n v="0"/>
    <n v="1"/>
  </r>
  <r>
    <s v="B001042"/>
    <s v="COX-2 Inhibitor"/>
    <s v="Line 3"/>
    <d v="2024-05-22T00:00:00"/>
    <s v="Team D"/>
    <n v="23.13"/>
    <n v="46.29"/>
    <n v="344"/>
    <n v="40.299999999999997"/>
    <n v="7.39"/>
    <n v="99.03"/>
    <n v="6.76"/>
    <n v="114.4"/>
    <n v="86.84"/>
    <n v="95.73"/>
    <s v="Pass"/>
    <s v="No"/>
    <s v="None"/>
    <s v="None"/>
    <x v="3"/>
    <n v="0"/>
    <n v="0"/>
    <n v="0"/>
    <n v="0"/>
    <n v="0"/>
    <n v="0"/>
  </r>
  <r>
    <s v="B001043"/>
    <s v="COX-2 Inhibitor"/>
    <s v="Line 1"/>
    <d v="2025-02-27T00:00:00"/>
    <s v="Team A"/>
    <n v="22.16"/>
    <n v="39.26"/>
    <n v="316"/>
    <n v="36.5"/>
    <n v="6.59"/>
    <n v="99.47"/>
    <n v="6.63"/>
    <n v="107.2"/>
    <n v="92.07"/>
    <n v="96.05"/>
    <s v="Pass"/>
    <s v="No"/>
    <s v="None"/>
    <s v="None"/>
    <x v="1"/>
    <n v="0"/>
    <n v="0"/>
    <n v="0"/>
    <n v="0"/>
    <n v="0"/>
    <n v="0"/>
  </r>
  <r>
    <s v="B001044"/>
    <s v="COX-2 Inhibitor"/>
    <s v="Line 3"/>
    <d v="2024-07-11T00:00:00"/>
    <s v="Team B"/>
    <n v="22.36"/>
    <n v="46.46"/>
    <n v="327"/>
    <n v="40.5"/>
    <n v="7"/>
    <n v="98.93"/>
    <n v="6.58"/>
    <n v="114.2"/>
    <n v="87.71"/>
    <n v="92.37"/>
    <s v="Pass"/>
    <s v="Yes"/>
    <s v="Equipment"/>
    <s v="Major"/>
    <x v="22"/>
    <n v="0"/>
    <n v="0"/>
    <n v="0"/>
    <n v="0"/>
    <n v="0"/>
    <n v="0"/>
  </r>
  <r>
    <s v="B001045"/>
    <s v="Antidepressant"/>
    <s v="Line 2"/>
    <d v="2024-07-21T00:00:00"/>
    <s v="Team B"/>
    <n v="21.68"/>
    <n v="38.549999999999997"/>
    <n v="333"/>
    <n v="41.9"/>
    <n v="6.2"/>
    <n v="99.19"/>
    <n v="6.69"/>
    <n v="135.19999999999999"/>
    <n v="87.63"/>
    <n v="94.02"/>
    <s v="Pass"/>
    <s v="No"/>
    <s v="None"/>
    <s v="None"/>
    <x v="22"/>
    <n v="0"/>
    <n v="0"/>
    <n v="0"/>
    <n v="0"/>
    <n v="0"/>
    <n v="0"/>
  </r>
  <r>
    <s v="B001046"/>
    <s v="GLP-1 Agonist"/>
    <s v="Line 1"/>
    <d v="2025-11-23T00:00:00"/>
    <s v="Team A"/>
    <n v="20.45"/>
    <n v="39.729999999999997"/>
    <n v="315"/>
    <n v="39.799999999999997"/>
    <n v="7.05"/>
    <n v="98.63"/>
    <n v="7.03"/>
    <n v="148.5"/>
    <n v="87.08"/>
    <n v="91.9"/>
    <s v="Pass"/>
    <s v="No"/>
    <s v="None"/>
    <s v="None"/>
    <x v="18"/>
    <n v="0"/>
    <n v="0"/>
    <n v="0"/>
    <n v="0"/>
    <n v="0"/>
    <n v="0"/>
  </r>
  <r>
    <s v="B001047"/>
    <s v="Antidepressant"/>
    <s v="Line 1"/>
    <d v="2024-03-14T00:00:00"/>
    <s v="Team D"/>
    <n v="21.51"/>
    <n v="39.31"/>
    <n v="322"/>
    <n v="44.1"/>
    <n v="6.63"/>
    <n v="99.45"/>
    <n v="6.58"/>
    <n v="143.30000000000001"/>
    <n v="88.44"/>
    <n v="93.1"/>
    <s v="Pass"/>
    <s v="No"/>
    <s v="None"/>
    <s v="None"/>
    <x v="21"/>
    <n v="0"/>
    <n v="0"/>
    <n v="0"/>
    <n v="0"/>
    <n v="0"/>
    <n v="0"/>
  </r>
  <r>
    <s v="B001048"/>
    <s v="COX-2 Inhibitor"/>
    <s v="Line 1"/>
    <d v="2024-10-29T00:00:00"/>
    <s v="Team A"/>
    <n v="22.21"/>
    <n v="43.02"/>
    <n v="367"/>
    <n v="41.9"/>
    <n v="7.05"/>
    <n v="99.36"/>
    <n v="6.88"/>
    <n v="126.9"/>
    <n v="91.57"/>
    <n v="95.94"/>
    <s v="Pass"/>
    <s v="No"/>
    <s v="None"/>
    <s v="None"/>
    <x v="20"/>
    <n v="0"/>
    <n v="0"/>
    <n v="0"/>
    <n v="0"/>
    <n v="0"/>
    <n v="0"/>
  </r>
  <r>
    <s v="B001049"/>
    <s v="AED"/>
    <s v="Line 2"/>
    <d v="2024-11-17T00:00:00"/>
    <s v="Team A"/>
    <n v="21.86"/>
    <n v="41.16"/>
    <n v="324"/>
    <n v="42"/>
    <n v="7.72"/>
    <n v="99"/>
    <n v="6.94"/>
    <n v="124.7"/>
    <n v="84.95"/>
    <n v="95.35"/>
    <s v="Pass"/>
    <s v="No"/>
    <s v="None"/>
    <s v="None"/>
    <x v="5"/>
    <n v="0"/>
    <n v="0"/>
    <n v="0"/>
    <n v="0"/>
    <n v="0"/>
    <n v="0"/>
  </r>
  <r>
    <s v="B001050"/>
    <s v="Antidepressant"/>
    <s v="Line 3"/>
    <d v="2024-06-28T00:00:00"/>
    <s v="Team B"/>
    <n v="22.42"/>
    <n v="40.880000000000003"/>
    <n v="316"/>
    <n v="53.8"/>
    <n v="8.17"/>
    <n v="99.12"/>
    <n v="6.82"/>
    <n v="129.6"/>
    <n v="85.89"/>
    <n v="92.34"/>
    <s v="Pass"/>
    <s v="No"/>
    <s v="None"/>
    <s v="None"/>
    <x v="19"/>
    <n v="0"/>
    <n v="0"/>
    <n v="0"/>
    <n v="0"/>
    <n v="0"/>
    <n v="0"/>
  </r>
  <r>
    <s v="B001051"/>
    <s v="COX-2 Inhibitor"/>
    <s v="Line 3"/>
    <d v="2025-07-28T00:00:00"/>
    <s v="Team A"/>
    <n v="22.32"/>
    <n v="37.119999999999997"/>
    <n v="318"/>
    <n v="45.8"/>
    <n v="7.88"/>
    <n v="98.84"/>
    <n v="6.63"/>
    <m/>
    <n v="83.54"/>
    <n v="93.89"/>
    <s v="Pass"/>
    <s v="No"/>
    <s v="None"/>
    <s v="None"/>
    <x v="10"/>
    <n v="0"/>
    <n v="0"/>
    <n v="0"/>
    <n v="0"/>
    <n v="1"/>
    <n v="0"/>
  </r>
  <r>
    <s v="B001052"/>
    <s v="Antidepressant"/>
    <s v="Line 2"/>
    <d v="2024-12-22T00:00:00"/>
    <s v="Team D"/>
    <n v="21.81"/>
    <n v="44.45"/>
    <n v="346"/>
    <n v="46.6"/>
    <n v="7.2"/>
    <n v="98.67"/>
    <n v="6.71"/>
    <n v="127.2"/>
    <n v="89.56"/>
    <n v="93.89"/>
    <s v="Pass"/>
    <s v="No"/>
    <s v="None"/>
    <s v="None"/>
    <x v="16"/>
    <n v="0"/>
    <n v="0"/>
    <n v="0"/>
    <n v="0"/>
    <n v="0"/>
    <n v="0"/>
  </r>
  <r>
    <s v="B001053"/>
    <s v="Antidepressant"/>
    <s v="Line 2"/>
    <d v="2025-06-09T00:00:00"/>
    <s v="Team A"/>
    <n v="20.71"/>
    <n v="42.88"/>
    <n v="334"/>
    <n v="45.6"/>
    <n v="6.58"/>
    <n v="99.07"/>
    <n v="6.74"/>
    <n v="132.4"/>
    <n v="86.82"/>
    <n v="94.2"/>
    <s v="Pass"/>
    <s v="No"/>
    <s v="None"/>
    <s v="None"/>
    <x v="2"/>
    <n v="0"/>
    <n v="0"/>
    <n v="0"/>
    <n v="0"/>
    <n v="0"/>
    <n v="0"/>
  </r>
  <r>
    <s v="B001054"/>
    <s v="Antidepressant"/>
    <s v="Line 2"/>
    <d v="2024-10-09T00:00:00"/>
    <s v="Team B"/>
    <n v="22.4"/>
    <n v="33.92"/>
    <n v="352"/>
    <n v="42.2"/>
    <n v="6.98"/>
    <n v="99.34"/>
    <n v="6.72"/>
    <n v="143.69999999999999"/>
    <n v="84.38"/>
    <n v="96"/>
    <s v="Pass"/>
    <s v="No"/>
    <s v="None"/>
    <s v="None"/>
    <x v="20"/>
    <n v="0"/>
    <n v="0"/>
    <n v="0"/>
    <n v="0"/>
    <n v="0"/>
    <n v="0"/>
  </r>
  <r>
    <s v="B001055"/>
    <s v="GLP-1 Agonist"/>
    <s v="Line 3"/>
    <d v="2025-10-17T00:00:00"/>
    <s v="Team B"/>
    <n v="20.98"/>
    <n v="44.96"/>
    <n v="339"/>
    <n v="54.8"/>
    <n v="7.99"/>
    <n v="99"/>
    <n v="6.97"/>
    <n v="147.1"/>
    <n v="81.37"/>
    <n v="90.02"/>
    <s v="Pass"/>
    <s v="No"/>
    <s v="None"/>
    <s v="None"/>
    <x v="17"/>
    <n v="0"/>
    <n v="0"/>
    <n v="0"/>
    <n v="0"/>
    <n v="0"/>
    <n v="0"/>
  </r>
  <r>
    <s v="B001056"/>
    <s v="COX-2 Inhibitor"/>
    <s v="Line 3"/>
    <d v="2025-06-17T00:00:00"/>
    <s v="Team A"/>
    <n v="23.06"/>
    <n v="42.12"/>
    <n v="317"/>
    <n v="47.1"/>
    <n v="7.63"/>
    <n v="99.03"/>
    <n v="6.72"/>
    <n v="147.30000000000001"/>
    <n v="88.55"/>
    <n v="93.87"/>
    <s v="Pass"/>
    <s v="No"/>
    <s v="None"/>
    <s v="None"/>
    <x v="2"/>
    <n v="0"/>
    <n v="0"/>
    <n v="0"/>
    <n v="0"/>
    <n v="0"/>
    <n v="0"/>
  </r>
  <r>
    <s v="B001057"/>
    <s v="AED"/>
    <s v="Line 1"/>
    <d v="2024-08-31T00:00:00"/>
    <s v="Team A"/>
    <n v="22.79"/>
    <n v="44.81"/>
    <n v="292"/>
    <n v="49.4"/>
    <n v="7.26"/>
    <n v="99.15"/>
    <n v="6.83"/>
    <n v="123"/>
    <n v="82.54"/>
    <n v="93.71"/>
    <s v="Pass"/>
    <s v="No"/>
    <s v="None"/>
    <s v="None"/>
    <x v="14"/>
    <n v="0"/>
    <n v="0"/>
    <n v="0"/>
    <n v="0"/>
    <n v="0"/>
    <n v="0"/>
  </r>
  <r>
    <s v="B001058"/>
    <s v="Antidepressant"/>
    <s v="Line 3"/>
    <d v="2025-12-04T00:00:00"/>
    <s v="Team C"/>
    <n v="21.86"/>
    <n v="45.82"/>
    <n v="268"/>
    <n v="39.4"/>
    <n v="7.2"/>
    <n v="99.41"/>
    <n v="6.91"/>
    <n v="129.6"/>
    <n v="88.49"/>
    <n v="93.15"/>
    <s v="Pass"/>
    <s v="No"/>
    <s v="None"/>
    <s v="None"/>
    <x v="6"/>
    <n v="0"/>
    <n v="0"/>
    <n v="0"/>
    <n v="0"/>
    <n v="0"/>
    <n v="0"/>
  </r>
  <r>
    <s v="B001059"/>
    <s v="GLP-1 Agonist"/>
    <s v="Line 2"/>
    <d v="2025-09-24T00:00:00"/>
    <s v="Team A"/>
    <n v="20.73"/>
    <n v="41.64"/>
    <n v="317"/>
    <n v="46.8"/>
    <n v="8.14"/>
    <n v="98.89"/>
    <n v="7.06"/>
    <n v="141.19999999999999"/>
    <n v="84.98"/>
    <n v="92.73"/>
    <s v="Pass"/>
    <s v="No"/>
    <s v="None"/>
    <s v="None"/>
    <x v="9"/>
    <n v="0"/>
    <n v="0"/>
    <n v="0"/>
    <n v="0"/>
    <n v="0"/>
    <n v="0"/>
  </r>
  <r>
    <s v="B001060"/>
    <s v="COX-2 Inhibitor"/>
    <s v="Line 3"/>
    <d v="2025-03-08T00:00:00"/>
    <s v="Team A"/>
    <n v="22.49"/>
    <n v="48.83"/>
    <n v="352"/>
    <n v="42.7"/>
    <n v="6.71"/>
    <n v="99.14"/>
    <n v="6.61"/>
    <n v="114.8"/>
    <n v="87.13"/>
    <n v="96.23"/>
    <s v="Pass"/>
    <s v="No"/>
    <s v="None"/>
    <s v="None"/>
    <x v="11"/>
    <n v="0"/>
    <n v="0"/>
    <n v="0"/>
    <n v="0"/>
    <n v="0"/>
    <n v="0"/>
  </r>
  <r>
    <s v="B001061"/>
    <s v="AED"/>
    <s v="Line 3"/>
    <d v="2024-01-13T00:00:00"/>
    <s v="Team B"/>
    <n v="22.06"/>
    <n v="42.53"/>
    <n v="317"/>
    <n v="51.1"/>
    <n v="8.39"/>
    <n v="98.9"/>
    <n v="6.92"/>
    <n v="143.9"/>
    <n v="83.82"/>
    <n v="91.35"/>
    <s v="Failed"/>
    <s v="No"/>
    <s v="None"/>
    <s v="None"/>
    <x v="12"/>
    <n v="0"/>
    <n v="0"/>
    <n v="0"/>
    <n v="0"/>
    <n v="0"/>
    <n v="0"/>
  </r>
  <r>
    <s v="B001062"/>
    <s v="COX-2 Inhibitor"/>
    <s v="Line 3"/>
    <d v="2025-03-08T00:00:00"/>
    <s v="Team B"/>
    <n v="22.26"/>
    <n v="48.17"/>
    <n v="318"/>
    <n v="39.1"/>
    <n v="6.25"/>
    <n v="99.03"/>
    <n v="6.61"/>
    <n v="134.9"/>
    <n v="86.11"/>
    <n v="94.59"/>
    <s v="Pass"/>
    <s v="No"/>
    <s v="None"/>
    <s v="None"/>
    <x v="11"/>
    <n v="0"/>
    <n v="0"/>
    <n v="0"/>
    <n v="0"/>
    <n v="0"/>
    <n v="0"/>
  </r>
  <r>
    <s v="B001063"/>
    <s v="Antidepressant"/>
    <s v="Line 1"/>
    <d v="2025-05-20T00:00:00"/>
    <s v="Team B"/>
    <n v="21.58"/>
    <n v="42.61"/>
    <n v="318"/>
    <n v="37.9"/>
    <n v="7.02"/>
    <n v="99.15"/>
    <n v="6.59"/>
    <n v="141.9"/>
    <n v="87.67"/>
    <n v="96.15"/>
    <s v="Pass"/>
    <s v="No"/>
    <s v="None"/>
    <s v="None"/>
    <x v="8"/>
    <n v="0"/>
    <n v="0"/>
    <n v="0"/>
    <n v="0"/>
    <n v="0"/>
    <n v="0"/>
  </r>
  <r>
    <s v="B001064"/>
    <s v="COX-2 Inhibitor"/>
    <s v="Line 2"/>
    <d v="2024-09-23T00:00:00"/>
    <s v="Team D"/>
    <n v="22.92"/>
    <n v="45.54"/>
    <n v="343"/>
    <n v="46.7"/>
    <n v="6.85"/>
    <n v="99.58"/>
    <n v="6.68"/>
    <n v="129"/>
    <n v="88.39"/>
    <n v="92.21"/>
    <s v="Pass"/>
    <s v="No"/>
    <s v="None"/>
    <s v="None"/>
    <x v="4"/>
    <n v="0"/>
    <n v="0"/>
    <n v="0"/>
    <n v="0"/>
    <n v="0"/>
    <n v="0"/>
  </r>
  <r>
    <s v="B001065"/>
    <s v="GLP-1 Agonist"/>
    <s v="Line 1"/>
    <d v="2024-04-15T00:00:00"/>
    <s v="Team B"/>
    <n v="21.87"/>
    <n v="42.02"/>
    <n v="314"/>
    <n v="42.1"/>
    <n v="8.0500000000000007"/>
    <n v="99.16"/>
    <n v="7.34"/>
    <n v="116.8"/>
    <n v="86.42"/>
    <n v="92.23"/>
    <s v="Pass"/>
    <s v="No"/>
    <s v="None"/>
    <s v="None"/>
    <x v="13"/>
    <n v="0"/>
    <n v="0"/>
    <n v="0"/>
    <n v="0"/>
    <n v="0"/>
    <n v="0"/>
  </r>
  <r>
    <s v="B001066"/>
    <s v="AED"/>
    <s v="Line 3"/>
    <d v="2025-02-16T00:00:00"/>
    <s v="Team C"/>
    <n v="21.54"/>
    <n v="50.2"/>
    <n v="320"/>
    <n v="41.3"/>
    <n v="6.77"/>
    <n v="99.08"/>
    <n v="7.12"/>
    <n v="134.1"/>
    <n v="87.99"/>
    <n v="93.33"/>
    <s v="Pass"/>
    <s v="No"/>
    <s v="None"/>
    <s v="None"/>
    <x v="1"/>
    <n v="0"/>
    <n v="0"/>
    <n v="0"/>
    <n v="0"/>
    <n v="0"/>
    <n v="0"/>
  </r>
  <r>
    <s v="B001067"/>
    <s v="GLP-1 Agonist"/>
    <s v="Line 1"/>
    <d v="2025-08-08T00:00:00"/>
    <s v="Team D"/>
    <n v="20.260000000000002"/>
    <n v="43.61"/>
    <n v="312"/>
    <n v="39.700000000000003"/>
    <n v="6.67"/>
    <n v="98.79"/>
    <n v="7.19"/>
    <n v="138.9"/>
    <n v="86.96"/>
    <n v="92.79"/>
    <s v="Pass"/>
    <s v="No"/>
    <s v="None"/>
    <s v="None"/>
    <x v="23"/>
    <n v="0"/>
    <n v="0"/>
    <n v="0"/>
    <n v="0"/>
    <n v="0"/>
    <n v="0"/>
  </r>
  <r>
    <s v="B001068"/>
    <s v="COX-2 Inhibitor"/>
    <s v="Line 3"/>
    <d v="2024-08-21T00:00:00"/>
    <s v="Team A"/>
    <n v="22.84"/>
    <n v="40.79"/>
    <n v="338"/>
    <n v="34.299999999999997"/>
    <n v="7.23"/>
    <n v="98.91"/>
    <n v="6.75"/>
    <n v="115.7"/>
    <n v="90.41"/>
    <n v="94.2"/>
    <s v="Pass"/>
    <s v="No"/>
    <s v="None"/>
    <s v="None"/>
    <x v="14"/>
    <n v="0"/>
    <n v="0"/>
    <n v="0"/>
    <n v="0"/>
    <n v="0"/>
    <n v="0"/>
  </r>
  <r>
    <s v="B001069"/>
    <s v="Antidepressant"/>
    <s v="Line 3"/>
    <d v="2024-11-29T00:00:00"/>
    <s v="Team C"/>
    <n v="21.42"/>
    <n v="38.79"/>
    <n v="341"/>
    <n v="50.4"/>
    <n v="7.43"/>
    <n v="99.24"/>
    <n v="6.78"/>
    <n v="135.19999999999999"/>
    <n v="86.81"/>
    <n v="91.91"/>
    <s v="Pass"/>
    <s v="No"/>
    <s v="None"/>
    <s v="None"/>
    <x v="5"/>
    <n v="0"/>
    <n v="0"/>
    <n v="0"/>
    <n v="0"/>
    <n v="0"/>
    <n v="0"/>
  </r>
  <r>
    <s v="B001070"/>
    <s v="GLP-1 Agonist"/>
    <s v="Line 1"/>
    <d v="2024-01-01T00:00:00"/>
    <s v="Team B"/>
    <n v="21.66"/>
    <n v="39.75"/>
    <n v="311"/>
    <n v="55"/>
    <n v="8"/>
    <n v="99.29"/>
    <n v="7.07"/>
    <n v="138.6"/>
    <n v="83.54"/>
    <n v="93.06"/>
    <s v="Pass"/>
    <s v="No"/>
    <s v="None"/>
    <s v="None"/>
    <x v="12"/>
    <n v="0"/>
    <n v="0"/>
    <n v="0"/>
    <n v="0"/>
    <n v="0"/>
    <n v="0"/>
  </r>
  <r>
    <s v="B001071"/>
    <s v="AED"/>
    <s v="Line 2"/>
    <d v="2025-05-29T00:00:00"/>
    <s v="Team C"/>
    <n v="21.91"/>
    <n v="40.200000000000003"/>
    <n v="294"/>
    <n v="43.6"/>
    <n v="6.89"/>
    <m/>
    <n v="6.8"/>
    <n v="129"/>
    <n v="84.86"/>
    <n v="93.85"/>
    <s v="Pass"/>
    <s v="No"/>
    <s v="None"/>
    <s v="None"/>
    <x v="8"/>
    <n v="0"/>
    <n v="0"/>
    <n v="1"/>
    <n v="0"/>
    <n v="0"/>
    <n v="0"/>
  </r>
  <r>
    <s v="B001072"/>
    <s v="COX-2 Inhibitor"/>
    <s v="Line 2"/>
    <d v="2025-09-25T00:00:00"/>
    <s v="Team A"/>
    <n v="21.08"/>
    <n v="37.74"/>
    <n v="365"/>
    <n v="39.700000000000003"/>
    <n v="7.16"/>
    <n v="98.58"/>
    <n v="6.69"/>
    <n v="129.6"/>
    <n v="90.49"/>
    <n v="95.64"/>
    <s v="Pass"/>
    <s v="No"/>
    <s v="None"/>
    <s v="None"/>
    <x v="9"/>
    <n v="0"/>
    <n v="0"/>
    <n v="0"/>
    <n v="0"/>
    <n v="0"/>
    <n v="0"/>
  </r>
  <r>
    <s v="B001073"/>
    <s v="GLP-1 Agonist"/>
    <s v="Line 2"/>
    <d v="2025-07-21T00:00:00"/>
    <s v="Team B"/>
    <n v="21.56"/>
    <n v="29.36"/>
    <n v="322"/>
    <n v="46.9"/>
    <n v="7.93"/>
    <n v="99.77"/>
    <n v="6.95"/>
    <n v="151"/>
    <n v="84.1"/>
    <n v="94.42"/>
    <s v="Pass"/>
    <s v="No"/>
    <s v="None"/>
    <s v="None"/>
    <x v="10"/>
    <n v="0"/>
    <n v="0"/>
    <n v="0"/>
    <n v="0"/>
    <n v="0"/>
    <n v="0"/>
  </r>
  <r>
    <s v="B001074"/>
    <s v="AED"/>
    <s v="Line 1"/>
    <d v="2024-11-09T00:00:00"/>
    <s v="Team A"/>
    <n v="22.19"/>
    <n v="36.25"/>
    <n v="323"/>
    <n v="38.4"/>
    <n v="7.2"/>
    <n v="99.2"/>
    <n v="6.9"/>
    <n v="114"/>
    <n v="89.28"/>
    <n v="91.61"/>
    <s v="Pass"/>
    <s v="No"/>
    <s v="None"/>
    <s v="None"/>
    <x v="5"/>
    <n v="0"/>
    <n v="0"/>
    <n v="0"/>
    <n v="0"/>
    <n v="0"/>
    <n v="0"/>
  </r>
  <r>
    <s v="B001075"/>
    <s v="AED"/>
    <s v="Line 1"/>
    <d v="2024-02-02T00:00:00"/>
    <s v="Team D"/>
    <n v="22.28"/>
    <n v="53.93"/>
    <n v="320"/>
    <n v="57.2"/>
    <n v="7.08"/>
    <n v="99.07"/>
    <n v="7.23"/>
    <n v="133.9"/>
    <n v="84.87"/>
    <n v="93.5"/>
    <s v="Pass"/>
    <s v="No"/>
    <s v="None"/>
    <s v="None"/>
    <x v="15"/>
    <n v="0"/>
    <n v="0"/>
    <n v="0"/>
    <n v="0"/>
    <n v="0"/>
    <n v="0"/>
  </r>
  <r>
    <s v="B001076"/>
    <s v="GLP-1 Agonist"/>
    <s v="Line 2"/>
    <d v="2024-12-25T00:00:00"/>
    <s v="Team C"/>
    <n v="21.59"/>
    <n v="36.72"/>
    <n v="330"/>
    <n v="55.6"/>
    <n v="8.34"/>
    <n v="98.48"/>
    <n v="6.94"/>
    <n v="130.19999999999999"/>
    <n v="83.32"/>
    <n v="91.86"/>
    <s v="Pass"/>
    <s v="No"/>
    <s v="None"/>
    <s v="None"/>
    <x v="16"/>
    <n v="0"/>
    <n v="0"/>
    <n v="0"/>
    <n v="0"/>
    <n v="0"/>
    <n v="0"/>
  </r>
  <r>
    <s v="B001077"/>
    <s v="GLP-1 Agonist"/>
    <s v="Line 2"/>
    <d v="2025-11-18T00:00:00"/>
    <s v="Team A"/>
    <n v="20.02"/>
    <n v="49.52"/>
    <n v="271"/>
    <n v="48.9"/>
    <n v="7.29"/>
    <n v="98.75"/>
    <n v="7.32"/>
    <n v="156.4"/>
    <n v="86.47"/>
    <n v="94.31"/>
    <s v="Pass"/>
    <s v="No"/>
    <s v="None"/>
    <s v="None"/>
    <x v="18"/>
    <n v="0"/>
    <n v="0"/>
    <n v="0"/>
    <n v="0"/>
    <n v="0"/>
    <n v="0"/>
  </r>
  <r>
    <s v="B001078"/>
    <s v="GLP-1 Agonist"/>
    <s v="Line 2"/>
    <d v="2024-03-02T00:00:00"/>
    <s v="Team C"/>
    <n v="22.46"/>
    <n v="42.02"/>
    <n v="322"/>
    <n v="43.3"/>
    <n v="7.27"/>
    <n v="99.1"/>
    <n v="6.98"/>
    <n v="143.69999999999999"/>
    <n v="89.56"/>
    <n v="93.24"/>
    <s v="Pass"/>
    <s v="No"/>
    <s v="None"/>
    <s v="None"/>
    <x v="21"/>
    <n v="0"/>
    <n v="0"/>
    <n v="0"/>
    <n v="0"/>
    <n v="0"/>
    <n v="0"/>
  </r>
  <r>
    <s v="B001079"/>
    <s v="COX-2 Inhibitor"/>
    <s v="Line 1"/>
    <d v="2024-06-05T00:00:00"/>
    <s v="Team D"/>
    <n v="22.81"/>
    <n v="42.75"/>
    <n v="331"/>
    <n v="36.799999999999997"/>
    <n v="5.81"/>
    <n v="98.84"/>
    <n v="6.97"/>
    <n v="99.1"/>
    <n v="90.6"/>
    <n v="97.42"/>
    <s v="Pass"/>
    <s v="No"/>
    <s v="None"/>
    <s v="None"/>
    <x v="19"/>
    <n v="0"/>
    <n v="0"/>
    <n v="0"/>
    <n v="0"/>
    <n v="0"/>
    <n v="0"/>
  </r>
  <r>
    <s v="B001080"/>
    <s v="GLP-1 Agonist"/>
    <s v="Line2"/>
    <d v="2025-09-03T00:00:00"/>
    <s v="Team C"/>
    <n v="20.6"/>
    <n v="32.5"/>
    <n v="320"/>
    <n v="43.2"/>
    <n v="7.55"/>
    <n v="98.25"/>
    <n v="6.93"/>
    <n v="135.30000000000001"/>
    <n v="86.85"/>
    <n v="92.66"/>
    <s v="Pass"/>
    <s v="No"/>
    <s v="None"/>
    <s v="None"/>
    <x v="9"/>
    <n v="0"/>
    <n v="0"/>
    <n v="0"/>
    <n v="0"/>
    <n v="0"/>
    <n v="0"/>
  </r>
  <r>
    <s v="B001081"/>
    <s v="Antidepressant"/>
    <s v="Line 2"/>
    <d v="2025-02-19T00:00:00"/>
    <s v="Team B"/>
    <n v="21.41"/>
    <n v="42.02"/>
    <n v="322"/>
    <n v="42.5"/>
    <n v="7.6"/>
    <n v="99.19"/>
    <n v="6.75"/>
    <n v="124"/>
    <n v="91.17"/>
    <n v="94.18"/>
    <s v="Pass"/>
    <s v="No"/>
    <s v="None"/>
    <s v="None"/>
    <x v="1"/>
    <n v="0"/>
    <n v="0"/>
    <n v="0"/>
    <n v="0"/>
    <n v="0"/>
    <n v="0"/>
  </r>
  <r>
    <s v="B001082"/>
    <s v="AED"/>
    <s v="Line 1"/>
    <d v="2024-05-04T00:00:00"/>
    <s v="Team D"/>
    <n v="21.97"/>
    <n v="53.46"/>
    <n v="293"/>
    <n v="46.7"/>
    <n v="7.48"/>
    <n v="98.81"/>
    <n v="6.93"/>
    <n v="124.4"/>
    <n v="83.01"/>
    <n v="93.61"/>
    <s v="Pass"/>
    <s v="No"/>
    <s v="None"/>
    <s v="None"/>
    <x v="3"/>
    <n v="0"/>
    <n v="0"/>
    <n v="0"/>
    <n v="0"/>
    <n v="0"/>
    <n v="0"/>
  </r>
  <r>
    <s v="B001083"/>
    <s v="AED"/>
    <s v="Line 3"/>
    <d v="2024-01-18T00:00:00"/>
    <s v="Team A"/>
    <n v="22.31"/>
    <n v="51.79"/>
    <n v="306"/>
    <n v="44.6"/>
    <n v="7.39"/>
    <n v="99.21"/>
    <n v="6.95"/>
    <m/>
    <n v="84.02"/>
    <n v="92.7"/>
    <s v="Pass"/>
    <s v="No"/>
    <s v="None"/>
    <s v="None"/>
    <x v="12"/>
    <n v="0"/>
    <n v="0"/>
    <n v="0"/>
    <n v="0"/>
    <n v="1"/>
    <n v="0"/>
  </r>
  <r>
    <s v="B001084"/>
    <s v="AED"/>
    <s v="Line 1"/>
    <d v="2024-10-27T00:00:00"/>
    <s v="Team A"/>
    <n v="21.43"/>
    <n v="45.37"/>
    <n v="333"/>
    <n v="37"/>
    <n v="7.08"/>
    <n v="98.92"/>
    <n v="6.84"/>
    <n v="133.5"/>
    <n v="87.42"/>
    <n v="93.99"/>
    <s v="Pass"/>
    <s v="No"/>
    <s v="None"/>
    <s v="None"/>
    <x v="20"/>
    <n v="0"/>
    <n v="0"/>
    <n v="0"/>
    <n v="0"/>
    <n v="0"/>
    <n v="0"/>
  </r>
  <r>
    <s v="B001085"/>
    <s v="AED"/>
    <s v="Line 2"/>
    <d v="2025-03-10T00:00:00"/>
    <s v="Team A"/>
    <n v="22.42"/>
    <n v="38.26"/>
    <n v="311"/>
    <n v="56.7"/>
    <n v="7.77"/>
    <n v="99"/>
    <n v="6.83"/>
    <n v="141.80000000000001"/>
    <n v="87.71"/>
    <n v="90.85"/>
    <s v="Pass"/>
    <s v="Yes"/>
    <s v="Process"/>
    <s v="Minor"/>
    <x v="11"/>
    <n v="0"/>
    <n v="0"/>
    <n v="0"/>
    <n v="0"/>
    <n v="0"/>
    <n v="0"/>
  </r>
  <r>
    <s v="B001086"/>
    <s v="COX-2 Inhibitor"/>
    <s v="Line 3"/>
    <d v="2025-09-06T00:00:00"/>
    <s v="Team D"/>
    <n v="21.16"/>
    <m/>
    <n v="329"/>
    <n v="39.799999999999997"/>
    <n v="7.05"/>
    <n v="99.44"/>
    <n v="6.49"/>
    <n v="115.9"/>
    <n v="90.15"/>
    <n v="95.56"/>
    <s v="Pass"/>
    <s v="No"/>
    <s v="None"/>
    <s v="None"/>
    <x v="9"/>
    <n v="0"/>
    <n v="1"/>
    <n v="0"/>
    <n v="0"/>
    <n v="0"/>
    <n v="0"/>
  </r>
  <r>
    <s v="B001087"/>
    <s v="COX-2 Inhibitor"/>
    <s v="Line 2"/>
    <d v="2025-10-08T00:00:00"/>
    <s v="Team C"/>
    <n v="21.72"/>
    <n v="38.74"/>
    <n v="329"/>
    <n v="39.5"/>
    <n v="6.75"/>
    <n v="99.53"/>
    <n v="6.81"/>
    <n v="114.6"/>
    <m/>
    <n v="94.69"/>
    <s v="Pass"/>
    <s v="No"/>
    <s v="None"/>
    <s v="None"/>
    <x v="17"/>
    <n v="0"/>
    <n v="0"/>
    <n v="0"/>
    <n v="0"/>
    <n v="0"/>
    <n v="1"/>
  </r>
  <r>
    <s v="B001088"/>
    <s v="COX-2 Inhibitor"/>
    <s v="Line 2"/>
    <d v="2024-11-30T00:00:00"/>
    <s v="Team C"/>
    <n v="20.95"/>
    <n v="49.39"/>
    <n v="352"/>
    <n v="35.700000000000003"/>
    <n v="5.95"/>
    <n v="98.9"/>
    <n v="6.82"/>
    <n v="118"/>
    <n v="88.16"/>
    <n v="92.77"/>
    <s v="Pass"/>
    <s v="No"/>
    <s v="None"/>
    <s v="None"/>
    <x v="5"/>
    <n v="0"/>
    <n v="0"/>
    <n v="0"/>
    <n v="0"/>
    <n v="0"/>
    <n v="0"/>
  </r>
  <r>
    <s v="B001089"/>
    <s v="GLP-1 Agonist"/>
    <s v="Line 1"/>
    <d v="2024-11-04T00:00:00"/>
    <s v="Team C"/>
    <n v="20.83"/>
    <n v="48.16"/>
    <n v="332"/>
    <n v="39.4"/>
    <n v="7.56"/>
    <n v="99.1"/>
    <n v="7.1"/>
    <n v="127.9"/>
    <n v="84.63"/>
    <n v="93.95"/>
    <s v="Pass"/>
    <s v="No"/>
    <s v="None"/>
    <s v="None"/>
    <x v="5"/>
    <n v="0"/>
    <n v="0"/>
    <n v="0"/>
    <n v="0"/>
    <n v="0"/>
    <n v="0"/>
  </r>
  <r>
    <s v="B001090"/>
    <s v="GLP-1 Agonist"/>
    <s v="Line 1"/>
    <d v="2025-11-11T00:00:00"/>
    <s v="Team B"/>
    <n v="22.63"/>
    <n v="40.98"/>
    <n v="261"/>
    <n v="46.5"/>
    <n v="6.78"/>
    <n v="98.75"/>
    <n v="6.84"/>
    <n v="136.9"/>
    <n v="86.17"/>
    <n v="89.67"/>
    <s v="Pass"/>
    <s v="No"/>
    <s v="None"/>
    <s v="None"/>
    <x v="18"/>
    <n v="0"/>
    <n v="0"/>
    <n v="0"/>
    <n v="0"/>
    <n v="0"/>
    <n v="0"/>
  </r>
  <r>
    <s v="B001091"/>
    <s v="Antidepressant"/>
    <s v="Line 1"/>
    <d v="2025-07-21T00:00:00"/>
    <s v="Team A"/>
    <n v="23.54"/>
    <n v="40.479999999999997"/>
    <n v="370"/>
    <n v="39.200000000000003"/>
    <n v="7.22"/>
    <n v="99.09"/>
    <n v="6.68"/>
    <n v="128.1"/>
    <n v="90.48"/>
    <n v="94.41"/>
    <s v="Pass"/>
    <s v="No"/>
    <s v="None"/>
    <s v="None"/>
    <x v="10"/>
    <n v="0"/>
    <n v="0"/>
    <n v="0"/>
    <n v="0"/>
    <n v="0"/>
    <n v="0"/>
  </r>
  <r>
    <s v="B001092"/>
    <s v="COX-2 Inhibitor"/>
    <s v="Line 3"/>
    <d v="2024-06-02T00:00:00"/>
    <s v="Team D"/>
    <n v="22.68"/>
    <n v="50.74"/>
    <n v="344"/>
    <n v="43.4"/>
    <n v="6.53"/>
    <n v="99.2"/>
    <n v="6.56"/>
    <n v="110.4"/>
    <n v="89.57"/>
    <n v="94.26"/>
    <s v="Pass"/>
    <s v="No"/>
    <s v="None"/>
    <s v="None"/>
    <x v="19"/>
    <n v="0"/>
    <n v="0"/>
    <n v="0"/>
    <n v="0"/>
    <n v="0"/>
    <n v="0"/>
  </r>
  <r>
    <s v="B001093"/>
    <s v="GLP-1 Agonist"/>
    <s v="Line 3"/>
    <d v="2025-05-13T00:00:00"/>
    <s v="Team D"/>
    <n v="21.02"/>
    <n v="35.11"/>
    <n v="310"/>
    <n v="53.5"/>
    <n v="8.99"/>
    <n v="99.23"/>
    <n v="7.09"/>
    <n v="137.4"/>
    <n v="85"/>
    <n v="89.63"/>
    <s v="Pass"/>
    <s v="No"/>
    <s v="None"/>
    <s v="None"/>
    <x v="8"/>
    <n v="0"/>
    <n v="0"/>
    <n v="0"/>
    <n v="0"/>
    <n v="0"/>
    <n v="0"/>
  </r>
  <r>
    <s v="B001094"/>
    <s v="Antidepressant"/>
    <s v="Line 1"/>
    <d v="2025-06-06T00:00:00"/>
    <s v="Team A"/>
    <n v="21.83"/>
    <n v="42.26"/>
    <n v="312"/>
    <n v="45.2"/>
    <n v="5.77"/>
    <n v="99.19"/>
    <n v="6.63"/>
    <n v="126.9"/>
    <n v="86.49"/>
    <n v="94.93"/>
    <s v="Pass"/>
    <s v="No"/>
    <s v="None"/>
    <s v="None"/>
    <x v="2"/>
    <n v="0"/>
    <n v="0"/>
    <n v="0"/>
    <n v="0"/>
    <n v="0"/>
    <n v="0"/>
  </r>
  <r>
    <s v="B001095"/>
    <s v="COX-2 Inhibitor"/>
    <s v="Line 1"/>
    <d v="2024-06-19T00:00:00"/>
    <s v="Team A"/>
    <n v="22.86"/>
    <n v="45.31"/>
    <n v="340"/>
    <n v="43.4"/>
    <n v="7.71"/>
    <n v="98.83"/>
    <n v="6.59"/>
    <n v="135.9"/>
    <n v="87.81"/>
    <n v="93.75"/>
    <s v="Pass"/>
    <s v="No"/>
    <s v="None"/>
    <s v="None"/>
    <x v="19"/>
    <n v="0"/>
    <n v="0"/>
    <n v="0"/>
    <n v="0"/>
    <n v="0"/>
    <n v="0"/>
  </r>
  <r>
    <s v="B001096"/>
    <s v="GLP-1 Agonist"/>
    <s v="Line 1"/>
    <d v="2025-12-15T00:00:00"/>
    <s v="Team C"/>
    <n v="20.329999999999998"/>
    <n v="35.69"/>
    <n v="303"/>
    <n v="56.9"/>
    <n v="7.21"/>
    <n v="98.51"/>
    <n v="7.07"/>
    <n v="151.9"/>
    <n v="85.9"/>
    <n v="91.89"/>
    <s v="Pass"/>
    <s v="No"/>
    <s v="None"/>
    <s v="None"/>
    <x v="6"/>
    <n v="0"/>
    <n v="0"/>
    <n v="0"/>
    <n v="0"/>
    <n v="0"/>
    <n v="0"/>
  </r>
  <r>
    <s v="B001097"/>
    <s v="Antidepressant"/>
    <s v="Line 2"/>
    <d v="2024-08-04T00:00:00"/>
    <s v="Team A"/>
    <n v="21.57"/>
    <n v="38.82"/>
    <n v="301"/>
    <n v="44.1"/>
    <n v="6.42"/>
    <n v="99.09"/>
    <n v="6.8"/>
    <n v="127.7"/>
    <n v="92.48"/>
    <n v="95.89"/>
    <s v="Pass"/>
    <s v="No"/>
    <s v="None"/>
    <s v="None"/>
    <x v="14"/>
    <n v="0"/>
    <n v="0"/>
    <n v="0"/>
    <n v="0"/>
    <n v="0"/>
    <n v="0"/>
  </r>
  <r>
    <s v="B001098"/>
    <s v="AED"/>
    <s v="Line 2"/>
    <d v="2025-02-05T00:00:00"/>
    <s v="Team C"/>
    <n v="22.88"/>
    <n v="40.43"/>
    <n v="300"/>
    <n v="51"/>
    <n v="7.68"/>
    <n v="99.26"/>
    <n v="6.89"/>
    <n v="139.1"/>
    <n v="83"/>
    <n v="93.29"/>
    <s v="Pass"/>
    <s v="No"/>
    <s v="None"/>
    <s v="None"/>
    <x v="1"/>
    <n v="0"/>
    <n v="0"/>
    <n v="0"/>
    <n v="0"/>
    <n v="0"/>
    <n v="0"/>
  </r>
  <r>
    <s v="B001099"/>
    <s v="AED"/>
    <s v="Line 3"/>
    <d v="2024-12-26T00:00:00"/>
    <s v="Team D"/>
    <n v="21.02"/>
    <n v="51.08"/>
    <n v="336"/>
    <n v="49.2"/>
    <n v="8.14"/>
    <n v="98.98"/>
    <n v="7.08"/>
    <n v="134.4"/>
    <n v="89.14"/>
    <n v="92.81"/>
    <s v="Pass"/>
    <s v="No"/>
    <s v="None"/>
    <s v="None"/>
    <x v="16"/>
    <n v="0"/>
    <n v="0"/>
    <n v="0"/>
    <n v="0"/>
    <n v="0"/>
    <n v="0"/>
  </r>
  <r>
    <s v="B001100"/>
    <s v="Antidepressant"/>
    <s v="Line 3"/>
    <d v="2025-05-20T00:00:00"/>
    <s v="Team B"/>
    <n v="21.44"/>
    <m/>
    <n v="292"/>
    <n v="32"/>
    <n v="6.85"/>
    <n v="99"/>
    <n v="7.06"/>
    <n v="130.1"/>
    <n v="89.73"/>
    <n v="92.49"/>
    <s v="Pass"/>
    <s v="No"/>
    <s v="None"/>
    <s v="None"/>
    <x v="8"/>
    <n v="0"/>
    <n v="1"/>
    <n v="0"/>
    <n v="0"/>
    <n v="0"/>
    <n v="0"/>
  </r>
  <r>
    <s v="B001101"/>
    <s v="Antidepressant"/>
    <s v="Line 1"/>
    <d v="2025-10-21T00:00:00"/>
    <s v="Team B"/>
    <n v="22.01"/>
    <n v="42.57"/>
    <n v="328"/>
    <n v="40.200000000000003"/>
    <n v="7.43"/>
    <n v="99.09"/>
    <n v="6.82"/>
    <n v="127.6"/>
    <n v="90.14"/>
    <n v="96.72"/>
    <s v="Pass"/>
    <s v="No"/>
    <s v="None"/>
    <s v="None"/>
    <x v="17"/>
    <n v="0"/>
    <n v="0"/>
    <n v="0"/>
    <n v="0"/>
    <n v="0"/>
    <n v="0"/>
  </r>
  <r>
    <s v="B001102"/>
    <s v="GLP-1 Agonist"/>
    <s v="Line 2"/>
    <d v="2024-10-14T00:00:00"/>
    <s v="Team D"/>
    <n v="21.71"/>
    <n v="38.659999999999997"/>
    <n v="293"/>
    <n v="43.2"/>
    <n v="7.19"/>
    <n v="99.03"/>
    <n v="6.76"/>
    <n v="147.4"/>
    <n v="86.97"/>
    <n v="93.14"/>
    <s v="Pass"/>
    <s v="No"/>
    <s v="None"/>
    <s v="None"/>
    <x v="20"/>
    <n v="0"/>
    <n v="0"/>
    <n v="0"/>
    <n v="0"/>
    <n v="0"/>
    <n v="0"/>
  </r>
  <r>
    <s v="B001103"/>
    <s v="AED"/>
    <s v="Line 2"/>
    <d v="2024-10-08T00:00:00"/>
    <s v="Team B"/>
    <n v="21.33"/>
    <n v="41"/>
    <n v="298"/>
    <n v="46.3"/>
    <n v="7.12"/>
    <n v="98.74"/>
    <n v="6.97"/>
    <n v="119.9"/>
    <n v="89.56"/>
    <n v="93"/>
    <s v="Pass"/>
    <s v="No"/>
    <s v="None"/>
    <s v="None"/>
    <x v="20"/>
    <n v="0"/>
    <n v="0"/>
    <n v="0"/>
    <n v="0"/>
    <n v="0"/>
    <n v="0"/>
  </r>
  <r>
    <s v="B001104"/>
    <s v="AED"/>
    <s v="Line 1"/>
    <d v="2025-07-03T00:00:00"/>
    <s v="Team A"/>
    <n v="21.86"/>
    <n v="44.01"/>
    <n v="350"/>
    <n v="39.6"/>
    <n v="6.95"/>
    <n v="99.19"/>
    <n v="6.98"/>
    <n v="119"/>
    <n v="88.69"/>
    <n v="92.98"/>
    <s v="Pass"/>
    <s v="No"/>
    <s v="None"/>
    <s v="None"/>
    <x v="10"/>
    <n v="0"/>
    <n v="0"/>
    <n v="0"/>
    <n v="0"/>
    <n v="0"/>
    <n v="0"/>
  </r>
  <r>
    <s v="B001105"/>
    <s v="Antidepressant"/>
    <s v="Line 3"/>
    <d v="2025-11-27T00:00:00"/>
    <s v="Team A"/>
    <n v="22.46"/>
    <n v="39.25"/>
    <n v="303"/>
    <n v="45.8"/>
    <n v="7.19"/>
    <n v="99.33"/>
    <n v="6.9"/>
    <n v="132.6"/>
    <n v="85.28"/>
    <n v="92.4"/>
    <s v="Failed"/>
    <s v="No"/>
    <s v="None"/>
    <s v="None"/>
    <x v="18"/>
    <n v="0"/>
    <n v="0"/>
    <n v="0"/>
    <n v="0"/>
    <n v="0"/>
    <n v="0"/>
  </r>
  <r>
    <s v="B001106"/>
    <s v="COX-2 Inhibitor"/>
    <s v="Line 1"/>
    <d v="2025-10-26T00:00:00"/>
    <s v="Team D"/>
    <n v="23.97"/>
    <n v="42.51"/>
    <n v="320"/>
    <n v="42.4"/>
    <n v="5.69"/>
    <n v="99.04"/>
    <n v="6.56"/>
    <n v="125.5"/>
    <n v="89.2"/>
    <n v="94.2"/>
    <s v="Pass"/>
    <s v="No"/>
    <s v="None"/>
    <s v="None"/>
    <x v="17"/>
    <n v="0"/>
    <n v="0"/>
    <n v="0"/>
    <n v="0"/>
    <n v="0"/>
    <n v="0"/>
  </r>
  <r>
    <s v="B001107"/>
    <s v="Antidepressant"/>
    <s v="Line 3"/>
    <d v="2025-07-04T00:00:00"/>
    <s v="Team D"/>
    <n v="21.91"/>
    <n v="44.07"/>
    <n v="317"/>
    <n v="49.1"/>
    <n v="7.59"/>
    <n v="99.16"/>
    <n v="6.74"/>
    <n v="154"/>
    <n v="88.6"/>
    <n v="95.04"/>
    <s v="Pass"/>
    <s v="No"/>
    <s v="None"/>
    <s v="None"/>
    <x v="10"/>
    <n v="0"/>
    <n v="0"/>
    <n v="0"/>
    <n v="0"/>
    <n v="0"/>
    <n v="0"/>
  </r>
  <r>
    <s v="B001108"/>
    <s v="GLP-1 Agonist"/>
    <s v="Line 3"/>
    <d v="2025-05-28T00:00:00"/>
    <s v="Team A"/>
    <n v="21.47"/>
    <n v="37.97"/>
    <n v="286"/>
    <n v="57.4"/>
    <n v="8.42"/>
    <n v="98.46"/>
    <n v="6.99"/>
    <n v="130.69999999999999"/>
    <n v="83.71"/>
    <n v="91.38"/>
    <s v="Pass"/>
    <s v="No"/>
    <s v="None"/>
    <s v="None"/>
    <x v="8"/>
    <n v="0"/>
    <n v="0"/>
    <n v="0"/>
    <n v="0"/>
    <n v="0"/>
    <n v="0"/>
  </r>
  <r>
    <s v="B001109"/>
    <s v="AED"/>
    <s v="Line 3"/>
    <d v="2025-07-15T00:00:00"/>
    <s v="Team D"/>
    <n v="22.95"/>
    <n v="43.05"/>
    <n v="315"/>
    <n v="36.299999999999997"/>
    <n v="7.94"/>
    <n v="98.97"/>
    <n v="6.8"/>
    <n v="126"/>
    <n v="83.41"/>
    <n v="90.86"/>
    <s v="Pass"/>
    <s v="No"/>
    <s v="None"/>
    <s v="None"/>
    <x v="10"/>
    <n v="0"/>
    <n v="0"/>
    <n v="0"/>
    <n v="0"/>
    <n v="0"/>
    <n v="0"/>
  </r>
  <r>
    <s v="B001110"/>
    <s v="Antidepressant"/>
    <s v="Line 2"/>
    <d v="2025-11-15T00:00:00"/>
    <s v="Team A"/>
    <n v="21.59"/>
    <n v="41.07"/>
    <n v="323"/>
    <n v="34.4"/>
    <n v="6.03"/>
    <n v="99.07"/>
    <n v="6.5"/>
    <m/>
    <n v="88.81"/>
    <n v="93.86"/>
    <s v="Pass"/>
    <s v="No"/>
    <s v="None"/>
    <s v="None"/>
    <x v="18"/>
    <n v="0"/>
    <n v="0"/>
    <n v="0"/>
    <n v="0"/>
    <n v="1"/>
    <n v="0"/>
  </r>
  <r>
    <s v="B001111"/>
    <s v="Antidepressant"/>
    <s v="Line 1"/>
    <d v="2024-01-08T00:00:00"/>
    <s v="Team A"/>
    <n v="21.01"/>
    <n v="40.409999999999997"/>
    <n v="324"/>
    <n v="58.1"/>
    <n v="7.21"/>
    <n v="99.5"/>
    <n v="6.8"/>
    <n v="138.4"/>
    <m/>
    <n v="91.65"/>
    <s v="Pass"/>
    <s v="No"/>
    <s v="None"/>
    <s v="None"/>
    <x v="12"/>
    <n v="0"/>
    <n v="0"/>
    <n v="0"/>
    <n v="0"/>
    <n v="0"/>
    <n v="1"/>
  </r>
  <r>
    <s v="B001112"/>
    <s v="GLP-1 Agonist"/>
    <s v="Line 3"/>
    <d v="2025-03-06T00:00:00"/>
    <s v="Team B"/>
    <n v="21.69"/>
    <n v="37.79"/>
    <n v="298"/>
    <n v="55.1"/>
    <n v="9.06"/>
    <n v="98.88"/>
    <n v="7.04"/>
    <n v="160.9"/>
    <n v="84.03"/>
    <n v="92.65"/>
    <s v="Pass"/>
    <s v="Yes"/>
    <s v="Environmental"/>
    <s v="Critical"/>
    <x v="11"/>
    <n v="0"/>
    <n v="0"/>
    <n v="0"/>
    <n v="0"/>
    <n v="0"/>
    <n v="0"/>
  </r>
  <r>
    <s v="B001113"/>
    <s v="COX-2 Inhibitor"/>
    <s v="Line 3"/>
    <d v="2024-01-25T00:00:00"/>
    <s v="Team B"/>
    <n v="23.31"/>
    <n v="46.81"/>
    <n v="327"/>
    <n v="40.700000000000003"/>
    <n v="7.21"/>
    <n v="99.3"/>
    <n v="6.76"/>
    <n v="130.19999999999999"/>
    <n v="86.82"/>
    <n v="94.2"/>
    <s v="Pass"/>
    <s v="No"/>
    <s v="None"/>
    <s v="None"/>
    <x v="12"/>
    <n v="0"/>
    <n v="0"/>
    <n v="0"/>
    <n v="0"/>
    <n v="0"/>
    <n v="0"/>
  </r>
  <r>
    <s v="B001114"/>
    <s v="AED"/>
    <s v="Line 2"/>
    <d v="2025-02-25T00:00:00"/>
    <s v="Team D"/>
    <m/>
    <n v="35.15"/>
    <n v="327"/>
    <n v="45.2"/>
    <n v="7.61"/>
    <m/>
    <n v="6.86"/>
    <n v="116.9"/>
    <n v="89.58"/>
    <n v="95.87"/>
    <s v="Pass"/>
    <s v="No"/>
    <s v="None"/>
    <s v="None"/>
    <x v="1"/>
    <n v="1"/>
    <n v="0"/>
    <n v="1"/>
    <n v="0"/>
    <n v="0"/>
    <n v="0"/>
  </r>
  <r>
    <s v="B001115"/>
    <s v="AED"/>
    <s v="Line 3"/>
    <d v="2024-10-15T00:00:00"/>
    <s v="Team C"/>
    <n v="21.73"/>
    <n v="51.87"/>
    <n v="313"/>
    <n v="46.2"/>
    <n v="7.94"/>
    <n v="98.18"/>
    <n v="7.1"/>
    <n v="147"/>
    <n v="80.97"/>
    <n v="92.68"/>
    <s v="Pass"/>
    <s v="No"/>
    <s v="None"/>
    <s v="None"/>
    <x v="20"/>
    <n v="0"/>
    <n v="0"/>
    <n v="0"/>
    <n v="0"/>
    <n v="0"/>
    <n v="0"/>
  </r>
  <r>
    <s v="B001116"/>
    <s v="Antidepressant"/>
    <s v="Line 1"/>
    <d v="2024-08-10T00:00:00"/>
    <s v="Team A"/>
    <n v="20.91"/>
    <n v="42.68"/>
    <n v="311"/>
    <n v="31.4"/>
    <n v="6.88"/>
    <n v="99.05"/>
    <m/>
    <n v="131.1"/>
    <n v="90.12"/>
    <n v="91.75"/>
    <s v="Pass"/>
    <s v="Yes"/>
    <s v="Process"/>
    <s v="Minor"/>
    <x v="14"/>
    <n v="0"/>
    <n v="0"/>
    <n v="0"/>
    <n v="1"/>
    <n v="0"/>
    <n v="0"/>
  </r>
  <r>
    <s v="B001117"/>
    <s v="Antidepressant"/>
    <s v="Line 2"/>
    <d v="2025-10-13T00:00:00"/>
    <s v="Team C"/>
    <n v="21.96"/>
    <n v="45.05"/>
    <n v="347"/>
    <n v="36.799999999999997"/>
    <n v="7.82"/>
    <n v="99.09"/>
    <n v="6.86"/>
    <n v="124.9"/>
    <n v="88.88"/>
    <n v="94.85"/>
    <s v="Pass"/>
    <s v="Yes"/>
    <s v="Process"/>
    <s v="Minor"/>
    <x v="17"/>
    <n v="0"/>
    <n v="0"/>
    <n v="0"/>
    <n v="0"/>
    <n v="0"/>
    <n v="0"/>
  </r>
  <r>
    <s v="B001118"/>
    <s v="AED"/>
    <s v="Line 3"/>
    <d v="2025-06-02T00:00:00"/>
    <s v="Team D"/>
    <n v="22.72"/>
    <n v="47.63"/>
    <n v="313"/>
    <n v="44.9"/>
    <n v="7.7"/>
    <n v="98.9"/>
    <n v="7.15"/>
    <n v="117.8"/>
    <n v="91.03"/>
    <n v="91.64"/>
    <s v="Pass"/>
    <s v="No"/>
    <s v="None"/>
    <s v="None"/>
    <x v="2"/>
    <n v="0"/>
    <n v="0"/>
    <n v="0"/>
    <n v="0"/>
    <n v="0"/>
    <n v="0"/>
  </r>
  <r>
    <s v="B001118"/>
    <s v="AED"/>
    <s v="Line 3"/>
    <d v="2025-06-02T00:00:00"/>
    <s v="Team D"/>
    <n v="22.72"/>
    <n v="47.63"/>
    <n v="313"/>
    <n v="44.9"/>
    <n v="7.7"/>
    <n v="98.9"/>
    <n v="7.15"/>
    <n v="117.8"/>
    <n v="91.03"/>
    <n v="91.64"/>
    <s v="Pass"/>
    <s v="No"/>
    <s v="None"/>
    <s v="None"/>
    <x v="2"/>
    <n v="0"/>
    <n v="0"/>
    <n v="0"/>
    <n v="0"/>
    <n v="0"/>
    <n v="0"/>
  </r>
  <r>
    <s v="B001119"/>
    <s v="Antidepressant"/>
    <s v="Line 1"/>
    <d v="2025-02-18T00:00:00"/>
    <s v="Team C"/>
    <n v="21.07"/>
    <n v="38.46"/>
    <n v="340"/>
    <n v="38.1"/>
    <n v="6.31"/>
    <n v="99.22"/>
    <n v="6.63"/>
    <n v="120.9"/>
    <n v="88.68"/>
    <n v="94.08"/>
    <s v="Pass"/>
    <s v="No"/>
    <s v="None"/>
    <s v="None"/>
    <x v="1"/>
    <n v="0"/>
    <n v="0"/>
    <n v="0"/>
    <n v="0"/>
    <n v="0"/>
    <n v="0"/>
  </r>
  <r>
    <s v="B001120"/>
    <s v="AED"/>
    <s v="Line 2"/>
    <d v="2025-10-06T00:00:00"/>
    <s v="Team A"/>
    <n v="21.62"/>
    <n v="39.43"/>
    <n v="337"/>
    <n v="40.799999999999997"/>
    <n v="7.5"/>
    <n v="98.89"/>
    <n v="6.95"/>
    <n v="132.5"/>
    <n v="88.44"/>
    <n v="94.39"/>
    <s v="Pass"/>
    <s v="No"/>
    <s v="None"/>
    <s v="None"/>
    <x v="17"/>
    <n v="0"/>
    <n v="0"/>
    <n v="0"/>
    <n v="0"/>
    <n v="0"/>
    <n v="0"/>
  </r>
  <r>
    <s v="B001121"/>
    <s v="COX-2 Inhibitor"/>
    <s v="Line 3"/>
    <d v="2024-03-12T00:00:00"/>
    <s v="Team A"/>
    <n v="22.21"/>
    <n v="37.840000000000003"/>
    <n v="363"/>
    <n v="53.6"/>
    <n v="7.18"/>
    <n v="99.13"/>
    <n v="6.5"/>
    <n v="140.30000000000001"/>
    <n v="85.87"/>
    <n v="89.63"/>
    <s v="Pass"/>
    <s v="No"/>
    <s v="None"/>
    <s v="None"/>
    <x v="21"/>
    <n v="0"/>
    <n v="0"/>
    <n v="0"/>
    <n v="0"/>
    <n v="0"/>
    <n v="0"/>
  </r>
  <r>
    <s v="B001122"/>
    <s v="Antidepressant"/>
    <s v="Line 3"/>
    <d v="2025-04-17T00:00:00"/>
    <s v="Team B"/>
    <n v="21.48"/>
    <n v="40.76"/>
    <n v="332"/>
    <n v="42.1"/>
    <n v="7.29"/>
    <n v="98.78"/>
    <n v="6.69"/>
    <n v="111.5"/>
    <n v="87.59"/>
    <n v="94.53"/>
    <s v="Pass"/>
    <s v="No"/>
    <s v="None"/>
    <s v="None"/>
    <x v="7"/>
    <n v="0"/>
    <n v="0"/>
    <n v="0"/>
    <n v="0"/>
    <n v="0"/>
    <n v="0"/>
  </r>
  <r>
    <s v="B001123"/>
    <s v="AED"/>
    <s v="Line 3"/>
    <d v="2024-04-24T00:00:00"/>
    <s v="Team B"/>
    <n v="21.99"/>
    <n v="47.5"/>
    <n v="315"/>
    <n v="48"/>
    <n v="7.96"/>
    <n v="98.32"/>
    <n v="7.13"/>
    <n v="127.6"/>
    <n v="89.73"/>
    <n v="91.71"/>
    <s v="Pass"/>
    <s v="Yes"/>
    <s v="Process"/>
    <s v="Major"/>
    <x v="13"/>
    <n v="0"/>
    <n v="0"/>
    <n v="0"/>
    <n v="0"/>
    <n v="0"/>
    <n v="0"/>
  </r>
  <r>
    <s v="B001124"/>
    <s v="Antidepressant"/>
    <s v="Line 2"/>
    <d v="2024-06-19T00:00:00"/>
    <s v="Team B"/>
    <m/>
    <n v="39.08"/>
    <n v="319"/>
    <n v="43.3"/>
    <n v="6.59"/>
    <n v="99.09"/>
    <n v="6.61"/>
    <n v="137"/>
    <n v="85.01"/>
    <n v="92.38"/>
    <s v="Pass"/>
    <s v="No"/>
    <s v="None"/>
    <s v="None"/>
    <x v="19"/>
    <n v="1"/>
    <n v="0"/>
    <n v="0"/>
    <n v="0"/>
    <n v="0"/>
    <n v="0"/>
  </r>
  <r>
    <s v="B001125"/>
    <s v="GLP-1 Agonist"/>
    <s v="Line 3"/>
    <d v="2024-05-15T00:00:00"/>
    <s v="Team A"/>
    <n v="21.82"/>
    <n v="43.04"/>
    <n v="296"/>
    <n v="52.7"/>
    <n v="8.0399999999999991"/>
    <n v="98.64"/>
    <n v="6.99"/>
    <n v="157.19999999999999"/>
    <n v="83.08"/>
    <n v="91.18"/>
    <s v="Pass"/>
    <s v="No"/>
    <s v="None"/>
    <s v="None"/>
    <x v="3"/>
    <n v="0"/>
    <n v="0"/>
    <n v="0"/>
    <n v="0"/>
    <n v="0"/>
    <n v="0"/>
  </r>
  <r>
    <s v="B001126"/>
    <s v="COX-2 Inhibitor"/>
    <s v="Line 1"/>
    <d v="2025-02-01T00:00:00"/>
    <s v="Team A"/>
    <n v="21.77"/>
    <n v="31.16"/>
    <n v="301"/>
    <n v="35.4"/>
    <n v="6.77"/>
    <n v="99.67"/>
    <n v="6.82"/>
    <n v="120"/>
    <n v="91.13"/>
    <n v="94.82"/>
    <s v="Pass"/>
    <s v="No"/>
    <s v="None"/>
    <s v="None"/>
    <x v="1"/>
    <n v="0"/>
    <n v="0"/>
    <n v="0"/>
    <n v="0"/>
    <n v="0"/>
    <n v="0"/>
  </r>
  <r>
    <s v="B001127"/>
    <s v="GLP-1 Agonist"/>
    <s v="Line 2"/>
    <d v="2025-04-04T00:00:00"/>
    <s v="Team C"/>
    <n v="20.27"/>
    <n v="38.07"/>
    <n v="313"/>
    <n v="54.9"/>
    <n v="7.74"/>
    <n v="98.37"/>
    <n v="7.06"/>
    <n v="154.30000000000001"/>
    <n v="85.03"/>
    <n v="91.47"/>
    <s v="Pass"/>
    <s v="No"/>
    <s v="None"/>
    <s v="None"/>
    <x v="7"/>
    <n v="0"/>
    <n v="0"/>
    <n v="0"/>
    <n v="0"/>
    <n v="0"/>
    <n v="0"/>
  </r>
  <r>
    <s v="B001128"/>
    <s v="COX-2 Inhibitor"/>
    <s v="Line 2"/>
    <d v="2025-07-06T00:00:00"/>
    <s v="Team D"/>
    <n v="22.7"/>
    <n v="48.84"/>
    <n v="344"/>
    <n v="39.4"/>
    <n v="7.19"/>
    <n v="99.14"/>
    <n v="6.71"/>
    <n v="124.3"/>
    <n v="87.82"/>
    <n v="96.25"/>
    <s v="Pass"/>
    <s v="No"/>
    <s v="None"/>
    <s v="None"/>
    <x v="10"/>
    <n v="0"/>
    <n v="0"/>
    <n v="0"/>
    <n v="0"/>
    <n v="0"/>
    <n v="0"/>
  </r>
  <r>
    <s v="B001129"/>
    <s v="COX-2 Inhibitor"/>
    <s v="Line 3"/>
    <d v="2024-11-18T00:00:00"/>
    <s v="Team C"/>
    <n v="22.12"/>
    <n v="42.15"/>
    <n v="355"/>
    <n v="32.4"/>
    <n v="6.21"/>
    <n v="99.75"/>
    <n v="6.63"/>
    <n v="125.2"/>
    <n v="89.25"/>
    <n v="94.04"/>
    <s v="Pass"/>
    <s v="No"/>
    <s v="None"/>
    <s v="None"/>
    <x v="5"/>
    <n v="0"/>
    <n v="0"/>
    <n v="0"/>
    <n v="0"/>
    <n v="0"/>
    <n v="0"/>
  </r>
  <r>
    <s v="B001130"/>
    <s v="AED"/>
    <s v="Line 3"/>
    <d v="2025-11-17T00:00:00"/>
    <s v="Team B"/>
    <n v="23.18"/>
    <n v="39.85"/>
    <n v="313"/>
    <n v="44.9"/>
    <n v="7.1"/>
    <n v="98.92"/>
    <n v="6.85"/>
    <n v="133.6"/>
    <n v="88.43"/>
    <n v="93.4"/>
    <s v="Pass"/>
    <s v="No"/>
    <s v="None"/>
    <s v="None"/>
    <x v="18"/>
    <n v="0"/>
    <n v="0"/>
    <n v="0"/>
    <n v="0"/>
    <n v="0"/>
    <n v="0"/>
  </r>
  <r>
    <s v="B001131"/>
    <s v="AED"/>
    <s v="Line 3"/>
    <d v="2024-09-30T00:00:00"/>
    <s v="Team D"/>
    <n v="23.21"/>
    <n v="40.72"/>
    <n v="327"/>
    <n v="45.6"/>
    <n v="8.7200000000000006"/>
    <n v="98.95"/>
    <n v="7.04"/>
    <n v="137.1"/>
    <n v="87.37"/>
    <n v="92.36"/>
    <s v="Pass"/>
    <s v="No"/>
    <s v="None"/>
    <s v="None"/>
    <x v="4"/>
    <n v="0"/>
    <n v="0"/>
    <n v="0"/>
    <n v="0"/>
    <n v="0"/>
    <n v="0"/>
  </r>
  <r>
    <s v="B001132"/>
    <s v="GLP-1 Agonist"/>
    <s v="Line 2"/>
    <d v="2024-04-24T00:00:00"/>
    <s v="Team C"/>
    <n v="22.99"/>
    <n v="24.86"/>
    <n v="275"/>
    <n v="46.8"/>
    <n v="6.92"/>
    <n v="99.23"/>
    <n v="6.62"/>
    <n v="127.4"/>
    <n v="84.35"/>
    <n v="93.56"/>
    <s v="Pass"/>
    <s v="No"/>
    <s v="None"/>
    <s v="None"/>
    <x v="13"/>
    <n v="0"/>
    <n v="0"/>
    <n v="0"/>
    <n v="0"/>
    <n v="0"/>
    <n v="0"/>
  </r>
  <r>
    <s v="B001133"/>
    <s v="Antidepressant"/>
    <s v="Line 2"/>
    <d v="2024-01-27T00:00:00"/>
    <s v="Team C"/>
    <n v="21.29"/>
    <n v="36.94"/>
    <n v="299"/>
    <n v="44.8"/>
    <n v="7.08"/>
    <n v="99.32"/>
    <n v="6.6"/>
    <n v="134.69999999999999"/>
    <n v="87.72"/>
    <n v="96.58"/>
    <s v="Pass"/>
    <s v="No"/>
    <s v="None"/>
    <s v="None"/>
    <x v="12"/>
    <n v="0"/>
    <n v="0"/>
    <n v="0"/>
    <n v="0"/>
    <n v="0"/>
    <n v="0"/>
  </r>
  <r>
    <s v="B001134"/>
    <s v="COX-2 Inhibitor"/>
    <s v="Line 2"/>
    <d v="2024-04-03T00:00:00"/>
    <s v="Team C"/>
    <n v="22.93"/>
    <n v="48.29"/>
    <n v="295"/>
    <n v="41.5"/>
    <n v="7.74"/>
    <n v="98.95"/>
    <n v="6.88"/>
    <n v="110.4"/>
    <n v="87.96"/>
    <n v="93.78"/>
    <s v="Pass"/>
    <s v="No"/>
    <s v="None"/>
    <s v="None"/>
    <x v="13"/>
    <n v="0"/>
    <n v="0"/>
    <n v="0"/>
    <n v="0"/>
    <n v="0"/>
    <n v="0"/>
  </r>
  <r>
    <s v="B001135"/>
    <s v="AED"/>
    <s v="Line 2"/>
    <d v="2024-11-21T00:00:00"/>
    <s v="Team D"/>
    <n v="22.45"/>
    <n v="41.09"/>
    <n v="313"/>
    <n v="47.8"/>
    <n v="7.38"/>
    <n v="98.7"/>
    <n v="6.68"/>
    <n v="139.69999999999999"/>
    <n v="87.22"/>
    <n v="93.05"/>
    <s v="Pass"/>
    <s v="No"/>
    <s v="None"/>
    <s v="None"/>
    <x v="5"/>
    <n v="0"/>
    <n v="0"/>
    <n v="0"/>
    <n v="0"/>
    <n v="0"/>
    <n v="0"/>
  </r>
  <r>
    <s v="B001136"/>
    <s v="GLP-1 Agonist"/>
    <s v="Line 1"/>
    <d v="2024-10-28T00:00:00"/>
    <s v="Team C"/>
    <n v="22.07"/>
    <n v="37.68"/>
    <n v="286"/>
    <n v="49.9"/>
    <n v="8.61"/>
    <n v="99.15"/>
    <n v="6.83"/>
    <n v="135.4"/>
    <n v="84.96"/>
    <n v="92.23"/>
    <s v="Pass"/>
    <s v="No"/>
    <s v="None"/>
    <s v="None"/>
    <x v="20"/>
    <n v="0"/>
    <n v="0"/>
    <n v="0"/>
    <n v="0"/>
    <n v="0"/>
    <n v="0"/>
  </r>
  <r>
    <s v="B001137"/>
    <s v="GLP-1 Agonist"/>
    <s v="Line 2"/>
    <d v="2025-09-16T00:00:00"/>
    <s v="Team C"/>
    <n v="21.23"/>
    <n v="28.34"/>
    <n v="284"/>
    <n v="47.5"/>
    <n v="8.14"/>
    <n v="98.57"/>
    <n v="6.78"/>
    <n v="142.19999999999999"/>
    <n v="83.14"/>
    <n v="94.78"/>
    <s v="Pass"/>
    <s v="No"/>
    <s v="None"/>
    <s v="None"/>
    <x v="9"/>
    <n v="0"/>
    <n v="0"/>
    <n v="0"/>
    <n v="0"/>
    <n v="0"/>
    <n v="0"/>
  </r>
  <r>
    <s v="B001138"/>
    <s v="GLP-1 Agonist"/>
    <s v="Line 3"/>
    <d v="2024-04-01T00:00:00"/>
    <s v="Team C"/>
    <n v="22.46"/>
    <n v="31.85"/>
    <n v="306"/>
    <n v="37.700000000000003"/>
    <n v="7.78"/>
    <n v="99.24"/>
    <n v="6.84"/>
    <n v="124.6"/>
    <n v="88.74"/>
    <n v="92.45"/>
    <s v="Pass"/>
    <s v="No"/>
    <s v="None"/>
    <s v="None"/>
    <x v="13"/>
    <n v="0"/>
    <n v="0"/>
    <n v="0"/>
    <n v="0"/>
    <n v="0"/>
    <n v="0"/>
  </r>
  <r>
    <s v="B001139"/>
    <s v="Antidepressant"/>
    <s v="Line 3"/>
    <d v="2024-07-10T00:00:00"/>
    <s v="Team D"/>
    <n v="22"/>
    <n v="47.95"/>
    <n v="312"/>
    <n v="47.8"/>
    <n v="7.48"/>
    <n v="98.87"/>
    <n v="6.73"/>
    <n v="126.9"/>
    <n v="87.57"/>
    <n v="92.91"/>
    <s v="Pass"/>
    <s v="No"/>
    <s v="None"/>
    <s v="None"/>
    <x v="22"/>
    <n v="0"/>
    <n v="0"/>
    <n v="0"/>
    <n v="0"/>
    <n v="0"/>
    <n v="0"/>
  </r>
  <r>
    <s v="B001140"/>
    <s v="COX-2 Inhibitor"/>
    <s v="Line 3"/>
    <d v="2025-12-17T00:00:00"/>
    <s v="Team D"/>
    <n v="22.6"/>
    <n v="46.09"/>
    <n v="314"/>
    <n v="41.2"/>
    <n v="5.9"/>
    <n v="99.09"/>
    <n v="6.8"/>
    <n v="125.9"/>
    <n v="90.94"/>
    <n v="93.71"/>
    <s v="Pass"/>
    <s v="Yes"/>
    <s v="Material"/>
    <s v="Minor"/>
    <x v="6"/>
    <n v="0"/>
    <n v="0"/>
    <n v="0"/>
    <n v="0"/>
    <n v="0"/>
    <n v="0"/>
  </r>
  <r>
    <s v="B001141"/>
    <s v="GLP-1 Agonist"/>
    <s v="Line 2"/>
    <d v="2024-01-21T00:00:00"/>
    <s v="Team B"/>
    <n v="20.350000000000001"/>
    <n v="33.51"/>
    <n v="346"/>
    <n v="42.6"/>
    <n v="7.43"/>
    <n v="98.9"/>
    <n v="6.94"/>
    <n v="142.19999999999999"/>
    <n v="83.78"/>
    <n v="91.48"/>
    <s v="Pass"/>
    <s v="No"/>
    <s v="None"/>
    <s v="None"/>
    <x v="12"/>
    <n v="0"/>
    <n v="0"/>
    <n v="0"/>
    <n v="0"/>
    <n v="0"/>
    <n v="0"/>
  </r>
  <r>
    <s v="B001142"/>
    <s v="AED"/>
    <s v="Line 2"/>
    <d v="2024-11-06T00:00:00"/>
    <s v="Team C"/>
    <n v="22.28"/>
    <n v="40.85"/>
    <n v="314"/>
    <n v="46.5"/>
    <n v="7.48"/>
    <n v="99.39"/>
    <n v="6.8"/>
    <n v="142.1"/>
    <n v="86.27"/>
    <n v="93.6"/>
    <s v="Pass"/>
    <s v="No"/>
    <s v="None"/>
    <s v="None"/>
    <x v="5"/>
    <n v="0"/>
    <n v="0"/>
    <n v="0"/>
    <n v="0"/>
    <n v="0"/>
    <n v="0"/>
  </r>
  <r>
    <s v="B001143"/>
    <s v="AED"/>
    <s v="Line 1"/>
    <d v="2024-05-24T00:00:00"/>
    <s v="Team A"/>
    <n v="21.6"/>
    <n v="43.85"/>
    <n v="296"/>
    <n v="48.6"/>
    <n v="7.55"/>
    <n v="99.05"/>
    <m/>
    <n v="122.1"/>
    <n v="85.85"/>
    <n v="95.03"/>
    <s v="Pass"/>
    <s v="No"/>
    <s v="None"/>
    <s v="None"/>
    <x v="3"/>
    <n v="0"/>
    <n v="0"/>
    <n v="0"/>
    <n v="1"/>
    <n v="0"/>
    <n v="0"/>
  </r>
  <r>
    <s v="B001144"/>
    <s v="AED"/>
    <s v="Line 2"/>
    <d v="2025-01-25T00:00:00"/>
    <s v="Team C"/>
    <n v="22.15"/>
    <n v="38.020000000000003"/>
    <n v="303"/>
    <n v="51.4"/>
    <n v="8.8800000000000008"/>
    <n v="98.95"/>
    <n v="6.88"/>
    <n v="122.2"/>
    <n v="84.67"/>
    <n v="93.1"/>
    <s v="Pass"/>
    <s v="No"/>
    <s v="None"/>
    <s v="None"/>
    <x v="0"/>
    <n v="0"/>
    <n v="0"/>
    <n v="0"/>
    <n v="0"/>
    <n v="0"/>
    <n v="0"/>
  </r>
  <r>
    <s v="B001145"/>
    <s v="GLP-1 Agonist"/>
    <s v="Line 2"/>
    <d v="2025-12-12T00:00:00"/>
    <s v="Team D"/>
    <n v="21.68"/>
    <n v="29.98"/>
    <n v="297"/>
    <n v="49.8"/>
    <n v="8.02"/>
    <n v="98.97"/>
    <n v="6.7"/>
    <n v="131.69999999999999"/>
    <n v="81.98"/>
    <n v="94.69"/>
    <s v="Pass"/>
    <s v="No"/>
    <s v="None"/>
    <s v="None"/>
    <x v="6"/>
    <n v="0"/>
    <n v="0"/>
    <n v="0"/>
    <n v="0"/>
    <n v="0"/>
    <n v="0"/>
  </r>
  <r>
    <s v="B001146"/>
    <s v="GLP-1 Agonist"/>
    <s v="Line 1"/>
    <d v="2024-06-15T00:00:00"/>
    <s v="Team C"/>
    <n v="21.64"/>
    <n v="39.200000000000003"/>
    <n v="297"/>
    <n v="49.8"/>
    <n v="8.2100000000000009"/>
    <n v="98.91"/>
    <n v="7.15"/>
    <n v="129.6"/>
    <n v="83.34"/>
    <n v="92.64"/>
    <s v="Pass"/>
    <s v="No"/>
    <s v="None"/>
    <s v="None"/>
    <x v="19"/>
    <n v="0"/>
    <n v="0"/>
    <n v="0"/>
    <n v="0"/>
    <n v="0"/>
    <n v="0"/>
  </r>
  <r>
    <s v="B001147"/>
    <s v="COX-2 Inhibitor"/>
    <s v="Line 1"/>
    <d v="2024-09-27T00:00:00"/>
    <s v="Team B"/>
    <n v="22.47"/>
    <n v="45.86"/>
    <n v="363"/>
    <n v="43.2"/>
    <n v="7.42"/>
    <n v="99.8"/>
    <n v="6.7"/>
    <n v="135.69999999999999"/>
    <n v="88.66"/>
    <n v="91.92"/>
    <s v="Pass"/>
    <s v="No"/>
    <s v="None"/>
    <s v="None"/>
    <x v="4"/>
    <n v="0"/>
    <n v="0"/>
    <n v="0"/>
    <n v="0"/>
    <n v="0"/>
    <n v="0"/>
  </r>
  <r>
    <s v="B001148"/>
    <s v="AED"/>
    <s v="Line 3"/>
    <d v="2024-11-24T00:00:00"/>
    <s v="Team C"/>
    <n v="22.39"/>
    <n v="46.96"/>
    <n v="314"/>
    <n v="44.8"/>
    <n v="7.94"/>
    <n v="98.51"/>
    <n v="7"/>
    <n v="144.30000000000001"/>
    <n v="85.33"/>
    <n v="96.91"/>
    <s v="Pass"/>
    <s v="No"/>
    <s v="None"/>
    <s v="None"/>
    <x v="5"/>
    <n v="0"/>
    <n v="0"/>
    <n v="0"/>
    <n v="0"/>
    <n v="0"/>
    <n v="0"/>
  </r>
  <r>
    <s v="B001149"/>
    <s v="GLP-1 Agonist"/>
    <s v="Line 2"/>
    <d v="2025-08-06T00:00:00"/>
    <s v="Team B"/>
    <n v="21.35"/>
    <n v="44.38"/>
    <n v="333"/>
    <n v="49.3"/>
    <n v="7.8"/>
    <n v="99.17"/>
    <n v="6.98"/>
    <n v="131.1"/>
    <n v="83.65"/>
    <n v="93.56"/>
    <s v="Pass"/>
    <s v="No"/>
    <s v="None"/>
    <s v="None"/>
    <x v="23"/>
    <n v="0"/>
    <n v="0"/>
    <n v="0"/>
    <n v="0"/>
    <n v="0"/>
    <n v="0"/>
  </r>
  <r>
    <s v="B001150"/>
    <s v="AED"/>
    <s v="Line 2"/>
    <d v="2025-12-20T00:00:00"/>
    <s v="Team B"/>
    <n v="20.71"/>
    <n v="36.229999999999997"/>
    <n v="307"/>
    <n v="40.6"/>
    <n v="7.1"/>
    <n v="99.26"/>
    <n v="6.89"/>
    <n v="143.5"/>
    <n v="90.64"/>
    <n v="94.35"/>
    <s v="Pass"/>
    <s v="No"/>
    <s v="None"/>
    <s v="None"/>
    <x v="6"/>
    <n v="0"/>
    <n v="0"/>
    <n v="0"/>
    <n v="0"/>
    <n v="0"/>
    <n v="0"/>
  </r>
  <r>
    <s v="B001151"/>
    <s v="Antidepressant"/>
    <s v="Line 1"/>
    <d v="2024-03-11T00:00:00"/>
    <s v="Team A"/>
    <n v="22.43"/>
    <n v="42.29"/>
    <n v="328"/>
    <n v="48.1"/>
    <n v="7.02"/>
    <n v="99.52"/>
    <n v="6.75"/>
    <n v="140.80000000000001"/>
    <n v="92.12"/>
    <n v="93"/>
    <s v="Pass"/>
    <s v="No"/>
    <s v="None"/>
    <s v="None"/>
    <x v="21"/>
    <n v="0"/>
    <n v="0"/>
    <n v="0"/>
    <n v="0"/>
    <n v="0"/>
    <n v="0"/>
  </r>
  <r>
    <s v="B001152"/>
    <s v="AED"/>
    <s v="Line 2"/>
    <d v="2024-12-23T00:00:00"/>
    <s v="Team C"/>
    <n v="21.19"/>
    <n v="42.66"/>
    <n v="333"/>
    <n v="36.1"/>
    <n v="7.23"/>
    <n v="99.17"/>
    <n v="6.86"/>
    <n v="110.3"/>
    <n v="88.17"/>
    <n v="91.05"/>
    <s v="Pass"/>
    <s v="No"/>
    <s v="None"/>
    <s v="None"/>
    <x v="16"/>
    <n v="0"/>
    <n v="0"/>
    <n v="0"/>
    <n v="0"/>
    <n v="0"/>
    <n v="0"/>
  </r>
  <r>
    <s v="B001153"/>
    <s v="Antidepressant"/>
    <s v="Line 2"/>
    <d v="2025-07-04T00:00:00"/>
    <s v="Team A"/>
    <n v="21.01"/>
    <n v="41.56"/>
    <n v="342"/>
    <n v="45.5"/>
    <n v="7.03"/>
    <n v="99.11"/>
    <n v="6.77"/>
    <n v="119.4"/>
    <n v="83.77"/>
    <n v="94.28"/>
    <s v="Pass"/>
    <s v="No"/>
    <s v="None"/>
    <s v="None"/>
    <x v="10"/>
    <n v="0"/>
    <n v="0"/>
    <n v="0"/>
    <n v="0"/>
    <n v="0"/>
    <n v="0"/>
  </r>
  <r>
    <s v="B001154"/>
    <s v="Antidepressant"/>
    <s v="Line 2"/>
    <d v="2024-01-07T00:00:00"/>
    <s v="Team B"/>
    <n v="21.23"/>
    <n v="40.94"/>
    <n v="344"/>
    <n v="42.1"/>
    <n v="7.35"/>
    <n v="99.4"/>
    <n v="6.72"/>
    <n v="111.3"/>
    <n v="88.55"/>
    <n v="92.44"/>
    <s v="Pass"/>
    <s v="No"/>
    <s v="None"/>
    <s v="None"/>
    <x v="12"/>
    <n v="0"/>
    <n v="0"/>
    <n v="0"/>
    <n v="0"/>
    <n v="0"/>
    <n v="0"/>
  </r>
  <r>
    <s v="B001155"/>
    <s v="GLP-1 Agonist"/>
    <s v="Line 2"/>
    <d v="2025-08-12T00:00:00"/>
    <s v="Team D"/>
    <n v="21.71"/>
    <n v="36.700000000000003"/>
    <n v="295"/>
    <n v="52.3"/>
    <n v="7.4"/>
    <n v="99.03"/>
    <m/>
    <n v="141.4"/>
    <n v="80.34"/>
    <n v="92.45"/>
    <s v="Failed"/>
    <s v="No"/>
    <s v="None"/>
    <s v="None"/>
    <x v="23"/>
    <n v="0"/>
    <n v="0"/>
    <n v="0"/>
    <n v="1"/>
    <n v="0"/>
    <n v="0"/>
  </r>
  <r>
    <s v="B001156"/>
    <s v="Antidepressant"/>
    <s v="Line 1"/>
    <d v="2024-06-26T00:00:00"/>
    <s v="Team D"/>
    <n v="21.93"/>
    <n v="26.91"/>
    <n v="320"/>
    <n v="37.700000000000003"/>
    <n v="6.93"/>
    <n v="99.54"/>
    <n v="6.42"/>
    <n v="122.2"/>
    <n v="85.8"/>
    <n v="95.41"/>
    <s v="Pass"/>
    <s v="Yes"/>
    <s v="Process"/>
    <s v="Minor"/>
    <x v="19"/>
    <n v="0"/>
    <n v="0"/>
    <n v="0"/>
    <n v="0"/>
    <n v="0"/>
    <n v="0"/>
  </r>
  <r>
    <s v="B001157"/>
    <s v="Antidepressant"/>
    <s v="Line 3"/>
    <d v="2025-01-13T00:00:00"/>
    <s v="Team B"/>
    <n v="20.399999999999999"/>
    <n v="47.81"/>
    <n v="275"/>
    <n v="44"/>
    <n v="8.27"/>
    <n v="99.42"/>
    <n v="6.88"/>
    <n v="128.9"/>
    <n v="87.95"/>
    <n v="94.63"/>
    <s v="Pass"/>
    <s v="No"/>
    <s v="None"/>
    <s v="None"/>
    <x v="0"/>
    <n v="0"/>
    <n v="0"/>
    <n v="0"/>
    <n v="0"/>
    <n v="0"/>
    <n v="0"/>
  </r>
  <r>
    <s v="B001158"/>
    <s v="Antidepressant"/>
    <s v="Line 1"/>
    <d v="2025-12-16T00:00:00"/>
    <s v="Team D"/>
    <n v="21.71"/>
    <n v="43.65"/>
    <n v="316"/>
    <n v="41.3"/>
    <n v="6.85"/>
    <n v="99.11"/>
    <n v="6.84"/>
    <m/>
    <n v="85.08"/>
    <n v="95.18"/>
    <s v="Pass"/>
    <s v="No"/>
    <s v="None"/>
    <s v="None"/>
    <x v="6"/>
    <n v="0"/>
    <n v="0"/>
    <n v="0"/>
    <n v="0"/>
    <n v="1"/>
    <n v="0"/>
  </r>
  <r>
    <s v="B001159"/>
    <s v="GLP-1 Agonist"/>
    <s v="Line 2"/>
    <d v="2025-04-09T00:00:00"/>
    <s v="Team A"/>
    <n v="22.38"/>
    <n v="32.58"/>
    <n v="320"/>
    <n v="50.4"/>
    <n v="8.9"/>
    <n v="98.9"/>
    <n v="6.84"/>
    <n v="128"/>
    <n v="84.62"/>
    <n v="95.11"/>
    <s v="Pass"/>
    <s v="No"/>
    <s v="None"/>
    <s v="None"/>
    <x v="7"/>
    <n v="0"/>
    <n v="0"/>
    <n v="0"/>
    <n v="0"/>
    <n v="0"/>
    <n v="0"/>
  </r>
  <r>
    <s v="B001160"/>
    <s v="COX-2 Inhibitor"/>
    <s v="Line 1"/>
    <d v="2025-12-24T00:00:00"/>
    <s v="Team D"/>
    <n v="22.16"/>
    <n v="45.37"/>
    <n v="356"/>
    <n v="31.2"/>
    <n v="6.45"/>
    <n v="98.97"/>
    <n v="6.87"/>
    <n v="115.6"/>
    <n v="86.95"/>
    <n v="94.72"/>
    <s v="Pass"/>
    <s v="Yes"/>
    <s v="Equipment"/>
    <s v="Minor"/>
    <x v="6"/>
    <n v="0"/>
    <n v="0"/>
    <n v="0"/>
    <n v="0"/>
    <n v="0"/>
    <n v="0"/>
  </r>
  <r>
    <s v="B001161"/>
    <s v="Antidepressant"/>
    <s v="Line 2"/>
    <d v="2025-03-17T00:00:00"/>
    <s v="Team B"/>
    <n v="21.88"/>
    <n v="39.76"/>
    <n v="318"/>
    <n v="45.5"/>
    <n v="7.09"/>
    <n v="99.24"/>
    <n v="6.59"/>
    <n v="134.19999999999999"/>
    <n v="87.19"/>
    <n v="91.93"/>
    <s v="Pass"/>
    <s v="No"/>
    <s v="None"/>
    <s v="None"/>
    <x v="11"/>
    <n v="0"/>
    <n v="0"/>
    <n v="0"/>
    <n v="0"/>
    <n v="0"/>
    <n v="0"/>
  </r>
  <r>
    <s v="B001162"/>
    <s v="COX-2 Inhibitor"/>
    <s v="Line 1"/>
    <d v="2024-06-02T00:00:00"/>
    <s v="Team D"/>
    <n v="23.28"/>
    <n v="40.909999999999997"/>
    <n v="371"/>
    <n v="27.8"/>
    <n v="6.31"/>
    <n v="98.94"/>
    <n v="6.75"/>
    <n v="92.7"/>
    <n v="93.3"/>
    <n v="93.51"/>
    <s v="Pass"/>
    <s v="No"/>
    <s v="None"/>
    <s v="None"/>
    <x v="19"/>
    <n v="0"/>
    <n v="0"/>
    <n v="0"/>
    <n v="0"/>
    <n v="0"/>
    <n v="0"/>
  </r>
  <r>
    <s v="B001163"/>
    <s v="AED"/>
    <s v="Line 3"/>
    <d v="2025-05-21T00:00:00"/>
    <s v="Team D"/>
    <n v="22.4"/>
    <n v="40.159999999999997"/>
    <n v="308"/>
    <n v="41.8"/>
    <n v="7.37"/>
    <n v="98.88"/>
    <n v="6.72"/>
    <n v="118.6"/>
    <n v="85.62"/>
    <n v="95.61"/>
    <s v="Pass"/>
    <s v="No"/>
    <s v="None"/>
    <s v="None"/>
    <x v="8"/>
    <n v="0"/>
    <n v="0"/>
    <n v="0"/>
    <n v="0"/>
    <n v="0"/>
    <n v="0"/>
  </r>
  <r>
    <s v="B001164"/>
    <s v="Antidepressant"/>
    <s v="Line 2"/>
    <d v="2025-03-25T00:00:00"/>
    <s v="Team C"/>
    <n v="22.77"/>
    <n v="44.68"/>
    <n v="307"/>
    <n v="33.4"/>
    <n v="5.61"/>
    <n v="98.75"/>
    <n v="6.78"/>
    <n v="129.4"/>
    <n v="89.2"/>
    <n v="92.81"/>
    <s v="Pass"/>
    <s v="Yes"/>
    <s v="Process"/>
    <s v="Minor"/>
    <x v="11"/>
    <n v="0"/>
    <n v="0"/>
    <n v="0"/>
    <n v="0"/>
    <n v="0"/>
    <n v="0"/>
  </r>
  <r>
    <s v="B001165"/>
    <s v="Antidepressant"/>
    <s v="Line 2"/>
    <d v="2024-08-15T00:00:00"/>
    <s v="Team C"/>
    <n v="19.920000000000002"/>
    <n v="38"/>
    <n v="312"/>
    <n v="46.6"/>
    <n v="7.64"/>
    <n v="99.34"/>
    <n v="6.58"/>
    <n v="118.4"/>
    <n v="85.09"/>
    <n v="96.04"/>
    <s v="Pass"/>
    <s v="No"/>
    <s v="None"/>
    <s v="None"/>
    <x v="14"/>
    <n v="0"/>
    <n v="0"/>
    <n v="0"/>
    <n v="0"/>
    <n v="0"/>
    <n v="0"/>
  </r>
  <r>
    <s v="B001166"/>
    <s v="AED"/>
    <s v="Line 1"/>
    <d v="2024-02-26T00:00:00"/>
    <s v="Team C"/>
    <n v="23.1"/>
    <n v="38.520000000000003"/>
    <n v="295"/>
    <n v="47.2"/>
    <n v="8.58"/>
    <n v="98.81"/>
    <n v="6.81"/>
    <n v="131.4"/>
    <n v="84.96"/>
    <n v="95.27"/>
    <s v="Pass"/>
    <s v="No"/>
    <s v="None"/>
    <s v="None"/>
    <x v="15"/>
    <n v="0"/>
    <n v="0"/>
    <n v="0"/>
    <n v="0"/>
    <n v="0"/>
    <n v="0"/>
  </r>
  <r>
    <s v="B001167"/>
    <s v="AED"/>
    <s v="Line 1"/>
    <d v="2025-04-18T00:00:00"/>
    <s v="Team A"/>
    <n v="22.28"/>
    <n v="49.66"/>
    <n v="326"/>
    <n v="47.5"/>
    <n v="7.65"/>
    <n v="98.52"/>
    <n v="6.95"/>
    <n v="119.9"/>
    <n v="84.72"/>
    <n v="93.58"/>
    <s v="Pass"/>
    <s v="No"/>
    <s v="None"/>
    <s v="None"/>
    <x v="7"/>
    <n v="0"/>
    <n v="0"/>
    <n v="0"/>
    <n v="0"/>
    <n v="0"/>
    <n v="0"/>
  </r>
  <r>
    <s v="B001168"/>
    <s v="GLP-1 Agonist"/>
    <s v="Line 2"/>
    <d v="2025-02-26T00:00:00"/>
    <s v="Team A"/>
    <n v="23.35"/>
    <n v="39.11"/>
    <n v="305"/>
    <n v="56.1"/>
    <n v="8.3800000000000008"/>
    <n v="98.58"/>
    <n v="7.15"/>
    <n v="152.4"/>
    <n v="85.97"/>
    <n v="90.83"/>
    <s v="Pass"/>
    <s v="No"/>
    <s v="None"/>
    <s v="None"/>
    <x v="1"/>
    <n v="0"/>
    <n v="0"/>
    <n v="0"/>
    <n v="0"/>
    <n v="0"/>
    <n v="0"/>
  </r>
  <r>
    <s v="B001169"/>
    <s v="AED"/>
    <s v="Line 2"/>
    <d v="2025-07-19T00:00:00"/>
    <s v="Team B"/>
    <n v="21.21"/>
    <n v="43.26"/>
    <n v="326"/>
    <n v="42.3"/>
    <n v="7.1"/>
    <n v="98.82"/>
    <n v="6.95"/>
    <n v="111.1"/>
    <n v="84.08"/>
    <n v="94.14"/>
    <s v="Pass"/>
    <s v="No"/>
    <s v="None"/>
    <s v="None"/>
    <x v="10"/>
    <n v="0"/>
    <n v="0"/>
    <n v="0"/>
    <n v="0"/>
    <n v="0"/>
    <n v="0"/>
  </r>
  <r>
    <s v="B001170"/>
    <s v="Antidepressant"/>
    <s v="Line 2"/>
    <d v="2024-04-02T00:00:00"/>
    <s v="Team B"/>
    <n v="20.68"/>
    <n v="45.46"/>
    <n v="313"/>
    <n v="45.4"/>
    <n v="7.75"/>
    <n v="98.93"/>
    <n v="6.9"/>
    <n v="125.8"/>
    <n v="86.37"/>
    <n v="95.6"/>
    <s v="Pass"/>
    <s v="No"/>
    <s v="None"/>
    <s v="None"/>
    <x v="13"/>
    <n v="0"/>
    <n v="0"/>
    <n v="0"/>
    <n v="0"/>
    <n v="0"/>
    <n v="0"/>
  </r>
  <r>
    <s v="B001171"/>
    <s v="GLP-1 Agonist"/>
    <s v="Line 3"/>
    <d v="2025-01-28T00:00:00"/>
    <s v="Team C"/>
    <n v="21.51"/>
    <n v="36.659999999999997"/>
    <n v="299"/>
    <n v="49.9"/>
    <n v="8.19"/>
    <n v="99.03"/>
    <n v="6.79"/>
    <n v="150.19999999999999"/>
    <n v="85.97"/>
    <n v="91.09"/>
    <s v="Pass"/>
    <s v="No"/>
    <s v="None"/>
    <s v="None"/>
    <x v="0"/>
    <n v="0"/>
    <n v="0"/>
    <n v="0"/>
    <n v="0"/>
    <n v="0"/>
    <n v="0"/>
  </r>
  <r>
    <s v="B001172"/>
    <s v="COX2 Inhibitor"/>
    <s v="Line 3"/>
    <d v="2025-08-21T00:00:00"/>
    <s v="Team B"/>
    <n v="22.29"/>
    <n v="40.659999999999997"/>
    <n v="301"/>
    <n v="38"/>
    <n v="7.1"/>
    <n v="99.13"/>
    <n v="6.77"/>
    <n v="125.9"/>
    <n v="90.4"/>
    <n v="95.11"/>
    <s v="Pass"/>
    <s v="No"/>
    <s v="None"/>
    <s v="None"/>
    <x v="23"/>
    <n v="0"/>
    <n v="0"/>
    <n v="0"/>
    <n v="0"/>
    <n v="0"/>
    <n v="0"/>
  </r>
  <r>
    <s v="B001173"/>
    <s v="Antidepressant"/>
    <s v="Line 3"/>
    <d v="2025-10-13T00:00:00"/>
    <s v="Team C"/>
    <n v="22.49"/>
    <n v="43.53"/>
    <n v="327"/>
    <n v="49.7"/>
    <n v="6.76"/>
    <n v="99.13"/>
    <n v="7.02"/>
    <n v="128.6"/>
    <n v="86.99"/>
    <n v="90.71"/>
    <s v="Pass"/>
    <s v="No"/>
    <s v="None"/>
    <s v="None"/>
    <x v="17"/>
    <n v="0"/>
    <n v="0"/>
    <n v="0"/>
    <n v="0"/>
    <n v="0"/>
    <n v="0"/>
  </r>
  <r>
    <s v="B001174"/>
    <s v="COX-2 Inhibitor"/>
    <s v="Line 1"/>
    <d v="2025-11-17T00:00:00"/>
    <s v="Team A"/>
    <n v="23.31"/>
    <n v="35.29"/>
    <n v="342"/>
    <n v="48.5"/>
    <n v="6.67"/>
    <n v="99.39"/>
    <n v="6.7"/>
    <n v="119"/>
    <n v="86.96"/>
    <n v="93.23"/>
    <s v="Pass"/>
    <s v="No"/>
    <s v="None"/>
    <s v="None"/>
    <x v="18"/>
    <n v="0"/>
    <n v="0"/>
    <n v="0"/>
    <n v="0"/>
    <n v="0"/>
    <n v="0"/>
  </r>
  <r>
    <s v="B001175"/>
    <s v="GLP-1 Agonist"/>
    <s v="Line 3"/>
    <d v="2024-06-03T00:00:00"/>
    <s v="Team A"/>
    <n v="21.43"/>
    <n v="41.11"/>
    <n v="280"/>
    <n v="47.1"/>
    <n v="8.32"/>
    <n v="99.1"/>
    <n v="6.83"/>
    <n v="137.69999999999999"/>
    <n v="84.31"/>
    <n v="91.2"/>
    <s v="Failed"/>
    <s v="No"/>
    <s v="None"/>
    <s v="None"/>
    <x v="19"/>
    <n v="0"/>
    <n v="0"/>
    <n v="0"/>
    <n v="0"/>
    <n v="0"/>
    <n v="0"/>
  </r>
  <r>
    <s v="B001176"/>
    <s v="COX-2 Inhibitor"/>
    <s v="Line 2"/>
    <d v="2024-05-06T00:00:00"/>
    <s v="Team D"/>
    <n v="22.32"/>
    <n v="39.22"/>
    <n v="338"/>
    <n v="42.6"/>
    <n v="7.26"/>
    <n v="98.68"/>
    <n v="6.6"/>
    <n v="110.8"/>
    <n v="89.91"/>
    <n v="95.06"/>
    <s v="Pass"/>
    <s v="No"/>
    <s v="None"/>
    <s v="None"/>
    <x v="3"/>
    <n v="0"/>
    <n v="0"/>
    <n v="0"/>
    <n v="0"/>
    <n v="0"/>
    <n v="0"/>
  </r>
  <r>
    <s v="B001177"/>
    <s v="GLP-1 Agonist"/>
    <s v="Line 2"/>
    <d v="2025-02-25T00:00:00"/>
    <s v="Team D"/>
    <n v="21.89"/>
    <n v="44.28"/>
    <n v="295"/>
    <n v="49.8"/>
    <n v="8.3800000000000008"/>
    <n v="98.53"/>
    <n v="7.05"/>
    <n v="139.5"/>
    <n v="83.48"/>
    <n v="92.43"/>
    <s v="Pass"/>
    <s v="Yes"/>
    <s v="Equipment"/>
    <s v="Minor"/>
    <x v="1"/>
    <n v="0"/>
    <n v="0"/>
    <n v="0"/>
    <n v="0"/>
    <n v="0"/>
    <n v="0"/>
  </r>
  <r>
    <s v="B001178"/>
    <s v="GLP-1 Agonist"/>
    <s v="Line 3"/>
    <d v="2024-12-04T00:00:00"/>
    <s v="Team D"/>
    <n v="21.31"/>
    <n v="42.73"/>
    <n v="332"/>
    <n v="51.3"/>
    <n v="7.4"/>
    <n v="99.03"/>
    <n v="6.94"/>
    <n v="142"/>
    <n v="82.93"/>
    <n v="94"/>
    <s v="Pass"/>
    <s v="No"/>
    <s v="None"/>
    <s v="None"/>
    <x v="16"/>
    <n v="0"/>
    <n v="0"/>
    <n v="0"/>
    <n v="0"/>
    <n v="0"/>
    <n v="0"/>
  </r>
  <r>
    <s v="B001179"/>
    <s v="Antidepressant"/>
    <s v="Line 2"/>
    <d v="2024-06-20T00:00:00"/>
    <s v="Team B"/>
    <n v="21.75"/>
    <n v="44.07"/>
    <n v="301"/>
    <n v="43.4"/>
    <n v="6.23"/>
    <n v="99.12"/>
    <n v="7.14"/>
    <n v="123.4"/>
    <n v="90.43"/>
    <n v="93.88"/>
    <s v="Pass"/>
    <s v="No"/>
    <s v="None"/>
    <s v="None"/>
    <x v="19"/>
    <n v="0"/>
    <n v="0"/>
    <n v="0"/>
    <n v="0"/>
    <n v="0"/>
    <n v="0"/>
  </r>
  <r>
    <s v="B001180"/>
    <s v="Antidepressant"/>
    <s v="Line 3"/>
    <d v="2024-03-15T00:00:00"/>
    <s v="Team C"/>
    <n v="22.78"/>
    <n v="33.97"/>
    <n v="326"/>
    <n v="41.7"/>
    <n v="7.66"/>
    <n v="99.44"/>
    <n v="6.62"/>
    <n v="136.19999999999999"/>
    <n v="88.25"/>
    <n v="93.66"/>
    <s v="Pass"/>
    <s v="No"/>
    <s v="None"/>
    <s v="None"/>
    <x v="21"/>
    <n v="0"/>
    <n v="0"/>
    <n v="0"/>
    <n v="0"/>
    <n v="0"/>
    <n v="0"/>
  </r>
  <r>
    <s v="B001181"/>
    <s v="COX-2 Inhibitor"/>
    <s v="Line 3"/>
    <d v="2024-04-14T00:00:00"/>
    <s v="Team C"/>
    <n v="23.44"/>
    <n v="42.48"/>
    <n v="320"/>
    <n v="19.8"/>
    <n v="5.9"/>
    <n v="98.69"/>
    <n v="6.7"/>
    <n v="98"/>
    <n v="92.55"/>
    <n v="89.81"/>
    <s v="Pass"/>
    <s v="No"/>
    <s v="None"/>
    <s v="None"/>
    <x v="13"/>
    <n v="0"/>
    <n v="0"/>
    <n v="0"/>
    <n v="0"/>
    <n v="0"/>
    <n v="0"/>
  </r>
  <r>
    <s v="B001182"/>
    <s v="Antidepressant"/>
    <s v="Line1"/>
    <d v="2024-09-04T00:00:00"/>
    <s v="Team B"/>
    <n v="22.81"/>
    <n v="36.11"/>
    <n v="310"/>
    <n v="50.4"/>
    <n v="7.79"/>
    <n v="99.03"/>
    <n v="6.64"/>
    <n v="115.6"/>
    <n v="87.8"/>
    <n v="93.95"/>
    <s v="Pass"/>
    <s v="No"/>
    <s v="None"/>
    <s v="None"/>
    <x v="4"/>
    <n v="0"/>
    <n v="0"/>
    <n v="0"/>
    <n v="0"/>
    <n v="0"/>
    <n v="0"/>
  </r>
  <r>
    <s v="B001183"/>
    <s v="Antidepressant"/>
    <s v="Line 3"/>
    <d v="2025-06-24T00:00:00"/>
    <s v="Team C"/>
    <n v="21.87"/>
    <n v="41.82"/>
    <n v="325"/>
    <n v="38.700000000000003"/>
    <n v="6.34"/>
    <n v="98.99"/>
    <n v="6.83"/>
    <n v="120.3"/>
    <n v="87.79"/>
    <n v="94.41"/>
    <s v="Pass"/>
    <s v="Yes"/>
    <s v="Environmental"/>
    <s v="Minor"/>
    <x v="2"/>
    <n v="0"/>
    <n v="0"/>
    <n v="0"/>
    <n v="0"/>
    <n v="0"/>
    <n v="0"/>
  </r>
  <r>
    <s v="B001184"/>
    <s v="Antidepressant"/>
    <s v="Line 2"/>
    <d v="2024-02-17T00:00:00"/>
    <s v="Team C"/>
    <n v="20.399999999999999"/>
    <n v="30.42"/>
    <n v="316"/>
    <n v="40.700000000000003"/>
    <n v="6.9"/>
    <n v="99.34"/>
    <n v="6.79"/>
    <n v="126.4"/>
    <n v="84.78"/>
    <n v="95.56"/>
    <s v="Pass"/>
    <s v="No"/>
    <s v="None"/>
    <s v="None"/>
    <x v="15"/>
    <n v="0"/>
    <n v="0"/>
    <n v="0"/>
    <n v="0"/>
    <n v="0"/>
    <n v="0"/>
  </r>
  <r>
    <s v="B001185"/>
    <s v="Antidepressant"/>
    <s v="Line 3"/>
    <d v="2024-03-17T00:00:00"/>
    <s v="Team B"/>
    <n v="21.89"/>
    <n v="34.299999999999997"/>
    <n v="320"/>
    <n v="42.3"/>
    <n v="7.34"/>
    <n v="99.19"/>
    <n v="6.7"/>
    <n v="126.6"/>
    <n v="87.9"/>
    <n v="95.18"/>
    <s v="Pass"/>
    <s v="No"/>
    <s v="None"/>
    <s v="None"/>
    <x v="21"/>
    <n v="0"/>
    <n v="0"/>
    <n v="0"/>
    <n v="0"/>
    <n v="0"/>
    <n v="0"/>
  </r>
  <r>
    <s v="B001186"/>
    <s v="AED"/>
    <s v="Line 3"/>
    <d v="2024-07-12T00:00:00"/>
    <s v="Team B"/>
    <n v="21.23"/>
    <n v="49.95"/>
    <n v="321"/>
    <n v="42.2"/>
    <n v="7.82"/>
    <n v="99"/>
    <n v="6.99"/>
    <n v="129.1"/>
    <n v="86.87"/>
    <n v="93.93"/>
    <s v="Pass"/>
    <s v="Yes"/>
    <s v="Material"/>
    <s v="Minor"/>
    <x v="22"/>
    <n v="0"/>
    <n v="0"/>
    <n v="0"/>
    <n v="0"/>
    <n v="0"/>
    <n v="0"/>
  </r>
  <r>
    <s v="B001187"/>
    <s v="GLP-1 Agonist"/>
    <s v="Line 1"/>
    <d v="2025-09-30T00:00:00"/>
    <s v="Team B"/>
    <n v="21.4"/>
    <n v="41.85"/>
    <n v="291"/>
    <n v="48.3"/>
    <n v="7.24"/>
    <n v="98.89"/>
    <n v="6.87"/>
    <n v="128.1"/>
    <n v="84.05"/>
    <n v="94.44"/>
    <s v="Pass"/>
    <s v="No"/>
    <s v="None"/>
    <s v="None"/>
    <x v="9"/>
    <n v="0"/>
    <n v="0"/>
    <n v="0"/>
    <n v="0"/>
    <n v="0"/>
    <n v="0"/>
  </r>
  <r>
    <s v="B001188"/>
    <s v="AED"/>
    <s v="Line 1"/>
    <d v="2025-12-24T00:00:00"/>
    <s v="Team D"/>
    <n v="21.3"/>
    <n v="42.23"/>
    <n v="331"/>
    <n v="43.8"/>
    <n v="6.17"/>
    <n v="99.4"/>
    <n v="7.05"/>
    <n v="120.3"/>
    <n v="84.83"/>
    <n v="95.08"/>
    <s v="Pass"/>
    <s v="No"/>
    <s v="None"/>
    <s v="None"/>
    <x v="6"/>
    <n v="0"/>
    <n v="0"/>
    <n v="0"/>
    <n v="0"/>
    <n v="0"/>
    <n v="0"/>
  </r>
  <r>
    <s v="B001189"/>
    <s v="Antidepressant"/>
    <s v="Line 1"/>
    <d v="2024-11-17T00:00:00"/>
    <s v="Team D"/>
    <n v="21.98"/>
    <n v="37.46"/>
    <n v="315"/>
    <n v="38.1"/>
    <n v="6.96"/>
    <n v="99.64"/>
    <n v="6.71"/>
    <n v="117.8"/>
    <n v="88.61"/>
    <n v="95.34"/>
    <s v="Pass"/>
    <s v="No"/>
    <s v="None"/>
    <s v="None"/>
    <x v="5"/>
    <n v="0"/>
    <n v="0"/>
    <n v="0"/>
    <n v="0"/>
    <n v="0"/>
    <n v="0"/>
  </r>
  <r>
    <s v="B001190"/>
    <s v="COX-2 Inhibitor"/>
    <s v="Line 2"/>
    <d v="2024-02-02T00:00:00"/>
    <s v="Team D"/>
    <n v="21.72"/>
    <n v="37.58"/>
    <n v="338"/>
    <n v="38.799999999999997"/>
    <n v="6.92"/>
    <n v="98.94"/>
    <n v="6.61"/>
    <n v="114.7"/>
    <n v="85.57"/>
    <n v="93.33"/>
    <s v="Pass"/>
    <s v="No"/>
    <s v="None"/>
    <s v="None"/>
    <x v="15"/>
    <n v="0"/>
    <n v="0"/>
    <n v="0"/>
    <n v="0"/>
    <n v="0"/>
    <n v="0"/>
  </r>
  <r>
    <s v="B001191"/>
    <s v="GLP-1 Agonist"/>
    <s v="Line 1"/>
    <d v="2024-01-09T00:00:00"/>
    <s v="Team D"/>
    <n v="20.54"/>
    <n v="41"/>
    <n v="307"/>
    <n v="47.8"/>
    <n v="8.35"/>
    <n v="98.96"/>
    <n v="6.7"/>
    <n v="147.80000000000001"/>
    <m/>
    <n v="93.24"/>
    <s v="Pass"/>
    <s v="No"/>
    <s v="None"/>
    <s v="None"/>
    <x v="12"/>
    <n v="0"/>
    <n v="0"/>
    <n v="0"/>
    <n v="0"/>
    <n v="0"/>
    <n v="1"/>
  </r>
  <r>
    <s v="B001191"/>
    <s v="GLP-1 Agonist"/>
    <s v="Line 1"/>
    <d v="2024-01-09T00:00:00"/>
    <s v="Team D"/>
    <n v="20.54"/>
    <n v="41"/>
    <n v="307"/>
    <n v="47.8"/>
    <n v="8.35"/>
    <n v="98.96"/>
    <n v="6.7"/>
    <n v="147.80000000000001"/>
    <m/>
    <n v="93.24"/>
    <s v="Pass"/>
    <s v="No"/>
    <s v="None"/>
    <s v="None"/>
    <x v="12"/>
    <n v="0"/>
    <n v="0"/>
    <n v="0"/>
    <n v="0"/>
    <n v="0"/>
    <n v="1"/>
  </r>
  <r>
    <s v="B001192"/>
    <s v="GLP-1 Agonist"/>
    <s v="Line 3"/>
    <d v="2025-09-19T00:00:00"/>
    <s v="Team B"/>
    <n v="22.42"/>
    <n v="38.28"/>
    <n v="304"/>
    <n v="53.6"/>
    <n v="8.15"/>
    <n v="99.13"/>
    <n v="6.93"/>
    <n v="146.69999999999999"/>
    <n v="83.81"/>
    <n v="90.4"/>
    <s v="Pass"/>
    <s v="No"/>
    <s v="None"/>
    <s v="None"/>
    <x v="9"/>
    <n v="0"/>
    <n v="0"/>
    <n v="0"/>
    <n v="0"/>
    <n v="0"/>
    <n v="0"/>
  </r>
  <r>
    <s v="B001193"/>
    <s v="AED"/>
    <s v="Line 2"/>
    <d v="2024-11-21T00:00:00"/>
    <s v="Team D"/>
    <n v="21.07"/>
    <n v="51.73"/>
    <n v="327"/>
    <n v="37.6"/>
    <n v="7.47"/>
    <n v="99.02"/>
    <n v="7"/>
    <n v="121.2"/>
    <n v="87.76"/>
    <n v="93.29"/>
    <s v="Pass"/>
    <s v="No"/>
    <s v="None"/>
    <s v="None"/>
    <x v="5"/>
    <n v="0"/>
    <n v="0"/>
    <n v="0"/>
    <n v="0"/>
    <n v="0"/>
    <n v="0"/>
  </r>
  <r>
    <s v="B001194"/>
    <s v="AED"/>
    <s v="Line 3"/>
    <d v="2024-02-26T00:00:00"/>
    <s v="Team A"/>
    <n v="21.8"/>
    <n v="43.08"/>
    <n v="321"/>
    <n v="42.1"/>
    <n v="7.81"/>
    <n v="98.84"/>
    <n v="6.7"/>
    <n v="140.19999999999999"/>
    <n v="87.81"/>
    <n v="95.31"/>
    <s v="Failed"/>
    <s v="No"/>
    <s v="None"/>
    <s v="None"/>
    <x v="15"/>
    <n v="0"/>
    <n v="0"/>
    <n v="0"/>
    <n v="0"/>
    <n v="0"/>
    <n v="0"/>
  </r>
  <r>
    <s v="B001195"/>
    <s v="AED"/>
    <s v="Line 1"/>
    <d v="2025-09-01T00:00:00"/>
    <s v="Team D"/>
    <n v="22.52"/>
    <n v="44.29"/>
    <n v="323"/>
    <n v="48"/>
    <n v="8.1300000000000008"/>
    <n v="99.02"/>
    <n v="7.05"/>
    <n v="136.1"/>
    <n v="87.83"/>
    <n v="95"/>
    <s v="Pass"/>
    <s v="No"/>
    <s v="None"/>
    <s v="None"/>
    <x v="9"/>
    <n v="0"/>
    <n v="0"/>
    <n v="0"/>
    <n v="0"/>
    <n v="0"/>
    <n v="0"/>
  </r>
  <r>
    <s v="B001196"/>
    <s v="Antidepressant"/>
    <s v="Line 2"/>
    <d v="2025-01-21T00:00:00"/>
    <s v="Team B"/>
    <n v="22.69"/>
    <n v="35.06"/>
    <n v="314"/>
    <n v="38.5"/>
    <n v="6.85"/>
    <n v="98.73"/>
    <n v="6.63"/>
    <n v="111.5"/>
    <n v="86.77"/>
    <n v="93.41"/>
    <s v="Pass"/>
    <s v="No"/>
    <s v="None"/>
    <s v="None"/>
    <x v="0"/>
    <n v="0"/>
    <n v="0"/>
    <n v="0"/>
    <n v="0"/>
    <n v="0"/>
    <n v="0"/>
  </r>
  <r>
    <s v="B001197"/>
    <s v="Antidepressant"/>
    <s v="Line 1"/>
    <d v="2024-09-12T00:00:00"/>
    <s v="Team B"/>
    <n v="22.6"/>
    <n v="40.200000000000003"/>
    <n v="301"/>
    <n v="37"/>
    <n v="5.87"/>
    <n v="99.11"/>
    <n v="7"/>
    <n v="92.3"/>
    <n v="90.81"/>
    <n v="94.7"/>
    <s v="Pass"/>
    <s v="No"/>
    <s v="None"/>
    <s v="None"/>
    <x v="4"/>
    <n v="0"/>
    <n v="0"/>
    <n v="0"/>
    <n v="0"/>
    <n v="0"/>
    <n v="0"/>
  </r>
  <r>
    <s v="B001198"/>
    <s v="COX-2 Inhibitor"/>
    <s v="Line 3"/>
    <d v="2024-11-26T00:00:00"/>
    <s v="Team A"/>
    <n v="22.73"/>
    <n v="43.88"/>
    <n v="314"/>
    <n v="36.299999999999997"/>
    <n v="6.85"/>
    <n v="98.71"/>
    <n v="6.9"/>
    <n v="107.2"/>
    <n v="88.23"/>
    <n v="95.05"/>
    <s v="Pass"/>
    <s v="No"/>
    <s v="None"/>
    <s v="None"/>
    <x v="5"/>
    <n v="0"/>
    <n v="0"/>
    <n v="0"/>
    <n v="0"/>
    <n v="0"/>
    <n v="0"/>
  </r>
  <r>
    <s v="B001199"/>
    <s v="GLP-1 Agonist"/>
    <s v="Line 1"/>
    <d v="2024-06-13T00:00:00"/>
    <s v="Team A"/>
    <n v="22.04"/>
    <n v="38.14"/>
    <n v="270"/>
    <n v="47.4"/>
    <n v="7.83"/>
    <n v="99.1"/>
    <n v="6.86"/>
    <n v="143"/>
    <n v="89.96"/>
    <n v="93.97"/>
    <s v="Pass"/>
    <s v="No"/>
    <s v="None"/>
    <s v="None"/>
    <x v="19"/>
    <n v="0"/>
    <n v="0"/>
    <n v="0"/>
    <n v="0"/>
    <n v="0"/>
    <n v="0"/>
  </r>
  <r>
    <s v="B001200"/>
    <s v="COX-2 Inhibitor"/>
    <s v="Line 1"/>
    <d v="2025-11-11T00:00:00"/>
    <s v="Team B"/>
    <n v="23.53"/>
    <n v="40.57"/>
    <n v="372"/>
    <n v="36.5"/>
    <n v="6.83"/>
    <n v="98.87"/>
    <n v="6.84"/>
    <n v="124.9"/>
    <n v="87.99"/>
    <n v="93.74"/>
    <s v="Pass"/>
    <s v="No"/>
    <s v="None"/>
    <s v="None"/>
    <x v="18"/>
    <n v="0"/>
    <n v="0"/>
    <n v="0"/>
    <n v="0"/>
    <n v="0"/>
    <n v="0"/>
  </r>
  <r>
    <s v="B001201"/>
    <s v="COX-2 Inhibitor"/>
    <s v="Line 1"/>
    <d v="2025-07-29T00:00:00"/>
    <s v="Team C"/>
    <n v="22.82"/>
    <n v="44.63"/>
    <n v="300"/>
    <n v="35.799999999999997"/>
    <n v="5.68"/>
    <n v="99.19"/>
    <n v="6.93"/>
    <n v="101.5"/>
    <n v="85.84"/>
    <n v="96.61"/>
    <s v="Pass"/>
    <s v="No"/>
    <s v="None"/>
    <s v="None"/>
    <x v="10"/>
    <n v="0"/>
    <n v="0"/>
    <n v="0"/>
    <n v="0"/>
    <n v="0"/>
    <n v="0"/>
  </r>
  <r>
    <s v="B001202"/>
    <s v="COX-2 Inhibitor"/>
    <s v="Line 3"/>
    <d v="2024-05-25T00:00:00"/>
    <s v="Team A"/>
    <n v="21.12"/>
    <n v="50.57"/>
    <n v="361"/>
    <n v="33.799999999999997"/>
    <n v="6.63"/>
    <n v="99.15"/>
    <m/>
    <n v="123.4"/>
    <n v="90.98"/>
    <n v="92.86"/>
    <s v="Pass"/>
    <s v="No"/>
    <s v="None"/>
    <s v="None"/>
    <x v="3"/>
    <n v="0"/>
    <n v="0"/>
    <n v="0"/>
    <n v="1"/>
    <n v="0"/>
    <n v="0"/>
  </r>
  <r>
    <s v="B001203"/>
    <s v="AED"/>
    <s v="Line 1"/>
    <d v="2025-06-21T00:00:00"/>
    <s v="Team D"/>
    <n v="21.4"/>
    <n v="44.72"/>
    <n v="300"/>
    <n v="48.3"/>
    <n v="7.89"/>
    <n v="99"/>
    <n v="6.82"/>
    <n v="137.9"/>
    <n v="87.35"/>
    <n v="93.5"/>
    <s v="Pass"/>
    <s v="No"/>
    <s v="None"/>
    <s v="None"/>
    <x v="2"/>
    <n v="0"/>
    <n v="0"/>
    <n v="0"/>
    <n v="0"/>
    <n v="0"/>
    <n v="0"/>
  </r>
  <r>
    <s v="B001204"/>
    <s v="COX-2 Inhibitor"/>
    <s v="Line 2"/>
    <d v="2024-05-11T00:00:00"/>
    <s v="Team A"/>
    <n v="23.02"/>
    <n v="48.72"/>
    <n v="361"/>
    <n v="45.3"/>
    <n v="6.8"/>
    <n v="98.88"/>
    <n v="6.54"/>
    <n v="136.9"/>
    <n v="90.03"/>
    <n v="95.02"/>
    <s v="Pass"/>
    <s v="No"/>
    <s v="None"/>
    <s v="None"/>
    <x v="3"/>
    <n v="0"/>
    <n v="0"/>
    <n v="0"/>
    <n v="0"/>
    <n v="0"/>
    <n v="0"/>
  </r>
  <r>
    <s v="B001205"/>
    <s v="Antidepressant"/>
    <s v="Line 3"/>
    <d v="2024-11-27T00:00:00"/>
    <s v="Team D"/>
    <n v="21.53"/>
    <n v="45.11"/>
    <n v="280"/>
    <n v="33"/>
    <n v="6.87"/>
    <n v="98.97"/>
    <n v="6.89"/>
    <n v="129.6"/>
    <n v="89.7"/>
    <n v="92.42"/>
    <s v="Pass"/>
    <s v="No"/>
    <s v="None"/>
    <s v="None"/>
    <x v="5"/>
    <n v="0"/>
    <n v="0"/>
    <n v="0"/>
    <n v="0"/>
    <n v="0"/>
    <n v="0"/>
  </r>
  <r>
    <s v="B001206"/>
    <s v="Antidepressant"/>
    <s v="Line 3"/>
    <d v="2025-07-01T00:00:00"/>
    <s v="Team B"/>
    <n v="23.22"/>
    <n v="47.42"/>
    <n v="316"/>
    <n v="34"/>
    <n v="8.1199999999999992"/>
    <n v="99.28"/>
    <n v="6.76"/>
    <n v="133.9"/>
    <n v="94"/>
    <n v="93.12"/>
    <s v="Failed"/>
    <s v="Yes"/>
    <s v="Equipment"/>
    <s v="Minor"/>
    <x v="10"/>
    <n v="0"/>
    <n v="0"/>
    <n v="0"/>
    <n v="0"/>
    <n v="0"/>
    <n v="0"/>
  </r>
  <r>
    <s v="B001207"/>
    <s v="COX2 Inhibitor"/>
    <s v="Line 1"/>
    <d v="2024-01-27T00:00:00"/>
    <s v="Team B"/>
    <n v="22.45"/>
    <n v="39.950000000000003"/>
    <n v="366"/>
    <n v="43.5"/>
    <n v="6.2"/>
    <n v="99.1"/>
    <n v="6.72"/>
    <n v="126.3"/>
    <n v="87.59"/>
    <n v="94.66"/>
    <s v="Pass"/>
    <s v="No"/>
    <s v="None"/>
    <s v="None"/>
    <x v="12"/>
    <n v="0"/>
    <n v="0"/>
    <n v="0"/>
    <n v="0"/>
    <n v="0"/>
    <n v="0"/>
  </r>
  <r>
    <s v="B001208"/>
    <s v="GLP-1 Agonist"/>
    <s v="Line 1"/>
    <d v="2025-06-14T00:00:00"/>
    <s v="Team A"/>
    <n v="21.56"/>
    <n v="38.97"/>
    <n v="313"/>
    <n v="55.6"/>
    <n v="8.75"/>
    <n v="98.96"/>
    <n v="6.89"/>
    <n v="147.4"/>
    <n v="86.93"/>
    <n v="92.5"/>
    <s v="Pass"/>
    <s v="No"/>
    <s v="None"/>
    <s v="None"/>
    <x v="2"/>
    <n v="0"/>
    <n v="0"/>
    <n v="0"/>
    <n v="0"/>
    <n v="0"/>
    <n v="0"/>
  </r>
  <r>
    <s v="B001209"/>
    <s v="Antidepressant"/>
    <s v="Line 2"/>
    <d v="2024-06-14T00:00:00"/>
    <s v="Team D"/>
    <n v="22.84"/>
    <n v="40.99"/>
    <n v="314"/>
    <n v="30.3"/>
    <n v="7.15"/>
    <n v="98.92"/>
    <n v="6.69"/>
    <n v="115"/>
    <n v="88.65"/>
    <n v="92.76"/>
    <s v="Pass"/>
    <s v="No"/>
    <s v="None"/>
    <s v="None"/>
    <x v="19"/>
    <n v="0"/>
    <n v="0"/>
    <n v="0"/>
    <n v="0"/>
    <n v="0"/>
    <n v="0"/>
  </r>
  <r>
    <s v="B001210"/>
    <s v="GLP-1 Agonist"/>
    <s v="Line 1"/>
    <d v="2025-05-26T00:00:00"/>
    <s v="Team C"/>
    <n v="21.36"/>
    <n v="42.73"/>
    <n v="265"/>
    <n v="51.5"/>
    <n v="7.8"/>
    <n v="99.19"/>
    <n v="6.94"/>
    <n v="147.80000000000001"/>
    <n v="86.45"/>
    <n v="93.4"/>
    <s v="Pass"/>
    <s v="No"/>
    <s v="None"/>
    <s v="None"/>
    <x v="8"/>
    <n v="0"/>
    <n v="0"/>
    <n v="0"/>
    <n v="0"/>
    <n v="0"/>
    <n v="0"/>
  </r>
  <r>
    <s v="B001211"/>
    <s v="COX-2 Inhibitor"/>
    <s v="Line 3"/>
    <d v="2024-12-30T00:00:00"/>
    <s v="Team A"/>
    <n v="22.63"/>
    <n v="46.96"/>
    <n v="316"/>
    <n v="48.5"/>
    <n v="7.3"/>
    <n v="99.1"/>
    <n v="6.62"/>
    <n v="115.8"/>
    <n v="88"/>
    <n v="93.15"/>
    <s v="Pass"/>
    <s v="No"/>
    <s v="None"/>
    <s v="None"/>
    <x v="16"/>
    <n v="0"/>
    <n v="0"/>
    <n v="0"/>
    <n v="0"/>
    <n v="0"/>
    <n v="0"/>
  </r>
  <r>
    <s v="B001212"/>
    <s v="AED"/>
    <s v="Line 2"/>
    <d v="2024-01-20T00:00:00"/>
    <s v="Team A"/>
    <n v="22.47"/>
    <n v="44.63"/>
    <n v="340"/>
    <n v="40.299999999999997"/>
    <n v="7.11"/>
    <n v="98.72"/>
    <n v="6.87"/>
    <n v="126.6"/>
    <n v="89.39"/>
    <n v="92.35"/>
    <s v="Pass"/>
    <s v="No"/>
    <s v="None"/>
    <s v="None"/>
    <x v="12"/>
    <n v="0"/>
    <n v="0"/>
    <n v="0"/>
    <n v="0"/>
    <n v="0"/>
    <n v="0"/>
  </r>
  <r>
    <s v="B001213"/>
    <s v="COX-2 Inhibitor"/>
    <s v="Line 2"/>
    <d v="2025-07-10T00:00:00"/>
    <s v="Team C"/>
    <n v="21.4"/>
    <n v="47.38"/>
    <n v="334"/>
    <n v="45.7"/>
    <n v="6.97"/>
    <n v="99.12"/>
    <n v="6.69"/>
    <n v="129.4"/>
    <n v="89.02"/>
    <n v="92.05"/>
    <s v="Pass"/>
    <s v="No"/>
    <s v="None"/>
    <s v="None"/>
    <x v="10"/>
    <n v="0"/>
    <n v="0"/>
    <n v="0"/>
    <n v="0"/>
    <n v="0"/>
    <n v="0"/>
  </r>
  <r>
    <s v="B001214"/>
    <s v="GLP1 Agonist"/>
    <s v="Line 1"/>
    <d v="2024-07-09T00:00:00"/>
    <s v="Team D"/>
    <n v="21.29"/>
    <n v="37.18"/>
    <n v="299"/>
    <n v="47"/>
    <n v="7.44"/>
    <n v="98.92"/>
    <n v="6.93"/>
    <n v="150"/>
    <n v="79.06"/>
    <n v="94.78"/>
    <s v="Pass"/>
    <s v="No"/>
    <s v="None"/>
    <s v="None"/>
    <x v="22"/>
    <n v="0"/>
    <n v="0"/>
    <n v="0"/>
    <n v="0"/>
    <n v="0"/>
    <n v="0"/>
  </r>
  <r>
    <s v="B001215"/>
    <s v="Antidepressant"/>
    <s v="Line 2"/>
    <d v="2025-11-27T00:00:00"/>
    <s v="Team A"/>
    <n v="22.62"/>
    <n v="46.43"/>
    <n v="325"/>
    <n v="42.7"/>
    <n v="6.79"/>
    <n v="99.39"/>
    <n v="6.88"/>
    <n v="122.4"/>
    <n v="87.42"/>
    <n v="95.8"/>
    <s v="Pass"/>
    <s v="No"/>
    <s v="None"/>
    <s v="None"/>
    <x v="18"/>
    <n v="0"/>
    <n v="0"/>
    <n v="0"/>
    <n v="0"/>
    <n v="0"/>
    <n v="0"/>
  </r>
  <r>
    <s v="B001216"/>
    <s v="GLP-1 Agonist"/>
    <s v="Line 1"/>
    <d v="2025-09-05T00:00:00"/>
    <s v="Team A"/>
    <n v="21.55"/>
    <n v="45.08"/>
    <n v="277"/>
    <n v="43"/>
    <n v="7.43"/>
    <n v="98.85"/>
    <n v="6.92"/>
    <n v="143.19999999999999"/>
    <n v="85.63"/>
    <n v="93.3"/>
    <s v="Pass"/>
    <s v="No"/>
    <s v="None"/>
    <s v="None"/>
    <x v="9"/>
    <n v="0"/>
    <n v="0"/>
    <n v="0"/>
    <n v="0"/>
    <n v="0"/>
    <n v="0"/>
  </r>
  <r>
    <s v="B001217"/>
    <s v="GLP-1 Agonist"/>
    <s v="Line 3"/>
    <d v="2024-05-20T00:00:00"/>
    <s v="Team C"/>
    <n v="22.6"/>
    <n v="43.39"/>
    <n v="307"/>
    <n v="55"/>
    <n v="8.2200000000000006"/>
    <n v="98.44"/>
    <n v="7.15"/>
    <n v="143.5"/>
    <n v="83.31"/>
    <n v="92.36"/>
    <s v="Pass"/>
    <s v="No"/>
    <s v="None"/>
    <s v="None"/>
    <x v="3"/>
    <n v="0"/>
    <n v="0"/>
    <n v="0"/>
    <n v="0"/>
    <n v="0"/>
    <n v="0"/>
  </r>
  <r>
    <s v="B001218"/>
    <s v="COX-2 Inhibitor"/>
    <s v="Line 1"/>
    <d v="2025-03-15T00:00:00"/>
    <s v="Team A"/>
    <n v="21.32"/>
    <n v="43.67"/>
    <n v="332"/>
    <n v="42.6"/>
    <n v="6.59"/>
    <n v="99.33"/>
    <n v="6.71"/>
    <n v="130.1"/>
    <n v="87.55"/>
    <n v="93.62"/>
    <s v="Pass"/>
    <s v="No"/>
    <s v="None"/>
    <s v="None"/>
    <x v="11"/>
    <n v="0"/>
    <n v="0"/>
    <n v="0"/>
    <n v="0"/>
    <n v="0"/>
    <n v="0"/>
  </r>
  <r>
    <s v="B001219"/>
    <s v="COX-2 Inhibitor"/>
    <s v="Line 3"/>
    <d v="2024-09-21T00:00:00"/>
    <s v="Team B"/>
    <n v="21.23"/>
    <n v="46.57"/>
    <n v="345"/>
    <n v="49"/>
    <n v="6.1"/>
    <n v="99.61"/>
    <n v="6.95"/>
    <n v="120.9"/>
    <n v="88.57"/>
    <n v="90.19"/>
    <s v="Pass"/>
    <s v="No"/>
    <s v="None"/>
    <s v="None"/>
    <x v="4"/>
    <n v="0"/>
    <n v="0"/>
    <n v="0"/>
    <n v="0"/>
    <n v="0"/>
    <n v="0"/>
  </r>
  <r>
    <s v="B001220"/>
    <s v="Antidepressant"/>
    <s v="Line 3"/>
    <d v="2025-03-16T00:00:00"/>
    <s v="Team A"/>
    <n v="22.58"/>
    <n v="37.53"/>
    <n v="310"/>
    <n v="51.4"/>
    <n v="7.73"/>
    <n v="99.45"/>
    <n v="6.76"/>
    <n v="140.5"/>
    <n v="86.15"/>
    <n v="92.48"/>
    <s v="Pass"/>
    <s v="No"/>
    <s v="None"/>
    <s v="None"/>
    <x v="11"/>
    <n v="0"/>
    <n v="0"/>
    <n v="0"/>
    <n v="0"/>
    <n v="0"/>
    <n v="0"/>
  </r>
  <r>
    <s v="B001221"/>
    <s v="Antidepressant"/>
    <s v="Line 1"/>
    <d v="2025-02-11T00:00:00"/>
    <s v="Team B"/>
    <n v="22.65"/>
    <n v="42.99"/>
    <n v="292"/>
    <n v="41.9"/>
    <n v="6.71"/>
    <n v="98.76"/>
    <n v="6.82"/>
    <n v="124.1"/>
    <n v="86.89"/>
    <n v="92.82"/>
    <s v="Pass"/>
    <s v="No"/>
    <s v="None"/>
    <s v="None"/>
    <x v="1"/>
    <n v="0"/>
    <n v="0"/>
    <n v="0"/>
    <n v="0"/>
    <n v="0"/>
    <n v="0"/>
  </r>
  <r>
    <s v="B001222"/>
    <s v="Antidepressant"/>
    <s v="Line 1"/>
    <d v="2024-08-04T00:00:00"/>
    <s v="Team C"/>
    <n v="21.86"/>
    <n v="43.5"/>
    <n v="312"/>
    <n v="59.1"/>
    <n v="6.57"/>
    <n v="99.01"/>
    <n v="6.76"/>
    <n v="126.3"/>
    <n v="81.69"/>
    <n v="92.12"/>
    <s v="Pass"/>
    <s v="No"/>
    <s v="None"/>
    <s v="None"/>
    <x v="14"/>
    <n v="0"/>
    <n v="0"/>
    <n v="0"/>
    <n v="0"/>
    <n v="0"/>
    <n v="0"/>
  </r>
  <r>
    <s v="B001223"/>
    <s v="AED"/>
    <s v="Line 1"/>
    <d v="2025-04-21T00:00:00"/>
    <s v="Team B"/>
    <n v="22.1"/>
    <n v="37.35"/>
    <n v="327"/>
    <n v="52.4"/>
    <n v="7.37"/>
    <n v="99.06"/>
    <n v="6.9"/>
    <n v="133.80000000000001"/>
    <n v="89.04"/>
    <n v="94.68"/>
    <s v="Pass"/>
    <s v="Yes"/>
    <s v="Material"/>
    <s v="Minor"/>
    <x v="7"/>
    <n v="0"/>
    <n v="0"/>
    <n v="0"/>
    <n v="0"/>
    <n v="0"/>
    <n v="0"/>
  </r>
  <r>
    <s v="B001224"/>
    <s v="COX-2 Inhibitor"/>
    <s v="Line 1"/>
    <d v="2024-07-09T00:00:00"/>
    <s v="Team B"/>
    <n v="23.06"/>
    <n v="45.37"/>
    <n v="347"/>
    <n v="41"/>
    <n v="6.49"/>
    <n v="99.12"/>
    <n v="6.75"/>
    <n v="132"/>
    <n v="87.04"/>
    <n v="94.27"/>
    <s v="Pass"/>
    <s v="No"/>
    <s v="None"/>
    <s v="None"/>
    <x v="22"/>
    <n v="0"/>
    <n v="0"/>
    <n v="0"/>
    <n v="0"/>
    <n v="0"/>
    <n v="0"/>
  </r>
  <r>
    <s v="B001225"/>
    <s v="Antidepressant"/>
    <s v="Line 1"/>
    <d v="2025-10-25T00:00:00"/>
    <s v="Team B"/>
    <n v="21.39"/>
    <n v="35.76"/>
    <n v="321"/>
    <n v="35.5"/>
    <n v="7.47"/>
    <n v="99.32"/>
    <n v="6.81"/>
    <n v="111.3"/>
    <n v="88.88"/>
    <n v="93.21"/>
    <s v="Pass"/>
    <s v="No"/>
    <s v="None"/>
    <s v="None"/>
    <x v="17"/>
    <n v="0"/>
    <n v="0"/>
    <n v="0"/>
    <n v="0"/>
    <n v="0"/>
    <n v="0"/>
  </r>
  <r>
    <s v="B001226"/>
    <s v="AED"/>
    <s v="Line 3"/>
    <d v="2025-11-22T00:00:00"/>
    <s v="Team C"/>
    <n v="21.27"/>
    <n v="41.86"/>
    <n v="331"/>
    <n v="37.1"/>
    <n v="7.08"/>
    <n v="98.89"/>
    <n v="7.09"/>
    <n v="113.5"/>
    <n v="92.53"/>
    <n v="91.36"/>
    <s v="Pass"/>
    <s v="No"/>
    <s v="None"/>
    <s v="None"/>
    <x v="18"/>
    <n v="0"/>
    <n v="0"/>
    <n v="0"/>
    <n v="0"/>
    <n v="0"/>
    <n v="0"/>
  </r>
  <r>
    <s v="B001227"/>
    <s v="GLP-1 Agonist"/>
    <s v="Line 2"/>
    <d v="2024-05-01T00:00:00"/>
    <s v="Team A"/>
    <n v="21.64"/>
    <n v="40.200000000000003"/>
    <n v="296"/>
    <n v="40.1"/>
    <n v="7.89"/>
    <n v="98.66"/>
    <m/>
    <n v="137.19999999999999"/>
    <n v="85.77"/>
    <n v="92.15"/>
    <s v="Pass"/>
    <s v="No"/>
    <s v="None"/>
    <s v="None"/>
    <x v="3"/>
    <n v="0"/>
    <n v="0"/>
    <n v="0"/>
    <n v="1"/>
    <n v="0"/>
    <n v="0"/>
  </r>
  <r>
    <s v="B001228"/>
    <s v="GLP-1 Agonist"/>
    <s v="Line 1"/>
    <d v="2025-06-15T00:00:00"/>
    <s v="Team A"/>
    <n v="22.18"/>
    <n v="36.35"/>
    <n v="301"/>
    <n v="41.9"/>
    <n v="8.35"/>
    <n v="99.25"/>
    <n v="6.99"/>
    <n v="118.6"/>
    <n v="86.5"/>
    <n v="92.66"/>
    <s v="Pass"/>
    <s v="No"/>
    <s v="None"/>
    <s v="None"/>
    <x v="2"/>
    <n v="0"/>
    <n v="0"/>
    <n v="0"/>
    <n v="0"/>
    <n v="0"/>
    <n v="0"/>
  </r>
  <r>
    <s v="B001229"/>
    <s v="AED"/>
    <s v="Line 2"/>
    <d v="2025-11-10T00:00:00"/>
    <s v="Team A"/>
    <n v="20.93"/>
    <n v="44.41"/>
    <n v="306"/>
    <n v="51.6"/>
    <n v="7.18"/>
    <n v="98.66"/>
    <n v="7.01"/>
    <n v="149.9"/>
    <n v="86.03"/>
    <n v="91.87"/>
    <s v="Pass"/>
    <s v="No"/>
    <s v="None"/>
    <s v="None"/>
    <x v="18"/>
    <n v="0"/>
    <n v="0"/>
    <n v="0"/>
    <n v="0"/>
    <n v="0"/>
    <n v="0"/>
  </r>
  <r>
    <s v="B001230"/>
    <s v="Antidepressant"/>
    <s v="Line 1"/>
    <d v="2024-04-02T00:00:00"/>
    <s v="Team D"/>
    <n v="21.85"/>
    <n v="42.33"/>
    <n v="337"/>
    <n v="44.7"/>
    <n v="7.07"/>
    <n v="98.87"/>
    <n v="6.86"/>
    <n v="140.69999999999999"/>
    <n v="83.98"/>
    <n v="95.57"/>
    <s v="Pass"/>
    <s v="No"/>
    <s v="None"/>
    <s v="None"/>
    <x v="13"/>
    <n v="0"/>
    <n v="0"/>
    <n v="0"/>
    <n v="0"/>
    <n v="0"/>
    <n v="0"/>
  </r>
  <r>
    <s v="B001231"/>
    <s v="Antidepressant"/>
    <s v="Line 3"/>
    <d v="2025-06-24T00:00:00"/>
    <s v="Team C"/>
    <n v="21.82"/>
    <n v="37.9"/>
    <n v="325"/>
    <n v="39.1"/>
    <n v="8.1999999999999993"/>
    <n v="98.81"/>
    <n v="6.69"/>
    <n v="134.69999999999999"/>
    <n v="84.13"/>
    <n v="97.04"/>
    <s v="Failed"/>
    <s v="No"/>
    <s v="None"/>
    <s v="None"/>
    <x v="2"/>
    <n v="0"/>
    <n v="0"/>
    <n v="0"/>
    <n v="0"/>
    <n v="0"/>
    <n v="0"/>
  </r>
  <r>
    <s v="B001232"/>
    <s v="COX-2 Inhibitor"/>
    <s v="Line 1"/>
    <d v="2025-11-16T00:00:00"/>
    <s v="Team A"/>
    <n v="22.81"/>
    <n v="45.84"/>
    <n v="330"/>
    <n v="36.299999999999997"/>
    <n v="6.66"/>
    <n v="99.29"/>
    <n v="6.71"/>
    <m/>
    <n v="88.25"/>
    <n v="96.55"/>
    <s v="Pass"/>
    <s v="No"/>
    <s v="None"/>
    <s v="None"/>
    <x v="18"/>
    <n v="0"/>
    <n v="0"/>
    <n v="0"/>
    <n v="0"/>
    <n v="1"/>
    <n v="0"/>
  </r>
  <r>
    <s v="B001233"/>
    <s v="Antidepressant"/>
    <s v="Line 3"/>
    <d v="2024-06-13T00:00:00"/>
    <s v="Team B"/>
    <n v="21.99"/>
    <n v="38.18"/>
    <n v="293"/>
    <n v="42.1"/>
    <n v="7.56"/>
    <n v="99.15"/>
    <n v="6.67"/>
    <n v="142.4"/>
    <n v="86.4"/>
    <n v="94.33"/>
    <s v="Pass"/>
    <s v="No"/>
    <s v="None"/>
    <s v="None"/>
    <x v="19"/>
    <n v="0"/>
    <n v="0"/>
    <n v="0"/>
    <n v="0"/>
    <n v="0"/>
    <n v="0"/>
  </r>
  <r>
    <s v="B001234"/>
    <s v="COX-2 Inhibitor"/>
    <s v="Line 3"/>
    <d v="2025-03-01T00:00:00"/>
    <s v="Team B"/>
    <n v="22.09"/>
    <n v="54.44"/>
    <n v="360"/>
    <n v="43.9"/>
    <n v="6.93"/>
    <n v="99.22"/>
    <n v="6.81"/>
    <n v="136.6"/>
    <n v="87.63"/>
    <n v="93.77"/>
    <s v="Pass"/>
    <s v="No"/>
    <s v="None"/>
    <s v="None"/>
    <x v="11"/>
    <n v="0"/>
    <n v="0"/>
    <n v="0"/>
    <n v="0"/>
    <n v="0"/>
    <n v="0"/>
  </r>
  <r>
    <s v="B001235"/>
    <s v="Antidepressant"/>
    <s v="Line 1"/>
    <d v="2025-08-06T00:00:00"/>
    <s v="Team A"/>
    <n v="22.94"/>
    <n v="41.45"/>
    <n v="307"/>
    <n v="36.200000000000003"/>
    <n v="7.17"/>
    <n v="98.86"/>
    <n v="6.69"/>
    <n v="116.1"/>
    <n v="86.9"/>
    <n v="93.36"/>
    <s v="Pass"/>
    <s v="No"/>
    <s v="None"/>
    <s v="None"/>
    <x v="23"/>
    <n v="0"/>
    <n v="0"/>
    <n v="0"/>
    <n v="0"/>
    <n v="0"/>
    <n v="0"/>
  </r>
  <r>
    <s v="B001236"/>
    <s v="Antidepressant"/>
    <s v="Line 1"/>
    <d v="2024-08-31T00:00:00"/>
    <s v="Team D"/>
    <n v="21.6"/>
    <n v="36.14"/>
    <n v="321"/>
    <n v="43.9"/>
    <n v="7.05"/>
    <n v="98.85"/>
    <n v="6.7"/>
    <n v="139.30000000000001"/>
    <n v="88.61"/>
    <n v="94.05"/>
    <s v="Pass"/>
    <s v="Yes"/>
    <s v="Environmental"/>
    <s v="Minor"/>
    <x v="14"/>
    <n v="0"/>
    <n v="0"/>
    <n v="0"/>
    <n v="0"/>
    <n v="0"/>
    <n v="0"/>
  </r>
  <r>
    <s v="B001237"/>
    <s v="Antidepressant"/>
    <s v="Line 2"/>
    <d v="2024-06-22T00:00:00"/>
    <s v="Team D"/>
    <n v="21.78"/>
    <n v="37.08"/>
    <n v="362"/>
    <n v="43.7"/>
    <n v="6.05"/>
    <n v="99.04"/>
    <n v="6.64"/>
    <n v="119.2"/>
    <n v="82.66"/>
    <n v="95.54"/>
    <s v="Pass"/>
    <s v="No"/>
    <s v="None"/>
    <s v="None"/>
    <x v="19"/>
    <n v="0"/>
    <n v="0"/>
    <n v="0"/>
    <n v="0"/>
    <n v="0"/>
    <n v="0"/>
  </r>
  <r>
    <s v="B001238"/>
    <s v="GLP-1 Agonist"/>
    <s v="Line 3"/>
    <d v="2024-10-17T00:00:00"/>
    <s v="Team A"/>
    <n v="20.309999999999999"/>
    <n v="45.74"/>
    <n v="314"/>
    <n v="44.8"/>
    <n v="7.84"/>
    <n v="98.8"/>
    <n v="7.11"/>
    <n v="136.4"/>
    <n v="85.82"/>
    <n v="93.84"/>
    <s v="Pass"/>
    <s v="No"/>
    <s v="None"/>
    <s v="None"/>
    <x v="20"/>
    <n v="0"/>
    <n v="0"/>
    <n v="0"/>
    <n v="0"/>
    <n v="0"/>
    <n v="0"/>
  </r>
  <r>
    <s v="B001239"/>
    <s v="Antidepressant"/>
    <s v="Line 2"/>
    <d v="2024-09-02T00:00:00"/>
    <s v="Team A"/>
    <n v="21.46"/>
    <n v="39.950000000000003"/>
    <n v="349"/>
    <n v="50.7"/>
    <n v="6.65"/>
    <n v="99.18"/>
    <n v="6.78"/>
    <n v="116.2"/>
    <n v="86.92"/>
    <n v="91.81"/>
    <s v="Pass"/>
    <s v="Yes"/>
    <s v="Equipment"/>
    <s v="Minor"/>
    <x v="4"/>
    <n v="0"/>
    <n v="0"/>
    <n v="0"/>
    <n v="0"/>
    <n v="0"/>
    <n v="0"/>
  </r>
  <r>
    <s v="B001240"/>
    <s v="Antidepressant"/>
    <s v="Line 2"/>
    <d v="2025-06-14T00:00:00"/>
    <s v="Team B"/>
    <n v="22.39"/>
    <n v="35.18"/>
    <n v="310"/>
    <n v="39.4"/>
    <n v="6.97"/>
    <n v="98.7"/>
    <n v="6.72"/>
    <n v="125.7"/>
    <n v="88.9"/>
    <n v="94.69"/>
    <s v="Pass"/>
    <s v="Yes"/>
    <s v="Process"/>
    <s v="Major"/>
    <x v="2"/>
    <n v="0"/>
    <n v="0"/>
    <n v="0"/>
    <n v="0"/>
    <n v="0"/>
    <n v="0"/>
  </r>
  <r>
    <s v="B001241"/>
    <s v="AED"/>
    <s v="Line 3"/>
    <d v="2024-09-28T00:00:00"/>
    <s v="Team C"/>
    <n v="22.04"/>
    <n v="48.27"/>
    <n v="334"/>
    <n v="41"/>
    <n v="7.01"/>
    <n v="99"/>
    <n v="6.96"/>
    <n v="127"/>
    <n v="86.75"/>
    <n v="94.51"/>
    <s v="Pass"/>
    <s v="No"/>
    <s v="None"/>
    <s v="None"/>
    <x v="4"/>
    <n v="0"/>
    <n v="0"/>
    <n v="0"/>
    <n v="0"/>
    <n v="0"/>
    <n v="0"/>
  </r>
  <r>
    <s v="B001242"/>
    <s v="GLP-1 Agonist"/>
    <s v="Line 3"/>
    <d v="2024-10-02T00:00:00"/>
    <s v="Team D"/>
    <n v="21.95"/>
    <n v="37.92"/>
    <n v="300"/>
    <n v="54.2"/>
    <n v="8.6300000000000008"/>
    <n v="98.68"/>
    <n v="6.95"/>
    <n v="140.69999999999999"/>
    <n v="82.83"/>
    <n v="91.75"/>
    <s v="Pass"/>
    <s v="Yes"/>
    <s v="Equipment"/>
    <s v="Minor"/>
    <x v="20"/>
    <n v="0"/>
    <n v="0"/>
    <n v="0"/>
    <n v="0"/>
    <n v="0"/>
    <n v="0"/>
  </r>
  <r>
    <s v="B001243"/>
    <s v="GLP-1 Agonist"/>
    <s v="Line 2"/>
    <d v="2025-11-21T00:00:00"/>
    <s v="Team B"/>
    <n v="21.91"/>
    <n v="43.27"/>
    <n v="307"/>
    <n v="47.3"/>
    <n v="7.8"/>
    <n v="98.68"/>
    <n v="6.99"/>
    <n v="137.19999999999999"/>
    <m/>
    <n v="93.18"/>
    <s v="Pass"/>
    <s v="No"/>
    <s v="None"/>
    <s v="None"/>
    <x v="18"/>
    <n v="0"/>
    <n v="0"/>
    <n v="0"/>
    <n v="0"/>
    <n v="0"/>
    <n v="1"/>
  </r>
  <r>
    <s v="B001244"/>
    <s v="Antidepressant"/>
    <s v="Line 2"/>
    <d v="2025-02-27T00:00:00"/>
    <s v="Team B"/>
    <n v="23.57"/>
    <n v="46.68"/>
    <n v="356"/>
    <n v="44.2"/>
    <n v="6.39"/>
    <n v="99.3"/>
    <n v="6.96"/>
    <n v="122.6"/>
    <n v="90.01"/>
    <n v="95.14"/>
    <s v="Pass"/>
    <s v="No"/>
    <s v="None"/>
    <s v="None"/>
    <x v="1"/>
    <n v="0"/>
    <n v="0"/>
    <n v="0"/>
    <n v="0"/>
    <n v="0"/>
    <n v="0"/>
  </r>
  <r>
    <s v="B001245"/>
    <s v="GLP-1 Agonist"/>
    <s v="Line 3"/>
    <d v="2025-11-10T00:00:00"/>
    <s v="Team A"/>
    <n v="20.94"/>
    <n v="41.37"/>
    <n v="295"/>
    <n v="42"/>
    <n v="7.67"/>
    <n v="98.29"/>
    <n v="6.94"/>
    <n v="136.6"/>
    <n v="85.16"/>
    <n v="93.01"/>
    <s v="Pass"/>
    <s v="No"/>
    <s v="None"/>
    <s v="None"/>
    <x v="18"/>
    <n v="0"/>
    <n v="0"/>
    <n v="0"/>
    <n v="0"/>
    <n v="0"/>
    <n v="0"/>
  </r>
  <r>
    <s v="B001246"/>
    <s v="Antidepressant"/>
    <s v="Line 1"/>
    <d v="2025-06-03T00:00:00"/>
    <s v="Team A"/>
    <n v="20.79"/>
    <n v="53.98"/>
    <n v="320"/>
    <n v="45.5"/>
    <n v="7.46"/>
    <n v="99.04"/>
    <n v="7.02"/>
    <n v="139"/>
    <n v="89.53"/>
    <n v="94.87"/>
    <s v="Pass"/>
    <s v="No"/>
    <s v="None"/>
    <s v="None"/>
    <x v="2"/>
    <n v="0"/>
    <n v="0"/>
    <n v="0"/>
    <n v="0"/>
    <n v="0"/>
    <n v="0"/>
  </r>
  <r>
    <s v="B001247"/>
    <s v="COX-2 Inhibitor"/>
    <s v="Line 3"/>
    <d v="2025-10-09T00:00:00"/>
    <s v="Team A"/>
    <n v="21.71"/>
    <n v="34.380000000000003"/>
    <n v="324"/>
    <n v="50.4"/>
    <n v="8.02"/>
    <n v="99.37"/>
    <n v="6.43"/>
    <n v="119.6"/>
    <n v="88.66"/>
    <n v="93.01"/>
    <s v="Pass"/>
    <s v="No"/>
    <s v="None"/>
    <s v="None"/>
    <x v="17"/>
    <n v="0"/>
    <n v="0"/>
    <n v="0"/>
    <n v="0"/>
    <n v="0"/>
    <n v="0"/>
  </r>
  <r>
    <s v="B001248"/>
    <s v="Antidepressant"/>
    <s v="Line 1"/>
    <d v="2024-05-22T00:00:00"/>
    <s v="Team B"/>
    <n v="21.47"/>
    <n v="37.909999999999997"/>
    <n v="336"/>
    <n v="35.1"/>
    <n v="6.26"/>
    <n v="98.95"/>
    <n v="6.82"/>
    <n v="127.9"/>
    <n v="85.43"/>
    <n v="94.21"/>
    <s v="Pass"/>
    <s v="No"/>
    <s v="None"/>
    <s v="None"/>
    <x v="3"/>
    <n v="0"/>
    <n v="0"/>
    <n v="0"/>
    <n v="0"/>
    <n v="0"/>
    <n v="0"/>
  </r>
  <r>
    <s v="B001249"/>
    <s v="AED"/>
    <s v="Line 1"/>
    <d v="2025-11-16T00:00:00"/>
    <s v="Team C"/>
    <n v="21.07"/>
    <n v="42.72"/>
    <n v="305"/>
    <n v="45.9"/>
    <n v="6.73"/>
    <n v="98.89"/>
    <n v="6.84"/>
    <n v="132.6"/>
    <n v="86.55"/>
    <n v="93.99"/>
    <s v="Pass"/>
    <s v="No"/>
    <s v="None"/>
    <s v="None"/>
    <x v="18"/>
    <n v="0"/>
    <n v="0"/>
    <n v="0"/>
    <n v="0"/>
    <n v="0"/>
    <n v="0"/>
  </r>
  <r>
    <s v="B001250"/>
    <s v="AED"/>
    <s v="Line 3"/>
    <d v="2025-11-21T00:00:00"/>
    <s v="Team A"/>
    <n v="21.87"/>
    <n v="55.31"/>
    <n v="333"/>
    <n v="41.2"/>
    <n v="8.59"/>
    <n v="99.11"/>
    <n v="6.99"/>
    <n v="133.1"/>
    <n v="84.94"/>
    <n v="91.99"/>
    <s v="Pass"/>
    <s v="No"/>
    <s v="None"/>
    <s v="None"/>
    <x v="18"/>
    <n v="0"/>
    <n v="0"/>
    <n v="0"/>
    <n v="0"/>
    <n v="0"/>
    <n v="0"/>
  </r>
  <r>
    <s v="B001251"/>
    <s v="Antidepressant"/>
    <s v="Line 2"/>
    <d v="2024-01-30T00:00:00"/>
    <s v="Team A"/>
    <n v="22.94"/>
    <n v="50.99"/>
    <n v="290"/>
    <n v="56.8"/>
    <n v="7.51"/>
    <n v="99.47"/>
    <n v="6.8"/>
    <n v="136.30000000000001"/>
    <n v="81.73"/>
    <n v="90.28"/>
    <s v="Failed"/>
    <s v="Yes"/>
    <s v="Process"/>
    <s v="Minor"/>
    <x v="12"/>
    <n v="0"/>
    <n v="0"/>
    <n v="0"/>
    <n v="0"/>
    <n v="0"/>
    <n v="0"/>
  </r>
  <r>
    <s v="B001252"/>
    <s v="Antidepressant"/>
    <s v="Line 1"/>
    <d v="2024-09-17T00:00:00"/>
    <s v="Team D"/>
    <n v="23.15"/>
    <n v="48.44"/>
    <n v="330"/>
    <n v="48.8"/>
    <n v="7.29"/>
    <n v="99.27"/>
    <n v="6.75"/>
    <n v="123.3"/>
    <n v="88.52"/>
    <n v="94.47"/>
    <s v="Pass"/>
    <s v="No"/>
    <s v="None"/>
    <s v="None"/>
    <x v="4"/>
    <n v="0"/>
    <n v="0"/>
    <n v="0"/>
    <n v="0"/>
    <n v="0"/>
    <n v="0"/>
  </r>
  <r>
    <s v="B001253"/>
    <s v="Antidepressant"/>
    <s v="Line 1"/>
    <d v="2024-10-29T00:00:00"/>
    <s v="Team D"/>
    <n v="22.38"/>
    <n v="38.03"/>
    <n v="308"/>
    <n v="43.6"/>
    <n v="6.65"/>
    <n v="99.68"/>
    <n v="6.68"/>
    <n v="130.1"/>
    <n v="88.76"/>
    <n v="94.85"/>
    <s v="Pass"/>
    <s v="No"/>
    <s v="None"/>
    <s v="None"/>
    <x v="20"/>
    <n v="0"/>
    <n v="0"/>
    <n v="0"/>
    <n v="0"/>
    <n v="0"/>
    <n v="0"/>
  </r>
  <r>
    <s v="B001254"/>
    <s v="COX-2 Inhibitor"/>
    <s v="Line 2"/>
    <d v="2024-11-02T00:00:00"/>
    <s v="Team C"/>
    <n v="24.11"/>
    <n v="39.61"/>
    <n v="353"/>
    <n v="31.2"/>
    <n v="6.48"/>
    <n v="98.97"/>
    <n v="6.84"/>
    <n v="119.1"/>
    <n v="90.5"/>
    <n v="94.52"/>
    <s v="Pass"/>
    <s v="Yes"/>
    <s v="Process"/>
    <s v="Minor"/>
    <x v="5"/>
    <n v="0"/>
    <n v="0"/>
    <n v="0"/>
    <n v="0"/>
    <n v="0"/>
    <n v="0"/>
  </r>
  <r>
    <s v="B001255"/>
    <s v="Antidepressant"/>
    <s v="Line 3"/>
    <d v="2025-07-23T00:00:00"/>
    <s v="Team C"/>
    <n v="21.73"/>
    <n v="37.86"/>
    <n v="320"/>
    <n v="37.1"/>
    <n v="8.1199999999999992"/>
    <n v="98.69"/>
    <n v="6.66"/>
    <n v="116.7"/>
    <n v="85.9"/>
    <n v="92.61"/>
    <s v="Pass"/>
    <s v="No"/>
    <s v="None"/>
    <s v="None"/>
    <x v="10"/>
    <n v="0"/>
    <n v="0"/>
    <n v="0"/>
    <n v="0"/>
    <n v="0"/>
    <n v="0"/>
  </r>
  <r>
    <s v="B001256"/>
    <s v="AED"/>
    <s v="Line 1"/>
    <d v="2025-05-25T00:00:00"/>
    <s v="Team C"/>
    <n v="20.58"/>
    <n v="40.08"/>
    <n v="305"/>
    <n v="48.1"/>
    <n v="7.55"/>
    <n v="99.05"/>
    <n v="6.61"/>
    <n v="120.1"/>
    <n v="86.9"/>
    <n v="94.04"/>
    <s v="Pass"/>
    <s v="No"/>
    <s v="None"/>
    <s v="None"/>
    <x v="8"/>
    <n v="0"/>
    <n v="0"/>
    <n v="0"/>
    <n v="0"/>
    <n v="0"/>
    <n v="0"/>
  </r>
  <r>
    <s v="B001257"/>
    <s v="COX-2 Inhibitor"/>
    <s v="Line 1"/>
    <d v="2024-06-04T00:00:00"/>
    <s v="Team B"/>
    <n v="23.29"/>
    <m/>
    <n v="333"/>
    <n v="30.5"/>
    <n v="6.92"/>
    <n v="99.27"/>
    <n v="6.87"/>
    <n v="113.5"/>
    <n v="87.47"/>
    <n v="94.26"/>
    <s v="Pass"/>
    <s v="No"/>
    <s v="None"/>
    <s v="None"/>
    <x v="19"/>
    <n v="0"/>
    <n v="1"/>
    <n v="0"/>
    <n v="0"/>
    <n v="0"/>
    <n v="0"/>
  </r>
  <r>
    <s v="B001258"/>
    <s v="AED"/>
    <s v="Line 2"/>
    <d v="2025-03-21T00:00:00"/>
    <s v="Team A"/>
    <n v="20.420000000000002"/>
    <n v="42.78"/>
    <n v="300"/>
    <n v="37.700000000000003"/>
    <n v="7.06"/>
    <n v="98.49"/>
    <n v="6.78"/>
    <n v="132.9"/>
    <n v="88.19"/>
    <n v="94.38"/>
    <s v="Pass"/>
    <s v="No"/>
    <s v="None"/>
    <s v="None"/>
    <x v="11"/>
    <n v="0"/>
    <n v="0"/>
    <n v="0"/>
    <n v="0"/>
    <n v="0"/>
    <n v="0"/>
  </r>
  <r>
    <s v="B001259"/>
    <s v="GLP-1 Agonist"/>
    <s v="Line 3"/>
    <d v="2025-12-13T00:00:00"/>
    <s v="Team B"/>
    <n v="20.93"/>
    <n v="39.44"/>
    <n v="315"/>
    <n v="48.5"/>
    <n v="7.61"/>
    <n v="98.67"/>
    <n v="7.06"/>
    <n v="149.80000000000001"/>
    <n v="83.85"/>
    <n v="94.16"/>
    <s v="Pass"/>
    <s v="No"/>
    <s v="None"/>
    <s v="None"/>
    <x v="6"/>
    <n v="0"/>
    <n v="0"/>
    <n v="0"/>
    <n v="0"/>
    <n v="0"/>
    <n v="0"/>
  </r>
  <r>
    <s v="B001260"/>
    <s v="AED"/>
    <s v="Line 1"/>
    <d v="2024-11-17T00:00:00"/>
    <s v="Team C"/>
    <n v="22.19"/>
    <n v="47.87"/>
    <n v="296"/>
    <n v="45.7"/>
    <n v="6.95"/>
    <n v="98.68"/>
    <n v="6.94"/>
    <n v="141.30000000000001"/>
    <n v="89.18"/>
    <n v="93.5"/>
    <s v="Pass"/>
    <s v="No"/>
    <s v="None"/>
    <s v="None"/>
    <x v="5"/>
    <n v="0"/>
    <n v="0"/>
    <n v="0"/>
    <n v="0"/>
    <n v="0"/>
    <n v="0"/>
  </r>
  <r>
    <s v="B001261"/>
    <s v="Antidepressant"/>
    <s v="Line 3"/>
    <d v="2025-11-09T00:00:00"/>
    <s v="Team C"/>
    <n v="21.92"/>
    <n v="33.68"/>
    <n v="315"/>
    <n v="44.6"/>
    <n v="6.83"/>
    <n v="99.29"/>
    <n v="6.64"/>
    <n v="132.6"/>
    <n v="86.13"/>
    <n v="94.56"/>
    <s v="Pass"/>
    <s v="No"/>
    <s v="None"/>
    <s v="None"/>
    <x v="18"/>
    <n v="0"/>
    <n v="0"/>
    <n v="0"/>
    <n v="0"/>
    <n v="0"/>
    <n v="0"/>
  </r>
  <r>
    <s v="B001262"/>
    <s v="GLP-1 Agonist"/>
    <s v="Line 3"/>
    <d v="2025-04-19T00:00:00"/>
    <s v="Team C"/>
    <n v="21.36"/>
    <n v="40.26"/>
    <n v="306"/>
    <n v="47.1"/>
    <n v="8.24"/>
    <n v="98.97"/>
    <n v="7.12"/>
    <n v="137.4"/>
    <n v="86.07"/>
    <n v="92.22"/>
    <s v="Pass"/>
    <s v="No"/>
    <s v="None"/>
    <s v="None"/>
    <x v="7"/>
    <n v="0"/>
    <n v="0"/>
    <n v="0"/>
    <n v="0"/>
    <n v="0"/>
    <n v="0"/>
  </r>
  <r>
    <s v="B001263"/>
    <s v="GLP-1 Agonist"/>
    <s v="Line 1"/>
    <d v="2025-11-07T00:00:00"/>
    <s v="Team C"/>
    <n v="20.61"/>
    <n v="34.520000000000003"/>
    <n v="329"/>
    <n v="52.1"/>
    <n v="8.6199999999999992"/>
    <n v="98.83"/>
    <n v="6.96"/>
    <n v="140.80000000000001"/>
    <n v="85.78"/>
    <n v="90.05"/>
    <s v="Pass"/>
    <s v="No"/>
    <s v="None"/>
    <s v="None"/>
    <x v="18"/>
    <n v="0"/>
    <n v="0"/>
    <n v="0"/>
    <n v="0"/>
    <n v="0"/>
    <n v="0"/>
  </r>
  <r>
    <s v="B001264"/>
    <s v="AED"/>
    <s v="Line 3"/>
    <d v="2025-10-21T00:00:00"/>
    <s v="Team A"/>
    <n v="21.79"/>
    <n v="42.53"/>
    <n v="315"/>
    <n v="40.799999999999997"/>
    <n v="7.59"/>
    <n v="99.01"/>
    <n v="6.76"/>
    <n v="118.2"/>
    <n v="87"/>
    <n v="95.18"/>
    <s v="Pass"/>
    <s v="No"/>
    <s v="None"/>
    <s v="None"/>
    <x v="17"/>
    <n v="0"/>
    <n v="0"/>
    <n v="0"/>
    <n v="0"/>
    <n v="0"/>
    <n v="0"/>
  </r>
  <r>
    <s v="B001265"/>
    <s v="COX-2 Inhibitor"/>
    <s v="Line 3"/>
    <d v="2024-01-13T00:00:00"/>
    <s v="Team C"/>
    <n v="23.25"/>
    <n v="40.07"/>
    <n v="336"/>
    <n v="42.9"/>
    <n v="6.95"/>
    <n v="98.84"/>
    <n v="6.54"/>
    <m/>
    <n v="87.74"/>
    <n v="93.62"/>
    <s v="Pass"/>
    <s v="No"/>
    <s v="None"/>
    <s v="None"/>
    <x v="12"/>
    <n v="0"/>
    <n v="0"/>
    <n v="0"/>
    <n v="0"/>
    <n v="1"/>
    <n v="0"/>
  </r>
  <r>
    <s v="B001266"/>
    <s v="AED"/>
    <s v="Line 2"/>
    <d v="2025-08-08T00:00:00"/>
    <s v="Team D"/>
    <n v="21.81"/>
    <n v="40.81"/>
    <n v="320"/>
    <n v="45.2"/>
    <n v="6.87"/>
    <n v="98.89"/>
    <n v="6.67"/>
    <n v="130.80000000000001"/>
    <n v="87.34"/>
    <n v="95.4"/>
    <s v="Pass"/>
    <s v="No"/>
    <s v="None"/>
    <s v="None"/>
    <x v="23"/>
    <n v="0"/>
    <n v="0"/>
    <n v="0"/>
    <n v="0"/>
    <n v="0"/>
    <n v="0"/>
  </r>
  <r>
    <s v="B001267"/>
    <s v="Antidepressant"/>
    <s v="Line 2"/>
    <d v="2024-05-18T00:00:00"/>
    <s v="Team C"/>
    <n v="21.38"/>
    <n v="43.13"/>
    <n v="283"/>
    <n v="45.3"/>
    <n v="7.31"/>
    <n v="98.73"/>
    <n v="7.13"/>
    <n v="126.1"/>
    <n v="85.13"/>
    <n v="93.36"/>
    <s v="Pass"/>
    <s v="No"/>
    <s v="None"/>
    <s v="None"/>
    <x v="3"/>
    <n v="0"/>
    <n v="0"/>
    <n v="0"/>
    <n v="0"/>
    <n v="0"/>
    <n v="0"/>
  </r>
  <r>
    <s v="B001268"/>
    <s v="AED"/>
    <s v="Line 3"/>
    <d v="2025-08-25T00:00:00"/>
    <s v="Team C"/>
    <n v="20.86"/>
    <n v="45.11"/>
    <n v="293"/>
    <n v="52"/>
    <n v="7.21"/>
    <n v="98.9"/>
    <n v="6.84"/>
    <n v="138.1"/>
    <n v="86.03"/>
    <n v="91.76"/>
    <s v="Pass"/>
    <s v="No"/>
    <s v="None"/>
    <s v="None"/>
    <x v="23"/>
    <n v="0"/>
    <n v="0"/>
    <n v="0"/>
    <n v="0"/>
    <n v="0"/>
    <n v="0"/>
  </r>
  <r>
    <s v="B001269"/>
    <s v="GLP-1 Agonist"/>
    <s v="Line 3"/>
    <d v="2025-08-13T00:00:00"/>
    <s v="Team A"/>
    <n v="20.89"/>
    <n v="38.9"/>
    <n v="293"/>
    <n v="46"/>
    <n v="7.46"/>
    <n v="98.71"/>
    <n v="7.09"/>
    <n v="126.6"/>
    <n v="87.66"/>
    <n v="92.27"/>
    <s v="Pass"/>
    <s v="No"/>
    <s v="None"/>
    <s v="None"/>
    <x v="23"/>
    <n v="0"/>
    <n v="0"/>
    <n v="0"/>
    <n v="0"/>
    <n v="0"/>
    <n v="0"/>
  </r>
  <r>
    <s v="B001270"/>
    <s v="GLP-1 Agonist"/>
    <s v="Line 3"/>
    <d v="2024-07-07T00:00:00"/>
    <s v="Team D"/>
    <n v="21.79"/>
    <n v="41.85"/>
    <n v="287"/>
    <n v="45.9"/>
    <n v="8.57"/>
    <n v="99.06"/>
    <n v="6.93"/>
    <m/>
    <n v="86.66"/>
    <n v="93.17"/>
    <s v="Pass"/>
    <s v="No"/>
    <s v="None"/>
    <s v="None"/>
    <x v="22"/>
    <n v="0"/>
    <n v="0"/>
    <n v="0"/>
    <n v="0"/>
    <n v="1"/>
    <n v="0"/>
  </r>
  <r>
    <s v="B001271"/>
    <s v="AED"/>
    <s v="Line 3"/>
    <d v="2024-02-18T00:00:00"/>
    <s v="Team B"/>
    <n v="22.06"/>
    <n v="39.659999999999997"/>
    <n v="286"/>
    <n v="37.200000000000003"/>
    <n v="7.22"/>
    <n v="98.99"/>
    <n v="6.74"/>
    <n v="133.9"/>
    <n v="87.02"/>
    <n v="92.78"/>
    <s v="Pass"/>
    <s v="Yes"/>
    <s v="Documentation"/>
    <s v="Minor"/>
    <x v="15"/>
    <n v="0"/>
    <n v="0"/>
    <n v="0"/>
    <n v="0"/>
    <n v="0"/>
    <n v="0"/>
  </r>
  <r>
    <s v="B001272"/>
    <s v="GLP-1 Agonist"/>
    <s v="Line 2"/>
    <d v="2024-11-02T00:00:00"/>
    <s v="Team B"/>
    <n v="20.9"/>
    <n v="43.41"/>
    <n v="315"/>
    <n v="36.9"/>
    <n v="7.25"/>
    <n v="98.82"/>
    <n v="7.02"/>
    <n v="123.9"/>
    <n v="88.08"/>
    <n v="92.12"/>
    <s v="Pass"/>
    <s v="No"/>
    <s v="None"/>
    <s v="None"/>
    <x v="5"/>
    <n v="0"/>
    <n v="0"/>
    <n v="0"/>
    <n v="0"/>
    <n v="0"/>
    <n v="0"/>
  </r>
  <r>
    <s v="B001273"/>
    <s v="GLP-1 Agonist"/>
    <s v="Line 3"/>
    <d v="2024-08-09T00:00:00"/>
    <s v="Team B"/>
    <n v="19.84"/>
    <n v="38.97"/>
    <n v="305"/>
    <n v="48.5"/>
    <n v="8.08"/>
    <n v="99.46"/>
    <n v="6.92"/>
    <n v="134.69999999999999"/>
    <n v="84.5"/>
    <n v="92.61"/>
    <s v="Pass"/>
    <s v="No"/>
    <s v="None"/>
    <s v="None"/>
    <x v="14"/>
    <n v="0"/>
    <n v="0"/>
    <n v="0"/>
    <n v="0"/>
    <n v="0"/>
    <n v="0"/>
  </r>
  <r>
    <s v="B001274"/>
    <s v="COX-2 Inhibitor"/>
    <s v="Line 3"/>
    <d v="2025-02-08T00:00:00"/>
    <s v="Team A"/>
    <n v="22.82"/>
    <n v="40.58"/>
    <n v="343"/>
    <n v="38.9"/>
    <n v="7.38"/>
    <n v="99.27"/>
    <n v="6.77"/>
    <n v="121.9"/>
    <n v="87.98"/>
    <n v="94.84"/>
    <s v="Pass"/>
    <s v="No"/>
    <s v="None"/>
    <s v="None"/>
    <x v="1"/>
    <n v="0"/>
    <n v="0"/>
    <n v="0"/>
    <n v="0"/>
    <n v="0"/>
    <n v="0"/>
  </r>
  <r>
    <s v="B001275"/>
    <s v="Antidepressant"/>
    <s v="Line 1"/>
    <d v="2024-02-29T00:00:00"/>
    <s v="Team D"/>
    <n v="21.33"/>
    <n v="38.03"/>
    <n v="308"/>
    <n v="36"/>
    <n v="6.88"/>
    <n v="99.07"/>
    <n v="6.84"/>
    <n v="112.4"/>
    <n v="86.46"/>
    <n v="92.96"/>
    <s v="Pass"/>
    <s v="No"/>
    <s v="None"/>
    <s v="None"/>
    <x v="15"/>
    <n v="0"/>
    <n v="0"/>
    <n v="0"/>
    <n v="0"/>
    <n v="0"/>
    <n v="0"/>
  </r>
  <r>
    <s v="B001276"/>
    <s v="GLP-1 Agonist"/>
    <s v="Line 1"/>
    <d v="2024-02-02T00:00:00"/>
    <s v="Team C"/>
    <n v="22.02"/>
    <n v="38.79"/>
    <n v="301"/>
    <n v="43.2"/>
    <n v="7.22"/>
    <n v="98.78"/>
    <n v="6.88"/>
    <n v="144.6"/>
    <n v="89.9"/>
    <n v="94.61"/>
    <s v="Pass"/>
    <s v="No"/>
    <s v="None"/>
    <s v="None"/>
    <x v="15"/>
    <n v="0"/>
    <n v="0"/>
    <n v="0"/>
    <n v="0"/>
    <n v="0"/>
    <n v="0"/>
  </r>
  <r>
    <s v="B001277"/>
    <s v="Antidepressant"/>
    <s v="Line 2"/>
    <d v="2024-11-15T00:00:00"/>
    <s v="Team B"/>
    <n v="21.43"/>
    <n v="51.35"/>
    <n v="329"/>
    <n v="50.4"/>
    <n v="6.9"/>
    <n v="98.63"/>
    <n v="6.77"/>
    <n v="120.8"/>
    <n v="90.45"/>
    <n v="91.73"/>
    <s v="Pass"/>
    <s v="Yes"/>
    <s v="Process"/>
    <s v="Minor"/>
    <x v="5"/>
    <n v="0"/>
    <n v="0"/>
    <n v="0"/>
    <n v="0"/>
    <n v="0"/>
    <n v="0"/>
  </r>
  <r>
    <s v="B001278"/>
    <s v="Antidepressant"/>
    <s v="Line 3"/>
    <d v="2025-07-16T00:00:00"/>
    <s v="Team D"/>
    <n v="21.26"/>
    <n v="41.68"/>
    <n v="315"/>
    <n v="47.3"/>
    <n v="7.43"/>
    <n v="99.07"/>
    <n v="6.65"/>
    <n v="131.1"/>
    <n v="84.89"/>
    <n v="92.57"/>
    <s v="Pass"/>
    <s v="No"/>
    <s v="None"/>
    <s v="None"/>
    <x v="10"/>
    <n v="0"/>
    <n v="0"/>
    <n v="0"/>
    <n v="0"/>
    <n v="0"/>
    <n v="0"/>
  </r>
  <r>
    <s v="B001279"/>
    <s v="AED"/>
    <s v="Line 1"/>
    <d v="2024-08-18T00:00:00"/>
    <s v="Team A"/>
    <n v="21.91"/>
    <n v="38.28"/>
    <n v="323"/>
    <n v="38.1"/>
    <n v="7.22"/>
    <n v="99.14"/>
    <n v="6.57"/>
    <n v="118.4"/>
    <n v="89.98"/>
    <n v="92.76"/>
    <s v="Pass"/>
    <s v="No"/>
    <s v="None"/>
    <s v="None"/>
    <x v="14"/>
    <n v="0"/>
    <n v="0"/>
    <n v="0"/>
    <n v="0"/>
    <n v="0"/>
    <n v="0"/>
  </r>
  <r>
    <s v="B001280"/>
    <s v="COX-2 Inhibitor"/>
    <s v="Line 3"/>
    <d v="2024-08-24T00:00:00"/>
    <s v="Team B"/>
    <n v="24.27"/>
    <n v="47.59"/>
    <n v="326"/>
    <n v="37.1"/>
    <n v="6.9"/>
    <n v="98.49"/>
    <n v="6.75"/>
    <n v="121.2"/>
    <n v="91.78"/>
    <n v="97.55"/>
    <s v="Pass"/>
    <s v="No"/>
    <s v="None"/>
    <s v="None"/>
    <x v="14"/>
    <n v="0"/>
    <n v="0"/>
    <n v="0"/>
    <n v="0"/>
    <n v="0"/>
    <n v="0"/>
  </r>
  <r>
    <s v="B001281"/>
    <s v="GLP-1 Agonist"/>
    <s v="Line 1"/>
    <d v="2024-04-29T00:00:00"/>
    <s v="Team C"/>
    <m/>
    <n v="37.64"/>
    <n v="302"/>
    <n v="50.2"/>
    <n v="7.81"/>
    <n v="98.58"/>
    <m/>
    <n v="135.1"/>
    <n v="83.49"/>
    <n v="94.26"/>
    <s v="Pass"/>
    <s v="No"/>
    <s v="None"/>
    <s v="None"/>
    <x v="13"/>
    <n v="1"/>
    <n v="0"/>
    <n v="0"/>
    <n v="1"/>
    <n v="0"/>
    <n v="0"/>
  </r>
  <r>
    <s v="B001282"/>
    <s v="GLP-1 Agonist"/>
    <s v="Line 2"/>
    <d v="2024-07-25T00:00:00"/>
    <s v="Team A"/>
    <n v="21.6"/>
    <n v="41.42"/>
    <n v="321"/>
    <n v="44.6"/>
    <n v="7.7"/>
    <n v="98.76"/>
    <n v="6.85"/>
    <n v="136.6"/>
    <n v="81.569999999999993"/>
    <n v="91.93"/>
    <s v="Pass"/>
    <s v="No"/>
    <s v="None"/>
    <s v="None"/>
    <x v="22"/>
    <n v="0"/>
    <n v="0"/>
    <n v="0"/>
    <n v="0"/>
    <n v="0"/>
    <n v="0"/>
  </r>
  <r>
    <s v="B001283"/>
    <s v="GLP-1 Agonist"/>
    <s v="Line 2"/>
    <d v="2024-08-06T00:00:00"/>
    <s v="Team C"/>
    <n v="21.77"/>
    <n v="36.97"/>
    <n v="322"/>
    <n v="43.6"/>
    <n v="7.62"/>
    <n v="98.66"/>
    <n v="6.77"/>
    <n v="147.1"/>
    <n v="89.84"/>
    <n v="93.66"/>
    <s v="Pass"/>
    <s v="No"/>
    <s v="None"/>
    <s v="None"/>
    <x v="14"/>
    <n v="0"/>
    <n v="0"/>
    <n v="0"/>
    <n v="0"/>
    <n v="0"/>
    <n v="0"/>
  </r>
  <r>
    <s v="B001284"/>
    <s v="COX-2 Inhibitor"/>
    <s v="Line 1"/>
    <d v="2024-07-08T00:00:00"/>
    <s v="Team D"/>
    <n v="21.19"/>
    <n v="49.4"/>
    <n v="364"/>
    <n v="36.1"/>
    <n v="6.11"/>
    <n v="99.12"/>
    <n v="6.81"/>
    <n v="110.5"/>
    <n v="89.31"/>
    <n v="95.77"/>
    <s v="Pass"/>
    <s v="No"/>
    <s v="None"/>
    <s v="None"/>
    <x v="22"/>
    <n v="0"/>
    <n v="0"/>
    <n v="0"/>
    <n v="0"/>
    <n v="0"/>
    <n v="0"/>
  </r>
  <r>
    <s v="B001285"/>
    <s v="AED"/>
    <s v="Line 3"/>
    <d v="2024-09-08T00:00:00"/>
    <s v="Team C"/>
    <n v="20.96"/>
    <n v="41.05"/>
    <n v="320"/>
    <n v="52.5"/>
    <n v="8.52"/>
    <n v="99.06"/>
    <n v="6.81"/>
    <n v="131.4"/>
    <n v="83.91"/>
    <n v="92.91"/>
    <s v="Pass"/>
    <s v="No"/>
    <s v="None"/>
    <s v="None"/>
    <x v="4"/>
    <n v="0"/>
    <n v="0"/>
    <n v="0"/>
    <n v="0"/>
    <n v="0"/>
    <n v="0"/>
  </r>
  <r>
    <s v="B001286"/>
    <s v="AED"/>
    <s v="Line 1"/>
    <d v="2024-07-26T00:00:00"/>
    <s v="Team A"/>
    <n v="19.920000000000002"/>
    <n v="50.99"/>
    <n v="316"/>
    <n v="51.5"/>
    <n v="7.26"/>
    <n v="98.88"/>
    <n v="7.01"/>
    <n v="131.69999999999999"/>
    <n v="85.93"/>
    <n v="94.13"/>
    <s v="Pass"/>
    <s v="No"/>
    <s v="None"/>
    <s v="None"/>
    <x v="22"/>
    <n v="0"/>
    <n v="0"/>
    <n v="0"/>
    <n v="0"/>
    <n v="0"/>
    <n v="0"/>
  </r>
  <r>
    <s v="B001287"/>
    <s v="GLP-1 Agonist"/>
    <s v="Line 3"/>
    <d v="2025-05-12T00:00:00"/>
    <s v="Team C"/>
    <m/>
    <n v="34.75"/>
    <n v="292"/>
    <n v="44.5"/>
    <n v="8.1"/>
    <n v="99.11"/>
    <n v="6.85"/>
    <n v="151.19999999999999"/>
    <n v="85.23"/>
    <n v="92.67"/>
    <s v="Pass"/>
    <s v="No"/>
    <s v="None"/>
    <s v="None"/>
    <x v="8"/>
    <n v="1"/>
    <n v="0"/>
    <n v="0"/>
    <n v="0"/>
    <n v="0"/>
    <n v="0"/>
  </r>
  <r>
    <s v="B001288"/>
    <s v="GLP-1 Agonist"/>
    <s v="Line 1"/>
    <d v="2024-09-04T00:00:00"/>
    <s v="Team B"/>
    <n v="22.65"/>
    <n v="38.54"/>
    <n v="267"/>
    <n v="50.5"/>
    <n v="6.76"/>
    <n v="98.77"/>
    <n v="6.98"/>
    <m/>
    <n v="92.05"/>
    <n v="93.56"/>
    <s v="Pass"/>
    <s v="No"/>
    <s v="None"/>
    <s v="None"/>
    <x v="4"/>
    <n v="0"/>
    <n v="0"/>
    <n v="0"/>
    <n v="0"/>
    <n v="1"/>
    <n v="0"/>
  </r>
  <r>
    <s v="B001289"/>
    <s v="GLP-1 Agonist"/>
    <s v="Line 3"/>
    <d v="2025-07-05T00:00:00"/>
    <s v="Team C"/>
    <n v="21.79"/>
    <n v="47"/>
    <n v="276"/>
    <n v="48.5"/>
    <n v="8.0500000000000007"/>
    <n v="98.78"/>
    <n v="7.01"/>
    <n v="151.80000000000001"/>
    <n v="84.15"/>
    <n v="91.38"/>
    <s v="Pass"/>
    <s v="No"/>
    <s v="None"/>
    <s v="None"/>
    <x v="10"/>
    <n v="0"/>
    <n v="0"/>
    <n v="0"/>
    <n v="0"/>
    <n v="0"/>
    <n v="0"/>
  </r>
  <r>
    <s v="B001290"/>
    <s v="COX-2 Inhibitor"/>
    <s v="Line 2"/>
    <d v="2025-03-18T00:00:00"/>
    <s v="Team C"/>
    <n v="22.6"/>
    <n v="43.84"/>
    <n v="337"/>
    <n v="32.5"/>
    <n v="5.8"/>
    <n v="98.86"/>
    <n v="6.67"/>
    <n v="113.7"/>
    <n v="90.42"/>
    <n v="95.88"/>
    <s v="Pass"/>
    <s v="No"/>
    <s v="None"/>
    <s v="None"/>
    <x v="11"/>
    <n v="0"/>
    <n v="0"/>
    <n v="0"/>
    <n v="0"/>
    <n v="0"/>
    <n v="0"/>
  </r>
  <r>
    <s v="B001291"/>
    <s v="GLP-1 Agonist"/>
    <s v="Line 1"/>
    <d v="2025-04-13T00:00:00"/>
    <s v="Team A"/>
    <n v="20.34"/>
    <n v="51.36"/>
    <n v="298"/>
    <n v="46.4"/>
    <n v="7.2"/>
    <n v="98.88"/>
    <n v="6.91"/>
    <n v="147.6"/>
    <n v="89.14"/>
    <n v="92.99"/>
    <s v="Pass"/>
    <s v="No"/>
    <s v="None"/>
    <s v="None"/>
    <x v="7"/>
    <n v="0"/>
    <n v="0"/>
    <n v="0"/>
    <n v="0"/>
    <n v="0"/>
    <n v="0"/>
  </r>
  <r>
    <s v="B001292"/>
    <s v="COX-2 Inhibitor"/>
    <s v="Line 1"/>
    <d v="2025-03-02T00:00:00"/>
    <s v="Team A"/>
    <n v="22.34"/>
    <n v="41.65"/>
    <n v="365"/>
    <n v="31"/>
    <n v="7.69"/>
    <n v="99.22"/>
    <n v="6.69"/>
    <n v="116.8"/>
    <n v="93.08"/>
    <n v="92.83"/>
    <s v="Pass"/>
    <s v="No"/>
    <s v="None"/>
    <s v="None"/>
    <x v="11"/>
    <n v="0"/>
    <n v="0"/>
    <n v="0"/>
    <n v="0"/>
    <n v="0"/>
    <n v="0"/>
  </r>
  <r>
    <s v="B001293"/>
    <s v="COX-2 Inhibitor"/>
    <s v="Line 1"/>
    <d v="2025-11-05T00:00:00"/>
    <s v="Team A"/>
    <n v="23.84"/>
    <n v="44.29"/>
    <n v="364"/>
    <n v="43.4"/>
    <n v="6.93"/>
    <n v="98.78"/>
    <n v="6.74"/>
    <n v="126.8"/>
    <n v="90.44"/>
    <n v="93.95"/>
    <s v="Pass"/>
    <s v="No"/>
    <s v="None"/>
    <s v="None"/>
    <x v="18"/>
    <n v="0"/>
    <n v="0"/>
    <n v="0"/>
    <n v="0"/>
    <n v="0"/>
    <n v="0"/>
  </r>
  <r>
    <s v="B001294"/>
    <s v="GLP-1 Agonist"/>
    <s v="Line 2"/>
    <d v="2024-07-05T00:00:00"/>
    <s v="Team A"/>
    <n v="21.6"/>
    <n v="49.53"/>
    <n v="288"/>
    <n v="56.5"/>
    <n v="8.77"/>
    <n v="98.74"/>
    <n v="7.09"/>
    <n v="132.30000000000001"/>
    <n v="83.23"/>
    <n v="91.46"/>
    <s v="Pass"/>
    <s v="No"/>
    <s v="None"/>
    <s v="None"/>
    <x v="22"/>
    <n v="0"/>
    <n v="0"/>
    <n v="0"/>
    <n v="0"/>
    <n v="0"/>
    <n v="0"/>
  </r>
  <r>
    <s v="B001295"/>
    <s v="GLP-1 Agonist"/>
    <s v="Line 3"/>
    <d v="2025-12-19T00:00:00"/>
    <s v="Team B"/>
    <n v="21.08"/>
    <n v="32.43"/>
    <n v="315"/>
    <n v="46.2"/>
    <n v="8.56"/>
    <n v="99.02"/>
    <n v="7.09"/>
    <n v="124.9"/>
    <n v="85.38"/>
    <n v="92.04"/>
    <s v="Pass"/>
    <s v="No"/>
    <s v="None"/>
    <s v="None"/>
    <x v="6"/>
    <n v="0"/>
    <n v="0"/>
    <n v="0"/>
    <n v="0"/>
    <n v="0"/>
    <n v="0"/>
  </r>
  <r>
    <s v="B001296"/>
    <s v="GLP-1 Agonist"/>
    <s v="Line 2"/>
    <d v="2024-05-30T00:00:00"/>
    <s v="Team A"/>
    <n v="20.18"/>
    <n v="31.81"/>
    <n v="291"/>
    <n v="44.4"/>
    <n v="8.2200000000000006"/>
    <n v="99.16"/>
    <n v="6.87"/>
    <n v="146.30000000000001"/>
    <n v="81.56"/>
    <n v="93.78"/>
    <s v="Pass"/>
    <s v="No"/>
    <s v="None"/>
    <s v="None"/>
    <x v="3"/>
    <n v="0"/>
    <n v="0"/>
    <n v="0"/>
    <n v="0"/>
    <n v="0"/>
    <n v="0"/>
  </r>
  <r>
    <s v="B001297"/>
    <s v="Antidepressant"/>
    <s v="Line 2"/>
    <d v="2024-04-11T00:00:00"/>
    <s v="Team D"/>
    <n v="23.04"/>
    <n v="38.020000000000003"/>
    <n v="332"/>
    <n v="47.8"/>
    <n v="7.09"/>
    <n v="99.2"/>
    <n v="6.72"/>
    <n v="139.80000000000001"/>
    <n v="86.49"/>
    <n v="94.81"/>
    <s v="Pass"/>
    <s v="No"/>
    <s v="None"/>
    <s v="None"/>
    <x v="13"/>
    <n v="0"/>
    <n v="0"/>
    <n v="0"/>
    <n v="0"/>
    <n v="0"/>
    <n v="0"/>
  </r>
  <r>
    <s v="B001298"/>
    <s v="Antidepressant"/>
    <s v="Line 2"/>
    <d v="2025-08-27T00:00:00"/>
    <s v="Team D"/>
    <n v="21.95"/>
    <n v="46.07"/>
    <n v="335"/>
    <n v="47.7"/>
    <n v="8.08"/>
    <n v="98.82"/>
    <n v="6.92"/>
    <n v="152"/>
    <n v="86.75"/>
    <n v="91.46"/>
    <s v="Pass"/>
    <s v="No"/>
    <s v="None"/>
    <s v="None"/>
    <x v="23"/>
    <n v="0"/>
    <n v="0"/>
    <n v="0"/>
    <n v="0"/>
    <n v="0"/>
    <n v="0"/>
  </r>
  <r>
    <s v="B001299"/>
    <s v="COX-2 Inhibitor"/>
    <s v="Line 2"/>
    <d v="2025-10-16T00:00:00"/>
    <s v="Team A"/>
    <n v="21.18"/>
    <n v="34.950000000000003"/>
    <n v="362"/>
    <n v="30.9"/>
    <n v="6.82"/>
    <n v="99.52"/>
    <n v="6.85"/>
    <n v="100.8"/>
    <n v="91.62"/>
    <n v="93.35"/>
    <s v="Pass"/>
    <s v="No"/>
    <s v="None"/>
    <s v="None"/>
    <x v="17"/>
    <n v="0"/>
    <n v="0"/>
    <n v="0"/>
    <n v="0"/>
    <n v="0"/>
    <n v="0"/>
  </r>
  <r>
    <s v="B001300"/>
    <s v="GLP-1 Agonist"/>
    <s v="Line 3"/>
    <d v="2024-03-08T00:00:00"/>
    <s v="Team B"/>
    <n v="20.81"/>
    <n v="42.99"/>
    <n v="291"/>
    <n v="48.7"/>
    <n v="8.1999999999999993"/>
    <n v="99.03"/>
    <n v="7.05"/>
    <n v="145.30000000000001"/>
    <n v="89.23"/>
    <n v="92.64"/>
    <s v="Pass"/>
    <s v="No"/>
    <s v="None"/>
    <s v="None"/>
    <x v="21"/>
    <n v="0"/>
    <n v="0"/>
    <n v="0"/>
    <n v="0"/>
    <n v="0"/>
    <n v="0"/>
  </r>
  <r>
    <s v="B001301"/>
    <s v="Antidepressant"/>
    <s v="Line 2"/>
    <d v="2025-03-14T00:00:00"/>
    <s v="Team C"/>
    <n v="21.04"/>
    <n v="44.63"/>
    <n v="338"/>
    <n v="41.7"/>
    <n v="7.13"/>
    <n v="98.86"/>
    <n v="6.57"/>
    <n v="116.8"/>
    <n v="89.32"/>
    <n v="94.46"/>
    <s v="Pass"/>
    <s v="No"/>
    <s v="None"/>
    <s v="None"/>
    <x v="11"/>
    <n v="0"/>
    <n v="0"/>
    <n v="0"/>
    <n v="0"/>
    <n v="0"/>
    <n v="0"/>
  </r>
  <r>
    <s v="B001302"/>
    <s v="COX-2 Inhibitor"/>
    <s v="Line 3"/>
    <d v="2025-01-09T00:00:00"/>
    <s v="Team C"/>
    <n v="22.4"/>
    <n v="53.07"/>
    <n v="306"/>
    <n v="35.299999999999997"/>
    <n v="6.78"/>
    <n v="98.67"/>
    <n v="6.92"/>
    <n v="111.8"/>
    <n v="91.25"/>
    <n v="96.41"/>
    <s v="Pass"/>
    <s v="No"/>
    <s v="None"/>
    <s v="None"/>
    <x v="0"/>
    <n v="0"/>
    <n v="0"/>
    <n v="0"/>
    <n v="0"/>
    <n v="0"/>
    <n v="0"/>
  </r>
  <r>
    <s v="B001303"/>
    <s v="COX-2 Inhibitor"/>
    <s v="Line 3"/>
    <d v="2024-06-09T00:00:00"/>
    <s v="Team C"/>
    <n v="22.66"/>
    <n v="48.23"/>
    <n v="363"/>
    <n v="41.6"/>
    <n v="7.11"/>
    <n v="98.87"/>
    <n v="6.69"/>
    <n v="118.4"/>
    <n v="87.71"/>
    <n v="93.36"/>
    <s v="Pass"/>
    <s v="No"/>
    <s v="None"/>
    <s v="None"/>
    <x v="19"/>
    <n v="0"/>
    <n v="0"/>
    <n v="0"/>
    <n v="0"/>
    <n v="0"/>
    <n v="0"/>
  </r>
  <r>
    <s v="B001304"/>
    <s v="Antidepressant"/>
    <s v="Line 2"/>
    <d v="2025-01-15T00:00:00"/>
    <s v="Team D"/>
    <n v="21.62"/>
    <n v="43.82"/>
    <n v="320"/>
    <n v="38.200000000000003"/>
    <n v="6.84"/>
    <n v="98.65"/>
    <n v="6.6"/>
    <n v="126.9"/>
    <n v="91.22"/>
    <n v="95.84"/>
    <s v="Pass"/>
    <s v="No"/>
    <s v="None"/>
    <s v="None"/>
    <x v="0"/>
    <n v="0"/>
    <n v="0"/>
    <n v="0"/>
    <n v="0"/>
    <n v="0"/>
    <n v="0"/>
  </r>
  <r>
    <s v="B001305"/>
    <s v="AED"/>
    <s v="Line 1"/>
    <d v="2025-05-16T00:00:00"/>
    <s v="Team C"/>
    <n v="22.38"/>
    <n v="50.8"/>
    <n v="315"/>
    <n v="41"/>
    <n v="7.37"/>
    <n v="98.92"/>
    <n v="7.24"/>
    <n v="121.2"/>
    <n v="87.74"/>
    <n v="93.6"/>
    <s v="Pass"/>
    <s v="No"/>
    <s v="None"/>
    <s v="None"/>
    <x v="8"/>
    <n v="0"/>
    <n v="0"/>
    <n v="0"/>
    <n v="0"/>
    <n v="0"/>
    <n v="0"/>
  </r>
  <r>
    <s v="B001306"/>
    <s v="AED"/>
    <s v="Line 1"/>
    <d v="2025-02-23T00:00:00"/>
    <s v="Team C"/>
    <n v="21.86"/>
    <n v="46.69"/>
    <n v="278"/>
    <n v="44.4"/>
    <n v="8.24"/>
    <m/>
    <n v="7.15"/>
    <n v="129.9"/>
    <n v="89.61"/>
    <n v="96.19"/>
    <s v="Pass"/>
    <s v="No"/>
    <s v="None"/>
    <s v="None"/>
    <x v="1"/>
    <n v="0"/>
    <n v="0"/>
    <n v="1"/>
    <n v="0"/>
    <n v="0"/>
    <n v="0"/>
  </r>
  <r>
    <s v="B001307"/>
    <s v="COX-2 Inhibitor"/>
    <s v="Line 2"/>
    <d v="2025-01-14T00:00:00"/>
    <s v="Team C"/>
    <n v="23.3"/>
    <n v="40.700000000000003"/>
    <n v="333"/>
    <n v="29.8"/>
    <n v="5.65"/>
    <n v="99.57"/>
    <m/>
    <n v="121"/>
    <n v="91.94"/>
    <n v="93.38"/>
    <s v="Pass"/>
    <s v="No"/>
    <s v="None"/>
    <s v="None"/>
    <x v="0"/>
    <n v="0"/>
    <n v="0"/>
    <n v="0"/>
    <n v="1"/>
    <n v="0"/>
    <n v="0"/>
  </r>
  <r>
    <s v="B001308"/>
    <s v="COX-2 Inhibitor"/>
    <s v="Line 2"/>
    <d v="2025-10-09T00:00:00"/>
    <s v="Team C"/>
    <n v="22.23"/>
    <n v="37.28"/>
    <n v="364"/>
    <n v="25.7"/>
    <n v="6.8"/>
    <n v="98.94"/>
    <n v="6.52"/>
    <n v="120.7"/>
    <n v="91.78"/>
    <n v="92.51"/>
    <s v="Pass"/>
    <s v="Yes"/>
    <s v="Documentation"/>
    <s v="Minor"/>
    <x v="17"/>
    <n v="0"/>
    <n v="0"/>
    <n v="0"/>
    <n v="0"/>
    <n v="0"/>
    <n v="0"/>
  </r>
  <r>
    <s v="B001309"/>
    <s v="Antidepressant"/>
    <s v="Line 3"/>
    <d v="2024-06-13T00:00:00"/>
    <s v="Team B"/>
    <n v="24.28"/>
    <n v="39.15"/>
    <n v="312"/>
    <n v="48.6"/>
    <n v="7.38"/>
    <n v="99.27"/>
    <n v="6.78"/>
    <n v="138.19999999999999"/>
    <n v="82.83"/>
    <n v="93.27"/>
    <s v="Pass"/>
    <s v="No"/>
    <s v="None"/>
    <s v="None"/>
    <x v="19"/>
    <n v="0"/>
    <n v="0"/>
    <n v="0"/>
    <n v="0"/>
    <n v="0"/>
    <n v="0"/>
  </r>
  <r>
    <s v="B001310"/>
    <s v="AED"/>
    <s v="Line 2"/>
    <d v="2025-04-01T00:00:00"/>
    <s v="Team C"/>
    <n v="21.38"/>
    <n v="43.8"/>
    <n v="328"/>
    <n v="40.9"/>
    <n v="7.86"/>
    <n v="98.99"/>
    <n v="6.82"/>
    <n v="132.4"/>
    <n v="89.84"/>
    <n v="94.97"/>
    <s v="Pass"/>
    <s v="No"/>
    <s v="None"/>
    <s v="None"/>
    <x v="7"/>
    <n v="0"/>
    <n v="0"/>
    <n v="0"/>
    <n v="0"/>
    <n v="0"/>
    <n v="0"/>
  </r>
  <r>
    <s v="B001311"/>
    <s v="GLP-1 Agonist"/>
    <s v="Line 2"/>
    <d v="2024-08-19T00:00:00"/>
    <s v="Team D"/>
    <n v="20.82"/>
    <n v="40.880000000000003"/>
    <n v="301"/>
    <n v="59.7"/>
    <n v="8.0299999999999994"/>
    <n v="98.26"/>
    <n v="6.97"/>
    <n v="146.1"/>
    <n v="84.42"/>
    <n v="91.61"/>
    <s v="Pass"/>
    <s v="No"/>
    <s v="None"/>
    <s v="None"/>
    <x v="14"/>
    <n v="0"/>
    <n v="0"/>
    <n v="0"/>
    <n v="0"/>
    <n v="0"/>
    <n v="0"/>
  </r>
  <r>
    <s v="B001312"/>
    <s v="AED"/>
    <s v="Line 3"/>
    <d v="2025-12-12T00:00:00"/>
    <s v="Team B"/>
    <n v="21.03"/>
    <n v="33.32"/>
    <n v="334"/>
    <n v="56.3"/>
    <n v="8.27"/>
    <n v="99.03"/>
    <n v="6.68"/>
    <n v="135.19999999999999"/>
    <n v="85.9"/>
    <n v="92.17"/>
    <s v="Pass"/>
    <s v="No"/>
    <s v="None"/>
    <s v="None"/>
    <x v="6"/>
    <n v="0"/>
    <n v="0"/>
    <n v="0"/>
    <n v="0"/>
    <n v="0"/>
    <n v="0"/>
  </r>
  <r>
    <s v="B001313"/>
    <s v="COX-2 Inhibitor"/>
    <s v="Line 1"/>
    <d v="2024-07-02T00:00:00"/>
    <s v="Team A"/>
    <n v="22.34"/>
    <n v="41.9"/>
    <n v="343"/>
    <n v="35.200000000000003"/>
    <n v="6.42"/>
    <n v="99.07"/>
    <m/>
    <n v="120.9"/>
    <n v="90.19"/>
    <n v="95.73"/>
    <s v="Pass"/>
    <s v="No"/>
    <s v="None"/>
    <s v="None"/>
    <x v="22"/>
    <n v="0"/>
    <n v="0"/>
    <n v="0"/>
    <n v="1"/>
    <n v="0"/>
    <n v="0"/>
  </r>
  <r>
    <s v="B001314"/>
    <s v="Antidepressant"/>
    <s v="Line 3"/>
    <d v="2025-09-28T00:00:00"/>
    <s v="Team C"/>
    <n v="20.71"/>
    <n v="42.14"/>
    <n v="303"/>
    <n v="55.4"/>
    <n v="6.87"/>
    <n v="99.43"/>
    <n v="6.63"/>
    <n v="127.3"/>
    <n v="86.06"/>
    <n v="91.03"/>
    <s v="Pass"/>
    <s v="No"/>
    <s v="None"/>
    <s v="None"/>
    <x v="9"/>
    <n v="0"/>
    <n v="0"/>
    <n v="0"/>
    <n v="0"/>
    <n v="0"/>
    <n v="0"/>
  </r>
  <r>
    <s v="B001315"/>
    <s v="Antidepressant"/>
    <s v="Line 1"/>
    <d v="2025-04-07T00:00:00"/>
    <s v="Team D"/>
    <n v="22.22"/>
    <n v="44.74"/>
    <n v="321"/>
    <n v="47.2"/>
    <n v="8.14"/>
    <n v="98.81"/>
    <n v="6.94"/>
    <n v="129.69999999999999"/>
    <n v="89.93"/>
    <n v="94.47"/>
    <s v="Pass"/>
    <s v="No"/>
    <s v="None"/>
    <s v="None"/>
    <x v="7"/>
    <n v="0"/>
    <n v="0"/>
    <n v="0"/>
    <n v="0"/>
    <n v="0"/>
    <n v="0"/>
  </r>
  <r>
    <s v="B001316"/>
    <s v="COX-2 Inhibitor"/>
    <s v="Line 2"/>
    <d v="2024-06-05T00:00:00"/>
    <s v="Team D"/>
    <n v="21.07"/>
    <n v="51.13"/>
    <n v="369"/>
    <n v="34.5"/>
    <n v="5.96"/>
    <n v="99.23"/>
    <n v="6.98"/>
    <n v="107"/>
    <n v="88.3"/>
    <n v="93.88"/>
    <s v="Pass"/>
    <s v="No"/>
    <s v="None"/>
    <s v="None"/>
    <x v="19"/>
    <n v="0"/>
    <n v="0"/>
    <n v="0"/>
    <n v="0"/>
    <n v="0"/>
    <n v="0"/>
  </r>
  <r>
    <s v="B001317"/>
    <s v="COX-2 Inhibitor"/>
    <s v="Line 3"/>
    <d v="2025-07-08T00:00:00"/>
    <s v="Team C"/>
    <n v="22.62"/>
    <n v="43.93"/>
    <n v="349"/>
    <n v="24.3"/>
    <n v="6.52"/>
    <n v="99.09"/>
    <n v="6.72"/>
    <n v="110.4"/>
    <n v="91.89"/>
    <n v="94.17"/>
    <s v="Pass"/>
    <s v="Yes"/>
    <s v="Process"/>
    <s v="Major"/>
    <x v="10"/>
    <n v="0"/>
    <n v="0"/>
    <n v="0"/>
    <n v="0"/>
    <n v="0"/>
    <n v="0"/>
  </r>
  <r>
    <s v="B001318"/>
    <s v="Antidepressant"/>
    <s v="Line 3"/>
    <d v="2024-06-25T00:00:00"/>
    <s v="Team D"/>
    <m/>
    <n v="37.450000000000003"/>
    <n v="318"/>
    <n v="47.3"/>
    <n v="6.96"/>
    <n v="98.75"/>
    <n v="6.73"/>
    <n v="121.6"/>
    <n v="84.74"/>
    <n v="94"/>
    <s v="Pass"/>
    <s v="No"/>
    <s v="None"/>
    <s v="None"/>
    <x v="19"/>
    <n v="1"/>
    <n v="0"/>
    <n v="0"/>
    <n v="0"/>
    <n v="0"/>
    <n v="0"/>
  </r>
  <r>
    <s v="B001319"/>
    <s v="COX-2 Inhibitor"/>
    <s v="Line 3"/>
    <d v="2024-07-10T00:00:00"/>
    <s v="Team B"/>
    <n v="22.21"/>
    <n v="33.909999999999997"/>
    <n v="381"/>
    <n v="39.700000000000003"/>
    <n v="6.27"/>
    <n v="99.13"/>
    <n v="6.65"/>
    <n v="118"/>
    <n v="89.37"/>
    <n v="95.47"/>
    <s v="Pass"/>
    <s v="No"/>
    <s v="None"/>
    <s v="None"/>
    <x v="22"/>
    <n v="0"/>
    <n v="0"/>
    <n v="0"/>
    <n v="0"/>
    <n v="0"/>
    <n v="0"/>
  </r>
  <r>
    <s v="B001320"/>
    <s v="AED"/>
    <s v="Line 2"/>
    <d v="2024-09-09T00:00:00"/>
    <s v="Team B"/>
    <n v="22.25"/>
    <n v="47.44"/>
    <n v="336"/>
    <n v="47.4"/>
    <n v="7.27"/>
    <n v="99.32"/>
    <n v="6.98"/>
    <n v="126.8"/>
    <n v="86.83"/>
    <n v="91.47"/>
    <s v="Pass"/>
    <s v="No"/>
    <s v="None"/>
    <s v="None"/>
    <x v="4"/>
    <n v="0"/>
    <n v="0"/>
    <n v="0"/>
    <n v="0"/>
    <n v="0"/>
    <n v="0"/>
  </r>
  <r>
    <s v="B001321"/>
    <s v="GLP-1 Agonist"/>
    <s v="Line 3"/>
    <d v="2025-05-13T00:00:00"/>
    <s v="Team B"/>
    <n v="23.23"/>
    <n v="35.65"/>
    <n v="315"/>
    <n v="47.2"/>
    <n v="7.8"/>
    <n v="98.88"/>
    <n v="7.11"/>
    <n v="132.69999999999999"/>
    <n v="84.15"/>
    <n v="93.95"/>
    <s v="Pass"/>
    <s v="No"/>
    <s v="None"/>
    <s v="None"/>
    <x v="8"/>
    <n v="0"/>
    <n v="0"/>
    <n v="0"/>
    <n v="0"/>
    <n v="0"/>
    <n v="0"/>
  </r>
  <r>
    <s v="B001322"/>
    <s v="GLP-1 Agonist"/>
    <s v="Line 2"/>
    <d v="2024-10-13T00:00:00"/>
    <s v="Team B"/>
    <n v="20.69"/>
    <n v="44.33"/>
    <n v="306"/>
    <n v="41.7"/>
    <n v="6.94"/>
    <n v="99.13"/>
    <n v="6.88"/>
    <m/>
    <n v="87.04"/>
    <n v="92.21"/>
    <s v="Pass"/>
    <s v="No"/>
    <s v="None"/>
    <s v="None"/>
    <x v="20"/>
    <n v="0"/>
    <n v="0"/>
    <n v="0"/>
    <n v="0"/>
    <n v="1"/>
    <n v="0"/>
  </r>
  <r>
    <s v="B001323"/>
    <s v="Antidepressant"/>
    <s v="Line 2"/>
    <d v="2025-02-20T00:00:00"/>
    <s v="Team C"/>
    <n v="21.89"/>
    <n v="48.99"/>
    <n v="333"/>
    <n v="39.700000000000003"/>
    <n v="6.9"/>
    <n v="99.22"/>
    <n v="7.01"/>
    <n v="102.7"/>
    <n v="86.87"/>
    <n v="92.64"/>
    <s v="Pass"/>
    <s v="No"/>
    <s v="None"/>
    <s v="None"/>
    <x v="1"/>
    <n v="0"/>
    <n v="0"/>
    <n v="0"/>
    <n v="0"/>
    <n v="0"/>
    <n v="0"/>
  </r>
  <r>
    <s v="B001324"/>
    <s v="AED"/>
    <s v="Line 1"/>
    <d v="2025-02-08T00:00:00"/>
    <s v="Team D"/>
    <n v="21.26"/>
    <n v="36.28"/>
    <n v="329"/>
    <n v="48.9"/>
    <n v="6.62"/>
    <n v="98.98"/>
    <n v="6.8"/>
    <n v="116.5"/>
    <n v="85.47"/>
    <n v="93.92"/>
    <s v="Pass"/>
    <s v="No"/>
    <s v="None"/>
    <s v="None"/>
    <x v="1"/>
    <n v="0"/>
    <n v="0"/>
    <n v="0"/>
    <n v="0"/>
    <n v="0"/>
    <n v="0"/>
  </r>
  <r>
    <s v="B001325"/>
    <s v="GLP-1 Agonist"/>
    <s v="Line 1"/>
    <d v="2024-05-23T00:00:00"/>
    <s v="Team B"/>
    <n v="20.85"/>
    <n v="42.77"/>
    <n v="261"/>
    <n v="46.1"/>
    <n v="7.8"/>
    <n v="98.56"/>
    <n v="6.88"/>
    <n v="143.9"/>
    <n v="87.13"/>
    <n v="91.72"/>
    <s v="Pass"/>
    <s v="Yes"/>
    <s v="Environmental"/>
    <s v="Minor"/>
    <x v="3"/>
    <n v="0"/>
    <n v="0"/>
    <n v="0"/>
    <n v="0"/>
    <n v="0"/>
    <n v="0"/>
  </r>
  <r>
    <s v="B001326"/>
    <s v="AED"/>
    <s v="Line 2"/>
    <d v="2024-06-18T00:00:00"/>
    <s v="Team A"/>
    <m/>
    <n v="50.46"/>
    <n v="322"/>
    <n v="43"/>
    <n v="7.16"/>
    <n v="98.55"/>
    <n v="7.3"/>
    <n v="131.1"/>
    <n v="87.65"/>
    <n v="94.58"/>
    <s v="Pass"/>
    <s v="No"/>
    <s v="None"/>
    <s v="None"/>
    <x v="19"/>
    <n v="1"/>
    <n v="0"/>
    <n v="0"/>
    <n v="0"/>
    <n v="0"/>
    <n v="0"/>
  </r>
  <r>
    <s v="B001327"/>
    <s v="GLP-1 Agonist"/>
    <s v="Line 1"/>
    <d v="2024-08-12T00:00:00"/>
    <s v="Team D"/>
    <n v="22.12"/>
    <n v="45.1"/>
    <n v="297"/>
    <n v="39.6"/>
    <n v="6.14"/>
    <n v="99.26"/>
    <n v="7.33"/>
    <n v="125.6"/>
    <n v="83.28"/>
    <n v="93.95"/>
    <s v="Pass"/>
    <s v="No"/>
    <s v="None"/>
    <s v="None"/>
    <x v="14"/>
    <n v="0"/>
    <n v="0"/>
    <n v="0"/>
    <n v="0"/>
    <n v="0"/>
    <n v="0"/>
  </r>
  <r>
    <s v="B001328"/>
    <s v="COX-2 Inhibitor"/>
    <s v="Line 3"/>
    <d v="2024-06-11T00:00:00"/>
    <s v="Team D"/>
    <n v="22.13"/>
    <n v="32.520000000000003"/>
    <n v="331"/>
    <n v="40"/>
    <n v="6.73"/>
    <n v="99.35"/>
    <n v="6.53"/>
    <n v="130.6"/>
    <n v="88.85"/>
    <n v="92.55"/>
    <s v="Pass"/>
    <s v="No"/>
    <s v="None"/>
    <s v="None"/>
    <x v="19"/>
    <n v="0"/>
    <n v="0"/>
    <n v="0"/>
    <n v="0"/>
    <n v="0"/>
    <n v="0"/>
  </r>
  <r>
    <s v="B001329"/>
    <s v="Antidepressant"/>
    <s v="Line 3"/>
    <d v="2025-11-02T00:00:00"/>
    <s v="Team D"/>
    <n v="23.69"/>
    <n v="37.729999999999997"/>
    <n v="316"/>
    <n v="36.4"/>
    <n v="7.41"/>
    <n v="98.6"/>
    <n v="6.79"/>
    <n v="117.7"/>
    <n v="87.74"/>
    <n v="93.42"/>
    <s v="Pass"/>
    <s v="No"/>
    <s v="None"/>
    <s v="None"/>
    <x v="18"/>
    <n v="0"/>
    <n v="0"/>
    <n v="0"/>
    <n v="0"/>
    <n v="0"/>
    <n v="0"/>
  </r>
  <r>
    <s v="B001330"/>
    <s v="Antidepressant"/>
    <s v="Line 3"/>
    <d v="2024-10-05T00:00:00"/>
    <s v="Team B"/>
    <n v="22.31"/>
    <n v="35.6"/>
    <n v="292"/>
    <n v="48.6"/>
    <n v="6.99"/>
    <n v="99.39"/>
    <n v="6.65"/>
    <n v="126.8"/>
    <n v="85.31"/>
    <n v="93.11"/>
    <s v="Failed"/>
    <s v="No"/>
    <s v="None"/>
    <s v="None"/>
    <x v="20"/>
    <n v="0"/>
    <n v="0"/>
    <n v="0"/>
    <n v="0"/>
    <n v="0"/>
    <n v="0"/>
  </r>
  <r>
    <s v="B001331"/>
    <s v="COX-2 Inhibitor"/>
    <s v="Line 1"/>
    <d v="2024-10-22T00:00:00"/>
    <s v="Team C"/>
    <m/>
    <n v="45.62"/>
    <n v="308"/>
    <n v="34"/>
    <n v="6.74"/>
    <n v="98.65"/>
    <n v="6.72"/>
    <n v="108.1"/>
    <n v="87.25"/>
    <n v="92.47"/>
    <s v="Pass"/>
    <s v="No"/>
    <s v="None"/>
    <s v="None"/>
    <x v="20"/>
    <n v="1"/>
    <n v="0"/>
    <n v="0"/>
    <n v="0"/>
    <n v="0"/>
    <n v="0"/>
  </r>
  <r>
    <s v="B001332"/>
    <s v="GLP-1 Agonist"/>
    <s v="Line 3"/>
    <d v="2025-05-06T00:00:00"/>
    <s v="Team C"/>
    <n v="21.22"/>
    <n v="42.07"/>
    <n v="322"/>
    <n v="46.9"/>
    <n v="8.35"/>
    <n v="98.65"/>
    <n v="6.87"/>
    <n v="156.80000000000001"/>
    <n v="85.5"/>
    <n v="94.1"/>
    <s v="Pass"/>
    <s v="No"/>
    <s v="None"/>
    <s v="None"/>
    <x v="8"/>
    <n v="0"/>
    <n v="0"/>
    <n v="0"/>
    <n v="0"/>
    <n v="0"/>
    <n v="0"/>
  </r>
  <r>
    <s v="B001333"/>
    <s v="GLP-1 Agonist"/>
    <s v="Line 1"/>
    <d v="2025-07-30T00:00:00"/>
    <s v="Team D"/>
    <n v="20.9"/>
    <n v="26.51"/>
    <n v="308"/>
    <n v="58.9"/>
    <n v="7.62"/>
    <n v="99.18"/>
    <n v="6.61"/>
    <n v="147.69999999999999"/>
    <n v="82.89"/>
    <n v="92.56"/>
    <s v="Pass"/>
    <s v="No"/>
    <s v="None"/>
    <s v="None"/>
    <x v="10"/>
    <n v="0"/>
    <n v="0"/>
    <n v="0"/>
    <n v="0"/>
    <n v="0"/>
    <n v="0"/>
  </r>
  <r>
    <s v="B001334"/>
    <s v="AED"/>
    <s v="Line 2"/>
    <d v="2025-05-18T00:00:00"/>
    <s v="Team D"/>
    <n v="22.4"/>
    <n v="42.5"/>
    <n v="272"/>
    <n v="42.3"/>
    <n v="7.2"/>
    <n v="99.67"/>
    <n v="7.13"/>
    <n v="131.1"/>
    <n v="89.99"/>
    <n v="96.08"/>
    <s v="Pass"/>
    <s v="No"/>
    <s v="None"/>
    <s v="None"/>
    <x v="8"/>
    <n v="0"/>
    <n v="0"/>
    <n v="0"/>
    <n v="0"/>
    <n v="0"/>
    <n v="0"/>
  </r>
  <r>
    <s v="B001335"/>
    <s v="AED"/>
    <s v="Line 3"/>
    <d v="2025-02-06T00:00:00"/>
    <s v="Team D"/>
    <n v="20.57"/>
    <m/>
    <n v="305"/>
    <n v="44.1"/>
    <n v="8.07"/>
    <n v="99.14"/>
    <n v="6.99"/>
    <n v="136"/>
    <n v="82.72"/>
    <n v="94.37"/>
    <s v="Pass"/>
    <s v="No"/>
    <s v="None"/>
    <s v="None"/>
    <x v="1"/>
    <n v="0"/>
    <n v="1"/>
    <n v="0"/>
    <n v="0"/>
    <n v="0"/>
    <n v="0"/>
  </r>
  <r>
    <s v="B001336"/>
    <s v="AED"/>
    <s v="Line1"/>
    <d v="2025-12-14T00:00:00"/>
    <s v="Team B"/>
    <n v="20.79"/>
    <n v="44.74"/>
    <n v="331"/>
    <n v="47.2"/>
    <n v="6.9"/>
    <n v="98.85"/>
    <n v="6.95"/>
    <n v="114.9"/>
    <n v="84.48"/>
    <n v="93.1"/>
    <s v="Pass"/>
    <s v="No"/>
    <s v="None"/>
    <s v="None"/>
    <x v="6"/>
    <n v="0"/>
    <n v="0"/>
    <n v="0"/>
    <n v="0"/>
    <n v="0"/>
    <n v="0"/>
  </r>
  <r>
    <s v="B001337"/>
    <s v="Antidepressant"/>
    <s v="Line 1"/>
    <d v="2025-10-19T00:00:00"/>
    <s v="Team A"/>
    <n v="21.56"/>
    <n v="42.73"/>
    <n v="315"/>
    <n v="31.2"/>
    <n v="6.51"/>
    <n v="99.11"/>
    <n v="6.71"/>
    <n v="112.1"/>
    <n v="87.68"/>
    <n v="93.64"/>
    <s v="Pass"/>
    <s v="No"/>
    <s v="None"/>
    <s v="None"/>
    <x v="17"/>
    <n v="0"/>
    <n v="0"/>
    <n v="0"/>
    <n v="0"/>
    <n v="0"/>
    <n v="0"/>
  </r>
  <r>
    <s v="B001338"/>
    <s v="COX-2 Inhibitor"/>
    <s v="Line 1"/>
    <d v="2024-05-27T00:00:00"/>
    <s v="Team A"/>
    <n v="23.01"/>
    <n v="41.18"/>
    <n v="362"/>
    <n v="44.9"/>
    <n v="7.47"/>
    <n v="99.44"/>
    <n v="6.71"/>
    <n v="126.9"/>
    <n v="88.33"/>
    <n v="95.74"/>
    <s v="Pass"/>
    <s v="Yes"/>
    <s v="Environmental"/>
    <s v="Minor"/>
    <x v="3"/>
    <n v="0"/>
    <n v="0"/>
    <n v="0"/>
    <n v="0"/>
    <n v="0"/>
    <n v="0"/>
  </r>
  <r>
    <s v="B001339"/>
    <s v="AED"/>
    <s v="Line 2"/>
    <d v="2024-04-26T00:00:00"/>
    <s v="Team D"/>
    <m/>
    <n v="38.71"/>
    <n v="334"/>
    <n v="50.5"/>
    <n v="7.02"/>
    <n v="99.41"/>
    <n v="6.67"/>
    <n v="135"/>
    <n v="88.3"/>
    <n v="92.72"/>
    <s v="Pass"/>
    <s v="No"/>
    <s v="None"/>
    <s v="None"/>
    <x v="13"/>
    <n v="1"/>
    <n v="0"/>
    <n v="0"/>
    <n v="0"/>
    <n v="0"/>
    <n v="0"/>
  </r>
  <r>
    <s v="B001340"/>
    <s v="GLP-1 Agonist"/>
    <s v="Line 3"/>
    <d v="2024-10-14T00:00:00"/>
    <s v="Team D"/>
    <n v="22.54"/>
    <n v="39.909999999999997"/>
    <n v="276"/>
    <n v="52.4"/>
    <n v="8.56"/>
    <n v="98.81"/>
    <n v="6.88"/>
    <n v="163.30000000000001"/>
    <m/>
    <n v="93.46"/>
    <s v="Pass"/>
    <s v="No"/>
    <s v="None"/>
    <s v="None"/>
    <x v="20"/>
    <n v="0"/>
    <n v="0"/>
    <n v="0"/>
    <n v="0"/>
    <n v="0"/>
    <n v="1"/>
  </r>
  <r>
    <s v="B001341"/>
    <s v="Antidepressant"/>
    <s v="Line 1"/>
    <d v="2025-09-02T00:00:00"/>
    <s v="Team A"/>
    <n v="22.4"/>
    <n v="42.26"/>
    <n v="317"/>
    <n v="22.4"/>
    <n v="5.72"/>
    <n v="99.02"/>
    <n v="6.66"/>
    <n v="106.5"/>
    <n v="89.12"/>
    <n v="88.77"/>
    <s v="Pass"/>
    <s v="No"/>
    <s v="None"/>
    <s v="None"/>
    <x v="9"/>
    <n v="0"/>
    <n v="0"/>
    <n v="0"/>
    <n v="0"/>
    <n v="0"/>
    <n v="0"/>
  </r>
  <r>
    <s v="B001342"/>
    <s v="AED"/>
    <s v="Line 1"/>
    <d v="2025-12-06T00:00:00"/>
    <s v="Team B"/>
    <n v="21.74"/>
    <n v="47.08"/>
    <n v="307"/>
    <n v="42.6"/>
    <n v="7.13"/>
    <n v="98.7"/>
    <n v="7.13"/>
    <n v="136.80000000000001"/>
    <n v="86.49"/>
    <n v="95.77"/>
    <s v="Pass"/>
    <s v="No"/>
    <s v="None"/>
    <s v="None"/>
    <x v="6"/>
    <n v="0"/>
    <n v="0"/>
    <n v="0"/>
    <n v="0"/>
    <n v="0"/>
    <n v="0"/>
  </r>
  <r>
    <s v="B001343"/>
    <s v="GLP-1 Agonist"/>
    <s v="Line 2"/>
    <d v="2025-05-28T00:00:00"/>
    <s v="Team A"/>
    <n v="22.1"/>
    <n v="43.48"/>
    <n v="275"/>
    <n v="40"/>
    <n v="7.77"/>
    <n v="99.04"/>
    <n v="6.82"/>
    <n v="140.9"/>
    <n v="85.36"/>
    <n v="93.01"/>
    <s v="Pass"/>
    <s v="No"/>
    <s v="None"/>
    <s v="None"/>
    <x v="8"/>
    <n v="0"/>
    <n v="0"/>
    <n v="0"/>
    <n v="0"/>
    <n v="0"/>
    <n v="0"/>
  </r>
  <r>
    <s v="B001344"/>
    <s v="COX-2 Inhibitor"/>
    <s v="Line 1"/>
    <d v="2025-05-19T00:00:00"/>
    <s v="Team B"/>
    <n v="21.64"/>
    <n v="43.43"/>
    <n v="314"/>
    <n v="43.2"/>
    <n v="5.46"/>
    <n v="99.47"/>
    <n v="6.58"/>
    <n v="122.9"/>
    <m/>
    <n v="91.66"/>
    <s v="Pass"/>
    <s v="Yes"/>
    <s v="Material"/>
    <s v="Minor"/>
    <x v="8"/>
    <n v="0"/>
    <n v="0"/>
    <n v="0"/>
    <n v="0"/>
    <n v="0"/>
    <n v="1"/>
  </r>
  <r>
    <s v="B001345"/>
    <s v="AED"/>
    <s v="Line 3"/>
    <d v="2024-06-19T00:00:00"/>
    <s v="Team C"/>
    <n v="20.420000000000002"/>
    <n v="49.47"/>
    <n v="300"/>
    <n v="52.3"/>
    <n v="7.61"/>
    <n v="98.35"/>
    <n v="6.77"/>
    <n v="140.4"/>
    <n v="84.1"/>
    <n v="93.07"/>
    <s v="Pass"/>
    <s v="Yes"/>
    <s v="Documentation"/>
    <s v="Major"/>
    <x v="19"/>
    <n v="0"/>
    <n v="0"/>
    <n v="0"/>
    <n v="0"/>
    <n v="0"/>
    <n v="0"/>
  </r>
  <r>
    <s v="B001346"/>
    <s v="COX-2 Inhibitor"/>
    <s v="Line 3"/>
    <d v="2025-03-08T00:00:00"/>
    <s v="Team C"/>
    <n v="22.83"/>
    <n v="41.13"/>
    <n v="328"/>
    <n v="41.6"/>
    <n v="7.31"/>
    <n v="99.05"/>
    <n v="6.58"/>
    <n v="120.3"/>
    <n v="84.64"/>
    <n v="92.01"/>
    <s v="Pass"/>
    <s v="No"/>
    <s v="None"/>
    <s v="None"/>
    <x v="11"/>
    <n v="0"/>
    <n v="0"/>
    <n v="0"/>
    <n v="0"/>
    <n v="0"/>
    <n v="0"/>
  </r>
  <r>
    <s v="B001347"/>
    <s v="GLP-1 Agonist"/>
    <s v="Line 3"/>
    <d v="2024-05-14T00:00:00"/>
    <s v="Team B"/>
    <m/>
    <n v="32.78"/>
    <n v="305"/>
    <n v="42.9"/>
    <n v="8.1"/>
    <n v="98.69"/>
    <n v="6.81"/>
    <n v="119.1"/>
    <n v="87.61"/>
    <n v="91.65"/>
    <s v="Pass"/>
    <s v="No"/>
    <s v="None"/>
    <s v="None"/>
    <x v="3"/>
    <n v="1"/>
    <n v="0"/>
    <n v="0"/>
    <n v="0"/>
    <n v="0"/>
    <n v="0"/>
  </r>
  <r>
    <s v="B001348"/>
    <s v="GLP-1 Agonist"/>
    <s v="Line 3"/>
    <d v="2025-01-29T00:00:00"/>
    <s v="Team B"/>
    <n v="21.45"/>
    <n v="42.39"/>
    <n v="319"/>
    <n v="57.7"/>
    <n v="8.1999999999999993"/>
    <n v="98.91"/>
    <n v="7.12"/>
    <n v="150.30000000000001"/>
    <n v="86.43"/>
    <n v="92.31"/>
    <s v="Failed"/>
    <s v="No"/>
    <s v="None"/>
    <s v="None"/>
    <x v="0"/>
    <n v="0"/>
    <n v="0"/>
    <n v="0"/>
    <n v="0"/>
    <n v="0"/>
    <n v="0"/>
  </r>
  <r>
    <s v="B001349"/>
    <s v="GLP-1 Agonist"/>
    <s v="Line 2"/>
    <d v="2024-05-21T00:00:00"/>
    <s v="Team C"/>
    <n v="21.59"/>
    <n v="40.630000000000003"/>
    <n v="309"/>
    <n v="46.6"/>
    <n v="7.14"/>
    <n v="98.57"/>
    <n v="6.95"/>
    <n v="142"/>
    <n v="85.57"/>
    <n v="93.1"/>
    <s v="Pass"/>
    <s v="No"/>
    <s v="None"/>
    <s v="None"/>
    <x v="3"/>
    <n v="0"/>
    <n v="0"/>
    <n v="0"/>
    <n v="0"/>
    <n v="0"/>
    <n v="0"/>
  </r>
  <r>
    <s v="B001350"/>
    <s v="Antidepressant"/>
    <s v="Line 3"/>
    <d v="2024-02-25T00:00:00"/>
    <s v="Team C"/>
    <n v="22.19"/>
    <n v="44.48"/>
    <n v="334"/>
    <n v="53.4"/>
    <n v="8.1"/>
    <n v="98.65"/>
    <n v="6.79"/>
    <n v="140.69999999999999"/>
    <n v="85.61"/>
    <n v="93.83"/>
    <s v="Pass"/>
    <s v="No"/>
    <s v="None"/>
    <s v="None"/>
    <x v="15"/>
    <n v="0"/>
    <n v="0"/>
    <n v="0"/>
    <n v="0"/>
    <n v="0"/>
    <n v="0"/>
  </r>
  <r>
    <s v="B001351"/>
    <s v="AED"/>
    <s v="Line 1"/>
    <d v="2025-12-08T00:00:00"/>
    <s v="Team A"/>
    <n v="22.5"/>
    <n v="37.68"/>
    <n v="310"/>
    <n v="45.5"/>
    <n v="7.14"/>
    <n v="99.37"/>
    <n v="6.87"/>
    <n v="130.9"/>
    <n v="83.6"/>
    <n v="94.49"/>
    <s v="Pass"/>
    <s v="No"/>
    <s v="None"/>
    <s v="None"/>
    <x v="6"/>
    <n v="0"/>
    <n v="0"/>
    <n v="0"/>
    <n v="0"/>
    <n v="0"/>
    <n v="0"/>
  </r>
  <r>
    <s v="B001352"/>
    <s v="AED"/>
    <s v="Line 1"/>
    <d v="2025-10-15T00:00:00"/>
    <s v="Team A"/>
    <n v="22.42"/>
    <n v="52.95"/>
    <n v="326"/>
    <n v="46.8"/>
    <n v="7.66"/>
    <n v="98.78"/>
    <n v="7.01"/>
    <n v="140"/>
    <n v="82.15"/>
    <n v="94.14"/>
    <s v="Pass"/>
    <s v="No"/>
    <s v="None"/>
    <s v="None"/>
    <x v="17"/>
    <n v="0"/>
    <n v="0"/>
    <n v="0"/>
    <n v="0"/>
    <n v="0"/>
    <n v="0"/>
  </r>
  <r>
    <s v="B001353"/>
    <s v="GLP-1 Agonist"/>
    <s v="Line 2"/>
    <d v="2025-05-15T00:00:00"/>
    <s v="Team B"/>
    <n v="21.65"/>
    <n v="43.55"/>
    <n v="297"/>
    <n v="44.5"/>
    <n v="7.89"/>
    <n v="98.85"/>
    <n v="7.31"/>
    <n v="128.9"/>
    <n v="82.27"/>
    <n v="94.17"/>
    <s v="Pass"/>
    <s v="No"/>
    <s v="None"/>
    <s v="None"/>
    <x v="8"/>
    <n v="0"/>
    <n v="0"/>
    <n v="0"/>
    <n v="0"/>
    <n v="0"/>
    <n v="0"/>
  </r>
  <r>
    <s v="B001354"/>
    <s v="GLP-1 Agonist"/>
    <s v="Line 1"/>
    <d v="2025-04-02T00:00:00"/>
    <s v="Team B"/>
    <n v="21.17"/>
    <n v="38.56"/>
    <n v="292"/>
    <n v="55.7"/>
    <n v="7.82"/>
    <n v="99.09"/>
    <n v="6.88"/>
    <n v="156.6"/>
    <n v="84.51"/>
    <n v="92.03"/>
    <s v="Pass"/>
    <s v="No"/>
    <s v="None"/>
    <s v="None"/>
    <x v="7"/>
    <n v="0"/>
    <n v="0"/>
    <n v="0"/>
    <n v="0"/>
    <n v="0"/>
    <n v="0"/>
  </r>
  <r>
    <s v="B001355"/>
    <s v="AED"/>
    <s v="Line 3"/>
    <d v="2024-06-24T00:00:00"/>
    <s v="Team D"/>
    <n v="21.88"/>
    <n v="39.32"/>
    <n v="349"/>
    <n v="49.8"/>
    <n v="8.41"/>
    <n v="99.28"/>
    <n v="6.91"/>
    <n v="126.9"/>
    <n v="84.85"/>
    <n v="93.07"/>
    <s v="Pass"/>
    <s v="No"/>
    <s v="None"/>
    <s v="None"/>
    <x v="19"/>
    <n v="0"/>
    <n v="0"/>
    <n v="0"/>
    <n v="0"/>
    <n v="0"/>
    <n v="0"/>
  </r>
  <r>
    <s v="B001356"/>
    <s v="Antidepressant"/>
    <s v="Line 3"/>
    <d v="2025-02-21T00:00:00"/>
    <s v="Team D"/>
    <n v="21.55"/>
    <n v="47.39"/>
    <n v="278"/>
    <n v="51.4"/>
    <n v="7.35"/>
    <n v="98.88"/>
    <n v="6.98"/>
    <n v="133"/>
    <n v="86.9"/>
    <n v="92.89"/>
    <s v="Failed"/>
    <s v="No"/>
    <s v="None"/>
    <s v="None"/>
    <x v="1"/>
    <n v="0"/>
    <n v="0"/>
    <n v="0"/>
    <n v="0"/>
    <n v="0"/>
    <n v="0"/>
  </r>
  <r>
    <s v="B001357"/>
    <s v="GLP-1 Agonist"/>
    <s v="Line 3"/>
    <d v="2025-06-30T00:00:00"/>
    <s v="Team C"/>
    <n v="21.35"/>
    <n v="34.49"/>
    <n v="266"/>
    <n v="49.5"/>
    <n v="8.86"/>
    <n v="98.88"/>
    <n v="6.81"/>
    <n v="147.6"/>
    <n v="84.7"/>
    <n v="92.9"/>
    <s v="Pass"/>
    <s v="No"/>
    <s v="None"/>
    <s v="None"/>
    <x v="2"/>
    <n v="0"/>
    <n v="0"/>
    <n v="0"/>
    <n v="0"/>
    <n v="0"/>
    <n v="0"/>
  </r>
  <r>
    <s v="B001358"/>
    <s v="GLP-1 Agonist"/>
    <s v="Line 1"/>
    <d v="2025-01-29T00:00:00"/>
    <s v="Team A"/>
    <n v="23.46"/>
    <n v="51.31"/>
    <n v="307"/>
    <n v="47.7"/>
    <n v="8.52"/>
    <n v="98.61"/>
    <n v="7.16"/>
    <n v="133.19999999999999"/>
    <m/>
    <n v="95.09"/>
    <s v="Pass"/>
    <s v="No"/>
    <s v="None"/>
    <s v="None"/>
    <x v="0"/>
    <n v="0"/>
    <n v="0"/>
    <n v="0"/>
    <n v="0"/>
    <n v="0"/>
    <n v="1"/>
  </r>
  <r>
    <s v="B001359"/>
    <s v="COX-2 Inhibitor"/>
    <s v="Line 2"/>
    <d v="2024-07-25T00:00:00"/>
    <s v="Team A"/>
    <n v="22.64"/>
    <n v="39.93"/>
    <n v="335"/>
    <n v="41.3"/>
    <n v="7.29"/>
    <n v="99.5"/>
    <n v="6.61"/>
    <n v="128.19999999999999"/>
    <n v="90.03"/>
    <n v="93.87"/>
    <s v="Pass"/>
    <s v="No"/>
    <s v="None"/>
    <s v="None"/>
    <x v="22"/>
    <n v="0"/>
    <n v="0"/>
    <n v="0"/>
    <n v="0"/>
    <n v="0"/>
    <n v="0"/>
  </r>
  <r>
    <s v="B001360"/>
    <s v="Antidepressant"/>
    <s v="Line 3"/>
    <d v="2024-10-13T00:00:00"/>
    <s v="Team B"/>
    <n v="22.34"/>
    <n v="50.6"/>
    <n v="294"/>
    <n v="51.4"/>
    <n v="7.58"/>
    <n v="98.91"/>
    <n v="6.96"/>
    <n v="130.9"/>
    <n v="84.99"/>
    <n v="91.82"/>
    <s v="Pass"/>
    <s v="No"/>
    <s v="None"/>
    <s v="None"/>
    <x v="20"/>
    <n v="0"/>
    <n v="0"/>
    <n v="0"/>
    <n v="0"/>
    <n v="0"/>
    <n v="0"/>
  </r>
  <r>
    <s v="B001361"/>
    <s v="COX-2 Inhibitor"/>
    <s v="Line 1"/>
    <d v="2025-09-06T00:00:00"/>
    <s v="Team C"/>
    <n v="21.97"/>
    <n v="42.08"/>
    <n v="321"/>
    <n v="42.6"/>
    <n v="8.16"/>
    <n v="99.12"/>
    <n v="6.71"/>
    <n v="122.3"/>
    <n v="85.97"/>
    <n v="93.44"/>
    <s v="Pass"/>
    <s v="No"/>
    <s v="None"/>
    <s v="None"/>
    <x v="9"/>
    <n v="0"/>
    <n v="0"/>
    <n v="0"/>
    <n v="0"/>
    <n v="0"/>
    <n v="0"/>
  </r>
  <r>
    <s v="B001362"/>
    <s v="GLP-1 Agonist"/>
    <s v="Line 2"/>
    <d v="2024-07-05T00:00:00"/>
    <s v="Team C"/>
    <n v="22.27"/>
    <n v="47.9"/>
    <n v="283"/>
    <n v="48.8"/>
    <n v="7.91"/>
    <n v="98.9"/>
    <n v="7.07"/>
    <n v="138.1"/>
    <n v="81.349999999999994"/>
    <n v="90.92"/>
    <s v="Pass"/>
    <s v="No"/>
    <s v="None"/>
    <s v="None"/>
    <x v="22"/>
    <n v="0"/>
    <n v="0"/>
    <n v="0"/>
    <n v="0"/>
    <n v="0"/>
    <n v="0"/>
  </r>
  <r>
    <s v="B001363"/>
    <s v="COX-2 Inhibitor"/>
    <s v="Line 2"/>
    <d v="2025-12-03T00:00:00"/>
    <s v="Team A"/>
    <n v="23.07"/>
    <n v="39.33"/>
    <n v="356"/>
    <n v="26.8"/>
    <n v="6.34"/>
    <n v="99.71"/>
    <n v="6.52"/>
    <n v="106.2"/>
    <n v="93.87"/>
    <n v="94.92"/>
    <s v="Pass"/>
    <s v="No"/>
    <s v="None"/>
    <s v="None"/>
    <x v="6"/>
    <n v="0"/>
    <n v="0"/>
    <n v="0"/>
    <n v="0"/>
    <n v="0"/>
    <n v="0"/>
  </r>
  <r>
    <s v="B001364"/>
    <s v="Antidepressant"/>
    <s v="Line 3"/>
    <d v="2025-07-06T00:00:00"/>
    <s v="Team D"/>
    <n v="22.58"/>
    <m/>
    <n v="342"/>
    <n v="47"/>
    <n v="7.51"/>
    <n v="99.07"/>
    <n v="7.03"/>
    <n v="151.1"/>
    <n v="84.43"/>
    <n v="92.54"/>
    <s v="Pass"/>
    <s v="No"/>
    <s v="None"/>
    <s v="None"/>
    <x v="10"/>
    <n v="0"/>
    <n v="1"/>
    <n v="0"/>
    <n v="0"/>
    <n v="0"/>
    <n v="0"/>
  </r>
  <r>
    <s v="B001365"/>
    <s v="GLP-1 Agonist"/>
    <s v="Line 3"/>
    <d v="2025-10-12T00:00:00"/>
    <s v="Team B"/>
    <n v="21.66"/>
    <n v="44.02"/>
    <n v="330"/>
    <n v="40.6"/>
    <n v="7.27"/>
    <n v="98.77"/>
    <n v="7.1"/>
    <n v="127.7"/>
    <n v="83.44"/>
    <n v="91.67"/>
    <s v="Pass"/>
    <s v="No"/>
    <s v="None"/>
    <s v="None"/>
    <x v="17"/>
    <n v="0"/>
    <n v="0"/>
    <n v="0"/>
    <n v="0"/>
    <n v="0"/>
    <n v="0"/>
  </r>
  <r>
    <s v="B001366"/>
    <s v="GLP-1 Agonist"/>
    <s v="Line 1"/>
    <d v="2025-01-07T00:00:00"/>
    <s v="Team C"/>
    <n v="22.28"/>
    <n v="43.31"/>
    <n v="271"/>
    <n v="48.2"/>
    <n v="8.52"/>
    <n v="99.42"/>
    <n v="6.83"/>
    <n v="117.6"/>
    <n v="86.25"/>
    <n v="95.54"/>
    <s v="Pass"/>
    <s v="No"/>
    <s v="None"/>
    <s v="None"/>
    <x v="0"/>
    <n v="0"/>
    <n v="0"/>
    <n v="0"/>
    <n v="0"/>
    <n v="0"/>
    <n v="0"/>
  </r>
  <r>
    <s v="B001367"/>
    <s v="Antidepressant"/>
    <s v="Line 2"/>
    <d v="2024-06-12T00:00:00"/>
    <s v="Team A"/>
    <n v="22.95"/>
    <n v="47.5"/>
    <n v="295"/>
    <n v="41.4"/>
    <n v="6.66"/>
    <n v="99.35"/>
    <n v="6.83"/>
    <n v="118.5"/>
    <n v="84.54"/>
    <n v="94.45"/>
    <s v="Pass"/>
    <s v="No"/>
    <s v="None"/>
    <s v="None"/>
    <x v="19"/>
    <n v="0"/>
    <n v="0"/>
    <n v="0"/>
    <n v="0"/>
    <n v="0"/>
    <n v="0"/>
  </r>
  <r>
    <s v="B001368"/>
    <s v="Antidepressant"/>
    <s v="Line 2"/>
    <d v="2024-01-25T00:00:00"/>
    <s v="Team D"/>
    <n v="22.21"/>
    <n v="39.56"/>
    <n v="294"/>
    <n v="34.200000000000003"/>
    <n v="7.23"/>
    <n v="99.45"/>
    <n v="6.58"/>
    <n v="121.9"/>
    <n v="89.39"/>
    <n v="93.93"/>
    <s v="Pass"/>
    <s v="No"/>
    <s v="None"/>
    <s v="None"/>
    <x v="12"/>
    <n v="0"/>
    <n v="0"/>
    <n v="0"/>
    <n v="0"/>
    <n v="0"/>
    <n v="0"/>
  </r>
  <r>
    <s v="B001369"/>
    <s v="Antidepressant"/>
    <s v="Line 1"/>
    <d v="2025-01-26T00:00:00"/>
    <s v="Team C"/>
    <n v="21.91"/>
    <n v="42.42"/>
    <n v="343"/>
    <n v="44"/>
    <n v="7.71"/>
    <n v="98.96"/>
    <n v="6.9"/>
    <n v="123"/>
    <n v="86.89"/>
    <n v="92.98"/>
    <s v="Pass"/>
    <s v="No"/>
    <s v="None"/>
    <s v="None"/>
    <x v="0"/>
    <n v="0"/>
    <n v="0"/>
    <n v="0"/>
    <n v="0"/>
    <n v="0"/>
    <n v="0"/>
  </r>
  <r>
    <s v="B001370"/>
    <s v="GLP-1 Agonist"/>
    <s v="Line 2"/>
    <d v="2024-10-18T00:00:00"/>
    <s v="Team A"/>
    <n v="22.17"/>
    <n v="46.24"/>
    <n v="308"/>
    <n v="59.8"/>
    <n v="8.5500000000000007"/>
    <n v="98.65"/>
    <n v="7.06"/>
    <n v="156.69999999999999"/>
    <n v="85.6"/>
    <n v="93.01"/>
    <s v="Pass"/>
    <s v="No"/>
    <s v="None"/>
    <s v="None"/>
    <x v="20"/>
    <n v="0"/>
    <n v="0"/>
    <n v="0"/>
    <n v="0"/>
    <n v="0"/>
    <n v="0"/>
  </r>
  <r>
    <s v="B001371"/>
    <s v="Antidepressant"/>
    <s v="Line 1"/>
    <d v="2024-03-24T00:00:00"/>
    <s v="Team B"/>
    <n v="21.32"/>
    <n v="38.47"/>
    <n v="321"/>
    <n v="40.299999999999997"/>
    <n v="6.56"/>
    <n v="98.66"/>
    <n v="6.75"/>
    <n v="132.6"/>
    <n v="90.15"/>
    <n v="94.57"/>
    <s v="Pass"/>
    <s v="No"/>
    <s v="None"/>
    <s v="None"/>
    <x v="21"/>
    <n v="0"/>
    <n v="0"/>
    <n v="0"/>
    <n v="0"/>
    <n v="0"/>
    <n v="0"/>
  </r>
  <r>
    <s v="B001372"/>
    <s v="AED"/>
    <s v="Line 1"/>
    <d v="2025-11-09T00:00:00"/>
    <s v="Team B"/>
    <n v="21.26"/>
    <n v="46.86"/>
    <n v="319"/>
    <n v="48.2"/>
    <n v="7.22"/>
    <n v="99.22"/>
    <n v="6.87"/>
    <n v="129.4"/>
    <n v="88.85"/>
    <n v="92.77"/>
    <s v="Pass"/>
    <s v="No"/>
    <s v="None"/>
    <s v="None"/>
    <x v="18"/>
    <n v="0"/>
    <n v="0"/>
    <n v="0"/>
    <n v="0"/>
    <n v="0"/>
    <n v="0"/>
  </r>
  <r>
    <s v="B001373"/>
    <s v="GLP-1 Agonist"/>
    <s v="Line 2"/>
    <d v="2025-12-10T00:00:00"/>
    <s v="Team A"/>
    <n v="21.46"/>
    <n v="38.9"/>
    <n v="299"/>
    <n v="60"/>
    <n v="6.75"/>
    <n v="98.96"/>
    <n v="6.92"/>
    <n v="132.4"/>
    <n v="84"/>
    <n v="90.21"/>
    <s v="Pass"/>
    <s v="No"/>
    <s v="None"/>
    <s v="None"/>
    <x v="6"/>
    <n v="0"/>
    <n v="0"/>
    <n v="0"/>
    <n v="0"/>
    <n v="0"/>
    <n v="0"/>
  </r>
  <r>
    <s v="B001374"/>
    <s v="AED"/>
    <s v="Line 1"/>
    <d v="2024-09-30T00:00:00"/>
    <s v="Team D"/>
    <n v="20.49"/>
    <n v="45.03"/>
    <n v="295"/>
    <n v="49.7"/>
    <n v="7.4"/>
    <n v="98.49"/>
    <n v="7.04"/>
    <n v="121.8"/>
    <n v="84.26"/>
    <n v="95.6"/>
    <s v="Pass"/>
    <s v="No"/>
    <s v="None"/>
    <s v="None"/>
    <x v="4"/>
    <n v="0"/>
    <n v="0"/>
    <n v="0"/>
    <n v="0"/>
    <n v="0"/>
    <n v="0"/>
  </r>
  <r>
    <s v="B001375"/>
    <s v="AED"/>
    <s v="Line 2"/>
    <d v="2025-05-03T00:00:00"/>
    <s v="Team D"/>
    <n v="22.42"/>
    <n v="44.42"/>
    <n v="324"/>
    <n v="40.5"/>
    <n v="7.58"/>
    <n v="99.27"/>
    <n v="7.06"/>
    <n v="127.7"/>
    <n v="85.24"/>
    <n v="92.75"/>
    <s v="Pass"/>
    <s v="No"/>
    <s v="None"/>
    <s v="None"/>
    <x v="8"/>
    <n v="0"/>
    <n v="0"/>
    <n v="0"/>
    <n v="0"/>
    <n v="0"/>
    <n v="0"/>
  </r>
  <r>
    <s v="B001376"/>
    <s v="Antidepressant"/>
    <s v="Line 1"/>
    <d v="2024-10-29T00:00:00"/>
    <s v="Team D"/>
    <n v="21.28"/>
    <n v="38.06"/>
    <n v="317"/>
    <n v="43.3"/>
    <n v="6.91"/>
    <n v="99.08"/>
    <n v="6.84"/>
    <n v="111.8"/>
    <n v="86.6"/>
    <n v="93.63"/>
    <s v="Pass"/>
    <s v="No"/>
    <s v="None"/>
    <s v="None"/>
    <x v="20"/>
    <n v="0"/>
    <n v="0"/>
    <n v="0"/>
    <n v="0"/>
    <n v="0"/>
    <n v="0"/>
  </r>
  <r>
    <s v="B001377"/>
    <s v="COX-2 Inhibitor"/>
    <s v="Line 3"/>
    <d v="2024-12-29T00:00:00"/>
    <s v="Team B"/>
    <n v="22.15"/>
    <n v="41.7"/>
    <n v="318"/>
    <n v="42.1"/>
    <n v="6.77"/>
    <n v="99.1"/>
    <n v="6.51"/>
    <n v="120"/>
    <n v="92.04"/>
    <n v="93.73"/>
    <s v="Pass"/>
    <s v="No"/>
    <s v="None"/>
    <s v="None"/>
    <x v="16"/>
    <n v="0"/>
    <n v="0"/>
    <n v="0"/>
    <n v="0"/>
    <n v="0"/>
    <n v="0"/>
  </r>
  <r>
    <s v="B001378"/>
    <s v="AED"/>
    <s v="Line 1"/>
    <d v="2025-04-01T00:00:00"/>
    <s v="Team C"/>
    <n v="21.64"/>
    <n v="44.72"/>
    <n v="325"/>
    <n v="52.9"/>
    <n v="7.41"/>
    <n v="98.54"/>
    <n v="6.92"/>
    <n v="148.30000000000001"/>
    <n v="85.03"/>
    <n v="93.12"/>
    <s v="Pass"/>
    <s v="No"/>
    <s v="None"/>
    <s v="None"/>
    <x v="7"/>
    <n v="0"/>
    <n v="0"/>
    <n v="0"/>
    <n v="0"/>
    <n v="0"/>
    <n v="0"/>
  </r>
  <r>
    <s v="B001379"/>
    <s v="COX-2 Inhibitor"/>
    <s v="Line 3"/>
    <d v="2024-10-31T00:00:00"/>
    <s v="Team B"/>
    <n v="22.53"/>
    <n v="42.49"/>
    <n v="332"/>
    <n v="46.2"/>
    <n v="7.9"/>
    <n v="99.28"/>
    <m/>
    <n v="129.19999999999999"/>
    <n v="87.28"/>
    <n v="93.68"/>
    <s v="Pass"/>
    <s v="Yes"/>
    <s v="Equipment"/>
    <s v="Minor"/>
    <x v="20"/>
    <n v="0"/>
    <n v="0"/>
    <n v="0"/>
    <n v="1"/>
    <n v="0"/>
    <n v="0"/>
  </r>
  <r>
    <s v="B001380"/>
    <s v="GLP-1 Agonist"/>
    <s v="Line 1"/>
    <d v="2025-08-09T00:00:00"/>
    <s v="Team B"/>
    <n v="21.24"/>
    <n v="47.86"/>
    <n v="304"/>
    <n v="31.8"/>
    <n v="7.2"/>
    <n v="98.97"/>
    <n v="7"/>
    <n v="127"/>
    <n v="92.26"/>
    <n v="91.4"/>
    <s v="Pass"/>
    <s v="No"/>
    <s v="None"/>
    <s v="None"/>
    <x v="23"/>
    <n v="0"/>
    <n v="0"/>
    <n v="0"/>
    <n v="0"/>
    <n v="0"/>
    <n v="0"/>
  </r>
  <r>
    <s v="B001381"/>
    <s v="GLP-1 Agonist"/>
    <s v="Line 2"/>
    <d v="2024-05-18T00:00:00"/>
    <s v="Team C"/>
    <n v="21.45"/>
    <n v="45.05"/>
    <n v="298"/>
    <n v="43.3"/>
    <n v="8.66"/>
    <n v="98.84"/>
    <n v="6.85"/>
    <n v="126.5"/>
    <n v="87.11"/>
    <n v="92.94"/>
    <s v="Pass"/>
    <s v="No"/>
    <s v="None"/>
    <s v="None"/>
    <x v="3"/>
    <n v="0"/>
    <n v="0"/>
    <n v="0"/>
    <n v="0"/>
    <n v="0"/>
    <n v="0"/>
  </r>
  <r>
    <s v="B001382"/>
    <s v="Antidepressant"/>
    <s v="Line 1"/>
    <d v="2025-05-03T00:00:00"/>
    <s v="Team B"/>
    <n v="21.96"/>
    <n v="43.45"/>
    <n v="336"/>
    <n v="40.6"/>
    <n v="6.64"/>
    <n v="98.96"/>
    <n v="6.67"/>
    <n v="125.7"/>
    <n v="86.6"/>
    <n v="95.51"/>
    <s v="Pass"/>
    <s v="No"/>
    <s v="None"/>
    <s v="None"/>
    <x v="8"/>
    <n v="0"/>
    <n v="0"/>
    <n v="0"/>
    <n v="0"/>
    <n v="0"/>
    <n v="0"/>
  </r>
  <r>
    <s v="B001383"/>
    <s v="GLP-1 Agonist"/>
    <s v="Line 1"/>
    <d v="2025-12-19T00:00:00"/>
    <s v="Team D"/>
    <n v="21.16"/>
    <n v="36.18"/>
    <n v="304"/>
    <n v="41.4"/>
    <n v="7.69"/>
    <n v="99.74"/>
    <n v="7.09"/>
    <n v="131.1"/>
    <n v="88.79"/>
    <n v="92.31"/>
    <s v="Pass"/>
    <s v="No"/>
    <s v="None"/>
    <s v="None"/>
    <x v="6"/>
    <n v="0"/>
    <n v="0"/>
    <n v="0"/>
    <n v="0"/>
    <n v="0"/>
    <n v="0"/>
  </r>
  <r>
    <s v="B001384"/>
    <s v="AED"/>
    <s v="Line 2"/>
    <d v="2025-09-13T00:00:00"/>
    <s v="Team A"/>
    <n v="21.22"/>
    <n v="39.880000000000003"/>
    <n v="299"/>
    <n v="23.6"/>
    <n v="6.31"/>
    <n v="98.7"/>
    <n v="6.73"/>
    <n v="118.4"/>
    <n v="89.6"/>
    <n v="92.77"/>
    <s v="Failed"/>
    <s v="No"/>
    <s v="None"/>
    <s v="None"/>
    <x v="9"/>
    <n v="0"/>
    <n v="0"/>
    <n v="0"/>
    <n v="0"/>
    <n v="0"/>
    <n v="0"/>
  </r>
  <r>
    <s v="B001385"/>
    <s v="AED"/>
    <s v="Line 3"/>
    <d v="2024-02-03T00:00:00"/>
    <s v="Team A"/>
    <n v="22.61"/>
    <n v="53.87"/>
    <n v="321"/>
    <n v="42.5"/>
    <n v="8.6999999999999993"/>
    <n v="98.57"/>
    <n v="7.08"/>
    <n v="137.19999999999999"/>
    <n v="87.48"/>
    <n v="92.95"/>
    <s v="Pass"/>
    <s v="No"/>
    <s v="None"/>
    <s v="None"/>
    <x v="15"/>
    <n v="0"/>
    <n v="0"/>
    <n v="0"/>
    <n v="0"/>
    <n v="0"/>
    <n v="0"/>
  </r>
  <r>
    <s v="B001386"/>
    <s v="Antidepressant"/>
    <s v="Line 3"/>
    <d v="2024-03-24T00:00:00"/>
    <s v="Team D"/>
    <n v="20.420000000000002"/>
    <n v="36.950000000000003"/>
    <n v="326"/>
    <n v="43.5"/>
    <n v="7.5"/>
    <n v="99.38"/>
    <n v="6.71"/>
    <n v="136.5"/>
    <n v="88.26"/>
    <n v="95.76"/>
    <s v="Pass"/>
    <s v="No"/>
    <s v="None"/>
    <s v="None"/>
    <x v="21"/>
    <n v="0"/>
    <n v="0"/>
    <n v="0"/>
    <n v="0"/>
    <n v="0"/>
    <n v="0"/>
  </r>
  <r>
    <s v="B001387"/>
    <s v="COX-2 Inhibitor"/>
    <s v="Line 1"/>
    <d v="2025-04-04T00:00:00"/>
    <s v="Team D"/>
    <n v="22.35"/>
    <n v="43.57"/>
    <n v="349"/>
    <n v="35.1"/>
    <n v="7.67"/>
    <n v="98.88"/>
    <n v="6.71"/>
    <n v="117.1"/>
    <n v="88.43"/>
    <n v="94.3"/>
    <s v="Pass"/>
    <s v="No"/>
    <s v="None"/>
    <s v="None"/>
    <x v="7"/>
    <n v="0"/>
    <n v="0"/>
    <n v="0"/>
    <n v="0"/>
    <n v="0"/>
    <n v="0"/>
  </r>
  <r>
    <s v="B001388"/>
    <s v="GLP-1 Agonist"/>
    <s v="Line 1"/>
    <d v="2025-11-06T00:00:00"/>
    <s v="Team D"/>
    <n v="21.15"/>
    <n v="41.8"/>
    <n v="319"/>
    <n v="41.5"/>
    <n v="7.34"/>
    <n v="98.62"/>
    <m/>
    <n v="138.1"/>
    <n v="87.58"/>
    <n v="91"/>
    <s v="Pass"/>
    <s v="No"/>
    <s v="None"/>
    <s v="None"/>
    <x v="18"/>
    <n v="0"/>
    <n v="0"/>
    <n v="0"/>
    <n v="1"/>
    <n v="0"/>
    <n v="0"/>
  </r>
  <r>
    <s v="B001389"/>
    <s v="AED"/>
    <s v="Line 3"/>
    <d v="2025-09-08T00:00:00"/>
    <s v="Team B"/>
    <n v="22.11"/>
    <n v="42.44"/>
    <n v="304"/>
    <n v="45.7"/>
    <n v="8.52"/>
    <n v="99.27"/>
    <n v="7"/>
    <n v="128.30000000000001"/>
    <n v="89.79"/>
    <n v="91.93"/>
    <s v="Pass"/>
    <s v="No"/>
    <s v="None"/>
    <s v="None"/>
    <x v="9"/>
    <n v="0"/>
    <n v="0"/>
    <n v="0"/>
    <n v="0"/>
    <n v="0"/>
    <n v="0"/>
  </r>
  <r>
    <s v="B001390"/>
    <s v="Antidepressant"/>
    <s v="Line 2"/>
    <d v="2025-10-22T00:00:00"/>
    <s v="Team B"/>
    <n v="20.91"/>
    <n v="36.99"/>
    <n v="332"/>
    <n v="42.9"/>
    <n v="7.1"/>
    <n v="99.35"/>
    <n v="6.73"/>
    <n v="137"/>
    <n v="86.16"/>
    <n v="94.93"/>
    <s v="Pass"/>
    <s v="No"/>
    <s v="None"/>
    <s v="None"/>
    <x v="17"/>
    <n v="0"/>
    <n v="0"/>
    <n v="0"/>
    <n v="0"/>
    <n v="0"/>
    <n v="0"/>
  </r>
  <r>
    <s v="B001391"/>
    <s v="AED"/>
    <s v="Line 1"/>
    <d v="2024-04-19T00:00:00"/>
    <s v="Team A"/>
    <n v="21.43"/>
    <n v="40.08"/>
    <n v="284"/>
    <n v="42.4"/>
    <n v="7.67"/>
    <n v="99.18"/>
    <n v="6.8"/>
    <n v="120.2"/>
    <n v="90.36"/>
    <n v="95.37"/>
    <s v="Pass"/>
    <s v="No"/>
    <s v="None"/>
    <s v="None"/>
    <x v="13"/>
    <n v="0"/>
    <n v="0"/>
    <n v="0"/>
    <n v="0"/>
    <n v="0"/>
    <n v="0"/>
  </r>
  <r>
    <s v="B001392"/>
    <s v="AED"/>
    <s v="Line 3"/>
    <d v="2025-01-14T00:00:00"/>
    <s v="Team B"/>
    <n v="21.72"/>
    <n v="41.27"/>
    <n v="313"/>
    <n v="54"/>
    <n v="7.3"/>
    <n v="99.03"/>
    <n v="6.9"/>
    <n v="136.9"/>
    <n v="83.47"/>
    <n v="91.02"/>
    <s v="Pass"/>
    <s v="No"/>
    <s v="None"/>
    <s v="None"/>
    <x v="0"/>
    <n v="0"/>
    <n v="0"/>
    <n v="0"/>
    <n v="0"/>
    <n v="0"/>
    <n v="0"/>
  </r>
  <r>
    <s v="B001393"/>
    <s v="Antidepressant"/>
    <s v="Line 2"/>
    <d v="2025-06-14T00:00:00"/>
    <s v="Team C"/>
    <n v="22.8"/>
    <n v="38.450000000000003"/>
    <n v="315"/>
    <n v="41.3"/>
    <n v="7.17"/>
    <n v="98.92"/>
    <n v="6.59"/>
    <n v="136.9"/>
    <n v="91.79"/>
    <n v="93.58"/>
    <s v="Pass"/>
    <s v="No"/>
    <s v="None"/>
    <s v="None"/>
    <x v="2"/>
    <n v="0"/>
    <n v="0"/>
    <n v="0"/>
    <n v="0"/>
    <n v="0"/>
    <n v="0"/>
  </r>
  <r>
    <s v="B001394"/>
    <s v="Antidepressant"/>
    <s v="Line 2"/>
    <d v="2025-04-01T00:00:00"/>
    <s v="Team B"/>
    <n v="22.25"/>
    <n v="48.64"/>
    <n v="346"/>
    <n v="37.200000000000003"/>
    <n v="6.24"/>
    <n v="98.91"/>
    <n v="6.96"/>
    <n v="118.5"/>
    <n v="86.68"/>
    <n v="94.33"/>
    <s v="Pass"/>
    <s v="No"/>
    <s v="None"/>
    <s v="None"/>
    <x v="7"/>
    <n v="0"/>
    <n v="0"/>
    <n v="0"/>
    <n v="0"/>
    <n v="0"/>
    <n v="0"/>
  </r>
  <r>
    <s v="B001395"/>
    <s v="AED"/>
    <s v="Line 2"/>
    <d v="2025-07-22T00:00:00"/>
    <s v="Team B"/>
    <n v="20.91"/>
    <n v="43.95"/>
    <n v="312"/>
    <n v="37.799999999999997"/>
    <n v="7.19"/>
    <n v="98.96"/>
    <n v="6.85"/>
    <n v="114.1"/>
    <n v="87.13"/>
    <n v="92.95"/>
    <s v="Pass"/>
    <s v="No"/>
    <s v="None"/>
    <s v="None"/>
    <x v="10"/>
    <n v="0"/>
    <n v="0"/>
    <n v="0"/>
    <n v="0"/>
    <n v="0"/>
    <n v="0"/>
  </r>
  <r>
    <s v="B001396"/>
    <s v="Antidepressant"/>
    <s v="Line 2"/>
    <d v="2024-06-04T00:00:00"/>
    <s v="Team A"/>
    <n v="21.63"/>
    <n v="39.380000000000003"/>
    <n v="331"/>
    <n v="40.799999999999997"/>
    <n v="6.12"/>
    <n v="99.37"/>
    <n v="6.69"/>
    <n v="121.7"/>
    <n v="91.23"/>
    <n v="93.85"/>
    <s v="Pass"/>
    <s v="No"/>
    <s v="None"/>
    <s v="None"/>
    <x v="19"/>
    <n v="0"/>
    <n v="0"/>
    <n v="0"/>
    <n v="0"/>
    <n v="0"/>
    <n v="0"/>
  </r>
  <r>
    <s v="B001397"/>
    <s v="GLP-1 Agonist"/>
    <s v="Line 1"/>
    <d v="2024-11-30T00:00:00"/>
    <s v="Team B"/>
    <n v="22.16"/>
    <n v="40.53"/>
    <n v="268"/>
    <n v="54.1"/>
    <n v="7.96"/>
    <n v="99.04"/>
    <n v="7.04"/>
    <n v="154.80000000000001"/>
    <n v="88.31"/>
    <n v="91.24"/>
    <s v="Pass"/>
    <s v="No"/>
    <s v="None"/>
    <s v="None"/>
    <x v="5"/>
    <n v="0"/>
    <n v="0"/>
    <n v="0"/>
    <n v="0"/>
    <n v="0"/>
    <n v="0"/>
  </r>
  <r>
    <s v="B001398"/>
    <s v="AED"/>
    <s v="Line 3"/>
    <d v="2024-11-23T00:00:00"/>
    <s v="Team C"/>
    <n v="20.9"/>
    <n v="47.34"/>
    <n v="309"/>
    <n v="42"/>
    <n v="8.15"/>
    <n v="98.65"/>
    <n v="6.93"/>
    <n v="109.8"/>
    <n v="88.75"/>
    <n v="93.75"/>
    <s v="Pass"/>
    <s v="Yes"/>
    <s v="Process"/>
    <s v="Major"/>
    <x v="5"/>
    <n v="0"/>
    <n v="0"/>
    <n v="0"/>
    <n v="0"/>
    <n v="0"/>
    <n v="0"/>
  </r>
  <r>
    <s v="B001399"/>
    <s v="COX-2 Inhibitor"/>
    <s v="Line 1"/>
    <d v="2025-11-18T00:00:00"/>
    <s v="Team C"/>
    <n v="22.44"/>
    <n v="41.28"/>
    <n v="325"/>
    <n v="40.299999999999997"/>
    <n v="6.98"/>
    <n v="99.42"/>
    <n v="6.65"/>
    <n v="120.5"/>
    <n v="86.21"/>
    <n v="95.83"/>
    <s v="Pass"/>
    <s v="No"/>
    <s v="None"/>
    <s v="None"/>
    <x v="18"/>
    <n v="0"/>
    <n v="0"/>
    <n v="0"/>
    <n v="0"/>
    <n v="0"/>
    <n v="0"/>
  </r>
  <r>
    <s v="B001400"/>
    <s v="GLP-1 Agonist"/>
    <s v="Line 3"/>
    <d v="2024-05-28T00:00:00"/>
    <s v="Team C"/>
    <n v="21.49"/>
    <n v="44.51"/>
    <n v="345"/>
    <n v="50"/>
    <n v="7.54"/>
    <n v="98.37"/>
    <n v="7.18"/>
    <n v="136.1"/>
    <n v="85.22"/>
    <n v="93.45"/>
    <s v="Failed"/>
    <s v="No"/>
    <s v="None"/>
    <s v="None"/>
    <x v="3"/>
    <n v="0"/>
    <n v="0"/>
    <n v="0"/>
    <n v="0"/>
    <n v="0"/>
    <n v="0"/>
  </r>
  <r>
    <s v="B001401"/>
    <s v="GLP-1 Agonist"/>
    <s v="Line 3"/>
    <d v="2024-08-26T00:00:00"/>
    <s v="Team D"/>
    <n v="21.21"/>
    <n v="33.64"/>
    <n v="288"/>
    <n v="60.5"/>
    <n v="7.54"/>
    <m/>
    <n v="6.76"/>
    <n v="147.6"/>
    <n v="83.16"/>
    <n v="91.05"/>
    <s v="Pass"/>
    <s v="No"/>
    <s v="None"/>
    <s v="None"/>
    <x v="14"/>
    <n v="0"/>
    <n v="0"/>
    <n v="1"/>
    <n v="0"/>
    <n v="0"/>
    <n v="0"/>
  </r>
  <r>
    <s v="B001402"/>
    <s v="Antidepressant"/>
    <s v="Line 3"/>
    <d v="2024-01-17T00:00:00"/>
    <s v="Team A"/>
    <n v="24.02"/>
    <n v="47.86"/>
    <n v="321"/>
    <n v="45.6"/>
    <n v="7.75"/>
    <n v="98.61"/>
    <n v="6.95"/>
    <n v="126.8"/>
    <n v="84.86"/>
    <n v="92.59"/>
    <s v="Pass"/>
    <s v="No"/>
    <s v="None"/>
    <s v="None"/>
    <x v="12"/>
    <n v="0"/>
    <n v="0"/>
    <n v="0"/>
    <n v="0"/>
    <n v="0"/>
    <n v="0"/>
  </r>
  <r>
    <s v="B001403"/>
    <s v="AED"/>
    <s v="Line 1"/>
    <d v="2024-04-20T00:00:00"/>
    <s v="Team B"/>
    <n v="21.49"/>
    <n v="43.96"/>
    <n v="317"/>
    <n v="41.2"/>
    <n v="8.0399999999999991"/>
    <n v="98.74"/>
    <n v="7.04"/>
    <n v="136"/>
    <n v="89.22"/>
    <n v="94.19"/>
    <s v="Pass"/>
    <s v="No"/>
    <s v="None"/>
    <s v="None"/>
    <x v="13"/>
    <n v="0"/>
    <n v="0"/>
    <n v="0"/>
    <n v="0"/>
    <n v="0"/>
    <n v="0"/>
  </r>
  <r>
    <s v="B001404"/>
    <s v="GLP-1 Agonist"/>
    <s v="Line 1"/>
    <d v="2025-12-18T00:00:00"/>
    <s v="Team C"/>
    <n v="21.84"/>
    <n v="39.76"/>
    <n v="271"/>
    <n v="51.1"/>
    <n v="7.38"/>
    <n v="99.48"/>
    <n v="7.11"/>
    <n v="140.6"/>
    <n v="83.74"/>
    <n v="93.51"/>
    <s v="Pass"/>
    <s v="No"/>
    <s v="None"/>
    <s v="None"/>
    <x v="6"/>
    <n v="0"/>
    <n v="0"/>
    <n v="0"/>
    <n v="0"/>
    <n v="0"/>
    <n v="0"/>
  </r>
  <r>
    <s v="B001405"/>
    <s v="Antidepressant"/>
    <s v="Line 2"/>
    <d v="2025-09-11T00:00:00"/>
    <s v="Team B"/>
    <n v="21.43"/>
    <n v="38.53"/>
    <n v="311"/>
    <n v="45.2"/>
    <n v="8.27"/>
    <n v="98.74"/>
    <n v="7.01"/>
    <n v="137.6"/>
    <n v="84.28"/>
    <n v="92.65"/>
    <s v="Pass"/>
    <s v="No"/>
    <s v="None"/>
    <s v="None"/>
    <x v="9"/>
    <n v="0"/>
    <n v="0"/>
    <n v="0"/>
    <n v="0"/>
    <n v="0"/>
    <n v="0"/>
  </r>
  <r>
    <s v="B001406"/>
    <s v="GLP-1 Agonist"/>
    <s v="Line 2"/>
    <d v="2024-07-08T00:00:00"/>
    <s v="Team D"/>
    <n v="21.9"/>
    <n v="33.86"/>
    <n v="307"/>
    <n v="45.8"/>
    <n v="7.72"/>
    <n v="98.78"/>
    <m/>
    <n v="149.19999999999999"/>
    <n v="82.53"/>
    <n v="92.8"/>
    <s v="Pass"/>
    <s v="No"/>
    <s v="None"/>
    <s v="None"/>
    <x v="22"/>
    <n v="0"/>
    <n v="0"/>
    <n v="0"/>
    <n v="1"/>
    <n v="0"/>
    <n v="0"/>
  </r>
  <r>
    <s v="B001407"/>
    <s v="AED"/>
    <s v="Line 3"/>
    <d v="2025-05-28T00:00:00"/>
    <s v="Team A"/>
    <n v="22.45"/>
    <n v="35.67"/>
    <n v="317"/>
    <n v="39.1"/>
    <n v="6.37"/>
    <n v="99.19"/>
    <n v="6.7"/>
    <n v="128.5"/>
    <n v="91.23"/>
    <n v="93.32"/>
    <s v="Pass"/>
    <s v="Yes"/>
    <s v="Equipment"/>
    <s v="Minor"/>
    <x v="8"/>
    <n v="0"/>
    <n v="0"/>
    <n v="0"/>
    <n v="0"/>
    <n v="0"/>
    <n v="0"/>
  </r>
  <r>
    <s v="B001408"/>
    <s v="Antidepressant"/>
    <s v="Line 2"/>
    <d v="2025-03-09T00:00:00"/>
    <s v="Team A"/>
    <n v="21.56"/>
    <n v="38.19"/>
    <n v="279"/>
    <n v="44.9"/>
    <n v="6.24"/>
    <n v="99.02"/>
    <n v="6.84"/>
    <n v="125"/>
    <n v="86.05"/>
    <n v="94.11"/>
    <s v="Pass"/>
    <s v="Yes"/>
    <s v="Equipment"/>
    <s v="Minor"/>
    <x v="11"/>
    <n v="0"/>
    <n v="0"/>
    <n v="0"/>
    <n v="0"/>
    <n v="0"/>
    <n v="0"/>
  </r>
  <r>
    <s v="B001409"/>
    <s v="AED"/>
    <s v="Line 3"/>
    <d v="2025-10-24T00:00:00"/>
    <s v="Team B"/>
    <n v="21.76"/>
    <n v="46.94"/>
    <n v="305"/>
    <n v="45.8"/>
    <n v="8.1"/>
    <n v="98.94"/>
    <n v="7.09"/>
    <n v="136.4"/>
    <n v="85.17"/>
    <n v="91.57"/>
    <s v="Pass"/>
    <s v="No"/>
    <s v="None"/>
    <s v="None"/>
    <x v="17"/>
    <n v="0"/>
    <n v="0"/>
    <n v="0"/>
    <n v="0"/>
    <n v="0"/>
    <n v="0"/>
  </r>
  <r>
    <s v="B001410"/>
    <s v="COX-2 Inhibitor"/>
    <s v="Line 1"/>
    <d v="2024-08-07T00:00:00"/>
    <s v="Team B"/>
    <n v="21.83"/>
    <n v="38.19"/>
    <n v="358"/>
    <n v="29.7"/>
    <n v="6.38"/>
    <n v="99.66"/>
    <n v="6.55"/>
    <n v="117.3"/>
    <n v="88.23"/>
    <n v="93.28"/>
    <s v="Pass"/>
    <s v="No"/>
    <s v="None"/>
    <s v="None"/>
    <x v="14"/>
    <n v="0"/>
    <n v="0"/>
    <n v="0"/>
    <n v="0"/>
    <n v="0"/>
    <n v="0"/>
  </r>
  <r>
    <s v="B001411"/>
    <s v="AED"/>
    <s v="Line 2"/>
    <d v="2025-12-27T00:00:00"/>
    <s v="Team D"/>
    <n v="20.94"/>
    <n v="36.26"/>
    <n v="326"/>
    <n v="45.4"/>
    <n v="8.1300000000000008"/>
    <n v="99.28"/>
    <n v="6.87"/>
    <m/>
    <n v="89.64"/>
    <n v="93.35"/>
    <s v="Pass"/>
    <s v="No"/>
    <s v="None"/>
    <s v="None"/>
    <x v="6"/>
    <n v="0"/>
    <n v="0"/>
    <n v="0"/>
    <n v="0"/>
    <n v="1"/>
    <n v="0"/>
  </r>
  <r>
    <s v="B001412"/>
    <s v="AED"/>
    <s v="Line 1"/>
    <d v="2024-09-27T00:00:00"/>
    <s v="Team B"/>
    <n v="22.58"/>
    <n v="39.450000000000003"/>
    <n v="337"/>
    <n v="41.5"/>
    <n v="6.52"/>
    <n v="98.89"/>
    <n v="7.19"/>
    <n v="129.69999999999999"/>
    <n v="84.59"/>
    <n v="94.53"/>
    <s v="Pass"/>
    <s v="No"/>
    <s v="None"/>
    <s v="None"/>
    <x v="4"/>
    <n v="0"/>
    <n v="0"/>
    <n v="0"/>
    <n v="0"/>
    <n v="0"/>
    <n v="0"/>
  </r>
  <r>
    <s v="B001412"/>
    <s v="AED"/>
    <s v="Line 1"/>
    <d v="2024-09-27T00:00:00"/>
    <s v="Team B"/>
    <n v="22.58"/>
    <n v="39.450000000000003"/>
    <n v="337"/>
    <n v="41.5"/>
    <n v="6.52"/>
    <n v="98.89"/>
    <n v="7.19"/>
    <n v="129.69999999999999"/>
    <n v="84.59"/>
    <n v="94.53"/>
    <s v="Pass"/>
    <s v="No"/>
    <s v="None"/>
    <s v="None"/>
    <x v="4"/>
    <n v="0"/>
    <n v="0"/>
    <n v="0"/>
    <n v="0"/>
    <n v="0"/>
    <n v="0"/>
  </r>
  <r>
    <s v="B001413"/>
    <s v="AED"/>
    <s v="Line 3"/>
    <d v="2025-06-08T00:00:00"/>
    <s v="Team B"/>
    <n v="21.38"/>
    <n v="42.08"/>
    <n v="297"/>
    <n v="37.200000000000003"/>
    <n v="7.44"/>
    <n v="98.94"/>
    <n v="6.91"/>
    <n v="124.6"/>
    <n v="85.16"/>
    <n v="95.55"/>
    <s v="Pass"/>
    <s v="No"/>
    <s v="None"/>
    <s v="None"/>
    <x v="2"/>
    <n v="0"/>
    <n v="0"/>
    <n v="0"/>
    <n v="0"/>
    <n v="0"/>
    <n v="0"/>
  </r>
  <r>
    <s v="B001414"/>
    <s v="AED"/>
    <s v="Line 1"/>
    <d v="2024-10-17T00:00:00"/>
    <s v="Team A"/>
    <n v="19.989999999999998"/>
    <n v="42.27"/>
    <n v="338"/>
    <n v="43.1"/>
    <n v="7.24"/>
    <n v="99.19"/>
    <n v="7.01"/>
    <n v="124.9"/>
    <n v="86.64"/>
    <n v="94.31"/>
    <s v="Pass"/>
    <s v="No"/>
    <s v="None"/>
    <s v="None"/>
    <x v="20"/>
    <n v="0"/>
    <n v="0"/>
    <n v="0"/>
    <n v="0"/>
    <n v="0"/>
    <n v="0"/>
  </r>
  <r>
    <s v="B001415"/>
    <s v="Antidepressant"/>
    <s v="Line 1"/>
    <d v="2025-05-05T00:00:00"/>
    <s v="Team B"/>
    <n v="23.32"/>
    <n v="41.36"/>
    <n v="319"/>
    <n v="48.1"/>
    <n v="7.13"/>
    <n v="99.25"/>
    <n v="6.98"/>
    <n v="123"/>
    <n v="86.86"/>
    <n v="92.55"/>
    <s v="Pass"/>
    <s v="No"/>
    <s v="None"/>
    <s v="None"/>
    <x v="8"/>
    <n v="0"/>
    <n v="0"/>
    <n v="0"/>
    <n v="0"/>
    <n v="0"/>
    <n v="0"/>
  </r>
  <r>
    <s v="B001416"/>
    <s v="AED"/>
    <s v="Line 3"/>
    <d v="2024-09-01T00:00:00"/>
    <s v="Team C"/>
    <n v="21.2"/>
    <n v="49.16"/>
    <n v="344"/>
    <n v="53.1"/>
    <n v="7.72"/>
    <n v="98.88"/>
    <n v="7.31"/>
    <n v="132.5"/>
    <n v="86.38"/>
    <n v="92.29"/>
    <s v="Failed"/>
    <s v="No"/>
    <s v="None"/>
    <s v="None"/>
    <x v="4"/>
    <n v="0"/>
    <n v="0"/>
    <n v="0"/>
    <n v="0"/>
    <n v="0"/>
    <n v="0"/>
  </r>
  <r>
    <s v="B001417"/>
    <s v="GLP-1 Agonist"/>
    <s v="Line 2"/>
    <d v="2025-09-08T00:00:00"/>
    <s v="Team C"/>
    <n v="21.32"/>
    <n v="46.25"/>
    <n v="300"/>
    <n v="52.2"/>
    <n v="7.75"/>
    <n v="98.94"/>
    <n v="7.09"/>
    <n v="153.4"/>
    <n v="83.46"/>
    <n v="92.77"/>
    <s v="Pass"/>
    <s v="No"/>
    <s v="None"/>
    <s v="None"/>
    <x v="9"/>
    <n v="0"/>
    <n v="0"/>
    <n v="0"/>
    <n v="0"/>
    <n v="0"/>
    <n v="0"/>
  </r>
  <r>
    <s v="B001418"/>
    <s v="GLP-1 Agonist"/>
    <s v="Line 1"/>
    <d v="2025-04-10T00:00:00"/>
    <s v="Team C"/>
    <n v="22.73"/>
    <n v="50.03"/>
    <n v="263"/>
    <n v="49.5"/>
    <n v="7.95"/>
    <n v="98.86"/>
    <n v="7.27"/>
    <n v="135.80000000000001"/>
    <n v="89.13"/>
    <n v="94.39"/>
    <s v="Pass"/>
    <s v="No"/>
    <s v="None"/>
    <s v="None"/>
    <x v="7"/>
    <n v="0"/>
    <n v="0"/>
    <n v="0"/>
    <n v="0"/>
    <n v="0"/>
    <n v="0"/>
  </r>
  <r>
    <s v="B001419"/>
    <s v="AED"/>
    <s v="Line 1"/>
    <d v="2024-07-30T00:00:00"/>
    <s v="Team B"/>
    <n v="21.69"/>
    <n v="35.880000000000003"/>
    <n v="330"/>
    <n v="48.3"/>
    <n v="7.58"/>
    <m/>
    <n v="6.71"/>
    <n v="142.6"/>
    <n v="84.94"/>
    <n v="95.35"/>
    <s v="Pass"/>
    <s v="No"/>
    <s v="None"/>
    <s v="None"/>
    <x v="22"/>
    <n v="0"/>
    <n v="0"/>
    <n v="1"/>
    <n v="0"/>
    <n v="0"/>
    <n v="0"/>
  </r>
  <r>
    <s v="B001420"/>
    <s v="AED"/>
    <s v="Line 2"/>
    <d v="2025-12-03T00:00:00"/>
    <s v="Team A"/>
    <n v="21.68"/>
    <n v="39.72"/>
    <n v="307"/>
    <n v="44.5"/>
    <n v="7.42"/>
    <n v="98.85"/>
    <n v="6.87"/>
    <n v="132.1"/>
    <n v="84.56"/>
    <n v="95.75"/>
    <s v="Pass"/>
    <s v="No"/>
    <s v="None"/>
    <s v="None"/>
    <x v="6"/>
    <n v="0"/>
    <n v="0"/>
    <n v="0"/>
    <n v="0"/>
    <n v="0"/>
    <n v="0"/>
  </r>
  <r>
    <s v="B001421"/>
    <s v="COX-2 Inhibitor"/>
    <s v="Line 1"/>
    <d v="2025-06-02T00:00:00"/>
    <s v="Team A"/>
    <n v="21.58"/>
    <n v="46.49"/>
    <n v="333"/>
    <n v="30.9"/>
    <n v="7.02"/>
    <n v="99.35"/>
    <n v="6.71"/>
    <n v="102.9"/>
    <n v="87.85"/>
    <n v="94.84"/>
    <s v="Pass"/>
    <s v="No"/>
    <s v="None"/>
    <s v="None"/>
    <x v="2"/>
    <n v="0"/>
    <n v="0"/>
    <n v="0"/>
    <n v="0"/>
    <n v="0"/>
    <n v="0"/>
  </r>
  <r>
    <s v="B001422"/>
    <s v="GLP-1 Agonist"/>
    <s v="Line 1"/>
    <d v="2024-11-09T00:00:00"/>
    <s v="Team A"/>
    <n v="20.27"/>
    <n v="37.729999999999997"/>
    <n v="274"/>
    <n v="43"/>
    <n v="6.96"/>
    <n v="99.09"/>
    <n v="6.71"/>
    <n v="136.19999999999999"/>
    <n v="85.19"/>
    <n v="92.9"/>
    <s v="Pass"/>
    <s v="No"/>
    <s v="None"/>
    <s v="None"/>
    <x v="5"/>
    <n v="0"/>
    <n v="0"/>
    <n v="0"/>
    <n v="0"/>
    <n v="0"/>
    <n v="0"/>
  </r>
  <r>
    <s v="B001423"/>
    <s v="GLP-1 Agonist"/>
    <s v="Line 2"/>
    <d v="2024-04-09T00:00:00"/>
    <s v="Team C"/>
    <n v="21.38"/>
    <n v="44.3"/>
    <n v="329"/>
    <n v="44.7"/>
    <n v="6.69"/>
    <n v="98.28"/>
    <n v="6.84"/>
    <n v="126.2"/>
    <n v="83.73"/>
    <n v="94.62"/>
    <s v="Pass"/>
    <s v="Yes"/>
    <s v="Equipment"/>
    <s v="Minor"/>
    <x v="13"/>
    <n v="0"/>
    <n v="0"/>
    <n v="0"/>
    <n v="0"/>
    <n v="0"/>
    <n v="0"/>
  </r>
  <r>
    <s v="B001424"/>
    <s v="GLP-1 Agonist"/>
    <s v="Line 1"/>
    <d v="2025-12-12T00:00:00"/>
    <s v="Team D"/>
    <n v="21.77"/>
    <n v="41.04"/>
    <n v="291"/>
    <n v="54.7"/>
    <n v="8.59"/>
    <n v="98.69"/>
    <n v="7.04"/>
    <n v="148.19999999999999"/>
    <n v="86.44"/>
    <n v="92.2"/>
    <s v="Pass"/>
    <s v="No"/>
    <s v="None"/>
    <s v="None"/>
    <x v="6"/>
    <n v="0"/>
    <n v="0"/>
    <n v="0"/>
    <n v="0"/>
    <n v="0"/>
    <n v="0"/>
  </r>
  <r>
    <s v="B001425"/>
    <s v="GLP-1 Agonist"/>
    <s v="Line 2"/>
    <d v="2025-07-05T00:00:00"/>
    <s v="Team D"/>
    <n v="21.73"/>
    <n v="47.9"/>
    <n v="328"/>
    <n v="52.9"/>
    <n v="7.45"/>
    <n v="98.67"/>
    <n v="7.14"/>
    <n v="140.80000000000001"/>
    <n v="82.61"/>
    <n v="92.71"/>
    <s v="Pass"/>
    <s v="No"/>
    <s v="None"/>
    <s v="None"/>
    <x v="10"/>
    <n v="0"/>
    <n v="0"/>
    <n v="0"/>
    <n v="0"/>
    <n v="0"/>
    <n v="0"/>
  </r>
  <r>
    <s v="B001426"/>
    <s v="GLP-1 Agonist"/>
    <s v="Line 2"/>
    <d v="2025-05-03T00:00:00"/>
    <s v="Team B"/>
    <n v="21.14"/>
    <n v="45.21"/>
    <n v="292"/>
    <n v="41.1"/>
    <n v="7.35"/>
    <n v="98.8"/>
    <n v="6.92"/>
    <n v="142"/>
    <n v="86.66"/>
    <n v="92.02"/>
    <s v="Pass"/>
    <s v="No"/>
    <s v="None"/>
    <s v="None"/>
    <x v="8"/>
    <n v="0"/>
    <n v="0"/>
    <n v="0"/>
    <n v="0"/>
    <n v="0"/>
    <n v="0"/>
  </r>
  <r>
    <s v="B001427"/>
    <s v="Antidepressant"/>
    <s v="Line 1"/>
    <d v="2025-09-01T00:00:00"/>
    <s v="Team A"/>
    <m/>
    <n v="47.31"/>
    <n v="303"/>
    <n v="41.3"/>
    <n v="6.64"/>
    <n v="99.36"/>
    <n v="7.07"/>
    <n v="137.4"/>
    <n v="85.86"/>
    <n v="92.42"/>
    <s v="Pass"/>
    <s v="No"/>
    <s v="None"/>
    <s v="None"/>
    <x v="9"/>
    <n v="1"/>
    <n v="0"/>
    <n v="0"/>
    <n v="0"/>
    <n v="0"/>
    <n v="0"/>
  </r>
  <r>
    <s v="B001428"/>
    <s v="Antidepressant"/>
    <s v="Line 1"/>
    <d v="2025-03-19T00:00:00"/>
    <s v="Team C"/>
    <n v="20.62"/>
    <n v="39.94"/>
    <n v="344"/>
    <n v="39.799999999999997"/>
    <n v="6.57"/>
    <n v="100.06"/>
    <n v="6.64"/>
    <n v="107.8"/>
    <n v="85.81"/>
    <n v="96.05"/>
    <s v="Pass"/>
    <s v="No"/>
    <s v="None"/>
    <s v="None"/>
    <x v="11"/>
    <n v="0"/>
    <n v="0"/>
    <n v="0"/>
    <n v="0"/>
    <n v="0"/>
    <n v="0"/>
  </r>
  <r>
    <s v="B001429"/>
    <s v="COX-2 Inhibitor"/>
    <s v="Line 1"/>
    <d v="2024-06-18T00:00:00"/>
    <s v="Team A"/>
    <n v="22.85"/>
    <n v="42.51"/>
    <n v="339"/>
    <n v="37.1"/>
    <n v="5.77"/>
    <n v="98.48"/>
    <n v="6.74"/>
    <n v="113.3"/>
    <n v="91.59"/>
    <n v="96.12"/>
    <s v="Pass"/>
    <s v="No"/>
    <s v="None"/>
    <s v="None"/>
    <x v="19"/>
    <n v="0"/>
    <n v="0"/>
    <n v="0"/>
    <n v="0"/>
    <n v="0"/>
    <n v="0"/>
  </r>
  <r>
    <s v="B001430"/>
    <s v="GLP-1 Agonist"/>
    <s v="Line 1"/>
    <d v="2024-06-22T00:00:00"/>
    <s v="Team C"/>
    <n v="21.62"/>
    <n v="38.47"/>
    <n v="299"/>
    <n v="45.1"/>
    <n v="7.38"/>
    <n v="99.05"/>
    <n v="6.9"/>
    <n v="125.1"/>
    <n v="90.06"/>
    <n v="90.53"/>
    <s v="Pass"/>
    <s v="No"/>
    <s v="None"/>
    <s v="None"/>
    <x v="19"/>
    <n v="0"/>
    <n v="0"/>
    <n v="0"/>
    <n v="0"/>
    <n v="0"/>
    <n v="0"/>
  </r>
  <r>
    <s v="B001431"/>
    <s v="AED"/>
    <s v="Line 1"/>
    <d v="2024-02-27T00:00:00"/>
    <s v="Team B"/>
    <n v="23.28"/>
    <n v="36.47"/>
    <n v="292"/>
    <n v="52.7"/>
    <n v="7.93"/>
    <n v="99.07"/>
    <n v="6.83"/>
    <n v="154.80000000000001"/>
    <n v="88.4"/>
    <n v="94.28"/>
    <s v="Pass"/>
    <s v="No"/>
    <s v="None"/>
    <s v="None"/>
    <x v="15"/>
    <n v="0"/>
    <n v="0"/>
    <n v="0"/>
    <n v="0"/>
    <n v="0"/>
    <n v="0"/>
  </r>
  <r>
    <s v="B001432"/>
    <s v="COX-2 Inhibitor"/>
    <s v="Line 3"/>
    <d v="2024-02-15T00:00:00"/>
    <s v="Team D"/>
    <n v="22.51"/>
    <n v="50.36"/>
    <n v="332"/>
    <n v="39.4"/>
    <n v="7"/>
    <n v="98.98"/>
    <n v="6.93"/>
    <n v="117.4"/>
    <n v="84.91"/>
    <n v="94.37"/>
    <s v="Pass"/>
    <s v="No"/>
    <s v="None"/>
    <s v="None"/>
    <x v="15"/>
    <n v="0"/>
    <n v="0"/>
    <n v="0"/>
    <n v="0"/>
    <n v="0"/>
    <n v="0"/>
  </r>
  <r>
    <s v="B001433"/>
    <s v="Antidepressant"/>
    <s v="Line 3"/>
    <d v="2025-06-16T00:00:00"/>
    <s v="Team C"/>
    <n v="21.29"/>
    <n v="45.73"/>
    <n v="328"/>
    <n v="43.7"/>
    <n v="7.69"/>
    <n v="99.18"/>
    <n v="6.95"/>
    <n v="116.7"/>
    <n v="84.16"/>
    <n v="95.28"/>
    <s v="Pass"/>
    <s v="No"/>
    <s v="None"/>
    <s v="None"/>
    <x v="2"/>
    <n v="0"/>
    <n v="0"/>
    <n v="0"/>
    <n v="0"/>
    <n v="0"/>
    <n v="0"/>
  </r>
  <r>
    <s v="B001434"/>
    <s v="Antidepressant"/>
    <s v="Line 2"/>
    <d v="2025-09-14T00:00:00"/>
    <s v="Team C"/>
    <n v="21.96"/>
    <n v="40.270000000000003"/>
    <n v="297"/>
    <n v="42.2"/>
    <n v="6.74"/>
    <n v="99.15"/>
    <n v="6.86"/>
    <n v="146.5"/>
    <n v="92.01"/>
    <n v="94.76"/>
    <s v="Pass"/>
    <s v="No"/>
    <s v="None"/>
    <s v="None"/>
    <x v="9"/>
    <n v="0"/>
    <n v="0"/>
    <n v="0"/>
    <n v="0"/>
    <n v="0"/>
    <n v="0"/>
  </r>
  <r>
    <s v="B001435"/>
    <s v="Antidepressant"/>
    <s v="Line 2"/>
    <d v="2024-04-29T00:00:00"/>
    <s v="Team B"/>
    <n v="21.75"/>
    <n v="48.52"/>
    <n v="310"/>
    <n v="36.299999999999997"/>
    <n v="7.3"/>
    <n v="98.89"/>
    <m/>
    <n v="115.7"/>
    <n v="88.16"/>
    <n v="92.17"/>
    <s v="Pass"/>
    <s v="No"/>
    <s v="None"/>
    <s v="None"/>
    <x v="13"/>
    <n v="0"/>
    <n v="0"/>
    <n v="0"/>
    <n v="1"/>
    <n v="0"/>
    <n v="0"/>
  </r>
  <r>
    <s v="B001436"/>
    <s v="AED"/>
    <s v="Line 2"/>
    <d v="2025-02-23T00:00:00"/>
    <s v="Team D"/>
    <n v="22.13"/>
    <n v="40.85"/>
    <n v="307"/>
    <n v="45.6"/>
    <n v="7.04"/>
    <n v="99"/>
    <n v="6.73"/>
    <n v="117"/>
    <n v="83.57"/>
    <n v="94.16"/>
    <s v="Pass"/>
    <s v="No"/>
    <s v="None"/>
    <s v="None"/>
    <x v="1"/>
    <n v="0"/>
    <n v="0"/>
    <n v="0"/>
    <n v="0"/>
    <n v="0"/>
    <n v="0"/>
  </r>
  <r>
    <s v="B001437"/>
    <s v="Antidepressant"/>
    <s v="Line 3"/>
    <d v="2024-03-31T00:00:00"/>
    <s v="Team C"/>
    <n v="22.02"/>
    <n v="32.81"/>
    <n v="321"/>
    <n v="49.3"/>
    <n v="6.45"/>
    <n v="99.36"/>
    <n v="6.8"/>
    <n v="122.1"/>
    <n v="88.46"/>
    <n v="92.09"/>
    <s v="Pass"/>
    <s v="No"/>
    <s v="None"/>
    <s v="None"/>
    <x v="21"/>
    <n v="0"/>
    <n v="0"/>
    <n v="0"/>
    <n v="0"/>
    <n v="0"/>
    <n v="0"/>
  </r>
  <r>
    <s v="B001438"/>
    <s v="GLP-1 Agonist"/>
    <s v="Line 1"/>
    <d v="2024-10-29T00:00:00"/>
    <s v="Team C"/>
    <n v="20.56"/>
    <n v="45.04"/>
    <n v="327"/>
    <n v="56.1"/>
    <n v="8.26"/>
    <n v="99.02"/>
    <n v="6.92"/>
    <n v="145"/>
    <n v="84.69"/>
    <n v="90.92"/>
    <s v="Pass"/>
    <s v="No"/>
    <s v="None"/>
    <s v="None"/>
    <x v="20"/>
    <n v="0"/>
    <n v="0"/>
    <n v="0"/>
    <n v="0"/>
    <n v="0"/>
    <n v="0"/>
  </r>
  <r>
    <s v="B001439"/>
    <s v="AED"/>
    <s v="Line 1"/>
    <d v="2025-08-01T00:00:00"/>
    <s v="Team B"/>
    <n v="20.57"/>
    <n v="37.61"/>
    <n v="310"/>
    <n v="37.700000000000003"/>
    <n v="7.47"/>
    <n v="99.15"/>
    <n v="6.82"/>
    <n v="125.3"/>
    <n v="89.57"/>
    <n v="94.2"/>
    <s v="Pass"/>
    <s v="Yes"/>
    <s v="Environmental"/>
    <s v="Minor"/>
    <x v="23"/>
    <n v="0"/>
    <n v="0"/>
    <n v="0"/>
    <n v="0"/>
    <n v="0"/>
    <n v="0"/>
  </r>
  <r>
    <s v="B001440"/>
    <s v="AED"/>
    <s v="Line 1"/>
    <d v="2025-08-16T00:00:00"/>
    <s v="Team B"/>
    <n v="22"/>
    <n v="43.02"/>
    <n v="303"/>
    <n v="35.6"/>
    <n v="6.67"/>
    <n v="98.82"/>
    <n v="6.87"/>
    <n v="115.9"/>
    <n v="83.76"/>
    <n v="93.28"/>
    <s v="Failed"/>
    <s v="No"/>
    <s v="None"/>
    <s v="None"/>
    <x v="23"/>
    <n v="0"/>
    <n v="0"/>
    <n v="0"/>
    <n v="0"/>
    <n v="0"/>
    <n v="0"/>
  </r>
  <r>
    <s v="B001441"/>
    <s v="Antidepressant"/>
    <s v="Line 1"/>
    <d v="2025-11-24T00:00:00"/>
    <s v="Team D"/>
    <n v="23.04"/>
    <n v="43.03"/>
    <n v="369"/>
    <n v="41.3"/>
    <n v="7.64"/>
    <n v="99.85"/>
    <n v="6.86"/>
    <n v="120.2"/>
    <n v="87.4"/>
    <n v="96.61"/>
    <s v="Pass"/>
    <s v="No"/>
    <s v="None"/>
    <s v="None"/>
    <x v="18"/>
    <n v="0"/>
    <n v="0"/>
    <n v="0"/>
    <n v="0"/>
    <n v="0"/>
    <n v="0"/>
  </r>
  <r>
    <s v="B001442"/>
    <s v="Antidepressant"/>
    <s v="Line 1"/>
    <d v="2024-08-15T00:00:00"/>
    <s v="Team B"/>
    <n v="22.06"/>
    <n v="43.93"/>
    <n v="312"/>
    <n v="48.1"/>
    <n v="6.75"/>
    <n v="99.17"/>
    <n v="6.77"/>
    <n v="129.69999999999999"/>
    <n v="88.99"/>
    <n v="93.46"/>
    <s v="Pass"/>
    <s v="No"/>
    <s v="None"/>
    <s v="None"/>
    <x v="14"/>
    <n v="0"/>
    <n v="0"/>
    <n v="0"/>
    <n v="0"/>
    <n v="0"/>
    <n v="0"/>
  </r>
  <r>
    <s v="B001443"/>
    <s v="Antidepressant"/>
    <s v="Line 3"/>
    <d v="2025-11-24T00:00:00"/>
    <s v="Team A"/>
    <m/>
    <n v="46.24"/>
    <n v="317"/>
    <n v="44.5"/>
    <n v="7.81"/>
    <n v="99.2"/>
    <n v="6.84"/>
    <n v="141"/>
    <n v="85.55"/>
    <n v="92.91"/>
    <s v="Pass"/>
    <s v="No"/>
    <s v="None"/>
    <s v="None"/>
    <x v="18"/>
    <n v="1"/>
    <n v="0"/>
    <n v="0"/>
    <n v="0"/>
    <n v="0"/>
    <n v="0"/>
  </r>
  <r>
    <s v="B001444"/>
    <s v="Antidepressant"/>
    <s v="Line 3"/>
    <d v="2025-07-26T00:00:00"/>
    <s v="Team B"/>
    <n v="22.76"/>
    <n v="44.9"/>
    <n v="314"/>
    <n v="46.2"/>
    <n v="8.4600000000000009"/>
    <n v="98.86"/>
    <n v="7.04"/>
    <n v="133.4"/>
    <n v="89.35"/>
    <n v="94.45"/>
    <s v="Pass"/>
    <s v="No"/>
    <s v="None"/>
    <s v="None"/>
    <x v="10"/>
    <n v="0"/>
    <n v="0"/>
    <n v="0"/>
    <n v="0"/>
    <n v="0"/>
    <n v="0"/>
  </r>
  <r>
    <s v="B001445"/>
    <s v="Antidepressant"/>
    <s v="Line 1"/>
    <d v="2024-09-04T00:00:00"/>
    <s v="Team B"/>
    <n v="22.2"/>
    <n v="44.75"/>
    <n v="315"/>
    <n v="34.5"/>
    <n v="6.76"/>
    <n v="99.11"/>
    <n v="6.69"/>
    <n v="114.7"/>
    <n v="86.45"/>
    <n v="92.71"/>
    <s v="Pass"/>
    <s v="No"/>
    <s v="None"/>
    <s v="None"/>
    <x v="4"/>
    <n v="0"/>
    <n v="0"/>
    <n v="0"/>
    <n v="0"/>
    <n v="0"/>
    <n v="0"/>
  </r>
  <r>
    <s v="B001446"/>
    <s v="COX-2 Inhibitor"/>
    <s v="Line 2"/>
    <d v="2024-08-27T00:00:00"/>
    <s v="Team B"/>
    <n v="21.89"/>
    <n v="39.049999999999997"/>
    <n v="341"/>
    <n v="34.9"/>
    <n v="6.37"/>
    <n v="99.28"/>
    <n v="6.66"/>
    <n v="114.9"/>
    <n v="89.02"/>
    <n v="94.32"/>
    <s v="Pass"/>
    <s v="No"/>
    <s v="None"/>
    <s v="None"/>
    <x v="14"/>
    <n v="0"/>
    <n v="0"/>
    <n v="0"/>
    <n v="0"/>
    <n v="0"/>
    <n v="0"/>
  </r>
  <r>
    <s v="B001447"/>
    <s v="AED"/>
    <s v="Line 2"/>
    <d v="2024-03-19T00:00:00"/>
    <s v="Team A"/>
    <n v="21.95"/>
    <n v="45.47"/>
    <n v="332"/>
    <n v="32.9"/>
    <n v="6.82"/>
    <n v="98.4"/>
    <m/>
    <n v="129.69999999999999"/>
    <n v="92.49"/>
    <n v="92.66"/>
    <s v="Pass"/>
    <s v="No"/>
    <s v="None"/>
    <s v="None"/>
    <x v="21"/>
    <n v="0"/>
    <n v="0"/>
    <n v="0"/>
    <n v="1"/>
    <n v="0"/>
    <n v="0"/>
  </r>
  <r>
    <s v="B001448"/>
    <s v="GLP-1 Agonist"/>
    <s v="Line 2"/>
    <d v="2025-11-04T00:00:00"/>
    <s v="Team A"/>
    <n v="22.41"/>
    <n v="32.47"/>
    <n v="307"/>
    <n v="46.2"/>
    <n v="8.6300000000000008"/>
    <n v="98.81"/>
    <n v="6.94"/>
    <n v="153.1"/>
    <n v="83.49"/>
    <n v="93.06"/>
    <s v="Pass"/>
    <s v="No"/>
    <s v="None"/>
    <s v="None"/>
    <x v="18"/>
    <n v="0"/>
    <n v="0"/>
    <n v="0"/>
    <n v="0"/>
    <n v="0"/>
    <n v="0"/>
  </r>
  <r>
    <s v="B001449"/>
    <s v="COX-2 Inhibitor"/>
    <s v="Line 2"/>
    <d v="2024-05-28T00:00:00"/>
    <s v="Team B"/>
    <n v="22.9"/>
    <n v="50.81"/>
    <n v="359"/>
    <n v="26.1"/>
    <n v="6.4"/>
    <n v="98.82"/>
    <n v="6.74"/>
    <n v="100.9"/>
    <n v="91.44"/>
    <n v="92.54"/>
    <s v="Pass"/>
    <s v="No"/>
    <s v="None"/>
    <s v="None"/>
    <x v="3"/>
    <n v="0"/>
    <n v="0"/>
    <n v="0"/>
    <n v="0"/>
    <n v="0"/>
    <n v="0"/>
  </r>
  <r>
    <s v="B001450"/>
    <s v="Antidepressant"/>
    <s v="Line 1"/>
    <d v="2024-07-14T00:00:00"/>
    <s v="Team B"/>
    <n v="22.56"/>
    <n v="34.99"/>
    <n v="339"/>
    <n v="49.3"/>
    <n v="8.44"/>
    <n v="99.02"/>
    <n v="6.7"/>
    <n v="140.19999999999999"/>
    <n v="87.97"/>
    <n v="92.08"/>
    <s v="Pass"/>
    <s v="No"/>
    <s v="None"/>
    <s v="None"/>
    <x v="22"/>
    <n v="0"/>
    <n v="0"/>
    <n v="0"/>
    <n v="0"/>
    <n v="0"/>
    <n v="0"/>
  </r>
  <r>
    <s v="B001451"/>
    <s v="AED"/>
    <s v="Line 3"/>
    <d v="2024-10-28T00:00:00"/>
    <s v="Team A"/>
    <n v="21.45"/>
    <n v="42.27"/>
    <n v="319"/>
    <n v="55.1"/>
    <n v="8.16"/>
    <n v="98.67"/>
    <n v="6.75"/>
    <n v="136.6"/>
    <n v="84.79"/>
    <n v="93.23"/>
    <s v="Pass"/>
    <s v="No"/>
    <s v="None"/>
    <s v="None"/>
    <x v="20"/>
    <n v="0"/>
    <n v="0"/>
    <n v="0"/>
    <n v="0"/>
    <n v="0"/>
    <n v="0"/>
  </r>
  <r>
    <s v="B001452"/>
    <s v="COX-2 Inhibitor"/>
    <s v="Line 3"/>
    <d v="2024-04-10T00:00:00"/>
    <s v="Team B"/>
    <n v="22.35"/>
    <n v="36.409999999999997"/>
    <n v="347"/>
    <n v="40.299999999999997"/>
    <n v="6.67"/>
    <n v="99.25"/>
    <n v="6.77"/>
    <n v="107.4"/>
    <n v="87.44"/>
    <n v="94.14"/>
    <s v="Pass"/>
    <s v="No"/>
    <s v="None"/>
    <s v="None"/>
    <x v="13"/>
    <n v="0"/>
    <n v="0"/>
    <n v="0"/>
    <n v="0"/>
    <n v="0"/>
    <n v="0"/>
  </r>
  <r>
    <s v="B001453"/>
    <s v="AED"/>
    <s v="Line 2"/>
    <d v="2025-08-12T00:00:00"/>
    <s v="Team B"/>
    <n v="21.71"/>
    <n v="40.35"/>
    <n v="335"/>
    <n v="35.700000000000003"/>
    <n v="6.65"/>
    <n v="99.41"/>
    <n v="6.88"/>
    <n v="108.3"/>
    <n v="86.45"/>
    <n v="93.28"/>
    <s v="Pass"/>
    <s v="No"/>
    <s v="None"/>
    <s v="None"/>
    <x v="23"/>
    <n v="0"/>
    <n v="0"/>
    <n v="0"/>
    <n v="0"/>
    <n v="0"/>
    <n v="0"/>
  </r>
  <r>
    <s v="B001454"/>
    <s v="AED"/>
    <s v="Line 2"/>
    <d v="2025-05-25T00:00:00"/>
    <s v="Team A"/>
    <n v="21.76"/>
    <n v="44.07"/>
    <n v="295"/>
    <n v="46.1"/>
    <n v="7.37"/>
    <n v="98.99"/>
    <n v="6.95"/>
    <n v="144"/>
    <n v="86.94"/>
    <n v="94.6"/>
    <s v="Pass"/>
    <s v="No"/>
    <s v="None"/>
    <s v="None"/>
    <x v="8"/>
    <n v="0"/>
    <n v="0"/>
    <n v="0"/>
    <n v="0"/>
    <n v="0"/>
    <n v="0"/>
  </r>
  <r>
    <s v="B001455"/>
    <s v="GLP-1 Agonist"/>
    <s v="Line 2"/>
    <d v="2024-04-24T00:00:00"/>
    <s v="Team B"/>
    <n v="22.38"/>
    <n v="37.36"/>
    <n v="345"/>
    <n v="58.2"/>
    <n v="7.04"/>
    <n v="98.61"/>
    <n v="7.03"/>
    <n v="159.4"/>
    <n v="83.63"/>
    <n v="92.96"/>
    <s v="Pass"/>
    <s v="No"/>
    <s v="None"/>
    <s v="None"/>
    <x v="13"/>
    <n v="0"/>
    <n v="0"/>
    <n v="0"/>
    <n v="0"/>
    <n v="0"/>
    <n v="0"/>
  </r>
  <r>
    <s v="B001456"/>
    <s v="Antidepressant"/>
    <s v="Line 1"/>
    <d v="2024-04-29T00:00:00"/>
    <s v="Team B"/>
    <n v="20.239999999999998"/>
    <n v="47.72"/>
    <n v="311"/>
    <n v="44.6"/>
    <n v="6.83"/>
    <n v="98.77"/>
    <n v="6.74"/>
    <n v="121.7"/>
    <n v="84.37"/>
    <n v="94.27"/>
    <s v="Pass"/>
    <s v="No"/>
    <s v="None"/>
    <s v="None"/>
    <x v="13"/>
    <n v="0"/>
    <n v="0"/>
    <n v="0"/>
    <n v="0"/>
    <n v="0"/>
    <n v="0"/>
  </r>
  <r>
    <s v="B001457"/>
    <s v="Antidepressant"/>
    <s v="Line 1"/>
    <d v="2024-01-17T00:00:00"/>
    <s v="Team A"/>
    <n v="22.02"/>
    <n v="43.13"/>
    <n v="314"/>
    <n v="48.5"/>
    <n v="6.98"/>
    <n v="98.98"/>
    <n v="6.74"/>
    <n v="127.7"/>
    <n v="89.25"/>
    <n v="93.43"/>
    <s v="Pass"/>
    <s v="No"/>
    <s v="None"/>
    <s v="None"/>
    <x v="12"/>
    <n v="0"/>
    <n v="0"/>
    <n v="0"/>
    <n v="0"/>
    <n v="0"/>
    <n v="0"/>
  </r>
  <r>
    <s v="B001458"/>
    <s v="GLP-1 Agonist"/>
    <s v="Line 2"/>
    <d v="2025-11-24T00:00:00"/>
    <s v="Team D"/>
    <n v="21.44"/>
    <n v="37.69"/>
    <n v="278"/>
    <n v="44.3"/>
    <n v="7.8"/>
    <n v="98.56"/>
    <n v="6.96"/>
    <n v="120.6"/>
    <n v="84.36"/>
    <n v="91.6"/>
    <s v="Pass"/>
    <s v="No"/>
    <s v="None"/>
    <s v="None"/>
    <x v="18"/>
    <n v="0"/>
    <n v="0"/>
    <n v="0"/>
    <n v="0"/>
    <n v="0"/>
    <n v="0"/>
  </r>
  <r>
    <s v="B001459"/>
    <s v="AED"/>
    <s v="Line 1"/>
    <d v="2024-11-14T00:00:00"/>
    <s v="Team A"/>
    <n v="20.77"/>
    <n v="43.33"/>
    <n v="294"/>
    <n v="40.200000000000003"/>
    <n v="8.1999999999999993"/>
    <n v="99.1"/>
    <n v="6.71"/>
    <n v="133.5"/>
    <n v="84.76"/>
    <n v="93.01"/>
    <s v="Pass"/>
    <s v="No"/>
    <s v="None"/>
    <s v="None"/>
    <x v="5"/>
    <n v="0"/>
    <n v="0"/>
    <n v="0"/>
    <n v="0"/>
    <n v="0"/>
    <n v="0"/>
  </r>
  <r>
    <s v="B001460"/>
    <s v="GLP-1 Agonist"/>
    <s v="Line 3"/>
    <d v="2025-04-24T00:00:00"/>
    <s v="Team C"/>
    <n v="22"/>
    <n v="46.1"/>
    <n v="318"/>
    <n v="49.1"/>
    <n v="8.2200000000000006"/>
    <n v="99.18"/>
    <n v="6.86"/>
    <n v="140.9"/>
    <n v="83.89"/>
    <n v="93.44"/>
    <s v="Pass"/>
    <s v="No"/>
    <s v="None"/>
    <s v="None"/>
    <x v="7"/>
    <n v="0"/>
    <n v="0"/>
    <n v="0"/>
    <n v="0"/>
    <n v="0"/>
    <n v="0"/>
  </r>
  <r>
    <s v="B001461"/>
    <s v="COX-2 Inhibitor"/>
    <s v="Line 2"/>
    <d v="2024-04-19T00:00:00"/>
    <s v="Team C"/>
    <n v="21.96"/>
    <n v="47.54"/>
    <n v="381"/>
    <n v="27.4"/>
    <n v="5.17"/>
    <n v="98.94"/>
    <n v="6.68"/>
    <n v="97.8"/>
    <n v="88.64"/>
    <n v="92.37"/>
    <s v="Pass"/>
    <s v="No"/>
    <s v="None"/>
    <s v="None"/>
    <x v="13"/>
    <n v="0"/>
    <n v="0"/>
    <n v="0"/>
    <n v="0"/>
    <n v="0"/>
    <n v="0"/>
  </r>
  <r>
    <s v="B001462"/>
    <s v="GLP-1 Agonist"/>
    <s v="Line 2"/>
    <d v="2024-06-17T00:00:00"/>
    <s v="Team D"/>
    <n v="21.23"/>
    <n v="34.31"/>
    <n v="290"/>
    <n v="60.5"/>
    <n v="7.73"/>
    <n v="99.04"/>
    <n v="6.75"/>
    <n v="149.80000000000001"/>
    <n v="82.89"/>
    <n v="91.66"/>
    <s v="Pass"/>
    <s v="No"/>
    <s v="None"/>
    <s v="None"/>
    <x v="19"/>
    <n v="0"/>
    <n v="0"/>
    <n v="0"/>
    <n v="0"/>
    <n v="0"/>
    <n v="0"/>
  </r>
  <r>
    <s v="B001463"/>
    <s v="Antidepressant"/>
    <s v="Line 1"/>
    <d v="2025-01-30T00:00:00"/>
    <s v="Team C"/>
    <n v="23.39"/>
    <n v="38.6"/>
    <n v="326"/>
    <n v="42.8"/>
    <n v="7.17"/>
    <n v="99"/>
    <n v="6.71"/>
    <n v="113"/>
    <n v="85.13"/>
    <n v="96.53"/>
    <s v="Pass"/>
    <s v="No"/>
    <s v="None"/>
    <s v="None"/>
    <x v="0"/>
    <n v="0"/>
    <n v="0"/>
    <n v="0"/>
    <n v="0"/>
    <n v="0"/>
    <n v="0"/>
  </r>
  <r>
    <s v="B001464"/>
    <s v="GLP-1 Agonist"/>
    <s v="Line 3"/>
    <d v="2024-06-01T00:00:00"/>
    <s v="Team C"/>
    <n v="22.26"/>
    <n v="42.37"/>
    <n v="304"/>
    <n v="54.3"/>
    <n v="8.42"/>
    <n v="98.68"/>
    <n v="7.07"/>
    <n v="149.80000000000001"/>
    <n v="85.26"/>
    <n v="91.6"/>
    <s v="Pass"/>
    <s v="No"/>
    <s v="None"/>
    <s v="None"/>
    <x v="19"/>
    <n v="0"/>
    <n v="0"/>
    <n v="0"/>
    <n v="0"/>
    <n v="0"/>
    <n v="0"/>
  </r>
  <r>
    <s v="B001465"/>
    <s v="COX-2 Inhibitor"/>
    <s v="Line 1"/>
    <d v="2025-03-24T00:00:00"/>
    <s v="Team D"/>
    <n v="22.93"/>
    <n v="44.77"/>
    <n v="358"/>
    <n v="35.5"/>
    <n v="7.4"/>
    <n v="99.19"/>
    <n v="6.83"/>
    <n v="106.5"/>
    <n v="92.5"/>
    <n v="93.54"/>
    <s v="Pass"/>
    <s v="No"/>
    <s v="None"/>
    <s v="None"/>
    <x v="11"/>
    <n v="0"/>
    <n v="0"/>
    <n v="0"/>
    <n v="0"/>
    <n v="0"/>
    <n v="0"/>
  </r>
  <r>
    <s v="B001466"/>
    <s v="COX-2 Inhibitor"/>
    <s v="Line1"/>
    <d v="2025-11-06T00:00:00"/>
    <s v="Team D"/>
    <n v="22.79"/>
    <n v="37.75"/>
    <n v="380"/>
    <n v="28.5"/>
    <n v="6.8"/>
    <n v="99.06"/>
    <n v="6.85"/>
    <n v="114.4"/>
    <n v="90.94"/>
    <n v="93.32"/>
    <s v="Pass"/>
    <s v="No"/>
    <s v="None"/>
    <s v="None"/>
    <x v="18"/>
    <n v="0"/>
    <n v="0"/>
    <n v="0"/>
    <n v="0"/>
    <n v="0"/>
    <n v="0"/>
  </r>
  <r>
    <s v="B001467"/>
    <s v="GLP-1 Agonist"/>
    <s v="Line 1"/>
    <d v="2024-08-11T00:00:00"/>
    <s v="Team A"/>
    <n v="21.38"/>
    <n v="43.75"/>
    <n v="327"/>
    <n v="55.8"/>
    <n v="8.59"/>
    <n v="98.66"/>
    <n v="7.02"/>
    <n v="137.6"/>
    <n v="81.41"/>
    <n v="90.75"/>
    <s v="Pass"/>
    <s v="No"/>
    <s v="None"/>
    <s v="None"/>
    <x v="14"/>
    <n v="0"/>
    <n v="0"/>
    <n v="0"/>
    <n v="0"/>
    <n v="0"/>
    <n v="0"/>
  </r>
  <r>
    <s v="B001468"/>
    <s v="Antidepressant"/>
    <s v="Line 2"/>
    <d v="2025-03-20T00:00:00"/>
    <s v="Team D"/>
    <m/>
    <n v="37.549999999999997"/>
    <n v="316"/>
    <n v="35.799999999999997"/>
    <n v="6.66"/>
    <n v="98.66"/>
    <n v="6.75"/>
    <n v="100.6"/>
    <n v="86.8"/>
    <n v="95.16"/>
    <s v="Pass"/>
    <s v="No"/>
    <s v="None"/>
    <s v="None"/>
    <x v="11"/>
    <n v="1"/>
    <n v="0"/>
    <n v="0"/>
    <n v="0"/>
    <n v="0"/>
    <n v="0"/>
  </r>
  <r>
    <s v="B001469"/>
    <s v="COX-2 Inhibitor"/>
    <s v="Line 3"/>
    <d v="2025-10-31T00:00:00"/>
    <s v="Team B"/>
    <n v="23.1"/>
    <n v="49.52"/>
    <n v="350"/>
    <n v="40.4"/>
    <n v="7.64"/>
    <n v="99.04"/>
    <n v="6.81"/>
    <n v="131.1"/>
    <n v="88.45"/>
    <n v="94.64"/>
    <s v="Pass"/>
    <s v="No"/>
    <s v="None"/>
    <s v="None"/>
    <x v="17"/>
    <n v="0"/>
    <n v="0"/>
    <n v="0"/>
    <n v="0"/>
    <n v="0"/>
    <n v="0"/>
  </r>
  <r>
    <s v="B001470"/>
    <s v="Antidepressant"/>
    <s v="Line 1"/>
    <d v="2025-10-15T00:00:00"/>
    <s v="Team A"/>
    <n v="21.44"/>
    <n v="44.65"/>
    <n v="331"/>
    <n v="43.4"/>
    <n v="6.56"/>
    <n v="99.37"/>
    <n v="6.88"/>
    <n v="135.5"/>
    <n v="83.41"/>
    <n v="93.9"/>
    <s v="Pass"/>
    <s v="No"/>
    <s v="None"/>
    <s v="None"/>
    <x v="17"/>
    <n v="0"/>
    <n v="0"/>
    <n v="0"/>
    <n v="0"/>
    <n v="0"/>
    <n v="0"/>
  </r>
  <r>
    <s v="B001471"/>
    <s v="AED"/>
    <s v="Line 3"/>
    <d v="2024-01-06T00:00:00"/>
    <s v="Team C"/>
    <m/>
    <n v="38.340000000000003"/>
    <n v="315"/>
    <n v="46.9"/>
    <n v="8.25"/>
    <n v="99.25"/>
    <n v="6.89"/>
    <n v="129"/>
    <n v="83.34"/>
    <n v="92.96"/>
    <s v="Pass"/>
    <s v="No"/>
    <s v="None"/>
    <s v="None"/>
    <x v="12"/>
    <n v="1"/>
    <n v="0"/>
    <n v="0"/>
    <n v="0"/>
    <n v="0"/>
    <n v="0"/>
  </r>
  <r>
    <s v="B001472"/>
    <s v="Antidepressant"/>
    <s v="Line 1"/>
    <d v="2024-03-21T00:00:00"/>
    <s v="Team D"/>
    <n v="22.43"/>
    <n v="39.35"/>
    <n v="300"/>
    <n v="37.700000000000003"/>
    <n v="6.69"/>
    <n v="99.55"/>
    <n v="6.87"/>
    <n v="124.4"/>
    <n v="85.15"/>
    <n v="92.87"/>
    <s v="Pass"/>
    <s v="No"/>
    <s v="None"/>
    <s v="None"/>
    <x v="21"/>
    <n v="0"/>
    <n v="0"/>
    <n v="0"/>
    <n v="0"/>
    <n v="0"/>
    <n v="0"/>
  </r>
  <r>
    <s v="B001473"/>
    <s v="Antidepressant"/>
    <s v="Line 2"/>
    <d v="2025-12-21T00:00:00"/>
    <s v="Team A"/>
    <n v="21.96"/>
    <n v="39.270000000000003"/>
    <n v="306"/>
    <n v="40.200000000000003"/>
    <n v="6.14"/>
    <n v="98.94"/>
    <n v="6.87"/>
    <n v="128.9"/>
    <n v="88.28"/>
    <n v="95.56"/>
    <s v="Pass"/>
    <s v="No"/>
    <s v="None"/>
    <s v="None"/>
    <x v="6"/>
    <n v="0"/>
    <n v="0"/>
    <n v="0"/>
    <n v="0"/>
    <n v="0"/>
    <n v="0"/>
  </r>
  <r>
    <s v="B001474"/>
    <s v="GLP-1 Agonist"/>
    <s v="Line 1"/>
    <d v="2025-11-07T00:00:00"/>
    <s v="Team A"/>
    <n v="20.43"/>
    <n v="40.799999999999997"/>
    <n v="321"/>
    <n v="41.8"/>
    <n v="7.91"/>
    <n v="99.2"/>
    <n v="7.04"/>
    <n v="137.9"/>
    <n v="91.88"/>
    <n v="94.79"/>
    <s v="Pass"/>
    <s v="No"/>
    <s v="None"/>
    <s v="None"/>
    <x v="18"/>
    <n v="0"/>
    <n v="0"/>
    <n v="0"/>
    <n v="0"/>
    <n v="0"/>
    <n v="0"/>
  </r>
  <r>
    <s v="B001475"/>
    <s v="GLP-1 Agonist"/>
    <s v="Line 2"/>
    <d v="2024-08-23T00:00:00"/>
    <s v="Team D"/>
    <n v="21.82"/>
    <n v="38.979999999999997"/>
    <n v="323"/>
    <n v="52.5"/>
    <n v="8.7200000000000006"/>
    <n v="98.62"/>
    <n v="7.14"/>
    <n v="157.80000000000001"/>
    <n v="82.12"/>
    <n v="91.02"/>
    <s v="Pass"/>
    <s v="No"/>
    <s v="None"/>
    <s v="None"/>
    <x v="14"/>
    <n v="0"/>
    <n v="0"/>
    <n v="0"/>
    <n v="0"/>
    <n v="0"/>
    <n v="0"/>
  </r>
  <r>
    <s v="B001476"/>
    <s v="GLP-1 Agonist"/>
    <s v="Line 2"/>
    <d v="2025-01-15T00:00:00"/>
    <s v="Team C"/>
    <n v="21.3"/>
    <n v="34.270000000000003"/>
    <n v="296"/>
    <n v="51.1"/>
    <n v="7.69"/>
    <n v="99.21"/>
    <n v="6.89"/>
    <n v="145.19999999999999"/>
    <n v="86.93"/>
    <n v="94.15"/>
    <s v="Pass"/>
    <s v="No"/>
    <s v="None"/>
    <s v="None"/>
    <x v="0"/>
    <n v="0"/>
    <n v="0"/>
    <n v="0"/>
    <n v="0"/>
    <n v="0"/>
    <n v="0"/>
  </r>
  <r>
    <s v="B001477"/>
    <s v="GLP-1 Agonist"/>
    <s v="Line 2"/>
    <d v="2025-02-22T00:00:00"/>
    <s v="Team A"/>
    <n v="21.9"/>
    <n v="33.03"/>
    <n v="305"/>
    <n v="47.9"/>
    <n v="8.66"/>
    <n v="99.48"/>
    <m/>
    <n v="135.9"/>
    <n v="84.48"/>
    <n v="93.23"/>
    <s v="Pass"/>
    <s v="Yes"/>
    <s v="Equipment"/>
    <s v="Minor"/>
    <x v="1"/>
    <n v="0"/>
    <n v="0"/>
    <n v="0"/>
    <n v="1"/>
    <n v="0"/>
    <n v="0"/>
  </r>
  <r>
    <s v="B001478"/>
    <s v="AED"/>
    <s v="Line 1"/>
    <d v="2025-05-03T00:00:00"/>
    <s v="Team D"/>
    <n v="22.13"/>
    <n v="46.75"/>
    <n v="337"/>
    <n v="40.9"/>
    <n v="6.24"/>
    <n v="99.07"/>
    <n v="6.92"/>
    <n v="131"/>
    <n v="84.84"/>
    <n v="95.22"/>
    <s v="Pass"/>
    <s v="No"/>
    <s v="None"/>
    <s v="None"/>
    <x v="8"/>
    <n v="0"/>
    <n v="0"/>
    <n v="0"/>
    <n v="0"/>
    <n v="0"/>
    <n v="0"/>
  </r>
  <r>
    <s v="B001479"/>
    <s v="GLP-1 Agonist"/>
    <s v="Line 3"/>
    <d v="2025-07-02T00:00:00"/>
    <s v="Team B"/>
    <n v="21.04"/>
    <n v="41.43"/>
    <n v="269"/>
    <n v="60.1"/>
    <n v="7.91"/>
    <n v="99.36"/>
    <n v="6.98"/>
    <n v="145"/>
    <n v="86.66"/>
    <n v="88.99"/>
    <s v="Pass"/>
    <s v="No"/>
    <s v="None"/>
    <s v="None"/>
    <x v="10"/>
    <n v="0"/>
    <n v="0"/>
    <n v="0"/>
    <n v="0"/>
    <n v="0"/>
    <n v="0"/>
  </r>
  <r>
    <s v="B001480"/>
    <s v="GLP-1 Agonist"/>
    <s v="Line 3"/>
    <d v="2024-09-29T00:00:00"/>
    <s v="Team B"/>
    <n v="21.97"/>
    <n v="40.53"/>
    <n v="292"/>
    <n v="42.3"/>
    <n v="7.87"/>
    <n v="98.72"/>
    <n v="6.85"/>
    <n v="126.8"/>
    <n v="91.17"/>
    <n v="92.52"/>
    <s v="Pass"/>
    <s v="No"/>
    <s v="None"/>
    <s v="None"/>
    <x v="4"/>
    <n v="0"/>
    <n v="0"/>
    <n v="0"/>
    <n v="0"/>
    <n v="0"/>
    <n v="0"/>
  </r>
  <r>
    <s v="B001481"/>
    <s v="GLP-1 Agonist"/>
    <s v="Line 2"/>
    <d v="2025-10-12T00:00:00"/>
    <s v="Team B"/>
    <n v="21.13"/>
    <n v="41.35"/>
    <n v="336"/>
    <n v="38.5"/>
    <n v="7.26"/>
    <n v="98.88"/>
    <n v="6.92"/>
    <n v="143.5"/>
    <n v="88.32"/>
    <n v="91.37"/>
    <s v="Pass"/>
    <s v="No"/>
    <s v="None"/>
    <s v="None"/>
    <x v="17"/>
    <n v="0"/>
    <n v="0"/>
    <n v="0"/>
    <n v="0"/>
    <n v="0"/>
    <n v="0"/>
  </r>
  <r>
    <s v="B001482"/>
    <s v="Antidepressant"/>
    <s v="Line 2"/>
    <d v="2024-02-13T00:00:00"/>
    <s v="Team C"/>
    <n v="21.68"/>
    <n v="38.909999999999997"/>
    <n v="325"/>
    <n v="41.5"/>
    <n v="6.62"/>
    <n v="98.88"/>
    <n v="6.62"/>
    <n v="130.69999999999999"/>
    <n v="88.58"/>
    <n v="95.39"/>
    <s v="Pass"/>
    <s v="No"/>
    <s v="None"/>
    <s v="None"/>
    <x v="15"/>
    <n v="0"/>
    <n v="0"/>
    <n v="0"/>
    <n v="0"/>
    <n v="0"/>
    <n v="0"/>
  </r>
  <r>
    <s v="B001483"/>
    <s v="COX-2 Inhibitor"/>
    <s v="Line 3"/>
    <d v="2024-01-24T00:00:00"/>
    <s v="Team A"/>
    <n v="22.1"/>
    <n v="43.92"/>
    <n v="320"/>
    <n v="38.1"/>
    <n v="7.03"/>
    <n v="99.14"/>
    <n v="6.77"/>
    <n v="103.7"/>
    <n v="88.52"/>
    <n v="95.02"/>
    <s v="Pass"/>
    <s v="No"/>
    <s v="None"/>
    <s v="None"/>
    <x v="12"/>
    <n v="0"/>
    <n v="0"/>
    <n v="0"/>
    <n v="0"/>
    <n v="0"/>
    <n v="0"/>
  </r>
  <r>
    <s v="B001484"/>
    <s v="Antidepressant"/>
    <s v="Line 1"/>
    <d v="2025-12-01T00:00:00"/>
    <s v="Team B"/>
    <n v="22.85"/>
    <n v="54.69"/>
    <n v="322"/>
    <n v="47"/>
    <n v="6.89"/>
    <n v="98.96"/>
    <n v="7.03"/>
    <n v="122.4"/>
    <n v="86.77"/>
    <n v="94.13"/>
    <s v="Pass"/>
    <s v="No"/>
    <s v="None"/>
    <s v="None"/>
    <x v="6"/>
    <n v="0"/>
    <n v="0"/>
    <n v="0"/>
    <n v="0"/>
    <n v="0"/>
    <n v="0"/>
  </r>
  <r>
    <s v="B001485"/>
    <s v="COX-2 Inhibitor"/>
    <s v="Line 3"/>
    <d v="2024-05-09T00:00:00"/>
    <s v="Team B"/>
    <n v="22.29"/>
    <n v="48.87"/>
    <n v="358"/>
    <n v="43.1"/>
    <n v="6.93"/>
    <n v="99.06"/>
    <n v="6.59"/>
    <n v="130.80000000000001"/>
    <n v="88.24"/>
    <n v="93.94"/>
    <s v="Failed"/>
    <s v="Yes"/>
    <s v="Material"/>
    <s v="Minor"/>
    <x v="3"/>
    <n v="0"/>
    <n v="0"/>
    <n v="0"/>
    <n v="0"/>
    <n v="0"/>
    <n v="0"/>
  </r>
  <r>
    <s v="B001486"/>
    <s v="Antidepressant"/>
    <s v="Line 1"/>
    <d v="2025-12-28T00:00:00"/>
    <s v="Team A"/>
    <n v="23.03"/>
    <n v="40.56"/>
    <n v="274"/>
    <n v="41.2"/>
    <n v="7.12"/>
    <n v="98.96"/>
    <n v="6.7"/>
    <n v="110.3"/>
    <n v="89.64"/>
    <n v="96.65"/>
    <s v="Pass"/>
    <s v="No"/>
    <s v="None"/>
    <s v="None"/>
    <x v="6"/>
    <n v="0"/>
    <n v="0"/>
    <n v="0"/>
    <n v="0"/>
    <n v="0"/>
    <n v="0"/>
  </r>
  <r>
    <s v="B001487"/>
    <s v="AED"/>
    <s v="Line 3"/>
    <d v="2024-07-28T00:00:00"/>
    <s v="Team D"/>
    <n v="23.14"/>
    <n v="41.38"/>
    <n v="318"/>
    <n v="49.3"/>
    <n v="7.43"/>
    <n v="98.81"/>
    <n v="7.11"/>
    <n v="128.6"/>
    <n v="89.29"/>
    <n v="93"/>
    <s v="Pass"/>
    <s v="No"/>
    <s v="None"/>
    <s v="None"/>
    <x v="22"/>
    <n v="0"/>
    <n v="0"/>
    <n v="0"/>
    <n v="0"/>
    <n v="0"/>
    <n v="0"/>
  </r>
  <r>
    <s v="B001488"/>
    <s v="GLP-1 Agonist"/>
    <s v="Line1"/>
    <d v="2024-09-23T00:00:00"/>
    <s v="Team A"/>
    <n v="20.95"/>
    <n v="25.7"/>
    <n v="293"/>
    <n v="50.7"/>
    <n v="7.83"/>
    <n v="99.27"/>
    <n v="6.83"/>
    <n v="163.80000000000001"/>
    <n v="84.37"/>
    <n v="94.32"/>
    <s v="Pass"/>
    <s v="No"/>
    <s v="None"/>
    <s v="None"/>
    <x v="4"/>
    <n v="0"/>
    <n v="0"/>
    <n v="0"/>
    <n v="0"/>
    <n v="0"/>
    <n v="0"/>
  </r>
  <r>
    <s v="B001489"/>
    <s v="AED"/>
    <s v="Line 1"/>
    <d v="2024-01-21T00:00:00"/>
    <s v="Team D"/>
    <n v="19.61"/>
    <n v="49.34"/>
    <n v="285"/>
    <n v="56.6"/>
    <n v="7.35"/>
    <n v="98.91"/>
    <n v="7.06"/>
    <n v="135.1"/>
    <n v="85.2"/>
    <n v="93.15"/>
    <s v="Pass"/>
    <s v="No"/>
    <s v="None"/>
    <s v="None"/>
    <x v="12"/>
    <n v="0"/>
    <n v="0"/>
    <n v="0"/>
    <n v="0"/>
    <n v="0"/>
    <n v="0"/>
  </r>
  <r>
    <s v="B001490"/>
    <s v="GLP-1 Agonist"/>
    <s v="Line 2"/>
    <d v="2025-11-20T00:00:00"/>
    <s v="Team A"/>
    <n v="22.28"/>
    <n v="43.93"/>
    <n v="301"/>
    <n v="48.4"/>
    <n v="7.15"/>
    <n v="98.52"/>
    <n v="6.95"/>
    <n v="149.19999999999999"/>
    <n v="85.43"/>
    <n v="94.48"/>
    <s v="Pass"/>
    <s v="No"/>
    <s v="None"/>
    <s v="None"/>
    <x v="18"/>
    <n v="0"/>
    <n v="0"/>
    <n v="0"/>
    <n v="0"/>
    <n v="0"/>
    <n v="0"/>
  </r>
  <r>
    <s v="B001491"/>
    <s v="Antidepressant"/>
    <s v="Line 2"/>
    <d v="2024-09-19T00:00:00"/>
    <s v="Team B"/>
    <n v="21.74"/>
    <n v="39.28"/>
    <n v="318"/>
    <n v="38.299999999999997"/>
    <n v="7.29"/>
    <n v="98.6"/>
    <n v="6.79"/>
    <n v="137.1"/>
    <n v="90.63"/>
    <n v="92.9"/>
    <s v="Pass"/>
    <s v="No"/>
    <s v="None"/>
    <s v="None"/>
    <x v="4"/>
    <n v="0"/>
    <n v="0"/>
    <n v="0"/>
    <n v="0"/>
    <n v="0"/>
    <n v="0"/>
  </r>
  <r>
    <s v="B001492"/>
    <s v="AED"/>
    <s v="Line 3"/>
    <d v="2024-05-02T00:00:00"/>
    <s v="Team A"/>
    <n v="21.15"/>
    <n v="36.840000000000003"/>
    <n v="315"/>
    <n v="47.6"/>
    <n v="8.68"/>
    <n v="98.9"/>
    <n v="6.82"/>
    <n v="126"/>
    <n v="91.21"/>
    <n v="94.31"/>
    <s v="Pass"/>
    <s v="No"/>
    <s v="None"/>
    <s v="None"/>
    <x v="3"/>
    <n v="0"/>
    <n v="0"/>
    <n v="0"/>
    <n v="0"/>
    <n v="0"/>
    <n v="0"/>
  </r>
  <r>
    <s v="B001493"/>
    <s v="COX-2 Inhibitor"/>
    <s v="Line 3"/>
    <d v="2024-12-19T00:00:00"/>
    <s v="Team B"/>
    <n v="22.06"/>
    <n v="37.22"/>
    <n v="334"/>
    <n v="25.1"/>
    <n v="7.08"/>
    <n v="98.85"/>
    <n v="6.53"/>
    <n v="113.8"/>
    <n v="93.05"/>
    <n v="93.04"/>
    <s v="Pass"/>
    <s v="Yes"/>
    <s v="Environmental"/>
    <s v="Minor"/>
    <x v="16"/>
    <n v="0"/>
    <n v="0"/>
    <n v="0"/>
    <n v="0"/>
    <n v="0"/>
    <n v="0"/>
  </r>
  <r>
    <s v="B001494"/>
    <s v="AED"/>
    <s v="Line1"/>
    <d v="2024-04-23T00:00:00"/>
    <s v="Team C"/>
    <n v="21.49"/>
    <n v="46.22"/>
    <n v="297"/>
    <n v="44.8"/>
    <n v="7.48"/>
    <n v="98.72"/>
    <n v="6.9"/>
    <n v="148.4"/>
    <n v="88.79"/>
    <n v="93.08"/>
    <s v="Pass"/>
    <s v="No"/>
    <s v="None"/>
    <s v="None"/>
    <x v="13"/>
    <n v="0"/>
    <n v="0"/>
    <n v="0"/>
    <n v="0"/>
    <n v="0"/>
    <n v="0"/>
  </r>
  <r>
    <s v="B001495"/>
    <s v="GLP-1 Agonist"/>
    <s v="Line 1"/>
    <d v="2025-07-31T00:00:00"/>
    <s v="Team A"/>
    <n v="22.47"/>
    <n v="39.549999999999997"/>
    <n v="274"/>
    <n v="53"/>
    <n v="7.62"/>
    <n v="98.81"/>
    <n v="6.91"/>
    <n v="145.6"/>
    <n v="87.1"/>
    <n v="92.65"/>
    <s v="Pass"/>
    <s v="No"/>
    <s v="None"/>
    <s v="None"/>
    <x v="10"/>
    <n v="0"/>
    <n v="0"/>
    <n v="0"/>
    <n v="0"/>
    <n v="0"/>
    <n v="0"/>
  </r>
  <r>
    <s v="B001496"/>
    <s v="COX-2 Inhibitor"/>
    <s v="Line 2"/>
    <d v="2024-02-23T00:00:00"/>
    <s v="Team C"/>
    <n v="22.62"/>
    <n v="46.46"/>
    <n v="328"/>
    <n v="41.3"/>
    <n v="6.56"/>
    <n v="99.06"/>
    <n v="6.59"/>
    <n v="142.80000000000001"/>
    <n v="90.89"/>
    <n v="97.26"/>
    <s v="Pass"/>
    <s v="No"/>
    <s v="None"/>
    <s v="None"/>
    <x v="15"/>
    <n v="0"/>
    <n v="0"/>
    <n v="0"/>
    <n v="0"/>
    <n v="0"/>
    <n v="0"/>
  </r>
  <r>
    <s v="B001497"/>
    <s v="AED"/>
    <s v="Line 2"/>
    <d v="2024-12-30T00:00:00"/>
    <s v="Team D"/>
    <n v="22.76"/>
    <n v="44.43"/>
    <n v="330"/>
    <n v="46.6"/>
    <n v="7.94"/>
    <n v="98.74"/>
    <n v="6.78"/>
    <n v="126.6"/>
    <n v="91.72"/>
    <n v="93.49"/>
    <s v="Pass"/>
    <s v="No"/>
    <s v="None"/>
    <s v="None"/>
    <x v="16"/>
    <n v="0"/>
    <n v="0"/>
    <n v="0"/>
    <n v="0"/>
    <n v="0"/>
    <n v="0"/>
  </r>
  <r>
    <s v="B001498"/>
    <s v="COX-2 Inhibitor"/>
    <s v="Line 2"/>
    <d v="2024-10-13T00:00:00"/>
    <s v="Team B"/>
    <m/>
    <n v="47.83"/>
    <n v="344"/>
    <n v="41.6"/>
    <n v="5.47"/>
    <n v="99.69"/>
    <n v="6.76"/>
    <n v="137.9"/>
    <n v="84.35"/>
    <n v="94.18"/>
    <s v="Pass"/>
    <s v="No"/>
    <s v="None"/>
    <s v="None"/>
    <x v="20"/>
    <n v="1"/>
    <n v="0"/>
    <n v="0"/>
    <n v="0"/>
    <n v="0"/>
    <n v="0"/>
  </r>
  <r>
    <s v="B001499"/>
    <s v="GLP-1 Agonist"/>
    <s v="Line 3"/>
    <d v="2024-01-28T00:00:00"/>
    <s v="Team A"/>
    <n v="21.27"/>
    <n v="41.85"/>
    <n v="299"/>
    <n v="55.6"/>
    <n v="8.2200000000000006"/>
    <n v="98.53"/>
    <n v="6.9"/>
    <n v="145.80000000000001"/>
    <n v="85.36"/>
    <n v="92.42"/>
    <s v="Pass"/>
    <s v="No"/>
    <s v="None"/>
    <s v="None"/>
    <x v="12"/>
    <n v="0"/>
    <n v="0"/>
    <n v="0"/>
    <n v="0"/>
    <n v="0"/>
    <n v="0"/>
  </r>
  <r>
    <s v="B001500"/>
    <s v="COX-2 Inhibitor"/>
    <s v="Line 3"/>
    <d v="2024-02-08T00:00:00"/>
    <s v="Team C"/>
    <n v="22.21"/>
    <n v="47.14"/>
    <n v="321"/>
    <n v="47.3"/>
    <n v="7.68"/>
    <n v="99.42"/>
    <n v="6.74"/>
    <n v="124"/>
    <n v="81.040000000000006"/>
    <n v="92.64"/>
    <s v="Pass"/>
    <s v="Yes"/>
    <s v="Process"/>
    <s v="Minor"/>
    <x v="15"/>
    <n v="0"/>
    <n v="0"/>
    <n v="0"/>
    <n v="0"/>
    <n v="0"/>
    <n v="0"/>
  </r>
  <r>
    <s v="B001501"/>
    <s v="COX-2 Inhibitor"/>
    <s v="Line 1"/>
    <d v="2025-01-14T00:00:00"/>
    <s v="Team A"/>
    <n v="22.92"/>
    <n v="32.549999999999997"/>
    <n v="333"/>
    <n v="40.5"/>
    <n v="6.06"/>
    <n v="99.27"/>
    <n v="6.37"/>
    <n v="125.5"/>
    <n v="90.65"/>
    <n v="95.22"/>
    <s v="Pass"/>
    <s v="No"/>
    <s v="None"/>
    <s v="None"/>
    <x v="0"/>
    <n v="0"/>
    <n v="0"/>
    <n v="0"/>
    <n v="0"/>
    <n v="0"/>
    <n v="0"/>
  </r>
  <r>
    <s v="B001502"/>
    <s v="AED"/>
    <s v="Line 2"/>
    <d v="2024-10-15T00:00:00"/>
    <s v="Team A"/>
    <n v="22.42"/>
    <n v="37.83"/>
    <n v="328"/>
    <n v="43.3"/>
    <n v="7.47"/>
    <n v="98.85"/>
    <n v="6.93"/>
    <n v="129"/>
    <n v="88.23"/>
    <n v="93.4"/>
    <s v="Pass"/>
    <s v="No"/>
    <s v="None"/>
    <s v="None"/>
    <x v="20"/>
    <n v="0"/>
    <n v="0"/>
    <n v="0"/>
    <n v="0"/>
    <n v="0"/>
    <n v="0"/>
  </r>
  <r>
    <s v="B001503"/>
    <s v="GLP-1 Agonist"/>
    <s v="Line2"/>
    <d v="2024-04-04T00:00:00"/>
    <s v="Team B"/>
    <n v="22.25"/>
    <n v="38.18"/>
    <n v="309"/>
    <n v="35.299999999999997"/>
    <n v="7.56"/>
    <n v="99.1"/>
    <n v="7.19"/>
    <n v="129.5"/>
    <n v="86.79"/>
    <n v="91.72"/>
    <s v="Pass"/>
    <s v="No"/>
    <s v="None"/>
    <s v="None"/>
    <x v="13"/>
    <n v="0"/>
    <n v="0"/>
    <n v="0"/>
    <n v="0"/>
    <n v="0"/>
    <n v="0"/>
  </r>
  <r>
    <s v="B001504"/>
    <s v="GLP-1 Agonist"/>
    <s v="Line 2"/>
    <d v="2024-04-11T00:00:00"/>
    <s v="Team B"/>
    <n v="21.3"/>
    <n v="45.4"/>
    <n v="291"/>
    <n v="53.4"/>
    <n v="7.19"/>
    <n v="98.72"/>
    <n v="7.17"/>
    <n v="147.30000000000001"/>
    <n v="78.86"/>
    <n v="92.51"/>
    <s v="Pass"/>
    <s v="No"/>
    <s v="None"/>
    <s v="None"/>
    <x v="13"/>
    <n v="0"/>
    <n v="0"/>
    <n v="0"/>
    <n v="0"/>
    <n v="0"/>
    <n v="0"/>
  </r>
  <r>
    <s v="B001505"/>
    <s v="AED"/>
    <s v="Line 1"/>
    <d v="2025-08-11T00:00:00"/>
    <s v="Team A"/>
    <n v="21.93"/>
    <n v="53.4"/>
    <n v="268"/>
    <n v="46.8"/>
    <n v="7.41"/>
    <n v="98.6"/>
    <n v="7.21"/>
    <n v="115"/>
    <n v="86.64"/>
    <n v="96.41"/>
    <s v="Pass"/>
    <s v="No"/>
    <s v="None"/>
    <s v="None"/>
    <x v="23"/>
    <n v="0"/>
    <n v="0"/>
    <n v="0"/>
    <n v="0"/>
    <n v="0"/>
    <n v="0"/>
  </r>
  <r>
    <s v="B001506"/>
    <s v="GLP-1 Agonist"/>
    <s v="Line 2"/>
    <d v="2025-06-18T00:00:00"/>
    <s v="Team D"/>
    <n v="21.94"/>
    <n v="39.18"/>
    <n v="288"/>
    <n v="47.8"/>
    <n v="7.45"/>
    <n v="99.43"/>
    <n v="7.03"/>
    <n v="131.9"/>
    <n v="86.22"/>
    <n v="93.56"/>
    <s v="Pass"/>
    <s v="No"/>
    <s v="None"/>
    <s v="None"/>
    <x v="2"/>
    <n v="0"/>
    <n v="0"/>
    <n v="0"/>
    <n v="0"/>
    <n v="0"/>
    <n v="0"/>
  </r>
  <r>
    <s v="B001507"/>
    <s v="COX-2 Inhibitor"/>
    <s v="Line 2"/>
    <d v="2025-03-20T00:00:00"/>
    <s v="Team C"/>
    <n v="22.21"/>
    <n v="39.94"/>
    <n v="331"/>
    <n v="34.200000000000003"/>
    <n v="6.7"/>
    <n v="98.59"/>
    <n v="6.7"/>
    <n v="123.1"/>
    <n v="89.24"/>
    <n v="94.28"/>
    <s v="Pass"/>
    <s v="No"/>
    <s v="None"/>
    <s v="None"/>
    <x v="11"/>
    <n v="0"/>
    <n v="0"/>
    <n v="0"/>
    <n v="0"/>
    <n v="0"/>
    <n v="0"/>
  </r>
  <r>
    <s v="B001508"/>
    <s v="GLP-1 Agonist"/>
    <s v="Line 1"/>
    <d v="2025-09-01T00:00:00"/>
    <s v="Team D"/>
    <n v="20.65"/>
    <n v="30.23"/>
    <n v="284"/>
    <n v="52.3"/>
    <n v="8.32"/>
    <n v="99.04"/>
    <n v="6.83"/>
    <n v="149.9"/>
    <n v="83.86"/>
    <n v="94.22"/>
    <s v="Pass"/>
    <s v="No"/>
    <s v="None"/>
    <s v="None"/>
    <x v="9"/>
    <n v="0"/>
    <n v="0"/>
    <n v="0"/>
    <n v="0"/>
    <n v="0"/>
    <n v="0"/>
  </r>
  <r>
    <s v="B001509"/>
    <s v="Antidepressant"/>
    <s v="Line 3"/>
    <d v="2024-02-20T00:00:00"/>
    <s v="Team B"/>
    <n v="21.4"/>
    <n v="46.32"/>
    <n v="313"/>
    <n v="42.1"/>
    <n v="7.57"/>
    <n v="99.07"/>
    <n v="6.76"/>
    <n v="130.69999999999999"/>
    <n v="85.41"/>
    <n v="92.86"/>
    <s v="Pass"/>
    <s v="No"/>
    <s v="None"/>
    <s v="None"/>
    <x v="15"/>
    <n v="0"/>
    <n v="0"/>
    <n v="0"/>
    <n v="0"/>
    <n v="0"/>
    <n v="0"/>
  </r>
  <r>
    <s v="B001510"/>
    <s v="COX-2 Inhibitor"/>
    <s v="Line 1"/>
    <d v="2025-05-17T00:00:00"/>
    <s v="Team B"/>
    <n v="22.32"/>
    <n v="40.25"/>
    <n v="355"/>
    <n v="36.799999999999997"/>
    <n v="6.6"/>
    <n v="99.61"/>
    <n v="6.76"/>
    <n v="119.7"/>
    <n v="89.1"/>
    <n v="97.25"/>
    <s v="Pass"/>
    <s v="No"/>
    <s v="None"/>
    <s v="None"/>
    <x v="8"/>
    <n v="0"/>
    <n v="0"/>
    <n v="0"/>
    <n v="0"/>
    <n v="0"/>
    <n v="0"/>
  </r>
  <r>
    <s v="B001511"/>
    <s v="Antidepressant"/>
    <s v="Line 2"/>
    <d v="2025-07-04T00:00:00"/>
    <s v="Team D"/>
    <n v="22.5"/>
    <n v="56.79"/>
    <n v="319"/>
    <n v="40.700000000000003"/>
    <n v="7.11"/>
    <n v="98.74"/>
    <n v="7.1"/>
    <n v="128.9"/>
    <n v="86.17"/>
    <n v="93.37"/>
    <s v="Pass"/>
    <s v="No"/>
    <s v="None"/>
    <s v="None"/>
    <x v="10"/>
    <n v="0"/>
    <n v="0"/>
    <n v="0"/>
    <n v="0"/>
    <n v="0"/>
    <n v="0"/>
  </r>
  <r>
    <s v="B001512"/>
    <s v="Antidepressant"/>
    <s v="Line 2"/>
    <d v="2024-05-26T00:00:00"/>
    <s v="Team A"/>
    <n v="22.94"/>
    <n v="38.299999999999997"/>
    <n v="338"/>
    <n v="44.5"/>
    <n v="6.44"/>
    <n v="99.86"/>
    <n v="6.69"/>
    <n v="136.6"/>
    <n v="89.04"/>
    <n v="95.66"/>
    <s v="Pass"/>
    <s v="No"/>
    <s v="None"/>
    <s v="None"/>
    <x v="3"/>
    <n v="0"/>
    <n v="0"/>
    <n v="0"/>
    <n v="0"/>
    <n v="0"/>
    <n v="0"/>
  </r>
  <r>
    <s v="B001513"/>
    <s v="COX-2 Inhibitor"/>
    <s v="Line 3"/>
    <d v="2025-01-27T00:00:00"/>
    <s v="Team B"/>
    <n v="21.48"/>
    <n v="53.53"/>
    <n v="313"/>
    <n v="33.200000000000003"/>
    <n v="6.76"/>
    <n v="99.22"/>
    <n v="6.94"/>
    <n v="104.2"/>
    <n v="89.09"/>
    <n v="95.78"/>
    <s v="Pass"/>
    <s v="No"/>
    <s v="None"/>
    <s v="None"/>
    <x v="0"/>
    <n v="0"/>
    <n v="0"/>
    <n v="0"/>
    <n v="0"/>
    <n v="0"/>
    <n v="0"/>
  </r>
  <r>
    <s v="B001514"/>
    <s v="COX-2 Inhibitor"/>
    <s v="Line 1"/>
    <d v="2025-07-14T00:00:00"/>
    <s v="Team D"/>
    <n v="22.05"/>
    <m/>
    <n v="335"/>
    <n v="40.1"/>
    <n v="6.24"/>
    <n v="98.46"/>
    <n v="6.69"/>
    <n v="114.9"/>
    <n v="84.83"/>
    <n v="94.53"/>
    <s v="Pass"/>
    <s v="No"/>
    <s v="None"/>
    <s v="None"/>
    <x v="10"/>
    <n v="0"/>
    <n v="1"/>
    <n v="0"/>
    <n v="0"/>
    <n v="0"/>
    <n v="0"/>
  </r>
  <r>
    <s v="B001515"/>
    <s v="AED"/>
    <s v="Line 1"/>
    <d v="2025-03-17T00:00:00"/>
    <s v="Team B"/>
    <n v="21.53"/>
    <n v="38.86"/>
    <n v="280"/>
    <n v="41"/>
    <n v="7.73"/>
    <n v="98.65"/>
    <n v="6.78"/>
    <n v="126.6"/>
    <n v="88.1"/>
    <n v="93.31"/>
    <s v="Pass"/>
    <s v="No"/>
    <s v="None"/>
    <s v="None"/>
    <x v="11"/>
    <n v="0"/>
    <n v="0"/>
    <n v="0"/>
    <n v="0"/>
    <n v="0"/>
    <n v="0"/>
  </r>
  <r>
    <s v="B001516"/>
    <s v="Antidepressant"/>
    <s v="Line 1"/>
    <d v="2024-07-01T00:00:00"/>
    <s v="Team D"/>
    <n v="22.6"/>
    <n v="43.16"/>
    <n v="312"/>
    <n v="38.200000000000003"/>
    <n v="7.24"/>
    <n v="99.13"/>
    <n v="6.91"/>
    <n v="124.1"/>
    <n v="89.59"/>
    <n v="94.2"/>
    <s v="Pass"/>
    <s v="No"/>
    <s v="None"/>
    <s v="None"/>
    <x v="22"/>
    <n v="0"/>
    <n v="0"/>
    <n v="0"/>
    <n v="0"/>
    <n v="0"/>
    <n v="0"/>
  </r>
  <r>
    <s v="B001517"/>
    <s v="Antidepressant"/>
    <s v="Line 2"/>
    <d v="2025-04-30T00:00:00"/>
    <s v="Team B"/>
    <n v="21.6"/>
    <n v="45.86"/>
    <n v="301"/>
    <n v="45.9"/>
    <n v="7.51"/>
    <n v="98.71"/>
    <n v="6.91"/>
    <n v="109.9"/>
    <n v="90.56"/>
    <n v="94.76"/>
    <s v="Pass"/>
    <s v="No"/>
    <s v="None"/>
    <s v="None"/>
    <x v="7"/>
    <n v="0"/>
    <n v="0"/>
    <n v="0"/>
    <n v="0"/>
    <n v="0"/>
    <n v="0"/>
  </r>
  <r>
    <s v="B001518"/>
    <s v="AED"/>
    <s v="Line 1"/>
    <d v="2025-07-09T00:00:00"/>
    <s v="Team B"/>
    <n v="21.48"/>
    <n v="42.87"/>
    <n v="338"/>
    <n v="38.5"/>
    <n v="8.02"/>
    <n v="99.15"/>
    <n v="6.89"/>
    <n v="114.2"/>
    <n v="90.21"/>
    <n v="92.2"/>
    <s v="Pass"/>
    <s v="No"/>
    <s v="None"/>
    <s v="None"/>
    <x v="10"/>
    <n v="0"/>
    <n v="0"/>
    <n v="0"/>
    <n v="0"/>
    <n v="0"/>
    <n v="0"/>
  </r>
  <r>
    <s v="B001519"/>
    <s v="Antidepressant"/>
    <s v="Line 3"/>
    <d v="2024-01-08T00:00:00"/>
    <s v="Team D"/>
    <n v="20.94"/>
    <n v="46.19"/>
    <n v="327"/>
    <n v="48.4"/>
    <n v="7.39"/>
    <n v="98.9"/>
    <n v="6.82"/>
    <n v="131.69999999999999"/>
    <n v="84.28"/>
    <n v="93.2"/>
    <s v="Pass"/>
    <s v="Yes"/>
    <s v="Process"/>
    <s v="Minor"/>
    <x v="12"/>
    <n v="0"/>
    <n v="0"/>
    <n v="0"/>
    <n v="0"/>
    <n v="0"/>
    <n v="0"/>
  </r>
  <r>
    <s v="B001520"/>
    <s v="Antidepressant"/>
    <s v="Line 1"/>
    <d v="2025-02-18T00:00:00"/>
    <s v="Team A"/>
    <n v="22.36"/>
    <n v="46.08"/>
    <n v="338"/>
    <n v="42.6"/>
    <n v="6.72"/>
    <n v="98.69"/>
    <n v="6.88"/>
    <n v="134.5"/>
    <m/>
    <n v="94.54"/>
    <s v="Pass"/>
    <s v="No"/>
    <s v="None"/>
    <s v="None"/>
    <x v="1"/>
    <n v="0"/>
    <n v="0"/>
    <n v="0"/>
    <n v="0"/>
    <n v="0"/>
    <n v="1"/>
  </r>
  <r>
    <s v="B001521"/>
    <s v="GLP-1 Agonist"/>
    <s v="Line 1"/>
    <d v="2025-01-03T00:00:00"/>
    <s v="Team D"/>
    <n v="21.38"/>
    <n v="42.98"/>
    <n v="292"/>
    <n v="38.9"/>
    <n v="7.29"/>
    <n v="98.63"/>
    <n v="6.79"/>
    <n v="127.9"/>
    <n v="84.58"/>
    <n v="90.85"/>
    <s v="Pass"/>
    <s v="Yes"/>
    <s v="Environmental"/>
    <s v="Minor"/>
    <x v="0"/>
    <n v="0"/>
    <n v="0"/>
    <n v="0"/>
    <n v="0"/>
    <n v="0"/>
    <n v="0"/>
  </r>
  <r>
    <s v="B001522"/>
    <s v="GLP-1 Agonist"/>
    <s v="Line 2"/>
    <d v="2024-09-25T00:00:00"/>
    <s v="Team A"/>
    <n v="21.01"/>
    <n v="39.92"/>
    <n v="282"/>
    <n v="55.5"/>
    <n v="7.18"/>
    <n v="99.18"/>
    <n v="6.88"/>
    <n v="138.5"/>
    <n v="84.41"/>
    <n v="90.98"/>
    <s v="Pass"/>
    <s v="Yes"/>
    <s v="Equipment"/>
    <s v="Minor"/>
    <x v="4"/>
    <n v="0"/>
    <n v="0"/>
    <n v="0"/>
    <n v="0"/>
    <n v="0"/>
    <n v="0"/>
  </r>
  <r>
    <s v="B001523"/>
    <s v="AED"/>
    <s v="Line 3"/>
    <d v="2024-02-02T00:00:00"/>
    <s v="Team B"/>
    <n v="21.61"/>
    <n v="38.130000000000003"/>
    <n v="296"/>
    <n v="48.2"/>
    <n v="6.92"/>
    <n v="98.47"/>
    <n v="6.69"/>
    <n v="139.4"/>
    <n v="87.48"/>
    <n v="93.55"/>
    <s v="Pass"/>
    <s v="No"/>
    <s v="None"/>
    <s v="None"/>
    <x v="15"/>
    <n v="0"/>
    <n v="0"/>
    <n v="0"/>
    <n v="0"/>
    <n v="0"/>
    <n v="0"/>
  </r>
  <r>
    <s v="B001524"/>
    <s v="COX-2 Inhibitor"/>
    <s v="Line 3"/>
    <d v="2024-03-02T00:00:00"/>
    <s v="Team C"/>
    <n v="23.35"/>
    <n v="42.62"/>
    <n v="345"/>
    <n v="41.7"/>
    <n v="7.42"/>
    <n v="99.41"/>
    <n v="6.71"/>
    <n v="120"/>
    <n v="90.95"/>
    <n v="94.41"/>
    <s v="Pass"/>
    <s v="No"/>
    <s v="None"/>
    <s v="None"/>
    <x v="21"/>
    <n v="0"/>
    <n v="0"/>
    <n v="0"/>
    <n v="0"/>
    <n v="0"/>
    <n v="0"/>
  </r>
  <r>
    <s v="B001525"/>
    <s v="COX-2 Inhibitor"/>
    <s v="Line 3"/>
    <d v="2025-07-02T00:00:00"/>
    <s v="Team C"/>
    <n v="21.75"/>
    <n v="43.88"/>
    <n v="373"/>
    <n v="44"/>
    <n v="6.39"/>
    <n v="99.44"/>
    <n v="6.86"/>
    <n v="132.6"/>
    <n v="91.47"/>
    <n v="92.98"/>
    <s v="Pass"/>
    <s v="No"/>
    <s v="None"/>
    <s v="None"/>
    <x v="10"/>
    <n v="0"/>
    <n v="0"/>
    <n v="0"/>
    <n v="0"/>
    <n v="0"/>
    <n v="0"/>
  </r>
  <r>
    <s v="B001526"/>
    <s v="Antidepressant"/>
    <s v="Line 2"/>
    <d v="2025-08-27T00:00:00"/>
    <s v="Team D"/>
    <n v="21.37"/>
    <n v="32.619999999999997"/>
    <n v="327"/>
    <n v="49.2"/>
    <n v="6.66"/>
    <n v="99.15"/>
    <n v="6.72"/>
    <n v="129.30000000000001"/>
    <n v="89.2"/>
    <n v="93.52"/>
    <s v="Pass"/>
    <s v="No"/>
    <s v="None"/>
    <s v="None"/>
    <x v="23"/>
    <n v="0"/>
    <n v="0"/>
    <n v="0"/>
    <n v="0"/>
    <n v="0"/>
    <n v="0"/>
  </r>
  <r>
    <s v="B001527"/>
    <s v="GLP1 Agonist"/>
    <s v="Line 3"/>
    <d v="2024-11-02T00:00:00"/>
    <s v="Team D"/>
    <n v="22.44"/>
    <n v="40.85"/>
    <n v="293"/>
    <n v="50.6"/>
    <n v="8.19"/>
    <n v="98.48"/>
    <n v="6.92"/>
    <n v="132.19999999999999"/>
    <n v="84.63"/>
    <n v="92.05"/>
    <s v="Pass"/>
    <s v="No"/>
    <s v="None"/>
    <s v="None"/>
    <x v="5"/>
    <n v="0"/>
    <n v="0"/>
    <n v="0"/>
    <n v="0"/>
    <n v="0"/>
    <n v="0"/>
  </r>
  <r>
    <s v="B001528"/>
    <s v="GLP-1 Agonist"/>
    <s v="Line 3"/>
    <d v="2025-11-17T00:00:00"/>
    <s v="Team C"/>
    <m/>
    <n v="39.520000000000003"/>
    <n v="297"/>
    <n v="51.9"/>
    <n v="8.06"/>
    <n v="99.07"/>
    <n v="6.88"/>
    <n v="155.9"/>
    <n v="85.97"/>
    <n v="94.05"/>
    <s v="Pass"/>
    <s v="No"/>
    <s v="None"/>
    <s v="None"/>
    <x v="18"/>
    <n v="1"/>
    <n v="0"/>
    <n v="0"/>
    <n v="0"/>
    <n v="0"/>
    <n v="0"/>
  </r>
  <r>
    <s v="B001529"/>
    <s v="Antidepressant"/>
    <s v="Line 1"/>
    <d v="2025-11-09T00:00:00"/>
    <s v="Team C"/>
    <n v="22.5"/>
    <n v="35.520000000000003"/>
    <n v="319"/>
    <n v="105"/>
    <n v="7.52"/>
    <n v="99.05"/>
    <n v="6.61"/>
    <n v="136.9"/>
    <n v="88.31"/>
    <n v="94.68"/>
    <s v="Pass"/>
    <s v="No"/>
    <s v="None"/>
    <s v="None"/>
    <x v="18"/>
    <n v="0"/>
    <n v="0"/>
    <n v="0"/>
    <n v="0"/>
    <n v="0"/>
    <n v="0"/>
  </r>
  <r>
    <s v="B001530"/>
    <s v="Antidepressant"/>
    <s v="Line 2"/>
    <d v="2025-05-01T00:00:00"/>
    <s v="Team B"/>
    <n v="22.3"/>
    <m/>
    <n v="356"/>
    <n v="39.1"/>
    <n v="6.93"/>
    <m/>
    <n v="7.01"/>
    <n v="115.6"/>
    <n v="86.66"/>
    <n v="95.49"/>
    <s v="Pass"/>
    <s v="No"/>
    <s v="None"/>
    <s v="None"/>
    <x v="8"/>
    <n v="0"/>
    <n v="1"/>
    <n v="1"/>
    <n v="0"/>
    <n v="0"/>
    <n v="0"/>
  </r>
  <r>
    <s v="B001531"/>
    <s v="GLP-1 Agonist"/>
    <s v="Line 3"/>
    <d v="2025-02-28T00:00:00"/>
    <s v="Team D"/>
    <n v="21.47"/>
    <n v="38.44"/>
    <n v="322"/>
    <n v="40.799999999999997"/>
    <n v="7.46"/>
    <n v="99.47"/>
    <n v="6.95"/>
    <n v="138.9"/>
    <n v="86.44"/>
    <n v="90.02"/>
    <s v="Failed"/>
    <s v="Yes"/>
    <s v="Process"/>
    <s v="Critical"/>
    <x v="1"/>
    <n v="0"/>
    <n v="0"/>
    <n v="0"/>
    <n v="0"/>
    <n v="0"/>
    <n v="0"/>
  </r>
  <r>
    <s v="B001532"/>
    <s v="Antidepressant"/>
    <s v="Line 1"/>
    <d v="2025-12-06T00:00:00"/>
    <s v="Team C"/>
    <n v="21.74"/>
    <n v="51.65"/>
    <n v="325"/>
    <n v="42.2"/>
    <n v="7.54"/>
    <m/>
    <n v="6.97"/>
    <n v="122.2"/>
    <n v="91.92"/>
    <n v="95.32"/>
    <s v="Pass"/>
    <s v="No"/>
    <s v="None"/>
    <s v="None"/>
    <x v="6"/>
    <n v="0"/>
    <n v="0"/>
    <n v="1"/>
    <n v="0"/>
    <n v="0"/>
    <n v="0"/>
  </r>
  <r>
    <s v="B001533"/>
    <s v="COX-2 Inhibitor"/>
    <s v="Line 2"/>
    <d v="2025-03-21T00:00:00"/>
    <s v="Team A"/>
    <n v="23.12"/>
    <n v="44.1"/>
    <n v="342"/>
    <n v="45.6"/>
    <n v="7.27"/>
    <n v="98.71"/>
    <n v="6.48"/>
    <n v="130.1"/>
    <n v="88.76"/>
    <n v="94.55"/>
    <s v="Pass"/>
    <s v="No"/>
    <s v="None"/>
    <s v="None"/>
    <x v="11"/>
    <n v="0"/>
    <n v="0"/>
    <n v="0"/>
    <n v="0"/>
    <n v="0"/>
    <n v="0"/>
  </r>
  <r>
    <s v="B001534"/>
    <s v="COX-2 Inhibitor"/>
    <s v="Line 2"/>
    <d v="2025-11-13T00:00:00"/>
    <s v="Team D"/>
    <n v="23.37"/>
    <n v="48.18"/>
    <n v="345"/>
    <n v="40.200000000000003"/>
    <n v="5.9"/>
    <n v="99.13"/>
    <n v="6.65"/>
    <n v="112.9"/>
    <n v="92.83"/>
    <n v="94.68"/>
    <s v="Pass"/>
    <s v="Yes"/>
    <s v="Equipment"/>
    <s v="Minor"/>
    <x v="18"/>
    <n v="0"/>
    <n v="0"/>
    <n v="0"/>
    <n v="0"/>
    <n v="0"/>
    <n v="0"/>
  </r>
  <r>
    <s v="B001535"/>
    <s v="Antidepressant"/>
    <s v="Line 2"/>
    <d v="2025-12-16T00:00:00"/>
    <s v="Team B"/>
    <n v="22.81"/>
    <n v="41.41"/>
    <n v="329"/>
    <n v="35.1"/>
    <n v="6.9"/>
    <n v="99.05"/>
    <n v="6.79"/>
    <n v="129.19999999999999"/>
    <n v="86.56"/>
    <n v="92.89"/>
    <s v="Pass"/>
    <s v="No"/>
    <s v="None"/>
    <s v="None"/>
    <x v="6"/>
    <n v="0"/>
    <n v="0"/>
    <n v="0"/>
    <n v="0"/>
    <n v="0"/>
    <n v="0"/>
  </r>
  <r>
    <s v="B001536"/>
    <s v="GLP-1 Agonist"/>
    <s v="Line 1"/>
    <d v="2024-05-22T00:00:00"/>
    <s v="Team B"/>
    <n v="20.61"/>
    <n v="30.63"/>
    <n v="293"/>
    <n v="54"/>
    <n v="7.62"/>
    <n v="99.52"/>
    <n v="6.77"/>
    <n v="153"/>
    <n v="84.07"/>
    <n v="92.55"/>
    <s v="Pass"/>
    <s v="No"/>
    <s v="None"/>
    <s v="None"/>
    <x v="3"/>
    <n v="0"/>
    <n v="0"/>
    <n v="0"/>
    <n v="0"/>
    <n v="0"/>
    <n v="0"/>
  </r>
  <r>
    <s v="B001537"/>
    <s v="AED"/>
    <s v="Line 2"/>
    <d v="2025-04-27T00:00:00"/>
    <s v="Team B"/>
    <n v="22.78"/>
    <n v="47.36"/>
    <n v="300"/>
    <n v="42.3"/>
    <n v="6.8"/>
    <n v="98.78"/>
    <n v="7"/>
    <n v="120.8"/>
    <n v="88.1"/>
    <n v="94.61"/>
    <s v="Pass"/>
    <s v="No"/>
    <s v="None"/>
    <s v="None"/>
    <x v="7"/>
    <n v="0"/>
    <n v="0"/>
    <n v="0"/>
    <n v="0"/>
    <n v="0"/>
    <n v="0"/>
  </r>
  <r>
    <s v="B001538"/>
    <s v="COX-2 Inhibitor"/>
    <s v="Line 3"/>
    <d v="2025-06-18T00:00:00"/>
    <s v="Team D"/>
    <n v="22.23"/>
    <n v="39.71"/>
    <n v="359"/>
    <n v="27"/>
    <n v="7.59"/>
    <n v="99.09"/>
    <n v="6.68"/>
    <n v="113.3"/>
    <n v="92.01"/>
    <n v="91.59"/>
    <s v="Failed"/>
    <s v="No"/>
    <s v="None"/>
    <s v="None"/>
    <x v="2"/>
    <n v="0"/>
    <n v="0"/>
    <n v="0"/>
    <n v="0"/>
    <n v="0"/>
    <n v="0"/>
  </r>
  <r>
    <s v="B001539"/>
    <s v="AED"/>
    <s v="Line 1"/>
    <d v="2025-08-22T00:00:00"/>
    <s v="Team B"/>
    <n v="21.23"/>
    <n v="42.32"/>
    <n v="315"/>
    <n v="49.6"/>
    <n v="7.53"/>
    <n v="99.11"/>
    <n v="6.98"/>
    <n v="144.19999999999999"/>
    <n v="85.92"/>
    <n v="94.49"/>
    <s v="Pass"/>
    <s v="No"/>
    <s v="None"/>
    <s v="None"/>
    <x v="23"/>
    <n v="0"/>
    <n v="0"/>
    <n v="0"/>
    <n v="0"/>
    <n v="0"/>
    <n v="0"/>
  </r>
  <r>
    <s v="B001540"/>
    <s v="GLP-1 Agonist"/>
    <s v="Line 2"/>
    <d v="2024-09-12T00:00:00"/>
    <s v="Team B"/>
    <n v="21.37"/>
    <n v="34.74"/>
    <n v="317"/>
    <n v="42.8"/>
    <n v="7.5"/>
    <n v="99.06"/>
    <n v="6.67"/>
    <n v="126.5"/>
    <n v="88.4"/>
    <n v="92.98"/>
    <s v="Pass"/>
    <s v="No"/>
    <s v="None"/>
    <s v="None"/>
    <x v="4"/>
    <n v="0"/>
    <n v="0"/>
    <n v="0"/>
    <n v="0"/>
    <n v="0"/>
    <n v="0"/>
  </r>
  <r>
    <s v="B001541"/>
    <s v="AED"/>
    <s v="Line 1"/>
    <d v="2025-09-21T00:00:00"/>
    <s v="Team A"/>
    <n v="22.42"/>
    <n v="44.36"/>
    <n v="345"/>
    <n v="53.8"/>
    <n v="7.65"/>
    <n v="99.02"/>
    <n v="6.8"/>
    <n v="130.1"/>
    <n v="87.16"/>
    <n v="92.62"/>
    <s v="Pass"/>
    <s v="No"/>
    <s v="None"/>
    <s v="None"/>
    <x v="9"/>
    <n v="0"/>
    <n v="0"/>
    <n v="0"/>
    <n v="0"/>
    <n v="0"/>
    <n v="0"/>
  </r>
  <r>
    <s v="B001542"/>
    <s v="Antidepressant"/>
    <s v="Line 1"/>
    <d v="2024-12-22T00:00:00"/>
    <s v="Team B"/>
    <n v="22.41"/>
    <n v="47.33"/>
    <n v="329"/>
    <n v="48.3"/>
    <n v="7.7"/>
    <n v="99.09"/>
    <n v="6.87"/>
    <n v="135.4"/>
    <n v="83.81"/>
    <n v="93.63"/>
    <s v="Pass"/>
    <s v="No"/>
    <s v="None"/>
    <s v="None"/>
    <x v="16"/>
    <n v="0"/>
    <n v="0"/>
    <n v="0"/>
    <n v="0"/>
    <n v="0"/>
    <n v="0"/>
  </r>
  <r>
    <s v="B001543"/>
    <s v="GLP-1 Agonist"/>
    <s v="Line 3"/>
    <d v="2024-10-09T00:00:00"/>
    <s v="Team A"/>
    <n v="21.31"/>
    <n v="44.66"/>
    <n v="306"/>
    <n v="48.2"/>
    <n v="7.77"/>
    <n v="98.89"/>
    <n v="6.96"/>
    <n v="139.1"/>
    <n v="87.01"/>
    <n v="93.29"/>
    <s v="Pass"/>
    <s v="No"/>
    <s v="None"/>
    <s v="None"/>
    <x v="20"/>
    <n v="0"/>
    <n v="0"/>
    <n v="0"/>
    <n v="0"/>
    <n v="0"/>
    <n v="0"/>
  </r>
  <r>
    <s v="B001544"/>
    <s v="Antidepressant"/>
    <s v="Line 2"/>
    <d v="2024-04-24T00:00:00"/>
    <s v="Team C"/>
    <n v="22.63"/>
    <n v="49.93"/>
    <n v="378"/>
    <n v="44.5"/>
    <n v="6.8"/>
    <n v="98.83"/>
    <n v="6.88"/>
    <n v="113.8"/>
    <n v="89.61"/>
    <n v="96.17"/>
    <s v="Pass"/>
    <s v="No"/>
    <s v="None"/>
    <s v="None"/>
    <x v="13"/>
    <n v="0"/>
    <n v="0"/>
    <n v="0"/>
    <n v="0"/>
    <n v="0"/>
    <n v="0"/>
  </r>
  <r>
    <s v="B001545"/>
    <s v="GLP-1 Agonist"/>
    <s v="Line 2"/>
    <d v="2024-08-22T00:00:00"/>
    <s v="Team D"/>
    <n v="21.6"/>
    <n v="48.64"/>
    <n v="304"/>
    <n v="61.3"/>
    <n v="8.6300000000000008"/>
    <n v="99.03"/>
    <n v="7.11"/>
    <n v="145.69999999999999"/>
    <n v="83.95"/>
    <n v="91.54"/>
    <s v="Pass"/>
    <s v="No"/>
    <s v="None"/>
    <s v="None"/>
    <x v="14"/>
    <n v="0"/>
    <n v="0"/>
    <n v="0"/>
    <n v="0"/>
    <n v="0"/>
    <n v="0"/>
  </r>
  <r>
    <s v="B001546"/>
    <s v="GLP-1 Agonist"/>
    <s v="Line 1"/>
    <d v="2025-12-13T00:00:00"/>
    <s v="Team B"/>
    <n v="21.07"/>
    <n v="29.77"/>
    <n v="280"/>
    <n v="52.5"/>
    <n v="7.12"/>
    <m/>
    <n v="6.73"/>
    <n v="156.9"/>
    <n v="81.14"/>
    <n v="91.92"/>
    <s v="Pass"/>
    <s v="Yes"/>
    <s v="Process"/>
    <s v="Major"/>
    <x v="6"/>
    <n v="0"/>
    <n v="0"/>
    <n v="1"/>
    <n v="0"/>
    <n v="0"/>
    <n v="0"/>
  </r>
  <r>
    <s v="B001547"/>
    <s v="Antidepressant"/>
    <s v="Line 3"/>
    <d v="2025-06-07T00:00:00"/>
    <s v="Team D"/>
    <n v="21.47"/>
    <n v="36.03"/>
    <n v="315"/>
    <n v="43.8"/>
    <n v="7.96"/>
    <n v="99.39"/>
    <n v="6.73"/>
    <n v="147.19999999999999"/>
    <n v="86.47"/>
    <n v="93.64"/>
    <s v="Pass"/>
    <s v="No"/>
    <s v="None"/>
    <s v="None"/>
    <x v="2"/>
    <n v="0"/>
    <n v="0"/>
    <n v="0"/>
    <n v="0"/>
    <n v="0"/>
    <n v="0"/>
  </r>
  <r>
    <s v="B001548"/>
    <s v="COX-2 Inhibitor"/>
    <s v="Line 1"/>
    <d v="2025-06-14T00:00:00"/>
    <s v="Team D"/>
    <n v="22.81"/>
    <n v="33.96"/>
    <n v="368"/>
    <n v="52.9"/>
    <n v="6.24"/>
    <n v="99.69"/>
    <n v="6.64"/>
    <n v="122.7"/>
    <n v="87.28"/>
    <n v="91.51"/>
    <s v="Pass"/>
    <s v="No"/>
    <s v="None"/>
    <s v="None"/>
    <x v="2"/>
    <n v="0"/>
    <n v="0"/>
    <n v="0"/>
    <n v="0"/>
    <n v="0"/>
    <n v="0"/>
  </r>
  <r>
    <s v="B001549"/>
    <s v="GLP-1 Agonist"/>
    <s v="Line 3"/>
    <d v="2025-10-16T00:00:00"/>
    <s v="Team A"/>
    <n v="21.44"/>
    <n v="43.16"/>
    <n v="277"/>
    <n v="49.1"/>
    <n v="8.0500000000000007"/>
    <n v="98.67"/>
    <n v="7.03"/>
    <n v="133"/>
    <n v="83.29"/>
    <n v="90.88"/>
    <s v="Pass"/>
    <s v="Yes"/>
    <s v="Process"/>
    <s v="Minor"/>
    <x v="17"/>
    <n v="0"/>
    <n v="0"/>
    <n v="0"/>
    <n v="0"/>
    <n v="0"/>
    <n v="0"/>
  </r>
  <r>
    <s v="B001550"/>
    <s v="Antidepressant"/>
    <s v="Line 1"/>
    <d v="2024-07-14T00:00:00"/>
    <s v="Team C"/>
    <n v="20.97"/>
    <n v="38.53"/>
    <n v="306"/>
    <n v="45.2"/>
    <n v="6.23"/>
    <n v="99.85"/>
    <n v="6.83"/>
    <n v="123.1"/>
    <n v="89.44"/>
    <n v="93.07"/>
    <s v="Pass"/>
    <s v="No"/>
    <s v="None"/>
    <s v="None"/>
    <x v="22"/>
    <n v="0"/>
    <n v="0"/>
    <n v="0"/>
    <n v="0"/>
    <n v="0"/>
    <n v="0"/>
  </r>
  <r>
    <s v="B001551"/>
    <s v="Antidepressant"/>
    <s v="Line 1"/>
    <d v="2025-04-28T00:00:00"/>
    <s v="Team C"/>
    <n v="22.64"/>
    <n v="39.549999999999997"/>
    <n v="340"/>
    <n v="35.9"/>
    <n v="6.2"/>
    <n v="98.92"/>
    <n v="6.5"/>
    <n v="136.9"/>
    <n v="90.71"/>
    <n v="94.02"/>
    <s v="Failed"/>
    <s v="No"/>
    <s v="None"/>
    <s v="None"/>
    <x v="7"/>
    <n v="0"/>
    <n v="0"/>
    <n v="0"/>
    <n v="0"/>
    <n v="0"/>
    <n v="0"/>
  </r>
  <r>
    <s v="B001552"/>
    <s v="GLP-1 Agonist"/>
    <s v="Line 3"/>
    <d v="2024-09-28T00:00:00"/>
    <s v="Team B"/>
    <n v="21.14"/>
    <n v="38.92"/>
    <n v="295"/>
    <n v="40.299999999999997"/>
    <n v="8.59"/>
    <n v="98.73"/>
    <n v="6.88"/>
    <n v="142.6"/>
    <n v="87.08"/>
    <n v="93.35"/>
    <s v="Pass"/>
    <s v="No"/>
    <s v="None"/>
    <s v="None"/>
    <x v="4"/>
    <n v="0"/>
    <n v="0"/>
    <n v="0"/>
    <n v="0"/>
    <n v="0"/>
    <n v="0"/>
  </r>
  <r>
    <s v="B001553"/>
    <s v="GLP-1 Agonist"/>
    <s v="Line 1"/>
    <d v="2025-09-11T00:00:00"/>
    <s v="Team D"/>
    <n v="22.69"/>
    <n v="41.91"/>
    <n v="298"/>
    <n v="45.4"/>
    <n v="8.2799999999999994"/>
    <n v="99.04"/>
    <n v="7.11"/>
    <n v="149.4"/>
    <n v="86.5"/>
    <n v="94.49"/>
    <s v="Pass"/>
    <s v="No"/>
    <s v="None"/>
    <s v="None"/>
    <x v="9"/>
    <n v="0"/>
    <n v="0"/>
    <n v="0"/>
    <n v="0"/>
    <n v="0"/>
    <n v="0"/>
  </r>
  <r>
    <s v="B001554"/>
    <s v="GLP-1 Agonist"/>
    <s v="Line 3"/>
    <d v="2024-11-04T00:00:00"/>
    <s v="Team B"/>
    <n v="20.45"/>
    <n v="32.57"/>
    <n v="319"/>
    <n v="49.7"/>
    <n v="8.84"/>
    <n v="99.17"/>
    <n v="6.75"/>
    <n v="150.6"/>
    <n v="85.52"/>
    <n v="91.64"/>
    <s v="Pass"/>
    <s v="Yes"/>
    <s v="Equipment"/>
    <s v="Minor"/>
    <x v="5"/>
    <n v="0"/>
    <n v="0"/>
    <n v="0"/>
    <n v="0"/>
    <n v="0"/>
    <n v="0"/>
  </r>
  <r>
    <s v="B001555"/>
    <s v="Antidepressant"/>
    <s v="Line 1"/>
    <d v="2025-09-16T00:00:00"/>
    <s v="Team A"/>
    <n v="21.86"/>
    <n v="35.71"/>
    <n v="307"/>
    <n v="42.8"/>
    <n v="6.23"/>
    <n v="99.22"/>
    <n v="6.59"/>
    <n v="113.7"/>
    <n v="87.85"/>
    <n v="93.94"/>
    <s v="Pass"/>
    <s v="No"/>
    <s v="None"/>
    <s v="None"/>
    <x v="9"/>
    <n v="0"/>
    <n v="0"/>
    <n v="0"/>
    <n v="0"/>
    <n v="0"/>
    <n v="0"/>
  </r>
  <r>
    <s v="B001556"/>
    <s v="COX-2 Inhibitor"/>
    <s v="Line 3"/>
    <d v="2025-06-30T00:00:00"/>
    <s v="Team C"/>
    <n v="21.98"/>
    <n v="43.01"/>
    <n v="314"/>
    <n v="30.7"/>
    <n v="6.12"/>
    <n v="99.38"/>
    <n v="6.7"/>
    <n v="106.7"/>
    <n v="86.89"/>
    <n v="92.55"/>
    <s v="Pass"/>
    <s v="No"/>
    <s v="None"/>
    <s v="None"/>
    <x v="2"/>
    <n v="0"/>
    <n v="0"/>
    <n v="0"/>
    <n v="0"/>
    <n v="0"/>
    <n v="0"/>
  </r>
  <r>
    <s v="B001557"/>
    <s v="AED"/>
    <s v="Line 3"/>
    <d v="2025-07-18T00:00:00"/>
    <s v="Team A"/>
    <n v="21.07"/>
    <n v="49.99"/>
    <n v="290"/>
    <n v="49.1"/>
    <n v="7.98"/>
    <n v="98.94"/>
    <n v="7.02"/>
    <n v="129"/>
    <n v="84.71"/>
    <n v="90.25"/>
    <s v="Pass"/>
    <s v="No"/>
    <s v="None"/>
    <s v="None"/>
    <x v="10"/>
    <n v="0"/>
    <n v="0"/>
    <n v="0"/>
    <n v="0"/>
    <n v="0"/>
    <n v="0"/>
  </r>
  <r>
    <s v="B001558"/>
    <s v="GLP-1 Agonist"/>
    <s v="Line 3"/>
    <d v="2025-11-07T00:00:00"/>
    <s v="Team B"/>
    <n v="21.13"/>
    <n v="39.869999999999997"/>
    <n v="310"/>
    <n v="43.9"/>
    <n v="8.4"/>
    <n v="99.5"/>
    <m/>
    <n v="132.9"/>
    <n v="86.29"/>
    <n v="92.35"/>
    <s v="Pass"/>
    <s v="No"/>
    <s v="None"/>
    <s v="None"/>
    <x v="18"/>
    <n v="0"/>
    <n v="0"/>
    <n v="0"/>
    <n v="1"/>
    <n v="0"/>
    <n v="0"/>
  </r>
  <r>
    <s v="B001559"/>
    <s v="COX-2 Inhibitor"/>
    <s v="Line 1"/>
    <d v="2025-07-31T00:00:00"/>
    <s v="Team C"/>
    <n v="23.83"/>
    <n v="39.04"/>
    <n v="345"/>
    <n v="40.299999999999997"/>
    <n v="6.24"/>
    <n v="99.18"/>
    <n v="6.88"/>
    <n v="113.5"/>
    <n v="91.7"/>
    <n v="95.99"/>
    <s v="Pass"/>
    <s v="No"/>
    <s v="None"/>
    <s v="None"/>
    <x v="10"/>
    <n v="0"/>
    <n v="0"/>
    <n v="0"/>
    <n v="0"/>
    <n v="0"/>
    <n v="0"/>
  </r>
  <r>
    <s v="B001560"/>
    <s v="AED"/>
    <s v="Line 3"/>
    <d v="2024-08-22T00:00:00"/>
    <s v="Team C"/>
    <n v="21.91"/>
    <n v="33.26"/>
    <n v="303"/>
    <n v="51.6"/>
    <n v="7.56"/>
    <n v="98.86"/>
    <n v="6.8"/>
    <n v="132"/>
    <n v="86.73"/>
    <n v="92.46"/>
    <s v="Pass"/>
    <s v="No"/>
    <s v="None"/>
    <s v="None"/>
    <x v="14"/>
    <n v="0"/>
    <n v="0"/>
    <n v="0"/>
    <n v="0"/>
    <n v="0"/>
    <n v="0"/>
  </r>
  <r>
    <s v="B001561"/>
    <s v="AED"/>
    <s v="Line 3"/>
    <d v="2025-01-16T00:00:00"/>
    <s v="Team B"/>
    <n v="21.21"/>
    <n v="48.76"/>
    <n v="294"/>
    <n v="44.3"/>
    <n v="7"/>
    <n v="98.73"/>
    <n v="6.89"/>
    <n v="137.69999999999999"/>
    <n v="89.76"/>
    <n v="92.4"/>
    <s v="Failed"/>
    <s v="No"/>
    <s v="None"/>
    <s v="None"/>
    <x v="0"/>
    <n v="0"/>
    <n v="0"/>
    <n v="0"/>
    <n v="0"/>
    <n v="0"/>
    <n v="0"/>
  </r>
  <r>
    <s v="B001562"/>
    <s v="COX-2 Inhibitor"/>
    <s v="Line 1"/>
    <d v="2024-12-11T00:00:00"/>
    <s v="Team B"/>
    <n v="21.13"/>
    <n v="39.32"/>
    <n v="335"/>
    <n v="32.700000000000003"/>
    <n v="7.33"/>
    <n v="99.39"/>
    <n v="6.49"/>
    <n v="115.5"/>
    <n v="86.86"/>
    <n v="93.59"/>
    <s v="Pass"/>
    <s v="No"/>
    <s v="None"/>
    <s v="None"/>
    <x v="16"/>
    <n v="0"/>
    <n v="0"/>
    <n v="0"/>
    <n v="0"/>
    <n v="0"/>
    <n v="0"/>
  </r>
  <r>
    <s v="B001563"/>
    <s v="AED"/>
    <s v="Line 1"/>
    <d v="2024-02-17T00:00:00"/>
    <s v="Team A"/>
    <n v="20.51"/>
    <n v="38.26"/>
    <n v="335"/>
    <n v="53.5"/>
    <n v="7.34"/>
    <n v="99.23"/>
    <n v="6.89"/>
    <n v="146.9"/>
    <n v="84.69"/>
    <n v="92.59"/>
    <s v="Pass"/>
    <s v="No"/>
    <s v="None"/>
    <s v="None"/>
    <x v="15"/>
    <n v="0"/>
    <n v="0"/>
    <n v="0"/>
    <n v="0"/>
    <n v="0"/>
    <n v="0"/>
  </r>
  <r>
    <s v="B001564"/>
    <s v="AED"/>
    <s v="Line 3"/>
    <d v="2025-03-09T00:00:00"/>
    <s v="Team B"/>
    <n v="21.4"/>
    <n v="35.42"/>
    <n v="300"/>
    <n v="51.3"/>
    <n v="7.89"/>
    <n v="99.14"/>
    <n v="6.69"/>
    <n v="139.1"/>
    <m/>
    <n v="93.73"/>
    <s v="Pass"/>
    <s v="No"/>
    <s v="None"/>
    <s v="None"/>
    <x v="11"/>
    <n v="0"/>
    <n v="0"/>
    <n v="0"/>
    <n v="0"/>
    <n v="0"/>
    <n v="1"/>
  </r>
  <r>
    <s v="B001565"/>
    <s v="AED"/>
    <s v="Line 1"/>
    <d v="2024-11-15T00:00:00"/>
    <s v="Team C"/>
    <n v="21.32"/>
    <n v="36.799999999999997"/>
    <n v="303"/>
    <n v="45.8"/>
    <n v="7.38"/>
    <n v="98.86"/>
    <n v="7.08"/>
    <n v="124.5"/>
    <n v="85.22"/>
    <n v="94.12"/>
    <s v="Pass"/>
    <s v="Yes"/>
    <s v="Process"/>
    <s v="Minor"/>
    <x v="5"/>
    <n v="0"/>
    <n v="0"/>
    <n v="0"/>
    <n v="0"/>
    <n v="0"/>
    <n v="0"/>
  </r>
  <r>
    <s v="B001566"/>
    <s v="GLP-1 Agonist"/>
    <s v="Line 2"/>
    <d v="2024-10-14T00:00:00"/>
    <s v="Team C"/>
    <n v="21.33"/>
    <n v="35.19"/>
    <n v="279"/>
    <n v="56.1"/>
    <n v="8.69"/>
    <n v="99.31"/>
    <n v="6.95"/>
    <n v="146.5"/>
    <n v="82.57"/>
    <n v="92.79"/>
    <s v="Pass"/>
    <s v="No"/>
    <s v="None"/>
    <s v="None"/>
    <x v="20"/>
    <n v="0"/>
    <n v="0"/>
    <n v="0"/>
    <n v="0"/>
    <n v="0"/>
    <n v="0"/>
  </r>
  <r>
    <s v="B001567"/>
    <s v="Antidepressant"/>
    <s v="Line 3"/>
    <d v="2024-03-21T00:00:00"/>
    <s v="Team B"/>
    <n v="20.3"/>
    <m/>
    <n v="313"/>
    <n v="44"/>
    <n v="6.89"/>
    <n v="99.67"/>
    <n v="6.85"/>
    <n v="115.2"/>
    <n v="86.45"/>
    <n v="94.03"/>
    <s v="Pass"/>
    <s v="No"/>
    <s v="None"/>
    <s v="None"/>
    <x v="21"/>
    <n v="0"/>
    <n v="1"/>
    <n v="0"/>
    <n v="0"/>
    <n v="0"/>
    <n v="0"/>
  </r>
  <r>
    <s v="B001568"/>
    <s v="Antidepressant"/>
    <s v="Line 1"/>
    <d v="2025-01-03T00:00:00"/>
    <s v="Team A"/>
    <n v="21.93"/>
    <n v="35.96"/>
    <n v="326"/>
    <n v="38.6"/>
    <n v="7.52"/>
    <n v="99.2"/>
    <n v="6.74"/>
    <n v="101.8"/>
    <n v="93.05"/>
    <n v="94.66"/>
    <s v="Pass"/>
    <s v="No"/>
    <s v="None"/>
    <s v="None"/>
    <x v="0"/>
    <n v="0"/>
    <n v="0"/>
    <n v="0"/>
    <n v="0"/>
    <n v="0"/>
    <n v="0"/>
  </r>
  <r>
    <s v="B001569"/>
    <s v="GLP-1 Agonist"/>
    <s v="Line 2"/>
    <d v="2025-02-27T00:00:00"/>
    <s v="Team C"/>
    <n v="22.27"/>
    <n v="40.93"/>
    <n v="338"/>
    <n v="42.5"/>
    <n v="6.9"/>
    <n v="99.4"/>
    <n v="7.12"/>
    <n v="141.1"/>
    <n v="85.21"/>
    <n v="91.44"/>
    <s v="Pass"/>
    <s v="No"/>
    <s v="None"/>
    <s v="None"/>
    <x v="1"/>
    <n v="0"/>
    <n v="0"/>
    <n v="0"/>
    <n v="0"/>
    <n v="0"/>
    <n v="0"/>
  </r>
  <r>
    <s v="B001570"/>
    <s v="GLP-1 Agonist"/>
    <s v="Line 2"/>
    <d v="2024-03-18T00:00:00"/>
    <s v="Team C"/>
    <n v="22.72"/>
    <n v="38.770000000000003"/>
    <n v="304"/>
    <n v="47.4"/>
    <n v="8.42"/>
    <n v="99.16"/>
    <n v="6.66"/>
    <n v="147.9"/>
    <n v="87.03"/>
    <n v="92.62"/>
    <s v="Pass"/>
    <s v="No"/>
    <s v="None"/>
    <s v="None"/>
    <x v="21"/>
    <n v="0"/>
    <n v="0"/>
    <n v="0"/>
    <n v="0"/>
    <n v="0"/>
    <n v="0"/>
  </r>
  <r>
    <s v="B001571"/>
    <s v="GLP-1 Agonist"/>
    <s v="Line 1"/>
    <d v="2025-04-09T00:00:00"/>
    <s v="Team A"/>
    <n v="20.079999999999998"/>
    <n v="51.11"/>
    <n v="299"/>
    <n v="52.2"/>
    <n v="7.01"/>
    <n v="99.43"/>
    <n v="6.99"/>
    <n v="141.6"/>
    <n v="86.1"/>
    <n v="91.59"/>
    <s v="Pass"/>
    <s v="No"/>
    <s v="None"/>
    <s v="None"/>
    <x v="7"/>
    <n v="0"/>
    <n v="0"/>
    <n v="0"/>
    <n v="0"/>
    <n v="0"/>
    <n v="0"/>
  </r>
  <r>
    <s v="B001572"/>
    <s v="COX-2 Inhibitor"/>
    <s v="Line 3"/>
    <d v="2024-05-02T00:00:00"/>
    <s v="Team C"/>
    <n v="21.9"/>
    <n v="34.479999999999997"/>
    <n v="356"/>
    <n v="47.1"/>
    <n v="7.21"/>
    <n v="99.41"/>
    <n v="6.71"/>
    <n v="123.3"/>
    <n v="82.51"/>
    <n v="93.99"/>
    <s v="Pass"/>
    <s v="No"/>
    <s v="None"/>
    <s v="None"/>
    <x v="3"/>
    <n v="0"/>
    <n v="0"/>
    <n v="0"/>
    <n v="0"/>
    <n v="0"/>
    <n v="0"/>
  </r>
  <r>
    <s v="B001573"/>
    <s v="COX-2 Inhibitor"/>
    <s v="Line 1"/>
    <d v="2024-04-15T00:00:00"/>
    <s v="Team A"/>
    <n v="21.86"/>
    <n v="43.81"/>
    <n v="353"/>
    <n v="38.1"/>
    <n v="7.5"/>
    <n v="99.21"/>
    <n v="6.91"/>
    <n v="106"/>
    <n v="88.94"/>
    <n v="95.14"/>
    <s v="Pass"/>
    <s v="No"/>
    <s v="None"/>
    <s v="None"/>
    <x v="13"/>
    <n v="0"/>
    <n v="0"/>
    <n v="0"/>
    <n v="0"/>
    <n v="0"/>
    <n v="0"/>
  </r>
  <r>
    <s v="B001574"/>
    <s v="AED"/>
    <s v="Line 2"/>
    <d v="2024-10-20T00:00:00"/>
    <s v="Team B"/>
    <n v="21.91"/>
    <n v="44.87"/>
    <n v="305"/>
    <n v="51.7"/>
    <n v="7.92"/>
    <n v="99.18"/>
    <n v="6.79"/>
    <n v="146.4"/>
    <n v="84.28"/>
    <n v="88.91"/>
    <s v="Pass"/>
    <s v="No"/>
    <s v="None"/>
    <s v="None"/>
    <x v="20"/>
    <n v="0"/>
    <n v="0"/>
    <n v="0"/>
    <n v="0"/>
    <n v="0"/>
    <n v="0"/>
  </r>
  <r>
    <s v="B001575"/>
    <s v="Antidepressant"/>
    <s v="Line 3"/>
    <d v="2024-10-11T00:00:00"/>
    <s v="Team C"/>
    <n v="21.09"/>
    <n v="36.85"/>
    <n v="361"/>
    <n v="42.3"/>
    <n v="7.59"/>
    <n v="99.04"/>
    <n v="6.5"/>
    <n v="132.1"/>
    <n v="88.83"/>
    <n v="94.94"/>
    <s v="Pass"/>
    <s v="No"/>
    <s v="None"/>
    <s v="None"/>
    <x v="20"/>
    <n v="0"/>
    <n v="0"/>
    <n v="0"/>
    <n v="0"/>
    <n v="0"/>
    <n v="0"/>
  </r>
  <r>
    <s v="B001576"/>
    <s v="Antidepressant"/>
    <s v="Line 1"/>
    <d v="2025-10-30T00:00:00"/>
    <s v="Team C"/>
    <n v="23.26"/>
    <n v="42.48"/>
    <n v="320"/>
    <n v="36.700000000000003"/>
    <n v="6.24"/>
    <n v="99.18"/>
    <n v="6.83"/>
    <n v="123.9"/>
    <n v="92.78"/>
    <n v="95.15"/>
    <s v="Pass"/>
    <s v="No"/>
    <s v="None"/>
    <s v="None"/>
    <x v="17"/>
    <n v="0"/>
    <n v="0"/>
    <n v="0"/>
    <n v="0"/>
    <n v="0"/>
    <n v="0"/>
  </r>
  <r>
    <s v="B001577"/>
    <s v="AED"/>
    <s v="Line 3"/>
    <d v="2024-02-19T00:00:00"/>
    <s v="Team C"/>
    <n v="21.83"/>
    <n v="47.85"/>
    <n v="319"/>
    <n v="39.299999999999997"/>
    <n v="7.05"/>
    <n v="99.25"/>
    <n v="7.05"/>
    <n v="128.4"/>
    <n v="86.67"/>
    <n v="91.99"/>
    <s v="Pass"/>
    <s v="Yes"/>
    <s v="Environmental"/>
    <s v="Minor"/>
    <x v="15"/>
    <n v="0"/>
    <n v="0"/>
    <n v="0"/>
    <n v="0"/>
    <n v="0"/>
    <n v="0"/>
  </r>
  <r>
    <s v="B001578"/>
    <s v="AED"/>
    <s v="Line 1"/>
    <d v="2024-09-12T00:00:00"/>
    <s v="Team D"/>
    <n v="21.71"/>
    <n v="44.48"/>
    <n v="325"/>
    <n v="42.2"/>
    <n v="7.94"/>
    <n v="99.2"/>
    <n v="6.95"/>
    <n v="123.8"/>
    <n v="86.74"/>
    <n v="94.56"/>
    <s v="Pass"/>
    <s v="No"/>
    <s v="None"/>
    <s v="None"/>
    <x v="4"/>
    <n v="0"/>
    <n v="0"/>
    <n v="0"/>
    <n v="0"/>
    <n v="0"/>
    <n v="0"/>
  </r>
  <r>
    <s v="B001579"/>
    <s v="AED"/>
    <s v="Line 2"/>
    <d v="2025-06-20T00:00:00"/>
    <s v="Team A"/>
    <n v="22.99"/>
    <n v="50.92"/>
    <n v="321"/>
    <n v="37"/>
    <n v="7.28"/>
    <n v="98.81"/>
    <n v="7.03"/>
    <n v="115.6"/>
    <n v="93.68"/>
    <n v="92.55"/>
    <s v="Failed"/>
    <s v="No"/>
    <s v="None"/>
    <s v="None"/>
    <x v="2"/>
    <n v="0"/>
    <n v="0"/>
    <n v="0"/>
    <n v="0"/>
    <n v="0"/>
    <n v="0"/>
  </r>
  <r>
    <s v="B001580"/>
    <s v="AED"/>
    <s v="Line 1"/>
    <d v="2024-07-01T00:00:00"/>
    <s v="Team D"/>
    <m/>
    <n v="33.11"/>
    <n v="342"/>
    <n v="56.1"/>
    <n v="8.18"/>
    <n v="99.19"/>
    <n v="6.54"/>
    <n v="140"/>
    <n v="83.45"/>
    <n v="90.08"/>
    <s v="Pass"/>
    <s v="No"/>
    <s v="None"/>
    <s v="None"/>
    <x v="22"/>
    <n v="1"/>
    <n v="0"/>
    <n v="0"/>
    <n v="0"/>
    <n v="0"/>
    <n v="0"/>
  </r>
  <r>
    <s v="B001581"/>
    <s v="AED"/>
    <s v="Line 3"/>
    <d v="2025-12-18T00:00:00"/>
    <s v="Team B"/>
    <n v="22.1"/>
    <n v="39.79"/>
    <n v="304"/>
    <n v="47.9"/>
    <n v="7.79"/>
    <n v="99.21"/>
    <n v="6.82"/>
    <n v="129.6"/>
    <n v="82.92"/>
    <n v="95.7"/>
    <s v="Pass"/>
    <s v="No"/>
    <s v="None"/>
    <s v="None"/>
    <x v="6"/>
    <n v="0"/>
    <n v="0"/>
    <n v="0"/>
    <n v="0"/>
    <n v="0"/>
    <n v="0"/>
  </r>
  <r>
    <s v="B001582"/>
    <s v="GLP-1 Agonist"/>
    <s v="Line 3"/>
    <d v="2025-06-27T00:00:00"/>
    <s v="Team B"/>
    <n v="20.94"/>
    <n v="47.38"/>
    <n v="314"/>
    <n v="48"/>
    <n v="7.99"/>
    <n v="99.01"/>
    <n v="7.05"/>
    <n v="136.6"/>
    <n v="88.44"/>
    <n v="93.04"/>
    <s v="Pass"/>
    <s v="No"/>
    <s v="None"/>
    <s v="None"/>
    <x v="2"/>
    <n v="0"/>
    <n v="0"/>
    <n v="0"/>
    <n v="0"/>
    <n v="0"/>
    <n v="0"/>
  </r>
  <r>
    <s v="B001583"/>
    <s v="GLP-1 Agonist"/>
    <s v="Line 3"/>
    <d v="2025-11-22T00:00:00"/>
    <s v="Team D"/>
    <n v="20.47"/>
    <n v="44.56"/>
    <n v="303"/>
    <n v="58"/>
    <n v="8.92"/>
    <n v="99.07"/>
    <n v="6.97"/>
    <n v="162.80000000000001"/>
    <n v="83.49"/>
    <n v="91.7"/>
    <s v="Pass"/>
    <s v="No"/>
    <s v="None"/>
    <s v="None"/>
    <x v="18"/>
    <n v="0"/>
    <n v="0"/>
    <n v="0"/>
    <n v="0"/>
    <n v="0"/>
    <n v="0"/>
  </r>
  <r>
    <s v="B001584"/>
    <s v="Antidepressant"/>
    <s v="Line 3"/>
    <d v="2025-11-24T00:00:00"/>
    <s v="Team B"/>
    <n v="21.54"/>
    <n v="44.7"/>
    <n v="338"/>
    <n v="35.299999999999997"/>
    <n v="7.26"/>
    <n v="99.13"/>
    <n v="6.61"/>
    <n v="122.3"/>
    <n v="89.22"/>
    <n v="92.56"/>
    <s v="Pass"/>
    <s v="No"/>
    <s v="None"/>
    <s v="None"/>
    <x v="18"/>
    <n v="0"/>
    <n v="0"/>
    <n v="0"/>
    <n v="0"/>
    <n v="0"/>
    <n v="0"/>
  </r>
  <r>
    <s v="B001585"/>
    <s v="COX-2 Inhibitor"/>
    <s v="Line 3"/>
    <d v="2024-03-20T00:00:00"/>
    <s v="Team A"/>
    <n v="24.14"/>
    <n v="49.17"/>
    <n v="336"/>
    <n v="38.700000000000003"/>
    <n v="6.88"/>
    <n v="98.77"/>
    <n v="6.88"/>
    <n v="98.8"/>
    <n v="93.18"/>
    <n v="94.49"/>
    <s v="Failed"/>
    <s v="Yes"/>
    <s v="Environmental"/>
    <s v="Minor"/>
    <x v="21"/>
    <n v="0"/>
    <n v="0"/>
    <n v="0"/>
    <n v="0"/>
    <n v="0"/>
    <n v="0"/>
  </r>
  <r>
    <s v="B001586"/>
    <s v="AED"/>
    <s v="Line 3"/>
    <d v="2024-12-01T00:00:00"/>
    <s v="Team C"/>
    <n v="22.27"/>
    <n v="34.42"/>
    <n v="309"/>
    <n v="57.5"/>
    <n v="7.31"/>
    <n v="98.88"/>
    <n v="6.89"/>
    <n v="136.30000000000001"/>
    <n v="81.06"/>
    <n v="91.88"/>
    <s v="Failed"/>
    <s v="No"/>
    <s v="None"/>
    <s v="None"/>
    <x v="16"/>
    <n v="0"/>
    <n v="0"/>
    <n v="0"/>
    <n v="0"/>
    <n v="0"/>
    <n v="0"/>
  </r>
  <r>
    <s v="B001587"/>
    <s v="GLP-1 Agonist"/>
    <s v="Line2"/>
    <d v="2025-06-28T00:00:00"/>
    <s v="Team C"/>
    <n v="21.71"/>
    <n v="43.98"/>
    <n v="313"/>
    <n v="46.2"/>
    <n v="8.26"/>
    <n v="98.99"/>
    <n v="6.93"/>
    <n v="128.9"/>
    <n v="85.59"/>
    <n v="91.99"/>
    <s v="Pass"/>
    <s v="No"/>
    <s v="None"/>
    <s v="None"/>
    <x v="2"/>
    <n v="0"/>
    <n v="0"/>
    <n v="0"/>
    <n v="0"/>
    <n v="0"/>
    <n v="0"/>
  </r>
  <r>
    <s v="B001588"/>
    <s v="COX-2 Inhibitor"/>
    <s v="Line 3"/>
    <d v="2024-01-07T00:00:00"/>
    <s v="Team C"/>
    <n v="21.77"/>
    <n v="48.32"/>
    <n v="346"/>
    <n v="53"/>
    <n v="7.72"/>
    <n v="99.31"/>
    <n v="6.77"/>
    <n v="129.6"/>
    <n v="82.99"/>
    <n v="94.2"/>
    <s v="Pass"/>
    <s v="No"/>
    <s v="None"/>
    <s v="None"/>
    <x v="12"/>
    <n v="0"/>
    <n v="0"/>
    <n v="0"/>
    <n v="0"/>
    <n v="0"/>
    <n v="0"/>
  </r>
  <r>
    <s v="B001589"/>
    <s v="GLP-1 Agonist"/>
    <s v="Line 2"/>
    <d v="2024-11-26T00:00:00"/>
    <s v="Team A"/>
    <n v="22.18"/>
    <n v="36.71"/>
    <n v="285"/>
    <n v="52.3"/>
    <n v="7.62"/>
    <n v="99.15"/>
    <n v="6.86"/>
    <n v="129.4"/>
    <n v="85.66"/>
    <n v="93.72"/>
    <s v="Pass"/>
    <s v="No"/>
    <s v="None"/>
    <s v="None"/>
    <x v="5"/>
    <n v="0"/>
    <n v="0"/>
    <n v="0"/>
    <n v="0"/>
    <n v="0"/>
    <n v="0"/>
  </r>
  <r>
    <s v="B001590"/>
    <s v="Antidepressant"/>
    <s v="Line 3"/>
    <d v="2025-05-18T00:00:00"/>
    <s v="Team C"/>
    <n v="20.98"/>
    <n v="55.15"/>
    <n v="344"/>
    <n v="49.7"/>
    <n v="8.27"/>
    <n v="98.7"/>
    <n v="6.94"/>
    <n v="136.69999999999999"/>
    <n v="84.8"/>
    <n v="93.66"/>
    <s v="Pass"/>
    <s v="No"/>
    <s v="None"/>
    <s v="None"/>
    <x v="8"/>
    <n v="0"/>
    <n v="0"/>
    <n v="0"/>
    <n v="0"/>
    <n v="0"/>
    <n v="0"/>
  </r>
  <r>
    <s v="B001591"/>
    <s v="Antidepressant"/>
    <s v="Line 1"/>
    <d v="2025-08-02T00:00:00"/>
    <s v="Team A"/>
    <n v="20.82"/>
    <n v="42.98"/>
    <n v="333"/>
    <n v="48.3"/>
    <n v="7.36"/>
    <n v="99.07"/>
    <n v="6.87"/>
    <n v="126.8"/>
    <n v="84.28"/>
    <n v="93.7"/>
    <s v="Pass"/>
    <s v="No"/>
    <s v="None"/>
    <s v="None"/>
    <x v="23"/>
    <n v="0"/>
    <n v="0"/>
    <n v="0"/>
    <n v="0"/>
    <n v="0"/>
    <n v="0"/>
  </r>
  <r>
    <s v="B001592"/>
    <s v="Antidepressant"/>
    <s v="Line 2"/>
    <d v="2024-10-30T00:00:00"/>
    <s v="Team C"/>
    <n v="21.58"/>
    <n v="31.04"/>
    <n v="319"/>
    <n v="42"/>
    <n v="7.15"/>
    <n v="98.93"/>
    <n v="6.7"/>
    <n v="121.9"/>
    <n v="89.31"/>
    <n v="93.84"/>
    <s v="Pass"/>
    <s v="No"/>
    <s v="None"/>
    <s v="None"/>
    <x v="20"/>
    <n v="0"/>
    <n v="0"/>
    <n v="0"/>
    <n v="0"/>
    <n v="0"/>
    <n v="0"/>
  </r>
  <r>
    <s v="B001593"/>
    <s v="AED"/>
    <s v="Line 3"/>
    <d v="2025-09-22T00:00:00"/>
    <s v="Team C"/>
    <n v="23.27"/>
    <n v="45.91"/>
    <n v="307"/>
    <n v="42.8"/>
    <n v="8.06"/>
    <n v="98.48"/>
    <n v="7.09"/>
    <n v="132.19999999999999"/>
    <n v="86.82"/>
    <n v="94.74"/>
    <s v="Pass"/>
    <s v="No"/>
    <s v="None"/>
    <s v="None"/>
    <x v="9"/>
    <n v="0"/>
    <n v="0"/>
    <n v="0"/>
    <n v="0"/>
    <n v="0"/>
    <n v="0"/>
  </r>
  <r>
    <s v="B001594"/>
    <s v="GLP-1 Agonist"/>
    <s v="Line 1"/>
    <d v="2025-05-07T00:00:00"/>
    <s v="Team D"/>
    <n v="22.92"/>
    <n v="36.4"/>
    <n v="307"/>
    <n v="46.4"/>
    <n v="8.11"/>
    <n v="98.98"/>
    <n v="7.04"/>
    <n v="136.19999999999999"/>
    <n v="83.54"/>
    <n v="94.22"/>
    <s v="Pass"/>
    <s v="No"/>
    <s v="None"/>
    <s v="None"/>
    <x v="8"/>
    <n v="0"/>
    <n v="0"/>
    <n v="0"/>
    <n v="0"/>
    <n v="0"/>
    <n v="0"/>
  </r>
  <r>
    <s v="B001595"/>
    <s v="AED"/>
    <s v="Line 1"/>
    <d v="2024-02-03T00:00:00"/>
    <s v="Team D"/>
    <n v="21.46"/>
    <n v="49.82"/>
    <n v="327"/>
    <n v="39.6"/>
    <n v="7.27"/>
    <n v="99.28"/>
    <n v="7"/>
    <n v="125"/>
    <n v="85.36"/>
    <n v="93.07"/>
    <s v="Pass"/>
    <s v="No"/>
    <s v="None"/>
    <s v="None"/>
    <x v="15"/>
    <n v="0"/>
    <n v="0"/>
    <n v="0"/>
    <n v="0"/>
    <n v="0"/>
    <n v="0"/>
  </r>
  <r>
    <s v="B001596"/>
    <s v="COX-2 Inhibitor"/>
    <s v="Line 3"/>
    <d v="2024-07-22T00:00:00"/>
    <s v="Team A"/>
    <n v="21.99"/>
    <n v="45.74"/>
    <n v="311"/>
    <n v="39.1"/>
    <n v="6.89"/>
    <n v="99.14"/>
    <n v="7.1"/>
    <n v="119.2"/>
    <n v="88.65"/>
    <n v="93.51"/>
    <s v="Pass"/>
    <s v="No"/>
    <s v="None"/>
    <s v="None"/>
    <x v="22"/>
    <n v="0"/>
    <n v="0"/>
    <n v="0"/>
    <n v="0"/>
    <n v="0"/>
    <n v="0"/>
  </r>
  <r>
    <s v="B001597"/>
    <s v="Antidepressant"/>
    <s v="Line 2"/>
    <d v="2025-11-16T00:00:00"/>
    <s v="Team A"/>
    <n v="20.77"/>
    <n v="39.01"/>
    <n v="327"/>
    <n v="41"/>
    <n v="8.06"/>
    <n v="99.69"/>
    <n v="6.94"/>
    <n v="125.3"/>
    <n v="84.21"/>
    <n v="92.73"/>
    <s v="Pass"/>
    <s v="No"/>
    <s v="None"/>
    <s v="None"/>
    <x v="18"/>
    <n v="0"/>
    <n v="0"/>
    <n v="0"/>
    <n v="0"/>
    <n v="0"/>
    <n v="0"/>
  </r>
  <r>
    <s v="B001598"/>
    <s v="Antidepressant"/>
    <s v="Line 1"/>
    <d v="2024-01-02T00:00:00"/>
    <s v="Team C"/>
    <n v="22.06"/>
    <n v="49.51"/>
    <n v="332"/>
    <n v="51.3"/>
    <n v="6.92"/>
    <n v="98.94"/>
    <n v="6.83"/>
    <n v="134.6"/>
    <n v="86.83"/>
    <n v="93.35"/>
    <s v="Pass"/>
    <s v="No"/>
    <s v="None"/>
    <s v="None"/>
    <x v="12"/>
    <n v="0"/>
    <n v="0"/>
    <n v="0"/>
    <n v="0"/>
    <n v="0"/>
    <n v="0"/>
  </r>
  <r>
    <s v="B001599"/>
    <s v="AED"/>
    <s v="Line 1"/>
    <d v="2024-03-19T00:00:00"/>
    <s v="Team D"/>
    <n v="21.92"/>
    <n v="48.7"/>
    <n v="273"/>
    <n v="48.3"/>
    <n v="7.82"/>
    <n v="98.91"/>
    <n v="7.02"/>
    <n v="134.19999999999999"/>
    <n v="89.36"/>
    <n v="93.63"/>
    <s v="Pass"/>
    <s v="No"/>
    <s v="None"/>
    <s v="None"/>
    <x v="21"/>
    <n v="0"/>
    <n v="0"/>
    <n v="0"/>
    <n v="0"/>
    <n v="0"/>
    <n v="0"/>
  </r>
  <r>
    <s v="B001600"/>
    <s v="Antidepressant"/>
    <s v="Line 2"/>
    <d v="2024-09-08T00:00:00"/>
    <s v="Team A"/>
    <n v="22.59"/>
    <n v="37.86"/>
    <n v="324"/>
    <n v="55"/>
    <n v="7.41"/>
    <n v="98.85"/>
    <n v="6.5"/>
    <n v="145.4"/>
    <n v="86.83"/>
    <n v="93.75"/>
    <s v="Pass"/>
    <s v="No"/>
    <s v="None"/>
    <s v="None"/>
    <x v="4"/>
    <n v="0"/>
    <n v="0"/>
    <n v="0"/>
    <n v="0"/>
    <n v="0"/>
    <n v="0"/>
  </r>
  <r>
    <s v="B001601"/>
    <s v="AED"/>
    <s v="Line 2"/>
    <d v="2025-12-27T00:00:00"/>
    <s v="Team B"/>
    <n v="22.48"/>
    <n v="43.24"/>
    <n v="328"/>
    <n v="32.1"/>
    <n v="7.1"/>
    <n v="98.85"/>
    <n v="6.92"/>
    <n v="117.3"/>
    <n v="87.65"/>
    <n v="93.07"/>
    <s v="Pass"/>
    <s v="No"/>
    <s v="None"/>
    <s v="None"/>
    <x v="6"/>
    <n v="0"/>
    <n v="0"/>
    <n v="0"/>
    <n v="0"/>
    <n v="0"/>
    <n v="0"/>
  </r>
  <r>
    <s v="B001602"/>
    <s v="Antidepressant"/>
    <s v="Line 3"/>
    <d v="2025-05-30T00:00:00"/>
    <s v="Team B"/>
    <n v="21.85"/>
    <n v="44.58"/>
    <n v="330"/>
    <n v="35.799999999999997"/>
    <n v="7.81"/>
    <n v="98.7"/>
    <n v="7.04"/>
    <n v="125.2"/>
    <n v="89.12"/>
    <n v="93.4"/>
    <s v="Pass"/>
    <s v="No"/>
    <s v="None"/>
    <s v="None"/>
    <x v="8"/>
    <n v="0"/>
    <n v="0"/>
    <n v="0"/>
    <n v="0"/>
    <n v="0"/>
    <n v="0"/>
  </r>
  <r>
    <s v="B001603"/>
    <s v="COX-2 Inhibitor"/>
    <s v="Line 3"/>
    <d v="2024-04-17T00:00:00"/>
    <s v="Team B"/>
    <n v="22.92"/>
    <n v="41.18"/>
    <n v="354"/>
    <n v="37.5"/>
    <n v="6.76"/>
    <n v="98.72"/>
    <n v="7.02"/>
    <n v="142.1"/>
    <n v="85.73"/>
    <n v="94.8"/>
    <s v="Pass"/>
    <s v="No"/>
    <s v="None"/>
    <s v="None"/>
    <x v="13"/>
    <n v="0"/>
    <n v="0"/>
    <n v="0"/>
    <n v="0"/>
    <n v="0"/>
    <n v="0"/>
  </r>
  <r>
    <s v="B001604"/>
    <s v="AED"/>
    <s v="Line 2"/>
    <d v="2024-10-14T00:00:00"/>
    <s v="Team C"/>
    <n v="21.27"/>
    <n v="42.33"/>
    <n v="309"/>
    <n v="53.2"/>
    <n v="7.92"/>
    <n v="98.67"/>
    <n v="6.89"/>
    <n v="136.6"/>
    <n v="85.52"/>
    <n v="91.41"/>
    <s v="Pass"/>
    <s v="Yes"/>
    <s v="Process"/>
    <s v="Minor"/>
    <x v="20"/>
    <n v="0"/>
    <n v="0"/>
    <n v="0"/>
    <n v="0"/>
    <n v="0"/>
    <n v="0"/>
  </r>
  <r>
    <s v="B001605"/>
    <s v="Antidepressant"/>
    <s v="Line 3"/>
    <d v="2025-11-17T00:00:00"/>
    <s v="Team B"/>
    <n v="22.4"/>
    <n v="42.18"/>
    <n v="301"/>
    <n v="41.9"/>
    <n v="7.49"/>
    <n v="99.08"/>
    <n v="6.84"/>
    <n v="127.3"/>
    <n v="86.7"/>
    <n v="95.68"/>
    <s v="Pass"/>
    <s v="No"/>
    <s v="None"/>
    <s v="None"/>
    <x v="18"/>
    <n v="0"/>
    <n v="0"/>
    <n v="0"/>
    <n v="0"/>
    <n v="0"/>
    <n v="0"/>
  </r>
  <r>
    <s v="B001606"/>
    <s v="Antidepressant"/>
    <s v="Line 1"/>
    <d v="2024-06-09T00:00:00"/>
    <s v="Team B"/>
    <n v="21.62"/>
    <n v="36.67"/>
    <n v="288"/>
    <n v="33.9"/>
    <n v="6.36"/>
    <n v="98.98"/>
    <n v="6.79"/>
    <n v="108"/>
    <n v="87.17"/>
    <n v="93.5"/>
    <s v="Pass"/>
    <s v="No"/>
    <s v="None"/>
    <s v="None"/>
    <x v="19"/>
    <n v="0"/>
    <n v="0"/>
    <n v="0"/>
    <n v="0"/>
    <n v="0"/>
    <n v="0"/>
  </r>
  <r>
    <s v="B001607"/>
    <s v="AED"/>
    <s v="Line 3"/>
    <d v="2025-02-24T00:00:00"/>
    <s v="Team D"/>
    <n v="22.14"/>
    <n v="32.840000000000003"/>
    <n v="335"/>
    <n v="45.2"/>
    <n v="8.35"/>
    <n v="98.96"/>
    <n v="7"/>
    <n v="126.1"/>
    <n v="87.74"/>
    <n v="94.64"/>
    <s v="Pass"/>
    <s v="No"/>
    <s v="None"/>
    <s v="None"/>
    <x v="1"/>
    <n v="0"/>
    <n v="0"/>
    <n v="0"/>
    <n v="0"/>
    <n v="0"/>
    <n v="0"/>
  </r>
  <r>
    <s v="B001608"/>
    <s v="Antidepressant"/>
    <s v="Line 1"/>
    <d v="2024-12-05T00:00:00"/>
    <s v="Team B"/>
    <n v="22.28"/>
    <n v="43.2"/>
    <n v="333"/>
    <n v="35.4"/>
    <n v="7.16"/>
    <n v="99.19"/>
    <n v="6.7"/>
    <n v="119.4"/>
    <n v="84.84"/>
    <n v="95.18"/>
    <s v="Pass"/>
    <s v="No"/>
    <s v="None"/>
    <s v="None"/>
    <x v="16"/>
    <n v="0"/>
    <n v="0"/>
    <n v="0"/>
    <n v="0"/>
    <n v="0"/>
    <n v="0"/>
  </r>
  <r>
    <s v="B001609"/>
    <s v="GLP-1 Agonist"/>
    <s v="Line 1"/>
    <d v="2025-07-09T00:00:00"/>
    <s v="Team A"/>
    <n v="21.55"/>
    <n v="30.06"/>
    <n v="321"/>
    <n v="39.299999999999997"/>
    <n v="7.26"/>
    <n v="98.66"/>
    <n v="7.14"/>
    <n v="136.69999999999999"/>
    <n v="84.95"/>
    <n v="91.59"/>
    <s v="Pass"/>
    <s v="No"/>
    <s v="None"/>
    <s v="None"/>
    <x v="10"/>
    <n v="0"/>
    <n v="0"/>
    <n v="0"/>
    <n v="0"/>
    <n v="0"/>
    <n v="0"/>
  </r>
  <r>
    <s v="B001610"/>
    <s v="GLP-1 Agonist"/>
    <s v="Line 3"/>
    <d v="2025-07-03T00:00:00"/>
    <s v="Team D"/>
    <n v="22.1"/>
    <n v="35.03"/>
    <n v="287"/>
    <n v="59.5"/>
    <n v="9.16"/>
    <n v="98.99"/>
    <n v="6.86"/>
    <n v="154.30000000000001"/>
    <n v="80.989999999999995"/>
    <n v="90.25"/>
    <s v="Pass"/>
    <s v="No"/>
    <s v="None"/>
    <s v="None"/>
    <x v="10"/>
    <n v="0"/>
    <n v="0"/>
    <n v="0"/>
    <n v="0"/>
    <n v="0"/>
    <n v="0"/>
  </r>
  <r>
    <s v="B001611"/>
    <s v="Antidepressant"/>
    <s v="Line 3"/>
    <d v="2025-09-01T00:00:00"/>
    <s v="Team B"/>
    <n v="20.82"/>
    <n v="33.14"/>
    <n v="334"/>
    <n v="40.6"/>
    <n v="6.84"/>
    <n v="99.46"/>
    <n v="6.53"/>
    <n v="129.30000000000001"/>
    <n v="86.55"/>
    <n v="97.06"/>
    <s v="Pass"/>
    <s v="No"/>
    <s v="None"/>
    <s v="None"/>
    <x v="9"/>
    <n v="0"/>
    <n v="0"/>
    <n v="0"/>
    <n v="0"/>
    <n v="0"/>
    <n v="0"/>
  </r>
  <r>
    <s v="B001612"/>
    <s v="COX-2 Inhibitor"/>
    <s v="Line 1"/>
    <d v="2024-03-28T00:00:00"/>
    <s v="Team D"/>
    <n v="21.7"/>
    <n v="34.76"/>
    <n v="313"/>
    <n v="39"/>
    <n v="6.62"/>
    <n v="99.58"/>
    <n v="6.55"/>
    <n v="125.9"/>
    <n v="91.69"/>
    <n v="96.02"/>
    <s v="Pass"/>
    <s v="No"/>
    <s v="None"/>
    <s v="None"/>
    <x v="21"/>
    <n v="0"/>
    <n v="0"/>
    <n v="0"/>
    <n v="0"/>
    <n v="0"/>
    <n v="0"/>
  </r>
  <r>
    <s v="B001613"/>
    <s v="COX-2 Inhibitor"/>
    <s v="Line 3"/>
    <d v="2024-11-27T00:00:00"/>
    <s v="Team D"/>
    <n v="22.3"/>
    <n v="45.13"/>
    <n v="324"/>
    <n v="39"/>
    <n v="6.75"/>
    <n v="99.25"/>
    <n v="6.65"/>
    <n v="112.1"/>
    <n v="89.88"/>
    <n v="72"/>
    <s v="Pass"/>
    <s v="No"/>
    <s v="None"/>
    <s v="None"/>
    <x v="5"/>
    <n v="0"/>
    <n v="0"/>
    <n v="0"/>
    <n v="0"/>
    <n v="0"/>
    <n v="0"/>
  </r>
  <r>
    <s v="B001614"/>
    <s v="GLP-1 Agonist"/>
    <s v="Line 2"/>
    <d v="2025-05-20T00:00:00"/>
    <s v="Team C"/>
    <n v="20.420000000000002"/>
    <n v="38.89"/>
    <n v="302"/>
    <n v="45.6"/>
    <n v="8.1300000000000008"/>
    <n v="98.95"/>
    <n v="7"/>
    <n v="141.9"/>
    <n v="86.36"/>
    <n v="94.51"/>
    <s v="Pass"/>
    <s v="No"/>
    <s v="None"/>
    <s v="None"/>
    <x v="8"/>
    <n v="0"/>
    <n v="0"/>
    <n v="0"/>
    <n v="0"/>
    <n v="0"/>
    <n v="0"/>
  </r>
  <r>
    <s v="B001615"/>
    <s v="AED"/>
    <s v="Line 1"/>
    <d v="2024-11-02T00:00:00"/>
    <s v="Team A"/>
    <n v="21.49"/>
    <n v="42.71"/>
    <n v="327"/>
    <n v="40.4"/>
    <n v="6.87"/>
    <n v="98.83"/>
    <n v="6.71"/>
    <n v="126.9"/>
    <n v="87.96"/>
    <n v="93.31"/>
    <s v="Pass"/>
    <s v="No"/>
    <s v="None"/>
    <s v="None"/>
    <x v="5"/>
    <n v="0"/>
    <n v="0"/>
    <n v="0"/>
    <n v="0"/>
    <n v="0"/>
    <n v="0"/>
  </r>
  <r>
    <s v="B001616"/>
    <s v="Antidepressant"/>
    <s v="Line 1"/>
    <d v="2025-05-02T00:00:00"/>
    <s v="Team D"/>
    <n v="21.72"/>
    <n v="35.42"/>
    <n v="350"/>
    <n v="39.299999999999997"/>
    <n v="7.32"/>
    <n v="99.18"/>
    <n v="6.72"/>
    <n v="124.2"/>
    <n v="88.46"/>
    <n v="94.89"/>
    <s v="Pass"/>
    <s v="No"/>
    <s v="None"/>
    <s v="None"/>
    <x v="8"/>
    <n v="0"/>
    <n v="0"/>
    <n v="0"/>
    <n v="0"/>
    <n v="0"/>
    <n v="0"/>
  </r>
  <r>
    <s v="B001617"/>
    <s v="Antidepressant"/>
    <s v="Line 1"/>
    <d v="2025-04-09T00:00:00"/>
    <s v="Team C"/>
    <n v="22.98"/>
    <m/>
    <n v="316"/>
    <n v="43.9"/>
    <n v="7.39"/>
    <n v="99.59"/>
    <n v="6.83"/>
    <n v="123"/>
    <n v="90.68"/>
    <n v="94"/>
    <s v="Pass"/>
    <s v="No"/>
    <s v="None"/>
    <s v="None"/>
    <x v="7"/>
    <n v="0"/>
    <n v="1"/>
    <n v="0"/>
    <n v="0"/>
    <n v="0"/>
    <n v="0"/>
  </r>
  <r>
    <s v="B001618"/>
    <s v="COX-2 Inhibitor"/>
    <s v="Line 2"/>
    <d v="2024-09-28T00:00:00"/>
    <s v="Team B"/>
    <n v="22.61"/>
    <m/>
    <n v="324"/>
    <n v="45.8"/>
    <n v="6.67"/>
    <n v="99.2"/>
    <n v="6.92"/>
    <n v="116.1"/>
    <n v="83.3"/>
    <n v="93.82"/>
    <s v="Pass"/>
    <s v="No"/>
    <s v="None"/>
    <s v="None"/>
    <x v="4"/>
    <n v="0"/>
    <n v="1"/>
    <n v="0"/>
    <n v="0"/>
    <n v="0"/>
    <n v="0"/>
  </r>
  <r>
    <s v="B001619"/>
    <s v="AED"/>
    <s v="Line 2"/>
    <d v="2024-03-14T00:00:00"/>
    <s v="Team D"/>
    <n v="22.57"/>
    <n v="43.74"/>
    <n v="298"/>
    <n v="50.2"/>
    <n v="8.49"/>
    <n v="98.91"/>
    <n v="7.01"/>
    <n v="123.9"/>
    <n v="87.46"/>
    <n v="92.98"/>
    <s v="Pass"/>
    <s v="No"/>
    <s v="None"/>
    <s v="None"/>
    <x v="21"/>
    <n v="0"/>
    <n v="0"/>
    <n v="0"/>
    <n v="0"/>
    <n v="0"/>
    <n v="0"/>
  </r>
  <r>
    <s v="B001620"/>
    <s v="Antidepressant"/>
    <s v="Line 2"/>
    <d v="2025-12-10T00:00:00"/>
    <s v="Team D"/>
    <n v="22.23"/>
    <n v="46.11"/>
    <n v="308"/>
    <n v="34.299999999999997"/>
    <n v="6.32"/>
    <n v="99.17"/>
    <n v="7.03"/>
    <n v="123.7"/>
    <n v="87.97"/>
    <n v="92.49"/>
    <s v="Pass"/>
    <s v="Yes"/>
    <s v="Equipment"/>
    <s v="Minor"/>
    <x v="6"/>
    <n v="0"/>
    <n v="0"/>
    <n v="0"/>
    <n v="0"/>
    <n v="0"/>
    <n v="0"/>
  </r>
  <r>
    <s v="B001621"/>
    <s v="Antidepressant"/>
    <s v="Line 1"/>
    <d v="2025-08-26T00:00:00"/>
    <s v="Team D"/>
    <n v="21.6"/>
    <n v="46.83"/>
    <n v="360"/>
    <n v="46.4"/>
    <n v="6.38"/>
    <n v="99.05"/>
    <m/>
    <n v="132.6"/>
    <n v="88.31"/>
    <n v="94.49"/>
    <s v="Pass"/>
    <s v="No"/>
    <s v="None"/>
    <s v="None"/>
    <x v="23"/>
    <n v="0"/>
    <n v="0"/>
    <n v="0"/>
    <n v="1"/>
    <n v="0"/>
    <n v="0"/>
  </r>
  <r>
    <s v="B001622"/>
    <s v="GLP-1 Agonist"/>
    <s v="Line 3"/>
    <d v="2025-10-16T00:00:00"/>
    <s v="Team A"/>
    <n v="21.6"/>
    <n v="38.74"/>
    <n v="314"/>
    <n v="51.1"/>
    <n v="8.73"/>
    <n v="98.99"/>
    <n v="7"/>
    <n v="141.4"/>
    <n v="85.96"/>
    <n v="91.96"/>
    <s v="Failed"/>
    <s v="No"/>
    <s v="None"/>
    <s v="None"/>
    <x v="17"/>
    <n v="0"/>
    <n v="0"/>
    <n v="0"/>
    <n v="0"/>
    <n v="0"/>
    <n v="0"/>
  </r>
  <r>
    <s v="B001623"/>
    <s v="AED"/>
    <s v="Line 2"/>
    <d v="2024-08-07T00:00:00"/>
    <s v="Team C"/>
    <n v="22.35"/>
    <n v="34.74"/>
    <n v="335"/>
    <n v="41.6"/>
    <n v="6"/>
    <n v="99.01"/>
    <n v="6.52"/>
    <n v="128.69999999999999"/>
    <n v="88.93"/>
    <n v="94.26"/>
    <s v="Pass"/>
    <s v="No"/>
    <s v="None"/>
    <s v="None"/>
    <x v="14"/>
    <n v="0"/>
    <n v="0"/>
    <n v="0"/>
    <n v="0"/>
    <n v="0"/>
    <n v="0"/>
  </r>
  <r>
    <s v="B001624"/>
    <s v="Antidepressant"/>
    <s v="Line 3"/>
    <d v="2024-08-19T00:00:00"/>
    <s v="Team B"/>
    <n v="22.9"/>
    <n v="38.22"/>
    <n v="316"/>
    <n v="44.5"/>
    <n v="8.26"/>
    <n v="98.98"/>
    <n v="6.73"/>
    <n v="122.7"/>
    <n v="90.43"/>
    <n v="93.67"/>
    <s v="Pass"/>
    <s v="No"/>
    <s v="None"/>
    <s v="None"/>
    <x v="14"/>
    <n v="0"/>
    <n v="0"/>
    <n v="0"/>
    <n v="0"/>
    <n v="0"/>
    <n v="0"/>
  </r>
  <r>
    <s v="B001625"/>
    <s v="GLP-1 Agonist"/>
    <s v="Line 1"/>
    <d v="2024-08-24T00:00:00"/>
    <s v="Team A"/>
    <n v="21.4"/>
    <n v="39.51"/>
    <n v="300"/>
    <n v="51.1"/>
    <n v="7.97"/>
    <n v="99.23"/>
    <n v="7.01"/>
    <n v="144.69999999999999"/>
    <n v="82.42"/>
    <n v="91.26"/>
    <s v="Pass"/>
    <s v="No"/>
    <s v="None"/>
    <s v="None"/>
    <x v="14"/>
    <n v="0"/>
    <n v="0"/>
    <n v="0"/>
    <n v="0"/>
    <n v="0"/>
    <n v="0"/>
  </r>
  <r>
    <s v="B001626"/>
    <s v="COX-2 Inhibitor"/>
    <s v="Line 2"/>
    <d v="2024-01-23T00:00:00"/>
    <s v="Team B"/>
    <n v="21.26"/>
    <n v="39.119999999999997"/>
    <n v="353"/>
    <n v="38.299999999999997"/>
    <n v="5.82"/>
    <n v="98.7"/>
    <n v="6.71"/>
    <n v="119.9"/>
    <n v="90.87"/>
    <n v="95.91"/>
    <s v="Pass"/>
    <s v="Yes"/>
    <s v="Equipment"/>
    <s v="Minor"/>
    <x v="12"/>
    <n v="0"/>
    <n v="0"/>
    <n v="0"/>
    <n v="0"/>
    <n v="0"/>
    <n v="0"/>
  </r>
  <r>
    <s v="B001627"/>
    <s v="GLP-1 Agonist"/>
    <s v="Line 3"/>
    <d v="2024-05-04T00:00:00"/>
    <s v="Team A"/>
    <n v="20.21"/>
    <n v="34.729999999999997"/>
    <n v="291"/>
    <n v="52.1"/>
    <n v="7.77"/>
    <n v="99.15"/>
    <n v="6.7"/>
    <n v="140"/>
    <n v="84.51"/>
    <n v="93.25"/>
    <s v="Pass"/>
    <s v="No"/>
    <s v="None"/>
    <s v="None"/>
    <x v="3"/>
    <n v="0"/>
    <n v="0"/>
    <n v="0"/>
    <n v="0"/>
    <n v="0"/>
    <n v="0"/>
  </r>
  <r>
    <s v="B001628"/>
    <s v="Antidepressant"/>
    <s v="Line 1"/>
    <d v="2024-08-13T00:00:00"/>
    <s v="Team A"/>
    <n v="21.76"/>
    <n v="42.35"/>
    <n v="315"/>
    <n v="37.299999999999997"/>
    <n v="5.94"/>
    <n v="98.97"/>
    <n v="6.76"/>
    <n v="129.5"/>
    <n v="87.84"/>
    <n v="96.74"/>
    <s v="Pass"/>
    <s v="No"/>
    <s v="None"/>
    <s v="None"/>
    <x v="14"/>
    <n v="0"/>
    <n v="0"/>
    <n v="0"/>
    <n v="0"/>
    <n v="0"/>
    <n v="0"/>
  </r>
  <r>
    <s v="B001629"/>
    <s v="Antidepressant"/>
    <s v="Line 1"/>
    <d v="2025-12-22T00:00:00"/>
    <s v="Team C"/>
    <n v="20.25"/>
    <n v="54.15"/>
    <n v="308"/>
    <n v="52"/>
    <n v="7.56"/>
    <n v="98.43"/>
    <n v="6.95"/>
    <n v="137.80000000000001"/>
    <n v="90.68"/>
    <n v="93.21"/>
    <s v="Pass"/>
    <s v="No"/>
    <s v="None"/>
    <s v="None"/>
    <x v="6"/>
    <n v="0"/>
    <n v="0"/>
    <n v="0"/>
    <n v="0"/>
    <n v="0"/>
    <n v="0"/>
  </r>
  <r>
    <s v="B001630"/>
    <s v="GLP-1 Agonist"/>
    <s v="Line 1"/>
    <d v="2024-05-29T00:00:00"/>
    <s v="Team C"/>
    <n v="22.85"/>
    <n v="37.56"/>
    <n v="292"/>
    <n v="37.4"/>
    <n v="6.7"/>
    <n v="98.67"/>
    <n v="6.88"/>
    <n v="116.7"/>
    <n v="89.45"/>
    <n v="92.09"/>
    <s v="Pass"/>
    <s v="Yes"/>
    <s v="Process"/>
    <s v="Minor"/>
    <x v="3"/>
    <n v="0"/>
    <n v="0"/>
    <n v="0"/>
    <n v="0"/>
    <n v="0"/>
    <n v="0"/>
  </r>
  <r>
    <s v="B001631"/>
    <s v="GLP-1 Agonist"/>
    <s v="Line 1"/>
    <d v="2025-01-06T00:00:00"/>
    <s v="Team B"/>
    <n v="21.95"/>
    <n v="39.99"/>
    <n v="301"/>
    <n v="51.2"/>
    <n v="8.19"/>
    <n v="98.92"/>
    <n v="7.06"/>
    <n v="140.69999999999999"/>
    <n v="84.51"/>
    <n v="93.79"/>
    <s v="Pass"/>
    <s v="No"/>
    <s v="None"/>
    <s v="None"/>
    <x v="0"/>
    <n v="0"/>
    <n v="0"/>
    <n v="0"/>
    <n v="0"/>
    <n v="0"/>
    <n v="0"/>
  </r>
  <r>
    <s v="B001632"/>
    <s v="AED"/>
    <s v="Line 2"/>
    <d v="2025-02-04T00:00:00"/>
    <s v="Team A"/>
    <n v="21.32"/>
    <n v="37.44"/>
    <n v="300"/>
    <n v="47"/>
    <n v="7.2"/>
    <n v="99.1"/>
    <n v="6.81"/>
    <n v="124"/>
    <n v="88.44"/>
    <n v="95.04"/>
    <s v="Pass"/>
    <s v="No"/>
    <s v="None"/>
    <s v="None"/>
    <x v="1"/>
    <n v="0"/>
    <n v="0"/>
    <n v="0"/>
    <n v="0"/>
    <n v="0"/>
    <n v="0"/>
  </r>
  <r>
    <s v="B001633"/>
    <s v="COX-2 Inhibitor"/>
    <s v="Line 1"/>
    <d v="2024-09-20T00:00:00"/>
    <s v="Team D"/>
    <n v="21.67"/>
    <n v="49.22"/>
    <n v="345"/>
    <n v="41.5"/>
    <n v="6.46"/>
    <n v="99.31"/>
    <m/>
    <n v="121.7"/>
    <n v="88.26"/>
    <n v="95.97"/>
    <s v="Pass"/>
    <s v="Yes"/>
    <s v="Process"/>
    <s v="Major"/>
    <x v="4"/>
    <n v="0"/>
    <n v="0"/>
    <n v="0"/>
    <n v="1"/>
    <n v="0"/>
    <n v="0"/>
  </r>
  <r>
    <s v="B001634"/>
    <s v="COX-2 Inhibitor"/>
    <s v="Line 1"/>
    <d v="2025-11-02T00:00:00"/>
    <s v="Team C"/>
    <n v="23.27"/>
    <n v="47.37"/>
    <n v="345"/>
    <n v="33.1"/>
    <n v="6.71"/>
    <n v="99.31"/>
    <n v="6.72"/>
    <n v="86.2"/>
    <n v="88.93"/>
    <n v="94.97"/>
    <s v="Pass"/>
    <s v="No"/>
    <s v="None"/>
    <s v="None"/>
    <x v="18"/>
    <n v="0"/>
    <n v="0"/>
    <n v="0"/>
    <n v="0"/>
    <n v="0"/>
    <n v="0"/>
  </r>
  <r>
    <s v="B001635"/>
    <s v="AED"/>
    <s v="Line 2"/>
    <d v="2024-03-09T00:00:00"/>
    <s v="Team C"/>
    <m/>
    <n v="48.03"/>
    <n v="312"/>
    <n v="51.4"/>
    <n v="7.87"/>
    <n v="98.48"/>
    <n v="7.12"/>
    <n v="137.5"/>
    <n v="84.21"/>
    <n v="93.02"/>
    <s v="Pass"/>
    <s v="No"/>
    <s v="None"/>
    <s v="None"/>
    <x v="21"/>
    <n v="1"/>
    <n v="0"/>
    <n v="0"/>
    <n v="0"/>
    <n v="0"/>
    <n v="0"/>
  </r>
  <r>
    <s v="B001636"/>
    <s v="GLP-1 Agonist"/>
    <s v="Line 1"/>
    <d v="2025-09-28T00:00:00"/>
    <s v="Team A"/>
    <n v="20.74"/>
    <n v="46.8"/>
    <n v="285"/>
    <n v="46.4"/>
    <n v="8.3699999999999992"/>
    <n v="98.97"/>
    <n v="7.21"/>
    <n v="143.30000000000001"/>
    <n v="86.96"/>
    <n v="94.48"/>
    <s v="Pass"/>
    <s v="No"/>
    <s v="None"/>
    <s v="None"/>
    <x v="9"/>
    <n v="0"/>
    <n v="0"/>
    <n v="0"/>
    <n v="0"/>
    <n v="0"/>
    <n v="0"/>
  </r>
  <r>
    <s v="B001637"/>
    <s v="GLP-1 Agonist"/>
    <s v="Line 2"/>
    <d v="2025-06-27T00:00:00"/>
    <s v="Team A"/>
    <n v="20.93"/>
    <m/>
    <n v="302"/>
    <n v="40.5"/>
    <n v="7.19"/>
    <n v="99.17"/>
    <n v="6.9"/>
    <n v="132.9"/>
    <n v="85.7"/>
    <n v="92.09"/>
    <s v="Pass"/>
    <s v="No"/>
    <s v="None"/>
    <s v="None"/>
    <x v="2"/>
    <n v="0"/>
    <n v="1"/>
    <n v="0"/>
    <n v="0"/>
    <n v="0"/>
    <n v="0"/>
  </r>
  <r>
    <s v="B001638"/>
    <s v="AED"/>
    <s v="Line 3"/>
    <d v="2024-08-11T00:00:00"/>
    <s v="Team A"/>
    <n v="21.89"/>
    <n v="42.49"/>
    <n v="306"/>
    <n v="40.5"/>
    <n v="7.48"/>
    <n v="99.02"/>
    <n v="7.25"/>
    <n v="118.8"/>
    <n v="87.56"/>
    <n v="91.66"/>
    <s v="Pass"/>
    <s v="No"/>
    <s v="None"/>
    <s v="None"/>
    <x v="14"/>
    <n v="0"/>
    <n v="0"/>
    <n v="0"/>
    <n v="0"/>
    <n v="0"/>
    <n v="0"/>
  </r>
  <r>
    <s v="B001639"/>
    <s v="Antidepressant"/>
    <s v="Line 1"/>
    <d v="2025-07-15T00:00:00"/>
    <s v="Team A"/>
    <n v="22.47"/>
    <n v="50.55"/>
    <n v="321"/>
    <n v="41.7"/>
    <n v="6.64"/>
    <n v="99.1"/>
    <n v="6.84"/>
    <m/>
    <n v="90.01"/>
    <n v="93.22"/>
    <s v="Pass"/>
    <s v="No"/>
    <s v="None"/>
    <s v="None"/>
    <x v="10"/>
    <n v="0"/>
    <n v="0"/>
    <n v="0"/>
    <n v="0"/>
    <n v="1"/>
    <n v="0"/>
  </r>
  <r>
    <s v="B001640"/>
    <s v="COX-2 Inhibitor"/>
    <s v="Line 1"/>
    <d v="2024-11-09T00:00:00"/>
    <s v="Team D"/>
    <n v="23.39"/>
    <n v="46.16"/>
    <n v="360"/>
    <n v="29.2"/>
    <n v="6.38"/>
    <n v="98.56"/>
    <n v="6.88"/>
    <n v="122.3"/>
    <n v="90.82"/>
    <n v="93.59"/>
    <s v="Pass"/>
    <s v="No"/>
    <s v="None"/>
    <s v="None"/>
    <x v="5"/>
    <n v="0"/>
    <n v="0"/>
    <n v="0"/>
    <n v="0"/>
    <n v="0"/>
    <n v="0"/>
  </r>
  <r>
    <s v="B001641"/>
    <s v="COX-2 Inhibitor"/>
    <s v="Line 1"/>
    <d v="2025-12-10T00:00:00"/>
    <s v="Team B"/>
    <n v="23.28"/>
    <n v="31.9"/>
    <n v="317"/>
    <n v="46.9"/>
    <n v="6.48"/>
    <n v="99.04"/>
    <n v="6.43"/>
    <n v="119.5"/>
    <n v="91.75"/>
    <n v="94.05"/>
    <s v="Pass"/>
    <s v="Yes"/>
    <s v="Material"/>
    <s v="Minor"/>
    <x v="6"/>
    <n v="0"/>
    <n v="0"/>
    <n v="0"/>
    <n v="0"/>
    <n v="0"/>
    <n v="0"/>
  </r>
  <r>
    <s v="B001642"/>
    <s v="Antidepressant"/>
    <s v="Line 1"/>
    <d v="2024-01-27T00:00:00"/>
    <s v="Team C"/>
    <n v="22"/>
    <n v="44.27"/>
    <n v="359"/>
    <n v="47.8"/>
    <n v="6.97"/>
    <n v="99.45"/>
    <n v="6.93"/>
    <n v="126.7"/>
    <n v="86.99"/>
    <n v="96.79"/>
    <s v="Pass"/>
    <s v="No"/>
    <s v="None"/>
    <s v="None"/>
    <x v="12"/>
    <n v="0"/>
    <n v="0"/>
    <n v="0"/>
    <n v="0"/>
    <n v="0"/>
    <n v="0"/>
  </r>
  <r>
    <s v="B001643"/>
    <s v="GLP-1 Agonist"/>
    <s v="Line 2"/>
    <d v="2024-01-22T00:00:00"/>
    <s v="Team D"/>
    <n v="22.27"/>
    <n v="37.090000000000003"/>
    <n v="299"/>
    <n v="58"/>
    <n v="7.92"/>
    <n v="98.87"/>
    <n v="7.01"/>
    <n v="128.4"/>
    <n v="86.86"/>
    <n v="91.59"/>
    <s v="Pass"/>
    <s v="No"/>
    <s v="None"/>
    <s v="None"/>
    <x v="12"/>
    <n v="0"/>
    <n v="0"/>
    <n v="0"/>
    <n v="0"/>
    <n v="0"/>
    <n v="0"/>
  </r>
  <r>
    <s v="B001644"/>
    <s v="Antidepressant"/>
    <s v="Line 1"/>
    <d v="2025-02-01T00:00:00"/>
    <s v="Team D"/>
    <n v="21.5"/>
    <n v="46.49"/>
    <n v="327"/>
    <n v="51.5"/>
    <n v="7.49"/>
    <n v="99.67"/>
    <n v="6.75"/>
    <n v="135.9"/>
    <n v="88.44"/>
    <n v="93.36"/>
    <s v="Pass"/>
    <s v="No"/>
    <s v="None"/>
    <s v="None"/>
    <x v="1"/>
    <n v="0"/>
    <n v="0"/>
    <n v="0"/>
    <n v="0"/>
    <n v="0"/>
    <n v="0"/>
  </r>
  <r>
    <s v="B001645"/>
    <s v="Antidepressant"/>
    <s v="Line 1"/>
    <d v="2025-11-11T00:00:00"/>
    <s v="Team B"/>
    <n v="20.63"/>
    <n v="44.04"/>
    <n v="306"/>
    <n v="39.1"/>
    <n v="6.9"/>
    <n v="98.75"/>
    <n v="6.81"/>
    <n v="110.6"/>
    <n v="91.88"/>
    <n v="94.02"/>
    <s v="Pass"/>
    <s v="No"/>
    <s v="None"/>
    <s v="None"/>
    <x v="18"/>
    <n v="0"/>
    <n v="0"/>
    <n v="0"/>
    <n v="0"/>
    <n v="0"/>
    <n v="0"/>
  </r>
  <r>
    <s v="B001646"/>
    <s v="GLP-1 Agonist"/>
    <s v="Line 3"/>
    <d v="2024-02-16T00:00:00"/>
    <s v="Team B"/>
    <n v="21"/>
    <n v="31.3"/>
    <n v="321"/>
    <n v="44.7"/>
    <n v="8.31"/>
    <n v="99.49"/>
    <n v="7.06"/>
    <n v="144.1"/>
    <n v="90.33"/>
    <n v="93.4"/>
    <s v="Pass"/>
    <s v="No"/>
    <s v="None"/>
    <s v="None"/>
    <x v="15"/>
    <n v="0"/>
    <n v="0"/>
    <n v="0"/>
    <n v="0"/>
    <n v="0"/>
    <n v="0"/>
  </r>
  <r>
    <s v="B001647"/>
    <s v="GLP-1 Agonist"/>
    <s v="Line 3"/>
    <d v="2025-07-22T00:00:00"/>
    <s v="Team B"/>
    <n v="20.9"/>
    <n v="41.34"/>
    <n v="298"/>
    <n v="33.799999999999997"/>
    <n v="7.59"/>
    <n v="98.73"/>
    <n v="6.89"/>
    <n v="139.69999999999999"/>
    <n v="84.09"/>
    <n v="91.04"/>
    <s v="Pass"/>
    <s v="No"/>
    <s v="None"/>
    <s v="None"/>
    <x v="10"/>
    <n v="0"/>
    <n v="0"/>
    <n v="0"/>
    <n v="0"/>
    <n v="0"/>
    <n v="0"/>
  </r>
  <r>
    <s v="B001648"/>
    <s v="AED"/>
    <s v="Line 1"/>
    <d v="2025-11-17T00:00:00"/>
    <s v="Team A"/>
    <n v="21.33"/>
    <n v="45.05"/>
    <n v="308"/>
    <n v="41.8"/>
    <n v="6.87"/>
    <n v="99.21"/>
    <n v="6.99"/>
    <n v="127.1"/>
    <n v="88.17"/>
    <n v="93.18"/>
    <s v="Pass"/>
    <s v="No"/>
    <s v="None"/>
    <s v="None"/>
    <x v="18"/>
    <n v="0"/>
    <n v="0"/>
    <n v="0"/>
    <n v="0"/>
    <n v="0"/>
    <n v="0"/>
  </r>
  <r>
    <s v="B001649"/>
    <s v="AED"/>
    <s v="Line 1"/>
    <d v="2024-12-21T00:00:00"/>
    <s v="Team D"/>
    <n v="21.08"/>
    <n v="45.82"/>
    <n v="305"/>
    <n v="54.7"/>
    <n v="7.75"/>
    <n v="98.88"/>
    <n v="7"/>
    <n v="127.2"/>
    <n v="85.01"/>
    <n v="91.6"/>
    <s v="Pass"/>
    <s v="No"/>
    <s v="None"/>
    <s v="None"/>
    <x v="16"/>
    <n v="0"/>
    <n v="0"/>
    <n v="0"/>
    <n v="0"/>
    <n v="0"/>
    <n v="0"/>
  </r>
  <r>
    <s v="B001650"/>
    <s v="AED"/>
    <s v="Line 2"/>
    <d v="2025-09-25T00:00:00"/>
    <s v="Team C"/>
    <n v="21.45"/>
    <n v="46.88"/>
    <n v="310"/>
    <n v="39.4"/>
    <n v="6.6"/>
    <n v="98.95"/>
    <n v="6.97"/>
    <n v="138.6"/>
    <n v="87.94"/>
    <n v="92.75"/>
    <s v="Pass"/>
    <s v="No"/>
    <s v="None"/>
    <s v="None"/>
    <x v="9"/>
    <n v="0"/>
    <n v="0"/>
    <n v="0"/>
    <n v="0"/>
    <n v="0"/>
    <n v="0"/>
  </r>
  <r>
    <s v="B001651"/>
    <s v="Antidepressant"/>
    <s v="Line 3"/>
    <d v="2025-07-07T00:00:00"/>
    <s v="Team B"/>
    <n v="22.47"/>
    <n v="49.48"/>
    <n v="328"/>
    <n v="41.3"/>
    <n v="7.64"/>
    <n v="99.11"/>
    <n v="6.7"/>
    <n v="127"/>
    <n v="86.64"/>
    <n v="93.39"/>
    <s v="Pass"/>
    <s v="No"/>
    <s v="None"/>
    <s v="None"/>
    <x v="10"/>
    <n v="0"/>
    <n v="0"/>
    <n v="0"/>
    <n v="0"/>
    <n v="0"/>
    <n v="0"/>
  </r>
  <r>
    <s v="B001652"/>
    <s v="Antidepressant"/>
    <s v="Line 3"/>
    <d v="2024-06-05T00:00:00"/>
    <s v="Team C"/>
    <n v="23.29"/>
    <n v="44.07"/>
    <n v="323"/>
    <n v="40.4"/>
    <n v="7.14"/>
    <n v="98.83"/>
    <n v="6.93"/>
    <n v="127.2"/>
    <n v="86.48"/>
    <n v="93.9"/>
    <s v="Pass"/>
    <s v="No"/>
    <s v="None"/>
    <s v="None"/>
    <x v="19"/>
    <n v="0"/>
    <n v="0"/>
    <n v="0"/>
    <n v="0"/>
    <n v="0"/>
    <n v="0"/>
  </r>
  <r>
    <s v="B001653"/>
    <s v="Antidepressant"/>
    <s v="Line 1"/>
    <d v="2025-09-16T00:00:00"/>
    <s v="Team C"/>
    <n v="20.71"/>
    <n v="42.11"/>
    <n v="319"/>
    <n v="43.1"/>
    <n v="7.15"/>
    <n v="99.35"/>
    <n v="6.8"/>
    <n v="117.4"/>
    <n v="85.39"/>
    <n v="94.96"/>
    <s v="Pass"/>
    <s v="No"/>
    <s v="None"/>
    <s v="None"/>
    <x v="9"/>
    <n v="0"/>
    <n v="0"/>
    <n v="0"/>
    <n v="0"/>
    <n v="0"/>
    <n v="0"/>
  </r>
  <r>
    <s v="B001654"/>
    <s v="Antidepressant"/>
    <s v="Line 1"/>
    <d v="2025-05-26T00:00:00"/>
    <s v="Team A"/>
    <n v="21.03"/>
    <n v="47.74"/>
    <n v="307"/>
    <n v="48.1"/>
    <n v="7.33"/>
    <n v="98.96"/>
    <n v="7.02"/>
    <n v="131"/>
    <n v="87.12"/>
    <n v="93.33"/>
    <s v="Pass"/>
    <s v="No"/>
    <s v="None"/>
    <s v="None"/>
    <x v="8"/>
    <n v="0"/>
    <n v="0"/>
    <n v="0"/>
    <n v="0"/>
    <n v="0"/>
    <n v="0"/>
  </r>
  <r>
    <s v="B001655"/>
    <s v="AED"/>
    <s v="Line 2"/>
    <d v="2024-01-10T00:00:00"/>
    <s v="Team C"/>
    <n v="21.21"/>
    <n v="55.21"/>
    <n v="301"/>
    <n v="36.5"/>
    <n v="7.88"/>
    <n v="98.85"/>
    <n v="7.13"/>
    <n v="123.4"/>
    <n v="90.28"/>
    <n v="94.36"/>
    <s v="Pass"/>
    <s v="No"/>
    <s v="None"/>
    <s v="None"/>
    <x v="12"/>
    <n v="0"/>
    <n v="0"/>
    <n v="0"/>
    <n v="0"/>
    <n v="0"/>
    <n v="0"/>
  </r>
  <r>
    <s v="B001656"/>
    <s v="GLP-1 Agonist"/>
    <s v="Line 3"/>
    <d v="2025-02-19T00:00:00"/>
    <s v="Team D"/>
    <n v="22.07"/>
    <n v="44.58"/>
    <n v="292"/>
    <n v="42.1"/>
    <n v="8.15"/>
    <n v="98.08"/>
    <n v="7.05"/>
    <n v="124.3"/>
    <n v="85.38"/>
    <n v="93.54"/>
    <s v="Pass"/>
    <s v="No"/>
    <s v="None"/>
    <s v="None"/>
    <x v="1"/>
    <n v="0"/>
    <n v="0"/>
    <n v="0"/>
    <n v="0"/>
    <n v="0"/>
    <n v="0"/>
  </r>
  <r>
    <s v="B001657"/>
    <s v="Antidepressant"/>
    <s v="Line 3"/>
    <d v="2025-04-23T00:00:00"/>
    <s v="Team C"/>
    <n v="21.85"/>
    <n v="43.03"/>
    <n v="328"/>
    <n v="51.7"/>
    <n v="7.73"/>
    <n v="98.96"/>
    <n v="6.86"/>
    <n v="146.19999999999999"/>
    <n v="84.94"/>
    <n v="92.44"/>
    <s v="Pass"/>
    <s v="No"/>
    <s v="None"/>
    <s v="None"/>
    <x v="7"/>
    <n v="0"/>
    <n v="0"/>
    <n v="0"/>
    <n v="0"/>
    <n v="0"/>
    <n v="0"/>
  </r>
  <r>
    <s v="B001658"/>
    <s v="AED"/>
    <s v="Line 1"/>
    <d v="2025-08-08T00:00:00"/>
    <s v="Team C"/>
    <n v="21.26"/>
    <n v="46.16"/>
    <n v="327"/>
    <n v="48"/>
    <n v="7.03"/>
    <n v="99.31"/>
    <n v="6.84"/>
    <n v="148"/>
    <n v="84.92"/>
    <n v="92.83"/>
    <s v="Pass"/>
    <s v="No"/>
    <s v="None"/>
    <s v="None"/>
    <x v="23"/>
    <n v="0"/>
    <n v="0"/>
    <n v="0"/>
    <n v="0"/>
    <n v="0"/>
    <n v="0"/>
  </r>
  <r>
    <s v="B001659"/>
    <s v="GLP-1 Agonist"/>
    <s v="Line 2"/>
    <d v="2025-07-17T00:00:00"/>
    <s v="Team A"/>
    <n v="22.04"/>
    <n v="41.28"/>
    <n v="314"/>
    <n v="45.6"/>
    <n v="8.16"/>
    <n v="99.09"/>
    <n v="7.18"/>
    <n v="146.69999999999999"/>
    <n v="83.95"/>
    <n v="93.06"/>
    <s v="Pass"/>
    <s v="No"/>
    <s v="None"/>
    <s v="None"/>
    <x v="10"/>
    <n v="0"/>
    <n v="0"/>
    <n v="0"/>
    <n v="0"/>
    <n v="0"/>
    <n v="0"/>
  </r>
  <r>
    <s v="B001660"/>
    <s v="Antidepressant"/>
    <s v="Line 1"/>
    <d v="2024-12-13T00:00:00"/>
    <s v="Team C"/>
    <n v="22.72"/>
    <n v="42.09"/>
    <n v="320"/>
    <n v="51.4"/>
    <n v="7.18"/>
    <n v="99.33"/>
    <n v="6.76"/>
    <n v="139.4"/>
    <n v="85.79"/>
    <n v="93.14"/>
    <s v="Pass"/>
    <s v="Yes"/>
    <s v="Equipment"/>
    <s v="Minor"/>
    <x v="16"/>
    <n v="0"/>
    <n v="0"/>
    <n v="0"/>
    <n v="0"/>
    <n v="0"/>
    <n v="0"/>
  </r>
  <r>
    <s v="B001661"/>
    <s v="Antidepressant"/>
    <s v="Line 3"/>
    <d v="2024-08-06T00:00:00"/>
    <s v="Team D"/>
    <n v="21.99"/>
    <n v="52.83"/>
    <n v="327"/>
    <n v="36"/>
    <n v="6.3"/>
    <n v="98.92"/>
    <n v="6.92"/>
    <n v="139.1"/>
    <n v="89.24"/>
    <n v="93.31"/>
    <s v="Pass"/>
    <s v="No"/>
    <s v="None"/>
    <s v="None"/>
    <x v="14"/>
    <n v="0"/>
    <n v="0"/>
    <n v="0"/>
    <n v="0"/>
    <n v="0"/>
    <n v="0"/>
  </r>
  <r>
    <s v="B001662"/>
    <s v="COX-2 Inhibitor"/>
    <s v="Line 3"/>
    <d v="2024-05-20T00:00:00"/>
    <s v="Team B"/>
    <n v="21.89"/>
    <n v="39.25"/>
    <n v="337"/>
    <n v="44.6"/>
    <n v="7.07"/>
    <n v="99.68"/>
    <n v="6.81"/>
    <n v="115.6"/>
    <n v="89.97"/>
    <n v="93.33"/>
    <s v="Pass"/>
    <s v="No"/>
    <s v="None"/>
    <s v="None"/>
    <x v="3"/>
    <n v="0"/>
    <n v="0"/>
    <n v="0"/>
    <n v="0"/>
    <n v="0"/>
    <n v="0"/>
  </r>
  <r>
    <s v="B001663"/>
    <s v="AED"/>
    <s v="Line 2"/>
    <d v="2024-03-06T00:00:00"/>
    <s v="Team C"/>
    <n v="22"/>
    <n v="49.77"/>
    <n v="284"/>
    <n v="44.6"/>
    <n v="7.39"/>
    <n v="98.95"/>
    <n v="7.05"/>
    <n v="121.4"/>
    <n v="84.14"/>
    <n v="92.94"/>
    <s v="Pass"/>
    <s v="No"/>
    <s v="None"/>
    <s v="None"/>
    <x v="21"/>
    <n v="0"/>
    <n v="0"/>
    <n v="0"/>
    <n v="0"/>
    <n v="0"/>
    <n v="0"/>
  </r>
  <r>
    <s v="B001664"/>
    <s v="Antidepressant"/>
    <s v="Line 1"/>
    <d v="2025-04-12T00:00:00"/>
    <s v="Team C"/>
    <n v="21.83"/>
    <n v="41.37"/>
    <n v="316"/>
    <n v="45.3"/>
    <n v="6.67"/>
    <n v="98.93"/>
    <m/>
    <n v="123.6"/>
    <n v="87.33"/>
    <n v="94.42"/>
    <s v="Pass"/>
    <s v="No"/>
    <s v="None"/>
    <s v="None"/>
    <x v="7"/>
    <n v="0"/>
    <n v="0"/>
    <n v="0"/>
    <n v="1"/>
    <n v="0"/>
    <n v="0"/>
  </r>
  <r>
    <s v="B001665"/>
    <s v="AED"/>
    <s v="Line 2"/>
    <d v="2025-12-02T00:00:00"/>
    <s v="Team A"/>
    <n v="21.62"/>
    <n v="36.6"/>
    <n v="308"/>
    <n v="30.9"/>
    <n v="6.74"/>
    <n v="99.31"/>
    <n v="6.87"/>
    <n v="124"/>
    <n v="91.84"/>
    <n v="91.28"/>
    <s v="Pass"/>
    <s v="No"/>
    <s v="None"/>
    <s v="None"/>
    <x v="6"/>
    <n v="0"/>
    <n v="0"/>
    <n v="0"/>
    <n v="0"/>
    <n v="0"/>
    <n v="0"/>
  </r>
  <r>
    <s v="B001666"/>
    <s v="AED"/>
    <s v="Line 2"/>
    <d v="2024-02-28T00:00:00"/>
    <s v="Team B"/>
    <n v="21.42"/>
    <n v="43.06"/>
    <n v="296"/>
    <n v="43.6"/>
    <n v="7.21"/>
    <n v="99.24"/>
    <n v="6.99"/>
    <n v="127.6"/>
    <n v="84.36"/>
    <n v="93.69"/>
    <s v="Pass"/>
    <s v="No"/>
    <s v="None"/>
    <s v="None"/>
    <x v="15"/>
    <n v="0"/>
    <n v="0"/>
    <n v="0"/>
    <n v="0"/>
    <n v="0"/>
    <n v="0"/>
  </r>
  <r>
    <s v="B001667"/>
    <s v="AED"/>
    <s v="Line 3"/>
    <d v="2025-05-28T00:00:00"/>
    <s v="Team D"/>
    <n v="22.49"/>
    <n v="41.27"/>
    <n v="305"/>
    <n v="49.6"/>
    <n v="7.78"/>
    <m/>
    <n v="6.87"/>
    <n v="126.4"/>
    <n v="88.37"/>
    <n v="93.26"/>
    <s v="Pass"/>
    <s v="No"/>
    <s v="None"/>
    <s v="None"/>
    <x v="8"/>
    <n v="0"/>
    <n v="0"/>
    <n v="1"/>
    <n v="0"/>
    <n v="0"/>
    <n v="0"/>
  </r>
  <r>
    <s v="B001668"/>
    <s v="Antidepressant"/>
    <s v="Line 2"/>
    <d v="2025-03-03T00:00:00"/>
    <s v="Team D"/>
    <n v="22.19"/>
    <n v="44.89"/>
    <n v="322"/>
    <n v="41.7"/>
    <n v="7.67"/>
    <n v="98.92"/>
    <n v="6.95"/>
    <n v="126"/>
    <n v="86.8"/>
    <n v="94.6"/>
    <s v="Pass"/>
    <s v="No"/>
    <s v="None"/>
    <s v="None"/>
    <x v="11"/>
    <n v="0"/>
    <n v="0"/>
    <n v="0"/>
    <n v="0"/>
    <n v="0"/>
    <n v="0"/>
  </r>
  <r>
    <s v="B001669"/>
    <s v="Antidepressant"/>
    <s v="Line3"/>
    <d v="2024-05-05T00:00:00"/>
    <s v="Team B"/>
    <n v="22.78"/>
    <n v="42.46"/>
    <n v="300"/>
    <n v="50.4"/>
    <n v="6.92"/>
    <n v="99.12"/>
    <n v="6.65"/>
    <n v="132.4"/>
    <n v="87.45"/>
    <n v="93.05"/>
    <s v="Pass"/>
    <s v="No"/>
    <s v="None"/>
    <s v="None"/>
    <x v="3"/>
    <n v="0"/>
    <n v="0"/>
    <n v="0"/>
    <n v="0"/>
    <n v="0"/>
    <n v="0"/>
  </r>
  <r>
    <s v="B001670"/>
    <s v="AED"/>
    <s v="Line 1"/>
    <d v="2024-06-04T00:00:00"/>
    <s v="Team B"/>
    <n v="22.8"/>
    <n v="38.89"/>
    <n v="302"/>
    <n v="51.7"/>
    <n v="8.65"/>
    <n v="99.42"/>
    <n v="6.88"/>
    <n v="142.30000000000001"/>
    <n v="85.31"/>
    <n v="92.85"/>
    <s v="Pass"/>
    <s v="No"/>
    <s v="None"/>
    <s v="None"/>
    <x v="19"/>
    <n v="0"/>
    <n v="0"/>
    <n v="0"/>
    <n v="0"/>
    <n v="0"/>
    <n v="0"/>
  </r>
  <r>
    <s v="B001671"/>
    <s v="GLP-1 Agonist"/>
    <s v="Line 1"/>
    <d v="2024-07-26T00:00:00"/>
    <s v="Team D"/>
    <n v="21.84"/>
    <n v="47.36"/>
    <n v="328"/>
    <n v="42.7"/>
    <n v="7.6"/>
    <n v="98.96"/>
    <n v="7.18"/>
    <n v="134.69999999999999"/>
    <n v="87.96"/>
    <n v="93.27"/>
    <s v="Pass"/>
    <s v="No"/>
    <s v="None"/>
    <s v="None"/>
    <x v="22"/>
    <n v="0"/>
    <n v="0"/>
    <n v="0"/>
    <n v="0"/>
    <n v="0"/>
    <n v="0"/>
  </r>
  <r>
    <s v="B001672"/>
    <s v="COX-2 Inhibitor"/>
    <s v="Line 1"/>
    <d v="2025-05-15T00:00:00"/>
    <s v="Team A"/>
    <n v="22.12"/>
    <n v="48.45"/>
    <n v="311"/>
    <n v="41.5"/>
    <n v="7.04"/>
    <n v="98.69"/>
    <n v="6.87"/>
    <n v="103.3"/>
    <n v="91.9"/>
    <n v="94.04"/>
    <s v="Pass"/>
    <s v="No"/>
    <s v="None"/>
    <s v="None"/>
    <x v="8"/>
    <n v="0"/>
    <n v="0"/>
    <n v="0"/>
    <n v="0"/>
    <n v="0"/>
    <n v="0"/>
  </r>
  <r>
    <s v="B001673"/>
    <s v="COX-2 Inhibitor"/>
    <s v="Line 1"/>
    <d v="2024-08-06T00:00:00"/>
    <s v="Team B"/>
    <n v="23.28"/>
    <n v="50.93"/>
    <n v="337"/>
    <n v="32.5"/>
    <n v="6.48"/>
    <n v="98.86"/>
    <n v="6.57"/>
    <n v="117.6"/>
    <m/>
    <n v="93.28"/>
    <s v="Pass"/>
    <s v="No"/>
    <s v="None"/>
    <s v="None"/>
    <x v="14"/>
    <n v="0"/>
    <n v="0"/>
    <n v="0"/>
    <n v="0"/>
    <n v="0"/>
    <n v="1"/>
  </r>
  <r>
    <s v="B001674"/>
    <s v="Antidepressant"/>
    <s v="Line 1"/>
    <d v="2025-08-28T00:00:00"/>
    <s v="Team A"/>
    <n v="22.35"/>
    <n v="43.18"/>
    <n v="299"/>
    <n v="41.3"/>
    <n v="6.03"/>
    <n v="98.88"/>
    <n v="6.8"/>
    <n v="138.69999999999999"/>
    <n v="90.32"/>
    <n v="93.85"/>
    <s v="Pass"/>
    <s v="No"/>
    <s v="None"/>
    <s v="None"/>
    <x v="23"/>
    <n v="0"/>
    <n v="0"/>
    <n v="0"/>
    <n v="0"/>
    <n v="0"/>
    <n v="0"/>
  </r>
  <r>
    <s v="B001675"/>
    <s v="AED"/>
    <s v="Line 2"/>
    <d v="2024-09-27T00:00:00"/>
    <s v="Team A"/>
    <n v="23.75"/>
    <n v="43.82"/>
    <n v="301"/>
    <n v="48.6"/>
    <n v="6.85"/>
    <n v="98.7"/>
    <n v="6.78"/>
    <n v="134"/>
    <n v="86.65"/>
    <n v="92.8"/>
    <s v="Pass"/>
    <s v="No"/>
    <s v="None"/>
    <s v="None"/>
    <x v="4"/>
    <n v="0"/>
    <n v="0"/>
    <n v="0"/>
    <n v="0"/>
    <n v="0"/>
    <n v="0"/>
  </r>
  <r>
    <s v="B001676"/>
    <s v="AED"/>
    <s v="Line 1"/>
    <d v="2024-03-21T00:00:00"/>
    <s v="Team C"/>
    <n v="22.03"/>
    <n v="47.52"/>
    <n v="311"/>
    <n v="40.4"/>
    <n v="6.85"/>
    <n v="98.33"/>
    <n v="7.14"/>
    <n v="135.69999999999999"/>
    <n v="86.1"/>
    <n v="92.18"/>
    <s v="Pass"/>
    <s v="No"/>
    <s v="None"/>
    <s v="None"/>
    <x v="21"/>
    <n v="0"/>
    <n v="0"/>
    <n v="0"/>
    <n v="0"/>
    <n v="0"/>
    <n v="0"/>
  </r>
  <r>
    <s v="B001677"/>
    <s v="COX-2 Inhibitor"/>
    <s v="Line 1"/>
    <d v="2024-03-10T00:00:00"/>
    <s v="Team B"/>
    <n v="23.02"/>
    <n v="40.11"/>
    <n v="322"/>
    <n v="42.3"/>
    <n v="7.3"/>
    <n v="99.73"/>
    <n v="6.62"/>
    <n v="116.5"/>
    <n v="87.9"/>
    <n v="92.79"/>
    <s v="Pass"/>
    <s v="No"/>
    <s v="None"/>
    <s v="None"/>
    <x v="21"/>
    <n v="0"/>
    <n v="0"/>
    <n v="0"/>
    <n v="0"/>
    <n v="0"/>
    <n v="0"/>
  </r>
  <r>
    <s v="B001678"/>
    <s v="GLP-1 Agonist"/>
    <s v="Line 1"/>
    <d v="2024-10-19T00:00:00"/>
    <s v="Team D"/>
    <n v="21.72"/>
    <n v="40.65"/>
    <n v="310"/>
    <n v="45.2"/>
    <n v="6.94"/>
    <n v="98.68"/>
    <n v="7.12"/>
    <n v="141.1"/>
    <n v="86.04"/>
    <n v="93.89"/>
    <s v="Pass"/>
    <s v="No"/>
    <s v="None"/>
    <s v="None"/>
    <x v="20"/>
    <n v="0"/>
    <n v="0"/>
    <n v="0"/>
    <n v="0"/>
    <n v="0"/>
    <n v="0"/>
  </r>
  <r>
    <s v="B001679"/>
    <s v="AED"/>
    <s v="Line 1"/>
    <d v="2024-10-25T00:00:00"/>
    <s v="Team D"/>
    <n v="21.73"/>
    <n v="43.12"/>
    <n v="339"/>
    <n v="41.8"/>
    <n v="6.72"/>
    <n v="98.76"/>
    <n v="6.77"/>
    <n v="121.1"/>
    <n v="84.47"/>
    <n v="95.4"/>
    <s v="Pass"/>
    <s v="No"/>
    <s v="None"/>
    <s v="None"/>
    <x v="20"/>
    <n v="0"/>
    <n v="0"/>
    <n v="0"/>
    <n v="0"/>
    <n v="0"/>
    <n v="0"/>
  </r>
  <r>
    <s v="B001680"/>
    <s v="GLP-1 Agonist"/>
    <s v="Line 3"/>
    <d v="2025-06-20T00:00:00"/>
    <s v="Team D"/>
    <n v="21.31"/>
    <n v="32.69"/>
    <n v="315"/>
    <n v="52.4"/>
    <n v="8.39"/>
    <n v="98.48"/>
    <n v="6.91"/>
    <n v="141.30000000000001"/>
    <n v="85.62"/>
    <n v="93.12"/>
    <s v="Pass"/>
    <s v="No"/>
    <s v="None"/>
    <s v="None"/>
    <x v="2"/>
    <n v="0"/>
    <n v="0"/>
    <n v="0"/>
    <n v="0"/>
    <n v="0"/>
    <n v="0"/>
  </r>
  <r>
    <s v="B001681"/>
    <s v="COX-2 Inhibitor"/>
    <s v="Line 3"/>
    <d v="2024-12-15T00:00:00"/>
    <s v="Team C"/>
    <n v="22.72"/>
    <n v="43.64"/>
    <n v="358"/>
    <n v="34.9"/>
    <n v="7.1"/>
    <n v="99.36"/>
    <n v="6.73"/>
    <n v="116.1"/>
    <n v="90.41"/>
    <n v="93.83"/>
    <s v="Pass"/>
    <s v="Yes"/>
    <s v="Material"/>
    <s v="Minor"/>
    <x v="16"/>
    <n v="0"/>
    <n v="0"/>
    <n v="0"/>
    <n v="0"/>
    <n v="0"/>
    <n v="0"/>
  </r>
  <r>
    <s v="B001682"/>
    <s v="AED"/>
    <s v="Line 1"/>
    <d v="2024-04-29T00:00:00"/>
    <s v="Team C"/>
    <n v="22.19"/>
    <n v="41.8"/>
    <n v="290"/>
    <n v="40.1"/>
    <n v="7.37"/>
    <n v="98.97"/>
    <n v="7.23"/>
    <n v="130.9"/>
    <n v="89.67"/>
    <n v="91.63"/>
    <s v="Pass"/>
    <s v="No"/>
    <s v="None"/>
    <s v="None"/>
    <x v="13"/>
    <n v="0"/>
    <n v="0"/>
    <n v="0"/>
    <n v="0"/>
    <n v="0"/>
    <n v="0"/>
  </r>
  <r>
    <s v="B001683"/>
    <s v="COX-2 Inhibitor"/>
    <s v="Line 3"/>
    <d v="2024-06-04T00:00:00"/>
    <s v="Team C"/>
    <n v="23.37"/>
    <n v="41.79"/>
    <n v="336"/>
    <n v="45.2"/>
    <n v="6.66"/>
    <n v="99.03"/>
    <n v="6.84"/>
    <n v="118"/>
    <n v="90.24"/>
    <n v="93.86"/>
    <s v="Pass"/>
    <s v="No"/>
    <s v="None"/>
    <s v="None"/>
    <x v="19"/>
    <n v="0"/>
    <n v="0"/>
    <n v="0"/>
    <n v="0"/>
    <n v="0"/>
    <n v="0"/>
  </r>
  <r>
    <s v="B001684"/>
    <s v="GLP-1 Agonist"/>
    <s v="Line 3"/>
    <d v="2025-02-18T00:00:00"/>
    <s v="Team D"/>
    <n v="21.73"/>
    <n v="41.82"/>
    <n v="308"/>
    <n v="50.1"/>
    <n v="7.34"/>
    <n v="98.79"/>
    <n v="7.13"/>
    <n v="128.69999999999999"/>
    <n v="87.12"/>
    <n v="91.04"/>
    <s v="Pass"/>
    <s v="No"/>
    <s v="None"/>
    <s v="None"/>
    <x v="1"/>
    <n v="0"/>
    <n v="0"/>
    <n v="0"/>
    <n v="0"/>
    <n v="0"/>
    <n v="0"/>
  </r>
  <r>
    <s v="B001685"/>
    <s v="Antidepressant"/>
    <s v="Line 3"/>
    <d v="2024-09-01T00:00:00"/>
    <s v="Team A"/>
    <n v="21.65"/>
    <n v="48.36"/>
    <n v="336"/>
    <n v="35.5"/>
    <n v="7.42"/>
    <n v="99.14"/>
    <n v="7.14"/>
    <n v="127.1"/>
    <n v="87.24"/>
    <n v="93.19"/>
    <s v="Pass"/>
    <s v="No"/>
    <s v="None"/>
    <s v="None"/>
    <x v="4"/>
    <n v="0"/>
    <n v="0"/>
    <n v="0"/>
    <n v="0"/>
    <n v="0"/>
    <n v="0"/>
  </r>
  <r>
    <s v="B001686"/>
    <s v="Antidepressant"/>
    <s v="Line 2"/>
    <d v="2025-05-06T00:00:00"/>
    <s v="Team C"/>
    <n v="21.75"/>
    <n v="37.76"/>
    <n v="352"/>
    <n v="45.7"/>
    <n v="7.92"/>
    <n v="99.02"/>
    <n v="6.77"/>
    <n v="132.69999999999999"/>
    <n v="86.17"/>
    <n v="93.13"/>
    <s v="Pass"/>
    <s v="Yes"/>
    <s v="Process"/>
    <s v="Minor"/>
    <x v="8"/>
    <n v="0"/>
    <n v="0"/>
    <n v="0"/>
    <n v="0"/>
    <n v="0"/>
    <n v="0"/>
  </r>
  <r>
    <s v="B001687"/>
    <s v="GLP-1 Agonist"/>
    <s v="Line 1"/>
    <d v="2025-11-05T00:00:00"/>
    <s v="Team A"/>
    <n v="20.51"/>
    <n v="38.32"/>
    <n v="319"/>
    <n v="44.8"/>
    <n v="7.5"/>
    <n v="98.44"/>
    <n v="6.93"/>
    <n v="136.69999999999999"/>
    <n v="88.43"/>
    <n v="90.59"/>
    <s v="Pass"/>
    <s v="No"/>
    <s v="None"/>
    <s v="None"/>
    <x v="18"/>
    <n v="0"/>
    <n v="0"/>
    <n v="0"/>
    <n v="0"/>
    <n v="0"/>
    <n v="0"/>
  </r>
  <r>
    <s v="B001688"/>
    <s v="GLP-1 Agonist"/>
    <s v="Line 2"/>
    <d v="2024-09-16T00:00:00"/>
    <s v="Team B"/>
    <n v="22.75"/>
    <n v="36.17"/>
    <n v="316"/>
    <n v="40.299999999999997"/>
    <n v="6.9"/>
    <n v="98.59"/>
    <n v="6.89"/>
    <n v="142.19999999999999"/>
    <n v="87.95"/>
    <n v="93.86"/>
    <s v="Pass"/>
    <s v="No"/>
    <s v="None"/>
    <s v="None"/>
    <x v="4"/>
    <n v="0"/>
    <n v="0"/>
    <n v="0"/>
    <n v="0"/>
    <n v="0"/>
    <n v="0"/>
  </r>
  <r>
    <s v="B001689"/>
    <s v="COX-2 Inhibitor"/>
    <s v="Line 3"/>
    <d v="2025-02-07T00:00:00"/>
    <s v="Team B"/>
    <n v="22.09"/>
    <n v="38.85"/>
    <n v="387"/>
    <n v="25.7"/>
    <n v="6.28"/>
    <n v="98.83"/>
    <n v="6.69"/>
    <n v="110"/>
    <n v="90.57"/>
    <n v="91.32"/>
    <s v="Pass"/>
    <s v="Yes"/>
    <s v="Process"/>
    <s v="Critical"/>
    <x v="1"/>
    <n v="0"/>
    <n v="0"/>
    <n v="0"/>
    <n v="0"/>
    <n v="0"/>
    <n v="0"/>
  </r>
  <r>
    <s v="B001690"/>
    <s v="GLP-1 Agonist"/>
    <s v="Line 3"/>
    <d v="2025-08-31T00:00:00"/>
    <s v="Team C"/>
    <n v="22.23"/>
    <n v="37.03"/>
    <n v="302"/>
    <n v="53.5"/>
    <n v="8.56"/>
    <n v="99.01"/>
    <n v="6.59"/>
    <n v="146.80000000000001"/>
    <n v="82.49"/>
    <n v="91.85"/>
    <s v="Pass"/>
    <s v="No"/>
    <s v="None"/>
    <s v="None"/>
    <x v="23"/>
    <n v="0"/>
    <n v="0"/>
    <n v="0"/>
    <n v="0"/>
    <n v="0"/>
    <n v="0"/>
  </r>
  <r>
    <s v="B001691"/>
    <s v="AED"/>
    <s v="Line 2"/>
    <d v="2024-06-02T00:00:00"/>
    <s v="Team D"/>
    <n v="22.01"/>
    <n v="43.02"/>
    <n v="310"/>
    <n v="40.299999999999997"/>
    <n v="7.01"/>
    <n v="99.23"/>
    <n v="6.92"/>
    <n v="124.7"/>
    <n v="86.38"/>
    <n v="93.24"/>
    <s v="Pass"/>
    <s v="No"/>
    <s v="None"/>
    <s v="None"/>
    <x v="19"/>
    <n v="0"/>
    <n v="0"/>
    <n v="0"/>
    <n v="0"/>
    <n v="0"/>
    <n v="0"/>
  </r>
  <r>
    <s v="B001692"/>
    <s v="AED"/>
    <s v="Line 1"/>
    <d v="2025-01-08T00:00:00"/>
    <s v="Team A"/>
    <n v="22.03"/>
    <n v="46.93"/>
    <n v="318"/>
    <n v="38.200000000000003"/>
    <n v="7.83"/>
    <n v="99.34"/>
    <n v="7"/>
    <n v="122.9"/>
    <n v="89.51"/>
    <n v="92.73"/>
    <s v="Pass"/>
    <s v="No"/>
    <s v="None"/>
    <s v="None"/>
    <x v="0"/>
    <n v="0"/>
    <n v="0"/>
    <n v="0"/>
    <n v="0"/>
    <n v="0"/>
    <n v="0"/>
  </r>
  <r>
    <s v="B001693"/>
    <s v="Antidepressant"/>
    <s v="Line 3"/>
    <d v="2024-08-11T00:00:00"/>
    <s v="Team C"/>
    <n v="21.91"/>
    <n v="43.6"/>
    <n v="304"/>
    <n v="47"/>
    <n v="8.0299999999999994"/>
    <n v="98.58"/>
    <n v="6.81"/>
    <m/>
    <n v="82.21"/>
    <n v="94.08"/>
    <s v="Pass"/>
    <s v="No"/>
    <s v="None"/>
    <s v="None"/>
    <x v="14"/>
    <n v="0"/>
    <n v="0"/>
    <n v="0"/>
    <n v="0"/>
    <n v="1"/>
    <n v="0"/>
  </r>
  <r>
    <s v="B001694"/>
    <s v="COX-2 Inhibitor"/>
    <s v="Line 3"/>
    <d v="2025-04-03T00:00:00"/>
    <s v="Team A"/>
    <n v="21.91"/>
    <n v="37.72"/>
    <n v="341"/>
    <n v="43.9"/>
    <n v="7.26"/>
    <n v="99.4"/>
    <n v="6.45"/>
    <n v="145"/>
    <n v="82.18"/>
    <n v="93.04"/>
    <s v="Pass"/>
    <s v="No"/>
    <s v="None"/>
    <s v="None"/>
    <x v="7"/>
    <n v="0"/>
    <n v="0"/>
    <n v="0"/>
    <n v="0"/>
    <n v="0"/>
    <n v="0"/>
  </r>
  <r>
    <s v="B001695"/>
    <s v="COX-2 Inhibitor"/>
    <s v="Line 2"/>
    <d v="2025-06-27T00:00:00"/>
    <s v="Team A"/>
    <n v="21.77"/>
    <n v="49.47"/>
    <n v="309"/>
    <n v="32.700000000000003"/>
    <n v="5.34"/>
    <n v="98.9"/>
    <n v="6.79"/>
    <n v="122.2"/>
    <n v="91.18"/>
    <n v="94.71"/>
    <s v="Pass"/>
    <s v="No"/>
    <s v="None"/>
    <s v="None"/>
    <x v="2"/>
    <n v="0"/>
    <n v="0"/>
    <n v="0"/>
    <n v="0"/>
    <n v="0"/>
    <n v="0"/>
  </r>
  <r>
    <s v="B001696"/>
    <s v="GLP-1 Agonist"/>
    <s v="Line 2"/>
    <d v="2024-04-12T00:00:00"/>
    <s v="Team B"/>
    <n v="22.8"/>
    <n v="44.72"/>
    <n v="290"/>
    <n v="53"/>
    <n v="7.59"/>
    <n v="99.64"/>
    <n v="6.86"/>
    <n v="147.69999999999999"/>
    <n v="83.62"/>
    <n v="93.01"/>
    <s v="Pass"/>
    <s v="No"/>
    <s v="None"/>
    <s v="None"/>
    <x v="13"/>
    <n v="0"/>
    <n v="0"/>
    <n v="0"/>
    <n v="0"/>
    <n v="0"/>
    <n v="0"/>
  </r>
  <r>
    <s v="B001697"/>
    <s v="Antidepressant"/>
    <s v="Line 2"/>
    <d v="2024-05-17T00:00:00"/>
    <s v="Team C"/>
    <n v="22.09"/>
    <n v="37.49"/>
    <n v="318"/>
    <n v="53.3"/>
    <n v="7.09"/>
    <n v="99.53"/>
    <n v="6.95"/>
    <n v="141.1"/>
    <n v="86.7"/>
    <n v="91.1"/>
    <s v="Pass"/>
    <s v="No"/>
    <s v="None"/>
    <s v="None"/>
    <x v="3"/>
    <n v="0"/>
    <n v="0"/>
    <n v="0"/>
    <n v="0"/>
    <n v="0"/>
    <n v="0"/>
  </r>
  <r>
    <s v="B001698"/>
    <s v="AED"/>
    <s v="Line 2"/>
    <d v="2024-01-17T00:00:00"/>
    <s v="Team A"/>
    <n v="22.64"/>
    <n v="50.12"/>
    <n v="332"/>
    <n v="52.4"/>
    <n v="7.15"/>
    <n v="99.32"/>
    <n v="6.99"/>
    <n v="115.3"/>
    <n v="88.84"/>
    <n v="93.17"/>
    <s v="Pass"/>
    <s v="No"/>
    <s v="None"/>
    <s v="None"/>
    <x v="12"/>
    <n v="0"/>
    <n v="0"/>
    <n v="0"/>
    <n v="0"/>
    <n v="0"/>
    <n v="0"/>
  </r>
  <r>
    <s v="B001699"/>
    <s v="AED"/>
    <s v="Line 2"/>
    <d v="2024-01-09T00:00:00"/>
    <s v="Team B"/>
    <n v="22.84"/>
    <n v="45.63"/>
    <n v="335"/>
    <n v="51.6"/>
    <n v="7.63"/>
    <n v="99.13"/>
    <n v="6.71"/>
    <n v="138.69999999999999"/>
    <n v="83.29"/>
    <n v="91.85"/>
    <s v="Pass"/>
    <s v="No"/>
    <s v="None"/>
    <s v="None"/>
    <x v="12"/>
    <n v="0"/>
    <n v="0"/>
    <n v="0"/>
    <n v="0"/>
    <n v="0"/>
    <n v="0"/>
  </r>
  <r>
    <s v="B001700"/>
    <s v="COX-2 Inhibitor"/>
    <s v="Line 3"/>
    <d v="2024-02-07T00:00:00"/>
    <s v="Team D"/>
    <n v="22.19"/>
    <n v="42.22"/>
    <n v="323"/>
    <n v="41.2"/>
    <n v="7.18"/>
    <n v="99.26"/>
    <n v="6.68"/>
    <n v="130.9"/>
    <n v="84.15"/>
    <n v="93.05"/>
    <s v="Pass"/>
    <s v="No"/>
    <s v="None"/>
    <s v="None"/>
    <x v="15"/>
    <n v="0"/>
    <n v="0"/>
    <n v="0"/>
    <n v="0"/>
    <n v="0"/>
    <n v="0"/>
  </r>
  <r>
    <s v="B001701"/>
    <s v="AED"/>
    <s v="Line 3"/>
    <d v="2025-05-31T00:00:00"/>
    <s v="Team B"/>
    <n v="22.12"/>
    <n v="45.79"/>
    <n v="352"/>
    <n v="43.1"/>
    <n v="6.66"/>
    <n v="98.79"/>
    <n v="7.06"/>
    <n v="131.80000000000001"/>
    <n v="86.14"/>
    <n v="93.96"/>
    <s v="Pass"/>
    <s v="No"/>
    <s v="None"/>
    <s v="None"/>
    <x v="8"/>
    <n v="0"/>
    <n v="0"/>
    <n v="0"/>
    <n v="0"/>
    <n v="0"/>
    <n v="0"/>
  </r>
  <r>
    <s v="B001702"/>
    <s v="AED"/>
    <s v="Line 2"/>
    <d v="2025-10-22T00:00:00"/>
    <s v="Team D"/>
    <n v="21.83"/>
    <n v="43.87"/>
    <n v="318"/>
    <n v="43.7"/>
    <n v="7.7"/>
    <n v="98.79"/>
    <n v="6.95"/>
    <n v="129.9"/>
    <n v="85.43"/>
    <n v="93.53"/>
    <s v="Pass"/>
    <s v="No"/>
    <s v="None"/>
    <s v="None"/>
    <x v="17"/>
    <n v="0"/>
    <n v="0"/>
    <n v="0"/>
    <n v="0"/>
    <n v="0"/>
    <n v="0"/>
  </r>
  <r>
    <s v="B001703"/>
    <s v="GLP-1 Agonist"/>
    <s v="Line 2"/>
    <d v="2024-10-26T00:00:00"/>
    <s v="Team D"/>
    <n v="20.63"/>
    <n v="42.73"/>
    <n v="304"/>
    <n v="50.4"/>
    <n v="7.89"/>
    <n v="98.68"/>
    <n v="6.9"/>
    <n v="132.4"/>
    <n v="85.21"/>
    <n v="93.53"/>
    <s v="Failed"/>
    <s v="No"/>
    <s v="None"/>
    <s v="None"/>
    <x v="20"/>
    <n v="0"/>
    <n v="0"/>
    <n v="0"/>
    <n v="0"/>
    <n v="0"/>
    <n v="0"/>
  </r>
  <r>
    <s v="B001704"/>
    <s v="COX-2 Inhibitor"/>
    <s v="Line 2"/>
    <d v="2025-10-07T00:00:00"/>
    <s v="Team B"/>
    <n v="22.36"/>
    <n v="43.94"/>
    <n v="311"/>
    <n v="30.1"/>
    <n v="6.52"/>
    <n v="99.32"/>
    <n v="6.65"/>
    <n v="109.8"/>
    <n v="91.31"/>
    <n v="94.26"/>
    <s v="Pass"/>
    <s v="No"/>
    <s v="None"/>
    <s v="None"/>
    <x v="17"/>
    <n v="0"/>
    <n v="0"/>
    <n v="0"/>
    <n v="0"/>
    <n v="0"/>
    <n v="0"/>
  </r>
  <r>
    <s v="B001705"/>
    <s v="GLP-1 Agonist"/>
    <s v="Line 1"/>
    <d v="2025-06-17T00:00:00"/>
    <s v="Team C"/>
    <n v="21.94"/>
    <n v="38.31"/>
    <n v="289"/>
    <n v="42.8"/>
    <n v="8.0299999999999994"/>
    <n v="99.39"/>
    <n v="6.91"/>
    <n v="126.8"/>
    <n v="87.66"/>
    <n v="91.2"/>
    <s v="Pass"/>
    <s v="No"/>
    <s v="None"/>
    <s v="None"/>
    <x v="2"/>
    <n v="0"/>
    <n v="0"/>
    <n v="0"/>
    <n v="0"/>
    <n v="0"/>
    <n v="0"/>
  </r>
  <r>
    <s v="B001706"/>
    <s v="AED"/>
    <s v="Line 1"/>
    <d v="2025-08-13T00:00:00"/>
    <s v="Team C"/>
    <n v="21.43"/>
    <n v="33.869999999999997"/>
    <n v="334"/>
    <n v="36.1"/>
    <n v="6.57"/>
    <n v="99.04"/>
    <n v="6.73"/>
    <m/>
    <n v="88.7"/>
    <n v="93.74"/>
    <s v="Pass"/>
    <s v="No"/>
    <s v="None"/>
    <s v="None"/>
    <x v="23"/>
    <n v="0"/>
    <n v="0"/>
    <n v="0"/>
    <n v="0"/>
    <n v="1"/>
    <n v="0"/>
  </r>
  <r>
    <s v="B001707"/>
    <s v="Antidepressant"/>
    <s v="Line 1"/>
    <d v="2025-06-24T00:00:00"/>
    <s v="Team B"/>
    <n v="21.76"/>
    <n v="44.64"/>
    <n v="323"/>
    <n v="42.3"/>
    <n v="7.7"/>
    <n v="98.86"/>
    <n v="6.69"/>
    <n v="138.69999999999999"/>
    <n v="90.28"/>
    <n v="95.29"/>
    <s v="Pass"/>
    <s v="No"/>
    <s v="None"/>
    <s v="None"/>
    <x v="2"/>
    <n v="0"/>
    <n v="0"/>
    <n v="0"/>
    <n v="0"/>
    <n v="0"/>
    <n v="0"/>
  </r>
  <r>
    <s v="B001708"/>
    <s v="GLP-1 Agonist"/>
    <s v="Line 2"/>
    <d v="2024-05-25T00:00:00"/>
    <s v="Team B"/>
    <n v="21.37"/>
    <n v="38.130000000000003"/>
    <n v="302"/>
    <n v="48.5"/>
    <n v="7.74"/>
    <n v="98.54"/>
    <n v="6.93"/>
    <n v="156.9"/>
    <n v="87.09"/>
    <n v="92.79"/>
    <s v="Pass"/>
    <s v="No"/>
    <s v="None"/>
    <s v="None"/>
    <x v="3"/>
    <n v="0"/>
    <n v="0"/>
    <n v="0"/>
    <n v="0"/>
    <n v="0"/>
    <n v="0"/>
  </r>
  <r>
    <s v="B001709"/>
    <s v="AED"/>
    <s v="Line 1"/>
    <d v="2025-01-17T00:00:00"/>
    <s v="Team B"/>
    <n v="23.38"/>
    <n v="47.89"/>
    <n v="319"/>
    <n v="41.4"/>
    <n v="8.01"/>
    <n v="98.95"/>
    <n v="6.83"/>
    <n v="119.8"/>
    <n v="87.25"/>
    <n v="93.71"/>
    <s v="Pass"/>
    <s v="No"/>
    <s v="None"/>
    <s v="None"/>
    <x v="0"/>
    <n v="0"/>
    <n v="0"/>
    <n v="0"/>
    <n v="0"/>
    <n v="0"/>
    <n v="0"/>
  </r>
  <r>
    <s v="B001710"/>
    <s v="GLP-1 Agonist"/>
    <s v="Line 2"/>
    <d v="2025-01-19T00:00:00"/>
    <s v="Team A"/>
    <n v="20.12"/>
    <n v="42.41"/>
    <n v="274"/>
    <n v="52.5"/>
    <n v="7.47"/>
    <n v="99.27"/>
    <n v="7.12"/>
    <n v="136.30000000000001"/>
    <n v="86.29"/>
    <n v="93.6"/>
    <s v="Pass"/>
    <s v="No"/>
    <s v="None"/>
    <s v="None"/>
    <x v="0"/>
    <n v="0"/>
    <n v="0"/>
    <n v="0"/>
    <n v="0"/>
    <n v="0"/>
    <n v="0"/>
  </r>
  <r>
    <s v="B001711"/>
    <s v="AED"/>
    <s v="Line 3"/>
    <d v="2025-04-14T00:00:00"/>
    <s v="Team A"/>
    <n v="22.18"/>
    <n v="42.26"/>
    <n v="313"/>
    <n v="40.799999999999997"/>
    <n v="8.2899999999999991"/>
    <n v="99.31"/>
    <n v="7.03"/>
    <n v="122.7"/>
    <n v="83.76"/>
    <n v="92.83"/>
    <s v="Pass"/>
    <s v="No"/>
    <s v="None"/>
    <s v="None"/>
    <x v="7"/>
    <n v="0"/>
    <n v="0"/>
    <n v="0"/>
    <n v="0"/>
    <n v="0"/>
    <n v="0"/>
  </r>
  <r>
    <s v="B001712"/>
    <s v="GLP-1 Agonist"/>
    <s v="Line 1"/>
    <d v="2025-08-04T00:00:00"/>
    <s v="Team B"/>
    <n v="21.31"/>
    <n v="45.11"/>
    <n v="325"/>
    <n v="43.2"/>
    <n v="7.14"/>
    <n v="99.26"/>
    <n v="6.93"/>
    <n v="125.5"/>
    <n v="89.2"/>
    <n v="95.38"/>
    <s v="Pass"/>
    <s v="No"/>
    <s v="None"/>
    <s v="None"/>
    <x v="23"/>
    <n v="0"/>
    <n v="0"/>
    <n v="0"/>
    <n v="0"/>
    <n v="0"/>
    <n v="0"/>
  </r>
  <r>
    <s v="B001713"/>
    <s v="AED"/>
    <s v="Line 2"/>
    <d v="2024-03-23T00:00:00"/>
    <s v="Team D"/>
    <n v="21.32"/>
    <n v="45.02"/>
    <n v="335"/>
    <n v="49.3"/>
    <n v="8.85"/>
    <n v="99.07"/>
    <n v="6.86"/>
    <n v="125.2"/>
    <n v="85.98"/>
    <n v="95.18"/>
    <s v="Pass"/>
    <s v="No"/>
    <s v="None"/>
    <s v="None"/>
    <x v="21"/>
    <n v="0"/>
    <n v="0"/>
    <n v="0"/>
    <n v="0"/>
    <n v="0"/>
    <n v="0"/>
  </r>
  <r>
    <s v="B001714"/>
    <s v="AED"/>
    <s v="Line 3"/>
    <d v="2025-05-08T00:00:00"/>
    <s v="Team A"/>
    <n v="21.59"/>
    <n v="44.82"/>
    <n v="313"/>
    <n v="50.6"/>
    <n v="7.32"/>
    <n v="98.96"/>
    <n v="6.89"/>
    <n v="131.69999999999999"/>
    <n v="82.75"/>
    <n v="93.08"/>
    <s v="Pass"/>
    <s v="No"/>
    <s v="None"/>
    <s v="None"/>
    <x v="8"/>
    <n v="0"/>
    <n v="0"/>
    <n v="0"/>
    <n v="0"/>
    <n v="0"/>
    <n v="0"/>
  </r>
  <r>
    <s v="B001715"/>
    <s v="GLP-1 Agonist"/>
    <s v="Line 2"/>
    <d v="2025-08-31T00:00:00"/>
    <s v="Team A"/>
    <n v="22"/>
    <n v="39.31"/>
    <n v="328"/>
    <n v="42.6"/>
    <n v="8.19"/>
    <n v="99.28"/>
    <n v="6.96"/>
    <n v="143.30000000000001"/>
    <n v="85.75"/>
    <n v="92.3"/>
    <s v="Pass"/>
    <s v="No"/>
    <s v="None"/>
    <s v="None"/>
    <x v="23"/>
    <n v="0"/>
    <n v="0"/>
    <n v="0"/>
    <n v="0"/>
    <n v="0"/>
    <n v="0"/>
  </r>
  <r>
    <s v="B001716"/>
    <s v="COX-2 Inhibitor"/>
    <s v="Line 1"/>
    <d v="2024-03-25T00:00:00"/>
    <s v="Team B"/>
    <n v="23.04"/>
    <n v="51.42"/>
    <n v="317"/>
    <n v="39.299999999999997"/>
    <n v="6.45"/>
    <n v="98.72"/>
    <n v="6.87"/>
    <n v="112.4"/>
    <n v="91.05"/>
    <n v="95.07"/>
    <s v="Pass"/>
    <s v="No"/>
    <s v="None"/>
    <s v="None"/>
    <x v="21"/>
    <n v="0"/>
    <n v="0"/>
    <n v="0"/>
    <n v="0"/>
    <n v="0"/>
    <n v="0"/>
  </r>
  <r>
    <s v="B001717"/>
    <s v="GLP-1 Agonist"/>
    <s v="Line 2"/>
    <d v="2024-10-30T00:00:00"/>
    <s v="Team C"/>
    <n v="21.64"/>
    <n v="36.43"/>
    <n v="283"/>
    <n v="43.7"/>
    <n v="8.0399999999999991"/>
    <n v="98.85"/>
    <n v="6.97"/>
    <n v="145.69999999999999"/>
    <n v="84.78"/>
    <n v="92.05"/>
    <s v="Pass"/>
    <s v="Yes"/>
    <s v="Material"/>
    <s v="Major"/>
    <x v="20"/>
    <n v="0"/>
    <n v="0"/>
    <n v="0"/>
    <n v="0"/>
    <n v="0"/>
    <n v="0"/>
  </r>
  <r>
    <s v="B001718"/>
    <s v="COX-2 Inhibitor"/>
    <s v="Line 2"/>
    <d v="2025-10-16T00:00:00"/>
    <s v="Team A"/>
    <n v="23.32"/>
    <n v="41.39"/>
    <n v="374"/>
    <n v="35.9"/>
    <n v="6.5"/>
    <n v="99.64"/>
    <n v="6.74"/>
    <n v="130"/>
    <n v="89.98"/>
    <n v="95"/>
    <s v="Pass"/>
    <s v="No"/>
    <s v="None"/>
    <s v="None"/>
    <x v="17"/>
    <n v="0"/>
    <n v="0"/>
    <n v="0"/>
    <n v="0"/>
    <n v="0"/>
    <n v="0"/>
  </r>
  <r>
    <s v="B001719"/>
    <s v="COX-2 Inhibitor"/>
    <s v="Line 2"/>
    <d v="2024-01-18T00:00:00"/>
    <s v="Team A"/>
    <n v="23.45"/>
    <n v="36.81"/>
    <n v="350"/>
    <n v="38.799999999999997"/>
    <n v="6.03"/>
    <n v="98.92"/>
    <n v="6.81"/>
    <n v="122.3"/>
    <n v="90.49"/>
    <n v="95.88"/>
    <s v="Pass"/>
    <s v="No"/>
    <s v="None"/>
    <s v="None"/>
    <x v="12"/>
    <n v="0"/>
    <n v="0"/>
    <n v="0"/>
    <n v="0"/>
    <n v="0"/>
    <n v="0"/>
  </r>
  <r>
    <s v="B001720"/>
    <s v="AED"/>
    <s v="Line 1"/>
    <d v="2024-04-27T00:00:00"/>
    <s v="Team A"/>
    <n v="22.41"/>
    <n v="47.63"/>
    <n v="310"/>
    <n v="48.1"/>
    <n v="5.87"/>
    <n v="98.9"/>
    <n v="6.99"/>
    <n v="143.19999999999999"/>
    <n v="86.5"/>
    <n v="92.39"/>
    <s v="Pass"/>
    <s v="No"/>
    <s v="None"/>
    <s v="None"/>
    <x v="13"/>
    <n v="0"/>
    <n v="0"/>
    <n v="0"/>
    <n v="0"/>
    <n v="0"/>
    <n v="0"/>
  </r>
  <r>
    <s v="B001721"/>
    <s v="Antidepressant"/>
    <s v="Line 2"/>
    <d v="2025-08-10T00:00:00"/>
    <s v="Team B"/>
    <n v="21.59"/>
    <n v="39.090000000000003"/>
    <n v="319"/>
    <n v="42.7"/>
    <n v="8.41"/>
    <n v="99.31"/>
    <n v="6.6"/>
    <m/>
    <n v="85.66"/>
    <n v="95.35"/>
    <s v="Pass"/>
    <s v="No"/>
    <s v="None"/>
    <s v="None"/>
    <x v="23"/>
    <n v="0"/>
    <n v="0"/>
    <n v="0"/>
    <n v="0"/>
    <n v="1"/>
    <n v="0"/>
  </r>
  <r>
    <s v="B001722"/>
    <s v="Antidepressant"/>
    <s v="Line 2"/>
    <d v="2024-05-05T00:00:00"/>
    <s v="Team A"/>
    <n v="22.37"/>
    <n v="39.65"/>
    <n v="305"/>
    <n v="43.5"/>
    <n v="7.09"/>
    <n v="99.13"/>
    <n v="6.57"/>
    <n v="122.2"/>
    <n v="87.29"/>
    <n v="95.53"/>
    <s v="Pass"/>
    <s v="No"/>
    <s v="None"/>
    <s v="None"/>
    <x v="3"/>
    <n v="0"/>
    <n v="0"/>
    <n v="0"/>
    <n v="0"/>
    <n v="0"/>
    <n v="0"/>
  </r>
  <r>
    <s v="B001723"/>
    <s v="COX-2 Inhibitor"/>
    <s v="Line 1"/>
    <d v="2025-05-28T00:00:00"/>
    <s v="Team D"/>
    <n v="22.87"/>
    <n v="40.42"/>
    <n v="345"/>
    <n v="31.1"/>
    <n v="4.74"/>
    <n v="99.52"/>
    <n v="6.87"/>
    <n v="114.9"/>
    <n v="87.15"/>
    <n v="94.92"/>
    <s v="Pass"/>
    <s v="No"/>
    <s v="None"/>
    <s v="None"/>
    <x v="8"/>
    <n v="0"/>
    <n v="0"/>
    <n v="0"/>
    <n v="0"/>
    <n v="0"/>
    <n v="0"/>
  </r>
  <r>
    <s v="B001724"/>
    <s v="COX-2 Inhibitor"/>
    <s v="Line 2"/>
    <d v="2025-10-20T00:00:00"/>
    <s v="Team D"/>
    <n v="21.89"/>
    <m/>
    <n v="344"/>
    <n v="39.1"/>
    <n v="6.81"/>
    <n v="99.59"/>
    <n v="6.78"/>
    <n v="122"/>
    <n v="87.42"/>
    <n v="94.88"/>
    <s v="Pass"/>
    <s v="No"/>
    <s v="None"/>
    <s v="None"/>
    <x v="17"/>
    <n v="0"/>
    <n v="1"/>
    <n v="0"/>
    <n v="0"/>
    <n v="0"/>
    <n v="0"/>
  </r>
  <r>
    <s v="B001725"/>
    <s v="GLP-1 Agonist"/>
    <s v="Line 1"/>
    <d v="2024-12-30T00:00:00"/>
    <s v="Team B"/>
    <n v="20.32"/>
    <n v="33.75"/>
    <n v="300"/>
    <n v="51"/>
    <n v="8.2899999999999991"/>
    <n v="99.2"/>
    <n v="6.9"/>
    <n v="153"/>
    <n v="83.02"/>
    <n v="93.88"/>
    <s v="Pass"/>
    <s v="No"/>
    <s v="None"/>
    <s v="None"/>
    <x v="16"/>
    <n v="0"/>
    <n v="0"/>
    <n v="0"/>
    <n v="0"/>
    <n v="0"/>
    <n v="0"/>
  </r>
  <r>
    <s v="B001726"/>
    <s v="Antidepressant"/>
    <s v="Line 1"/>
    <d v="2024-12-20T00:00:00"/>
    <s v="Team A"/>
    <n v="20.48"/>
    <n v="30.78"/>
    <n v="299"/>
    <n v="45.8"/>
    <n v="6.74"/>
    <n v="99.7"/>
    <n v="6.69"/>
    <n v="118.7"/>
    <n v="87.21"/>
    <n v="95.81"/>
    <s v="Pass"/>
    <s v="No"/>
    <s v="None"/>
    <s v="None"/>
    <x v="16"/>
    <n v="0"/>
    <n v="0"/>
    <n v="0"/>
    <n v="0"/>
    <n v="0"/>
    <n v="0"/>
  </r>
  <r>
    <s v="B001727"/>
    <s v="GLP-1 Agonist"/>
    <s v="Line 3"/>
    <d v="2024-11-09T00:00:00"/>
    <s v="Team A"/>
    <n v="21.55"/>
    <n v="42.29"/>
    <n v="305"/>
    <n v="45.5"/>
    <n v="7.67"/>
    <n v="98.61"/>
    <n v="7.02"/>
    <n v="133.80000000000001"/>
    <n v="83.05"/>
    <n v="92.75"/>
    <s v="Pass"/>
    <s v="No"/>
    <s v="None"/>
    <s v="None"/>
    <x v="5"/>
    <n v="0"/>
    <n v="0"/>
    <n v="0"/>
    <n v="0"/>
    <n v="0"/>
    <n v="0"/>
  </r>
  <r>
    <s v="B001728"/>
    <s v="AED"/>
    <s v="Line 1"/>
    <d v="2024-09-29T00:00:00"/>
    <s v="Team B"/>
    <n v="22.02"/>
    <n v="33.43"/>
    <n v="305"/>
    <n v="50"/>
    <n v="7.47"/>
    <n v="99.08"/>
    <n v="6.82"/>
    <n v="132.80000000000001"/>
    <n v="86.28"/>
    <n v="93.64"/>
    <s v="Pass"/>
    <s v="No"/>
    <s v="None"/>
    <s v="None"/>
    <x v="4"/>
    <n v="0"/>
    <n v="0"/>
    <n v="0"/>
    <n v="0"/>
    <n v="0"/>
    <n v="0"/>
  </r>
  <r>
    <s v="B001729"/>
    <s v="Antidepressant"/>
    <s v="Line 2"/>
    <d v="2024-10-04T00:00:00"/>
    <s v="Team B"/>
    <n v="21.11"/>
    <n v="46.27"/>
    <n v="302"/>
    <n v="34.799999999999997"/>
    <n v="7.41"/>
    <n v="99.71"/>
    <n v="6.82"/>
    <n v="116.5"/>
    <n v="91.5"/>
    <n v="95.89"/>
    <s v="Pass"/>
    <s v="No"/>
    <s v="None"/>
    <s v="None"/>
    <x v="20"/>
    <n v="0"/>
    <n v="0"/>
    <n v="0"/>
    <n v="0"/>
    <n v="0"/>
    <n v="0"/>
  </r>
  <r>
    <s v="B001730"/>
    <s v="GLP-1 Agonist"/>
    <s v="Line 2"/>
    <d v="2025-02-08T00:00:00"/>
    <s v="Team C"/>
    <n v="22.28"/>
    <n v="47.79"/>
    <n v="323"/>
    <n v="45.6"/>
    <n v="7.77"/>
    <n v="99.33"/>
    <n v="7.21"/>
    <n v="128.19999999999999"/>
    <m/>
    <n v="93.44"/>
    <s v="Pass"/>
    <s v="No"/>
    <s v="None"/>
    <s v="None"/>
    <x v="1"/>
    <n v="0"/>
    <n v="0"/>
    <n v="0"/>
    <n v="0"/>
    <n v="0"/>
    <n v="1"/>
  </r>
  <r>
    <s v="B001731"/>
    <s v="AED"/>
    <s v="Line 1"/>
    <d v="2025-10-16T00:00:00"/>
    <s v="Team B"/>
    <n v="21.91"/>
    <n v="43.18"/>
    <n v="354"/>
    <n v="42.5"/>
    <n v="8.02"/>
    <n v="98.63"/>
    <n v="6.85"/>
    <n v="124"/>
    <n v="84.71"/>
    <n v="92.9"/>
    <s v="Pass"/>
    <s v="No"/>
    <s v="None"/>
    <s v="None"/>
    <x v="17"/>
    <n v="0"/>
    <n v="0"/>
    <n v="0"/>
    <n v="0"/>
    <n v="0"/>
    <n v="0"/>
  </r>
  <r>
    <s v="B001732"/>
    <s v="Antidepressant"/>
    <s v="Line 3"/>
    <d v="2025-12-18T00:00:00"/>
    <s v="Team B"/>
    <n v="23.01"/>
    <n v="48.5"/>
    <n v="355"/>
    <n v="35.6"/>
    <n v="7.75"/>
    <n v="98.94"/>
    <n v="6.79"/>
    <n v="120.7"/>
    <n v="87.09"/>
    <n v="94.32"/>
    <s v="Pass"/>
    <s v="No"/>
    <s v="None"/>
    <s v="None"/>
    <x v="6"/>
    <n v="0"/>
    <n v="0"/>
    <n v="0"/>
    <n v="0"/>
    <n v="0"/>
    <n v="0"/>
  </r>
  <r>
    <s v="B001733"/>
    <s v="COX-2 Inhibitor"/>
    <s v="Line 2"/>
    <d v="2025-09-24T00:00:00"/>
    <s v="Team B"/>
    <n v="22.78"/>
    <n v="42.88"/>
    <n v="352"/>
    <n v="35.4"/>
    <n v="6.38"/>
    <n v="99.19"/>
    <n v="6.51"/>
    <n v="130.4"/>
    <n v="91.04"/>
    <n v="95.24"/>
    <s v="Pass"/>
    <s v="No"/>
    <s v="None"/>
    <s v="None"/>
    <x v="9"/>
    <n v="0"/>
    <n v="0"/>
    <n v="0"/>
    <n v="0"/>
    <n v="0"/>
    <n v="0"/>
  </r>
  <r>
    <s v="B001734"/>
    <s v="Antidepressant"/>
    <s v="Line 1"/>
    <d v="2024-03-28T00:00:00"/>
    <s v="Team C"/>
    <n v="21.2"/>
    <n v="50"/>
    <n v="315"/>
    <n v="43.2"/>
    <n v="6.18"/>
    <n v="99.12"/>
    <n v="6.89"/>
    <n v="116.7"/>
    <m/>
    <n v="94.01"/>
    <s v="Pass"/>
    <s v="No"/>
    <s v="None"/>
    <s v="None"/>
    <x v="21"/>
    <n v="0"/>
    <n v="0"/>
    <n v="0"/>
    <n v="0"/>
    <n v="0"/>
    <n v="1"/>
  </r>
  <r>
    <s v="B001735"/>
    <s v="AED"/>
    <s v="Line 3"/>
    <d v="2024-08-12T00:00:00"/>
    <s v="Team C"/>
    <n v="22.14"/>
    <n v="41.72"/>
    <n v="314"/>
    <n v="36.5"/>
    <n v="7.23"/>
    <n v="99.32"/>
    <n v="7.05"/>
    <n v="133.80000000000001"/>
    <n v="86.58"/>
    <n v="91.14"/>
    <s v="Pass"/>
    <s v="No"/>
    <s v="None"/>
    <s v="None"/>
    <x v="14"/>
    <n v="0"/>
    <n v="0"/>
    <n v="0"/>
    <n v="0"/>
    <n v="0"/>
    <n v="0"/>
  </r>
  <r>
    <s v="B001736"/>
    <s v="COX-2 Inhibitor"/>
    <s v="Line 3"/>
    <d v="2025-07-07T00:00:00"/>
    <s v="Team A"/>
    <n v="23"/>
    <n v="31.18"/>
    <n v="347"/>
    <n v="36.299999999999997"/>
    <n v="7.18"/>
    <n v="99.82"/>
    <n v="6.48"/>
    <n v="130.69999999999999"/>
    <n v="87.63"/>
    <n v="94.93"/>
    <s v="Pass"/>
    <s v="No"/>
    <s v="None"/>
    <s v="None"/>
    <x v="10"/>
    <n v="0"/>
    <n v="0"/>
    <n v="0"/>
    <n v="0"/>
    <n v="0"/>
    <n v="0"/>
  </r>
  <r>
    <s v="B001737"/>
    <s v="AED"/>
    <s v="Line 3"/>
    <d v="2025-02-02T00:00:00"/>
    <s v="Team B"/>
    <n v="21.39"/>
    <n v="43.6"/>
    <n v="307"/>
    <n v="36.9"/>
    <n v="7.4"/>
    <n v="98.97"/>
    <n v="6.76"/>
    <n v="122.1"/>
    <n v="88.04"/>
    <n v="92.44"/>
    <s v="Pass"/>
    <s v="No"/>
    <s v="None"/>
    <s v="None"/>
    <x v="1"/>
    <n v="0"/>
    <n v="0"/>
    <n v="0"/>
    <n v="0"/>
    <n v="0"/>
    <n v="0"/>
  </r>
  <r>
    <s v="B001738"/>
    <s v="Antidepressant"/>
    <s v="Line 1"/>
    <d v="2024-09-01T00:00:00"/>
    <s v="Team C"/>
    <n v="20.92"/>
    <n v="50.54"/>
    <n v="344"/>
    <n v="53.2"/>
    <n v="7.74"/>
    <n v="99.31"/>
    <n v="6.96"/>
    <n v="135.19999999999999"/>
    <n v="81.95"/>
    <n v="91.53"/>
    <s v="Pass"/>
    <s v="No"/>
    <s v="None"/>
    <s v="None"/>
    <x v="4"/>
    <n v="0"/>
    <n v="0"/>
    <n v="0"/>
    <n v="0"/>
    <n v="0"/>
    <n v="0"/>
  </r>
  <r>
    <s v="B001739"/>
    <s v="GLP-1 Agonist"/>
    <s v="Line 1"/>
    <d v="2024-08-15T00:00:00"/>
    <s v="Team C"/>
    <n v="21.58"/>
    <n v="42.67"/>
    <n v="263"/>
    <n v="49.2"/>
    <n v="8.32"/>
    <n v="99.08"/>
    <n v="6.93"/>
    <n v="144"/>
    <n v="86.95"/>
    <n v="93.47"/>
    <s v="Pass"/>
    <s v="No"/>
    <s v="None"/>
    <s v="None"/>
    <x v="14"/>
    <n v="0"/>
    <n v="0"/>
    <n v="0"/>
    <n v="0"/>
    <n v="0"/>
    <n v="0"/>
  </r>
  <r>
    <s v="B001740"/>
    <s v="COX-2 Inhibitor"/>
    <s v="Line 2"/>
    <d v="2024-03-26T00:00:00"/>
    <s v="Team C"/>
    <n v="21.75"/>
    <n v="40.42"/>
    <n v="335"/>
    <n v="38.700000000000003"/>
    <n v="6.92"/>
    <n v="99.21"/>
    <m/>
    <n v="123.4"/>
    <n v="90.96"/>
    <n v="94.92"/>
    <s v="Pass"/>
    <s v="No"/>
    <s v="None"/>
    <s v="None"/>
    <x v="21"/>
    <n v="0"/>
    <n v="0"/>
    <n v="0"/>
    <n v="1"/>
    <n v="0"/>
    <n v="0"/>
  </r>
  <r>
    <s v="B001741"/>
    <s v="Antidepressant"/>
    <s v="Line 1"/>
    <d v="2024-08-30T00:00:00"/>
    <s v="Team C"/>
    <n v="22.84"/>
    <n v="43.64"/>
    <n v="334"/>
    <n v="43.3"/>
    <n v="6.89"/>
    <n v="98.58"/>
    <n v="6.95"/>
    <n v="126.6"/>
    <n v="86.91"/>
    <n v="94.68"/>
    <s v="Pass"/>
    <s v="No"/>
    <s v="None"/>
    <s v="None"/>
    <x v="14"/>
    <n v="0"/>
    <n v="0"/>
    <n v="0"/>
    <n v="0"/>
    <n v="0"/>
    <n v="0"/>
  </r>
  <r>
    <s v="B001742"/>
    <s v="Antidepressant"/>
    <s v="Line 1"/>
    <d v="2024-11-04T00:00:00"/>
    <s v="Team C"/>
    <n v="21.69"/>
    <n v="46.86"/>
    <n v="305"/>
    <n v="45.3"/>
    <n v="7.4"/>
    <n v="99.32"/>
    <n v="6.72"/>
    <n v="121.2"/>
    <n v="84.28"/>
    <n v="94.95"/>
    <s v="Pass"/>
    <s v="No"/>
    <s v="None"/>
    <s v="None"/>
    <x v="5"/>
    <n v="0"/>
    <n v="0"/>
    <n v="0"/>
    <n v="0"/>
    <n v="0"/>
    <n v="0"/>
  </r>
  <r>
    <s v="B001743"/>
    <s v="Antidepressant"/>
    <s v="Line 3"/>
    <d v="2024-10-31T00:00:00"/>
    <s v="Team B"/>
    <n v="23.29"/>
    <n v="41.57"/>
    <n v="316"/>
    <n v="48.9"/>
    <n v="8.82"/>
    <n v="99.21"/>
    <n v="6.77"/>
    <n v="138.19999999999999"/>
    <n v="89.27"/>
    <n v="91.21"/>
    <s v="Pass"/>
    <s v="No"/>
    <s v="None"/>
    <s v="None"/>
    <x v="20"/>
    <n v="0"/>
    <n v="0"/>
    <n v="0"/>
    <n v="0"/>
    <n v="0"/>
    <n v="0"/>
  </r>
  <r>
    <s v="B001744"/>
    <s v="AED"/>
    <s v="Line 1"/>
    <d v="2025-02-05T00:00:00"/>
    <s v="Team C"/>
    <n v="20.21"/>
    <n v="57.13"/>
    <n v="326"/>
    <n v="36.4"/>
    <n v="6.18"/>
    <n v="98.93"/>
    <n v="7.04"/>
    <n v="120.6"/>
    <n v="89.03"/>
    <n v="91.66"/>
    <s v="Pass"/>
    <s v="No"/>
    <s v="None"/>
    <s v="None"/>
    <x v="1"/>
    <n v="0"/>
    <n v="0"/>
    <n v="0"/>
    <n v="0"/>
    <n v="0"/>
    <n v="0"/>
  </r>
  <r>
    <s v="B001745"/>
    <s v="COX-2 Inhibitor"/>
    <s v="Line 1"/>
    <d v="2024-07-18T00:00:00"/>
    <s v="Team B"/>
    <n v="22.6"/>
    <n v="40.409999999999997"/>
    <n v="367"/>
    <n v="45.2"/>
    <n v="7.12"/>
    <n v="98.93"/>
    <n v="6.54"/>
    <n v="123.3"/>
    <n v="89.26"/>
    <n v="93.66"/>
    <s v="Pass"/>
    <s v="No"/>
    <s v="None"/>
    <s v="None"/>
    <x v="22"/>
    <n v="0"/>
    <n v="0"/>
    <n v="0"/>
    <n v="0"/>
    <n v="0"/>
    <n v="0"/>
  </r>
  <r>
    <s v="B001746"/>
    <s v="COX-2 Inhibitor"/>
    <s v="Line 1"/>
    <d v="2024-05-30T00:00:00"/>
    <s v="Team B"/>
    <m/>
    <n v="48.01"/>
    <n v="317"/>
    <n v="44.9"/>
    <n v="7.85"/>
    <n v="99.62"/>
    <n v="6.78"/>
    <n v="124.4"/>
    <n v="84.86"/>
    <n v="95.81"/>
    <s v="Pass"/>
    <s v="Yes"/>
    <s v="Material"/>
    <s v="Minor"/>
    <x v="3"/>
    <n v="1"/>
    <n v="0"/>
    <n v="0"/>
    <n v="0"/>
    <n v="0"/>
    <n v="0"/>
  </r>
  <r>
    <s v="B001747"/>
    <s v="COX-2 Inhibitor"/>
    <s v="Line 2"/>
    <d v="2025-10-10T00:00:00"/>
    <s v="Team A"/>
    <n v="21.83"/>
    <n v="46.81"/>
    <n v="315"/>
    <n v="36.6"/>
    <n v="5.91"/>
    <n v="99.16"/>
    <n v="6.87"/>
    <n v="125.9"/>
    <n v="86.05"/>
    <n v="97.71"/>
    <s v="Pass"/>
    <s v="No"/>
    <s v="None"/>
    <s v="None"/>
    <x v="17"/>
    <n v="0"/>
    <n v="0"/>
    <n v="0"/>
    <n v="0"/>
    <n v="0"/>
    <n v="0"/>
  </r>
  <r>
    <s v="B001748"/>
    <s v="GLP-1 Agonist"/>
    <s v="Line 2"/>
    <d v="2024-10-23T00:00:00"/>
    <s v="Team B"/>
    <n v="21.38"/>
    <n v="36.5"/>
    <n v="283"/>
    <n v="47.3"/>
    <n v="8.33"/>
    <n v="98.66"/>
    <n v="6.91"/>
    <n v="156.1"/>
    <n v="86.73"/>
    <n v="93.43"/>
    <s v="Pass"/>
    <s v="No"/>
    <s v="None"/>
    <s v="None"/>
    <x v="20"/>
    <n v="0"/>
    <n v="0"/>
    <n v="0"/>
    <n v="0"/>
    <n v="0"/>
    <n v="0"/>
  </r>
  <r>
    <s v="B001749"/>
    <s v="GLP-1 Agonist"/>
    <s v="Line 3"/>
    <d v="2024-07-05T00:00:00"/>
    <s v="Team A"/>
    <n v="21.2"/>
    <n v="37.880000000000003"/>
    <n v="272"/>
    <n v="32.4"/>
    <n v="8.23"/>
    <n v="98.58"/>
    <n v="6.88"/>
    <n v="122.9"/>
    <n v="90.46"/>
    <n v="90.51"/>
    <s v="Pass"/>
    <s v="No"/>
    <s v="None"/>
    <s v="None"/>
    <x v="22"/>
    <n v="0"/>
    <n v="0"/>
    <n v="0"/>
    <n v="0"/>
    <n v="0"/>
    <n v="0"/>
  </r>
  <r>
    <s v="B001750"/>
    <s v="GLP-1 Agonist"/>
    <s v="Line 1"/>
    <d v="2025-04-09T00:00:00"/>
    <s v="Team A"/>
    <n v="20.99"/>
    <n v="45.09"/>
    <n v="274"/>
    <n v="41.2"/>
    <n v="6.75"/>
    <n v="99.07"/>
    <n v="6.78"/>
    <n v="133.69999999999999"/>
    <n v="84.75"/>
    <n v="89.76"/>
    <s v="Failed"/>
    <s v="No"/>
    <s v="None"/>
    <s v="None"/>
    <x v="7"/>
    <n v="0"/>
    <n v="0"/>
    <n v="0"/>
    <n v="0"/>
    <n v="0"/>
    <n v="0"/>
  </r>
  <r>
    <s v="B001751"/>
    <s v="COX-2 Inhibitor"/>
    <s v="Line 1"/>
    <d v="2025-01-31T00:00:00"/>
    <s v="Team B"/>
    <n v="22.68"/>
    <n v="43.72"/>
    <n v="322"/>
    <n v="40.9"/>
    <n v="7.09"/>
    <n v="99.36"/>
    <n v="6.65"/>
    <n v="106.6"/>
    <n v="88.26"/>
    <n v="96.04"/>
    <s v="Pass"/>
    <s v="No"/>
    <s v="None"/>
    <s v="None"/>
    <x v="0"/>
    <n v="0"/>
    <n v="0"/>
    <n v="0"/>
    <n v="0"/>
    <n v="0"/>
    <n v="0"/>
  </r>
  <r>
    <s v="B001752"/>
    <s v="Antidepressant"/>
    <s v="Line 2"/>
    <d v="2025-02-25T00:00:00"/>
    <s v="Team C"/>
    <n v="21.03"/>
    <n v="43.69"/>
    <n v="342"/>
    <n v="48.6"/>
    <n v="7.08"/>
    <n v="98.95"/>
    <n v="6.89"/>
    <n v="144.19999999999999"/>
    <n v="83.02"/>
    <n v="94.04"/>
    <s v="Pass"/>
    <s v="Yes"/>
    <s v="Process"/>
    <s v="Minor"/>
    <x v="1"/>
    <n v="0"/>
    <n v="0"/>
    <n v="0"/>
    <n v="0"/>
    <n v="0"/>
    <n v="0"/>
  </r>
  <r>
    <s v="B001753"/>
    <s v="AED"/>
    <s v="Line 2"/>
    <d v="2024-06-10T00:00:00"/>
    <s v="Team D"/>
    <n v="21.72"/>
    <n v="35.82"/>
    <n v="309"/>
    <n v="49"/>
    <n v="7.41"/>
    <n v="99.21"/>
    <n v="6.65"/>
    <n v="134.4"/>
    <n v="84.44"/>
    <n v="93.84"/>
    <s v="Pass"/>
    <s v="No"/>
    <s v="None"/>
    <s v="None"/>
    <x v="19"/>
    <n v="0"/>
    <n v="0"/>
    <n v="0"/>
    <n v="0"/>
    <n v="0"/>
    <n v="0"/>
  </r>
  <r>
    <s v="B001754"/>
    <s v="AED"/>
    <s v="Line 2"/>
    <d v="2025-06-12T00:00:00"/>
    <s v="Team A"/>
    <n v="22.19"/>
    <n v="47.28"/>
    <n v="316"/>
    <n v="43.6"/>
    <n v="7.07"/>
    <n v="99.09"/>
    <n v="7.13"/>
    <n v="127.5"/>
    <n v="86.39"/>
    <n v="92.54"/>
    <s v="Pass"/>
    <s v="No"/>
    <s v="None"/>
    <s v="None"/>
    <x v="2"/>
    <n v="0"/>
    <n v="0"/>
    <n v="0"/>
    <n v="0"/>
    <n v="0"/>
    <n v="0"/>
  </r>
  <r>
    <s v="B001755"/>
    <s v="GLP-1 Agonist"/>
    <s v="Line 3"/>
    <d v="2024-05-20T00:00:00"/>
    <s v="Team D"/>
    <n v="21.34"/>
    <n v="41.44"/>
    <n v="283"/>
    <n v="60.1"/>
    <n v="9.3000000000000007"/>
    <n v="98.93"/>
    <n v="6.92"/>
    <n v="149.30000000000001"/>
    <n v="84.3"/>
    <n v="93.37"/>
    <s v="Pass"/>
    <s v="No"/>
    <s v="None"/>
    <s v="None"/>
    <x v="3"/>
    <n v="0"/>
    <n v="0"/>
    <n v="0"/>
    <n v="0"/>
    <n v="0"/>
    <n v="0"/>
  </r>
  <r>
    <s v="B001756"/>
    <s v="COX-2 Inhibitor"/>
    <s v="Line 2"/>
    <d v="2025-09-03T00:00:00"/>
    <s v="Team B"/>
    <n v="21.75"/>
    <n v="42.68"/>
    <n v="351"/>
    <n v="42.5"/>
    <n v="6.7"/>
    <n v="98.98"/>
    <n v="6.73"/>
    <n v="123.3"/>
    <m/>
    <n v="96.18"/>
    <s v="Pass"/>
    <s v="No"/>
    <s v="None"/>
    <s v="None"/>
    <x v="9"/>
    <n v="0"/>
    <n v="0"/>
    <n v="0"/>
    <n v="0"/>
    <n v="0"/>
    <n v="1"/>
  </r>
  <r>
    <s v="B001757"/>
    <s v="Antidepressant"/>
    <s v="Line 2"/>
    <d v="2024-11-05T00:00:00"/>
    <s v="Team C"/>
    <n v="22.77"/>
    <n v="43.8"/>
    <n v="354"/>
    <n v="39.799999999999997"/>
    <n v="6.67"/>
    <n v="99.3"/>
    <n v="6.78"/>
    <n v="118.1"/>
    <m/>
    <n v="94.66"/>
    <s v="Pass"/>
    <s v="No"/>
    <s v="None"/>
    <s v="None"/>
    <x v="5"/>
    <n v="0"/>
    <n v="0"/>
    <n v="0"/>
    <n v="0"/>
    <n v="0"/>
    <n v="1"/>
  </r>
  <r>
    <s v="B001758"/>
    <s v="AED"/>
    <s v="Line 3"/>
    <d v="2024-10-26T00:00:00"/>
    <s v="Team C"/>
    <n v="22.35"/>
    <n v="41.95"/>
    <n v="299"/>
    <n v="58.5"/>
    <n v="7.88"/>
    <n v="99.19"/>
    <n v="6.76"/>
    <n v="152.5"/>
    <n v="83.59"/>
    <n v="92.66"/>
    <s v="Pass"/>
    <s v="No"/>
    <s v="None"/>
    <s v="None"/>
    <x v="20"/>
    <n v="0"/>
    <n v="0"/>
    <n v="0"/>
    <n v="0"/>
    <n v="0"/>
    <n v="0"/>
  </r>
  <r>
    <s v="B001759"/>
    <s v="AED"/>
    <s v="Line 1"/>
    <d v="2024-10-10T00:00:00"/>
    <s v="Team D"/>
    <n v="21.02"/>
    <n v="41.04"/>
    <n v="346"/>
    <n v="39"/>
    <n v="6.9"/>
    <n v="99.2"/>
    <n v="6.94"/>
    <n v="131.6"/>
    <n v="90.93"/>
    <n v="93.48"/>
    <s v="Pass"/>
    <s v="No"/>
    <s v="None"/>
    <s v="None"/>
    <x v="20"/>
    <n v="0"/>
    <n v="0"/>
    <n v="0"/>
    <n v="0"/>
    <n v="0"/>
    <n v="0"/>
  </r>
  <r>
    <s v="B001760"/>
    <s v="AED"/>
    <s v="Line 3"/>
    <d v="2024-11-05T00:00:00"/>
    <s v="Team A"/>
    <n v="20.83"/>
    <n v="42.79"/>
    <n v="322"/>
    <n v="38.4"/>
    <n v="6.83"/>
    <n v="98.75"/>
    <n v="6.84"/>
    <n v="134.80000000000001"/>
    <n v="89.12"/>
    <n v="93.72"/>
    <s v="Pass"/>
    <s v="No"/>
    <s v="None"/>
    <s v="None"/>
    <x v="5"/>
    <n v="0"/>
    <n v="0"/>
    <n v="0"/>
    <n v="0"/>
    <n v="0"/>
    <n v="0"/>
  </r>
  <r>
    <s v="B001761"/>
    <s v="GLP-1 Agonist"/>
    <s v="Line 2"/>
    <d v="2025-05-01T00:00:00"/>
    <s v="Team D"/>
    <n v="20.79"/>
    <n v="37.68"/>
    <n v="300"/>
    <n v="44.7"/>
    <n v="7.42"/>
    <n v="98.6"/>
    <n v="6.84"/>
    <n v="130.80000000000001"/>
    <n v="88.17"/>
    <n v="91.44"/>
    <s v="Pass"/>
    <s v="No"/>
    <s v="None"/>
    <s v="None"/>
    <x v="8"/>
    <n v="0"/>
    <n v="0"/>
    <n v="0"/>
    <n v="0"/>
    <n v="0"/>
    <n v="0"/>
  </r>
  <r>
    <s v="B001762"/>
    <s v="Antidepressant"/>
    <s v="Line 2"/>
    <d v="2024-12-29T00:00:00"/>
    <s v="Team A"/>
    <n v="22.41"/>
    <n v="52.9"/>
    <n v="327"/>
    <n v="37.799999999999997"/>
    <n v="6.92"/>
    <n v="98.93"/>
    <n v="6.68"/>
    <n v="116.7"/>
    <n v="92.9"/>
    <n v="91.36"/>
    <s v="Pass"/>
    <s v="No"/>
    <s v="None"/>
    <s v="None"/>
    <x v="16"/>
    <n v="0"/>
    <n v="0"/>
    <n v="0"/>
    <n v="0"/>
    <n v="0"/>
    <n v="0"/>
  </r>
  <r>
    <s v="B001763"/>
    <s v="Antidepressant"/>
    <s v="Line 3"/>
    <d v="2024-04-02T00:00:00"/>
    <s v="Team D"/>
    <n v="22.21"/>
    <n v="46.56"/>
    <n v="327"/>
    <n v="41.5"/>
    <n v="7.55"/>
    <n v="99.25"/>
    <n v="7.02"/>
    <n v="126"/>
    <n v="85.77"/>
    <n v="92.92"/>
    <s v="Pass"/>
    <s v="No"/>
    <s v="None"/>
    <s v="None"/>
    <x v="13"/>
    <n v="0"/>
    <n v="0"/>
    <n v="0"/>
    <n v="0"/>
    <n v="0"/>
    <n v="0"/>
  </r>
  <r>
    <s v="B001764"/>
    <s v="Antidepressant"/>
    <s v="Line 2"/>
    <d v="2025-02-18T00:00:00"/>
    <s v="Team C"/>
    <n v="22.59"/>
    <n v="37.159999999999997"/>
    <n v="353"/>
    <n v="46.4"/>
    <n v="7.82"/>
    <n v="99.43"/>
    <n v="6.73"/>
    <n v="136.5"/>
    <n v="87.21"/>
    <n v="93"/>
    <s v="Failed"/>
    <s v="No"/>
    <s v="None"/>
    <s v="None"/>
    <x v="1"/>
    <n v="0"/>
    <n v="0"/>
    <n v="0"/>
    <n v="0"/>
    <n v="0"/>
    <n v="0"/>
  </r>
  <r>
    <s v="B001764"/>
    <s v="Antidepressant"/>
    <s v="Line 2"/>
    <d v="2025-02-18T00:00:00"/>
    <s v="Team C"/>
    <n v="22.59"/>
    <n v="37.159999999999997"/>
    <n v="353"/>
    <n v="46.4"/>
    <n v="7.82"/>
    <n v="99.43"/>
    <n v="6.73"/>
    <n v="136.5"/>
    <n v="87.21"/>
    <n v="93"/>
    <s v="Failed"/>
    <s v="No"/>
    <s v="None"/>
    <s v="None"/>
    <x v="1"/>
    <n v="0"/>
    <n v="0"/>
    <n v="0"/>
    <n v="0"/>
    <n v="0"/>
    <n v="0"/>
  </r>
  <r>
    <s v="B001765"/>
    <s v="Antidepressant"/>
    <s v="Line 2"/>
    <d v="2024-07-14T00:00:00"/>
    <s v="Team B"/>
    <n v="21.76"/>
    <n v="52.18"/>
    <n v="329"/>
    <n v="41.8"/>
    <n v="7.13"/>
    <n v="99.1"/>
    <n v="7.09"/>
    <n v="130.6"/>
    <n v="85.55"/>
    <n v="93.97"/>
    <s v="Pass"/>
    <s v="No"/>
    <s v="None"/>
    <s v="None"/>
    <x v="22"/>
    <n v="0"/>
    <n v="0"/>
    <n v="0"/>
    <n v="0"/>
    <n v="0"/>
    <n v="0"/>
  </r>
  <r>
    <s v="B001766"/>
    <s v="Antidepressant"/>
    <s v="Line 1"/>
    <d v="2024-03-20T00:00:00"/>
    <s v="Team B"/>
    <n v="21.31"/>
    <n v="39.840000000000003"/>
    <n v="330"/>
    <n v="42"/>
    <n v="6.74"/>
    <m/>
    <n v="6.84"/>
    <n v="118"/>
    <n v="87.78"/>
    <n v="95.52"/>
    <s v="Pass"/>
    <s v="No"/>
    <s v="None"/>
    <s v="None"/>
    <x v="21"/>
    <n v="0"/>
    <n v="0"/>
    <n v="1"/>
    <n v="0"/>
    <n v="0"/>
    <n v="0"/>
  </r>
  <r>
    <s v="B001767"/>
    <s v="AED"/>
    <s v="Line 2"/>
    <d v="2025-09-05T00:00:00"/>
    <s v="Team A"/>
    <n v="22.49"/>
    <n v="44.15"/>
    <n v="307"/>
    <n v="44.3"/>
    <n v="6.72"/>
    <n v="98.71"/>
    <n v="7.06"/>
    <n v="136.69999999999999"/>
    <n v="88.41"/>
    <n v="93.81"/>
    <s v="Pass"/>
    <s v="No"/>
    <s v="None"/>
    <s v="None"/>
    <x v="9"/>
    <n v="0"/>
    <n v="0"/>
    <n v="0"/>
    <n v="0"/>
    <n v="0"/>
    <n v="0"/>
  </r>
  <r>
    <s v="B001768"/>
    <s v="Antidepressant"/>
    <s v="Line 2"/>
    <d v="2024-08-16T00:00:00"/>
    <s v="Team D"/>
    <n v="21.58"/>
    <n v="46.49"/>
    <n v="335"/>
    <n v="29.3"/>
    <n v="6.72"/>
    <n v="99.02"/>
    <n v="6.8"/>
    <n v="108.5"/>
    <n v="92.47"/>
    <n v="92.42"/>
    <s v="Pass"/>
    <s v="No"/>
    <s v="None"/>
    <s v="None"/>
    <x v="14"/>
    <n v="0"/>
    <n v="0"/>
    <n v="0"/>
    <n v="0"/>
    <n v="0"/>
    <n v="0"/>
  </r>
  <r>
    <s v="B001769"/>
    <s v="Antidepressant"/>
    <s v="Line 1"/>
    <d v="2025-03-10T00:00:00"/>
    <s v="Team C"/>
    <n v="22.14"/>
    <n v="32.15"/>
    <n v="303"/>
    <n v="33.700000000000003"/>
    <n v="6.64"/>
    <m/>
    <n v="6.49"/>
    <n v="113.2"/>
    <n v="88.66"/>
    <n v="92.12"/>
    <s v="Pass"/>
    <s v="No"/>
    <s v="None"/>
    <s v="None"/>
    <x v="11"/>
    <n v="0"/>
    <n v="0"/>
    <n v="1"/>
    <n v="0"/>
    <n v="0"/>
    <n v="0"/>
  </r>
  <r>
    <s v="B001770"/>
    <s v="AED"/>
    <s v="Line 3"/>
    <d v="2024-05-05T00:00:00"/>
    <s v="Team D"/>
    <n v="20.64"/>
    <n v="42.81"/>
    <n v="317"/>
    <n v="44.4"/>
    <n v="7.58"/>
    <n v="99.3"/>
    <n v="7"/>
    <n v="133.4"/>
    <n v="83.86"/>
    <n v="92.39"/>
    <s v="Pass"/>
    <s v="No"/>
    <s v="None"/>
    <s v="None"/>
    <x v="3"/>
    <n v="0"/>
    <n v="0"/>
    <n v="0"/>
    <n v="0"/>
    <n v="0"/>
    <n v="0"/>
  </r>
  <r>
    <s v="B001771"/>
    <s v="COX-2 Inhibitor"/>
    <s v="Line 2"/>
    <d v="2024-09-05T00:00:00"/>
    <s v="Team C"/>
    <n v="22.07"/>
    <n v="40.130000000000003"/>
    <n v="392"/>
    <n v="33.4"/>
    <n v="6.58"/>
    <n v="99.07"/>
    <n v="6.69"/>
    <n v="105.4"/>
    <n v="89.7"/>
    <n v="94.43"/>
    <s v="Pass"/>
    <s v="No"/>
    <s v="None"/>
    <s v="None"/>
    <x v="4"/>
    <n v="0"/>
    <n v="0"/>
    <n v="0"/>
    <n v="0"/>
    <n v="0"/>
    <n v="0"/>
  </r>
  <r>
    <s v="B001772"/>
    <s v="COX-2 Inhibitor"/>
    <s v="Line 2"/>
    <d v="2024-10-09T00:00:00"/>
    <s v="Team D"/>
    <n v="23.26"/>
    <n v="44.03"/>
    <n v="295"/>
    <n v="36.700000000000003"/>
    <n v="6.84"/>
    <n v="99.01"/>
    <n v="6.67"/>
    <n v="109.6"/>
    <n v="87.05"/>
    <n v="94.38"/>
    <s v="Pass"/>
    <s v="No"/>
    <s v="None"/>
    <s v="None"/>
    <x v="20"/>
    <n v="0"/>
    <n v="0"/>
    <n v="0"/>
    <n v="0"/>
    <n v="0"/>
    <n v="0"/>
  </r>
  <r>
    <s v="B001773"/>
    <s v="COX-2 Inhibitor"/>
    <s v="Line 1"/>
    <d v="2024-04-07T00:00:00"/>
    <s v="Team D"/>
    <n v="21.96"/>
    <n v="44.85"/>
    <n v="344"/>
    <n v="45.7"/>
    <n v="7.02"/>
    <n v="99.73"/>
    <n v="6.83"/>
    <n v="137.4"/>
    <n v="86.34"/>
    <n v="94.12"/>
    <s v="Pass"/>
    <s v="No"/>
    <s v="None"/>
    <s v="None"/>
    <x v="13"/>
    <n v="0"/>
    <n v="0"/>
    <n v="0"/>
    <n v="0"/>
    <n v="0"/>
    <n v="0"/>
  </r>
  <r>
    <s v="B001774"/>
    <s v="AED"/>
    <s v="Line 2"/>
    <d v="2025-12-12T00:00:00"/>
    <s v="Team B"/>
    <n v="22.41"/>
    <n v="43.61"/>
    <n v="320"/>
    <n v="43.6"/>
    <n v="7.16"/>
    <n v="99.38"/>
    <n v="6.96"/>
    <n v="142.5"/>
    <n v="88.43"/>
    <n v="94.62"/>
    <s v="Pass"/>
    <s v="No"/>
    <s v="None"/>
    <s v="None"/>
    <x v="6"/>
    <n v="0"/>
    <n v="0"/>
    <n v="0"/>
    <n v="0"/>
    <n v="0"/>
    <n v="0"/>
  </r>
  <r>
    <s v="B001775"/>
    <s v="COX-2 Inhibitor"/>
    <s v="Line 1"/>
    <d v="2024-08-15T00:00:00"/>
    <s v="Team C"/>
    <n v="20.75"/>
    <n v="42.38"/>
    <n v="336"/>
    <n v="30.7"/>
    <n v="5.9"/>
    <n v="98.98"/>
    <n v="6.78"/>
    <n v="133.5"/>
    <n v="91.38"/>
    <n v="96.06"/>
    <s v="Pass"/>
    <s v="No"/>
    <s v="None"/>
    <s v="None"/>
    <x v="14"/>
    <n v="0"/>
    <n v="0"/>
    <n v="0"/>
    <n v="0"/>
    <n v="0"/>
    <n v="0"/>
  </r>
  <r>
    <s v="B001776"/>
    <s v="GLP-1 Agonist"/>
    <s v="Line 1"/>
    <d v="2025-03-01T00:00:00"/>
    <s v="Team B"/>
    <n v="21.08"/>
    <n v="45.33"/>
    <n v="296"/>
    <n v="43.6"/>
    <n v="7.31"/>
    <n v="99.28"/>
    <n v="6.93"/>
    <n v="139"/>
    <n v="88.62"/>
    <n v="93.01"/>
    <s v="Pass"/>
    <s v="No"/>
    <s v="None"/>
    <s v="None"/>
    <x v="11"/>
    <n v="0"/>
    <n v="0"/>
    <n v="0"/>
    <n v="0"/>
    <n v="0"/>
    <n v="0"/>
  </r>
  <r>
    <s v="B001777"/>
    <s v="COX-2 Inhibitor"/>
    <s v="Line 2"/>
    <d v="2025-02-17T00:00:00"/>
    <s v="Team D"/>
    <n v="22.37"/>
    <n v="44.51"/>
    <n v="342"/>
    <n v="47.4"/>
    <n v="7.4"/>
    <n v="98.82"/>
    <n v="6.85"/>
    <n v="131.6"/>
    <n v="86.26"/>
    <n v="95.63"/>
    <s v="Pass"/>
    <s v="No"/>
    <s v="None"/>
    <s v="None"/>
    <x v="1"/>
    <n v="0"/>
    <n v="0"/>
    <n v="0"/>
    <n v="0"/>
    <n v="0"/>
    <n v="0"/>
  </r>
  <r>
    <s v="B001778"/>
    <s v="GLP-1 Agonist"/>
    <s v="Line 1"/>
    <d v="2024-11-09T00:00:00"/>
    <s v="Team C"/>
    <n v="22.81"/>
    <n v="40.21"/>
    <n v="295"/>
    <n v="56.4"/>
    <n v="7.86"/>
    <n v="98.79"/>
    <n v="6.97"/>
    <n v="142.5"/>
    <n v="86.7"/>
    <n v="92.74"/>
    <s v="Pass"/>
    <s v="No"/>
    <s v="None"/>
    <s v="None"/>
    <x v="5"/>
    <n v="0"/>
    <n v="0"/>
    <n v="0"/>
    <n v="0"/>
    <n v="0"/>
    <n v="0"/>
  </r>
  <r>
    <s v="B001779"/>
    <s v="GLP-1 Agonist"/>
    <s v="Line 1"/>
    <d v="2025-03-04T00:00:00"/>
    <s v="Team B"/>
    <n v="20.62"/>
    <n v="40.74"/>
    <n v="304"/>
    <n v="51.3"/>
    <n v="7.17"/>
    <n v="98.86"/>
    <n v="7.11"/>
    <n v="137.1"/>
    <n v="85.44"/>
    <n v="94.02"/>
    <s v="Pass"/>
    <s v="No"/>
    <s v="None"/>
    <s v="None"/>
    <x v="11"/>
    <n v="0"/>
    <n v="0"/>
    <n v="0"/>
    <n v="0"/>
    <n v="0"/>
    <n v="0"/>
  </r>
  <r>
    <s v="B001780"/>
    <s v="GLP-1 Agonist"/>
    <s v="Line 2"/>
    <d v="2025-02-17T00:00:00"/>
    <s v="Team C"/>
    <n v="22"/>
    <n v="49.18"/>
    <n v="291"/>
    <n v="39.4"/>
    <n v="8.14"/>
    <n v="98.75"/>
    <n v="7.22"/>
    <n v="141"/>
    <n v="86.62"/>
    <n v="93.18"/>
    <s v="Pass"/>
    <s v="No"/>
    <s v="None"/>
    <s v="None"/>
    <x v="1"/>
    <n v="0"/>
    <n v="0"/>
    <n v="0"/>
    <n v="0"/>
    <n v="0"/>
    <n v="0"/>
  </r>
  <r>
    <s v="B001781"/>
    <s v="Antidepressant"/>
    <s v="Line 1"/>
    <d v="2024-02-28T00:00:00"/>
    <s v="Team B"/>
    <n v="22.79"/>
    <n v="42.86"/>
    <n v="356"/>
    <n v="43.7"/>
    <n v="6.54"/>
    <n v="99.24"/>
    <n v="6.9"/>
    <n v="138.4"/>
    <n v="85.28"/>
    <n v="95.54"/>
    <s v="Pass"/>
    <s v="No"/>
    <s v="None"/>
    <s v="None"/>
    <x v="15"/>
    <n v="0"/>
    <n v="0"/>
    <n v="0"/>
    <n v="0"/>
    <n v="0"/>
    <n v="0"/>
  </r>
  <r>
    <s v="B001782"/>
    <s v="AED"/>
    <s v="Line 3"/>
    <d v="2025-05-04T00:00:00"/>
    <s v="Team C"/>
    <n v="21.26"/>
    <n v="41.43"/>
    <n v="310"/>
    <n v="47.6"/>
    <n v="7.76"/>
    <n v="99.02"/>
    <n v="6.88"/>
    <n v="141.30000000000001"/>
    <n v="81.33"/>
    <n v="92.55"/>
    <s v="Pass"/>
    <s v="No"/>
    <s v="None"/>
    <s v="None"/>
    <x v="8"/>
    <n v="0"/>
    <n v="0"/>
    <n v="0"/>
    <n v="0"/>
    <n v="0"/>
    <n v="0"/>
  </r>
  <r>
    <s v="B001783"/>
    <s v="Antidepressant"/>
    <s v="Line 3"/>
    <d v="2024-03-24T00:00:00"/>
    <s v="Team B"/>
    <n v="21.72"/>
    <n v="32.46"/>
    <n v="330"/>
    <n v="43.6"/>
    <n v="7.68"/>
    <n v="99.39"/>
    <n v="6.74"/>
    <n v="121"/>
    <n v="83.66"/>
    <n v="95.43"/>
    <s v="Pass"/>
    <s v="No"/>
    <s v="None"/>
    <s v="None"/>
    <x v="21"/>
    <n v="0"/>
    <n v="0"/>
    <n v="0"/>
    <n v="0"/>
    <n v="0"/>
    <n v="0"/>
  </r>
  <r>
    <s v="B001784"/>
    <s v="Antidepressant"/>
    <s v="Line 2"/>
    <d v="2024-11-13T00:00:00"/>
    <s v="Team B"/>
    <n v="22.11"/>
    <n v="34.83"/>
    <n v="308"/>
    <n v="38.9"/>
    <n v="6.89"/>
    <n v="99.07"/>
    <n v="6.83"/>
    <n v="127.5"/>
    <n v="88.74"/>
    <n v="93.75"/>
    <s v="Pass"/>
    <s v="No"/>
    <s v="None"/>
    <s v="None"/>
    <x v="5"/>
    <n v="0"/>
    <n v="0"/>
    <n v="0"/>
    <n v="0"/>
    <n v="0"/>
    <n v="0"/>
  </r>
  <r>
    <s v="B001785"/>
    <s v="Antidepressant"/>
    <s v="Line 3"/>
    <d v="2024-09-23T00:00:00"/>
    <s v="Team D"/>
    <n v="20.89"/>
    <n v="39.659999999999997"/>
    <n v="337"/>
    <n v="41.5"/>
    <n v="5.97"/>
    <n v="99.23"/>
    <n v="6.84"/>
    <n v="120.1"/>
    <n v="85.49"/>
    <n v="94.73"/>
    <s v="Pass"/>
    <s v="No"/>
    <s v="None"/>
    <s v="None"/>
    <x v="4"/>
    <n v="0"/>
    <n v="0"/>
    <n v="0"/>
    <n v="0"/>
    <n v="0"/>
    <n v="0"/>
  </r>
  <r>
    <s v="B001786"/>
    <s v="AED"/>
    <s v="Line 3"/>
    <d v="2024-11-23T00:00:00"/>
    <s v="Team A"/>
    <n v="21.46"/>
    <n v="43.46"/>
    <n v="328"/>
    <n v="43"/>
    <n v="7.79"/>
    <n v="98.98"/>
    <n v="6.95"/>
    <n v="128.1"/>
    <n v="83.14"/>
    <n v="93.75"/>
    <s v="Pass"/>
    <s v="No"/>
    <s v="None"/>
    <s v="None"/>
    <x v="5"/>
    <n v="0"/>
    <n v="0"/>
    <n v="0"/>
    <n v="0"/>
    <n v="0"/>
    <n v="0"/>
  </r>
  <r>
    <s v="B001787"/>
    <s v="GLP-1 Agonist"/>
    <s v="Line 1"/>
    <d v="2024-02-22T00:00:00"/>
    <s v="Team D"/>
    <n v="22.46"/>
    <n v="37.22"/>
    <n v="308"/>
    <n v="41.7"/>
    <n v="8.31"/>
    <n v="98.57"/>
    <n v="7.01"/>
    <n v="148.30000000000001"/>
    <n v="86.21"/>
    <n v="93.99"/>
    <s v="Pass"/>
    <s v="No"/>
    <s v="None"/>
    <s v="None"/>
    <x v="15"/>
    <n v="0"/>
    <n v="0"/>
    <n v="0"/>
    <n v="0"/>
    <n v="0"/>
    <n v="0"/>
  </r>
  <r>
    <s v="B001788"/>
    <s v="COX-2 Inhibitor"/>
    <s v="Line 3"/>
    <d v="2025-05-27T00:00:00"/>
    <s v="Team A"/>
    <m/>
    <n v="44.76"/>
    <n v="322"/>
    <n v="46"/>
    <n v="7.66"/>
    <n v="99.24"/>
    <n v="6.68"/>
    <n v="115.2"/>
    <n v="87.57"/>
    <n v="93.97"/>
    <s v="Pass"/>
    <s v="No"/>
    <s v="None"/>
    <s v="None"/>
    <x v="8"/>
    <n v="1"/>
    <n v="0"/>
    <n v="0"/>
    <n v="0"/>
    <n v="0"/>
    <n v="0"/>
  </r>
  <r>
    <s v="B001789"/>
    <s v="AED"/>
    <s v="Line 1"/>
    <d v="2024-11-01T00:00:00"/>
    <s v="Team A"/>
    <n v="21.68"/>
    <n v="41.16"/>
    <n v="301"/>
    <n v="49.9"/>
    <n v="6.3"/>
    <n v="99.05"/>
    <n v="7.07"/>
    <n v="152.9"/>
    <n v="87.04"/>
    <n v="92.03"/>
    <s v="Pass"/>
    <s v="No"/>
    <s v="None"/>
    <s v="None"/>
    <x v="5"/>
    <n v="0"/>
    <n v="0"/>
    <n v="0"/>
    <n v="0"/>
    <n v="0"/>
    <n v="0"/>
  </r>
  <r>
    <s v="B001790"/>
    <s v="Antidepressant"/>
    <s v="Line 3"/>
    <d v="2024-02-14T00:00:00"/>
    <s v="Team A"/>
    <n v="22.08"/>
    <n v="37.43"/>
    <n v="350"/>
    <n v="41.9"/>
    <n v="8.52"/>
    <n v="98.93"/>
    <n v="6.53"/>
    <n v="132.30000000000001"/>
    <n v="87.35"/>
    <n v="96.85"/>
    <s v="Pass"/>
    <s v="No"/>
    <s v="None"/>
    <s v="None"/>
    <x v="15"/>
    <n v="0"/>
    <n v="0"/>
    <n v="0"/>
    <n v="0"/>
    <n v="0"/>
    <n v="0"/>
  </r>
  <r>
    <s v="B001791"/>
    <s v="COX-2 Inhibitor"/>
    <s v="Line 2"/>
    <d v="2024-01-03T00:00:00"/>
    <s v="Team A"/>
    <n v="22.94"/>
    <n v="46.06"/>
    <n v="326"/>
    <n v="39.9"/>
    <n v="5.94"/>
    <n v="98.98"/>
    <n v="6.77"/>
    <n v="116.4"/>
    <n v="88.22"/>
    <n v="95.84"/>
    <s v="Pass"/>
    <s v="No"/>
    <s v="None"/>
    <s v="None"/>
    <x v="12"/>
    <n v="0"/>
    <n v="0"/>
    <n v="0"/>
    <n v="0"/>
    <n v="0"/>
    <n v="0"/>
  </r>
  <r>
    <s v="B001792"/>
    <s v="GLP-1 Agonist"/>
    <s v="Line 1"/>
    <d v="2025-01-29T00:00:00"/>
    <s v="Team A"/>
    <n v="22.08"/>
    <n v="46.85"/>
    <n v="312"/>
    <n v="50.1"/>
    <n v="7.28"/>
    <n v="98.71"/>
    <n v="7.02"/>
    <n v="140.1"/>
    <n v="84.43"/>
    <n v="92.78"/>
    <s v="Pass"/>
    <s v="No"/>
    <s v="None"/>
    <s v="None"/>
    <x v="0"/>
    <n v="0"/>
    <n v="0"/>
    <n v="0"/>
    <n v="0"/>
    <n v="0"/>
    <n v="0"/>
  </r>
  <r>
    <s v="B001793"/>
    <s v="Antidepressant"/>
    <s v="Line 1"/>
    <d v="2025-05-02T00:00:00"/>
    <s v="Team D"/>
    <n v="21.58"/>
    <n v="36.46"/>
    <n v="303"/>
    <n v="53.9"/>
    <n v="7.85"/>
    <n v="99.12"/>
    <n v="6.64"/>
    <n v="127.2"/>
    <n v="87.26"/>
    <n v="91.56"/>
    <s v="Pass"/>
    <s v="No"/>
    <s v="None"/>
    <s v="None"/>
    <x v="8"/>
    <n v="0"/>
    <n v="0"/>
    <n v="0"/>
    <n v="0"/>
    <n v="0"/>
    <n v="0"/>
  </r>
  <r>
    <s v="B001794"/>
    <s v="COX-2 Inhibitor"/>
    <s v="Line 3"/>
    <d v="2025-02-04T00:00:00"/>
    <s v="Team D"/>
    <n v="23.65"/>
    <n v="44.22"/>
    <n v="358"/>
    <n v="44.3"/>
    <n v="7.42"/>
    <n v="99.58"/>
    <n v="6.77"/>
    <n v="119.9"/>
    <n v="86.88"/>
    <n v="94.93"/>
    <s v="Pass"/>
    <s v="No"/>
    <s v="None"/>
    <s v="None"/>
    <x v="1"/>
    <n v="0"/>
    <n v="0"/>
    <n v="0"/>
    <n v="0"/>
    <n v="0"/>
    <n v="0"/>
  </r>
  <r>
    <s v="B001795"/>
    <s v="AED"/>
    <s v="Line 1"/>
    <d v="2025-06-10T00:00:00"/>
    <s v="Team C"/>
    <n v="22.79"/>
    <n v="34.47"/>
    <n v="303"/>
    <n v="48.6"/>
    <n v="7.47"/>
    <n v="99.68"/>
    <n v="6.65"/>
    <n v="133.19999999999999"/>
    <n v="86.19"/>
    <n v="92.67"/>
    <s v="Pass"/>
    <s v="No"/>
    <s v="None"/>
    <s v="None"/>
    <x v="2"/>
    <n v="0"/>
    <n v="0"/>
    <n v="0"/>
    <n v="0"/>
    <n v="0"/>
    <n v="0"/>
  </r>
  <r>
    <s v="B001796"/>
    <s v="GLP-1 Agonist"/>
    <s v="Line 1"/>
    <d v="2025-07-07T00:00:00"/>
    <s v="Team A"/>
    <n v="22.01"/>
    <n v="32.630000000000003"/>
    <n v="283"/>
    <n v="47.2"/>
    <n v="7.46"/>
    <n v="98.28"/>
    <n v="7.12"/>
    <n v="134.5"/>
    <n v="88.43"/>
    <n v="94.58"/>
    <s v="Pass"/>
    <s v="No"/>
    <s v="None"/>
    <s v="None"/>
    <x v="10"/>
    <n v="0"/>
    <n v="0"/>
    <n v="0"/>
    <n v="0"/>
    <n v="0"/>
    <n v="0"/>
  </r>
  <r>
    <s v="B001797"/>
    <s v="COX-2 Inhibitor"/>
    <s v="Line 1"/>
    <d v="2025-09-29T00:00:00"/>
    <s v="Team D"/>
    <n v="21.87"/>
    <n v="40.06"/>
    <n v="327"/>
    <n v="34.6"/>
    <n v="7.21"/>
    <n v="99.37"/>
    <n v="6.51"/>
    <n v="107.2"/>
    <n v="91.35"/>
    <n v="96.13"/>
    <s v="Pass"/>
    <s v="No"/>
    <s v="None"/>
    <s v="None"/>
    <x v="9"/>
    <n v="0"/>
    <n v="0"/>
    <n v="0"/>
    <n v="0"/>
    <n v="0"/>
    <n v="0"/>
  </r>
  <r>
    <s v="B001798"/>
    <s v="GLP-1 Agonist"/>
    <s v="Line 2"/>
    <d v="2025-12-19T00:00:00"/>
    <s v="Team C"/>
    <n v="20.73"/>
    <n v="45.67"/>
    <n v="290"/>
    <n v="54.6"/>
    <n v="8.01"/>
    <n v="99.13"/>
    <n v="6.94"/>
    <n v="141.80000000000001"/>
    <n v="84.1"/>
    <n v="91.58"/>
    <s v="Pass"/>
    <s v="No"/>
    <s v="None"/>
    <s v="None"/>
    <x v="6"/>
    <n v="0"/>
    <n v="0"/>
    <n v="0"/>
    <n v="0"/>
    <n v="0"/>
    <n v="0"/>
  </r>
  <r>
    <s v="B001799"/>
    <s v="COX-2 Inhibitor"/>
    <s v="Line 3"/>
    <d v="2025-10-08T00:00:00"/>
    <s v="Team C"/>
    <n v="22.26"/>
    <n v="39.11"/>
    <n v="347"/>
    <n v="42.1"/>
    <n v="6.23"/>
    <n v="99.14"/>
    <n v="6.53"/>
    <n v="111.4"/>
    <n v="86.94"/>
    <n v="93.36"/>
    <s v="Pass"/>
    <s v="No"/>
    <s v="None"/>
    <s v="None"/>
    <x v="17"/>
    <n v="0"/>
    <n v="0"/>
    <n v="0"/>
    <n v="0"/>
    <n v="0"/>
    <n v="0"/>
  </r>
  <r>
    <s v="B001800"/>
    <s v="COX-2 Inhibitor"/>
    <s v="Line 3"/>
    <d v="2025-08-04T00:00:00"/>
    <s v="Team D"/>
    <n v="22.55"/>
    <n v="38.92"/>
    <n v="341"/>
    <n v="33.9"/>
    <n v="7.49"/>
    <n v="99.46"/>
    <n v="6.68"/>
    <n v="106.1"/>
    <n v="88.39"/>
    <n v="93.7"/>
    <s v="Pass"/>
    <s v="No"/>
    <s v="None"/>
    <s v="None"/>
    <x v="23"/>
    <n v="0"/>
    <n v="0"/>
    <n v="0"/>
    <n v="0"/>
    <n v="0"/>
    <n v="0"/>
  </r>
  <r>
    <s v="B001801"/>
    <s v="COX-2 Inhibitor"/>
    <s v="Line 2"/>
    <d v="2024-11-11T00:00:00"/>
    <s v="Team B"/>
    <n v="21.17"/>
    <n v="43.18"/>
    <n v="320"/>
    <n v="40.5"/>
    <n v="6.81"/>
    <n v="99.65"/>
    <n v="6.84"/>
    <n v="109.4"/>
    <n v="83.8"/>
    <n v="93.66"/>
    <s v="Pass"/>
    <s v="No"/>
    <s v="None"/>
    <s v="None"/>
    <x v="5"/>
    <n v="0"/>
    <n v="0"/>
    <n v="0"/>
    <n v="0"/>
    <n v="0"/>
    <n v="0"/>
  </r>
  <r>
    <s v="B001802"/>
    <s v="COX-2 Inhibitor"/>
    <s v="Line 1"/>
    <d v="2025-01-03T00:00:00"/>
    <s v="Team B"/>
    <n v="22.87"/>
    <n v="43.19"/>
    <n v="339"/>
    <n v="42.6"/>
    <n v="7.37"/>
    <n v="98.78"/>
    <n v="6.78"/>
    <n v="136.30000000000001"/>
    <n v="90.58"/>
    <n v="94.95"/>
    <s v="Pass"/>
    <s v="No"/>
    <s v="None"/>
    <s v="None"/>
    <x v="0"/>
    <n v="0"/>
    <n v="0"/>
    <n v="0"/>
    <n v="0"/>
    <n v="0"/>
    <n v="0"/>
  </r>
  <r>
    <s v="B001802"/>
    <s v="COX-2 Inhibitor"/>
    <s v="Line 1"/>
    <d v="2025-01-03T00:00:00"/>
    <s v="Team B"/>
    <n v="22.87"/>
    <n v="43.19"/>
    <n v="339"/>
    <n v="42.6"/>
    <n v="7.37"/>
    <n v="98.78"/>
    <n v="6.78"/>
    <n v="136.30000000000001"/>
    <n v="90.58"/>
    <n v="94.95"/>
    <s v="Pass"/>
    <s v="No"/>
    <s v="None"/>
    <s v="None"/>
    <x v="0"/>
    <n v="0"/>
    <n v="0"/>
    <n v="0"/>
    <n v="0"/>
    <n v="0"/>
    <n v="0"/>
  </r>
  <r>
    <s v="B001803"/>
    <s v="Antidepressant"/>
    <s v="Line 1"/>
    <d v="2025-03-26T00:00:00"/>
    <s v="Team D"/>
    <n v="22.97"/>
    <n v="38.07"/>
    <n v="299"/>
    <n v="30.5"/>
    <n v="6.91"/>
    <n v="99.17"/>
    <n v="6.92"/>
    <n v="120.6"/>
    <n v="88.57"/>
    <n v="93.36"/>
    <s v="Pass"/>
    <s v="No"/>
    <s v="None"/>
    <s v="None"/>
    <x v="11"/>
    <n v="0"/>
    <n v="0"/>
    <n v="0"/>
    <n v="0"/>
    <n v="0"/>
    <n v="0"/>
  </r>
  <r>
    <s v="B001804"/>
    <s v="COX-2 Inhibitor"/>
    <s v="Line 2"/>
    <d v="2024-05-03T00:00:00"/>
    <s v="Team C"/>
    <n v="22.93"/>
    <n v="52.93"/>
    <n v="352"/>
    <n v="32.9"/>
    <n v="7.74"/>
    <n v="99.54"/>
    <n v="6.76"/>
    <n v="121"/>
    <n v="91.49"/>
    <n v="95.14"/>
    <s v="Pass"/>
    <s v="No"/>
    <s v="None"/>
    <s v="None"/>
    <x v="3"/>
    <n v="0"/>
    <n v="0"/>
    <n v="0"/>
    <n v="0"/>
    <n v="0"/>
    <n v="0"/>
  </r>
  <r>
    <s v="B001805"/>
    <s v="COX-2 Inhibitor"/>
    <s v="Line 3"/>
    <d v="2025-05-10T00:00:00"/>
    <s v="Team C"/>
    <n v="21.99"/>
    <n v="41.67"/>
    <n v="355"/>
    <n v="40.5"/>
    <n v="6.87"/>
    <n v="98.82"/>
    <n v="6.77"/>
    <n v="122.2"/>
    <n v="88.04"/>
    <n v="93.54"/>
    <s v="Pass"/>
    <s v="No"/>
    <s v="None"/>
    <s v="None"/>
    <x v="8"/>
    <n v="0"/>
    <n v="0"/>
    <n v="0"/>
    <n v="0"/>
    <n v="0"/>
    <n v="0"/>
  </r>
  <r>
    <s v="B001806"/>
    <s v="COX-2 Inhibitor"/>
    <s v="Line 3"/>
    <d v="2025-03-06T00:00:00"/>
    <s v="Team C"/>
    <n v="21.9"/>
    <n v="43.57"/>
    <n v="340"/>
    <n v="28.9"/>
    <n v="6.64"/>
    <n v="99.11"/>
    <n v="6.69"/>
    <n v="118.6"/>
    <n v="93.1"/>
    <n v="94.28"/>
    <s v="Pass"/>
    <s v="No"/>
    <s v="None"/>
    <s v="None"/>
    <x v="11"/>
    <n v="0"/>
    <n v="0"/>
    <n v="0"/>
    <n v="0"/>
    <n v="0"/>
    <n v="0"/>
  </r>
  <r>
    <s v="B001807"/>
    <s v="Antidepressant"/>
    <s v="Line2"/>
    <d v="2025-01-15T00:00:00"/>
    <s v="Team D"/>
    <n v="22.22"/>
    <n v="39.99"/>
    <n v="325"/>
    <n v="32.299999999999997"/>
    <n v="7.06"/>
    <n v="98.98"/>
    <n v="6.8"/>
    <n v="130"/>
    <n v="90.61"/>
    <n v="91.85"/>
    <s v="Pass"/>
    <s v="No"/>
    <s v="None"/>
    <s v="None"/>
    <x v="0"/>
    <n v="0"/>
    <n v="0"/>
    <n v="0"/>
    <n v="0"/>
    <n v="0"/>
    <n v="0"/>
  </r>
  <r>
    <s v="B001808"/>
    <s v="GLP-1 Agonist"/>
    <s v="Line 2"/>
    <d v="2025-09-01T00:00:00"/>
    <s v="Team B"/>
    <n v="21.39"/>
    <n v="42.2"/>
    <n v="332"/>
    <n v="45.5"/>
    <n v="7.55"/>
    <n v="99.19"/>
    <n v="7.14"/>
    <n v="141.1"/>
    <n v="88.15"/>
    <n v="94.06"/>
    <s v="Pass"/>
    <s v="No"/>
    <s v="None"/>
    <s v="None"/>
    <x v="9"/>
    <n v="0"/>
    <n v="0"/>
    <n v="0"/>
    <n v="0"/>
    <n v="0"/>
    <n v="0"/>
  </r>
  <r>
    <s v="B001809"/>
    <s v="GLP-1 Agonist"/>
    <s v="Line 2"/>
    <d v="2025-05-17T00:00:00"/>
    <s v="Team A"/>
    <n v="21.83"/>
    <n v="46.17"/>
    <n v="297"/>
    <n v="49.7"/>
    <n v="8.3000000000000007"/>
    <n v="99.16"/>
    <n v="6.86"/>
    <n v="155.19999999999999"/>
    <n v="84.09"/>
    <n v="91.51"/>
    <s v="Pass"/>
    <s v="No"/>
    <s v="None"/>
    <s v="None"/>
    <x v="8"/>
    <n v="0"/>
    <n v="0"/>
    <n v="0"/>
    <n v="0"/>
    <n v="0"/>
    <n v="0"/>
  </r>
  <r>
    <s v="B001810"/>
    <s v="Antidepressant"/>
    <s v="Line 2"/>
    <d v="2025-11-12T00:00:00"/>
    <s v="Team B"/>
    <n v="22.45"/>
    <n v="50.32"/>
    <n v="303"/>
    <n v="44"/>
    <n v="5.45"/>
    <n v="98.99"/>
    <n v="7.16"/>
    <n v="127.2"/>
    <n v="84.52"/>
    <n v="96.2"/>
    <s v="Pass"/>
    <s v="No"/>
    <s v="None"/>
    <s v="None"/>
    <x v="18"/>
    <n v="0"/>
    <n v="0"/>
    <n v="0"/>
    <n v="0"/>
    <n v="0"/>
    <n v="0"/>
  </r>
  <r>
    <s v="B001811"/>
    <s v="Antidepressant"/>
    <s v="Line 2"/>
    <d v="2025-12-14T00:00:00"/>
    <s v="Team C"/>
    <n v="22.82"/>
    <n v="38.19"/>
    <n v="330"/>
    <n v="49.7"/>
    <n v="7.23"/>
    <m/>
    <n v="6.73"/>
    <n v="137"/>
    <n v="86.64"/>
    <n v="92.73"/>
    <s v="Failed"/>
    <s v="No"/>
    <s v="None"/>
    <s v="None"/>
    <x v="6"/>
    <n v="0"/>
    <n v="0"/>
    <n v="1"/>
    <n v="0"/>
    <n v="0"/>
    <n v="0"/>
  </r>
  <r>
    <s v="B001812"/>
    <s v="GLP-1 Agonist"/>
    <s v="Line 3"/>
    <d v="2025-08-26T00:00:00"/>
    <s v="Team D"/>
    <n v="20.65"/>
    <n v="45.5"/>
    <n v="280"/>
    <n v="49"/>
    <n v="8.1300000000000008"/>
    <n v="98.36"/>
    <n v="6.86"/>
    <n v="147.4"/>
    <n v="81.010000000000005"/>
    <n v="93.79"/>
    <s v="Pass"/>
    <s v="No"/>
    <s v="None"/>
    <s v="None"/>
    <x v="23"/>
    <n v="0"/>
    <n v="0"/>
    <n v="0"/>
    <n v="0"/>
    <n v="0"/>
    <n v="0"/>
  </r>
  <r>
    <s v="B001813"/>
    <s v="COX-2 Inhibitor"/>
    <s v="Line 2"/>
    <d v="2024-08-05T00:00:00"/>
    <s v="Team B"/>
    <n v="22.67"/>
    <n v="45.75"/>
    <n v="336"/>
    <n v="36"/>
    <n v="6.45"/>
    <n v="99.51"/>
    <n v="6.67"/>
    <n v="109.4"/>
    <n v="88.04"/>
    <n v="95.66"/>
    <s v="Failed"/>
    <s v="No"/>
    <s v="None"/>
    <s v="None"/>
    <x v="14"/>
    <n v="0"/>
    <n v="0"/>
    <n v="0"/>
    <n v="0"/>
    <n v="0"/>
    <n v="0"/>
  </r>
  <r>
    <s v="B001814"/>
    <s v="Antidepressant"/>
    <s v="Line 3"/>
    <d v="2024-05-18T00:00:00"/>
    <s v="Team C"/>
    <n v="21.73"/>
    <n v="46.87"/>
    <n v="309"/>
    <n v="36.299999999999997"/>
    <n v="6.67"/>
    <n v="98.9"/>
    <n v="6.89"/>
    <n v="123.8"/>
    <n v="85.81"/>
    <n v="91.96"/>
    <s v="Pass"/>
    <s v="No"/>
    <s v="None"/>
    <s v="None"/>
    <x v="3"/>
    <n v="0"/>
    <n v="0"/>
    <n v="0"/>
    <n v="0"/>
    <n v="0"/>
    <n v="0"/>
  </r>
  <r>
    <s v="B001815"/>
    <s v="AED"/>
    <s v="Line 2"/>
    <d v="2024-08-06T00:00:00"/>
    <s v="Team D"/>
    <n v="21.73"/>
    <n v="43.54"/>
    <n v="302"/>
    <n v="42.9"/>
    <n v="7.72"/>
    <n v="98.93"/>
    <n v="6.84"/>
    <n v="113.1"/>
    <n v="85.23"/>
    <n v="94.82"/>
    <s v="Pass"/>
    <s v="No"/>
    <s v="None"/>
    <s v="None"/>
    <x v="14"/>
    <n v="0"/>
    <n v="0"/>
    <n v="0"/>
    <n v="0"/>
    <n v="0"/>
    <n v="0"/>
  </r>
  <r>
    <s v="B001816"/>
    <s v="GLP-1 Agonist"/>
    <s v="Line 1"/>
    <d v="2025-06-04T00:00:00"/>
    <s v="Team D"/>
    <n v="22.15"/>
    <n v="39.06"/>
    <n v="295"/>
    <n v="50.9"/>
    <n v="7.62"/>
    <n v="99.21"/>
    <n v="6.71"/>
    <n v="138.9"/>
    <n v="86.79"/>
    <n v="92.65"/>
    <s v="Pass"/>
    <s v="No"/>
    <s v="None"/>
    <s v="None"/>
    <x v="2"/>
    <n v="0"/>
    <n v="0"/>
    <n v="0"/>
    <n v="0"/>
    <n v="0"/>
    <n v="0"/>
  </r>
  <r>
    <s v="B001817"/>
    <s v="COX-2 Inhibitor"/>
    <s v="Line 1"/>
    <d v="2025-09-23T00:00:00"/>
    <s v="Team D"/>
    <n v="23.23"/>
    <n v="47.68"/>
    <n v="356"/>
    <n v="41.1"/>
    <n v="6.82"/>
    <n v="99.14"/>
    <n v="6.8"/>
    <n v="117.7"/>
    <n v="89.6"/>
    <n v="94.59"/>
    <s v="Pass"/>
    <s v="No"/>
    <s v="None"/>
    <s v="None"/>
    <x v="9"/>
    <n v="0"/>
    <n v="0"/>
    <n v="0"/>
    <n v="0"/>
    <n v="0"/>
    <n v="0"/>
  </r>
  <r>
    <s v="B001818"/>
    <s v="GLP-1 Agonist"/>
    <s v="Line 2"/>
    <d v="2025-10-05T00:00:00"/>
    <s v="Team D"/>
    <n v="22.55"/>
    <n v="44.77"/>
    <n v="320"/>
    <n v="48.5"/>
    <n v="7.8"/>
    <n v="99.11"/>
    <m/>
    <n v="136.5"/>
    <n v="85.26"/>
    <n v="92.68"/>
    <s v="Pass"/>
    <s v="Yes"/>
    <s v="Equipment"/>
    <s v="Major"/>
    <x v="17"/>
    <n v="0"/>
    <n v="0"/>
    <n v="0"/>
    <n v="1"/>
    <n v="0"/>
    <n v="0"/>
  </r>
  <r>
    <s v="B001818"/>
    <s v="GLP-1 Agonist"/>
    <s v="Line 2"/>
    <d v="2025-10-05T00:00:00"/>
    <s v="Team D"/>
    <n v="22.55"/>
    <n v="44.77"/>
    <n v="320"/>
    <n v="48.5"/>
    <n v="7.8"/>
    <n v="99.11"/>
    <m/>
    <n v="136.5"/>
    <n v="85.26"/>
    <n v="92.68"/>
    <s v="Pass"/>
    <s v="Yes"/>
    <s v="Equipment"/>
    <s v="Major"/>
    <x v="17"/>
    <n v="0"/>
    <n v="0"/>
    <n v="0"/>
    <n v="1"/>
    <n v="0"/>
    <n v="0"/>
  </r>
  <r>
    <s v="B001819"/>
    <s v="GLP-1 Agonist"/>
    <s v="Line 2"/>
    <d v="2025-05-14T00:00:00"/>
    <s v="Team C"/>
    <n v="21.82"/>
    <n v="47.83"/>
    <n v="317"/>
    <n v="50"/>
    <n v="8.15"/>
    <n v="98.97"/>
    <n v="7.17"/>
    <n v="136.9"/>
    <m/>
    <n v="95.01"/>
    <s v="Pass"/>
    <s v="No"/>
    <s v="None"/>
    <s v="None"/>
    <x v="8"/>
    <n v="0"/>
    <n v="0"/>
    <n v="0"/>
    <n v="0"/>
    <n v="0"/>
    <n v="1"/>
  </r>
  <r>
    <s v="B001820"/>
    <s v="COX-2 Inhibitor"/>
    <s v="Line 2"/>
    <d v="2025-05-12T00:00:00"/>
    <s v="Team B"/>
    <n v="22.42"/>
    <n v="43.99"/>
    <n v="346"/>
    <n v="44"/>
    <n v="7.6"/>
    <n v="99.2"/>
    <n v="6.6"/>
    <n v="128"/>
    <n v="86.43"/>
    <n v="92.82"/>
    <s v="Pass"/>
    <s v="No"/>
    <s v="None"/>
    <s v="None"/>
    <x v="8"/>
    <n v="0"/>
    <n v="0"/>
    <n v="0"/>
    <n v="0"/>
    <n v="0"/>
    <n v="0"/>
  </r>
  <r>
    <s v="B001821"/>
    <s v="AED"/>
    <s v="Line 3"/>
    <d v="2025-11-26T00:00:00"/>
    <s v="Team B"/>
    <n v="21.61"/>
    <n v="43.47"/>
    <n v="310"/>
    <n v="45.9"/>
    <n v="7.79"/>
    <n v="99.04"/>
    <n v="7.19"/>
    <n v="125.1"/>
    <n v="91.57"/>
    <n v="94.31"/>
    <s v="Pass"/>
    <s v="No"/>
    <s v="None"/>
    <s v="None"/>
    <x v="18"/>
    <n v="0"/>
    <n v="0"/>
    <n v="0"/>
    <n v="0"/>
    <n v="0"/>
    <n v="0"/>
  </r>
  <r>
    <s v="B001822"/>
    <s v="GLP-1 Agonist"/>
    <s v="Line 1"/>
    <d v="2025-05-16T00:00:00"/>
    <s v="Team C"/>
    <n v="20.2"/>
    <n v="27.7"/>
    <n v="258"/>
    <n v="54.5"/>
    <n v="8.49"/>
    <n v="98.85"/>
    <n v="6.85"/>
    <n v="159.30000000000001"/>
    <n v="85.49"/>
    <n v="91.89"/>
    <s v="Pass"/>
    <s v="Yes"/>
    <s v="Environmental"/>
    <s v="Minor"/>
    <x v="8"/>
    <n v="0"/>
    <n v="0"/>
    <n v="0"/>
    <n v="0"/>
    <n v="0"/>
    <n v="0"/>
  </r>
  <r>
    <s v="B001823"/>
    <s v="GLP-1 Agonist"/>
    <s v="Line 2"/>
    <d v="2024-04-13T00:00:00"/>
    <s v="Team A"/>
    <n v="22.5"/>
    <n v="31.94"/>
    <n v="307"/>
    <n v="44"/>
    <n v="7.74"/>
    <n v="98.98"/>
    <n v="6.87"/>
    <n v="141.5"/>
    <n v="85.12"/>
    <n v="94.07"/>
    <s v="Pass"/>
    <s v="No"/>
    <s v="None"/>
    <s v="None"/>
    <x v="13"/>
    <n v="0"/>
    <n v="0"/>
    <n v="0"/>
    <n v="0"/>
    <n v="0"/>
    <n v="0"/>
  </r>
  <r>
    <s v="B001824"/>
    <s v="COX-2 Inhibitor"/>
    <s v="Line 3"/>
    <d v="2024-12-31T00:00:00"/>
    <s v="Team C"/>
    <n v="22.26"/>
    <n v="41.03"/>
    <n v="299"/>
    <n v="39.1"/>
    <n v="6.71"/>
    <n v="99.48"/>
    <n v="6.76"/>
    <n v="113.9"/>
    <n v="90.13"/>
    <n v="97.42"/>
    <s v="Pass"/>
    <s v="No"/>
    <s v="None"/>
    <s v="None"/>
    <x v="16"/>
    <n v="0"/>
    <n v="0"/>
    <n v="0"/>
    <n v="0"/>
    <n v="0"/>
    <n v="0"/>
  </r>
  <r>
    <s v="B001825"/>
    <s v="COX-2 Inhibitor"/>
    <s v="Line 2"/>
    <d v="2024-09-19T00:00:00"/>
    <s v="Team C"/>
    <n v="22.88"/>
    <n v="37.49"/>
    <n v="305"/>
    <n v="35.4"/>
    <n v="6.43"/>
    <n v="98.98"/>
    <n v="6.41"/>
    <n v="123.2"/>
    <n v="91.9"/>
    <n v="94.01"/>
    <s v="Failed"/>
    <s v="No"/>
    <s v="None"/>
    <s v="None"/>
    <x v="4"/>
    <n v="0"/>
    <n v="0"/>
    <n v="0"/>
    <n v="0"/>
    <n v="0"/>
    <n v="0"/>
  </r>
  <r>
    <s v="B001826"/>
    <s v="Antidepressant"/>
    <s v="Line 2"/>
    <d v="2025-04-10T00:00:00"/>
    <s v="Team C"/>
    <n v="22.51"/>
    <n v="46.07"/>
    <n v="317"/>
    <n v="46.4"/>
    <n v="7"/>
    <n v="98.81"/>
    <n v="6.8"/>
    <n v="138.19999999999999"/>
    <n v="85.21"/>
    <n v="94.09"/>
    <s v="Pass"/>
    <s v="No"/>
    <s v="None"/>
    <s v="None"/>
    <x v="7"/>
    <n v="0"/>
    <n v="0"/>
    <n v="0"/>
    <n v="0"/>
    <n v="0"/>
    <n v="0"/>
  </r>
  <r>
    <s v="B001827"/>
    <s v="GLP-1 Agonist"/>
    <s v="Line 1"/>
    <d v="2025-04-09T00:00:00"/>
    <s v="Team B"/>
    <m/>
    <n v="33.450000000000003"/>
    <n v="305"/>
    <n v="42.4"/>
    <n v="7.92"/>
    <n v="98.82"/>
    <n v="7.09"/>
    <n v="137.4"/>
    <n v="83.88"/>
    <n v="92.37"/>
    <s v="Pass"/>
    <s v="Yes"/>
    <s v="Material"/>
    <s v="Minor"/>
    <x v="7"/>
    <n v="1"/>
    <n v="0"/>
    <n v="0"/>
    <n v="0"/>
    <n v="0"/>
    <n v="0"/>
  </r>
  <r>
    <s v="B001828"/>
    <s v="GLP-1 Agonist"/>
    <s v="Line 2"/>
    <d v="2024-08-03T00:00:00"/>
    <s v="Team C"/>
    <n v="20.81"/>
    <n v="37.49"/>
    <n v="292"/>
    <n v="46.2"/>
    <n v="7.8"/>
    <n v="99.02"/>
    <n v="6.89"/>
    <n v="128.9"/>
    <n v="83.33"/>
    <n v="94.39"/>
    <s v="Pass"/>
    <s v="No"/>
    <s v="None"/>
    <s v="None"/>
    <x v="14"/>
    <n v="0"/>
    <n v="0"/>
    <n v="0"/>
    <n v="0"/>
    <n v="0"/>
    <n v="0"/>
  </r>
  <r>
    <s v="B001829"/>
    <s v="AED"/>
    <s v="Line 3"/>
    <d v="2024-08-07T00:00:00"/>
    <s v="Team A"/>
    <n v="22.96"/>
    <n v="41.69"/>
    <n v="343"/>
    <n v="36.299999999999997"/>
    <n v="6.91"/>
    <n v="99.34"/>
    <n v="6.89"/>
    <n v="146.4"/>
    <n v="86.5"/>
    <n v="92.1"/>
    <s v="Failed"/>
    <s v="No"/>
    <s v="None"/>
    <s v="None"/>
    <x v="14"/>
    <n v="0"/>
    <n v="0"/>
    <n v="0"/>
    <n v="0"/>
    <n v="0"/>
    <n v="0"/>
  </r>
  <r>
    <s v="B001830"/>
    <s v="GLP-1 Agonist"/>
    <s v="Line 3"/>
    <d v="2024-03-05T00:00:00"/>
    <s v="Team C"/>
    <n v="21.72"/>
    <n v="46.02"/>
    <n v="308"/>
    <n v="52.8"/>
    <n v="8.19"/>
    <n v="98.96"/>
    <n v="7"/>
    <n v="149.5"/>
    <n v="84.42"/>
    <n v="93.43"/>
    <s v="Pass"/>
    <s v="No"/>
    <s v="None"/>
    <s v="None"/>
    <x v="21"/>
    <n v="0"/>
    <n v="0"/>
    <n v="0"/>
    <n v="0"/>
    <n v="0"/>
    <n v="0"/>
  </r>
  <r>
    <s v="B001831"/>
    <s v="GLP-1 Agonist"/>
    <s v="Line 2"/>
    <d v="2024-08-02T00:00:00"/>
    <s v="Team D"/>
    <n v="21.06"/>
    <n v="36.96"/>
    <n v="296"/>
    <n v="54.9"/>
    <n v="7.2"/>
    <n v="98.37"/>
    <n v="7.1"/>
    <n v="132.80000000000001"/>
    <n v="80.88"/>
    <n v="91.85"/>
    <s v="Pass"/>
    <s v="No"/>
    <s v="None"/>
    <s v="None"/>
    <x v="14"/>
    <n v="0"/>
    <n v="0"/>
    <n v="0"/>
    <n v="0"/>
    <n v="0"/>
    <n v="0"/>
  </r>
  <r>
    <s v="B001832"/>
    <s v="AED"/>
    <s v="Line 1"/>
    <d v="2025-08-28T00:00:00"/>
    <s v="Team D"/>
    <n v="21.71"/>
    <n v="46.26"/>
    <n v="340"/>
    <n v="49"/>
    <n v="7.34"/>
    <n v="99.13"/>
    <n v="6.93"/>
    <n v="134.69999999999999"/>
    <n v="85.36"/>
    <n v="96.37"/>
    <s v="Pass"/>
    <s v="No"/>
    <s v="None"/>
    <s v="None"/>
    <x v="23"/>
    <n v="0"/>
    <n v="0"/>
    <n v="0"/>
    <n v="0"/>
    <n v="0"/>
    <n v="0"/>
  </r>
  <r>
    <s v="B001833"/>
    <s v="GLP-1 Agonist"/>
    <s v="Line 3"/>
    <d v="2025-04-23T00:00:00"/>
    <s v="Team D"/>
    <n v="22.31"/>
    <n v="40.98"/>
    <n v="328"/>
    <n v="54"/>
    <n v="8.36"/>
    <n v="98.75"/>
    <n v="6.83"/>
    <n v="142.6"/>
    <n v="83.87"/>
    <n v="89.67"/>
    <s v="Pass"/>
    <s v="No"/>
    <s v="None"/>
    <s v="None"/>
    <x v="7"/>
    <n v="0"/>
    <n v="0"/>
    <n v="0"/>
    <n v="0"/>
    <n v="0"/>
    <n v="0"/>
  </r>
  <r>
    <s v="B001834"/>
    <s v="Antidepressant"/>
    <s v="Line 3"/>
    <d v="2025-11-20T00:00:00"/>
    <s v="Team B"/>
    <n v="22.7"/>
    <n v="46.52"/>
    <n v="329"/>
    <n v="47.1"/>
    <n v="8.52"/>
    <n v="99.12"/>
    <n v="7.18"/>
    <n v="131"/>
    <n v="87.19"/>
    <n v="93.99"/>
    <s v="Pass"/>
    <s v="Yes"/>
    <s v="Equipment"/>
    <s v="Minor"/>
    <x v="18"/>
    <n v="0"/>
    <n v="0"/>
    <n v="0"/>
    <n v="0"/>
    <n v="0"/>
    <n v="0"/>
  </r>
  <r>
    <s v="B001835"/>
    <s v="Antidepressant"/>
    <s v="Line 1"/>
    <d v="2025-11-08T00:00:00"/>
    <s v="Team A"/>
    <n v="20.9"/>
    <n v="46.25"/>
    <n v="306"/>
    <n v="44.8"/>
    <n v="7.84"/>
    <n v="99.02"/>
    <n v="6.7"/>
    <n v="116.3"/>
    <n v="88.83"/>
    <n v="94.48"/>
    <s v="Pass"/>
    <s v="No"/>
    <s v="None"/>
    <s v="None"/>
    <x v="18"/>
    <n v="0"/>
    <n v="0"/>
    <n v="0"/>
    <n v="0"/>
    <n v="0"/>
    <n v="0"/>
  </r>
  <r>
    <s v="B001836"/>
    <s v="Antidepressant"/>
    <s v="Line 3"/>
    <d v="2025-09-18T00:00:00"/>
    <s v="Team C"/>
    <n v="23.23"/>
    <n v="41.83"/>
    <n v="310"/>
    <n v="45.9"/>
    <n v="6.92"/>
    <n v="98.79"/>
    <n v="6.79"/>
    <n v="130.6"/>
    <n v="87.59"/>
    <n v="93.69"/>
    <s v="Pass"/>
    <s v="No"/>
    <s v="None"/>
    <s v="None"/>
    <x v="9"/>
    <n v="0"/>
    <n v="0"/>
    <n v="0"/>
    <n v="0"/>
    <n v="0"/>
    <n v="0"/>
  </r>
  <r>
    <s v="B001837"/>
    <s v="Antidepressant"/>
    <s v="Line 1"/>
    <d v="2024-05-11T00:00:00"/>
    <s v="Team A"/>
    <n v="22.72"/>
    <n v="33.520000000000003"/>
    <n v="294"/>
    <n v="45.7"/>
    <n v="7.24"/>
    <n v="99.19"/>
    <n v="6.57"/>
    <n v="120.1"/>
    <n v="91.27"/>
    <n v="94.66"/>
    <s v="Pass"/>
    <s v="No"/>
    <s v="None"/>
    <s v="None"/>
    <x v="3"/>
    <n v="0"/>
    <n v="0"/>
    <n v="0"/>
    <n v="0"/>
    <n v="0"/>
    <n v="0"/>
  </r>
  <r>
    <s v="B001838"/>
    <s v="GLP-1 Agonist"/>
    <s v="Line 1"/>
    <d v="2024-09-01T00:00:00"/>
    <s v="Team B"/>
    <n v="21.39"/>
    <n v="38.840000000000003"/>
    <n v="299"/>
    <n v="44.4"/>
    <n v="7.79"/>
    <n v="98.84"/>
    <n v="6.87"/>
    <n v="132.30000000000001"/>
    <n v="89.06"/>
    <n v="93.23"/>
    <s v="Pass"/>
    <s v="No"/>
    <s v="None"/>
    <s v="None"/>
    <x v="4"/>
    <n v="0"/>
    <n v="0"/>
    <n v="0"/>
    <n v="0"/>
    <n v="0"/>
    <n v="0"/>
  </r>
  <r>
    <s v="B001839"/>
    <s v="COX-2 Inhibitor"/>
    <s v="Line 1"/>
    <d v="2024-02-12T00:00:00"/>
    <s v="Team C"/>
    <n v="21.61"/>
    <n v="42.9"/>
    <n v="321"/>
    <n v="36.9"/>
    <n v="6.43"/>
    <n v="99.28"/>
    <n v="6.59"/>
    <n v="120.7"/>
    <n v="89.69"/>
    <n v="95.54"/>
    <s v="Pass"/>
    <s v="No"/>
    <s v="None"/>
    <s v="None"/>
    <x v="15"/>
    <n v="0"/>
    <n v="0"/>
    <n v="0"/>
    <n v="0"/>
    <n v="0"/>
    <n v="0"/>
  </r>
  <r>
    <s v="B001840"/>
    <s v="COX-2 Inhibitor"/>
    <s v="Line 1"/>
    <d v="2024-03-09T00:00:00"/>
    <s v="Team C"/>
    <n v="23.29"/>
    <n v="44.43"/>
    <n v="334"/>
    <n v="38.4"/>
    <n v="6.52"/>
    <n v="98.88"/>
    <n v="6.67"/>
    <n v="114"/>
    <n v="86.8"/>
    <n v="95.88"/>
    <s v="Pass"/>
    <s v="No"/>
    <s v="None"/>
    <s v="None"/>
    <x v="21"/>
    <n v="0"/>
    <n v="0"/>
    <n v="0"/>
    <n v="0"/>
    <n v="0"/>
    <n v="0"/>
  </r>
  <r>
    <s v="B001841"/>
    <s v="Antidepressant"/>
    <s v="Line3"/>
    <d v="2024-06-17T00:00:00"/>
    <s v="Team C"/>
    <n v="22.36"/>
    <n v="38.31"/>
    <n v="325"/>
    <n v="41.7"/>
    <n v="7.14"/>
    <n v="98.8"/>
    <n v="6.86"/>
    <n v="124.5"/>
    <n v="85.98"/>
    <n v="96.39"/>
    <s v="Pass"/>
    <s v="No"/>
    <s v="None"/>
    <s v="None"/>
    <x v="19"/>
    <n v="0"/>
    <n v="0"/>
    <n v="0"/>
    <n v="0"/>
    <n v="0"/>
    <n v="0"/>
  </r>
  <r>
    <s v="B001842"/>
    <s v="COX-2 Inhibitor"/>
    <s v="Line 2"/>
    <d v="2024-07-23T00:00:00"/>
    <s v="Team D"/>
    <n v="21.41"/>
    <n v="48.7"/>
    <n v="304"/>
    <n v="29.4"/>
    <n v="7.33"/>
    <n v="99.3"/>
    <n v="6.57"/>
    <n v="120.6"/>
    <n v="87.11"/>
    <n v="90.51"/>
    <s v="Pass"/>
    <s v="No"/>
    <s v="None"/>
    <s v="None"/>
    <x v="22"/>
    <n v="0"/>
    <n v="0"/>
    <n v="0"/>
    <n v="0"/>
    <n v="0"/>
    <n v="0"/>
  </r>
  <r>
    <s v="B001843"/>
    <s v="Antidepressant"/>
    <s v="Line 1"/>
    <d v="2024-01-12T00:00:00"/>
    <s v="Team A"/>
    <n v="21.83"/>
    <n v="42.07"/>
    <n v="297"/>
    <n v="35.200000000000003"/>
    <n v="6.53"/>
    <n v="99.41"/>
    <n v="6.95"/>
    <n v="112.2"/>
    <n v="89.56"/>
    <n v="95.9"/>
    <s v="Pass"/>
    <s v="No"/>
    <s v="None"/>
    <s v="None"/>
    <x v="12"/>
    <n v="0"/>
    <n v="0"/>
    <n v="0"/>
    <n v="0"/>
    <n v="0"/>
    <n v="0"/>
  </r>
  <r>
    <s v="B001844"/>
    <s v="AED"/>
    <s v="Line 2"/>
    <d v="2025-09-08T00:00:00"/>
    <s v="Team D"/>
    <n v="24.14"/>
    <n v="39.4"/>
    <n v="306"/>
    <n v="45.3"/>
    <n v="7.5"/>
    <n v="99.13"/>
    <n v="6.99"/>
    <n v="125.5"/>
    <n v="87.38"/>
    <n v="97.13"/>
    <s v="Pass"/>
    <s v="No"/>
    <s v="None"/>
    <s v="None"/>
    <x v="9"/>
    <n v="0"/>
    <n v="0"/>
    <n v="0"/>
    <n v="0"/>
    <n v="0"/>
    <n v="0"/>
  </r>
  <r>
    <s v="B001845"/>
    <s v="Antidepressant"/>
    <s v="Line 2"/>
    <d v="2025-01-20T00:00:00"/>
    <s v="Team C"/>
    <n v="22.01"/>
    <n v="39.71"/>
    <n v="319"/>
    <n v="47"/>
    <n v="5.78"/>
    <n v="98.93"/>
    <n v="6.83"/>
    <n v="118.4"/>
    <n v="88.77"/>
    <n v="91.8"/>
    <s v="Pass"/>
    <s v="No"/>
    <s v="None"/>
    <s v="None"/>
    <x v="0"/>
    <n v="0"/>
    <n v="0"/>
    <n v="0"/>
    <n v="0"/>
    <n v="0"/>
    <n v="0"/>
  </r>
  <r>
    <s v="B001846"/>
    <s v="COX-2 Inhibitor"/>
    <s v="Line 1"/>
    <d v="2025-04-24T00:00:00"/>
    <s v="Team B"/>
    <n v="21.94"/>
    <n v="52.64"/>
    <n v="331"/>
    <n v="38.1"/>
    <n v="7.05"/>
    <n v="98.83"/>
    <n v="6.87"/>
    <n v="110.6"/>
    <n v="89.58"/>
    <n v="95.56"/>
    <s v="Pass"/>
    <s v="No"/>
    <s v="None"/>
    <s v="None"/>
    <x v="7"/>
    <n v="0"/>
    <n v="0"/>
    <n v="0"/>
    <n v="0"/>
    <n v="0"/>
    <n v="0"/>
  </r>
  <r>
    <s v="B001847"/>
    <s v="GLP-1 Agonist"/>
    <s v="Line 1"/>
    <d v="2025-04-22T00:00:00"/>
    <s v="Team B"/>
    <n v="20.74"/>
    <n v="43.32"/>
    <n v="295"/>
    <n v="63.2"/>
    <n v="8.98"/>
    <n v="98.72"/>
    <n v="7.05"/>
    <n v="149.80000000000001"/>
    <n v="85.58"/>
    <n v="92.65"/>
    <s v="Pass"/>
    <s v="No"/>
    <s v="None"/>
    <s v="None"/>
    <x v="7"/>
    <n v="0"/>
    <n v="0"/>
    <n v="0"/>
    <n v="0"/>
    <n v="0"/>
    <n v="0"/>
  </r>
  <r>
    <s v="B001848"/>
    <s v="COX-2 Inhibitor"/>
    <s v="Line 2"/>
    <d v="2025-12-07T00:00:00"/>
    <s v="Team C"/>
    <n v="23.83"/>
    <n v="48.24"/>
    <n v="327"/>
    <n v="31.9"/>
    <n v="5.81"/>
    <n v="99.29"/>
    <n v="6.96"/>
    <n v="120.7"/>
    <n v="92.15"/>
    <n v="95.18"/>
    <s v="Pass"/>
    <s v="No"/>
    <s v="None"/>
    <s v="None"/>
    <x v="6"/>
    <n v="0"/>
    <n v="0"/>
    <n v="0"/>
    <n v="0"/>
    <n v="0"/>
    <n v="0"/>
  </r>
  <r>
    <s v="B001849"/>
    <s v="GLP-1 Agonist"/>
    <s v="Line 1"/>
    <d v="2024-04-17T00:00:00"/>
    <s v="Team C"/>
    <n v="22.14"/>
    <n v="34.79"/>
    <n v="274"/>
    <n v="50.4"/>
    <n v="7.6"/>
    <n v="98.77"/>
    <n v="6.68"/>
    <m/>
    <n v="83.3"/>
    <n v="95.27"/>
    <s v="Pass"/>
    <s v="No"/>
    <s v="None"/>
    <s v="None"/>
    <x v="13"/>
    <n v="0"/>
    <n v="0"/>
    <n v="0"/>
    <n v="0"/>
    <n v="1"/>
    <n v="0"/>
  </r>
  <r>
    <s v="B001850"/>
    <s v="COX-2 Inhibitor"/>
    <s v="Line 3"/>
    <d v="2024-09-07T00:00:00"/>
    <s v="Team B"/>
    <n v="23.56"/>
    <n v="39.56"/>
    <n v="330"/>
    <n v="46.6"/>
    <n v="7.5"/>
    <n v="99.41"/>
    <n v="6.75"/>
    <n v="131.9"/>
    <n v="85.71"/>
    <n v="93.85"/>
    <s v="Pass"/>
    <s v="Yes"/>
    <s v="Equipment"/>
    <s v="Minor"/>
    <x v="4"/>
    <n v="0"/>
    <n v="0"/>
    <n v="0"/>
    <n v="0"/>
    <n v="0"/>
    <n v="0"/>
  </r>
  <r>
    <s v="B001851"/>
    <s v="Antidepressant"/>
    <s v="Line 1"/>
    <d v="2024-08-13T00:00:00"/>
    <s v="Team A"/>
    <n v="22.19"/>
    <n v="38.590000000000003"/>
    <n v="316"/>
    <n v="47.9"/>
    <n v="7.22"/>
    <n v="99.32"/>
    <n v="6.66"/>
    <n v="130"/>
    <n v="86.92"/>
    <n v="91.61"/>
    <s v="Pass"/>
    <s v="No"/>
    <s v="None"/>
    <s v="None"/>
    <x v="14"/>
    <n v="0"/>
    <n v="0"/>
    <n v="0"/>
    <n v="0"/>
    <n v="0"/>
    <n v="0"/>
  </r>
  <r>
    <s v="B001852"/>
    <s v="AED"/>
    <s v="Line 3"/>
    <d v="2025-02-07T00:00:00"/>
    <s v="Team A"/>
    <n v="22.74"/>
    <n v="44.92"/>
    <n v="309"/>
    <n v="50.1"/>
    <n v="8.09"/>
    <n v="99.25"/>
    <n v="7.04"/>
    <n v="123.5"/>
    <n v="83.93"/>
    <n v="94.54"/>
    <s v="Pass"/>
    <s v="No"/>
    <s v="None"/>
    <s v="None"/>
    <x v="1"/>
    <n v="0"/>
    <n v="0"/>
    <n v="0"/>
    <n v="0"/>
    <n v="0"/>
    <n v="0"/>
  </r>
  <r>
    <s v="B001853"/>
    <s v="GLP-1 Agonist"/>
    <s v="Line 3"/>
    <d v="2025-01-19T00:00:00"/>
    <s v="Team B"/>
    <n v="20.86"/>
    <n v="39.130000000000003"/>
    <n v="302"/>
    <n v="55.4"/>
    <n v="8.25"/>
    <n v="99.23"/>
    <n v="6.88"/>
    <n v="147.1"/>
    <n v="83.54"/>
    <n v="92.68"/>
    <s v="Pass"/>
    <s v="No"/>
    <s v="None"/>
    <s v="None"/>
    <x v="0"/>
    <n v="0"/>
    <n v="0"/>
    <n v="0"/>
    <n v="0"/>
    <n v="0"/>
    <n v="0"/>
  </r>
  <r>
    <s v="B001854"/>
    <s v="COX-2 Inhibitor"/>
    <s v="Line 1"/>
    <d v="2025-07-31T00:00:00"/>
    <s v="Team B"/>
    <n v="22.62"/>
    <n v="40.549999999999997"/>
    <n v="348"/>
    <n v="37.299999999999997"/>
    <n v="7.6"/>
    <n v="99.36"/>
    <n v="6.76"/>
    <n v="128.30000000000001"/>
    <n v="89.79"/>
    <n v="97.08"/>
    <s v="Pass"/>
    <s v="No"/>
    <s v="None"/>
    <s v="None"/>
    <x v="10"/>
    <n v="0"/>
    <n v="0"/>
    <n v="0"/>
    <n v="0"/>
    <n v="0"/>
    <n v="0"/>
  </r>
  <r>
    <s v="B001855"/>
    <s v="AED"/>
    <s v="Line 1"/>
    <d v="2025-02-13T00:00:00"/>
    <s v="Team C"/>
    <n v="22.02"/>
    <n v="42.18"/>
    <n v="327"/>
    <n v="54.1"/>
    <n v="7.25"/>
    <n v="98.59"/>
    <n v="6.72"/>
    <n v="119.4"/>
    <m/>
    <n v="91.07"/>
    <s v="Pass"/>
    <s v="No"/>
    <s v="None"/>
    <s v="None"/>
    <x v="1"/>
    <n v="0"/>
    <n v="0"/>
    <n v="0"/>
    <n v="0"/>
    <n v="0"/>
    <n v="1"/>
  </r>
  <r>
    <s v="B001856"/>
    <s v="AED"/>
    <s v="Line 3"/>
    <d v="2024-06-20T00:00:00"/>
    <s v="Team D"/>
    <n v="22.84"/>
    <n v="40.03"/>
    <n v="304"/>
    <n v="53.6"/>
    <n v="9.43"/>
    <n v="99.14"/>
    <n v="6.67"/>
    <n v="156.4"/>
    <n v="84.86"/>
    <n v="91.03"/>
    <s v="Pass"/>
    <s v="No"/>
    <s v="None"/>
    <s v="None"/>
    <x v="19"/>
    <n v="0"/>
    <n v="0"/>
    <n v="0"/>
    <n v="0"/>
    <n v="0"/>
    <n v="0"/>
  </r>
  <r>
    <s v="B001857"/>
    <s v="Antidepressant"/>
    <s v="Line2"/>
    <d v="2025-02-16T00:00:00"/>
    <s v="Team A"/>
    <n v="22.24"/>
    <n v="41.1"/>
    <n v="292"/>
    <n v="37.299999999999997"/>
    <n v="7.52"/>
    <n v="99.12"/>
    <n v="6.77"/>
    <n v="117.4"/>
    <n v="86.47"/>
    <n v="93.91"/>
    <s v="Pass"/>
    <s v="No"/>
    <s v="None"/>
    <s v="None"/>
    <x v="1"/>
    <n v="0"/>
    <n v="0"/>
    <n v="0"/>
    <n v="0"/>
    <n v="0"/>
    <n v="0"/>
  </r>
  <r>
    <s v="B001858"/>
    <s v="GLP-1 Agonist"/>
    <s v="Line 2"/>
    <d v="2025-12-05T00:00:00"/>
    <s v="Team B"/>
    <n v="21.03"/>
    <n v="45.57"/>
    <n v="323"/>
    <n v="48.8"/>
    <n v="8.2799999999999994"/>
    <n v="98.75"/>
    <n v="7.23"/>
    <n v="124.9"/>
    <n v="86.68"/>
    <n v="94.94"/>
    <s v="Pass"/>
    <s v="No"/>
    <s v="None"/>
    <s v="None"/>
    <x v="6"/>
    <n v="0"/>
    <n v="0"/>
    <n v="0"/>
    <n v="0"/>
    <n v="0"/>
    <n v="0"/>
  </r>
  <r>
    <s v="B001859"/>
    <s v="Antidepressant"/>
    <s v="Line 1"/>
    <d v="2025-02-27T00:00:00"/>
    <s v="Team A"/>
    <n v="22.05"/>
    <n v="34.43"/>
    <n v="327"/>
    <n v="33.5"/>
    <n v="6.13"/>
    <m/>
    <n v="6.75"/>
    <n v="120.3"/>
    <m/>
    <n v="95.32"/>
    <s v="Pass"/>
    <s v="No"/>
    <s v="None"/>
    <s v="None"/>
    <x v="1"/>
    <n v="0"/>
    <n v="0"/>
    <n v="1"/>
    <n v="0"/>
    <n v="0"/>
    <n v="1"/>
  </r>
  <r>
    <s v="B001860"/>
    <s v="Antidepressant"/>
    <s v="Line 1"/>
    <d v="2025-03-09T00:00:00"/>
    <s v="Team D"/>
    <n v="20.74"/>
    <n v="43.73"/>
    <n v="303"/>
    <n v="50.4"/>
    <n v="7.79"/>
    <n v="99.06"/>
    <n v="6.89"/>
    <n v="138.30000000000001"/>
    <n v="84.82"/>
    <n v="92.67"/>
    <s v="Pass"/>
    <s v="No"/>
    <s v="None"/>
    <s v="None"/>
    <x v="11"/>
    <n v="0"/>
    <n v="0"/>
    <n v="0"/>
    <n v="0"/>
    <n v="0"/>
    <n v="0"/>
  </r>
  <r>
    <s v="B001861"/>
    <s v="COX-2 Inhibitor"/>
    <s v="Line 2"/>
    <d v="2024-05-08T00:00:00"/>
    <s v="Team C"/>
    <n v="20.76"/>
    <n v="49.9"/>
    <n v="345"/>
    <n v="39.200000000000003"/>
    <n v="6.98"/>
    <n v="98.95"/>
    <n v="6.92"/>
    <n v="117.5"/>
    <n v="85.63"/>
    <n v="94.53"/>
    <s v="Failed"/>
    <s v="No"/>
    <s v="None"/>
    <s v="None"/>
    <x v="3"/>
    <n v="0"/>
    <n v="0"/>
    <n v="0"/>
    <n v="0"/>
    <n v="0"/>
    <n v="0"/>
  </r>
  <r>
    <s v="B001862"/>
    <s v="AED"/>
    <s v="Line 3"/>
    <d v="2024-01-06T00:00:00"/>
    <s v="Team A"/>
    <n v="22.42"/>
    <n v="43.08"/>
    <n v="334"/>
    <n v="53.9"/>
    <n v="6.8"/>
    <n v="99.25"/>
    <n v="6.87"/>
    <n v="141.4"/>
    <n v="87.5"/>
    <n v="95.66"/>
    <s v="Pass"/>
    <s v="No"/>
    <s v="None"/>
    <s v="None"/>
    <x v="12"/>
    <n v="0"/>
    <n v="0"/>
    <n v="0"/>
    <n v="0"/>
    <n v="0"/>
    <n v="0"/>
  </r>
  <r>
    <s v="B001863"/>
    <s v="AED"/>
    <s v="Line 1"/>
    <d v="2024-06-02T00:00:00"/>
    <s v="Team B"/>
    <n v="21.52"/>
    <n v="41.36"/>
    <n v="346"/>
    <n v="44.4"/>
    <n v="6.51"/>
    <n v="98.91"/>
    <n v="6.96"/>
    <n v="148.69999999999999"/>
    <n v="90.95"/>
    <n v="93.77"/>
    <s v="Pass"/>
    <s v="No"/>
    <s v="None"/>
    <s v="None"/>
    <x v="19"/>
    <n v="0"/>
    <n v="0"/>
    <n v="0"/>
    <n v="0"/>
    <n v="0"/>
    <n v="0"/>
  </r>
  <r>
    <s v="B001864"/>
    <s v="GLP-1 Agonist"/>
    <s v="Line 3"/>
    <d v="2024-01-19T00:00:00"/>
    <s v="Team C"/>
    <n v="21.3"/>
    <n v="44.62"/>
    <n v="305"/>
    <n v="39.299999999999997"/>
    <n v="8.0399999999999991"/>
    <n v="98.68"/>
    <n v="6.97"/>
    <n v="136.19999999999999"/>
    <n v="87.48"/>
    <n v="92.45"/>
    <s v="Pass"/>
    <s v="No"/>
    <s v="None"/>
    <s v="None"/>
    <x v="12"/>
    <n v="0"/>
    <n v="0"/>
    <n v="0"/>
    <n v="0"/>
    <n v="0"/>
    <n v="0"/>
  </r>
  <r>
    <s v="B001865"/>
    <s v="COX-2 Inhibitor"/>
    <s v="Line 2"/>
    <d v="2024-11-26T00:00:00"/>
    <s v="Team D"/>
    <n v="23.12"/>
    <n v="38.08"/>
    <n v="359"/>
    <n v="52.5"/>
    <n v="7.03"/>
    <n v="98.9"/>
    <n v="6.6"/>
    <n v="156.19999999999999"/>
    <n v="85.29"/>
    <n v="92.11"/>
    <s v="Pass"/>
    <s v="Yes"/>
    <s v="Process"/>
    <s v="Minor"/>
    <x v="5"/>
    <n v="0"/>
    <n v="0"/>
    <n v="0"/>
    <n v="0"/>
    <n v="0"/>
    <n v="0"/>
  </r>
  <r>
    <s v="B001866"/>
    <s v="AED"/>
    <s v="Line 1"/>
    <d v="2025-10-06T00:00:00"/>
    <s v="Team C"/>
    <n v="22.85"/>
    <n v="43.89"/>
    <n v="293"/>
    <n v="44.7"/>
    <n v="7.01"/>
    <n v="98.72"/>
    <n v="6.91"/>
    <n v="141.19999999999999"/>
    <n v="89.35"/>
    <n v="94.98"/>
    <s v="Pass"/>
    <s v="No"/>
    <s v="None"/>
    <s v="None"/>
    <x v="17"/>
    <n v="0"/>
    <n v="0"/>
    <n v="0"/>
    <n v="0"/>
    <n v="0"/>
    <n v="0"/>
  </r>
  <r>
    <s v="B001867"/>
    <s v="AED"/>
    <s v="Line 1"/>
    <d v="2024-11-22T00:00:00"/>
    <s v="Team B"/>
    <n v="22.2"/>
    <n v="38.799999999999997"/>
    <n v="314"/>
    <n v="39.5"/>
    <n v="7.7"/>
    <n v="98.84"/>
    <n v="6.79"/>
    <n v="126.6"/>
    <n v="89.02"/>
    <n v="92.53"/>
    <s v="Pass"/>
    <s v="No"/>
    <s v="None"/>
    <s v="None"/>
    <x v="5"/>
    <n v="0"/>
    <n v="0"/>
    <n v="0"/>
    <n v="0"/>
    <n v="0"/>
    <n v="0"/>
  </r>
  <r>
    <s v="B001868"/>
    <s v="Antidepressant"/>
    <s v="Line 1"/>
    <d v="2025-04-16T00:00:00"/>
    <s v="Team C"/>
    <n v="23.45"/>
    <n v="32.65"/>
    <n v="314"/>
    <n v="48.3"/>
    <n v="6.73"/>
    <n v="99.38"/>
    <n v="6.65"/>
    <n v="132"/>
    <n v="86.4"/>
    <n v="92.89"/>
    <s v="Pass"/>
    <s v="No"/>
    <s v="None"/>
    <s v="None"/>
    <x v="7"/>
    <n v="0"/>
    <n v="0"/>
    <n v="0"/>
    <n v="0"/>
    <n v="0"/>
    <n v="0"/>
  </r>
  <r>
    <s v="B001869"/>
    <s v="GLP-1 Agonist"/>
    <s v="Line 2"/>
    <d v="2025-09-17T00:00:00"/>
    <s v="Team C"/>
    <n v="21.88"/>
    <n v="39.24"/>
    <n v="306"/>
    <n v="58.2"/>
    <n v="7.91"/>
    <n v="98.64"/>
    <n v="6.93"/>
    <n v="143.5"/>
    <n v="85.99"/>
    <n v="91.25"/>
    <s v="Pass"/>
    <s v="No"/>
    <s v="None"/>
    <s v="None"/>
    <x v="9"/>
    <n v="0"/>
    <n v="0"/>
    <n v="0"/>
    <n v="0"/>
    <n v="0"/>
    <n v="0"/>
  </r>
  <r>
    <s v="B001870"/>
    <s v="AED"/>
    <s v="Line 2"/>
    <d v="2025-07-11T00:00:00"/>
    <s v="Team C"/>
    <n v="22.03"/>
    <n v="37.68"/>
    <n v="344"/>
    <n v="42.9"/>
    <n v="6.87"/>
    <n v="98.53"/>
    <n v="6.75"/>
    <n v="132"/>
    <n v="85.3"/>
    <n v="93.21"/>
    <s v="Pass"/>
    <s v="No"/>
    <s v="None"/>
    <s v="None"/>
    <x v="10"/>
    <n v="0"/>
    <n v="0"/>
    <n v="0"/>
    <n v="0"/>
    <n v="0"/>
    <n v="0"/>
  </r>
  <r>
    <s v="B001871"/>
    <s v="GLP-1 Agonist"/>
    <s v="Line 2"/>
    <d v="2025-04-20T00:00:00"/>
    <s v="Team A"/>
    <n v="21.68"/>
    <n v="39.94"/>
    <n v="304"/>
    <n v="47.5"/>
    <n v="8.06"/>
    <n v="99.01"/>
    <n v="6.95"/>
    <n v="143.9"/>
    <n v="84.28"/>
    <n v="93.08"/>
    <s v="Pass"/>
    <s v="No"/>
    <s v="None"/>
    <s v="None"/>
    <x v="7"/>
    <n v="0"/>
    <n v="0"/>
    <n v="0"/>
    <n v="0"/>
    <n v="0"/>
    <n v="0"/>
  </r>
  <r>
    <s v="B001872"/>
    <s v="GLP-1 Agonist"/>
    <s v="Line 1"/>
    <d v="2025-07-27T00:00:00"/>
    <s v="Team C"/>
    <n v="20.54"/>
    <n v="45.58"/>
    <n v="283"/>
    <n v="48.3"/>
    <n v="6.87"/>
    <n v="98.71"/>
    <n v="7.07"/>
    <n v="134.6"/>
    <n v="86.74"/>
    <n v="94.33"/>
    <s v="Pass"/>
    <s v="No"/>
    <s v="None"/>
    <s v="None"/>
    <x v="10"/>
    <n v="0"/>
    <n v="0"/>
    <n v="0"/>
    <n v="0"/>
    <n v="0"/>
    <n v="0"/>
  </r>
  <r>
    <s v="B001873"/>
    <s v="AED"/>
    <s v="Line 3"/>
    <d v="2024-07-24T00:00:00"/>
    <s v="Team A"/>
    <n v="22.52"/>
    <n v="53.27"/>
    <n v="292"/>
    <n v="40.4"/>
    <n v="7.21"/>
    <n v="98.78"/>
    <n v="6.94"/>
    <n v="116.8"/>
    <n v="87.48"/>
    <n v="95.3"/>
    <s v="Pass"/>
    <s v="Yes"/>
    <s v="Environmental"/>
    <s v="Minor"/>
    <x v="22"/>
    <n v="0"/>
    <n v="0"/>
    <n v="0"/>
    <n v="0"/>
    <n v="0"/>
    <n v="0"/>
  </r>
  <r>
    <s v="B001874"/>
    <s v="AED"/>
    <s v="Line 2"/>
    <d v="2024-11-03T00:00:00"/>
    <s v="Team D"/>
    <n v="19.97"/>
    <n v="44.47"/>
    <n v="345"/>
    <n v="41.2"/>
    <n v="6.22"/>
    <n v="99.35"/>
    <n v="6.99"/>
    <m/>
    <n v="88.79"/>
    <n v="92.87"/>
    <s v="Pass"/>
    <s v="No"/>
    <s v="None"/>
    <s v="None"/>
    <x v="5"/>
    <n v="0"/>
    <n v="0"/>
    <n v="0"/>
    <n v="0"/>
    <n v="1"/>
    <n v="0"/>
  </r>
  <r>
    <s v="B001875"/>
    <s v="AED"/>
    <s v="Line 2"/>
    <d v="2024-10-18T00:00:00"/>
    <s v="Team D"/>
    <n v="21.36"/>
    <n v="49.1"/>
    <n v="324"/>
    <n v="54.8"/>
    <n v="7.47"/>
    <n v="98.91"/>
    <n v="6.95"/>
    <m/>
    <n v="87.56"/>
    <n v="91.34"/>
    <s v="Pass"/>
    <s v="No"/>
    <s v="None"/>
    <s v="None"/>
    <x v="20"/>
    <n v="0"/>
    <n v="0"/>
    <n v="0"/>
    <n v="0"/>
    <n v="1"/>
    <n v="0"/>
  </r>
  <r>
    <s v="B001876"/>
    <s v="AED"/>
    <s v="Line 2"/>
    <d v="2025-08-06T00:00:00"/>
    <s v="Team C"/>
    <n v="21.82"/>
    <n v="45.99"/>
    <n v="323"/>
    <n v="43.3"/>
    <n v="7.64"/>
    <n v="99.35"/>
    <n v="6.98"/>
    <n v="117.2"/>
    <n v="83.6"/>
    <n v="93.92"/>
    <s v="Failed"/>
    <s v="Yes"/>
    <s v="Process"/>
    <s v="Minor"/>
    <x v="23"/>
    <n v="0"/>
    <n v="0"/>
    <n v="0"/>
    <n v="0"/>
    <n v="0"/>
    <n v="0"/>
  </r>
  <r>
    <s v="B001877"/>
    <s v="Antidepressant"/>
    <s v="Line 1"/>
    <d v="2024-10-25T00:00:00"/>
    <s v="Team C"/>
    <n v="21.41"/>
    <n v="40.08"/>
    <n v="314"/>
    <n v="37.4"/>
    <n v="7.25"/>
    <n v="99.12"/>
    <n v="6.69"/>
    <n v="123.3"/>
    <n v="88.91"/>
    <n v="93.18"/>
    <s v="Pass"/>
    <s v="No"/>
    <s v="None"/>
    <s v="None"/>
    <x v="20"/>
    <n v="0"/>
    <n v="0"/>
    <n v="0"/>
    <n v="0"/>
    <n v="0"/>
    <n v="0"/>
  </r>
  <r>
    <s v="B001878"/>
    <s v="GLP-1 Agonist"/>
    <s v="Line 3"/>
    <d v="2025-11-16T00:00:00"/>
    <s v="Team A"/>
    <n v="21.16"/>
    <m/>
    <n v="305"/>
    <n v="46"/>
    <n v="7.68"/>
    <n v="99.34"/>
    <n v="6.95"/>
    <n v="148.30000000000001"/>
    <n v="89.94"/>
    <n v="91.02"/>
    <s v="Failed"/>
    <s v="No"/>
    <s v="None"/>
    <s v="None"/>
    <x v="18"/>
    <n v="0"/>
    <n v="1"/>
    <n v="0"/>
    <n v="0"/>
    <n v="0"/>
    <n v="0"/>
  </r>
  <r>
    <s v="B001879"/>
    <s v="GLP-1 Agonist"/>
    <s v="Line 2"/>
    <d v="2024-05-16T00:00:00"/>
    <s v="Team D"/>
    <n v="22.88"/>
    <n v="48.13"/>
    <n v="282"/>
    <n v="53.9"/>
    <n v="8.3000000000000007"/>
    <n v="98.61"/>
    <n v="7.21"/>
    <n v="151.6"/>
    <n v="83.33"/>
    <n v="93.7"/>
    <s v="Pass"/>
    <s v="No"/>
    <s v="None"/>
    <s v="None"/>
    <x v="3"/>
    <n v="0"/>
    <n v="0"/>
    <n v="0"/>
    <n v="0"/>
    <n v="0"/>
    <n v="0"/>
  </r>
  <r>
    <s v="B001880"/>
    <s v="COX-2 Inhibitor"/>
    <s v="Line 2"/>
    <d v="2024-05-05T00:00:00"/>
    <s v="Team B"/>
    <n v="23.33"/>
    <n v="37.75"/>
    <n v="347"/>
    <n v="27.1"/>
    <n v="6.12"/>
    <n v="99.24"/>
    <n v="6.51"/>
    <n v="105.3"/>
    <n v="89.08"/>
    <n v="93.38"/>
    <s v="Pass"/>
    <s v="No"/>
    <s v="None"/>
    <s v="None"/>
    <x v="3"/>
    <n v="0"/>
    <n v="0"/>
    <n v="0"/>
    <n v="0"/>
    <n v="0"/>
    <n v="0"/>
  </r>
  <r>
    <s v="B001881"/>
    <s v="GLP-1 Agonist"/>
    <s v="Line 1"/>
    <d v="2025-06-07T00:00:00"/>
    <s v="Team B"/>
    <n v="20.99"/>
    <n v="46.91"/>
    <n v="279"/>
    <n v="48.4"/>
    <n v="8.56"/>
    <n v="98.59"/>
    <n v="7.14"/>
    <n v="147.1"/>
    <n v="81"/>
    <n v="93.95"/>
    <s v="Pass"/>
    <s v="No"/>
    <s v="None"/>
    <s v="None"/>
    <x v="2"/>
    <n v="0"/>
    <n v="0"/>
    <n v="0"/>
    <n v="0"/>
    <n v="0"/>
    <n v="0"/>
  </r>
  <r>
    <s v="B001882"/>
    <s v="COX-2 Inhibitor"/>
    <s v="Line 2"/>
    <d v="2025-07-12T00:00:00"/>
    <s v="Team C"/>
    <n v="22.15"/>
    <n v="45.68"/>
    <n v="334"/>
    <n v="50.5"/>
    <n v="6.97"/>
    <n v="98.9"/>
    <n v="6.93"/>
    <n v="128.1"/>
    <n v="86.67"/>
    <n v="90.74"/>
    <s v="Pass"/>
    <s v="No"/>
    <s v="None"/>
    <s v="None"/>
    <x v="10"/>
    <n v="0"/>
    <n v="0"/>
    <n v="0"/>
    <n v="0"/>
    <n v="0"/>
    <n v="0"/>
  </r>
  <r>
    <s v="B001883"/>
    <s v="GLP-1 Agonist"/>
    <s v="Line 2"/>
    <d v="2025-05-11T00:00:00"/>
    <s v="Team D"/>
    <n v="20.54"/>
    <n v="35.119999999999997"/>
    <n v="288"/>
    <n v="58.2"/>
    <n v="6.52"/>
    <n v="98.96"/>
    <n v="6.78"/>
    <n v="149.80000000000001"/>
    <n v="85.15"/>
    <n v="91.03"/>
    <s v="Pass"/>
    <s v="No"/>
    <s v="None"/>
    <s v="None"/>
    <x v="8"/>
    <n v="0"/>
    <n v="0"/>
    <n v="0"/>
    <n v="0"/>
    <n v="0"/>
    <n v="0"/>
  </r>
  <r>
    <s v="B001884"/>
    <s v="COX-2 Inhibitor"/>
    <s v="Line 2"/>
    <d v="2024-08-12T00:00:00"/>
    <s v="Team B"/>
    <n v="23.03"/>
    <n v="44.56"/>
    <n v="281"/>
    <n v="41.2"/>
    <n v="7.2"/>
    <n v="98.75"/>
    <n v="6.63"/>
    <n v="113.1"/>
    <n v="89.41"/>
    <n v="93.05"/>
    <s v="Pass"/>
    <s v="No"/>
    <s v="None"/>
    <s v="None"/>
    <x v="14"/>
    <n v="0"/>
    <n v="0"/>
    <n v="0"/>
    <n v="0"/>
    <n v="0"/>
    <n v="0"/>
  </r>
  <r>
    <s v="B001885"/>
    <s v="GLP-1 Agonist"/>
    <s v="Line 3"/>
    <d v="2024-01-07T00:00:00"/>
    <s v="Team C"/>
    <n v="21.31"/>
    <n v="50.66"/>
    <n v="294"/>
    <n v="56.7"/>
    <n v="8.1999999999999993"/>
    <n v="98.8"/>
    <n v="7.22"/>
    <n v="108.2"/>
    <n v="81.55"/>
    <n v="91.65"/>
    <s v="Pass"/>
    <s v="Yes"/>
    <s v="Equipment"/>
    <s v="Minor"/>
    <x v="12"/>
    <n v="0"/>
    <n v="0"/>
    <n v="0"/>
    <n v="0"/>
    <n v="0"/>
    <n v="0"/>
  </r>
  <r>
    <s v="B001886"/>
    <s v="GLP-1 Agonist"/>
    <s v="Line 3"/>
    <d v="2024-08-23T00:00:00"/>
    <s v="Team C"/>
    <n v="20.03"/>
    <n v="47.68"/>
    <n v="284"/>
    <n v="56.7"/>
    <n v="8.3000000000000007"/>
    <n v="98.74"/>
    <n v="6.93"/>
    <n v="139.5"/>
    <n v="83.82"/>
    <n v="91.84"/>
    <s v="Pass"/>
    <s v="No"/>
    <s v="None"/>
    <s v="None"/>
    <x v="14"/>
    <n v="0"/>
    <n v="0"/>
    <n v="0"/>
    <n v="0"/>
    <n v="0"/>
    <n v="0"/>
  </r>
  <r>
    <s v="B001887"/>
    <s v="Antidepressant"/>
    <s v="Line 1"/>
    <d v="2024-12-07T00:00:00"/>
    <s v="Team B"/>
    <n v="22.08"/>
    <n v="39.44"/>
    <n v="316"/>
    <n v="41.3"/>
    <n v="7.16"/>
    <n v="99.2"/>
    <m/>
    <n v="129.30000000000001"/>
    <n v="88.61"/>
    <n v="95.04"/>
    <s v="Pass"/>
    <s v="No"/>
    <s v="None"/>
    <s v="None"/>
    <x v="16"/>
    <n v="0"/>
    <n v="0"/>
    <n v="0"/>
    <n v="1"/>
    <n v="0"/>
    <n v="0"/>
  </r>
  <r>
    <s v="B001888"/>
    <s v="Antidepressant"/>
    <s v="Line 3"/>
    <d v="2024-10-28T00:00:00"/>
    <s v="Team C"/>
    <n v="22.33"/>
    <n v="38.44"/>
    <n v="320"/>
    <n v="48.6"/>
    <n v="6.8"/>
    <n v="98.74"/>
    <n v="6.62"/>
    <n v="130.19999999999999"/>
    <n v="86.33"/>
    <n v="92.49"/>
    <s v="Pass"/>
    <s v="No"/>
    <s v="None"/>
    <s v="None"/>
    <x v="20"/>
    <n v="0"/>
    <n v="0"/>
    <n v="0"/>
    <n v="0"/>
    <n v="0"/>
    <n v="0"/>
  </r>
  <r>
    <s v="B001889"/>
    <s v="AED"/>
    <s v="Line 2"/>
    <d v="2025-11-05T00:00:00"/>
    <s v="Team D"/>
    <n v="22.52"/>
    <n v="44.5"/>
    <n v="347"/>
    <n v="53.8"/>
    <n v="7.65"/>
    <n v="99.13"/>
    <m/>
    <n v="143.19999999999999"/>
    <n v="82.7"/>
    <n v="91.67"/>
    <s v="Pass"/>
    <s v="Yes"/>
    <s v="Material"/>
    <s v="Minor"/>
    <x v="18"/>
    <n v="0"/>
    <n v="0"/>
    <n v="0"/>
    <n v="1"/>
    <n v="0"/>
    <n v="0"/>
  </r>
  <r>
    <s v="B001890"/>
    <s v="GLP-1 Agonist"/>
    <s v="Line 3"/>
    <d v="2025-09-23T00:00:00"/>
    <s v="Team B"/>
    <n v="21.44"/>
    <n v="39.17"/>
    <n v="305"/>
    <n v="41.5"/>
    <n v="8.2200000000000006"/>
    <n v="99.4"/>
    <n v="6.87"/>
    <n v="145.80000000000001"/>
    <n v="86.73"/>
    <n v="91.89"/>
    <s v="Failed"/>
    <s v="No"/>
    <s v="None"/>
    <s v="None"/>
    <x v="9"/>
    <n v="0"/>
    <n v="0"/>
    <n v="0"/>
    <n v="0"/>
    <n v="0"/>
    <n v="0"/>
  </r>
  <r>
    <s v="B001891"/>
    <s v="Antidepressant"/>
    <s v="Line 1"/>
    <d v="2025-07-20T00:00:00"/>
    <s v="Team D"/>
    <n v="21.72"/>
    <n v="48"/>
    <n v="326"/>
    <n v="44.2"/>
    <n v="7.28"/>
    <n v="99.43"/>
    <n v="6.86"/>
    <n v="123.5"/>
    <n v="85.82"/>
    <n v="95.03"/>
    <s v="Pass"/>
    <s v="No"/>
    <s v="None"/>
    <s v="None"/>
    <x v="10"/>
    <n v="0"/>
    <n v="0"/>
    <n v="0"/>
    <n v="0"/>
    <n v="0"/>
    <n v="0"/>
  </r>
  <r>
    <s v="B001892"/>
    <s v="COX-2 Inhibitor"/>
    <s v="Line 1"/>
    <d v="2024-01-17T00:00:00"/>
    <s v="Team D"/>
    <n v="23.99"/>
    <n v="46.7"/>
    <n v="349"/>
    <n v="40"/>
    <n v="6.34"/>
    <n v="99.61"/>
    <n v="6.68"/>
    <n v="115.5"/>
    <n v="84.52"/>
    <n v="94.48"/>
    <s v="Pass"/>
    <s v="No"/>
    <s v="None"/>
    <s v="None"/>
    <x v="12"/>
    <n v="0"/>
    <n v="0"/>
    <n v="0"/>
    <n v="0"/>
    <n v="0"/>
    <n v="0"/>
  </r>
  <r>
    <s v="B001893"/>
    <s v="COX-2 Inhibitor"/>
    <s v="Line 2"/>
    <d v="2024-04-03T00:00:00"/>
    <s v="Team D"/>
    <n v="22.5"/>
    <n v="34.54"/>
    <n v="356"/>
    <n v="38.6"/>
    <n v="7.17"/>
    <n v="99.29"/>
    <n v="6.73"/>
    <n v="99.9"/>
    <n v="90.1"/>
    <n v="94.06"/>
    <s v="Pass"/>
    <s v="No"/>
    <s v="None"/>
    <s v="None"/>
    <x v="13"/>
    <n v="0"/>
    <n v="0"/>
    <n v="0"/>
    <n v="0"/>
    <n v="0"/>
    <n v="0"/>
  </r>
  <r>
    <s v="B001894"/>
    <s v="Antidepressant"/>
    <s v="Line 1"/>
    <d v="2024-11-13T00:00:00"/>
    <s v="Team C"/>
    <n v="22.54"/>
    <n v="44.29"/>
    <n v="328"/>
    <n v="42.1"/>
    <n v="6.45"/>
    <n v="98.95"/>
    <n v="6.73"/>
    <n v="111.1"/>
    <n v="88.29"/>
    <n v="93.94"/>
    <s v="Pass"/>
    <s v="No"/>
    <s v="None"/>
    <s v="None"/>
    <x v="5"/>
    <n v="0"/>
    <n v="0"/>
    <n v="0"/>
    <n v="0"/>
    <n v="0"/>
    <n v="0"/>
  </r>
  <r>
    <s v="B001895"/>
    <s v="GLP-1 Agonist"/>
    <s v="Line 3"/>
    <d v="2025-03-30T00:00:00"/>
    <s v="Team D"/>
    <n v="21.1"/>
    <n v="39.1"/>
    <n v="305"/>
    <n v="50.8"/>
    <n v="7.9"/>
    <n v="99.07"/>
    <n v="6.79"/>
    <n v="130.30000000000001"/>
    <n v="86.2"/>
    <n v="92.01"/>
    <s v="Failed"/>
    <s v="No"/>
    <s v="None"/>
    <s v="None"/>
    <x v="11"/>
    <n v="0"/>
    <n v="0"/>
    <n v="0"/>
    <n v="0"/>
    <n v="0"/>
    <n v="0"/>
  </r>
  <r>
    <s v="B001896"/>
    <s v="Antidepressant"/>
    <s v="Line 2"/>
    <d v="2025-05-12T00:00:00"/>
    <s v="Team C"/>
    <n v="22.52"/>
    <n v="42.19"/>
    <n v="333"/>
    <n v="42.7"/>
    <n v="6.95"/>
    <n v="99"/>
    <n v="6.63"/>
    <n v="131.69999999999999"/>
    <n v="86.39"/>
    <n v="94.06"/>
    <s v="Pass"/>
    <s v="No"/>
    <s v="None"/>
    <s v="None"/>
    <x v="8"/>
    <n v="0"/>
    <n v="0"/>
    <n v="0"/>
    <n v="0"/>
    <n v="0"/>
    <n v="0"/>
  </r>
  <r>
    <s v="B001897"/>
    <s v="COX-2 Inhibitor"/>
    <s v="Line 1"/>
    <d v="2024-08-04T00:00:00"/>
    <s v="Team D"/>
    <n v="21.41"/>
    <n v="44.24"/>
    <n v="296"/>
    <n v="44.2"/>
    <n v="6.98"/>
    <n v="98.69"/>
    <n v="6.82"/>
    <n v="119.4"/>
    <n v="89.27"/>
    <n v="93.14"/>
    <s v="Pass"/>
    <s v="No"/>
    <s v="None"/>
    <s v="None"/>
    <x v="14"/>
    <n v="0"/>
    <n v="0"/>
    <n v="0"/>
    <n v="0"/>
    <n v="0"/>
    <n v="0"/>
  </r>
  <r>
    <s v="B001898"/>
    <s v="Antidepressant"/>
    <s v="Line 2"/>
    <d v="2024-03-21T00:00:00"/>
    <s v="Team C"/>
    <n v="21.65"/>
    <n v="47.99"/>
    <n v="358"/>
    <n v="44.6"/>
    <n v="6.91"/>
    <n v="99.23"/>
    <n v="6.98"/>
    <n v="123.2"/>
    <n v="89.48"/>
    <n v="93.73"/>
    <s v="Pass"/>
    <s v="Yes"/>
    <s v="Documentation"/>
    <s v="Minor"/>
    <x v="21"/>
    <n v="0"/>
    <n v="0"/>
    <n v="0"/>
    <n v="0"/>
    <n v="0"/>
    <n v="0"/>
  </r>
  <r>
    <s v="B001899"/>
    <s v="Antidepressant"/>
    <s v="Line 3"/>
    <d v="2024-08-27T00:00:00"/>
    <s v="Team D"/>
    <n v="21.09"/>
    <n v="46.89"/>
    <n v="349"/>
    <n v="42.5"/>
    <n v="8.0399999999999991"/>
    <n v="98.95"/>
    <n v="7.02"/>
    <n v="121.9"/>
    <n v="91.16"/>
    <n v="95.8"/>
    <s v="Pass"/>
    <s v="No"/>
    <s v="None"/>
    <s v="None"/>
    <x v="14"/>
    <n v="0"/>
    <n v="0"/>
    <n v="0"/>
    <n v="0"/>
    <n v="0"/>
    <n v="0"/>
  </r>
  <r>
    <s v="B001900"/>
    <s v="Antidepressant"/>
    <s v="Line 3"/>
    <d v="2025-08-02T00:00:00"/>
    <s v="Team D"/>
    <n v="21.55"/>
    <n v="38.25"/>
    <n v="324"/>
    <n v="37.9"/>
    <n v="7.37"/>
    <n v="98.72"/>
    <n v="6.59"/>
    <n v="117.5"/>
    <n v="89.93"/>
    <n v="93.39"/>
    <s v="Pass"/>
    <s v="No"/>
    <s v="None"/>
    <s v="None"/>
    <x v="23"/>
    <n v="0"/>
    <n v="0"/>
    <n v="0"/>
    <n v="0"/>
    <n v="0"/>
    <n v="0"/>
  </r>
  <r>
    <s v="B001901"/>
    <s v="COX-2 Inhibitor"/>
    <s v="Line 2"/>
    <d v="2025-12-22T00:00:00"/>
    <s v="Team D"/>
    <n v="23.44"/>
    <n v="42.71"/>
    <n v="315"/>
    <n v="34.4"/>
    <n v="6.52"/>
    <n v="98.99"/>
    <n v="6.68"/>
    <n v="125"/>
    <n v="90.19"/>
    <n v="93.17"/>
    <s v="Pass"/>
    <s v="No"/>
    <s v="None"/>
    <s v="None"/>
    <x v="6"/>
    <n v="0"/>
    <n v="0"/>
    <n v="0"/>
    <n v="0"/>
    <n v="0"/>
    <n v="0"/>
  </r>
  <r>
    <s v="B001902"/>
    <s v="Antidepressant"/>
    <s v="Line 1"/>
    <d v="2025-11-19T00:00:00"/>
    <s v="Team C"/>
    <n v="21.54"/>
    <n v="39.76"/>
    <n v="342"/>
    <n v="42.4"/>
    <n v="7.16"/>
    <n v="99.09"/>
    <n v="7.06"/>
    <n v="126.1"/>
    <n v="84.89"/>
    <n v="92.31"/>
    <s v="Pass"/>
    <s v="No"/>
    <s v="None"/>
    <s v="None"/>
    <x v="18"/>
    <n v="0"/>
    <n v="0"/>
    <n v="0"/>
    <n v="0"/>
    <n v="0"/>
    <n v="0"/>
  </r>
  <r>
    <s v="B001903"/>
    <s v="AED"/>
    <s v="Line 1"/>
    <d v="2025-03-09T00:00:00"/>
    <s v="Team C"/>
    <n v="22.34"/>
    <n v="35.590000000000003"/>
    <n v="303"/>
    <n v="41.1"/>
    <n v="7.57"/>
    <n v="99.09"/>
    <n v="6.77"/>
    <m/>
    <n v="87.46"/>
    <n v="95.9"/>
    <s v="Pass"/>
    <s v="No"/>
    <s v="None"/>
    <s v="None"/>
    <x v="11"/>
    <n v="0"/>
    <n v="0"/>
    <n v="0"/>
    <n v="0"/>
    <n v="1"/>
    <n v="0"/>
  </r>
  <r>
    <s v="B001904"/>
    <s v="Antidepressant"/>
    <s v="Line 3"/>
    <d v="2024-03-07T00:00:00"/>
    <s v="Team D"/>
    <n v="23.14"/>
    <n v="41.45"/>
    <n v="330"/>
    <n v="48.7"/>
    <n v="7.72"/>
    <n v="99.05"/>
    <n v="6.72"/>
    <n v="112.4"/>
    <n v="83.06"/>
    <n v="94.57"/>
    <s v="Pass"/>
    <s v="No"/>
    <s v="None"/>
    <s v="None"/>
    <x v="21"/>
    <n v="0"/>
    <n v="0"/>
    <n v="0"/>
    <n v="0"/>
    <n v="0"/>
    <n v="0"/>
  </r>
  <r>
    <s v="B001905"/>
    <s v="COX-2 Inhibitor"/>
    <s v="Line 3"/>
    <d v="2025-12-08T00:00:00"/>
    <s v="Team B"/>
    <n v="22.48"/>
    <n v="52.22"/>
    <n v="317"/>
    <n v="40.9"/>
    <n v="6.06"/>
    <n v="99.38"/>
    <n v="6.85"/>
    <n v="127.2"/>
    <n v="86.08"/>
    <n v="94.79"/>
    <s v="Pass"/>
    <s v="No"/>
    <s v="None"/>
    <s v="None"/>
    <x v="6"/>
    <n v="0"/>
    <n v="0"/>
    <n v="0"/>
    <n v="0"/>
    <n v="0"/>
    <n v="0"/>
  </r>
  <r>
    <s v="B001906"/>
    <s v="GLP-1 Agonist"/>
    <s v="Line 2"/>
    <d v="2024-04-21T00:00:00"/>
    <s v="Team A"/>
    <n v="22.25"/>
    <n v="31.44"/>
    <n v="340"/>
    <n v="54.3"/>
    <n v="8.6199999999999992"/>
    <n v="98.67"/>
    <n v="6.91"/>
    <n v="139.19999999999999"/>
    <n v="88.87"/>
    <n v="93.74"/>
    <s v="Pass"/>
    <s v="No"/>
    <s v="None"/>
    <s v="None"/>
    <x v="13"/>
    <n v="0"/>
    <n v="0"/>
    <n v="0"/>
    <n v="0"/>
    <n v="0"/>
    <n v="0"/>
  </r>
  <r>
    <s v="B001907"/>
    <s v="GLP-1 Agonist"/>
    <s v="Line 3"/>
    <d v="2024-07-15T00:00:00"/>
    <s v="Team D"/>
    <n v="21.9"/>
    <n v="39.880000000000003"/>
    <n v="274"/>
    <n v="46"/>
    <n v="8.15"/>
    <n v="98.86"/>
    <n v="7.03"/>
    <n v="136.5"/>
    <n v="83.51"/>
    <n v="93.51"/>
    <s v="Pass"/>
    <s v="No"/>
    <s v="None"/>
    <s v="None"/>
    <x v="22"/>
    <n v="0"/>
    <n v="0"/>
    <n v="0"/>
    <n v="0"/>
    <n v="0"/>
    <n v="0"/>
  </r>
  <r>
    <s v="B001908"/>
    <s v="Antidepressant"/>
    <s v="Line 1"/>
    <d v="2025-12-13T00:00:00"/>
    <s v="Team C"/>
    <n v="22.09"/>
    <n v="41.72"/>
    <n v="321"/>
    <n v="36.4"/>
    <n v="7.18"/>
    <n v="98.86"/>
    <n v="6.72"/>
    <n v="133.30000000000001"/>
    <n v="83.85"/>
    <n v="93.9"/>
    <s v="Pass"/>
    <s v="No"/>
    <s v="None"/>
    <s v="None"/>
    <x v="6"/>
    <n v="0"/>
    <n v="0"/>
    <n v="0"/>
    <n v="0"/>
    <n v="0"/>
    <n v="0"/>
  </r>
  <r>
    <s v="B001909"/>
    <s v="AED"/>
    <s v="Line 3"/>
    <d v="2025-01-03T00:00:00"/>
    <s v="Team B"/>
    <n v="22.36"/>
    <n v="45.44"/>
    <n v="277"/>
    <n v="52.7"/>
    <n v="7.7"/>
    <n v="99.26"/>
    <n v="6.88"/>
    <n v="134.30000000000001"/>
    <n v="86.79"/>
    <n v="91.15"/>
    <s v="Pass"/>
    <s v="No"/>
    <s v="None"/>
    <s v="None"/>
    <x v="0"/>
    <n v="0"/>
    <n v="0"/>
    <n v="0"/>
    <n v="0"/>
    <n v="0"/>
    <n v="0"/>
  </r>
  <r>
    <s v="B001910"/>
    <s v="AED"/>
    <s v="Line 1"/>
    <d v="2024-05-24T00:00:00"/>
    <s v="Team C"/>
    <n v="23.18"/>
    <n v="39.19"/>
    <n v="314"/>
    <n v="45.7"/>
    <n v="6.32"/>
    <n v="98.86"/>
    <n v="6.82"/>
    <n v="134.9"/>
    <n v="85.39"/>
    <n v="96.55"/>
    <s v="Pass"/>
    <s v="No"/>
    <s v="None"/>
    <s v="None"/>
    <x v="3"/>
    <n v="0"/>
    <n v="0"/>
    <n v="0"/>
    <n v="0"/>
    <n v="0"/>
    <n v="0"/>
  </r>
  <r>
    <s v="B001911"/>
    <s v="Antidepressant"/>
    <s v="Line 1"/>
    <d v="2025-01-02T00:00:00"/>
    <s v="Team A"/>
    <n v="21.52"/>
    <n v="34.869999999999997"/>
    <n v="312"/>
    <n v="40.9"/>
    <n v="5.71"/>
    <n v="99.12"/>
    <n v="6.61"/>
    <n v="115.1"/>
    <n v="89.89"/>
    <n v="94.3"/>
    <s v="Pass"/>
    <s v="No"/>
    <s v="None"/>
    <s v="None"/>
    <x v="0"/>
    <n v="0"/>
    <n v="0"/>
    <n v="0"/>
    <n v="0"/>
    <n v="0"/>
    <n v="0"/>
  </r>
  <r>
    <s v="B001912"/>
    <s v="Antidepressant"/>
    <s v="Line 2"/>
    <d v="2024-02-27T00:00:00"/>
    <s v="Team B"/>
    <n v="21.28"/>
    <n v="35.11"/>
    <n v="340"/>
    <n v="45.8"/>
    <n v="6.62"/>
    <n v="99.5"/>
    <n v="6.55"/>
    <n v="129.19999999999999"/>
    <n v="84.43"/>
    <n v="93.61"/>
    <s v="Pass"/>
    <s v="No"/>
    <s v="None"/>
    <s v="None"/>
    <x v="15"/>
    <n v="0"/>
    <n v="0"/>
    <n v="0"/>
    <n v="0"/>
    <n v="0"/>
    <n v="0"/>
  </r>
  <r>
    <s v="B001913"/>
    <s v="AED"/>
    <s v="Line 2"/>
    <d v="2024-08-18T00:00:00"/>
    <s v="Team B"/>
    <n v="21.04"/>
    <n v="50.65"/>
    <n v="307"/>
    <n v="48.6"/>
    <n v="7.71"/>
    <n v="99.25"/>
    <n v="7.25"/>
    <n v="119.4"/>
    <n v="85.11"/>
    <n v="93.63"/>
    <s v="Pass"/>
    <s v="No"/>
    <s v="None"/>
    <s v="None"/>
    <x v="14"/>
    <n v="0"/>
    <n v="0"/>
    <n v="0"/>
    <n v="0"/>
    <n v="0"/>
    <n v="0"/>
  </r>
  <r>
    <s v="B001914"/>
    <s v="GLP-1 Agonist"/>
    <s v="Line 3"/>
    <d v="2025-11-27T00:00:00"/>
    <s v="Team B"/>
    <n v="22.25"/>
    <n v="35.090000000000003"/>
    <n v="320"/>
    <n v="41.6"/>
    <n v="8.64"/>
    <n v="99.37"/>
    <n v="6.85"/>
    <n v="135.4"/>
    <n v="89.18"/>
    <n v="92.18"/>
    <s v="Pass"/>
    <s v="No"/>
    <s v="None"/>
    <s v="None"/>
    <x v="18"/>
    <n v="0"/>
    <n v="0"/>
    <n v="0"/>
    <n v="0"/>
    <n v="0"/>
    <n v="0"/>
  </r>
  <r>
    <s v="B001915"/>
    <s v="Antidepressant"/>
    <s v="Line 1"/>
    <d v="2024-08-06T00:00:00"/>
    <s v="Team D"/>
    <n v="22.85"/>
    <n v="39.5"/>
    <n v="302"/>
    <n v="49.6"/>
    <n v="7.43"/>
    <n v="98.66"/>
    <n v="6.72"/>
    <n v="133.80000000000001"/>
    <n v="83.72"/>
    <n v="94.3"/>
    <s v="Pass"/>
    <s v="No"/>
    <s v="None"/>
    <s v="None"/>
    <x v="14"/>
    <n v="0"/>
    <n v="0"/>
    <n v="0"/>
    <n v="0"/>
    <n v="0"/>
    <n v="0"/>
  </r>
  <r>
    <s v="B001916"/>
    <s v="Antidepressant"/>
    <s v="Line 3"/>
    <d v="2025-10-14T00:00:00"/>
    <s v="Team C"/>
    <n v="21.6"/>
    <n v="52.52"/>
    <n v="315"/>
    <n v="40.200000000000003"/>
    <n v="6.71"/>
    <n v="99.05"/>
    <n v="6.92"/>
    <n v="136.1"/>
    <n v="87.34"/>
    <n v="94.66"/>
    <s v="Pass"/>
    <s v="No"/>
    <s v="None"/>
    <s v="None"/>
    <x v="17"/>
    <n v="0"/>
    <n v="0"/>
    <n v="0"/>
    <n v="0"/>
    <n v="0"/>
    <n v="0"/>
  </r>
  <r>
    <s v="B001917"/>
    <s v="COX-2 Inhibitor"/>
    <s v="Line 3"/>
    <d v="2025-01-31T00:00:00"/>
    <s v="Team A"/>
    <n v="20.9"/>
    <n v="39.33"/>
    <n v="335"/>
    <n v="48.9"/>
    <n v="6.9"/>
    <n v="99.31"/>
    <n v="6.65"/>
    <n v="120.6"/>
    <n v="87.09"/>
    <n v="92.34"/>
    <s v="Pass"/>
    <s v="No"/>
    <s v="None"/>
    <s v="None"/>
    <x v="0"/>
    <n v="0"/>
    <n v="0"/>
    <n v="0"/>
    <n v="0"/>
    <n v="0"/>
    <n v="0"/>
  </r>
  <r>
    <s v="B001918"/>
    <s v="COX-2 Inhibitor"/>
    <s v="Line 2"/>
    <d v="2025-04-24T00:00:00"/>
    <s v="Team B"/>
    <n v="21.99"/>
    <n v="44.71"/>
    <n v="349"/>
    <n v="30.7"/>
    <n v="7.09"/>
    <n v="99.13"/>
    <n v="6.79"/>
    <n v="109.3"/>
    <n v="88.44"/>
    <n v="93.95"/>
    <s v="Pass"/>
    <s v="No"/>
    <s v="None"/>
    <s v="None"/>
    <x v="7"/>
    <n v="0"/>
    <n v="0"/>
    <n v="0"/>
    <n v="0"/>
    <n v="0"/>
    <n v="0"/>
  </r>
  <r>
    <s v="B001919"/>
    <s v="COX-2 Inhibitor"/>
    <s v="Line 3"/>
    <d v="2025-05-28T00:00:00"/>
    <s v="Team A"/>
    <n v="22.91"/>
    <n v="48.32"/>
    <n v="347"/>
    <n v="40.200000000000003"/>
    <n v="6.31"/>
    <n v="99.07"/>
    <n v="6.74"/>
    <n v="116.2"/>
    <n v="88.53"/>
    <n v="95.18"/>
    <s v="Pass"/>
    <s v="No"/>
    <s v="None"/>
    <s v="None"/>
    <x v="8"/>
    <n v="0"/>
    <n v="0"/>
    <n v="0"/>
    <n v="0"/>
    <n v="0"/>
    <n v="0"/>
  </r>
  <r>
    <s v="B001920"/>
    <s v="AED"/>
    <s v="Line 2"/>
    <d v="2025-02-07T00:00:00"/>
    <s v="Team D"/>
    <n v="21.75"/>
    <n v="49.08"/>
    <n v="328"/>
    <n v="44"/>
    <n v="8.42"/>
    <n v="99.24"/>
    <n v="7.14"/>
    <n v="128.19999999999999"/>
    <n v="86.92"/>
    <n v="93.29"/>
    <s v="Pass"/>
    <s v="No"/>
    <s v="None"/>
    <s v="None"/>
    <x v="1"/>
    <n v="0"/>
    <n v="0"/>
    <n v="0"/>
    <n v="0"/>
    <n v="0"/>
    <n v="0"/>
  </r>
  <r>
    <s v="B001921"/>
    <s v="GLP-1 Agonist"/>
    <s v="Line 2"/>
    <d v="2024-01-26T00:00:00"/>
    <s v="Team B"/>
    <n v="21.64"/>
    <n v="33.340000000000003"/>
    <n v="305"/>
    <n v="37.1"/>
    <n v="8.4499999999999993"/>
    <n v="99.31"/>
    <n v="6.94"/>
    <n v="122.9"/>
    <n v="88.83"/>
    <n v="93.25"/>
    <s v="Pass"/>
    <s v="No"/>
    <s v="None"/>
    <s v="None"/>
    <x v="12"/>
    <n v="0"/>
    <n v="0"/>
    <n v="0"/>
    <n v="0"/>
    <n v="0"/>
    <n v="0"/>
  </r>
  <r>
    <s v="B001922"/>
    <s v="GLP-1 Agonist"/>
    <s v="Line 1"/>
    <d v="2025-11-02T00:00:00"/>
    <s v="Team B"/>
    <n v="21.11"/>
    <n v="36.43"/>
    <n v="312"/>
    <n v="50.6"/>
    <n v="9.07"/>
    <n v="99.26"/>
    <n v="6.89"/>
    <n v="120.4"/>
    <n v="89.58"/>
    <n v="93.32"/>
    <s v="Pass"/>
    <s v="No"/>
    <s v="None"/>
    <s v="None"/>
    <x v="18"/>
    <n v="0"/>
    <n v="0"/>
    <n v="0"/>
    <n v="0"/>
    <n v="0"/>
    <n v="0"/>
  </r>
  <r>
    <s v="B001923"/>
    <s v="GLP-1 Agonist"/>
    <s v="Line 1"/>
    <d v="2024-12-13T00:00:00"/>
    <s v="Team B"/>
    <n v="22.26"/>
    <n v="41.51"/>
    <n v="284"/>
    <n v="37.4"/>
    <n v="7.64"/>
    <n v="98.96"/>
    <n v="6.91"/>
    <n v="121.2"/>
    <n v="93.79"/>
    <n v="93.75"/>
    <s v="Pass"/>
    <s v="No"/>
    <s v="None"/>
    <s v="None"/>
    <x v="16"/>
    <n v="0"/>
    <n v="0"/>
    <n v="0"/>
    <n v="0"/>
    <n v="0"/>
    <n v="0"/>
  </r>
  <r>
    <s v="B001924"/>
    <s v="GLP-1 Agonist"/>
    <s v="Line 3"/>
    <d v="2025-04-24T00:00:00"/>
    <s v="Team A"/>
    <n v="21.76"/>
    <n v="49.65"/>
    <n v="307"/>
    <n v="47.9"/>
    <n v="7.96"/>
    <n v="99.39"/>
    <n v="7.24"/>
    <n v="139.9"/>
    <n v="86.44"/>
    <n v="91.64"/>
    <s v="Pass"/>
    <s v="No"/>
    <s v="None"/>
    <s v="None"/>
    <x v="7"/>
    <n v="0"/>
    <n v="0"/>
    <n v="0"/>
    <n v="0"/>
    <n v="0"/>
    <n v="0"/>
  </r>
  <r>
    <s v="B001925"/>
    <s v="Antidepressant"/>
    <s v="Line 2"/>
    <d v="2025-02-08T00:00:00"/>
    <s v="Team D"/>
    <n v="22.44"/>
    <n v="38.19"/>
    <n v="349"/>
    <n v="48.1"/>
    <n v="7.41"/>
    <n v="99.02"/>
    <n v="6.72"/>
    <n v="129.1"/>
    <n v="86.36"/>
    <n v="94.4"/>
    <s v="Pass"/>
    <s v="No"/>
    <s v="None"/>
    <s v="None"/>
    <x v="1"/>
    <n v="0"/>
    <n v="0"/>
    <n v="0"/>
    <n v="0"/>
    <n v="0"/>
    <n v="0"/>
  </r>
  <r>
    <s v="B001926"/>
    <s v="Antidepressant"/>
    <s v="Line 2"/>
    <d v="2025-04-26T00:00:00"/>
    <s v="Team C"/>
    <n v="22.12"/>
    <n v="39.53"/>
    <n v="290"/>
    <n v="38.1"/>
    <n v="7.36"/>
    <n v="98.66"/>
    <n v="6.61"/>
    <n v="128.4"/>
    <n v="89.37"/>
    <n v="92.99"/>
    <s v="Pass"/>
    <s v="No"/>
    <s v="None"/>
    <s v="None"/>
    <x v="7"/>
    <n v="0"/>
    <n v="0"/>
    <n v="0"/>
    <n v="0"/>
    <n v="0"/>
    <n v="0"/>
  </r>
  <r>
    <s v="B001927"/>
    <s v="GLP-1 Agonist"/>
    <s v="Line 1"/>
    <d v="2024-09-16T00:00:00"/>
    <s v="Team B"/>
    <n v="21.89"/>
    <n v="42.1"/>
    <n v="309"/>
    <n v="43"/>
    <n v="7.27"/>
    <n v="98.83"/>
    <n v="7.12"/>
    <n v="142.1"/>
    <n v="86.38"/>
    <n v="92.19"/>
    <s v="Pass"/>
    <s v="No"/>
    <s v="None"/>
    <s v="None"/>
    <x v="4"/>
    <n v="0"/>
    <n v="0"/>
    <n v="0"/>
    <n v="0"/>
    <n v="0"/>
    <n v="0"/>
  </r>
  <r>
    <s v="B001928"/>
    <s v="COX-2 Inhibitor"/>
    <s v="Line 2"/>
    <d v="2025-09-08T00:00:00"/>
    <s v="Team B"/>
    <n v="22.84"/>
    <n v="46.1"/>
    <n v="352"/>
    <n v="41.4"/>
    <n v="6.11"/>
    <n v="99.12"/>
    <n v="6.67"/>
    <n v="117.5"/>
    <n v="84.6"/>
    <n v="95.67"/>
    <s v="Pass"/>
    <s v="No"/>
    <s v="None"/>
    <s v="None"/>
    <x v="9"/>
    <n v="0"/>
    <n v="0"/>
    <n v="0"/>
    <n v="0"/>
    <n v="0"/>
    <n v="0"/>
  </r>
  <r>
    <s v="B001929"/>
    <s v="Antidepressant"/>
    <s v="Line 3"/>
    <d v="2024-06-12T00:00:00"/>
    <s v="Team C"/>
    <n v="21.3"/>
    <n v="45.4"/>
    <n v="346"/>
    <n v="42.1"/>
    <n v="7.2"/>
    <n v="99.4"/>
    <n v="6.96"/>
    <n v="113.2"/>
    <n v="87.27"/>
    <n v="94.16"/>
    <s v="Pass"/>
    <s v="No"/>
    <s v="None"/>
    <s v="None"/>
    <x v="19"/>
    <n v="0"/>
    <n v="0"/>
    <n v="0"/>
    <n v="0"/>
    <n v="0"/>
    <n v="0"/>
  </r>
  <r>
    <s v="B001930"/>
    <s v="GLP-1 Agonist"/>
    <s v="Line 1"/>
    <d v="2025-04-22T00:00:00"/>
    <s v="Team A"/>
    <n v="21.78"/>
    <n v="35.770000000000003"/>
    <n v="313"/>
    <n v="45.8"/>
    <n v="7.3"/>
    <n v="98.86"/>
    <n v="6.6"/>
    <n v="140.1"/>
    <n v="88.78"/>
    <n v="96.39"/>
    <s v="Pass"/>
    <s v="No"/>
    <s v="None"/>
    <s v="None"/>
    <x v="7"/>
    <n v="0"/>
    <n v="0"/>
    <n v="0"/>
    <n v="0"/>
    <n v="0"/>
    <n v="0"/>
  </r>
  <r>
    <s v="B001931"/>
    <s v="COX-2 Inhibitor"/>
    <s v="Line 3"/>
    <d v="2025-02-26T00:00:00"/>
    <s v="Team D"/>
    <n v="23.09"/>
    <n v="40.340000000000003"/>
    <n v="342"/>
    <n v="46.5"/>
    <n v="7.93"/>
    <n v="99.3"/>
    <n v="6.63"/>
    <n v="126.3"/>
    <n v="83.65"/>
    <n v="94.03"/>
    <s v="Pass"/>
    <s v="No"/>
    <s v="None"/>
    <s v="None"/>
    <x v="1"/>
    <n v="0"/>
    <n v="0"/>
    <n v="0"/>
    <n v="0"/>
    <n v="0"/>
    <n v="0"/>
  </r>
  <r>
    <s v="B001932"/>
    <s v="COX2 Inhibitor"/>
    <s v="Line 2"/>
    <d v="2025-01-03T00:00:00"/>
    <s v="Team C"/>
    <n v="23.37"/>
    <n v="44.08"/>
    <n v="348"/>
    <n v="31.6"/>
    <n v="6.04"/>
    <n v="98.7"/>
    <n v="6.87"/>
    <n v="112.4"/>
    <n v="87.69"/>
    <n v="93.26"/>
    <s v="Pass"/>
    <s v="No"/>
    <s v="None"/>
    <s v="None"/>
    <x v="0"/>
    <n v="0"/>
    <n v="0"/>
    <n v="0"/>
    <n v="0"/>
    <n v="0"/>
    <n v="0"/>
  </r>
  <r>
    <s v="B001933"/>
    <s v="COX-2 Inhibitor"/>
    <s v="Line 3"/>
    <d v="2024-01-17T00:00:00"/>
    <s v="Team A"/>
    <n v="22.81"/>
    <n v="49.31"/>
    <n v="327"/>
    <n v="37"/>
    <n v="6.97"/>
    <n v="99.34"/>
    <n v="6.81"/>
    <n v="130.69999999999999"/>
    <n v="87.3"/>
    <n v="95.37"/>
    <s v="Pass"/>
    <s v="No"/>
    <s v="None"/>
    <s v="None"/>
    <x v="12"/>
    <n v="0"/>
    <n v="0"/>
    <n v="0"/>
    <n v="0"/>
    <n v="0"/>
    <n v="0"/>
  </r>
  <r>
    <s v="B001934"/>
    <s v="AED"/>
    <s v="Line 1"/>
    <d v="2024-10-11T00:00:00"/>
    <s v="Team C"/>
    <n v="21.08"/>
    <n v="42.81"/>
    <n v="308"/>
    <n v="49.8"/>
    <n v="8.01"/>
    <n v="99.03"/>
    <n v="6.98"/>
    <n v="137.4"/>
    <n v="86.96"/>
    <n v="93.35"/>
    <s v="Pass"/>
    <s v="No"/>
    <s v="None"/>
    <s v="None"/>
    <x v="20"/>
    <n v="0"/>
    <n v="0"/>
    <n v="0"/>
    <n v="0"/>
    <n v="0"/>
    <n v="0"/>
  </r>
  <r>
    <s v="B001935"/>
    <s v="COX-2 Inhibitor"/>
    <s v="Line 2"/>
    <d v="2024-02-04T00:00:00"/>
    <s v="Team D"/>
    <n v="21.89"/>
    <n v="42.89"/>
    <n v="316"/>
    <n v="31.2"/>
    <n v="7.07"/>
    <n v="99.09"/>
    <n v="6.61"/>
    <n v="115.6"/>
    <n v="95.15"/>
    <n v="94.97"/>
    <s v="Pass"/>
    <s v="No"/>
    <s v="None"/>
    <s v="None"/>
    <x v="15"/>
    <n v="0"/>
    <n v="0"/>
    <n v="0"/>
    <n v="0"/>
    <n v="0"/>
    <n v="0"/>
  </r>
  <r>
    <s v="B001936"/>
    <s v="Antidepressant"/>
    <s v="Line 1"/>
    <d v="2025-01-02T00:00:00"/>
    <s v="Team A"/>
    <n v="21.67"/>
    <n v="36.869999999999997"/>
    <n v="347"/>
    <n v="51.8"/>
    <n v="7.46"/>
    <n v="99.78"/>
    <n v="6.76"/>
    <n v="133.30000000000001"/>
    <n v="84.46"/>
    <n v="92.9"/>
    <s v="Pass"/>
    <s v="No"/>
    <s v="None"/>
    <s v="None"/>
    <x v="0"/>
    <n v="0"/>
    <n v="0"/>
    <n v="0"/>
    <n v="0"/>
    <n v="0"/>
    <n v="0"/>
  </r>
  <r>
    <s v="B001937"/>
    <s v="GLP-1 Agonist"/>
    <s v="Line 2"/>
    <d v="2025-05-17T00:00:00"/>
    <s v="Team C"/>
    <n v="21.64"/>
    <n v="49.32"/>
    <n v="308"/>
    <n v="45.8"/>
    <n v="7.93"/>
    <n v="99.08"/>
    <n v="7.11"/>
    <n v="145.30000000000001"/>
    <n v="86.3"/>
    <n v="93.59"/>
    <s v="Pass"/>
    <s v="No"/>
    <s v="None"/>
    <s v="None"/>
    <x v="8"/>
    <n v="0"/>
    <n v="0"/>
    <n v="0"/>
    <n v="0"/>
    <n v="0"/>
    <n v="0"/>
  </r>
  <r>
    <s v="B001938"/>
    <s v="COX-2 Inhibitor"/>
    <s v="Line 3"/>
    <d v="2025-01-16T00:00:00"/>
    <s v="Team C"/>
    <n v="22.41"/>
    <n v="43.77"/>
    <n v="324"/>
    <n v="44.3"/>
    <n v="6.61"/>
    <n v="98.84"/>
    <n v="6.76"/>
    <n v="118.6"/>
    <n v="87.28"/>
    <n v="94.04"/>
    <s v="Pass"/>
    <s v="No"/>
    <s v="None"/>
    <s v="None"/>
    <x v="0"/>
    <n v="0"/>
    <n v="0"/>
    <n v="0"/>
    <n v="0"/>
    <n v="0"/>
    <n v="0"/>
  </r>
  <r>
    <s v="B001939"/>
    <s v="Antidepressant"/>
    <s v="Line 2"/>
    <d v="2025-07-07T00:00:00"/>
    <s v="Team D"/>
    <n v="21.16"/>
    <n v="47.39"/>
    <n v="325"/>
    <n v="45.8"/>
    <n v="7.7"/>
    <n v="98.99"/>
    <n v="7.13"/>
    <n v="120.9"/>
    <n v="86.35"/>
    <n v="94.14"/>
    <s v="Pass"/>
    <s v="No"/>
    <s v="None"/>
    <s v="None"/>
    <x v="10"/>
    <n v="0"/>
    <n v="0"/>
    <n v="0"/>
    <n v="0"/>
    <n v="0"/>
    <n v="0"/>
  </r>
  <r>
    <s v="B001940"/>
    <s v="Antidepressant"/>
    <s v="Line 1"/>
    <d v="2024-09-20T00:00:00"/>
    <s v="Team C"/>
    <n v="21.15"/>
    <n v="42.15"/>
    <n v="341"/>
    <n v="41.2"/>
    <n v="7.67"/>
    <n v="99.89"/>
    <n v="6.96"/>
    <n v="122.3"/>
    <n v="88.05"/>
    <n v="96.03"/>
    <s v="Pass"/>
    <s v="Yes"/>
    <s v="Environmental"/>
    <s v="Minor"/>
    <x v="4"/>
    <n v="0"/>
    <n v="0"/>
    <n v="0"/>
    <n v="0"/>
    <n v="0"/>
    <n v="0"/>
  </r>
  <r>
    <s v="B001941"/>
    <s v="Antidepressant"/>
    <s v="Line 3"/>
    <d v="2024-08-11T00:00:00"/>
    <s v="Team C"/>
    <n v="20.43"/>
    <n v="42.43"/>
    <n v="338"/>
    <n v="40.9"/>
    <n v="6.28"/>
    <n v="99.65"/>
    <n v="6.9"/>
    <n v="116"/>
    <n v="86.58"/>
    <n v="92.17"/>
    <s v="Failed"/>
    <s v="No"/>
    <s v="None"/>
    <s v="None"/>
    <x v="14"/>
    <n v="0"/>
    <n v="0"/>
    <n v="0"/>
    <n v="0"/>
    <n v="0"/>
    <n v="0"/>
  </r>
  <r>
    <s v="B001942"/>
    <s v="GLP-1 Agonist"/>
    <s v="Line 1"/>
    <d v="2024-11-23T00:00:00"/>
    <s v="Team D"/>
    <n v="19.16"/>
    <n v="32.5"/>
    <n v="283"/>
    <n v="47.8"/>
    <n v="8.76"/>
    <n v="99.37"/>
    <n v="6.95"/>
    <n v="137.4"/>
    <n v="92.08"/>
    <n v="93.88"/>
    <s v="Pass"/>
    <s v="No"/>
    <s v="None"/>
    <s v="None"/>
    <x v="5"/>
    <n v="0"/>
    <n v="0"/>
    <n v="0"/>
    <n v="0"/>
    <n v="0"/>
    <n v="0"/>
  </r>
  <r>
    <s v="B001943"/>
    <s v="GLP-1 Agonist"/>
    <s v="Line 2"/>
    <d v="2024-06-16T00:00:00"/>
    <s v="Team D"/>
    <n v="21.4"/>
    <n v="29.25"/>
    <n v="244"/>
    <n v="51.9"/>
    <n v="7.55"/>
    <n v="98.57"/>
    <n v="6.7"/>
    <n v="142.80000000000001"/>
    <n v="86.64"/>
    <n v="92.03"/>
    <s v="Pass"/>
    <s v="No"/>
    <s v="None"/>
    <s v="None"/>
    <x v="19"/>
    <n v="0"/>
    <n v="0"/>
    <n v="0"/>
    <n v="0"/>
    <n v="0"/>
    <n v="0"/>
  </r>
  <r>
    <s v="B001944"/>
    <s v="Antidepressant"/>
    <s v="Line 3"/>
    <d v="2025-08-09T00:00:00"/>
    <s v="Team B"/>
    <n v="23.74"/>
    <n v="48.26"/>
    <n v="327"/>
    <n v="37.1"/>
    <n v="7.5"/>
    <n v="99.3"/>
    <n v="6.84"/>
    <n v="123.3"/>
    <n v="87.28"/>
    <n v="92.04"/>
    <s v="Failed"/>
    <s v="No"/>
    <s v="None"/>
    <s v="None"/>
    <x v="23"/>
    <n v="0"/>
    <n v="0"/>
    <n v="0"/>
    <n v="0"/>
    <n v="0"/>
    <n v="0"/>
  </r>
  <r>
    <s v="B001945"/>
    <s v="AED"/>
    <s v="Line 2"/>
    <d v="2025-08-14T00:00:00"/>
    <s v="Team C"/>
    <n v="23.15"/>
    <m/>
    <n v="299"/>
    <n v="37.4"/>
    <n v="7.08"/>
    <n v="98.74"/>
    <n v="6.75"/>
    <n v="122.6"/>
    <n v="90.68"/>
    <n v="91.88"/>
    <s v="Pass"/>
    <s v="No"/>
    <s v="None"/>
    <s v="None"/>
    <x v="23"/>
    <n v="0"/>
    <n v="1"/>
    <n v="0"/>
    <n v="0"/>
    <n v="0"/>
    <n v="0"/>
  </r>
  <r>
    <s v="B001946"/>
    <s v="AED"/>
    <s v="Line 3"/>
    <d v="2024-10-31T00:00:00"/>
    <s v="Team A"/>
    <n v="21.07"/>
    <n v="45.03"/>
    <n v="326"/>
    <n v="54.7"/>
    <n v="7.96"/>
    <n v="99.31"/>
    <m/>
    <n v="154"/>
    <n v="85.23"/>
    <n v="91.51"/>
    <s v="Pass"/>
    <s v="No"/>
    <s v="None"/>
    <s v="None"/>
    <x v="20"/>
    <n v="0"/>
    <n v="0"/>
    <n v="0"/>
    <n v="1"/>
    <n v="0"/>
    <n v="0"/>
  </r>
  <r>
    <s v="B001947"/>
    <s v="Antidepressant"/>
    <s v="Line 2"/>
    <d v="2025-08-02T00:00:00"/>
    <s v="Team D"/>
    <n v="22.11"/>
    <n v="35.75"/>
    <n v="337"/>
    <n v="37"/>
    <n v="6.71"/>
    <n v="98.97"/>
    <n v="6.6"/>
    <n v="131.1"/>
    <m/>
    <n v="93.56"/>
    <s v="Pass"/>
    <s v="No"/>
    <s v="None"/>
    <s v="None"/>
    <x v="23"/>
    <n v="0"/>
    <n v="0"/>
    <n v="0"/>
    <n v="0"/>
    <n v="0"/>
    <n v="1"/>
  </r>
  <r>
    <s v="B001948"/>
    <s v="AED"/>
    <s v="Line 3"/>
    <d v="2024-01-19T00:00:00"/>
    <s v="Team D"/>
    <n v="20.7"/>
    <n v="39.479999999999997"/>
    <n v="335"/>
    <n v="48.4"/>
    <n v="7.22"/>
    <n v="99.17"/>
    <n v="6.86"/>
    <n v="133.9"/>
    <n v="85.38"/>
    <n v="93.73"/>
    <s v="Pass"/>
    <s v="No"/>
    <s v="None"/>
    <s v="None"/>
    <x v="12"/>
    <n v="0"/>
    <n v="0"/>
    <n v="0"/>
    <n v="0"/>
    <n v="0"/>
    <n v="0"/>
  </r>
  <r>
    <s v="B001949"/>
    <s v="Antidepressant"/>
    <s v="Line 2"/>
    <d v="2024-04-23T00:00:00"/>
    <s v="Team B"/>
    <n v="21.02"/>
    <n v="47.31"/>
    <n v="351"/>
    <n v="40.9"/>
    <n v="7.25"/>
    <n v="98.85"/>
    <n v="6.73"/>
    <m/>
    <n v="87.35"/>
    <n v="95.17"/>
    <s v="Pass"/>
    <s v="Yes"/>
    <s v="Equipment"/>
    <s v="Minor"/>
    <x v="13"/>
    <n v="0"/>
    <n v="0"/>
    <n v="0"/>
    <n v="0"/>
    <n v="1"/>
    <n v="0"/>
  </r>
  <r>
    <s v="B001950"/>
    <s v="AED"/>
    <s v="Line 3"/>
    <d v="2024-07-25T00:00:00"/>
    <s v="Team C"/>
    <n v="20.9"/>
    <n v="52.7"/>
    <n v="337"/>
    <n v="45.6"/>
    <n v="7.51"/>
    <n v="98.73"/>
    <n v="7.06"/>
    <n v="145.19999999999999"/>
    <n v="83.6"/>
    <n v="93.36"/>
    <s v="Pass"/>
    <s v="No"/>
    <s v="None"/>
    <s v="None"/>
    <x v="22"/>
    <n v="0"/>
    <n v="0"/>
    <n v="0"/>
    <n v="0"/>
    <n v="0"/>
    <n v="0"/>
  </r>
  <r>
    <s v="B001951"/>
    <s v="AED"/>
    <s v="Line 1"/>
    <d v="2024-10-10T00:00:00"/>
    <s v="Team D"/>
    <n v="21.63"/>
    <n v="40.89"/>
    <n v="346"/>
    <n v="52.9"/>
    <n v="6.86"/>
    <n v="99.2"/>
    <n v="6.86"/>
    <n v="130.19999999999999"/>
    <n v="81.900000000000006"/>
    <n v="94.91"/>
    <s v="Pass"/>
    <s v="No"/>
    <s v="None"/>
    <s v="None"/>
    <x v="20"/>
    <n v="0"/>
    <n v="0"/>
    <n v="0"/>
    <n v="0"/>
    <n v="0"/>
    <n v="0"/>
  </r>
  <r>
    <s v="B001952"/>
    <s v="Antidepressant"/>
    <s v="Line 3"/>
    <d v="2024-06-18T00:00:00"/>
    <s v="Team A"/>
    <n v="21.86"/>
    <n v="45.36"/>
    <n v="345"/>
    <n v="43"/>
    <n v="6.82"/>
    <n v="98.65"/>
    <n v="6.71"/>
    <n v="119.4"/>
    <n v="88.03"/>
    <n v="93.85"/>
    <s v="Pass"/>
    <s v="Yes"/>
    <s v="Equipment"/>
    <s v="Major"/>
    <x v="19"/>
    <n v="0"/>
    <n v="0"/>
    <n v="0"/>
    <n v="0"/>
    <n v="0"/>
    <n v="0"/>
  </r>
  <r>
    <s v="B001953"/>
    <s v="COX-2 Inhibitor"/>
    <s v="Line 1"/>
    <d v="2025-01-09T00:00:00"/>
    <s v="Team C"/>
    <n v="22.69"/>
    <n v="43.95"/>
    <n v="366"/>
    <n v="36"/>
    <n v="5.82"/>
    <n v="99.82"/>
    <n v="6.91"/>
    <n v="118.7"/>
    <n v="88.93"/>
    <n v="92.89"/>
    <s v="Pass"/>
    <s v="No"/>
    <s v="None"/>
    <s v="None"/>
    <x v="0"/>
    <n v="0"/>
    <n v="0"/>
    <n v="0"/>
    <n v="0"/>
    <n v="0"/>
    <n v="0"/>
  </r>
  <r>
    <s v="B001954"/>
    <s v="AED"/>
    <s v="Line 3"/>
    <d v="2025-08-03T00:00:00"/>
    <s v="Team D"/>
    <n v="22.3"/>
    <n v="43.4"/>
    <n v="314"/>
    <n v="44"/>
    <n v="7.33"/>
    <n v="98.65"/>
    <m/>
    <n v="135.4"/>
    <n v="88.51"/>
    <n v="93.39"/>
    <s v="Pass"/>
    <s v="No"/>
    <s v="None"/>
    <s v="None"/>
    <x v="23"/>
    <n v="0"/>
    <n v="0"/>
    <n v="0"/>
    <n v="1"/>
    <n v="0"/>
    <n v="0"/>
  </r>
  <r>
    <s v="B001955"/>
    <s v="AED"/>
    <s v="Line 1"/>
    <d v="2024-11-29T00:00:00"/>
    <s v="Team D"/>
    <n v="21.55"/>
    <n v="53.26"/>
    <n v="292"/>
    <n v="42.2"/>
    <n v="7.47"/>
    <m/>
    <n v="7.2"/>
    <n v="132.5"/>
    <m/>
    <n v="94.06"/>
    <s v="Pass"/>
    <s v="No"/>
    <s v="None"/>
    <s v="None"/>
    <x v="5"/>
    <n v="0"/>
    <n v="0"/>
    <n v="1"/>
    <n v="0"/>
    <n v="0"/>
    <n v="1"/>
  </r>
  <r>
    <s v="B001956"/>
    <s v="AED"/>
    <s v="Line 1"/>
    <d v="2024-11-24T00:00:00"/>
    <s v="Team A"/>
    <n v="21.83"/>
    <m/>
    <n v="360"/>
    <n v="41.3"/>
    <n v="6.78"/>
    <n v="99.18"/>
    <n v="6.63"/>
    <n v="134.9"/>
    <n v="85.25"/>
    <n v="90.07"/>
    <s v="Pass"/>
    <s v="No"/>
    <s v="None"/>
    <s v="None"/>
    <x v="5"/>
    <n v="0"/>
    <n v="1"/>
    <n v="0"/>
    <n v="0"/>
    <n v="0"/>
    <n v="0"/>
  </r>
  <r>
    <s v="B001957"/>
    <s v="COX-2 Inhibitor"/>
    <s v="Line 3"/>
    <d v="2024-02-13T00:00:00"/>
    <s v="Team D"/>
    <n v="21.68"/>
    <n v="49.2"/>
    <n v="341"/>
    <n v="36.799999999999997"/>
    <n v="7.44"/>
    <n v="99.43"/>
    <n v="6.79"/>
    <n v="112.9"/>
    <n v="90.33"/>
    <n v="96.13"/>
    <s v="Pass"/>
    <s v="No"/>
    <s v="None"/>
    <s v="None"/>
    <x v="15"/>
    <n v="0"/>
    <n v="0"/>
    <n v="0"/>
    <n v="0"/>
    <n v="0"/>
    <n v="0"/>
  </r>
  <r>
    <s v="B001958"/>
    <s v="Antidepressant"/>
    <s v="Line 1"/>
    <d v="2024-07-23T00:00:00"/>
    <s v="Team D"/>
    <n v="20.99"/>
    <n v="43.91"/>
    <n v="342"/>
    <n v="51.1"/>
    <n v="7.25"/>
    <n v="99.01"/>
    <n v="6.68"/>
    <n v="118.7"/>
    <n v="85.7"/>
    <n v="93.25"/>
    <s v="Pass"/>
    <s v="No"/>
    <s v="None"/>
    <s v="None"/>
    <x v="22"/>
    <n v="0"/>
    <n v="0"/>
    <n v="0"/>
    <n v="0"/>
    <n v="0"/>
    <n v="0"/>
  </r>
  <r>
    <s v="B001959"/>
    <s v="AED"/>
    <s v="Line 2"/>
    <d v="2025-08-13T00:00:00"/>
    <s v="Team A"/>
    <n v="20.68"/>
    <n v="43.92"/>
    <n v="305"/>
    <n v="47.9"/>
    <n v="7.24"/>
    <n v="98.69"/>
    <n v="6.85"/>
    <n v="128"/>
    <n v="88.06"/>
    <n v="92.38"/>
    <s v="Pass"/>
    <s v="No"/>
    <s v="None"/>
    <s v="None"/>
    <x v="23"/>
    <n v="0"/>
    <n v="0"/>
    <n v="0"/>
    <n v="0"/>
    <n v="0"/>
    <n v="0"/>
  </r>
  <r>
    <s v="B001960"/>
    <s v="COX-2 Inhibitor"/>
    <s v="Line 3"/>
    <d v="2025-08-15T00:00:00"/>
    <s v="Team C"/>
    <n v="22.99"/>
    <n v="49.86"/>
    <n v="357"/>
    <n v="36.6"/>
    <n v="6.91"/>
    <n v="98.76"/>
    <n v="7.04"/>
    <n v="124.7"/>
    <n v="88.73"/>
    <n v="93.59"/>
    <s v="Pass"/>
    <s v="No"/>
    <s v="None"/>
    <s v="None"/>
    <x v="23"/>
    <n v="0"/>
    <n v="0"/>
    <n v="0"/>
    <n v="0"/>
    <n v="0"/>
    <n v="0"/>
  </r>
  <r>
    <s v="B001961"/>
    <s v="COX-2 Inhibitor"/>
    <s v="Line 1"/>
    <d v="2024-03-17T00:00:00"/>
    <s v="Team C"/>
    <n v="22.25"/>
    <n v="44.45"/>
    <n v="296"/>
    <n v="43.4"/>
    <n v="7.56"/>
    <n v="98.87"/>
    <n v="6.7"/>
    <n v="113.5"/>
    <n v="92.16"/>
    <n v="95.39"/>
    <s v="Pass"/>
    <s v="Yes"/>
    <s v="Environmental"/>
    <s v="Minor"/>
    <x v="21"/>
    <n v="0"/>
    <n v="0"/>
    <n v="0"/>
    <n v="0"/>
    <n v="0"/>
    <n v="0"/>
  </r>
  <r>
    <s v="B001962"/>
    <s v="GLP-1 Agonist"/>
    <s v="Line 1"/>
    <d v="2024-01-15T00:00:00"/>
    <s v="Team D"/>
    <n v="20.100000000000001"/>
    <n v="39.520000000000003"/>
    <n v="293"/>
    <n v="39.299999999999997"/>
    <n v="6.74"/>
    <n v="99.07"/>
    <n v="6.83"/>
    <n v="114.5"/>
    <n v="89.23"/>
    <n v="93.25"/>
    <s v="Pass"/>
    <s v="No"/>
    <s v="None"/>
    <s v="None"/>
    <x v="12"/>
    <n v="0"/>
    <n v="0"/>
    <n v="0"/>
    <n v="0"/>
    <n v="0"/>
    <n v="0"/>
  </r>
  <r>
    <s v="B001963"/>
    <s v="COX-2 Inhibitor"/>
    <s v="Line 2"/>
    <d v="2025-08-30T00:00:00"/>
    <s v="Team A"/>
    <n v="22.45"/>
    <n v="49.9"/>
    <n v="338"/>
    <n v="44.6"/>
    <n v="7.74"/>
    <m/>
    <n v="6.88"/>
    <m/>
    <n v="88.42"/>
    <n v="93.3"/>
    <s v="Pass"/>
    <s v="No"/>
    <s v="None"/>
    <s v="None"/>
    <x v="23"/>
    <n v="0"/>
    <n v="0"/>
    <n v="1"/>
    <n v="0"/>
    <n v="1"/>
    <n v="0"/>
  </r>
  <r>
    <s v="B001964"/>
    <s v="Antidepressant"/>
    <s v="Line 1"/>
    <d v="2024-05-07T00:00:00"/>
    <s v="Team D"/>
    <n v="21.06"/>
    <n v="48.25"/>
    <n v="328"/>
    <n v="49.1"/>
    <n v="7.78"/>
    <n v="99.15"/>
    <n v="6.85"/>
    <n v="124.9"/>
    <n v="88.48"/>
    <n v="92.17"/>
    <s v="Pass"/>
    <s v="No"/>
    <s v="None"/>
    <s v="None"/>
    <x v="3"/>
    <n v="0"/>
    <n v="0"/>
    <n v="0"/>
    <n v="0"/>
    <n v="0"/>
    <n v="0"/>
  </r>
  <r>
    <s v="B001965"/>
    <s v="COX-2 Inhibitor"/>
    <s v="Line 1"/>
    <d v="2025-02-23T00:00:00"/>
    <s v="Team C"/>
    <n v="23.75"/>
    <n v="49.01"/>
    <n v="359"/>
    <n v="50.3"/>
    <n v="7.02"/>
    <n v="99.15"/>
    <n v="6.82"/>
    <n v="111.1"/>
    <n v="86.19"/>
    <n v="93.42"/>
    <s v="Pass"/>
    <s v="No"/>
    <s v="None"/>
    <s v="None"/>
    <x v="1"/>
    <n v="0"/>
    <n v="0"/>
    <n v="0"/>
    <n v="0"/>
    <n v="0"/>
    <n v="0"/>
  </r>
  <r>
    <s v="B001966"/>
    <s v="Antidepressant"/>
    <s v="Line 1"/>
    <d v="2025-08-27T00:00:00"/>
    <s v="Team B"/>
    <n v="21.57"/>
    <n v="22.56"/>
    <n v="300"/>
    <n v="46.6"/>
    <n v="7.81"/>
    <n v="99.63"/>
    <n v="6.4"/>
    <n v="128.9"/>
    <n v="83.56"/>
    <n v="94.56"/>
    <s v="Pass"/>
    <s v="No"/>
    <s v="None"/>
    <s v="None"/>
    <x v="23"/>
    <n v="0"/>
    <n v="0"/>
    <n v="0"/>
    <n v="0"/>
    <n v="0"/>
    <n v="0"/>
  </r>
  <r>
    <s v="B001967"/>
    <s v="COX-2 Inhibitor"/>
    <s v="Line 2"/>
    <d v="2025-07-29T00:00:00"/>
    <s v="Team B"/>
    <n v="23.01"/>
    <n v="45.2"/>
    <n v="352"/>
    <n v="39.4"/>
    <n v="6.47"/>
    <n v="98.99"/>
    <n v="6.64"/>
    <n v="116.7"/>
    <n v="89.24"/>
    <n v="95.64"/>
    <s v="Pass"/>
    <s v="No"/>
    <s v="None"/>
    <s v="None"/>
    <x v="10"/>
    <n v="0"/>
    <n v="0"/>
    <n v="0"/>
    <n v="0"/>
    <n v="0"/>
    <n v="0"/>
  </r>
  <r>
    <s v="B001968"/>
    <s v="AED"/>
    <s v="Line 1"/>
    <d v="2025-02-06T00:00:00"/>
    <s v="Team D"/>
    <n v="22.62"/>
    <n v="45.06"/>
    <n v="337"/>
    <n v="52.1"/>
    <n v="7.71"/>
    <n v="98.73"/>
    <n v="6.85"/>
    <n v="150.1"/>
    <n v="89.99"/>
    <n v="92.58"/>
    <s v="Pass"/>
    <s v="No"/>
    <s v="None"/>
    <s v="None"/>
    <x v="1"/>
    <n v="0"/>
    <n v="0"/>
    <n v="0"/>
    <n v="0"/>
    <n v="0"/>
    <n v="0"/>
  </r>
  <r>
    <s v="B001969"/>
    <s v="GLP-1 Agonist"/>
    <s v="Line 1"/>
    <d v="2024-10-02T00:00:00"/>
    <s v="Team D"/>
    <n v="20.78"/>
    <n v="39.83"/>
    <n v="342"/>
    <n v="44.6"/>
    <n v="7.38"/>
    <n v="99.01"/>
    <n v="7.06"/>
    <n v="136.4"/>
    <n v="81.58"/>
    <n v="93.05"/>
    <s v="Pass"/>
    <s v="No"/>
    <s v="None"/>
    <s v="None"/>
    <x v="20"/>
    <n v="0"/>
    <n v="0"/>
    <n v="0"/>
    <n v="0"/>
    <n v="0"/>
    <n v="0"/>
  </r>
  <r>
    <s v="B001970"/>
    <s v="GLP-1 Agonist"/>
    <s v="Line 2"/>
    <d v="2025-07-19T00:00:00"/>
    <s v="Team B"/>
    <n v="21.56"/>
    <n v="43.05"/>
    <n v="313"/>
    <n v="44.8"/>
    <n v="8.2200000000000006"/>
    <n v="98.86"/>
    <n v="6.99"/>
    <n v="142.30000000000001"/>
    <n v="87.3"/>
    <n v="93"/>
    <s v="Pass"/>
    <s v="No"/>
    <s v="None"/>
    <s v="None"/>
    <x v="10"/>
    <n v="0"/>
    <n v="0"/>
    <n v="0"/>
    <n v="0"/>
    <n v="0"/>
    <n v="0"/>
  </r>
  <r>
    <s v="B001971"/>
    <s v="GLP-1 Agonist"/>
    <s v="Line 2"/>
    <d v="2025-05-22T00:00:00"/>
    <s v="Team D"/>
    <n v="21.92"/>
    <n v="41.3"/>
    <n v="292"/>
    <n v="46.6"/>
    <n v="7.36"/>
    <n v="98.97"/>
    <n v="6.86"/>
    <n v="138.1"/>
    <n v="82.57"/>
    <n v="94.41"/>
    <s v="Pass"/>
    <s v="No"/>
    <s v="None"/>
    <s v="None"/>
    <x v="8"/>
    <n v="0"/>
    <n v="0"/>
    <n v="0"/>
    <n v="0"/>
    <n v="0"/>
    <n v="0"/>
  </r>
  <r>
    <s v="B001972"/>
    <s v="AED"/>
    <s v="Line 1"/>
    <d v="2025-09-04T00:00:00"/>
    <s v="Team C"/>
    <n v="21.89"/>
    <n v="47.39"/>
    <n v="292"/>
    <n v="51.5"/>
    <n v="7.5"/>
    <n v="98.72"/>
    <n v="7"/>
    <n v="129.19999999999999"/>
    <n v="85.77"/>
    <n v="94.84"/>
    <s v="Pass"/>
    <s v="No"/>
    <s v="None"/>
    <s v="None"/>
    <x v="9"/>
    <n v="0"/>
    <n v="0"/>
    <n v="0"/>
    <n v="0"/>
    <n v="0"/>
    <n v="0"/>
  </r>
  <r>
    <s v="B001973"/>
    <s v="COX-2 Inhibitor"/>
    <s v="Line 1"/>
    <d v="2025-01-10T00:00:00"/>
    <s v="Team A"/>
    <n v="22.77"/>
    <n v="41.66"/>
    <n v="373"/>
    <n v="33.299999999999997"/>
    <n v="6.81"/>
    <n v="99.37"/>
    <n v="6.7"/>
    <n v="110.3"/>
    <n v="90.02"/>
    <n v="96.49"/>
    <s v="Pass"/>
    <s v="No"/>
    <s v="None"/>
    <s v="None"/>
    <x v="0"/>
    <n v="0"/>
    <n v="0"/>
    <n v="0"/>
    <n v="0"/>
    <n v="0"/>
    <n v="0"/>
  </r>
  <r>
    <s v="B001974"/>
    <s v="GLP-1 Agonist"/>
    <s v="Line 3"/>
    <d v="2025-11-19T00:00:00"/>
    <s v="Team C"/>
    <n v="20.5"/>
    <n v="47.49"/>
    <n v="313"/>
    <n v="43.2"/>
    <n v="8.56"/>
    <n v="98.49"/>
    <n v="7.15"/>
    <n v="146.80000000000001"/>
    <n v="87.91"/>
    <n v="93.88"/>
    <s v="Pass"/>
    <s v="No"/>
    <s v="None"/>
    <s v="None"/>
    <x v="18"/>
    <n v="0"/>
    <n v="0"/>
    <n v="0"/>
    <n v="0"/>
    <n v="0"/>
    <n v="0"/>
  </r>
  <r>
    <s v="B001975"/>
    <s v="Antidepressant"/>
    <s v="Line 2"/>
    <d v="2025-07-16T00:00:00"/>
    <s v="Team D"/>
    <n v="22.42"/>
    <n v="45.89"/>
    <n v="320"/>
    <n v="42.3"/>
    <n v="6.56"/>
    <n v="98.89"/>
    <n v="6.8"/>
    <n v="133.1"/>
    <n v="88.11"/>
    <n v="96.77"/>
    <s v="Pass"/>
    <s v="No"/>
    <s v="None"/>
    <s v="None"/>
    <x v="10"/>
    <n v="0"/>
    <n v="0"/>
    <n v="0"/>
    <n v="0"/>
    <n v="0"/>
    <n v="0"/>
  </r>
  <r>
    <s v="B001976"/>
    <s v="Antidepressant"/>
    <s v="Line 2"/>
    <d v="2024-02-16T00:00:00"/>
    <s v="Team A"/>
    <n v="21.64"/>
    <n v="44.71"/>
    <n v="291"/>
    <n v="45.9"/>
    <n v="7.55"/>
    <m/>
    <n v="6.83"/>
    <n v="115.6"/>
    <n v="90.01"/>
    <n v="95.18"/>
    <s v="Pass"/>
    <s v="No"/>
    <s v="None"/>
    <s v="None"/>
    <x v="15"/>
    <n v="0"/>
    <n v="0"/>
    <n v="1"/>
    <n v="0"/>
    <n v="0"/>
    <n v="0"/>
  </r>
  <r>
    <s v="B001977"/>
    <s v="GLP-1 Agonist"/>
    <s v="Line 2"/>
    <d v="2024-08-02T00:00:00"/>
    <s v="Team A"/>
    <n v="21.76"/>
    <n v="42.47"/>
    <n v="283"/>
    <n v="44.1"/>
    <n v="7.12"/>
    <n v="98.56"/>
    <n v="7.06"/>
    <n v="125.3"/>
    <n v="88.96"/>
    <n v="92.16"/>
    <s v="Pass"/>
    <s v="Yes"/>
    <s v="Material"/>
    <s v="Minor"/>
    <x v="14"/>
    <n v="0"/>
    <n v="0"/>
    <n v="0"/>
    <n v="0"/>
    <n v="0"/>
    <n v="0"/>
  </r>
  <r>
    <s v="B001978"/>
    <s v="AED"/>
    <s v="Line 1"/>
    <d v="2025-08-07T00:00:00"/>
    <s v="Team A"/>
    <n v="22.49"/>
    <n v="49.79"/>
    <n v="326"/>
    <n v="47.7"/>
    <n v="6.21"/>
    <n v="99.17"/>
    <n v="6.9"/>
    <n v="121.1"/>
    <n v="86.08"/>
    <n v="95.78"/>
    <s v="Pass"/>
    <s v="Yes"/>
    <s v="Process"/>
    <s v="Minor"/>
    <x v="23"/>
    <n v="0"/>
    <n v="0"/>
    <n v="0"/>
    <n v="0"/>
    <n v="0"/>
    <n v="0"/>
  </r>
  <r>
    <s v="B001979"/>
    <s v="COX-2 Inhibitor"/>
    <s v="Line 3"/>
    <d v="2024-03-25T00:00:00"/>
    <s v="Team C"/>
    <n v="23"/>
    <n v="48.11"/>
    <n v="346"/>
    <n v="47"/>
    <n v="6.85"/>
    <n v="98.65"/>
    <n v="6.9"/>
    <n v="136.30000000000001"/>
    <n v="89.18"/>
    <n v="91.74"/>
    <s v="Pass"/>
    <s v="No"/>
    <s v="None"/>
    <s v="None"/>
    <x v="21"/>
    <n v="0"/>
    <n v="0"/>
    <n v="0"/>
    <n v="0"/>
    <n v="0"/>
    <n v="0"/>
  </r>
  <r>
    <s v="B001980"/>
    <s v="Antidepressant"/>
    <s v="Line 3"/>
    <d v="2025-06-02T00:00:00"/>
    <s v="Team A"/>
    <n v="22.26"/>
    <n v="41.44"/>
    <n v="285"/>
    <n v="49.1"/>
    <n v="8.06"/>
    <n v="98.62"/>
    <n v="6.79"/>
    <n v="116.8"/>
    <n v="85.43"/>
    <n v="95.9"/>
    <s v="Pass"/>
    <s v="No"/>
    <s v="None"/>
    <s v="None"/>
    <x v="2"/>
    <n v="0"/>
    <n v="0"/>
    <n v="0"/>
    <n v="0"/>
    <n v="0"/>
    <n v="0"/>
  </r>
  <r>
    <s v="B001981"/>
    <s v="AED"/>
    <s v="Line 3"/>
    <d v="2024-09-05T00:00:00"/>
    <s v="Team D"/>
    <n v="22.28"/>
    <n v="48.95"/>
    <n v="326"/>
    <n v="48.4"/>
    <n v="7.76"/>
    <n v="98.43"/>
    <n v="6.87"/>
    <m/>
    <n v="84.71"/>
    <n v="92.23"/>
    <s v="Pass"/>
    <s v="No"/>
    <s v="None"/>
    <s v="None"/>
    <x v="4"/>
    <n v="0"/>
    <n v="0"/>
    <n v="0"/>
    <n v="0"/>
    <n v="1"/>
    <n v="0"/>
  </r>
  <r>
    <s v="B001982"/>
    <s v="GLP-1 Agonist"/>
    <s v="Line 1"/>
    <d v="2024-05-31T00:00:00"/>
    <s v="Team A"/>
    <n v="22.02"/>
    <n v="40.869999999999997"/>
    <n v="272"/>
    <n v="47.5"/>
    <n v="7.49"/>
    <n v="98.95"/>
    <n v="6.85"/>
    <n v="141.19999999999999"/>
    <n v="83.44"/>
    <n v="94.73"/>
    <s v="Failed"/>
    <s v="Yes"/>
    <s v="Process"/>
    <s v="Minor"/>
    <x v="3"/>
    <n v="0"/>
    <n v="0"/>
    <n v="0"/>
    <n v="0"/>
    <n v="0"/>
    <n v="0"/>
  </r>
  <r>
    <s v="B001983"/>
    <s v="AED"/>
    <s v="Line1"/>
    <d v="2025-01-29T00:00:00"/>
    <s v="Team A"/>
    <n v="22.92"/>
    <n v="53.58"/>
    <n v="339"/>
    <n v="54.5"/>
    <n v="7.66"/>
    <n v="99.01"/>
    <n v="7.06"/>
    <n v="138"/>
    <n v="88.17"/>
    <n v="94.44"/>
    <s v="Pass"/>
    <s v="No"/>
    <s v="None"/>
    <s v="None"/>
    <x v="0"/>
    <n v="0"/>
    <n v="0"/>
    <n v="0"/>
    <n v="0"/>
    <n v="0"/>
    <n v="0"/>
  </r>
  <r>
    <s v="B001984"/>
    <s v="Antidepressant"/>
    <s v="Line 1"/>
    <d v="2025-11-12T00:00:00"/>
    <s v="Team B"/>
    <n v="21.97"/>
    <n v="47.49"/>
    <n v="324"/>
    <n v="41.1"/>
    <n v="6.98"/>
    <n v="99.38"/>
    <n v="6.82"/>
    <n v="120.1"/>
    <n v="87.5"/>
    <n v="95.38"/>
    <s v="Pass"/>
    <s v="No"/>
    <s v="None"/>
    <s v="None"/>
    <x v="18"/>
    <n v="0"/>
    <n v="0"/>
    <n v="0"/>
    <n v="0"/>
    <n v="0"/>
    <n v="0"/>
  </r>
  <r>
    <s v="B001985"/>
    <s v="COX-2 Inhibitor"/>
    <s v="Line 1"/>
    <d v="2025-10-18T00:00:00"/>
    <s v="Team D"/>
    <n v="22.62"/>
    <n v="39.869999999999997"/>
    <n v="332"/>
    <n v="42.2"/>
    <n v="7.09"/>
    <n v="99.56"/>
    <n v="6.76"/>
    <n v="131.6"/>
    <n v="82.92"/>
    <n v="92.4"/>
    <s v="Pass"/>
    <s v="No"/>
    <s v="None"/>
    <s v="None"/>
    <x v="17"/>
    <n v="0"/>
    <n v="0"/>
    <n v="0"/>
    <n v="0"/>
    <n v="0"/>
    <n v="0"/>
  </r>
  <r>
    <s v="B001986"/>
    <s v="AED"/>
    <s v="Line 1"/>
    <d v="2024-10-22T00:00:00"/>
    <s v="Team D"/>
    <n v="22.5"/>
    <n v="55.65"/>
    <n v="333"/>
    <n v="55.8"/>
    <n v="6.79"/>
    <n v="99.02"/>
    <n v="7.07"/>
    <n v="138.6"/>
    <n v="86.25"/>
    <n v="91.48"/>
    <s v="Pass"/>
    <s v="No"/>
    <s v="None"/>
    <s v="None"/>
    <x v="20"/>
    <n v="0"/>
    <n v="0"/>
    <n v="0"/>
    <n v="0"/>
    <n v="0"/>
    <n v="0"/>
  </r>
  <r>
    <s v="B001987"/>
    <s v="Antidepressant"/>
    <s v="Line 2"/>
    <d v="2024-01-03T00:00:00"/>
    <s v="Team B"/>
    <n v="21.63"/>
    <n v="31.49"/>
    <n v="326"/>
    <n v="46.6"/>
    <n v="7.1"/>
    <n v="99.02"/>
    <n v="6.68"/>
    <n v="116.4"/>
    <m/>
    <n v="94.33"/>
    <s v="Pass"/>
    <s v="No"/>
    <s v="None"/>
    <s v="None"/>
    <x v="12"/>
    <n v="0"/>
    <n v="0"/>
    <n v="0"/>
    <n v="0"/>
    <n v="0"/>
    <n v="1"/>
  </r>
  <r>
    <s v="B001988"/>
    <s v="COX-2 Inhibitor"/>
    <s v="Line 1"/>
    <d v="2025-10-10T00:00:00"/>
    <s v="Team C"/>
    <n v="21.5"/>
    <n v="46.19"/>
    <n v="364"/>
    <n v="31.5"/>
    <n v="6.44"/>
    <n v="98.91"/>
    <n v="6.66"/>
    <n v="102.6"/>
    <n v="89.51"/>
    <n v="95.05"/>
    <s v="Pass"/>
    <s v="No"/>
    <s v="None"/>
    <s v="None"/>
    <x v="17"/>
    <n v="0"/>
    <n v="0"/>
    <n v="0"/>
    <n v="0"/>
    <n v="0"/>
    <n v="0"/>
  </r>
  <r>
    <s v="B001989"/>
    <s v="AED"/>
    <s v="Line 3"/>
    <d v="2025-10-17T00:00:00"/>
    <s v="Team D"/>
    <m/>
    <n v="40.520000000000003"/>
    <n v="316"/>
    <n v="38.700000000000003"/>
    <n v="6.68"/>
    <n v="99.2"/>
    <n v="6.88"/>
    <n v="113.2"/>
    <n v="87.02"/>
    <n v="92.63"/>
    <s v="Pass"/>
    <s v="No"/>
    <s v="None"/>
    <s v="None"/>
    <x v="17"/>
    <n v="1"/>
    <n v="0"/>
    <n v="0"/>
    <n v="0"/>
    <n v="0"/>
    <n v="0"/>
  </r>
  <r>
    <s v="B001990"/>
    <s v="Antidepressant"/>
    <s v="Line 1"/>
    <d v="2025-03-18T00:00:00"/>
    <s v="Team D"/>
    <n v="21.85"/>
    <n v="51.41"/>
    <n v="322"/>
    <n v="40.4"/>
    <n v="6.18"/>
    <n v="99.36"/>
    <n v="7.1"/>
    <n v="134.69999999999999"/>
    <n v="87.55"/>
    <n v="94.8"/>
    <s v="Pass"/>
    <s v="No"/>
    <s v="None"/>
    <s v="None"/>
    <x v="11"/>
    <n v="0"/>
    <n v="0"/>
    <n v="0"/>
    <n v="0"/>
    <n v="0"/>
    <n v="0"/>
  </r>
  <r>
    <s v="B001991"/>
    <s v="Antidepressant"/>
    <s v="Line 1"/>
    <d v="2025-04-04T00:00:00"/>
    <s v="Team A"/>
    <n v="21.09"/>
    <n v="43.26"/>
    <n v="315"/>
    <n v="45.9"/>
    <n v="6.94"/>
    <n v="98.81"/>
    <n v="6.8"/>
    <m/>
    <n v="93.3"/>
    <n v="92.61"/>
    <s v="Pass"/>
    <s v="No"/>
    <s v="None"/>
    <s v="None"/>
    <x v="7"/>
    <n v="0"/>
    <n v="0"/>
    <n v="0"/>
    <n v="0"/>
    <n v="1"/>
    <n v="0"/>
  </r>
  <r>
    <s v="B001992"/>
    <s v="COX-2 Inhibitor"/>
    <s v="Line 3"/>
    <d v="2025-01-20T00:00:00"/>
    <s v="Team D"/>
    <n v="22.88"/>
    <n v="39.03"/>
    <n v="345"/>
    <n v="41.9"/>
    <n v="7.09"/>
    <n v="99.55"/>
    <n v="6.59"/>
    <n v="132.9"/>
    <n v="91.35"/>
    <n v="96.3"/>
    <s v="Pass"/>
    <s v="No"/>
    <s v="None"/>
    <s v="None"/>
    <x v="0"/>
    <n v="0"/>
    <n v="0"/>
    <n v="0"/>
    <n v="0"/>
    <n v="0"/>
    <n v="0"/>
  </r>
  <r>
    <s v="B001993"/>
    <s v="GLP-1 Agonist"/>
    <s v="Line 3"/>
    <d v="2024-01-10T00:00:00"/>
    <s v="Team D"/>
    <n v="22.57"/>
    <n v="38.67"/>
    <n v="331"/>
    <n v="61.6"/>
    <n v="8.6300000000000008"/>
    <n v="98.36"/>
    <n v="6.85"/>
    <n v="148.69999999999999"/>
    <n v="84.48"/>
    <n v="90.38"/>
    <s v="Pass"/>
    <s v="No"/>
    <s v="None"/>
    <s v="None"/>
    <x v="12"/>
    <n v="0"/>
    <n v="0"/>
    <n v="0"/>
    <n v="0"/>
    <n v="0"/>
    <n v="0"/>
  </r>
  <r>
    <s v="B001994"/>
    <s v="Antidepressant"/>
    <s v="Line 2"/>
    <d v="2024-04-26T00:00:00"/>
    <s v="Team C"/>
    <m/>
    <n v="38.43"/>
    <n v="311"/>
    <n v="44.4"/>
    <n v="6.78"/>
    <n v="99.28"/>
    <n v="6.74"/>
    <n v="115"/>
    <n v="87.8"/>
    <n v="95.19"/>
    <s v="Pass"/>
    <s v="No"/>
    <s v="None"/>
    <s v="None"/>
    <x v="13"/>
    <n v="1"/>
    <n v="0"/>
    <n v="0"/>
    <n v="0"/>
    <n v="0"/>
    <n v="0"/>
  </r>
  <r>
    <s v="B001995"/>
    <s v="GLP-1 Agonist"/>
    <s v="Line 2"/>
    <d v="2024-04-14T00:00:00"/>
    <s v="Team C"/>
    <n v="22.27"/>
    <n v="38.47"/>
    <n v="312"/>
    <n v="46.2"/>
    <n v="7.41"/>
    <n v="98.9"/>
    <n v="7.12"/>
    <n v="128.5"/>
    <n v="88.51"/>
    <n v="94.8"/>
    <s v="Pass"/>
    <s v="No"/>
    <s v="None"/>
    <s v="None"/>
    <x v="13"/>
    <n v="0"/>
    <n v="0"/>
    <n v="0"/>
    <n v="0"/>
    <n v="0"/>
    <n v="0"/>
  </r>
  <r>
    <s v="B001996"/>
    <s v="COX-2 Inhibitor"/>
    <s v="Line 1"/>
    <d v="2025-10-30T00:00:00"/>
    <s v="Team B"/>
    <n v="20.6"/>
    <n v="41.36"/>
    <n v="324"/>
    <n v="30.8"/>
    <n v="6.13"/>
    <n v="99.19"/>
    <n v="6.53"/>
    <n v="104"/>
    <n v="90.84"/>
    <n v="92.88"/>
    <s v="Pass"/>
    <s v="No"/>
    <s v="None"/>
    <s v="None"/>
    <x v="17"/>
    <n v="0"/>
    <n v="0"/>
    <n v="0"/>
    <n v="0"/>
    <n v="0"/>
    <n v="0"/>
  </r>
  <r>
    <s v="B001997"/>
    <s v="GLP-1 Agonist"/>
    <s v="Line 1"/>
    <d v="2024-02-06T00:00:00"/>
    <s v="Team D"/>
    <n v="21.2"/>
    <n v="36.24"/>
    <n v="263"/>
    <n v="54.5"/>
    <n v="8.19"/>
    <n v="99.02"/>
    <n v="6.91"/>
    <n v="142.1"/>
    <n v="86.63"/>
    <n v="92.79"/>
    <s v="Pass"/>
    <s v="No"/>
    <s v="None"/>
    <s v="None"/>
    <x v="15"/>
    <n v="0"/>
    <n v="0"/>
    <n v="0"/>
    <n v="0"/>
    <n v="0"/>
    <n v="0"/>
  </r>
  <r>
    <s v="B001998"/>
    <s v="GLP-1 Agonist"/>
    <s v="Line 2"/>
    <d v="2025-02-10T00:00:00"/>
    <s v="Team D"/>
    <n v="22.88"/>
    <n v="41.35"/>
    <n v="304"/>
    <n v="48"/>
    <n v="8.48"/>
    <n v="98.63"/>
    <n v="6.78"/>
    <n v="151.69999999999999"/>
    <m/>
    <n v="93.85"/>
    <s v="Pass"/>
    <s v="No"/>
    <s v="None"/>
    <s v="None"/>
    <x v="1"/>
    <n v="0"/>
    <n v="0"/>
    <n v="0"/>
    <n v="0"/>
    <n v="0"/>
    <n v="1"/>
  </r>
  <r>
    <s v="B001999"/>
    <s v="AED"/>
    <s v="Line 2"/>
    <d v="2024-09-22T00:00:00"/>
    <s v="Team C"/>
    <n v="21.55"/>
    <n v="45.96"/>
    <n v="322"/>
    <n v="36.700000000000003"/>
    <n v="5.79"/>
    <n v="99.06"/>
    <n v="6.91"/>
    <n v="137.9"/>
    <n v="88.47"/>
    <n v="92.43"/>
    <s v="Pass"/>
    <s v="No"/>
    <s v="None"/>
    <s v="None"/>
    <x v="4"/>
    <n v="0"/>
    <n v="0"/>
    <n v="0"/>
    <n v="0"/>
    <n v="0"/>
    <n v="0"/>
  </r>
  <r>
    <s v="B002000"/>
    <s v="GLP-1 Agonist"/>
    <s v="Line 2"/>
    <d v="2024-01-05T00:00:00"/>
    <s v="Team C"/>
    <n v="21.57"/>
    <n v="35.020000000000003"/>
    <n v="298"/>
    <n v="48.1"/>
    <n v="8.15"/>
    <n v="99.01"/>
    <n v="6.93"/>
    <n v="134.9"/>
    <n v="87.75"/>
    <n v="94.56"/>
    <s v="Pass"/>
    <s v="No"/>
    <s v="None"/>
    <s v="None"/>
    <x v="12"/>
    <n v="0"/>
    <n v="0"/>
    <n v="0"/>
    <n v="0"/>
    <n v="0"/>
    <n v="0"/>
  </r>
  <r>
    <s v="B002001"/>
    <s v="AED"/>
    <s v="Line 1"/>
    <d v="2025-11-02T00:00:00"/>
    <s v="Team B"/>
    <n v="22.37"/>
    <n v="35.71"/>
    <n v="288"/>
    <n v="38.5"/>
    <n v="7.01"/>
    <n v="99.35"/>
    <n v="6.62"/>
    <n v="105.3"/>
    <n v="87.24"/>
    <n v="92.58"/>
    <s v="Failed"/>
    <s v="No"/>
    <s v="None"/>
    <s v="None"/>
    <x v="18"/>
    <n v="0"/>
    <n v="0"/>
    <n v="0"/>
    <n v="0"/>
    <n v="0"/>
    <n v="0"/>
  </r>
  <r>
    <s v="B002002"/>
    <s v="GLP-1 Agonist"/>
    <s v="Line 2"/>
    <d v="2024-01-14T00:00:00"/>
    <s v="Team C"/>
    <n v="20.21"/>
    <n v="41.55"/>
    <n v="305"/>
    <n v="45.7"/>
    <n v="8.01"/>
    <n v="99.38"/>
    <n v="6.94"/>
    <n v="127.1"/>
    <n v="86.25"/>
    <n v="93.16"/>
    <s v="Pass"/>
    <s v="No"/>
    <s v="None"/>
    <s v="None"/>
    <x v="12"/>
    <n v="0"/>
    <n v="0"/>
    <n v="0"/>
    <n v="0"/>
    <n v="0"/>
    <n v="0"/>
  </r>
  <r>
    <s v="B002003"/>
    <s v="AED"/>
    <s v="Line 3"/>
    <d v="2025-09-17T00:00:00"/>
    <s v="Team A"/>
    <n v="21.85"/>
    <n v="46.66"/>
    <n v="320"/>
    <n v="45.5"/>
    <n v="8.32"/>
    <n v="98.93"/>
    <n v="7"/>
    <n v="143.5"/>
    <n v="84.15"/>
    <n v="93.44"/>
    <s v="Pass"/>
    <s v="No"/>
    <s v="None"/>
    <s v="None"/>
    <x v="9"/>
    <n v="0"/>
    <n v="0"/>
    <n v="0"/>
    <n v="0"/>
    <n v="0"/>
    <n v="0"/>
  </r>
  <r>
    <s v="B002004"/>
    <s v="COX-2 Inhibitor"/>
    <s v="Line 1"/>
    <d v="2025-07-22T00:00:00"/>
    <s v="Team D"/>
    <n v="22.55"/>
    <n v="46.65"/>
    <n v="324"/>
    <n v="32"/>
    <n v="5.98"/>
    <n v="98.89"/>
    <n v="6.79"/>
    <n v="115.9"/>
    <n v="88.18"/>
    <n v="97.11"/>
    <s v="Pass"/>
    <s v="No"/>
    <s v="None"/>
    <s v="None"/>
    <x v="10"/>
    <n v="0"/>
    <n v="0"/>
    <n v="0"/>
    <n v="0"/>
    <n v="0"/>
    <n v="0"/>
  </r>
  <r>
    <s v="B002005"/>
    <s v="Antidepressant"/>
    <s v="Line 1"/>
    <d v="2025-08-03T00:00:00"/>
    <s v="Team C"/>
    <n v="23.4"/>
    <n v="44.76"/>
    <n v="296"/>
    <n v="38.299999999999997"/>
    <n v="7.39"/>
    <n v="98.71"/>
    <n v="6.88"/>
    <n v="119.2"/>
    <n v="83.1"/>
    <n v="93.56"/>
    <s v="Pass"/>
    <s v="No"/>
    <s v="None"/>
    <s v="None"/>
    <x v="23"/>
    <n v="0"/>
    <n v="0"/>
    <n v="0"/>
    <n v="0"/>
    <n v="0"/>
    <n v="0"/>
  </r>
  <r>
    <s v="B002006"/>
    <s v="AED"/>
    <s v="Line 2"/>
    <d v="2024-04-28T00:00:00"/>
    <s v="Team C"/>
    <n v="20.87"/>
    <m/>
    <n v="310"/>
    <n v="40.9"/>
    <n v="6.47"/>
    <n v="99.34"/>
    <n v="6.93"/>
    <n v="124.5"/>
    <n v="88.44"/>
    <n v="94.34"/>
    <s v="Pass"/>
    <s v="No"/>
    <s v="None"/>
    <s v="None"/>
    <x v="13"/>
    <n v="0"/>
    <n v="1"/>
    <n v="0"/>
    <n v="0"/>
    <n v="0"/>
    <n v="0"/>
  </r>
  <r>
    <s v="B002007"/>
    <s v="GLP-1 Agonist"/>
    <s v="Line 3"/>
    <d v="2025-10-06T00:00:00"/>
    <s v="Team A"/>
    <n v="21.21"/>
    <n v="44.99"/>
    <n v="312"/>
    <n v="44.6"/>
    <n v="8.1"/>
    <n v="99.28"/>
    <n v="7.08"/>
    <n v="131.19999999999999"/>
    <n v="87.63"/>
    <n v="94.71"/>
    <s v="Pass"/>
    <s v="No"/>
    <s v="None"/>
    <s v="None"/>
    <x v="17"/>
    <n v="0"/>
    <n v="0"/>
    <n v="0"/>
    <n v="0"/>
    <n v="0"/>
    <n v="0"/>
  </r>
  <r>
    <s v="B002008"/>
    <s v="Antidepressant"/>
    <s v="Line 2"/>
    <d v="2025-03-13T00:00:00"/>
    <s v="Team C"/>
    <n v="21.3"/>
    <n v="55.4"/>
    <n v="327"/>
    <n v="36.5"/>
    <n v="6.67"/>
    <n v="99.15"/>
    <n v="6.93"/>
    <n v="111.5"/>
    <n v="91.09"/>
    <n v="92.66"/>
    <s v="Pass"/>
    <s v="No"/>
    <s v="None"/>
    <s v="None"/>
    <x v="11"/>
    <n v="0"/>
    <n v="0"/>
    <n v="0"/>
    <n v="0"/>
    <n v="0"/>
    <n v="0"/>
  </r>
  <r>
    <s v="B002009"/>
    <s v="Antidepressant"/>
    <s v="Line 3"/>
    <d v="2024-10-20T00:00:00"/>
    <s v="Team A"/>
    <n v="21.22"/>
    <n v="57.5"/>
    <n v="304"/>
    <n v="40.799999999999997"/>
    <n v="7.34"/>
    <n v="98.87"/>
    <n v="7.12"/>
    <n v="145.19999999999999"/>
    <n v="85.18"/>
    <n v="94.36"/>
    <s v="Pass"/>
    <s v="No"/>
    <s v="None"/>
    <s v="None"/>
    <x v="20"/>
    <n v="0"/>
    <n v="0"/>
    <n v="0"/>
    <n v="0"/>
    <n v="0"/>
    <n v="0"/>
  </r>
  <r>
    <s v="B002010"/>
    <s v="COX-2 Inhibitor"/>
    <s v="Line 2"/>
    <d v="2025-05-12T00:00:00"/>
    <s v="Team D"/>
    <n v="23.35"/>
    <n v="34.21"/>
    <n v="342"/>
    <n v="32.1"/>
    <n v="5.85"/>
    <n v="99.49"/>
    <n v="6.31"/>
    <n v="130.5"/>
    <n v="90.73"/>
    <n v="93.04"/>
    <s v="Pass"/>
    <s v="No"/>
    <s v="None"/>
    <s v="None"/>
    <x v="8"/>
    <n v="0"/>
    <n v="0"/>
    <n v="0"/>
    <n v="0"/>
    <n v="0"/>
    <n v="0"/>
  </r>
  <r>
    <s v="B002011"/>
    <s v="Antidepressant"/>
    <s v="Line 1"/>
    <d v="2024-09-06T00:00:00"/>
    <s v="Team C"/>
    <n v="22.02"/>
    <n v="31.01"/>
    <n v="336"/>
    <n v="45.2"/>
    <n v="7.35"/>
    <n v="99.63"/>
    <n v="6.6"/>
    <n v="119.9"/>
    <n v="87.42"/>
    <n v="92.09"/>
    <s v="Pass"/>
    <s v="No"/>
    <s v="None"/>
    <s v="None"/>
    <x v="4"/>
    <n v="0"/>
    <n v="0"/>
    <n v="0"/>
    <n v="0"/>
    <n v="0"/>
    <n v="0"/>
  </r>
  <r>
    <s v="B002012"/>
    <s v="GLP-1 Agonist"/>
    <s v="Line 2"/>
    <d v="2024-07-23T00:00:00"/>
    <s v="Team B"/>
    <n v="21.08"/>
    <m/>
    <n v="279"/>
    <n v="49.1"/>
    <n v="8.7100000000000009"/>
    <n v="98.76"/>
    <n v="6.98"/>
    <n v="124.2"/>
    <n v="87.12"/>
    <n v="92.44"/>
    <s v="Pass"/>
    <s v="No"/>
    <s v="None"/>
    <s v="None"/>
    <x v="22"/>
    <n v="0"/>
    <n v="1"/>
    <n v="0"/>
    <n v="0"/>
    <n v="0"/>
    <n v="0"/>
  </r>
  <r>
    <s v="B002013"/>
    <s v="Antidepressant"/>
    <s v="Line 1"/>
    <d v="2024-07-29T00:00:00"/>
    <s v="Team D"/>
    <n v="21.61"/>
    <n v="44.52"/>
    <n v="321"/>
    <n v="48.6"/>
    <n v="6.7"/>
    <n v="99.08"/>
    <n v="7"/>
    <n v="131.1"/>
    <n v="85.38"/>
    <n v="93.17"/>
    <s v="Pass"/>
    <s v="No"/>
    <s v="None"/>
    <s v="None"/>
    <x v="22"/>
    <n v="0"/>
    <n v="0"/>
    <n v="0"/>
    <n v="0"/>
    <n v="0"/>
    <n v="0"/>
  </r>
  <r>
    <s v="B002014"/>
    <s v="GLP-1 Agonist"/>
    <s v="Line 3"/>
    <d v="2025-02-20T00:00:00"/>
    <s v="Team D"/>
    <n v="21.08"/>
    <n v="39.619999999999997"/>
    <n v="324"/>
    <n v="59.9"/>
    <n v="8.67"/>
    <n v="98.61"/>
    <n v="6.97"/>
    <n v="147.4"/>
    <n v="82.52"/>
    <n v="90.54"/>
    <s v="Pass"/>
    <s v="No"/>
    <s v="None"/>
    <s v="None"/>
    <x v="1"/>
    <n v="0"/>
    <n v="0"/>
    <n v="0"/>
    <n v="0"/>
    <n v="0"/>
    <n v="0"/>
  </r>
  <r>
    <s v="B002015"/>
    <s v="GLP-1 Agonist"/>
    <s v="Line 1"/>
    <d v="2025-03-15T00:00:00"/>
    <s v="Team A"/>
    <n v="21.14"/>
    <n v="43.52"/>
    <n v="277"/>
    <n v="51.7"/>
    <n v="8.4"/>
    <n v="98.86"/>
    <n v="7.05"/>
    <n v="146.30000000000001"/>
    <n v="81.91"/>
    <n v="92.78"/>
    <s v="Pass"/>
    <s v="No"/>
    <s v="None"/>
    <s v="None"/>
    <x v="11"/>
    <n v="0"/>
    <n v="0"/>
    <n v="0"/>
    <n v="0"/>
    <n v="0"/>
    <n v="0"/>
  </r>
  <r>
    <s v="B002016"/>
    <s v="GLP-1 Agonist"/>
    <s v="Line 1"/>
    <d v="2024-06-24T00:00:00"/>
    <s v="Team A"/>
    <n v="20.55"/>
    <n v="38.65"/>
    <n v="321"/>
    <n v="50.5"/>
    <n v="7.72"/>
    <m/>
    <n v="6.99"/>
    <n v="147.4"/>
    <n v="83.98"/>
    <n v="93.36"/>
    <s v="Pass"/>
    <s v="No"/>
    <s v="None"/>
    <s v="None"/>
    <x v="19"/>
    <n v="0"/>
    <n v="0"/>
    <n v="1"/>
    <n v="0"/>
    <n v="0"/>
    <n v="0"/>
  </r>
  <r>
    <s v="B002017"/>
    <s v="Antidepressant"/>
    <s v="Line 2"/>
    <d v="2024-06-28T00:00:00"/>
    <s v="Team B"/>
    <n v="21.81"/>
    <n v="38.53"/>
    <n v="349"/>
    <n v="46.1"/>
    <n v="7.89"/>
    <n v="99.44"/>
    <n v="6.9"/>
    <n v="118.5"/>
    <n v="86.97"/>
    <n v="92.64"/>
    <s v="Pass"/>
    <s v="No"/>
    <s v="None"/>
    <s v="None"/>
    <x v="19"/>
    <n v="0"/>
    <n v="0"/>
    <n v="0"/>
    <n v="0"/>
    <n v="0"/>
    <n v="0"/>
  </r>
  <r>
    <s v="B002018"/>
    <s v="Antidepressant"/>
    <s v="Line 2"/>
    <d v="2025-11-22T00:00:00"/>
    <s v="Team A"/>
    <n v="21.73"/>
    <n v="39.29"/>
    <n v="316"/>
    <n v="43.6"/>
    <n v="6.82"/>
    <n v="99.17"/>
    <n v="6.71"/>
    <n v="138.80000000000001"/>
    <n v="87.8"/>
    <n v="94.85"/>
    <s v="Pass"/>
    <s v="No"/>
    <s v="None"/>
    <s v="None"/>
    <x v="18"/>
    <n v="0"/>
    <n v="0"/>
    <n v="0"/>
    <n v="0"/>
    <n v="0"/>
    <n v="0"/>
  </r>
  <r>
    <s v="B002019"/>
    <s v="COX-2 Inhibitor"/>
    <s v="Line 2"/>
    <d v="2025-01-11T00:00:00"/>
    <s v="Team C"/>
    <n v="21.93"/>
    <n v="42"/>
    <n v="334"/>
    <n v="38.299999999999997"/>
    <n v="6.55"/>
    <n v="98.43"/>
    <n v="6.53"/>
    <n v="116.2"/>
    <n v="84.94"/>
    <n v="96.56"/>
    <s v="Pass"/>
    <s v="No"/>
    <s v="None"/>
    <s v="None"/>
    <x v="0"/>
    <n v="0"/>
    <n v="0"/>
    <n v="0"/>
    <n v="0"/>
    <n v="0"/>
    <n v="0"/>
  </r>
  <r>
    <s v="B002020"/>
    <s v="GLP-1 Agonist"/>
    <s v="Line 2"/>
    <d v="2025-09-20T00:00:00"/>
    <s v="Team C"/>
    <n v="21.62"/>
    <n v="44.22"/>
    <n v="319"/>
    <n v="46.8"/>
    <n v="7.21"/>
    <n v="98.67"/>
    <n v="6.84"/>
    <n v="143.9"/>
    <n v="84.78"/>
    <n v="94.84"/>
    <s v="Pass"/>
    <s v="Yes"/>
    <s v="Documentation"/>
    <s v="Minor"/>
    <x v="9"/>
    <n v="0"/>
    <n v="0"/>
    <n v="0"/>
    <n v="0"/>
    <n v="0"/>
    <n v="0"/>
  </r>
  <r>
    <s v="B002021"/>
    <s v="COX-2 Inhibitor"/>
    <s v="Line 3"/>
    <d v="2024-08-29T00:00:00"/>
    <s v="Team C"/>
    <n v="22.68"/>
    <n v="40.57"/>
    <n v="337"/>
    <n v="33.9"/>
    <n v="6.88"/>
    <n v="99.2"/>
    <n v="6.76"/>
    <m/>
    <n v="89.49"/>
    <n v="93.9"/>
    <s v="Pass"/>
    <s v="No"/>
    <s v="None"/>
    <s v="None"/>
    <x v="14"/>
    <n v="0"/>
    <n v="0"/>
    <n v="0"/>
    <n v="0"/>
    <n v="1"/>
    <n v="0"/>
  </r>
  <r>
    <s v="B002022"/>
    <s v="Antidepressant"/>
    <s v="Line 3"/>
    <d v="2024-07-29T00:00:00"/>
    <s v="Team A"/>
    <n v="21.58"/>
    <n v="40.56"/>
    <n v="278"/>
    <n v="48.1"/>
    <n v="7.57"/>
    <n v="99.04"/>
    <n v="6.81"/>
    <n v="140"/>
    <n v="89.4"/>
    <n v="94.39"/>
    <s v="Pass"/>
    <s v="No"/>
    <s v="None"/>
    <s v="None"/>
    <x v="22"/>
    <n v="0"/>
    <n v="0"/>
    <n v="0"/>
    <n v="0"/>
    <n v="0"/>
    <n v="0"/>
  </r>
  <r>
    <s v="B002023"/>
    <s v="Antidepressant"/>
    <s v="Line 3"/>
    <d v="2024-07-25T00:00:00"/>
    <s v="Team D"/>
    <n v="21.89"/>
    <n v="44.85"/>
    <n v="318"/>
    <n v="43.3"/>
    <n v="7.75"/>
    <n v="99.03"/>
    <n v="6.81"/>
    <n v="107.1"/>
    <n v="85.3"/>
    <n v="93.45"/>
    <s v="Pass"/>
    <s v="No"/>
    <s v="None"/>
    <s v="None"/>
    <x v="22"/>
    <n v="0"/>
    <n v="0"/>
    <n v="0"/>
    <n v="0"/>
    <n v="0"/>
    <n v="0"/>
  </r>
  <r>
    <s v="B002024"/>
    <s v="Antidepressant"/>
    <s v="Line 2"/>
    <d v="2025-01-21T00:00:00"/>
    <s v="Team D"/>
    <m/>
    <n v="41.01"/>
    <n v="328"/>
    <n v="50"/>
    <n v="6.93"/>
    <n v="99.12"/>
    <n v="6.71"/>
    <n v="138.4"/>
    <n v="87.34"/>
    <n v="92.91"/>
    <s v="Pass"/>
    <s v="No"/>
    <s v="None"/>
    <s v="None"/>
    <x v="0"/>
    <n v="1"/>
    <n v="0"/>
    <n v="0"/>
    <n v="0"/>
    <n v="0"/>
    <n v="0"/>
  </r>
  <r>
    <s v="B002025"/>
    <s v="GLP-1 Agonist"/>
    <s v="Line 2"/>
    <d v="2025-07-23T00:00:00"/>
    <s v="Team C"/>
    <n v="23.09"/>
    <n v="45.58"/>
    <n v="313"/>
    <n v="52"/>
    <n v="7.57"/>
    <n v="98.65"/>
    <n v="7.08"/>
    <n v="134.5"/>
    <n v="83.74"/>
    <n v="93.25"/>
    <s v="Pass"/>
    <s v="No"/>
    <s v="None"/>
    <s v="None"/>
    <x v="10"/>
    <n v="0"/>
    <n v="0"/>
    <n v="0"/>
    <n v="0"/>
    <n v="0"/>
    <n v="0"/>
  </r>
  <r>
    <s v="B002026"/>
    <s v="GLP-1 Agonist"/>
    <s v="Line 2"/>
    <d v="2024-12-31T00:00:00"/>
    <s v="Team A"/>
    <n v="20.71"/>
    <n v="35.4"/>
    <n v="284"/>
    <n v="44.6"/>
    <n v="7.93"/>
    <n v="99.01"/>
    <n v="6.93"/>
    <n v="137.5"/>
    <n v="85.34"/>
    <n v="92.53"/>
    <s v="Pass"/>
    <s v="Yes"/>
    <s v="Process"/>
    <s v="Minor"/>
    <x v="16"/>
    <n v="0"/>
    <n v="0"/>
    <n v="0"/>
    <n v="0"/>
    <n v="0"/>
    <n v="0"/>
  </r>
  <r>
    <s v="B002027"/>
    <s v="AED"/>
    <s v="Line 2"/>
    <d v="2024-08-03T00:00:00"/>
    <s v="Team B"/>
    <n v="21.11"/>
    <n v="38.32"/>
    <n v="310"/>
    <n v="51.9"/>
    <n v="8.31"/>
    <n v="99.02"/>
    <n v="6.9"/>
    <n v="147.19999999999999"/>
    <n v="83.54"/>
    <n v="91.56"/>
    <s v="Pass"/>
    <s v="No"/>
    <s v="None"/>
    <s v="None"/>
    <x v="14"/>
    <n v="0"/>
    <n v="0"/>
    <n v="0"/>
    <n v="0"/>
    <n v="0"/>
    <n v="0"/>
  </r>
  <r>
    <s v="B002028"/>
    <s v="GLP-1 Agonist"/>
    <s v="Line 1"/>
    <d v="2025-12-02T00:00:00"/>
    <s v="Team C"/>
    <n v="20.71"/>
    <n v="41.52"/>
    <n v="318"/>
    <n v="32.9"/>
    <n v="7.62"/>
    <n v="98.74"/>
    <n v="6.86"/>
    <n v="120.2"/>
    <n v="86.42"/>
    <n v="92.03"/>
    <s v="Failed"/>
    <s v="No"/>
    <s v="None"/>
    <s v="None"/>
    <x v="6"/>
    <n v="0"/>
    <n v="0"/>
    <n v="0"/>
    <n v="0"/>
    <n v="0"/>
    <n v="0"/>
  </r>
  <r>
    <s v="B002029"/>
    <s v="GLP-1 Agonist"/>
    <s v="Line 2"/>
    <d v="2025-02-22T00:00:00"/>
    <s v="Team C"/>
    <m/>
    <n v="42.02"/>
    <n v="299"/>
    <n v="58.6"/>
    <n v="9.19"/>
    <n v="99.39"/>
    <n v="6.79"/>
    <n v="138"/>
    <n v="82.74"/>
    <n v="90.65"/>
    <s v="Pass"/>
    <s v="No"/>
    <s v="None"/>
    <s v="None"/>
    <x v="1"/>
    <n v="1"/>
    <n v="0"/>
    <n v="0"/>
    <n v="0"/>
    <n v="0"/>
    <n v="0"/>
  </r>
  <r>
    <s v="B002030"/>
    <s v="COX-2 Inhibitor"/>
    <s v="Line 1"/>
    <d v="2024-10-15T00:00:00"/>
    <s v="Team A"/>
    <n v="22.2"/>
    <n v="38.68"/>
    <n v="312"/>
    <n v="30.6"/>
    <n v="6.65"/>
    <n v="99.11"/>
    <n v="6.54"/>
    <n v="280"/>
    <n v="92.63"/>
    <n v="93.58"/>
    <s v="Pass"/>
    <s v="Yes"/>
    <s v="Documentation"/>
    <s v="Minor"/>
    <x v="20"/>
    <n v="0"/>
    <n v="0"/>
    <n v="0"/>
    <n v="0"/>
    <n v="0"/>
    <n v="0"/>
  </r>
  <r>
    <s v="B002031"/>
    <s v="Antidepressant"/>
    <s v="Line 1"/>
    <d v="2024-01-08T00:00:00"/>
    <s v="Team D"/>
    <n v="22.18"/>
    <n v="48.72"/>
    <n v="342"/>
    <n v="44.7"/>
    <n v="7.38"/>
    <n v="98.36"/>
    <n v="6.74"/>
    <n v="123"/>
    <n v="85.85"/>
    <n v="95.73"/>
    <s v="Pass"/>
    <s v="No"/>
    <s v="None"/>
    <s v="None"/>
    <x v="12"/>
    <n v="0"/>
    <n v="0"/>
    <n v="0"/>
    <n v="0"/>
    <n v="0"/>
    <n v="0"/>
  </r>
  <r>
    <s v="B002032"/>
    <s v="GLP-1 Agonist"/>
    <s v="Line 3"/>
    <d v="2025-02-14T00:00:00"/>
    <s v="Team D"/>
    <n v="23"/>
    <n v="49.62"/>
    <n v="296"/>
    <n v="51.9"/>
    <n v="8.66"/>
    <n v="99.22"/>
    <n v="6.95"/>
    <n v="133.6"/>
    <n v="82.7"/>
    <n v="93.19"/>
    <s v="Pass"/>
    <s v="No"/>
    <s v="None"/>
    <s v="None"/>
    <x v="1"/>
    <n v="0"/>
    <n v="0"/>
    <n v="0"/>
    <n v="0"/>
    <n v="0"/>
    <n v="0"/>
  </r>
  <r>
    <s v="B002033"/>
    <s v="GLP-1 Agonist"/>
    <s v="Line 1"/>
    <d v="2025-03-29T00:00:00"/>
    <s v="Team C"/>
    <n v="21.49"/>
    <n v="36.86"/>
    <n v="320"/>
    <n v="54.2"/>
    <n v="8.83"/>
    <n v="98.75"/>
    <n v="7.11"/>
    <n v="143.30000000000001"/>
    <n v="85.35"/>
    <n v="92.88"/>
    <s v="Pass"/>
    <s v="No"/>
    <s v="None"/>
    <s v="None"/>
    <x v="11"/>
    <n v="0"/>
    <n v="0"/>
    <n v="0"/>
    <n v="0"/>
    <n v="0"/>
    <n v="0"/>
  </r>
  <r>
    <s v="B002034"/>
    <s v="GLP-1 Agonist"/>
    <s v="Line 2"/>
    <d v="2025-11-09T00:00:00"/>
    <s v="Team B"/>
    <n v="22.03"/>
    <n v="47.44"/>
    <n v="275"/>
    <n v="45.2"/>
    <n v="8.3800000000000008"/>
    <n v="99.05"/>
    <n v="6.81"/>
    <n v="138.69999999999999"/>
    <n v="86.22"/>
    <n v="91.35"/>
    <s v="Pass"/>
    <s v="No"/>
    <s v="None"/>
    <s v="None"/>
    <x v="18"/>
    <n v="0"/>
    <n v="0"/>
    <n v="0"/>
    <n v="0"/>
    <n v="0"/>
    <n v="0"/>
  </r>
  <r>
    <s v="B002035"/>
    <s v="Antidepressant"/>
    <s v="Line 2"/>
    <d v="2024-06-17T00:00:00"/>
    <s v="Team C"/>
    <n v="22.39"/>
    <n v="30.09"/>
    <n v="318"/>
    <n v="30.2"/>
    <n v="5.99"/>
    <n v="99.06"/>
    <n v="6.68"/>
    <n v="122.1"/>
    <n v="89.67"/>
    <n v="91.25"/>
    <s v="Pass"/>
    <s v="No"/>
    <s v="None"/>
    <s v="None"/>
    <x v="19"/>
    <n v="0"/>
    <n v="0"/>
    <n v="0"/>
    <n v="0"/>
    <n v="0"/>
    <n v="0"/>
  </r>
  <r>
    <s v="B002036"/>
    <s v="AED"/>
    <s v="Line 1"/>
    <d v="2024-04-29T00:00:00"/>
    <s v="Team A"/>
    <n v="21.36"/>
    <n v="49.38"/>
    <n v="324"/>
    <n v="43.2"/>
    <n v="7.68"/>
    <n v="99.06"/>
    <n v="7.12"/>
    <n v="121.4"/>
    <n v="87.88"/>
    <n v="94.63"/>
    <s v="Pass"/>
    <s v="No"/>
    <s v="None"/>
    <s v="None"/>
    <x v="13"/>
    <n v="0"/>
    <n v="0"/>
    <n v="0"/>
    <n v="0"/>
    <n v="0"/>
    <n v="0"/>
  </r>
  <r>
    <s v="B002037"/>
    <s v="AED"/>
    <s v="Line 3"/>
    <d v="2025-12-31T00:00:00"/>
    <s v="Team C"/>
    <n v="22.59"/>
    <n v="39.71"/>
    <n v="313"/>
    <n v="44.3"/>
    <n v="7.77"/>
    <n v="98.97"/>
    <n v="6.98"/>
    <n v="123.4"/>
    <n v="84.31"/>
    <n v="94.54"/>
    <s v="Pass"/>
    <s v="No"/>
    <s v="None"/>
    <s v="None"/>
    <x v="6"/>
    <n v="0"/>
    <n v="0"/>
    <n v="0"/>
    <n v="0"/>
    <n v="0"/>
    <n v="0"/>
  </r>
  <r>
    <s v="B002038"/>
    <s v="Antidepressant"/>
    <s v="Line 1"/>
    <d v="2025-02-06T00:00:00"/>
    <s v="Team A"/>
    <n v="21.36"/>
    <n v="46.88"/>
    <n v="299"/>
    <n v="30.7"/>
    <n v="6.5"/>
    <n v="99.32"/>
    <n v="6.91"/>
    <n v="116"/>
    <n v="88.05"/>
    <n v="93.26"/>
    <s v="Pass"/>
    <s v="No"/>
    <s v="None"/>
    <s v="None"/>
    <x v="1"/>
    <n v="0"/>
    <n v="0"/>
    <n v="0"/>
    <n v="0"/>
    <n v="0"/>
    <n v="0"/>
  </r>
  <r>
    <s v="B002039"/>
    <s v="COX-2 Inhibitor"/>
    <s v="Line 3"/>
    <d v="2024-01-20T00:00:00"/>
    <s v="Team A"/>
    <n v="23.5"/>
    <n v="38.19"/>
    <n v="297"/>
    <n v="39.700000000000003"/>
    <n v="6.04"/>
    <n v="99.12"/>
    <n v="6.8"/>
    <n v="119.4"/>
    <n v="90.25"/>
    <n v="94.1"/>
    <s v="Pass"/>
    <s v="No"/>
    <s v="None"/>
    <s v="None"/>
    <x v="12"/>
    <n v="0"/>
    <n v="0"/>
    <n v="0"/>
    <n v="0"/>
    <n v="0"/>
    <n v="0"/>
  </r>
  <r>
    <s v="B002040"/>
    <s v="COX-2 Inhibitor"/>
    <s v="Line 3"/>
    <d v="2024-03-18T00:00:00"/>
    <s v="Team C"/>
    <n v="22.06"/>
    <n v="42.66"/>
    <n v="367"/>
    <n v="33.6"/>
    <n v="5.95"/>
    <n v="98.97"/>
    <n v="6.92"/>
    <n v="115.3"/>
    <n v="88.87"/>
    <n v="93.57"/>
    <s v="Pass"/>
    <s v="No"/>
    <s v="None"/>
    <s v="None"/>
    <x v="21"/>
    <n v="0"/>
    <n v="0"/>
    <n v="0"/>
    <n v="0"/>
    <n v="0"/>
    <n v="0"/>
  </r>
  <r>
    <s v="B002041"/>
    <s v="GLP-1 Agonist"/>
    <s v="Line 1"/>
    <d v="2024-12-13T00:00:00"/>
    <s v="Team C"/>
    <n v="21.14"/>
    <n v="35.950000000000003"/>
    <n v="304"/>
    <n v="51.6"/>
    <n v="7.72"/>
    <n v="99.08"/>
    <n v="6.87"/>
    <n v="134.1"/>
    <n v="86.67"/>
    <n v="93.39"/>
    <s v="Pass"/>
    <s v="No"/>
    <s v="None"/>
    <s v="None"/>
    <x v="16"/>
    <n v="0"/>
    <n v="0"/>
    <n v="0"/>
    <n v="0"/>
    <n v="0"/>
    <n v="0"/>
  </r>
  <r>
    <s v="B002042"/>
    <s v="AED"/>
    <s v="Line 1"/>
    <d v="2025-03-27T00:00:00"/>
    <s v="Team D"/>
    <n v="20.98"/>
    <n v="42.93"/>
    <n v="336"/>
    <n v="43.6"/>
    <n v="6.45"/>
    <n v="98.9"/>
    <m/>
    <n v="132"/>
    <n v="89.94"/>
    <n v="92.82"/>
    <s v="Pass"/>
    <s v="No"/>
    <s v="None"/>
    <s v="None"/>
    <x v="11"/>
    <n v="0"/>
    <n v="0"/>
    <n v="0"/>
    <n v="1"/>
    <n v="0"/>
    <n v="0"/>
  </r>
  <r>
    <s v="B002043"/>
    <s v="COX-2 Inhibitor"/>
    <s v="Line 1"/>
    <d v="2024-06-27T00:00:00"/>
    <s v="Team C"/>
    <n v="21.81"/>
    <n v="52.15"/>
    <n v="357"/>
    <n v="48.8"/>
    <n v="6.79"/>
    <n v="98.51"/>
    <n v="7.01"/>
    <n v="117.1"/>
    <n v="88.92"/>
    <n v="93.65"/>
    <s v="Pass"/>
    <s v="No"/>
    <s v="None"/>
    <s v="None"/>
    <x v="19"/>
    <n v="0"/>
    <n v="0"/>
    <n v="0"/>
    <n v="0"/>
    <n v="0"/>
    <n v="0"/>
  </r>
  <r>
    <s v="B002044"/>
    <s v="AED"/>
    <s v="Line 2"/>
    <d v="2024-09-24T00:00:00"/>
    <s v="Team D"/>
    <n v="21.48"/>
    <n v="43.46"/>
    <n v="326"/>
    <n v="43.6"/>
    <n v="7.64"/>
    <n v="98.8"/>
    <n v="6.82"/>
    <n v="129.1"/>
    <n v="83.94"/>
    <n v="92.39"/>
    <s v="Pass"/>
    <s v="No"/>
    <s v="None"/>
    <s v="None"/>
    <x v="4"/>
    <n v="0"/>
    <n v="0"/>
    <n v="0"/>
    <n v="0"/>
    <n v="0"/>
    <n v="0"/>
  </r>
  <r>
    <s v="B002045"/>
    <s v="AED"/>
    <s v="Line 1"/>
    <d v="2025-06-22T00:00:00"/>
    <s v="Team D"/>
    <n v="19.98"/>
    <n v="54.55"/>
    <n v="309"/>
    <n v="46.4"/>
    <n v="7.03"/>
    <n v="99.67"/>
    <n v="7.06"/>
    <n v="128.19999999999999"/>
    <n v="86.5"/>
    <n v="93.05"/>
    <s v="Pass"/>
    <s v="No"/>
    <s v="None"/>
    <s v="None"/>
    <x v="2"/>
    <n v="0"/>
    <n v="0"/>
    <n v="0"/>
    <n v="0"/>
    <n v="0"/>
    <n v="0"/>
  </r>
  <r>
    <s v="B002046"/>
    <s v="Antidepressant"/>
    <s v="Line 3"/>
    <d v="2025-12-08T00:00:00"/>
    <s v="Team B"/>
    <n v="21.83"/>
    <n v="40.07"/>
    <n v="329"/>
    <n v="41.3"/>
    <n v="7.37"/>
    <n v="98.59"/>
    <n v="6.7"/>
    <n v="126.6"/>
    <n v="89.81"/>
    <n v="94.56"/>
    <s v="Pass"/>
    <s v="No"/>
    <s v="None"/>
    <s v="None"/>
    <x v="6"/>
    <n v="0"/>
    <n v="0"/>
    <n v="0"/>
    <n v="0"/>
    <n v="0"/>
    <n v="0"/>
  </r>
  <r>
    <s v="B002047"/>
    <s v="GLP-1 Agonist"/>
    <s v="Line 1"/>
    <d v="2024-12-24T00:00:00"/>
    <s v="Team D"/>
    <n v="21.12"/>
    <n v="47.46"/>
    <n v="326"/>
    <n v="39.1"/>
    <n v="6.9"/>
    <n v="98.91"/>
    <n v="7.14"/>
    <n v="142.4"/>
    <n v="88.76"/>
    <n v="92.87"/>
    <s v="Pass"/>
    <s v="No"/>
    <s v="None"/>
    <s v="None"/>
    <x v="16"/>
    <n v="0"/>
    <n v="0"/>
    <n v="0"/>
    <n v="0"/>
    <n v="0"/>
    <n v="0"/>
  </r>
  <r>
    <s v="B002048"/>
    <s v="GLP-1 Agonist"/>
    <s v="Line 3"/>
    <d v="2024-10-30T00:00:00"/>
    <s v="Team B"/>
    <n v="22.09"/>
    <n v="31.87"/>
    <n v="301"/>
    <n v="48.4"/>
    <n v="8.33"/>
    <n v="98.95"/>
    <n v="6.62"/>
    <n v="128.80000000000001"/>
    <n v="85.74"/>
    <n v="93.6"/>
    <s v="Pass"/>
    <s v="No"/>
    <s v="None"/>
    <s v="None"/>
    <x v="20"/>
    <n v="0"/>
    <n v="0"/>
    <n v="0"/>
    <n v="0"/>
    <n v="0"/>
    <n v="0"/>
  </r>
  <r>
    <s v="B002049"/>
    <s v="Antidepressant"/>
    <s v="Line 1"/>
    <d v="2024-09-20T00:00:00"/>
    <s v="Team C"/>
    <n v="22.32"/>
    <n v="40.57"/>
    <n v="354"/>
    <n v="46.1"/>
    <n v="7.42"/>
    <n v="99.63"/>
    <n v="6.95"/>
    <n v="106.4"/>
    <n v="83.65"/>
    <n v="92.96"/>
    <s v="Pass"/>
    <s v="No"/>
    <s v="None"/>
    <s v="None"/>
    <x v="4"/>
    <n v="0"/>
    <n v="0"/>
    <n v="0"/>
    <n v="0"/>
    <n v="0"/>
    <n v="0"/>
  </r>
  <r>
    <s v="B002050"/>
    <s v="GLP-1 Agonist"/>
    <s v="Line 3"/>
    <d v="2024-04-09T00:00:00"/>
    <s v="Team A"/>
    <n v="20.97"/>
    <n v="37.32"/>
    <n v="273"/>
    <n v="52.8"/>
    <n v="7.54"/>
    <n v="98.65"/>
    <n v="6.99"/>
    <n v="138.4"/>
    <n v="83.18"/>
    <n v="90.24"/>
    <s v="Pass"/>
    <s v="No"/>
    <s v="None"/>
    <s v="None"/>
    <x v="13"/>
    <n v="0"/>
    <n v="0"/>
    <n v="0"/>
    <n v="0"/>
    <n v="0"/>
    <n v="0"/>
  </r>
  <r>
    <s v="B002051"/>
    <s v="AED"/>
    <s v="Line 1"/>
    <d v="2024-02-08T00:00:00"/>
    <s v="Team A"/>
    <n v="21.46"/>
    <n v="51.69"/>
    <n v="286"/>
    <n v="43.4"/>
    <n v="6.83"/>
    <m/>
    <n v="7.12"/>
    <n v="118.5"/>
    <n v="87.44"/>
    <n v="94.2"/>
    <s v="Pass"/>
    <s v="Yes"/>
    <s v="Environmental"/>
    <s v="Major"/>
    <x v="15"/>
    <n v="0"/>
    <n v="0"/>
    <n v="1"/>
    <n v="0"/>
    <n v="0"/>
    <n v="0"/>
  </r>
  <r>
    <s v="B002052"/>
    <s v="Antidepressant"/>
    <s v="Line2"/>
    <d v="2025-09-01T00:00:00"/>
    <s v="Team C"/>
    <n v="21.82"/>
    <n v="42.93"/>
    <n v="338"/>
    <n v="33"/>
    <n v="5.99"/>
    <n v="99.26"/>
    <n v="6.53"/>
    <n v="92.8"/>
    <n v="86.19"/>
    <n v="90.91"/>
    <s v="Pass"/>
    <s v="No"/>
    <s v="None"/>
    <s v="None"/>
    <x v="9"/>
    <n v="0"/>
    <n v="0"/>
    <n v="0"/>
    <n v="0"/>
    <n v="0"/>
    <n v="0"/>
  </r>
  <r>
    <s v="B002053"/>
    <s v="GLP-1 Agonist"/>
    <s v="Line 2"/>
    <d v="2024-01-28T00:00:00"/>
    <s v="Team B"/>
    <n v="22.61"/>
    <n v="29.56"/>
    <n v="285"/>
    <n v="51.5"/>
    <n v="8.1999999999999993"/>
    <n v="99"/>
    <n v="6.69"/>
    <n v="157.4"/>
    <n v="86.81"/>
    <n v="93.99"/>
    <s v="Pass"/>
    <s v="No"/>
    <s v="None"/>
    <s v="None"/>
    <x v="12"/>
    <n v="0"/>
    <n v="0"/>
    <n v="0"/>
    <n v="0"/>
    <n v="0"/>
    <n v="0"/>
  </r>
  <r>
    <s v="B002054"/>
    <s v="AED"/>
    <s v="Line 1"/>
    <d v="2025-08-23T00:00:00"/>
    <s v="Team C"/>
    <n v="21.18"/>
    <n v="37.450000000000003"/>
    <n v="352"/>
    <n v="46.3"/>
    <n v="7.44"/>
    <n v="98.87"/>
    <n v="7.01"/>
    <n v="136"/>
    <n v="86.51"/>
    <n v="93.01"/>
    <s v="Pass"/>
    <s v="No"/>
    <s v="None"/>
    <s v="None"/>
    <x v="23"/>
    <n v="0"/>
    <n v="0"/>
    <n v="0"/>
    <n v="0"/>
    <n v="0"/>
    <n v="0"/>
  </r>
  <r>
    <s v="B002055"/>
    <s v="GLP-1 Agonist"/>
    <s v="Line 3"/>
    <d v="2024-06-29T00:00:00"/>
    <s v="Team A"/>
    <n v="20.96"/>
    <n v="34.94"/>
    <n v="324"/>
    <n v="54.1"/>
    <n v="8.34"/>
    <n v="98.99"/>
    <n v="6.87"/>
    <n v="150.69999999999999"/>
    <n v="79.94"/>
    <n v="94.72"/>
    <s v="Pass"/>
    <s v="No"/>
    <s v="None"/>
    <s v="None"/>
    <x v="19"/>
    <n v="0"/>
    <n v="0"/>
    <n v="0"/>
    <n v="0"/>
    <n v="0"/>
    <n v="0"/>
  </r>
  <r>
    <s v="B002056"/>
    <s v="GLP-1 Agonist"/>
    <s v="Line 1"/>
    <d v="2025-05-22T00:00:00"/>
    <s v="Team B"/>
    <n v="20.65"/>
    <n v="44.67"/>
    <n v="329"/>
    <n v="45.5"/>
    <n v="7.64"/>
    <n v="98.81"/>
    <n v="6.83"/>
    <n v="133.69999999999999"/>
    <n v="85.2"/>
    <n v="92.26"/>
    <s v="Pass"/>
    <s v="No"/>
    <s v="None"/>
    <s v="None"/>
    <x v="8"/>
    <n v="0"/>
    <n v="0"/>
    <n v="0"/>
    <n v="0"/>
    <n v="0"/>
    <n v="0"/>
  </r>
  <r>
    <s v="B002057"/>
    <s v="AED"/>
    <s v="Line 2"/>
    <d v="2025-11-26T00:00:00"/>
    <s v="Team C"/>
    <n v="20.69"/>
    <n v="48.03"/>
    <n v="331"/>
    <n v="34.700000000000003"/>
    <n v="7.12"/>
    <n v="98.84"/>
    <n v="7.02"/>
    <n v="127.8"/>
    <m/>
    <n v="92.9"/>
    <s v="Pass"/>
    <s v="No"/>
    <s v="None"/>
    <s v="None"/>
    <x v="18"/>
    <n v="0"/>
    <n v="0"/>
    <n v="0"/>
    <n v="0"/>
    <n v="0"/>
    <n v="1"/>
  </r>
  <r>
    <s v="B002058"/>
    <s v="GLP-1 Agonist"/>
    <s v="Line 2"/>
    <d v="2025-07-01T00:00:00"/>
    <s v="Team C"/>
    <n v="21.73"/>
    <n v="38.5"/>
    <n v="283"/>
    <n v="49.9"/>
    <n v="8.06"/>
    <n v="99.2"/>
    <n v="7.03"/>
    <n v="136.80000000000001"/>
    <n v="85.07"/>
    <n v="92.32"/>
    <s v="Pass"/>
    <s v="No"/>
    <s v="None"/>
    <s v="None"/>
    <x v="10"/>
    <n v="0"/>
    <n v="0"/>
    <n v="0"/>
    <n v="0"/>
    <n v="0"/>
    <n v="0"/>
  </r>
  <r>
    <s v="B002059"/>
    <s v="Antidepressant"/>
    <s v="Line 2"/>
    <d v="2025-06-17T00:00:00"/>
    <s v="Team D"/>
    <n v="22.15"/>
    <n v="39.26"/>
    <n v="290"/>
    <n v="40.9"/>
    <n v="6.69"/>
    <n v="99.23"/>
    <n v="6.82"/>
    <n v="132.80000000000001"/>
    <n v="91.01"/>
    <n v="94.36"/>
    <s v="Pass"/>
    <s v="No"/>
    <s v="None"/>
    <s v="None"/>
    <x v="2"/>
    <n v="0"/>
    <n v="0"/>
    <n v="0"/>
    <n v="0"/>
    <n v="0"/>
    <n v="0"/>
  </r>
  <r>
    <s v="B002060"/>
    <s v="Antidepressant"/>
    <s v="Line 1"/>
    <d v="2024-07-12T00:00:00"/>
    <s v="Team D"/>
    <n v="22.96"/>
    <n v="45.58"/>
    <n v="347"/>
    <n v="49.7"/>
    <n v="6.92"/>
    <n v="99.18"/>
    <n v="6.84"/>
    <n v="132.1"/>
    <n v="87.89"/>
    <n v="93.84"/>
    <s v="Pass"/>
    <s v="No"/>
    <s v="None"/>
    <s v="None"/>
    <x v="22"/>
    <n v="0"/>
    <n v="0"/>
    <n v="0"/>
    <n v="0"/>
    <n v="0"/>
    <n v="0"/>
  </r>
  <r>
    <s v="B002061"/>
    <s v="AED"/>
    <s v="Line 1"/>
    <d v="2025-03-13T00:00:00"/>
    <s v="Team D"/>
    <n v="22.58"/>
    <n v="38.35"/>
    <n v="288"/>
    <n v="45.2"/>
    <n v="7.27"/>
    <n v="99.13"/>
    <n v="6.98"/>
    <n v="129.80000000000001"/>
    <n v="83.97"/>
    <n v="95.47"/>
    <s v="Pass"/>
    <s v="No"/>
    <s v="None"/>
    <s v="None"/>
    <x v="11"/>
    <n v="0"/>
    <n v="0"/>
    <n v="0"/>
    <n v="0"/>
    <n v="0"/>
    <n v="0"/>
  </r>
  <r>
    <s v="B002062"/>
    <s v="Antidepressant"/>
    <s v="Line 1"/>
    <d v="2025-04-14T00:00:00"/>
    <s v="Team A"/>
    <n v="23.8"/>
    <n v="44.29"/>
    <n v="349"/>
    <n v="41.7"/>
    <n v="6.89"/>
    <n v="99.29"/>
    <n v="6.75"/>
    <n v="125.2"/>
    <n v="84.77"/>
    <n v="96.13"/>
    <s v="Pass"/>
    <s v="No"/>
    <s v="None"/>
    <s v="None"/>
    <x v="7"/>
    <n v="0"/>
    <n v="0"/>
    <n v="0"/>
    <n v="0"/>
    <n v="0"/>
    <n v="0"/>
  </r>
  <r>
    <s v="B002063"/>
    <s v="GLP-1 Agonist"/>
    <s v="Line 1"/>
    <d v="2024-11-06T00:00:00"/>
    <s v="Team C"/>
    <n v="21.44"/>
    <n v="41.86"/>
    <n v="312"/>
    <n v="50.3"/>
    <n v="9.01"/>
    <n v="99.28"/>
    <n v="7.06"/>
    <n v="152.80000000000001"/>
    <n v="85"/>
    <n v="94.21"/>
    <s v="Pass"/>
    <s v="No"/>
    <s v="None"/>
    <s v="None"/>
    <x v="5"/>
    <n v="0"/>
    <n v="0"/>
    <n v="0"/>
    <n v="0"/>
    <n v="0"/>
    <n v="0"/>
  </r>
  <r>
    <s v="B002064"/>
    <s v="Antidepressant"/>
    <s v="Line 1"/>
    <d v="2024-01-28T00:00:00"/>
    <s v="Team A"/>
    <n v="21.8"/>
    <n v="40.630000000000003"/>
    <n v="319"/>
    <n v="38.700000000000003"/>
    <n v="6.67"/>
    <n v="99.05"/>
    <n v="6.8"/>
    <n v="124.2"/>
    <n v="88.87"/>
    <n v="95.6"/>
    <s v="Pass"/>
    <s v="No"/>
    <s v="None"/>
    <s v="None"/>
    <x v="12"/>
    <n v="0"/>
    <n v="0"/>
    <n v="0"/>
    <n v="0"/>
    <n v="0"/>
    <n v="0"/>
  </r>
  <r>
    <s v="B002065"/>
    <s v="GLP-1 Agonist"/>
    <s v="Line 3"/>
    <d v="2025-10-28T00:00:00"/>
    <s v="Team B"/>
    <n v="20.52"/>
    <n v="41.99"/>
    <n v="308"/>
    <n v="45"/>
    <n v="8.1999999999999993"/>
    <n v="99.13"/>
    <n v="6.98"/>
    <m/>
    <n v="88.13"/>
    <n v="92.02"/>
    <s v="Pass"/>
    <s v="No"/>
    <s v="None"/>
    <s v="None"/>
    <x v="17"/>
    <n v="0"/>
    <n v="0"/>
    <n v="0"/>
    <n v="0"/>
    <n v="1"/>
    <n v="0"/>
  </r>
  <r>
    <s v="B002066"/>
    <s v="AED"/>
    <s v="Line 2"/>
    <d v="2024-05-23T00:00:00"/>
    <s v="Team A"/>
    <n v="22.32"/>
    <n v="44.51"/>
    <n v="323"/>
    <n v="44.5"/>
    <n v="7.54"/>
    <n v="98.57"/>
    <n v="6.89"/>
    <m/>
    <n v="90.6"/>
    <n v="94.88"/>
    <s v="Pass"/>
    <s v="No"/>
    <s v="None"/>
    <s v="None"/>
    <x v="3"/>
    <n v="0"/>
    <n v="0"/>
    <n v="0"/>
    <n v="0"/>
    <n v="1"/>
    <n v="0"/>
  </r>
  <r>
    <s v="B002067"/>
    <s v="GLP-1 Agonist"/>
    <s v="Line 2"/>
    <d v="2025-12-12T00:00:00"/>
    <s v="Team B"/>
    <n v="21.59"/>
    <n v="42.49"/>
    <n v="296"/>
    <n v="41.9"/>
    <n v="8.36"/>
    <n v="98.25"/>
    <n v="6.97"/>
    <n v="139.4"/>
    <n v="90.72"/>
    <n v="92.06"/>
    <s v="Pass"/>
    <s v="No"/>
    <s v="None"/>
    <s v="None"/>
    <x v="6"/>
    <n v="0"/>
    <n v="0"/>
    <n v="0"/>
    <n v="0"/>
    <n v="0"/>
    <n v="0"/>
  </r>
  <r>
    <s v="B002068"/>
    <s v="AED"/>
    <s v="Line 2"/>
    <d v="2025-11-12T00:00:00"/>
    <s v="Team A"/>
    <n v="22.29"/>
    <n v="37.33"/>
    <n v="341"/>
    <n v="42.7"/>
    <n v="6.77"/>
    <n v="99.56"/>
    <n v="6.83"/>
    <n v="128.30000000000001"/>
    <n v="86.13"/>
    <n v="94.96"/>
    <s v="Pass"/>
    <s v="No"/>
    <s v="None"/>
    <s v="None"/>
    <x v="18"/>
    <n v="0"/>
    <n v="0"/>
    <n v="0"/>
    <n v="0"/>
    <n v="0"/>
    <n v="0"/>
  </r>
  <r>
    <s v="B002069"/>
    <s v="Antidepressant"/>
    <s v="Line 1"/>
    <d v="2024-01-14T00:00:00"/>
    <s v="Team C"/>
    <n v="21.15"/>
    <m/>
    <n v="345"/>
    <n v="52.7"/>
    <n v="8.11"/>
    <n v="98.98"/>
    <n v="6.81"/>
    <n v="132"/>
    <n v="88.14"/>
    <n v="93.2"/>
    <s v="Pass"/>
    <s v="No"/>
    <s v="None"/>
    <s v="None"/>
    <x v="12"/>
    <n v="0"/>
    <n v="1"/>
    <n v="0"/>
    <n v="0"/>
    <n v="0"/>
    <n v="0"/>
  </r>
  <r>
    <s v="B002070"/>
    <s v="GLP-1 Agonist"/>
    <s v="Line 2"/>
    <d v="2025-06-24T00:00:00"/>
    <s v="Team A"/>
    <n v="21.76"/>
    <n v="45.13"/>
    <n v="303"/>
    <n v="52.7"/>
    <n v="7.88"/>
    <n v="98.91"/>
    <n v="7.13"/>
    <n v="132.9"/>
    <n v="85.78"/>
    <n v="93.39"/>
    <s v="Pass"/>
    <s v="No"/>
    <s v="None"/>
    <s v="None"/>
    <x v="2"/>
    <n v="0"/>
    <n v="0"/>
    <n v="0"/>
    <n v="0"/>
    <n v="0"/>
    <n v="0"/>
  </r>
  <r>
    <s v="B002071"/>
    <s v="AED"/>
    <s v="Line 1"/>
    <d v="2025-04-08T00:00:00"/>
    <s v="Team C"/>
    <n v="21.95"/>
    <n v="45.6"/>
    <n v="304"/>
    <n v="46.7"/>
    <n v="8.74"/>
    <n v="98.6"/>
    <n v="6.89"/>
    <n v="132.1"/>
    <n v="84.3"/>
    <n v="94.52"/>
    <s v="Pass"/>
    <s v="No"/>
    <s v="None"/>
    <s v="None"/>
    <x v="7"/>
    <n v="0"/>
    <n v="0"/>
    <n v="0"/>
    <n v="0"/>
    <n v="0"/>
    <n v="0"/>
  </r>
  <r>
    <s v="B002072"/>
    <s v="GLP-1 Agonist"/>
    <s v="Line 2"/>
    <d v="2024-06-17T00:00:00"/>
    <s v="Team C"/>
    <n v="21.6"/>
    <n v="43.01"/>
    <n v="324"/>
    <n v="56.5"/>
    <n v="8.3000000000000007"/>
    <n v="98.52"/>
    <n v="7.2"/>
    <n v="134.19999999999999"/>
    <n v="80.010000000000005"/>
    <n v="92.85"/>
    <s v="Pass"/>
    <s v="No"/>
    <s v="None"/>
    <s v="None"/>
    <x v="19"/>
    <n v="0"/>
    <n v="0"/>
    <n v="0"/>
    <n v="0"/>
    <n v="0"/>
    <n v="0"/>
  </r>
  <r>
    <s v="B002073"/>
    <s v="Antidepressant"/>
    <s v="Line 2"/>
    <d v="2025-08-17T00:00:00"/>
    <s v="Team A"/>
    <n v="21.49"/>
    <n v="41.45"/>
    <n v="284"/>
    <n v="36.5"/>
    <n v="6.13"/>
    <n v="98.9"/>
    <n v="6.72"/>
    <n v="120.1"/>
    <n v="89.01"/>
    <n v="92.8"/>
    <s v="Pass"/>
    <s v="No"/>
    <s v="None"/>
    <s v="None"/>
    <x v="23"/>
    <n v="0"/>
    <n v="0"/>
    <n v="0"/>
    <n v="0"/>
    <n v="0"/>
    <n v="0"/>
  </r>
  <r>
    <s v="B002074"/>
    <s v="AED"/>
    <s v="Line 2"/>
    <d v="2024-03-22T00:00:00"/>
    <s v="Team A"/>
    <n v="22.69"/>
    <n v="48.46"/>
    <n v="323"/>
    <n v="58.7"/>
    <n v="7.67"/>
    <n v="99.05"/>
    <n v="7.11"/>
    <n v="134.80000000000001"/>
    <n v="80.95"/>
    <n v="89.96"/>
    <s v="Pass"/>
    <s v="No"/>
    <s v="None"/>
    <s v="None"/>
    <x v="21"/>
    <n v="0"/>
    <n v="0"/>
    <n v="0"/>
    <n v="0"/>
    <n v="0"/>
    <n v="0"/>
  </r>
  <r>
    <s v="B002075"/>
    <s v="GLP-1 Agonist"/>
    <s v="Line 3"/>
    <d v="2024-06-30T00:00:00"/>
    <s v="Team D"/>
    <n v="23.04"/>
    <n v="40.33"/>
    <n v="313"/>
    <n v="47"/>
    <n v="8.85"/>
    <n v="98.72"/>
    <n v="7.09"/>
    <n v="148.5"/>
    <n v="83.71"/>
    <n v="94.22"/>
    <s v="Pass"/>
    <s v="Yes"/>
    <s v="Environmental"/>
    <s v="Major"/>
    <x v="19"/>
    <n v="0"/>
    <n v="0"/>
    <n v="0"/>
    <n v="0"/>
    <n v="0"/>
    <n v="0"/>
  </r>
  <r>
    <s v="B002076"/>
    <s v="GLP-1 Agonist"/>
    <s v="Line 1"/>
    <d v="2025-11-24T00:00:00"/>
    <s v="Team C"/>
    <n v="20.67"/>
    <n v="34.26"/>
    <n v="285"/>
    <n v="58"/>
    <n v="8.1999999999999993"/>
    <n v="98.96"/>
    <n v="6.9"/>
    <n v="159"/>
    <n v="82.69"/>
    <n v="93.53"/>
    <s v="Pass"/>
    <s v="No"/>
    <s v="None"/>
    <s v="None"/>
    <x v="18"/>
    <n v="0"/>
    <n v="0"/>
    <n v="0"/>
    <n v="0"/>
    <n v="0"/>
    <n v="0"/>
  </r>
  <r>
    <s v="B002077"/>
    <s v="AED"/>
    <s v="Line 2"/>
    <d v="2025-06-27T00:00:00"/>
    <s v="Team B"/>
    <n v="22.34"/>
    <n v="48.1"/>
    <n v="333"/>
    <n v="55"/>
    <n v="7.62"/>
    <n v="98.67"/>
    <n v="7"/>
    <m/>
    <n v="85.38"/>
    <n v="92.31"/>
    <s v="Pass"/>
    <s v="No"/>
    <s v="None"/>
    <s v="None"/>
    <x v="2"/>
    <n v="0"/>
    <n v="0"/>
    <n v="0"/>
    <n v="0"/>
    <n v="1"/>
    <n v="0"/>
  </r>
  <r>
    <s v="B002078"/>
    <s v="Antidepressant"/>
    <s v="Line 1"/>
    <d v="2024-03-23T00:00:00"/>
    <s v="Team D"/>
    <n v="19.84"/>
    <n v="33.83"/>
    <n v="320"/>
    <n v="32.4"/>
    <n v="7.06"/>
    <n v="99.6"/>
    <n v="6.59"/>
    <n v="118.2"/>
    <n v="92.55"/>
    <n v="94.2"/>
    <s v="Pass"/>
    <s v="No"/>
    <s v="None"/>
    <s v="None"/>
    <x v="21"/>
    <n v="0"/>
    <n v="0"/>
    <n v="0"/>
    <n v="0"/>
    <n v="0"/>
    <n v="0"/>
  </r>
  <r>
    <s v="B002079"/>
    <s v="GLP-1 Agonist"/>
    <s v="Line 2"/>
    <d v="2024-04-15T00:00:00"/>
    <s v="Team A"/>
    <n v="22"/>
    <n v="41.41"/>
    <n v="290"/>
    <n v="56.1"/>
    <n v="7.89"/>
    <n v="99.13"/>
    <n v="6.93"/>
    <n v="142.1"/>
    <n v="84.28"/>
    <n v="90.2"/>
    <s v="Pass"/>
    <s v="No"/>
    <s v="None"/>
    <s v="None"/>
    <x v="13"/>
    <n v="0"/>
    <n v="0"/>
    <n v="0"/>
    <n v="0"/>
    <n v="0"/>
    <n v="0"/>
  </r>
  <r>
    <s v="B002080"/>
    <s v="Antidepressant"/>
    <s v="Line 3"/>
    <d v="2024-07-06T00:00:00"/>
    <s v="Team D"/>
    <n v="20.6"/>
    <n v="40.08"/>
    <n v="337"/>
    <n v="41.9"/>
    <n v="7.23"/>
    <n v="98.99"/>
    <n v="6.8"/>
    <n v="131.5"/>
    <n v="86.23"/>
    <n v="93.74"/>
    <s v="Pass"/>
    <s v="No"/>
    <s v="None"/>
    <s v="None"/>
    <x v="22"/>
    <n v="0"/>
    <n v="0"/>
    <n v="0"/>
    <n v="0"/>
    <n v="0"/>
    <n v="0"/>
  </r>
  <r>
    <s v="B002081"/>
    <s v="GLP-1 Agonist"/>
    <s v="Line 1"/>
    <d v="2024-02-21T00:00:00"/>
    <s v="Team A"/>
    <n v="21.11"/>
    <n v="37.76"/>
    <n v="280"/>
    <n v="44.9"/>
    <n v="7.17"/>
    <n v="99.18"/>
    <n v="6.93"/>
    <n v="136.69999999999999"/>
    <n v="82.01"/>
    <n v="93.33"/>
    <s v="Pass"/>
    <s v="No"/>
    <s v="None"/>
    <s v="None"/>
    <x v="15"/>
    <n v="0"/>
    <n v="0"/>
    <n v="0"/>
    <n v="0"/>
    <n v="0"/>
    <n v="0"/>
  </r>
  <r>
    <s v="B002082"/>
    <s v="Antidepressant"/>
    <s v="Line 2"/>
    <d v="2024-05-13T00:00:00"/>
    <s v="Team C"/>
    <n v="21.02"/>
    <n v="42.86"/>
    <n v="336"/>
    <n v="44.9"/>
    <n v="8.0500000000000007"/>
    <n v="99.03"/>
    <n v="6.95"/>
    <n v="124.7"/>
    <n v="88.19"/>
    <n v="92.2"/>
    <s v="Pass"/>
    <s v="No"/>
    <s v="None"/>
    <s v="None"/>
    <x v="3"/>
    <n v="0"/>
    <n v="0"/>
    <n v="0"/>
    <n v="0"/>
    <n v="0"/>
    <n v="0"/>
  </r>
  <r>
    <s v="B002083"/>
    <s v="COX-2 Inhibitor"/>
    <s v="Line 2"/>
    <d v="2025-02-21T00:00:00"/>
    <s v="Team A"/>
    <n v="22.34"/>
    <n v="39.450000000000003"/>
    <n v="304"/>
    <n v="32.5"/>
    <n v="5.73"/>
    <n v="99.12"/>
    <n v="6.61"/>
    <n v="116.2"/>
    <n v="89.76"/>
    <n v="92.47"/>
    <s v="Pass"/>
    <s v="Yes"/>
    <s v="Equipment"/>
    <s v="Minor"/>
    <x v="1"/>
    <n v="0"/>
    <n v="0"/>
    <n v="0"/>
    <n v="0"/>
    <n v="0"/>
    <n v="0"/>
  </r>
  <r>
    <s v="B002084"/>
    <s v="Antidepressant"/>
    <s v="Line 1"/>
    <d v="2024-01-06T00:00:00"/>
    <s v="Team A"/>
    <n v="22.63"/>
    <n v="44.56"/>
    <n v="325"/>
    <n v="44.8"/>
    <n v="7.19"/>
    <n v="99.03"/>
    <n v="6.79"/>
    <n v="125"/>
    <n v="86.29"/>
    <n v="94.68"/>
    <s v="Pass"/>
    <s v="No"/>
    <s v="None"/>
    <s v="None"/>
    <x v="12"/>
    <n v="0"/>
    <n v="0"/>
    <n v="0"/>
    <n v="0"/>
    <n v="0"/>
    <n v="0"/>
  </r>
  <r>
    <s v="B002085"/>
    <s v="COX-2 Inhibitor"/>
    <s v="Line 3"/>
    <d v="2024-07-29T00:00:00"/>
    <s v="Team B"/>
    <n v="21.11"/>
    <n v="43.28"/>
    <n v="341"/>
    <n v="34.299999999999997"/>
    <n v="7.09"/>
    <n v="99.35"/>
    <n v="6.52"/>
    <n v="132.1"/>
    <n v="91.63"/>
    <n v="93.62"/>
    <s v="Pass"/>
    <s v="No"/>
    <s v="None"/>
    <s v="None"/>
    <x v="22"/>
    <n v="0"/>
    <n v="0"/>
    <n v="0"/>
    <n v="0"/>
    <n v="0"/>
    <n v="0"/>
  </r>
  <r>
    <s v="B002086"/>
    <s v="Antidepressant"/>
    <s v="Line 2"/>
    <d v="2024-08-17T00:00:00"/>
    <s v="Team A"/>
    <n v="21.73"/>
    <n v="38.909999999999997"/>
    <n v="310"/>
    <n v="43"/>
    <n v="7.03"/>
    <n v="98.89"/>
    <n v="6.83"/>
    <n v="119.7"/>
    <n v="84.9"/>
    <n v="94.16"/>
    <s v="Pass"/>
    <s v="No"/>
    <s v="None"/>
    <s v="None"/>
    <x v="14"/>
    <n v="0"/>
    <n v="0"/>
    <n v="0"/>
    <n v="0"/>
    <n v="0"/>
    <n v="0"/>
  </r>
  <r>
    <s v="B002087"/>
    <s v="GLP-1 Agonist"/>
    <s v="Line 3"/>
    <d v="2025-12-10T00:00:00"/>
    <s v="Team B"/>
    <n v="21.11"/>
    <n v="46.69"/>
    <n v="307"/>
    <n v="55.8"/>
    <n v="7.73"/>
    <n v="98.96"/>
    <n v="7.14"/>
    <n v="148.19999999999999"/>
    <n v="82.48"/>
    <n v="91.4"/>
    <s v="Pass"/>
    <s v="No"/>
    <s v="None"/>
    <s v="None"/>
    <x v="6"/>
    <n v="0"/>
    <n v="0"/>
    <n v="0"/>
    <n v="0"/>
    <n v="0"/>
    <n v="0"/>
  </r>
  <r>
    <s v="B002088"/>
    <s v="GLP-1 Agonist"/>
    <s v="Line 2"/>
    <d v="2025-12-13T00:00:00"/>
    <s v="Team A"/>
    <n v="22.69"/>
    <n v="41.02"/>
    <n v="299"/>
    <n v="49.1"/>
    <n v="7.29"/>
    <n v="99.58"/>
    <n v="7.1"/>
    <n v="144.6"/>
    <n v="84.96"/>
    <n v="91.85"/>
    <s v="Pass"/>
    <s v="No"/>
    <s v="None"/>
    <s v="None"/>
    <x v="6"/>
    <n v="0"/>
    <n v="0"/>
    <n v="0"/>
    <n v="0"/>
    <n v="0"/>
    <n v="0"/>
  </r>
  <r>
    <s v="B002089"/>
    <s v="COX-2 Inhibitor"/>
    <s v="Line 3"/>
    <d v="2025-09-10T00:00:00"/>
    <s v="Team A"/>
    <n v="22.82"/>
    <n v="46.15"/>
    <n v="359"/>
    <n v="36.5"/>
    <n v="7.19"/>
    <n v="99.13"/>
    <n v="6.89"/>
    <n v="123.3"/>
    <n v="87.43"/>
    <n v="94.44"/>
    <s v="Pass"/>
    <s v="No"/>
    <s v="None"/>
    <s v="None"/>
    <x v="9"/>
    <n v="0"/>
    <n v="0"/>
    <n v="0"/>
    <n v="0"/>
    <n v="0"/>
    <n v="0"/>
  </r>
  <r>
    <s v="B002090"/>
    <s v="GLP-1 Agonist"/>
    <s v="Line 1"/>
    <d v="2024-09-06T00:00:00"/>
    <s v="Team D"/>
    <n v="20.62"/>
    <n v="47.08"/>
    <n v="310"/>
    <n v="51"/>
    <n v="7.48"/>
    <n v="98.87"/>
    <n v="7.17"/>
    <n v="137.4"/>
    <m/>
    <n v="93.26"/>
    <s v="Pass"/>
    <s v="No"/>
    <s v="None"/>
    <s v="None"/>
    <x v="4"/>
    <n v="0"/>
    <n v="0"/>
    <n v="0"/>
    <n v="0"/>
    <n v="0"/>
    <n v="1"/>
  </r>
  <r>
    <s v="B002091"/>
    <s v="GLP-1 Agonist"/>
    <s v="Line 2"/>
    <d v="2025-01-20T00:00:00"/>
    <s v="Team D"/>
    <n v="21.15"/>
    <n v="47"/>
    <n v="308"/>
    <n v="40.299999999999997"/>
    <n v="6.39"/>
    <n v="98.8"/>
    <n v="7.17"/>
    <n v="146.1"/>
    <n v="88.11"/>
    <n v="91.47"/>
    <s v="Pass"/>
    <s v="No"/>
    <s v="None"/>
    <s v="None"/>
    <x v="0"/>
    <n v="0"/>
    <n v="0"/>
    <n v="0"/>
    <n v="0"/>
    <n v="0"/>
    <n v="0"/>
  </r>
  <r>
    <s v="B002092"/>
    <s v="AED"/>
    <s v="Line 3"/>
    <d v="2025-01-03T00:00:00"/>
    <s v="Team D"/>
    <n v="22.97"/>
    <n v="46.9"/>
    <n v="320"/>
    <n v="41.9"/>
    <n v="7.75"/>
    <n v="99"/>
    <n v="7.05"/>
    <n v="111.4"/>
    <n v="89.27"/>
    <n v="92.83"/>
    <s v="Pass"/>
    <s v="Yes"/>
    <s v="Equipment"/>
    <s v="Major"/>
    <x v="0"/>
    <n v="0"/>
    <n v="0"/>
    <n v="0"/>
    <n v="0"/>
    <n v="0"/>
    <n v="0"/>
  </r>
  <r>
    <s v="B002093"/>
    <s v="COX-2 Inhibitor"/>
    <s v="Line 2"/>
    <d v="2025-09-20T00:00:00"/>
    <s v="Team A"/>
    <n v="23.04"/>
    <n v="41.49"/>
    <n v="332"/>
    <n v="34.6"/>
    <n v="6"/>
    <n v="98.71"/>
    <n v="6.78"/>
    <n v="107"/>
    <n v="90.41"/>
    <n v="94.39"/>
    <s v="Pass"/>
    <s v="No"/>
    <s v="None"/>
    <s v="None"/>
    <x v="9"/>
    <n v="0"/>
    <n v="0"/>
    <n v="0"/>
    <n v="0"/>
    <n v="0"/>
    <n v="0"/>
  </r>
  <r>
    <s v="B002094"/>
    <s v="Antidepressant"/>
    <s v="Line 2"/>
    <d v="2025-06-29T00:00:00"/>
    <s v="Team B"/>
    <n v="21.31"/>
    <n v="34.85"/>
    <n v="315"/>
    <n v="45.3"/>
    <n v="7.46"/>
    <n v="99.68"/>
    <n v="6.47"/>
    <n v="134.5"/>
    <n v="86.85"/>
    <n v="95.09"/>
    <s v="Pass"/>
    <s v="No"/>
    <s v="None"/>
    <s v="None"/>
    <x v="2"/>
    <n v="0"/>
    <n v="0"/>
    <n v="0"/>
    <n v="0"/>
    <n v="0"/>
    <n v="0"/>
  </r>
  <r>
    <s v="B002095"/>
    <s v="AED"/>
    <s v="Line 3"/>
    <d v="2025-10-24T00:00:00"/>
    <s v="Team B"/>
    <n v="21.6"/>
    <n v="45.03"/>
    <n v="319"/>
    <n v="47.7"/>
    <n v="7.63"/>
    <n v="99.2"/>
    <n v="6.81"/>
    <n v="126.4"/>
    <n v="85.16"/>
    <n v="93.37"/>
    <s v="Pass"/>
    <s v="No"/>
    <s v="None"/>
    <s v="None"/>
    <x v="17"/>
    <n v="0"/>
    <n v="0"/>
    <n v="0"/>
    <n v="0"/>
    <n v="0"/>
    <n v="0"/>
  </r>
  <r>
    <s v="B002096"/>
    <s v="GLP-1 Agonist"/>
    <s v="Line 2"/>
    <d v="2025-02-06T00:00:00"/>
    <s v="Team B"/>
    <n v="21.32"/>
    <n v="45.47"/>
    <n v="297"/>
    <n v="50.9"/>
    <n v="7.77"/>
    <n v="98.67"/>
    <n v="6.9"/>
    <m/>
    <n v="86.17"/>
    <n v="90.8"/>
    <s v="Pass"/>
    <s v="No"/>
    <s v="None"/>
    <s v="None"/>
    <x v="1"/>
    <n v="0"/>
    <n v="0"/>
    <n v="0"/>
    <n v="0"/>
    <n v="1"/>
    <n v="0"/>
  </r>
  <r>
    <s v="B002097"/>
    <s v="Antidepressant"/>
    <s v="Line 3"/>
    <d v="2025-11-02T00:00:00"/>
    <s v="Team B"/>
    <n v="21.6"/>
    <n v="43.77"/>
    <n v="340"/>
    <n v="42.3"/>
    <n v="7.39"/>
    <n v="101.8"/>
    <n v="6.98"/>
    <n v="123.4"/>
    <n v="86.92"/>
    <n v="93.04"/>
    <s v="Pass"/>
    <s v="No"/>
    <s v="None"/>
    <s v="None"/>
    <x v="18"/>
    <n v="0"/>
    <n v="0"/>
    <n v="0"/>
    <n v="0"/>
    <n v="0"/>
    <n v="0"/>
  </r>
  <r>
    <s v="B002098"/>
    <s v="GLP-1 Agonist"/>
    <s v="Line 2"/>
    <d v="2025-06-27T00:00:00"/>
    <s v="Team C"/>
    <n v="20.22"/>
    <n v="22.78"/>
    <n v="302"/>
    <n v="42.7"/>
    <n v="6.99"/>
    <n v="99.06"/>
    <n v="6.62"/>
    <n v="128.4"/>
    <n v="86.76"/>
    <n v="93.63"/>
    <s v="Pass"/>
    <s v="No"/>
    <s v="None"/>
    <s v="None"/>
    <x v="2"/>
    <n v="0"/>
    <n v="0"/>
    <n v="0"/>
    <n v="0"/>
    <n v="0"/>
    <n v="0"/>
  </r>
  <r>
    <s v="B002099"/>
    <s v="Antidepressant"/>
    <s v="Line 3"/>
    <d v="2025-06-24T00:00:00"/>
    <s v="Team B"/>
    <n v="21.49"/>
    <n v="46.35"/>
    <n v="327"/>
    <n v="50.7"/>
    <n v="7.2"/>
    <n v="99.1"/>
    <n v="6.79"/>
    <n v="139.19999999999999"/>
    <n v="86.96"/>
    <n v="92.12"/>
    <s v="Pass"/>
    <s v="No"/>
    <s v="None"/>
    <s v="None"/>
    <x v="2"/>
    <n v="0"/>
    <n v="0"/>
    <n v="0"/>
    <n v="0"/>
    <n v="0"/>
    <n v="0"/>
  </r>
  <r>
    <s v="B002100"/>
    <s v="Antidepressant"/>
    <s v="Line 3"/>
    <d v="2025-04-28T00:00:00"/>
    <s v="Team B"/>
    <n v="23.04"/>
    <n v="46.66"/>
    <n v="295"/>
    <n v="38.700000000000003"/>
    <n v="7.09"/>
    <n v="98.99"/>
    <n v="6.87"/>
    <n v="133.19999999999999"/>
    <n v="88.31"/>
    <n v="93.77"/>
    <s v="Pass"/>
    <s v="No"/>
    <s v="None"/>
    <s v="None"/>
    <x v="7"/>
    <n v="0"/>
    <n v="0"/>
    <n v="0"/>
    <n v="0"/>
    <n v="0"/>
    <n v="0"/>
  </r>
  <r>
    <s v="B002101"/>
    <s v="COX-2 Inhibitor"/>
    <s v="Line 2"/>
    <d v="2024-09-02T00:00:00"/>
    <s v="Team D"/>
    <n v="22.21"/>
    <n v="41.49"/>
    <n v="357"/>
    <n v="40.299999999999997"/>
    <n v="6.05"/>
    <n v="99.25"/>
    <n v="6.54"/>
    <n v="121.6"/>
    <n v="88.96"/>
    <n v="97.04"/>
    <s v="Pass"/>
    <s v="No"/>
    <s v="None"/>
    <s v="None"/>
    <x v="4"/>
    <n v="0"/>
    <n v="0"/>
    <n v="0"/>
    <n v="0"/>
    <n v="0"/>
    <n v="0"/>
  </r>
  <r>
    <s v="B002102"/>
    <s v="Antidepressant"/>
    <s v="Line 1"/>
    <d v="2025-03-20T00:00:00"/>
    <s v="Team D"/>
    <n v="21.92"/>
    <n v="46.94"/>
    <n v="310"/>
    <n v="41.4"/>
    <n v="7.37"/>
    <n v="98.74"/>
    <n v="6.92"/>
    <n v="134.1"/>
    <n v="86.37"/>
    <n v="95.62"/>
    <s v="Pass"/>
    <s v="No"/>
    <s v="None"/>
    <s v="None"/>
    <x v="11"/>
    <n v="0"/>
    <n v="0"/>
    <n v="0"/>
    <n v="0"/>
    <n v="0"/>
    <n v="0"/>
  </r>
  <r>
    <s v="B002103"/>
    <s v="AED"/>
    <s v="Line 1"/>
    <d v="2024-09-17T00:00:00"/>
    <s v="Team B"/>
    <n v="21.91"/>
    <n v="47.14"/>
    <n v="296"/>
    <n v="48.1"/>
    <n v="7.24"/>
    <n v="98.79"/>
    <n v="6.72"/>
    <n v="119.7"/>
    <n v="89.41"/>
    <n v="91.49"/>
    <s v="Pass"/>
    <s v="No"/>
    <s v="None"/>
    <s v="None"/>
    <x v="4"/>
    <n v="0"/>
    <n v="0"/>
    <n v="0"/>
    <n v="0"/>
    <n v="0"/>
    <n v="0"/>
  </r>
  <r>
    <s v="B002104"/>
    <s v="AED"/>
    <s v="Line 2"/>
    <d v="2025-04-19T00:00:00"/>
    <s v="Team A"/>
    <n v="23.46"/>
    <n v="40.57"/>
    <n v="345"/>
    <n v="41.7"/>
    <n v="6.39"/>
    <n v="99.29"/>
    <n v="6.74"/>
    <n v="129.6"/>
    <n v="84.86"/>
    <n v="95.29"/>
    <s v="Pass"/>
    <s v="No"/>
    <s v="None"/>
    <s v="None"/>
    <x v="7"/>
    <n v="0"/>
    <n v="0"/>
    <n v="0"/>
    <n v="0"/>
    <n v="0"/>
    <n v="0"/>
  </r>
  <r>
    <s v="B002105"/>
    <s v="COX-2 Inhibitor"/>
    <s v="Line 3"/>
    <d v="2024-07-05T00:00:00"/>
    <s v="Team C"/>
    <n v="22.51"/>
    <n v="49.36"/>
    <n v="353"/>
    <n v="45.3"/>
    <n v="6.9"/>
    <n v="98.89"/>
    <n v="6.83"/>
    <n v="137.6"/>
    <n v="88.05"/>
    <n v="93.8"/>
    <s v="Pass"/>
    <s v="No"/>
    <s v="None"/>
    <s v="None"/>
    <x v="22"/>
    <n v="0"/>
    <n v="0"/>
    <n v="0"/>
    <n v="0"/>
    <n v="0"/>
    <n v="0"/>
  </r>
  <r>
    <s v="B002106"/>
    <s v="COX-2 Inhibitor"/>
    <s v="Line 2"/>
    <d v="2025-08-07T00:00:00"/>
    <s v="Team B"/>
    <n v="23.32"/>
    <n v="36.659999999999997"/>
    <n v="358"/>
    <n v="44.6"/>
    <n v="6.89"/>
    <n v="98.49"/>
    <n v="6.47"/>
    <n v="132.6"/>
    <n v="86.45"/>
    <n v="94.49"/>
    <s v="Pass"/>
    <s v="No"/>
    <s v="None"/>
    <s v="None"/>
    <x v="23"/>
    <n v="0"/>
    <n v="0"/>
    <n v="0"/>
    <n v="0"/>
    <n v="0"/>
    <n v="0"/>
  </r>
  <r>
    <s v="B002107"/>
    <s v="COX-2 Inhibitor"/>
    <s v="Line 1"/>
    <d v="2025-02-21T00:00:00"/>
    <s v="Team D"/>
    <n v="22.05"/>
    <n v="42.71"/>
    <n v="348"/>
    <n v="43.5"/>
    <n v="6.55"/>
    <n v="99.15"/>
    <n v="6.87"/>
    <n v="134.69999999999999"/>
    <n v="90.4"/>
    <n v="94.88"/>
    <s v="Pass"/>
    <s v="No"/>
    <s v="None"/>
    <s v="None"/>
    <x v="1"/>
    <n v="0"/>
    <n v="0"/>
    <n v="0"/>
    <n v="0"/>
    <n v="0"/>
    <n v="0"/>
  </r>
  <r>
    <s v="B002108"/>
    <s v="AED"/>
    <s v="Line 1"/>
    <d v="2025-06-03T00:00:00"/>
    <s v="Team B"/>
    <n v="21.61"/>
    <n v="43.21"/>
    <n v="313"/>
    <n v="44.9"/>
    <n v="7.52"/>
    <n v="99.67"/>
    <n v="6.92"/>
    <n v="124.6"/>
    <n v="88.97"/>
    <n v="95.54"/>
    <s v="Pass"/>
    <s v="Yes"/>
    <s v="Documentation"/>
    <s v="Minor"/>
    <x v="2"/>
    <n v="0"/>
    <n v="0"/>
    <n v="0"/>
    <n v="0"/>
    <n v="0"/>
    <n v="0"/>
  </r>
  <r>
    <s v="B002109"/>
    <s v="GLP-1 Agonist"/>
    <s v="Line 2"/>
    <d v="2024-06-11T00:00:00"/>
    <s v="Team A"/>
    <n v="21.51"/>
    <n v="35.869999999999997"/>
    <n v="295"/>
    <n v="45.6"/>
    <n v="8.0299999999999994"/>
    <n v="99.22"/>
    <n v="7.04"/>
    <n v="145.80000000000001"/>
    <n v="86.13"/>
    <n v="93.01"/>
    <s v="Pass"/>
    <s v="No"/>
    <s v="None"/>
    <s v="None"/>
    <x v="19"/>
    <n v="0"/>
    <n v="0"/>
    <n v="0"/>
    <n v="0"/>
    <n v="0"/>
    <n v="0"/>
  </r>
  <r>
    <s v="B002110"/>
    <s v="Antidepressant"/>
    <s v="Line 3"/>
    <d v="2025-08-01T00:00:00"/>
    <s v="Team A"/>
    <n v="21.42"/>
    <n v="43.52"/>
    <n v="334"/>
    <n v="58"/>
    <n v="9.23"/>
    <n v="98.89"/>
    <n v="6.87"/>
    <n v="134.80000000000001"/>
    <n v="87.94"/>
    <n v="89.87"/>
    <s v="Pass"/>
    <s v="No"/>
    <s v="None"/>
    <s v="None"/>
    <x v="23"/>
    <n v="0"/>
    <n v="0"/>
    <n v="0"/>
    <n v="0"/>
    <n v="0"/>
    <n v="0"/>
  </r>
  <r>
    <s v="B002111"/>
    <s v="GLP-1 Agonist"/>
    <s v="Line 1"/>
    <d v="2025-08-09T00:00:00"/>
    <s v="Team A"/>
    <n v="21.35"/>
    <n v="46.55"/>
    <n v="320"/>
    <n v="41.5"/>
    <n v="8.2100000000000009"/>
    <n v="98.83"/>
    <n v="7.07"/>
    <n v="138.80000000000001"/>
    <n v="86.75"/>
    <n v="93.01"/>
    <s v="Pass"/>
    <s v="No"/>
    <s v="None"/>
    <s v="None"/>
    <x v="23"/>
    <n v="0"/>
    <n v="0"/>
    <n v="0"/>
    <n v="0"/>
    <n v="0"/>
    <n v="0"/>
  </r>
  <r>
    <s v="B002112"/>
    <s v="GLP-1 Agonist"/>
    <s v="Line 2"/>
    <d v="2024-04-16T00:00:00"/>
    <s v="Team B"/>
    <n v="22.17"/>
    <n v="46.24"/>
    <n v="299"/>
    <n v="52.8"/>
    <n v="7.07"/>
    <n v="99"/>
    <n v="6.94"/>
    <n v="154.4"/>
    <n v="86.77"/>
    <n v="91.08"/>
    <s v="Pass"/>
    <s v="Yes"/>
    <s v="Environmental"/>
    <s v="Minor"/>
    <x v="13"/>
    <n v="0"/>
    <n v="0"/>
    <n v="0"/>
    <n v="0"/>
    <n v="0"/>
    <n v="0"/>
  </r>
  <r>
    <s v="B002113"/>
    <s v="Antidepressant"/>
    <s v="Line 3"/>
    <d v="2024-09-12T00:00:00"/>
    <s v="Team B"/>
    <n v="21.4"/>
    <n v="45.62"/>
    <n v="357"/>
    <n v="45.3"/>
    <n v="7.27"/>
    <n v="98.53"/>
    <n v="6.97"/>
    <n v="122.6"/>
    <n v="85.2"/>
    <n v="95.96"/>
    <s v="Pass"/>
    <s v="No"/>
    <s v="None"/>
    <s v="None"/>
    <x v="4"/>
    <n v="0"/>
    <n v="0"/>
    <n v="0"/>
    <n v="0"/>
    <n v="0"/>
    <n v="0"/>
  </r>
  <r>
    <s v="B002114"/>
    <s v="COX-2 Inhibitor"/>
    <s v="Line 3"/>
    <d v="2025-05-10T00:00:00"/>
    <s v="Team D"/>
    <n v="22.5"/>
    <n v="34.520000000000003"/>
    <n v="336"/>
    <n v="38.200000000000003"/>
    <n v="6.81"/>
    <n v="99.02"/>
    <n v="6.64"/>
    <n v="103.8"/>
    <n v="89.26"/>
    <n v="94.52"/>
    <s v="Pass"/>
    <s v="No"/>
    <s v="None"/>
    <s v="None"/>
    <x v="8"/>
    <n v="0"/>
    <n v="0"/>
    <n v="0"/>
    <n v="0"/>
    <n v="0"/>
    <n v="0"/>
  </r>
  <r>
    <s v="B002114"/>
    <s v="COX-2 Inhibitor"/>
    <s v="Line 3"/>
    <d v="2025-05-10T00:00:00"/>
    <s v="Team D"/>
    <n v="22.5"/>
    <n v="34.520000000000003"/>
    <n v="336"/>
    <n v="38.200000000000003"/>
    <n v="6.81"/>
    <n v="99.02"/>
    <n v="6.64"/>
    <n v="103.8"/>
    <n v="89.26"/>
    <n v="94.52"/>
    <s v="Pass"/>
    <s v="No"/>
    <s v="None"/>
    <s v="None"/>
    <x v="8"/>
    <n v="0"/>
    <n v="0"/>
    <n v="0"/>
    <n v="0"/>
    <n v="0"/>
    <n v="0"/>
  </r>
  <r>
    <s v="B002115"/>
    <s v="Antidepressant"/>
    <s v="Line 1"/>
    <d v="2025-09-30T00:00:00"/>
    <s v="Team D"/>
    <n v="22.53"/>
    <n v="35.32"/>
    <n v="295"/>
    <n v="42"/>
    <n v="7.32"/>
    <m/>
    <n v="6.95"/>
    <n v="141.6"/>
    <n v="85.95"/>
    <n v="94.94"/>
    <s v="Pass"/>
    <s v="No"/>
    <s v="None"/>
    <s v="None"/>
    <x v="9"/>
    <n v="0"/>
    <n v="0"/>
    <n v="1"/>
    <n v="0"/>
    <n v="0"/>
    <n v="0"/>
  </r>
  <r>
    <s v="B002116"/>
    <s v="AED"/>
    <s v="Line 3"/>
    <d v="2025-06-22T00:00:00"/>
    <s v="Team A"/>
    <n v="21.18"/>
    <n v="44.83"/>
    <n v="284"/>
    <n v="42.7"/>
    <n v="7.06"/>
    <n v="99.39"/>
    <n v="7.04"/>
    <n v="135.19999999999999"/>
    <n v="86.86"/>
    <n v="92.77"/>
    <s v="Failed"/>
    <s v="No"/>
    <s v="None"/>
    <s v="None"/>
    <x v="2"/>
    <n v="0"/>
    <n v="0"/>
    <n v="0"/>
    <n v="0"/>
    <n v="0"/>
    <n v="0"/>
  </r>
  <r>
    <s v="B002117"/>
    <s v="Antidepressant"/>
    <s v="Line 2"/>
    <d v="2024-12-10T00:00:00"/>
    <s v="Team D"/>
    <n v="22.82"/>
    <n v="41.83"/>
    <n v="290"/>
    <n v="44.3"/>
    <n v="6.79"/>
    <n v="98.94"/>
    <n v="6.75"/>
    <n v="126.9"/>
    <n v="87.16"/>
    <n v="94.7"/>
    <s v="Pass"/>
    <s v="No"/>
    <s v="None"/>
    <s v="None"/>
    <x v="16"/>
    <n v="0"/>
    <n v="0"/>
    <n v="0"/>
    <n v="0"/>
    <n v="0"/>
    <n v="0"/>
  </r>
  <r>
    <s v="B002118"/>
    <s v="Antidepressant"/>
    <s v="Line 3"/>
    <d v="2024-08-07T00:00:00"/>
    <s v="Team C"/>
    <n v="22.05"/>
    <n v="39.51"/>
    <n v="313"/>
    <n v="45.2"/>
    <n v="6.78"/>
    <n v="99.54"/>
    <n v="6.8"/>
    <n v="128.19999999999999"/>
    <n v="88.75"/>
    <n v="94.38"/>
    <s v="Pass"/>
    <s v="No"/>
    <s v="None"/>
    <s v="None"/>
    <x v="14"/>
    <n v="0"/>
    <n v="0"/>
    <n v="0"/>
    <n v="0"/>
    <n v="0"/>
    <n v="0"/>
  </r>
  <r>
    <s v="B002119"/>
    <s v="Antidepressant"/>
    <s v="Line 1"/>
    <d v="2025-10-27T00:00:00"/>
    <s v="Team B"/>
    <n v="21.88"/>
    <n v="51.53"/>
    <n v="316"/>
    <n v="55.7"/>
    <n v="7.15"/>
    <n v="98.75"/>
    <n v="6.99"/>
    <n v="115.7"/>
    <n v="84.05"/>
    <n v="91.76"/>
    <s v="Pass"/>
    <s v="No"/>
    <s v="None"/>
    <s v="None"/>
    <x v="17"/>
    <n v="0"/>
    <n v="0"/>
    <n v="0"/>
    <n v="0"/>
    <n v="0"/>
    <n v="0"/>
  </r>
  <r>
    <s v="B002120"/>
    <s v="Antidepressant"/>
    <s v="Line 2"/>
    <d v="2025-10-01T00:00:00"/>
    <s v="Team B"/>
    <n v="20.49"/>
    <n v="42.53"/>
    <n v="332"/>
    <n v="46.9"/>
    <n v="6.86"/>
    <n v="98.16"/>
    <n v="6.95"/>
    <n v="131.5"/>
    <n v="93.58"/>
    <n v="94.39"/>
    <s v="Pass"/>
    <s v="No"/>
    <s v="None"/>
    <s v="None"/>
    <x v="17"/>
    <n v="0"/>
    <n v="0"/>
    <n v="0"/>
    <n v="0"/>
    <n v="0"/>
    <n v="0"/>
  </r>
  <r>
    <s v="B002121"/>
    <s v="Antidepressant"/>
    <s v="Line 2"/>
    <d v="2025-10-17T00:00:00"/>
    <s v="Team B"/>
    <n v="21.72"/>
    <n v="44.71"/>
    <n v="319"/>
    <n v="43.8"/>
    <n v="6.89"/>
    <n v="99.26"/>
    <n v="7"/>
    <n v="122.7"/>
    <n v="84.33"/>
    <n v="94.49"/>
    <s v="Failed"/>
    <s v="Yes"/>
    <s v="Process"/>
    <s v="Minor"/>
    <x v="17"/>
    <n v="0"/>
    <n v="0"/>
    <n v="0"/>
    <n v="0"/>
    <n v="0"/>
    <n v="0"/>
  </r>
  <r>
    <s v="B002122"/>
    <s v="Antidepressant"/>
    <s v="Line 1"/>
    <d v="2024-08-10T00:00:00"/>
    <s v="Team A"/>
    <n v="22.28"/>
    <n v="46.94"/>
    <n v="335"/>
    <n v="45.2"/>
    <n v="6.46"/>
    <n v="99.17"/>
    <n v="6.85"/>
    <n v="127.7"/>
    <n v="87.94"/>
    <n v="94.32"/>
    <s v="Pass"/>
    <s v="No"/>
    <s v="None"/>
    <s v="None"/>
    <x v="14"/>
    <n v="0"/>
    <n v="0"/>
    <n v="0"/>
    <n v="0"/>
    <n v="0"/>
    <n v="0"/>
  </r>
  <r>
    <s v="B002123"/>
    <s v="Antidepressant"/>
    <s v="Line 2"/>
    <d v="2024-11-15T00:00:00"/>
    <s v="Team D"/>
    <n v="23.31"/>
    <n v="42.27"/>
    <n v="321"/>
    <n v="52.1"/>
    <n v="7.89"/>
    <n v="99.25"/>
    <n v="6.66"/>
    <n v="133.6"/>
    <n v="86.51"/>
    <n v="92.05"/>
    <s v="Pass"/>
    <s v="No"/>
    <s v="None"/>
    <s v="None"/>
    <x v="5"/>
    <n v="0"/>
    <n v="0"/>
    <n v="0"/>
    <n v="0"/>
    <n v="0"/>
    <n v="0"/>
  </r>
  <r>
    <s v="B002124"/>
    <s v="Antidepressant"/>
    <s v="Line 2"/>
    <d v="2024-06-27T00:00:00"/>
    <s v="Team A"/>
    <n v="22.43"/>
    <n v="54.96"/>
    <n v="320"/>
    <n v="36.700000000000003"/>
    <n v="7.07"/>
    <n v="99.07"/>
    <n v="6.77"/>
    <n v="92.1"/>
    <n v="89.84"/>
    <n v="96.43"/>
    <s v="Pass"/>
    <s v="No"/>
    <s v="None"/>
    <s v="None"/>
    <x v="19"/>
    <n v="0"/>
    <n v="0"/>
    <n v="0"/>
    <n v="0"/>
    <n v="0"/>
    <n v="0"/>
  </r>
  <r>
    <s v="B002125"/>
    <s v="GLP-1 Agonist"/>
    <s v="Line 2"/>
    <d v="2025-11-28T00:00:00"/>
    <s v="Team A"/>
    <n v="22.34"/>
    <n v="35.299999999999997"/>
    <n v="290"/>
    <n v="46"/>
    <n v="6.93"/>
    <n v="99.03"/>
    <n v="6.76"/>
    <n v="142.19999999999999"/>
    <n v="84.93"/>
    <n v="94.53"/>
    <s v="Pass"/>
    <s v="No"/>
    <s v="None"/>
    <s v="None"/>
    <x v="18"/>
    <n v="0"/>
    <n v="0"/>
    <n v="0"/>
    <n v="0"/>
    <n v="0"/>
    <n v="0"/>
  </r>
  <r>
    <s v="B002126"/>
    <s v="GLP-1 Agonist"/>
    <s v="Line 1"/>
    <d v="2025-09-25T00:00:00"/>
    <s v="Team B"/>
    <n v="20.59"/>
    <n v="36.97"/>
    <n v="326"/>
    <n v="36.5"/>
    <n v="7.41"/>
    <n v="98.94"/>
    <n v="6.85"/>
    <m/>
    <n v="88.6"/>
    <n v="92.58"/>
    <s v="Pass"/>
    <s v="No"/>
    <s v="None"/>
    <s v="None"/>
    <x v="9"/>
    <n v="0"/>
    <n v="0"/>
    <n v="0"/>
    <n v="0"/>
    <n v="1"/>
    <n v="0"/>
  </r>
  <r>
    <s v="B002127"/>
    <s v="GLP-1 Agonist"/>
    <s v="Line 2"/>
    <d v="2024-05-06T00:00:00"/>
    <s v="Team A"/>
    <n v="21.4"/>
    <n v="35.29"/>
    <n v="272"/>
    <n v="51.1"/>
    <n v="7.05"/>
    <n v="98.94"/>
    <m/>
    <n v="144.30000000000001"/>
    <n v="83.91"/>
    <n v="94.27"/>
    <s v="Pass"/>
    <s v="No"/>
    <s v="None"/>
    <s v="None"/>
    <x v="3"/>
    <n v="0"/>
    <n v="0"/>
    <n v="0"/>
    <n v="1"/>
    <n v="0"/>
    <n v="0"/>
  </r>
  <r>
    <s v="B002128"/>
    <s v="GLP-1 Agonist"/>
    <s v="Line 1"/>
    <d v="2024-06-29T00:00:00"/>
    <s v="Team A"/>
    <n v="22.42"/>
    <n v="47.81"/>
    <n v="305"/>
    <n v="52.7"/>
    <n v="8.6999999999999993"/>
    <n v="98.67"/>
    <n v="7.27"/>
    <n v="139.6"/>
    <n v="89.28"/>
    <n v="93.31"/>
    <s v="Pass"/>
    <s v="No"/>
    <s v="None"/>
    <s v="None"/>
    <x v="19"/>
    <n v="0"/>
    <n v="0"/>
    <n v="0"/>
    <n v="0"/>
    <n v="0"/>
    <n v="0"/>
  </r>
  <r>
    <s v="B002129"/>
    <s v="Antidepressant"/>
    <s v="Line 3"/>
    <d v="2025-02-07T00:00:00"/>
    <s v="Team B"/>
    <n v="21.33"/>
    <n v="46.01"/>
    <n v="317"/>
    <n v="38"/>
    <n v="8.1"/>
    <n v="98.91"/>
    <n v="6.98"/>
    <n v="125.1"/>
    <n v="86.72"/>
    <n v="93.36"/>
    <s v="Pass"/>
    <s v="No"/>
    <s v="None"/>
    <s v="None"/>
    <x v="1"/>
    <n v="0"/>
    <n v="0"/>
    <n v="0"/>
    <n v="0"/>
    <n v="0"/>
    <n v="0"/>
  </r>
  <r>
    <s v="B002130"/>
    <s v="Antidepressant"/>
    <s v="Line 3"/>
    <d v="2024-10-30T00:00:00"/>
    <s v="Team B"/>
    <m/>
    <n v="39.28"/>
    <n v="334"/>
    <n v="51.4"/>
    <n v="7.65"/>
    <n v="98.58"/>
    <n v="6.91"/>
    <m/>
    <n v="85.38"/>
    <n v="89.74"/>
    <s v="Failed"/>
    <s v="Yes"/>
    <s v="Process"/>
    <s v="Minor"/>
    <x v="20"/>
    <n v="1"/>
    <n v="0"/>
    <n v="0"/>
    <n v="0"/>
    <n v="1"/>
    <n v="0"/>
  </r>
  <r>
    <s v="B002131"/>
    <s v="Antidepressant"/>
    <s v="Line 1"/>
    <d v="2024-12-02T00:00:00"/>
    <s v="Team A"/>
    <n v="22.55"/>
    <n v="37.68"/>
    <n v="320"/>
    <n v="38"/>
    <n v="6.39"/>
    <n v="98.81"/>
    <n v="6.65"/>
    <n v="124.7"/>
    <n v="87.25"/>
    <n v="92.89"/>
    <s v="Pass"/>
    <s v="No"/>
    <s v="None"/>
    <s v="None"/>
    <x v="16"/>
    <n v="0"/>
    <n v="0"/>
    <n v="0"/>
    <n v="0"/>
    <n v="0"/>
    <n v="0"/>
  </r>
  <r>
    <s v="B002132"/>
    <s v="COX-2 Inhibitor"/>
    <s v="Line 1"/>
    <d v="2024-09-25T00:00:00"/>
    <s v="Team D"/>
    <n v="22.71"/>
    <n v="49.92"/>
    <n v="340"/>
    <n v="36.1"/>
    <n v="6.17"/>
    <n v="99.02"/>
    <n v="6.64"/>
    <n v="121"/>
    <n v="87.58"/>
    <n v="97.66"/>
    <s v="Pass"/>
    <s v="No"/>
    <s v="None"/>
    <s v="None"/>
    <x v="4"/>
    <n v="0"/>
    <n v="0"/>
    <n v="0"/>
    <n v="0"/>
    <n v="0"/>
    <n v="0"/>
  </r>
  <r>
    <s v="B002133"/>
    <s v="AED"/>
    <s v="Line 1"/>
    <d v="2025-05-07T00:00:00"/>
    <s v="Team D"/>
    <n v="21.55"/>
    <n v="45.81"/>
    <n v="310"/>
    <n v="44.7"/>
    <n v="7.04"/>
    <n v="98.33"/>
    <n v="6.84"/>
    <n v="132.30000000000001"/>
    <n v="83.98"/>
    <n v="95.78"/>
    <s v="Pass"/>
    <s v="No"/>
    <s v="None"/>
    <s v="None"/>
    <x v="8"/>
    <n v="0"/>
    <n v="0"/>
    <n v="0"/>
    <n v="0"/>
    <n v="0"/>
    <n v="0"/>
  </r>
  <r>
    <s v="B002134"/>
    <s v="AED"/>
    <s v="Line 2"/>
    <d v="2025-10-18T00:00:00"/>
    <s v="Team C"/>
    <n v="21.06"/>
    <n v="51.05"/>
    <n v="340"/>
    <n v="52.8"/>
    <n v="7.51"/>
    <n v="98.31"/>
    <n v="6.79"/>
    <n v="153.30000000000001"/>
    <n v="86.78"/>
    <n v="93.05"/>
    <s v="Pass"/>
    <s v="No"/>
    <s v="None"/>
    <s v="None"/>
    <x v="17"/>
    <n v="0"/>
    <n v="0"/>
    <n v="0"/>
    <n v="0"/>
    <n v="0"/>
    <n v="0"/>
  </r>
  <r>
    <s v="B002135"/>
    <s v="GLP-1 Agonist"/>
    <s v="Line 3"/>
    <d v="2025-11-01T00:00:00"/>
    <s v="Team C"/>
    <n v="22.83"/>
    <n v="39.700000000000003"/>
    <n v="300"/>
    <n v="43.8"/>
    <n v="8.76"/>
    <n v="98.78"/>
    <n v="6.83"/>
    <n v="130.9"/>
    <n v="84.68"/>
    <n v="90.67"/>
    <s v="Pass"/>
    <s v="No"/>
    <s v="None"/>
    <s v="None"/>
    <x v="18"/>
    <n v="0"/>
    <n v="0"/>
    <n v="0"/>
    <n v="0"/>
    <n v="0"/>
    <n v="0"/>
  </r>
  <r>
    <s v="B002136"/>
    <s v="GLP-1 Agonist"/>
    <s v="Line 2"/>
    <d v="2024-11-28T00:00:00"/>
    <s v="Team D"/>
    <n v="21.97"/>
    <m/>
    <n v="335"/>
    <n v="49.6"/>
    <n v="8.3800000000000008"/>
    <n v="98.84"/>
    <n v="6.95"/>
    <n v="136.9"/>
    <n v="83.66"/>
    <n v="93.98"/>
    <s v="Pass"/>
    <s v="No"/>
    <s v="None"/>
    <s v="None"/>
    <x v="5"/>
    <n v="0"/>
    <n v="1"/>
    <n v="0"/>
    <n v="0"/>
    <n v="0"/>
    <n v="0"/>
  </r>
  <r>
    <s v="B002137"/>
    <s v="GLP-1 Agonist"/>
    <s v="Line 1"/>
    <d v="2025-08-28T00:00:00"/>
    <s v="Team B"/>
    <n v="21.76"/>
    <n v="41.5"/>
    <n v="305"/>
    <n v="51.3"/>
    <n v="8.4499999999999993"/>
    <n v="98.83"/>
    <n v="7.01"/>
    <n v="155.5"/>
    <n v="83.29"/>
    <n v="92.91"/>
    <s v="Pass"/>
    <s v="No"/>
    <s v="None"/>
    <s v="None"/>
    <x v="23"/>
    <n v="0"/>
    <n v="0"/>
    <n v="0"/>
    <n v="0"/>
    <n v="0"/>
    <n v="0"/>
  </r>
  <r>
    <s v="B002138"/>
    <s v="COX-2 Inhibitor"/>
    <s v="Line 1"/>
    <d v="2025-05-22T00:00:00"/>
    <s v="Team B"/>
    <n v="22.19"/>
    <n v="39.880000000000003"/>
    <n v="340"/>
    <n v="40.1"/>
    <n v="6.77"/>
    <n v="98.56"/>
    <n v="6.68"/>
    <n v="118.1"/>
    <n v="89.29"/>
    <n v="95.93"/>
    <s v="Pass"/>
    <s v="No"/>
    <s v="None"/>
    <s v="None"/>
    <x v="8"/>
    <n v="0"/>
    <n v="0"/>
    <n v="0"/>
    <n v="0"/>
    <n v="0"/>
    <n v="0"/>
  </r>
  <r>
    <s v="B002139"/>
    <s v="COX-2 Inhibitor"/>
    <s v="Line 1"/>
    <d v="2024-05-23T00:00:00"/>
    <s v="Team A"/>
    <n v="22.53"/>
    <n v="42.28"/>
    <n v="337"/>
    <n v="41.3"/>
    <n v="6.08"/>
    <n v="99.62"/>
    <n v="6.62"/>
    <n v="128.69999999999999"/>
    <n v="88.45"/>
    <n v="93.62"/>
    <s v="Pass"/>
    <s v="No"/>
    <s v="None"/>
    <s v="None"/>
    <x v="3"/>
    <n v="0"/>
    <n v="0"/>
    <n v="0"/>
    <n v="0"/>
    <n v="0"/>
    <n v="0"/>
  </r>
  <r>
    <s v="B002140"/>
    <s v="AED"/>
    <s v="Line 3"/>
    <d v="2025-08-03T00:00:00"/>
    <s v="Team C"/>
    <n v="21.92"/>
    <n v="38.08"/>
    <n v="325"/>
    <n v="49.7"/>
    <n v="7.39"/>
    <n v="98.62"/>
    <n v="6.91"/>
    <n v="136.9"/>
    <n v="85.61"/>
    <n v="92.54"/>
    <s v="Pass"/>
    <s v="No"/>
    <s v="None"/>
    <s v="None"/>
    <x v="23"/>
    <n v="0"/>
    <n v="0"/>
    <n v="0"/>
    <n v="0"/>
    <n v="0"/>
    <n v="0"/>
  </r>
  <r>
    <s v="B002141"/>
    <s v="AED"/>
    <s v="Line 2"/>
    <d v="2024-09-13T00:00:00"/>
    <s v="Team A"/>
    <n v="22.1"/>
    <n v="46.47"/>
    <n v="304"/>
    <n v="41.9"/>
    <n v="7.23"/>
    <m/>
    <n v="6.89"/>
    <n v="127"/>
    <n v="85.57"/>
    <n v="94.7"/>
    <s v="Pass"/>
    <s v="No"/>
    <s v="None"/>
    <s v="None"/>
    <x v="4"/>
    <n v="0"/>
    <n v="0"/>
    <n v="1"/>
    <n v="0"/>
    <n v="0"/>
    <n v="0"/>
  </r>
  <r>
    <s v="B002142"/>
    <s v="GLP-1 Agonist"/>
    <s v="Line 2"/>
    <d v="2025-04-03T00:00:00"/>
    <s v="Team C"/>
    <n v="22.05"/>
    <n v="43.81"/>
    <n v="303"/>
    <n v="57.3"/>
    <n v="7.46"/>
    <n v="98.5"/>
    <n v="7.03"/>
    <n v="154.6"/>
    <n v="84.99"/>
    <n v="94.06"/>
    <s v="Pass"/>
    <s v="No"/>
    <s v="None"/>
    <s v="None"/>
    <x v="7"/>
    <n v="0"/>
    <n v="0"/>
    <n v="0"/>
    <n v="0"/>
    <n v="0"/>
    <n v="0"/>
  </r>
  <r>
    <s v="B002143"/>
    <s v="COX-2 Inhibitor"/>
    <s v="Line 1"/>
    <d v="2025-06-10T00:00:00"/>
    <s v="Team D"/>
    <n v="21.91"/>
    <n v="47.95"/>
    <n v="340"/>
    <n v="36.4"/>
    <n v="6.71"/>
    <n v="99.48"/>
    <n v="6.66"/>
    <n v="121.5"/>
    <n v="87.83"/>
    <n v="94.46"/>
    <s v="Pass"/>
    <s v="Yes"/>
    <s v="Equipment"/>
    <s v="Minor"/>
    <x v="2"/>
    <n v="0"/>
    <n v="0"/>
    <n v="0"/>
    <n v="0"/>
    <n v="0"/>
    <n v="0"/>
  </r>
  <r>
    <s v="B002144"/>
    <s v="AED"/>
    <s v="Line 3"/>
    <d v="2025-11-20T00:00:00"/>
    <s v="Team A"/>
    <n v="20.7"/>
    <n v="47.33"/>
    <n v="321"/>
    <n v="44.2"/>
    <n v="8.06"/>
    <n v="99.03"/>
    <n v="7.11"/>
    <n v="118"/>
    <n v="86.71"/>
    <n v="92.66"/>
    <s v="Pass"/>
    <s v="No"/>
    <s v="None"/>
    <s v="None"/>
    <x v="18"/>
    <n v="0"/>
    <n v="0"/>
    <n v="0"/>
    <n v="0"/>
    <n v="0"/>
    <n v="0"/>
  </r>
  <r>
    <s v="B002145"/>
    <s v="GLP-1 Agonist"/>
    <s v="Line 1"/>
    <d v="2025-11-24T00:00:00"/>
    <s v="Team C"/>
    <n v="21.56"/>
    <n v="39.36"/>
    <n v="306"/>
    <n v="54.4"/>
    <n v="8.32"/>
    <n v="98.82"/>
    <n v="6.96"/>
    <n v="144"/>
    <n v="84.54"/>
    <n v="93.81"/>
    <s v="Pass"/>
    <s v="No"/>
    <s v="None"/>
    <s v="None"/>
    <x v="18"/>
    <n v="0"/>
    <n v="0"/>
    <n v="0"/>
    <n v="0"/>
    <n v="0"/>
    <n v="0"/>
  </r>
  <r>
    <s v="B002146"/>
    <s v="AED"/>
    <s v="Line 3"/>
    <d v="2025-08-09T00:00:00"/>
    <s v="Team B"/>
    <n v="20.49"/>
    <n v="51.76"/>
    <n v="322"/>
    <n v="42"/>
    <n v="7.82"/>
    <n v="98.7"/>
    <n v="7.13"/>
    <n v="121.4"/>
    <n v="83.22"/>
    <n v="91.99"/>
    <s v="Pass"/>
    <s v="No"/>
    <s v="None"/>
    <s v="None"/>
    <x v="23"/>
    <n v="0"/>
    <n v="0"/>
    <n v="0"/>
    <n v="0"/>
    <n v="0"/>
    <n v="0"/>
  </r>
  <r>
    <s v="B002147"/>
    <s v="Antidepressant"/>
    <s v="Line 3"/>
    <d v="2025-01-04T00:00:00"/>
    <s v="Team B"/>
    <n v="21.76"/>
    <n v="46.46"/>
    <n v="322"/>
    <n v="45.3"/>
    <n v="6.44"/>
    <n v="99.05"/>
    <n v="6.72"/>
    <n v="141.1"/>
    <n v="91.28"/>
    <n v="92.52"/>
    <s v="Pass"/>
    <s v="No"/>
    <s v="None"/>
    <s v="None"/>
    <x v="0"/>
    <n v="0"/>
    <n v="0"/>
    <n v="0"/>
    <n v="0"/>
    <n v="0"/>
    <n v="0"/>
  </r>
  <r>
    <s v="B002148"/>
    <s v="AED"/>
    <s v="Line 2"/>
    <d v="2024-10-19T00:00:00"/>
    <s v="Team C"/>
    <n v="21.42"/>
    <n v="50.94"/>
    <n v="343"/>
    <n v="41"/>
    <n v="7.89"/>
    <n v="98.51"/>
    <n v="7.06"/>
    <n v="144.19999999999999"/>
    <m/>
    <n v="93.81"/>
    <s v="Pass"/>
    <s v="No"/>
    <s v="None"/>
    <s v="None"/>
    <x v="20"/>
    <n v="0"/>
    <n v="0"/>
    <n v="0"/>
    <n v="0"/>
    <n v="0"/>
    <n v="1"/>
  </r>
  <r>
    <s v="B002149"/>
    <s v="COX-2 Inhibitor"/>
    <s v="Line 3"/>
    <d v="2024-11-18T00:00:00"/>
    <s v="Team A"/>
    <n v="22.87"/>
    <n v="50.26"/>
    <n v="348"/>
    <n v="53.4"/>
    <n v="6.63"/>
    <n v="99.13"/>
    <n v="6.89"/>
    <n v="148"/>
    <n v="86.03"/>
    <n v="94.59"/>
    <s v="Pass"/>
    <s v="No"/>
    <s v="None"/>
    <s v="None"/>
    <x v="5"/>
    <n v="0"/>
    <n v="0"/>
    <n v="0"/>
    <n v="0"/>
    <n v="0"/>
    <n v="0"/>
  </r>
  <r>
    <s v="B002150"/>
    <s v="Antidepressant"/>
    <s v="Line 1"/>
    <d v="2025-11-26T00:00:00"/>
    <s v="Team D"/>
    <n v="23.49"/>
    <n v="41.37"/>
    <n v="367"/>
    <n v="53.7"/>
    <n v="7.33"/>
    <n v="98.92"/>
    <n v="6.55"/>
    <n v="136.4"/>
    <n v="86.64"/>
    <n v="91.93"/>
    <s v="Pass"/>
    <s v="No"/>
    <s v="None"/>
    <s v="None"/>
    <x v="18"/>
    <n v="0"/>
    <n v="0"/>
    <n v="0"/>
    <n v="0"/>
    <n v="0"/>
    <n v="0"/>
  </r>
  <r>
    <s v="B002151"/>
    <s v="COX-2 Inhibitor"/>
    <s v="Line 2"/>
    <d v="2024-05-29T00:00:00"/>
    <s v="Team B"/>
    <n v="21.04"/>
    <n v="44.94"/>
    <n v="341"/>
    <n v="37.4"/>
    <n v="6.92"/>
    <n v="99.31"/>
    <n v="6.88"/>
    <n v="114.6"/>
    <n v="93.32"/>
    <n v="94.71"/>
    <s v="Pass"/>
    <s v="No"/>
    <s v="None"/>
    <s v="None"/>
    <x v="3"/>
    <n v="0"/>
    <n v="0"/>
    <n v="0"/>
    <n v="0"/>
    <n v="0"/>
    <n v="0"/>
  </r>
  <r>
    <s v="B002152"/>
    <s v="Antidepressant"/>
    <s v="Line 1"/>
    <d v="2025-01-18T00:00:00"/>
    <s v="Team B"/>
    <n v="23.71"/>
    <n v="45.87"/>
    <n v="337"/>
    <n v="44.9"/>
    <n v="7.3"/>
    <n v="99.14"/>
    <n v="6.71"/>
    <n v="129.9"/>
    <n v="89.99"/>
    <n v="94.63"/>
    <s v="Pass"/>
    <s v="No"/>
    <s v="None"/>
    <s v="None"/>
    <x v="0"/>
    <n v="0"/>
    <n v="0"/>
    <n v="0"/>
    <n v="0"/>
    <n v="0"/>
    <n v="0"/>
  </r>
  <r>
    <s v="B002153"/>
    <s v="COX-2 Inhibitor"/>
    <s v="Line 2"/>
    <d v="2025-05-11T00:00:00"/>
    <s v="Team D"/>
    <n v="22.33"/>
    <n v="37.25"/>
    <n v="327"/>
    <n v="37"/>
    <n v="5.86"/>
    <n v="99.08"/>
    <n v="6.65"/>
    <n v="110.1"/>
    <n v="89.64"/>
    <n v="94.52"/>
    <s v="Pass"/>
    <s v="No"/>
    <s v="None"/>
    <s v="None"/>
    <x v="8"/>
    <n v="0"/>
    <n v="0"/>
    <n v="0"/>
    <n v="0"/>
    <n v="0"/>
    <n v="0"/>
  </r>
  <r>
    <s v="B002154"/>
    <s v="AED"/>
    <s v="Line 1"/>
    <d v="2024-01-17T00:00:00"/>
    <s v="Team A"/>
    <n v="22.06"/>
    <n v="38.369999999999997"/>
    <n v="340"/>
    <n v="43.1"/>
    <n v="6.63"/>
    <n v="98.48"/>
    <n v="7.06"/>
    <n v="149.80000000000001"/>
    <n v="85.79"/>
    <n v="92.12"/>
    <s v="Pass"/>
    <s v="No"/>
    <s v="None"/>
    <s v="None"/>
    <x v="12"/>
    <n v="0"/>
    <n v="0"/>
    <n v="0"/>
    <n v="0"/>
    <n v="0"/>
    <n v="0"/>
  </r>
  <r>
    <s v="B002155"/>
    <s v="COX-2 Inhibitor"/>
    <s v="Line1"/>
    <d v="2025-04-09T00:00:00"/>
    <s v="Team B"/>
    <n v="21.44"/>
    <n v="36.5"/>
    <n v="327"/>
    <n v="38.700000000000003"/>
    <n v="6.78"/>
    <n v="99.23"/>
    <n v="6.73"/>
    <n v="129.19999999999999"/>
    <n v="87.67"/>
    <n v="96.32"/>
    <s v="Pass"/>
    <s v="No"/>
    <s v="None"/>
    <s v="None"/>
    <x v="7"/>
    <n v="0"/>
    <n v="0"/>
    <n v="0"/>
    <n v="0"/>
    <n v="0"/>
    <n v="0"/>
  </r>
  <r>
    <s v="B002156"/>
    <s v="AED"/>
    <s v="Line 1"/>
    <d v="2024-07-09T00:00:00"/>
    <s v="Team D"/>
    <n v="22.55"/>
    <n v="43.46"/>
    <n v="323"/>
    <n v="44.8"/>
    <n v="7.57"/>
    <n v="98.56"/>
    <n v="6.74"/>
    <n v="132.6"/>
    <n v="83.07"/>
    <n v="94.68"/>
    <s v="Pass"/>
    <s v="No"/>
    <s v="None"/>
    <s v="None"/>
    <x v="22"/>
    <n v="0"/>
    <n v="0"/>
    <n v="0"/>
    <n v="0"/>
    <n v="0"/>
    <n v="0"/>
  </r>
  <r>
    <s v="B002157"/>
    <s v="Antidepressant"/>
    <s v="Line 1"/>
    <d v="2024-07-24T00:00:00"/>
    <s v="Team B"/>
    <n v="22.03"/>
    <n v="40.33"/>
    <n v="315"/>
    <n v="33.6"/>
    <n v="6.1"/>
    <n v="99.15"/>
    <n v="6.75"/>
    <n v="128.1"/>
    <n v="88.7"/>
    <n v="93.93"/>
    <s v="Pass"/>
    <s v="No"/>
    <s v="None"/>
    <s v="None"/>
    <x v="22"/>
    <n v="0"/>
    <n v="0"/>
    <n v="0"/>
    <n v="0"/>
    <n v="0"/>
    <n v="0"/>
  </r>
  <r>
    <s v="B002158"/>
    <s v="Antidepressant"/>
    <s v="Line 2"/>
    <d v="2025-03-30T00:00:00"/>
    <s v="Team A"/>
    <n v="21.95"/>
    <n v="34.82"/>
    <n v="328"/>
    <n v="43.4"/>
    <n v="7.27"/>
    <n v="99.12"/>
    <n v="6.84"/>
    <n v="122.8"/>
    <n v="88.9"/>
    <n v="94.31"/>
    <s v="Failed"/>
    <s v="No"/>
    <s v="None"/>
    <s v="None"/>
    <x v="11"/>
    <n v="0"/>
    <n v="0"/>
    <n v="0"/>
    <n v="0"/>
    <n v="0"/>
    <n v="0"/>
  </r>
  <r>
    <s v="B002159"/>
    <s v="GLP-1 Agonist"/>
    <s v="Line 2"/>
    <d v="2024-01-07T00:00:00"/>
    <s v="Team B"/>
    <n v="20.05"/>
    <n v="40.75"/>
    <n v="296"/>
    <n v="47.8"/>
    <n v="6.96"/>
    <n v="98.78"/>
    <n v="6.88"/>
    <n v="129.1"/>
    <n v="87.14"/>
    <n v="95.24"/>
    <s v="Pass"/>
    <s v="No"/>
    <s v="None"/>
    <s v="None"/>
    <x v="12"/>
    <n v="0"/>
    <n v="0"/>
    <n v="0"/>
    <n v="0"/>
    <n v="0"/>
    <n v="0"/>
  </r>
  <r>
    <s v="B002160"/>
    <s v="Antidepressant"/>
    <s v="Line 1"/>
    <d v="2024-04-24T00:00:00"/>
    <s v="Team D"/>
    <n v="22.06"/>
    <n v="41.52"/>
    <n v="306"/>
    <n v="43.7"/>
    <n v="7.4"/>
    <n v="98.74"/>
    <n v="6.75"/>
    <n v="106.3"/>
    <n v="89.05"/>
    <n v="94.12"/>
    <s v="Pass"/>
    <s v="No"/>
    <s v="None"/>
    <s v="None"/>
    <x v="13"/>
    <n v="0"/>
    <n v="0"/>
    <n v="0"/>
    <n v="0"/>
    <n v="0"/>
    <n v="0"/>
  </r>
  <r>
    <s v="B002161"/>
    <s v="GLP-1 Agonist"/>
    <s v="Line 3"/>
    <d v="2024-11-28T00:00:00"/>
    <s v="Team D"/>
    <n v="22.13"/>
    <n v="45.91"/>
    <n v="295"/>
    <n v="49.1"/>
    <n v="7.7"/>
    <n v="99.13"/>
    <n v="7.01"/>
    <n v="141.9"/>
    <n v="84.07"/>
    <n v="91.84"/>
    <s v="Pass"/>
    <s v="No"/>
    <s v="None"/>
    <s v="None"/>
    <x v="5"/>
    <n v="0"/>
    <n v="0"/>
    <n v="0"/>
    <n v="0"/>
    <n v="0"/>
    <n v="0"/>
  </r>
  <r>
    <s v="B002162"/>
    <s v="Antidepressant"/>
    <s v="Line 3"/>
    <d v="2025-03-02T00:00:00"/>
    <s v="Team D"/>
    <n v="21.82"/>
    <n v="52.06"/>
    <n v="348"/>
    <n v="41.5"/>
    <n v="7.38"/>
    <n v="98.79"/>
    <n v="7.02"/>
    <n v="125.2"/>
    <n v="88.7"/>
    <n v="96.29"/>
    <s v="Pass"/>
    <s v="No"/>
    <s v="None"/>
    <s v="None"/>
    <x v="11"/>
    <n v="0"/>
    <n v="0"/>
    <n v="0"/>
    <n v="0"/>
    <n v="0"/>
    <n v="0"/>
  </r>
  <r>
    <s v="B002163"/>
    <s v="GLP-1 Agonist"/>
    <s v="Line 1"/>
    <d v="2024-03-20T00:00:00"/>
    <s v="Team B"/>
    <n v="22.38"/>
    <n v="42.28"/>
    <n v="308"/>
    <n v="52.8"/>
    <n v="7.92"/>
    <n v="99.55"/>
    <n v="6.82"/>
    <n v="146"/>
    <n v="86.95"/>
    <n v="90.42"/>
    <s v="Pass"/>
    <s v="No"/>
    <s v="None"/>
    <s v="None"/>
    <x v="21"/>
    <n v="0"/>
    <n v="0"/>
    <n v="0"/>
    <n v="0"/>
    <n v="0"/>
    <n v="0"/>
  </r>
  <r>
    <s v="B002164"/>
    <s v="GLP-1 Agonist"/>
    <s v="Line 2"/>
    <d v="2024-09-21T00:00:00"/>
    <s v="Team D"/>
    <n v="22.35"/>
    <n v="36.520000000000003"/>
    <n v="277"/>
    <n v="50.9"/>
    <n v="8.5399999999999991"/>
    <n v="98.97"/>
    <n v="6.99"/>
    <n v="141.4"/>
    <n v="80.27"/>
    <n v="92.83"/>
    <s v="Pass"/>
    <s v="No"/>
    <s v="None"/>
    <s v="None"/>
    <x v="4"/>
    <n v="0"/>
    <n v="0"/>
    <n v="0"/>
    <n v="0"/>
    <n v="0"/>
    <n v="0"/>
  </r>
  <r>
    <s v="B002165"/>
    <s v="AED"/>
    <s v="Line 2"/>
    <d v="2024-08-12T00:00:00"/>
    <s v="Team B"/>
    <n v="21.32"/>
    <n v="47.23"/>
    <n v="335"/>
    <n v="52.7"/>
    <n v="7.7"/>
    <n v="99.02"/>
    <n v="6.9"/>
    <n v="140.80000000000001"/>
    <n v="85.99"/>
    <n v="92.78"/>
    <s v="Pass"/>
    <s v="No"/>
    <s v="None"/>
    <s v="None"/>
    <x v="14"/>
    <n v="0"/>
    <n v="0"/>
    <n v="0"/>
    <n v="0"/>
    <n v="0"/>
    <n v="0"/>
  </r>
  <r>
    <s v="B002166"/>
    <s v="Antidepressant"/>
    <s v="Line 3"/>
    <d v="2025-01-25T00:00:00"/>
    <s v="Team D"/>
    <n v="23.2"/>
    <n v="42.05"/>
    <n v="304"/>
    <n v="46.2"/>
    <n v="7.17"/>
    <n v="99.04"/>
    <n v="6.8"/>
    <n v="137.69999999999999"/>
    <m/>
    <n v="93.58"/>
    <s v="Pass"/>
    <s v="No"/>
    <s v="None"/>
    <s v="None"/>
    <x v="0"/>
    <n v="0"/>
    <n v="0"/>
    <n v="0"/>
    <n v="0"/>
    <n v="0"/>
    <n v="1"/>
  </r>
  <r>
    <s v="B002167"/>
    <s v="AED"/>
    <s v="Line 2"/>
    <d v="2024-08-07T00:00:00"/>
    <s v="Team D"/>
    <n v="21.83"/>
    <n v="42.8"/>
    <n v="328"/>
    <n v="43.9"/>
    <n v="7.46"/>
    <n v="99.07"/>
    <n v="6.89"/>
    <n v="117.3"/>
    <n v="86.25"/>
    <n v="92.26"/>
    <s v="Pass"/>
    <s v="No"/>
    <s v="None"/>
    <s v="None"/>
    <x v="14"/>
    <n v="0"/>
    <n v="0"/>
    <n v="0"/>
    <n v="0"/>
    <n v="0"/>
    <n v="0"/>
  </r>
  <r>
    <s v="B002168"/>
    <s v="GLP-1 Agonist"/>
    <s v="Line 3"/>
    <d v="2024-01-02T00:00:00"/>
    <s v="Team A"/>
    <n v="21.54"/>
    <n v="35.69"/>
    <n v="310"/>
    <n v="52.9"/>
    <n v="9.5"/>
    <n v="99.28"/>
    <n v="6.98"/>
    <n v="151.6"/>
    <n v="78.97"/>
    <n v="91.02"/>
    <s v="Pass"/>
    <s v="No"/>
    <s v="None"/>
    <s v="None"/>
    <x v="12"/>
    <n v="0"/>
    <n v="0"/>
    <n v="0"/>
    <n v="0"/>
    <n v="0"/>
    <n v="0"/>
  </r>
  <r>
    <s v="B002169"/>
    <s v="GLP-1 Agonist"/>
    <s v="Line 1"/>
    <d v="2025-01-22T00:00:00"/>
    <s v="Team D"/>
    <n v="21.57"/>
    <n v="37.68"/>
    <n v="311"/>
    <n v="37.1"/>
    <n v="7.83"/>
    <n v="99.28"/>
    <n v="6.93"/>
    <n v="126.7"/>
    <n v="86.17"/>
    <n v="92.95"/>
    <s v="Failed"/>
    <s v="Yes"/>
    <s v="Material"/>
    <s v="Minor"/>
    <x v="0"/>
    <n v="0"/>
    <n v="0"/>
    <n v="0"/>
    <n v="0"/>
    <n v="0"/>
    <n v="0"/>
  </r>
  <r>
    <s v="B002170"/>
    <s v="GLP-1 Agonist"/>
    <s v="Line 1"/>
    <d v="2025-09-12T00:00:00"/>
    <s v="Team C"/>
    <n v="21.55"/>
    <n v="39.11"/>
    <n v="333"/>
    <n v="58.6"/>
    <n v="8.14"/>
    <n v="98.46"/>
    <n v="7.13"/>
    <n v="150.1"/>
    <n v="80.11"/>
    <n v="93.48"/>
    <s v="Pass"/>
    <s v="No"/>
    <s v="None"/>
    <s v="None"/>
    <x v="9"/>
    <n v="0"/>
    <n v="0"/>
    <n v="0"/>
    <n v="0"/>
    <n v="0"/>
    <n v="0"/>
  </r>
  <r>
    <s v="B002171"/>
    <s v="GLP-1 Agonist"/>
    <s v="Line 3"/>
    <d v="2025-03-03T00:00:00"/>
    <s v="Team C"/>
    <n v="19.53"/>
    <n v="44.02"/>
    <n v="285"/>
    <n v="51"/>
    <n v="7.8"/>
    <n v="99.14"/>
    <n v="7.15"/>
    <n v="151.69999999999999"/>
    <n v="83.46"/>
    <n v="92.22"/>
    <s v="Pass"/>
    <s v="No"/>
    <s v="None"/>
    <s v="None"/>
    <x v="11"/>
    <n v="0"/>
    <n v="0"/>
    <n v="0"/>
    <n v="0"/>
    <n v="0"/>
    <n v="0"/>
  </r>
  <r>
    <s v="B002172"/>
    <s v="Antidepressant"/>
    <s v="Line 2"/>
    <d v="2024-09-21T00:00:00"/>
    <s v="Team D"/>
    <n v="21.86"/>
    <n v="44.56"/>
    <n v="331"/>
    <n v="54"/>
    <n v="7.08"/>
    <n v="99.19"/>
    <n v="6.74"/>
    <n v="143.9"/>
    <n v="82.84"/>
    <n v="91.5"/>
    <s v="Pass"/>
    <s v="No"/>
    <s v="None"/>
    <s v="None"/>
    <x v="4"/>
    <n v="0"/>
    <n v="0"/>
    <n v="0"/>
    <n v="0"/>
    <n v="0"/>
    <n v="0"/>
  </r>
  <r>
    <s v="B002173"/>
    <s v="GLP-1 Agonist"/>
    <s v="Line 3"/>
    <d v="2024-12-18T00:00:00"/>
    <s v="Team A"/>
    <n v="20.48"/>
    <n v="49.13"/>
    <n v="323"/>
    <n v="44.7"/>
    <n v="8.41"/>
    <n v="98.81"/>
    <n v="7.27"/>
    <n v="139.30000000000001"/>
    <n v="88.04"/>
    <n v="90.62"/>
    <s v="Pass"/>
    <s v="No"/>
    <s v="None"/>
    <s v="None"/>
    <x v="16"/>
    <n v="0"/>
    <n v="0"/>
    <n v="0"/>
    <n v="0"/>
    <n v="0"/>
    <n v="0"/>
  </r>
  <r>
    <s v="B002174"/>
    <s v="Antidepressant"/>
    <s v="Line 1"/>
    <d v="2024-04-12T00:00:00"/>
    <s v="Team C"/>
    <n v="23.22"/>
    <n v="45.37"/>
    <n v="308"/>
    <n v="35.9"/>
    <n v="6.3"/>
    <n v="99.5"/>
    <n v="6.89"/>
    <n v="122.3"/>
    <n v="90.82"/>
    <n v="94.96"/>
    <s v="Pass"/>
    <s v="No"/>
    <s v="None"/>
    <s v="None"/>
    <x v="13"/>
    <n v="0"/>
    <n v="0"/>
    <n v="0"/>
    <n v="0"/>
    <n v="0"/>
    <n v="0"/>
  </r>
  <r>
    <s v="B002175"/>
    <s v="GLP-1 Agonist"/>
    <s v="Line 1"/>
    <d v="2024-06-21T00:00:00"/>
    <s v="Team A"/>
    <n v="22.69"/>
    <n v="42.12"/>
    <n v="287"/>
    <n v="50"/>
    <n v="7.87"/>
    <n v="99.37"/>
    <n v="7.02"/>
    <n v="147.4"/>
    <n v="86.39"/>
    <n v="94.59"/>
    <s v="Pass"/>
    <s v="Yes"/>
    <s v="Equipment"/>
    <s v="Minor"/>
    <x v="19"/>
    <n v="0"/>
    <n v="0"/>
    <n v="0"/>
    <n v="0"/>
    <n v="0"/>
    <n v="0"/>
  </r>
  <r>
    <s v="B002176"/>
    <s v="COX-2 Inhibitor"/>
    <s v="Line 1"/>
    <d v="2024-11-16T00:00:00"/>
    <s v="Team B"/>
    <n v="23.14"/>
    <n v="41.47"/>
    <n v="335"/>
    <n v="40"/>
    <n v="7.46"/>
    <n v="99.43"/>
    <n v="6.79"/>
    <n v="105.9"/>
    <n v="91.34"/>
    <n v="91.92"/>
    <s v="Pass"/>
    <s v="No"/>
    <s v="None"/>
    <s v="None"/>
    <x v="5"/>
    <n v="0"/>
    <n v="0"/>
    <n v="0"/>
    <n v="0"/>
    <n v="0"/>
    <n v="0"/>
  </r>
  <r>
    <s v="B002177"/>
    <s v="GLP-1 Agonist"/>
    <s v="Line 1"/>
    <d v="2025-03-08T00:00:00"/>
    <s v="Team A"/>
    <n v="21.32"/>
    <n v="34.81"/>
    <n v="306"/>
    <n v="49.9"/>
    <n v="7.95"/>
    <n v="98.87"/>
    <n v="6.77"/>
    <n v="130.69999999999999"/>
    <n v="84.42"/>
    <n v="90.68"/>
    <s v="Pass"/>
    <s v="No"/>
    <s v="None"/>
    <s v="None"/>
    <x v="11"/>
    <n v="0"/>
    <n v="0"/>
    <n v="0"/>
    <n v="0"/>
    <n v="0"/>
    <n v="0"/>
  </r>
  <r>
    <s v="B002178"/>
    <s v="AED"/>
    <s v="Line 1"/>
    <d v="2024-12-21T00:00:00"/>
    <s v="Team A"/>
    <n v="21.04"/>
    <n v="41.15"/>
    <n v="290"/>
    <n v="46"/>
    <n v="6.74"/>
    <n v="98.7"/>
    <n v="6.72"/>
    <n v="128.19999999999999"/>
    <n v="86.98"/>
    <n v="94.47"/>
    <s v="Pass"/>
    <s v="No"/>
    <s v="None"/>
    <s v="None"/>
    <x v="16"/>
    <n v="0"/>
    <n v="0"/>
    <n v="0"/>
    <n v="0"/>
    <n v="0"/>
    <n v="0"/>
  </r>
  <r>
    <s v="B002179"/>
    <s v="Antidepressant"/>
    <s v="Line 2"/>
    <d v="2025-12-04T00:00:00"/>
    <s v="Team D"/>
    <n v="21.51"/>
    <n v="38.5"/>
    <n v="330"/>
    <n v="37.5"/>
    <n v="8.0399999999999991"/>
    <n v="99.36"/>
    <n v="6.75"/>
    <n v="111.1"/>
    <n v="93.33"/>
    <n v="94.24"/>
    <s v="Pass"/>
    <s v="No"/>
    <s v="None"/>
    <s v="None"/>
    <x v="6"/>
    <n v="0"/>
    <n v="0"/>
    <n v="0"/>
    <n v="0"/>
    <n v="0"/>
    <n v="0"/>
  </r>
  <r>
    <s v="B002180"/>
    <s v="AED"/>
    <s v="Line 2"/>
    <d v="2025-04-10T00:00:00"/>
    <s v="Team B"/>
    <n v="23.26"/>
    <n v="31.2"/>
    <n v="290"/>
    <n v="36.799999999999997"/>
    <n v="7.98"/>
    <n v="99.49"/>
    <n v="6.67"/>
    <n v="123"/>
    <n v="89.46"/>
    <n v="92.23"/>
    <s v="Pass"/>
    <s v="Yes"/>
    <s v="Process"/>
    <s v="Minor"/>
    <x v="7"/>
    <n v="0"/>
    <n v="0"/>
    <n v="0"/>
    <n v="0"/>
    <n v="0"/>
    <n v="0"/>
  </r>
  <r>
    <s v="B002181"/>
    <s v="AED"/>
    <s v="Line 2"/>
    <d v="2024-01-17T00:00:00"/>
    <s v="Team B"/>
    <n v="21.28"/>
    <n v="38.96"/>
    <n v="338"/>
    <n v="46.6"/>
    <n v="7.63"/>
    <n v="98.48"/>
    <n v="7.1"/>
    <n v="129.4"/>
    <n v="87.7"/>
    <n v="93.93"/>
    <s v="Pass"/>
    <s v="No"/>
    <s v="None"/>
    <s v="None"/>
    <x v="12"/>
    <n v="0"/>
    <n v="0"/>
    <n v="0"/>
    <n v="0"/>
    <n v="0"/>
    <n v="0"/>
  </r>
  <r>
    <s v="B002182"/>
    <s v="AED"/>
    <s v="Line 2"/>
    <d v="2025-01-18T00:00:00"/>
    <s v="Team B"/>
    <n v="20.03"/>
    <n v="52.01"/>
    <n v="324"/>
    <n v="37.9"/>
    <n v="7.75"/>
    <n v="99.19"/>
    <n v="6.96"/>
    <n v="127"/>
    <n v="86.28"/>
    <n v="92.69"/>
    <s v="Pass"/>
    <s v="No"/>
    <s v="None"/>
    <s v="None"/>
    <x v="0"/>
    <n v="0"/>
    <n v="0"/>
    <n v="0"/>
    <n v="0"/>
    <n v="0"/>
    <n v="0"/>
  </r>
  <r>
    <s v="B002183"/>
    <s v="AED"/>
    <s v="Line 1"/>
    <d v="2025-03-02T00:00:00"/>
    <s v="Team C"/>
    <m/>
    <n v="45.84"/>
    <n v="349"/>
    <n v="37.4"/>
    <n v="6.89"/>
    <n v="98.86"/>
    <n v="6.96"/>
    <n v="124.2"/>
    <n v="87.45"/>
    <n v="93.15"/>
    <s v="Pass"/>
    <s v="No"/>
    <s v="None"/>
    <s v="None"/>
    <x v="11"/>
    <n v="1"/>
    <n v="0"/>
    <n v="0"/>
    <n v="0"/>
    <n v="0"/>
    <n v="0"/>
  </r>
  <r>
    <s v="B002184"/>
    <s v="Antidepressant"/>
    <s v="Line 3"/>
    <d v="2024-02-01T00:00:00"/>
    <s v="Team C"/>
    <n v="23.13"/>
    <n v="40.119999999999997"/>
    <n v="332"/>
    <n v="41.4"/>
    <n v="7.73"/>
    <n v="98.56"/>
    <n v="6.79"/>
    <n v="136.6"/>
    <n v="85.3"/>
    <n v="93.3"/>
    <s v="Pass"/>
    <s v="No"/>
    <s v="None"/>
    <s v="None"/>
    <x v="15"/>
    <n v="0"/>
    <n v="0"/>
    <n v="0"/>
    <n v="0"/>
    <n v="0"/>
    <n v="0"/>
  </r>
  <r>
    <s v="B002185"/>
    <s v="GLP-1 Agonist"/>
    <s v="Line 1"/>
    <d v="2024-10-08T00:00:00"/>
    <s v="Team C"/>
    <n v="22.74"/>
    <n v="41.99"/>
    <n v="295"/>
    <n v="50.4"/>
    <n v="7.65"/>
    <n v="99.01"/>
    <n v="7.15"/>
    <n v="144.80000000000001"/>
    <n v="89.27"/>
    <n v="93.34"/>
    <s v="Pass"/>
    <s v="No"/>
    <s v="None"/>
    <s v="None"/>
    <x v="20"/>
    <n v="0"/>
    <n v="0"/>
    <n v="0"/>
    <n v="0"/>
    <n v="0"/>
    <n v="0"/>
  </r>
  <r>
    <s v="B002186"/>
    <s v="Antidepressant"/>
    <s v="Line 3"/>
    <d v="2025-09-29T00:00:00"/>
    <s v="Team D"/>
    <n v="22.78"/>
    <n v="32.229999999999997"/>
    <n v="306"/>
    <n v="53.4"/>
    <n v="7"/>
    <n v="99.45"/>
    <n v="6.53"/>
    <n v="134.80000000000001"/>
    <n v="81.91"/>
    <n v="91.63"/>
    <s v="Pass"/>
    <s v="No"/>
    <s v="None"/>
    <s v="None"/>
    <x v="9"/>
    <n v="0"/>
    <n v="0"/>
    <n v="0"/>
    <n v="0"/>
    <n v="0"/>
    <n v="0"/>
  </r>
  <r>
    <s v="B002187"/>
    <s v="AED"/>
    <s v="Line 1"/>
    <d v="2024-09-17T00:00:00"/>
    <s v="Team B"/>
    <n v="22.7"/>
    <n v="45.41"/>
    <n v="319"/>
    <n v="50.4"/>
    <n v="8.91"/>
    <n v="98.83"/>
    <n v="6.76"/>
    <n v="130.80000000000001"/>
    <n v="88.04"/>
    <n v="92.67"/>
    <s v="Pass"/>
    <s v="No"/>
    <s v="None"/>
    <s v="None"/>
    <x v="4"/>
    <n v="0"/>
    <n v="0"/>
    <n v="0"/>
    <n v="0"/>
    <n v="0"/>
    <n v="0"/>
  </r>
  <r>
    <s v="B002188"/>
    <s v="COX-2 Inhibitor"/>
    <s v="Line 2"/>
    <d v="2024-11-29T00:00:00"/>
    <s v="Team D"/>
    <n v="22.54"/>
    <n v="49.39"/>
    <n v="339"/>
    <n v="45.9"/>
    <n v="6.1"/>
    <n v="98.76"/>
    <n v="6.98"/>
    <n v="124.3"/>
    <n v="88.56"/>
    <n v="91.67"/>
    <s v="Pass"/>
    <s v="No"/>
    <s v="None"/>
    <s v="None"/>
    <x v="5"/>
    <n v="0"/>
    <n v="0"/>
    <n v="0"/>
    <n v="0"/>
    <n v="0"/>
    <n v="0"/>
  </r>
  <r>
    <s v="B002189"/>
    <s v="Antidepressant"/>
    <s v="Line 3"/>
    <d v="2024-06-10T00:00:00"/>
    <s v="Team D"/>
    <n v="20.440000000000001"/>
    <n v="41.39"/>
    <n v="341"/>
    <n v="47.1"/>
    <n v="7.69"/>
    <n v="99.59"/>
    <n v="6.8"/>
    <n v="130.69999999999999"/>
    <n v="82.96"/>
    <n v="93.35"/>
    <s v="Pass"/>
    <s v="No"/>
    <s v="None"/>
    <s v="None"/>
    <x v="19"/>
    <n v="0"/>
    <n v="0"/>
    <n v="0"/>
    <n v="0"/>
    <n v="0"/>
    <n v="0"/>
  </r>
  <r>
    <s v="B002190"/>
    <s v="AED"/>
    <s v="Line 2"/>
    <d v="2024-02-26T00:00:00"/>
    <s v="Team C"/>
    <n v="21.82"/>
    <n v="35.14"/>
    <n v="298"/>
    <n v="47"/>
    <n v="7.53"/>
    <n v="98.9"/>
    <n v="6.89"/>
    <n v="155.30000000000001"/>
    <n v="88.85"/>
    <n v="94.78"/>
    <s v="Pass"/>
    <s v="No"/>
    <s v="None"/>
    <s v="None"/>
    <x v="15"/>
    <n v="0"/>
    <n v="0"/>
    <n v="0"/>
    <n v="0"/>
    <n v="0"/>
    <n v="0"/>
  </r>
  <r>
    <s v="B002191"/>
    <s v="Antidepressant"/>
    <s v="Line 2"/>
    <d v="2024-08-20T00:00:00"/>
    <s v="Team A"/>
    <n v="22.47"/>
    <n v="39.93"/>
    <n v="356"/>
    <n v="55.8"/>
    <n v="7.77"/>
    <n v="99.43"/>
    <n v="6.87"/>
    <n v="122.7"/>
    <n v="84.65"/>
    <n v="91.87"/>
    <s v="Pass"/>
    <s v="No"/>
    <s v="None"/>
    <s v="None"/>
    <x v="14"/>
    <n v="0"/>
    <n v="0"/>
    <n v="0"/>
    <n v="0"/>
    <n v="0"/>
    <n v="0"/>
  </r>
  <r>
    <s v="B002192"/>
    <s v="COX-2 Inhibitor"/>
    <s v="Line 3"/>
    <d v="2025-07-18T00:00:00"/>
    <s v="Team B"/>
    <n v="22.4"/>
    <n v="49.4"/>
    <n v="363"/>
    <n v="31.2"/>
    <n v="6.66"/>
    <n v="98.62"/>
    <n v="6.93"/>
    <n v="107.3"/>
    <n v="86.71"/>
    <n v="93.35"/>
    <s v="Pass"/>
    <s v="No"/>
    <s v="None"/>
    <s v="None"/>
    <x v="10"/>
    <n v="0"/>
    <n v="0"/>
    <n v="0"/>
    <n v="0"/>
    <n v="0"/>
    <n v="0"/>
  </r>
  <r>
    <s v="B002193"/>
    <s v="COX-2 Inhibitor"/>
    <s v="Line 1"/>
    <d v="2025-12-19T00:00:00"/>
    <s v="Team C"/>
    <n v="22.36"/>
    <n v="44.29"/>
    <n v="336"/>
    <n v="34.700000000000003"/>
    <n v="6.44"/>
    <n v="99.27"/>
    <n v="6.69"/>
    <n v="106.1"/>
    <m/>
    <n v="96.34"/>
    <s v="Pass"/>
    <s v="No"/>
    <s v="None"/>
    <s v="None"/>
    <x v="6"/>
    <n v="0"/>
    <n v="0"/>
    <n v="0"/>
    <n v="0"/>
    <n v="0"/>
    <n v="1"/>
  </r>
  <r>
    <s v="B002194"/>
    <s v="Antidepressant"/>
    <s v="Line 3"/>
    <d v="2025-04-27T00:00:00"/>
    <s v="Team B"/>
    <n v="21.28"/>
    <n v="34.909999999999997"/>
    <n v="352"/>
    <n v="40.700000000000003"/>
    <n v="7.38"/>
    <n v="99.3"/>
    <n v="6.62"/>
    <n v="128.9"/>
    <n v="85.83"/>
    <n v="95.41"/>
    <s v="Pass"/>
    <s v="No"/>
    <s v="None"/>
    <s v="None"/>
    <x v="7"/>
    <n v="0"/>
    <n v="0"/>
    <n v="0"/>
    <n v="0"/>
    <n v="0"/>
    <n v="0"/>
  </r>
  <r>
    <s v="B002195"/>
    <s v="COX-2 Inhibitor"/>
    <s v="Line 3"/>
    <d v="2025-08-30T00:00:00"/>
    <s v="Team B"/>
    <n v="21.75"/>
    <n v="54.84"/>
    <n v="326"/>
    <n v="43.4"/>
    <n v="7.4"/>
    <n v="99.22"/>
    <n v="6.65"/>
    <n v="126.3"/>
    <n v="86.97"/>
    <n v="96"/>
    <s v="Pass"/>
    <s v="No"/>
    <s v="None"/>
    <s v="None"/>
    <x v="23"/>
    <n v="0"/>
    <n v="0"/>
    <n v="0"/>
    <n v="0"/>
    <n v="0"/>
    <n v="0"/>
  </r>
  <r>
    <s v="B002196"/>
    <s v="AED"/>
    <s v="Line 3"/>
    <d v="2025-04-19T00:00:00"/>
    <s v="Team B"/>
    <n v="23.18"/>
    <n v="37.729999999999997"/>
    <n v="319"/>
    <n v="41.1"/>
    <n v="7.51"/>
    <n v="99.42"/>
    <n v="6.72"/>
    <n v="124.5"/>
    <n v="85.99"/>
    <n v="95.87"/>
    <s v="Pass"/>
    <s v="No"/>
    <s v="None"/>
    <s v="None"/>
    <x v="7"/>
    <n v="0"/>
    <n v="0"/>
    <n v="0"/>
    <n v="0"/>
    <n v="0"/>
    <n v="0"/>
  </r>
  <r>
    <s v="B002197"/>
    <s v="Antidepressant"/>
    <s v="Line 2"/>
    <d v="2025-04-26T00:00:00"/>
    <s v="Team A"/>
    <n v="23.41"/>
    <n v="40.79"/>
    <n v="297"/>
    <n v="45.2"/>
    <n v="7.07"/>
    <n v="98.84"/>
    <n v="6.79"/>
    <n v="136.5"/>
    <n v="85.19"/>
    <n v="94.22"/>
    <s v="Pass"/>
    <s v="No"/>
    <s v="None"/>
    <s v="None"/>
    <x v="7"/>
    <n v="0"/>
    <n v="0"/>
    <n v="0"/>
    <n v="0"/>
    <n v="0"/>
    <n v="0"/>
  </r>
  <r>
    <s v="B002198"/>
    <s v="GLP-1 Agonist"/>
    <s v="Line 2"/>
    <d v="2024-11-08T00:00:00"/>
    <s v="Team A"/>
    <n v="21.5"/>
    <n v="34.81"/>
    <n v="333"/>
    <n v="51.2"/>
    <n v="7.18"/>
    <n v="99.15"/>
    <n v="6.81"/>
    <n v="144.80000000000001"/>
    <n v="82.51"/>
    <n v="91.63"/>
    <s v="Pass"/>
    <s v="No"/>
    <s v="None"/>
    <s v="None"/>
    <x v="5"/>
    <n v="0"/>
    <n v="0"/>
    <n v="0"/>
    <n v="0"/>
    <n v="0"/>
    <n v="0"/>
  </r>
  <r>
    <s v="B002199"/>
    <s v="Antidepressant"/>
    <s v="Line 3"/>
    <d v="2024-02-14T00:00:00"/>
    <s v="Team D"/>
    <n v="22.21"/>
    <n v="36.82"/>
    <n v="290"/>
    <n v="48"/>
    <n v="8.67"/>
    <n v="98.75"/>
    <n v="6.59"/>
    <n v="140"/>
    <n v="88.08"/>
    <n v="92.79"/>
    <s v="Failed"/>
    <s v="No"/>
    <s v="None"/>
    <s v="None"/>
    <x v="15"/>
    <n v="0"/>
    <n v="0"/>
    <n v="0"/>
    <n v="0"/>
    <n v="0"/>
    <n v="0"/>
  </r>
  <r>
    <s v="B002200"/>
    <s v="COX-2 Inhibitor"/>
    <s v="Line 2"/>
    <d v="2024-10-27T00:00:00"/>
    <s v="Team A"/>
    <n v="21.76"/>
    <n v="40.74"/>
    <n v="314"/>
    <n v="42.4"/>
    <n v="7.05"/>
    <n v="98.82"/>
    <n v="6.69"/>
    <n v="133.1"/>
    <n v="88.63"/>
    <n v="95.1"/>
    <s v="Pass"/>
    <s v="No"/>
    <s v="None"/>
    <s v="None"/>
    <x v="20"/>
    <n v="0"/>
    <n v="0"/>
    <n v="0"/>
    <n v="0"/>
    <n v="0"/>
    <n v="0"/>
  </r>
  <r>
    <s v="B002201"/>
    <s v="Antidepressant"/>
    <s v="Line 1"/>
    <d v="2025-09-24T00:00:00"/>
    <s v="Team D"/>
    <n v="22.48"/>
    <n v="45.18"/>
    <n v="309"/>
    <n v="49.5"/>
    <n v="7.38"/>
    <n v="98.88"/>
    <n v="7.01"/>
    <n v="111"/>
    <n v="87.23"/>
    <n v="95.32"/>
    <s v="Pass"/>
    <s v="No"/>
    <s v="None"/>
    <s v="None"/>
    <x v="9"/>
    <n v="0"/>
    <n v="0"/>
    <n v="0"/>
    <n v="0"/>
    <n v="0"/>
    <n v="0"/>
  </r>
  <r>
    <s v="B002202"/>
    <s v="AED"/>
    <s v="Line 1"/>
    <d v="2025-01-27T00:00:00"/>
    <s v="Team B"/>
    <n v="23.12"/>
    <n v="50.45"/>
    <n v="339"/>
    <n v="44.7"/>
    <n v="6.95"/>
    <n v="98.96"/>
    <n v="7.02"/>
    <n v="136"/>
    <n v="86.25"/>
    <n v="93.26"/>
    <s v="Pass"/>
    <s v="No"/>
    <s v="None"/>
    <s v="None"/>
    <x v="0"/>
    <n v="0"/>
    <n v="0"/>
    <n v="0"/>
    <n v="0"/>
    <n v="0"/>
    <n v="0"/>
  </r>
  <r>
    <s v="B002203"/>
    <s v="AED"/>
    <s v="Line 1"/>
    <d v="2025-07-10T00:00:00"/>
    <s v="Team D"/>
    <n v="20.65"/>
    <n v="42.07"/>
    <n v="332"/>
    <n v="46.9"/>
    <n v="6.82"/>
    <n v="99.5"/>
    <n v="6.77"/>
    <n v="119.7"/>
    <n v="86.77"/>
    <n v="94.46"/>
    <s v="Pass"/>
    <s v="No"/>
    <s v="None"/>
    <s v="None"/>
    <x v="10"/>
    <n v="0"/>
    <n v="0"/>
    <n v="0"/>
    <n v="0"/>
    <n v="0"/>
    <n v="0"/>
  </r>
  <r>
    <s v="B002204"/>
    <s v="Antidepressant"/>
    <s v="Line 2"/>
    <d v="2024-02-06T00:00:00"/>
    <s v="Team B"/>
    <n v="22.35"/>
    <n v="36.950000000000003"/>
    <n v="322"/>
    <n v="37.9"/>
    <n v="7.33"/>
    <n v="99.67"/>
    <n v="6.88"/>
    <n v="125.6"/>
    <n v="86.81"/>
    <n v="93.1"/>
    <s v="Pass"/>
    <s v="No"/>
    <s v="None"/>
    <s v="None"/>
    <x v="15"/>
    <n v="0"/>
    <n v="0"/>
    <n v="0"/>
    <n v="0"/>
    <n v="0"/>
    <n v="0"/>
  </r>
  <r>
    <s v="B002205"/>
    <s v="GLP-1 Agonist"/>
    <s v="Line 1"/>
    <d v="2024-05-27T00:00:00"/>
    <s v="Team D"/>
    <n v="21.9"/>
    <n v="42.39"/>
    <n v="318"/>
    <n v="42.7"/>
    <n v="7.53"/>
    <n v="98.8"/>
    <n v="6.91"/>
    <n v="133.6"/>
    <n v="85.3"/>
    <n v="92.68"/>
    <s v="Pass"/>
    <s v="No"/>
    <s v="None"/>
    <s v="None"/>
    <x v="3"/>
    <n v="0"/>
    <n v="0"/>
    <n v="0"/>
    <n v="0"/>
    <n v="0"/>
    <n v="0"/>
  </r>
  <r>
    <s v="B002206"/>
    <s v="COX-2 Inhibitor"/>
    <s v="Line 1"/>
    <d v="2024-08-06T00:00:00"/>
    <s v="Team C"/>
    <n v="22.9"/>
    <n v="45.54"/>
    <n v="338"/>
    <n v="47.7"/>
    <n v="7.28"/>
    <n v="99.21"/>
    <n v="6.93"/>
    <n v="124.5"/>
    <n v="91.02"/>
    <n v="93.55"/>
    <s v="Pass"/>
    <s v="No"/>
    <s v="None"/>
    <s v="None"/>
    <x v="14"/>
    <n v="0"/>
    <n v="0"/>
    <n v="0"/>
    <n v="0"/>
    <n v="0"/>
    <n v="0"/>
  </r>
  <r>
    <s v="B002207"/>
    <s v="COX-2 Inhibitor"/>
    <s v="Line 1"/>
    <d v="2024-09-19T00:00:00"/>
    <s v="Team D"/>
    <n v="23.73"/>
    <n v="44.2"/>
    <n v="348"/>
    <n v="33.5"/>
    <n v="5.7"/>
    <n v="99.39"/>
    <n v="6.7"/>
    <n v="104"/>
    <m/>
    <n v="95.14"/>
    <s v="Pass"/>
    <s v="No"/>
    <s v="None"/>
    <s v="None"/>
    <x v="4"/>
    <n v="0"/>
    <n v="0"/>
    <n v="0"/>
    <n v="0"/>
    <n v="0"/>
    <n v="1"/>
  </r>
  <r>
    <s v="B002208"/>
    <s v="GLP-1 Agonist"/>
    <s v="Line 3"/>
    <d v="2025-12-23T00:00:00"/>
    <s v="Team A"/>
    <n v="23.03"/>
    <n v="41.38"/>
    <n v="330"/>
    <n v="52"/>
    <n v="9.14"/>
    <n v="99.06"/>
    <n v="7"/>
    <n v="152.5"/>
    <n v="83.44"/>
    <n v="94.87"/>
    <s v="Pass"/>
    <s v="No"/>
    <s v="None"/>
    <s v="None"/>
    <x v="6"/>
    <n v="0"/>
    <n v="0"/>
    <n v="0"/>
    <n v="0"/>
    <n v="0"/>
    <n v="0"/>
  </r>
  <r>
    <s v="B002209"/>
    <s v="Antidepressant"/>
    <s v="Line 1"/>
    <d v="2024-12-03T00:00:00"/>
    <s v="Team D"/>
    <n v="21.82"/>
    <n v="41.44"/>
    <n v="316"/>
    <n v="44.9"/>
    <n v="7.6"/>
    <n v="99.07"/>
    <n v="6.98"/>
    <n v="115.4"/>
    <n v="84.18"/>
    <n v="95.03"/>
    <s v="Pass"/>
    <s v="No"/>
    <s v="None"/>
    <s v="None"/>
    <x v="16"/>
    <n v="0"/>
    <n v="0"/>
    <n v="0"/>
    <n v="0"/>
    <n v="0"/>
    <n v="0"/>
  </r>
  <r>
    <s v="B002210"/>
    <s v="Antidepressant"/>
    <s v="Line 1"/>
    <d v="2025-04-29T00:00:00"/>
    <s v="Team B"/>
    <n v="22.5"/>
    <n v="42.49"/>
    <n v="306"/>
    <n v="47.5"/>
    <n v="7.15"/>
    <n v="99.1"/>
    <n v="6.65"/>
    <n v="135.6"/>
    <n v="83.27"/>
    <n v="93.54"/>
    <s v="Pass"/>
    <s v="No"/>
    <s v="None"/>
    <s v="None"/>
    <x v="7"/>
    <n v="0"/>
    <n v="0"/>
    <n v="0"/>
    <n v="0"/>
    <n v="0"/>
    <n v="0"/>
  </r>
  <r>
    <s v="B002211"/>
    <s v="AED"/>
    <s v="Line 2"/>
    <d v="2025-04-16T00:00:00"/>
    <s v="Team B"/>
    <n v="21.86"/>
    <n v="43.09"/>
    <n v="323"/>
    <n v="35.9"/>
    <n v="7.24"/>
    <n v="98.94"/>
    <n v="6.79"/>
    <n v="111.9"/>
    <n v="86.95"/>
    <n v="91.92"/>
    <s v="Pass"/>
    <s v="No"/>
    <s v="None"/>
    <s v="None"/>
    <x v="7"/>
    <n v="0"/>
    <n v="0"/>
    <n v="0"/>
    <n v="0"/>
    <n v="0"/>
    <n v="0"/>
  </r>
  <r>
    <s v="B002212"/>
    <s v="GLP-1 Agonist"/>
    <s v="Line 1"/>
    <d v="2024-11-02T00:00:00"/>
    <s v="Team A"/>
    <n v="21.03"/>
    <n v="45.35"/>
    <n v="313"/>
    <n v="52.9"/>
    <n v="8.3800000000000008"/>
    <m/>
    <n v="7.01"/>
    <n v="141.30000000000001"/>
    <n v="85.35"/>
    <n v="92.7"/>
    <s v="Pass"/>
    <s v="No"/>
    <s v="None"/>
    <s v="None"/>
    <x v="5"/>
    <n v="0"/>
    <n v="0"/>
    <n v="1"/>
    <n v="0"/>
    <n v="0"/>
    <n v="0"/>
  </r>
  <r>
    <s v="B002213"/>
    <s v="AED"/>
    <s v="Line 3"/>
    <d v="2025-12-07T00:00:00"/>
    <s v="Team D"/>
    <n v="22"/>
    <n v="55.14"/>
    <n v="317"/>
    <n v="45.2"/>
    <n v="6.92"/>
    <n v="98.67"/>
    <n v="7.08"/>
    <n v="148.80000000000001"/>
    <n v="86.63"/>
    <n v="92.93"/>
    <s v="Pass"/>
    <s v="No"/>
    <s v="None"/>
    <s v="None"/>
    <x v="6"/>
    <n v="0"/>
    <n v="0"/>
    <n v="0"/>
    <n v="0"/>
    <n v="0"/>
    <n v="0"/>
  </r>
  <r>
    <s v="B002214"/>
    <s v="GLP-1 Agonist"/>
    <s v="Line 3"/>
    <d v="2024-06-11T00:00:00"/>
    <s v="Team C"/>
    <n v="22"/>
    <n v="40.9"/>
    <n v="318"/>
    <n v="46.2"/>
    <n v="9.01"/>
    <n v="98.85"/>
    <n v="7.3"/>
    <n v="160.4"/>
    <n v="86.05"/>
    <n v="93.08"/>
    <s v="Pass"/>
    <s v="No"/>
    <s v="None"/>
    <s v="None"/>
    <x v="19"/>
    <n v="0"/>
    <n v="0"/>
    <n v="0"/>
    <n v="0"/>
    <n v="0"/>
    <n v="0"/>
  </r>
  <r>
    <s v="B002215"/>
    <s v="AED"/>
    <s v="Line 2"/>
    <d v="2024-01-26T00:00:00"/>
    <s v="Team D"/>
    <n v="21.96"/>
    <n v="43.97"/>
    <n v="311"/>
    <n v="43.6"/>
    <n v="7.52"/>
    <n v="98.84"/>
    <n v="6.82"/>
    <n v="115.7"/>
    <n v="87.68"/>
    <n v="91.22"/>
    <s v="Pass"/>
    <s v="No"/>
    <s v="None"/>
    <s v="None"/>
    <x v="12"/>
    <n v="0"/>
    <n v="0"/>
    <n v="0"/>
    <n v="0"/>
    <n v="0"/>
    <n v="0"/>
  </r>
  <r>
    <s v="B002216"/>
    <s v="Antidepressant"/>
    <s v="Line 2"/>
    <d v="2025-06-28T00:00:00"/>
    <s v="Team C"/>
    <n v="21.34"/>
    <n v="43.28"/>
    <n v="322"/>
    <n v="46.7"/>
    <n v="6.78"/>
    <n v="98.76"/>
    <n v="6.66"/>
    <n v="123.2"/>
    <n v="84.57"/>
    <n v="93.63"/>
    <s v="Pass"/>
    <s v="Yes"/>
    <s v="Process"/>
    <s v="Minor"/>
    <x v="2"/>
    <n v="0"/>
    <n v="0"/>
    <n v="0"/>
    <n v="0"/>
    <n v="0"/>
    <n v="0"/>
  </r>
  <r>
    <s v="B002217"/>
    <s v="Antidepressant"/>
    <s v="Line 2"/>
    <d v="2025-04-22T00:00:00"/>
    <s v="Team A"/>
    <n v="21.65"/>
    <n v="38.71"/>
    <n v="327"/>
    <n v="46"/>
    <n v="6.54"/>
    <n v="99.38"/>
    <n v="6.64"/>
    <n v="124.3"/>
    <n v="90.29"/>
    <n v="93.85"/>
    <s v="Pass"/>
    <s v="No"/>
    <s v="None"/>
    <s v="None"/>
    <x v="7"/>
    <n v="0"/>
    <n v="0"/>
    <n v="0"/>
    <n v="0"/>
    <n v="0"/>
    <n v="0"/>
  </r>
  <r>
    <s v="B002218"/>
    <s v="AED"/>
    <s v="Line 1"/>
    <d v="2024-07-09T00:00:00"/>
    <s v="Team B"/>
    <n v="21.46"/>
    <n v="47.82"/>
    <n v="320"/>
    <n v="44.3"/>
    <n v="7.82"/>
    <n v="99.07"/>
    <n v="7.02"/>
    <n v="149.80000000000001"/>
    <n v="86.69"/>
    <n v="93.05"/>
    <s v="Pass"/>
    <s v="No"/>
    <s v="None"/>
    <s v="None"/>
    <x v="22"/>
    <n v="0"/>
    <n v="0"/>
    <n v="0"/>
    <n v="0"/>
    <n v="0"/>
    <n v="0"/>
  </r>
  <r>
    <s v="B002219"/>
    <s v="AED"/>
    <s v="Line 1"/>
    <d v="2025-09-26T00:00:00"/>
    <s v="Team B"/>
    <n v="21.17"/>
    <n v="46.21"/>
    <n v="344"/>
    <n v="37.700000000000003"/>
    <n v="7.16"/>
    <n v="99.48"/>
    <n v="7.02"/>
    <n v="124.3"/>
    <n v="88.96"/>
    <n v="92.77"/>
    <s v="Pass"/>
    <s v="No"/>
    <s v="None"/>
    <s v="None"/>
    <x v="9"/>
    <n v="0"/>
    <n v="0"/>
    <n v="0"/>
    <n v="0"/>
    <n v="0"/>
    <n v="0"/>
  </r>
  <r>
    <s v="B002220"/>
    <s v="GLP-1 Agonist"/>
    <s v="Line 1"/>
    <d v="2024-04-28T00:00:00"/>
    <s v="Team A"/>
    <n v="21.74"/>
    <n v="37.9"/>
    <n v="307"/>
    <n v="42.1"/>
    <n v="7.86"/>
    <n v="99.07"/>
    <n v="6.85"/>
    <n v="143.6"/>
    <n v="85.61"/>
    <n v="94.03"/>
    <s v="Pass"/>
    <s v="No"/>
    <s v="None"/>
    <s v="None"/>
    <x v="13"/>
    <n v="0"/>
    <n v="0"/>
    <n v="0"/>
    <n v="0"/>
    <n v="0"/>
    <n v="0"/>
  </r>
  <r>
    <s v="B002221"/>
    <s v="GLP-1 Agonist"/>
    <s v="Line 1"/>
    <d v="2024-07-02T00:00:00"/>
    <s v="Team D"/>
    <n v="21.81"/>
    <n v="44.51"/>
    <n v="295"/>
    <n v="52.1"/>
    <n v="7.96"/>
    <n v="98.75"/>
    <n v="7.04"/>
    <n v="143.6"/>
    <n v="85.94"/>
    <n v="94.43"/>
    <s v="Pass"/>
    <s v="No"/>
    <s v="None"/>
    <s v="None"/>
    <x v="22"/>
    <n v="0"/>
    <n v="0"/>
    <n v="0"/>
    <n v="0"/>
    <n v="0"/>
    <n v="0"/>
  </r>
  <r>
    <s v="B002222"/>
    <s v="GLP-1 Agonist"/>
    <s v="Line 2"/>
    <d v="2024-04-22T00:00:00"/>
    <s v="Team D"/>
    <n v="22.23"/>
    <n v="40.090000000000003"/>
    <n v="310"/>
    <n v="41"/>
    <n v="7"/>
    <n v="98.73"/>
    <n v="7.2"/>
    <n v="123.5"/>
    <n v="91.53"/>
    <n v="91.66"/>
    <s v="Pass"/>
    <s v="No"/>
    <s v="None"/>
    <s v="None"/>
    <x v="13"/>
    <n v="0"/>
    <n v="0"/>
    <n v="0"/>
    <n v="0"/>
    <n v="0"/>
    <n v="0"/>
  </r>
  <r>
    <s v="B002223"/>
    <s v="GLP-1 Agonist"/>
    <s v="Line 1"/>
    <d v="2024-05-16T00:00:00"/>
    <s v="Team C"/>
    <n v="20.86"/>
    <n v="35.15"/>
    <n v="318"/>
    <n v="47.4"/>
    <n v="8.06"/>
    <n v="99.04"/>
    <n v="6.9"/>
    <n v="120.8"/>
    <n v="83.94"/>
    <n v="94.27"/>
    <s v="Pass"/>
    <s v="No"/>
    <s v="None"/>
    <s v="None"/>
    <x v="3"/>
    <n v="0"/>
    <n v="0"/>
    <n v="0"/>
    <n v="0"/>
    <n v="0"/>
    <n v="0"/>
  </r>
  <r>
    <s v="B002224"/>
    <s v="Antidepressant"/>
    <s v="Line 1"/>
    <d v="2025-06-17T00:00:00"/>
    <s v="Team C"/>
    <n v="21.57"/>
    <n v="43.76"/>
    <n v="334"/>
    <n v="55.7"/>
    <n v="7.37"/>
    <n v="99.24"/>
    <n v="6.86"/>
    <n v="129.1"/>
    <n v="83.07"/>
    <n v="90.79"/>
    <s v="Pass"/>
    <s v="No"/>
    <s v="None"/>
    <s v="None"/>
    <x v="2"/>
    <n v="0"/>
    <n v="0"/>
    <n v="0"/>
    <n v="0"/>
    <n v="0"/>
    <n v="0"/>
  </r>
  <r>
    <s v="B002225"/>
    <s v="AED"/>
    <s v="Line 2"/>
    <d v="2025-05-29T00:00:00"/>
    <s v="Team C"/>
    <n v="22.97"/>
    <n v="45.18"/>
    <n v="328"/>
    <n v="46.5"/>
    <n v="7.34"/>
    <n v="98.84"/>
    <n v="7.17"/>
    <n v="153.1"/>
    <n v="84.52"/>
    <n v="93.6"/>
    <s v="Pass"/>
    <s v="No"/>
    <s v="None"/>
    <s v="None"/>
    <x v="8"/>
    <n v="0"/>
    <n v="0"/>
    <n v="0"/>
    <n v="0"/>
    <n v="0"/>
    <n v="0"/>
  </r>
  <r>
    <s v="B002226"/>
    <s v="Antidepressant"/>
    <s v="Line 2"/>
    <d v="2025-04-14T00:00:00"/>
    <s v="Team C"/>
    <n v="21.88"/>
    <n v="46.8"/>
    <n v="293"/>
    <n v="46.1"/>
    <n v="8.4499999999999993"/>
    <n v="98.6"/>
    <n v="6.79"/>
    <n v="131.4"/>
    <n v="86.23"/>
    <n v="94.25"/>
    <s v="Pass"/>
    <s v="No"/>
    <s v="None"/>
    <s v="None"/>
    <x v="7"/>
    <n v="0"/>
    <n v="0"/>
    <n v="0"/>
    <n v="0"/>
    <n v="0"/>
    <n v="0"/>
  </r>
  <r>
    <s v="B002227"/>
    <s v="COX-2 Inhibitor"/>
    <s v="Line 1"/>
    <d v="2025-09-21T00:00:00"/>
    <s v="Team A"/>
    <n v="22.52"/>
    <n v="47.16"/>
    <n v="295"/>
    <n v="31.2"/>
    <n v="6.84"/>
    <n v="98.9"/>
    <n v="6.69"/>
    <n v="122.7"/>
    <n v="89.08"/>
    <n v="96.03"/>
    <s v="Pass"/>
    <s v="No"/>
    <s v="None"/>
    <s v="None"/>
    <x v="9"/>
    <n v="0"/>
    <n v="0"/>
    <n v="0"/>
    <n v="0"/>
    <n v="0"/>
    <n v="0"/>
  </r>
  <r>
    <s v="B002228"/>
    <s v="Antidepressant"/>
    <s v="Line 1"/>
    <d v="2024-02-21T00:00:00"/>
    <s v="Team C"/>
    <n v="21.87"/>
    <n v="41.45"/>
    <n v="343"/>
    <n v="35.200000000000003"/>
    <n v="7.27"/>
    <n v="99.12"/>
    <n v="6.74"/>
    <n v="107.5"/>
    <n v="86.93"/>
    <n v="95.14"/>
    <s v="Pass"/>
    <s v="No"/>
    <s v="None"/>
    <s v="None"/>
    <x v="15"/>
    <n v="0"/>
    <n v="0"/>
    <n v="0"/>
    <n v="0"/>
    <n v="0"/>
    <n v="0"/>
  </r>
  <r>
    <s v="B002229"/>
    <s v="Antidepressant"/>
    <s v="Line 1"/>
    <d v="2025-03-29T00:00:00"/>
    <s v="Team D"/>
    <n v="22.85"/>
    <n v="39.64"/>
    <n v="328"/>
    <n v="46.4"/>
    <n v="8.65"/>
    <n v="99.32"/>
    <n v="6.7"/>
    <n v="125.1"/>
    <n v="87.1"/>
    <n v="94.46"/>
    <s v="Pass"/>
    <s v="Yes"/>
    <s v="Environmental"/>
    <s v="Minor"/>
    <x v="11"/>
    <n v="0"/>
    <n v="0"/>
    <n v="0"/>
    <n v="0"/>
    <n v="0"/>
    <n v="0"/>
  </r>
  <r>
    <s v="B002230"/>
    <s v="COX-2 Inhibitor"/>
    <s v="Line 1"/>
    <d v="2024-03-25T00:00:00"/>
    <s v="Team D"/>
    <n v="23.38"/>
    <n v="43.01"/>
    <n v="340"/>
    <n v="36.4"/>
    <n v="6.76"/>
    <n v="98.73"/>
    <n v="6.5"/>
    <n v="123.9"/>
    <n v="92.71"/>
    <n v="94.18"/>
    <s v="Pass"/>
    <s v="No"/>
    <s v="None"/>
    <s v="None"/>
    <x v="21"/>
    <n v="0"/>
    <n v="0"/>
    <n v="0"/>
    <n v="0"/>
    <n v="0"/>
    <n v="0"/>
  </r>
  <r>
    <s v="B002231"/>
    <s v="GLP-1 Agonist"/>
    <s v="Line 3"/>
    <d v="2025-11-29T00:00:00"/>
    <s v="Team C"/>
    <n v="22.33"/>
    <n v="41.82"/>
    <n v="312"/>
    <n v="55"/>
    <n v="8.4600000000000009"/>
    <n v="98.93"/>
    <n v="7.01"/>
    <n v="135.4"/>
    <n v="83.82"/>
    <n v="93.56"/>
    <s v="Pass"/>
    <s v="No"/>
    <s v="None"/>
    <s v="None"/>
    <x v="18"/>
    <n v="0"/>
    <n v="0"/>
    <n v="0"/>
    <n v="0"/>
    <n v="0"/>
    <n v="0"/>
  </r>
  <r>
    <s v="B002232"/>
    <s v="COX-2 Inhibitor"/>
    <s v="Line 3"/>
    <d v="2025-04-08T00:00:00"/>
    <s v="Team D"/>
    <n v="22.52"/>
    <n v="45.42"/>
    <n v="375"/>
    <n v="40.299999999999997"/>
    <n v="6.66"/>
    <n v="99.16"/>
    <n v="6.78"/>
    <n v="121.4"/>
    <n v="87.78"/>
    <n v="94.16"/>
    <s v="Pass"/>
    <s v="No"/>
    <s v="None"/>
    <s v="None"/>
    <x v="7"/>
    <n v="0"/>
    <n v="0"/>
    <n v="0"/>
    <n v="0"/>
    <n v="0"/>
    <n v="0"/>
  </r>
  <r>
    <s v="B002233"/>
    <s v="Antidepressant"/>
    <s v="Line2"/>
    <d v="2025-07-09T00:00:00"/>
    <s v="Team C"/>
    <n v="21.35"/>
    <n v="43.51"/>
    <n v="345"/>
    <n v="60.6"/>
    <n v="7.4"/>
    <n v="98.95"/>
    <n v="6.8"/>
    <n v="131.30000000000001"/>
    <n v="85.11"/>
    <n v="91.89"/>
    <s v="Pass"/>
    <s v="No"/>
    <s v="None"/>
    <s v="None"/>
    <x v="10"/>
    <n v="0"/>
    <n v="0"/>
    <n v="0"/>
    <n v="0"/>
    <n v="0"/>
    <n v="0"/>
  </r>
  <r>
    <s v="B002234"/>
    <s v="AED"/>
    <s v="Line 2"/>
    <d v="2025-02-21T00:00:00"/>
    <s v="Team B"/>
    <n v="23.24"/>
    <n v="43.55"/>
    <n v="332"/>
    <n v="42.4"/>
    <n v="6.08"/>
    <n v="98.76"/>
    <n v="6.95"/>
    <n v="136.80000000000001"/>
    <n v="88.59"/>
    <n v="93.64"/>
    <s v="Pass"/>
    <s v="No"/>
    <s v="None"/>
    <s v="None"/>
    <x v="1"/>
    <n v="0"/>
    <n v="0"/>
    <n v="0"/>
    <n v="0"/>
    <n v="0"/>
    <n v="0"/>
  </r>
  <r>
    <s v="B002235"/>
    <s v="COX-2 Inhibitor"/>
    <s v="Line 3"/>
    <d v="2024-10-07T00:00:00"/>
    <s v="Team B"/>
    <n v="23.14"/>
    <n v="47.98"/>
    <n v="324"/>
    <n v="41.6"/>
    <n v="7.51"/>
    <n v="98.84"/>
    <n v="6.82"/>
    <n v="126.5"/>
    <n v="90.77"/>
    <n v="96.61"/>
    <s v="Pass"/>
    <s v="No"/>
    <s v="None"/>
    <s v="None"/>
    <x v="20"/>
    <n v="0"/>
    <n v="0"/>
    <n v="0"/>
    <n v="0"/>
    <n v="0"/>
    <n v="0"/>
  </r>
  <r>
    <s v="B002236"/>
    <s v="AED"/>
    <s v="Line 2"/>
    <d v="2025-05-16T00:00:00"/>
    <s v="Team C"/>
    <n v="21.46"/>
    <n v="40.630000000000003"/>
    <n v="301"/>
    <n v="39.6"/>
    <n v="6.42"/>
    <n v="99.06"/>
    <n v="6.72"/>
    <n v="133.6"/>
    <n v="88.19"/>
    <n v="92.55"/>
    <s v="Pass"/>
    <s v="No"/>
    <s v="None"/>
    <s v="None"/>
    <x v="8"/>
    <n v="0"/>
    <n v="0"/>
    <n v="0"/>
    <n v="0"/>
    <n v="0"/>
    <n v="0"/>
  </r>
  <r>
    <s v="B002237"/>
    <s v="Antidepressant"/>
    <s v="Line 1"/>
    <d v="2025-09-02T00:00:00"/>
    <s v="Team D"/>
    <n v="23.07"/>
    <n v="54.4"/>
    <n v="277"/>
    <n v="47.2"/>
    <n v="7.68"/>
    <n v="99.2"/>
    <n v="7.02"/>
    <n v="136.5"/>
    <n v="87.05"/>
    <n v="95.12"/>
    <s v="Pass"/>
    <s v="Yes"/>
    <s v="Process"/>
    <s v="Major"/>
    <x v="9"/>
    <n v="0"/>
    <n v="0"/>
    <n v="0"/>
    <n v="0"/>
    <n v="0"/>
    <n v="0"/>
  </r>
  <r>
    <s v="B002238"/>
    <s v="GLP-1 Agonist"/>
    <s v="Line 1"/>
    <d v="2024-05-10T00:00:00"/>
    <s v="Team A"/>
    <n v="21.1"/>
    <n v="43.82"/>
    <n v="311"/>
    <n v="51"/>
    <n v="7.88"/>
    <n v="99.23"/>
    <n v="7.09"/>
    <n v="138"/>
    <n v="83.28"/>
    <n v="93.17"/>
    <s v="Pass"/>
    <s v="No"/>
    <s v="None"/>
    <s v="None"/>
    <x v="3"/>
    <n v="0"/>
    <n v="0"/>
    <n v="0"/>
    <n v="0"/>
    <n v="0"/>
    <n v="0"/>
  </r>
  <r>
    <s v="B002239"/>
    <s v="GLP-1 Agonist"/>
    <s v="Line 2"/>
    <d v="2025-09-29T00:00:00"/>
    <s v="Team B"/>
    <n v="22.56"/>
    <n v="34.36"/>
    <n v="320"/>
    <n v="42.3"/>
    <n v="7.67"/>
    <n v="98.67"/>
    <n v="6.69"/>
    <n v="144.19999999999999"/>
    <n v="88.36"/>
    <n v="93.17"/>
    <s v="Failed"/>
    <s v="Yes"/>
    <s v="Documentation"/>
    <s v="Major"/>
    <x v="9"/>
    <n v="0"/>
    <n v="0"/>
    <n v="0"/>
    <n v="0"/>
    <n v="0"/>
    <n v="0"/>
  </r>
  <r>
    <s v="B002240"/>
    <s v="GLP-1 Agonist"/>
    <s v="Line 2"/>
    <d v="2025-06-15T00:00:00"/>
    <s v="Team C"/>
    <n v="22.61"/>
    <n v="40.93"/>
    <n v="321"/>
    <n v="45.8"/>
    <n v="7.7"/>
    <n v="98.83"/>
    <n v="7.16"/>
    <n v="132.4"/>
    <n v="84.24"/>
    <n v="94.98"/>
    <s v="Pass"/>
    <s v="No"/>
    <s v="None"/>
    <s v="None"/>
    <x v="2"/>
    <n v="0"/>
    <n v="0"/>
    <n v="0"/>
    <n v="0"/>
    <n v="0"/>
    <n v="0"/>
  </r>
  <r>
    <s v="B002241"/>
    <s v="GLP-1 Agonist"/>
    <s v="Line 1"/>
    <d v="2024-03-03T00:00:00"/>
    <s v="Team D"/>
    <n v="20.81"/>
    <n v="43.86"/>
    <n v="312"/>
    <n v="56.1"/>
    <n v="8.85"/>
    <n v="98.29"/>
    <n v="6.88"/>
    <n v="149.30000000000001"/>
    <n v="82.62"/>
    <n v="90.05"/>
    <s v="Pass"/>
    <s v="No"/>
    <s v="None"/>
    <s v="None"/>
    <x v="21"/>
    <n v="0"/>
    <n v="0"/>
    <n v="0"/>
    <n v="0"/>
    <n v="0"/>
    <n v="0"/>
  </r>
  <r>
    <s v="B002242"/>
    <s v="Antidepressant"/>
    <s v="Line 1"/>
    <d v="2025-11-15T00:00:00"/>
    <s v="Team B"/>
    <n v="22.44"/>
    <n v="40.25"/>
    <n v="317"/>
    <n v="48.4"/>
    <n v="7.89"/>
    <n v="99.15"/>
    <n v="6.64"/>
    <n v="111.8"/>
    <n v="87.27"/>
    <n v="93.78"/>
    <s v="Pass"/>
    <s v="No"/>
    <s v="None"/>
    <s v="None"/>
    <x v="18"/>
    <n v="0"/>
    <n v="0"/>
    <n v="0"/>
    <n v="0"/>
    <n v="0"/>
    <n v="0"/>
  </r>
  <r>
    <s v="B002243"/>
    <s v="GLP-1 Agonist"/>
    <s v="Line 1"/>
    <d v="2024-05-11T00:00:00"/>
    <s v="Team C"/>
    <n v="22.09"/>
    <n v="32.520000000000003"/>
    <n v="290"/>
    <n v="40.799999999999997"/>
    <n v="7.53"/>
    <n v="99.21"/>
    <n v="6.88"/>
    <n v="126.2"/>
    <n v="90.69"/>
    <n v="91.46"/>
    <s v="Pass"/>
    <s v="No"/>
    <s v="None"/>
    <s v="None"/>
    <x v="3"/>
    <n v="0"/>
    <n v="0"/>
    <n v="0"/>
    <n v="0"/>
    <n v="0"/>
    <n v="0"/>
  </r>
  <r>
    <s v="B002244"/>
    <s v="Antidepressant"/>
    <s v="Line 1"/>
    <d v="2025-03-15T00:00:00"/>
    <s v="Team A"/>
    <n v="23.96"/>
    <n v="36.799999999999997"/>
    <n v="305"/>
    <n v="40"/>
    <n v="6.44"/>
    <n v="99.57"/>
    <n v="6.79"/>
    <n v="144.4"/>
    <n v="89.96"/>
    <n v="95.15"/>
    <s v="Pass"/>
    <s v="No"/>
    <s v="None"/>
    <s v="None"/>
    <x v="11"/>
    <n v="0"/>
    <n v="0"/>
    <n v="0"/>
    <n v="0"/>
    <n v="0"/>
    <n v="0"/>
  </r>
  <r>
    <s v="B002245"/>
    <s v="GLP-1 Agonist"/>
    <s v="Line 2"/>
    <d v="2024-04-04T00:00:00"/>
    <s v="Team B"/>
    <n v="20.94"/>
    <n v="42.71"/>
    <n v="297"/>
    <n v="58.6"/>
    <n v="8.68"/>
    <n v="98.4"/>
    <n v="7.1"/>
    <n v="152.1"/>
    <n v="83.72"/>
    <n v="92.44"/>
    <s v="Pass"/>
    <s v="No"/>
    <s v="None"/>
    <s v="None"/>
    <x v="13"/>
    <n v="0"/>
    <n v="0"/>
    <n v="0"/>
    <n v="0"/>
    <n v="0"/>
    <n v="0"/>
  </r>
  <r>
    <s v="B002246"/>
    <s v="Antidepressant"/>
    <s v="Line 2"/>
    <d v="2024-05-23T00:00:00"/>
    <s v="Team D"/>
    <n v="23.07"/>
    <n v="33.229999999999997"/>
    <n v="302"/>
    <n v="41.6"/>
    <n v="6.45"/>
    <n v="98.88"/>
    <n v="6.74"/>
    <n v="131.4"/>
    <n v="85.61"/>
    <n v="94.13"/>
    <s v="Pass"/>
    <s v="No"/>
    <s v="None"/>
    <s v="None"/>
    <x v="3"/>
    <n v="0"/>
    <n v="0"/>
    <n v="0"/>
    <n v="0"/>
    <n v="0"/>
    <n v="0"/>
  </r>
  <r>
    <s v="B002247"/>
    <s v="Antidepressant"/>
    <s v="Line 2"/>
    <d v="2025-04-15T00:00:00"/>
    <s v="Team C"/>
    <n v="22.01"/>
    <n v="34.75"/>
    <n v="352"/>
    <n v="43.6"/>
    <n v="6.2"/>
    <n v="99.23"/>
    <n v="6.63"/>
    <n v="119.9"/>
    <n v="90.77"/>
    <n v="93.83"/>
    <s v="Pass"/>
    <s v="No"/>
    <s v="None"/>
    <s v="None"/>
    <x v="7"/>
    <n v="0"/>
    <n v="0"/>
    <n v="0"/>
    <n v="0"/>
    <n v="0"/>
    <n v="0"/>
  </r>
  <r>
    <s v="B002248"/>
    <s v="COX-2 Inhibitor"/>
    <s v="Line1"/>
    <d v="2025-05-11T00:00:00"/>
    <s v="Team D"/>
    <n v="21.57"/>
    <n v="45.68"/>
    <n v="317"/>
    <n v="43.2"/>
    <n v="7.06"/>
    <n v="98.7"/>
    <n v="6.77"/>
    <n v="111.8"/>
    <n v="87.94"/>
    <n v="94.81"/>
    <s v="Pass"/>
    <s v="No"/>
    <s v="None"/>
    <s v="None"/>
    <x v="8"/>
    <n v="0"/>
    <n v="0"/>
    <n v="0"/>
    <n v="0"/>
    <n v="0"/>
    <n v="0"/>
  </r>
  <r>
    <s v="B002249"/>
    <s v="GLP-1 Agonist"/>
    <s v="Line 1"/>
    <d v="2025-05-17T00:00:00"/>
    <s v="Team A"/>
    <n v="21.41"/>
    <n v="38.89"/>
    <n v="296"/>
    <n v="40.200000000000003"/>
    <n v="8.1999999999999993"/>
    <n v="99.01"/>
    <n v="6.92"/>
    <n v="130.19999999999999"/>
    <n v="86.76"/>
    <n v="90.94"/>
    <s v="Pass"/>
    <s v="No"/>
    <s v="None"/>
    <s v="None"/>
    <x v="8"/>
    <n v="0"/>
    <n v="0"/>
    <n v="0"/>
    <n v="0"/>
    <n v="0"/>
    <n v="0"/>
  </r>
  <r>
    <s v="B002250"/>
    <s v="GLP-1 Agonist"/>
    <s v="Line 3"/>
    <d v="2024-09-07T00:00:00"/>
    <s v="Team B"/>
    <n v="21.5"/>
    <n v="36.520000000000003"/>
    <n v="265"/>
    <n v="44.9"/>
    <n v="7.82"/>
    <n v="99.13"/>
    <n v="6.94"/>
    <n v="137.6"/>
    <n v="87.18"/>
    <n v="93.1"/>
    <s v="Pass"/>
    <s v="Yes"/>
    <s v="Material"/>
    <s v="Major"/>
    <x v="4"/>
    <n v="0"/>
    <n v="0"/>
    <n v="0"/>
    <n v="0"/>
    <n v="0"/>
    <n v="0"/>
  </r>
  <r>
    <s v="B002251"/>
    <s v="GLP-1 Agonist"/>
    <s v="Line 2"/>
    <d v="2025-08-22T00:00:00"/>
    <s v="Team D"/>
    <n v="20.71"/>
    <n v="37.53"/>
    <n v="305"/>
    <n v="45.8"/>
    <n v="7.94"/>
    <n v="98.62"/>
    <n v="6.94"/>
    <n v="154.9"/>
    <n v="85.12"/>
    <n v="92.2"/>
    <s v="Pass"/>
    <s v="No"/>
    <s v="None"/>
    <s v="None"/>
    <x v="23"/>
    <n v="0"/>
    <n v="0"/>
    <n v="0"/>
    <n v="0"/>
    <n v="0"/>
    <n v="0"/>
  </r>
  <r>
    <s v="B002252"/>
    <s v="COX-2 Inhibitor"/>
    <s v="Line 1"/>
    <d v="2024-02-06T00:00:00"/>
    <s v="Team D"/>
    <n v="22.73"/>
    <n v="35.65"/>
    <n v="340"/>
    <n v="45.2"/>
    <n v="6.62"/>
    <n v="99.31"/>
    <n v="6.54"/>
    <n v="132.19999999999999"/>
    <n v="86.05"/>
    <n v="95.06"/>
    <s v="Pass"/>
    <s v="No"/>
    <s v="None"/>
    <s v="None"/>
    <x v="15"/>
    <n v="0"/>
    <n v="0"/>
    <n v="0"/>
    <n v="0"/>
    <n v="0"/>
    <n v="0"/>
  </r>
  <r>
    <s v="B002253"/>
    <s v="GLP-1 Agonist"/>
    <s v="Line 1"/>
    <d v="2025-09-16T00:00:00"/>
    <s v="Team D"/>
    <n v="22.22"/>
    <n v="42.42"/>
    <n v="294"/>
    <n v="53.2"/>
    <n v="8.3800000000000008"/>
    <n v="98.55"/>
    <n v="6.96"/>
    <n v="142.6"/>
    <n v="83.63"/>
    <n v="91.36"/>
    <s v="Pass"/>
    <s v="No"/>
    <s v="None"/>
    <s v="None"/>
    <x v="9"/>
    <n v="0"/>
    <n v="0"/>
    <n v="0"/>
    <n v="0"/>
    <n v="0"/>
    <n v="0"/>
  </r>
  <r>
    <s v="B002254"/>
    <s v="COX-2 Inhibitor"/>
    <s v="Line 3"/>
    <d v="2024-08-09T00:00:00"/>
    <s v="Team B"/>
    <n v="22.68"/>
    <n v="38.97"/>
    <n v="323"/>
    <n v="44"/>
    <n v="7.76"/>
    <n v="99.58"/>
    <n v="6.43"/>
    <n v="125.2"/>
    <n v="85.87"/>
    <n v="93.24"/>
    <s v="Pass"/>
    <s v="No"/>
    <s v="None"/>
    <s v="None"/>
    <x v="14"/>
    <n v="0"/>
    <n v="0"/>
    <n v="0"/>
    <n v="0"/>
    <n v="0"/>
    <n v="0"/>
  </r>
  <r>
    <s v="B002255"/>
    <s v="AED"/>
    <s v="Line 3"/>
    <d v="2025-03-29T00:00:00"/>
    <s v="Team D"/>
    <n v="21.39"/>
    <m/>
    <n v="315"/>
    <n v="46.3"/>
    <n v="7.55"/>
    <n v="99.05"/>
    <n v="6.99"/>
    <n v="140.1"/>
    <n v="83.69"/>
    <n v="92.87"/>
    <s v="Pass"/>
    <s v="No"/>
    <s v="None"/>
    <s v="None"/>
    <x v="11"/>
    <n v="0"/>
    <n v="1"/>
    <n v="0"/>
    <n v="0"/>
    <n v="0"/>
    <n v="0"/>
  </r>
  <r>
    <s v="B002255"/>
    <s v="AED"/>
    <s v="Line 3"/>
    <d v="2025-03-29T00:00:00"/>
    <s v="Team D"/>
    <n v="21.39"/>
    <m/>
    <n v="315"/>
    <n v="46.3"/>
    <n v="7.55"/>
    <n v="99.05"/>
    <n v="6.99"/>
    <n v="140.1"/>
    <n v="83.69"/>
    <n v="92.87"/>
    <s v="Pass"/>
    <s v="No"/>
    <s v="None"/>
    <s v="None"/>
    <x v="11"/>
    <n v="0"/>
    <n v="1"/>
    <n v="0"/>
    <n v="0"/>
    <n v="0"/>
    <n v="0"/>
  </r>
  <r>
    <s v="B002256"/>
    <s v="GLP-1 Agonist"/>
    <s v="Line 3"/>
    <d v="2025-10-23T00:00:00"/>
    <s v="Team B"/>
    <n v="21.39"/>
    <m/>
    <n v="290"/>
    <n v="55.3"/>
    <n v="7.84"/>
    <n v="98.7"/>
    <n v="7.03"/>
    <n v="133.6"/>
    <n v="81.37"/>
    <n v="91.62"/>
    <s v="Pass"/>
    <s v="No"/>
    <s v="None"/>
    <s v="None"/>
    <x v="17"/>
    <n v="0"/>
    <n v="1"/>
    <n v="0"/>
    <n v="0"/>
    <n v="0"/>
    <n v="0"/>
  </r>
  <r>
    <s v="B002257"/>
    <s v="AED"/>
    <s v="Line 2"/>
    <d v="2024-07-05T00:00:00"/>
    <s v="Team D"/>
    <n v="21.8"/>
    <n v="42.72"/>
    <n v="313"/>
    <n v="44.7"/>
    <n v="6.49"/>
    <n v="98.63"/>
    <n v="6.63"/>
    <n v="113.7"/>
    <n v="88.89"/>
    <n v="95.77"/>
    <s v="Pass"/>
    <s v="No"/>
    <s v="None"/>
    <s v="None"/>
    <x v="22"/>
    <n v="0"/>
    <n v="0"/>
    <n v="0"/>
    <n v="0"/>
    <n v="0"/>
    <n v="0"/>
  </r>
  <r>
    <s v="B002258"/>
    <s v="AED"/>
    <s v="Line 2"/>
    <d v="2024-10-27T00:00:00"/>
    <s v="Team D"/>
    <n v="21.96"/>
    <n v="40.479999999999997"/>
    <n v="350"/>
    <n v="48.7"/>
    <n v="7.94"/>
    <n v="99.11"/>
    <n v="6.97"/>
    <n v="140.5"/>
    <n v="87.5"/>
    <n v="94.54"/>
    <s v="Pass"/>
    <s v="No"/>
    <s v="None"/>
    <s v="None"/>
    <x v="20"/>
    <n v="0"/>
    <n v="0"/>
    <n v="0"/>
    <n v="0"/>
    <n v="0"/>
    <n v="0"/>
  </r>
  <r>
    <s v="B002259"/>
    <s v="Antidepressant"/>
    <s v="Line 2"/>
    <d v="2025-08-28T00:00:00"/>
    <s v="Team B"/>
    <n v="22.83"/>
    <n v="32.049999999999997"/>
    <n v="323"/>
    <n v="46.6"/>
    <n v="6.53"/>
    <n v="99.59"/>
    <n v="6.64"/>
    <n v="130"/>
    <n v="85.07"/>
    <n v="93.37"/>
    <s v="Pass"/>
    <s v="No"/>
    <s v="None"/>
    <s v="None"/>
    <x v="23"/>
    <n v="0"/>
    <n v="0"/>
    <n v="0"/>
    <n v="0"/>
    <n v="0"/>
    <n v="0"/>
  </r>
  <r>
    <s v="B002260"/>
    <s v="GLP-1 Agonist"/>
    <s v="Line 1"/>
    <d v="2025-09-24T00:00:00"/>
    <s v="Team B"/>
    <n v="21.7"/>
    <n v="41.84"/>
    <n v="310"/>
    <n v="56.9"/>
    <n v="8.32"/>
    <n v="98.69"/>
    <n v="6.89"/>
    <n v="132.4"/>
    <n v="86.36"/>
    <n v="91.66"/>
    <s v="Pass"/>
    <s v="No"/>
    <s v="None"/>
    <s v="None"/>
    <x v="9"/>
    <n v="0"/>
    <n v="0"/>
    <n v="0"/>
    <n v="0"/>
    <n v="0"/>
    <n v="0"/>
  </r>
  <r>
    <s v="B002261"/>
    <s v="COX-2 Inhibitor"/>
    <s v="Line 2"/>
    <d v="2024-06-20T00:00:00"/>
    <s v="Team D"/>
    <n v="21.45"/>
    <n v="43.39"/>
    <n v="332"/>
    <n v="38.200000000000003"/>
    <n v="7.04"/>
    <n v="99.05"/>
    <n v="6.6"/>
    <n v="100.5"/>
    <n v="89.34"/>
    <n v="96.21"/>
    <s v="Pass"/>
    <s v="No"/>
    <s v="None"/>
    <s v="None"/>
    <x v="19"/>
    <n v="0"/>
    <n v="0"/>
    <n v="0"/>
    <n v="0"/>
    <n v="0"/>
    <n v="0"/>
  </r>
  <r>
    <s v="B002262"/>
    <s v="AED"/>
    <s v="Line 2"/>
    <d v="2025-01-06T00:00:00"/>
    <s v="Team B"/>
    <n v="21.38"/>
    <n v="41.41"/>
    <n v="301"/>
    <n v="43.6"/>
    <n v="6.97"/>
    <n v="98.8"/>
    <n v="6.81"/>
    <n v="138.19999999999999"/>
    <n v="86.25"/>
    <n v="92.65"/>
    <s v="Pass"/>
    <s v="No"/>
    <s v="None"/>
    <s v="None"/>
    <x v="0"/>
    <n v="0"/>
    <n v="0"/>
    <n v="0"/>
    <n v="0"/>
    <n v="0"/>
    <n v="0"/>
  </r>
  <r>
    <s v="B002263"/>
    <s v="GLP-1 Agonist"/>
    <s v="Line 1"/>
    <d v="2024-08-31T00:00:00"/>
    <s v="Team B"/>
    <n v="21.62"/>
    <n v="34.81"/>
    <n v="300"/>
    <n v="55.7"/>
    <n v="7.98"/>
    <n v="99.45"/>
    <n v="6.78"/>
    <n v="138.69999999999999"/>
    <n v="81.92"/>
    <n v="92.46"/>
    <s v="Pass"/>
    <s v="No"/>
    <s v="None"/>
    <s v="None"/>
    <x v="14"/>
    <n v="0"/>
    <n v="0"/>
    <n v="0"/>
    <n v="0"/>
    <n v="0"/>
    <n v="0"/>
  </r>
  <r>
    <s v="B002264"/>
    <s v="Antidepressant"/>
    <s v="Line 3"/>
    <d v="2025-01-12T00:00:00"/>
    <s v="Team C"/>
    <n v="22.84"/>
    <n v="42.06"/>
    <n v="365"/>
    <n v="51.6"/>
    <n v="8.24"/>
    <n v="98.51"/>
    <n v="6.71"/>
    <n v="137.69999999999999"/>
    <n v="86.42"/>
    <n v="92.02"/>
    <s v="Pass"/>
    <s v="No"/>
    <s v="None"/>
    <s v="None"/>
    <x v="0"/>
    <n v="0"/>
    <n v="0"/>
    <n v="0"/>
    <n v="0"/>
    <n v="0"/>
    <n v="0"/>
  </r>
  <r>
    <s v="B002265"/>
    <s v="COX-2 Inhibitor"/>
    <s v="Line 2"/>
    <d v="2024-10-04T00:00:00"/>
    <s v="Team D"/>
    <n v="23.47"/>
    <n v="45.4"/>
    <n v="335"/>
    <n v="35.6"/>
    <n v="6.07"/>
    <n v="99.45"/>
    <n v="6.96"/>
    <n v="115.1"/>
    <n v="93.24"/>
    <n v="94.6"/>
    <s v="Pass"/>
    <s v="No"/>
    <s v="None"/>
    <s v="None"/>
    <x v="20"/>
    <n v="0"/>
    <n v="0"/>
    <n v="0"/>
    <n v="0"/>
    <n v="0"/>
    <n v="0"/>
  </r>
  <r>
    <s v="B002266"/>
    <s v="Antidepressant"/>
    <s v="Line 1"/>
    <d v="2024-01-04T00:00:00"/>
    <s v="Team A"/>
    <n v="23.33"/>
    <m/>
    <n v="327"/>
    <n v="36.5"/>
    <n v="6.31"/>
    <n v="98.95"/>
    <n v="6.85"/>
    <n v="120.8"/>
    <n v="89.03"/>
    <n v="94.94"/>
    <s v="Pass"/>
    <s v="No"/>
    <s v="None"/>
    <s v="None"/>
    <x v="12"/>
    <n v="0"/>
    <n v="1"/>
    <n v="0"/>
    <n v="0"/>
    <n v="0"/>
    <n v="0"/>
  </r>
  <r>
    <s v="B002267"/>
    <s v="COX-2 Inhibitor"/>
    <s v="Line 1"/>
    <d v="2025-11-06T00:00:00"/>
    <s v="Team D"/>
    <n v="22.6"/>
    <n v="51.19"/>
    <n v="325"/>
    <n v="44.3"/>
    <n v="6.69"/>
    <n v="99.03"/>
    <n v="7.08"/>
    <n v="117"/>
    <n v="90.07"/>
    <n v="93.61"/>
    <s v="Pass"/>
    <s v="No"/>
    <s v="None"/>
    <s v="None"/>
    <x v="18"/>
    <n v="0"/>
    <n v="0"/>
    <n v="0"/>
    <n v="0"/>
    <n v="0"/>
    <n v="0"/>
  </r>
  <r>
    <s v="B002268"/>
    <s v="GLP-1 Agonist"/>
    <s v="Line 3"/>
    <d v="2025-04-10T00:00:00"/>
    <s v="Team B"/>
    <n v="22.07"/>
    <n v="43.52"/>
    <n v="250"/>
    <n v="41"/>
    <n v="8.61"/>
    <n v="98.74"/>
    <n v="7.05"/>
    <n v="134.80000000000001"/>
    <n v="86.19"/>
    <n v="93.14"/>
    <s v="Pass"/>
    <s v="No"/>
    <s v="None"/>
    <s v="None"/>
    <x v="7"/>
    <n v="0"/>
    <n v="0"/>
    <n v="0"/>
    <n v="0"/>
    <n v="0"/>
    <n v="0"/>
  </r>
  <r>
    <s v="B002269"/>
    <s v="COX-2 Inhibitor"/>
    <s v="Line 3"/>
    <d v="2024-12-03T00:00:00"/>
    <s v="Team A"/>
    <n v="21.41"/>
    <n v="42.46"/>
    <n v="326"/>
    <n v="30.7"/>
    <n v="7.58"/>
    <n v="99.24"/>
    <n v="6.78"/>
    <n v="120.5"/>
    <n v="91.73"/>
    <n v="96.18"/>
    <s v="Pass"/>
    <s v="No"/>
    <s v="None"/>
    <s v="None"/>
    <x v="16"/>
    <n v="0"/>
    <n v="0"/>
    <n v="0"/>
    <n v="0"/>
    <n v="0"/>
    <n v="0"/>
  </r>
  <r>
    <s v="B002270"/>
    <s v="AED"/>
    <s v="Line 2"/>
    <d v="2024-03-19T00:00:00"/>
    <s v="Team B"/>
    <n v="22.12"/>
    <n v="47.69"/>
    <n v="358"/>
    <n v="44.1"/>
    <n v="7.21"/>
    <n v="98.69"/>
    <n v="6.88"/>
    <n v="128.1"/>
    <n v="86.54"/>
    <n v="94.77"/>
    <s v="Pass"/>
    <s v="No"/>
    <s v="None"/>
    <s v="None"/>
    <x v="21"/>
    <n v="0"/>
    <n v="0"/>
    <n v="0"/>
    <n v="0"/>
    <n v="0"/>
    <n v="0"/>
  </r>
  <r>
    <s v="B002271"/>
    <s v="COX-2 Inhibitor"/>
    <s v="Line 3"/>
    <d v="2024-02-22T00:00:00"/>
    <s v="Team B"/>
    <n v="21.69"/>
    <n v="43.24"/>
    <n v="351"/>
    <n v="40.1"/>
    <n v="6.63"/>
    <n v="99.45"/>
    <n v="6.7"/>
    <n v="118.8"/>
    <n v="82.74"/>
    <n v="94.51"/>
    <s v="Pass"/>
    <s v="No"/>
    <s v="None"/>
    <s v="None"/>
    <x v="15"/>
    <n v="0"/>
    <n v="0"/>
    <n v="0"/>
    <n v="0"/>
    <n v="0"/>
    <n v="0"/>
  </r>
  <r>
    <s v="B002272"/>
    <s v="COX-2 Inhibitor"/>
    <s v="Line 3"/>
    <d v="2024-12-15T00:00:00"/>
    <s v="Team C"/>
    <n v="22.45"/>
    <n v="43.23"/>
    <n v="370"/>
    <n v="33.700000000000003"/>
    <n v="7.38"/>
    <n v="99.44"/>
    <n v="6.71"/>
    <n v="122.8"/>
    <n v="87.59"/>
    <n v="95.5"/>
    <s v="Pass"/>
    <s v="No"/>
    <s v="None"/>
    <s v="None"/>
    <x v="16"/>
    <n v="0"/>
    <n v="0"/>
    <n v="0"/>
    <n v="0"/>
    <n v="0"/>
    <n v="0"/>
  </r>
  <r>
    <s v="B002273"/>
    <s v="COX-2 Inhibitor"/>
    <s v="Line 3"/>
    <d v="2025-04-19T00:00:00"/>
    <s v="Team C"/>
    <n v="24.77"/>
    <n v="49.48"/>
    <n v="334"/>
    <n v="40.700000000000003"/>
    <n v="6.13"/>
    <n v="98.71"/>
    <n v="6.89"/>
    <n v="128.4"/>
    <n v="88.2"/>
    <n v="93.18"/>
    <s v="Pass"/>
    <s v="No"/>
    <s v="None"/>
    <s v="None"/>
    <x v="7"/>
    <n v="0"/>
    <n v="0"/>
    <n v="0"/>
    <n v="0"/>
    <n v="0"/>
    <n v="0"/>
  </r>
  <r>
    <s v="B002274"/>
    <s v="AED"/>
    <s v="Line 3"/>
    <d v="2024-07-09T00:00:00"/>
    <s v="Team A"/>
    <n v="22.03"/>
    <n v="39.51"/>
    <n v="273"/>
    <n v="48"/>
    <n v="7.89"/>
    <n v="99.19"/>
    <n v="6.86"/>
    <n v="124.2"/>
    <n v="88.25"/>
    <n v="95.18"/>
    <s v="Pass"/>
    <s v="No"/>
    <s v="None"/>
    <s v="None"/>
    <x v="22"/>
    <n v="0"/>
    <n v="0"/>
    <n v="0"/>
    <n v="0"/>
    <n v="0"/>
    <n v="0"/>
  </r>
  <r>
    <s v="B002275"/>
    <s v="AED"/>
    <s v="Line 2"/>
    <d v="2025-06-28T00:00:00"/>
    <s v="Team B"/>
    <n v="21.15"/>
    <n v="44.12"/>
    <n v="295"/>
    <n v="41.4"/>
    <n v="7.15"/>
    <n v="98.87"/>
    <n v="6.97"/>
    <n v="128.4"/>
    <n v="87.02"/>
    <n v="92.72"/>
    <s v="Pass"/>
    <s v="No"/>
    <s v="None"/>
    <s v="None"/>
    <x v="2"/>
    <n v="0"/>
    <n v="0"/>
    <n v="0"/>
    <n v="0"/>
    <n v="0"/>
    <n v="0"/>
  </r>
  <r>
    <s v="B002276"/>
    <s v="Antidepressant"/>
    <s v="Line 3"/>
    <d v="2024-10-13T00:00:00"/>
    <s v="Team A"/>
    <n v="22.31"/>
    <n v="47.95"/>
    <n v="327"/>
    <n v="54.7"/>
    <n v="8.51"/>
    <n v="98.98"/>
    <n v="6.93"/>
    <n v="131.6"/>
    <n v="85.18"/>
    <n v="94.67"/>
    <s v="Pass"/>
    <s v="No"/>
    <s v="None"/>
    <s v="None"/>
    <x v="20"/>
    <n v="0"/>
    <n v="0"/>
    <n v="0"/>
    <n v="0"/>
    <n v="0"/>
    <n v="0"/>
  </r>
  <r>
    <s v="B002277"/>
    <s v="COX-2 Inhibitor"/>
    <s v="Line 2"/>
    <d v="2024-01-09T00:00:00"/>
    <s v="Team B"/>
    <n v="22.11"/>
    <n v="44.54"/>
    <n v="344"/>
    <n v="40.4"/>
    <n v="7.45"/>
    <n v="99.57"/>
    <n v="6.7"/>
    <n v="121"/>
    <n v="86.98"/>
    <n v="93.99"/>
    <s v="Pass"/>
    <s v="No"/>
    <s v="None"/>
    <s v="None"/>
    <x v="12"/>
    <n v="0"/>
    <n v="0"/>
    <n v="0"/>
    <n v="0"/>
    <n v="0"/>
    <n v="0"/>
  </r>
  <r>
    <s v="B002278"/>
    <s v="Antidepressant"/>
    <s v="Line 3"/>
    <d v="2025-01-27T00:00:00"/>
    <s v="Team C"/>
    <n v="21.28"/>
    <n v="40.15"/>
    <n v="320"/>
    <n v="49.7"/>
    <n v="7.1"/>
    <n v="98.92"/>
    <n v="6.72"/>
    <n v="145.69999999999999"/>
    <n v="89.45"/>
    <n v="93.82"/>
    <s v="Pass"/>
    <s v="No"/>
    <s v="None"/>
    <s v="None"/>
    <x v="0"/>
    <n v="0"/>
    <n v="0"/>
    <n v="0"/>
    <n v="0"/>
    <n v="0"/>
    <n v="0"/>
  </r>
  <r>
    <s v="B002279"/>
    <s v="AED"/>
    <s v="Line 1"/>
    <d v="2024-05-12T00:00:00"/>
    <s v="Team D"/>
    <n v="23.38"/>
    <n v="35.47"/>
    <n v="305"/>
    <n v="37"/>
    <n v="7.11"/>
    <n v="99.32"/>
    <n v="6.72"/>
    <n v="127.6"/>
    <n v="91.74"/>
    <n v="91.27"/>
    <s v="Pass"/>
    <s v="No"/>
    <s v="None"/>
    <s v="None"/>
    <x v="3"/>
    <n v="0"/>
    <n v="0"/>
    <n v="0"/>
    <n v="0"/>
    <n v="0"/>
    <n v="0"/>
  </r>
  <r>
    <s v="B002280"/>
    <s v="COX-2 Inhibitor"/>
    <s v="Line 3"/>
    <d v="2024-01-11T00:00:00"/>
    <s v="Team A"/>
    <n v="23.3"/>
    <n v="31.65"/>
    <n v="357"/>
    <n v="31.4"/>
    <n v="6.41"/>
    <n v="99.41"/>
    <n v="6.67"/>
    <n v="135.30000000000001"/>
    <n v="88.09"/>
    <n v="93.53"/>
    <s v="Pass"/>
    <s v="No"/>
    <s v="None"/>
    <s v="None"/>
    <x v="12"/>
    <n v="0"/>
    <n v="0"/>
    <n v="0"/>
    <n v="0"/>
    <n v="0"/>
    <n v="0"/>
  </r>
  <r>
    <s v="B002281"/>
    <s v="GLP-1 Agonist"/>
    <s v="Line 3"/>
    <d v="2024-04-05T00:00:00"/>
    <s v="Team C"/>
    <n v="21.76"/>
    <n v="50.38"/>
    <n v="291"/>
    <n v="52"/>
    <n v="8.1300000000000008"/>
    <n v="98.69"/>
    <n v="7.09"/>
    <n v="145.19999999999999"/>
    <n v="81.34"/>
    <n v="91.28"/>
    <s v="Pass"/>
    <s v="No"/>
    <s v="None"/>
    <s v="None"/>
    <x v="13"/>
    <n v="0"/>
    <n v="0"/>
    <n v="0"/>
    <n v="0"/>
    <n v="0"/>
    <n v="0"/>
  </r>
  <r>
    <s v="B002282"/>
    <s v="Antidepressant"/>
    <s v="Line 1"/>
    <d v="2024-07-27T00:00:00"/>
    <s v="Team B"/>
    <n v="21.71"/>
    <n v="43.54"/>
    <n v="326"/>
    <n v="52.2"/>
    <n v="7.7"/>
    <n v="99.19"/>
    <n v="6.86"/>
    <n v="130.6"/>
    <n v="82.19"/>
    <n v="91.52"/>
    <s v="Pass"/>
    <s v="No"/>
    <s v="None"/>
    <s v="None"/>
    <x v="22"/>
    <n v="0"/>
    <n v="0"/>
    <n v="0"/>
    <n v="0"/>
    <n v="0"/>
    <n v="0"/>
  </r>
  <r>
    <s v="B002283"/>
    <s v="GLP-1 Agonist"/>
    <s v="Line 3"/>
    <d v="2025-01-11T00:00:00"/>
    <s v="Team B"/>
    <n v="21.27"/>
    <n v="37.08"/>
    <n v="304"/>
    <n v="43.9"/>
    <n v="7.82"/>
    <n v="99.03"/>
    <n v="6.91"/>
    <n v="137.4"/>
    <n v="87.46"/>
    <n v="93.93"/>
    <s v="Pass"/>
    <s v="No"/>
    <s v="None"/>
    <s v="None"/>
    <x v="0"/>
    <n v="0"/>
    <n v="0"/>
    <n v="0"/>
    <n v="0"/>
    <n v="0"/>
    <n v="0"/>
  </r>
  <r>
    <s v="B002284"/>
    <s v="COX-2 Inhibitor"/>
    <s v="Line 2"/>
    <d v="2025-12-24T00:00:00"/>
    <s v="Team C"/>
    <n v="23.66"/>
    <n v="44.75"/>
    <n v="333"/>
    <n v="37.799999999999997"/>
    <n v="6.7"/>
    <n v="98.78"/>
    <n v="6.87"/>
    <n v="120.3"/>
    <n v="89.04"/>
    <n v="93.77"/>
    <s v="Pass"/>
    <s v="No"/>
    <s v="None"/>
    <s v="None"/>
    <x v="6"/>
    <n v="0"/>
    <n v="0"/>
    <n v="0"/>
    <n v="0"/>
    <n v="0"/>
    <n v="0"/>
  </r>
  <r>
    <s v="B002285"/>
    <s v="Antidepressant"/>
    <s v="Line 1"/>
    <d v="2024-06-08T00:00:00"/>
    <s v="Team A"/>
    <n v="22.23"/>
    <n v="37.26"/>
    <n v="304"/>
    <n v="35.200000000000003"/>
    <n v="7.29"/>
    <n v="99"/>
    <n v="6.49"/>
    <n v="123.2"/>
    <n v="87.5"/>
    <n v="92.93"/>
    <s v="Pass"/>
    <s v="Yes"/>
    <s v="Documentation"/>
    <s v="Minor"/>
    <x v="19"/>
    <n v="0"/>
    <n v="0"/>
    <n v="0"/>
    <n v="0"/>
    <n v="0"/>
    <n v="0"/>
  </r>
  <r>
    <s v="B002286"/>
    <s v="Antidepressant"/>
    <s v="Line 1"/>
    <d v="2024-02-11T00:00:00"/>
    <s v="Team D"/>
    <n v="19.690000000000001"/>
    <n v="40.340000000000003"/>
    <n v="312"/>
    <n v="38"/>
    <n v="7.7"/>
    <n v="98.89"/>
    <n v="6.81"/>
    <n v="113.3"/>
    <n v="89.31"/>
    <n v="93.32"/>
    <s v="Pass"/>
    <s v="No"/>
    <s v="None"/>
    <s v="None"/>
    <x v="15"/>
    <n v="0"/>
    <n v="0"/>
    <n v="0"/>
    <n v="0"/>
    <n v="0"/>
    <n v="0"/>
  </r>
  <r>
    <s v="B002287"/>
    <s v="AED"/>
    <s v="Line 3"/>
    <d v="2024-05-19T00:00:00"/>
    <s v="Team B"/>
    <n v="23.62"/>
    <n v="39.299999999999997"/>
    <n v="349"/>
    <n v="47.6"/>
    <n v="7.9"/>
    <n v="98.89"/>
    <n v="6.71"/>
    <n v="132.1"/>
    <n v="83.23"/>
    <n v="94.82"/>
    <s v="Pass"/>
    <s v="No"/>
    <s v="None"/>
    <s v="None"/>
    <x v="3"/>
    <n v="0"/>
    <n v="0"/>
    <n v="0"/>
    <n v="0"/>
    <n v="0"/>
    <n v="0"/>
  </r>
  <r>
    <s v="B002288"/>
    <s v="COX-2 Inhibitor"/>
    <s v="Line 2"/>
    <d v="2024-08-21T00:00:00"/>
    <s v="Team A"/>
    <n v="22.64"/>
    <n v="35.93"/>
    <n v="360"/>
    <n v="35.299999999999997"/>
    <n v="6.57"/>
    <m/>
    <n v="6.66"/>
    <n v="110.8"/>
    <n v="90.94"/>
    <n v="95.91"/>
    <s v="Pass"/>
    <s v="No"/>
    <s v="None"/>
    <s v="None"/>
    <x v="14"/>
    <n v="0"/>
    <n v="0"/>
    <n v="1"/>
    <n v="0"/>
    <n v="0"/>
    <n v="0"/>
  </r>
  <r>
    <s v="B002289"/>
    <s v="Antidepressant"/>
    <s v="Line 1"/>
    <d v="2024-05-30T00:00:00"/>
    <s v="Team D"/>
    <n v="22.26"/>
    <n v="31.48"/>
    <n v="338"/>
    <n v="34.799999999999997"/>
    <n v="6.14"/>
    <n v="99.41"/>
    <n v="6.62"/>
    <n v="129.19999999999999"/>
    <n v="88.45"/>
    <n v="95.18"/>
    <s v="Pass"/>
    <s v="Yes"/>
    <s v="Environmental"/>
    <s v="Minor"/>
    <x v="3"/>
    <n v="0"/>
    <n v="0"/>
    <n v="0"/>
    <n v="0"/>
    <n v="0"/>
    <n v="0"/>
  </r>
  <r>
    <s v="B002290"/>
    <s v="GLP-1 Agonist"/>
    <s v="Line 2"/>
    <d v="2024-08-22T00:00:00"/>
    <s v="Team D"/>
    <n v="22.32"/>
    <n v="32.01"/>
    <n v="286"/>
    <n v="40.700000000000003"/>
    <n v="8.42"/>
    <n v="98.62"/>
    <n v="6.67"/>
    <n v="116.8"/>
    <n v="84.64"/>
    <n v="91.32"/>
    <s v="Pass"/>
    <s v="Yes"/>
    <s v="Process"/>
    <s v="Minor"/>
    <x v="14"/>
    <n v="0"/>
    <n v="0"/>
    <n v="0"/>
    <n v="0"/>
    <n v="0"/>
    <n v="0"/>
  </r>
  <r>
    <s v="B002291"/>
    <s v="AED"/>
    <s v="Line 1"/>
    <d v="2025-12-09T00:00:00"/>
    <s v="Team C"/>
    <n v="22.15"/>
    <n v="49.11"/>
    <n v="289"/>
    <n v="33.6"/>
    <n v="7.17"/>
    <n v="98.81"/>
    <n v="7.05"/>
    <n v="123.5"/>
    <n v="88.24"/>
    <n v="93.99"/>
    <s v="Pass"/>
    <s v="No"/>
    <s v="None"/>
    <s v="None"/>
    <x v="6"/>
    <n v="0"/>
    <n v="0"/>
    <n v="0"/>
    <n v="0"/>
    <n v="0"/>
    <n v="0"/>
  </r>
  <r>
    <s v="B002292"/>
    <s v="COX2 Inhibitor"/>
    <s v="Line 2"/>
    <d v="2024-10-04T00:00:00"/>
    <s v="Team C"/>
    <n v="23.06"/>
    <n v="38.07"/>
    <n v="360"/>
    <n v="40.6"/>
    <n v="6.77"/>
    <n v="99.28"/>
    <n v="6.67"/>
    <n v="107.4"/>
    <n v="87.34"/>
    <n v="93.83"/>
    <s v="Pass"/>
    <s v="No"/>
    <s v="None"/>
    <s v="None"/>
    <x v="20"/>
    <n v="0"/>
    <n v="0"/>
    <n v="0"/>
    <n v="0"/>
    <n v="0"/>
    <n v="0"/>
  </r>
  <r>
    <s v="B002293"/>
    <s v="COX-2 Inhibitor"/>
    <s v="Line 3"/>
    <d v="2025-04-08T00:00:00"/>
    <s v="Team A"/>
    <n v="22.18"/>
    <n v="45.67"/>
    <n v="356"/>
    <n v="42.8"/>
    <n v="7.16"/>
    <n v="99.31"/>
    <n v="6.73"/>
    <n v="127.6"/>
    <n v="88.34"/>
    <n v="93.23"/>
    <s v="Pass"/>
    <s v="No"/>
    <s v="None"/>
    <s v="None"/>
    <x v="7"/>
    <n v="0"/>
    <n v="0"/>
    <n v="0"/>
    <n v="0"/>
    <n v="0"/>
    <n v="0"/>
  </r>
  <r>
    <s v="B002294"/>
    <s v="GLP-1 Agonist"/>
    <s v="Line 2"/>
    <d v="2025-05-15T00:00:00"/>
    <s v="Team B"/>
    <n v="20.58"/>
    <n v="44.78"/>
    <n v="302"/>
    <n v="50.3"/>
    <n v="8.08"/>
    <n v="98.69"/>
    <n v="7.03"/>
    <n v="137.19999999999999"/>
    <n v="87.86"/>
    <n v="92.33"/>
    <s v="Pass"/>
    <s v="No"/>
    <s v="None"/>
    <s v="None"/>
    <x v="8"/>
    <n v="0"/>
    <n v="0"/>
    <n v="0"/>
    <n v="0"/>
    <n v="0"/>
    <n v="0"/>
  </r>
  <r>
    <s v="B002295"/>
    <s v="GLP-1 Agonist"/>
    <s v="Line 3"/>
    <d v="2024-04-05T00:00:00"/>
    <s v="Team B"/>
    <n v="21.71"/>
    <n v="40.08"/>
    <n v="293"/>
    <n v="44.5"/>
    <n v="8.4499999999999993"/>
    <n v="98.55"/>
    <n v="6.99"/>
    <n v="121.6"/>
    <n v="88.48"/>
    <n v="91.88"/>
    <s v="Pass"/>
    <s v="No"/>
    <s v="None"/>
    <s v="None"/>
    <x v="13"/>
    <n v="0"/>
    <n v="0"/>
    <n v="0"/>
    <n v="0"/>
    <n v="0"/>
    <n v="0"/>
  </r>
  <r>
    <s v="B002296"/>
    <s v="Antidepressant"/>
    <s v="Line 2"/>
    <d v="2024-06-30T00:00:00"/>
    <s v="Team D"/>
    <n v="23.07"/>
    <n v="40.51"/>
    <n v="294"/>
    <n v="47.5"/>
    <n v="7.69"/>
    <n v="99.06"/>
    <n v="6.92"/>
    <n v="138.6"/>
    <m/>
    <n v="93.64"/>
    <s v="Pass"/>
    <s v="No"/>
    <s v="None"/>
    <s v="None"/>
    <x v="19"/>
    <n v="0"/>
    <n v="0"/>
    <n v="0"/>
    <n v="0"/>
    <n v="0"/>
    <n v="1"/>
  </r>
  <r>
    <s v="B002297"/>
    <s v="COX-2 Inhibitor"/>
    <s v="Line 3"/>
    <d v="2024-10-30T00:00:00"/>
    <s v="Team B"/>
    <n v="22.01"/>
    <n v="43.67"/>
    <n v="356"/>
    <n v="43.4"/>
    <n v="8.02"/>
    <n v="99.3"/>
    <n v="6.69"/>
    <n v="101.5"/>
    <n v="87.02"/>
    <n v="93.04"/>
    <s v="Pass"/>
    <s v="Yes"/>
    <s v="Documentation"/>
    <s v="Minor"/>
    <x v="20"/>
    <n v="0"/>
    <n v="0"/>
    <n v="0"/>
    <n v="0"/>
    <n v="0"/>
    <n v="0"/>
  </r>
  <r>
    <s v="B002298"/>
    <s v="Antidepressant"/>
    <s v="Line 1"/>
    <d v="2024-12-02T00:00:00"/>
    <s v="Team C"/>
    <n v="21.45"/>
    <n v="39.92"/>
    <n v="341"/>
    <n v="42"/>
    <n v="7.13"/>
    <n v="99.21"/>
    <n v="6.89"/>
    <n v="124.7"/>
    <n v="86.74"/>
    <n v="95.24"/>
    <s v="Pass"/>
    <s v="No"/>
    <s v="None"/>
    <s v="None"/>
    <x v="16"/>
    <n v="0"/>
    <n v="0"/>
    <n v="0"/>
    <n v="0"/>
    <n v="0"/>
    <n v="0"/>
  </r>
  <r>
    <s v="B002299"/>
    <s v="Antidepressant"/>
    <s v="Line 1"/>
    <d v="2024-01-10T00:00:00"/>
    <s v="Team B"/>
    <n v="22.92"/>
    <n v="48.02"/>
    <n v="308"/>
    <n v="41.1"/>
    <n v="7.93"/>
    <n v="98.74"/>
    <n v="6.89"/>
    <n v="130.6"/>
    <n v="84.27"/>
    <n v="91.86"/>
    <s v="Pass"/>
    <s v="No"/>
    <s v="None"/>
    <s v="None"/>
    <x v="12"/>
    <n v="0"/>
    <n v="0"/>
    <n v="0"/>
    <n v="0"/>
    <n v="0"/>
    <n v="0"/>
  </r>
  <r>
    <s v="B002300"/>
    <s v="COX-2 Inhibitor"/>
    <s v="Line 1"/>
    <d v="2025-04-16T00:00:00"/>
    <s v="Team C"/>
    <n v="22.16"/>
    <n v="52.38"/>
    <n v="326"/>
    <n v="34.4"/>
    <n v="7.06"/>
    <n v="99.53"/>
    <n v="7.01"/>
    <n v="127.9"/>
    <n v="89.6"/>
    <n v="95.1"/>
    <s v="Pass"/>
    <s v="No"/>
    <s v="None"/>
    <s v="None"/>
    <x v="7"/>
    <n v="0"/>
    <n v="0"/>
    <n v="0"/>
    <n v="0"/>
    <n v="0"/>
    <n v="0"/>
  </r>
  <r>
    <s v="B002301"/>
    <s v="AED"/>
    <s v="Line 2"/>
    <d v="2024-08-07T00:00:00"/>
    <s v="Team A"/>
    <n v="21.49"/>
    <n v="51.25"/>
    <n v="337"/>
    <n v="46.1"/>
    <n v="7.3"/>
    <n v="98.83"/>
    <n v="7.01"/>
    <n v="117.4"/>
    <n v="84.64"/>
    <n v="92.79"/>
    <s v="Pass"/>
    <s v="No"/>
    <s v="None"/>
    <s v="None"/>
    <x v="14"/>
    <n v="0"/>
    <n v="0"/>
    <n v="0"/>
    <n v="0"/>
    <n v="0"/>
    <n v="0"/>
  </r>
  <r>
    <s v="B002302"/>
    <s v="COX-2 Inhibitor"/>
    <s v="Line 2"/>
    <d v="2024-08-23T00:00:00"/>
    <s v="Team C"/>
    <n v="22.22"/>
    <n v="32.24"/>
    <n v="328"/>
    <n v="46.9"/>
    <n v="5.99"/>
    <n v="99.38"/>
    <n v="6.47"/>
    <n v="120.8"/>
    <n v="89.78"/>
    <n v="92.84"/>
    <s v="Pass"/>
    <s v="No"/>
    <s v="None"/>
    <s v="None"/>
    <x v="14"/>
    <n v="0"/>
    <n v="0"/>
    <n v="0"/>
    <n v="0"/>
    <n v="0"/>
    <n v="0"/>
  </r>
  <r>
    <s v="B002303"/>
    <s v="GLP-1 Agonist"/>
    <s v="Line 3"/>
    <d v="2025-03-16T00:00:00"/>
    <s v="Team A"/>
    <n v="21.45"/>
    <n v="37.81"/>
    <n v="332"/>
    <n v="55.8"/>
    <n v="8.4700000000000006"/>
    <n v="98.76"/>
    <n v="6.81"/>
    <n v="155.6"/>
    <m/>
    <n v="91.12"/>
    <s v="Failed"/>
    <s v="No"/>
    <s v="None"/>
    <s v="None"/>
    <x v="11"/>
    <n v="0"/>
    <n v="0"/>
    <n v="0"/>
    <n v="0"/>
    <n v="0"/>
    <n v="1"/>
  </r>
  <r>
    <s v="B002304"/>
    <s v="GLP-1 Agonist"/>
    <s v="Line 1"/>
    <d v="2025-11-24T00:00:00"/>
    <s v="Team C"/>
    <n v="20.32"/>
    <n v="40.020000000000003"/>
    <n v="298"/>
    <n v="45.6"/>
    <n v="8.57"/>
    <n v="99.28"/>
    <n v="6.97"/>
    <n v="146.69999999999999"/>
    <n v="88.08"/>
    <n v="94.44"/>
    <s v="Pass"/>
    <s v="No"/>
    <s v="None"/>
    <s v="None"/>
    <x v="18"/>
    <n v="0"/>
    <n v="0"/>
    <n v="0"/>
    <n v="0"/>
    <n v="0"/>
    <n v="0"/>
  </r>
  <r>
    <s v="B002305"/>
    <s v="GLP-1 Agonist"/>
    <s v="Line 1"/>
    <d v="2025-09-24T00:00:00"/>
    <s v="Team A"/>
    <n v="21.1"/>
    <n v="42.32"/>
    <n v="293"/>
    <n v="50"/>
    <n v="7.44"/>
    <n v="99.08"/>
    <n v="6.91"/>
    <n v="150.9"/>
    <n v="84.59"/>
    <n v="94.03"/>
    <s v="Pass"/>
    <s v="No"/>
    <s v="None"/>
    <s v="None"/>
    <x v="9"/>
    <n v="0"/>
    <n v="0"/>
    <n v="0"/>
    <n v="0"/>
    <n v="0"/>
    <n v="0"/>
  </r>
  <r>
    <s v="B002306"/>
    <s v="GLP-1 Agonist"/>
    <s v="Line 2"/>
    <d v="2025-12-17T00:00:00"/>
    <s v="Team D"/>
    <n v="21.67"/>
    <n v="31.36"/>
    <n v="301"/>
    <n v="40.9"/>
    <n v="7.6"/>
    <n v="99.14"/>
    <n v="7.01"/>
    <n v="157.30000000000001"/>
    <n v="85.48"/>
    <n v="92.08"/>
    <s v="Failed"/>
    <s v="No"/>
    <s v="None"/>
    <s v="None"/>
    <x v="6"/>
    <n v="0"/>
    <n v="0"/>
    <n v="0"/>
    <n v="0"/>
    <n v="0"/>
    <n v="0"/>
  </r>
  <r>
    <s v="B002307"/>
    <s v="GLP-1 Agonist"/>
    <s v="Line 3"/>
    <d v="2024-10-29T00:00:00"/>
    <s v="Team D"/>
    <n v="21.67"/>
    <n v="31.28"/>
    <n v="293"/>
    <n v="53.5"/>
    <n v="8.43"/>
    <n v="98.71"/>
    <n v="6.73"/>
    <n v="139.69999999999999"/>
    <n v="85.74"/>
    <n v="91.45"/>
    <s v="Pass"/>
    <s v="No"/>
    <s v="None"/>
    <s v="None"/>
    <x v="20"/>
    <n v="0"/>
    <n v="0"/>
    <n v="0"/>
    <n v="0"/>
    <n v="0"/>
    <n v="0"/>
  </r>
  <r>
    <s v="B002308"/>
    <s v="GLP-1 Agonist"/>
    <s v="Line 1"/>
    <d v="2024-03-28T00:00:00"/>
    <s v="Team C"/>
    <n v="22.37"/>
    <n v="46.53"/>
    <n v="320"/>
    <n v="43.4"/>
    <n v="8.16"/>
    <n v="99.13"/>
    <n v="6.99"/>
    <n v="138.19999999999999"/>
    <n v="87.43"/>
    <n v="93.86"/>
    <s v="Pass"/>
    <s v="No"/>
    <s v="None"/>
    <s v="None"/>
    <x v="21"/>
    <n v="0"/>
    <n v="0"/>
    <n v="0"/>
    <n v="0"/>
    <n v="0"/>
    <n v="0"/>
  </r>
  <r>
    <s v="B002309"/>
    <s v="COX-2 Inhibitor"/>
    <s v="Line 1"/>
    <d v="2024-06-06T00:00:00"/>
    <s v="Team D"/>
    <n v="23.88"/>
    <n v="40.200000000000003"/>
    <n v="356"/>
    <n v="41.8"/>
    <n v="6.52"/>
    <n v="99.39"/>
    <n v="6.74"/>
    <n v="117.5"/>
    <n v="89.03"/>
    <n v="96.89"/>
    <s v="Pass"/>
    <s v="No"/>
    <s v="None"/>
    <s v="None"/>
    <x v="19"/>
    <n v="0"/>
    <n v="0"/>
    <n v="0"/>
    <n v="0"/>
    <n v="0"/>
    <n v="0"/>
  </r>
  <r>
    <s v="B002310"/>
    <s v="AED"/>
    <s v="Line 1"/>
    <d v="2024-09-08T00:00:00"/>
    <s v="Team D"/>
    <n v="22.93"/>
    <n v="36.56"/>
    <n v="335"/>
    <n v="61.3"/>
    <n v="7.39"/>
    <n v="99.34"/>
    <n v="6.96"/>
    <n v="123.7"/>
    <n v="83.85"/>
    <n v="91.54"/>
    <s v="Pass"/>
    <s v="No"/>
    <s v="None"/>
    <s v="None"/>
    <x v="4"/>
    <n v="0"/>
    <n v="0"/>
    <n v="0"/>
    <n v="0"/>
    <n v="0"/>
    <n v="0"/>
  </r>
  <r>
    <s v="B002311"/>
    <s v="AED"/>
    <s v="Line 2"/>
    <d v="2024-08-07T00:00:00"/>
    <s v="Team A"/>
    <n v="22.49"/>
    <n v="38.479999999999997"/>
    <n v="318"/>
    <n v="41.9"/>
    <n v="7.5"/>
    <n v="99.03"/>
    <n v="6.93"/>
    <n v="128.19999999999999"/>
    <n v="89"/>
    <n v="91.83"/>
    <s v="Pass"/>
    <s v="No"/>
    <s v="None"/>
    <s v="None"/>
    <x v="14"/>
    <n v="0"/>
    <n v="0"/>
    <n v="0"/>
    <n v="0"/>
    <n v="0"/>
    <n v="0"/>
  </r>
  <r>
    <s v="B002312"/>
    <s v="Antidepressant"/>
    <s v="Line 1"/>
    <d v="2024-06-01T00:00:00"/>
    <s v="Team C"/>
    <n v="21.89"/>
    <n v="43.95"/>
    <n v="312"/>
    <n v="58.1"/>
    <n v="7.15"/>
    <n v="99.05"/>
    <n v="6.96"/>
    <n v="118.3"/>
    <n v="86.52"/>
    <n v="91.28"/>
    <s v="Pass"/>
    <s v="No"/>
    <s v="None"/>
    <s v="None"/>
    <x v="19"/>
    <n v="0"/>
    <n v="0"/>
    <n v="0"/>
    <n v="0"/>
    <n v="0"/>
    <n v="0"/>
  </r>
  <r>
    <s v="B002313"/>
    <s v="GLP-1 Agonist"/>
    <s v="Line 2"/>
    <d v="2024-04-20T00:00:00"/>
    <s v="Team B"/>
    <n v="21.03"/>
    <n v="35.89"/>
    <n v="300"/>
    <n v="50.7"/>
    <n v="6.88"/>
    <n v="98.95"/>
    <n v="6.9"/>
    <n v="136.4"/>
    <n v="80.430000000000007"/>
    <n v="93.7"/>
    <s v="Pass"/>
    <s v="No"/>
    <s v="None"/>
    <s v="None"/>
    <x v="13"/>
    <n v="0"/>
    <n v="0"/>
    <n v="0"/>
    <n v="0"/>
    <n v="0"/>
    <n v="0"/>
  </r>
  <r>
    <s v="B002314"/>
    <s v="Antidepressant"/>
    <s v="Line 2"/>
    <d v="2024-05-16T00:00:00"/>
    <s v="Team D"/>
    <n v="22.01"/>
    <n v="43.21"/>
    <n v="312"/>
    <n v="37.9"/>
    <n v="7.87"/>
    <n v="99.7"/>
    <n v="6.81"/>
    <n v="110.1"/>
    <n v="87.88"/>
    <n v="93.49"/>
    <s v="Pass"/>
    <s v="No"/>
    <s v="None"/>
    <s v="None"/>
    <x v="3"/>
    <n v="0"/>
    <n v="0"/>
    <n v="0"/>
    <n v="0"/>
    <n v="0"/>
    <n v="0"/>
  </r>
  <r>
    <s v="B002315"/>
    <s v="GLP-1 Agonist"/>
    <s v="Line 2"/>
    <d v="2025-04-26T00:00:00"/>
    <s v="Team D"/>
    <n v="21.94"/>
    <n v="35.11"/>
    <n v="326"/>
    <n v="42.6"/>
    <n v="8.1199999999999992"/>
    <n v="98.84"/>
    <n v="7.14"/>
    <n v="139.4"/>
    <n v="88.9"/>
    <n v="91.58"/>
    <s v="Pass"/>
    <s v="No"/>
    <s v="None"/>
    <s v="None"/>
    <x v="7"/>
    <n v="0"/>
    <n v="0"/>
    <n v="0"/>
    <n v="0"/>
    <n v="0"/>
    <n v="0"/>
  </r>
  <r>
    <s v="B002316"/>
    <s v="GLP-1 Agonist"/>
    <s v="Line 2"/>
    <d v="2024-12-24T00:00:00"/>
    <s v="Team D"/>
    <n v="22.12"/>
    <n v="31.28"/>
    <n v="318"/>
    <n v="61"/>
    <n v="9.2899999999999991"/>
    <n v="98.71"/>
    <n v="7.04"/>
    <n v="141.30000000000001"/>
    <n v="81.12"/>
    <n v="90.16"/>
    <s v="Pass"/>
    <s v="No"/>
    <s v="None"/>
    <s v="None"/>
    <x v="16"/>
    <n v="0"/>
    <n v="0"/>
    <n v="0"/>
    <n v="0"/>
    <n v="0"/>
    <n v="0"/>
  </r>
  <r>
    <s v="B002317"/>
    <s v="Antidepressant"/>
    <s v="Line 1"/>
    <d v="2024-01-28T00:00:00"/>
    <s v="Team B"/>
    <n v="22.47"/>
    <n v="49.12"/>
    <n v="318"/>
    <n v="44.7"/>
    <n v="7.58"/>
    <n v="98.88"/>
    <n v="6.99"/>
    <n v="110.8"/>
    <m/>
    <n v="94.63"/>
    <s v="Pass"/>
    <s v="No"/>
    <s v="None"/>
    <s v="None"/>
    <x v="12"/>
    <n v="0"/>
    <n v="0"/>
    <n v="0"/>
    <n v="0"/>
    <n v="0"/>
    <n v="1"/>
  </r>
  <r>
    <s v="B002318"/>
    <s v="COX-2 Inhibitor"/>
    <s v="Line 3"/>
    <d v="2025-02-16T00:00:00"/>
    <s v="Team A"/>
    <n v="22.41"/>
    <n v="44.99"/>
    <n v="323"/>
    <n v="36.4"/>
    <n v="7.27"/>
    <n v="98.96"/>
    <n v="6.88"/>
    <n v="127.1"/>
    <n v="88.39"/>
    <n v="92.91"/>
    <s v="Pass"/>
    <s v="No"/>
    <s v="None"/>
    <s v="None"/>
    <x v="1"/>
    <n v="0"/>
    <n v="0"/>
    <n v="0"/>
    <n v="0"/>
    <n v="0"/>
    <n v="0"/>
  </r>
  <r>
    <s v="B002319"/>
    <s v="GLP-1 Agonist"/>
    <s v="Line 2"/>
    <d v="2025-09-07T00:00:00"/>
    <s v="Team A"/>
    <n v="22.09"/>
    <n v="38.33"/>
    <n v="328"/>
    <n v="45.9"/>
    <n v="7.93"/>
    <n v="99.29"/>
    <n v="7.05"/>
    <n v="132.30000000000001"/>
    <n v="87.23"/>
    <n v="93.11"/>
    <s v="Failed"/>
    <s v="No"/>
    <s v="None"/>
    <s v="None"/>
    <x v="9"/>
    <n v="0"/>
    <n v="0"/>
    <n v="0"/>
    <n v="0"/>
    <n v="0"/>
    <n v="0"/>
  </r>
  <r>
    <s v="B002320"/>
    <s v="AED"/>
    <s v="Line 1"/>
    <d v="2024-11-07T00:00:00"/>
    <s v="Team A"/>
    <n v="22.75"/>
    <n v="41.39"/>
    <n v="317"/>
    <n v="47.4"/>
    <n v="7.28"/>
    <n v="98.61"/>
    <n v="6.75"/>
    <n v="127.8"/>
    <n v="85.56"/>
    <n v="94.18"/>
    <s v="Pass"/>
    <s v="No"/>
    <s v="None"/>
    <s v="None"/>
    <x v="5"/>
    <n v="0"/>
    <n v="0"/>
    <n v="0"/>
    <n v="0"/>
    <n v="0"/>
    <n v="0"/>
  </r>
  <r>
    <s v="B002321"/>
    <s v="Antidepressant"/>
    <s v="Line 1"/>
    <d v="2024-08-20T00:00:00"/>
    <s v="Team D"/>
    <n v="22.66"/>
    <n v="49.32"/>
    <n v="318"/>
    <n v="42"/>
    <n v="7.28"/>
    <n v="98.82"/>
    <n v="6.91"/>
    <n v="116.2"/>
    <n v="90.85"/>
    <n v="94.48"/>
    <s v="Pass"/>
    <s v="No"/>
    <s v="None"/>
    <s v="None"/>
    <x v="14"/>
    <n v="0"/>
    <n v="0"/>
    <n v="0"/>
    <n v="0"/>
    <n v="0"/>
    <n v="0"/>
  </r>
  <r>
    <s v="B002322"/>
    <s v="Antidepressant"/>
    <s v="Line 2"/>
    <d v="2024-07-18T00:00:00"/>
    <s v="Team C"/>
    <n v="21.98"/>
    <n v="44.96"/>
    <n v="348"/>
    <n v="43.9"/>
    <n v="6.76"/>
    <n v="99.09"/>
    <n v="7.02"/>
    <n v="137.9"/>
    <n v="91.41"/>
    <n v="93.17"/>
    <s v="Pass"/>
    <s v="No"/>
    <s v="None"/>
    <s v="None"/>
    <x v="22"/>
    <n v="0"/>
    <n v="0"/>
    <n v="0"/>
    <n v="0"/>
    <n v="0"/>
    <n v="0"/>
  </r>
  <r>
    <s v="B002323"/>
    <s v="GLP-1 Agonist"/>
    <s v="Line 3"/>
    <d v="2024-10-04T00:00:00"/>
    <s v="Team B"/>
    <n v="20.87"/>
    <n v="45.73"/>
    <n v="291"/>
    <n v="59.3"/>
    <n v="7.96"/>
    <n v="99.19"/>
    <n v="7.14"/>
    <n v="150.69999999999999"/>
    <n v="79.14"/>
    <n v="92.42"/>
    <s v="Pass"/>
    <s v="No"/>
    <s v="None"/>
    <s v="None"/>
    <x v="20"/>
    <n v="0"/>
    <n v="0"/>
    <n v="0"/>
    <n v="0"/>
    <n v="0"/>
    <n v="0"/>
  </r>
  <r>
    <s v="B002324"/>
    <s v="Antidepressant"/>
    <s v="Line 1"/>
    <d v="2024-07-22T00:00:00"/>
    <s v="Team B"/>
    <n v="21.36"/>
    <n v="39.08"/>
    <n v="314"/>
    <n v="35.799999999999997"/>
    <n v="6.6"/>
    <n v="99.36"/>
    <m/>
    <n v="115.1"/>
    <n v="88.27"/>
    <n v="92.37"/>
    <s v="Pass"/>
    <s v="No"/>
    <s v="None"/>
    <s v="None"/>
    <x v="22"/>
    <n v="0"/>
    <n v="0"/>
    <n v="0"/>
    <n v="1"/>
    <n v="0"/>
    <n v="0"/>
  </r>
  <r>
    <s v="B002325"/>
    <s v="Antidepressant"/>
    <s v="Line 1"/>
    <d v="2025-11-06T00:00:00"/>
    <s v="Team A"/>
    <n v="21.49"/>
    <n v="42.25"/>
    <n v="316"/>
    <n v="44.5"/>
    <n v="7.8"/>
    <n v="99.56"/>
    <n v="6.98"/>
    <n v="109.6"/>
    <n v="82.52"/>
    <n v="94.74"/>
    <s v="Pass"/>
    <s v="No"/>
    <s v="None"/>
    <s v="None"/>
    <x v="18"/>
    <n v="0"/>
    <n v="0"/>
    <n v="0"/>
    <n v="0"/>
    <n v="0"/>
    <n v="0"/>
  </r>
  <r>
    <s v="B002326"/>
    <s v="AED"/>
    <s v="Line 1"/>
    <d v="2025-12-26T00:00:00"/>
    <s v="Team C"/>
    <n v="21.99"/>
    <n v="46.01"/>
    <n v="291"/>
    <n v="43.6"/>
    <n v="6.57"/>
    <n v="99.04"/>
    <n v="7"/>
    <n v="151.6"/>
    <n v="88.71"/>
    <n v="95.07"/>
    <s v="Pass"/>
    <s v="No"/>
    <s v="None"/>
    <s v="None"/>
    <x v="6"/>
    <n v="0"/>
    <n v="0"/>
    <n v="0"/>
    <n v="0"/>
    <n v="0"/>
    <n v="0"/>
  </r>
  <r>
    <s v="B002327"/>
    <s v="Antidepressant"/>
    <s v="Line 2"/>
    <d v="2024-09-07T00:00:00"/>
    <s v="Team B"/>
    <n v="22.39"/>
    <n v="39.25"/>
    <n v="326"/>
    <n v="39.299999999999997"/>
    <n v="6.23"/>
    <n v="99.06"/>
    <n v="6.85"/>
    <n v="142.1"/>
    <n v="86.7"/>
    <n v="94.43"/>
    <s v="Pass"/>
    <s v="No"/>
    <s v="None"/>
    <s v="None"/>
    <x v="4"/>
    <n v="0"/>
    <n v="0"/>
    <n v="0"/>
    <n v="0"/>
    <n v="0"/>
    <n v="0"/>
  </r>
  <r>
    <s v="B002328"/>
    <s v="Antidepressant"/>
    <s v="Line 3"/>
    <d v="2025-11-06T00:00:00"/>
    <s v="Team D"/>
    <n v="20.94"/>
    <n v="41.52"/>
    <n v="306"/>
    <n v="48.4"/>
    <n v="7.9"/>
    <n v="99.34"/>
    <n v="6.84"/>
    <n v="144.9"/>
    <n v="85.2"/>
    <n v="94.73"/>
    <s v="Pass"/>
    <s v="No"/>
    <s v="None"/>
    <s v="None"/>
    <x v="18"/>
    <n v="0"/>
    <n v="0"/>
    <n v="0"/>
    <n v="0"/>
    <n v="0"/>
    <n v="0"/>
  </r>
  <r>
    <s v="B002329"/>
    <s v="COX-2 Inhibitor"/>
    <s v="Line 2"/>
    <d v="2025-09-15T00:00:00"/>
    <s v="Team A"/>
    <n v="22.12"/>
    <n v="40.08"/>
    <n v="330"/>
    <n v="29"/>
    <n v="6.06"/>
    <n v="98.82"/>
    <n v="6.74"/>
    <n v="106.5"/>
    <n v="92.85"/>
    <n v="92.3"/>
    <s v="Failed"/>
    <s v="No"/>
    <s v="None"/>
    <s v="None"/>
    <x v="9"/>
    <n v="0"/>
    <n v="0"/>
    <n v="0"/>
    <n v="0"/>
    <n v="0"/>
    <n v="0"/>
  </r>
  <r>
    <s v="B002330"/>
    <s v="GLP-1 Agonist"/>
    <s v="Line 2"/>
    <d v="2024-02-25T00:00:00"/>
    <s v="Team D"/>
    <n v="21.68"/>
    <n v="42"/>
    <n v="287"/>
    <n v="35"/>
    <n v="7.61"/>
    <n v="98.41"/>
    <n v="7.07"/>
    <n v="125.6"/>
    <n v="85.12"/>
    <n v="90.29"/>
    <s v="Pass"/>
    <s v="No"/>
    <s v="None"/>
    <s v="None"/>
    <x v="15"/>
    <n v="0"/>
    <n v="0"/>
    <n v="0"/>
    <n v="0"/>
    <n v="0"/>
    <n v="0"/>
  </r>
  <r>
    <s v="B002331"/>
    <s v="COX-2 Inhibitor"/>
    <s v="Line 3"/>
    <d v="2024-12-24T00:00:00"/>
    <s v="Team A"/>
    <n v="21.83"/>
    <n v="36.39"/>
    <n v="329"/>
    <n v="40.700000000000003"/>
    <n v="7.59"/>
    <n v="99.53"/>
    <n v="6.77"/>
    <n v="125.9"/>
    <n v="84.43"/>
    <n v="93.94"/>
    <s v="Pass"/>
    <s v="Yes"/>
    <s v="Equipment"/>
    <s v="Major"/>
    <x v="16"/>
    <n v="0"/>
    <n v="0"/>
    <n v="0"/>
    <n v="0"/>
    <n v="0"/>
    <n v="0"/>
  </r>
  <r>
    <s v="B002332"/>
    <s v="GLP-1 Agonist"/>
    <s v="Line 3"/>
    <d v="2025-04-24T00:00:00"/>
    <s v="Team B"/>
    <m/>
    <n v="42.86"/>
    <n v="285"/>
    <n v="48.7"/>
    <n v="8.43"/>
    <n v="98.91"/>
    <n v="7.18"/>
    <n v="132.9"/>
    <n v="80.260000000000005"/>
    <n v="96.93"/>
    <s v="Pass"/>
    <s v="No"/>
    <s v="None"/>
    <s v="None"/>
    <x v="7"/>
    <n v="1"/>
    <n v="0"/>
    <n v="0"/>
    <n v="0"/>
    <n v="0"/>
    <n v="0"/>
  </r>
  <r>
    <s v="B002333"/>
    <s v="AED"/>
    <s v="Line 1"/>
    <d v="2024-11-04T00:00:00"/>
    <s v="Team B"/>
    <n v="21.57"/>
    <m/>
    <n v="319"/>
    <n v="37.6"/>
    <n v="6.69"/>
    <n v="99.23"/>
    <n v="6.9"/>
    <n v="115.9"/>
    <n v="91.13"/>
    <n v="93.76"/>
    <s v="Pass"/>
    <s v="No"/>
    <s v="None"/>
    <s v="None"/>
    <x v="5"/>
    <n v="0"/>
    <n v="1"/>
    <n v="0"/>
    <n v="0"/>
    <n v="0"/>
    <n v="0"/>
  </r>
  <r>
    <s v="B002334"/>
    <s v="Antidepressant"/>
    <s v="Line 1"/>
    <d v="2024-11-29T00:00:00"/>
    <s v="Team C"/>
    <n v="21.46"/>
    <n v="40.98"/>
    <n v="317"/>
    <n v="32.6"/>
    <n v="7.38"/>
    <n v="98.89"/>
    <n v="6.83"/>
    <n v="131.5"/>
    <n v="91.98"/>
    <n v="94.09"/>
    <s v="Pass"/>
    <s v="No"/>
    <s v="None"/>
    <s v="None"/>
    <x v="5"/>
    <n v="0"/>
    <n v="0"/>
    <n v="0"/>
    <n v="0"/>
    <n v="0"/>
    <n v="0"/>
  </r>
  <r>
    <s v="B002335"/>
    <s v="GLP-1 Agonist"/>
    <s v="Line 2"/>
    <d v="2024-12-27T00:00:00"/>
    <s v="Team C"/>
    <n v="21.54"/>
    <n v="42.25"/>
    <n v="301"/>
    <n v="58.6"/>
    <n v="8.58"/>
    <n v="99.25"/>
    <n v="7.16"/>
    <n v="146.1"/>
    <n v="83.14"/>
    <n v="92.36"/>
    <s v="Pass"/>
    <s v="No"/>
    <s v="None"/>
    <s v="None"/>
    <x v="16"/>
    <n v="0"/>
    <n v="0"/>
    <n v="0"/>
    <n v="0"/>
    <n v="0"/>
    <n v="0"/>
  </r>
  <r>
    <s v="B002336"/>
    <s v="COX-2 Inhibitor"/>
    <s v="Line 3"/>
    <d v="2025-05-18T00:00:00"/>
    <s v="Team A"/>
    <n v="22.79"/>
    <n v="41.18"/>
    <n v="382"/>
    <n v="41"/>
    <n v="7.07"/>
    <n v="99.34"/>
    <n v="6.67"/>
    <n v="112.5"/>
    <n v="85.05"/>
    <n v="94.5"/>
    <s v="Pass"/>
    <s v="No"/>
    <s v="None"/>
    <s v="None"/>
    <x v="8"/>
    <n v="0"/>
    <n v="0"/>
    <n v="0"/>
    <n v="0"/>
    <n v="0"/>
    <n v="0"/>
  </r>
  <r>
    <s v="B002337"/>
    <s v="AED"/>
    <s v="Line 3"/>
    <d v="2024-08-02T00:00:00"/>
    <s v="Team B"/>
    <n v="21.16"/>
    <n v="40.65"/>
    <n v="312"/>
    <n v="46.6"/>
    <n v="7.69"/>
    <n v="99"/>
    <n v="6.72"/>
    <n v="142.1"/>
    <n v="87.95"/>
    <n v="94.89"/>
    <s v="Pass"/>
    <s v="No"/>
    <s v="None"/>
    <s v="None"/>
    <x v="14"/>
    <n v="0"/>
    <n v="0"/>
    <n v="0"/>
    <n v="0"/>
    <n v="0"/>
    <n v="0"/>
  </r>
  <r>
    <s v="B002338"/>
    <s v="GLP-1 Agonist"/>
    <s v="Line 2"/>
    <d v="2025-03-12T00:00:00"/>
    <s v="Team C"/>
    <n v="21.32"/>
    <n v="42.72"/>
    <n v="311"/>
    <n v="60.1"/>
    <n v="8.43"/>
    <n v="98.95"/>
    <n v="6.9"/>
    <n v="142.5"/>
    <n v="89.59"/>
    <n v="89.19"/>
    <s v="Failed"/>
    <s v="No"/>
    <s v="None"/>
    <s v="None"/>
    <x v="11"/>
    <n v="0"/>
    <n v="0"/>
    <n v="0"/>
    <n v="0"/>
    <n v="0"/>
    <n v="0"/>
  </r>
  <r>
    <s v="B002339"/>
    <s v="COX-2 Inhibitor"/>
    <s v="Line 3"/>
    <d v="2024-06-26T00:00:00"/>
    <s v="Team B"/>
    <m/>
    <n v="45.94"/>
    <n v="353"/>
    <n v="45.1"/>
    <n v="7.03"/>
    <n v="99.18"/>
    <n v="6.66"/>
    <n v="107.6"/>
    <n v="86.6"/>
    <n v="94.01"/>
    <s v="Pass"/>
    <s v="No"/>
    <s v="None"/>
    <s v="None"/>
    <x v="19"/>
    <n v="1"/>
    <n v="0"/>
    <n v="0"/>
    <n v="0"/>
    <n v="0"/>
    <n v="0"/>
  </r>
  <r>
    <s v="B002340"/>
    <s v="Antidepressant"/>
    <s v="Line 1"/>
    <d v="2025-10-12T00:00:00"/>
    <s v="Team A"/>
    <n v="21.43"/>
    <n v="39.46"/>
    <n v="319"/>
    <n v="50.7"/>
    <n v="6.41"/>
    <n v="98.91"/>
    <n v="6.71"/>
    <n v="120.9"/>
    <n v="83.78"/>
    <n v="93.92"/>
    <s v="Pass"/>
    <s v="No"/>
    <s v="None"/>
    <s v="None"/>
    <x v="17"/>
    <n v="0"/>
    <n v="0"/>
    <n v="0"/>
    <n v="0"/>
    <n v="0"/>
    <n v="0"/>
  </r>
  <r>
    <s v="B002341"/>
    <s v="Antidepressant"/>
    <s v="Line 1"/>
    <d v="2024-03-02T00:00:00"/>
    <s v="Team A"/>
    <n v="20.76"/>
    <n v="39.03"/>
    <n v="325"/>
    <n v="35.5"/>
    <n v="7.19"/>
    <n v="99.07"/>
    <m/>
    <n v="115.8"/>
    <m/>
    <n v="95"/>
    <s v="Pass"/>
    <s v="No"/>
    <s v="None"/>
    <s v="None"/>
    <x v="21"/>
    <n v="0"/>
    <n v="0"/>
    <n v="0"/>
    <n v="1"/>
    <n v="0"/>
    <n v="1"/>
  </r>
  <r>
    <s v="B002342"/>
    <s v="Antidepressant"/>
    <s v="Line 1"/>
    <d v="2024-02-18T00:00:00"/>
    <s v="Team C"/>
    <n v="20.85"/>
    <n v="41.09"/>
    <n v="320"/>
    <n v="35.299999999999997"/>
    <n v="7.15"/>
    <n v="99.24"/>
    <n v="6.91"/>
    <n v="122.3"/>
    <n v="86.71"/>
    <n v="92.45"/>
    <s v="Pass"/>
    <s v="No"/>
    <s v="None"/>
    <s v="None"/>
    <x v="15"/>
    <n v="0"/>
    <n v="0"/>
    <n v="0"/>
    <n v="0"/>
    <n v="0"/>
    <n v="0"/>
  </r>
  <r>
    <s v="B002343"/>
    <s v="COX-2 Inhibitor"/>
    <s v="Line 3"/>
    <d v="2024-01-28T00:00:00"/>
    <s v="Team B"/>
    <n v="22.19"/>
    <n v="40.24"/>
    <n v="344"/>
    <n v="42.9"/>
    <n v="5.86"/>
    <n v="99.07"/>
    <n v="6.64"/>
    <n v="125.4"/>
    <n v="86.71"/>
    <n v="92.85"/>
    <s v="Pass"/>
    <s v="No"/>
    <s v="None"/>
    <s v="None"/>
    <x v="12"/>
    <n v="0"/>
    <n v="0"/>
    <n v="0"/>
    <n v="0"/>
    <n v="0"/>
    <n v="0"/>
  </r>
  <r>
    <s v="B002344"/>
    <s v="GLP-1 Agonist"/>
    <s v="Line 2"/>
    <d v="2024-09-12T00:00:00"/>
    <s v="Team C"/>
    <n v="20.51"/>
    <n v="47.63"/>
    <n v="289"/>
    <n v="50.3"/>
    <n v="8.16"/>
    <n v="98.42"/>
    <n v="7.24"/>
    <n v="151.80000000000001"/>
    <n v="79.48"/>
    <n v="91.93"/>
    <s v="Pass"/>
    <s v="No"/>
    <s v="None"/>
    <s v="None"/>
    <x v="4"/>
    <n v="0"/>
    <n v="0"/>
    <n v="0"/>
    <n v="0"/>
    <n v="0"/>
    <n v="0"/>
  </r>
  <r>
    <s v="B002345"/>
    <s v="COX-2 Inhibitor"/>
    <s v="Line 1"/>
    <d v="2025-03-19T00:00:00"/>
    <s v="Team A"/>
    <n v="22.24"/>
    <n v="44.58"/>
    <n v="331"/>
    <n v="44.9"/>
    <n v="7.81"/>
    <n v="99.24"/>
    <n v="6.6"/>
    <n v="120.7"/>
    <n v="87.1"/>
    <n v="94.86"/>
    <s v="Pass"/>
    <s v="No"/>
    <s v="None"/>
    <s v="None"/>
    <x v="11"/>
    <n v="0"/>
    <n v="0"/>
    <n v="0"/>
    <n v="0"/>
    <n v="0"/>
    <n v="0"/>
  </r>
  <r>
    <s v="B002346"/>
    <s v="Antidepressant"/>
    <s v="Line 1"/>
    <d v="2025-12-21T00:00:00"/>
    <s v="Team C"/>
    <m/>
    <n v="42.07"/>
    <n v="320"/>
    <n v="32"/>
    <n v="6.03"/>
    <n v="99.3"/>
    <n v="6.76"/>
    <n v="113.8"/>
    <n v="86.98"/>
    <n v="93.81"/>
    <s v="Pass"/>
    <s v="Yes"/>
    <s v="Documentation"/>
    <s v="Minor"/>
    <x v="6"/>
    <n v="1"/>
    <n v="0"/>
    <n v="0"/>
    <n v="0"/>
    <n v="0"/>
    <n v="0"/>
  </r>
  <r>
    <s v="B002347"/>
    <s v="AED"/>
    <s v="Line 3"/>
    <d v="2024-11-28T00:00:00"/>
    <s v="Team A"/>
    <n v="20.77"/>
    <n v="39.340000000000003"/>
    <n v="280"/>
    <n v="50.4"/>
    <n v="7.8"/>
    <n v="99.33"/>
    <n v="6.87"/>
    <n v="147.4"/>
    <n v="88.2"/>
    <n v="91.9"/>
    <s v="Pass"/>
    <s v="No"/>
    <s v="None"/>
    <s v="None"/>
    <x v="5"/>
    <n v="0"/>
    <n v="0"/>
    <n v="0"/>
    <n v="0"/>
    <n v="0"/>
    <n v="0"/>
  </r>
  <r>
    <s v="B002348"/>
    <s v="AED"/>
    <s v="Line 3"/>
    <d v="2024-05-13T00:00:00"/>
    <s v="Team C"/>
    <n v="21.59"/>
    <n v="47.69"/>
    <n v="342"/>
    <n v="51.9"/>
    <n v="7.79"/>
    <n v="99.04"/>
    <n v="7.08"/>
    <n v="146.1"/>
    <n v="83"/>
    <n v="94.9"/>
    <s v="Pass"/>
    <s v="No"/>
    <s v="None"/>
    <s v="None"/>
    <x v="3"/>
    <n v="0"/>
    <n v="0"/>
    <n v="0"/>
    <n v="0"/>
    <n v="0"/>
    <n v="0"/>
  </r>
  <r>
    <s v="B002349"/>
    <s v="Antidepressant"/>
    <s v="Line2"/>
    <d v="2024-09-26T00:00:00"/>
    <s v="Team D"/>
    <n v="23.6"/>
    <n v="38.94"/>
    <n v="359"/>
    <n v="47.1"/>
    <n v="8.09"/>
    <n v="99.32"/>
    <n v="6.89"/>
    <n v="127.9"/>
    <n v="88.49"/>
    <n v="94.14"/>
    <s v="Pass"/>
    <s v="No"/>
    <s v="None"/>
    <s v="None"/>
    <x v="4"/>
    <n v="0"/>
    <n v="0"/>
    <n v="0"/>
    <n v="0"/>
    <n v="0"/>
    <n v="0"/>
  </r>
  <r>
    <s v="B002350"/>
    <s v="Antidepressant"/>
    <s v="Line 1"/>
    <d v="2024-04-03T00:00:00"/>
    <s v="Team B"/>
    <n v="22.31"/>
    <n v="38.74"/>
    <n v="323"/>
    <n v="39.799999999999997"/>
    <n v="7.54"/>
    <n v="99.42"/>
    <n v="6.69"/>
    <n v="126.1"/>
    <n v="88.17"/>
    <n v="94.76"/>
    <s v="Pass"/>
    <s v="No"/>
    <s v="None"/>
    <s v="None"/>
    <x v="13"/>
    <n v="0"/>
    <n v="0"/>
    <n v="0"/>
    <n v="0"/>
    <n v="0"/>
    <n v="0"/>
  </r>
  <r>
    <s v="B002351"/>
    <s v="Antidepressant"/>
    <s v="Line 3"/>
    <d v="2024-12-11T00:00:00"/>
    <s v="Team A"/>
    <n v="21.72"/>
    <n v="45.86"/>
    <n v="332"/>
    <n v="46.4"/>
    <n v="7.02"/>
    <n v="99.04"/>
    <n v="6.98"/>
    <n v="126.2"/>
    <n v="86.89"/>
    <n v="93.44"/>
    <s v="Pass"/>
    <s v="No"/>
    <s v="None"/>
    <s v="None"/>
    <x v="16"/>
    <n v="0"/>
    <n v="0"/>
    <n v="0"/>
    <n v="0"/>
    <n v="0"/>
    <n v="0"/>
  </r>
  <r>
    <s v="B002352"/>
    <s v="AED"/>
    <s v="Line 3"/>
    <d v="2025-06-16T00:00:00"/>
    <s v="Team A"/>
    <n v="21.68"/>
    <n v="45.94"/>
    <n v="334"/>
    <n v="41.2"/>
    <n v="7.71"/>
    <n v="98.32"/>
    <n v="6.76"/>
    <n v="119.3"/>
    <n v="88.23"/>
    <n v="94.35"/>
    <s v="Pass"/>
    <s v="No"/>
    <s v="None"/>
    <s v="None"/>
    <x v="2"/>
    <n v="0"/>
    <n v="0"/>
    <n v="0"/>
    <n v="0"/>
    <n v="0"/>
    <n v="0"/>
  </r>
  <r>
    <s v="B002353"/>
    <s v="Antidepressant"/>
    <s v="Line 2"/>
    <d v="2024-01-26T00:00:00"/>
    <s v="Team B"/>
    <n v="22.32"/>
    <n v="29.48"/>
    <n v="296"/>
    <n v="40.4"/>
    <n v="8.2100000000000009"/>
    <n v="99.59"/>
    <n v="6.72"/>
    <n v="144.80000000000001"/>
    <n v="87.87"/>
    <n v="94.9"/>
    <s v="Pass"/>
    <s v="No"/>
    <s v="None"/>
    <s v="None"/>
    <x v="12"/>
    <n v="0"/>
    <n v="0"/>
    <n v="0"/>
    <n v="0"/>
    <n v="0"/>
    <n v="0"/>
  </r>
  <r>
    <s v="B002354"/>
    <s v="GLP-1 Agonist"/>
    <s v="Line 2"/>
    <d v="2025-07-22T00:00:00"/>
    <s v="Team A"/>
    <m/>
    <n v="39.21"/>
    <n v="317"/>
    <n v="41.3"/>
    <n v="7.22"/>
    <n v="98.65"/>
    <n v="6.8"/>
    <n v="129.6"/>
    <m/>
    <n v="94.49"/>
    <s v="Pass"/>
    <s v="No"/>
    <s v="None"/>
    <s v="None"/>
    <x v="10"/>
    <n v="1"/>
    <n v="0"/>
    <n v="0"/>
    <n v="0"/>
    <n v="0"/>
    <n v="1"/>
  </r>
  <r>
    <s v="B002355"/>
    <s v="GLP-1 Agonist"/>
    <s v="Line 3"/>
    <d v="2024-06-16T00:00:00"/>
    <s v="Team D"/>
    <n v="21.1"/>
    <n v="40.630000000000003"/>
    <n v="292"/>
    <n v="45.3"/>
    <n v="8.0500000000000007"/>
    <n v="98.59"/>
    <n v="7.03"/>
    <n v="141.19999999999999"/>
    <n v="84.09"/>
    <n v="91.39"/>
    <s v="Pass"/>
    <s v="No"/>
    <s v="None"/>
    <s v="None"/>
    <x v="19"/>
    <n v="0"/>
    <n v="0"/>
    <n v="0"/>
    <n v="0"/>
    <n v="0"/>
    <n v="0"/>
  </r>
  <r>
    <s v="B002356"/>
    <s v="AED"/>
    <s v="Line 3"/>
    <d v="2025-05-06T00:00:00"/>
    <s v="Team D"/>
    <n v="21.23"/>
    <n v="42.3"/>
    <n v="356"/>
    <n v="44.2"/>
    <n v="7.9"/>
    <n v="98.67"/>
    <n v="7.04"/>
    <n v="118.2"/>
    <n v="87.67"/>
    <n v="92.04"/>
    <s v="Pass"/>
    <s v="No"/>
    <s v="None"/>
    <s v="None"/>
    <x v="8"/>
    <n v="0"/>
    <n v="0"/>
    <n v="0"/>
    <n v="0"/>
    <n v="0"/>
    <n v="0"/>
  </r>
  <r>
    <s v="B002357"/>
    <s v="GLP-1 Agonist"/>
    <s v="Line 2"/>
    <d v="2025-08-19T00:00:00"/>
    <s v="Team D"/>
    <n v="20.47"/>
    <n v="40.799999999999997"/>
    <n v="297"/>
    <n v="44.3"/>
    <n v="7.33"/>
    <n v="99.63"/>
    <n v="7.09"/>
    <n v="143.19999999999999"/>
    <n v="82.18"/>
    <n v="92.02"/>
    <s v="Pass"/>
    <s v="No"/>
    <s v="None"/>
    <s v="None"/>
    <x v="23"/>
    <n v="0"/>
    <n v="0"/>
    <n v="0"/>
    <n v="0"/>
    <n v="0"/>
    <n v="0"/>
  </r>
  <r>
    <s v="B002358"/>
    <s v="GLP-1 Agonist"/>
    <s v="Line 2"/>
    <d v="2025-07-21T00:00:00"/>
    <s v="Team D"/>
    <n v="21.58"/>
    <n v="30.95"/>
    <n v="316"/>
    <n v="42.8"/>
    <n v="8.59"/>
    <n v="99.18"/>
    <n v="6.64"/>
    <n v="124.7"/>
    <n v="90.32"/>
    <n v="93.24"/>
    <s v="Pass"/>
    <s v="No"/>
    <s v="None"/>
    <s v="None"/>
    <x v="10"/>
    <n v="0"/>
    <n v="0"/>
    <n v="0"/>
    <n v="0"/>
    <n v="0"/>
    <n v="0"/>
  </r>
  <r>
    <s v="B002359"/>
    <s v="AED"/>
    <s v="Line 2"/>
    <d v="2025-05-04T00:00:00"/>
    <s v="Team C"/>
    <n v="20.75"/>
    <n v="29.84"/>
    <n v="312"/>
    <n v="36.9"/>
    <n v="6.75"/>
    <n v="98.9"/>
    <n v="6.66"/>
    <n v="140.6"/>
    <n v="88.46"/>
    <n v="92.26"/>
    <s v="Pass"/>
    <s v="No"/>
    <s v="None"/>
    <s v="None"/>
    <x v="8"/>
    <n v="0"/>
    <n v="0"/>
    <n v="0"/>
    <n v="0"/>
    <n v="0"/>
    <n v="0"/>
  </r>
  <r>
    <s v="B002360"/>
    <s v="Antidepressant"/>
    <s v="Line 3"/>
    <d v="2025-05-22T00:00:00"/>
    <s v="Team B"/>
    <n v="21.65"/>
    <n v="37.119999999999997"/>
    <n v="360"/>
    <n v="53.3"/>
    <n v="6.98"/>
    <n v="98.95"/>
    <n v="6.81"/>
    <n v="151.5"/>
    <n v="84.63"/>
    <n v="93.91"/>
    <s v="Pass"/>
    <s v="No"/>
    <s v="None"/>
    <s v="None"/>
    <x v="8"/>
    <n v="0"/>
    <n v="0"/>
    <n v="0"/>
    <n v="0"/>
    <n v="0"/>
    <n v="0"/>
  </r>
  <r>
    <s v="B002361"/>
    <s v="AED"/>
    <s v="Line 2"/>
    <d v="2024-05-17T00:00:00"/>
    <s v="Team B"/>
    <n v="21.12"/>
    <n v="45.41"/>
    <n v="306"/>
    <n v="42.2"/>
    <n v="6.91"/>
    <n v="98.95"/>
    <n v="7.03"/>
    <n v="134.4"/>
    <n v="87.78"/>
    <n v="93.3"/>
    <s v="Pass"/>
    <s v="No"/>
    <s v="None"/>
    <s v="None"/>
    <x v="3"/>
    <n v="0"/>
    <n v="0"/>
    <n v="0"/>
    <n v="0"/>
    <n v="0"/>
    <n v="0"/>
  </r>
  <r>
    <s v="B002362"/>
    <s v="Antidepressant"/>
    <s v="Line 1"/>
    <d v="2024-04-09T00:00:00"/>
    <s v="Team B"/>
    <n v="22.81"/>
    <n v="25.88"/>
    <n v="341"/>
    <n v="43.8"/>
    <n v="7.42"/>
    <n v="99.47"/>
    <n v="6.59"/>
    <n v="127.3"/>
    <n v="86.37"/>
    <n v="95.93"/>
    <s v="Pass"/>
    <s v="Yes"/>
    <s v="Equipment"/>
    <s v="Major"/>
    <x v="13"/>
    <n v="0"/>
    <n v="0"/>
    <n v="0"/>
    <n v="0"/>
    <n v="0"/>
    <n v="0"/>
  </r>
  <r>
    <s v="B002363"/>
    <s v="GLP-1 Agonist"/>
    <s v="Line 1"/>
    <d v="2024-10-05T00:00:00"/>
    <s v="Team D"/>
    <n v="21.12"/>
    <n v="35.78"/>
    <n v="311"/>
    <n v="38.299999999999997"/>
    <n v="7.02"/>
    <n v="99.09"/>
    <n v="6.64"/>
    <m/>
    <n v="87.35"/>
    <n v="91.11"/>
    <s v="Pass"/>
    <s v="No"/>
    <s v="None"/>
    <s v="None"/>
    <x v="20"/>
    <n v="0"/>
    <n v="0"/>
    <n v="0"/>
    <n v="0"/>
    <n v="1"/>
    <n v="0"/>
  </r>
  <r>
    <s v="B002364"/>
    <s v="AED"/>
    <s v="Line 3"/>
    <d v="2025-03-20T00:00:00"/>
    <s v="Team B"/>
    <n v="22.1"/>
    <n v="34.39"/>
    <n v="322"/>
    <n v="54"/>
    <n v="8.1300000000000008"/>
    <n v="98.82"/>
    <n v="6.93"/>
    <n v="138.19999999999999"/>
    <n v="82.3"/>
    <n v="93.72"/>
    <s v="Pass"/>
    <s v="No"/>
    <s v="None"/>
    <s v="None"/>
    <x v="11"/>
    <n v="0"/>
    <n v="0"/>
    <n v="0"/>
    <n v="0"/>
    <n v="0"/>
    <n v="0"/>
  </r>
  <r>
    <s v="B002365"/>
    <s v="COX-2 Inhibitor"/>
    <s v="Line 3"/>
    <d v="2025-03-27T00:00:00"/>
    <s v="Team B"/>
    <n v="21.3"/>
    <n v="41.79"/>
    <n v="344"/>
    <n v="40.4"/>
    <n v="7.34"/>
    <n v="99.27"/>
    <n v="6.86"/>
    <n v="125.8"/>
    <n v="88.79"/>
    <n v="96.11"/>
    <s v="Pass"/>
    <s v="No"/>
    <s v="None"/>
    <s v="None"/>
    <x v="11"/>
    <n v="0"/>
    <n v="0"/>
    <n v="0"/>
    <n v="0"/>
    <n v="0"/>
    <n v="0"/>
  </r>
  <r>
    <s v="B002366"/>
    <s v="COX-2 Inhibitor"/>
    <s v="Line 3"/>
    <d v="2025-07-21T00:00:00"/>
    <s v="Team C"/>
    <n v="22.6"/>
    <n v="52.79"/>
    <n v="328"/>
    <n v="36.1"/>
    <n v="6.22"/>
    <n v="98.82"/>
    <n v="6.88"/>
    <n v="119.8"/>
    <n v="88.58"/>
    <n v="93.95"/>
    <s v="Pass"/>
    <s v="No"/>
    <s v="None"/>
    <s v="None"/>
    <x v="10"/>
    <n v="0"/>
    <n v="0"/>
    <n v="0"/>
    <n v="0"/>
    <n v="0"/>
    <n v="0"/>
  </r>
  <r>
    <s v="B002367"/>
    <s v="Antidepressant"/>
    <s v="Line 2"/>
    <d v="2024-08-13T00:00:00"/>
    <s v="Team B"/>
    <n v="21.1"/>
    <n v="40.909999999999997"/>
    <n v="273"/>
    <n v="39.6"/>
    <n v="6.61"/>
    <n v="99.41"/>
    <n v="6.81"/>
    <n v="133.4"/>
    <n v="88.54"/>
    <n v="94.88"/>
    <s v="Pass"/>
    <s v="No"/>
    <s v="None"/>
    <s v="None"/>
    <x v="14"/>
    <n v="0"/>
    <n v="0"/>
    <n v="0"/>
    <n v="0"/>
    <n v="0"/>
    <n v="0"/>
  </r>
  <r>
    <s v="B002368"/>
    <s v="GLP-1 Agonist"/>
    <s v="Line 3"/>
    <d v="2025-09-24T00:00:00"/>
    <s v="Team B"/>
    <n v="21.18"/>
    <n v="39.46"/>
    <n v="319"/>
    <n v="53.3"/>
    <n v="8.5299999999999994"/>
    <n v="98.94"/>
    <n v="7.02"/>
    <n v="135.80000000000001"/>
    <n v="87.71"/>
    <n v="92.63"/>
    <s v="Pass"/>
    <s v="Yes"/>
    <s v="Material"/>
    <s v="Minor"/>
    <x v="9"/>
    <n v="0"/>
    <n v="0"/>
    <n v="0"/>
    <n v="0"/>
    <n v="0"/>
    <n v="0"/>
  </r>
  <r>
    <s v="B002369"/>
    <s v="GLP-1 Agonist"/>
    <s v="Line 3"/>
    <d v="2024-11-24T00:00:00"/>
    <s v="Team A"/>
    <n v="23.16"/>
    <m/>
    <n v="291"/>
    <n v="33.299999999999997"/>
    <n v="8.02"/>
    <n v="98.59"/>
    <n v="7.21"/>
    <n v="143.80000000000001"/>
    <n v="86.28"/>
    <n v="91.2"/>
    <s v="Pass"/>
    <s v="No"/>
    <s v="None"/>
    <s v="None"/>
    <x v="5"/>
    <n v="0"/>
    <n v="1"/>
    <n v="0"/>
    <n v="0"/>
    <n v="0"/>
    <n v="0"/>
  </r>
  <r>
    <s v="B002370"/>
    <s v="GLP-1 Agonist"/>
    <s v="Line 1"/>
    <d v="2024-06-28T00:00:00"/>
    <s v="Team A"/>
    <n v="22.2"/>
    <n v="40.11"/>
    <n v="321"/>
    <n v="43.5"/>
    <n v="7.35"/>
    <m/>
    <n v="7"/>
    <n v="131"/>
    <n v="86.53"/>
    <n v="94.46"/>
    <s v="Pass"/>
    <s v="No"/>
    <s v="None"/>
    <s v="None"/>
    <x v="19"/>
    <n v="0"/>
    <n v="0"/>
    <n v="1"/>
    <n v="0"/>
    <n v="0"/>
    <n v="0"/>
  </r>
  <r>
    <s v="B002371"/>
    <s v="GLP-1 Agonist"/>
    <s v="Line 1"/>
    <d v="2025-06-21T00:00:00"/>
    <s v="Team A"/>
    <n v="21.4"/>
    <n v="38.93"/>
    <n v="306"/>
    <n v="46.3"/>
    <n v="7.83"/>
    <n v="99.07"/>
    <n v="6.93"/>
    <n v="130.1"/>
    <n v="82.66"/>
    <n v="94.62"/>
    <s v="Pass"/>
    <s v="Yes"/>
    <s v="Material"/>
    <s v="Minor"/>
    <x v="2"/>
    <n v="0"/>
    <n v="0"/>
    <n v="0"/>
    <n v="0"/>
    <n v="0"/>
    <n v="0"/>
  </r>
  <r>
    <s v="B002372"/>
    <s v="GLP-1 Agonist"/>
    <s v="Line 3"/>
    <d v="2024-04-03T00:00:00"/>
    <s v="Team B"/>
    <n v="23.9"/>
    <n v="44.63"/>
    <n v="322"/>
    <n v="48.8"/>
    <n v="8.02"/>
    <n v="98.64"/>
    <n v="7.09"/>
    <n v="144.19999999999999"/>
    <n v="86.47"/>
    <n v="93.73"/>
    <s v="Pass"/>
    <s v="No"/>
    <s v="None"/>
    <s v="None"/>
    <x v="13"/>
    <n v="0"/>
    <n v="0"/>
    <n v="0"/>
    <n v="0"/>
    <n v="0"/>
    <n v="0"/>
  </r>
  <r>
    <s v="B002373"/>
    <s v="GLP-1 Agonist"/>
    <s v="Line 1"/>
    <d v="2024-10-23T00:00:00"/>
    <s v="Team D"/>
    <n v="20.81"/>
    <n v="42.36"/>
    <n v="314"/>
    <n v="61.8"/>
    <n v="8.68"/>
    <n v="99.13"/>
    <n v="7"/>
    <n v="151.5"/>
    <n v="83.48"/>
    <n v="92.09"/>
    <s v="Pass"/>
    <s v="No"/>
    <s v="None"/>
    <s v="None"/>
    <x v="20"/>
    <n v="0"/>
    <n v="0"/>
    <n v="0"/>
    <n v="0"/>
    <n v="0"/>
    <n v="0"/>
  </r>
  <r>
    <s v="B002374"/>
    <s v="Antidepressant"/>
    <s v="Line 2"/>
    <d v="2025-07-24T00:00:00"/>
    <s v="Team B"/>
    <n v="22.87"/>
    <n v="43.44"/>
    <n v="276"/>
    <n v="39.1"/>
    <n v="7.19"/>
    <n v="99.21"/>
    <n v="6.82"/>
    <n v="108.6"/>
    <n v="88.25"/>
    <n v="92.77"/>
    <s v="Pass"/>
    <s v="No"/>
    <s v="None"/>
    <s v="None"/>
    <x v="10"/>
    <n v="0"/>
    <n v="0"/>
    <n v="0"/>
    <n v="0"/>
    <n v="0"/>
    <n v="0"/>
  </r>
  <r>
    <s v="B002375"/>
    <s v="GLP-1 Agonist"/>
    <s v="Line 2"/>
    <d v="2025-07-17T00:00:00"/>
    <s v="Team C"/>
    <n v="20.350000000000001"/>
    <n v="39.31"/>
    <n v="311"/>
    <n v="52.4"/>
    <n v="7.75"/>
    <m/>
    <n v="6.75"/>
    <n v="138"/>
    <n v="84.55"/>
    <n v="92.67"/>
    <s v="Pass"/>
    <s v="No"/>
    <s v="None"/>
    <s v="None"/>
    <x v="10"/>
    <n v="0"/>
    <n v="0"/>
    <n v="1"/>
    <n v="0"/>
    <n v="0"/>
    <n v="0"/>
  </r>
  <r>
    <s v="B002376"/>
    <s v="Antidepressant"/>
    <s v="Line 3"/>
    <d v="2024-07-06T00:00:00"/>
    <s v="Team B"/>
    <n v="21.82"/>
    <n v="40.270000000000003"/>
    <n v="314"/>
    <n v="53.5"/>
    <n v="8.01"/>
    <m/>
    <n v="6.84"/>
    <n v="115.9"/>
    <n v="84.06"/>
    <n v="91.14"/>
    <s v="Pass"/>
    <s v="No"/>
    <s v="None"/>
    <s v="None"/>
    <x v="22"/>
    <n v="0"/>
    <n v="0"/>
    <n v="1"/>
    <n v="0"/>
    <n v="0"/>
    <n v="0"/>
  </r>
  <r>
    <s v="B002377"/>
    <s v="AED"/>
    <s v="Line 1"/>
    <d v="2024-05-01T00:00:00"/>
    <s v="Team B"/>
    <n v="20.79"/>
    <n v="48.59"/>
    <n v="336"/>
    <n v="48.7"/>
    <n v="7.2"/>
    <n v="98.87"/>
    <n v="7.14"/>
    <n v="126.5"/>
    <n v="91.83"/>
    <n v="93.83"/>
    <s v="Pass"/>
    <s v="No"/>
    <s v="None"/>
    <s v="None"/>
    <x v="3"/>
    <n v="0"/>
    <n v="0"/>
    <n v="0"/>
    <n v="0"/>
    <n v="0"/>
    <n v="0"/>
  </r>
  <r>
    <s v="B002378"/>
    <s v="COX-2 Inhibitor"/>
    <s v="Line 3"/>
    <d v="2024-01-24T00:00:00"/>
    <s v="Team A"/>
    <n v="22.69"/>
    <n v="41.32"/>
    <n v="351"/>
    <n v="35.799999999999997"/>
    <n v="7.12"/>
    <n v="98.68"/>
    <n v="6.81"/>
    <n v="113.2"/>
    <n v="88.88"/>
    <n v="95.85"/>
    <s v="Pass"/>
    <s v="No"/>
    <s v="None"/>
    <s v="None"/>
    <x v="12"/>
    <n v="0"/>
    <n v="0"/>
    <n v="0"/>
    <n v="0"/>
    <n v="0"/>
    <n v="0"/>
  </r>
  <r>
    <s v="B002379"/>
    <s v="Antidepressant"/>
    <s v="Line 1"/>
    <d v="2024-03-06T00:00:00"/>
    <s v="Team C"/>
    <n v="22.04"/>
    <n v="48.16"/>
    <n v="331"/>
    <n v="34.9"/>
    <n v="7.01"/>
    <n v="99.06"/>
    <n v="7.01"/>
    <n v="122.7"/>
    <n v="89.92"/>
    <n v="93.71"/>
    <s v="Pass"/>
    <s v="Yes"/>
    <s v="Environmental"/>
    <s v="Major"/>
    <x v="21"/>
    <n v="0"/>
    <n v="0"/>
    <n v="0"/>
    <n v="0"/>
    <n v="0"/>
    <n v="0"/>
  </r>
  <r>
    <s v="B002380"/>
    <s v="COX-2 Inhibitor"/>
    <s v="Line 3"/>
    <d v="2025-08-26T00:00:00"/>
    <s v="Team C"/>
    <n v="22.27"/>
    <n v="37.76"/>
    <n v="335"/>
    <n v="42.6"/>
    <n v="8.42"/>
    <n v="99.32"/>
    <n v="6.63"/>
    <n v="116.5"/>
    <n v="85.07"/>
    <n v="91.24"/>
    <s v="Pass"/>
    <s v="No"/>
    <s v="None"/>
    <s v="None"/>
    <x v="23"/>
    <n v="0"/>
    <n v="0"/>
    <n v="0"/>
    <n v="0"/>
    <n v="0"/>
    <n v="0"/>
  </r>
  <r>
    <s v="B002381"/>
    <s v="AED"/>
    <s v="Line 1"/>
    <d v="2025-07-26T00:00:00"/>
    <s v="Team B"/>
    <n v="22.62"/>
    <n v="51.17"/>
    <n v="299"/>
    <n v="53"/>
    <n v="7.4"/>
    <n v="98.86"/>
    <n v="7.06"/>
    <n v="130.69999999999999"/>
    <n v="87.5"/>
    <n v="91.86"/>
    <s v="Pass"/>
    <s v="No"/>
    <s v="None"/>
    <s v="None"/>
    <x v="10"/>
    <n v="0"/>
    <n v="0"/>
    <n v="0"/>
    <n v="0"/>
    <n v="0"/>
    <n v="0"/>
  </r>
  <r>
    <s v="B002382"/>
    <s v="Antidepressant"/>
    <s v="Line 3"/>
    <d v="2025-01-04T00:00:00"/>
    <s v="Team C"/>
    <n v="21.57"/>
    <n v="44.36"/>
    <n v="312"/>
    <n v="46.5"/>
    <n v="7.43"/>
    <n v="98.2"/>
    <n v="6.98"/>
    <n v="142.30000000000001"/>
    <n v="86.32"/>
    <n v="94.3"/>
    <s v="Pass"/>
    <s v="No"/>
    <s v="None"/>
    <s v="None"/>
    <x v="0"/>
    <n v="0"/>
    <n v="0"/>
    <n v="0"/>
    <n v="0"/>
    <n v="0"/>
    <n v="0"/>
  </r>
  <r>
    <s v="B002383"/>
    <s v="Antidepressant"/>
    <s v="Line 3"/>
    <d v="2025-02-20T00:00:00"/>
    <s v="Team B"/>
    <n v="22.25"/>
    <n v="37.159999999999997"/>
    <n v="288"/>
    <n v="50.3"/>
    <n v="7.28"/>
    <n v="99.32"/>
    <n v="6.83"/>
    <n v="151.80000000000001"/>
    <n v="86.89"/>
    <n v="92.36"/>
    <s v="Pass"/>
    <s v="No"/>
    <s v="None"/>
    <s v="None"/>
    <x v="1"/>
    <n v="0"/>
    <n v="0"/>
    <n v="0"/>
    <n v="0"/>
    <n v="0"/>
    <n v="0"/>
  </r>
  <r>
    <s v="B002384"/>
    <s v="Antidepressant"/>
    <s v="Line 1"/>
    <d v="2024-08-26T00:00:00"/>
    <s v="Team B"/>
    <n v="22.62"/>
    <n v="44.54"/>
    <n v="309"/>
    <n v="56.3"/>
    <n v="6.93"/>
    <n v="98.79"/>
    <n v="7.02"/>
    <n v="126.7"/>
    <n v="87.42"/>
    <n v="93.35"/>
    <s v="Pass"/>
    <s v="No"/>
    <s v="None"/>
    <s v="None"/>
    <x v="14"/>
    <n v="0"/>
    <n v="0"/>
    <n v="0"/>
    <n v="0"/>
    <n v="0"/>
    <n v="0"/>
  </r>
  <r>
    <s v="B002385"/>
    <s v="Antidepressant"/>
    <s v="Line 1"/>
    <d v="2024-05-20T00:00:00"/>
    <s v="Team C"/>
    <n v="20.89"/>
    <n v="38.75"/>
    <n v="294"/>
    <n v="46.6"/>
    <n v="6.91"/>
    <n v="99.37"/>
    <n v="6.67"/>
    <m/>
    <n v="86.94"/>
    <n v="92.77"/>
    <s v="Pass"/>
    <s v="No"/>
    <s v="None"/>
    <s v="None"/>
    <x v="3"/>
    <n v="0"/>
    <n v="0"/>
    <n v="0"/>
    <n v="0"/>
    <n v="1"/>
    <n v="0"/>
  </r>
  <r>
    <s v="B002386"/>
    <s v="COX-2 Inhibitor"/>
    <s v="Line 3"/>
    <d v="2024-01-09T00:00:00"/>
    <s v="Team C"/>
    <n v="21.94"/>
    <n v="43.17"/>
    <n v="314"/>
    <n v="33.4"/>
    <n v="7.16"/>
    <n v="99.62"/>
    <n v="6.64"/>
    <n v="120.7"/>
    <n v="87.73"/>
    <n v="94.56"/>
    <s v="Pass"/>
    <s v="No"/>
    <s v="None"/>
    <s v="None"/>
    <x v="12"/>
    <n v="0"/>
    <n v="0"/>
    <n v="0"/>
    <n v="0"/>
    <n v="0"/>
    <n v="0"/>
  </r>
  <r>
    <s v="B002387"/>
    <s v="AED"/>
    <s v="Line 1"/>
    <d v="2025-05-06T00:00:00"/>
    <s v="Team A"/>
    <n v="21.84"/>
    <n v="41.57"/>
    <n v="317"/>
    <n v="44.3"/>
    <n v="7.68"/>
    <n v="98.94"/>
    <n v="6.85"/>
    <n v="113.8"/>
    <n v="82.01"/>
    <n v="94.87"/>
    <s v="Pass"/>
    <s v="No"/>
    <s v="None"/>
    <s v="None"/>
    <x v="8"/>
    <n v="0"/>
    <n v="0"/>
    <n v="0"/>
    <n v="0"/>
    <n v="0"/>
    <n v="0"/>
  </r>
  <r>
    <s v="B002388"/>
    <s v="Antidepressant"/>
    <s v="Line 1"/>
    <d v="2024-01-26T00:00:00"/>
    <s v="Team B"/>
    <n v="22.47"/>
    <n v="41.34"/>
    <n v="330"/>
    <n v="49.5"/>
    <n v="7.43"/>
    <n v="99.22"/>
    <n v="6.68"/>
    <n v="123.2"/>
    <n v="85.79"/>
    <n v="94.57"/>
    <s v="Pass"/>
    <s v="No"/>
    <s v="None"/>
    <s v="None"/>
    <x v="12"/>
    <n v="0"/>
    <n v="0"/>
    <n v="0"/>
    <n v="0"/>
    <n v="0"/>
    <n v="0"/>
  </r>
  <r>
    <s v="B002389"/>
    <s v="COX-2 Inhibitor"/>
    <s v="Line 2"/>
    <d v="2024-03-17T00:00:00"/>
    <s v="Team B"/>
    <n v="23.57"/>
    <n v="47.71"/>
    <n v="339"/>
    <n v="36.6"/>
    <n v="6.39"/>
    <n v="99.07"/>
    <n v="6.63"/>
    <n v="91"/>
    <n v="87.44"/>
    <n v="94.25"/>
    <s v="Pass"/>
    <s v="No"/>
    <s v="None"/>
    <s v="None"/>
    <x v="21"/>
    <n v="0"/>
    <n v="0"/>
    <n v="0"/>
    <n v="0"/>
    <n v="0"/>
    <n v="0"/>
  </r>
  <r>
    <s v="B002390"/>
    <s v="Antidepressant"/>
    <s v="Line 3"/>
    <d v="2025-08-02T00:00:00"/>
    <s v="Team D"/>
    <n v="21.84"/>
    <n v="44.59"/>
    <n v="311"/>
    <n v="50.8"/>
    <n v="7.39"/>
    <n v="99.18"/>
    <n v="6.9"/>
    <n v="136.5"/>
    <n v="83.3"/>
    <n v="93.78"/>
    <s v="Pass"/>
    <s v="No"/>
    <s v="None"/>
    <s v="None"/>
    <x v="23"/>
    <n v="0"/>
    <n v="0"/>
    <n v="0"/>
    <n v="0"/>
    <n v="0"/>
    <n v="0"/>
  </r>
  <r>
    <s v="B002391"/>
    <s v="COX-2 Inhibitor"/>
    <s v="Line 2"/>
    <d v="2025-03-02T00:00:00"/>
    <s v="Team B"/>
    <n v="22.26"/>
    <n v="37.369999999999997"/>
    <n v="323"/>
    <n v="37.6"/>
    <n v="6.08"/>
    <n v="99.27"/>
    <n v="6.68"/>
    <n v="109.3"/>
    <n v="91.96"/>
    <n v="96.91"/>
    <s v="Pass"/>
    <s v="No"/>
    <s v="None"/>
    <s v="None"/>
    <x v="11"/>
    <n v="0"/>
    <n v="0"/>
    <n v="0"/>
    <n v="0"/>
    <n v="0"/>
    <n v="0"/>
  </r>
  <r>
    <s v="B002392"/>
    <s v="COX-2 Inhibitor"/>
    <s v="Line 2"/>
    <d v="2024-12-23T00:00:00"/>
    <s v="Team D"/>
    <n v="21.85"/>
    <n v="37.659999999999997"/>
    <n v="334"/>
    <n v="39.799999999999997"/>
    <n v="6.36"/>
    <n v="99.11"/>
    <n v="6.66"/>
    <m/>
    <n v="90.53"/>
    <n v="92.29"/>
    <s v="Pass"/>
    <s v="No"/>
    <s v="None"/>
    <s v="None"/>
    <x v="16"/>
    <n v="0"/>
    <n v="0"/>
    <n v="0"/>
    <n v="0"/>
    <n v="1"/>
    <n v="0"/>
  </r>
  <r>
    <s v="B002393"/>
    <s v="GLP-1 Agonist"/>
    <s v="Line 3"/>
    <d v="2024-06-08T00:00:00"/>
    <s v="Team C"/>
    <n v="21.75"/>
    <n v="41.35"/>
    <n v="285"/>
    <n v="47.6"/>
    <n v="7.42"/>
    <n v="98.63"/>
    <n v="7.03"/>
    <n v="163.19999999999999"/>
    <n v="81.45"/>
    <n v="93.23"/>
    <s v="Pass"/>
    <s v="No"/>
    <s v="None"/>
    <s v="None"/>
    <x v="19"/>
    <n v="0"/>
    <n v="0"/>
    <n v="0"/>
    <n v="0"/>
    <n v="0"/>
    <n v="0"/>
  </r>
  <r>
    <s v="B002394"/>
    <s v="Antidepressant"/>
    <s v="Line 2"/>
    <d v="2024-04-19T00:00:00"/>
    <s v="Team A"/>
    <n v="21.78"/>
    <n v="43.72"/>
    <n v="319"/>
    <n v="42.9"/>
    <n v="7.78"/>
    <n v="99.51"/>
    <n v="6.65"/>
    <n v="141.19999999999999"/>
    <n v="87.88"/>
    <n v="92.49"/>
    <s v="Pass"/>
    <s v="No"/>
    <s v="None"/>
    <s v="None"/>
    <x v="13"/>
    <n v="0"/>
    <n v="0"/>
    <n v="0"/>
    <n v="0"/>
    <n v="0"/>
    <n v="0"/>
  </r>
  <r>
    <s v="B002395"/>
    <s v="COX-2 Inhibitor"/>
    <s v="Line 2"/>
    <d v="2024-12-07T00:00:00"/>
    <s v="Team B"/>
    <n v="22.29"/>
    <n v="39.630000000000003"/>
    <n v="313"/>
    <n v="39.200000000000003"/>
    <n v="7.65"/>
    <n v="99.33"/>
    <n v="6.61"/>
    <n v="113.1"/>
    <n v="86.69"/>
    <n v="94.05"/>
    <s v="Pass"/>
    <s v="No"/>
    <s v="None"/>
    <s v="None"/>
    <x v="16"/>
    <n v="0"/>
    <n v="0"/>
    <n v="0"/>
    <n v="0"/>
    <n v="0"/>
    <n v="0"/>
  </r>
  <r>
    <s v="B002396"/>
    <s v="AED"/>
    <s v="Line 2"/>
    <d v="2024-09-19T00:00:00"/>
    <s v="Team D"/>
    <n v="21.73"/>
    <n v="51.96"/>
    <n v="328"/>
    <n v="36.200000000000003"/>
    <n v="5.93"/>
    <n v="99.07"/>
    <n v="7.01"/>
    <n v="115.9"/>
    <n v="89.1"/>
    <n v="91.75"/>
    <s v="Pass"/>
    <s v="No"/>
    <s v="None"/>
    <s v="None"/>
    <x v="4"/>
    <n v="0"/>
    <n v="0"/>
    <n v="0"/>
    <n v="0"/>
    <n v="0"/>
    <n v="0"/>
  </r>
  <r>
    <s v="B002397"/>
    <s v="Antidepressant"/>
    <s v="Line 1"/>
    <d v="2025-01-25T00:00:00"/>
    <s v="Team B"/>
    <n v="22.41"/>
    <n v="46.07"/>
    <n v="310"/>
    <n v="39.6"/>
    <n v="7.07"/>
    <n v="99.14"/>
    <n v="6.87"/>
    <n v="134.9"/>
    <n v="86.68"/>
    <n v="94.5"/>
    <s v="Pass"/>
    <s v="No"/>
    <s v="None"/>
    <s v="None"/>
    <x v="0"/>
    <n v="0"/>
    <n v="0"/>
    <n v="0"/>
    <n v="0"/>
    <n v="0"/>
    <n v="0"/>
  </r>
  <r>
    <s v="B002398"/>
    <s v="Antidepressant"/>
    <s v="Line 1"/>
    <d v="2024-04-30T00:00:00"/>
    <s v="Team C"/>
    <n v="21.58"/>
    <n v="38.869999999999997"/>
    <n v="327"/>
    <n v="35.200000000000003"/>
    <n v="6.91"/>
    <n v="99.43"/>
    <n v="6.58"/>
    <n v="111.2"/>
    <n v="88.04"/>
    <n v="94.2"/>
    <s v="Pass"/>
    <s v="No"/>
    <s v="None"/>
    <s v="None"/>
    <x v="13"/>
    <n v="0"/>
    <n v="0"/>
    <n v="0"/>
    <n v="0"/>
    <n v="0"/>
    <n v="0"/>
  </r>
  <r>
    <s v="B002399"/>
    <s v="Antidepressant"/>
    <s v="Line 3"/>
    <d v="2024-06-18T00:00:00"/>
    <s v="Team D"/>
    <n v="21.42"/>
    <n v="38.39"/>
    <n v="336"/>
    <n v="41.3"/>
    <n v="7.44"/>
    <n v="98.88"/>
    <n v="6.63"/>
    <n v="135.80000000000001"/>
    <n v="89.65"/>
    <n v="95.38"/>
    <s v="Pass"/>
    <s v="No"/>
    <s v="None"/>
    <s v="None"/>
    <x v="19"/>
    <n v="0"/>
    <n v="0"/>
    <n v="0"/>
    <n v="0"/>
    <n v="0"/>
    <n v="0"/>
  </r>
  <r>
    <s v="B002400"/>
    <s v="COX-2 Inhibitor"/>
    <s v="Line 1"/>
    <d v="2024-03-23T00:00:00"/>
    <s v="Team C"/>
    <n v="22.82"/>
    <n v="41.86"/>
    <n v="346"/>
    <n v="33.6"/>
    <n v="6.12"/>
    <n v="99.2"/>
    <n v="6.65"/>
    <n v="139.6"/>
    <n v="91.59"/>
    <n v="95"/>
    <s v="Pass"/>
    <s v="No"/>
    <s v="None"/>
    <s v="None"/>
    <x v="21"/>
    <n v="0"/>
    <n v="0"/>
    <n v="0"/>
    <n v="0"/>
    <n v="0"/>
    <n v="0"/>
  </r>
  <r>
    <s v="B002401"/>
    <s v="COX-2 Inhibitor"/>
    <s v="Line 3"/>
    <d v="2024-11-06T00:00:00"/>
    <s v="Team A"/>
    <n v="20.23"/>
    <n v="41.34"/>
    <n v="354"/>
    <n v="45.1"/>
    <n v="7.76"/>
    <n v="99.36"/>
    <n v="6.82"/>
    <n v="131.4"/>
    <n v="90.45"/>
    <n v="94.46"/>
    <s v="Pass"/>
    <s v="No"/>
    <s v="None"/>
    <s v="None"/>
    <x v="5"/>
    <n v="0"/>
    <n v="0"/>
    <n v="0"/>
    <n v="0"/>
    <n v="0"/>
    <n v="0"/>
  </r>
  <r>
    <s v="B002402"/>
    <s v="AED"/>
    <s v="Line 1"/>
    <d v="2024-07-20T00:00:00"/>
    <s v="Team B"/>
    <n v="21.35"/>
    <n v="50.28"/>
    <n v="278"/>
    <n v="50.6"/>
    <n v="7.72"/>
    <n v="99.25"/>
    <n v="7.06"/>
    <n v="144.6"/>
    <n v="85.51"/>
    <n v="92.26"/>
    <s v="Pass"/>
    <s v="No"/>
    <s v="None"/>
    <s v="None"/>
    <x v="22"/>
    <n v="0"/>
    <n v="0"/>
    <n v="0"/>
    <n v="0"/>
    <n v="0"/>
    <n v="0"/>
  </r>
  <r>
    <s v="B002403"/>
    <s v="COX-2 Inhibitor"/>
    <s v="Line 2"/>
    <d v="2024-06-12T00:00:00"/>
    <s v="Team B"/>
    <n v="21.64"/>
    <n v="47.92"/>
    <n v="331"/>
    <n v="41.1"/>
    <n v="7.28"/>
    <n v="99.85"/>
    <n v="6.91"/>
    <n v="131"/>
    <n v="84.94"/>
    <n v="95.91"/>
    <s v="Pass"/>
    <s v="No"/>
    <s v="None"/>
    <s v="None"/>
    <x v="19"/>
    <n v="0"/>
    <n v="0"/>
    <n v="0"/>
    <n v="0"/>
    <n v="0"/>
    <n v="0"/>
  </r>
  <r>
    <s v="B002404"/>
    <s v="AED"/>
    <s v="Line 1"/>
    <d v="2025-02-05T00:00:00"/>
    <s v="Team B"/>
    <n v="22.7"/>
    <n v="44.18"/>
    <n v="335"/>
    <n v="38"/>
    <n v="6.65"/>
    <n v="99.06"/>
    <n v="6.92"/>
    <n v="120.1"/>
    <n v="90.28"/>
    <n v="89.47"/>
    <s v="Pass"/>
    <s v="No"/>
    <s v="None"/>
    <s v="None"/>
    <x v="1"/>
    <n v="0"/>
    <n v="0"/>
    <n v="0"/>
    <n v="0"/>
    <n v="0"/>
    <n v="0"/>
  </r>
  <r>
    <s v="B002405"/>
    <s v="AED"/>
    <s v="Line 2"/>
    <d v="2024-12-29T00:00:00"/>
    <s v="Team D"/>
    <n v="21.47"/>
    <n v="47.39"/>
    <n v="324"/>
    <n v="44.5"/>
    <n v="6.52"/>
    <n v="98.73"/>
    <n v="6.98"/>
    <n v="133.4"/>
    <n v="88.84"/>
    <n v="95.9"/>
    <s v="Pass"/>
    <s v="No"/>
    <s v="None"/>
    <s v="None"/>
    <x v="16"/>
    <n v="0"/>
    <n v="0"/>
    <n v="0"/>
    <n v="0"/>
    <n v="0"/>
    <n v="0"/>
  </r>
  <r>
    <s v="B002406"/>
    <s v="Antidepressant"/>
    <s v="Line 3"/>
    <d v="2024-06-02T00:00:00"/>
    <s v="Team A"/>
    <n v="21.58"/>
    <n v="46.11"/>
    <n v="353"/>
    <n v="36.1"/>
    <n v="7.38"/>
    <n v="98.68"/>
    <n v="6.92"/>
    <n v="114.7"/>
    <n v="89.85"/>
    <n v="94.95"/>
    <s v="Pass"/>
    <s v="No"/>
    <s v="None"/>
    <s v="None"/>
    <x v="19"/>
    <n v="0"/>
    <n v="0"/>
    <n v="0"/>
    <n v="0"/>
    <n v="0"/>
    <n v="0"/>
  </r>
  <r>
    <s v="B002407"/>
    <s v="COX-2 Inhibitor"/>
    <s v="Line 2"/>
    <d v="2025-05-25T00:00:00"/>
    <s v="Team C"/>
    <n v="22.46"/>
    <m/>
    <n v="371"/>
    <n v="36.200000000000003"/>
    <n v="6.01"/>
    <n v="98.9"/>
    <n v="6.7"/>
    <n v="129.5"/>
    <n v="87.39"/>
    <n v="95.75"/>
    <s v="Pass"/>
    <s v="No"/>
    <s v="None"/>
    <s v="None"/>
    <x v="8"/>
    <n v="0"/>
    <n v="1"/>
    <n v="0"/>
    <n v="0"/>
    <n v="0"/>
    <n v="0"/>
  </r>
  <r>
    <s v="B002408"/>
    <s v="GLP-1 Agonist"/>
    <s v="Line 1"/>
    <d v="2024-09-08T00:00:00"/>
    <s v="Team D"/>
    <n v="21.05"/>
    <n v="42.01"/>
    <n v="305"/>
    <n v="51.6"/>
    <n v="8.5"/>
    <n v="98.71"/>
    <n v="6.93"/>
    <n v="130.69999999999999"/>
    <n v="83"/>
    <n v="95.73"/>
    <s v="Pass"/>
    <s v="No"/>
    <s v="None"/>
    <s v="None"/>
    <x v="4"/>
    <n v="0"/>
    <n v="0"/>
    <n v="0"/>
    <n v="0"/>
    <n v="0"/>
    <n v="0"/>
  </r>
  <r>
    <s v="B002409"/>
    <s v="GLP-1 Agonist"/>
    <s v="Line 1"/>
    <d v="2024-09-06T00:00:00"/>
    <s v="Team D"/>
    <n v="21.2"/>
    <m/>
    <n v="295"/>
    <n v="53.5"/>
    <n v="6.82"/>
    <n v="98.09"/>
    <n v="6.84"/>
    <n v="148.1"/>
    <n v="86.2"/>
    <n v="90.75"/>
    <s v="Pass"/>
    <s v="No"/>
    <s v="None"/>
    <s v="None"/>
    <x v="4"/>
    <n v="0"/>
    <n v="1"/>
    <n v="0"/>
    <n v="0"/>
    <n v="0"/>
    <n v="0"/>
  </r>
  <r>
    <s v="B002410"/>
    <s v="AED"/>
    <s v="Line 3"/>
    <d v="2024-12-15T00:00:00"/>
    <s v="Team C"/>
    <n v="21.87"/>
    <n v="46.44"/>
    <n v="298"/>
    <n v="49.1"/>
    <n v="7.54"/>
    <n v="98.71"/>
    <n v="6.89"/>
    <n v="145.5"/>
    <n v="83.71"/>
    <n v="94.1"/>
    <s v="Pass"/>
    <s v="No"/>
    <s v="None"/>
    <s v="None"/>
    <x v="16"/>
    <n v="0"/>
    <n v="0"/>
    <n v="0"/>
    <n v="0"/>
    <n v="0"/>
    <n v="0"/>
  </r>
  <r>
    <s v="B002411"/>
    <s v="COX-2 Inhibitor"/>
    <s v="Line 1"/>
    <d v="2024-04-11T00:00:00"/>
    <s v="Team D"/>
    <n v="22.18"/>
    <n v="39.11"/>
    <n v="331"/>
    <n v="44.9"/>
    <n v="6.5"/>
    <n v="99.44"/>
    <n v="6.76"/>
    <n v="118.4"/>
    <n v="87.08"/>
    <n v="94.42"/>
    <s v="Pass"/>
    <s v="No"/>
    <s v="None"/>
    <s v="None"/>
    <x v="13"/>
    <n v="0"/>
    <n v="0"/>
    <n v="0"/>
    <n v="0"/>
    <n v="0"/>
    <n v="0"/>
  </r>
  <r>
    <s v="B002412"/>
    <s v="AED"/>
    <s v="Line 3"/>
    <d v="2024-11-03T00:00:00"/>
    <s v="Team B"/>
    <n v="21.48"/>
    <n v="40.61"/>
    <n v="308"/>
    <n v="47.9"/>
    <n v="7.57"/>
    <n v="99.02"/>
    <n v="7.03"/>
    <n v="128"/>
    <n v="92.27"/>
    <n v="93.73"/>
    <s v="Pass"/>
    <s v="No"/>
    <s v="None"/>
    <s v="None"/>
    <x v="5"/>
    <n v="0"/>
    <n v="0"/>
    <n v="0"/>
    <n v="0"/>
    <n v="0"/>
    <n v="0"/>
  </r>
  <r>
    <s v="B002413"/>
    <s v="GLP-1 Agonist"/>
    <s v="Line 1"/>
    <d v="2025-03-01T00:00:00"/>
    <s v="Team C"/>
    <n v="20.74"/>
    <n v="38.56"/>
    <n v="289"/>
    <n v="46.7"/>
    <n v="7.9"/>
    <n v="98.91"/>
    <n v="6.86"/>
    <n v="135.6"/>
    <n v="90.91"/>
    <n v="92.22"/>
    <s v="Pass"/>
    <s v="No"/>
    <s v="None"/>
    <s v="None"/>
    <x v="11"/>
    <n v="0"/>
    <n v="0"/>
    <n v="0"/>
    <n v="0"/>
    <n v="0"/>
    <n v="0"/>
  </r>
  <r>
    <s v="B002414"/>
    <s v="GLP-1 Agonist"/>
    <s v="Line 1"/>
    <d v="2024-04-04T00:00:00"/>
    <s v="Team C"/>
    <n v="20.63"/>
    <n v="36.47"/>
    <n v="283"/>
    <n v="52.8"/>
    <n v="8.19"/>
    <n v="98.56"/>
    <n v="6.71"/>
    <n v="133.30000000000001"/>
    <n v="86.88"/>
    <n v="93.37"/>
    <s v="Pass"/>
    <s v="No"/>
    <s v="None"/>
    <s v="None"/>
    <x v="13"/>
    <n v="0"/>
    <n v="0"/>
    <n v="0"/>
    <n v="0"/>
    <n v="0"/>
    <n v="0"/>
  </r>
  <r>
    <s v="B002415"/>
    <s v="GLP-1 Agonist"/>
    <s v="Line 3"/>
    <d v="2025-02-16T00:00:00"/>
    <s v="Team A"/>
    <n v="21.55"/>
    <n v="32.630000000000003"/>
    <n v="307"/>
    <n v="54.5"/>
    <n v="8.73"/>
    <m/>
    <n v="6.97"/>
    <n v="146.30000000000001"/>
    <n v="82.78"/>
    <n v="92.49"/>
    <s v="Pass"/>
    <s v="No"/>
    <s v="None"/>
    <s v="None"/>
    <x v="1"/>
    <n v="0"/>
    <n v="0"/>
    <n v="1"/>
    <n v="0"/>
    <n v="0"/>
    <n v="0"/>
  </r>
  <r>
    <s v="B002416"/>
    <s v="Antidepressant"/>
    <s v="Line 2"/>
    <d v="2024-01-29T00:00:00"/>
    <s v="Team A"/>
    <n v="22.23"/>
    <n v="45.38"/>
    <n v="351"/>
    <n v="39.1"/>
    <n v="7.31"/>
    <n v="99.17"/>
    <n v="6.86"/>
    <n v="115.9"/>
    <n v="86.63"/>
    <n v="93.42"/>
    <s v="Pass"/>
    <s v="No"/>
    <s v="None"/>
    <s v="None"/>
    <x v="12"/>
    <n v="0"/>
    <n v="0"/>
    <n v="0"/>
    <n v="0"/>
    <n v="0"/>
    <n v="0"/>
  </r>
  <r>
    <s v="B002417"/>
    <s v="Antidepressant"/>
    <s v="Line 1"/>
    <d v="2025-03-17T00:00:00"/>
    <s v="Team D"/>
    <n v="20.93"/>
    <n v="43.73"/>
    <n v="337"/>
    <n v="44.1"/>
    <n v="6.98"/>
    <n v="99.1"/>
    <n v="6.66"/>
    <n v="118.9"/>
    <n v="89.2"/>
    <n v="94.55"/>
    <s v="Pass"/>
    <s v="No"/>
    <s v="None"/>
    <s v="None"/>
    <x v="11"/>
    <n v="0"/>
    <n v="0"/>
    <n v="0"/>
    <n v="0"/>
    <n v="0"/>
    <n v="0"/>
  </r>
  <r>
    <s v="B002418"/>
    <s v="GLP-1 Agonist"/>
    <s v="Line3"/>
    <d v="2024-01-26T00:00:00"/>
    <s v="Team A"/>
    <n v="22.07"/>
    <n v="33.299999999999997"/>
    <n v="294"/>
    <n v="47.9"/>
    <n v="9.31"/>
    <n v="98.38"/>
    <n v="6.5"/>
    <m/>
    <n v="88.71"/>
    <n v="91.73"/>
    <s v="Pass"/>
    <s v="No"/>
    <s v="None"/>
    <s v="None"/>
    <x v="12"/>
    <n v="0"/>
    <n v="0"/>
    <n v="0"/>
    <n v="0"/>
    <n v="1"/>
    <n v="0"/>
  </r>
  <r>
    <s v="B002419"/>
    <s v="Antidepressant"/>
    <s v="Line 1"/>
    <d v="2024-05-07T00:00:00"/>
    <s v="Team B"/>
    <n v="22.57"/>
    <n v="40.799999999999997"/>
    <n v="338"/>
    <n v="31"/>
    <n v="7.38"/>
    <n v="98.97"/>
    <n v="6.67"/>
    <n v="122.8"/>
    <n v="88.86"/>
    <n v="92.57"/>
    <s v="Pass"/>
    <s v="No"/>
    <s v="None"/>
    <s v="None"/>
    <x v="3"/>
    <n v="0"/>
    <n v="0"/>
    <n v="0"/>
    <n v="0"/>
    <n v="0"/>
    <n v="0"/>
  </r>
  <r>
    <s v="B002420"/>
    <s v="AED"/>
    <s v="Line 2"/>
    <d v="2024-09-12T00:00:00"/>
    <s v="Team C"/>
    <n v="22.53"/>
    <m/>
    <n v="321"/>
    <n v="47.4"/>
    <n v="7.21"/>
    <n v="99.07"/>
    <n v="6.86"/>
    <n v="130.30000000000001"/>
    <n v="85.26"/>
    <n v="94.88"/>
    <s v="Pass"/>
    <s v="No"/>
    <s v="None"/>
    <s v="None"/>
    <x v="4"/>
    <n v="0"/>
    <n v="1"/>
    <n v="0"/>
    <n v="0"/>
    <n v="0"/>
    <n v="0"/>
  </r>
  <r>
    <s v="B002421"/>
    <s v="Antidepressant"/>
    <s v="Line 2"/>
    <d v="2025-03-25T00:00:00"/>
    <s v="Team C"/>
    <n v="22.22"/>
    <n v="42.91"/>
    <n v="319"/>
    <n v="34.9"/>
    <n v="6.68"/>
    <n v="99.05"/>
    <n v="6.68"/>
    <n v="106.4"/>
    <n v="89.17"/>
    <n v="94.56"/>
    <s v="Pass"/>
    <s v="No"/>
    <s v="None"/>
    <s v="None"/>
    <x v="11"/>
    <n v="0"/>
    <n v="0"/>
    <n v="0"/>
    <n v="0"/>
    <n v="0"/>
    <n v="0"/>
  </r>
  <r>
    <s v="B002422"/>
    <s v="Antidepressant"/>
    <s v="Line 2"/>
    <d v="2025-06-09T00:00:00"/>
    <s v="Team C"/>
    <n v="22.48"/>
    <n v="36.590000000000003"/>
    <n v="318"/>
    <n v="42.8"/>
    <n v="6.85"/>
    <n v="99.2"/>
    <n v="6.8"/>
    <n v="137.30000000000001"/>
    <n v="84.5"/>
    <n v="95.45"/>
    <s v="Pass"/>
    <s v="No"/>
    <s v="None"/>
    <s v="None"/>
    <x v="2"/>
    <n v="0"/>
    <n v="0"/>
    <n v="0"/>
    <n v="0"/>
    <n v="0"/>
    <n v="0"/>
  </r>
  <r>
    <s v="B002423"/>
    <s v="COX-2 Inhibitor"/>
    <s v="Line 3"/>
    <d v="2024-12-08T00:00:00"/>
    <s v="Team D"/>
    <n v="24.14"/>
    <n v="36.229999999999997"/>
    <n v="336"/>
    <n v="31.1"/>
    <n v="6.91"/>
    <n v="99.39"/>
    <n v="6.52"/>
    <n v="111.5"/>
    <m/>
    <n v="94.82"/>
    <s v="Pass"/>
    <s v="No"/>
    <s v="None"/>
    <s v="None"/>
    <x v="16"/>
    <n v="0"/>
    <n v="0"/>
    <n v="0"/>
    <n v="0"/>
    <n v="0"/>
    <n v="1"/>
  </r>
  <r>
    <s v="B002424"/>
    <s v="Antidepressant"/>
    <s v="Line 1"/>
    <d v="2024-04-05T00:00:00"/>
    <s v="Team D"/>
    <n v="21.77"/>
    <n v="44.6"/>
    <n v="332"/>
    <n v="38"/>
    <n v="6.33"/>
    <n v="99.11"/>
    <n v="6.84"/>
    <n v="140.80000000000001"/>
    <n v="86.13"/>
    <n v="95.41"/>
    <s v="Pass"/>
    <s v="No"/>
    <s v="None"/>
    <s v="None"/>
    <x v="13"/>
    <n v="0"/>
    <n v="0"/>
    <n v="0"/>
    <n v="0"/>
    <n v="0"/>
    <n v="0"/>
  </r>
  <r>
    <s v="B002425"/>
    <s v="AED"/>
    <s v="Line 3"/>
    <d v="2024-10-10T00:00:00"/>
    <s v="Team D"/>
    <n v="21.02"/>
    <n v="36.33"/>
    <n v="318"/>
    <n v="44.1"/>
    <n v="7.18"/>
    <n v="99.26"/>
    <n v="7.1"/>
    <n v="130.6"/>
    <n v="87.76"/>
    <n v="93.07"/>
    <s v="Pass"/>
    <s v="No"/>
    <s v="None"/>
    <s v="None"/>
    <x v="20"/>
    <n v="0"/>
    <n v="0"/>
    <n v="0"/>
    <n v="0"/>
    <n v="0"/>
    <n v="0"/>
  </r>
  <r>
    <s v="B002426"/>
    <s v="COX-2 Inhibitor"/>
    <s v="Line 2"/>
    <d v="2025-07-29T00:00:00"/>
    <s v="Team C"/>
    <n v="21.35"/>
    <n v="41.84"/>
    <n v="327"/>
    <n v="43.6"/>
    <n v="5.6"/>
    <n v="98.96"/>
    <n v="6.71"/>
    <n v="124.3"/>
    <n v="88.29"/>
    <n v="94.6"/>
    <s v="Pass"/>
    <s v="No"/>
    <s v="None"/>
    <s v="None"/>
    <x v="10"/>
    <n v="0"/>
    <n v="0"/>
    <n v="0"/>
    <n v="0"/>
    <n v="0"/>
    <n v="0"/>
  </r>
  <r>
    <s v="B002427"/>
    <s v="Antidepressant"/>
    <s v="Line 3"/>
    <d v="2024-03-07T00:00:00"/>
    <s v="Team D"/>
    <n v="23.32"/>
    <n v="40.369999999999997"/>
    <n v="306"/>
    <n v="40.6"/>
    <n v="7.08"/>
    <n v="98.71"/>
    <n v="6.76"/>
    <n v="122.5"/>
    <n v="90.16"/>
    <n v="95.46"/>
    <s v="Pass"/>
    <s v="No"/>
    <s v="None"/>
    <s v="None"/>
    <x v="21"/>
    <n v="0"/>
    <n v="0"/>
    <n v="0"/>
    <n v="0"/>
    <n v="0"/>
    <n v="0"/>
  </r>
  <r>
    <s v="B002428"/>
    <s v="COX-2 Inhibitor"/>
    <s v="Line 3"/>
    <d v="2025-06-07T00:00:00"/>
    <s v="Team C"/>
    <n v="23.83"/>
    <n v="42.38"/>
    <n v="346"/>
    <n v="32.6"/>
    <n v="7.35"/>
    <n v="99.25"/>
    <n v="6.69"/>
    <n v="118.8"/>
    <n v="85.55"/>
    <n v="92.38"/>
    <s v="Pass"/>
    <s v="No"/>
    <s v="None"/>
    <s v="None"/>
    <x v="2"/>
    <n v="0"/>
    <n v="0"/>
    <n v="0"/>
    <n v="0"/>
    <n v="0"/>
    <n v="0"/>
  </r>
  <r>
    <s v="B002429"/>
    <s v="COX-2 Inhibitor"/>
    <s v="Line 3"/>
    <d v="2024-10-09T00:00:00"/>
    <s v="Team C"/>
    <n v="21.81"/>
    <n v="44.26"/>
    <n v="348"/>
    <n v="41.5"/>
    <n v="6.99"/>
    <n v="99.33"/>
    <n v="6.81"/>
    <n v="154.1"/>
    <n v="84.43"/>
    <n v="92.72"/>
    <s v="Pass"/>
    <s v="No"/>
    <s v="None"/>
    <s v="None"/>
    <x v="20"/>
    <n v="0"/>
    <n v="0"/>
    <n v="0"/>
    <n v="0"/>
    <n v="0"/>
    <n v="0"/>
  </r>
  <r>
    <s v="B002430"/>
    <s v="COX-2 Inhibitor"/>
    <s v="Line 2"/>
    <d v="2024-01-03T00:00:00"/>
    <s v="Team D"/>
    <n v="21.95"/>
    <n v="50.99"/>
    <n v="334"/>
    <n v="36.799999999999997"/>
    <n v="6.51"/>
    <n v="99.19"/>
    <n v="6.9"/>
    <n v="115.2"/>
    <n v="89.92"/>
    <n v="93.37"/>
    <s v="Pass"/>
    <s v="No"/>
    <s v="None"/>
    <s v="None"/>
    <x v="12"/>
    <n v="0"/>
    <n v="0"/>
    <n v="0"/>
    <n v="0"/>
    <n v="0"/>
    <n v="0"/>
  </r>
  <r>
    <s v="B002431"/>
    <s v="AED"/>
    <s v="Line 2"/>
    <d v="2025-05-22T00:00:00"/>
    <s v="Team D"/>
    <n v="21.56"/>
    <n v="36"/>
    <n v="295"/>
    <n v="48.3"/>
    <n v="7.57"/>
    <n v="99.12"/>
    <n v="6.69"/>
    <n v="145"/>
    <n v="84.18"/>
    <n v="91.58"/>
    <s v="Pass"/>
    <s v="No"/>
    <s v="None"/>
    <s v="None"/>
    <x v="8"/>
    <n v="0"/>
    <n v="0"/>
    <n v="0"/>
    <n v="0"/>
    <n v="0"/>
    <n v="0"/>
  </r>
  <r>
    <s v="B002432"/>
    <s v="COX-2 Inhibitor"/>
    <s v="Line 2"/>
    <d v="2024-01-20T00:00:00"/>
    <s v="Team A"/>
    <n v="23.42"/>
    <n v="47.38"/>
    <n v="363"/>
    <n v="32.4"/>
    <n v="5.85"/>
    <n v="98.98"/>
    <n v="6.73"/>
    <n v="116.1"/>
    <n v="87.94"/>
    <n v="93.02"/>
    <s v="Pass"/>
    <s v="Yes"/>
    <s v="Material"/>
    <s v="Major"/>
    <x v="12"/>
    <n v="0"/>
    <n v="0"/>
    <n v="0"/>
    <n v="0"/>
    <n v="0"/>
    <n v="0"/>
  </r>
  <r>
    <s v="B002433"/>
    <s v="COX-2 Inhibitor"/>
    <s v="Line 2"/>
    <d v="2024-09-27T00:00:00"/>
    <s v="Team D"/>
    <n v="21.53"/>
    <n v="30.44"/>
    <n v="359"/>
    <n v="39.200000000000003"/>
    <n v="6.65"/>
    <n v="99.43"/>
    <n v="6.45"/>
    <n v="130.6"/>
    <n v="90.72"/>
    <n v="94.42"/>
    <s v="Pass"/>
    <s v="No"/>
    <s v="None"/>
    <s v="None"/>
    <x v="4"/>
    <n v="0"/>
    <n v="0"/>
    <n v="0"/>
    <n v="0"/>
    <n v="0"/>
    <n v="0"/>
  </r>
  <r>
    <s v="B002434"/>
    <s v="GLP-1 Agonist"/>
    <s v="Line 2"/>
    <d v="2024-05-22T00:00:00"/>
    <s v="Team C"/>
    <n v="20.03"/>
    <n v="46.97"/>
    <n v="264"/>
    <n v="61.6"/>
    <n v="8.77"/>
    <n v="98.96"/>
    <n v="7.04"/>
    <n v="131.30000000000001"/>
    <n v="82.04"/>
    <n v="92.81"/>
    <s v="Pass"/>
    <s v="No"/>
    <s v="None"/>
    <s v="None"/>
    <x v="3"/>
    <n v="0"/>
    <n v="0"/>
    <n v="0"/>
    <n v="0"/>
    <n v="0"/>
    <n v="0"/>
  </r>
  <r>
    <s v="B002435"/>
    <s v="COX-2 Inhibitor"/>
    <s v="Line 3"/>
    <d v="2025-03-02T00:00:00"/>
    <s v="Team D"/>
    <n v="24.13"/>
    <n v="32.79"/>
    <n v="364"/>
    <n v="38.200000000000003"/>
    <n v="7.13"/>
    <n v="99.37"/>
    <n v="6.78"/>
    <n v="138"/>
    <n v="87.41"/>
    <n v="94.43"/>
    <s v="Pass"/>
    <s v="Yes"/>
    <s v="Equipment"/>
    <s v="Major"/>
    <x v="11"/>
    <n v="0"/>
    <n v="0"/>
    <n v="0"/>
    <n v="0"/>
    <n v="0"/>
    <n v="0"/>
  </r>
  <r>
    <s v="B002436"/>
    <s v="AED"/>
    <s v="Line 1"/>
    <d v="2024-02-11T00:00:00"/>
    <s v="Team C"/>
    <n v="22.03"/>
    <n v="56.18"/>
    <n v="311"/>
    <n v="46"/>
    <n v="7.87"/>
    <n v="99.52"/>
    <n v="7.19"/>
    <n v="133.80000000000001"/>
    <n v="86.26"/>
    <n v="92.56"/>
    <s v="Pass"/>
    <s v="No"/>
    <s v="None"/>
    <s v="None"/>
    <x v="15"/>
    <n v="0"/>
    <n v="0"/>
    <n v="0"/>
    <n v="0"/>
    <n v="0"/>
    <n v="0"/>
  </r>
  <r>
    <s v="B002437"/>
    <s v="COX-2 Inhibitor"/>
    <s v="Line 3"/>
    <d v="2024-03-07T00:00:00"/>
    <s v="Team D"/>
    <n v="22.84"/>
    <n v="41.05"/>
    <n v="343"/>
    <n v="30.4"/>
    <n v="7.38"/>
    <n v="98.9"/>
    <n v="6.68"/>
    <n v="112.6"/>
    <n v="89.36"/>
    <n v="93.78"/>
    <s v="Pass"/>
    <s v="No"/>
    <s v="None"/>
    <s v="None"/>
    <x v="21"/>
    <n v="0"/>
    <n v="0"/>
    <n v="0"/>
    <n v="0"/>
    <n v="0"/>
    <n v="0"/>
  </r>
  <r>
    <s v="B002438"/>
    <s v="COX-2 Inhibitor"/>
    <s v="Line 1"/>
    <d v="2025-01-23T00:00:00"/>
    <s v="Team B"/>
    <n v="22.35"/>
    <n v="49.45"/>
    <n v="360"/>
    <n v="33.299999999999997"/>
    <n v="6.8"/>
    <n v="99.98"/>
    <n v="6.96"/>
    <n v="122.8"/>
    <n v="91.35"/>
    <n v="94.45"/>
    <s v="Pass"/>
    <s v="No"/>
    <s v="None"/>
    <s v="None"/>
    <x v="0"/>
    <n v="0"/>
    <n v="0"/>
    <n v="0"/>
    <n v="0"/>
    <n v="0"/>
    <n v="0"/>
  </r>
  <r>
    <s v="B002439"/>
    <s v="GLP-1 Agonist"/>
    <s v="Line 3"/>
    <d v="2025-12-27T00:00:00"/>
    <s v="Team A"/>
    <n v="21.85"/>
    <n v="45.42"/>
    <n v="330"/>
    <n v="51"/>
    <n v="7.86"/>
    <n v="98.46"/>
    <n v="7.07"/>
    <n v="143.80000000000001"/>
    <n v="82.19"/>
    <n v="91.82"/>
    <s v="Pass"/>
    <s v="No"/>
    <s v="None"/>
    <s v="None"/>
    <x v="6"/>
    <n v="0"/>
    <n v="0"/>
    <n v="0"/>
    <n v="0"/>
    <n v="0"/>
    <n v="0"/>
  </r>
  <r>
    <s v="B002440"/>
    <s v="COX-2 Inhibitor"/>
    <s v="Line 1"/>
    <d v="2024-01-29T00:00:00"/>
    <s v="Team A"/>
    <n v="21.36"/>
    <n v="40.82"/>
    <n v="358"/>
    <n v="36.200000000000003"/>
    <n v="6.35"/>
    <n v="99.34"/>
    <n v="6.49"/>
    <n v="106.4"/>
    <n v="88.91"/>
    <n v="94.5"/>
    <s v="Pass"/>
    <s v="No"/>
    <s v="None"/>
    <s v="None"/>
    <x v="12"/>
    <n v="0"/>
    <n v="0"/>
    <n v="0"/>
    <n v="0"/>
    <n v="0"/>
    <n v="0"/>
  </r>
  <r>
    <s v="B002441"/>
    <s v="AED"/>
    <s v="Line 1"/>
    <d v="2024-12-02T00:00:00"/>
    <s v="Team B"/>
    <n v="21.17"/>
    <n v="42.2"/>
    <n v="319"/>
    <n v="48.4"/>
    <n v="8.48"/>
    <n v="98.68"/>
    <n v="7.1"/>
    <n v="110.6"/>
    <n v="88.95"/>
    <n v="95.13"/>
    <s v="Pass"/>
    <s v="No"/>
    <s v="None"/>
    <s v="None"/>
    <x v="16"/>
    <n v="0"/>
    <n v="0"/>
    <n v="0"/>
    <n v="0"/>
    <n v="0"/>
    <n v="0"/>
  </r>
  <r>
    <s v="B002442"/>
    <s v="Antidepressant"/>
    <s v="Line 3"/>
    <d v="2025-08-09T00:00:00"/>
    <s v="Team A"/>
    <n v="22.08"/>
    <n v="37.81"/>
    <n v="295"/>
    <n v="44.8"/>
    <n v="7.62"/>
    <n v="99.21"/>
    <n v="6.72"/>
    <n v="145.80000000000001"/>
    <n v="91.58"/>
    <n v="92.33"/>
    <s v="Pass"/>
    <s v="No"/>
    <s v="None"/>
    <s v="None"/>
    <x v="23"/>
    <n v="0"/>
    <n v="0"/>
    <n v="0"/>
    <n v="0"/>
    <n v="0"/>
    <n v="0"/>
  </r>
  <r>
    <s v="B002443"/>
    <s v="Antidepressant"/>
    <s v="Line 3"/>
    <d v="2024-07-31T00:00:00"/>
    <s v="Team B"/>
    <n v="20.3"/>
    <n v="45.94"/>
    <n v="284"/>
    <n v="36.299999999999997"/>
    <n v="7.25"/>
    <n v="99.32"/>
    <n v="6.59"/>
    <n v="121.4"/>
    <n v="85.45"/>
    <n v="91.52"/>
    <s v="Pass"/>
    <s v="No"/>
    <s v="None"/>
    <s v="None"/>
    <x v="22"/>
    <n v="0"/>
    <n v="0"/>
    <n v="0"/>
    <n v="0"/>
    <n v="0"/>
    <n v="0"/>
  </r>
  <r>
    <s v="B002444"/>
    <s v="GLP-1 Agonist"/>
    <s v="Line 3"/>
    <d v="2024-12-26T00:00:00"/>
    <s v="Team A"/>
    <n v="21.27"/>
    <n v="37.880000000000003"/>
    <n v="316"/>
    <n v="55.1"/>
    <n v="7.92"/>
    <n v="98.95"/>
    <n v="6.75"/>
    <n v="139.80000000000001"/>
    <n v="84.85"/>
    <n v="92.52"/>
    <s v="Pass"/>
    <s v="No"/>
    <s v="None"/>
    <s v="None"/>
    <x v="16"/>
    <n v="0"/>
    <n v="0"/>
    <n v="0"/>
    <n v="0"/>
    <n v="0"/>
    <n v="0"/>
  </r>
  <r>
    <s v="B002445"/>
    <s v="GLP-1 Agonist"/>
    <s v="Line 3"/>
    <d v="2025-09-05T00:00:00"/>
    <s v="Team A"/>
    <n v="21.23"/>
    <n v="35.909999999999997"/>
    <n v="324"/>
    <n v="41.7"/>
    <n v="7.88"/>
    <n v="99.25"/>
    <m/>
    <n v="131.1"/>
    <n v="86.12"/>
    <n v="91.41"/>
    <s v="Pass"/>
    <s v="No"/>
    <s v="None"/>
    <s v="None"/>
    <x v="9"/>
    <n v="0"/>
    <n v="0"/>
    <n v="0"/>
    <n v="1"/>
    <n v="0"/>
    <n v="0"/>
  </r>
  <r>
    <s v="B002446"/>
    <s v="COX-2 Inhibitor"/>
    <s v="Line 1"/>
    <d v="2025-06-16T00:00:00"/>
    <s v="Team C"/>
    <n v="22.27"/>
    <n v="45.69"/>
    <n v="325"/>
    <n v="32.799999999999997"/>
    <n v="6.81"/>
    <n v="99.02"/>
    <n v="6.57"/>
    <n v="127.5"/>
    <n v="89.72"/>
    <n v="96.33"/>
    <s v="Pass"/>
    <s v="No"/>
    <s v="None"/>
    <s v="None"/>
    <x v="2"/>
    <n v="0"/>
    <n v="0"/>
    <n v="0"/>
    <n v="0"/>
    <n v="0"/>
    <n v="0"/>
  </r>
  <r>
    <s v="B002447"/>
    <s v="Antidepressant"/>
    <s v="Line 3"/>
    <d v="2024-08-02T00:00:00"/>
    <s v="Team D"/>
    <n v="21.59"/>
    <n v="37.51"/>
    <n v="315"/>
    <n v="44.8"/>
    <n v="7.45"/>
    <n v="98.57"/>
    <n v="6.89"/>
    <n v="124.9"/>
    <n v="85.17"/>
    <n v="93.79"/>
    <s v="Pass"/>
    <s v="No"/>
    <s v="None"/>
    <s v="None"/>
    <x v="14"/>
    <n v="0"/>
    <n v="0"/>
    <n v="0"/>
    <n v="0"/>
    <n v="0"/>
    <n v="0"/>
  </r>
  <r>
    <s v="B002448"/>
    <s v="GLP-1 Agonist"/>
    <s v="Line 2"/>
    <d v="2025-07-02T00:00:00"/>
    <s v="Team A"/>
    <n v="20.75"/>
    <n v="38.36"/>
    <n v="290"/>
    <n v="55.6"/>
    <n v="7.78"/>
    <n v="99.14"/>
    <n v="6.96"/>
    <n v="150.30000000000001"/>
    <n v="85.99"/>
    <n v="92.04"/>
    <s v="Pass"/>
    <s v="No"/>
    <s v="None"/>
    <s v="None"/>
    <x v="10"/>
    <n v="0"/>
    <n v="0"/>
    <n v="0"/>
    <n v="0"/>
    <n v="0"/>
    <n v="0"/>
  </r>
  <r>
    <s v="B002449"/>
    <s v="COX-2 Inhibitor"/>
    <s v="Line 2"/>
    <d v="2025-05-08T00:00:00"/>
    <s v="Team C"/>
    <n v="21.13"/>
    <n v="43.54"/>
    <n v="329"/>
    <n v="128"/>
    <n v="6.21"/>
    <n v="99.19"/>
    <n v="6.81"/>
    <n v="111.6"/>
    <m/>
    <n v="94.95"/>
    <s v="Pass"/>
    <s v="No"/>
    <s v="None"/>
    <s v="None"/>
    <x v="8"/>
    <n v="0"/>
    <n v="0"/>
    <n v="0"/>
    <n v="0"/>
    <n v="0"/>
    <n v="1"/>
  </r>
  <r>
    <s v="B002450"/>
    <s v="COX-2 Inhibitor"/>
    <s v="Line 2"/>
    <d v="2025-01-05T00:00:00"/>
    <s v="Team C"/>
    <n v="22.61"/>
    <n v="39.79"/>
    <n v="359"/>
    <n v="38.799999999999997"/>
    <n v="7.28"/>
    <n v="99.07"/>
    <n v="6.64"/>
    <n v="108.5"/>
    <n v="94.1"/>
    <n v="93.15"/>
    <s v="Pass"/>
    <s v="No"/>
    <s v="None"/>
    <s v="None"/>
    <x v="0"/>
    <n v="0"/>
    <n v="0"/>
    <n v="0"/>
    <n v="0"/>
    <n v="0"/>
    <n v="0"/>
  </r>
  <r>
    <s v="B002451"/>
    <s v="COX-2 Inhibitor"/>
    <s v="Line 1"/>
    <d v="2024-11-18T00:00:00"/>
    <s v="Team C"/>
    <n v="22.27"/>
    <n v="40.54"/>
    <n v="344"/>
    <n v="38.9"/>
    <n v="7"/>
    <n v="99.1"/>
    <n v="6.74"/>
    <n v="126.7"/>
    <n v="85.94"/>
    <n v="95.72"/>
    <s v="Pass"/>
    <s v="Yes"/>
    <s v="Process"/>
    <s v="Major"/>
    <x v="5"/>
    <n v="0"/>
    <n v="0"/>
    <n v="0"/>
    <n v="0"/>
    <n v="0"/>
    <n v="0"/>
  </r>
  <r>
    <s v="B002452"/>
    <s v="COX-2 Inhibitor"/>
    <s v="Line 2"/>
    <d v="2025-11-07T00:00:00"/>
    <s v="Team A"/>
    <n v="21.47"/>
    <n v="50.67"/>
    <n v="336"/>
    <n v="40.6"/>
    <n v="6.99"/>
    <n v="99.18"/>
    <n v="6.87"/>
    <n v="131"/>
    <n v="84.38"/>
    <n v="94.34"/>
    <s v="Pass"/>
    <s v="No"/>
    <s v="None"/>
    <s v="None"/>
    <x v="18"/>
    <n v="0"/>
    <n v="0"/>
    <n v="0"/>
    <n v="0"/>
    <n v="0"/>
    <n v="0"/>
  </r>
  <r>
    <s v="B002453"/>
    <s v="COX-2 Inhibitor"/>
    <s v="Line 3"/>
    <d v="2025-10-01T00:00:00"/>
    <s v="Team C"/>
    <n v="22.55"/>
    <n v="75"/>
    <n v="388"/>
    <n v="45"/>
    <n v="7.44"/>
    <n v="98.92"/>
    <n v="6.7"/>
    <n v="119.2"/>
    <n v="91.66"/>
    <n v="94.86"/>
    <s v="Pass"/>
    <s v="No"/>
    <s v="None"/>
    <s v="None"/>
    <x v="17"/>
    <n v="0"/>
    <n v="0"/>
    <n v="0"/>
    <n v="0"/>
    <n v="0"/>
    <n v="0"/>
  </r>
  <r>
    <s v="B002454"/>
    <s v="AED"/>
    <s v="Line 1"/>
    <d v="2025-12-24T00:00:00"/>
    <s v="Team A"/>
    <n v="21.58"/>
    <m/>
    <n v="289"/>
    <n v="41.8"/>
    <n v="6.54"/>
    <n v="99.11"/>
    <n v="6.78"/>
    <n v="127.4"/>
    <n v="87.47"/>
    <n v="93.18"/>
    <s v="Pass"/>
    <s v="No"/>
    <s v="None"/>
    <s v="None"/>
    <x v="6"/>
    <n v="0"/>
    <n v="1"/>
    <n v="0"/>
    <n v="0"/>
    <n v="0"/>
    <n v="0"/>
  </r>
  <r>
    <s v="B002455"/>
    <s v="COX-2 Inhibitor"/>
    <s v="Line 3"/>
    <d v="2025-05-08T00:00:00"/>
    <s v="Team A"/>
    <n v="22.15"/>
    <n v="42.12"/>
    <n v="350"/>
    <n v="44.1"/>
    <n v="7.31"/>
    <n v="99.49"/>
    <n v="6.74"/>
    <n v="125.5"/>
    <n v="86.3"/>
    <n v="94.07"/>
    <s v="Pass"/>
    <s v="No"/>
    <s v="None"/>
    <s v="None"/>
    <x v="8"/>
    <n v="0"/>
    <n v="0"/>
    <n v="0"/>
    <n v="0"/>
    <n v="0"/>
    <n v="0"/>
  </r>
  <r>
    <s v="B002456"/>
    <s v="GLP-1 Agonist"/>
    <s v="Line 2"/>
    <d v="2024-09-19T00:00:00"/>
    <s v="Team B"/>
    <n v="19.88"/>
    <n v="42.27"/>
    <n v="281"/>
    <n v="55.3"/>
    <n v="8.64"/>
    <n v="99.51"/>
    <n v="6.79"/>
    <n v="148.30000000000001"/>
    <n v="84.8"/>
    <n v="91.82"/>
    <s v="Pass"/>
    <s v="No"/>
    <s v="None"/>
    <s v="None"/>
    <x v="4"/>
    <n v="0"/>
    <n v="0"/>
    <n v="0"/>
    <n v="0"/>
    <n v="0"/>
    <n v="0"/>
  </r>
  <r>
    <s v="B002457"/>
    <s v="COX-2 Inhibitor"/>
    <s v="Line 1"/>
    <d v="2024-03-21T00:00:00"/>
    <s v="Team D"/>
    <n v="23.01"/>
    <n v="37.83"/>
    <n v="337"/>
    <n v="47.8"/>
    <n v="6.8"/>
    <n v="99.63"/>
    <n v="6.75"/>
    <n v="142.6"/>
    <n v="84.17"/>
    <n v="94.22"/>
    <s v="Pass"/>
    <s v="No"/>
    <s v="None"/>
    <s v="None"/>
    <x v="21"/>
    <n v="0"/>
    <n v="0"/>
    <n v="0"/>
    <n v="0"/>
    <n v="0"/>
    <n v="0"/>
  </r>
  <r>
    <s v="B002458"/>
    <s v="Antidepressant"/>
    <s v="Line 2"/>
    <d v="2024-04-02T00:00:00"/>
    <s v="Team A"/>
    <n v="21.08"/>
    <n v="44.14"/>
    <n v="323"/>
    <n v="44.8"/>
    <n v="7.63"/>
    <n v="99.12"/>
    <n v="6.86"/>
    <n v="125.2"/>
    <n v="88.03"/>
    <n v="93.94"/>
    <s v="Pass"/>
    <s v="No"/>
    <s v="None"/>
    <s v="None"/>
    <x v="13"/>
    <n v="0"/>
    <n v="0"/>
    <n v="0"/>
    <n v="0"/>
    <n v="0"/>
    <n v="0"/>
  </r>
  <r>
    <s v="B002459"/>
    <s v="Antidepressant"/>
    <s v="Line 1"/>
    <d v="2025-11-26T00:00:00"/>
    <s v="Team D"/>
    <n v="22.05"/>
    <n v="43.28"/>
    <n v="335"/>
    <n v="41.9"/>
    <n v="7.3"/>
    <n v="99.15"/>
    <n v="6.87"/>
    <n v="121.9"/>
    <n v="87.85"/>
    <n v="95.29"/>
    <s v="Pass"/>
    <s v="Yes"/>
    <s v="Process"/>
    <s v="Major"/>
    <x v="18"/>
    <n v="0"/>
    <n v="0"/>
    <n v="0"/>
    <n v="0"/>
    <n v="0"/>
    <n v="0"/>
  </r>
  <r>
    <s v="B002460"/>
    <s v="GLP-1 Agonist"/>
    <s v="Line 1"/>
    <d v="2024-09-22T00:00:00"/>
    <s v="Team D"/>
    <n v="20.89"/>
    <n v="31.06"/>
    <n v="295"/>
    <n v="45.4"/>
    <n v="8.16"/>
    <n v="98.98"/>
    <n v="6.52"/>
    <n v="134.6"/>
    <n v="88.83"/>
    <n v="95.35"/>
    <s v="Pass"/>
    <s v="No"/>
    <s v="None"/>
    <s v="None"/>
    <x v="4"/>
    <n v="0"/>
    <n v="0"/>
    <n v="0"/>
    <n v="0"/>
    <n v="0"/>
    <n v="0"/>
  </r>
  <r>
    <s v="B002461"/>
    <s v="AED"/>
    <s v="Line 3"/>
    <d v="2024-03-21T00:00:00"/>
    <s v="Team D"/>
    <n v="21.51"/>
    <n v="52.97"/>
    <n v="308"/>
    <n v="38.5"/>
    <n v="7.45"/>
    <n v="98.68"/>
    <n v="6.93"/>
    <n v="119.4"/>
    <n v="89.46"/>
    <n v="92.46"/>
    <s v="Pass"/>
    <s v="No"/>
    <s v="None"/>
    <s v="None"/>
    <x v="21"/>
    <n v="0"/>
    <n v="0"/>
    <n v="0"/>
    <n v="0"/>
    <n v="0"/>
    <n v="0"/>
  </r>
  <r>
    <s v="B002462"/>
    <s v="COX-2 Inhibitor"/>
    <s v="Line 1"/>
    <d v="2024-06-12T00:00:00"/>
    <s v="Team B"/>
    <m/>
    <n v="50.3"/>
    <n v="335"/>
    <n v="36.5"/>
    <n v="7.03"/>
    <m/>
    <n v="6.76"/>
    <n v="101.4"/>
    <n v="91.34"/>
    <n v="95.7"/>
    <s v="Pass"/>
    <s v="No"/>
    <s v="None"/>
    <s v="None"/>
    <x v="19"/>
    <n v="1"/>
    <n v="0"/>
    <n v="1"/>
    <n v="0"/>
    <n v="0"/>
    <n v="0"/>
  </r>
  <r>
    <s v="B002463"/>
    <s v="Antidepressant"/>
    <s v="Line 1"/>
    <d v="2024-01-16T00:00:00"/>
    <s v="Team A"/>
    <n v="22.4"/>
    <n v="38"/>
    <n v="301"/>
    <n v="42.6"/>
    <n v="6.22"/>
    <n v="99.06"/>
    <n v="6.82"/>
    <n v="126.6"/>
    <n v="88.31"/>
    <n v="97.52"/>
    <s v="Pass"/>
    <s v="No"/>
    <s v="None"/>
    <s v="None"/>
    <x v="12"/>
    <n v="0"/>
    <n v="0"/>
    <n v="0"/>
    <n v="0"/>
    <n v="0"/>
    <n v="0"/>
  </r>
  <r>
    <s v="B002464"/>
    <s v="COX-2 Inhibitor"/>
    <s v="Line 3"/>
    <d v="2025-01-23T00:00:00"/>
    <s v="Team A"/>
    <n v="23.35"/>
    <n v="37.39"/>
    <n v="351"/>
    <n v="38.9"/>
    <n v="7"/>
    <n v="99.3"/>
    <n v="6.52"/>
    <n v="125.8"/>
    <n v="91.77"/>
    <n v="95.25"/>
    <s v="Pass"/>
    <s v="No"/>
    <s v="None"/>
    <s v="None"/>
    <x v="0"/>
    <n v="0"/>
    <n v="0"/>
    <n v="0"/>
    <n v="0"/>
    <n v="0"/>
    <n v="0"/>
  </r>
  <r>
    <s v="B002465"/>
    <s v="Antidepressant"/>
    <s v="Line 1"/>
    <d v="2025-03-07T00:00:00"/>
    <s v="Team D"/>
    <n v="22.25"/>
    <n v="43.14"/>
    <n v="325"/>
    <n v="45.3"/>
    <n v="7.51"/>
    <n v="98.81"/>
    <n v="7.12"/>
    <n v="127.3"/>
    <n v="88.68"/>
    <n v="91.62"/>
    <s v="Pass"/>
    <s v="No"/>
    <s v="None"/>
    <s v="None"/>
    <x v="11"/>
    <n v="0"/>
    <n v="0"/>
    <n v="0"/>
    <n v="0"/>
    <n v="0"/>
    <n v="0"/>
  </r>
  <r>
    <s v="B002466"/>
    <s v="COX-2 Inhibitor"/>
    <s v="Line 3"/>
    <d v="2024-10-03T00:00:00"/>
    <s v="Team A"/>
    <n v="22.8"/>
    <n v="35.869999999999997"/>
    <n v="348"/>
    <n v="31.5"/>
    <n v="6.89"/>
    <n v="99.62"/>
    <n v="6.58"/>
    <n v="115.3"/>
    <n v="88.4"/>
    <n v="93.02"/>
    <s v="Pass"/>
    <s v="No"/>
    <s v="None"/>
    <s v="None"/>
    <x v="20"/>
    <n v="0"/>
    <n v="0"/>
    <n v="0"/>
    <n v="0"/>
    <n v="0"/>
    <n v="0"/>
  </r>
  <r>
    <s v="B002467"/>
    <s v="AED"/>
    <s v="Line 3"/>
    <d v="2025-06-27T00:00:00"/>
    <s v="Team C"/>
    <n v="20.46"/>
    <n v="50.82"/>
    <n v="314"/>
    <n v="44.5"/>
    <n v="8.24"/>
    <n v="98.78"/>
    <n v="6.91"/>
    <n v="124"/>
    <n v="84.71"/>
    <n v="92.47"/>
    <s v="Pass"/>
    <s v="No"/>
    <s v="None"/>
    <s v="None"/>
    <x v="2"/>
    <n v="0"/>
    <n v="0"/>
    <n v="0"/>
    <n v="0"/>
    <n v="0"/>
    <n v="0"/>
  </r>
  <r>
    <s v="B002468"/>
    <s v="COX-2 Inhibitor"/>
    <s v="Line 1"/>
    <d v="2024-12-17T00:00:00"/>
    <s v="Team B"/>
    <n v="22.26"/>
    <n v="40.659999999999997"/>
    <n v="337"/>
    <n v="49"/>
    <n v="6.9"/>
    <n v="99.52"/>
    <n v="6.66"/>
    <n v="128"/>
    <n v="85.49"/>
    <n v="94.6"/>
    <s v="Pass"/>
    <s v="No"/>
    <s v="None"/>
    <s v="None"/>
    <x v="16"/>
    <n v="0"/>
    <n v="0"/>
    <n v="0"/>
    <n v="0"/>
    <n v="0"/>
    <n v="0"/>
  </r>
  <r>
    <s v="B002469"/>
    <s v="COX-2 Inhibitor"/>
    <s v="Line 2"/>
    <d v="2025-12-02T00:00:00"/>
    <s v="Team D"/>
    <n v="22.33"/>
    <n v="51.11"/>
    <n v="361"/>
    <n v="42.5"/>
    <n v="6.46"/>
    <n v="98.84"/>
    <n v="6.72"/>
    <n v="123.9"/>
    <n v="89.19"/>
    <n v="94.32"/>
    <s v="Pass"/>
    <s v="No"/>
    <s v="None"/>
    <s v="None"/>
    <x v="6"/>
    <n v="0"/>
    <n v="0"/>
    <n v="0"/>
    <n v="0"/>
    <n v="0"/>
    <n v="0"/>
  </r>
  <r>
    <s v="B002470"/>
    <s v="GLP-1 Agonist"/>
    <s v="Line 1"/>
    <d v="2025-07-11T00:00:00"/>
    <s v="Team C"/>
    <n v="22.42"/>
    <n v="35.880000000000003"/>
    <n v="318"/>
    <n v="50.4"/>
    <n v="6.98"/>
    <n v="98.77"/>
    <n v="6.77"/>
    <n v="143.9"/>
    <n v="82.64"/>
    <n v="94.58"/>
    <s v="Pass"/>
    <s v="No"/>
    <s v="None"/>
    <s v="None"/>
    <x v="10"/>
    <n v="0"/>
    <n v="0"/>
    <n v="0"/>
    <n v="0"/>
    <n v="0"/>
    <n v="0"/>
  </r>
  <r>
    <s v="B002471"/>
    <s v="GLP-1 Agonist"/>
    <s v="Line 2"/>
    <d v="2024-02-25T00:00:00"/>
    <s v="Team C"/>
    <n v="21.12"/>
    <n v="39.44"/>
    <n v="325"/>
    <n v="50.1"/>
    <n v="7.73"/>
    <n v="99.31"/>
    <n v="7.08"/>
    <n v="143.6"/>
    <n v="85.65"/>
    <n v="93.83"/>
    <s v="Pass"/>
    <s v="No"/>
    <s v="None"/>
    <s v="None"/>
    <x v="15"/>
    <n v="0"/>
    <n v="0"/>
    <n v="0"/>
    <n v="0"/>
    <n v="0"/>
    <n v="0"/>
  </r>
  <r>
    <s v="B002472"/>
    <s v="AED"/>
    <s v="Line 1"/>
    <d v="2024-07-19T00:00:00"/>
    <s v="Team D"/>
    <n v="22"/>
    <n v="50.34"/>
    <n v="322"/>
    <n v="43"/>
    <n v="7.51"/>
    <n v="98.7"/>
    <n v="7.09"/>
    <n v="132.1"/>
    <n v="85.53"/>
    <n v="94.84"/>
    <s v="Pass"/>
    <s v="No"/>
    <s v="None"/>
    <s v="None"/>
    <x v="22"/>
    <n v="0"/>
    <n v="0"/>
    <n v="0"/>
    <n v="0"/>
    <n v="0"/>
    <n v="0"/>
  </r>
  <r>
    <s v="B002473"/>
    <s v="COX-2 Inhibitor"/>
    <s v="Line 3"/>
    <d v="2025-07-05T00:00:00"/>
    <s v="Team D"/>
    <n v="22.67"/>
    <n v="41.38"/>
    <n v="364"/>
    <n v="28.9"/>
    <n v="7.05"/>
    <n v="98.72"/>
    <n v="6.75"/>
    <n v="125.9"/>
    <n v="87.29"/>
    <n v="91.91"/>
    <s v="Pass"/>
    <s v="No"/>
    <s v="None"/>
    <s v="None"/>
    <x v="10"/>
    <n v="0"/>
    <n v="0"/>
    <n v="0"/>
    <n v="0"/>
    <n v="0"/>
    <n v="0"/>
  </r>
  <r>
    <s v="B002474"/>
    <s v="GLP-1 Agonist"/>
    <s v="Line 1"/>
    <d v="2025-01-27T00:00:00"/>
    <s v="Team B"/>
    <n v="22.37"/>
    <n v="41.36"/>
    <n v="293"/>
    <n v="50.5"/>
    <n v="7.12"/>
    <n v="98.61"/>
    <n v="7.14"/>
    <n v="144.9"/>
    <n v="83.15"/>
    <n v="93.94"/>
    <s v="Pass"/>
    <s v="No"/>
    <s v="None"/>
    <s v="None"/>
    <x v="0"/>
    <n v="0"/>
    <n v="0"/>
    <n v="0"/>
    <n v="0"/>
    <n v="0"/>
    <n v="0"/>
  </r>
  <r>
    <s v="B002475"/>
    <s v="GLP-1 Agonist"/>
    <s v="Line 3"/>
    <d v="2025-07-04T00:00:00"/>
    <s v="Team C"/>
    <n v="21.4"/>
    <n v="45.46"/>
    <n v="296"/>
    <n v="35"/>
    <n v="8.34"/>
    <n v="99.07"/>
    <n v="7.11"/>
    <n v="135.6"/>
    <n v="87.68"/>
    <n v="92.48"/>
    <s v="Pass"/>
    <s v="No"/>
    <s v="None"/>
    <s v="None"/>
    <x v="10"/>
    <n v="0"/>
    <n v="0"/>
    <n v="0"/>
    <n v="0"/>
    <n v="0"/>
    <n v="0"/>
  </r>
  <r>
    <s v="B002476"/>
    <s v="Antidepressant"/>
    <s v="Line 1"/>
    <d v="2024-09-02T00:00:00"/>
    <s v="Team C"/>
    <n v="22.62"/>
    <n v="39.22"/>
    <n v="342"/>
    <n v="40.200000000000003"/>
    <n v="6.4"/>
    <n v="99.34"/>
    <n v="6.63"/>
    <n v="108.1"/>
    <n v="90"/>
    <n v="93"/>
    <s v="Pass"/>
    <s v="No"/>
    <s v="None"/>
    <s v="None"/>
    <x v="4"/>
    <n v="0"/>
    <n v="0"/>
    <n v="0"/>
    <n v="0"/>
    <n v="0"/>
    <n v="0"/>
  </r>
  <r>
    <s v="B002477"/>
    <s v="Antidepressant"/>
    <s v="Line 1"/>
    <d v="2024-01-28T00:00:00"/>
    <s v="Team D"/>
    <n v="20.72"/>
    <n v="35.69"/>
    <n v="335"/>
    <n v="42"/>
    <n v="6.93"/>
    <n v="99.01"/>
    <n v="6.79"/>
    <n v="134.5"/>
    <n v="86.52"/>
    <n v="94.64"/>
    <s v="Pass"/>
    <s v="No"/>
    <s v="None"/>
    <s v="None"/>
    <x v="12"/>
    <n v="0"/>
    <n v="0"/>
    <n v="0"/>
    <n v="0"/>
    <n v="0"/>
    <n v="0"/>
  </r>
  <r>
    <s v="B002478"/>
    <s v="Antidepressant"/>
    <s v="Line 2"/>
    <d v="2025-07-27T00:00:00"/>
    <s v="Team B"/>
    <n v="20.79"/>
    <n v="34.71"/>
    <n v="315"/>
    <n v="38.5"/>
    <n v="6.57"/>
    <n v="99.04"/>
    <n v="6.56"/>
    <n v="121.1"/>
    <n v="83.76"/>
    <n v="94.53"/>
    <s v="Pass"/>
    <s v="Yes"/>
    <s v="Documentation"/>
    <s v="Minor"/>
    <x v="10"/>
    <n v="0"/>
    <n v="0"/>
    <n v="0"/>
    <n v="0"/>
    <n v="0"/>
    <n v="0"/>
  </r>
  <r>
    <s v="B002479"/>
    <s v="GLP-1 Agonist"/>
    <s v="Line 2"/>
    <d v="2025-07-27T00:00:00"/>
    <s v="Team B"/>
    <n v="19.79"/>
    <n v="42.92"/>
    <n v="281"/>
    <n v="58.9"/>
    <n v="8.41"/>
    <n v="99.11"/>
    <n v="6.96"/>
    <n v="147.6"/>
    <n v="90.67"/>
    <n v="91.69"/>
    <s v="Pass"/>
    <s v="No"/>
    <s v="None"/>
    <s v="None"/>
    <x v="10"/>
    <n v="0"/>
    <n v="0"/>
    <n v="0"/>
    <n v="0"/>
    <n v="0"/>
    <n v="0"/>
  </r>
  <r>
    <s v="B002480"/>
    <s v="AED"/>
    <s v="Line 3"/>
    <d v="2025-04-12T00:00:00"/>
    <s v="Team D"/>
    <n v="22.39"/>
    <n v="45.94"/>
    <n v="311"/>
    <n v="56.5"/>
    <n v="8.11"/>
    <n v="99.26"/>
    <n v="6.95"/>
    <n v="129"/>
    <n v="86.78"/>
    <n v="93.54"/>
    <s v="Failed"/>
    <s v="No"/>
    <s v="None"/>
    <s v="None"/>
    <x v="7"/>
    <n v="0"/>
    <n v="0"/>
    <n v="0"/>
    <n v="0"/>
    <n v="0"/>
    <n v="0"/>
  </r>
  <r>
    <s v="B002481"/>
    <s v="GLP-1 Agonist"/>
    <s v="Line 1"/>
    <d v="2024-10-22T00:00:00"/>
    <s v="Team D"/>
    <n v="22.01"/>
    <n v="45.31"/>
    <n v="288"/>
    <n v="53.7"/>
    <n v="8.3699999999999992"/>
    <n v="98.83"/>
    <n v="7.03"/>
    <n v="160.80000000000001"/>
    <n v="87.03"/>
    <n v="93.62"/>
    <s v="Pass"/>
    <s v="No"/>
    <s v="None"/>
    <s v="None"/>
    <x v="20"/>
    <n v="0"/>
    <n v="0"/>
    <n v="0"/>
    <n v="0"/>
    <n v="0"/>
    <n v="0"/>
  </r>
  <r>
    <s v="B002482"/>
    <s v="Antidepressant"/>
    <s v="Line 1"/>
    <d v="2024-01-07T00:00:00"/>
    <s v="Team C"/>
    <n v="22.67"/>
    <n v="40.630000000000003"/>
    <n v="351"/>
    <n v="36.9"/>
    <n v="7.84"/>
    <n v="99.26"/>
    <n v="6.56"/>
    <n v="99.2"/>
    <n v="92.5"/>
    <n v="94.54"/>
    <s v="Pass"/>
    <s v="No"/>
    <s v="None"/>
    <s v="None"/>
    <x v="12"/>
    <n v="0"/>
    <n v="0"/>
    <n v="0"/>
    <n v="0"/>
    <n v="0"/>
    <n v="0"/>
  </r>
  <r>
    <s v="B002483"/>
    <s v="Antidepressant"/>
    <s v="Line 2"/>
    <d v="2025-06-16T00:00:00"/>
    <s v="Team A"/>
    <n v="21.49"/>
    <n v="34.85"/>
    <n v="334"/>
    <n v="51.6"/>
    <n v="7.55"/>
    <m/>
    <n v="6.58"/>
    <n v="146.30000000000001"/>
    <n v="86.18"/>
    <n v="93.95"/>
    <s v="Pass"/>
    <s v="Yes"/>
    <s v="Process"/>
    <s v="Major"/>
    <x v="2"/>
    <n v="0"/>
    <n v="0"/>
    <n v="1"/>
    <n v="0"/>
    <n v="0"/>
    <n v="0"/>
  </r>
  <r>
    <s v="B002484"/>
    <s v="GLP-1 Agonist"/>
    <s v="Line 2"/>
    <d v="2025-04-27T00:00:00"/>
    <s v="Team B"/>
    <n v="21.08"/>
    <n v="28.24"/>
    <n v="286"/>
    <n v="50.4"/>
    <n v="7.57"/>
    <n v="99.71"/>
    <n v="6.79"/>
    <n v="144.69999999999999"/>
    <n v="84.97"/>
    <n v="93.99"/>
    <s v="Pass"/>
    <s v="No"/>
    <s v="None"/>
    <s v="None"/>
    <x v="7"/>
    <n v="0"/>
    <n v="0"/>
    <n v="0"/>
    <n v="0"/>
    <n v="0"/>
    <n v="0"/>
  </r>
  <r>
    <s v="B002485"/>
    <s v="AED"/>
    <s v="Line 3"/>
    <d v="2025-05-03T00:00:00"/>
    <s v="Team B"/>
    <n v="21.71"/>
    <n v="58.34"/>
    <n v="296"/>
    <n v="40.299999999999997"/>
    <n v="7.74"/>
    <n v="98.4"/>
    <n v="7.07"/>
    <n v="112"/>
    <n v="90.23"/>
    <n v="93.18"/>
    <s v="Pass"/>
    <s v="No"/>
    <s v="None"/>
    <s v="None"/>
    <x v="8"/>
    <n v="0"/>
    <n v="0"/>
    <n v="0"/>
    <n v="0"/>
    <n v="0"/>
    <n v="0"/>
  </r>
  <r>
    <s v="B002486"/>
    <s v="GLP-1 Agonist"/>
    <s v="Line 3"/>
    <d v="2024-05-04T00:00:00"/>
    <s v="Team C"/>
    <n v="22.58"/>
    <n v="42.63"/>
    <n v="286"/>
    <n v="49.7"/>
    <n v="9.2799999999999994"/>
    <n v="98.65"/>
    <n v="7.14"/>
    <n v="159.9"/>
    <n v="88.07"/>
    <n v="92.53"/>
    <s v="Pass"/>
    <s v="No"/>
    <s v="None"/>
    <s v="None"/>
    <x v="3"/>
    <n v="0"/>
    <n v="0"/>
    <n v="0"/>
    <n v="0"/>
    <n v="0"/>
    <n v="0"/>
  </r>
  <r>
    <s v="B002487"/>
    <s v="COX-2 Inhibitor"/>
    <s v="Line 3"/>
    <d v="2025-06-18T00:00:00"/>
    <s v="Team C"/>
    <n v="23.77"/>
    <n v="43.68"/>
    <n v="330"/>
    <n v="43.8"/>
    <n v="7.51"/>
    <n v="98.95"/>
    <n v="6.88"/>
    <n v="129.1"/>
    <n v="88.71"/>
    <n v="95.04"/>
    <s v="Pass"/>
    <s v="No"/>
    <s v="None"/>
    <s v="None"/>
    <x v="2"/>
    <n v="0"/>
    <n v="0"/>
    <n v="0"/>
    <n v="0"/>
    <n v="0"/>
    <n v="0"/>
  </r>
  <r>
    <s v="B002488"/>
    <s v="AED"/>
    <s v="Line 1"/>
    <d v="2025-06-13T00:00:00"/>
    <s v="Team D"/>
    <n v="22.4"/>
    <n v="45.39"/>
    <n v="312"/>
    <n v="40.700000000000003"/>
    <n v="7.67"/>
    <n v="99.17"/>
    <n v="6.82"/>
    <n v="105.8"/>
    <n v="89.71"/>
    <n v="92.88"/>
    <s v="Pass"/>
    <s v="No"/>
    <s v="None"/>
    <s v="None"/>
    <x v="2"/>
    <n v="0"/>
    <n v="0"/>
    <n v="0"/>
    <n v="0"/>
    <n v="0"/>
    <n v="0"/>
  </r>
  <r>
    <s v="B002489"/>
    <s v="Antidepressant"/>
    <s v="Line 2"/>
    <d v="2025-09-18T00:00:00"/>
    <s v="Team A"/>
    <n v="22.25"/>
    <n v="34.840000000000003"/>
    <n v="340"/>
    <n v="41.8"/>
    <n v="6.12"/>
    <n v="99.11"/>
    <n v="6.7"/>
    <n v="122.2"/>
    <n v="85.02"/>
    <n v="94.61"/>
    <s v="Pass"/>
    <s v="No"/>
    <s v="None"/>
    <s v="None"/>
    <x v="9"/>
    <n v="0"/>
    <n v="0"/>
    <n v="0"/>
    <n v="0"/>
    <n v="0"/>
    <n v="0"/>
  </r>
  <r>
    <s v="B002490"/>
    <s v="COX-2 Inhibitor"/>
    <s v="Line 3"/>
    <d v="2025-02-18T00:00:00"/>
    <s v="Team B"/>
    <n v="23.5"/>
    <n v="39.03"/>
    <n v="323"/>
    <n v="41.2"/>
    <n v="7.28"/>
    <n v="99.26"/>
    <n v="6.85"/>
    <n v="127.5"/>
    <n v="87.25"/>
    <n v="93.06"/>
    <s v="Pass"/>
    <s v="No"/>
    <s v="None"/>
    <s v="None"/>
    <x v="1"/>
    <n v="0"/>
    <n v="0"/>
    <n v="0"/>
    <n v="0"/>
    <n v="0"/>
    <n v="0"/>
  </r>
  <r>
    <s v="B002491"/>
    <s v="AED"/>
    <s v="Line 1"/>
    <d v="2025-06-18T00:00:00"/>
    <s v="Team C"/>
    <n v="21.61"/>
    <n v="52.72"/>
    <n v="356"/>
    <n v="37.9"/>
    <n v="6.91"/>
    <n v="98.88"/>
    <n v="7.04"/>
    <n v="140.5"/>
    <n v="92.02"/>
    <n v="94.06"/>
    <s v="Pass"/>
    <s v="No"/>
    <s v="None"/>
    <s v="None"/>
    <x v="2"/>
    <n v="0"/>
    <n v="0"/>
    <n v="0"/>
    <n v="0"/>
    <n v="0"/>
    <n v="0"/>
  </r>
  <r>
    <s v="B002492"/>
    <s v="GLP-1 Agonist"/>
    <s v="Line 2"/>
    <d v="2024-10-20T00:00:00"/>
    <s v="Team D"/>
    <n v="21.21"/>
    <n v="43.29"/>
    <n v="283"/>
    <n v="46.5"/>
    <n v="7.37"/>
    <n v="98.88"/>
    <n v="6.97"/>
    <n v="134.5"/>
    <n v="87.74"/>
    <n v="94.69"/>
    <s v="Pass"/>
    <s v="No"/>
    <s v="None"/>
    <s v="None"/>
    <x v="20"/>
    <n v="0"/>
    <n v="0"/>
    <n v="0"/>
    <n v="0"/>
    <n v="0"/>
    <n v="0"/>
  </r>
  <r>
    <s v="B002493"/>
    <s v="Antidepressant"/>
    <s v="Line 1"/>
    <d v="2025-05-24T00:00:00"/>
    <s v="Team A"/>
    <n v="21.9"/>
    <n v="38.18"/>
    <n v="295"/>
    <n v="35.4"/>
    <n v="6.76"/>
    <n v="99.19"/>
    <n v="6.85"/>
    <n v="96.5"/>
    <n v="85.98"/>
    <n v="92.73"/>
    <s v="Pass"/>
    <s v="No"/>
    <s v="None"/>
    <s v="None"/>
    <x v="8"/>
    <n v="0"/>
    <n v="0"/>
    <n v="0"/>
    <n v="0"/>
    <n v="0"/>
    <n v="0"/>
  </r>
  <r>
    <s v="B002494"/>
    <s v="AED"/>
    <s v="Line 1"/>
    <d v="2025-05-22T00:00:00"/>
    <s v="Team D"/>
    <n v="21.07"/>
    <n v="37.869999999999997"/>
    <n v="345"/>
    <n v="48.8"/>
    <n v="7.49"/>
    <n v="99.37"/>
    <n v="6.81"/>
    <n v="145.80000000000001"/>
    <n v="85.15"/>
    <n v="93.65"/>
    <s v="Pass"/>
    <s v="No"/>
    <s v="None"/>
    <s v="None"/>
    <x v="8"/>
    <n v="0"/>
    <n v="0"/>
    <n v="0"/>
    <n v="0"/>
    <n v="0"/>
    <n v="0"/>
  </r>
  <r>
    <s v="B002495"/>
    <s v="AED"/>
    <s v="Line 3"/>
    <d v="2025-07-23T00:00:00"/>
    <s v="Team A"/>
    <n v="21.67"/>
    <n v="41.42"/>
    <n v="339"/>
    <n v="40.5"/>
    <n v="7.15"/>
    <n v="98.71"/>
    <n v="7.04"/>
    <n v="133.69999999999999"/>
    <n v="90.6"/>
    <n v="92.6"/>
    <s v="Pass"/>
    <s v="No"/>
    <s v="None"/>
    <s v="None"/>
    <x v="10"/>
    <n v="0"/>
    <n v="0"/>
    <n v="0"/>
    <n v="0"/>
    <n v="0"/>
    <n v="0"/>
  </r>
  <r>
    <s v="B002496"/>
    <s v="GLP-1 Agonist"/>
    <s v="Line 1"/>
    <d v="2025-09-18T00:00:00"/>
    <s v="Team A"/>
    <n v="20.66"/>
    <n v="38.42"/>
    <n v="297"/>
    <n v="48.6"/>
    <n v="7.92"/>
    <n v="98.95"/>
    <n v="6.87"/>
    <n v="118.3"/>
    <n v="86.89"/>
    <n v="94.93"/>
    <s v="Pass"/>
    <s v="No"/>
    <s v="None"/>
    <s v="None"/>
    <x v="9"/>
    <n v="0"/>
    <n v="0"/>
    <n v="0"/>
    <n v="0"/>
    <n v="0"/>
    <n v="0"/>
  </r>
  <r>
    <s v="B002497"/>
    <s v="COX-2 Inhibitor"/>
    <s v="Line 3"/>
    <d v="2024-01-03T00:00:00"/>
    <s v="Team D"/>
    <n v="23.27"/>
    <n v="53.25"/>
    <n v="347"/>
    <n v="31.9"/>
    <n v="6.64"/>
    <n v="98.62"/>
    <n v="6.81"/>
    <n v="119.2"/>
    <n v="89.91"/>
    <n v="95.49"/>
    <s v="Pass"/>
    <s v="Yes"/>
    <s v="Equipment"/>
    <s v="Minor"/>
    <x v="12"/>
    <n v="0"/>
    <n v="0"/>
    <n v="0"/>
    <n v="0"/>
    <n v="0"/>
    <n v="0"/>
  </r>
  <r>
    <s v="B002498"/>
    <s v="Antidepressant"/>
    <s v="Line 1"/>
    <d v="2025-07-23T00:00:00"/>
    <s v="Team D"/>
    <n v="22.41"/>
    <n v="41.06"/>
    <n v="327"/>
    <n v="34.799999999999997"/>
    <n v="7.13"/>
    <n v="99.17"/>
    <n v="6.88"/>
    <n v="124"/>
    <n v="89.77"/>
    <n v="93.15"/>
    <s v="Pass"/>
    <s v="No"/>
    <s v="None"/>
    <s v="None"/>
    <x v="10"/>
    <n v="0"/>
    <n v="0"/>
    <n v="0"/>
    <n v="0"/>
    <n v="0"/>
    <n v="0"/>
  </r>
  <r>
    <s v="B002499"/>
    <s v="AED"/>
    <s v="Line 1"/>
    <d v="2025-08-02T00:00:00"/>
    <s v="Team D"/>
    <n v="22.87"/>
    <n v="38.049999999999997"/>
    <n v="317"/>
    <n v="37.5"/>
    <n v="7.16"/>
    <n v="98.98"/>
    <n v="6.85"/>
    <n v="121.8"/>
    <n v="88.17"/>
    <n v="89.6"/>
    <s v="Pass"/>
    <s v="No"/>
    <s v="None"/>
    <s v="None"/>
    <x v="23"/>
    <n v="0"/>
    <n v="0"/>
    <n v="0"/>
    <n v="0"/>
    <n v="0"/>
    <n v="0"/>
  </r>
  <r>
    <s v="B002500"/>
    <s v="GLP-1 Agonist"/>
    <s v="Line 1"/>
    <d v="2025-02-02T00:00:00"/>
    <s v="Team C"/>
    <n v="20.28"/>
    <n v="39.71"/>
    <n v="277"/>
    <n v="46.4"/>
    <n v="7.95"/>
    <n v="99.28"/>
    <n v="6.98"/>
    <n v="129.4"/>
    <n v="85.13"/>
    <n v="94.82"/>
    <s v="Pass"/>
    <s v="No"/>
    <s v="None"/>
    <s v="None"/>
    <x v="1"/>
    <n v="0"/>
    <n v="0"/>
    <n v="0"/>
    <n v="0"/>
    <n v="0"/>
    <n v="0"/>
  </r>
  <r>
    <s v="B002501"/>
    <s v="Antidepressant"/>
    <s v="Line 1"/>
    <d v="2025-01-14T00:00:00"/>
    <s v="Team C"/>
    <n v="23.43"/>
    <n v="43.32"/>
    <n v="275"/>
    <n v="43"/>
    <n v="7.57"/>
    <n v="99.04"/>
    <n v="6.59"/>
    <n v="120.2"/>
    <n v="85.99"/>
    <n v="94.86"/>
    <s v="Pass"/>
    <s v="No"/>
    <s v="None"/>
    <s v="None"/>
    <x v="0"/>
    <n v="0"/>
    <n v="0"/>
    <n v="0"/>
    <n v="0"/>
    <n v="0"/>
    <n v="0"/>
  </r>
  <r>
    <s v="B002502"/>
    <s v="COX-2 Inhibitor"/>
    <s v="Line 2"/>
    <d v="2025-06-12T00:00:00"/>
    <s v="Team C"/>
    <n v="21.32"/>
    <n v="36.6"/>
    <n v="325"/>
    <n v="39"/>
    <n v="6.94"/>
    <n v="99.16"/>
    <n v="6.58"/>
    <n v="117"/>
    <n v="90.74"/>
    <n v="95.09"/>
    <s v="Failed"/>
    <s v="No"/>
    <s v="None"/>
    <s v="None"/>
    <x v="2"/>
    <n v="0"/>
    <n v="0"/>
    <n v="0"/>
    <n v="0"/>
    <n v="0"/>
    <n v="0"/>
  </r>
  <r>
    <s v="B002503"/>
    <s v="AED"/>
    <s v="Line 1"/>
    <d v="2024-11-28T00:00:00"/>
    <s v="Team C"/>
    <n v="20.9"/>
    <n v="46.01"/>
    <n v="348"/>
    <n v="35.299999999999997"/>
    <n v="6.96"/>
    <n v="98.9"/>
    <n v="7.06"/>
    <n v="126.4"/>
    <n v="89.28"/>
    <n v="93.84"/>
    <s v="Pass"/>
    <s v="No"/>
    <s v="None"/>
    <s v="None"/>
    <x v="5"/>
    <n v="0"/>
    <n v="0"/>
    <n v="0"/>
    <n v="0"/>
    <n v="0"/>
    <n v="0"/>
  </r>
  <r>
    <s v="B002504"/>
    <s v="AED"/>
    <s v="Line 2"/>
    <d v="2024-10-29T00:00:00"/>
    <s v="Team C"/>
    <n v="21.33"/>
    <n v="50.04"/>
    <n v="348"/>
    <n v="44.1"/>
    <n v="6.12"/>
    <n v="99.36"/>
    <n v="6.93"/>
    <n v="137.6"/>
    <n v="88.42"/>
    <n v="93.63"/>
    <s v="Pass"/>
    <s v="No"/>
    <s v="None"/>
    <s v="None"/>
    <x v="20"/>
    <n v="0"/>
    <n v="0"/>
    <n v="0"/>
    <n v="0"/>
    <n v="0"/>
    <n v="0"/>
  </r>
  <r>
    <s v="B002505"/>
    <s v="Antidepressant"/>
    <s v="Line 3"/>
    <d v="2025-08-10T00:00:00"/>
    <s v="Team B"/>
    <n v="22.98"/>
    <n v="42.69"/>
    <n v="315"/>
    <n v="38.4"/>
    <n v="7.51"/>
    <n v="98.59"/>
    <n v="6.89"/>
    <n v="105.5"/>
    <n v="89.26"/>
    <n v="93.1"/>
    <s v="Pass"/>
    <s v="No"/>
    <s v="None"/>
    <s v="None"/>
    <x v="23"/>
    <n v="0"/>
    <n v="0"/>
    <n v="0"/>
    <n v="0"/>
    <n v="0"/>
    <n v="0"/>
  </r>
  <r>
    <s v="B002506"/>
    <s v="Antidepressant"/>
    <s v="Line 2"/>
    <d v="2025-07-30T00:00:00"/>
    <s v="Team D"/>
    <n v="22.17"/>
    <n v="38.01"/>
    <n v="303"/>
    <n v="43.9"/>
    <n v="6.57"/>
    <n v="98.96"/>
    <n v="6.77"/>
    <n v="129.9"/>
    <n v="90.45"/>
    <n v="93.98"/>
    <s v="Pass"/>
    <s v="No"/>
    <s v="None"/>
    <s v="None"/>
    <x v="10"/>
    <n v="0"/>
    <n v="0"/>
    <n v="0"/>
    <n v="0"/>
    <n v="0"/>
    <n v="0"/>
  </r>
  <r>
    <s v="B002506"/>
    <s v="Antidepressant"/>
    <s v="Line 2"/>
    <d v="2025-07-30T00:00:00"/>
    <s v="Team D"/>
    <n v="22.17"/>
    <n v="38.01"/>
    <n v="303"/>
    <n v="43.9"/>
    <n v="6.57"/>
    <n v="98.96"/>
    <n v="6.77"/>
    <n v="129.9"/>
    <n v="90.45"/>
    <n v="93.98"/>
    <s v="Pass"/>
    <s v="No"/>
    <s v="None"/>
    <s v="None"/>
    <x v="10"/>
    <n v="0"/>
    <n v="0"/>
    <n v="0"/>
    <n v="0"/>
    <n v="0"/>
    <n v="0"/>
  </r>
  <r>
    <s v="B002507"/>
    <s v="AED"/>
    <s v="Line 1"/>
    <d v="2024-05-31T00:00:00"/>
    <s v="Team B"/>
    <n v="21.62"/>
    <n v="41.36"/>
    <n v="320"/>
    <n v="43.5"/>
    <n v="7.2"/>
    <n v="99.03"/>
    <n v="6.87"/>
    <n v="133.4"/>
    <n v="88.27"/>
    <n v="94.81"/>
    <s v="Pass"/>
    <s v="No"/>
    <s v="None"/>
    <s v="None"/>
    <x v="3"/>
    <n v="0"/>
    <n v="0"/>
    <n v="0"/>
    <n v="0"/>
    <n v="0"/>
    <n v="0"/>
  </r>
  <r>
    <s v="B002508"/>
    <s v="AED"/>
    <s v="Line 2"/>
    <d v="2025-08-29T00:00:00"/>
    <s v="Team C"/>
    <n v="21.21"/>
    <n v="35.71"/>
    <n v="323"/>
    <n v="43.6"/>
    <n v="7.45"/>
    <n v="98.92"/>
    <n v="6.97"/>
    <n v="131.69999999999999"/>
    <n v="88.77"/>
    <n v="94.97"/>
    <s v="Pass"/>
    <s v="No"/>
    <s v="None"/>
    <s v="None"/>
    <x v="23"/>
    <n v="0"/>
    <n v="0"/>
    <n v="0"/>
    <n v="0"/>
    <n v="0"/>
    <n v="0"/>
  </r>
  <r>
    <s v="B002509"/>
    <s v="GLP-1 Agonist"/>
    <s v="Line 3"/>
    <d v="2024-08-26T00:00:00"/>
    <s v="Team C"/>
    <n v="20.47"/>
    <n v="39.33"/>
    <n v="311"/>
    <n v="45.4"/>
    <n v="8.7899999999999991"/>
    <n v="99.08"/>
    <n v="6.92"/>
    <n v="134.9"/>
    <n v="86.24"/>
    <n v="94.66"/>
    <s v="Pass"/>
    <s v="No"/>
    <s v="None"/>
    <s v="None"/>
    <x v="14"/>
    <n v="0"/>
    <n v="0"/>
    <n v="0"/>
    <n v="0"/>
    <n v="0"/>
    <n v="0"/>
  </r>
  <r>
    <s v="B002510"/>
    <s v="COX-2 Inhibitor"/>
    <s v="Line 2"/>
    <d v="2024-04-10T00:00:00"/>
    <s v="Team C"/>
    <n v="23.35"/>
    <n v="44.55"/>
    <n v="295"/>
    <n v="47.5"/>
    <n v="7.95"/>
    <n v="99.09"/>
    <n v="6.71"/>
    <n v="138.6"/>
    <n v="84.91"/>
    <n v="93.97"/>
    <s v="Pass"/>
    <s v="No"/>
    <s v="None"/>
    <s v="None"/>
    <x v="13"/>
    <n v="0"/>
    <n v="0"/>
    <n v="0"/>
    <n v="0"/>
    <n v="0"/>
    <n v="0"/>
  </r>
  <r>
    <s v="B002511"/>
    <s v="GLP-1 Agonist"/>
    <s v="Line 1"/>
    <d v="2025-10-04T00:00:00"/>
    <s v="Team C"/>
    <n v="22.1"/>
    <n v="35.520000000000003"/>
    <n v="357"/>
    <n v="39.9"/>
    <n v="7.01"/>
    <n v="99.07"/>
    <n v="6.88"/>
    <n v="144.5"/>
    <n v="86.95"/>
    <n v="92.17"/>
    <s v="Pass"/>
    <s v="No"/>
    <s v="None"/>
    <s v="None"/>
    <x v="17"/>
    <n v="0"/>
    <n v="0"/>
    <n v="0"/>
    <n v="0"/>
    <n v="0"/>
    <n v="0"/>
  </r>
  <r>
    <s v="B002512"/>
    <s v="GLP-1 Agonist"/>
    <s v="Line 2"/>
    <d v="2024-06-23T00:00:00"/>
    <s v="Team A"/>
    <n v="22.51"/>
    <n v="49.7"/>
    <n v="320"/>
    <n v="45.8"/>
    <n v="7"/>
    <n v="98.79"/>
    <n v="7.13"/>
    <n v="134.4"/>
    <n v="87.39"/>
    <n v="94.15"/>
    <s v="Pass"/>
    <s v="No"/>
    <s v="None"/>
    <s v="None"/>
    <x v="19"/>
    <n v="0"/>
    <n v="0"/>
    <n v="0"/>
    <n v="0"/>
    <n v="0"/>
    <n v="0"/>
  </r>
  <r>
    <s v="B002513"/>
    <s v="Antidepressant"/>
    <s v="Line 2"/>
    <d v="2024-05-28T00:00:00"/>
    <s v="Team B"/>
    <n v="22.3"/>
    <n v="45.96"/>
    <n v="316"/>
    <n v="42.6"/>
    <n v="7.2"/>
    <n v="98.99"/>
    <n v="6.95"/>
    <n v="125.9"/>
    <n v="89.08"/>
    <n v="93.52"/>
    <s v="Pass"/>
    <s v="No"/>
    <s v="None"/>
    <s v="None"/>
    <x v="3"/>
    <n v="0"/>
    <n v="0"/>
    <n v="0"/>
    <n v="0"/>
    <n v="0"/>
    <n v="0"/>
  </r>
  <r>
    <s v="B002514"/>
    <s v="Antidepressant"/>
    <s v="Line 1"/>
    <d v="2024-07-16T00:00:00"/>
    <s v="Team B"/>
    <n v="20.02"/>
    <n v="33.04"/>
    <n v="307"/>
    <n v="40.6"/>
    <n v="7.08"/>
    <n v="98.92"/>
    <n v="6.49"/>
    <n v="131"/>
    <n v="91.44"/>
    <n v="96.4"/>
    <s v="Pass"/>
    <s v="No"/>
    <s v="None"/>
    <s v="None"/>
    <x v="22"/>
    <n v="0"/>
    <n v="0"/>
    <n v="0"/>
    <n v="0"/>
    <n v="0"/>
    <n v="0"/>
  </r>
  <r>
    <s v="B002515"/>
    <s v="Antidepressant"/>
    <s v="Line 1"/>
    <d v="2024-12-25T00:00:00"/>
    <s v="Team B"/>
    <m/>
    <n v="33.14"/>
    <n v="338"/>
    <n v="37.799999999999997"/>
    <n v="6.19"/>
    <n v="99.31"/>
    <n v="6.77"/>
    <n v="133.6"/>
    <n v="87.74"/>
    <n v="94.5"/>
    <s v="Pass"/>
    <s v="No"/>
    <s v="None"/>
    <s v="None"/>
    <x v="16"/>
    <n v="1"/>
    <n v="0"/>
    <n v="0"/>
    <n v="0"/>
    <n v="0"/>
    <n v="0"/>
  </r>
  <r>
    <s v="B002516"/>
    <s v="AED"/>
    <s v="Line 3"/>
    <d v="2024-05-01T00:00:00"/>
    <s v="Team D"/>
    <n v="22.15"/>
    <n v="39.08"/>
    <n v="324"/>
    <n v="36.5"/>
    <n v="7.34"/>
    <n v="98.51"/>
    <n v="6.86"/>
    <n v="119.1"/>
    <n v="88.42"/>
    <n v="92.18"/>
    <s v="Pass"/>
    <s v="No"/>
    <s v="None"/>
    <s v="None"/>
    <x v="3"/>
    <n v="0"/>
    <n v="0"/>
    <n v="0"/>
    <n v="0"/>
    <n v="0"/>
    <n v="0"/>
  </r>
  <r>
    <s v="B002517"/>
    <s v="Antidepressant"/>
    <s v="Line 1"/>
    <d v="2024-04-26T00:00:00"/>
    <s v="Team D"/>
    <n v="21.72"/>
    <n v="49.87"/>
    <n v="322"/>
    <n v="38.200000000000003"/>
    <n v="7.2"/>
    <n v="98.8"/>
    <n v="6.98"/>
    <n v="112.9"/>
    <n v="88.4"/>
    <n v="93.21"/>
    <s v="Pass"/>
    <s v="No"/>
    <s v="None"/>
    <s v="None"/>
    <x v="13"/>
    <n v="0"/>
    <n v="0"/>
    <n v="0"/>
    <n v="0"/>
    <n v="0"/>
    <n v="0"/>
  </r>
  <r>
    <s v="B002518"/>
    <s v="Antidepressant"/>
    <s v="Line 1"/>
    <d v="2024-10-13T00:00:00"/>
    <s v="Team C"/>
    <n v="21.58"/>
    <n v="46.45"/>
    <n v="328"/>
    <n v="36.700000000000003"/>
    <n v="6.14"/>
    <n v="99.18"/>
    <n v="7.15"/>
    <n v="123.8"/>
    <n v="92.52"/>
    <n v="94.76"/>
    <s v="Pass"/>
    <s v="No"/>
    <s v="None"/>
    <s v="None"/>
    <x v="20"/>
    <n v="0"/>
    <n v="0"/>
    <n v="0"/>
    <n v="0"/>
    <n v="0"/>
    <n v="0"/>
  </r>
  <r>
    <s v="B002519"/>
    <s v="GLP-1 Agonist"/>
    <s v="Line 1"/>
    <d v="2024-06-08T00:00:00"/>
    <s v="Team B"/>
    <n v="20.67"/>
    <n v="48.12"/>
    <n v="298"/>
    <n v="57.2"/>
    <n v="7.58"/>
    <n v="99.17"/>
    <n v="7.03"/>
    <n v="134.4"/>
    <n v="85.17"/>
    <n v="91.83"/>
    <s v="Pass"/>
    <s v="No"/>
    <s v="None"/>
    <s v="None"/>
    <x v="19"/>
    <n v="0"/>
    <n v="0"/>
    <n v="0"/>
    <n v="0"/>
    <n v="0"/>
    <n v="0"/>
  </r>
  <r>
    <s v="B002520"/>
    <s v="Antidepressant"/>
    <s v="Line 2"/>
    <d v="2024-05-21T00:00:00"/>
    <s v="Team A"/>
    <n v="22.71"/>
    <n v="42.05"/>
    <n v="327"/>
    <n v="54.5"/>
    <n v="7.08"/>
    <n v="99.72"/>
    <n v="6.65"/>
    <n v="117.4"/>
    <n v="86.33"/>
    <n v="92.38"/>
    <s v="Pass"/>
    <s v="No"/>
    <s v="None"/>
    <s v="None"/>
    <x v="3"/>
    <n v="0"/>
    <n v="0"/>
    <n v="0"/>
    <n v="0"/>
    <n v="0"/>
    <n v="0"/>
  </r>
  <r>
    <s v="B002521"/>
    <s v="Antidepressant"/>
    <s v="Line 2"/>
    <d v="2025-10-28T00:00:00"/>
    <s v="Team D"/>
    <n v="22.34"/>
    <n v="40.950000000000003"/>
    <n v="333"/>
    <n v="40.700000000000003"/>
    <n v="6.84"/>
    <n v="98.97"/>
    <n v="6.81"/>
    <n v="117.9"/>
    <n v="87.85"/>
    <n v="92.59"/>
    <s v="Pass"/>
    <s v="No"/>
    <s v="None"/>
    <s v="None"/>
    <x v="17"/>
    <n v="0"/>
    <n v="0"/>
    <n v="0"/>
    <n v="0"/>
    <n v="0"/>
    <n v="0"/>
  </r>
  <r>
    <s v="B002522"/>
    <s v="COX-2 Inhibitor"/>
    <s v="Line 1"/>
    <d v="2025-03-11T00:00:00"/>
    <s v="Team D"/>
    <n v="22.88"/>
    <n v="36.76"/>
    <n v="346"/>
    <n v="30.3"/>
    <n v="6.71"/>
    <n v="99.01"/>
    <n v="6.66"/>
    <n v="116.3"/>
    <n v="89.9"/>
    <n v="93.62"/>
    <s v="Pass"/>
    <s v="No"/>
    <s v="None"/>
    <s v="None"/>
    <x v="11"/>
    <n v="0"/>
    <n v="0"/>
    <n v="0"/>
    <n v="0"/>
    <n v="0"/>
    <n v="0"/>
  </r>
  <r>
    <s v="B002523"/>
    <s v="GLP-1 Agonist"/>
    <s v="Line 2"/>
    <d v="2024-01-11T00:00:00"/>
    <s v="Team B"/>
    <n v="21.02"/>
    <n v="41.75"/>
    <n v="305"/>
    <n v="52.1"/>
    <n v="7.76"/>
    <n v="99.06"/>
    <n v="7.1"/>
    <n v="156"/>
    <n v="81.78"/>
    <n v="92.16"/>
    <s v="Pass"/>
    <s v="No"/>
    <s v="None"/>
    <s v="None"/>
    <x v="12"/>
    <n v="0"/>
    <n v="0"/>
    <n v="0"/>
    <n v="0"/>
    <n v="0"/>
    <n v="0"/>
  </r>
  <r>
    <s v="B002524"/>
    <s v="COX-2 Inhibitor"/>
    <s v="Line 3"/>
    <d v="2024-03-15T00:00:00"/>
    <s v="Team D"/>
    <n v="22.63"/>
    <n v="42.02"/>
    <n v="365"/>
    <n v="34.1"/>
    <n v="6.84"/>
    <n v="99.67"/>
    <n v="6.64"/>
    <n v="111.3"/>
    <n v="86.33"/>
    <n v="94.75"/>
    <s v="Pass"/>
    <s v="No"/>
    <s v="None"/>
    <s v="None"/>
    <x v="21"/>
    <n v="0"/>
    <n v="0"/>
    <n v="0"/>
    <n v="0"/>
    <n v="0"/>
    <n v="0"/>
  </r>
  <r>
    <s v="B002525"/>
    <s v="AED"/>
    <s v="Line 1"/>
    <d v="2025-08-17T00:00:00"/>
    <s v="Team D"/>
    <n v="20.8"/>
    <n v="42.83"/>
    <n v="286"/>
    <n v="41"/>
    <n v="8.39"/>
    <n v="99.45"/>
    <n v="6.81"/>
    <n v="126.1"/>
    <n v="88.12"/>
    <n v="93.48"/>
    <s v="Pass"/>
    <s v="No"/>
    <s v="None"/>
    <s v="None"/>
    <x v="23"/>
    <n v="0"/>
    <n v="0"/>
    <n v="0"/>
    <n v="0"/>
    <n v="0"/>
    <n v="0"/>
  </r>
  <r>
    <s v="B002526"/>
    <s v="Antidepressant"/>
    <s v="Line 3"/>
    <d v="2024-07-16T00:00:00"/>
    <s v="Team C"/>
    <n v="21.9"/>
    <n v="50.09"/>
    <n v="306"/>
    <n v="40"/>
    <n v="6.76"/>
    <n v="98.66"/>
    <n v="6.74"/>
    <n v="127.4"/>
    <n v="87.87"/>
    <n v="91.05"/>
    <s v="Pass"/>
    <s v="No"/>
    <s v="None"/>
    <s v="None"/>
    <x v="22"/>
    <n v="0"/>
    <n v="0"/>
    <n v="0"/>
    <n v="0"/>
    <n v="0"/>
    <n v="0"/>
  </r>
  <r>
    <s v="B002527"/>
    <s v="AED"/>
    <s v="Line 1"/>
    <d v="2024-04-21T00:00:00"/>
    <s v="Team A"/>
    <n v="19.899999999999999"/>
    <n v="43.37"/>
    <n v="315"/>
    <n v="42.2"/>
    <n v="6.84"/>
    <n v="98.99"/>
    <n v="6.76"/>
    <n v="122.2"/>
    <n v="87.9"/>
    <n v="93.53"/>
    <s v="Pass"/>
    <s v="No"/>
    <s v="None"/>
    <s v="None"/>
    <x v="13"/>
    <n v="0"/>
    <n v="0"/>
    <n v="0"/>
    <n v="0"/>
    <n v="0"/>
    <n v="0"/>
  </r>
  <r>
    <s v="B002528"/>
    <s v="AED"/>
    <s v="Line 1"/>
    <d v="2025-05-01T00:00:00"/>
    <s v="Team A"/>
    <n v="20.62"/>
    <n v="50.65"/>
    <n v="302"/>
    <n v="42"/>
    <n v="7.57"/>
    <n v="99.14"/>
    <n v="6.98"/>
    <n v="121.4"/>
    <n v="89.6"/>
    <n v="92.3"/>
    <s v="Pass"/>
    <s v="No"/>
    <s v="None"/>
    <s v="None"/>
    <x v="8"/>
    <n v="0"/>
    <n v="0"/>
    <n v="0"/>
    <n v="0"/>
    <n v="0"/>
    <n v="0"/>
  </r>
  <r>
    <s v="B002529"/>
    <s v="AED"/>
    <s v="Line 3"/>
    <d v="2025-09-04T00:00:00"/>
    <s v="Team D"/>
    <n v="21.56"/>
    <n v="36.06"/>
    <n v="308"/>
    <n v="38.299999999999997"/>
    <n v="7.96"/>
    <n v="99.32"/>
    <n v="6.8"/>
    <n v="130.69999999999999"/>
    <n v="87.81"/>
    <n v="91.56"/>
    <s v="Pass"/>
    <s v="No"/>
    <s v="None"/>
    <s v="None"/>
    <x v="9"/>
    <n v="0"/>
    <n v="0"/>
    <n v="0"/>
    <n v="0"/>
    <n v="0"/>
    <n v="0"/>
  </r>
  <r>
    <s v="B002530"/>
    <s v="COX-2 Inhibitor"/>
    <s v="Line 3"/>
    <d v="2024-10-18T00:00:00"/>
    <s v="Team C"/>
    <n v="24.28"/>
    <n v="56.44"/>
    <n v="363"/>
    <n v="35.6"/>
    <n v="7.1"/>
    <n v="99.06"/>
    <n v="7.16"/>
    <n v="108"/>
    <n v="88.06"/>
    <n v="95.67"/>
    <s v="Pass"/>
    <s v="No"/>
    <s v="None"/>
    <s v="None"/>
    <x v="20"/>
    <n v="0"/>
    <n v="0"/>
    <n v="0"/>
    <n v="0"/>
    <n v="0"/>
    <n v="0"/>
  </r>
  <r>
    <s v="B002531"/>
    <s v="COX-2 Inhibitor"/>
    <s v="Line 2"/>
    <d v="2025-06-27T00:00:00"/>
    <s v="Team A"/>
    <n v="21.15"/>
    <n v="41.13"/>
    <n v="337"/>
    <n v="42.6"/>
    <n v="7.76"/>
    <n v="99.09"/>
    <n v="6.48"/>
    <n v="115.5"/>
    <n v="87.41"/>
    <n v="92.46"/>
    <s v="Pass"/>
    <s v="No"/>
    <s v="None"/>
    <s v="None"/>
    <x v="2"/>
    <n v="0"/>
    <n v="0"/>
    <n v="0"/>
    <n v="0"/>
    <n v="0"/>
    <n v="0"/>
  </r>
  <r>
    <s v="B002532"/>
    <s v="COX-2 Inhibitor"/>
    <s v="Line 3"/>
    <d v="2024-11-04T00:00:00"/>
    <s v="Team A"/>
    <n v="21.57"/>
    <n v="46.54"/>
    <n v="307"/>
    <n v="39.299999999999997"/>
    <n v="7.17"/>
    <n v="99.27"/>
    <n v="6.81"/>
    <m/>
    <n v="88.7"/>
    <n v="95.06"/>
    <s v="Pass"/>
    <s v="No"/>
    <s v="None"/>
    <s v="None"/>
    <x v="5"/>
    <n v="0"/>
    <n v="0"/>
    <n v="0"/>
    <n v="0"/>
    <n v="1"/>
    <n v="0"/>
  </r>
  <r>
    <s v="B002533"/>
    <s v="COX-2 Inhibitor"/>
    <s v="Line 2"/>
    <d v="2024-03-20T00:00:00"/>
    <s v="Team D"/>
    <n v="22.66"/>
    <n v="47.33"/>
    <n v="332"/>
    <n v="38.700000000000003"/>
    <n v="5.54"/>
    <n v="99.35"/>
    <n v="6.69"/>
    <n v="122.6"/>
    <n v="87.74"/>
    <n v="94.53"/>
    <s v="Pass"/>
    <s v="No"/>
    <s v="None"/>
    <s v="None"/>
    <x v="21"/>
    <n v="0"/>
    <n v="0"/>
    <n v="0"/>
    <n v="0"/>
    <n v="0"/>
    <n v="0"/>
  </r>
  <r>
    <s v="B002534"/>
    <s v="Antidepressant"/>
    <s v="Line 2"/>
    <d v="2025-08-06T00:00:00"/>
    <s v="Team B"/>
    <n v="23.33"/>
    <n v="39.51"/>
    <n v="321"/>
    <n v="28.7"/>
    <n v="6.59"/>
    <n v="98.83"/>
    <n v="6.79"/>
    <n v="103.3"/>
    <n v="92.43"/>
    <n v="91.55"/>
    <s v="Pass"/>
    <s v="No"/>
    <s v="None"/>
    <s v="None"/>
    <x v="23"/>
    <n v="0"/>
    <n v="0"/>
    <n v="0"/>
    <n v="0"/>
    <n v="0"/>
    <n v="0"/>
  </r>
  <r>
    <s v="B002535"/>
    <s v="AED"/>
    <s v="Line 3"/>
    <d v="2025-11-02T00:00:00"/>
    <s v="Team B"/>
    <n v="21.95"/>
    <n v="48.1"/>
    <n v="316"/>
    <n v="50.7"/>
    <n v="7.54"/>
    <n v="99.25"/>
    <n v="6.93"/>
    <n v="135.19999999999999"/>
    <n v="85.35"/>
    <n v="91.82"/>
    <s v="Pass"/>
    <s v="No"/>
    <s v="None"/>
    <s v="None"/>
    <x v="18"/>
    <n v="0"/>
    <n v="0"/>
    <n v="0"/>
    <n v="0"/>
    <n v="0"/>
    <n v="0"/>
  </r>
  <r>
    <s v="B002536"/>
    <s v="COX-2 Inhibitor"/>
    <s v="Line 3"/>
    <d v="2025-12-20T00:00:00"/>
    <s v="Team C"/>
    <n v="23.03"/>
    <n v="47.36"/>
    <n v="350"/>
    <n v="34.700000000000003"/>
    <n v="7.6"/>
    <m/>
    <n v="6.9"/>
    <n v="106.5"/>
    <n v="89.54"/>
    <n v="94.72"/>
    <s v="Pass"/>
    <s v="No"/>
    <s v="None"/>
    <s v="None"/>
    <x v="6"/>
    <n v="0"/>
    <n v="0"/>
    <n v="1"/>
    <n v="0"/>
    <n v="0"/>
    <n v="0"/>
  </r>
  <r>
    <s v="B002537"/>
    <s v="AED"/>
    <s v="Line 1"/>
    <d v="2024-03-14T00:00:00"/>
    <s v="Team B"/>
    <n v="21.55"/>
    <n v="40.43"/>
    <n v="324"/>
    <n v="51.2"/>
    <n v="8.0500000000000007"/>
    <n v="98.83"/>
    <n v="7"/>
    <n v="128.19999999999999"/>
    <n v="84.09"/>
    <n v="93.9"/>
    <s v="Pass"/>
    <s v="No"/>
    <s v="None"/>
    <s v="None"/>
    <x v="21"/>
    <n v="0"/>
    <n v="0"/>
    <n v="0"/>
    <n v="0"/>
    <n v="0"/>
    <n v="0"/>
  </r>
  <r>
    <s v="B002538"/>
    <s v="GLP-1 Agonist"/>
    <s v="Line 2"/>
    <d v="2025-02-17T00:00:00"/>
    <s v="Team D"/>
    <n v="21.12"/>
    <n v="36.49"/>
    <n v="298"/>
    <n v="48.8"/>
    <n v="6.96"/>
    <n v="99.25"/>
    <n v="6.9"/>
    <n v="146.9"/>
    <n v="87.89"/>
    <n v="91.4"/>
    <s v="Pass"/>
    <s v="Yes"/>
    <s v="Process"/>
    <s v="Minor"/>
    <x v="1"/>
    <n v="0"/>
    <n v="0"/>
    <n v="0"/>
    <n v="0"/>
    <n v="0"/>
    <n v="0"/>
  </r>
  <r>
    <s v="B002539"/>
    <s v="Antidepressant"/>
    <s v="Line 2"/>
    <d v="2025-03-31T00:00:00"/>
    <s v="Team C"/>
    <n v="22.06"/>
    <n v="42.23"/>
    <n v="299"/>
    <n v="38.9"/>
    <n v="7.63"/>
    <n v="99.3"/>
    <n v="6.98"/>
    <n v="123.4"/>
    <n v="91.42"/>
    <n v="95.48"/>
    <s v="Pass"/>
    <s v="No"/>
    <s v="None"/>
    <s v="None"/>
    <x v="11"/>
    <n v="0"/>
    <n v="0"/>
    <n v="0"/>
    <n v="0"/>
    <n v="0"/>
    <n v="0"/>
  </r>
  <r>
    <s v="B002540"/>
    <s v="GLP-1 Agonist"/>
    <s v="Line 1"/>
    <d v="2024-02-27T00:00:00"/>
    <s v="Team B"/>
    <n v="21.01"/>
    <n v="39.42"/>
    <n v="292"/>
    <n v="38.799999999999997"/>
    <n v="7.99"/>
    <n v="99.2"/>
    <n v="7.05"/>
    <n v="146.6"/>
    <n v="84.66"/>
    <n v="90.79"/>
    <s v="Pass"/>
    <s v="No"/>
    <s v="None"/>
    <s v="None"/>
    <x v="15"/>
    <n v="0"/>
    <n v="0"/>
    <n v="0"/>
    <n v="0"/>
    <n v="0"/>
    <n v="0"/>
  </r>
  <r>
    <s v="B002541"/>
    <s v="GLP-1 Agonist"/>
    <s v="Line 3"/>
    <d v="2025-11-26T00:00:00"/>
    <s v="Team B"/>
    <n v="22.04"/>
    <n v="46.97"/>
    <n v="289"/>
    <n v="60.5"/>
    <n v="8.41"/>
    <n v="99.23"/>
    <n v="7.24"/>
    <n v="148.5"/>
    <n v="84.04"/>
    <n v="91.48"/>
    <s v="Pass"/>
    <s v="Yes"/>
    <s v="Material"/>
    <s v="Minor"/>
    <x v="18"/>
    <n v="0"/>
    <n v="0"/>
    <n v="0"/>
    <n v="0"/>
    <n v="0"/>
    <n v="0"/>
  </r>
  <r>
    <s v="B002542"/>
    <s v="GLP-1 Agonist"/>
    <s v="Line 2"/>
    <d v="2024-03-16T00:00:00"/>
    <s v="Team D"/>
    <n v="20.3"/>
    <n v="43.51"/>
    <n v="295"/>
    <n v="52.4"/>
    <n v="7.91"/>
    <n v="98.9"/>
    <n v="7.02"/>
    <n v="151"/>
    <n v="84.67"/>
    <n v="91.38"/>
    <s v="Pass"/>
    <s v="No"/>
    <s v="None"/>
    <s v="None"/>
    <x v="21"/>
    <n v="0"/>
    <n v="0"/>
    <n v="0"/>
    <n v="0"/>
    <n v="0"/>
    <n v="0"/>
  </r>
  <r>
    <s v="B002543"/>
    <s v="GLP-1 Agonist"/>
    <s v="Line 2"/>
    <d v="2024-07-15T00:00:00"/>
    <s v="Team C"/>
    <n v="22.17"/>
    <n v="39.65"/>
    <n v="312"/>
    <n v="52.7"/>
    <n v="8.73"/>
    <n v="99.01"/>
    <n v="7.08"/>
    <n v="149.69999999999999"/>
    <n v="85.47"/>
    <n v="92.13"/>
    <s v="Pass"/>
    <s v="No"/>
    <s v="None"/>
    <s v="None"/>
    <x v="22"/>
    <n v="0"/>
    <n v="0"/>
    <n v="0"/>
    <n v="0"/>
    <n v="0"/>
    <n v="0"/>
  </r>
  <r>
    <s v="B002544"/>
    <s v="Antidepressant"/>
    <s v="Line 2"/>
    <d v="2025-12-08T00:00:00"/>
    <s v="Team D"/>
    <n v="22.03"/>
    <n v="45.03"/>
    <n v="327"/>
    <n v="51"/>
    <n v="6.23"/>
    <n v="98.3"/>
    <n v="6.75"/>
    <m/>
    <n v="87.07"/>
    <n v="91.65"/>
    <s v="Pass"/>
    <s v="No"/>
    <s v="None"/>
    <s v="None"/>
    <x v="6"/>
    <n v="0"/>
    <n v="0"/>
    <n v="0"/>
    <n v="0"/>
    <n v="1"/>
    <n v="0"/>
  </r>
  <r>
    <s v="B002545"/>
    <s v="GLP-1 Agonist"/>
    <s v="Line 2"/>
    <d v="2025-02-10T00:00:00"/>
    <s v="Team B"/>
    <n v="21.34"/>
    <n v="29.77"/>
    <n v="315"/>
    <n v="49.2"/>
    <n v="8.09"/>
    <n v="99.39"/>
    <n v="6.71"/>
    <n v="128.19999999999999"/>
    <n v="80.56"/>
    <n v="92.72"/>
    <s v="Pass"/>
    <s v="No"/>
    <s v="None"/>
    <s v="None"/>
    <x v="1"/>
    <n v="0"/>
    <n v="0"/>
    <n v="0"/>
    <n v="0"/>
    <n v="0"/>
    <n v="0"/>
  </r>
  <r>
    <s v="B002546"/>
    <s v="GLP-1 Agonist"/>
    <s v="Line 1"/>
    <d v="2025-05-11T00:00:00"/>
    <s v="Team A"/>
    <n v="20.27"/>
    <n v="36.92"/>
    <n v="293"/>
    <n v="54.4"/>
    <n v="8.6300000000000008"/>
    <n v="99.3"/>
    <n v="7.19"/>
    <n v="141.6"/>
    <n v="86.51"/>
    <n v="92.41"/>
    <s v="Pass"/>
    <s v="No"/>
    <s v="None"/>
    <s v="None"/>
    <x v="8"/>
    <n v="0"/>
    <n v="0"/>
    <n v="0"/>
    <n v="0"/>
    <n v="0"/>
    <n v="0"/>
  </r>
  <r>
    <s v="B002547"/>
    <s v="AED"/>
    <s v="Line 3"/>
    <d v="2024-12-26T00:00:00"/>
    <s v="Team D"/>
    <n v="21.07"/>
    <n v="45.44"/>
    <n v="342"/>
    <n v="43.9"/>
    <n v="7.56"/>
    <n v="99.32"/>
    <n v="6.82"/>
    <n v="126.8"/>
    <n v="89.05"/>
    <n v="92.44"/>
    <s v="Pass"/>
    <s v="No"/>
    <s v="None"/>
    <s v="None"/>
    <x v="16"/>
    <n v="0"/>
    <n v="0"/>
    <n v="0"/>
    <n v="0"/>
    <n v="0"/>
    <n v="0"/>
  </r>
  <r>
    <s v="B002548"/>
    <s v="Antidepressant"/>
    <s v="Line 2"/>
    <d v="2025-07-04T00:00:00"/>
    <s v="Team A"/>
    <n v="22.9"/>
    <n v="47.58"/>
    <n v="332"/>
    <n v="45.1"/>
    <n v="7.46"/>
    <n v="98.71"/>
    <n v="6.83"/>
    <n v="123.2"/>
    <n v="89.84"/>
    <n v="94.54"/>
    <s v="Pass"/>
    <s v="No"/>
    <s v="None"/>
    <s v="None"/>
    <x v="10"/>
    <n v="0"/>
    <n v="0"/>
    <n v="0"/>
    <n v="0"/>
    <n v="0"/>
    <n v="0"/>
  </r>
  <r>
    <s v="B002549"/>
    <s v="GLP-1 Agonist"/>
    <s v="Line 3"/>
    <d v="2024-02-29T00:00:00"/>
    <s v="Team D"/>
    <n v="21.34"/>
    <n v="41"/>
    <n v="302"/>
    <n v="46"/>
    <n v="8.14"/>
    <n v="99.16"/>
    <n v="6.76"/>
    <n v="140.4"/>
    <n v="83.68"/>
    <n v="93.43"/>
    <s v="Failed"/>
    <s v="No"/>
    <s v="None"/>
    <s v="None"/>
    <x v="15"/>
    <n v="0"/>
    <n v="0"/>
    <n v="0"/>
    <n v="0"/>
    <n v="0"/>
    <n v="0"/>
  </r>
  <r>
    <s v="B002550"/>
    <s v="GLP-1 Agonist"/>
    <s v="Line 2"/>
    <d v="2025-05-08T00:00:00"/>
    <s v="Team C"/>
    <n v="21.71"/>
    <n v="47.29"/>
    <n v="311"/>
    <n v="44.2"/>
    <n v="7.24"/>
    <n v="99.1"/>
    <n v="6.98"/>
    <n v="123.5"/>
    <n v="86.31"/>
    <n v="95.95"/>
    <s v="Pass"/>
    <s v="No"/>
    <s v="None"/>
    <s v="None"/>
    <x v="8"/>
    <n v="0"/>
    <n v="0"/>
    <n v="0"/>
    <n v="0"/>
    <n v="0"/>
    <n v="0"/>
  </r>
  <r>
    <s v="B002551"/>
    <s v="GLP-1 Agonist"/>
    <s v="Line 1"/>
    <d v="2024-02-18T00:00:00"/>
    <s v="Team A"/>
    <n v="20.84"/>
    <n v="44.34"/>
    <n v="288"/>
    <n v="48.5"/>
    <n v="7.37"/>
    <n v="98.71"/>
    <n v="6.92"/>
    <n v="130.5"/>
    <n v="84.72"/>
    <n v="94.77"/>
    <s v="Pass"/>
    <s v="No"/>
    <s v="None"/>
    <s v="None"/>
    <x v="15"/>
    <n v="0"/>
    <n v="0"/>
    <n v="0"/>
    <n v="0"/>
    <n v="0"/>
    <n v="0"/>
  </r>
  <r>
    <s v="B002552"/>
    <s v="GLP-1 Agonist"/>
    <s v="Line 1"/>
    <d v="2024-05-11T00:00:00"/>
    <s v="Team D"/>
    <n v="21.48"/>
    <n v="37.56"/>
    <n v="262"/>
    <n v="41"/>
    <n v="7.95"/>
    <n v="99.28"/>
    <n v="6.85"/>
    <n v="124"/>
    <n v="83.04"/>
    <n v="93.91"/>
    <s v="Pass"/>
    <s v="No"/>
    <s v="None"/>
    <s v="None"/>
    <x v="3"/>
    <n v="0"/>
    <n v="0"/>
    <n v="0"/>
    <n v="0"/>
    <n v="0"/>
    <n v="0"/>
  </r>
  <r>
    <s v="B002553"/>
    <s v="COX-2 Inhibitor"/>
    <s v="Line 2"/>
    <d v="2025-01-05T00:00:00"/>
    <s v="Team A"/>
    <n v="21.47"/>
    <n v="42.3"/>
    <n v="329"/>
    <n v="39.799999999999997"/>
    <n v="6.31"/>
    <n v="99.32"/>
    <n v="6.74"/>
    <n v="118.2"/>
    <n v="87.01"/>
    <n v="92.87"/>
    <s v="Pass"/>
    <s v="No"/>
    <s v="None"/>
    <s v="None"/>
    <x v="0"/>
    <n v="0"/>
    <n v="0"/>
    <n v="0"/>
    <n v="0"/>
    <n v="0"/>
    <n v="0"/>
  </r>
  <r>
    <s v="B002554"/>
    <s v="AED"/>
    <s v="Line 1"/>
    <d v="2024-11-23T00:00:00"/>
    <s v="Team B"/>
    <n v="21.87"/>
    <n v="46.04"/>
    <n v="328"/>
    <n v="43.3"/>
    <n v="6.4"/>
    <n v="98.47"/>
    <n v="7.03"/>
    <n v="121.9"/>
    <n v="84.92"/>
    <n v="91.95"/>
    <s v="Pass"/>
    <s v="No"/>
    <s v="None"/>
    <s v="None"/>
    <x v="5"/>
    <n v="0"/>
    <n v="0"/>
    <n v="0"/>
    <n v="0"/>
    <n v="0"/>
    <n v="0"/>
  </r>
  <r>
    <s v="B002555"/>
    <s v="GLP-1 Agonist"/>
    <s v="Line 2"/>
    <d v="2024-04-21T00:00:00"/>
    <s v="Team B"/>
    <n v="21.78"/>
    <n v="37.76"/>
    <n v="301"/>
    <n v="37.1"/>
    <n v="7.48"/>
    <n v="99.11"/>
    <n v="6.82"/>
    <m/>
    <n v="88.4"/>
    <n v="91.24"/>
    <s v="Pass"/>
    <s v="No"/>
    <s v="None"/>
    <s v="None"/>
    <x v="13"/>
    <n v="0"/>
    <n v="0"/>
    <n v="0"/>
    <n v="0"/>
    <n v="1"/>
    <n v="0"/>
  </r>
  <r>
    <s v="B002556"/>
    <s v="COX-2 Inhibitor"/>
    <s v="Line 3"/>
    <d v="2025-08-06T00:00:00"/>
    <s v="Team C"/>
    <n v="22.74"/>
    <n v="50.66"/>
    <n v="338"/>
    <n v="36"/>
    <n v="6.6"/>
    <n v="98.8"/>
    <n v="6.74"/>
    <n v="120.2"/>
    <n v="85.17"/>
    <n v="108"/>
    <s v="Pass"/>
    <s v="No"/>
    <s v="None"/>
    <s v="None"/>
    <x v="23"/>
    <n v="0"/>
    <n v="0"/>
    <n v="0"/>
    <n v="0"/>
    <n v="0"/>
    <n v="0"/>
  </r>
  <r>
    <s v="B002557"/>
    <s v="Antidepressant"/>
    <s v="Line 1"/>
    <d v="2024-08-08T00:00:00"/>
    <s v="Team C"/>
    <n v="21.32"/>
    <n v="36.46"/>
    <n v="305"/>
    <n v="40.1"/>
    <n v="6.27"/>
    <n v="98.73"/>
    <n v="6.85"/>
    <n v="119.7"/>
    <n v="86.19"/>
    <n v="97.49"/>
    <s v="Pass"/>
    <s v="No"/>
    <s v="None"/>
    <s v="None"/>
    <x v="14"/>
    <n v="0"/>
    <n v="0"/>
    <n v="0"/>
    <n v="0"/>
    <n v="0"/>
    <n v="0"/>
  </r>
  <r>
    <s v="B002558"/>
    <s v="Antidepressant"/>
    <s v="Line 1"/>
    <d v="2025-09-25T00:00:00"/>
    <s v="Team C"/>
    <n v="21.74"/>
    <n v="43.58"/>
    <n v="285"/>
    <n v="45.7"/>
    <n v="7.17"/>
    <n v="99.19"/>
    <n v="7.03"/>
    <n v="127.6"/>
    <n v="86.19"/>
    <n v="93.53"/>
    <s v="Pass"/>
    <s v="No"/>
    <s v="None"/>
    <s v="None"/>
    <x v="9"/>
    <n v="0"/>
    <n v="0"/>
    <n v="0"/>
    <n v="0"/>
    <n v="0"/>
    <n v="0"/>
  </r>
  <r>
    <s v="B002559"/>
    <s v="GLP-1 Agonist"/>
    <s v="Line 3"/>
    <d v="2024-01-11T00:00:00"/>
    <s v="Team B"/>
    <n v="21.9"/>
    <n v="43.68"/>
    <n v="326"/>
    <n v="51.1"/>
    <n v="8.68"/>
    <n v="98.82"/>
    <n v="7.18"/>
    <n v="132.5"/>
    <n v="86.54"/>
    <n v="92.05"/>
    <s v="Pass"/>
    <s v="No"/>
    <s v="None"/>
    <s v="None"/>
    <x v="12"/>
    <n v="0"/>
    <n v="0"/>
    <n v="0"/>
    <n v="0"/>
    <n v="0"/>
    <n v="0"/>
  </r>
  <r>
    <s v="B002560"/>
    <s v="Antidepressant"/>
    <s v="Line 1"/>
    <d v="2024-06-22T00:00:00"/>
    <s v="Team C"/>
    <n v="21.84"/>
    <n v="40.43"/>
    <n v="316"/>
    <n v="50"/>
    <n v="7.29"/>
    <n v="99.52"/>
    <n v="6.58"/>
    <n v="123.1"/>
    <n v="92.68"/>
    <n v="94.18"/>
    <s v="Pass"/>
    <s v="No"/>
    <s v="None"/>
    <s v="None"/>
    <x v="19"/>
    <n v="0"/>
    <n v="0"/>
    <n v="0"/>
    <n v="0"/>
    <n v="0"/>
    <n v="0"/>
  </r>
  <r>
    <s v="B002561"/>
    <s v="COX-2 Inhibitor"/>
    <s v="Line 3"/>
    <d v="2024-08-04T00:00:00"/>
    <s v="Team A"/>
    <n v="22.28"/>
    <n v="40.31"/>
    <n v="332"/>
    <n v="42.4"/>
    <n v="6.52"/>
    <n v="99.23"/>
    <n v="6.82"/>
    <n v="141.80000000000001"/>
    <n v="88.28"/>
    <n v="93.95"/>
    <s v="Pass"/>
    <s v="No"/>
    <s v="None"/>
    <s v="None"/>
    <x v="14"/>
    <n v="0"/>
    <n v="0"/>
    <n v="0"/>
    <n v="0"/>
    <n v="0"/>
    <n v="0"/>
  </r>
  <r>
    <s v="B002562"/>
    <s v="COX-2 Inhibitor"/>
    <s v="Line 2"/>
    <d v="2025-03-11T00:00:00"/>
    <s v="Team C"/>
    <n v="23.93"/>
    <n v="42.62"/>
    <n v="328"/>
    <n v="35"/>
    <n v="6.76"/>
    <n v="99.34"/>
    <n v="6.93"/>
    <n v="110.8"/>
    <n v="86.98"/>
    <n v="94.47"/>
    <s v="Pass"/>
    <s v="No"/>
    <s v="None"/>
    <s v="None"/>
    <x v="11"/>
    <n v="0"/>
    <n v="0"/>
    <n v="0"/>
    <n v="0"/>
    <n v="0"/>
    <n v="0"/>
  </r>
  <r>
    <s v="B002563"/>
    <s v="COX-2 Inhibitor"/>
    <s v="Line 1"/>
    <d v="2024-10-20T00:00:00"/>
    <s v="Team A"/>
    <n v="21.79"/>
    <n v="47.06"/>
    <n v="363"/>
    <n v="37.700000000000003"/>
    <n v="7.16"/>
    <n v="99.27"/>
    <n v="6.57"/>
    <n v="98.8"/>
    <n v="87.56"/>
    <n v="96.17"/>
    <s v="Pass"/>
    <s v="No"/>
    <s v="None"/>
    <s v="None"/>
    <x v="20"/>
    <n v="0"/>
    <n v="0"/>
    <n v="0"/>
    <n v="0"/>
    <n v="0"/>
    <n v="0"/>
  </r>
  <r>
    <s v="B002564"/>
    <s v="GLP-1 Agonist"/>
    <s v="Line 1"/>
    <d v="2024-04-24T00:00:00"/>
    <s v="Team A"/>
    <n v="22.31"/>
    <n v="37.5"/>
    <n v="316"/>
    <n v="46.1"/>
    <n v="8.9499999999999993"/>
    <n v="99.25"/>
    <n v="7.06"/>
    <n v="139.69999999999999"/>
    <n v="87.79"/>
    <n v="96.58"/>
    <s v="Pass"/>
    <s v="No"/>
    <s v="None"/>
    <s v="None"/>
    <x v="13"/>
    <n v="0"/>
    <n v="0"/>
    <n v="0"/>
    <n v="0"/>
    <n v="0"/>
    <n v="0"/>
  </r>
  <r>
    <s v="B002565"/>
    <s v="COX2 Inhibitor"/>
    <s v="Line 3"/>
    <d v="2025-02-21T00:00:00"/>
    <s v="Team C"/>
    <n v="21.63"/>
    <n v="37.659999999999997"/>
    <n v="323"/>
    <n v="42.2"/>
    <n v="7.89"/>
    <n v="98.99"/>
    <n v="6.66"/>
    <n v="117"/>
    <n v="84.69"/>
    <n v="95.69"/>
    <s v="Failed"/>
    <s v="No"/>
    <s v="None"/>
    <s v="None"/>
    <x v="1"/>
    <n v="0"/>
    <n v="0"/>
    <n v="0"/>
    <n v="0"/>
    <n v="0"/>
    <n v="0"/>
  </r>
  <r>
    <s v="B002566"/>
    <s v="GLP-1 Agonist"/>
    <s v="Line 1"/>
    <d v="2025-12-01T00:00:00"/>
    <s v="Team A"/>
    <n v="21.99"/>
    <n v="45.75"/>
    <n v="321"/>
    <n v="47.3"/>
    <n v="7.22"/>
    <m/>
    <n v="7.02"/>
    <n v="139.69999999999999"/>
    <n v="88.53"/>
    <n v="95.83"/>
    <s v="Pass"/>
    <s v="No"/>
    <s v="None"/>
    <s v="None"/>
    <x v="6"/>
    <n v="0"/>
    <n v="0"/>
    <n v="1"/>
    <n v="0"/>
    <n v="0"/>
    <n v="0"/>
  </r>
  <r>
    <s v="B002567"/>
    <s v="Antidepressant"/>
    <s v="Line 2"/>
    <d v="2024-04-07T00:00:00"/>
    <s v="Team D"/>
    <n v="22.53"/>
    <n v="44"/>
    <n v="317"/>
    <n v="38.5"/>
    <n v="7.35"/>
    <n v="99"/>
    <n v="6.84"/>
    <n v="123"/>
    <n v="88.92"/>
    <n v="91.99"/>
    <s v="Pass"/>
    <s v="No"/>
    <s v="None"/>
    <s v="None"/>
    <x v="13"/>
    <n v="0"/>
    <n v="0"/>
    <n v="0"/>
    <n v="0"/>
    <n v="0"/>
    <n v="0"/>
  </r>
  <r>
    <s v="B002568"/>
    <s v="Antidepressant"/>
    <s v="Line 1"/>
    <d v="2024-07-03T00:00:00"/>
    <s v="Team A"/>
    <n v="21.62"/>
    <n v="47.04"/>
    <n v="309"/>
    <n v="42"/>
    <n v="7.14"/>
    <n v="99.22"/>
    <n v="6.93"/>
    <n v="130"/>
    <n v="87.72"/>
    <n v="96.23"/>
    <s v="Pass"/>
    <s v="No"/>
    <s v="None"/>
    <s v="None"/>
    <x v="22"/>
    <n v="0"/>
    <n v="0"/>
    <n v="0"/>
    <n v="0"/>
    <n v="0"/>
    <n v="0"/>
  </r>
  <r>
    <s v="B002569"/>
    <s v="COX-2 Inhibitor"/>
    <s v="Line 1"/>
    <d v="2024-12-15T00:00:00"/>
    <s v="Team A"/>
    <n v="21.59"/>
    <n v="46.8"/>
    <n v="335"/>
    <n v="40.5"/>
    <n v="6.06"/>
    <n v="99.21"/>
    <n v="6.91"/>
    <n v="118.9"/>
    <n v="84.84"/>
    <n v="93.95"/>
    <s v="Pass"/>
    <s v="No"/>
    <s v="None"/>
    <s v="None"/>
    <x v="16"/>
    <n v="0"/>
    <n v="0"/>
    <n v="0"/>
    <n v="0"/>
    <n v="0"/>
    <n v="0"/>
  </r>
  <r>
    <s v="B002570"/>
    <s v="AED"/>
    <s v="Line 3"/>
    <d v="2025-06-15T00:00:00"/>
    <s v="Team D"/>
    <n v="20.32"/>
    <n v="54.9"/>
    <n v="301"/>
    <n v="40"/>
    <n v="7.63"/>
    <n v="98.64"/>
    <n v="7.23"/>
    <n v="126.8"/>
    <n v="89.33"/>
    <n v="94.99"/>
    <s v="Pass"/>
    <s v="No"/>
    <s v="None"/>
    <s v="None"/>
    <x v="2"/>
    <n v="0"/>
    <n v="0"/>
    <n v="0"/>
    <n v="0"/>
    <n v="0"/>
    <n v="0"/>
  </r>
  <r>
    <s v="B002571"/>
    <s v="Antidepressant"/>
    <s v="Line 1"/>
    <d v="2024-04-09T00:00:00"/>
    <s v="Team A"/>
    <n v="21.54"/>
    <n v="47.57"/>
    <n v="296"/>
    <n v="43.7"/>
    <n v="8.1199999999999992"/>
    <n v="98.93"/>
    <n v="6.7"/>
    <n v="136.6"/>
    <n v="86.01"/>
    <n v="96.25"/>
    <s v="Pass"/>
    <s v="No"/>
    <s v="None"/>
    <s v="None"/>
    <x v="13"/>
    <n v="0"/>
    <n v="0"/>
    <n v="0"/>
    <n v="0"/>
    <n v="0"/>
    <n v="0"/>
  </r>
  <r>
    <s v="B002572"/>
    <s v="COX-2 Inhibitor"/>
    <s v="Line 1"/>
    <d v="2024-06-17T00:00:00"/>
    <s v="Team D"/>
    <m/>
    <n v="39.380000000000003"/>
    <n v="354"/>
    <n v="29.3"/>
    <n v="6.95"/>
    <n v="99.68"/>
    <n v="6.58"/>
    <n v="92"/>
    <n v="90.9"/>
    <n v="94.64"/>
    <s v="Pass"/>
    <s v="No"/>
    <s v="None"/>
    <s v="None"/>
    <x v="19"/>
    <n v="1"/>
    <n v="0"/>
    <n v="0"/>
    <n v="0"/>
    <n v="0"/>
    <n v="0"/>
  </r>
  <r>
    <s v="B002573"/>
    <s v="COX-2 Inhibitor"/>
    <s v="Line 2"/>
    <d v="2024-06-20T00:00:00"/>
    <s v="Team B"/>
    <n v="21.69"/>
    <n v="45.35"/>
    <n v="336"/>
    <n v="44.1"/>
    <n v="6.26"/>
    <n v="98.67"/>
    <n v="6.76"/>
    <n v="111.5"/>
    <n v="87.26"/>
    <n v="93.3"/>
    <s v="Pass"/>
    <s v="No"/>
    <s v="None"/>
    <s v="None"/>
    <x v="19"/>
    <n v="0"/>
    <n v="0"/>
    <n v="0"/>
    <n v="0"/>
    <n v="0"/>
    <n v="0"/>
  </r>
  <r>
    <s v="B002574"/>
    <s v="AED"/>
    <s v="Line 3"/>
    <d v="2025-03-26T00:00:00"/>
    <s v="Team D"/>
    <n v="21.87"/>
    <n v="41.21"/>
    <n v="326"/>
    <n v="49.4"/>
    <n v="7.81"/>
    <n v="99.18"/>
    <n v="7.08"/>
    <n v="128.1"/>
    <n v="82.12"/>
    <n v="92.62"/>
    <s v="Pass"/>
    <s v="No"/>
    <s v="None"/>
    <s v="None"/>
    <x v="11"/>
    <n v="0"/>
    <n v="0"/>
    <n v="0"/>
    <n v="0"/>
    <n v="0"/>
    <n v="0"/>
  </r>
  <r>
    <s v="B002575"/>
    <s v="GLP-1 Agonist"/>
    <s v="Line1"/>
    <d v="2024-03-01T00:00:00"/>
    <s v="Team D"/>
    <n v="20.39"/>
    <n v="37.729999999999997"/>
    <n v="305"/>
    <n v="57"/>
    <n v="8.3800000000000008"/>
    <n v="99.35"/>
    <n v="6.61"/>
    <n v="129"/>
    <n v="83.88"/>
    <n v="91.73"/>
    <s v="Pass"/>
    <s v="No"/>
    <s v="None"/>
    <s v="None"/>
    <x v="21"/>
    <n v="0"/>
    <n v="0"/>
    <n v="0"/>
    <n v="0"/>
    <n v="0"/>
    <n v="0"/>
  </r>
  <r>
    <s v="B002576"/>
    <s v="COX-2 Inhibitor"/>
    <s v="Line 1"/>
    <d v="2025-04-26T00:00:00"/>
    <s v="Team A"/>
    <n v="22.32"/>
    <n v="35.94"/>
    <n v="350"/>
    <n v="30.9"/>
    <n v="5.4"/>
    <n v="99.44"/>
    <n v="6.54"/>
    <n v="108.7"/>
    <n v="87.62"/>
    <n v="95.09"/>
    <s v="Pass"/>
    <s v="No"/>
    <s v="None"/>
    <s v="None"/>
    <x v="7"/>
    <n v="0"/>
    <n v="0"/>
    <n v="0"/>
    <n v="0"/>
    <n v="0"/>
    <n v="0"/>
  </r>
  <r>
    <s v="B002577"/>
    <s v="COX-2 Inhibitor"/>
    <s v="Line3"/>
    <d v="2024-11-07T00:00:00"/>
    <s v="Team B"/>
    <n v="21.64"/>
    <n v="41.57"/>
    <n v="303"/>
    <n v="45.7"/>
    <n v="6.29"/>
    <n v="99.73"/>
    <n v="6.51"/>
    <n v="120.6"/>
    <n v="85.57"/>
    <n v="94.05"/>
    <s v="Pass"/>
    <s v="No"/>
    <s v="None"/>
    <s v="None"/>
    <x v="5"/>
    <n v="0"/>
    <n v="0"/>
    <n v="0"/>
    <n v="0"/>
    <n v="0"/>
    <n v="0"/>
  </r>
  <r>
    <s v="B002578"/>
    <s v="AED"/>
    <s v="Line 3"/>
    <d v="2024-08-28T00:00:00"/>
    <s v="Team C"/>
    <n v="21.74"/>
    <n v="46.73"/>
    <n v="299"/>
    <n v="51.6"/>
    <n v="7.97"/>
    <n v="99.16"/>
    <n v="6.81"/>
    <n v="145.80000000000001"/>
    <n v="86.16"/>
    <n v="94.38"/>
    <s v="Pass"/>
    <s v="No"/>
    <s v="None"/>
    <s v="None"/>
    <x v="14"/>
    <n v="0"/>
    <n v="0"/>
    <n v="0"/>
    <n v="0"/>
    <n v="0"/>
    <n v="0"/>
  </r>
  <r>
    <s v="B002579"/>
    <s v="Antidepressant"/>
    <s v="Line 3"/>
    <d v="2025-09-22T00:00:00"/>
    <s v="Team D"/>
    <n v="21.62"/>
    <n v="41.67"/>
    <n v="330"/>
    <n v="41.5"/>
    <n v="7.42"/>
    <n v="99.19"/>
    <n v="6.91"/>
    <n v="126.3"/>
    <n v="89.04"/>
    <n v="96.23"/>
    <s v="Pass"/>
    <s v="No"/>
    <s v="None"/>
    <s v="None"/>
    <x v="9"/>
    <n v="0"/>
    <n v="0"/>
    <n v="0"/>
    <n v="0"/>
    <n v="0"/>
    <n v="0"/>
  </r>
  <r>
    <s v="B002580"/>
    <s v="AED"/>
    <s v="Line 3"/>
    <d v="2025-08-21T00:00:00"/>
    <s v="Team A"/>
    <n v="20.91"/>
    <n v="38.5"/>
    <n v="292"/>
    <n v="43.4"/>
    <n v="6.58"/>
    <n v="98.91"/>
    <n v="6.78"/>
    <n v="129.4"/>
    <n v="86.64"/>
    <n v="92.7"/>
    <s v="Pass"/>
    <s v="No"/>
    <s v="None"/>
    <s v="None"/>
    <x v="23"/>
    <n v="0"/>
    <n v="0"/>
    <n v="0"/>
    <n v="0"/>
    <n v="0"/>
    <n v="0"/>
  </r>
  <r>
    <s v="B002580"/>
    <s v="AED"/>
    <s v="Line 3"/>
    <d v="2025-08-21T00:00:00"/>
    <s v="Team A"/>
    <n v="20.91"/>
    <n v="38.5"/>
    <n v="292"/>
    <n v="43.4"/>
    <n v="6.58"/>
    <n v="98.91"/>
    <n v="6.78"/>
    <n v="129.4"/>
    <n v="86.64"/>
    <n v="92.7"/>
    <s v="Pass"/>
    <s v="No"/>
    <s v="None"/>
    <s v="None"/>
    <x v="23"/>
    <n v="0"/>
    <n v="0"/>
    <n v="0"/>
    <n v="0"/>
    <n v="0"/>
    <n v="0"/>
  </r>
  <r>
    <s v="B002581"/>
    <s v="Antidepressant"/>
    <s v="Line 3"/>
    <d v="2025-08-09T00:00:00"/>
    <s v="Team A"/>
    <n v="21.51"/>
    <n v="34.380000000000003"/>
    <n v="327"/>
    <n v="36.5"/>
    <n v="7.37"/>
    <n v="99.3"/>
    <n v="6.41"/>
    <n v="120.2"/>
    <n v="86.44"/>
    <n v="94.02"/>
    <s v="Pass"/>
    <s v="No"/>
    <s v="None"/>
    <s v="None"/>
    <x v="23"/>
    <n v="0"/>
    <n v="0"/>
    <n v="0"/>
    <n v="0"/>
    <n v="0"/>
    <n v="0"/>
  </r>
  <r>
    <s v="B002582"/>
    <s v="AED"/>
    <s v="Line 2"/>
    <d v="2025-10-09T00:00:00"/>
    <s v="Team B"/>
    <n v="21.1"/>
    <n v="54.56"/>
    <n v="290"/>
    <n v="36.6"/>
    <n v="7.6"/>
    <n v="99.01"/>
    <n v="7.07"/>
    <n v="115.9"/>
    <n v="86.79"/>
    <n v="93.27"/>
    <s v="Pass"/>
    <s v="No"/>
    <s v="None"/>
    <s v="None"/>
    <x v="17"/>
    <n v="0"/>
    <n v="0"/>
    <n v="0"/>
    <n v="0"/>
    <n v="0"/>
    <n v="0"/>
  </r>
  <r>
    <s v="B002583"/>
    <s v="Antidepressant"/>
    <s v="Line 1"/>
    <d v="2024-06-19T00:00:00"/>
    <s v="Team A"/>
    <n v="21.01"/>
    <n v="43.63"/>
    <n v="320"/>
    <n v="37.9"/>
    <n v="6.74"/>
    <n v="99.1"/>
    <n v="7.07"/>
    <n v="130.1"/>
    <n v="87.28"/>
    <n v="94.15"/>
    <s v="Pass"/>
    <s v="No"/>
    <s v="None"/>
    <s v="None"/>
    <x v="19"/>
    <n v="0"/>
    <n v="0"/>
    <n v="0"/>
    <n v="0"/>
    <n v="0"/>
    <n v="0"/>
  </r>
  <r>
    <s v="B002584"/>
    <s v="Antidepressant"/>
    <s v="Line 3"/>
    <d v="2025-09-17T00:00:00"/>
    <s v="Team B"/>
    <n v="22.81"/>
    <n v="37.880000000000003"/>
    <n v="349"/>
    <n v="35.6"/>
    <n v="7.16"/>
    <n v="98.9"/>
    <n v="6.52"/>
    <n v="133.80000000000001"/>
    <n v="83.85"/>
    <n v="94.4"/>
    <s v="Pass"/>
    <s v="No"/>
    <s v="None"/>
    <s v="None"/>
    <x v="9"/>
    <n v="0"/>
    <n v="0"/>
    <n v="0"/>
    <n v="0"/>
    <n v="0"/>
    <n v="0"/>
  </r>
  <r>
    <s v="B002585"/>
    <s v="Antidepressant"/>
    <s v="Line 3"/>
    <d v="2024-05-08T00:00:00"/>
    <s v="Team A"/>
    <n v="21.73"/>
    <n v="44.31"/>
    <n v="334"/>
    <n v="52.3"/>
    <n v="8.02"/>
    <n v="98.7"/>
    <n v="6.9"/>
    <n v="123.7"/>
    <n v="85.71"/>
    <n v="93.17"/>
    <s v="Pass"/>
    <s v="No"/>
    <s v="None"/>
    <s v="None"/>
    <x v="3"/>
    <n v="0"/>
    <n v="0"/>
    <n v="0"/>
    <n v="0"/>
    <n v="0"/>
    <n v="0"/>
  </r>
  <r>
    <s v="B002586"/>
    <s v="GLP-1 Agonist"/>
    <s v="Line 3"/>
    <d v="2024-08-29T00:00:00"/>
    <s v="Team D"/>
    <n v="19.850000000000001"/>
    <n v="50.95"/>
    <n v="267"/>
    <n v="41.2"/>
    <n v="8.15"/>
    <n v="98.84"/>
    <n v="7.32"/>
    <n v="150.19999999999999"/>
    <n v="82.95"/>
    <n v="91.39"/>
    <s v="Failed"/>
    <s v="No"/>
    <s v="None"/>
    <s v="None"/>
    <x v="14"/>
    <n v="0"/>
    <n v="0"/>
    <n v="0"/>
    <n v="0"/>
    <n v="0"/>
    <n v="0"/>
  </r>
  <r>
    <s v="B002587"/>
    <s v="GLP-1 Agonist"/>
    <s v="Line 2"/>
    <d v="2025-02-10T00:00:00"/>
    <s v="Team D"/>
    <n v="21.03"/>
    <n v="43.1"/>
    <n v="315"/>
    <n v="48.8"/>
    <n v="6.91"/>
    <n v="98.48"/>
    <n v="7.01"/>
    <n v="133.69999999999999"/>
    <n v="85.72"/>
    <n v="93.23"/>
    <s v="Pass"/>
    <s v="No"/>
    <s v="None"/>
    <s v="None"/>
    <x v="1"/>
    <n v="0"/>
    <n v="0"/>
    <n v="0"/>
    <n v="0"/>
    <n v="0"/>
    <n v="0"/>
  </r>
  <r>
    <s v="B002588"/>
    <s v="Antidepressant"/>
    <s v="Line 1"/>
    <d v="2025-06-28T00:00:00"/>
    <s v="Team A"/>
    <n v="22.69"/>
    <n v="28.06"/>
    <n v="353"/>
    <n v="43.4"/>
    <n v="6.55"/>
    <n v="99.16"/>
    <n v="6.82"/>
    <n v="119.2"/>
    <n v="84.54"/>
    <n v="94.35"/>
    <s v="Pass"/>
    <s v="No"/>
    <s v="None"/>
    <s v="None"/>
    <x v="2"/>
    <n v="0"/>
    <n v="0"/>
    <n v="0"/>
    <n v="0"/>
    <n v="0"/>
    <n v="0"/>
  </r>
  <r>
    <s v="B002589"/>
    <s v="GLP-1 Agonist"/>
    <s v="Line 2"/>
    <d v="2025-02-26T00:00:00"/>
    <s v="Team C"/>
    <n v="20.93"/>
    <n v="53.26"/>
    <n v="350"/>
    <n v="50"/>
    <n v="7.65"/>
    <n v="98.06"/>
    <n v="7.09"/>
    <n v="144.80000000000001"/>
    <n v="82.69"/>
    <n v="92.32"/>
    <s v="Pass"/>
    <s v="No"/>
    <s v="None"/>
    <s v="None"/>
    <x v="1"/>
    <n v="0"/>
    <n v="0"/>
    <n v="0"/>
    <n v="0"/>
    <n v="0"/>
    <n v="0"/>
  </r>
  <r>
    <s v="B002590"/>
    <s v="GLP-1 Agonist"/>
    <s v="Line 2"/>
    <d v="2025-02-12T00:00:00"/>
    <s v="Team C"/>
    <n v="22.62"/>
    <n v="30.75"/>
    <n v="309"/>
    <n v="50.4"/>
    <n v="7.41"/>
    <n v="99.27"/>
    <n v="7"/>
    <n v="146"/>
    <n v="86.73"/>
    <n v="92.98"/>
    <s v="Pass"/>
    <s v="No"/>
    <s v="None"/>
    <s v="None"/>
    <x v="1"/>
    <n v="0"/>
    <n v="0"/>
    <n v="0"/>
    <n v="0"/>
    <n v="0"/>
    <n v="0"/>
  </r>
  <r>
    <s v="B002591"/>
    <s v="COX-2 Inhibitor"/>
    <s v="Line 2"/>
    <d v="2024-10-02T00:00:00"/>
    <s v="Team C"/>
    <n v="21.86"/>
    <n v="41.97"/>
    <n v="315"/>
    <n v="43.2"/>
    <n v="7.59"/>
    <n v="99.51"/>
    <n v="6.84"/>
    <n v="122.2"/>
    <n v="87.82"/>
    <n v="92.79"/>
    <s v="Pass"/>
    <s v="No"/>
    <s v="None"/>
    <s v="None"/>
    <x v="20"/>
    <n v="0"/>
    <n v="0"/>
    <n v="0"/>
    <n v="0"/>
    <n v="0"/>
    <n v="0"/>
  </r>
  <r>
    <s v="B002592"/>
    <s v="AED"/>
    <s v="Line 3"/>
    <d v="2025-03-09T00:00:00"/>
    <s v="Team D"/>
    <n v="22.18"/>
    <n v="38.33"/>
    <n v="323"/>
    <n v="44"/>
    <n v="7.97"/>
    <n v="99.04"/>
    <n v="6.84"/>
    <n v="128.6"/>
    <n v="82.42"/>
    <n v="94.34"/>
    <s v="Pass"/>
    <s v="No"/>
    <s v="None"/>
    <s v="None"/>
    <x v="11"/>
    <n v="0"/>
    <n v="0"/>
    <n v="0"/>
    <n v="0"/>
    <n v="0"/>
    <n v="0"/>
  </r>
  <r>
    <s v="B002593"/>
    <s v="COX-2 Inhibitor"/>
    <s v="Line 2"/>
    <d v="2024-12-13T00:00:00"/>
    <s v="Team C"/>
    <m/>
    <n v="39.299999999999997"/>
    <n v="369"/>
    <n v="38.5"/>
    <n v="6.01"/>
    <n v="99.7"/>
    <n v="6.48"/>
    <n v="130.1"/>
    <n v="87.38"/>
    <n v="96.74"/>
    <s v="Pass"/>
    <s v="No"/>
    <s v="None"/>
    <s v="None"/>
    <x v="16"/>
    <n v="1"/>
    <n v="0"/>
    <n v="0"/>
    <n v="0"/>
    <n v="0"/>
    <n v="0"/>
  </r>
  <r>
    <s v="B002594"/>
    <s v="Antidepressant"/>
    <s v="Line 1"/>
    <d v="2024-12-14T00:00:00"/>
    <s v="Team C"/>
    <n v="22.34"/>
    <n v="43.42"/>
    <n v="317"/>
    <n v="40.4"/>
    <n v="6.83"/>
    <n v="99.45"/>
    <n v="6.7"/>
    <n v="118.3"/>
    <n v="88.87"/>
    <n v="94.75"/>
    <s v="Pass"/>
    <s v="No"/>
    <s v="None"/>
    <s v="None"/>
    <x v="16"/>
    <n v="0"/>
    <n v="0"/>
    <n v="0"/>
    <n v="0"/>
    <n v="0"/>
    <n v="0"/>
  </r>
  <r>
    <s v="B002595"/>
    <s v="GLP-1 Agonist"/>
    <s v="Line 2"/>
    <d v="2025-03-04T00:00:00"/>
    <s v="Team A"/>
    <n v="20.47"/>
    <n v="29.64"/>
    <n v="319"/>
    <n v="55.2"/>
    <n v="8.67"/>
    <n v="99.24"/>
    <n v="6.53"/>
    <n v="143.6"/>
    <n v="83.05"/>
    <n v="93.33"/>
    <s v="Pass"/>
    <s v="Yes"/>
    <s v="Documentation"/>
    <s v="Major"/>
    <x v="11"/>
    <n v="0"/>
    <n v="0"/>
    <n v="0"/>
    <n v="0"/>
    <n v="0"/>
    <n v="0"/>
  </r>
  <r>
    <s v="B002596"/>
    <s v="AED"/>
    <s v="Line 2"/>
    <d v="2025-03-14T00:00:00"/>
    <s v="Team A"/>
    <n v="21.09"/>
    <n v="43.55"/>
    <n v="300"/>
    <n v="56.5"/>
    <n v="7.35"/>
    <n v="98.95"/>
    <n v="6.99"/>
    <n v="154.5"/>
    <n v="83.87"/>
    <n v="92.33"/>
    <s v="Pass"/>
    <s v="No"/>
    <s v="None"/>
    <s v="None"/>
    <x v="11"/>
    <n v="0"/>
    <n v="0"/>
    <n v="0"/>
    <n v="0"/>
    <n v="0"/>
    <n v="0"/>
  </r>
  <r>
    <s v="B002597"/>
    <s v="Antidepressant"/>
    <s v="Line 3"/>
    <d v="2024-08-29T00:00:00"/>
    <s v="Team C"/>
    <n v="22.88"/>
    <n v="47.74"/>
    <n v="327"/>
    <n v="36.9"/>
    <n v="7.64"/>
    <n v="98.86"/>
    <n v="6.94"/>
    <n v="111.8"/>
    <n v="88.85"/>
    <n v="92.36"/>
    <s v="Pass"/>
    <s v="No"/>
    <s v="None"/>
    <s v="None"/>
    <x v="14"/>
    <n v="0"/>
    <n v="0"/>
    <n v="0"/>
    <n v="0"/>
    <n v="0"/>
    <n v="0"/>
  </r>
  <r>
    <s v="B002598"/>
    <s v="GLP-1 Agonist"/>
    <s v="Line 2"/>
    <d v="2024-04-09T00:00:00"/>
    <s v="Team D"/>
    <n v="20.9"/>
    <n v="35.78"/>
    <n v="255"/>
    <n v="36.799999999999997"/>
    <n v="8.17"/>
    <n v="99.16"/>
    <n v="6.92"/>
    <n v="127.3"/>
    <n v="87.81"/>
    <n v="93.83"/>
    <s v="Pass"/>
    <s v="No"/>
    <s v="None"/>
    <s v="None"/>
    <x v="13"/>
    <n v="0"/>
    <n v="0"/>
    <n v="0"/>
    <n v="0"/>
    <n v="0"/>
    <n v="0"/>
  </r>
  <r>
    <s v="B002599"/>
    <s v="AED"/>
    <s v="Line 2"/>
    <d v="2024-08-06T00:00:00"/>
    <s v="Team B"/>
    <n v="22.53"/>
    <n v="37.049999999999997"/>
    <n v="298"/>
    <n v="48.1"/>
    <n v="8.08"/>
    <n v="99"/>
    <n v="6.81"/>
    <n v="142.6"/>
    <n v="83.95"/>
    <n v="90.9"/>
    <s v="Pass"/>
    <s v="No"/>
    <s v="None"/>
    <s v="None"/>
    <x v="14"/>
    <n v="0"/>
    <n v="0"/>
    <n v="0"/>
    <n v="0"/>
    <n v="0"/>
    <n v="0"/>
  </r>
  <r>
    <s v="B002600"/>
    <s v="AED"/>
    <s v="Line 2"/>
    <d v="2024-10-25T00:00:00"/>
    <s v="Team C"/>
    <n v="21.48"/>
    <n v="43.3"/>
    <n v="315"/>
    <n v="50.9"/>
    <n v="7.61"/>
    <n v="99.13"/>
    <n v="7.08"/>
    <n v="140.1"/>
    <n v="85.69"/>
    <n v="93.17"/>
    <s v="Pass"/>
    <s v="No"/>
    <s v="None"/>
    <s v="None"/>
    <x v="20"/>
    <n v="0"/>
    <n v="0"/>
    <n v="0"/>
    <n v="0"/>
    <n v="0"/>
    <n v="0"/>
  </r>
  <r>
    <s v="B002601"/>
    <s v="GLP-1 Agonist"/>
    <s v="Line 2"/>
    <d v="2024-04-27T00:00:00"/>
    <s v="Team A"/>
    <n v="21.61"/>
    <n v="38.31"/>
    <n v="293"/>
    <n v="58.8"/>
    <n v="8.86"/>
    <n v="99.12"/>
    <n v="6.98"/>
    <n v="154.80000000000001"/>
    <n v="83.13"/>
    <n v="90.71"/>
    <s v="Pass"/>
    <s v="Yes"/>
    <s v="Documentation"/>
    <s v="Major"/>
    <x v="13"/>
    <n v="0"/>
    <n v="0"/>
    <n v="0"/>
    <n v="0"/>
    <n v="0"/>
    <n v="0"/>
  </r>
  <r>
    <s v="B002602"/>
    <s v="COX-2 Inhibitor"/>
    <s v="Line 1"/>
    <d v="2024-05-09T00:00:00"/>
    <s v="Team B"/>
    <n v="21.46"/>
    <n v="40.020000000000003"/>
    <n v="317"/>
    <n v="42.1"/>
    <n v="6.45"/>
    <n v="99.18"/>
    <n v="6.6"/>
    <n v="108.9"/>
    <n v="92.06"/>
    <n v="96.6"/>
    <s v="Pass"/>
    <s v="No"/>
    <s v="None"/>
    <s v="None"/>
    <x v="3"/>
    <n v="0"/>
    <n v="0"/>
    <n v="0"/>
    <n v="0"/>
    <n v="0"/>
    <n v="0"/>
  </r>
  <r>
    <s v="B002603"/>
    <s v="GLP-1 Agonist"/>
    <s v="Line 3"/>
    <d v="2025-11-26T00:00:00"/>
    <s v="Team D"/>
    <n v="21.04"/>
    <n v="34.06"/>
    <n v="291"/>
    <n v="56.2"/>
    <n v="9.8000000000000007"/>
    <n v="99.31"/>
    <n v="6.9"/>
    <n v="149"/>
    <n v="83.7"/>
    <n v="92.04"/>
    <s v="Pass"/>
    <s v="No"/>
    <s v="None"/>
    <s v="None"/>
    <x v="18"/>
    <n v="0"/>
    <n v="0"/>
    <n v="0"/>
    <n v="0"/>
    <n v="0"/>
    <n v="0"/>
  </r>
  <r>
    <s v="B002604"/>
    <s v="COX-2 Inhibitor"/>
    <s v="Line 3"/>
    <d v="2024-07-23T00:00:00"/>
    <s v="Team C"/>
    <n v="21.84"/>
    <n v="45.6"/>
    <n v="346"/>
    <n v="48.6"/>
    <n v="7.45"/>
    <n v="99.05"/>
    <n v="7"/>
    <n v="125.3"/>
    <n v="86.78"/>
    <n v="95.97"/>
    <s v="Pass"/>
    <s v="No"/>
    <s v="None"/>
    <s v="None"/>
    <x v="22"/>
    <n v="0"/>
    <n v="0"/>
    <n v="0"/>
    <n v="0"/>
    <n v="0"/>
    <n v="0"/>
  </r>
  <r>
    <s v="B002605"/>
    <s v="Antidepressant"/>
    <s v="Line 2"/>
    <d v="2025-06-24T00:00:00"/>
    <s v="Team A"/>
    <n v="22.17"/>
    <n v="44.98"/>
    <n v="318"/>
    <n v="49.1"/>
    <n v="7.88"/>
    <n v="99.04"/>
    <n v="6.92"/>
    <n v="151.6"/>
    <n v="87"/>
    <n v="93.5"/>
    <s v="Pass"/>
    <s v="No"/>
    <s v="None"/>
    <s v="None"/>
    <x v="2"/>
    <n v="0"/>
    <n v="0"/>
    <n v="0"/>
    <n v="0"/>
    <n v="0"/>
    <n v="0"/>
  </r>
  <r>
    <s v="B002606"/>
    <s v="Antidepressant"/>
    <s v="Line 2"/>
    <d v="2024-04-03T00:00:00"/>
    <s v="Team D"/>
    <n v="22.07"/>
    <n v="36.67"/>
    <n v="321"/>
    <n v="46.8"/>
    <n v="6.97"/>
    <n v="98.89"/>
    <n v="6.67"/>
    <n v="136.9"/>
    <n v="86.12"/>
    <n v="92.99"/>
    <s v="Pass"/>
    <s v="No"/>
    <s v="None"/>
    <s v="None"/>
    <x v="13"/>
    <n v="0"/>
    <n v="0"/>
    <n v="0"/>
    <n v="0"/>
    <n v="0"/>
    <n v="0"/>
  </r>
  <r>
    <s v="B002607"/>
    <s v="COX-2 Inhibitor"/>
    <s v="Line1"/>
    <d v="2025-12-11T00:00:00"/>
    <s v="Team D"/>
    <n v="22.85"/>
    <n v="38.36"/>
    <n v="353"/>
    <n v="29.9"/>
    <n v="6.59"/>
    <n v="99.16"/>
    <n v="6.64"/>
    <n v="112.2"/>
    <n v="88.87"/>
    <n v="92.09"/>
    <s v="Pass"/>
    <s v="No"/>
    <s v="None"/>
    <s v="None"/>
    <x v="6"/>
    <n v="0"/>
    <n v="0"/>
    <n v="0"/>
    <n v="0"/>
    <n v="0"/>
    <n v="0"/>
  </r>
  <r>
    <s v="B002608"/>
    <s v="Antidepressant"/>
    <s v="Line 2"/>
    <d v="2024-06-04T00:00:00"/>
    <s v="Team B"/>
    <n v="21.63"/>
    <n v="42.68"/>
    <n v="314"/>
    <n v="42"/>
    <n v="7.3"/>
    <n v="99.69"/>
    <n v="6.87"/>
    <n v="128.69999999999999"/>
    <n v="88.72"/>
    <n v="96.01"/>
    <s v="Pass"/>
    <s v="No"/>
    <s v="None"/>
    <s v="None"/>
    <x v="19"/>
    <n v="0"/>
    <n v="0"/>
    <n v="0"/>
    <n v="0"/>
    <n v="0"/>
    <n v="0"/>
  </r>
  <r>
    <s v="B002609"/>
    <s v="COX-2 Inhibitor"/>
    <s v="Line 2"/>
    <d v="2024-10-14T00:00:00"/>
    <s v="Team B"/>
    <n v="21.8"/>
    <n v="38.18"/>
    <n v="364"/>
    <n v="39.700000000000003"/>
    <n v="6.15"/>
    <n v="98.99"/>
    <n v="6.59"/>
    <n v="120.8"/>
    <n v="89.43"/>
    <n v="93.99"/>
    <s v="Pass"/>
    <s v="No"/>
    <s v="None"/>
    <s v="None"/>
    <x v="20"/>
    <n v="0"/>
    <n v="0"/>
    <n v="0"/>
    <n v="0"/>
    <n v="0"/>
    <n v="0"/>
  </r>
  <r>
    <s v="B002610"/>
    <s v="GLP-1 Agonist"/>
    <s v="Line 3"/>
    <d v="2025-07-25T00:00:00"/>
    <s v="Team C"/>
    <n v="21.64"/>
    <n v="40.89"/>
    <n v="282"/>
    <n v="48"/>
    <n v="7.62"/>
    <n v="99.01"/>
    <n v="6.92"/>
    <n v="146.69999999999999"/>
    <n v="89.99"/>
    <n v="92.75"/>
    <s v="Pass"/>
    <s v="Yes"/>
    <s v="Equipment"/>
    <s v="Minor"/>
    <x v="10"/>
    <n v="0"/>
    <n v="0"/>
    <n v="0"/>
    <n v="0"/>
    <n v="0"/>
    <n v="0"/>
  </r>
  <r>
    <s v="B002611"/>
    <s v="AED"/>
    <s v="Line 1"/>
    <d v="2024-05-27T00:00:00"/>
    <s v="Team D"/>
    <n v="21.03"/>
    <n v="51.34"/>
    <n v="350"/>
    <n v="44.8"/>
    <n v="7.18"/>
    <n v="98.76"/>
    <n v="7.04"/>
    <n v="122.1"/>
    <n v="88.67"/>
    <n v="95.88"/>
    <s v="Pass"/>
    <s v="No"/>
    <s v="None"/>
    <s v="None"/>
    <x v="3"/>
    <n v="0"/>
    <n v="0"/>
    <n v="0"/>
    <n v="0"/>
    <n v="0"/>
    <n v="0"/>
  </r>
  <r>
    <s v="B002612"/>
    <s v="AED"/>
    <s v="Line 3"/>
    <d v="2025-02-05T00:00:00"/>
    <s v="Team B"/>
    <n v="22.61"/>
    <n v="43.7"/>
    <n v="335"/>
    <n v="55.1"/>
    <n v="8.61"/>
    <n v="98.3"/>
    <n v="7.11"/>
    <n v="151.80000000000001"/>
    <n v="86.25"/>
    <n v="93.36"/>
    <s v="Pass"/>
    <s v="No"/>
    <s v="None"/>
    <s v="None"/>
    <x v="1"/>
    <n v="0"/>
    <n v="0"/>
    <n v="0"/>
    <n v="0"/>
    <n v="0"/>
    <n v="0"/>
  </r>
  <r>
    <s v="B002613"/>
    <s v="GLP-1 Agonist"/>
    <s v="Line 1"/>
    <d v="2025-07-28T00:00:00"/>
    <s v="Team A"/>
    <n v="21.41"/>
    <n v="33.93"/>
    <n v="294"/>
    <n v="42.8"/>
    <n v="6.61"/>
    <n v="99.19"/>
    <n v="6.97"/>
    <n v="45"/>
    <n v="88.51"/>
    <n v="92.17"/>
    <s v="Pass"/>
    <s v="No"/>
    <s v="None"/>
    <s v="None"/>
    <x v="10"/>
    <n v="0"/>
    <n v="0"/>
    <n v="0"/>
    <n v="0"/>
    <n v="0"/>
    <n v="0"/>
  </r>
  <r>
    <s v="B002614"/>
    <s v="COX-2 Inhibitor"/>
    <s v="Line 2"/>
    <d v="2024-01-18T00:00:00"/>
    <s v="Team A"/>
    <n v="22.26"/>
    <n v="44.96"/>
    <n v="335"/>
    <n v="42.4"/>
    <n v="6.55"/>
    <n v="98.98"/>
    <n v="6.7"/>
    <n v="124.1"/>
    <n v="86.39"/>
    <n v="93.92"/>
    <s v="Pass"/>
    <s v="Yes"/>
    <s v="Environmental"/>
    <s v="Minor"/>
    <x v="12"/>
    <n v="0"/>
    <n v="0"/>
    <n v="0"/>
    <n v="0"/>
    <n v="0"/>
    <n v="0"/>
  </r>
  <r>
    <s v="B002615"/>
    <s v="Antidepressant"/>
    <s v="Line 2"/>
    <d v="2024-01-19T00:00:00"/>
    <s v="Team D"/>
    <n v="22.35"/>
    <n v="41.11"/>
    <n v="324"/>
    <n v="43.7"/>
    <n v="7.78"/>
    <n v="99.18"/>
    <n v="6.89"/>
    <n v="120"/>
    <n v="84.62"/>
    <n v="92.4"/>
    <s v="Pass"/>
    <s v="No"/>
    <s v="None"/>
    <s v="None"/>
    <x v="12"/>
    <n v="0"/>
    <n v="0"/>
    <n v="0"/>
    <n v="0"/>
    <n v="0"/>
    <n v="0"/>
  </r>
  <r>
    <s v="B002616"/>
    <s v="GLP-1 Agonist"/>
    <s v="Line 1"/>
    <d v="2025-07-30T00:00:00"/>
    <s v="Team D"/>
    <n v="21.44"/>
    <n v="39.25"/>
    <n v="311"/>
    <n v="42.3"/>
    <n v="6.92"/>
    <n v="99.23"/>
    <n v="6.96"/>
    <n v="134.4"/>
    <n v="84.82"/>
    <n v="90.41"/>
    <s v="Pass"/>
    <s v="No"/>
    <s v="None"/>
    <s v="None"/>
    <x v="10"/>
    <n v="0"/>
    <n v="0"/>
    <n v="0"/>
    <n v="0"/>
    <n v="0"/>
    <n v="0"/>
  </r>
  <r>
    <s v="B002617"/>
    <s v="Antidepressant"/>
    <s v="Line 2"/>
    <d v="2024-07-11T00:00:00"/>
    <s v="Team D"/>
    <n v="20.76"/>
    <n v="44.38"/>
    <n v="340"/>
    <n v="36.1"/>
    <n v="7.48"/>
    <n v="99.14"/>
    <n v="6.88"/>
    <n v="130.9"/>
    <n v="90.28"/>
    <n v="94.55"/>
    <s v="Pass"/>
    <s v="No"/>
    <s v="None"/>
    <s v="None"/>
    <x v="22"/>
    <n v="0"/>
    <n v="0"/>
    <n v="0"/>
    <n v="0"/>
    <n v="0"/>
    <n v="0"/>
  </r>
  <r>
    <s v="B002618"/>
    <s v="AED"/>
    <s v="Line 3"/>
    <d v="2025-10-26T00:00:00"/>
    <s v="Team A"/>
    <n v="21"/>
    <n v="47.46"/>
    <n v="291"/>
    <n v="36.1"/>
    <n v="6.72"/>
    <n v="99"/>
    <n v="7.01"/>
    <n v="110.8"/>
    <n v="91.12"/>
    <n v="93.37"/>
    <s v="Pass"/>
    <s v="No"/>
    <s v="None"/>
    <s v="None"/>
    <x v="17"/>
    <n v="0"/>
    <n v="0"/>
    <n v="0"/>
    <n v="0"/>
    <n v="0"/>
    <n v="0"/>
  </r>
  <r>
    <s v="B002619"/>
    <s v="AED"/>
    <s v="Line 2"/>
    <d v="2025-11-08T00:00:00"/>
    <s v="Team A"/>
    <n v="22.59"/>
    <n v="44.18"/>
    <n v="323"/>
    <n v="46.7"/>
    <n v="6.85"/>
    <n v="98.69"/>
    <n v="6.68"/>
    <n v="130.80000000000001"/>
    <n v="88.01"/>
    <n v="94.34"/>
    <s v="Pass"/>
    <s v="No"/>
    <s v="None"/>
    <s v="None"/>
    <x v="18"/>
    <n v="0"/>
    <n v="0"/>
    <n v="0"/>
    <n v="0"/>
    <n v="0"/>
    <n v="0"/>
  </r>
  <r>
    <s v="B002620"/>
    <s v="AED"/>
    <s v="Line 1"/>
    <d v="2025-10-05T00:00:00"/>
    <s v="Team B"/>
    <n v="21.86"/>
    <n v="43.7"/>
    <n v="277"/>
    <n v="43.7"/>
    <n v="7.17"/>
    <n v="99.18"/>
    <n v="6.56"/>
    <n v="116.1"/>
    <n v="86.88"/>
    <n v="94.49"/>
    <s v="Pass"/>
    <s v="No"/>
    <s v="None"/>
    <s v="None"/>
    <x v="17"/>
    <n v="0"/>
    <n v="0"/>
    <n v="0"/>
    <n v="0"/>
    <n v="0"/>
    <n v="0"/>
  </r>
  <r>
    <s v="B002621"/>
    <s v="AED"/>
    <s v="Line 2"/>
    <d v="2025-12-29T00:00:00"/>
    <s v="Team A"/>
    <n v="20.54"/>
    <n v="54.32"/>
    <n v="312"/>
    <n v="39.5"/>
    <n v="8.14"/>
    <n v="98.78"/>
    <n v="7.11"/>
    <n v="124.8"/>
    <n v="91.39"/>
    <n v="92.42"/>
    <s v="Pass"/>
    <s v="No"/>
    <s v="None"/>
    <s v="None"/>
    <x v="6"/>
    <n v="0"/>
    <n v="0"/>
    <n v="0"/>
    <n v="0"/>
    <n v="0"/>
    <n v="0"/>
  </r>
  <r>
    <s v="B002622"/>
    <s v="AED"/>
    <s v="Line 1"/>
    <d v="2025-08-24T00:00:00"/>
    <s v="Team B"/>
    <n v="22.06"/>
    <n v="50"/>
    <n v="341"/>
    <n v="33.700000000000003"/>
    <n v="6.55"/>
    <n v="98.32"/>
    <n v="6.92"/>
    <n v="109.1"/>
    <n v="88.06"/>
    <n v="94.17"/>
    <s v="Pass"/>
    <s v="No"/>
    <s v="None"/>
    <s v="None"/>
    <x v="23"/>
    <n v="0"/>
    <n v="0"/>
    <n v="0"/>
    <n v="0"/>
    <n v="0"/>
    <n v="0"/>
  </r>
  <r>
    <s v="B002623"/>
    <s v="Antidepressant"/>
    <s v="Line 2"/>
    <d v="2024-10-07T00:00:00"/>
    <s v="Team C"/>
    <n v="21.58"/>
    <n v="46.17"/>
    <n v="294"/>
    <n v="44.4"/>
    <n v="6.13"/>
    <n v="99.26"/>
    <n v="6.67"/>
    <n v="129.30000000000001"/>
    <n v="84.75"/>
    <n v="92.23"/>
    <s v="Pass"/>
    <s v="No"/>
    <s v="None"/>
    <s v="None"/>
    <x v="20"/>
    <n v="0"/>
    <n v="0"/>
    <n v="0"/>
    <n v="0"/>
    <n v="0"/>
    <n v="0"/>
  </r>
  <r>
    <s v="B002624"/>
    <s v="AED"/>
    <s v="Line 2"/>
    <d v="2025-12-26T00:00:00"/>
    <s v="Team B"/>
    <n v="21.14"/>
    <n v="44.66"/>
    <n v="286"/>
    <n v="43"/>
    <n v="6.46"/>
    <n v="99.28"/>
    <n v="6.84"/>
    <n v="126"/>
    <n v="87.61"/>
    <n v="93.35"/>
    <s v="Pass"/>
    <s v="No"/>
    <s v="None"/>
    <s v="None"/>
    <x v="6"/>
    <n v="0"/>
    <n v="0"/>
    <n v="0"/>
    <n v="0"/>
    <n v="0"/>
    <n v="0"/>
  </r>
  <r>
    <s v="B002625"/>
    <s v="COX-2 Inhibitor"/>
    <s v="Line 1"/>
    <d v="2024-09-09T00:00:00"/>
    <s v="Team A"/>
    <n v="21.64"/>
    <n v="37.97"/>
    <n v="344"/>
    <n v="34.1"/>
    <n v="6.98"/>
    <n v="99.68"/>
    <n v="6.75"/>
    <n v="122"/>
    <n v="92.55"/>
    <n v="94.98"/>
    <s v="Pass"/>
    <s v="No"/>
    <s v="None"/>
    <s v="None"/>
    <x v="4"/>
    <n v="0"/>
    <n v="0"/>
    <n v="0"/>
    <n v="0"/>
    <n v="0"/>
    <n v="0"/>
  </r>
  <r>
    <s v="B002626"/>
    <s v="GLP-1 Agonist"/>
    <s v="Line 2"/>
    <d v="2025-03-04T00:00:00"/>
    <s v="Team B"/>
    <n v="22.25"/>
    <n v="45.64"/>
    <n v="325"/>
    <n v="42.7"/>
    <n v="6.87"/>
    <n v="99.43"/>
    <n v="7.1"/>
    <n v="146.5"/>
    <n v="84.8"/>
    <n v="92.59"/>
    <s v="Pass"/>
    <s v="No"/>
    <s v="None"/>
    <s v="None"/>
    <x v="11"/>
    <n v="0"/>
    <n v="0"/>
    <n v="0"/>
    <n v="0"/>
    <n v="0"/>
    <n v="0"/>
  </r>
  <r>
    <s v="B002627"/>
    <s v="COX-2 Inhibitor"/>
    <s v="Line 3"/>
    <d v="2024-01-05T00:00:00"/>
    <s v="Team C"/>
    <n v="21.03"/>
    <n v="43.72"/>
    <n v="346"/>
    <n v="38.200000000000003"/>
    <n v="7.61"/>
    <n v="99.38"/>
    <n v="6.82"/>
    <n v="120.6"/>
    <n v="84.62"/>
    <n v="94.91"/>
    <s v="Pass"/>
    <s v="No"/>
    <s v="None"/>
    <s v="None"/>
    <x v="12"/>
    <n v="0"/>
    <n v="0"/>
    <n v="0"/>
    <n v="0"/>
    <n v="0"/>
    <n v="0"/>
  </r>
  <r>
    <s v="B002628"/>
    <s v="GLP-1 Agonist"/>
    <s v="Line 3"/>
    <d v="2025-12-04T00:00:00"/>
    <s v="Team C"/>
    <n v="20.87"/>
    <n v="37.11"/>
    <n v="266"/>
    <n v="51.1"/>
    <n v="8.3000000000000007"/>
    <n v="99.11"/>
    <n v="6.98"/>
    <n v="150.6"/>
    <n v="84.93"/>
    <n v="92.09"/>
    <s v="Pass"/>
    <s v="No"/>
    <s v="None"/>
    <s v="None"/>
    <x v="6"/>
    <n v="0"/>
    <n v="0"/>
    <n v="0"/>
    <n v="0"/>
    <n v="0"/>
    <n v="0"/>
  </r>
  <r>
    <s v="B002629"/>
    <s v="GLP-1 Agonist"/>
    <s v="Line 1"/>
    <d v="2025-03-08T00:00:00"/>
    <s v="Team B"/>
    <n v="21.59"/>
    <n v="38.78"/>
    <n v="270"/>
    <n v="46.2"/>
    <n v="7.72"/>
    <n v="99.26"/>
    <n v="6.84"/>
    <n v="149.19999999999999"/>
    <n v="88.02"/>
    <n v="94.11"/>
    <s v="Pass"/>
    <s v="No"/>
    <s v="None"/>
    <s v="None"/>
    <x v="11"/>
    <n v="0"/>
    <n v="0"/>
    <n v="0"/>
    <n v="0"/>
    <n v="0"/>
    <n v="0"/>
  </r>
  <r>
    <s v="B002630"/>
    <s v="Antidepressant"/>
    <s v="Line 1"/>
    <d v="2025-11-24T00:00:00"/>
    <s v="Team B"/>
    <n v="23.18"/>
    <n v="37.17"/>
    <n v="322"/>
    <n v="34.5"/>
    <n v="6.9"/>
    <n v="98.89"/>
    <n v="6.82"/>
    <n v="111.4"/>
    <n v="82.83"/>
    <n v="92.26"/>
    <s v="Pass"/>
    <s v="No"/>
    <s v="None"/>
    <s v="None"/>
    <x v="18"/>
    <n v="0"/>
    <n v="0"/>
    <n v="0"/>
    <n v="0"/>
    <n v="0"/>
    <n v="0"/>
  </r>
  <r>
    <s v="B002631"/>
    <s v="Antidepressant"/>
    <s v="Line 2"/>
    <d v="2024-09-14T00:00:00"/>
    <s v="Team C"/>
    <n v="22.42"/>
    <n v="47.29"/>
    <n v="299"/>
    <n v="41.7"/>
    <n v="6.55"/>
    <n v="98.52"/>
    <n v="6.95"/>
    <n v="138.9"/>
    <n v="89.91"/>
    <n v="94.49"/>
    <s v="Pass"/>
    <s v="No"/>
    <s v="None"/>
    <s v="None"/>
    <x v="4"/>
    <n v="0"/>
    <n v="0"/>
    <n v="0"/>
    <n v="0"/>
    <n v="0"/>
    <n v="0"/>
  </r>
  <r>
    <s v="B002632"/>
    <s v="GLP-1 Agonist"/>
    <s v="Line 1"/>
    <d v="2024-08-16T00:00:00"/>
    <s v="Team A"/>
    <n v="20.87"/>
    <n v="43.42"/>
    <n v="302"/>
    <n v="53.8"/>
    <n v="8.08"/>
    <n v="98.77"/>
    <n v="7.01"/>
    <n v="141.69999999999999"/>
    <n v="81.96"/>
    <n v="93.26"/>
    <s v="Pass"/>
    <s v="No"/>
    <s v="None"/>
    <s v="None"/>
    <x v="14"/>
    <n v="0"/>
    <n v="0"/>
    <n v="0"/>
    <n v="0"/>
    <n v="0"/>
    <n v="0"/>
  </r>
  <r>
    <s v="B002633"/>
    <s v="AED"/>
    <s v="Line 2"/>
    <d v="2025-01-16T00:00:00"/>
    <s v="Team D"/>
    <n v="22.95"/>
    <n v="44.91"/>
    <n v="319"/>
    <n v="45.2"/>
    <n v="6.65"/>
    <n v="99.27"/>
    <n v="6.95"/>
    <n v="122.5"/>
    <n v="88.25"/>
    <n v="93.82"/>
    <s v="Pass"/>
    <s v="No"/>
    <s v="None"/>
    <s v="None"/>
    <x v="0"/>
    <n v="0"/>
    <n v="0"/>
    <n v="0"/>
    <n v="0"/>
    <n v="0"/>
    <n v="0"/>
  </r>
  <r>
    <s v="B002634"/>
    <s v="COX-2 Inhibitor"/>
    <s v="Line 1"/>
    <d v="2025-09-23T00:00:00"/>
    <s v="Team D"/>
    <n v="21.48"/>
    <n v="42.79"/>
    <n v="331"/>
    <n v="37.4"/>
    <n v="7.32"/>
    <n v="99.02"/>
    <n v="6.81"/>
    <n v="120.2"/>
    <n v="84.72"/>
    <n v="95.4"/>
    <s v="Pass"/>
    <s v="No"/>
    <s v="None"/>
    <s v="None"/>
    <x v="9"/>
    <n v="0"/>
    <n v="0"/>
    <n v="0"/>
    <n v="0"/>
    <n v="0"/>
    <n v="0"/>
  </r>
  <r>
    <s v="B002635"/>
    <s v="GLP-1 Agonist"/>
    <s v="Line 1"/>
    <d v="2025-02-05T00:00:00"/>
    <s v="Team A"/>
    <n v="21.7"/>
    <n v="36.6"/>
    <n v="333"/>
    <n v="46.2"/>
    <n v="7.17"/>
    <n v="99.12"/>
    <n v="6.83"/>
    <n v="136.1"/>
    <n v="83.08"/>
    <n v="93.73"/>
    <s v="Pass"/>
    <s v="No"/>
    <s v="None"/>
    <s v="None"/>
    <x v="1"/>
    <n v="0"/>
    <n v="0"/>
    <n v="0"/>
    <n v="0"/>
    <n v="0"/>
    <n v="0"/>
  </r>
  <r>
    <s v="B002636"/>
    <s v="GLP-1 Agonist"/>
    <s v="Line 2"/>
    <d v="2025-08-02T00:00:00"/>
    <s v="Team D"/>
    <n v="21.87"/>
    <n v="29.35"/>
    <n v="311"/>
    <n v="42.1"/>
    <n v="7.84"/>
    <n v="99.24"/>
    <n v="6.94"/>
    <n v="122.4"/>
    <n v="88.12"/>
    <n v="90.45"/>
    <s v="Pass"/>
    <s v="No"/>
    <s v="None"/>
    <s v="None"/>
    <x v="23"/>
    <n v="0"/>
    <n v="0"/>
    <n v="0"/>
    <n v="0"/>
    <n v="0"/>
    <n v="0"/>
  </r>
  <r>
    <s v="B002637"/>
    <s v="GLP-1 Agonist"/>
    <s v="Line 1"/>
    <d v="2024-06-05T00:00:00"/>
    <s v="Team A"/>
    <n v="20.84"/>
    <n v="32.94"/>
    <n v="322"/>
    <n v="42.9"/>
    <n v="7.05"/>
    <n v="99.13"/>
    <n v="6.93"/>
    <n v="124.5"/>
    <n v="89.59"/>
    <n v="90.97"/>
    <s v="Pass"/>
    <s v="No"/>
    <s v="None"/>
    <s v="None"/>
    <x v="19"/>
    <n v="0"/>
    <n v="0"/>
    <n v="0"/>
    <n v="0"/>
    <n v="0"/>
    <n v="0"/>
  </r>
  <r>
    <s v="B002638"/>
    <s v="Antidepressant"/>
    <s v="Line 3"/>
    <d v="2025-07-21T00:00:00"/>
    <s v="Team B"/>
    <n v="22.52"/>
    <n v="38.29"/>
    <n v="337"/>
    <n v="33.4"/>
    <n v="6.75"/>
    <n v="98.75"/>
    <n v="6.74"/>
    <n v="136.1"/>
    <n v="88.94"/>
    <n v="93.07"/>
    <s v="Pass"/>
    <s v="No"/>
    <s v="None"/>
    <s v="None"/>
    <x v="10"/>
    <n v="0"/>
    <n v="0"/>
    <n v="0"/>
    <n v="0"/>
    <n v="0"/>
    <n v="0"/>
  </r>
  <r>
    <s v="B002639"/>
    <s v="AED"/>
    <s v="Line 1"/>
    <d v="2025-06-19T00:00:00"/>
    <s v="Team C"/>
    <n v="21.41"/>
    <n v="39.54"/>
    <n v="312"/>
    <n v="50.5"/>
    <n v="7.29"/>
    <n v="99.15"/>
    <n v="7.05"/>
    <n v="136.4"/>
    <n v="91.28"/>
    <n v="92.8"/>
    <s v="Pass"/>
    <s v="No"/>
    <s v="None"/>
    <s v="None"/>
    <x v="2"/>
    <n v="0"/>
    <n v="0"/>
    <n v="0"/>
    <n v="0"/>
    <n v="0"/>
    <n v="0"/>
  </r>
  <r>
    <s v="B002640"/>
    <s v="Antidepressant"/>
    <s v="Line 2"/>
    <d v="2025-10-17T00:00:00"/>
    <s v="Team B"/>
    <n v="22.52"/>
    <m/>
    <n v="316"/>
    <n v="43.5"/>
    <n v="8.69"/>
    <n v="98.93"/>
    <n v="6.67"/>
    <n v="140.6"/>
    <n v="85.17"/>
    <n v="93.84"/>
    <s v="Pass"/>
    <s v="No"/>
    <s v="None"/>
    <s v="None"/>
    <x v="17"/>
    <n v="0"/>
    <n v="1"/>
    <n v="0"/>
    <n v="0"/>
    <n v="0"/>
    <n v="0"/>
  </r>
  <r>
    <s v="B002641"/>
    <s v="COX-2 Inhibitor"/>
    <s v="Line 2"/>
    <d v="2024-02-12T00:00:00"/>
    <s v="Team A"/>
    <n v="21.12"/>
    <n v="47.06"/>
    <n v="335"/>
    <n v="38.5"/>
    <n v="6.61"/>
    <n v="99.6"/>
    <n v="6.72"/>
    <n v="115.8"/>
    <n v="86.34"/>
    <n v="95.8"/>
    <s v="Pass"/>
    <s v="No"/>
    <s v="None"/>
    <s v="None"/>
    <x v="15"/>
    <n v="0"/>
    <n v="0"/>
    <n v="0"/>
    <n v="0"/>
    <n v="0"/>
    <n v="0"/>
  </r>
  <r>
    <s v="B002642"/>
    <s v="COX-2 Inhibitor"/>
    <s v="Line 3"/>
    <d v="2024-10-07T00:00:00"/>
    <s v="Team A"/>
    <n v="22.75"/>
    <n v="42.36"/>
    <n v="352"/>
    <n v="41.1"/>
    <n v="6.61"/>
    <n v="99.46"/>
    <n v="6.62"/>
    <n v="115.4"/>
    <n v="87.17"/>
    <n v="93.26"/>
    <s v="Pass"/>
    <s v="No"/>
    <s v="None"/>
    <s v="None"/>
    <x v="20"/>
    <n v="0"/>
    <n v="0"/>
    <n v="0"/>
    <n v="0"/>
    <n v="0"/>
    <n v="0"/>
  </r>
  <r>
    <s v="B002643"/>
    <s v="COX-2 Inhibitor"/>
    <s v="Line 3"/>
    <d v="2024-03-05T00:00:00"/>
    <s v="Team C"/>
    <n v="22.19"/>
    <n v="50.04"/>
    <n v="328"/>
    <n v="41.4"/>
    <n v="6.82"/>
    <n v="98.93"/>
    <n v="6.86"/>
    <n v="107.6"/>
    <n v="87.02"/>
    <n v="91.56"/>
    <s v="Pass"/>
    <s v="No"/>
    <s v="None"/>
    <s v="None"/>
    <x v="21"/>
    <n v="0"/>
    <n v="0"/>
    <n v="0"/>
    <n v="0"/>
    <n v="0"/>
    <n v="0"/>
  </r>
  <r>
    <s v="B002644"/>
    <s v="AED"/>
    <s v="Line 2"/>
    <d v="2024-10-19T00:00:00"/>
    <s v="Team A"/>
    <n v="22.66"/>
    <n v="40.090000000000003"/>
    <n v="346"/>
    <n v="41"/>
    <n v="6.33"/>
    <n v="99.49"/>
    <n v="7.01"/>
    <n v="137.1"/>
    <m/>
    <n v="95.41"/>
    <s v="Pass"/>
    <s v="No"/>
    <s v="None"/>
    <s v="None"/>
    <x v="20"/>
    <n v="0"/>
    <n v="0"/>
    <n v="0"/>
    <n v="0"/>
    <n v="0"/>
    <n v="1"/>
  </r>
  <r>
    <s v="B002645"/>
    <s v="GLP-1 Agonist"/>
    <s v="Line 2"/>
    <d v="2025-07-08T00:00:00"/>
    <s v="Team B"/>
    <n v="21.47"/>
    <n v="39.32"/>
    <n v="287"/>
    <n v="45.2"/>
    <n v="7.61"/>
    <n v="99.03"/>
    <n v="6.84"/>
    <n v="140.9"/>
    <n v="84.57"/>
    <n v="94.43"/>
    <s v="Pass"/>
    <s v="No"/>
    <s v="None"/>
    <s v="None"/>
    <x v="10"/>
    <n v="0"/>
    <n v="0"/>
    <n v="0"/>
    <n v="0"/>
    <n v="0"/>
    <n v="0"/>
  </r>
  <r>
    <s v="B002646"/>
    <s v="AED"/>
    <s v="Line 1"/>
    <d v="2025-04-12T00:00:00"/>
    <s v="Team B"/>
    <n v="22.74"/>
    <n v="43.75"/>
    <n v="319"/>
    <n v="42.4"/>
    <n v="8.23"/>
    <n v="98.49"/>
    <n v="7.32"/>
    <n v="124.5"/>
    <n v="88.72"/>
    <n v="95.42"/>
    <s v="Pass"/>
    <s v="No"/>
    <s v="None"/>
    <s v="None"/>
    <x v="7"/>
    <n v="0"/>
    <n v="0"/>
    <n v="0"/>
    <n v="0"/>
    <n v="0"/>
    <n v="0"/>
  </r>
  <r>
    <s v="B002647"/>
    <s v="COX-2 Inhibitor"/>
    <s v="Line 2"/>
    <d v="2025-07-04T00:00:00"/>
    <s v="Team D"/>
    <n v="22.88"/>
    <n v="48.46"/>
    <n v="336"/>
    <n v="50.8"/>
    <n v="7.23"/>
    <n v="99.04"/>
    <n v="6.72"/>
    <n v="121"/>
    <n v="87.59"/>
    <n v="91.64"/>
    <s v="Pass"/>
    <s v="No"/>
    <s v="None"/>
    <s v="None"/>
    <x v="10"/>
    <n v="0"/>
    <n v="0"/>
    <n v="0"/>
    <n v="0"/>
    <n v="0"/>
    <n v="0"/>
  </r>
  <r>
    <s v="B002648"/>
    <s v="AED"/>
    <s v="Line 1"/>
    <d v="2025-06-23T00:00:00"/>
    <s v="Team D"/>
    <n v="21.7"/>
    <n v="44.53"/>
    <n v="307"/>
    <n v="49.6"/>
    <n v="7.96"/>
    <n v="99.43"/>
    <n v="6.98"/>
    <n v="143.4"/>
    <n v="89.72"/>
    <n v="93.59"/>
    <s v="Pass"/>
    <s v="No"/>
    <s v="None"/>
    <s v="None"/>
    <x v="2"/>
    <n v="0"/>
    <n v="0"/>
    <n v="0"/>
    <n v="0"/>
    <n v="0"/>
    <n v="0"/>
  </r>
  <r>
    <s v="B002649"/>
    <s v="COX-2 Inhibitor"/>
    <s v="Line 2"/>
    <d v="2025-12-26T00:00:00"/>
    <s v="Team D"/>
    <n v="23.09"/>
    <n v="43.67"/>
    <n v="379"/>
    <n v="37.9"/>
    <n v="6.1"/>
    <n v="98.9"/>
    <n v="6.73"/>
    <n v="117.6"/>
    <n v="87.63"/>
    <n v="93.77"/>
    <s v="Pass"/>
    <s v="No"/>
    <s v="None"/>
    <s v="None"/>
    <x v="6"/>
    <n v="0"/>
    <n v="0"/>
    <n v="0"/>
    <n v="0"/>
    <n v="0"/>
    <n v="0"/>
  </r>
  <r>
    <s v="B002650"/>
    <s v="AED"/>
    <s v="Line 1"/>
    <d v="2025-10-05T00:00:00"/>
    <s v="Team C"/>
    <n v="22.4"/>
    <n v="35.729999999999997"/>
    <n v="307"/>
    <n v="51.5"/>
    <n v="7.42"/>
    <n v="99.07"/>
    <n v="6.81"/>
    <n v="133.1"/>
    <n v="86.57"/>
    <n v="93.24"/>
    <s v="Pass"/>
    <s v="No"/>
    <s v="None"/>
    <s v="None"/>
    <x v="17"/>
    <n v="0"/>
    <n v="0"/>
    <n v="0"/>
    <n v="0"/>
    <n v="0"/>
    <n v="0"/>
  </r>
  <r>
    <s v="B002651"/>
    <s v="AED"/>
    <s v="Line 3"/>
    <d v="2025-03-04T00:00:00"/>
    <s v="Team C"/>
    <n v="22.15"/>
    <n v="39.5"/>
    <n v="310"/>
    <n v="53.3"/>
    <n v="8.0500000000000007"/>
    <n v="98.62"/>
    <m/>
    <n v="132.80000000000001"/>
    <n v="86.24"/>
    <n v="92.05"/>
    <s v="Pass"/>
    <s v="No"/>
    <s v="None"/>
    <s v="None"/>
    <x v="11"/>
    <n v="0"/>
    <n v="0"/>
    <n v="0"/>
    <n v="1"/>
    <n v="0"/>
    <n v="0"/>
  </r>
  <r>
    <s v="B002652"/>
    <s v="GLP-1 Agonist"/>
    <s v="Line 2"/>
    <d v="2025-10-02T00:00:00"/>
    <s v="Team B"/>
    <n v="19.78"/>
    <n v="45.48"/>
    <n v="288"/>
    <n v="39.4"/>
    <n v="7.1"/>
    <n v="98.55"/>
    <n v="7.18"/>
    <n v="129.5"/>
    <n v="87.23"/>
    <n v="90.76"/>
    <s v="Pass"/>
    <s v="No"/>
    <s v="None"/>
    <s v="None"/>
    <x v="17"/>
    <n v="0"/>
    <n v="0"/>
    <n v="0"/>
    <n v="0"/>
    <n v="0"/>
    <n v="0"/>
  </r>
  <r>
    <s v="B002653"/>
    <s v="AED"/>
    <s v="Line 2"/>
    <d v="2024-02-05T00:00:00"/>
    <s v="Team A"/>
    <n v="21.06"/>
    <n v="33.619999999999997"/>
    <n v="316"/>
    <n v="43.8"/>
    <n v="7.48"/>
    <n v="98.9"/>
    <n v="6.67"/>
    <n v="135.30000000000001"/>
    <n v="86.45"/>
    <n v="94.59"/>
    <s v="Pass"/>
    <s v="No"/>
    <s v="None"/>
    <s v="None"/>
    <x v="15"/>
    <n v="0"/>
    <n v="0"/>
    <n v="0"/>
    <n v="0"/>
    <n v="0"/>
    <n v="0"/>
  </r>
  <r>
    <s v="B002654"/>
    <s v="COX-2 Inhibitor"/>
    <s v="Line 2"/>
    <d v="2025-06-11T00:00:00"/>
    <s v="Team D"/>
    <n v="23.54"/>
    <n v="49.71"/>
    <n v="338"/>
    <n v="36.9"/>
    <n v="6.9"/>
    <n v="98.68"/>
    <n v="6.6"/>
    <n v="105.7"/>
    <n v="84.36"/>
    <n v="94.74"/>
    <s v="Pass"/>
    <s v="No"/>
    <s v="None"/>
    <s v="None"/>
    <x v="2"/>
    <n v="0"/>
    <n v="0"/>
    <n v="0"/>
    <n v="0"/>
    <n v="0"/>
    <n v="0"/>
  </r>
  <r>
    <s v="B002655"/>
    <s v="GLP-1 Agonist"/>
    <s v="Line 1"/>
    <d v="2025-01-16T00:00:00"/>
    <s v="Team B"/>
    <n v="20.56"/>
    <n v="42.5"/>
    <n v="280"/>
    <n v="51.4"/>
    <n v="8.2200000000000006"/>
    <n v="98.76"/>
    <m/>
    <n v="141.1"/>
    <n v="85.58"/>
    <n v="95.19"/>
    <s v="Pass"/>
    <s v="No"/>
    <s v="None"/>
    <s v="None"/>
    <x v="0"/>
    <n v="0"/>
    <n v="0"/>
    <n v="0"/>
    <n v="1"/>
    <n v="0"/>
    <n v="0"/>
  </r>
  <r>
    <s v="B002656"/>
    <s v="AED"/>
    <s v="Line 1"/>
    <d v="2025-11-30T00:00:00"/>
    <s v="Team B"/>
    <n v="22.46"/>
    <n v="40.26"/>
    <n v="307"/>
    <n v="42.8"/>
    <n v="7.14"/>
    <n v="99.5"/>
    <n v="7.05"/>
    <n v="137"/>
    <n v="88.71"/>
    <n v="94.21"/>
    <s v="Pass"/>
    <s v="No"/>
    <s v="None"/>
    <s v="None"/>
    <x v="18"/>
    <n v="0"/>
    <n v="0"/>
    <n v="0"/>
    <n v="0"/>
    <n v="0"/>
    <n v="0"/>
  </r>
  <r>
    <s v="B002657"/>
    <s v="GLP-1 Agonist"/>
    <s v="Line 3"/>
    <d v="2025-01-03T00:00:00"/>
    <s v="Team A"/>
    <n v="22.03"/>
    <n v="35.840000000000003"/>
    <n v="311"/>
    <n v="49"/>
    <n v="8.7799999999999994"/>
    <n v="98.95"/>
    <n v="7.06"/>
    <n v="140.30000000000001"/>
    <n v="85.1"/>
    <n v="90.16"/>
    <s v="Pass"/>
    <s v="Yes"/>
    <s v="Process"/>
    <s v="Major"/>
    <x v="0"/>
    <n v="0"/>
    <n v="0"/>
    <n v="0"/>
    <n v="0"/>
    <n v="0"/>
    <n v="0"/>
  </r>
  <r>
    <s v="B002658"/>
    <s v="COX-2 Inhibitor"/>
    <s v="Line 3"/>
    <d v="2024-05-10T00:00:00"/>
    <s v="Team B"/>
    <n v="21.96"/>
    <n v="52.48"/>
    <n v="358"/>
    <n v="37"/>
    <n v="6.77"/>
    <n v="99.23"/>
    <n v="6.62"/>
    <n v="129.19999999999999"/>
    <n v="86.87"/>
    <n v="92.7"/>
    <s v="Pass"/>
    <s v="No"/>
    <s v="None"/>
    <s v="None"/>
    <x v="3"/>
    <n v="0"/>
    <n v="0"/>
    <n v="0"/>
    <n v="0"/>
    <n v="0"/>
    <n v="0"/>
  </r>
  <r>
    <s v="B002659"/>
    <s v="Antidepressant"/>
    <s v="Line 1"/>
    <d v="2025-06-13T00:00:00"/>
    <s v="Team C"/>
    <n v="20.5"/>
    <n v="49.06"/>
    <n v="320"/>
    <n v="46.8"/>
    <n v="6.98"/>
    <n v="99.34"/>
    <n v="7"/>
    <n v="140.4"/>
    <n v="83.45"/>
    <n v="96.54"/>
    <s v="Pass"/>
    <s v="No"/>
    <s v="None"/>
    <s v="None"/>
    <x v="2"/>
    <n v="0"/>
    <n v="0"/>
    <n v="0"/>
    <n v="0"/>
    <n v="0"/>
    <n v="0"/>
  </r>
  <r>
    <s v="B002660"/>
    <s v="Antidepressant"/>
    <s v="Line 3"/>
    <d v="2025-11-25T00:00:00"/>
    <s v="Team B"/>
    <n v="21.57"/>
    <n v="41.4"/>
    <n v="321"/>
    <n v="34.6"/>
    <n v="7.88"/>
    <n v="98.77"/>
    <n v="6.55"/>
    <n v="130.30000000000001"/>
    <n v="89.74"/>
    <n v="92.72"/>
    <s v="Pass"/>
    <s v="No"/>
    <s v="None"/>
    <s v="None"/>
    <x v="18"/>
    <n v="0"/>
    <n v="0"/>
    <n v="0"/>
    <n v="0"/>
    <n v="0"/>
    <n v="0"/>
  </r>
  <r>
    <s v="B002661"/>
    <s v="AED"/>
    <s v="Line 2"/>
    <d v="2024-01-12T00:00:00"/>
    <s v="Team C"/>
    <n v="23.36"/>
    <n v="44.67"/>
    <n v="309"/>
    <n v="42.6"/>
    <n v="6.61"/>
    <n v="98.68"/>
    <n v="6.94"/>
    <n v="124.7"/>
    <n v="87.2"/>
    <n v="94.07"/>
    <s v="Pass"/>
    <s v="No"/>
    <s v="None"/>
    <s v="None"/>
    <x v="12"/>
    <n v="0"/>
    <n v="0"/>
    <n v="0"/>
    <n v="0"/>
    <n v="0"/>
    <n v="0"/>
  </r>
  <r>
    <s v="B002662"/>
    <s v="GLP-1 Agonist"/>
    <s v="Line 1"/>
    <d v="2024-02-16T00:00:00"/>
    <s v="Team A"/>
    <n v="20.85"/>
    <n v="36.770000000000003"/>
    <n v="291"/>
    <n v="37.9"/>
    <n v="6.51"/>
    <n v="99.22"/>
    <n v="6.78"/>
    <n v="130.6"/>
    <n v="90.88"/>
    <n v="91.99"/>
    <s v="Pass"/>
    <s v="No"/>
    <s v="None"/>
    <s v="None"/>
    <x v="15"/>
    <n v="0"/>
    <n v="0"/>
    <n v="0"/>
    <n v="0"/>
    <n v="0"/>
    <n v="0"/>
  </r>
  <r>
    <s v="B002663"/>
    <s v="GLP-1 Agonist"/>
    <s v="Line 2"/>
    <d v="2025-04-28T00:00:00"/>
    <s v="Team A"/>
    <n v="20.9"/>
    <n v="40.67"/>
    <n v="283"/>
    <n v="41.3"/>
    <n v="7.09"/>
    <n v="98.75"/>
    <m/>
    <n v="137.6"/>
    <n v="83.71"/>
    <n v="93.96"/>
    <s v="Pass"/>
    <s v="No"/>
    <s v="None"/>
    <s v="None"/>
    <x v="7"/>
    <n v="0"/>
    <n v="0"/>
    <n v="0"/>
    <n v="1"/>
    <n v="0"/>
    <n v="0"/>
  </r>
  <r>
    <s v="B002664"/>
    <s v="Antidepressant"/>
    <s v="Line 1"/>
    <d v="2025-02-10T00:00:00"/>
    <s v="Team D"/>
    <n v="21.25"/>
    <n v="38.630000000000003"/>
    <n v="292"/>
    <n v="43.7"/>
    <n v="7.27"/>
    <n v="99.37"/>
    <n v="6.82"/>
    <n v="122"/>
    <n v="86.65"/>
    <n v="92.5"/>
    <s v="Pass"/>
    <s v="No"/>
    <s v="None"/>
    <s v="None"/>
    <x v="1"/>
    <n v="0"/>
    <n v="0"/>
    <n v="0"/>
    <n v="0"/>
    <n v="0"/>
    <n v="0"/>
  </r>
  <r>
    <s v="B002665"/>
    <s v="GLP-1 Agonist"/>
    <s v="Line 1"/>
    <d v="2025-02-05T00:00:00"/>
    <s v="Team B"/>
    <n v="22.41"/>
    <n v="39.61"/>
    <n v="287"/>
    <n v="49.8"/>
    <n v="8.57"/>
    <n v="99.4"/>
    <n v="7.08"/>
    <n v="134.80000000000001"/>
    <n v="82.76"/>
    <n v="95.01"/>
    <s v="Pass"/>
    <s v="No"/>
    <s v="None"/>
    <s v="None"/>
    <x v="1"/>
    <n v="0"/>
    <n v="0"/>
    <n v="0"/>
    <n v="0"/>
    <n v="0"/>
    <n v="0"/>
  </r>
  <r>
    <s v="B002666"/>
    <s v="AED"/>
    <s v="Line 3"/>
    <d v="2024-03-06T00:00:00"/>
    <s v="Team B"/>
    <n v="21.62"/>
    <n v="53.05"/>
    <n v="331"/>
    <n v="44.8"/>
    <n v="7.28"/>
    <n v="98.4"/>
    <n v="7.03"/>
    <n v="127.2"/>
    <n v="88.7"/>
    <n v="95.38"/>
    <s v="Pass"/>
    <s v="No"/>
    <s v="None"/>
    <s v="None"/>
    <x v="21"/>
    <n v="0"/>
    <n v="0"/>
    <n v="0"/>
    <n v="0"/>
    <n v="0"/>
    <n v="0"/>
  </r>
  <r>
    <s v="B002667"/>
    <s v="AED"/>
    <s v="Line 1"/>
    <d v="2025-02-22T00:00:00"/>
    <s v="Team B"/>
    <n v="21.33"/>
    <n v="43.52"/>
    <n v="307"/>
    <n v="51.2"/>
    <n v="8.51"/>
    <n v="98.89"/>
    <n v="6.9"/>
    <n v="157.19999999999999"/>
    <n v="88.61"/>
    <n v="93.41"/>
    <s v="Pass"/>
    <s v="No"/>
    <s v="None"/>
    <s v="None"/>
    <x v="1"/>
    <n v="0"/>
    <n v="0"/>
    <n v="0"/>
    <n v="0"/>
    <n v="0"/>
    <n v="0"/>
  </r>
  <r>
    <s v="B002668"/>
    <s v="Antidepressant"/>
    <s v="Line 3"/>
    <d v="2025-02-19T00:00:00"/>
    <s v="Team C"/>
    <n v="23.06"/>
    <n v="36.76"/>
    <n v="314"/>
    <n v="50.9"/>
    <n v="7.68"/>
    <n v="99.06"/>
    <n v="6.54"/>
    <n v="131.19999999999999"/>
    <n v="90.02"/>
    <n v="93.31"/>
    <s v="Pass"/>
    <s v="No"/>
    <s v="None"/>
    <s v="None"/>
    <x v="1"/>
    <n v="0"/>
    <n v="0"/>
    <n v="0"/>
    <n v="0"/>
    <n v="0"/>
    <n v="0"/>
  </r>
  <r>
    <s v="B002669"/>
    <s v="COX-2 Inhibitor"/>
    <s v="Line 2"/>
    <d v="2025-09-12T00:00:00"/>
    <s v="Team C"/>
    <n v="22.93"/>
    <n v="36.17"/>
    <n v="333"/>
    <n v="36.6"/>
    <n v="6.49"/>
    <n v="99.1"/>
    <n v="6.49"/>
    <n v="127.9"/>
    <m/>
    <n v="94.54"/>
    <s v="Pass"/>
    <s v="No"/>
    <s v="None"/>
    <s v="None"/>
    <x v="9"/>
    <n v="0"/>
    <n v="0"/>
    <n v="0"/>
    <n v="0"/>
    <n v="0"/>
    <n v="1"/>
  </r>
  <r>
    <s v="B002670"/>
    <s v="GLP-1 Agonist"/>
    <s v="Line 3"/>
    <d v="2024-10-12T00:00:00"/>
    <s v="Team B"/>
    <n v="20.81"/>
    <n v="40.64"/>
    <n v="322"/>
    <n v="50.9"/>
    <n v="7.78"/>
    <n v="98.74"/>
    <n v="7.09"/>
    <n v="134.6"/>
    <n v="86.62"/>
    <n v="90.82"/>
    <s v="Pass"/>
    <s v="No"/>
    <s v="None"/>
    <s v="None"/>
    <x v="20"/>
    <n v="0"/>
    <n v="0"/>
    <n v="0"/>
    <n v="0"/>
    <n v="0"/>
    <n v="0"/>
  </r>
  <r>
    <s v="B002671"/>
    <s v="COX-2 Inhibitor"/>
    <s v="Line 2"/>
    <d v="2024-09-11T00:00:00"/>
    <s v="Team D"/>
    <n v="21.58"/>
    <n v="39.200000000000003"/>
    <n v="323"/>
    <n v="35.5"/>
    <n v="7.59"/>
    <n v="99.1"/>
    <n v="6.7"/>
    <n v="132.80000000000001"/>
    <n v="90.11"/>
    <n v="95.46"/>
    <s v="Pass"/>
    <s v="No"/>
    <s v="None"/>
    <s v="None"/>
    <x v="4"/>
    <n v="0"/>
    <n v="0"/>
    <n v="0"/>
    <n v="0"/>
    <n v="0"/>
    <n v="0"/>
  </r>
  <r>
    <s v="B002672"/>
    <s v="GLP-1 Agonist"/>
    <s v="Line 3"/>
    <d v="2024-02-29T00:00:00"/>
    <s v="Team D"/>
    <n v="22.37"/>
    <n v="41.23"/>
    <n v="305"/>
    <n v="52.9"/>
    <n v="8.24"/>
    <n v="98.86"/>
    <n v="7"/>
    <n v="140.5"/>
    <n v="85.77"/>
    <n v="92.66"/>
    <s v="Pass"/>
    <s v="No"/>
    <s v="None"/>
    <s v="None"/>
    <x v="15"/>
    <n v="0"/>
    <n v="0"/>
    <n v="0"/>
    <n v="0"/>
    <n v="0"/>
    <n v="0"/>
  </r>
  <r>
    <s v="B002673"/>
    <s v="GLP-1 Agonist"/>
    <s v="Line 2"/>
    <d v="2025-02-18T00:00:00"/>
    <s v="Team A"/>
    <n v="21.51"/>
    <n v="31.9"/>
    <n v="299"/>
    <n v="41.4"/>
    <n v="6.84"/>
    <n v="99.09"/>
    <n v="7"/>
    <n v="135.1"/>
    <n v="86.99"/>
    <n v="92.66"/>
    <s v="Pass"/>
    <s v="No"/>
    <s v="None"/>
    <s v="None"/>
    <x v="1"/>
    <n v="0"/>
    <n v="0"/>
    <n v="0"/>
    <n v="0"/>
    <n v="0"/>
    <n v="0"/>
  </r>
  <r>
    <s v="B002674"/>
    <s v="GLP-1 Agonist"/>
    <s v="Line 2"/>
    <d v="2025-04-18T00:00:00"/>
    <s v="Team C"/>
    <n v="20.34"/>
    <n v="43.45"/>
    <n v="301"/>
    <n v="57.9"/>
    <n v="9.5"/>
    <n v="99.17"/>
    <n v="6.87"/>
    <n v="129.6"/>
    <n v="85.28"/>
    <n v="92.29"/>
    <s v="Pass"/>
    <s v="Yes"/>
    <s v="Environmental"/>
    <s v="Major"/>
    <x v="7"/>
    <n v="0"/>
    <n v="0"/>
    <n v="0"/>
    <n v="0"/>
    <n v="0"/>
    <n v="0"/>
  </r>
  <r>
    <s v="B002675"/>
    <s v="COX-2 Inhibitor"/>
    <s v="Line 2"/>
    <d v="2024-07-24T00:00:00"/>
    <s v="Team D"/>
    <n v="21.16"/>
    <n v="37.700000000000003"/>
    <n v="344"/>
    <n v="44.3"/>
    <n v="7.04"/>
    <n v="99.26"/>
    <n v="6.72"/>
    <n v="133.6"/>
    <n v="92.28"/>
    <n v="93.41"/>
    <s v="Pass"/>
    <s v="No"/>
    <s v="None"/>
    <s v="None"/>
    <x v="22"/>
    <n v="0"/>
    <n v="0"/>
    <n v="0"/>
    <n v="0"/>
    <n v="0"/>
    <n v="0"/>
  </r>
  <r>
    <s v="B002676"/>
    <s v="GLP-1 Agonist"/>
    <s v="Line 3"/>
    <d v="2025-06-18T00:00:00"/>
    <s v="Team B"/>
    <n v="20.66"/>
    <n v="40.229999999999997"/>
    <n v="301"/>
    <n v="41.9"/>
    <n v="8.3800000000000008"/>
    <n v="99.24"/>
    <n v="6.83"/>
    <n v="148.1"/>
    <n v="86.98"/>
    <n v="93.9"/>
    <s v="Pass"/>
    <s v="No"/>
    <s v="None"/>
    <s v="None"/>
    <x v="2"/>
    <n v="0"/>
    <n v="0"/>
    <n v="0"/>
    <n v="0"/>
    <n v="0"/>
    <n v="0"/>
  </r>
  <r>
    <s v="B002677"/>
    <s v="GLP-1 Agonist"/>
    <s v="Line 1"/>
    <d v="2025-11-16T00:00:00"/>
    <s v="Team A"/>
    <n v="20.57"/>
    <n v="38.31"/>
    <n v="314"/>
    <n v="42.7"/>
    <n v="8.5399999999999991"/>
    <n v="98.83"/>
    <n v="7.12"/>
    <n v="123.6"/>
    <n v="87.01"/>
    <n v="92.85"/>
    <s v="Pass"/>
    <s v="No"/>
    <s v="None"/>
    <s v="None"/>
    <x v="18"/>
    <n v="0"/>
    <n v="0"/>
    <n v="0"/>
    <n v="0"/>
    <n v="0"/>
    <n v="0"/>
  </r>
  <r>
    <s v="B002678"/>
    <s v="AED"/>
    <s v="Line 2"/>
    <d v="2024-05-07T00:00:00"/>
    <s v="Team A"/>
    <n v="20.27"/>
    <n v="52.59"/>
    <n v="314"/>
    <n v="47.3"/>
    <n v="7.72"/>
    <n v="98.53"/>
    <n v="7.12"/>
    <n v="143.4"/>
    <n v="86.72"/>
    <n v="94.44"/>
    <s v="Pass"/>
    <s v="No"/>
    <s v="None"/>
    <s v="None"/>
    <x v="3"/>
    <n v="0"/>
    <n v="0"/>
    <n v="0"/>
    <n v="0"/>
    <n v="0"/>
    <n v="0"/>
  </r>
  <r>
    <s v="B002679"/>
    <s v="COX-2 Inhibitor"/>
    <s v="Line 3"/>
    <d v="2025-02-22T00:00:00"/>
    <s v="Team C"/>
    <n v="21.68"/>
    <n v="43.86"/>
    <n v="371"/>
    <n v="37.6"/>
    <n v="7.47"/>
    <n v="99.06"/>
    <n v="6.84"/>
    <n v="108.1"/>
    <n v="88.14"/>
    <n v="94.57"/>
    <s v="Pass"/>
    <s v="No"/>
    <s v="None"/>
    <s v="None"/>
    <x v="1"/>
    <n v="0"/>
    <n v="0"/>
    <n v="0"/>
    <n v="0"/>
    <n v="0"/>
    <n v="0"/>
  </r>
  <r>
    <s v="B002680"/>
    <s v="GLP-1 Agonist"/>
    <s v="Line 2"/>
    <d v="2025-05-22T00:00:00"/>
    <s v="Team D"/>
    <n v="20.81"/>
    <n v="49.73"/>
    <n v="301"/>
    <n v="50"/>
    <n v="7.9"/>
    <n v="98.93"/>
    <n v="7.03"/>
    <n v="146.30000000000001"/>
    <n v="85.88"/>
    <n v="94.39"/>
    <s v="Pass"/>
    <s v="No"/>
    <s v="None"/>
    <s v="None"/>
    <x v="8"/>
    <n v="0"/>
    <n v="0"/>
    <n v="0"/>
    <n v="0"/>
    <n v="0"/>
    <n v="0"/>
  </r>
  <r>
    <s v="B002681"/>
    <s v="AED"/>
    <s v="Line 3"/>
    <d v="2024-01-14T00:00:00"/>
    <s v="Team A"/>
    <n v="21.45"/>
    <m/>
    <n v="284"/>
    <n v="44.5"/>
    <n v="8.0399999999999991"/>
    <n v="99.15"/>
    <n v="7.23"/>
    <n v="129.5"/>
    <n v="86.08"/>
    <n v="93.99"/>
    <s v="Pass"/>
    <s v="No"/>
    <s v="None"/>
    <s v="None"/>
    <x v="12"/>
    <n v="0"/>
    <n v="1"/>
    <n v="0"/>
    <n v="0"/>
    <n v="0"/>
    <n v="0"/>
  </r>
  <r>
    <s v="B002682"/>
    <s v="AED"/>
    <s v="Line 2"/>
    <d v="2024-05-10T00:00:00"/>
    <s v="Team C"/>
    <n v="23.07"/>
    <n v="51.13"/>
    <n v="326"/>
    <n v="53.4"/>
    <n v="7.57"/>
    <n v="99.23"/>
    <n v="7.28"/>
    <n v="149.1"/>
    <n v="87.71"/>
    <n v="92.61"/>
    <s v="Pass"/>
    <s v="No"/>
    <s v="None"/>
    <s v="None"/>
    <x v="3"/>
    <n v="0"/>
    <n v="0"/>
    <n v="0"/>
    <n v="0"/>
    <n v="0"/>
    <n v="0"/>
  </r>
  <r>
    <s v="B002683"/>
    <s v="Antidepressant"/>
    <s v="Line 1"/>
    <d v="2024-10-16T00:00:00"/>
    <s v="Team B"/>
    <n v="21.8"/>
    <n v="40.96"/>
    <n v="327"/>
    <n v="42"/>
    <n v="6.99"/>
    <n v="99.2"/>
    <n v="6.84"/>
    <n v="127.3"/>
    <n v="90.29"/>
    <n v="96.4"/>
    <s v="Pass"/>
    <s v="No"/>
    <s v="None"/>
    <s v="None"/>
    <x v="20"/>
    <n v="0"/>
    <n v="0"/>
    <n v="0"/>
    <n v="0"/>
    <n v="0"/>
    <n v="0"/>
  </r>
  <r>
    <s v="B002684"/>
    <s v="COX-2 Inhibitor"/>
    <s v="Line 2"/>
    <d v="2024-04-10T00:00:00"/>
    <s v="Team B"/>
    <n v="22.37"/>
    <n v="44.73"/>
    <n v="341"/>
    <n v="51.3"/>
    <n v="7.13"/>
    <n v="99.34"/>
    <n v="6.88"/>
    <n v="136.9"/>
    <n v="91.07"/>
    <n v="90.87"/>
    <s v="Pass"/>
    <s v="No"/>
    <s v="None"/>
    <s v="None"/>
    <x v="13"/>
    <n v="0"/>
    <n v="0"/>
    <n v="0"/>
    <n v="0"/>
    <n v="0"/>
    <n v="0"/>
  </r>
  <r>
    <s v="B002685"/>
    <s v="GLP-1 Agonist"/>
    <s v="Line 2"/>
    <d v="2024-09-16T00:00:00"/>
    <s v="Team C"/>
    <n v="21.88"/>
    <n v="46.09"/>
    <n v="295"/>
    <n v="51.3"/>
    <n v="7.7"/>
    <n v="99.21"/>
    <n v="7.03"/>
    <n v="152.69999999999999"/>
    <n v="85.05"/>
    <n v="92.6"/>
    <s v="Pass"/>
    <s v="No"/>
    <s v="None"/>
    <s v="None"/>
    <x v="4"/>
    <n v="0"/>
    <n v="0"/>
    <n v="0"/>
    <n v="0"/>
    <n v="0"/>
    <n v="0"/>
  </r>
  <r>
    <s v="B002686"/>
    <s v="COX-2 Inhibitor"/>
    <s v="Line 1"/>
    <d v="2024-04-17T00:00:00"/>
    <s v="Team D"/>
    <n v="22.32"/>
    <n v="47.52"/>
    <n v="302"/>
    <n v="30.6"/>
    <n v="6.62"/>
    <n v="98.89"/>
    <n v="6.63"/>
    <n v="110.2"/>
    <n v="90.97"/>
    <n v="93.47"/>
    <s v="Pass"/>
    <s v="No"/>
    <s v="None"/>
    <s v="None"/>
    <x v="13"/>
    <n v="0"/>
    <n v="0"/>
    <n v="0"/>
    <n v="0"/>
    <n v="0"/>
    <n v="0"/>
  </r>
  <r>
    <s v="B002687"/>
    <s v="Antidepressant"/>
    <s v="Line 1"/>
    <d v="2025-10-17T00:00:00"/>
    <s v="Team A"/>
    <n v="22.3"/>
    <n v="44.65"/>
    <n v="285"/>
    <n v="52.5"/>
    <n v="7.64"/>
    <n v="98.99"/>
    <n v="6.94"/>
    <n v="132.1"/>
    <n v="86.66"/>
    <n v="93.54"/>
    <s v="Pass"/>
    <s v="No"/>
    <s v="None"/>
    <s v="None"/>
    <x v="17"/>
    <n v="0"/>
    <n v="0"/>
    <n v="0"/>
    <n v="0"/>
    <n v="0"/>
    <n v="0"/>
  </r>
  <r>
    <s v="B002688"/>
    <s v="COX-2 Inhibitor"/>
    <s v="Line 1"/>
    <d v="2025-03-13T00:00:00"/>
    <s v="Team A"/>
    <n v="22.71"/>
    <n v="41.36"/>
    <n v="370"/>
    <n v="44"/>
    <n v="7.26"/>
    <n v="99.97"/>
    <n v="6.58"/>
    <n v="112.2"/>
    <n v="88.35"/>
    <n v="94.78"/>
    <s v="Pass"/>
    <s v="No"/>
    <s v="None"/>
    <s v="None"/>
    <x v="11"/>
    <n v="0"/>
    <n v="0"/>
    <n v="0"/>
    <n v="0"/>
    <n v="0"/>
    <n v="0"/>
  </r>
  <r>
    <s v="B002689"/>
    <s v="Antidepressant"/>
    <s v="Line 3"/>
    <d v="2024-08-28T00:00:00"/>
    <s v="Team B"/>
    <n v="22.09"/>
    <n v="41.21"/>
    <n v="309"/>
    <n v="45.6"/>
    <n v="7.83"/>
    <n v="99.31"/>
    <n v="6.95"/>
    <n v="127.2"/>
    <n v="89.24"/>
    <n v="93.82"/>
    <s v="Pass"/>
    <s v="No"/>
    <s v="None"/>
    <s v="None"/>
    <x v="14"/>
    <n v="0"/>
    <n v="0"/>
    <n v="0"/>
    <n v="0"/>
    <n v="0"/>
    <n v="0"/>
  </r>
  <r>
    <s v="B002690"/>
    <s v="GLP-1 Agonist"/>
    <s v="Line 3"/>
    <d v="2025-07-23T00:00:00"/>
    <s v="Team B"/>
    <n v="23.57"/>
    <n v="45.69"/>
    <n v="317"/>
    <n v="52.1"/>
    <n v="9.39"/>
    <n v="98.91"/>
    <n v="7.18"/>
    <n v="160.6"/>
    <n v="81.09"/>
    <n v="91.72"/>
    <s v="Pass"/>
    <s v="Yes"/>
    <s v="Material"/>
    <s v="Minor"/>
    <x v="10"/>
    <n v="0"/>
    <n v="0"/>
    <n v="0"/>
    <n v="0"/>
    <n v="0"/>
    <n v="0"/>
  </r>
  <r>
    <s v="B002691"/>
    <s v="AED"/>
    <s v="Line 2"/>
    <d v="2024-01-14T00:00:00"/>
    <s v="Team C"/>
    <n v="22.48"/>
    <n v="50.73"/>
    <n v="286"/>
    <n v="38.5"/>
    <n v="7.65"/>
    <n v="99.09"/>
    <n v="7.06"/>
    <n v="133.4"/>
    <m/>
    <n v="93.01"/>
    <s v="Pass"/>
    <s v="No"/>
    <s v="None"/>
    <s v="None"/>
    <x v="12"/>
    <n v="0"/>
    <n v="0"/>
    <n v="0"/>
    <n v="0"/>
    <n v="0"/>
    <n v="1"/>
  </r>
  <r>
    <s v="B002692"/>
    <s v="GLP-1 Agonist"/>
    <s v="Line 1"/>
    <d v="2025-03-12T00:00:00"/>
    <s v="Team C"/>
    <n v="20.69"/>
    <n v="37.04"/>
    <n v="281"/>
    <n v="38.1"/>
    <n v="7.34"/>
    <n v="98.63"/>
    <n v="6.95"/>
    <n v="121.7"/>
    <n v="92.18"/>
    <n v="92.37"/>
    <s v="Pass"/>
    <s v="No"/>
    <s v="None"/>
    <s v="None"/>
    <x v="11"/>
    <n v="0"/>
    <n v="0"/>
    <n v="0"/>
    <n v="0"/>
    <n v="0"/>
    <n v="0"/>
  </r>
  <r>
    <s v="B002693"/>
    <s v="AED"/>
    <s v="Line 2"/>
    <d v="2025-05-14T00:00:00"/>
    <s v="Team A"/>
    <n v="22.08"/>
    <n v="40.28"/>
    <n v="327"/>
    <n v="43.8"/>
    <n v="7.51"/>
    <n v="98.82"/>
    <n v="6.99"/>
    <n v="145"/>
    <n v="89.92"/>
    <n v="93.8"/>
    <s v="Failed"/>
    <s v="Yes"/>
    <s v="Process"/>
    <s v="Minor"/>
    <x v="8"/>
    <n v="0"/>
    <n v="0"/>
    <n v="0"/>
    <n v="0"/>
    <n v="0"/>
    <n v="0"/>
  </r>
  <r>
    <s v="B002694"/>
    <s v="AED"/>
    <s v="Line 3"/>
    <d v="2025-08-14T00:00:00"/>
    <s v="Team B"/>
    <n v="21.21"/>
    <n v="39.479999999999997"/>
    <n v="313"/>
    <n v="53.1"/>
    <n v="8.7100000000000009"/>
    <n v="98.74"/>
    <n v="6.9"/>
    <n v="141.6"/>
    <n v="87.69"/>
    <n v="93.79"/>
    <s v="Pass"/>
    <s v="No"/>
    <s v="None"/>
    <s v="None"/>
    <x v="23"/>
    <n v="0"/>
    <n v="0"/>
    <n v="0"/>
    <n v="0"/>
    <n v="0"/>
    <n v="0"/>
  </r>
  <r>
    <s v="B002695"/>
    <s v="AED"/>
    <s v="Line 3"/>
    <d v="2024-06-11T00:00:00"/>
    <s v="Team C"/>
    <n v="22.13"/>
    <n v="48.15"/>
    <n v="325"/>
    <n v="48.7"/>
    <n v="7.26"/>
    <n v="98.99"/>
    <n v="6.94"/>
    <m/>
    <n v="87.59"/>
    <n v="93.99"/>
    <s v="Pass"/>
    <s v="No"/>
    <s v="None"/>
    <s v="None"/>
    <x v="19"/>
    <n v="0"/>
    <n v="0"/>
    <n v="0"/>
    <n v="0"/>
    <n v="1"/>
    <n v="0"/>
  </r>
  <r>
    <s v="B002696"/>
    <s v="Antidepressant"/>
    <s v="Line 1"/>
    <d v="2025-03-08T00:00:00"/>
    <s v="Team B"/>
    <n v="20.97"/>
    <n v="37.35"/>
    <n v="320"/>
    <n v="51.4"/>
    <n v="8.44"/>
    <n v="99.09"/>
    <n v="6.55"/>
    <n v="136"/>
    <n v="85"/>
    <n v="93.34"/>
    <s v="Pass"/>
    <s v="Yes"/>
    <s v="Process"/>
    <s v="Minor"/>
    <x v="11"/>
    <n v="0"/>
    <n v="0"/>
    <n v="0"/>
    <n v="0"/>
    <n v="0"/>
    <n v="0"/>
  </r>
  <r>
    <s v="B002697"/>
    <s v="AED"/>
    <s v="Line 1"/>
    <d v="2025-07-15T00:00:00"/>
    <s v="Team C"/>
    <n v="20.97"/>
    <m/>
    <n v="311"/>
    <n v="51.3"/>
    <n v="7.09"/>
    <n v="98.96"/>
    <n v="7.11"/>
    <n v="138.19999999999999"/>
    <n v="84.22"/>
    <n v="90.66"/>
    <s v="Pass"/>
    <s v="No"/>
    <s v="None"/>
    <s v="None"/>
    <x v="10"/>
    <n v="0"/>
    <n v="1"/>
    <n v="0"/>
    <n v="0"/>
    <n v="0"/>
    <n v="0"/>
  </r>
  <r>
    <s v="B002698"/>
    <s v="Antidepressant"/>
    <s v="Line 3"/>
    <d v="2025-08-05T00:00:00"/>
    <s v="Team B"/>
    <n v="22.26"/>
    <n v="44.73"/>
    <n v="308"/>
    <n v="42.6"/>
    <n v="7.87"/>
    <n v="98.93"/>
    <n v="6.88"/>
    <n v="109.8"/>
    <n v="85.66"/>
    <n v="94.11"/>
    <s v="Pass"/>
    <s v="No"/>
    <s v="None"/>
    <s v="None"/>
    <x v="23"/>
    <n v="0"/>
    <n v="0"/>
    <n v="0"/>
    <n v="0"/>
    <n v="0"/>
    <n v="0"/>
  </r>
  <r>
    <s v="B002699"/>
    <s v="GLP-1 Agonist"/>
    <s v="Line 3"/>
    <d v="2024-05-08T00:00:00"/>
    <s v="Team B"/>
    <n v="22.25"/>
    <n v="37.270000000000003"/>
    <n v="279"/>
    <n v="56"/>
    <n v="8.43"/>
    <n v="98.47"/>
    <n v="7.26"/>
    <n v="156"/>
    <n v="81.45"/>
    <n v="92.56"/>
    <s v="Pass"/>
    <s v="No"/>
    <s v="None"/>
    <s v="None"/>
    <x v="3"/>
    <n v="0"/>
    <n v="0"/>
    <n v="0"/>
    <n v="0"/>
    <n v="0"/>
    <n v="0"/>
  </r>
  <r>
    <s v="B002700"/>
    <s v="AED"/>
    <s v="Line 1"/>
    <d v="2025-12-14T00:00:00"/>
    <s v="Team A"/>
    <n v="22.18"/>
    <n v="51.82"/>
    <n v="340"/>
    <n v="52.4"/>
    <n v="7.53"/>
    <n v="99.1"/>
    <n v="7.04"/>
    <n v="114.9"/>
    <n v="87.76"/>
    <n v="92.85"/>
    <s v="Pass"/>
    <s v="No"/>
    <s v="None"/>
    <s v="None"/>
    <x v="6"/>
    <n v="0"/>
    <n v="0"/>
    <n v="0"/>
    <n v="0"/>
    <n v="0"/>
    <n v="0"/>
  </r>
  <r>
    <s v="B002701"/>
    <s v="COX-2 Inhibitor"/>
    <s v="Line 3"/>
    <d v="2024-07-19T00:00:00"/>
    <s v="Team A"/>
    <n v="23.14"/>
    <n v="35.69"/>
    <n v="368"/>
    <n v="39.1"/>
    <n v="6.27"/>
    <n v="98.74"/>
    <n v="6.64"/>
    <n v="130.30000000000001"/>
    <n v="91.44"/>
    <n v="95.12"/>
    <s v="Pass"/>
    <s v="No"/>
    <s v="None"/>
    <s v="None"/>
    <x v="22"/>
    <n v="0"/>
    <n v="0"/>
    <n v="0"/>
    <n v="0"/>
    <n v="0"/>
    <n v="0"/>
  </r>
  <r>
    <s v="B002702"/>
    <s v="GLP-1 Agonist"/>
    <s v="Line 1"/>
    <d v="2024-10-12T00:00:00"/>
    <s v="Team A"/>
    <n v="21.78"/>
    <n v="48.3"/>
    <n v="281"/>
    <n v="46.8"/>
    <n v="8.26"/>
    <n v="98.61"/>
    <n v="7.13"/>
    <n v="138.1"/>
    <n v="87.17"/>
    <n v="93.33"/>
    <s v="Pass"/>
    <s v="No"/>
    <s v="None"/>
    <s v="None"/>
    <x v="20"/>
    <n v="0"/>
    <n v="0"/>
    <n v="0"/>
    <n v="0"/>
    <n v="0"/>
    <n v="0"/>
  </r>
  <r>
    <s v="B002703"/>
    <s v="GLP-1 Agonist"/>
    <s v="Line 1"/>
    <d v="2024-05-20T00:00:00"/>
    <s v="Team C"/>
    <n v="21.63"/>
    <n v="41.59"/>
    <n v="280"/>
    <n v="48.8"/>
    <n v="7.12"/>
    <n v="98.55"/>
    <n v="7.07"/>
    <n v="146.1"/>
    <n v="87.63"/>
    <n v="93.91"/>
    <s v="Failed"/>
    <s v="No"/>
    <s v="None"/>
    <s v="None"/>
    <x v="3"/>
    <n v="0"/>
    <n v="0"/>
    <n v="0"/>
    <n v="0"/>
    <n v="0"/>
    <n v="0"/>
  </r>
  <r>
    <s v="B002704"/>
    <s v="AED"/>
    <s v="Line 3"/>
    <d v="2024-04-19T00:00:00"/>
    <s v="Team A"/>
    <n v="21.42"/>
    <n v="33.630000000000003"/>
    <n v="309"/>
    <n v="33.200000000000003"/>
    <n v="6.44"/>
    <n v="98.86"/>
    <n v="6.66"/>
    <n v="125.6"/>
    <n v="89.16"/>
    <n v="93.45"/>
    <s v="Pass"/>
    <s v="No"/>
    <s v="None"/>
    <s v="None"/>
    <x v="13"/>
    <n v="0"/>
    <n v="0"/>
    <n v="0"/>
    <n v="0"/>
    <n v="0"/>
    <n v="0"/>
  </r>
  <r>
    <s v="B002705"/>
    <s v="COX2 Inhibitor"/>
    <s v="Line 2"/>
    <d v="2024-07-05T00:00:00"/>
    <s v="Team C"/>
    <n v="23.11"/>
    <n v="50.96"/>
    <n v="346"/>
    <n v="39.5"/>
    <n v="7.29"/>
    <n v="99.08"/>
    <n v="6.83"/>
    <n v="129.69999999999999"/>
    <n v="89.67"/>
    <n v="95.84"/>
    <s v="Pass"/>
    <s v="No"/>
    <s v="None"/>
    <s v="None"/>
    <x v="22"/>
    <n v="0"/>
    <n v="0"/>
    <n v="0"/>
    <n v="0"/>
    <n v="0"/>
    <n v="0"/>
  </r>
  <r>
    <s v="B002706"/>
    <s v="GLP-1 Agonist"/>
    <s v="Line 2"/>
    <d v="2024-04-08T00:00:00"/>
    <s v="Team D"/>
    <n v="22.27"/>
    <n v="44.86"/>
    <n v="297"/>
    <n v="52"/>
    <n v="8.92"/>
    <m/>
    <n v="7.14"/>
    <n v="142.1"/>
    <n v="80.33"/>
    <n v="91.33"/>
    <s v="Pass"/>
    <s v="No"/>
    <s v="None"/>
    <s v="None"/>
    <x v="13"/>
    <n v="0"/>
    <n v="0"/>
    <n v="1"/>
    <n v="0"/>
    <n v="0"/>
    <n v="0"/>
  </r>
  <r>
    <s v="B002707"/>
    <s v="AED"/>
    <s v="Line 3"/>
    <d v="2025-06-19T00:00:00"/>
    <s v="Team C"/>
    <n v="21.75"/>
    <n v="41.86"/>
    <n v="324"/>
    <n v="46.3"/>
    <n v="7.33"/>
    <n v="98.54"/>
    <n v="6.86"/>
    <n v="135.80000000000001"/>
    <n v="86.86"/>
    <n v="91.81"/>
    <s v="Pass"/>
    <s v="No"/>
    <s v="None"/>
    <s v="None"/>
    <x v="2"/>
    <n v="0"/>
    <n v="0"/>
    <n v="0"/>
    <n v="0"/>
    <n v="0"/>
    <n v="0"/>
  </r>
  <r>
    <s v="B002708"/>
    <s v="Antidepressant"/>
    <s v="Line 3"/>
    <d v="2025-03-12T00:00:00"/>
    <s v="Team C"/>
    <n v="21.91"/>
    <m/>
    <n v="319"/>
    <n v="45.4"/>
    <n v="8.02"/>
    <n v="98.98"/>
    <n v="6.82"/>
    <n v="133.4"/>
    <n v="85.85"/>
    <n v="94.34"/>
    <s v="Pass"/>
    <s v="No"/>
    <s v="None"/>
    <s v="None"/>
    <x v="11"/>
    <n v="0"/>
    <n v="1"/>
    <n v="0"/>
    <n v="0"/>
    <n v="0"/>
    <n v="0"/>
  </r>
  <r>
    <s v="B002709"/>
    <s v="Antidepressant"/>
    <s v="Line 1"/>
    <d v="2024-10-12T00:00:00"/>
    <s v="Team A"/>
    <n v="23.19"/>
    <n v="34.15"/>
    <n v="318"/>
    <n v="41.8"/>
    <n v="7.43"/>
    <n v="98.7"/>
    <n v="6.69"/>
    <n v="141.69999999999999"/>
    <n v="87.95"/>
    <n v="96.3"/>
    <s v="Pass"/>
    <s v="No"/>
    <s v="None"/>
    <s v="None"/>
    <x v="20"/>
    <n v="0"/>
    <n v="0"/>
    <n v="0"/>
    <n v="0"/>
    <n v="0"/>
    <n v="0"/>
  </r>
  <r>
    <s v="B002710"/>
    <s v="COX-2 Inhibitor"/>
    <s v="Line2"/>
    <d v="2025-02-03T00:00:00"/>
    <s v="Team B"/>
    <n v="22.48"/>
    <n v="55.08"/>
    <n v="383"/>
    <n v="27"/>
    <n v="6.17"/>
    <n v="98.8"/>
    <n v="6.94"/>
    <n v="116.9"/>
    <n v="91.17"/>
    <n v="91.36"/>
    <s v="Pass"/>
    <s v="No"/>
    <s v="None"/>
    <s v="None"/>
    <x v="1"/>
    <n v="0"/>
    <n v="0"/>
    <n v="0"/>
    <n v="0"/>
    <n v="0"/>
    <n v="0"/>
  </r>
  <r>
    <s v="B002711"/>
    <s v="AED"/>
    <s v="Line 3"/>
    <d v="2025-03-17T00:00:00"/>
    <s v="Team D"/>
    <n v="21.86"/>
    <n v="39.380000000000003"/>
    <n v="306"/>
    <n v="55.6"/>
    <n v="8.76"/>
    <n v="99.03"/>
    <n v="7"/>
    <n v="128"/>
    <n v="82.91"/>
    <n v="91.81"/>
    <s v="Pass"/>
    <s v="No"/>
    <s v="None"/>
    <s v="None"/>
    <x v="11"/>
    <n v="0"/>
    <n v="0"/>
    <n v="0"/>
    <n v="0"/>
    <n v="0"/>
    <n v="0"/>
  </r>
  <r>
    <s v="B002712"/>
    <s v="Antidepressant"/>
    <s v="Line 2"/>
    <d v="2024-05-14T00:00:00"/>
    <s v="Team B"/>
    <n v="22.36"/>
    <n v="35.68"/>
    <n v="350"/>
    <n v="40"/>
    <n v="6.84"/>
    <n v="99.38"/>
    <n v="6.68"/>
    <n v="119.7"/>
    <n v="85.7"/>
    <n v="97.11"/>
    <s v="Pass"/>
    <s v="No"/>
    <s v="None"/>
    <s v="None"/>
    <x v="3"/>
    <n v="0"/>
    <n v="0"/>
    <n v="0"/>
    <n v="0"/>
    <n v="0"/>
    <n v="0"/>
  </r>
  <r>
    <s v="B002713"/>
    <s v="Antidepressant"/>
    <s v="Line 3"/>
    <d v="2024-08-05T00:00:00"/>
    <s v="Team D"/>
    <n v="21.93"/>
    <n v="43.34"/>
    <n v="346"/>
    <n v="40.1"/>
    <n v="7.57"/>
    <n v="98.45"/>
    <n v="6.65"/>
    <n v="131.5"/>
    <n v="86.1"/>
    <n v="93.82"/>
    <s v="Pass"/>
    <s v="No"/>
    <s v="None"/>
    <s v="None"/>
    <x v="14"/>
    <n v="0"/>
    <n v="0"/>
    <n v="0"/>
    <n v="0"/>
    <n v="0"/>
    <n v="0"/>
  </r>
  <r>
    <s v="B002714"/>
    <s v="Antidepressant"/>
    <s v="Line 3"/>
    <d v="2025-10-06T00:00:00"/>
    <s v="Team C"/>
    <n v="21.38"/>
    <n v="33.81"/>
    <n v="329"/>
    <n v="50"/>
    <n v="6.94"/>
    <n v="99.36"/>
    <n v="6.65"/>
    <n v="144.30000000000001"/>
    <n v="82.78"/>
    <n v="95.92"/>
    <s v="Pass"/>
    <s v="No"/>
    <s v="None"/>
    <s v="None"/>
    <x v="17"/>
    <n v="0"/>
    <n v="0"/>
    <n v="0"/>
    <n v="0"/>
    <n v="0"/>
    <n v="0"/>
  </r>
  <r>
    <s v="B002715"/>
    <s v="AED"/>
    <s v="Line 1"/>
    <d v="2024-01-09T00:00:00"/>
    <s v="Team B"/>
    <n v="22.08"/>
    <n v="39.090000000000003"/>
    <n v="280"/>
    <n v="50.4"/>
    <n v="6.82"/>
    <n v="98.77"/>
    <n v="6.76"/>
    <n v="127.3"/>
    <n v="83.49"/>
    <n v="92.6"/>
    <s v="Pass"/>
    <s v="No"/>
    <s v="None"/>
    <s v="None"/>
    <x v="12"/>
    <n v="0"/>
    <n v="0"/>
    <n v="0"/>
    <n v="0"/>
    <n v="0"/>
    <n v="0"/>
  </r>
  <r>
    <s v="B002716"/>
    <s v="Antidepressant"/>
    <s v="Line 1"/>
    <d v="2025-11-30T00:00:00"/>
    <s v="Team A"/>
    <n v="21.97"/>
    <n v="46.97"/>
    <n v="321"/>
    <n v="42.5"/>
    <n v="7.66"/>
    <n v="98.69"/>
    <n v="6.62"/>
    <n v="145.5"/>
    <n v="85.67"/>
    <n v="94.17"/>
    <s v="Pass"/>
    <s v="No"/>
    <s v="None"/>
    <s v="None"/>
    <x v="18"/>
    <n v="0"/>
    <n v="0"/>
    <n v="0"/>
    <n v="0"/>
    <n v="0"/>
    <n v="0"/>
  </r>
  <r>
    <s v="B002717"/>
    <s v="GLP-1 Agonist"/>
    <s v="Line 3"/>
    <d v="2025-12-05T00:00:00"/>
    <s v="Team A"/>
    <n v="22.88"/>
    <n v="42.32"/>
    <n v="291"/>
    <n v="52.7"/>
    <n v="8.6199999999999992"/>
    <m/>
    <n v="6.99"/>
    <n v="145.30000000000001"/>
    <n v="81.39"/>
    <n v="91.6"/>
    <s v="Pass"/>
    <s v="No"/>
    <s v="None"/>
    <s v="None"/>
    <x v="6"/>
    <n v="0"/>
    <n v="0"/>
    <n v="1"/>
    <n v="0"/>
    <n v="0"/>
    <n v="0"/>
  </r>
  <r>
    <s v="B002718"/>
    <s v="AED"/>
    <s v="Line 3"/>
    <d v="2024-07-04T00:00:00"/>
    <s v="Team B"/>
    <n v="22.39"/>
    <n v="42.07"/>
    <n v="315"/>
    <n v="40.1"/>
    <n v="7.4"/>
    <n v="99.13"/>
    <n v="6.92"/>
    <n v="132.80000000000001"/>
    <n v="88.44"/>
    <n v="91.63"/>
    <s v="Pass"/>
    <s v="No"/>
    <s v="None"/>
    <s v="None"/>
    <x v="22"/>
    <n v="0"/>
    <n v="0"/>
    <n v="0"/>
    <n v="0"/>
    <n v="0"/>
    <n v="0"/>
  </r>
  <r>
    <s v="B002719"/>
    <s v="Antidepressant"/>
    <s v="Line 1"/>
    <d v="2024-08-22T00:00:00"/>
    <s v="Team B"/>
    <n v="21.55"/>
    <n v="42.09"/>
    <n v="301"/>
    <n v="41.6"/>
    <n v="8.0299999999999994"/>
    <n v="99.08"/>
    <n v="6.92"/>
    <n v="113.4"/>
    <n v="86.1"/>
    <n v="92.99"/>
    <s v="Pass"/>
    <s v="No"/>
    <s v="None"/>
    <s v="None"/>
    <x v="14"/>
    <n v="0"/>
    <n v="0"/>
    <n v="0"/>
    <n v="0"/>
    <n v="0"/>
    <n v="0"/>
  </r>
  <r>
    <s v="B002720"/>
    <s v="COX-2 Inhibitor"/>
    <s v="Line 1"/>
    <d v="2024-05-31T00:00:00"/>
    <s v="Team C"/>
    <n v="23.05"/>
    <n v="40.79"/>
    <n v="354"/>
    <n v="45.1"/>
    <n v="7.89"/>
    <n v="98.89"/>
    <n v="6.55"/>
    <n v="133"/>
    <n v="83.62"/>
    <n v="93.95"/>
    <s v="Pass"/>
    <s v="No"/>
    <s v="None"/>
    <s v="None"/>
    <x v="3"/>
    <n v="0"/>
    <n v="0"/>
    <n v="0"/>
    <n v="0"/>
    <n v="0"/>
    <n v="0"/>
  </r>
  <r>
    <s v="B002721"/>
    <s v="GLP-1 Agonist"/>
    <s v="Line 3"/>
    <d v="2025-02-13T00:00:00"/>
    <s v="Team C"/>
    <n v="21.73"/>
    <n v="39.69"/>
    <n v="318"/>
    <n v="45.8"/>
    <n v="8.31"/>
    <n v="98.88"/>
    <n v="6.98"/>
    <m/>
    <n v="84.92"/>
    <n v="93.01"/>
    <s v="Pass"/>
    <s v="Yes"/>
    <s v="Process"/>
    <s v="Minor"/>
    <x v="1"/>
    <n v="0"/>
    <n v="0"/>
    <n v="0"/>
    <n v="0"/>
    <n v="1"/>
    <n v="0"/>
  </r>
  <r>
    <s v="B002722"/>
    <s v="AED"/>
    <s v="Line 1"/>
    <d v="2024-06-05T00:00:00"/>
    <s v="Team B"/>
    <n v="22.78"/>
    <n v="40.19"/>
    <n v="336"/>
    <n v="39.5"/>
    <n v="6.31"/>
    <n v="98.8"/>
    <n v="7.01"/>
    <n v="119.4"/>
    <n v="85.54"/>
    <n v="92.7"/>
    <s v="Pass"/>
    <s v="No"/>
    <s v="None"/>
    <s v="None"/>
    <x v="19"/>
    <n v="0"/>
    <n v="0"/>
    <n v="0"/>
    <n v="0"/>
    <n v="0"/>
    <n v="0"/>
  </r>
  <r>
    <s v="B002723"/>
    <s v="GLP-1 Agonist"/>
    <s v="Line 1"/>
    <d v="2025-07-31T00:00:00"/>
    <s v="Team C"/>
    <n v="21.11"/>
    <n v="37.1"/>
    <n v="293"/>
    <n v="47.4"/>
    <n v="7.72"/>
    <n v="99.16"/>
    <n v="6.86"/>
    <n v="134.69999999999999"/>
    <n v="89.31"/>
    <n v="93.14"/>
    <s v="Pass"/>
    <s v="No"/>
    <s v="None"/>
    <s v="None"/>
    <x v="10"/>
    <n v="0"/>
    <n v="0"/>
    <n v="0"/>
    <n v="0"/>
    <n v="0"/>
    <n v="0"/>
  </r>
  <r>
    <s v="B002724"/>
    <s v="GLP-1 Agonist"/>
    <s v="Line 3"/>
    <d v="2024-10-10T00:00:00"/>
    <s v="Team D"/>
    <n v="21.64"/>
    <n v="36.950000000000003"/>
    <n v="281"/>
    <n v="50.1"/>
    <n v="7.76"/>
    <n v="99.25"/>
    <n v="6.99"/>
    <n v="154.30000000000001"/>
    <n v="85.32"/>
    <n v="94.56"/>
    <s v="Pass"/>
    <s v="No"/>
    <s v="None"/>
    <s v="None"/>
    <x v="20"/>
    <n v="0"/>
    <n v="0"/>
    <n v="0"/>
    <n v="0"/>
    <n v="0"/>
    <n v="0"/>
  </r>
  <r>
    <s v="B002725"/>
    <s v="Antidepressant"/>
    <s v="Line 3"/>
    <d v="2025-12-08T00:00:00"/>
    <s v="Team C"/>
    <n v="21.93"/>
    <n v="38.369999999999997"/>
    <n v="326"/>
    <n v="46.1"/>
    <n v="7.54"/>
    <n v="99.4"/>
    <n v="6.94"/>
    <n v="134.4"/>
    <n v="83.43"/>
    <n v="94.83"/>
    <s v="Pass"/>
    <s v="Yes"/>
    <s v="Process"/>
    <s v="Minor"/>
    <x v="6"/>
    <n v="0"/>
    <n v="0"/>
    <n v="0"/>
    <n v="0"/>
    <n v="0"/>
    <n v="0"/>
  </r>
  <r>
    <s v="B002726"/>
    <s v="COX-2 Inhibitor"/>
    <s v="Line 3"/>
    <d v="2025-09-15T00:00:00"/>
    <s v="Team D"/>
    <n v="22.54"/>
    <n v="48.22"/>
    <n v="372"/>
    <n v="30.9"/>
    <n v="6.19"/>
    <n v="99.05"/>
    <n v="6.57"/>
    <n v="107.4"/>
    <n v="90.93"/>
    <n v="93.4"/>
    <s v="Pass"/>
    <s v="No"/>
    <s v="None"/>
    <s v="None"/>
    <x v="9"/>
    <n v="0"/>
    <n v="0"/>
    <n v="0"/>
    <n v="0"/>
    <n v="0"/>
    <n v="0"/>
  </r>
  <r>
    <s v="B002727"/>
    <s v="AED"/>
    <s v="Line 2"/>
    <d v="2024-10-20T00:00:00"/>
    <s v="Team B"/>
    <n v="21.14"/>
    <n v="47.85"/>
    <n v="316"/>
    <n v="31"/>
    <n v="6.15"/>
    <n v="99.23"/>
    <n v="7.02"/>
    <n v="116.6"/>
    <n v="89.41"/>
    <n v="92.22"/>
    <s v="Failed"/>
    <s v="No"/>
    <s v="None"/>
    <s v="None"/>
    <x v="20"/>
    <n v="0"/>
    <n v="0"/>
    <n v="0"/>
    <n v="0"/>
    <n v="0"/>
    <n v="0"/>
  </r>
  <r>
    <s v="B002728"/>
    <s v="Antidepressant"/>
    <s v="Line 1"/>
    <d v="2025-03-11T00:00:00"/>
    <s v="Team D"/>
    <n v="22.43"/>
    <m/>
    <n v="328"/>
    <n v="47.1"/>
    <n v="5.93"/>
    <n v="98.87"/>
    <n v="6.87"/>
    <n v="141.19999999999999"/>
    <n v="86.56"/>
    <n v="92.21"/>
    <s v="Pass"/>
    <s v="No"/>
    <s v="None"/>
    <s v="None"/>
    <x v="11"/>
    <n v="0"/>
    <n v="1"/>
    <n v="0"/>
    <n v="0"/>
    <n v="0"/>
    <n v="0"/>
  </r>
  <r>
    <s v="B002729"/>
    <s v="GLP-1 Agonist"/>
    <s v="Line 3"/>
    <d v="2024-01-18T00:00:00"/>
    <s v="Team B"/>
    <n v="21.81"/>
    <n v="34.03"/>
    <n v="296"/>
    <n v="43.5"/>
    <n v="8.09"/>
    <n v="99.49"/>
    <n v="6.84"/>
    <n v="135.19999999999999"/>
    <n v="89.67"/>
    <n v="92.78"/>
    <s v="Pass"/>
    <s v="No"/>
    <s v="None"/>
    <s v="None"/>
    <x v="12"/>
    <n v="0"/>
    <n v="0"/>
    <n v="0"/>
    <n v="0"/>
    <n v="0"/>
    <n v="0"/>
  </r>
  <r>
    <s v="B002730"/>
    <s v="AED"/>
    <s v="Line 1"/>
    <d v="2024-02-19T00:00:00"/>
    <s v="Team A"/>
    <n v="22.76"/>
    <n v="43.21"/>
    <n v="306"/>
    <n v="41.6"/>
    <n v="5.92"/>
    <n v="98.68"/>
    <n v="7.08"/>
    <n v="132.69999999999999"/>
    <n v="85.46"/>
    <n v="93.82"/>
    <s v="Pass"/>
    <s v="No"/>
    <s v="None"/>
    <s v="None"/>
    <x v="15"/>
    <n v="0"/>
    <n v="0"/>
    <n v="0"/>
    <n v="0"/>
    <n v="0"/>
    <n v="0"/>
  </r>
  <r>
    <s v="B002731"/>
    <s v="Antidepressant"/>
    <s v="Line 1"/>
    <d v="2025-01-04T00:00:00"/>
    <s v="Team A"/>
    <n v="21.99"/>
    <n v="52.78"/>
    <n v="332"/>
    <n v="30"/>
    <n v="6.4"/>
    <n v="98.37"/>
    <n v="7.04"/>
    <n v="123.8"/>
    <n v="92.44"/>
    <n v="92.41"/>
    <s v="Pass"/>
    <s v="No"/>
    <s v="None"/>
    <s v="None"/>
    <x v="0"/>
    <n v="0"/>
    <n v="0"/>
    <n v="0"/>
    <n v="0"/>
    <n v="0"/>
    <n v="0"/>
  </r>
  <r>
    <s v="B002732"/>
    <s v="GLP-1 Agonist"/>
    <s v="Line 3"/>
    <d v="2024-12-11T00:00:00"/>
    <s v="Team A"/>
    <n v="21.19"/>
    <n v="34.86"/>
    <n v="298"/>
    <n v="55.1"/>
    <n v="8.7799999999999994"/>
    <n v="99.37"/>
    <n v="7.11"/>
    <n v="114.6"/>
    <n v="83.22"/>
    <n v="92.02"/>
    <s v="Failed"/>
    <s v="No"/>
    <s v="None"/>
    <s v="None"/>
    <x v="16"/>
    <n v="0"/>
    <n v="0"/>
    <n v="0"/>
    <n v="0"/>
    <n v="0"/>
    <n v="0"/>
  </r>
  <r>
    <s v="B002733"/>
    <s v="COX-2 Inhibitor"/>
    <s v="Line 3"/>
    <d v="2024-10-18T00:00:00"/>
    <s v="Team D"/>
    <n v="23.09"/>
    <n v="42.19"/>
    <n v="347"/>
    <n v="41.4"/>
    <n v="6.67"/>
    <n v="98.93"/>
    <m/>
    <n v="134.19999999999999"/>
    <n v="87.74"/>
    <n v="94.2"/>
    <s v="Pass"/>
    <s v="Yes"/>
    <s v="Equipment"/>
    <s v="Minor"/>
    <x v="20"/>
    <n v="0"/>
    <n v="0"/>
    <n v="0"/>
    <n v="1"/>
    <n v="0"/>
    <n v="0"/>
  </r>
  <r>
    <s v="B002734"/>
    <s v="GLP-1 Agonist"/>
    <s v="Line 3"/>
    <d v="2024-03-07T00:00:00"/>
    <s v="Team A"/>
    <n v="20.9"/>
    <n v="40.44"/>
    <n v="309"/>
    <n v="51.2"/>
    <n v="7.67"/>
    <n v="98.95"/>
    <n v="7.2"/>
    <n v="135"/>
    <n v="83.17"/>
    <n v="91.17"/>
    <s v="Pass"/>
    <s v="No"/>
    <s v="None"/>
    <s v="None"/>
    <x v="21"/>
    <n v="0"/>
    <n v="0"/>
    <n v="0"/>
    <n v="0"/>
    <n v="0"/>
    <n v="0"/>
  </r>
  <r>
    <s v="B002735"/>
    <s v="Antidepressant"/>
    <s v="Line 1"/>
    <d v="2025-09-05T00:00:00"/>
    <s v="Team D"/>
    <n v="22.81"/>
    <n v="41.46"/>
    <n v="326"/>
    <n v="42.7"/>
    <n v="6.99"/>
    <n v="98.8"/>
    <n v="6.83"/>
    <n v="122.2"/>
    <n v="86.37"/>
    <n v="96.82"/>
    <s v="Pass"/>
    <s v="No"/>
    <s v="None"/>
    <s v="None"/>
    <x v="9"/>
    <n v="0"/>
    <n v="0"/>
    <n v="0"/>
    <n v="0"/>
    <n v="0"/>
    <n v="0"/>
  </r>
  <r>
    <s v="B002736"/>
    <s v="GLP-1 Agonist"/>
    <s v="Line 3"/>
    <d v="2024-10-23T00:00:00"/>
    <s v="Team D"/>
    <n v="22.31"/>
    <n v="37.71"/>
    <n v="310"/>
    <n v="38.200000000000003"/>
    <n v="7.35"/>
    <m/>
    <n v="6.77"/>
    <n v="147.4"/>
    <n v="86.21"/>
    <n v="92.59"/>
    <s v="Pass"/>
    <s v="No"/>
    <s v="None"/>
    <s v="None"/>
    <x v="20"/>
    <n v="0"/>
    <n v="0"/>
    <n v="1"/>
    <n v="0"/>
    <n v="0"/>
    <n v="0"/>
  </r>
  <r>
    <s v="B002737"/>
    <s v="Antidepressant"/>
    <s v="Line 2"/>
    <d v="2024-12-09T00:00:00"/>
    <s v="Team B"/>
    <n v="22.94"/>
    <n v="47.78"/>
    <n v="305"/>
    <n v="36.6"/>
    <n v="6.91"/>
    <n v="99.48"/>
    <n v="6.81"/>
    <n v="135.4"/>
    <n v="84.49"/>
    <n v="93.32"/>
    <s v="Pass"/>
    <s v="No"/>
    <s v="None"/>
    <s v="None"/>
    <x v="16"/>
    <n v="0"/>
    <n v="0"/>
    <n v="0"/>
    <n v="0"/>
    <n v="0"/>
    <n v="0"/>
  </r>
  <r>
    <s v="B002738"/>
    <s v="GLP-1 Agonist"/>
    <s v="Line 2"/>
    <d v="2024-10-21T00:00:00"/>
    <s v="Team D"/>
    <n v="21.78"/>
    <n v="42.27"/>
    <n v="284"/>
    <n v="45.5"/>
    <n v="7.14"/>
    <n v="99.32"/>
    <n v="7.13"/>
    <n v="141.9"/>
    <n v="86.91"/>
    <n v="91.07"/>
    <s v="Pass"/>
    <s v="No"/>
    <s v="None"/>
    <s v="None"/>
    <x v="20"/>
    <n v="0"/>
    <n v="0"/>
    <n v="0"/>
    <n v="0"/>
    <n v="0"/>
    <n v="0"/>
  </r>
  <r>
    <s v="B002739"/>
    <s v="COX-2 Inhibitor"/>
    <s v="Line 3"/>
    <d v="2024-12-29T00:00:00"/>
    <s v="Team D"/>
    <n v="22.14"/>
    <n v="47.23"/>
    <n v="339"/>
    <n v="35.4"/>
    <n v="6.8"/>
    <n v="99.11"/>
    <n v="6.9"/>
    <n v="125.1"/>
    <n v="89.12"/>
    <n v="91.67"/>
    <s v="Pass"/>
    <s v="No"/>
    <s v="None"/>
    <s v="None"/>
    <x v="16"/>
    <n v="0"/>
    <n v="0"/>
    <n v="0"/>
    <n v="0"/>
    <n v="0"/>
    <n v="0"/>
  </r>
  <r>
    <s v="B002740"/>
    <s v="COX-2 Inhibitor"/>
    <s v="Line 2"/>
    <d v="2025-04-18T00:00:00"/>
    <s v="Team D"/>
    <n v="22.58"/>
    <n v="45.95"/>
    <n v="340"/>
    <n v="36.5"/>
    <n v="6.36"/>
    <n v="99.38"/>
    <n v="6.72"/>
    <n v="127"/>
    <n v="85.67"/>
    <n v="97.27"/>
    <s v="Pass"/>
    <s v="No"/>
    <s v="None"/>
    <s v="None"/>
    <x v="7"/>
    <n v="0"/>
    <n v="0"/>
    <n v="0"/>
    <n v="0"/>
    <n v="0"/>
    <n v="0"/>
  </r>
  <r>
    <s v="B002741"/>
    <s v="Antidepressant"/>
    <s v="Line 3"/>
    <d v="2025-07-12T00:00:00"/>
    <s v="Team B"/>
    <n v="22.29"/>
    <n v="46.47"/>
    <n v="311"/>
    <n v="43.9"/>
    <n v="7.41"/>
    <n v="98.97"/>
    <n v="7.08"/>
    <n v="141.6"/>
    <n v="88.52"/>
    <n v="93.94"/>
    <s v="Pass"/>
    <s v="No"/>
    <s v="None"/>
    <s v="None"/>
    <x v="10"/>
    <n v="0"/>
    <n v="0"/>
    <n v="0"/>
    <n v="0"/>
    <n v="0"/>
    <n v="0"/>
  </r>
  <r>
    <s v="B002742"/>
    <s v="AED"/>
    <s v="Line 2"/>
    <d v="2025-02-05T00:00:00"/>
    <s v="Team B"/>
    <n v="21.38"/>
    <n v="51.92"/>
    <n v="319"/>
    <n v="50.5"/>
    <n v="8.39"/>
    <n v="99.16"/>
    <n v="7.01"/>
    <n v="149.1"/>
    <n v="88.91"/>
    <n v="94.13"/>
    <s v="Pass"/>
    <s v="No"/>
    <s v="None"/>
    <s v="None"/>
    <x v="1"/>
    <n v="0"/>
    <n v="0"/>
    <n v="0"/>
    <n v="0"/>
    <n v="0"/>
    <n v="0"/>
  </r>
  <r>
    <s v="B002743"/>
    <s v="Antidepressant"/>
    <s v="Line 3"/>
    <d v="2024-05-01T00:00:00"/>
    <s v="Team A"/>
    <n v="23"/>
    <n v="48.66"/>
    <n v="336"/>
    <n v="35.4"/>
    <n v="7.23"/>
    <n v="98.82"/>
    <n v="6.96"/>
    <n v="123.7"/>
    <n v="87.13"/>
    <n v="92.17"/>
    <s v="Pass"/>
    <s v="No"/>
    <s v="None"/>
    <s v="None"/>
    <x v="3"/>
    <n v="0"/>
    <n v="0"/>
    <n v="0"/>
    <n v="0"/>
    <n v="0"/>
    <n v="0"/>
  </r>
  <r>
    <s v="B002744"/>
    <s v="COX-2 Inhibitor"/>
    <s v="Line 3"/>
    <d v="2025-10-01T00:00:00"/>
    <s v="Team D"/>
    <n v="22.94"/>
    <n v="54.62"/>
    <n v="361"/>
    <n v="38.5"/>
    <n v="7.24"/>
    <n v="99.39"/>
    <n v="6.94"/>
    <n v="114.1"/>
    <n v="86.59"/>
    <n v="94.53"/>
    <s v="Pass"/>
    <s v="No"/>
    <s v="None"/>
    <s v="None"/>
    <x v="17"/>
    <n v="0"/>
    <n v="0"/>
    <n v="0"/>
    <n v="0"/>
    <n v="0"/>
    <n v="0"/>
  </r>
  <r>
    <s v="B002745"/>
    <s v="GLP-1 Agonist"/>
    <s v="Line 3"/>
    <d v="2024-07-27T00:00:00"/>
    <s v="Team D"/>
    <n v="20.83"/>
    <n v="46.09"/>
    <n v="325"/>
    <n v="53.4"/>
    <n v="8"/>
    <n v="98.7"/>
    <n v="6.9"/>
    <n v="141.9"/>
    <n v="86.88"/>
    <n v="92"/>
    <s v="Pass"/>
    <s v="No"/>
    <s v="None"/>
    <s v="None"/>
    <x v="22"/>
    <n v="0"/>
    <n v="0"/>
    <n v="0"/>
    <n v="0"/>
    <n v="0"/>
    <n v="0"/>
  </r>
  <r>
    <s v="B002746"/>
    <s v="AED"/>
    <s v="Line 1"/>
    <d v="2024-01-12T00:00:00"/>
    <s v="Team C"/>
    <n v="23.21"/>
    <n v="40.65"/>
    <n v="291"/>
    <n v="39.9"/>
    <n v="7.24"/>
    <n v="98.89"/>
    <n v="6.87"/>
    <n v="127.6"/>
    <n v="88.8"/>
    <n v="93.85"/>
    <s v="Pass"/>
    <s v="No"/>
    <s v="None"/>
    <s v="None"/>
    <x v="12"/>
    <n v="0"/>
    <n v="0"/>
    <n v="0"/>
    <n v="0"/>
    <n v="0"/>
    <n v="0"/>
  </r>
  <r>
    <s v="B002747"/>
    <s v="Antidepressant"/>
    <s v="Line 1"/>
    <d v="2024-01-29T00:00:00"/>
    <s v="Team A"/>
    <n v="22.07"/>
    <n v="46.24"/>
    <n v="299"/>
    <n v="40.9"/>
    <n v="6.81"/>
    <n v="98.9"/>
    <n v="7.15"/>
    <n v="123.8"/>
    <n v="87.89"/>
    <n v="94.91"/>
    <s v="Pass"/>
    <s v="No"/>
    <s v="None"/>
    <s v="None"/>
    <x v="12"/>
    <n v="0"/>
    <n v="0"/>
    <n v="0"/>
    <n v="0"/>
    <n v="0"/>
    <n v="0"/>
  </r>
  <r>
    <s v="B002748"/>
    <s v="Antidepressant"/>
    <s v="Line 3"/>
    <d v="2025-07-19T00:00:00"/>
    <s v="Team D"/>
    <n v="21.18"/>
    <n v="45.55"/>
    <n v="315"/>
    <n v="45.1"/>
    <n v="7.47"/>
    <n v="99.09"/>
    <n v="6.74"/>
    <n v="120.4"/>
    <n v="88.64"/>
    <n v="92.86"/>
    <s v="Pass"/>
    <s v="No"/>
    <s v="None"/>
    <s v="None"/>
    <x v="10"/>
    <n v="0"/>
    <n v="0"/>
    <n v="0"/>
    <n v="0"/>
    <n v="0"/>
    <n v="0"/>
  </r>
  <r>
    <s v="B002749"/>
    <s v="GLP-1 Agonist"/>
    <s v="Line 3"/>
    <d v="2024-10-09T00:00:00"/>
    <s v="Team B"/>
    <n v="20.88"/>
    <n v="49.6"/>
    <n v="301"/>
    <n v="49.6"/>
    <n v="8.56"/>
    <n v="98.67"/>
    <n v="7.19"/>
    <n v="145.4"/>
    <n v="85.72"/>
    <n v="91.92"/>
    <s v="Pass"/>
    <s v="No"/>
    <s v="None"/>
    <s v="None"/>
    <x v="20"/>
    <n v="0"/>
    <n v="0"/>
    <n v="0"/>
    <n v="0"/>
    <n v="0"/>
    <n v="0"/>
  </r>
  <r>
    <s v="B002750"/>
    <s v="Antidepressant"/>
    <s v="Line 3"/>
    <d v="2024-01-17T00:00:00"/>
    <s v="Team C"/>
    <n v="23.12"/>
    <n v="37.159999999999997"/>
    <n v="316"/>
    <n v="47.2"/>
    <n v="7.26"/>
    <n v="99.25"/>
    <n v="6.59"/>
    <n v="116.9"/>
    <n v="89.61"/>
    <n v="93.41"/>
    <s v="Pass"/>
    <s v="No"/>
    <s v="None"/>
    <s v="None"/>
    <x v="12"/>
    <n v="0"/>
    <n v="0"/>
    <n v="0"/>
    <n v="0"/>
    <n v="0"/>
    <n v="0"/>
  </r>
  <r>
    <s v="B002751"/>
    <s v="Antidepressant"/>
    <s v="Line 1"/>
    <d v="2025-08-16T00:00:00"/>
    <s v="Team C"/>
    <n v="23.37"/>
    <n v="44.79"/>
    <n v="310"/>
    <n v="41.5"/>
    <n v="6.76"/>
    <n v="98.89"/>
    <n v="6.73"/>
    <n v="125.4"/>
    <n v="88.05"/>
    <n v="92.88"/>
    <s v="Pass"/>
    <s v="No"/>
    <s v="None"/>
    <s v="None"/>
    <x v="23"/>
    <n v="0"/>
    <n v="0"/>
    <n v="0"/>
    <n v="0"/>
    <n v="0"/>
    <n v="0"/>
  </r>
  <r>
    <s v="B002752"/>
    <s v="COX-2 Inhibitor"/>
    <s v="Line 2"/>
    <d v="2024-08-10T00:00:00"/>
    <s v="Team A"/>
    <n v="23.26"/>
    <n v="39.590000000000003"/>
    <n v="335"/>
    <n v="36.299999999999997"/>
    <n v="6.27"/>
    <n v="99.41"/>
    <n v="6.49"/>
    <n v="119.3"/>
    <n v="89.95"/>
    <n v="93.97"/>
    <s v="Pass"/>
    <s v="No"/>
    <s v="None"/>
    <s v="None"/>
    <x v="14"/>
    <n v="0"/>
    <n v="0"/>
    <n v="0"/>
    <n v="0"/>
    <n v="0"/>
    <n v="0"/>
  </r>
  <r>
    <s v="B002753"/>
    <s v="AED"/>
    <s v="Line 3"/>
    <d v="2025-12-15T00:00:00"/>
    <s v="Team A"/>
    <n v="22.79"/>
    <n v="46.56"/>
    <n v="324"/>
    <n v="39.1"/>
    <n v="7.16"/>
    <n v="99.3"/>
    <n v="7.08"/>
    <n v="129.30000000000001"/>
    <n v="89.89"/>
    <n v="92.71"/>
    <s v="Pass"/>
    <s v="No"/>
    <s v="None"/>
    <s v="None"/>
    <x v="6"/>
    <n v="0"/>
    <n v="0"/>
    <n v="0"/>
    <n v="0"/>
    <n v="0"/>
    <n v="0"/>
  </r>
  <r>
    <s v="B002754"/>
    <s v="Antidepressant"/>
    <s v="Line 3"/>
    <d v="2025-10-05T00:00:00"/>
    <s v="Team A"/>
    <n v="22.91"/>
    <n v="40.93"/>
    <n v="296"/>
    <n v="43.9"/>
    <n v="7.51"/>
    <n v="99.08"/>
    <n v="6.68"/>
    <n v="136.4"/>
    <n v="81.680000000000007"/>
    <n v="94.58"/>
    <s v="Pass"/>
    <s v="No"/>
    <s v="None"/>
    <s v="None"/>
    <x v="17"/>
    <n v="0"/>
    <n v="0"/>
    <n v="0"/>
    <n v="0"/>
    <n v="0"/>
    <n v="0"/>
  </r>
  <r>
    <s v="B002755"/>
    <s v="AED"/>
    <s v="Line 1"/>
    <d v="2024-02-05T00:00:00"/>
    <s v="Team D"/>
    <n v="22.22"/>
    <n v="46.4"/>
    <n v="357"/>
    <n v="45.5"/>
    <n v="7.12"/>
    <m/>
    <n v="7.12"/>
    <n v="136.9"/>
    <n v="89.4"/>
    <n v="96.14"/>
    <s v="Pass"/>
    <s v="No"/>
    <s v="None"/>
    <s v="None"/>
    <x v="15"/>
    <n v="0"/>
    <n v="0"/>
    <n v="1"/>
    <n v="0"/>
    <n v="0"/>
    <n v="0"/>
  </r>
  <r>
    <s v="B002756"/>
    <s v="AED"/>
    <s v="Line 2"/>
    <d v="2025-05-19T00:00:00"/>
    <s v="Team D"/>
    <n v="22.05"/>
    <n v="36.950000000000003"/>
    <n v="315"/>
    <n v="38.5"/>
    <n v="7.9"/>
    <n v="99.37"/>
    <n v="6.76"/>
    <n v="146.69999999999999"/>
    <n v="86.75"/>
    <n v="92.53"/>
    <s v="Pass"/>
    <s v="No"/>
    <s v="None"/>
    <s v="None"/>
    <x v="8"/>
    <n v="0"/>
    <n v="0"/>
    <n v="0"/>
    <n v="0"/>
    <n v="0"/>
    <n v="0"/>
  </r>
  <r>
    <s v="B002757"/>
    <s v="AED"/>
    <s v="Line 1"/>
    <d v="2025-03-16T00:00:00"/>
    <s v="Team B"/>
    <n v="22.2"/>
    <n v="47.97"/>
    <n v="334"/>
    <n v="48.2"/>
    <n v="8.89"/>
    <n v="99.5"/>
    <n v="7"/>
    <n v="127.6"/>
    <n v="87.52"/>
    <n v="93.98"/>
    <s v="Pass"/>
    <s v="No"/>
    <s v="None"/>
    <s v="None"/>
    <x v="11"/>
    <n v="0"/>
    <n v="0"/>
    <n v="0"/>
    <n v="0"/>
    <n v="0"/>
    <n v="0"/>
  </r>
  <r>
    <s v="B002758"/>
    <s v="COX-2 Inhibitor"/>
    <s v="Line 2"/>
    <d v="2024-05-05T00:00:00"/>
    <s v="Team B"/>
    <n v="23.05"/>
    <n v="44.03"/>
    <n v="330"/>
    <n v="45"/>
    <n v="6.53"/>
    <n v="99.11"/>
    <n v="6.78"/>
    <n v="126.6"/>
    <n v="91.11"/>
    <n v="91.84"/>
    <s v="Pass"/>
    <s v="No"/>
    <s v="None"/>
    <s v="None"/>
    <x v="3"/>
    <n v="0"/>
    <n v="0"/>
    <n v="0"/>
    <n v="0"/>
    <n v="0"/>
    <n v="0"/>
  </r>
  <r>
    <s v="B002759"/>
    <s v="COX-2 Inhibitor"/>
    <s v="Line 1"/>
    <d v="2024-09-07T00:00:00"/>
    <s v="Team B"/>
    <n v="21.94"/>
    <n v="43.76"/>
    <n v="350"/>
    <n v="34.4"/>
    <n v="6.63"/>
    <n v="98.71"/>
    <n v="6.53"/>
    <n v="117.4"/>
    <n v="88.98"/>
    <n v="95.25"/>
    <s v="Pass"/>
    <s v="No"/>
    <s v="None"/>
    <s v="None"/>
    <x v="4"/>
    <n v="0"/>
    <n v="0"/>
    <n v="0"/>
    <n v="0"/>
    <n v="0"/>
    <n v="0"/>
  </r>
  <r>
    <s v="B002760"/>
    <s v="GLP-1 Agonist"/>
    <s v="Line 1"/>
    <d v="2024-12-24T00:00:00"/>
    <s v="Team B"/>
    <n v="22.05"/>
    <n v="49.75"/>
    <n v="302"/>
    <n v="44"/>
    <n v="8.23"/>
    <n v="98.58"/>
    <n v="7.14"/>
    <n v="136.69999999999999"/>
    <n v="85.72"/>
    <n v="92.05"/>
    <s v="Pass"/>
    <s v="No"/>
    <s v="None"/>
    <s v="None"/>
    <x v="16"/>
    <n v="0"/>
    <n v="0"/>
    <n v="0"/>
    <n v="0"/>
    <n v="0"/>
    <n v="0"/>
  </r>
  <r>
    <s v="B002761"/>
    <s v="COX-2 Inhibitor"/>
    <s v="Line 1"/>
    <d v="2024-04-16T00:00:00"/>
    <s v="Team C"/>
    <n v="23.59"/>
    <n v="41.09"/>
    <n v="355"/>
    <n v="33.799999999999997"/>
    <n v="6.31"/>
    <n v="99"/>
    <n v="6.73"/>
    <n v="103.7"/>
    <n v="89.64"/>
    <n v="94.37"/>
    <s v="Pass"/>
    <s v="No"/>
    <s v="None"/>
    <s v="None"/>
    <x v="13"/>
    <n v="0"/>
    <n v="0"/>
    <n v="0"/>
    <n v="0"/>
    <n v="0"/>
    <n v="0"/>
  </r>
  <r>
    <s v="B002762"/>
    <s v="AED"/>
    <s v="Line 3"/>
    <d v="2025-06-11T00:00:00"/>
    <s v="Team B"/>
    <n v="21.65"/>
    <n v="45.71"/>
    <n v="311"/>
    <n v="36.299999999999997"/>
    <n v="6.8"/>
    <n v="98.65"/>
    <n v="7.09"/>
    <n v="115.6"/>
    <n v="84.78"/>
    <n v="92.95"/>
    <s v="Pass"/>
    <s v="No"/>
    <s v="None"/>
    <s v="None"/>
    <x v="2"/>
    <n v="0"/>
    <n v="0"/>
    <n v="0"/>
    <n v="0"/>
    <n v="0"/>
    <n v="0"/>
  </r>
  <r>
    <s v="B002763"/>
    <s v="Antidepressant"/>
    <s v="Line 3"/>
    <d v="2024-07-21T00:00:00"/>
    <s v="Team C"/>
    <n v="21.77"/>
    <n v="42.5"/>
    <n v="348"/>
    <n v="54.5"/>
    <n v="8.74"/>
    <n v="98.45"/>
    <n v="6.69"/>
    <m/>
    <n v="89.98"/>
    <n v="92.79"/>
    <s v="Pass"/>
    <s v="No"/>
    <s v="None"/>
    <s v="None"/>
    <x v="22"/>
    <n v="0"/>
    <n v="0"/>
    <n v="0"/>
    <n v="0"/>
    <n v="1"/>
    <n v="0"/>
  </r>
  <r>
    <s v="B002764"/>
    <s v="GLP1 Agonist"/>
    <s v="Line 3"/>
    <d v="2025-11-16T00:00:00"/>
    <s v="Team B"/>
    <n v="21.86"/>
    <n v="40.99"/>
    <n v="273"/>
    <n v="46"/>
    <n v="8.4600000000000009"/>
    <n v="99.17"/>
    <n v="6.89"/>
    <n v="124.8"/>
    <n v="85.66"/>
    <n v="91.25"/>
    <s v="Pass"/>
    <s v="Yes"/>
    <s v="Process"/>
    <s v="Minor"/>
    <x v="18"/>
    <n v="0"/>
    <n v="0"/>
    <n v="0"/>
    <n v="0"/>
    <n v="0"/>
    <n v="0"/>
  </r>
  <r>
    <s v="B002765"/>
    <s v="Antidepressant"/>
    <s v="Line2"/>
    <d v="2025-08-09T00:00:00"/>
    <s v="Team C"/>
    <n v="21.51"/>
    <n v="53.11"/>
    <n v="337"/>
    <n v="36.299999999999997"/>
    <n v="6.98"/>
    <n v="98.41"/>
    <n v="7.05"/>
    <n v="119.2"/>
    <n v="92.35"/>
    <n v="94.61"/>
    <s v="Pass"/>
    <s v="No"/>
    <s v="None"/>
    <s v="None"/>
    <x v="23"/>
    <n v="0"/>
    <n v="0"/>
    <n v="0"/>
    <n v="0"/>
    <n v="0"/>
    <n v="0"/>
  </r>
  <r>
    <s v="B002766"/>
    <s v="AED"/>
    <s v="Line 2"/>
    <d v="2025-04-08T00:00:00"/>
    <s v="Team D"/>
    <n v="20.81"/>
    <n v="44.32"/>
    <n v="317"/>
    <n v="38.799999999999997"/>
    <n v="7.88"/>
    <n v="99.24"/>
    <n v="7.1"/>
    <n v="121"/>
    <n v="87.08"/>
    <n v="93.08"/>
    <s v="Pass"/>
    <s v="No"/>
    <s v="None"/>
    <s v="None"/>
    <x v="7"/>
    <n v="0"/>
    <n v="0"/>
    <n v="0"/>
    <n v="0"/>
    <n v="0"/>
    <n v="0"/>
  </r>
  <r>
    <s v="B002767"/>
    <s v="GLP-1 Agonist"/>
    <s v="Line 2"/>
    <d v="2024-03-28T00:00:00"/>
    <s v="Team A"/>
    <n v="22.36"/>
    <n v="37.159999999999997"/>
    <n v="282"/>
    <n v="45.9"/>
    <n v="8.15"/>
    <n v="99.56"/>
    <n v="6.86"/>
    <n v="135"/>
    <n v="86.16"/>
    <n v="94.6"/>
    <s v="Pass"/>
    <s v="No"/>
    <s v="None"/>
    <s v="None"/>
    <x v="21"/>
    <n v="0"/>
    <n v="0"/>
    <n v="0"/>
    <n v="0"/>
    <n v="0"/>
    <n v="0"/>
  </r>
  <r>
    <s v="B002768"/>
    <s v="COX-2 Inhibitor"/>
    <s v="Line 2"/>
    <d v="2024-01-19T00:00:00"/>
    <s v="Team A"/>
    <n v="22.16"/>
    <n v="52.35"/>
    <n v="375"/>
    <n v="34.200000000000003"/>
    <n v="6.44"/>
    <n v="98.8"/>
    <n v="6.71"/>
    <n v="126.7"/>
    <n v="91.47"/>
    <n v="96.22"/>
    <s v="Pass"/>
    <s v="Yes"/>
    <s v="Process"/>
    <s v="Minor"/>
    <x v="12"/>
    <n v="0"/>
    <n v="0"/>
    <n v="0"/>
    <n v="0"/>
    <n v="0"/>
    <n v="0"/>
  </r>
  <r>
    <s v="B002769"/>
    <s v="AED"/>
    <s v="Line 2"/>
    <d v="2024-04-16T00:00:00"/>
    <s v="Team C"/>
    <n v="21.81"/>
    <n v="42.46"/>
    <n v="348"/>
    <n v="52.9"/>
    <n v="7.04"/>
    <n v="99.09"/>
    <n v="6.87"/>
    <n v="127"/>
    <n v="82.85"/>
    <n v="94.64"/>
    <s v="Pass"/>
    <s v="No"/>
    <s v="None"/>
    <s v="None"/>
    <x v="13"/>
    <n v="0"/>
    <n v="0"/>
    <n v="0"/>
    <n v="0"/>
    <n v="0"/>
    <n v="0"/>
  </r>
  <r>
    <s v="B002770"/>
    <s v="AED"/>
    <s v="Line 3"/>
    <d v="2024-12-31T00:00:00"/>
    <s v="Team A"/>
    <n v="21.34"/>
    <n v="35.97"/>
    <n v="278"/>
    <n v="39.6"/>
    <n v="7.19"/>
    <n v="98.96"/>
    <n v="6.69"/>
    <n v="136.5"/>
    <n v="87.14"/>
    <n v="91.36"/>
    <s v="Pass"/>
    <s v="No"/>
    <s v="None"/>
    <s v="None"/>
    <x v="16"/>
    <n v="0"/>
    <n v="0"/>
    <n v="0"/>
    <n v="0"/>
    <n v="0"/>
    <n v="0"/>
  </r>
  <r>
    <s v="B002771"/>
    <s v="Antidepressant"/>
    <s v="Line 3"/>
    <d v="2025-07-25T00:00:00"/>
    <s v="Team A"/>
    <n v="22.96"/>
    <n v="38.299999999999997"/>
    <n v="323"/>
    <n v="34"/>
    <n v="7.73"/>
    <n v="99.33"/>
    <n v="6.79"/>
    <n v="116.7"/>
    <m/>
    <n v="93.49"/>
    <s v="Pass"/>
    <s v="Yes"/>
    <s v="Process"/>
    <s v="Minor"/>
    <x v="10"/>
    <n v="0"/>
    <n v="0"/>
    <n v="0"/>
    <n v="0"/>
    <n v="0"/>
    <n v="1"/>
  </r>
  <r>
    <s v="B002772"/>
    <s v="AED"/>
    <s v="Line 3"/>
    <d v="2024-04-21T00:00:00"/>
    <s v="Team D"/>
    <n v="22.44"/>
    <n v="37.770000000000003"/>
    <n v="328"/>
    <n v="49.5"/>
    <n v="8.18"/>
    <n v="98.68"/>
    <n v="6.71"/>
    <n v="131.6"/>
    <n v="85.12"/>
    <n v="91.34"/>
    <s v="Pass"/>
    <s v="No"/>
    <s v="None"/>
    <s v="None"/>
    <x v="13"/>
    <n v="0"/>
    <n v="0"/>
    <n v="0"/>
    <n v="0"/>
    <n v="0"/>
    <n v="0"/>
  </r>
  <r>
    <s v="B002773"/>
    <s v="AED"/>
    <s v="Line 1"/>
    <d v="2025-06-01T00:00:00"/>
    <s v="Team B"/>
    <n v="21.62"/>
    <m/>
    <n v="323"/>
    <n v="43.4"/>
    <n v="7.14"/>
    <n v="99.08"/>
    <n v="6.91"/>
    <n v="133.1"/>
    <n v="86.22"/>
    <n v="95.73"/>
    <s v="Pass"/>
    <s v="No"/>
    <s v="None"/>
    <s v="None"/>
    <x v="2"/>
    <n v="0"/>
    <n v="1"/>
    <n v="0"/>
    <n v="0"/>
    <n v="0"/>
    <n v="0"/>
  </r>
  <r>
    <s v="B002774"/>
    <s v="Antidepressant"/>
    <s v="Line 2"/>
    <d v="2024-02-04T00:00:00"/>
    <s v="Team C"/>
    <n v="21.12"/>
    <n v="40.18"/>
    <n v="347"/>
    <n v="40.799999999999997"/>
    <n v="7.93"/>
    <n v="99.45"/>
    <n v="6.8"/>
    <m/>
    <n v="90.37"/>
    <n v="96.15"/>
    <s v="Pass"/>
    <s v="No"/>
    <s v="None"/>
    <s v="None"/>
    <x v="15"/>
    <n v="0"/>
    <n v="0"/>
    <n v="0"/>
    <n v="0"/>
    <n v="1"/>
    <n v="0"/>
  </r>
  <r>
    <s v="B002775"/>
    <s v="COX-2 Inhibitor"/>
    <s v="Line 1"/>
    <d v="2024-07-13T00:00:00"/>
    <s v="Team D"/>
    <n v="22.24"/>
    <n v="42.65"/>
    <n v="364"/>
    <n v="41.1"/>
    <n v="6.62"/>
    <n v="99.17"/>
    <n v="6.83"/>
    <n v="112.1"/>
    <n v="91.53"/>
    <n v="96.08"/>
    <s v="Pass"/>
    <s v="No"/>
    <s v="None"/>
    <s v="None"/>
    <x v="22"/>
    <n v="0"/>
    <n v="0"/>
    <n v="0"/>
    <n v="0"/>
    <n v="0"/>
    <n v="0"/>
  </r>
  <r>
    <s v="B002776"/>
    <s v="GLP-1 Agonist"/>
    <s v="Line 1"/>
    <d v="2025-03-13T00:00:00"/>
    <s v="Team A"/>
    <n v="21.93"/>
    <n v="45.9"/>
    <n v="305"/>
    <n v="48.8"/>
    <n v="8.3699999999999992"/>
    <n v="98.39"/>
    <n v="6.77"/>
    <n v="135.19999999999999"/>
    <n v="89.3"/>
    <n v="93.18"/>
    <s v="Pass"/>
    <s v="No"/>
    <s v="None"/>
    <s v="None"/>
    <x v="11"/>
    <n v="0"/>
    <n v="0"/>
    <n v="0"/>
    <n v="0"/>
    <n v="0"/>
    <n v="0"/>
  </r>
  <r>
    <s v="B002777"/>
    <s v="COX-2 Inhibitor"/>
    <s v="Line 3"/>
    <d v="2025-08-28T00:00:00"/>
    <s v="Team B"/>
    <n v="22.64"/>
    <n v="46.15"/>
    <n v="381"/>
    <n v="38.200000000000003"/>
    <n v="7.08"/>
    <n v="99.43"/>
    <n v="6.55"/>
    <n v="104.6"/>
    <n v="86.87"/>
    <n v="95.56"/>
    <s v="Pass"/>
    <s v="No"/>
    <s v="None"/>
    <s v="None"/>
    <x v="23"/>
    <n v="0"/>
    <n v="0"/>
    <n v="0"/>
    <n v="0"/>
    <n v="0"/>
    <n v="0"/>
  </r>
  <r>
    <s v="B002777"/>
    <s v="COX-2 Inhibitor"/>
    <s v="Line 3"/>
    <d v="2025-08-28T00:00:00"/>
    <s v="Team B"/>
    <n v="22.64"/>
    <n v="46.15"/>
    <n v="381"/>
    <n v="38.200000000000003"/>
    <n v="7.08"/>
    <n v="99.43"/>
    <n v="6.55"/>
    <n v="104.6"/>
    <n v="86.87"/>
    <n v="95.56"/>
    <s v="Pass"/>
    <s v="No"/>
    <s v="None"/>
    <s v="None"/>
    <x v="23"/>
    <n v="0"/>
    <n v="0"/>
    <n v="0"/>
    <n v="0"/>
    <n v="0"/>
    <n v="0"/>
  </r>
  <r>
    <s v="B002778"/>
    <s v="GLP-1 Agonist"/>
    <s v="Line 2"/>
    <d v="2025-07-21T00:00:00"/>
    <s v="Team A"/>
    <n v="21.58"/>
    <n v="42.92"/>
    <n v="317"/>
    <n v="39.299999999999997"/>
    <n v="8.56"/>
    <n v="98.52"/>
    <n v="7.17"/>
    <n v="136.5"/>
    <n v="86"/>
    <n v="91.32"/>
    <s v="Pass"/>
    <s v="No"/>
    <s v="None"/>
    <s v="None"/>
    <x v="10"/>
    <n v="0"/>
    <n v="0"/>
    <n v="0"/>
    <n v="0"/>
    <n v="0"/>
    <n v="0"/>
  </r>
  <r>
    <s v="B002779"/>
    <s v="Antidepressant"/>
    <s v="Line 3"/>
    <d v="2025-01-24T00:00:00"/>
    <s v="Team B"/>
    <n v="22.16"/>
    <n v="37.53"/>
    <n v="314"/>
    <n v="34.299999999999997"/>
    <n v="7.5"/>
    <n v="99.15"/>
    <n v="6.65"/>
    <n v="94.1"/>
    <n v="87.74"/>
    <n v="93.11"/>
    <s v="Failed"/>
    <s v="No"/>
    <s v="None"/>
    <s v="None"/>
    <x v="0"/>
    <n v="0"/>
    <n v="0"/>
    <n v="0"/>
    <n v="0"/>
    <n v="0"/>
    <n v="0"/>
  </r>
  <r>
    <s v="B002780"/>
    <s v="Antidepressant"/>
    <s v="Line 1"/>
    <d v="2024-01-27T00:00:00"/>
    <s v="Team A"/>
    <n v="22.57"/>
    <n v="46.42"/>
    <n v="310"/>
    <n v="38.1"/>
    <n v="6.89"/>
    <n v="99.18"/>
    <n v="6.69"/>
    <n v="130.30000000000001"/>
    <n v="90.27"/>
    <n v="94.2"/>
    <s v="Pass"/>
    <s v="No"/>
    <s v="None"/>
    <s v="None"/>
    <x v="12"/>
    <n v="0"/>
    <n v="0"/>
    <n v="0"/>
    <n v="0"/>
    <n v="0"/>
    <n v="0"/>
  </r>
  <r>
    <s v="B002781"/>
    <s v="Antidepressant"/>
    <s v="Line 3"/>
    <d v="2024-08-02T00:00:00"/>
    <s v="Team D"/>
    <n v="21.97"/>
    <n v="48.96"/>
    <n v="342"/>
    <n v="37.5"/>
    <n v="7.1"/>
    <n v="98.99"/>
    <n v="6.88"/>
    <n v="129.80000000000001"/>
    <n v="85.57"/>
    <n v="91.37"/>
    <s v="Pass"/>
    <s v="No"/>
    <s v="None"/>
    <s v="None"/>
    <x v="14"/>
    <n v="0"/>
    <n v="0"/>
    <n v="0"/>
    <n v="0"/>
    <n v="0"/>
    <n v="0"/>
  </r>
  <r>
    <s v="B002782"/>
    <s v="Antidepressant"/>
    <s v="Line 3"/>
    <d v="2025-07-26T00:00:00"/>
    <s v="Team B"/>
    <n v="22.34"/>
    <n v="43.97"/>
    <n v="306"/>
    <n v="44"/>
    <n v="7.41"/>
    <n v="99.74"/>
    <n v="6.86"/>
    <n v="143.19999999999999"/>
    <n v="84.53"/>
    <n v="93.19"/>
    <s v="Pass"/>
    <s v="No"/>
    <s v="None"/>
    <s v="None"/>
    <x v="10"/>
    <n v="0"/>
    <n v="0"/>
    <n v="0"/>
    <n v="0"/>
    <n v="0"/>
    <n v="0"/>
  </r>
  <r>
    <s v="B002783"/>
    <s v="COX-2 Inhibitor"/>
    <s v="Line 2"/>
    <d v="2024-02-29T00:00:00"/>
    <s v="Team A"/>
    <n v="21.76"/>
    <n v="45.11"/>
    <n v="333"/>
    <n v="28.1"/>
    <n v="5.85"/>
    <n v="99.35"/>
    <n v="6.73"/>
    <n v="131.9"/>
    <n v="88.91"/>
    <n v="96.06"/>
    <s v="Pass"/>
    <s v="No"/>
    <s v="None"/>
    <s v="None"/>
    <x v="15"/>
    <n v="0"/>
    <n v="0"/>
    <n v="0"/>
    <n v="0"/>
    <n v="0"/>
    <n v="0"/>
  </r>
  <r>
    <s v="B002784"/>
    <s v="GLP-1 Agonist"/>
    <s v="Line 3"/>
    <d v="2025-05-31T00:00:00"/>
    <s v="Team A"/>
    <n v="23.42"/>
    <n v="33.68"/>
    <n v="296"/>
    <n v="46"/>
    <n v="7.33"/>
    <n v="98.9"/>
    <n v="6.93"/>
    <n v="147.5"/>
    <n v="83.69"/>
    <n v="92.81"/>
    <s v="Pass"/>
    <s v="No"/>
    <s v="None"/>
    <s v="None"/>
    <x v="8"/>
    <n v="0"/>
    <n v="0"/>
    <n v="0"/>
    <n v="0"/>
    <n v="0"/>
    <n v="0"/>
  </r>
  <r>
    <s v="B002785"/>
    <s v="Antidepressant"/>
    <s v="Line 1"/>
    <d v="2025-05-29T00:00:00"/>
    <s v="Team A"/>
    <n v="21.79"/>
    <n v="47.27"/>
    <n v="326"/>
    <n v="40"/>
    <n v="7.1"/>
    <n v="99.19"/>
    <n v="6.92"/>
    <m/>
    <n v="90.3"/>
    <n v="94.83"/>
    <s v="Pass"/>
    <s v="No"/>
    <s v="None"/>
    <s v="None"/>
    <x v="8"/>
    <n v="0"/>
    <n v="0"/>
    <n v="0"/>
    <n v="0"/>
    <n v="1"/>
    <n v="0"/>
  </r>
  <r>
    <s v="B002786"/>
    <s v="COX-2 Inhibitor"/>
    <s v="Line 3"/>
    <d v="2025-07-03T00:00:00"/>
    <s v="Team A"/>
    <n v="22.65"/>
    <n v="51.9"/>
    <n v="337"/>
    <n v="38.299999999999997"/>
    <n v="6.67"/>
    <n v="99.06"/>
    <n v="6.88"/>
    <n v="140.19999999999999"/>
    <n v="90.15"/>
    <n v="94.9"/>
    <s v="Pass"/>
    <s v="No"/>
    <s v="None"/>
    <s v="None"/>
    <x v="10"/>
    <n v="0"/>
    <n v="0"/>
    <n v="0"/>
    <n v="0"/>
    <n v="0"/>
    <n v="0"/>
  </r>
  <r>
    <s v="B002787"/>
    <s v="COX-2 Inhibitor"/>
    <s v="Line 3"/>
    <d v="2024-06-07T00:00:00"/>
    <s v="Team A"/>
    <n v="22.92"/>
    <n v="44.61"/>
    <n v="316"/>
    <n v="41.7"/>
    <n v="6.78"/>
    <n v="99.11"/>
    <n v="6.9"/>
    <n v="112.2"/>
    <n v="86.68"/>
    <n v="93.82"/>
    <s v="Pass"/>
    <s v="No"/>
    <s v="None"/>
    <s v="None"/>
    <x v="19"/>
    <n v="0"/>
    <n v="0"/>
    <n v="0"/>
    <n v="0"/>
    <n v="0"/>
    <n v="0"/>
  </r>
  <r>
    <s v="B002788"/>
    <s v="GLP-1 Agonist"/>
    <s v="Line 3"/>
    <d v="2024-06-27T00:00:00"/>
    <s v="Team C"/>
    <n v="21.19"/>
    <n v="37.03"/>
    <n v="321"/>
    <n v="47.7"/>
    <n v="8.09"/>
    <m/>
    <n v="6.92"/>
    <n v="123.1"/>
    <n v="85.03"/>
    <n v="93.23"/>
    <s v="Pass"/>
    <s v="No"/>
    <s v="None"/>
    <s v="None"/>
    <x v="19"/>
    <n v="0"/>
    <n v="0"/>
    <n v="1"/>
    <n v="0"/>
    <n v="0"/>
    <n v="0"/>
  </r>
  <r>
    <s v="B002789"/>
    <s v="AED"/>
    <s v="Line 3"/>
    <d v="2024-05-25T00:00:00"/>
    <s v="Team D"/>
    <n v="21.81"/>
    <n v="43.19"/>
    <n v="308"/>
    <n v="42.8"/>
    <n v="7.6"/>
    <n v="98.83"/>
    <n v="6.91"/>
    <n v="147.6"/>
    <n v="81.2"/>
    <n v="93.11"/>
    <s v="Pass"/>
    <s v="Yes"/>
    <s v="Process"/>
    <s v="Minor"/>
    <x v="3"/>
    <n v="0"/>
    <n v="0"/>
    <n v="0"/>
    <n v="0"/>
    <n v="0"/>
    <n v="0"/>
  </r>
  <r>
    <s v="B002790"/>
    <s v="GLP-1 Agonist"/>
    <s v="Line 2"/>
    <d v="2024-10-14T00:00:00"/>
    <s v="Team D"/>
    <n v="21.5"/>
    <n v="37.9"/>
    <n v="336"/>
    <n v="54.8"/>
    <n v="8.0399999999999991"/>
    <n v="99.02"/>
    <n v="7.03"/>
    <n v="149.4"/>
    <n v="83.46"/>
    <n v="89.68"/>
    <s v="Pass"/>
    <s v="Yes"/>
    <s v="Environmental"/>
    <s v="Major"/>
    <x v="20"/>
    <n v="0"/>
    <n v="0"/>
    <n v="0"/>
    <n v="0"/>
    <n v="0"/>
    <n v="0"/>
  </r>
  <r>
    <s v="B002791"/>
    <s v="AED"/>
    <s v="Line 3"/>
    <d v="2025-01-18T00:00:00"/>
    <s v="Team D"/>
    <n v="21.11"/>
    <n v="42.2"/>
    <n v="320"/>
    <n v="44.7"/>
    <n v="8.6"/>
    <n v="98.84"/>
    <n v="6.97"/>
    <n v="115.3"/>
    <n v="89.18"/>
    <n v="94.82"/>
    <s v="Pass"/>
    <s v="No"/>
    <s v="None"/>
    <s v="None"/>
    <x v="0"/>
    <n v="0"/>
    <n v="0"/>
    <n v="0"/>
    <n v="0"/>
    <n v="0"/>
    <n v="0"/>
  </r>
  <r>
    <s v="B002792"/>
    <s v="Antidepressant"/>
    <s v="Line 3"/>
    <d v="2024-03-28T00:00:00"/>
    <s v="Team D"/>
    <n v="22.33"/>
    <n v="45.24"/>
    <n v="343"/>
    <n v="51.3"/>
    <n v="8.0399999999999991"/>
    <n v="98.48"/>
    <n v="6.74"/>
    <n v="121.7"/>
    <n v="84.6"/>
    <n v="94.65"/>
    <s v="Pass"/>
    <s v="No"/>
    <s v="None"/>
    <s v="None"/>
    <x v="21"/>
    <n v="0"/>
    <n v="0"/>
    <n v="0"/>
    <n v="0"/>
    <n v="0"/>
    <n v="0"/>
  </r>
  <r>
    <s v="B002793"/>
    <s v="COX-2 Inhibitor"/>
    <s v="Line 1"/>
    <d v="2025-02-18T00:00:00"/>
    <s v="Team B"/>
    <n v="21.26"/>
    <n v="44.4"/>
    <n v="351"/>
    <n v="36.200000000000003"/>
    <n v="7.7"/>
    <n v="99.5"/>
    <n v="6.72"/>
    <n v="121.7"/>
    <n v="86.92"/>
    <n v="93.85"/>
    <s v="Pass"/>
    <s v="No"/>
    <s v="None"/>
    <s v="None"/>
    <x v="1"/>
    <n v="0"/>
    <n v="0"/>
    <n v="0"/>
    <n v="0"/>
    <n v="0"/>
    <n v="0"/>
  </r>
  <r>
    <s v="B002794"/>
    <s v="AED"/>
    <s v="Line 1"/>
    <d v="2024-06-23T00:00:00"/>
    <s v="Team B"/>
    <n v="23.11"/>
    <n v="49.02"/>
    <n v="339"/>
    <n v="44.9"/>
    <n v="7.06"/>
    <n v="98.71"/>
    <n v="7.06"/>
    <n v="122.1"/>
    <n v="90.04"/>
    <n v="94.02"/>
    <s v="Pass"/>
    <s v="Yes"/>
    <s v="Documentation"/>
    <s v="Minor"/>
    <x v="19"/>
    <n v="0"/>
    <n v="0"/>
    <n v="0"/>
    <n v="0"/>
    <n v="0"/>
    <n v="0"/>
  </r>
  <r>
    <s v="B002795"/>
    <s v="AED"/>
    <s v="Line 3"/>
    <d v="2025-02-14T00:00:00"/>
    <s v="Team C"/>
    <n v="22.39"/>
    <n v="45.85"/>
    <n v="325"/>
    <n v="45.7"/>
    <n v="8.11"/>
    <n v="98.94"/>
    <n v="6.89"/>
    <n v="126.4"/>
    <n v="83.82"/>
    <n v="95.54"/>
    <s v="Pass"/>
    <s v="No"/>
    <s v="None"/>
    <s v="None"/>
    <x v="1"/>
    <n v="0"/>
    <n v="0"/>
    <n v="0"/>
    <n v="0"/>
    <n v="0"/>
    <n v="0"/>
  </r>
  <r>
    <s v="B002796"/>
    <s v="COX-2 Inhibitor"/>
    <s v="Line 2"/>
    <d v="2024-08-09T00:00:00"/>
    <s v="Team B"/>
    <n v="22.98"/>
    <n v="38.68"/>
    <n v="344"/>
    <n v="39.299999999999997"/>
    <n v="6.43"/>
    <n v="98.99"/>
    <n v="6.59"/>
    <n v="137.80000000000001"/>
    <n v="91.87"/>
    <n v="94.13"/>
    <s v="Pass"/>
    <s v="No"/>
    <s v="None"/>
    <s v="None"/>
    <x v="14"/>
    <n v="0"/>
    <n v="0"/>
    <n v="0"/>
    <n v="0"/>
    <n v="0"/>
    <n v="0"/>
  </r>
  <r>
    <s v="B002797"/>
    <s v="COX-2 Inhibitor"/>
    <s v="Line 2"/>
    <d v="2025-11-28T00:00:00"/>
    <s v="Team C"/>
    <n v="21.2"/>
    <n v="40.5"/>
    <n v="360"/>
    <n v="34.700000000000003"/>
    <n v="6.18"/>
    <n v="99.02"/>
    <n v="6.51"/>
    <n v="136.19999999999999"/>
    <n v="95.65"/>
    <n v="95.07"/>
    <s v="Pass"/>
    <s v="No"/>
    <s v="None"/>
    <s v="None"/>
    <x v="18"/>
    <n v="0"/>
    <n v="0"/>
    <n v="0"/>
    <n v="0"/>
    <n v="0"/>
    <n v="0"/>
  </r>
  <r>
    <s v="B002798"/>
    <s v="GLP-1 Agonist"/>
    <s v="Line 3"/>
    <d v="2024-08-21T00:00:00"/>
    <s v="Team D"/>
    <n v="20.91"/>
    <n v="37.19"/>
    <n v="345"/>
    <n v="50"/>
    <n v="9.4"/>
    <n v="98.67"/>
    <n v="6.58"/>
    <n v="143.1"/>
    <n v="84.79"/>
    <n v="97.88"/>
    <s v="Pass"/>
    <s v="No"/>
    <s v="None"/>
    <s v="None"/>
    <x v="14"/>
    <n v="0"/>
    <n v="0"/>
    <n v="0"/>
    <n v="0"/>
    <n v="0"/>
    <n v="0"/>
  </r>
  <r>
    <s v="B002799"/>
    <s v="COX-2 Inhibitor"/>
    <s v="Line 2"/>
    <d v="2025-09-28T00:00:00"/>
    <s v="Team A"/>
    <n v="23.54"/>
    <n v="42.07"/>
    <n v="335"/>
    <n v="45.4"/>
    <n v="6.44"/>
    <n v="99.41"/>
    <n v="6.66"/>
    <n v="123"/>
    <n v="90.1"/>
    <n v="94.62"/>
    <s v="Pass"/>
    <s v="No"/>
    <s v="None"/>
    <s v="None"/>
    <x v="9"/>
    <n v="0"/>
    <n v="0"/>
    <n v="0"/>
    <n v="0"/>
    <n v="0"/>
    <n v="0"/>
  </r>
  <r>
    <s v="B002800"/>
    <s v="COX-2 Inhibitor"/>
    <s v="Line 2"/>
    <d v="2024-05-07T00:00:00"/>
    <s v="Team D"/>
    <n v="25.61"/>
    <n v="51.97"/>
    <n v="354"/>
    <n v="43.8"/>
    <n v="5.57"/>
    <n v="99.28"/>
    <n v="6.86"/>
    <n v="131.4"/>
    <n v="83.99"/>
    <n v="94.28"/>
    <s v="Pass"/>
    <s v="No"/>
    <s v="None"/>
    <s v="None"/>
    <x v="3"/>
    <n v="0"/>
    <n v="0"/>
    <n v="0"/>
    <n v="0"/>
    <n v="0"/>
    <n v="0"/>
  </r>
  <r>
    <s v="B002801"/>
    <s v="AED"/>
    <s v="Line 2"/>
    <d v="2024-03-03T00:00:00"/>
    <s v="Team D"/>
    <n v="22.7"/>
    <n v="53.77"/>
    <n v="315"/>
    <n v="50.8"/>
    <n v="7.11"/>
    <n v="98.8"/>
    <n v="6.95"/>
    <n v="130.19999999999999"/>
    <n v="81.89"/>
    <n v="94.21"/>
    <s v="Pass"/>
    <s v="Yes"/>
    <s v="Process"/>
    <s v="Major"/>
    <x v="21"/>
    <n v="0"/>
    <n v="0"/>
    <n v="0"/>
    <n v="0"/>
    <n v="0"/>
    <n v="0"/>
  </r>
  <r>
    <s v="B002802"/>
    <s v="GLP-1 Agonist"/>
    <s v="Line 2"/>
    <d v="2024-05-17T00:00:00"/>
    <s v="Team C"/>
    <n v="22.28"/>
    <n v="44.18"/>
    <n v="309"/>
    <n v="40.6"/>
    <n v="6.44"/>
    <n v="98.69"/>
    <n v="7.2"/>
    <n v="114"/>
    <n v="85.28"/>
    <n v="93.08"/>
    <s v="Pass"/>
    <s v="No"/>
    <s v="None"/>
    <s v="None"/>
    <x v="3"/>
    <n v="0"/>
    <n v="0"/>
    <n v="0"/>
    <n v="0"/>
    <n v="0"/>
    <n v="0"/>
  </r>
  <r>
    <s v="B002803"/>
    <s v="Antidepressant"/>
    <s v="Line 3"/>
    <d v="2024-11-02T00:00:00"/>
    <s v="Team B"/>
    <n v="22.39"/>
    <n v="42.59"/>
    <n v="321"/>
    <n v="37"/>
    <n v="6.65"/>
    <n v="98.57"/>
    <n v="6.68"/>
    <n v="99.1"/>
    <m/>
    <n v="92.82"/>
    <s v="Pass"/>
    <s v="Yes"/>
    <s v="Environmental"/>
    <s v="Minor"/>
    <x v="5"/>
    <n v="0"/>
    <n v="0"/>
    <n v="0"/>
    <n v="0"/>
    <n v="0"/>
    <n v="1"/>
  </r>
  <r>
    <s v="B002804"/>
    <s v="COX-2 Inhibitor"/>
    <s v="Line 2"/>
    <d v="2025-10-20T00:00:00"/>
    <s v="Team B"/>
    <n v="21.86"/>
    <n v="36.19"/>
    <n v="301"/>
    <n v="38.200000000000003"/>
    <n v="6.13"/>
    <n v="99.5"/>
    <n v="6.72"/>
    <m/>
    <n v="88.67"/>
    <n v="93.21"/>
    <s v="Failed"/>
    <s v="No"/>
    <s v="None"/>
    <s v="None"/>
    <x v="17"/>
    <n v="0"/>
    <n v="0"/>
    <n v="0"/>
    <n v="0"/>
    <n v="1"/>
    <n v="0"/>
  </r>
  <r>
    <s v="B002805"/>
    <s v="Antidepressant"/>
    <s v="Line2"/>
    <d v="2024-05-08T00:00:00"/>
    <s v="Team A"/>
    <n v="22.75"/>
    <n v="43.1"/>
    <n v="316"/>
    <n v="46.2"/>
    <n v="7.17"/>
    <n v="98.86"/>
    <n v="6.87"/>
    <n v="137.1"/>
    <n v="86.53"/>
    <n v="94.65"/>
    <s v="Pass"/>
    <s v="No"/>
    <s v="None"/>
    <s v="None"/>
    <x v="3"/>
    <n v="0"/>
    <n v="0"/>
    <n v="0"/>
    <n v="0"/>
    <n v="0"/>
    <n v="0"/>
  </r>
  <r>
    <s v="B002806"/>
    <s v="Antidepressant"/>
    <s v="Line 3"/>
    <d v="2025-07-27T00:00:00"/>
    <s v="Team B"/>
    <n v="21.17"/>
    <n v="38.049999999999997"/>
    <n v="338"/>
    <n v="39.6"/>
    <n v="6.14"/>
    <n v="98.83"/>
    <n v="7"/>
    <n v="125.9"/>
    <n v="84.98"/>
    <n v="94.91"/>
    <s v="Pass"/>
    <s v="No"/>
    <s v="None"/>
    <s v="None"/>
    <x v="10"/>
    <n v="0"/>
    <n v="0"/>
    <n v="0"/>
    <n v="0"/>
    <n v="0"/>
    <n v="0"/>
  </r>
  <r>
    <s v="B002807"/>
    <s v="GLP-1 Agonist"/>
    <s v="Line 3"/>
    <d v="2025-05-24T00:00:00"/>
    <s v="Team C"/>
    <n v="20.59"/>
    <n v="48.15"/>
    <n v="286"/>
    <n v="44.7"/>
    <n v="8.69"/>
    <n v="98.82"/>
    <n v="7.16"/>
    <n v="145.4"/>
    <n v="85.72"/>
    <n v="92.3"/>
    <s v="Pass"/>
    <s v="No"/>
    <s v="None"/>
    <s v="None"/>
    <x v="8"/>
    <n v="0"/>
    <n v="0"/>
    <n v="0"/>
    <n v="0"/>
    <n v="0"/>
    <n v="0"/>
  </r>
  <r>
    <s v="B002808"/>
    <s v="COX-2 Inhibitor"/>
    <s v="Line 3"/>
    <d v="2024-09-08T00:00:00"/>
    <s v="Team C"/>
    <n v="21.54"/>
    <n v="34.97"/>
    <n v="357"/>
    <n v="47.2"/>
    <n v="6.24"/>
    <n v="99.19"/>
    <n v="6.42"/>
    <n v="135"/>
    <n v="85.33"/>
    <n v="95.19"/>
    <s v="Pass"/>
    <s v="No"/>
    <s v="None"/>
    <s v="None"/>
    <x v="4"/>
    <n v="0"/>
    <n v="0"/>
    <n v="0"/>
    <n v="0"/>
    <n v="0"/>
    <n v="0"/>
  </r>
  <r>
    <s v="B002809"/>
    <s v="Antidepressant"/>
    <s v="Line 1"/>
    <d v="2024-09-02T00:00:00"/>
    <s v="Team A"/>
    <n v="22.73"/>
    <n v="43.92"/>
    <n v="323"/>
    <n v="45.8"/>
    <n v="7.06"/>
    <n v="98.63"/>
    <n v="6.96"/>
    <n v="140.1"/>
    <n v="85.29"/>
    <n v="95.98"/>
    <s v="Pass"/>
    <s v="No"/>
    <s v="None"/>
    <s v="None"/>
    <x v="4"/>
    <n v="0"/>
    <n v="0"/>
    <n v="0"/>
    <n v="0"/>
    <n v="0"/>
    <n v="0"/>
  </r>
  <r>
    <s v="B002810"/>
    <s v="Antidepressant"/>
    <s v="Line 3"/>
    <d v="2025-11-23T00:00:00"/>
    <s v="Team C"/>
    <n v="21.96"/>
    <n v="37.630000000000003"/>
    <n v="317"/>
    <n v="48.3"/>
    <n v="7.39"/>
    <n v="98.74"/>
    <n v="6.94"/>
    <n v="133.5"/>
    <n v="84.05"/>
    <n v="94.2"/>
    <s v="Pass"/>
    <s v="No"/>
    <s v="None"/>
    <s v="None"/>
    <x v="18"/>
    <n v="0"/>
    <n v="0"/>
    <n v="0"/>
    <n v="0"/>
    <n v="0"/>
    <n v="0"/>
  </r>
  <r>
    <s v="B002811"/>
    <s v="Antidepressant"/>
    <s v="Line 2"/>
    <d v="2025-06-06T00:00:00"/>
    <s v="Team D"/>
    <n v="22.08"/>
    <n v="41.95"/>
    <n v="336"/>
    <n v="38.6"/>
    <n v="7.33"/>
    <n v="99.18"/>
    <n v="6.59"/>
    <n v="126.3"/>
    <n v="88.74"/>
    <n v="93.8"/>
    <s v="Pass"/>
    <s v="Yes"/>
    <s v="Documentation"/>
    <s v="Minor"/>
    <x v="2"/>
    <n v="0"/>
    <n v="0"/>
    <n v="0"/>
    <n v="0"/>
    <n v="0"/>
    <n v="0"/>
  </r>
  <r>
    <s v="B002812"/>
    <s v="AED"/>
    <s v="Line 1"/>
    <d v="2024-06-23T00:00:00"/>
    <s v="Team A"/>
    <n v="21.79"/>
    <n v="47.33"/>
    <n v="327"/>
    <n v="42.1"/>
    <n v="7.39"/>
    <n v="98.74"/>
    <n v="7.06"/>
    <n v="127.7"/>
    <n v="85.93"/>
    <n v="91.58"/>
    <s v="Pass"/>
    <s v="No"/>
    <s v="None"/>
    <s v="None"/>
    <x v="19"/>
    <n v="0"/>
    <n v="0"/>
    <n v="0"/>
    <n v="0"/>
    <n v="0"/>
    <n v="0"/>
  </r>
  <r>
    <s v="B002813"/>
    <s v="COX-2 Inhibitor"/>
    <s v="Line 3"/>
    <d v="2025-10-28T00:00:00"/>
    <s v="Team A"/>
    <n v="21.66"/>
    <n v="48.11"/>
    <n v="348"/>
    <n v="43.7"/>
    <n v="7.8"/>
    <n v="99.22"/>
    <n v="6.89"/>
    <n v="122.1"/>
    <n v="87.36"/>
    <n v="93.73"/>
    <s v="Pass"/>
    <s v="No"/>
    <s v="None"/>
    <s v="None"/>
    <x v="17"/>
    <n v="0"/>
    <n v="0"/>
    <n v="0"/>
    <n v="0"/>
    <n v="0"/>
    <n v="0"/>
  </r>
  <r>
    <s v="B002814"/>
    <s v="Antidepressant"/>
    <s v="Line 3"/>
    <d v="2024-10-24T00:00:00"/>
    <s v="Team D"/>
    <n v="21.5"/>
    <n v="41.7"/>
    <n v="338"/>
    <n v="42.1"/>
    <n v="7.15"/>
    <n v="99.12"/>
    <n v="6.77"/>
    <n v="113.3"/>
    <n v="83.5"/>
    <n v="92.35"/>
    <s v="Pass"/>
    <s v="No"/>
    <s v="None"/>
    <s v="None"/>
    <x v="20"/>
    <n v="0"/>
    <n v="0"/>
    <n v="0"/>
    <n v="0"/>
    <n v="0"/>
    <n v="0"/>
  </r>
  <r>
    <s v="B002815"/>
    <s v="Antidepressant"/>
    <s v="Line 2"/>
    <d v="2024-02-28T00:00:00"/>
    <s v="Team C"/>
    <n v="21.53"/>
    <n v="45.81"/>
    <n v="324"/>
    <n v="38.6"/>
    <n v="6.63"/>
    <n v="99.33"/>
    <n v="6.57"/>
    <n v="134.4"/>
    <n v="89.41"/>
    <n v="91.4"/>
    <s v="Pass"/>
    <s v="No"/>
    <s v="None"/>
    <s v="None"/>
    <x v="15"/>
    <n v="0"/>
    <n v="0"/>
    <n v="0"/>
    <n v="0"/>
    <n v="0"/>
    <n v="0"/>
  </r>
  <r>
    <s v="B002816"/>
    <s v="COX-2 Inhibitor"/>
    <s v="Line 3"/>
    <d v="2025-08-17T00:00:00"/>
    <s v="Team C"/>
    <n v="21.45"/>
    <n v="39.69"/>
    <n v="310"/>
    <n v="33.5"/>
    <n v="7.02"/>
    <n v="98.98"/>
    <n v="6.63"/>
    <n v="113.8"/>
    <n v="89.74"/>
    <n v="94.88"/>
    <s v="Pass"/>
    <s v="No"/>
    <s v="None"/>
    <s v="None"/>
    <x v="23"/>
    <n v="0"/>
    <n v="0"/>
    <n v="0"/>
    <n v="0"/>
    <n v="0"/>
    <n v="0"/>
  </r>
  <r>
    <s v="B002817"/>
    <s v="GLP-1 Agonist"/>
    <s v="Line 1"/>
    <d v="2025-09-27T00:00:00"/>
    <s v="Team D"/>
    <n v="21.12"/>
    <n v="41.23"/>
    <n v="293"/>
    <n v="44.2"/>
    <n v="8.23"/>
    <n v="99"/>
    <n v="6.92"/>
    <n v="131.4"/>
    <n v="86.18"/>
    <n v="94.47"/>
    <s v="Pass"/>
    <s v="No"/>
    <s v="None"/>
    <s v="None"/>
    <x v="9"/>
    <n v="0"/>
    <n v="0"/>
    <n v="0"/>
    <n v="0"/>
    <n v="0"/>
    <n v="0"/>
  </r>
  <r>
    <s v="B002818"/>
    <s v="COX-2 Inhibitor"/>
    <s v="Line 1"/>
    <d v="2024-11-19T00:00:00"/>
    <s v="Team C"/>
    <n v="21.69"/>
    <n v="48.01"/>
    <n v="308"/>
    <n v="42.8"/>
    <n v="7.22"/>
    <n v="99.3"/>
    <n v="6.97"/>
    <n v="116.5"/>
    <n v="88.49"/>
    <n v="92.38"/>
    <s v="Pass"/>
    <s v="No"/>
    <s v="None"/>
    <s v="None"/>
    <x v="5"/>
    <n v="0"/>
    <n v="0"/>
    <n v="0"/>
    <n v="0"/>
    <n v="0"/>
    <n v="0"/>
  </r>
  <r>
    <s v="B002819"/>
    <s v="GLP-1 Agonist"/>
    <s v="Line 2"/>
    <d v="2025-05-29T00:00:00"/>
    <s v="Team C"/>
    <n v="21.93"/>
    <n v="41.66"/>
    <n v="312"/>
    <n v="38.700000000000003"/>
    <n v="7.65"/>
    <n v="98.71"/>
    <n v="6.98"/>
    <n v="120.6"/>
    <n v="89.43"/>
    <n v="91.55"/>
    <s v="Pass"/>
    <s v="No"/>
    <s v="None"/>
    <s v="None"/>
    <x v="8"/>
    <n v="0"/>
    <n v="0"/>
    <n v="0"/>
    <n v="0"/>
    <n v="0"/>
    <n v="0"/>
  </r>
  <r>
    <s v="B002820"/>
    <s v="AED"/>
    <s v="Line 2"/>
    <d v="2024-06-20T00:00:00"/>
    <s v="Team A"/>
    <n v="22.3"/>
    <n v="41.35"/>
    <n v="331"/>
    <n v="48.5"/>
    <n v="7.55"/>
    <n v="99.3"/>
    <n v="6.84"/>
    <n v="132.9"/>
    <n v="82.89"/>
    <n v="93.59"/>
    <s v="Pass"/>
    <s v="No"/>
    <s v="None"/>
    <s v="None"/>
    <x v="19"/>
    <n v="0"/>
    <n v="0"/>
    <n v="0"/>
    <n v="0"/>
    <n v="0"/>
    <n v="0"/>
  </r>
  <r>
    <s v="B002821"/>
    <s v="GLP-1 Agonist"/>
    <s v="Line 3"/>
    <d v="2025-09-13T00:00:00"/>
    <s v="Team D"/>
    <n v="20.53"/>
    <n v="38.6"/>
    <n v="317"/>
    <n v="44.6"/>
    <n v="8.01"/>
    <n v="98.49"/>
    <n v="6.88"/>
    <n v="142.69999999999999"/>
    <n v="86.16"/>
    <n v="92.32"/>
    <s v="Pass"/>
    <s v="No"/>
    <s v="None"/>
    <s v="None"/>
    <x v="9"/>
    <n v="0"/>
    <n v="0"/>
    <n v="0"/>
    <n v="0"/>
    <n v="0"/>
    <n v="0"/>
  </r>
  <r>
    <s v="B002822"/>
    <s v="COX-2 Inhibitor"/>
    <s v="Line 3"/>
    <d v="2024-09-26T00:00:00"/>
    <s v="Team D"/>
    <n v="22.28"/>
    <n v="48.08"/>
    <n v="349"/>
    <n v="38.299999999999997"/>
    <n v="7.19"/>
    <n v="98.83"/>
    <n v="6.83"/>
    <n v="114.3"/>
    <n v="85.47"/>
    <n v="93.32"/>
    <s v="Pass"/>
    <s v="No"/>
    <s v="None"/>
    <s v="None"/>
    <x v="4"/>
    <n v="0"/>
    <n v="0"/>
    <n v="0"/>
    <n v="0"/>
    <n v="0"/>
    <n v="0"/>
  </r>
  <r>
    <s v="B002823"/>
    <s v="Antidepressant"/>
    <s v="Line 3"/>
    <d v="2024-07-14T00:00:00"/>
    <s v="Team B"/>
    <n v="23.39"/>
    <n v="36.54"/>
    <n v="337"/>
    <n v="42.7"/>
    <n v="8.49"/>
    <n v="98.63"/>
    <n v="6.72"/>
    <n v="137.19999999999999"/>
    <n v="87.47"/>
    <n v="95.88"/>
    <s v="Pass"/>
    <s v="No"/>
    <s v="None"/>
    <s v="None"/>
    <x v="22"/>
    <n v="0"/>
    <n v="0"/>
    <n v="0"/>
    <n v="0"/>
    <n v="0"/>
    <n v="0"/>
  </r>
  <r>
    <s v="B002824"/>
    <s v="AED"/>
    <s v="Line 1"/>
    <d v="2025-01-01T00:00:00"/>
    <s v="Team C"/>
    <n v="21.06"/>
    <n v="39.28"/>
    <n v="287"/>
    <n v="43.8"/>
    <n v="7.12"/>
    <n v="98.86"/>
    <n v="6.76"/>
    <n v="125.8"/>
    <n v="86.65"/>
    <n v="92.71"/>
    <s v="Pass"/>
    <s v="Yes"/>
    <s v="Process"/>
    <s v="Minor"/>
    <x v="0"/>
    <n v="0"/>
    <n v="0"/>
    <n v="0"/>
    <n v="0"/>
    <n v="0"/>
    <n v="0"/>
  </r>
  <r>
    <s v="B002825"/>
    <s v="AED"/>
    <s v="Line 2"/>
    <d v="2024-07-14T00:00:00"/>
    <s v="Team C"/>
    <n v="22.12"/>
    <n v="47.01"/>
    <n v="313"/>
    <n v="43.4"/>
    <n v="7.04"/>
    <n v="98.86"/>
    <n v="7.01"/>
    <n v="116.3"/>
    <n v="86.93"/>
    <n v="91.69"/>
    <s v="Pass"/>
    <s v="No"/>
    <s v="None"/>
    <s v="None"/>
    <x v="22"/>
    <n v="0"/>
    <n v="0"/>
    <n v="0"/>
    <n v="0"/>
    <n v="0"/>
    <n v="0"/>
  </r>
  <r>
    <s v="B002826"/>
    <s v="COX-2 Inhibitor"/>
    <s v="Line 1"/>
    <d v="2025-03-29T00:00:00"/>
    <s v="Team A"/>
    <n v="22.58"/>
    <n v="40.799999999999997"/>
    <n v="315"/>
    <n v="35.6"/>
    <n v="6.27"/>
    <n v="99.44"/>
    <n v="6.62"/>
    <n v="128.69999999999999"/>
    <n v="91.31"/>
    <n v="93.48"/>
    <s v="Pass"/>
    <s v="No"/>
    <s v="None"/>
    <s v="None"/>
    <x v="11"/>
    <n v="0"/>
    <n v="0"/>
    <n v="0"/>
    <n v="0"/>
    <n v="0"/>
    <n v="0"/>
  </r>
  <r>
    <s v="B002827"/>
    <s v="GLP-1 Agonist"/>
    <s v="Line 3"/>
    <d v="2025-06-30T00:00:00"/>
    <s v="Team A"/>
    <n v="22.32"/>
    <n v="32.729999999999997"/>
    <n v="294"/>
    <n v="45.4"/>
    <n v="8.27"/>
    <n v="98.95"/>
    <n v="6.55"/>
    <n v="140.30000000000001"/>
    <n v="87.68"/>
    <n v="93.34"/>
    <s v="Pass"/>
    <s v="No"/>
    <s v="None"/>
    <s v="None"/>
    <x v="2"/>
    <n v="0"/>
    <n v="0"/>
    <n v="0"/>
    <n v="0"/>
    <n v="0"/>
    <n v="0"/>
  </r>
  <r>
    <s v="B002828"/>
    <s v="Antidepressant"/>
    <s v="Line 1"/>
    <d v="2024-10-23T00:00:00"/>
    <s v="Team C"/>
    <n v="22.22"/>
    <n v="48.75"/>
    <n v="349"/>
    <n v="49.3"/>
    <n v="6.09"/>
    <n v="98.83"/>
    <n v="6.98"/>
    <n v="137.9"/>
    <n v="89.08"/>
    <n v="93.37"/>
    <s v="Pass"/>
    <s v="No"/>
    <s v="None"/>
    <s v="None"/>
    <x v="20"/>
    <n v="0"/>
    <n v="0"/>
    <n v="0"/>
    <n v="0"/>
    <n v="0"/>
    <n v="0"/>
  </r>
  <r>
    <s v="B002829"/>
    <s v="AED"/>
    <s v="Line 2"/>
    <d v="2025-07-26T00:00:00"/>
    <s v="Team C"/>
    <n v="21.48"/>
    <n v="38.5"/>
    <n v="335"/>
    <n v="44.1"/>
    <n v="7.2"/>
    <n v="98.61"/>
    <n v="6.92"/>
    <n v="138.6"/>
    <n v="85.98"/>
    <n v="93.17"/>
    <s v="Pass"/>
    <s v="No"/>
    <s v="None"/>
    <s v="None"/>
    <x v="10"/>
    <n v="0"/>
    <n v="0"/>
    <n v="0"/>
    <n v="0"/>
    <n v="0"/>
    <n v="0"/>
  </r>
  <r>
    <s v="B002830"/>
    <s v="COX-2 Inhibitor"/>
    <s v="Line 3"/>
    <d v="2024-11-11T00:00:00"/>
    <s v="Team C"/>
    <n v="22.55"/>
    <n v="42"/>
    <n v="352"/>
    <n v="38.799999999999997"/>
    <n v="7.46"/>
    <n v="98.81"/>
    <n v="6.72"/>
    <n v="112.5"/>
    <n v="89.8"/>
    <n v="95.41"/>
    <s v="Pass"/>
    <s v="No"/>
    <s v="None"/>
    <s v="None"/>
    <x v="5"/>
    <n v="0"/>
    <n v="0"/>
    <n v="0"/>
    <n v="0"/>
    <n v="0"/>
    <n v="0"/>
  </r>
  <r>
    <s v="B002831"/>
    <s v="Antidepressant"/>
    <s v="Line 3"/>
    <d v="2025-12-10T00:00:00"/>
    <s v="Team B"/>
    <n v="22.06"/>
    <m/>
    <n v="317"/>
    <n v="39"/>
    <n v="6.95"/>
    <n v="99.2"/>
    <n v="6.7"/>
    <n v="120.6"/>
    <n v="89.06"/>
    <n v="94.31"/>
    <s v="Pass"/>
    <s v="No"/>
    <s v="None"/>
    <s v="None"/>
    <x v="6"/>
    <n v="0"/>
    <n v="1"/>
    <n v="0"/>
    <n v="0"/>
    <n v="0"/>
    <n v="0"/>
  </r>
  <r>
    <s v="B002832"/>
    <s v="GLP-1 Agonist"/>
    <s v="Line 1"/>
    <d v="2024-07-11T00:00:00"/>
    <s v="Team D"/>
    <n v="21.43"/>
    <n v="38.51"/>
    <n v="282"/>
    <n v="45.8"/>
    <n v="7.82"/>
    <n v="99.21"/>
    <n v="6.94"/>
    <n v="145.69999999999999"/>
    <n v="85.59"/>
    <n v="90.75"/>
    <s v="Pass"/>
    <s v="No"/>
    <s v="None"/>
    <s v="None"/>
    <x v="22"/>
    <n v="0"/>
    <n v="0"/>
    <n v="0"/>
    <n v="0"/>
    <n v="0"/>
    <n v="0"/>
  </r>
  <r>
    <s v="B002833"/>
    <s v="GLP-1 Agonist"/>
    <s v="Line 1"/>
    <d v="2025-05-30T00:00:00"/>
    <s v="Team B"/>
    <n v="20.51"/>
    <n v="35.58"/>
    <n v="303"/>
    <n v="43.5"/>
    <n v="8.8000000000000007"/>
    <n v="98.92"/>
    <n v="7"/>
    <n v="151.30000000000001"/>
    <n v="87.07"/>
    <n v="93.6"/>
    <s v="Pass"/>
    <s v="No"/>
    <s v="None"/>
    <s v="None"/>
    <x v="8"/>
    <n v="0"/>
    <n v="0"/>
    <n v="0"/>
    <n v="0"/>
    <n v="0"/>
    <n v="0"/>
  </r>
  <r>
    <s v="B002834"/>
    <s v="AED"/>
    <s v="Line 2"/>
    <d v="2025-01-26T00:00:00"/>
    <s v="Team A"/>
    <n v="22.73"/>
    <n v="47.57"/>
    <n v="335"/>
    <n v="49.2"/>
    <n v="7.63"/>
    <n v="99.22"/>
    <n v="6.91"/>
    <n v="134.69999999999999"/>
    <n v="85.65"/>
    <n v="94.83"/>
    <s v="Pass"/>
    <s v="No"/>
    <s v="None"/>
    <s v="None"/>
    <x v="0"/>
    <n v="0"/>
    <n v="0"/>
    <n v="0"/>
    <n v="0"/>
    <n v="0"/>
    <n v="0"/>
  </r>
  <r>
    <s v="B002835"/>
    <s v="COX-2 Inhibitor"/>
    <s v="Line 2"/>
    <d v="2025-11-20T00:00:00"/>
    <s v="Team A"/>
    <n v="23.3"/>
    <n v="43.55"/>
    <n v="347"/>
    <n v="32.9"/>
    <n v="5.19"/>
    <n v="98.86"/>
    <n v="6.83"/>
    <n v="110"/>
    <n v="92.69"/>
    <n v="94.16"/>
    <s v="Pass"/>
    <s v="No"/>
    <s v="None"/>
    <s v="None"/>
    <x v="18"/>
    <n v="0"/>
    <n v="0"/>
    <n v="0"/>
    <n v="0"/>
    <n v="0"/>
    <n v="0"/>
  </r>
  <r>
    <s v="B002836"/>
    <s v="COX-2 Inhibitor"/>
    <s v="Line 1"/>
    <d v="2024-06-09T00:00:00"/>
    <s v="Team D"/>
    <n v="21.72"/>
    <n v="47.92"/>
    <n v="311"/>
    <n v="25.6"/>
    <n v="5.39"/>
    <n v="99.01"/>
    <n v="6.61"/>
    <n v="124.5"/>
    <n v="93.01"/>
    <n v="93.01"/>
    <s v="Pass"/>
    <s v="No"/>
    <s v="None"/>
    <s v="None"/>
    <x v="19"/>
    <n v="0"/>
    <n v="0"/>
    <n v="0"/>
    <n v="0"/>
    <n v="0"/>
    <n v="0"/>
  </r>
  <r>
    <s v="B002837"/>
    <s v="COX-2 Inhibitor"/>
    <s v="Line 3"/>
    <d v="2024-05-23T00:00:00"/>
    <s v="Team C"/>
    <n v="22.27"/>
    <n v="39.950000000000003"/>
    <n v="342"/>
    <n v="39.799999999999997"/>
    <n v="6.88"/>
    <n v="99.1"/>
    <n v="6.69"/>
    <n v="116"/>
    <n v="87.33"/>
    <n v="96.8"/>
    <s v="Pass"/>
    <s v="No"/>
    <s v="None"/>
    <s v="None"/>
    <x v="3"/>
    <n v="0"/>
    <n v="0"/>
    <n v="0"/>
    <n v="0"/>
    <n v="0"/>
    <n v="0"/>
  </r>
  <r>
    <s v="B002838"/>
    <s v="Antidepressant"/>
    <s v="Line 2"/>
    <d v="2025-09-26T00:00:00"/>
    <s v="Team B"/>
    <n v="21.83"/>
    <n v="52.67"/>
    <n v="286"/>
    <n v="39.5"/>
    <n v="6.47"/>
    <n v="99.35"/>
    <n v="6.96"/>
    <n v="127.4"/>
    <n v="87.26"/>
    <n v="93.47"/>
    <s v="Pass"/>
    <s v="Yes"/>
    <s v="Material"/>
    <s v="Minor"/>
    <x v="9"/>
    <n v="0"/>
    <n v="0"/>
    <n v="0"/>
    <n v="0"/>
    <n v="0"/>
    <n v="0"/>
  </r>
  <r>
    <s v="B002839"/>
    <s v="GLP-1 Agonist"/>
    <s v="Line 2"/>
    <d v="2025-10-20T00:00:00"/>
    <s v="Team A"/>
    <n v="20.63"/>
    <n v="30.48"/>
    <n v="314"/>
    <n v="43.8"/>
    <n v="7.71"/>
    <n v="99.13"/>
    <n v="6.95"/>
    <n v="132.4"/>
    <n v="88.57"/>
    <n v="92.58"/>
    <s v="Pass"/>
    <s v="No"/>
    <s v="None"/>
    <s v="None"/>
    <x v="17"/>
    <n v="0"/>
    <n v="0"/>
    <n v="0"/>
    <n v="0"/>
    <n v="0"/>
    <n v="0"/>
  </r>
  <r>
    <s v="B002840"/>
    <s v="Antidepressant"/>
    <s v="Line 1"/>
    <d v="2025-06-30T00:00:00"/>
    <s v="Team A"/>
    <n v="20.6"/>
    <n v="34.07"/>
    <n v="308"/>
    <n v="46"/>
    <n v="6.98"/>
    <n v="98.75"/>
    <n v="6.57"/>
    <n v="130.19999999999999"/>
    <m/>
    <n v="94.66"/>
    <s v="Pass"/>
    <s v="Yes"/>
    <s v="Documentation"/>
    <s v="Minor"/>
    <x v="2"/>
    <n v="0"/>
    <n v="0"/>
    <n v="0"/>
    <n v="0"/>
    <n v="0"/>
    <n v="1"/>
  </r>
  <r>
    <s v="B002841"/>
    <s v="AED"/>
    <s v="Line 2"/>
    <d v="2024-12-13T00:00:00"/>
    <s v="Team A"/>
    <n v="21.3"/>
    <n v="52.77"/>
    <n v="293"/>
    <n v="30"/>
    <n v="7.42"/>
    <n v="99.1"/>
    <n v="6.96"/>
    <n v="112.2"/>
    <n v="90.1"/>
    <n v="91.58"/>
    <s v="Pass"/>
    <s v="No"/>
    <s v="None"/>
    <s v="None"/>
    <x v="16"/>
    <n v="0"/>
    <n v="0"/>
    <n v="0"/>
    <n v="0"/>
    <n v="0"/>
    <n v="0"/>
  </r>
  <r>
    <s v="B002842"/>
    <s v="GLP-1 Agonist"/>
    <s v="Line 1"/>
    <d v="2024-10-26T00:00:00"/>
    <s v="Team A"/>
    <n v="21.23"/>
    <n v="42.37"/>
    <n v="315"/>
    <n v="56.7"/>
    <n v="7.5"/>
    <n v="99.43"/>
    <n v="6.84"/>
    <n v="140.69999999999999"/>
    <n v="85.89"/>
    <n v="91.93"/>
    <s v="Pass"/>
    <s v="Yes"/>
    <s v="Material"/>
    <s v="Major"/>
    <x v="20"/>
    <n v="0"/>
    <n v="0"/>
    <n v="0"/>
    <n v="0"/>
    <n v="0"/>
    <n v="0"/>
  </r>
  <r>
    <s v="B002843"/>
    <s v="GLP-1 Agonist"/>
    <s v="Line 1"/>
    <d v="2025-05-02T00:00:00"/>
    <s v="Team C"/>
    <n v="20.420000000000002"/>
    <n v="41.71"/>
    <n v="310"/>
    <n v="52.8"/>
    <n v="7.85"/>
    <n v="98.87"/>
    <n v="6.93"/>
    <n v="135.69999999999999"/>
    <n v="88"/>
    <n v="93.02"/>
    <s v="Pass"/>
    <s v="No"/>
    <s v="None"/>
    <s v="None"/>
    <x v="8"/>
    <n v="0"/>
    <n v="0"/>
    <n v="0"/>
    <n v="0"/>
    <n v="0"/>
    <n v="0"/>
  </r>
  <r>
    <s v="B002844"/>
    <s v="Antidepressant"/>
    <s v="Line 2"/>
    <d v="2025-06-30T00:00:00"/>
    <s v="Team A"/>
    <n v="22.13"/>
    <n v="44.16"/>
    <n v="324"/>
    <n v="37.5"/>
    <n v="6.96"/>
    <n v="98.8"/>
    <n v="6.86"/>
    <n v="129"/>
    <n v="88.12"/>
    <n v="95.73"/>
    <s v="Pass"/>
    <s v="No"/>
    <s v="None"/>
    <s v="None"/>
    <x v="2"/>
    <n v="0"/>
    <n v="0"/>
    <n v="0"/>
    <n v="0"/>
    <n v="0"/>
    <n v="0"/>
  </r>
  <r>
    <s v="B002845"/>
    <s v="Antidepressant"/>
    <s v="Line 2"/>
    <d v="2024-07-20T00:00:00"/>
    <s v="Team A"/>
    <n v="22.87"/>
    <n v="44.86"/>
    <n v="359"/>
    <n v="39.5"/>
    <n v="7.1"/>
    <n v="99.26"/>
    <n v="6.63"/>
    <n v="125.9"/>
    <n v="88.33"/>
    <n v="95.21"/>
    <s v="Pass"/>
    <s v="No"/>
    <s v="None"/>
    <s v="None"/>
    <x v="22"/>
    <n v="0"/>
    <n v="0"/>
    <n v="0"/>
    <n v="0"/>
    <n v="0"/>
    <n v="0"/>
  </r>
  <r>
    <s v="B002846"/>
    <s v="COX-2 Inhibitor"/>
    <s v="Line 3"/>
    <d v="2024-01-06T00:00:00"/>
    <s v="Team B"/>
    <n v="23.13"/>
    <n v="44.5"/>
    <n v="351"/>
    <n v="42.3"/>
    <n v="7.18"/>
    <n v="99.65"/>
    <n v="6.68"/>
    <n v="131.30000000000001"/>
    <n v="88.7"/>
    <n v="94.12"/>
    <s v="Pass"/>
    <s v="No"/>
    <s v="None"/>
    <s v="None"/>
    <x v="12"/>
    <n v="0"/>
    <n v="0"/>
    <n v="0"/>
    <n v="0"/>
    <n v="0"/>
    <n v="0"/>
  </r>
  <r>
    <s v="B002847"/>
    <s v="Antidepressant"/>
    <s v="Line 3"/>
    <d v="2024-02-23T00:00:00"/>
    <s v="Team C"/>
    <n v="21.9"/>
    <n v="37.17"/>
    <n v="308"/>
    <n v="46.4"/>
    <n v="6.18"/>
    <n v="99.38"/>
    <n v="6.8"/>
    <n v="123.1"/>
    <n v="85.66"/>
    <n v="92.66"/>
    <s v="Pass"/>
    <s v="No"/>
    <s v="None"/>
    <s v="None"/>
    <x v="15"/>
    <n v="0"/>
    <n v="0"/>
    <n v="0"/>
    <n v="0"/>
    <n v="0"/>
    <n v="0"/>
  </r>
  <r>
    <s v="B002848"/>
    <s v="Antidepressant"/>
    <s v="Line 1"/>
    <d v="2024-09-08T00:00:00"/>
    <s v="Team B"/>
    <n v="20.62"/>
    <n v="46.09"/>
    <n v="329"/>
    <n v="38.5"/>
    <n v="6.92"/>
    <n v="98.62"/>
    <n v="6.85"/>
    <n v="120.7"/>
    <n v="92.37"/>
    <n v="93.55"/>
    <s v="Pass"/>
    <s v="No"/>
    <s v="None"/>
    <s v="None"/>
    <x v="4"/>
    <n v="0"/>
    <n v="0"/>
    <n v="0"/>
    <n v="0"/>
    <n v="0"/>
    <n v="0"/>
  </r>
  <r>
    <s v="B002849"/>
    <s v="COX-2 Inhibitor"/>
    <s v="Line 1"/>
    <d v="2025-05-13T00:00:00"/>
    <s v="Team A"/>
    <n v="23.04"/>
    <n v="46.3"/>
    <n v="335"/>
    <n v="28.1"/>
    <n v="6.17"/>
    <n v="99.32"/>
    <n v="6.77"/>
    <n v="116.7"/>
    <n v="89.82"/>
    <n v="94.81"/>
    <s v="Pass"/>
    <s v="Yes"/>
    <s v="Equipment"/>
    <s v="Major"/>
    <x v="8"/>
    <n v="0"/>
    <n v="0"/>
    <n v="0"/>
    <n v="0"/>
    <n v="0"/>
    <n v="0"/>
  </r>
  <r>
    <s v="B002850"/>
    <s v="GLP-1 Agonist"/>
    <s v="Line3"/>
    <d v="2024-11-17T00:00:00"/>
    <s v="Team C"/>
    <n v="21.61"/>
    <n v="47.14"/>
    <n v="323"/>
    <n v="61.1"/>
    <n v="9.08"/>
    <n v="98.91"/>
    <n v="6.9"/>
    <n v="157.30000000000001"/>
    <m/>
    <n v="89.05"/>
    <s v="Pass"/>
    <s v="No"/>
    <s v="None"/>
    <s v="None"/>
    <x v="5"/>
    <n v="0"/>
    <n v="0"/>
    <n v="0"/>
    <n v="0"/>
    <n v="0"/>
    <n v="1"/>
  </r>
  <r>
    <s v="B002851"/>
    <s v="GLP-1 Agonist"/>
    <s v="Line 3"/>
    <d v="2025-03-28T00:00:00"/>
    <s v="Team B"/>
    <n v="21.82"/>
    <n v="48.82"/>
    <n v="305"/>
    <n v="54.8"/>
    <n v="8.7799999999999994"/>
    <n v="98.5"/>
    <n v="7.09"/>
    <m/>
    <n v="88.4"/>
    <n v="94.82"/>
    <s v="Pass"/>
    <s v="No"/>
    <s v="None"/>
    <s v="None"/>
    <x v="11"/>
    <n v="0"/>
    <n v="0"/>
    <n v="0"/>
    <n v="0"/>
    <n v="1"/>
    <n v="0"/>
  </r>
  <r>
    <s v="B002852"/>
    <s v="GLP-1 Agonist"/>
    <s v="Line 3"/>
    <d v="2024-12-09T00:00:00"/>
    <s v="Team A"/>
    <n v="22.95"/>
    <n v="41.65"/>
    <n v="307"/>
    <n v="50.4"/>
    <n v="8.3699999999999992"/>
    <n v="99.21"/>
    <n v="7"/>
    <n v="144.9"/>
    <n v="80.88"/>
    <n v="92.8"/>
    <s v="Pass"/>
    <s v="No"/>
    <s v="None"/>
    <s v="None"/>
    <x v="16"/>
    <n v="0"/>
    <n v="0"/>
    <n v="0"/>
    <n v="0"/>
    <n v="0"/>
    <n v="0"/>
  </r>
  <r>
    <s v="B002853"/>
    <s v="AED"/>
    <s v="Line 1"/>
    <d v="2024-07-02T00:00:00"/>
    <s v="Team C"/>
    <n v="21.18"/>
    <n v="37.86"/>
    <n v="289"/>
    <n v="46"/>
    <n v="7.51"/>
    <n v="99.21"/>
    <n v="6.82"/>
    <n v="123.4"/>
    <n v="87.3"/>
    <n v="92.73"/>
    <s v="Pass"/>
    <s v="No"/>
    <s v="None"/>
    <s v="None"/>
    <x v="22"/>
    <n v="0"/>
    <n v="0"/>
    <n v="0"/>
    <n v="0"/>
    <n v="0"/>
    <n v="0"/>
  </r>
  <r>
    <s v="B002854"/>
    <s v="GLP-1 Agonist"/>
    <s v="Line 1"/>
    <d v="2025-07-01T00:00:00"/>
    <s v="Team D"/>
    <n v="19.34"/>
    <n v="48.86"/>
    <n v="301"/>
    <n v="50.4"/>
    <n v="8.6300000000000008"/>
    <n v="99.23"/>
    <n v="7.12"/>
    <n v="147.9"/>
    <n v="84.11"/>
    <n v="93.58"/>
    <s v="Pass"/>
    <s v="No"/>
    <s v="None"/>
    <s v="None"/>
    <x v="10"/>
    <n v="0"/>
    <n v="0"/>
    <n v="0"/>
    <n v="0"/>
    <n v="0"/>
    <n v="0"/>
  </r>
  <r>
    <s v="B002855"/>
    <s v="COX-2 Inhibitor"/>
    <s v="Line 1"/>
    <d v="2025-06-12T00:00:00"/>
    <s v="Team C"/>
    <n v="21.71"/>
    <n v="37.909999999999997"/>
    <n v="339"/>
    <n v="41.1"/>
    <n v="7.34"/>
    <n v="98.97"/>
    <n v="6.6"/>
    <n v="136.9"/>
    <n v="88.45"/>
    <n v="94.01"/>
    <s v="Pass"/>
    <s v="No"/>
    <s v="None"/>
    <s v="None"/>
    <x v="2"/>
    <n v="0"/>
    <n v="0"/>
    <n v="0"/>
    <n v="0"/>
    <n v="0"/>
    <n v="0"/>
  </r>
  <r>
    <s v="B002856"/>
    <s v="AED"/>
    <s v="Line 3"/>
    <d v="2025-12-04T00:00:00"/>
    <s v="Team A"/>
    <n v="22.16"/>
    <n v="45.69"/>
    <n v="297"/>
    <n v="34"/>
    <n v="7.42"/>
    <n v="99.02"/>
    <n v="6.9"/>
    <n v="101.2"/>
    <n v="85.72"/>
    <n v="91.5"/>
    <s v="Pass"/>
    <s v="No"/>
    <s v="None"/>
    <s v="None"/>
    <x v="6"/>
    <n v="0"/>
    <n v="0"/>
    <n v="0"/>
    <n v="0"/>
    <n v="0"/>
    <n v="0"/>
  </r>
  <r>
    <s v="B002857"/>
    <s v="COX-2 Inhibitor"/>
    <s v="Line 2"/>
    <d v="2025-08-26T00:00:00"/>
    <s v="Team B"/>
    <n v="22.52"/>
    <n v="41.72"/>
    <n v="336"/>
    <n v="35.1"/>
    <n v="7.68"/>
    <n v="98.92"/>
    <n v="6.57"/>
    <n v="111.2"/>
    <n v="88.41"/>
    <n v="92.98"/>
    <s v="Pass"/>
    <s v="No"/>
    <s v="None"/>
    <s v="None"/>
    <x v="23"/>
    <n v="0"/>
    <n v="0"/>
    <n v="0"/>
    <n v="0"/>
    <n v="0"/>
    <n v="0"/>
  </r>
  <r>
    <s v="B002858"/>
    <s v="GLP-1 Agonist"/>
    <s v="Line 2"/>
    <d v="2024-10-04T00:00:00"/>
    <s v="Team C"/>
    <n v="20.59"/>
    <n v="37.85"/>
    <n v="308"/>
    <n v="45.5"/>
    <n v="7.37"/>
    <n v="99.05"/>
    <n v="7.05"/>
    <n v="139.80000000000001"/>
    <n v="86.2"/>
    <n v="92.79"/>
    <s v="Pass"/>
    <s v="No"/>
    <s v="None"/>
    <s v="None"/>
    <x v="20"/>
    <n v="0"/>
    <n v="0"/>
    <n v="0"/>
    <n v="0"/>
    <n v="0"/>
    <n v="0"/>
  </r>
  <r>
    <s v="B002859"/>
    <s v="COX-2 Inhibitor"/>
    <s v="Line 2"/>
    <d v="2025-05-30T00:00:00"/>
    <s v="Team D"/>
    <n v="21.44"/>
    <n v="46.82"/>
    <n v="340"/>
    <n v="36.1"/>
    <n v="5.88"/>
    <n v="99.54"/>
    <n v="6.63"/>
    <n v="117.8"/>
    <n v="89.56"/>
    <n v="92.46"/>
    <s v="Pass"/>
    <s v="No"/>
    <s v="None"/>
    <s v="None"/>
    <x v="8"/>
    <n v="0"/>
    <n v="0"/>
    <n v="0"/>
    <n v="0"/>
    <n v="0"/>
    <n v="0"/>
  </r>
  <r>
    <s v="B002860"/>
    <s v="GLP-1 Agonist"/>
    <s v="Line 1"/>
    <d v="2024-09-13T00:00:00"/>
    <s v="Team D"/>
    <n v="21.23"/>
    <n v="41.22"/>
    <n v="275"/>
    <n v="52.2"/>
    <n v="7.94"/>
    <n v="98.53"/>
    <n v="7.01"/>
    <n v="149.4"/>
    <n v="87.21"/>
    <n v="92.35"/>
    <s v="Pass"/>
    <s v="Yes"/>
    <s v="Process"/>
    <s v="Minor"/>
    <x v="4"/>
    <n v="0"/>
    <n v="0"/>
    <n v="0"/>
    <n v="0"/>
    <n v="0"/>
    <n v="0"/>
  </r>
  <r>
    <s v="B002861"/>
    <s v="GLP-1 Agonist"/>
    <s v="Line 2"/>
    <d v="2025-09-30T00:00:00"/>
    <s v="Team D"/>
    <n v="20.57"/>
    <n v="42.57"/>
    <n v="295"/>
    <n v="37.200000000000003"/>
    <n v="7.21"/>
    <n v="98.53"/>
    <n v="7.23"/>
    <n v="132.30000000000001"/>
    <n v="82.54"/>
    <n v="90.63"/>
    <s v="Pass"/>
    <s v="No"/>
    <s v="None"/>
    <s v="None"/>
    <x v="9"/>
    <n v="0"/>
    <n v="0"/>
    <n v="0"/>
    <n v="0"/>
    <n v="0"/>
    <n v="0"/>
  </r>
  <r>
    <s v="B002862"/>
    <s v="GLP-1 Agonist"/>
    <s v="Line 1"/>
    <d v="2025-03-22T00:00:00"/>
    <s v="Team D"/>
    <n v="21.89"/>
    <n v="35.92"/>
    <n v="292"/>
    <n v="40.6"/>
    <n v="6.18"/>
    <m/>
    <n v="7.04"/>
    <n v="128"/>
    <n v="87.06"/>
    <n v="91.89"/>
    <s v="Pass"/>
    <s v="No"/>
    <s v="None"/>
    <s v="None"/>
    <x v="11"/>
    <n v="0"/>
    <n v="0"/>
    <n v="1"/>
    <n v="0"/>
    <n v="0"/>
    <n v="0"/>
  </r>
  <r>
    <s v="B002863"/>
    <s v="GLP-1 Agonist"/>
    <s v="Line 2"/>
    <d v="2025-09-02T00:00:00"/>
    <s v="Team C"/>
    <n v="21.19"/>
    <n v="39.130000000000003"/>
    <n v="303"/>
    <n v="43.3"/>
    <n v="7.27"/>
    <n v="98.94"/>
    <n v="7.02"/>
    <n v="126.7"/>
    <n v="86.17"/>
    <n v="91.78"/>
    <s v="Pass"/>
    <s v="No"/>
    <s v="None"/>
    <s v="None"/>
    <x v="9"/>
    <n v="0"/>
    <n v="0"/>
    <n v="0"/>
    <n v="0"/>
    <n v="0"/>
    <n v="0"/>
  </r>
  <r>
    <s v="B002864"/>
    <s v="Antidepressant"/>
    <s v="Line 3"/>
    <d v="2024-07-24T00:00:00"/>
    <s v="Team C"/>
    <n v="21.53"/>
    <n v="38.15"/>
    <n v="322"/>
    <n v="44.3"/>
    <n v="7.62"/>
    <n v="99.46"/>
    <n v="6.77"/>
    <n v="118.3"/>
    <n v="86.84"/>
    <n v="94.06"/>
    <s v="Pass"/>
    <s v="No"/>
    <s v="None"/>
    <s v="None"/>
    <x v="22"/>
    <n v="0"/>
    <n v="0"/>
    <n v="0"/>
    <n v="0"/>
    <n v="0"/>
    <n v="0"/>
  </r>
  <r>
    <s v="B002865"/>
    <s v="GLP-1 Agonist"/>
    <s v="Line 3"/>
    <d v="2024-01-11T00:00:00"/>
    <s v="Team C"/>
    <n v="20.93"/>
    <n v="39"/>
    <n v="293"/>
    <n v="54.1"/>
    <n v="8.33"/>
    <n v="98.71"/>
    <n v="6.94"/>
    <n v="138"/>
    <n v="84.38"/>
    <n v="93.17"/>
    <s v="Pass"/>
    <s v="No"/>
    <s v="None"/>
    <s v="None"/>
    <x v="12"/>
    <n v="0"/>
    <n v="0"/>
    <n v="0"/>
    <n v="0"/>
    <n v="0"/>
    <n v="0"/>
  </r>
  <r>
    <s v="B002866"/>
    <s v="Antidepressant"/>
    <s v="Line 1"/>
    <d v="2024-04-13T00:00:00"/>
    <s v="Team C"/>
    <n v="22.2"/>
    <n v="41.41"/>
    <n v="312"/>
    <n v="51"/>
    <n v="6.89"/>
    <n v="99.12"/>
    <n v="6.68"/>
    <n v="126.2"/>
    <n v="84.56"/>
    <n v="93.78"/>
    <s v="Pass"/>
    <s v="No"/>
    <s v="None"/>
    <s v="None"/>
    <x v="13"/>
    <n v="0"/>
    <n v="0"/>
    <n v="0"/>
    <n v="0"/>
    <n v="0"/>
    <n v="0"/>
  </r>
  <r>
    <s v="B002867"/>
    <s v="GLP-1 Agonist"/>
    <s v="Line 3"/>
    <d v="2025-01-23T00:00:00"/>
    <s v="Team C"/>
    <n v="21.53"/>
    <n v="49.22"/>
    <n v="301"/>
    <n v="47.9"/>
    <n v="8.17"/>
    <n v="98.96"/>
    <n v="7.08"/>
    <n v="143.80000000000001"/>
    <n v="82.01"/>
    <n v="94.73"/>
    <s v="Pass"/>
    <s v="No"/>
    <s v="None"/>
    <s v="None"/>
    <x v="0"/>
    <n v="0"/>
    <n v="0"/>
    <n v="0"/>
    <n v="0"/>
    <n v="0"/>
    <n v="0"/>
  </r>
  <r>
    <s v="B002868"/>
    <s v="COX-2 Inhibitor"/>
    <s v="Line 3"/>
    <d v="2025-12-03T00:00:00"/>
    <s v="Team A"/>
    <n v="22.65"/>
    <n v="41.7"/>
    <n v="357"/>
    <n v="43.1"/>
    <n v="7.2"/>
    <n v="99.21"/>
    <n v="6.76"/>
    <n v="122.5"/>
    <n v="87.97"/>
    <n v="93.47"/>
    <s v="Pass"/>
    <s v="No"/>
    <s v="None"/>
    <s v="None"/>
    <x v="6"/>
    <n v="0"/>
    <n v="0"/>
    <n v="0"/>
    <n v="0"/>
    <n v="0"/>
    <n v="0"/>
  </r>
  <r>
    <s v="B002869"/>
    <s v="AED"/>
    <s v="Line 1"/>
    <d v="2025-04-03T00:00:00"/>
    <s v="Team D"/>
    <n v="21.94"/>
    <n v="33.369999999999997"/>
    <n v="320"/>
    <n v="48.9"/>
    <n v="7.83"/>
    <n v="98.63"/>
    <n v="6.82"/>
    <n v="126.9"/>
    <n v="84.11"/>
    <n v="94.18"/>
    <s v="Pass"/>
    <s v="No"/>
    <s v="None"/>
    <s v="None"/>
    <x v="7"/>
    <n v="0"/>
    <n v="0"/>
    <n v="0"/>
    <n v="0"/>
    <n v="0"/>
    <n v="0"/>
  </r>
  <r>
    <s v="B002870"/>
    <s v="Antidepressant"/>
    <s v="Line 1"/>
    <d v="2025-08-14T00:00:00"/>
    <s v="Team A"/>
    <n v="21.95"/>
    <n v="48.98"/>
    <n v="346"/>
    <n v="44"/>
    <n v="6.72"/>
    <n v="99.79"/>
    <n v="7"/>
    <n v="117.3"/>
    <n v="88.53"/>
    <n v="95.06"/>
    <s v="Pass"/>
    <s v="No"/>
    <s v="None"/>
    <s v="None"/>
    <x v="23"/>
    <n v="0"/>
    <n v="0"/>
    <n v="0"/>
    <n v="0"/>
    <n v="0"/>
    <n v="0"/>
  </r>
  <r>
    <s v="B002871"/>
    <s v="COX-2 Inhibitor"/>
    <s v="Line 2"/>
    <d v="2024-12-09T00:00:00"/>
    <s v="Team B"/>
    <n v="21.73"/>
    <n v="45.25"/>
    <n v="360"/>
    <n v="37.9"/>
    <n v="7.08"/>
    <n v="99.2"/>
    <n v="6.9"/>
    <n v="112.8"/>
    <n v="86.66"/>
    <n v="96.55"/>
    <s v="Pass"/>
    <s v="No"/>
    <s v="None"/>
    <s v="None"/>
    <x v="16"/>
    <n v="0"/>
    <n v="0"/>
    <n v="0"/>
    <n v="0"/>
    <n v="0"/>
    <n v="0"/>
  </r>
  <r>
    <s v="B002872"/>
    <s v="GLP-1 Agonist"/>
    <s v="Line 1"/>
    <d v="2025-12-01T00:00:00"/>
    <s v="Team B"/>
    <n v="20.95"/>
    <n v="39.340000000000003"/>
    <n v="327"/>
    <n v="44.8"/>
    <n v="7.09"/>
    <n v="98.59"/>
    <n v="6.94"/>
    <n v="130.69999999999999"/>
    <n v="88.1"/>
    <n v="92.4"/>
    <s v="Pass"/>
    <s v="No"/>
    <s v="None"/>
    <s v="None"/>
    <x v="6"/>
    <n v="0"/>
    <n v="0"/>
    <n v="0"/>
    <n v="0"/>
    <n v="0"/>
    <n v="0"/>
  </r>
  <r>
    <s v="B002873"/>
    <s v="Antidepressant"/>
    <s v="Line 1"/>
    <d v="2025-11-18T00:00:00"/>
    <s v="Team D"/>
    <n v="21.7"/>
    <n v="39.81"/>
    <n v="345"/>
    <n v="35.1"/>
    <n v="6.48"/>
    <n v="99.23"/>
    <n v="6.79"/>
    <n v="113.5"/>
    <n v="89.11"/>
    <n v="94.68"/>
    <s v="Pass"/>
    <s v="No"/>
    <s v="None"/>
    <s v="None"/>
    <x v="18"/>
    <n v="0"/>
    <n v="0"/>
    <n v="0"/>
    <n v="0"/>
    <n v="0"/>
    <n v="0"/>
  </r>
  <r>
    <s v="B002874"/>
    <s v="Antidepressant"/>
    <s v="Line 1"/>
    <d v="2024-06-08T00:00:00"/>
    <s v="Team A"/>
    <n v="23.55"/>
    <n v="37.270000000000003"/>
    <n v="348"/>
    <n v="35.799999999999997"/>
    <n v="7.72"/>
    <n v="99.25"/>
    <n v="6.5"/>
    <n v="126.7"/>
    <n v="89.15"/>
    <n v="92.89"/>
    <s v="Pass"/>
    <s v="No"/>
    <s v="None"/>
    <s v="None"/>
    <x v="19"/>
    <n v="0"/>
    <n v="0"/>
    <n v="0"/>
    <n v="0"/>
    <n v="0"/>
    <n v="0"/>
  </r>
  <r>
    <s v="B002875"/>
    <s v="Antidepressant"/>
    <s v="Line1"/>
    <d v="2025-09-22T00:00:00"/>
    <s v="Team B"/>
    <n v="20.99"/>
    <n v="51.69"/>
    <n v="299"/>
    <n v="42.9"/>
    <n v="6.47"/>
    <n v="99.26"/>
    <n v="7.22"/>
    <n v="137.9"/>
    <n v="87.29"/>
    <n v="94.2"/>
    <s v="Pass"/>
    <s v="No"/>
    <s v="None"/>
    <s v="None"/>
    <x v="9"/>
    <n v="0"/>
    <n v="0"/>
    <n v="0"/>
    <n v="0"/>
    <n v="0"/>
    <n v="0"/>
  </r>
  <r>
    <s v="B002876"/>
    <s v="Antidepressant"/>
    <s v="Line 2"/>
    <d v="2024-01-14T00:00:00"/>
    <s v="Team B"/>
    <n v="21.69"/>
    <n v="42.26"/>
    <n v="332"/>
    <n v="41.7"/>
    <n v="6.63"/>
    <n v="99.35"/>
    <n v="6.75"/>
    <n v="115.4"/>
    <n v="86.86"/>
    <n v="94.28"/>
    <s v="Pass"/>
    <s v="No"/>
    <s v="None"/>
    <s v="None"/>
    <x v="12"/>
    <n v="0"/>
    <n v="0"/>
    <n v="0"/>
    <n v="0"/>
    <n v="0"/>
    <n v="0"/>
  </r>
  <r>
    <s v="B002877"/>
    <s v="Antidepressant"/>
    <s v="Line 2"/>
    <d v="2025-03-09T00:00:00"/>
    <s v="Team A"/>
    <n v="22.07"/>
    <n v="33.31"/>
    <n v="342"/>
    <n v="39.700000000000003"/>
    <n v="6.23"/>
    <n v="99.15"/>
    <n v="6.75"/>
    <n v="134.69999999999999"/>
    <n v="87.6"/>
    <n v="94.84"/>
    <s v="Pass"/>
    <s v="No"/>
    <s v="None"/>
    <s v="None"/>
    <x v="11"/>
    <n v="0"/>
    <n v="0"/>
    <n v="0"/>
    <n v="0"/>
    <n v="0"/>
    <n v="0"/>
  </r>
  <r>
    <s v="B002878"/>
    <s v="GLP-1 Agonist"/>
    <s v="Line 1"/>
    <d v="2024-11-15T00:00:00"/>
    <s v="Team A"/>
    <n v="21.27"/>
    <n v="41.64"/>
    <n v="325"/>
    <n v="51.7"/>
    <n v="7.47"/>
    <n v="98.44"/>
    <n v="6.94"/>
    <n v="146.80000000000001"/>
    <n v="87.94"/>
    <n v="91.89"/>
    <s v="Failed"/>
    <s v="No"/>
    <s v="None"/>
    <s v="None"/>
    <x v="5"/>
    <n v="0"/>
    <n v="0"/>
    <n v="0"/>
    <n v="0"/>
    <n v="0"/>
    <n v="0"/>
  </r>
  <r>
    <s v="B002879"/>
    <s v="GLP-1 Agonist"/>
    <s v="Line 3"/>
    <d v="2024-08-08T00:00:00"/>
    <s v="Team B"/>
    <m/>
    <n v="46.03"/>
    <n v="286"/>
    <n v="48.4"/>
    <n v="8.24"/>
    <n v="98.93"/>
    <n v="7.01"/>
    <n v="142.30000000000001"/>
    <n v="81.95"/>
    <n v="92.11"/>
    <s v="Pass"/>
    <s v="No"/>
    <s v="None"/>
    <s v="None"/>
    <x v="14"/>
    <n v="1"/>
    <n v="0"/>
    <n v="0"/>
    <n v="0"/>
    <n v="0"/>
    <n v="0"/>
  </r>
  <r>
    <s v="B002880"/>
    <s v="Antidepressant"/>
    <s v="Line 1"/>
    <d v="2025-11-13T00:00:00"/>
    <s v="Team D"/>
    <n v="21.77"/>
    <n v="42.78"/>
    <n v="332"/>
    <n v="36"/>
    <n v="7.18"/>
    <n v="98.63"/>
    <n v="6.78"/>
    <n v="134.5"/>
    <n v="87.66"/>
    <n v="93.18"/>
    <s v="Pass"/>
    <s v="No"/>
    <s v="None"/>
    <s v="None"/>
    <x v="18"/>
    <n v="0"/>
    <n v="0"/>
    <n v="0"/>
    <n v="0"/>
    <n v="0"/>
    <n v="0"/>
  </r>
  <r>
    <s v="B002881"/>
    <s v="Antidepressant"/>
    <s v="Line 1"/>
    <d v="2025-04-29T00:00:00"/>
    <s v="Team B"/>
    <n v="21.82"/>
    <n v="37.49"/>
    <n v="321"/>
    <n v="39.5"/>
    <n v="6.9"/>
    <n v="99.51"/>
    <n v="6.58"/>
    <n v="121.7"/>
    <n v="90.77"/>
    <n v="94.63"/>
    <s v="Pass"/>
    <s v="No"/>
    <s v="None"/>
    <s v="None"/>
    <x v="7"/>
    <n v="0"/>
    <n v="0"/>
    <n v="0"/>
    <n v="0"/>
    <n v="0"/>
    <n v="0"/>
  </r>
  <r>
    <s v="B002882"/>
    <s v="Antidepressant"/>
    <s v="Line 1"/>
    <d v="2024-04-11T00:00:00"/>
    <s v="Team D"/>
    <n v="22.61"/>
    <n v="37.04"/>
    <n v="353"/>
    <n v="46.5"/>
    <n v="6.98"/>
    <n v="98.95"/>
    <n v="6.43"/>
    <n v="131.80000000000001"/>
    <n v="88.99"/>
    <n v="93.12"/>
    <s v="Pass"/>
    <s v="No"/>
    <s v="None"/>
    <s v="None"/>
    <x v="13"/>
    <n v="0"/>
    <n v="0"/>
    <n v="0"/>
    <n v="0"/>
    <n v="0"/>
    <n v="0"/>
  </r>
  <r>
    <s v="B002883"/>
    <s v="GLP-1 Agonist"/>
    <s v="Line 3"/>
    <d v="2024-04-11T00:00:00"/>
    <s v="Team C"/>
    <n v="22.86"/>
    <n v="35.409999999999997"/>
    <n v="275"/>
    <n v="43.9"/>
    <n v="7.32"/>
    <n v="99.12"/>
    <n v="7.04"/>
    <n v="138.6"/>
    <n v="89.1"/>
    <n v="92.81"/>
    <s v="Pass"/>
    <s v="No"/>
    <s v="None"/>
    <s v="None"/>
    <x v="13"/>
    <n v="0"/>
    <n v="0"/>
    <n v="0"/>
    <n v="0"/>
    <n v="0"/>
    <n v="0"/>
  </r>
  <r>
    <s v="B002884"/>
    <s v="GLP-1 Agonist"/>
    <s v="Line 3"/>
    <d v="2024-03-26T00:00:00"/>
    <s v="Team D"/>
    <n v="22.56"/>
    <n v="47.61"/>
    <n v="286"/>
    <n v="50.7"/>
    <n v="7.84"/>
    <n v="98.58"/>
    <n v="7.15"/>
    <n v="142.69999999999999"/>
    <n v="84.79"/>
    <n v="92.38"/>
    <s v="Pass"/>
    <s v="No"/>
    <s v="None"/>
    <s v="None"/>
    <x v="21"/>
    <n v="0"/>
    <n v="0"/>
    <n v="0"/>
    <n v="0"/>
    <n v="0"/>
    <n v="0"/>
  </r>
  <r>
    <s v="B002885"/>
    <s v="GLP-1 Agonist"/>
    <s v="Line 2"/>
    <d v="2024-08-10T00:00:00"/>
    <s v="Team D"/>
    <n v="21.4"/>
    <n v="39.64"/>
    <n v="267"/>
    <n v="47.7"/>
    <n v="6.94"/>
    <n v="98.79"/>
    <n v="6.85"/>
    <n v="143.1"/>
    <n v="82.85"/>
    <n v="94.24"/>
    <s v="Pass"/>
    <s v="No"/>
    <s v="None"/>
    <s v="None"/>
    <x v="14"/>
    <n v="0"/>
    <n v="0"/>
    <n v="0"/>
    <n v="0"/>
    <n v="0"/>
    <n v="0"/>
  </r>
  <r>
    <s v="B002886"/>
    <s v="Antidepressant"/>
    <s v="Line 1"/>
    <d v="2024-02-20T00:00:00"/>
    <s v="Team C"/>
    <n v="21.96"/>
    <n v="33.61"/>
    <n v="323"/>
    <n v="37.799999999999997"/>
    <n v="7.26"/>
    <n v="99"/>
    <n v="6.73"/>
    <n v="122.5"/>
    <n v="86.32"/>
    <n v="94.3"/>
    <s v="Pass"/>
    <s v="No"/>
    <s v="None"/>
    <s v="None"/>
    <x v="15"/>
    <n v="0"/>
    <n v="0"/>
    <n v="0"/>
    <n v="0"/>
    <n v="0"/>
    <n v="0"/>
  </r>
  <r>
    <s v="B002887"/>
    <s v="Antidepressant"/>
    <s v="Line 1"/>
    <d v="2024-07-12T00:00:00"/>
    <s v="Team C"/>
    <n v="22.04"/>
    <n v="43.92"/>
    <n v="361"/>
    <n v="40.4"/>
    <n v="7.39"/>
    <n v="99.27"/>
    <n v="6.93"/>
    <n v="128.1"/>
    <n v="87.63"/>
    <n v="96.71"/>
    <s v="Pass"/>
    <s v="No"/>
    <s v="None"/>
    <s v="None"/>
    <x v="22"/>
    <n v="0"/>
    <n v="0"/>
    <n v="0"/>
    <n v="0"/>
    <n v="0"/>
    <n v="0"/>
  </r>
  <r>
    <s v="B002888"/>
    <s v="AED"/>
    <s v="Line 1"/>
    <d v="2025-07-13T00:00:00"/>
    <s v="Team A"/>
    <n v="21.91"/>
    <n v="44.71"/>
    <n v="314"/>
    <n v="35.4"/>
    <n v="6.94"/>
    <n v="98.79"/>
    <n v="6.86"/>
    <n v="117.2"/>
    <n v="90.41"/>
    <n v="92.9"/>
    <s v="Pass"/>
    <s v="No"/>
    <s v="None"/>
    <s v="None"/>
    <x v="10"/>
    <n v="0"/>
    <n v="0"/>
    <n v="0"/>
    <n v="0"/>
    <n v="0"/>
    <n v="0"/>
  </r>
  <r>
    <s v="B002889"/>
    <s v="Antidepressant"/>
    <s v="Line 3"/>
    <d v="2025-09-30T00:00:00"/>
    <s v="Team C"/>
    <n v="21.36"/>
    <n v="39.76"/>
    <n v="322"/>
    <n v="43.1"/>
    <n v="7.63"/>
    <n v="99.33"/>
    <n v="6.82"/>
    <n v="122.4"/>
    <n v="86.64"/>
    <n v="92.85"/>
    <s v="Pass"/>
    <s v="No"/>
    <s v="None"/>
    <s v="None"/>
    <x v="9"/>
    <n v="0"/>
    <n v="0"/>
    <n v="0"/>
    <n v="0"/>
    <n v="0"/>
    <n v="0"/>
  </r>
  <r>
    <s v="B002890"/>
    <s v="Antidepressant"/>
    <s v="Line 1"/>
    <d v="2025-07-28T00:00:00"/>
    <s v="Team A"/>
    <n v="22.7"/>
    <n v="36.9"/>
    <n v="330"/>
    <n v="33.5"/>
    <n v="7.18"/>
    <n v="98.99"/>
    <n v="6.84"/>
    <n v="113"/>
    <n v="88.8"/>
    <n v="93.22"/>
    <s v="Pass"/>
    <s v="No"/>
    <s v="None"/>
    <s v="None"/>
    <x v="10"/>
    <n v="0"/>
    <n v="0"/>
    <n v="0"/>
    <n v="0"/>
    <n v="0"/>
    <n v="0"/>
  </r>
  <r>
    <s v="B002891"/>
    <s v="Antidepressant"/>
    <s v="Line 3"/>
    <d v="2024-12-28T00:00:00"/>
    <s v="Team C"/>
    <n v="22.15"/>
    <n v="36.68"/>
    <n v="318"/>
    <n v="49.4"/>
    <n v="7.66"/>
    <n v="99.08"/>
    <n v="6.55"/>
    <n v="129.30000000000001"/>
    <n v="86.94"/>
    <n v="93.14"/>
    <s v="Pass"/>
    <s v="No"/>
    <s v="None"/>
    <s v="None"/>
    <x v="16"/>
    <n v="0"/>
    <n v="0"/>
    <n v="0"/>
    <n v="0"/>
    <n v="0"/>
    <n v="0"/>
  </r>
  <r>
    <s v="B002892"/>
    <s v="AED"/>
    <s v="Line 2"/>
    <d v="2025-05-23T00:00:00"/>
    <s v="Team C"/>
    <n v="21.77"/>
    <n v="49.43"/>
    <n v="322"/>
    <n v="43.5"/>
    <n v="8.01"/>
    <n v="98.89"/>
    <n v="7.08"/>
    <n v="139.30000000000001"/>
    <n v="87.03"/>
    <n v="92.9"/>
    <s v="Pass"/>
    <s v="No"/>
    <s v="None"/>
    <s v="None"/>
    <x v="8"/>
    <n v="0"/>
    <n v="0"/>
    <n v="0"/>
    <n v="0"/>
    <n v="0"/>
    <n v="0"/>
  </r>
  <r>
    <s v="B002893"/>
    <s v="COX-2 Inhibitor"/>
    <s v="Line 2"/>
    <d v="2025-11-21T00:00:00"/>
    <s v="Team D"/>
    <n v="21.55"/>
    <n v="44.24"/>
    <n v="347"/>
    <n v="33.9"/>
    <n v="5.89"/>
    <n v="99.2"/>
    <n v="6.78"/>
    <n v="112.1"/>
    <n v="88.48"/>
    <n v="96.24"/>
    <s v="Pass"/>
    <s v="No"/>
    <s v="None"/>
    <s v="None"/>
    <x v="18"/>
    <n v="0"/>
    <n v="0"/>
    <n v="0"/>
    <n v="0"/>
    <n v="0"/>
    <n v="0"/>
  </r>
  <r>
    <s v="B002894"/>
    <s v="COX-2 Inhibitor"/>
    <s v="Line 3"/>
    <d v="2024-02-08T00:00:00"/>
    <s v="Team C"/>
    <n v="22.55"/>
    <n v="45.39"/>
    <n v="325"/>
    <n v="45.9"/>
    <n v="7.03"/>
    <n v="98.84"/>
    <n v="6.98"/>
    <n v="131.80000000000001"/>
    <n v="84.78"/>
    <n v="93.17"/>
    <s v="Pass"/>
    <s v="No"/>
    <s v="None"/>
    <s v="None"/>
    <x v="15"/>
    <n v="0"/>
    <n v="0"/>
    <n v="0"/>
    <n v="0"/>
    <n v="0"/>
    <n v="0"/>
  </r>
  <r>
    <s v="B002895"/>
    <s v="AED"/>
    <s v="Line 1"/>
    <d v="2025-10-23T00:00:00"/>
    <s v="Team B"/>
    <n v="20.38"/>
    <n v="45.22"/>
    <n v="313"/>
    <n v="38.299999999999997"/>
    <n v="6.81"/>
    <n v="99.19"/>
    <n v="7.02"/>
    <n v="127.7"/>
    <n v="90.28"/>
    <n v="92.57"/>
    <s v="Failed"/>
    <s v="No"/>
    <s v="None"/>
    <s v="None"/>
    <x v="17"/>
    <n v="0"/>
    <n v="0"/>
    <n v="0"/>
    <n v="0"/>
    <n v="0"/>
    <n v="0"/>
  </r>
  <r>
    <s v="B002896"/>
    <s v="Antidepressant"/>
    <s v="Line 3"/>
    <d v="2025-06-12T00:00:00"/>
    <s v="Team B"/>
    <n v="21.56"/>
    <n v="43.64"/>
    <n v="333"/>
    <n v="38.4"/>
    <n v="7.58"/>
    <n v="98.97"/>
    <n v="6.78"/>
    <n v="120.9"/>
    <n v="90.36"/>
    <n v="94.03"/>
    <s v="Pass"/>
    <s v="No"/>
    <s v="None"/>
    <s v="None"/>
    <x v="2"/>
    <n v="0"/>
    <n v="0"/>
    <n v="0"/>
    <n v="0"/>
    <n v="0"/>
    <n v="0"/>
  </r>
  <r>
    <s v="B002897"/>
    <s v="AED"/>
    <s v="Line 1"/>
    <d v="2024-10-09T00:00:00"/>
    <s v="Team C"/>
    <n v="21.38"/>
    <n v="41.66"/>
    <n v="332"/>
    <n v="34.9"/>
    <n v="6.16"/>
    <n v="99.17"/>
    <n v="6.86"/>
    <n v="134.69999999999999"/>
    <n v="86.48"/>
    <n v="91.63"/>
    <s v="Pass"/>
    <s v="Yes"/>
    <s v="Process"/>
    <s v="Minor"/>
    <x v="20"/>
    <n v="0"/>
    <n v="0"/>
    <n v="0"/>
    <n v="0"/>
    <n v="0"/>
    <n v="0"/>
  </r>
  <r>
    <s v="B002898"/>
    <s v="Antidepressant"/>
    <s v="Line 3"/>
    <d v="2024-11-23T00:00:00"/>
    <s v="Team B"/>
    <n v="22.22"/>
    <n v="40.97"/>
    <n v="343"/>
    <n v="50.7"/>
    <n v="8.4499999999999993"/>
    <n v="99.07"/>
    <n v="7.03"/>
    <n v="140.1"/>
    <m/>
    <n v="94.02"/>
    <s v="Pass"/>
    <s v="No"/>
    <s v="None"/>
    <s v="None"/>
    <x v="5"/>
    <n v="0"/>
    <n v="0"/>
    <n v="0"/>
    <n v="0"/>
    <n v="0"/>
    <n v="1"/>
  </r>
  <r>
    <s v="B002899"/>
    <s v="COX-2 Inhibitor"/>
    <s v="Line 2"/>
    <d v="2024-11-16T00:00:00"/>
    <s v="Team B"/>
    <n v="23.91"/>
    <n v="48.82"/>
    <n v="346"/>
    <n v="48.3"/>
    <n v="7.27"/>
    <n v="99.2"/>
    <m/>
    <n v="126.4"/>
    <n v="88.31"/>
    <n v="94.27"/>
    <s v="Pass"/>
    <s v="No"/>
    <s v="None"/>
    <s v="None"/>
    <x v="5"/>
    <n v="0"/>
    <n v="0"/>
    <n v="0"/>
    <n v="1"/>
    <n v="0"/>
    <n v="0"/>
  </r>
  <r>
    <s v="B002900"/>
    <s v="GLP-1 Agonist"/>
    <s v="Line 1"/>
    <d v="2024-04-25T00:00:00"/>
    <s v="Team B"/>
    <n v="21.93"/>
    <n v="47.07"/>
    <n v="306"/>
    <n v="38.799999999999997"/>
    <n v="8.44"/>
    <n v="98.71"/>
    <n v="7.15"/>
    <n v="130.80000000000001"/>
    <n v="85.15"/>
    <n v="92.31"/>
    <s v="Pass"/>
    <s v="No"/>
    <s v="None"/>
    <s v="None"/>
    <x v="13"/>
    <n v="0"/>
    <n v="0"/>
    <n v="0"/>
    <n v="0"/>
    <n v="0"/>
    <n v="0"/>
  </r>
  <r>
    <s v="B002901"/>
    <s v="GLP-1 Agonist"/>
    <s v="Line 3"/>
    <d v="2024-06-17T00:00:00"/>
    <s v="Team C"/>
    <n v="22.59"/>
    <m/>
    <n v="314"/>
    <n v="45"/>
    <n v="8.02"/>
    <n v="98.75"/>
    <n v="6.85"/>
    <n v="139.19999999999999"/>
    <n v="86.74"/>
    <n v="93.39"/>
    <s v="Pass"/>
    <s v="No"/>
    <s v="None"/>
    <s v="None"/>
    <x v="19"/>
    <n v="0"/>
    <n v="1"/>
    <n v="0"/>
    <n v="0"/>
    <n v="0"/>
    <n v="0"/>
  </r>
  <r>
    <s v="B002902"/>
    <s v="AED"/>
    <s v="Line 1"/>
    <d v="2024-08-03T00:00:00"/>
    <s v="Team A"/>
    <n v="22.28"/>
    <n v="42.96"/>
    <n v="304"/>
    <n v="45.4"/>
    <n v="7.01"/>
    <n v="99.1"/>
    <n v="7.04"/>
    <n v="116.5"/>
    <n v="86.21"/>
    <n v="93.86"/>
    <s v="Pass"/>
    <s v="No"/>
    <s v="None"/>
    <s v="None"/>
    <x v="14"/>
    <n v="0"/>
    <n v="0"/>
    <n v="0"/>
    <n v="0"/>
    <n v="0"/>
    <n v="0"/>
  </r>
  <r>
    <s v="B002903"/>
    <s v="Antidepressant"/>
    <s v="Line 1"/>
    <d v="2024-01-05T00:00:00"/>
    <s v="Team C"/>
    <n v="22.84"/>
    <n v="46.2"/>
    <n v="309"/>
    <n v="39.200000000000003"/>
    <n v="7.26"/>
    <n v="98.88"/>
    <n v="7"/>
    <n v="115.6"/>
    <n v="85.83"/>
    <n v="92.75"/>
    <s v="Pass"/>
    <s v="No"/>
    <s v="None"/>
    <s v="None"/>
    <x v="12"/>
    <n v="0"/>
    <n v="0"/>
    <n v="0"/>
    <n v="0"/>
    <n v="0"/>
    <n v="0"/>
  </r>
  <r>
    <s v="B002904"/>
    <s v="AED"/>
    <s v="Line 3"/>
    <d v="2025-01-01T00:00:00"/>
    <s v="Team B"/>
    <n v="23.19"/>
    <n v="53.41"/>
    <n v="313"/>
    <n v="46.3"/>
    <n v="8.26"/>
    <n v="99.17"/>
    <n v="7.07"/>
    <n v="137.5"/>
    <n v="90.07"/>
    <n v="93.36"/>
    <s v="Pass"/>
    <s v="No"/>
    <s v="None"/>
    <s v="None"/>
    <x v="0"/>
    <n v="0"/>
    <n v="0"/>
    <n v="0"/>
    <n v="0"/>
    <n v="0"/>
    <n v="0"/>
  </r>
  <r>
    <s v="B002905"/>
    <s v="GLP-1 Agonist"/>
    <s v="Line 2"/>
    <d v="2024-12-14T00:00:00"/>
    <s v="Team B"/>
    <n v="20.95"/>
    <n v="48.91"/>
    <n v="277"/>
    <n v="47.4"/>
    <n v="7.38"/>
    <n v="98.82"/>
    <n v="7.05"/>
    <n v="124.5"/>
    <n v="85.07"/>
    <n v="92.85"/>
    <s v="Pass"/>
    <s v="No"/>
    <s v="None"/>
    <s v="None"/>
    <x v="16"/>
    <n v="0"/>
    <n v="0"/>
    <n v="0"/>
    <n v="0"/>
    <n v="0"/>
    <n v="0"/>
  </r>
  <r>
    <s v="B002906"/>
    <s v="COX-2 Inhibitor"/>
    <s v="Line 3"/>
    <d v="2024-08-28T00:00:00"/>
    <s v="Team B"/>
    <n v="21.9"/>
    <n v="39.020000000000003"/>
    <n v="347"/>
    <n v="41.7"/>
    <n v="5.98"/>
    <n v="98.83"/>
    <n v="6.6"/>
    <n v="116.3"/>
    <n v="88.88"/>
    <n v="91.96"/>
    <s v="Pass"/>
    <s v="No"/>
    <s v="None"/>
    <s v="None"/>
    <x v="14"/>
    <n v="0"/>
    <n v="0"/>
    <n v="0"/>
    <n v="0"/>
    <n v="0"/>
    <n v="0"/>
  </r>
  <r>
    <s v="B002907"/>
    <s v="AED"/>
    <s v="Line 2"/>
    <d v="2024-05-08T00:00:00"/>
    <s v="Team A"/>
    <n v="22.3"/>
    <n v="50.38"/>
    <n v="334"/>
    <n v="39.700000000000003"/>
    <n v="6.11"/>
    <n v="98.68"/>
    <n v="6.82"/>
    <n v="124"/>
    <n v="85.18"/>
    <n v="92.06"/>
    <s v="Pass"/>
    <s v="No"/>
    <s v="None"/>
    <s v="None"/>
    <x v="3"/>
    <n v="0"/>
    <n v="0"/>
    <n v="0"/>
    <n v="0"/>
    <n v="0"/>
    <n v="0"/>
  </r>
  <r>
    <s v="B002908"/>
    <s v="Antidepressant"/>
    <s v="Line 2"/>
    <d v="2025-12-09T00:00:00"/>
    <s v="Team C"/>
    <n v="22"/>
    <n v="42.29"/>
    <n v="307"/>
    <n v="42.1"/>
    <n v="7.15"/>
    <n v="98.8"/>
    <n v="6.82"/>
    <n v="152.4"/>
    <n v="91.1"/>
    <n v="93.29"/>
    <s v="Pass"/>
    <s v="No"/>
    <s v="None"/>
    <s v="None"/>
    <x v="6"/>
    <n v="0"/>
    <n v="0"/>
    <n v="0"/>
    <n v="0"/>
    <n v="0"/>
    <n v="0"/>
  </r>
  <r>
    <s v="B002909"/>
    <s v="AED"/>
    <s v="Line 1"/>
    <d v="2025-05-10T00:00:00"/>
    <s v="Team C"/>
    <n v="21.97"/>
    <n v="49.22"/>
    <n v="323"/>
    <n v="37.9"/>
    <n v="7.9"/>
    <n v="99.19"/>
    <n v="7.02"/>
    <n v="131.1"/>
    <n v="92.57"/>
    <n v="91.99"/>
    <s v="Pass"/>
    <s v="No"/>
    <s v="None"/>
    <s v="None"/>
    <x v="8"/>
    <n v="0"/>
    <n v="0"/>
    <n v="0"/>
    <n v="0"/>
    <n v="0"/>
    <n v="0"/>
  </r>
  <r>
    <s v="B002910"/>
    <s v="COX-2 Inhibitor"/>
    <s v="Line 1"/>
    <d v="2024-12-13T00:00:00"/>
    <s v="Team D"/>
    <n v="22.31"/>
    <n v="46.94"/>
    <n v="329"/>
    <n v="35.700000000000003"/>
    <n v="5.81"/>
    <n v="99.33"/>
    <n v="6.68"/>
    <n v="126.3"/>
    <n v="86.1"/>
    <n v="96.63"/>
    <s v="Pass"/>
    <s v="No"/>
    <s v="None"/>
    <s v="None"/>
    <x v="16"/>
    <n v="0"/>
    <n v="0"/>
    <n v="0"/>
    <n v="0"/>
    <n v="0"/>
    <n v="0"/>
  </r>
  <r>
    <s v="B002911"/>
    <s v="COX-2 Inhibitor"/>
    <s v="Line 3"/>
    <d v="2025-06-12T00:00:00"/>
    <s v="Team B"/>
    <n v="22.05"/>
    <n v="36.68"/>
    <n v="322"/>
    <n v="28.9"/>
    <n v="6.48"/>
    <n v="99.23"/>
    <n v="6.4"/>
    <n v="106.8"/>
    <n v="89.67"/>
    <n v="93.93"/>
    <s v="Pass"/>
    <s v="No"/>
    <s v="None"/>
    <s v="None"/>
    <x v="2"/>
    <n v="0"/>
    <n v="0"/>
    <n v="0"/>
    <n v="0"/>
    <n v="0"/>
    <n v="0"/>
  </r>
  <r>
    <s v="B002912"/>
    <s v="Antidepressant"/>
    <s v="Line 1"/>
    <d v="2024-09-29T00:00:00"/>
    <s v="Team C"/>
    <n v="23.22"/>
    <n v="44.75"/>
    <n v="357"/>
    <n v="39.799999999999997"/>
    <n v="6.73"/>
    <n v="99.11"/>
    <n v="6.87"/>
    <m/>
    <n v="91.32"/>
    <n v="95.69"/>
    <s v="Pass"/>
    <s v="No"/>
    <s v="None"/>
    <s v="None"/>
    <x v="4"/>
    <n v="0"/>
    <n v="0"/>
    <n v="0"/>
    <n v="0"/>
    <n v="1"/>
    <n v="0"/>
  </r>
  <r>
    <s v="B002913"/>
    <s v="GLP-1 Agonist"/>
    <s v="Line 2"/>
    <d v="2024-06-06T00:00:00"/>
    <s v="Team C"/>
    <n v="20.68"/>
    <n v="45.03"/>
    <n v="282"/>
    <n v="44.8"/>
    <n v="8.75"/>
    <n v="98.85"/>
    <n v="7.09"/>
    <n v="121.2"/>
    <n v="85.24"/>
    <n v="93.53"/>
    <s v="Pass"/>
    <s v="No"/>
    <s v="None"/>
    <s v="None"/>
    <x v="19"/>
    <n v="0"/>
    <n v="0"/>
    <n v="0"/>
    <n v="0"/>
    <n v="0"/>
    <n v="0"/>
  </r>
  <r>
    <s v="B002914"/>
    <s v="COX-2 Inhibitor"/>
    <s v="Line 1"/>
    <d v="2025-05-07T00:00:00"/>
    <s v="Team C"/>
    <n v="23.01"/>
    <n v="42.9"/>
    <n v="317"/>
    <n v="42.2"/>
    <n v="7.99"/>
    <n v="99.4"/>
    <n v="6.76"/>
    <n v="118"/>
    <n v="89.15"/>
    <n v="95.98"/>
    <s v="Failed"/>
    <s v="No"/>
    <s v="None"/>
    <s v="None"/>
    <x v="8"/>
    <n v="0"/>
    <n v="0"/>
    <n v="0"/>
    <n v="0"/>
    <n v="0"/>
    <n v="0"/>
  </r>
  <r>
    <s v="B002915"/>
    <s v="GLP-1 Agonist"/>
    <s v="Line 1"/>
    <d v="2025-07-17T00:00:00"/>
    <s v="Team C"/>
    <n v="21.89"/>
    <n v="38.770000000000003"/>
    <n v="304"/>
    <n v="46.7"/>
    <n v="7.99"/>
    <n v="99.1"/>
    <n v="6.83"/>
    <n v="141.6"/>
    <n v="82.54"/>
    <n v="93.58"/>
    <s v="Pass"/>
    <s v="No"/>
    <s v="None"/>
    <s v="None"/>
    <x v="10"/>
    <n v="0"/>
    <n v="0"/>
    <n v="0"/>
    <n v="0"/>
    <n v="0"/>
    <n v="0"/>
  </r>
  <r>
    <s v="B002916"/>
    <s v="Antidepressant"/>
    <s v="Line 2"/>
    <d v="2025-04-20T00:00:00"/>
    <s v="Team D"/>
    <n v="20.82"/>
    <n v="34.14"/>
    <n v="325"/>
    <n v="42.7"/>
    <n v="7.52"/>
    <n v="99.43"/>
    <n v="6.73"/>
    <n v="113.9"/>
    <n v="85.84"/>
    <n v="96.36"/>
    <s v="Pass"/>
    <s v="No"/>
    <s v="None"/>
    <s v="None"/>
    <x v="7"/>
    <n v="0"/>
    <n v="0"/>
    <n v="0"/>
    <n v="0"/>
    <n v="0"/>
    <n v="0"/>
  </r>
  <r>
    <s v="B002917"/>
    <s v="Antidepressant"/>
    <s v="Line 3"/>
    <d v="2025-02-18T00:00:00"/>
    <s v="Team D"/>
    <n v="21.38"/>
    <n v="45.42"/>
    <n v="332"/>
    <n v="43.4"/>
    <n v="7.88"/>
    <n v="98.97"/>
    <n v="6.83"/>
    <n v="131.9"/>
    <n v="87.82"/>
    <n v="92.8"/>
    <s v="Pass"/>
    <s v="No"/>
    <s v="None"/>
    <s v="None"/>
    <x v="1"/>
    <n v="0"/>
    <n v="0"/>
    <n v="0"/>
    <n v="0"/>
    <n v="0"/>
    <n v="0"/>
  </r>
  <r>
    <s v="B002918"/>
    <s v="AED"/>
    <s v="Line 3"/>
    <d v="2024-01-02T00:00:00"/>
    <s v="Team A"/>
    <n v="21.3"/>
    <m/>
    <n v="351"/>
    <n v="34.799999999999997"/>
    <n v="6.59"/>
    <n v="98.76"/>
    <n v="7.05"/>
    <n v="129.5"/>
    <n v="86.94"/>
    <n v="92.04"/>
    <s v="Pass"/>
    <s v="No"/>
    <s v="None"/>
    <s v="None"/>
    <x v="12"/>
    <n v="0"/>
    <n v="1"/>
    <n v="0"/>
    <n v="0"/>
    <n v="0"/>
    <n v="0"/>
  </r>
  <r>
    <s v="B002919"/>
    <s v="Antidepressant"/>
    <s v="Line 3"/>
    <d v="2025-04-11T00:00:00"/>
    <s v="Team B"/>
    <n v="22.42"/>
    <n v="37.39"/>
    <n v="306"/>
    <n v="32.5"/>
    <n v="7.4"/>
    <n v="99.31"/>
    <n v="6.61"/>
    <n v="115.3"/>
    <n v="88.31"/>
    <n v="91.59"/>
    <s v="Pass"/>
    <s v="No"/>
    <s v="None"/>
    <s v="None"/>
    <x v="7"/>
    <n v="0"/>
    <n v="0"/>
    <n v="0"/>
    <n v="0"/>
    <n v="0"/>
    <n v="0"/>
  </r>
  <r>
    <s v="B002920"/>
    <s v="COX-2 Inhibitor"/>
    <s v="Line 1"/>
    <d v="2025-03-28T00:00:00"/>
    <s v="Team C"/>
    <n v="22.22"/>
    <n v="41.37"/>
    <n v="330"/>
    <n v="36.200000000000003"/>
    <n v="5.98"/>
    <n v="99.64"/>
    <n v="6.83"/>
    <n v="109.3"/>
    <n v="85.98"/>
    <n v="96.6"/>
    <s v="Pass"/>
    <s v="No"/>
    <s v="None"/>
    <s v="None"/>
    <x v="11"/>
    <n v="0"/>
    <n v="0"/>
    <n v="0"/>
    <n v="0"/>
    <n v="0"/>
    <n v="0"/>
  </r>
  <r>
    <s v="B002921"/>
    <s v="AED"/>
    <s v="Line 2"/>
    <d v="2024-10-28T00:00:00"/>
    <s v="Team C"/>
    <n v="21.74"/>
    <n v="44.77"/>
    <n v="344"/>
    <n v="46.5"/>
    <n v="7.26"/>
    <n v="99.26"/>
    <n v="7.12"/>
    <n v="125.8"/>
    <n v="87.86"/>
    <n v="94.42"/>
    <s v="Pass"/>
    <s v="No"/>
    <s v="None"/>
    <s v="None"/>
    <x v="20"/>
    <n v="0"/>
    <n v="0"/>
    <n v="0"/>
    <n v="0"/>
    <n v="0"/>
    <n v="0"/>
  </r>
  <r>
    <s v="B002922"/>
    <s v="Antidepressant"/>
    <s v="Line 1"/>
    <d v="2024-06-27T00:00:00"/>
    <s v="Team B"/>
    <n v="20.91"/>
    <n v="39.21"/>
    <n v="337"/>
    <n v="40.700000000000003"/>
    <n v="7.58"/>
    <n v="99.61"/>
    <n v="6.77"/>
    <n v="121"/>
    <n v="85.29"/>
    <n v="96.15"/>
    <s v="Pass"/>
    <s v="No"/>
    <s v="None"/>
    <s v="None"/>
    <x v="19"/>
    <n v="0"/>
    <n v="0"/>
    <n v="0"/>
    <n v="0"/>
    <n v="0"/>
    <n v="0"/>
  </r>
  <r>
    <s v="B002923"/>
    <s v="Antidepressant"/>
    <s v="Line 3"/>
    <d v="2025-12-16T00:00:00"/>
    <s v="Team A"/>
    <n v="23.74"/>
    <n v="42.01"/>
    <n v="334"/>
    <n v="37.700000000000003"/>
    <n v="7.25"/>
    <n v="99.07"/>
    <n v="6.85"/>
    <n v="121.6"/>
    <n v="91.55"/>
    <n v="92.08"/>
    <s v="Pass"/>
    <s v="Yes"/>
    <s v="Environmental"/>
    <s v="Minor"/>
    <x v="6"/>
    <n v="0"/>
    <n v="0"/>
    <n v="0"/>
    <n v="0"/>
    <n v="0"/>
    <n v="0"/>
  </r>
  <r>
    <s v="B002924"/>
    <s v="COX-2 Inhibitor"/>
    <s v="Line 1"/>
    <d v="2024-10-01T00:00:00"/>
    <s v="Team C"/>
    <n v="22.55"/>
    <n v="34.25"/>
    <n v="329"/>
    <n v="36.700000000000003"/>
    <n v="7.16"/>
    <n v="99.03"/>
    <n v="6.68"/>
    <n v="121.7"/>
    <n v="87.74"/>
    <n v="94.55"/>
    <s v="Pass"/>
    <s v="No"/>
    <s v="None"/>
    <s v="None"/>
    <x v="20"/>
    <n v="0"/>
    <n v="0"/>
    <n v="0"/>
    <n v="0"/>
    <n v="0"/>
    <n v="0"/>
  </r>
  <r>
    <s v="B002925"/>
    <s v="Antidepressant"/>
    <s v="Line 2"/>
    <d v="2024-07-17T00:00:00"/>
    <s v="Team C"/>
    <n v="22.37"/>
    <n v="48.75"/>
    <n v="340"/>
    <n v="40.200000000000003"/>
    <n v="7.65"/>
    <n v="98.72"/>
    <m/>
    <n v="120.1"/>
    <n v="89.79"/>
    <n v="92.34"/>
    <s v="Failed"/>
    <s v="No"/>
    <s v="None"/>
    <s v="None"/>
    <x v="22"/>
    <n v="0"/>
    <n v="0"/>
    <n v="0"/>
    <n v="1"/>
    <n v="0"/>
    <n v="0"/>
  </r>
  <r>
    <s v="B002926"/>
    <s v="COX-2 Inhibitor"/>
    <s v="Line 1"/>
    <d v="2025-05-31T00:00:00"/>
    <s v="Team A"/>
    <n v="22.09"/>
    <n v="43.08"/>
    <n v="354"/>
    <n v="41.3"/>
    <n v="5.75"/>
    <n v="99.57"/>
    <n v="6.66"/>
    <n v="134.69999999999999"/>
    <n v="89.95"/>
    <n v="95.32"/>
    <s v="Pass"/>
    <s v="No"/>
    <s v="None"/>
    <s v="None"/>
    <x v="8"/>
    <n v="0"/>
    <n v="0"/>
    <n v="0"/>
    <n v="0"/>
    <n v="0"/>
    <n v="0"/>
  </r>
  <r>
    <s v="B002927"/>
    <s v="COX-2 Inhibitor"/>
    <s v="Line 3"/>
    <d v="2024-12-18T00:00:00"/>
    <s v="Team C"/>
    <n v="22.01"/>
    <n v="37.5"/>
    <n v="343"/>
    <n v="43.5"/>
    <n v="5.94"/>
    <n v="98.71"/>
    <n v="6.65"/>
    <n v="138.6"/>
    <n v="85.25"/>
    <n v="93.47"/>
    <s v="Pass"/>
    <s v="No"/>
    <s v="None"/>
    <s v="None"/>
    <x v="16"/>
    <n v="0"/>
    <n v="0"/>
    <n v="0"/>
    <n v="0"/>
    <n v="0"/>
    <n v="0"/>
  </r>
  <r>
    <s v="B002928"/>
    <s v="COX-2 Inhibitor"/>
    <s v="Line 3"/>
    <d v="2025-02-11T00:00:00"/>
    <s v="Team D"/>
    <n v="23.93"/>
    <n v="30.7"/>
    <n v="329"/>
    <n v="36.5"/>
    <n v="7.54"/>
    <n v="99.71"/>
    <n v="6.77"/>
    <n v="121.4"/>
    <n v="87.41"/>
    <n v="95.56"/>
    <s v="Pass"/>
    <s v="No"/>
    <s v="None"/>
    <s v="None"/>
    <x v="1"/>
    <n v="0"/>
    <n v="0"/>
    <n v="0"/>
    <n v="0"/>
    <n v="0"/>
    <n v="0"/>
  </r>
  <r>
    <s v="B002929"/>
    <s v="GLP-1 Agonist"/>
    <s v="Line 3"/>
    <d v="2025-04-18T00:00:00"/>
    <s v="Team C"/>
    <n v="20.059999999999999"/>
    <n v="45.15"/>
    <n v="302"/>
    <n v="49.2"/>
    <n v="8.85"/>
    <n v="98.64"/>
    <n v="6.9"/>
    <n v="138.19999999999999"/>
    <n v="84.17"/>
    <n v="93.06"/>
    <s v="Pass"/>
    <s v="No"/>
    <s v="None"/>
    <s v="None"/>
    <x v="7"/>
    <n v="0"/>
    <n v="0"/>
    <n v="0"/>
    <n v="0"/>
    <n v="0"/>
    <n v="0"/>
  </r>
  <r>
    <s v="B002930"/>
    <s v="COX-2 Inhibitor"/>
    <s v="Line 1"/>
    <d v="2024-09-26T00:00:00"/>
    <s v="Team D"/>
    <n v="22.71"/>
    <n v="45.79"/>
    <n v="370"/>
    <n v="39.5"/>
    <n v="6.79"/>
    <n v="99.66"/>
    <n v="6.95"/>
    <n v="114.3"/>
    <n v="87.87"/>
    <n v="92.78"/>
    <s v="Pass"/>
    <s v="No"/>
    <s v="None"/>
    <s v="None"/>
    <x v="4"/>
    <n v="0"/>
    <n v="0"/>
    <n v="0"/>
    <n v="0"/>
    <n v="0"/>
    <n v="0"/>
  </r>
  <r>
    <s v="B002931"/>
    <s v="COX-2 Inhibitor"/>
    <s v="Line 3"/>
    <d v="2024-04-21T00:00:00"/>
    <s v="Team B"/>
    <n v="21.59"/>
    <n v="44.05"/>
    <n v="320"/>
    <n v="41.8"/>
    <n v="7.3"/>
    <n v="99.12"/>
    <n v="6.71"/>
    <n v="125.9"/>
    <n v="84.85"/>
    <n v="92.38"/>
    <s v="Pass"/>
    <s v="Yes"/>
    <s v="Environmental"/>
    <s v="Minor"/>
    <x v="13"/>
    <n v="0"/>
    <n v="0"/>
    <n v="0"/>
    <n v="0"/>
    <n v="0"/>
    <n v="0"/>
  </r>
  <r>
    <s v="B002932"/>
    <s v="Antidepressant"/>
    <s v="Line 1"/>
    <d v="2024-05-02T00:00:00"/>
    <s v="Team A"/>
    <n v="21.7"/>
    <n v="46.32"/>
    <n v="306"/>
    <n v="51.1"/>
    <n v="7.81"/>
    <n v="99.25"/>
    <n v="6.86"/>
    <n v="135.80000000000001"/>
    <n v="87.54"/>
    <n v="93.46"/>
    <s v="Pass"/>
    <s v="No"/>
    <s v="None"/>
    <s v="None"/>
    <x v="3"/>
    <n v="0"/>
    <n v="0"/>
    <n v="0"/>
    <n v="0"/>
    <n v="0"/>
    <n v="0"/>
  </r>
  <r>
    <s v="B002933"/>
    <s v="COX-2 Inhibitor"/>
    <s v="Line 1"/>
    <d v="2025-11-17T00:00:00"/>
    <s v="Team C"/>
    <n v="22.02"/>
    <n v="47.3"/>
    <n v="329"/>
    <n v="36.799999999999997"/>
    <n v="7.04"/>
    <m/>
    <n v="6.93"/>
    <n v="115.4"/>
    <n v="87.69"/>
    <n v="95.81"/>
    <s v="Pass"/>
    <s v="No"/>
    <s v="None"/>
    <s v="None"/>
    <x v="18"/>
    <n v="0"/>
    <n v="0"/>
    <n v="1"/>
    <n v="0"/>
    <n v="0"/>
    <n v="0"/>
  </r>
  <r>
    <s v="B002934"/>
    <s v="AED"/>
    <s v="Line 1"/>
    <d v="2025-01-04T00:00:00"/>
    <s v="Team A"/>
    <n v="21.06"/>
    <n v="44.97"/>
    <n v="308"/>
    <n v="51.4"/>
    <n v="7.36"/>
    <n v="98.89"/>
    <n v="7.19"/>
    <n v="131"/>
    <n v="85.59"/>
    <n v="90.79"/>
    <s v="Pass"/>
    <s v="No"/>
    <s v="None"/>
    <s v="None"/>
    <x v="0"/>
    <n v="0"/>
    <n v="0"/>
    <n v="0"/>
    <n v="0"/>
    <n v="0"/>
    <n v="0"/>
  </r>
  <r>
    <s v="B002935"/>
    <s v="COX-2 Inhibitor"/>
    <s v="Line 1"/>
    <d v="2024-10-31T00:00:00"/>
    <s v="Team A"/>
    <n v="22.53"/>
    <n v="41.73"/>
    <n v="340"/>
    <n v="31.6"/>
    <n v="6.9"/>
    <n v="99.09"/>
    <n v="6.75"/>
    <n v="116.7"/>
    <n v="92.36"/>
    <n v="94.26"/>
    <s v="Pass"/>
    <s v="No"/>
    <s v="None"/>
    <s v="None"/>
    <x v="20"/>
    <n v="0"/>
    <n v="0"/>
    <n v="0"/>
    <n v="0"/>
    <n v="0"/>
    <n v="0"/>
  </r>
  <r>
    <s v="B002936"/>
    <s v="GLP-1 Agonist"/>
    <s v="Line 2"/>
    <d v="2024-08-21T00:00:00"/>
    <s v="Team A"/>
    <n v="19.57"/>
    <n v="37.909999999999997"/>
    <n v="317"/>
    <n v="44.5"/>
    <n v="7.49"/>
    <n v="98.81"/>
    <n v="7.08"/>
    <n v="137.4"/>
    <m/>
    <n v="91.73"/>
    <s v="Failed"/>
    <s v="Yes"/>
    <s v="Equipment"/>
    <s v="Major"/>
    <x v="14"/>
    <n v="0"/>
    <n v="0"/>
    <n v="0"/>
    <n v="0"/>
    <n v="0"/>
    <n v="1"/>
  </r>
  <r>
    <s v="B002937"/>
    <s v="GLP-1 Agonist"/>
    <s v="Line 1"/>
    <d v="2025-06-11T00:00:00"/>
    <s v="Team D"/>
    <n v="21.26"/>
    <n v="42.1"/>
    <n v="308"/>
    <n v="35.299999999999997"/>
    <n v="7.49"/>
    <n v="98.64"/>
    <n v="6.89"/>
    <n v="123.9"/>
    <n v="86.93"/>
    <n v="90.24"/>
    <s v="Pass"/>
    <s v="No"/>
    <s v="None"/>
    <s v="None"/>
    <x v="2"/>
    <n v="0"/>
    <n v="0"/>
    <n v="0"/>
    <n v="0"/>
    <n v="0"/>
    <n v="0"/>
  </r>
  <r>
    <s v="B002938"/>
    <s v="Antidepressant"/>
    <s v="Line 2"/>
    <d v="2025-10-29T00:00:00"/>
    <s v="Team D"/>
    <n v="21.93"/>
    <n v="48.99"/>
    <n v="321"/>
    <n v="41.8"/>
    <n v="7.1"/>
    <n v="98.89"/>
    <n v="6.84"/>
    <n v="127.1"/>
    <n v="90.02"/>
    <n v="93.95"/>
    <s v="Pass"/>
    <s v="Yes"/>
    <s v="Process"/>
    <s v="Major"/>
    <x v="17"/>
    <n v="0"/>
    <n v="0"/>
    <n v="0"/>
    <n v="0"/>
    <n v="0"/>
    <n v="0"/>
  </r>
  <r>
    <s v="B002939"/>
    <s v="Antidepressant"/>
    <s v="Line 2"/>
    <d v="2025-07-16T00:00:00"/>
    <s v="Team B"/>
    <n v="20.98"/>
    <n v="41.49"/>
    <n v="325"/>
    <n v="44.6"/>
    <n v="6.62"/>
    <n v="98.96"/>
    <n v="6.63"/>
    <n v="122.5"/>
    <n v="88.7"/>
    <n v="94.43"/>
    <s v="Pass"/>
    <s v="No"/>
    <s v="None"/>
    <s v="None"/>
    <x v="10"/>
    <n v="0"/>
    <n v="0"/>
    <n v="0"/>
    <n v="0"/>
    <n v="0"/>
    <n v="0"/>
  </r>
  <r>
    <s v="B002940"/>
    <s v="Antidepressant"/>
    <s v="Line 3"/>
    <d v="2025-01-25T00:00:00"/>
    <s v="Team C"/>
    <n v="23.13"/>
    <m/>
    <n v="331"/>
    <n v="29.4"/>
    <n v="6.5"/>
    <n v="98.57"/>
    <n v="6.85"/>
    <n v="111.8"/>
    <n v="88.11"/>
    <n v="91.37"/>
    <s v="Pass"/>
    <s v="No"/>
    <s v="None"/>
    <s v="None"/>
    <x v="0"/>
    <n v="0"/>
    <n v="1"/>
    <n v="0"/>
    <n v="0"/>
    <n v="0"/>
    <n v="0"/>
  </r>
  <r>
    <s v="B002941"/>
    <s v="AED"/>
    <s v="Line 3"/>
    <d v="2024-12-13T00:00:00"/>
    <s v="Team B"/>
    <n v="21.35"/>
    <n v="45.87"/>
    <n v="285"/>
    <n v="47.5"/>
    <n v="8.9700000000000006"/>
    <n v="98.86"/>
    <n v="7.03"/>
    <n v="134.1"/>
    <n v="84.81"/>
    <n v="91.23"/>
    <s v="Pass"/>
    <s v="No"/>
    <s v="None"/>
    <s v="None"/>
    <x v="16"/>
    <n v="0"/>
    <n v="0"/>
    <n v="0"/>
    <n v="0"/>
    <n v="0"/>
    <n v="0"/>
  </r>
  <r>
    <s v="B002942"/>
    <s v="Antidepressant"/>
    <s v="Line 2"/>
    <d v="2025-09-25T00:00:00"/>
    <s v="Team A"/>
    <n v="21.82"/>
    <n v="43.9"/>
    <n v="339"/>
    <n v="44.3"/>
    <n v="6.59"/>
    <n v="99.18"/>
    <n v="6.85"/>
    <n v="122.7"/>
    <n v="89.48"/>
    <n v="94.44"/>
    <s v="Pass"/>
    <s v="No"/>
    <s v="None"/>
    <s v="None"/>
    <x v="9"/>
    <n v="0"/>
    <n v="0"/>
    <n v="0"/>
    <n v="0"/>
    <n v="0"/>
    <n v="0"/>
  </r>
  <r>
    <s v="B002943"/>
    <s v="AED"/>
    <s v="Line 1"/>
    <d v="2025-09-17T00:00:00"/>
    <s v="Team D"/>
    <m/>
    <n v="56.03"/>
    <n v="300"/>
    <n v="47"/>
    <n v="7.57"/>
    <n v="98.55"/>
    <n v="7.32"/>
    <n v="124.8"/>
    <n v="88.35"/>
    <n v="93.74"/>
    <s v="Pass"/>
    <s v="No"/>
    <s v="None"/>
    <s v="None"/>
    <x v="9"/>
    <n v="1"/>
    <n v="0"/>
    <n v="0"/>
    <n v="0"/>
    <n v="0"/>
    <n v="0"/>
  </r>
  <r>
    <s v="B002944"/>
    <s v="Antidepressant"/>
    <s v="Line 3"/>
    <d v="2024-10-12T00:00:00"/>
    <s v="Team D"/>
    <n v="21.94"/>
    <n v="50.26"/>
    <n v="312"/>
    <n v="36.9"/>
    <n v="7.49"/>
    <n v="98.9"/>
    <n v="7.17"/>
    <n v="133.30000000000001"/>
    <n v="85.01"/>
    <n v="92.47"/>
    <s v="Pass"/>
    <s v="No"/>
    <s v="None"/>
    <s v="None"/>
    <x v="20"/>
    <n v="0"/>
    <n v="0"/>
    <n v="0"/>
    <n v="0"/>
    <n v="0"/>
    <n v="0"/>
  </r>
  <r>
    <s v="B002945"/>
    <s v="GLP-1 Agonist"/>
    <s v="Line 1"/>
    <d v="2025-12-05T00:00:00"/>
    <s v="Team B"/>
    <n v="22.48"/>
    <n v="48.39"/>
    <n v="306"/>
    <n v="51.3"/>
    <n v="7.88"/>
    <n v="99.19"/>
    <n v="7.08"/>
    <n v="136.69999999999999"/>
    <n v="83.2"/>
    <n v="92.88"/>
    <s v="Pass"/>
    <s v="No"/>
    <s v="None"/>
    <s v="None"/>
    <x v="6"/>
    <n v="0"/>
    <n v="0"/>
    <n v="0"/>
    <n v="0"/>
    <n v="0"/>
    <n v="0"/>
  </r>
  <r>
    <s v="B002946"/>
    <s v="GLP-1 Agonist"/>
    <s v="Line 1"/>
    <d v="2025-08-27T00:00:00"/>
    <s v="Team B"/>
    <n v="23.35"/>
    <n v="36.01"/>
    <n v="299"/>
    <n v="47.1"/>
    <n v="8.14"/>
    <n v="98.56"/>
    <n v="6.83"/>
    <n v="153.9"/>
    <n v="87.7"/>
    <n v="93.24"/>
    <s v="Pass"/>
    <s v="No"/>
    <s v="None"/>
    <s v="None"/>
    <x v="23"/>
    <n v="0"/>
    <n v="0"/>
    <n v="0"/>
    <n v="0"/>
    <n v="0"/>
    <n v="0"/>
  </r>
  <r>
    <s v="B002947"/>
    <s v="GLP-1 Agonist"/>
    <s v="Line 1"/>
    <d v="2025-09-10T00:00:00"/>
    <s v="Team D"/>
    <n v="22.06"/>
    <n v="50.96"/>
    <n v="309"/>
    <n v="50.3"/>
    <n v="8.06"/>
    <n v="99.3"/>
    <n v="7.27"/>
    <n v="145.19999999999999"/>
    <n v="83.01"/>
    <n v="93.45"/>
    <s v="Pass"/>
    <s v="No"/>
    <s v="None"/>
    <s v="None"/>
    <x v="9"/>
    <n v="0"/>
    <n v="0"/>
    <n v="0"/>
    <n v="0"/>
    <n v="0"/>
    <n v="0"/>
  </r>
  <r>
    <s v="B002948"/>
    <s v="AED"/>
    <s v="Line 2"/>
    <d v="2024-02-11T00:00:00"/>
    <s v="Team B"/>
    <n v="22.62"/>
    <n v="43.59"/>
    <n v="318"/>
    <n v="44.3"/>
    <n v="6.8"/>
    <n v="98.75"/>
    <n v="7.08"/>
    <n v="123.3"/>
    <n v="88.6"/>
    <n v="93.84"/>
    <s v="Pass"/>
    <s v="No"/>
    <s v="None"/>
    <s v="None"/>
    <x v="15"/>
    <n v="0"/>
    <n v="0"/>
    <n v="0"/>
    <n v="0"/>
    <n v="0"/>
    <n v="0"/>
  </r>
  <r>
    <s v="B002949"/>
    <s v="AED"/>
    <s v="Line 2"/>
    <d v="2024-04-05T00:00:00"/>
    <s v="Team B"/>
    <n v="23.09"/>
    <n v="42.86"/>
    <n v="310"/>
    <n v="47.1"/>
    <n v="7.67"/>
    <n v="99"/>
    <n v="6.97"/>
    <n v="143.1"/>
    <n v="90.58"/>
    <n v="94.06"/>
    <s v="Pass"/>
    <s v="No"/>
    <s v="None"/>
    <s v="None"/>
    <x v="13"/>
    <n v="0"/>
    <n v="0"/>
    <n v="0"/>
    <n v="0"/>
    <n v="0"/>
    <n v="0"/>
  </r>
  <r>
    <s v="B002950"/>
    <s v="AED"/>
    <s v="Line 2"/>
    <d v="2024-08-05T00:00:00"/>
    <s v="Team B"/>
    <n v="21.99"/>
    <n v="33.200000000000003"/>
    <n v="343"/>
    <n v="51.1"/>
    <n v="7.21"/>
    <n v="99.47"/>
    <n v="6.85"/>
    <n v="129"/>
    <n v="86.42"/>
    <n v="93.09"/>
    <s v="Pass"/>
    <s v="No"/>
    <s v="None"/>
    <s v="None"/>
    <x v="14"/>
    <n v="0"/>
    <n v="0"/>
    <n v="0"/>
    <n v="0"/>
    <n v="0"/>
    <n v="0"/>
  </r>
  <r>
    <s v="B002951"/>
    <s v="Antidepressant"/>
    <s v="Line 2"/>
    <d v="2025-07-10T00:00:00"/>
    <s v="Team B"/>
    <n v="23.18"/>
    <n v="43.63"/>
    <n v="333"/>
    <n v="39.9"/>
    <n v="7.88"/>
    <m/>
    <n v="6.89"/>
    <n v="142.5"/>
    <n v="86.05"/>
    <n v="95.31"/>
    <s v="Pass"/>
    <s v="No"/>
    <s v="None"/>
    <s v="None"/>
    <x v="10"/>
    <n v="0"/>
    <n v="0"/>
    <n v="1"/>
    <n v="0"/>
    <n v="0"/>
    <n v="0"/>
  </r>
  <r>
    <s v="B002952"/>
    <s v="COX-2 Inhibitor"/>
    <s v="Line 2"/>
    <d v="2024-02-27T00:00:00"/>
    <s v="Team C"/>
    <n v="23.09"/>
    <n v="37.58"/>
    <n v="345"/>
    <n v="39.6"/>
    <n v="6.89"/>
    <n v="99.35"/>
    <n v="6.52"/>
    <n v="122.3"/>
    <n v="88.81"/>
    <n v="96.76"/>
    <s v="Pass"/>
    <s v="No"/>
    <s v="None"/>
    <s v="None"/>
    <x v="15"/>
    <n v="0"/>
    <n v="0"/>
    <n v="0"/>
    <n v="0"/>
    <n v="0"/>
    <n v="0"/>
  </r>
  <r>
    <s v="B002953"/>
    <s v="Antidepressant"/>
    <s v="Line 2"/>
    <d v="2024-03-01T00:00:00"/>
    <s v="Team A"/>
    <n v="22.11"/>
    <n v="44.04"/>
    <n v="332"/>
    <n v="48.9"/>
    <n v="6.86"/>
    <n v="98.85"/>
    <n v="6.68"/>
    <n v="135.9"/>
    <n v="88.74"/>
    <n v="93.48"/>
    <s v="Pass"/>
    <s v="Yes"/>
    <s v="Process"/>
    <s v="Minor"/>
    <x v="21"/>
    <n v="0"/>
    <n v="0"/>
    <n v="0"/>
    <n v="0"/>
    <n v="0"/>
    <n v="0"/>
  </r>
  <r>
    <s v="B002954"/>
    <s v="AED"/>
    <s v="Line 1"/>
    <d v="2024-01-24T00:00:00"/>
    <s v="Team B"/>
    <n v="22.06"/>
    <n v="38.19"/>
    <n v="302"/>
    <n v="44.3"/>
    <n v="7.46"/>
    <n v="98.84"/>
    <n v="6.84"/>
    <n v="129.80000000000001"/>
    <n v="87.35"/>
    <n v="93.67"/>
    <s v="Pass"/>
    <s v="No"/>
    <s v="None"/>
    <s v="None"/>
    <x v="12"/>
    <n v="0"/>
    <n v="0"/>
    <n v="0"/>
    <n v="0"/>
    <n v="0"/>
    <n v="0"/>
  </r>
  <r>
    <s v="B002955"/>
    <s v="GLP-1 Agonist"/>
    <s v="Line 2"/>
    <d v="2024-05-20T00:00:00"/>
    <s v="Team B"/>
    <n v="20.13"/>
    <n v="48.99"/>
    <n v="339"/>
    <n v="41.8"/>
    <n v="7.07"/>
    <n v="98.66"/>
    <n v="7.08"/>
    <n v="137.30000000000001"/>
    <n v="87.88"/>
    <n v="90.78"/>
    <s v="Pass"/>
    <s v="Yes"/>
    <s v="Environmental"/>
    <s v="Minor"/>
    <x v="3"/>
    <n v="0"/>
    <n v="0"/>
    <n v="0"/>
    <n v="0"/>
    <n v="0"/>
    <n v="0"/>
  </r>
  <r>
    <s v="B002956"/>
    <s v="GLP-1 Agonist"/>
    <s v="Line 2"/>
    <d v="2025-11-02T00:00:00"/>
    <s v="Team B"/>
    <n v="21.72"/>
    <n v="42.76"/>
    <n v="280"/>
    <n v="50.7"/>
    <n v="8.0399999999999991"/>
    <n v="99.41"/>
    <n v="7.04"/>
    <n v="139"/>
    <n v="83.45"/>
    <n v="93.8"/>
    <s v="Pass"/>
    <s v="No"/>
    <s v="None"/>
    <s v="None"/>
    <x v="18"/>
    <n v="0"/>
    <n v="0"/>
    <n v="0"/>
    <n v="0"/>
    <n v="0"/>
    <n v="0"/>
  </r>
  <r>
    <s v="B002957"/>
    <s v="Antidepressant"/>
    <s v="Line 2"/>
    <d v="2025-06-11T00:00:00"/>
    <s v="Team B"/>
    <n v="20.84"/>
    <n v="53.4"/>
    <n v="322"/>
    <n v="48.9"/>
    <n v="7.12"/>
    <n v="98.83"/>
    <n v="6.96"/>
    <n v="122.7"/>
    <n v="84.87"/>
    <n v="92.47"/>
    <s v="Pass"/>
    <s v="No"/>
    <s v="None"/>
    <s v="None"/>
    <x v="2"/>
    <n v="0"/>
    <n v="0"/>
    <n v="0"/>
    <n v="0"/>
    <n v="0"/>
    <n v="0"/>
  </r>
  <r>
    <s v="B002958"/>
    <s v="Antidepressant"/>
    <s v="Line 1"/>
    <d v="2025-06-08T00:00:00"/>
    <s v="Team B"/>
    <n v="20.78"/>
    <n v="36.880000000000003"/>
    <n v="315"/>
    <n v="48.1"/>
    <n v="6.76"/>
    <n v="99.3"/>
    <n v="6.52"/>
    <n v="132.30000000000001"/>
    <n v="88.9"/>
    <n v="96.62"/>
    <s v="Pass"/>
    <s v="No"/>
    <s v="None"/>
    <s v="None"/>
    <x v="2"/>
    <n v="0"/>
    <n v="0"/>
    <n v="0"/>
    <n v="0"/>
    <n v="0"/>
    <n v="0"/>
  </r>
  <r>
    <s v="B002959"/>
    <s v="Antidepressant"/>
    <s v="Line 2"/>
    <d v="2024-08-01T00:00:00"/>
    <s v="Team B"/>
    <n v="22.14"/>
    <n v="49.75"/>
    <n v="314"/>
    <n v="45.9"/>
    <n v="6.68"/>
    <n v="98.67"/>
    <n v="6.66"/>
    <n v="138.19999999999999"/>
    <n v="85.43"/>
    <n v="97.23"/>
    <s v="Pass"/>
    <s v="No"/>
    <s v="None"/>
    <s v="None"/>
    <x v="14"/>
    <n v="0"/>
    <n v="0"/>
    <n v="0"/>
    <n v="0"/>
    <n v="0"/>
    <n v="0"/>
  </r>
  <r>
    <s v="B002960"/>
    <s v="AED"/>
    <s v="Line 1"/>
    <d v="2025-04-01T00:00:00"/>
    <s v="Team D"/>
    <n v="20.96"/>
    <n v="34.99"/>
    <n v="307"/>
    <n v="32.1"/>
    <n v="8.19"/>
    <n v="98.81"/>
    <n v="6.88"/>
    <n v="110.3"/>
    <n v="83.63"/>
    <n v="91.94"/>
    <s v="Pass"/>
    <s v="No"/>
    <s v="None"/>
    <s v="None"/>
    <x v="7"/>
    <n v="0"/>
    <n v="0"/>
    <n v="0"/>
    <n v="0"/>
    <n v="0"/>
    <n v="0"/>
  </r>
  <r>
    <s v="B002961"/>
    <s v="AED"/>
    <s v="Line 1"/>
    <d v="2025-07-23T00:00:00"/>
    <s v="Team C"/>
    <n v="21.79"/>
    <n v="45.04"/>
    <n v="301"/>
    <n v="40.5"/>
    <n v="7.19"/>
    <n v="98.97"/>
    <n v="6.87"/>
    <n v="140.69999999999999"/>
    <n v="87.14"/>
    <n v="91.76"/>
    <s v="Pass"/>
    <s v="No"/>
    <s v="None"/>
    <s v="None"/>
    <x v="10"/>
    <n v="0"/>
    <n v="0"/>
    <n v="0"/>
    <n v="0"/>
    <n v="0"/>
    <n v="0"/>
  </r>
  <r>
    <s v="B002962"/>
    <s v="AED"/>
    <s v="Line 1"/>
    <d v="2025-01-24T00:00:00"/>
    <s v="Team C"/>
    <n v="21.9"/>
    <n v="40.840000000000003"/>
    <n v="336"/>
    <n v="41.8"/>
    <n v="6.95"/>
    <n v="98.93"/>
    <n v="6.85"/>
    <n v="133.19999999999999"/>
    <n v="88.27"/>
    <n v="94.66"/>
    <s v="Pass"/>
    <s v="No"/>
    <s v="None"/>
    <s v="None"/>
    <x v="0"/>
    <n v="0"/>
    <n v="0"/>
    <n v="0"/>
    <n v="0"/>
    <n v="0"/>
    <n v="0"/>
  </r>
  <r>
    <s v="B002963"/>
    <s v="Antidepressant"/>
    <s v="Line 2"/>
    <d v="2025-09-17T00:00:00"/>
    <s v="Team B"/>
    <n v="22.14"/>
    <n v="39.76"/>
    <n v="298"/>
    <n v="41.2"/>
    <n v="6.64"/>
    <n v="99.04"/>
    <n v="6.7"/>
    <n v="121.7"/>
    <n v="90.16"/>
    <n v="97.02"/>
    <s v="Pass"/>
    <s v="No"/>
    <s v="None"/>
    <s v="None"/>
    <x v="9"/>
    <n v="0"/>
    <n v="0"/>
    <n v="0"/>
    <n v="0"/>
    <n v="0"/>
    <n v="0"/>
  </r>
  <r>
    <s v="B002964"/>
    <s v="COX-2 Inhibitor"/>
    <s v="Line 1"/>
    <d v="2025-02-20T00:00:00"/>
    <s v="Team D"/>
    <n v="21.82"/>
    <n v="40.42"/>
    <n v="358"/>
    <n v="47.3"/>
    <n v="7.18"/>
    <n v="98.81"/>
    <n v="6.57"/>
    <n v="120.4"/>
    <n v="90.95"/>
    <n v="92.33"/>
    <s v="Pass"/>
    <s v="No"/>
    <s v="None"/>
    <s v="None"/>
    <x v="1"/>
    <n v="0"/>
    <n v="0"/>
    <n v="0"/>
    <n v="0"/>
    <n v="0"/>
    <n v="0"/>
  </r>
  <r>
    <s v="B002965"/>
    <s v="Antidepressant"/>
    <s v="Line 3"/>
    <d v="2024-08-25T00:00:00"/>
    <s v="Team A"/>
    <n v="22.67"/>
    <n v="37.43"/>
    <n v="332"/>
    <n v="37.6"/>
    <n v="6.84"/>
    <n v="99.1"/>
    <n v="6.62"/>
    <n v="141.1"/>
    <n v="88.39"/>
    <n v="95.84"/>
    <s v="Pass"/>
    <s v="No"/>
    <s v="None"/>
    <s v="None"/>
    <x v="14"/>
    <n v="0"/>
    <n v="0"/>
    <n v="0"/>
    <n v="0"/>
    <n v="0"/>
    <n v="0"/>
  </r>
  <r>
    <s v="B002966"/>
    <s v="GLP-1 Agonist"/>
    <s v="Line 1"/>
    <d v="2025-04-11T00:00:00"/>
    <s v="Team C"/>
    <n v="21.43"/>
    <n v="33.700000000000003"/>
    <n v="293"/>
    <n v="60.3"/>
    <n v="7.63"/>
    <n v="99.47"/>
    <n v="7"/>
    <n v="155.1"/>
    <n v="85.23"/>
    <n v="89.44"/>
    <s v="Pass"/>
    <s v="No"/>
    <s v="None"/>
    <s v="None"/>
    <x v="7"/>
    <n v="0"/>
    <n v="0"/>
    <n v="0"/>
    <n v="0"/>
    <n v="0"/>
    <n v="0"/>
  </r>
  <r>
    <s v="B002967"/>
    <s v="GLP-1 Agonist"/>
    <s v="Line 3"/>
    <d v="2025-11-20T00:00:00"/>
    <s v="Team A"/>
    <n v="21.83"/>
    <n v="37.79"/>
    <n v="310"/>
    <n v="46.4"/>
    <n v="8.08"/>
    <n v="98.69"/>
    <n v="6.91"/>
    <n v="149.5"/>
    <n v="85.95"/>
    <n v="91.3"/>
    <s v="Pass"/>
    <s v="No"/>
    <s v="None"/>
    <s v="None"/>
    <x v="18"/>
    <n v="0"/>
    <n v="0"/>
    <n v="0"/>
    <n v="0"/>
    <n v="0"/>
    <n v="0"/>
  </r>
  <r>
    <s v="B002968"/>
    <s v="GLP-1 Agonist"/>
    <s v="Line 1"/>
    <d v="2025-08-27T00:00:00"/>
    <s v="Team D"/>
    <n v="14"/>
    <n v="40.58"/>
    <n v="297"/>
    <n v="42.8"/>
    <n v="7.6"/>
    <n v="99.21"/>
    <n v="7.05"/>
    <n v="132.1"/>
    <n v="87.72"/>
    <n v="93.22"/>
    <s v="Pass"/>
    <s v="Yes"/>
    <s v="Process"/>
    <s v="Minor"/>
    <x v="23"/>
    <n v="0"/>
    <n v="0"/>
    <n v="0"/>
    <n v="0"/>
    <n v="0"/>
    <n v="0"/>
  </r>
  <r>
    <s v="B002969"/>
    <s v="COX-2 Inhibitor"/>
    <s v="Line 2"/>
    <d v="2024-12-30T00:00:00"/>
    <s v="Team B"/>
    <n v="22.37"/>
    <n v="48.82"/>
    <n v="320"/>
    <n v="42.6"/>
    <n v="6.53"/>
    <n v="98.1"/>
    <n v="6.89"/>
    <n v="127.5"/>
    <n v="87.45"/>
    <n v="95.58"/>
    <s v="Pass"/>
    <s v="No"/>
    <s v="None"/>
    <s v="None"/>
    <x v="16"/>
    <n v="0"/>
    <n v="0"/>
    <n v="0"/>
    <n v="0"/>
    <n v="0"/>
    <n v="0"/>
  </r>
  <r>
    <s v="B002970"/>
    <s v="Antidepressant"/>
    <s v="Line 3"/>
    <d v="2025-03-12T00:00:00"/>
    <s v="Team B"/>
    <n v="22.82"/>
    <n v="43.48"/>
    <n v="300"/>
    <n v="48.6"/>
    <n v="7.09"/>
    <n v="98.8"/>
    <n v="6.86"/>
    <n v="135.19999999999999"/>
    <n v="87.07"/>
    <n v="93.21"/>
    <s v="Pass"/>
    <s v="No"/>
    <s v="None"/>
    <s v="None"/>
    <x v="11"/>
    <n v="0"/>
    <n v="0"/>
    <n v="0"/>
    <n v="0"/>
    <n v="0"/>
    <n v="0"/>
  </r>
  <r>
    <s v="B002971"/>
    <s v="GLP-1 Agonist"/>
    <s v="Line 2"/>
    <d v="2025-12-14T00:00:00"/>
    <s v="Team A"/>
    <n v="22.23"/>
    <n v="45.83"/>
    <n v="312"/>
    <n v="50.6"/>
    <n v="7.68"/>
    <n v="98.28"/>
    <n v="7.15"/>
    <n v="139.4"/>
    <n v="83.63"/>
    <n v="93.58"/>
    <s v="Pass"/>
    <s v="No"/>
    <s v="None"/>
    <s v="None"/>
    <x v="6"/>
    <n v="0"/>
    <n v="0"/>
    <n v="0"/>
    <n v="0"/>
    <n v="0"/>
    <n v="0"/>
  </r>
  <r>
    <s v="B002972"/>
    <s v="COX-2 Inhibitor"/>
    <s v="Line 1"/>
    <d v="2025-07-01T00:00:00"/>
    <s v="Team D"/>
    <n v="21.9"/>
    <n v="35.61"/>
    <n v="351"/>
    <n v="32.799999999999997"/>
    <n v="6.16"/>
    <n v="99.64"/>
    <n v="6.61"/>
    <m/>
    <n v="94.3"/>
    <n v="95.84"/>
    <s v="Pass"/>
    <s v="No"/>
    <s v="None"/>
    <s v="None"/>
    <x v="10"/>
    <n v="0"/>
    <n v="0"/>
    <n v="0"/>
    <n v="0"/>
    <n v="1"/>
    <n v="0"/>
  </r>
  <r>
    <s v="B002973"/>
    <s v="Antidepressant"/>
    <s v="Line 2"/>
    <d v="2025-01-02T00:00:00"/>
    <s v="Team B"/>
    <n v="21.59"/>
    <n v="39.840000000000003"/>
    <n v="324"/>
    <n v="44.8"/>
    <n v="6.76"/>
    <n v="99.37"/>
    <n v="6.93"/>
    <n v="138.1"/>
    <n v="81.94"/>
    <n v="95.65"/>
    <s v="Pass"/>
    <s v="No"/>
    <s v="None"/>
    <s v="None"/>
    <x v="0"/>
    <n v="0"/>
    <n v="0"/>
    <n v="0"/>
    <n v="0"/>
    <n v="0"/>
    <n v="0"/>
  </r>
  <r>
    <s v="B002974"/>
    <s v="AED"/>
    <s v="Line 3"/>
    <d v="2024-07-24T00:00:00"/>
    <s v="Team B"/>
    <n v="21.06"/>
    <n v="47.56"/>
    <n v="308"/>
    <n v="40.799999999999997"/>
    <n v="7.66"/>
    <n v="98.61"/>
    <n v="7.08"/>
    <n v="143.9"/>
    <n v="88.41"/>
    <n v="92.51"/>
    <s v="Pass"/>
    <s v="No"/>
    <s v="None"/>
    <s v="None"/>
    <x v="22"/>
    <n v="0"/>
    <n v="0"/>
    <n v="0"/>
    <n v="0"/>
    <n v="0"/>
    <n v="0"/>
  </r>
  <r>
    <s v="B002975"/>
    <s v="GLP-1 Agonist"/>
    <s v="Line 3"/>
    <d v="2025-10-24T00:00:00"/>
    <s v="Team D"/>
    <n v="21.01"/>
    <n v="41.72"/>
    <n v="297"/>
    <n v="44.1"/>
    <n v="9.24"/>
    <n v="98.97"/>
    <n v="7.11"/>
    <n v="135.4"/>
    <n v="86.8"/>
    <n v="91.58"/>
    <s v="Pass"/>
    <s v="Yes"/>
    <s v="Equipment"/>
    <s v="Major"/>
    <x v="17"/>
    <n v="0"/>
    <n v="0"/>
    <n v="0"/>
    <n v="0"/>
    <n v="0"/>
    <n v="0"/>
  </r>
  <r>
    <s v="B002976"/>
    <s v="AED"/>
    <s v="Line 1"/>
    <d v="2025-12-15T00:00:00"/>
    <s v="Team A"/>
    <n v="20.75"/>
    <n v="39.69"/>
    <n v="309"/>
    <n v="43.5"/>
    <n v="7.98"/>
    <n v="99.4"/>
    <n v="6.75"/>
    <n v="117.1"/>
    <n v="88.09"/>
    <n v="95.44"/>
    <s v="Pass"/>
    <s v="No"/>
    <s v="None"/>
    <s v="None"/>
    <x v="6"/>
    <n v="0"/>
    <n v="0"/>
    <n v="0"/>
    <n v="0"/>
    <n v="0"/>
    <n v="0"/>
  </r>
  <r>
    <s v="B002977"/>
    <s v="COX-2 Inhibitor"/>
    <s v="Line 3"/>
    <d v="2024-02-21T00:00:00"/>
    <s v="Team B"/>
    <n v="22.4"/>
    <n v="47.67"/>
    <n v="309"/>
    <n v="35"/>
    <n v="7.91"/>
    <n v="99.45"/>
    <n v="6.82"/>
    <n v="133.1"/>
    <n v="86.34"/>
    <n v="94.96"/>
    <s v="Pass"/>
    <s v="No"/>
    <s v="None"/>
    <s v="None"/>
    <x v="15"/>
    <n v="0"/>
    <n v="0"/>
    <n v="0"/>
    <n v="0"/>
    <n v="0"/>
    <n v="0"/>
  </r>
  <r>
    <s v="B002978"/>
    <s v="COX-2 Inhibitor"/>
    <s v="Line 2"/>
    <d v="2024-01-24T00:00:00"/>
    <s v="Team A"/>
    <n v="22.97"/>
    <n v="40.340000000000003"/>
    <n v="341"/>
    <n v="43.8"/>
    <n v="6.49"/>
    <n v="99.07"/>
    <n v="6.45"/>
    <n v="138.19999999999999"/>
    <n v="83.97"/>
    <n v="94.86"/>
    <s v="Pass"/>
    <s v="No"/>
    <s v="None"/>
    <s v="None"/>
    <x v="12"/>
    <n v="0"/>
    <n v="0"/>
    <n v="0"/>
    <n v="0"/>
    <n v="0"/>
    <n v="0"/>
  </r>
  <r>
    <s v="B002979"/>
    <s v="COX-2 Inhibitor"/>
    <s v="Line 1"/>
    <d v="2024-03-25T00:00:00"/>
    <s v="Team A"/>
    <n v="21.91"/>
    <n v="39.11"/>
    <n v="349"/>
    <n v="34.799999999999997"/>
    <n v="7.41"/>
    <n v="98.63"/>
    <n v="6.82"/>
    <n v="119.4"/>
    <n v="90.91"/>
    <n v="94.17"/>
    <s v="Pass"/>
    <s v="No"/>
    <s v="None"/>
    <s v="None"/>
    <x v="21"/>
    <n v="0"/>
    <n v="0"/>
    <n v="0"/>
    <n v="0"/>
    <n v="0"/>
    <n v="0"/>
  </r>
  <r>
    <s v="B002980"/>
    <s v="AED"/>
    <s v="Line 2"/>
    <d v="2024-10-09T00:00:00"/>
    <s v="Team A"/>
    <n v="21.73"/>
    <n v="46.43"/>
    <n v="316"/>
    <n v="43.8"/>
    <n v="7.38"/>
    <n v="98.67"/>
    <n v="6.89"/>
    <n v="146.5"/>
    <n v="89.87"/>
    <n v="94.75"/>
    <s v="Pass"/>
    <s v="No"/>
    <s v="None"/>
    <s v="None"/>
    <x v="20"/>
    <n v="0"/>
    <n v="0"/>
    <n v="0"/>
    <n v="0"/>
    <n v="0"/>
    <n v="0"/>
  </r>
  <r>
    <s v="B002981"/>
    <s v="COX-2 Inhibitor"/>
    <s v="Line 2"/>
    <d v="2024-04-26T00:00:00"/>
    <s v="Team A"/>
    <n v="22.33"/>
    <n v="43.03"/>
    <n v="372"/>
    <n v="33.200000000000003"/>
    <n v="6.97"/>
    <n v="99.37"/>
    <n v="6.66"/>
    <n v="118.8"/>
    <n v="90.06"/>
    <n v="93.1"/>
    <s v="Pass"/>
    <s v="No"/>
    <s v="None"/>
    <s v="None"/>
    <x v="13"/>
    <n v="0"/>
    <n v="0"/>
    <n v="0"/>
    <n v="0"/>
    <n v="0"/>
    <n v="0"/>
  </r>
  <r>
    <s v="B002982"/>
    <s v="Antidepressant"/>
    <s v="Line 2"/>
    <d v="2025-10-06T00:00:00"/>
    <s v="Team D"/>
    <n v="22.79"/>
    <n v="39.39"/>
    <n v="302"/>
    <n v="46.7"/>
    <n v="7.42"/>
    <n v="99.69"/>
    <n v="6.6"/>
    <n v="121.3"/>
    <n v="88.62"/>
    <n v="94.17"/>
    <s v="Pass"/>
    <s v="No"/>
    <s v="None"/>
    <s v="None"/>
    <x v="17"/>
    <n v="0"/>
    <n v="0"/>
    <n v="0"/>
    <n v="0"/>
    <n v="0"/>
    <n v="0"/>
  </r>
  <r>
    <s v="B002983"/>
    <s v="Antidepressant"/>
    <s v="Line 3"/>
    <d v="2025-10-30T00:00:00"/>
    <s v="Team B"/>
    <m/>
    <n v="39.22"/>
    <n v="308"/>
    <n v="38.799999999999997"/>
    <n v="7.05"/>
    <n v="99.1"/>
    <n v="6.75"/>
    <n v="113.4"/>
    <n v="86.96"/>
    <n v="94.03"/>
    <s v="Pass"/>
    <s v="No"/>
    <s v="None"/>
    <s v="None"/>
    <x v="17"/>
    <n v="1"/>
    <n v="0"/>
    <n v="0"/>
    <n v="0"/>
    <n v="0"/>
    <n v="0"/>
  </r>
  <r>
    <s v="B002984"/>
    <s v="COX-2 Inhibitor"/>
    <s v="Line 1"/>
    <d v="2024-05-11T00:00:00"/>
    <s v="Team D"/>
    <n v="22.07"/>
    <n v="37.65"/>
    <n v="342"/>
    <n v="44.3"/>
    <n v="7.22"/>
    <n v="99.09"/>
    <n v="6.6"/>
    <n v="110.5"/>
    <n v="88.6"/>
    <n v="94.51"/>
    <s v="Pass"/>
    <s v="No"/>
    <s v="None"/>
    <s v="None"/>
    <x v="3"/>
    <n v="0"/>
    <n v="0"/>
    <n v="0"/>
    <n v="0"/>
    <n v="0"/>
    <n v="0"/>
  </r>
  <r>
    <s v="B002985"/>
    <s v="Antidepressant"/>
    <s v="Line 2"/>
    <d v="2025-08-29T00:00:00"/>
    <s v="Team B"/>
    <n v="21.37"/>
    <n v="40.020000000000003"/>
    <n v="324"/>
    <n v="46.9"/>
    <n v="7.44"/>
    <n v="99.8"/>
    <n v="6.99"/>
    <n v="129.69999999999999"/>
    <n v="89.52"/>
    <n v="94.77"/>
    <s v="Pass"/>
    <s v="No"/>
    <s v="None"/>
    <s v="None"/>
    <x v="23"/>
    <n v="0"/>
    <n v="0"/>
    <n v="0"/>
    <n v="0"/>
    <n v="0"/>
    <n v="0"/>
  </r>
  <r>
    <s v="B002986"/>
    <s v="Antidepressant"/>
    <s v="Line 2"/>
    <d v="2024-04-13T00:00:00"/>
    <s v="Team D"/>
    <n v="21.15"/>
    <n v="47.5"/>
    <n v="286"/>
    <n v="39.5"/>
    <n v="5.94"/>
    <n v="99.13"/>
    <n v="6.99"/>
    <n v="120.3"/>
    <n v="87.45"/>
    <n v="93.12"/>
    <s v="Pass"/>
    <s v="No"/>
    <s v="None"/>
    <s v="None"/>
    <x v="13"/>
    <n v="0"/>
    <n v="0"/>
    <n v="0"/>
    <n v="0"/>
    <n v="0"/>
    <n v="0"/>
  </r>
  <r>
    <s v="B002987"/>
    <s v="Antidepressant"/>
    <s v="Line 1"/>
    <d v="2025-07-29T00:00:00"/>
    <s v="Team A"/>
    <n v="22.4"/>
    <n v="43.22"/>
    <n v="331"/>
    <n v="41.2"/>
    <n v="6.9"/>
    <n v="98.73"/>
    <n v="6.76"/>
    <n v="119.2"/>
    <n v="90.76"/>
    <n v="95.63"/>
    <s v="Pass"/>
    <s v="No"/>
    <s v="None"/>
    <s v="None"/>
    <x v="10"/>
    <n v="0"/>
    <n v="0"/>
    <n v="0"/>
    <n v="0"/>
    <n v="0"/>
    <n v="0"/>
  </r>
  <r>
    <s v="B002988"/>
    <s v="GLP-1 Agonist"/>
    <s v="Line 2"/>
    <d v="2024-09-24T00:00:00"/>
    <s v="Team A"/>
    <n v="21.4"/>
    <n v="44.79"/>
    <n v="304"/>
    <n v="45.4"/>
    <n v="8.19"/>
    <n v="98.82"/>
    <n v="6.84"/>
    <n v="136.4"/>
    <n v="82.57"/>
    <n v="93.08"/>
    <s v="Pass"/>
    <s v="No"/>
    <s v="None"/>
    <s v="None"/>
    <x v="4"/>
    <n v="0"/>
    <n v="0"/>
    <n v="0"/>
    <n v="0"/>
    <n v="0"/>
    <n v="0"/>
  </r>
  <r>
    <s v="B002989"/>
    <s v="Antidepressant"/>
    <s v="Line 3"/>
    <d v="2024-01-30T00:00:00"/>
    <s v="Team A"/>
    <n v="22.04"/>
    <n v="44.58"/>
    <n v="282"/>
    <n v="46.5"/>
    <n v="7.66"/>
    <n v="99.3"/>
    <n v="6.56"/>
    <n v="138.30000000000001"/>
    <n v="85.24"/>
    <n v="92.74"/>
    <s v="Pass"/>
    <s v="No"/>
    <s v="None"/>
    <s v="None"/>
    <x v="12"/>
    <n v="0"/>
    <n v="0"/>
    <n v="0"/>
    <n v="0"/>
    <n v="0"/>
    <n v="0"/>
  </r>
  <r>
    <s v="B002990"/>
    <s v="COX-2 Inhibitor"/>
    <s v="Line 2"/>
    <d v="2024-11-09T00:00:00"/>
    <s v="Team D"/>
    <n v="23.46"/>
    <n v="39.94"/>
    <n v="338"/>
    <n v="36.9"/>
    <n v="6.82"/>
    <n v="99.16"/>
    <n v="6.55"/>
    <n v="113.5"/>
    <n v="90.09"/>
    <n v="93.52"/>
    <s v="Pass"/>
    <s v="No"/>
    <s v="None"/>
    <s v="None"/>
    <x v="5"/>
    <n v="0"/>
    <n v="0"/>
    <n v="0"/>
    <n v="0"/>
    <n v="0"/>
    <n v="0"/>
  </r>
  <r>
    <s v="B002991"/>
    <s v="AED"/>
    <s v="Line 1"/>
    <d v="2025-08-24T00:00:00"/>
    <s v="Team C"/>
    <n v="22.8"/>
    <n v="35.75"/>
    <n v="300"/>
    <n v="41.7"/>
    <n v="6.77"/>
    <n v="99.3"/>
    <n v="6.65"/>
    <n v="121.3"/>
    <n v="91.78"/>
    <n v="96.06"/>
    <s v="Pass"/>
    <s v="No"/>
    <s v="None"/>
    <s v="None"/>
    <x v="23"/>
    <n v="0"/>
    <n v="0"/>
    <n v="0"/>
    <n v="0"/>
    <n v="0"/>
    <n v="0"/>
  </r>
  <r>
    <s v="B002992"/>
    <s v="AED"/>
    <s v="Line 3"/>
    <d v="2025-11-13T00:00:00"/>
    <s v="Team C"/>
    <n v="20.57"/>
    <n v="39.369999999999997"/>
    <n v="307"/>
    <n v="45.8"/>
    <n v="7.82"/>
    <n v="98.59"/>
    <n v="6.9"/>
    <n v="128.6"/>
    <n v="86.3"/>
    <n v="93.73"/>
    <s v="Pass"/>
    <s v="No"/>
    <s v="None"/>
    <s v="None"/>
    <x v="18"/>
    <n v="0"/>
    <n v="0"/>
    <n v="0"/>
    <n v="0"/>
    <n v="0"/>
    <n v="0"/>
  </r>
  <r>
    <s v="B002993"/>
    <s v="GLP-1 Agonist"/>
    <s v="Line 3"/>
    <d v="2024-03-29T00:00:00"/>
    <s v="Team D"/>
    <n v="21.99"/>
    <n v="36.64"/>
    <n v="276"/>
    <n v="40.799999999999997"/>
    <n v="7.84"/>
    <n v="98.54"/>
    <n v="6.9"/>
    <n v="143.6"/>
    <n v="84.42"/>
    <n v="91.56"/>
    <s v="Pass"/>
    <s v="No"/>
    <s v="None"/>
    <s v="None"/>
    <x v="21"/>
    <n v="0"/>
    <n v="0"/>
    <n v="0"/>
    <n v="0"/>
    <n v="0"/>
    <n v="0"/>
  </r>
  <r>
    <s v="B002994"/>
    <s v="GLP-1 Agonist"/>
    <s v="Line 3"/>
    <d v="2025-09-03T00:00:00"/>
    <s v="Team B"/>
    <n v="21.67"/>
    <n v="36.26"/>
    <n v="307"/>
    <n v="48.1"/>
    <n v="8.0399999999999991"/>
    <n v="98.75"/>
    <n v="6.92"/>
    <n v="139.80000000000001"/>
    <n v="89.52"/>
    <n v="91.94"/>
    <s v="Pass"/>
    <s v="No"/>
    <s v="None"/>
    <s v="None"/>
    <x v="9"/>
    <n v="0"/>
    <n v="0"/>
    <n v="0"/>
    <n v="0"/>
    <n v="0"/>
    <n v="0"/>
  </r>
  <r>
    <s v="B002995"/>
    <s v="COX-2 Inhibitor"/>
    <s v="Line 2"/>
    <d v="2024-08-02T00:00:00"/>
    <s v="Team C"/>
    <n v="22.15"/>
    <n v="47.91"/>
    <n v="372"/>
    <n v="41.6"/>
    <n v="6.35"/>
    <n v="99.01"/>
    <n v="6.67"/>
    <n v="124.2"/>
    <n v="87.78"/>
    <n v="95.82"/>
    <s v="Pass"/>
    <s v="No"/>
    <s v="None"/>
    <s v="None"/>
    <x v="14"/>
    <n v="0"/>
    <n v="0"/>
    <n v="0"/>
    <n v="0"/>
    <n v="0"/>
    <n v="0"/>
  </r>
  <r>
    <s v="B002996"/>
    <s v="GLP-1 Agonist"/>
    <s v="Line 2"/>
    <d v="2024-12-05T00:00:00"/>
    <s v="Team C"/>
    <n v="21.75"/>
    <n v="44.85"/>
    <n v="305"/>
    <n v="48.8"/>
    <n v="8.33"/>
    <n v="98.94"/>
    <n v="7.06"/>
    <n v="153.69999999999999"/>
    <n v="87.03"/>
    <n v="94.54"/>
    <s v="Pass"/>
    <s v="No"/>
    <s v="None"/>
    <s v="None"/>
    <x v="16"/>
    <n v="0"/>
    <n v="0"/>
    <n v="0"/>
    <n v="0"/>
    <n v="0"/>
    <n v="0"/>
  </r>
  <r>
    <s v="B002997"/>
    <s v="COX-2 Inhibitor"/>
    <s v="Line 2"/>
    <d v="2024-03-20T00:00:00"/>
    <s v="Team C"/>
    <n v="21.21"/>
    <n v="54.06"/>
    <n v="301"/>
    <n v="43.2"/>
    <n v="6.97"/>
    <n v="99.2"/>
    <n v="6.71"/>
    <n v="148.5"/>
    <n v="87.02"/>
    <n v="95.21"/>
    <s v="Pass"/>
    <s v="No"/>
    <s v="None"/>
    <s v="None"/>
    <x v="21"/>
    <n v="0"/>
    <n v="0"/>
    <n v="0"/>
    <n v="0"/>
    <n v="0"/>
    <n v="0"/>
  </r>
  <r>
    <s v="B002998"/>
    <s v="Antidepressant"/>
    <s v="Line 3"/>
    <d v="2025-12-12T00:00:00"/>
    <s v="Team C"/>
    <n v="23.1"/>
    <n v="38.18"/>
    <n v="325"/>
    <n v="40.4"/>
    <n v="7.43"/>
    <n v="99.78"/>
    <n v="6.73"/>
    <n v="132.1"/>
    <n v="88"/>
    <n v="94.09"/>
    <s v="Pass"/>
    <s v="Yes"/>
    <s v="Environmental"/>
    <s v="Minor"/>
    <x v="6"/>
    <n v="0"/>
    <n v="0"/>
    <n v="0"/>
    <n v="0"/>
    <n v="0"/>
    <n v="0"/>
  </r>
  <r>
    <s v="B002999"/>
    <s v="AED"/>
    <s v="Line 3"/>
    <d v="2025-07-31T00:00:00"/>
    <s v="Team B"/>
    <n v="22.19"/>
    <n v="51.99"/>
    <n v="311"/>
    <n v="43"/>
    <n v="8.7100000000000009"/>
    <n v="98.6"/>
    <n v="7.15"/>
    <n v="135.9"/>
    <n v="85.53"/>
    <n v="94.47"/>
    <s v="Pass"/>
    <s v="No"/>
    <s v="None"/>
    <s v="None"/>
    <x v="10"/>
    <n v="0"/>
    <n v="0"/>
    <n v="0"/>
    <n v="0"/>
    <n v="0"/>
    <n v="0"/>
  </r>
  <r>
    <s v="B003000"/>
    <s v="Antidepressant"/>
    <s v="Line 3"/>
    <d v="2025-04-14T00:00:00"/>
    <s v="Team A"/>
    <n v="21.35"/>
    <n v="49.96"/>
    <n v="300"/>
    <n v="37.4"/>
    <n v="7.45"/>
    <n v="98.87"/>
    <n v="6.88"/>
    <n v="113.5"/>
    <n v="93.2"/>
    <n v="92.68"/>
    <s v="Pass"/>
    <s v="No"/>
    <s v="None"/>
    <s v="None"/>
    <x v="7"/>
    <n v="0"/>
    <n v="0"/>
    <n v="0"/>
    <n v="0"/>
    <n v="0"/>
    <n v="0"/>
  </r>
  <r>
    <s v="Batch_ID"/>
    <s v="Product"/>
    <s v="Manufacturing_Line"/>
    <s v="Batch_Date"/>
    <s v="Operator_Team"/>
    <s v="Temperature_C"/>
    <s v="Humidity_Percent"/>
    <s v="Mixing_Speed_RPM"/>
    <s v="Mixing_Time_Minutes"/>
    <s v="Production_Time_Hours"/>
    <s v="API_Assay_Percent"/>
    <s v="pH"/>
    <s v="Viscosity_cP"/>
    <s v="Dissolution_30min_Percent"/>
    <s v="Yield_Percent"/>
    <s v="Batch_Status"/>
    <s v="Deviation_Flag"/>
    <s v="Deviation_Type"/>
    <s v="Deviation_Severity"/>
    <x v="24"/>
    <s v="Temperature_Missing"/>
    <s v="Humidity_Missing"/>
    <s v="Assay_Missing"/>
    <s v="pH_Missing"/>
    <s v="Viscosity_Missing"/>
    <s v="Dissolution_Missing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B001613"/>
    <x v="0"/>
    <x v="0"/>
    <d v="2024-11-27T00:00:00"/>
    <x v="0"/>
    <s v="Team D"/>
    <n v="22.3"/>
    <n v="45.13"/>
    <n v="324"/>
    <n v="39"/>
    <n v="6.75"/>
    <n v="99.25"/>
    <n v="6.65"/>
    <n v="112.1"/>
    <n v="89.88"/>
    <n v="92.33"/>
    <x v="0"/>
    <n v="0"/>
    <x v="0"/>
    <n v="0"/>
    <x v="0"/>
    <x v="0"/>
  </r>
  <r>
    <s v="B000736"/>
    <x v="0"/>
    <x v="0"/>
    <d v="2024-05-14T00:00:00"/>
    <x v="0"/>
    <s v="Team A"/>
    <n v="23.21"/>
    <n v="42.42"/>
    <n v="358"/>
    <n v="52.9"/>
    <n v="7.41"/>
    <n v="99.11"/>
    <m/>
    <n v="117.6"/>
    <n v="86.92"/>
    <n v="89.45"/>
    <x v="0"/>
    <n v="0"/>
    <x v="1"/>
    <n v="1"/>
    <x v="1"/>
    <x v="1"/>
  </r>
  <r>
    <s v="B001121"/>
    <x v="0"/>
    <x v="0"/>
    <d v="2024-03-12T00:00:00"/>
    <x v="0"/>
    <s v="Team A"/>
    <n v="22.21"/>
    <n v="37.840000000000003"/>
    <n v="363"/>
    <n v="53.6"/>
    <n v="7.18"/>
    <n v="99.13"/>
    <n v="6.5"/>
    <n v="140.30000000000001"/>
    <n v="85.87"/>
    <n v="89.63"/>
    <x v="0"/>
    <n v="0"/>
    <x v="0"/>
    <n v="0"/>
    <x v="0"/>
    <x v="0"/>
  </r>
  <r>
    <s v="B002798"/>
    <x v="1"/>
    <x v="0"/>
    <d v="2024-08-21T00:00:00"/>
    <x v="0"/>
    <s v="Team D"/>
    <n v="20.91"/>
    <n v="37.19"/>
    <n v="345"/>
    <n v="50"/>
    <n v="9.4"/>
    <n v="98.67"/>
    <n v="6.58"/>
    <n v="143.1"/>
    <n v="84.79"/>
    <n v="97.88"/>
    <x v="0"/>
    <n v="0"/>
    <x v="0"/>
    <n v="0"/>
    <x v="0"/>
    <x v="0"/>
  </r>
  <r>
    <s v="B001181"/>
    <x v="0"/>
    <x v="0"/>
    <d v="2024-04-14T00:00:00"/>
    <x v="0"/>
    <s v="Team C"/>
    <n v="23.44"/>
    <n v="42.48"/>
    <n v="320"/>
    <n v="19.8"/>
    <n v="5.9"/>
    <n v="98.69"/>
    <n v="6.7"/>
    <n v="98"/>
    <n v="92.55"/>
    <n v="89.81"/>
    <x v="0"/>
    <n v="0"/>
    <x v="0"/>
    <n v="0"/>
    <x v="0"/>
    <x v="0"/>
  </r>
  <r>
    <s v="B001219"/>
    <x v="0"/>
    <x v="0"/>
    <d v="2024-09-21T00:00:00"/>
    <x v="0"/>
    <s v="Team B"/>
    <n v="21.23"/>
    <n v="46.57"/>
    <n v="345"/>
    <n v="49"/>
    <n v="6.1"/>
    <n v="99.61"/>
    <n v="6.95"/>
    <n v="120.9"/>
    <n v="88.57"/>
    <n v="90.19"/>
    <x v="0"/>
    <n v="0"/>
    <x v="0"/>
    <n v="0"/>
    <x v="0"/>
    <x v="0"/>
  </r>
  <r>
    <s v="B001842"/>
    <x v="0"/>
    <x v="1"/>
    <d v="2024-07-23T00:00:00"/>
    <x v="0"/>
    <s v="Team D"/>
    <n v="21.41"/>
    <n v="48.7"/>
    <n v="304"/>
    <n v="29.4"/>
    <n v="7.33"/>
    <n v="99.3"/>
    <n v="6.57"/>
    <n v="120.6"/>
    <n v="87.11"/>
    <n v="90.51"/>
    <x v="0"/>
    <n v="0"/>
    <x v="0"/>
    <n v="0"/>
    <x v="0"/>
    <x v="0"/>
  </r>
  <r>
    <s v="B000349"/>
    <x v="0"/>
    <x v="0"/>
    <d v="2024-09-11T00:00:00"/>
    <x v="0"/>
    <s v="Team D"/>
    <n v="21.74"/>
    <n v="41.94"/>
    <n v="326"/>
    <n v="26.9"/>
    <n v="6.97"/>
    <n v="99.25"/>
    <n v="6.75"/>
    <n v="94.5"/>
    <n v="92.94"/>
    <n v="90.55"/>
    <x v="0"/>
    <n v="0"/>
    <x v="0"/>
    <n v="0"/>
    <x v="0"/>
    <x v="0"/>
  </r>
  <r>
    <s v="B002463"/>
    <x v="2"/>
    <x v="2"/>
    <d v="2024-01-16T00:00:00"/>
    <x v="0"/>
    <s v="Team A"/>
    <n v="22.4"/>
    <n v="38"/>
    <n v="301"/>
    <n v="42.6"/>
    <n v="6.22"/>
    <n v="99.06"/>
    <n v="6.82"/>
    <n v="126.6"/>
    <n v="88.31"/>
    <n v="97.52"/>
    <x v="0"/>
    <n v="0"/>
    <x v="0"/>
    <n v="0"/>
    <x v="0"/>
    <x v="0"/>
  </r>
  <r>
    <s v="B002557"/>
    <x v="2"/>
    <x v="2"/>
    <d v="2024-08-08T00:00:00"/>
    <x v="0"/>
    <s v="Team C"/>
    <n v="21.32"/>
    <n v="36.46"/>
    <n v="305"/>
    <n v="40.1"/>
    <n v="6.27"/>
    <n v="98.73"/>
    <n v="6.85"/>
    <n v="119.7"/>
    <n v="86.19"/>
    <n v="97.49"/>
    <x v="0"/>
    <n v="0"/>
    <x v="0"/>
    <n v="0"/>
    <x v="0"/>
    <x v="0"/>
  </r>
  <r>
    <s v="B001882"/>
    <x v="0"/>
    <x v="1"/>
    <d v="2025-07-12T00:00:00"/>
    <x v="1"/>
    <s v="Team C"/>
    <n v="22.15"/>
    <n v="45.68"/>
    <n v="334"/>
    <n v="50.5"/>
    <n v="6.97"/>
    <n v="98.9"/>
    <n v="6.93"/>
    <n v="128.1"/>
    <n v="86.67"/>
    <n v="90.74"/>
    <x v="0"/>
    <n v="0"/>
    <x v="0"/>
    <n v="0"/>
    <x v="0"/>
    <x v="0"/>
  </r>
  <r>
    <s v="B002684"/>
    <x v="0"/>
    <x v="1"/>
    <d v="2024-04-10T00:00:00"/>
    <x v="0"/>
    <s v="Team B"/>
    <n v="22.37"/>
    <n v="44.73"/>
    <n v="341"/>
    <n v="51.3"/>
    <n v="7.13"/>
    <n v="99.34"/>
    <n v="6.88"/>
    <n v="136.9"/>
    <n v="91.07"/>
    <n v="90.87"/>
    <x v="0"/>
    <n v="0"/>
    <x v="0"/>
    <n v="0"/>
    <x v="0"/>
    <x v="0"/>
  </r>
  <r>
    <s v="B000121"/>
    <x v="0"/>
    <x v="2"/>
    <d v="2025-10-06T00:00:00"/>
    <x v="1"/>
    <s v="Team C"/>
    <n v="23.09"/>
    <n v="35.04"/>
    <n v="344"/>
    <n v="30.7"/>
    <n v="6.94"/>
    <n v="99.12"/>
    <n v="6.56"/>
    <n v="111.2"/>
    <n v="92.24"/>
    <n v="90.88"/>
    <x v="0"/>
    <n v="0"/>
    <x v="0"/>
    <n v="0"/>
    <x v="0"/>
    <x v="0"/>
  </r>
  <r>
    <s v="B002380"/>
    <x v="0"/>
    <x v="0"/>
    <d v="2025-08-26T00:00:00"/>
    <x v="1"/>
    <s v="Team C"/>
    <n v="22.27"/>
    <n v="37.76"/>
    <n v="335"/>
    <n v="42.6"/>
    <n v="8.42"/>
    <n v="99.32"/>
    <n v="6.63"/>
    <n v="116.5"/>
    <n v="85.07"/>
    <n v="91.24"/>
    <x v="0"/>
    <n v="0"/>
    <x v="0"/>
    <n v="0"/>
    <x v="0"/>
    <x v="0"/>
  </r>
  <r>
    <s v="B000004"/>
    <x v="0"/>
    <x v="0"/>
    <d v="2025-06-19T00:00:00"/>
    <x v="1"/>
    <s v="Team A"/>
    <n v="22.76"/>
    <n v="40.590000000000003"/>
    <n v="339"/>
    <n v="29.5"/>
    <n v="6.33"/>
    <n v="98.87"/>
    <n v="6.63"/>
    <n v="117.4"/>
    <n v="89.08"/>
    <n v="91.32"/>
    <x v="0"/>
    <n v="0"/>
    <x v="1"/>
    <n v="1"/>
    <x v="1"/>
    <x v="2"/>
  </r>
  <r>
    <s v="B001689"/>
    <x v="0"/>
    <x v="0"/>
    <d v="2025-02-07T00:00:00"/>
    <x v="1"/>
    <s v="Team B"/>
    <n v="22.09"/>
    <n v="38.85"/>
    <n v="387"/>
    <n v="25.7"/>
    <n v="6.28"/>
    <n v="98.83"/>
    <n v="6.69"/>
    <n v="110"/>
    <n v="90.57"/>
    <n v="91.32"/>
    <x v="0"/>
    <n v="0"/>
    <x v="1"/>
    <n v="1"/>
    <x v="2"/>
    <x v="3"/>
  </r>
  <r>
    <s v="B002710"/>
    <x v="0"/>
    <x v="1"/>
    <d v="2025-02-03T00:00:00"/>
    <x v="1"/>
    <s v="Team B"/>
    <n v="22.48"/>
    <n v="55.08"/>
    <n v="383"/>
    <n v="27"/>
    <n v="6.17"/>
    <n v="98.8"/>
    <n v="6.94"/>
    <n v="116.9"/>
    <n v="91.17"/>
    <n v="91.36"/>
    <x v="0"/>
    <n v="0"/>
    <x v="0"/>
    <n v="0"/>
    <x v="0"/>
    <x v="0"/>
  </r>
  <r>
    <s v="B002959"/>
    <x v="2"/>
    <x v="1"/>
    <d v="2024-08-01T00:00:00"/>
    <x v="0"/>
    <s v="Team B"/>
    <n v="22.14"/>
    <n v="49.75"/>
    <n v="314"/>
    <n v="45.9"/>
    <n v="6.68"/>
    <n v="98.67"/>
    <n v="6.66"/>
    <n v="138.19999999999999"/>
    <n v="85.43"/>
    <n v="97.23"/>
    <x v="0"/>
    <n v="0"/>
    <x v="0"/>
    <n v="0"/>
    <x v="0"/>
    <x v="0"/>
  </r>
  <r>
    <s v="B001844"/>
    <x v="3"/>
    <x v="1"/>
    <d v="2025-09-08T00:00:00"/>
    <x v="1"/>
    <s v="Team D"/>
    <n v="24.14"/>
    <n v="39.4"/>
    <n v="306"/>
    <n v="45.3"/>
    <n v="7.5"/>
    <n v="99.13"/>
    <n v="6.99"/>
    <n v="125.5"/>
    <n v="87.38"/>
    <n v="97.13"/>
    <x v="0"/>
    <n v="0"/>
    <x v="0"/>
    <n v="0"/>
    <x v="0"/>
    <x v="0"/>
  </r>
  <r>
    <s v="B000969"/>
    <x v="0"/>
    <x v="1"/>
    <d v="2025-03-16T00:00:00"/>
    <x v="1"/>
    <s v="Team A"/>
    <n v="24.02"/>
    <n v="46.6"/>
    <n v="363"/>
    <n v="31.3"/>
    <n v="6.99"/>
    <n v="98.73"/>
    <n v="6.97"/>
    <n v="104.1"/>
    <n v="90.42"/>
    <n v="91.44"/>
    <x v="0"/>
    <n v="0"/>
    <x v="0"/>
    <n v="0"/>
    <x v="0"/>
    <x v="0"/>
  </r>
  <r>
    <s v="B002712"/>
    <x v="2"/>
    <x v="1"/>
    <d v="2024-05-14T00:00:00"/>
    <x v="0"/>
    <s v="Team B"/>
    <n v="22.36"/>
    <n v="35.68"/>
    <n v="350"/>
    <n v="40"/>
    <n v="6.84"/>
    <n v="99.38"/>
    <n v="6.68"/>
    <n v="119.7"/>
    <n v="85.7"/>
    <n v="97.11"/>
    <x v="0"/>
    <n v="0"/>
    <x v="0"/>
    <n v="0"/>
    <x v="0"/>
    <x v="0"/>
  </r>
  <r>
    <s v="B001548"/>
    <x v="0"/>
    <x v="2"/>
    <d v="2025-06-14T00:00:00"/>
    <x v="1"/>
    <s v="Team D"/>
    <n v="22.81"/>
    <n v="33.96"/>
    <n v="368"/>
    <n v="52.9"/>
    <n v="6.24"/>
    <n v="99.69"/>
    <n v="6.64"/>
    <n v="122.7"/>
    <n v="87.28"/>
    <n v="91.51"/>
    <x v="0"/>
    <n v="0"/>
    <x v="0"/>
    <n v="0"/>
    <x v="0"/>
    <x v="0"/>
  </r>
  <r>
    <s v="B000742"/>
    <x v="2"/>
    <x v="2"/>
    <d v="2024-01-25T00:00:00"/>
    <x v="0"/>
    <s v="Team D"/>
    <n v="20.84"/>
    <n v="43.66"/>
    <n v="327"/>
    <n v="44.6"/>
    <n v="6.95"/>
    <n v="99.48"/>
    <n v="6.73"/>
    <n v="125.9"/>
    <n v="90.93"/>
    <n v="97.08"/>
    <x v="0"/>
    <n v="0"/>
    <x v="0"/>
    <n v="0"/>
    <x v="0"/>
    <x v="0"/>
  </r>
  <r>
    <s v="B000953"/>
    <x v="2"/>
    <x v="0"/>
    <d v="2025-08-18T00:00:00"/>
    <x v="1"/>
    <s v="Team D"/>
    <n v="21.1"/>
    <n v="49.01"/>
    <n v="332"/>
    <n v="42.2"/>
    <n v="6.61"/>
    <n v="98.89"/>
    <n v="7.08"/>
    <n v="142.4"/>
    <n v="87.56"/>
    <n v="97.08"/>
    <x v="0"/>
    <n v="0"/>
    <x v="0"/>
    <n v="0"/>
    <x v="0"/>
    <x v="0"/>
  </r>
  <r>
    <s v="B002643"/>
    <x v="0"/>
    <x v="0"/>
    <d v="2024-03-05T00:00:00"/>
    <x v="0"/>
    <s v="Team C"/>
    <n v="22.19"/>
    <n v="50.04"/>
    <n v="328"/>
    <n v="41.4"/>
    <n v="6.82"/>
    <n v="98.93"/>
    <n v="6.86"/>
    <n v="107.6"/>
    <n v="87.02"/>
    <n v="91.56"/>
    <x v="0"/>
    <n v="0"/>
    <x v="0"/>
    <n v="0"/>
    <x v="0"/>
    <x v="0"/>
  </r>
  <r>
    <s v="B001538"/>
    <x v="0"/>
    <x v="0"/>
    <d v="2025-06-18T00:00:00"/>
    <x v="1"/>
    <s v="Team D"/>
    <n v="22.23"/>
    <n v="39.71"/>
    <n v="359"/>
    <n v="27"/>
    <n v="7.59"/>
    <n v="99.09"/>
    <n v="6.68"/>
    <n v="113.3"/>
    <n v="92.01"/>
    <n v="91.59"/>
    <x v="1"/>
    <n v="1"/>
    <x v="0"/>
    <n v="0"/>
    <x v="0"/>
    <x v="0"/>
  </r>
  <r>
    <s v="B001611"/>
    <x v="2"/>
    <x v="0"/>
    <d v="2025-09-01T00:00:00"/>
    <x v="1"/>
    <s v="Team B"/>
    <n v="20.82"/>
    <n v="33.14"/>
    <n v="334"/>
    <n v="40.6"/>
    <n v="6.84"/>
    <n v="99.46"/>
    <n v="6.53"/>
    <n v="129.30000000000001"/>
    <n v="86.55"/>
    <n v="97.06"/>
    <x v="0"/>
    <n v="0"/>
    <x v="0"/>
    <n v="0"/>
    <x v="0"/>
    <x v="0"/>
  </r>
  <r>
    <s v="B001231"/>
    <x v="2"/>
    <x v="0"/>
    <d v="2025-06-24T00:00:00"/>
    <x v="1"/>
    <s v="Team C"/>
    <n v="21.82"/>
    <n v="37.9"/>
    <n v="325"/>
    <n v="39.1"/>
    <n v="8.1999999999999993"/>
    <n v="98.81"/>
    <n v="6.69"/>
    <n v="134.69999999999999"/>
    <n v="84.13"/>
    <n v="97.04"/>
    <x v="1"/>
    <n v="1"/>
    <x v="0"/>
    <n v="0"/>
    <x v="0"/>
    <x v="0"/>
  </r>
  <r>
    <s v="B002647"/>
    <x v="0"/>
    <x v="1"/>
    <d v="2025-07-04T00:00:00"/>
    <x v="1"/>
    <s v="Team D"/>
    <n v="22.88"/>
    <n v="48.46"/>
    <n v="336"/>
    <n v="50.8"/>
    <n v="7.23"/>
    <n v="99.04"/>
    <n v="6.72"/>
    <n v="121"/>
    <n v="87.59"/>
    <n v="91.64"/>
    <x v="0"/>
    <n v="0"/>
    <x v="0"/>
    <n v="0"/>
    <x v="0"/>
    <x v="0"/>
  </r>
  <r>
    <s v="B002963"/>
    <x v="2"/>
    <x v="1"/>
    <d v="2025-09-17T00:00:00"/>
    <x v="1"/>
    <s v="Team B"/>
    <n v="22.14"/>
    <n v="39.76"/>
    <n v="298"/>
    <n v="41.2"/>
    <n v="6.64"/>
    <n v="99.04"/>
    <n v="6.7"/>
    <n v="121.7"/>
    <n v="90.16"/>
    <n v="97.02"/>
    <x v="0"/>
    <n v="0"/>
    <x v="0"/>
    <n v="0"/>
    <x v="0"/>
    <x v="0"/>
  </r>
  <r>
    <s v="B000549"/>
    <x v="0"/>
    <x v="2"/>
    <d v="2024-08-13T00:00:00"/>
    <x v="0"/>
    <s v="Team A"/>
    <n v="22.19"/>
    <n v="41.04"/>
    <n v="296"/>
    <n v="28.4"/>
    <n v="6.06"/>
    <n v="99.12"/>
    <n v="6.5"/>
    <n v="109.8"/>
    <n v="88.47"/>
    <n v="91.66"/>
    <x v="0"/>
    <n v="0"/>
    <x v="0"/>
    <n v="0"/>
    <x v="0"/>
    <x v="0"/>
  </r>
  <r>
    <s v="B002332"/>
    <x v="1"/>
    <x v="0"/>
    <d v="2025-04-24T00:00:00"/>
    <x v="1"/>
    <s v="Team B"/>
    <m/>
    <n v="42.86"/>
    <n v="285"/>
    <n v="48.7"/>
    <n v="8.43"/>
    <n v="98.91"/>
    <n v="7.18"/>
    <n v="132.9"/>
    <n v="80.260000000000005"/>
    <n v="96.93"/>
    <x v="0"/>
    <n v="0"/>
    <x v="0"/>
    <n v="0"/>
    <x v="0"/>
    <x v="0"/>
  </r>
  <r>
    <s v="B001148"/>
    <x v="3"/>
    <x v="0"/>
    <d v="2024-11-24T00:00:00"/>
    <x v="0"/>
    <s v="Team C"/>
    <n v="22.39"/>
    <n v="46.96"/>
    <n v="314"/>
    <n v="44.8"/>
    <n v="7.94"/>
    <n v="98.51"/>
    <n v="7"/>
    <n v="144.30000000000001"/>
    <n v="85.33"/>
    <n v="96.91"/>
    <x v="0"/>
    <n v="0"/>
    <x v="0"/>
    <n v="0"/>
    <x v="0"/>
    <x v="0"/>
  </r>
  <r>
    <s v="B001344"/>
    <x v="0"/>
    <x v="2"/>
    <d v="2025-05-19T00:00:00"/>
    <x v="1"/>
    <s v="Team B"/>
    <n v="21.64"/>
    <n v="43.43"/>
    <n v="314"/>
    <n v="43.2"/>
    <n v="5.46"/>
    <n v="99.47"/>
    <n v="6.58"/>
    <n v="122.9"/>
    <m/>
    <n v="91.66"/>
    <x v="0"/>
    <n v="0"/>
    <x v="1"/>
    <n v="1"/>
    <x v="3"/>
    <x v="1"/>
  </r>
  <r>
    <s v="B002188"/>
    <x v="0"/>
    <x v="1"/>
    <d v="2024-11-29T00:00:00"/>
    <x v="0"/>
    <s v="Team D"/>
    <n v="22.54"/>
    <n v="49.39"/>
    <n v="339"/>
    <n v="45.9"/>
    <n v="6.1"/>
    <n v="98.76"/>
    <n v="6.98"/>
    <n v="124.3"/>
    <n v="88.56"/>
    <n v="91.67"/>
    <x v="0"/>
    <n v="0"/>
    <x v="0"/>
    <n v="0"/>
    <x v="0"/>
    <x v="0"/>
  </r>
  <r>
    <s v="B002739"/>
    <x v="0"/>
    <x v="0"/>
    <d v="2024-12-29T00:00:00"/>
    <x v="0"/>
    <s v="Team D"/>
    <n v="22.14"/>
    <n v="47.23"/>
    <n v="339"/>
    <n v="35.4"/>
    <n v="6.8"/>
    <n v="99.11"/>
    <n v="6.9"/>
    <n v="125.1"/>
    <n v="89.12"/>
    <n v="91.67"/>
    <x v="0"/>
    <n v="0"/>
    <x v="0"/>
    <n v="0"/>
    <x v="0"/>
    <x v="0"/>
  </r>
  <r>
    <s v="B001790"/>
    <x v="2"/>
    <x v="0"/>
    <d v="2024-02-14T00:00:00"/>
    <x v="0"/>
    <s v="Team A"/>
    <n v="22.08"/>
    <n v="37.43"/>
    <n v="350"/>
    <n v="41.9"/>
    <n v="8.52"/>
    <n v="98.93"/>
    <n v="6.53"/>
    <n v="132.30000000000001"/>
    <n v="87.35"/>
    <n v="96.85"/>
    <x v="0"/>
    <n v="0"/>
    <x v="0"/>
    <n v="0"/>
    <x v="0"/>
    <x v="0"/>
  </r>
  <r>
    <s v="B001979"/>
    <x v="0"/>
    <x v="0"/>
    <d v="2024-03-25T00:00:00"/>
    <x v="0"/>
    <s v="Team C"/>
    <n v="23"/>
    <n v="48.11"/>
    <n v="346"/>
    <n v="47"/>
    <n v="6.85"/>
    <n v="98.65"/>
    <n v="6.9"/>
    <n v="136.30000000000001"/>
    <n v="89.18"/>
    <n v="91.74"/>
    <x v="0"/>
    <n v="0"/>
    <x v="0"/>
    <n v="0"/>
    <x v="0"/>
    <x v="0"/>
  </r>
  <r>
    <s v="B002735"/>
    <x v="2"/>
    <x v="2"/>
    <d v="2025-09-05T00:00:00"/>
    <x v="1"/>
    <s v="Team D"/>
    <n v="22.81"/>
    <n v="41.46"/>
    <n v="326"/>
    <n v="42.7"/>
    <n v="6.99"/>
    <n v="98.8"/>
    <n v="6.83"/>
    <n v="122.2"/>
    <n v="86.37"/>
    <n v="96.82"/>
    <x v="0"/>
    <n v="0"/>
    <x v="0"/>
    <n v="0"/>
    <x v="0"/>
    <x v="0"/>
  </r>
  <r>
    <s v="B000645"/>
    <x v="0"/>
    <x v="2"/>
    <d v="2025-11-12T00:00:00"/>
    <x v="1"/>
    <s v="Team C"/>
    <n v="23.02"/>
    <n v="45.89"/>
    <n v="335"/>
    <n v="22.8"/>
    <n v="6.6"/>
    <n v="99.27"/>
    <n v="6.82"/>
    <n v="89"/>
    <n v="91.79"/>
    <n v="91.75"/>
    <x v="0"/>
    <n v="0"/>
    <x v="0"/>
    <n v="0"/>
    <x v="0"/>
    <x v="0"/>
  </r>
  <r>
    <s v="B000466"/>
    <x v="0"/>
    <x v="0"/>
    <d v="2024-09-01T00:00:00"/>
    <x v="0"/>
    <s v="Team D"/>
    <n v="21.55"/>
    <n v="42.64"/>
    <n v="344"/>
    <n v="49.7"/>
    <n v="7.16"/>
    <n v="99.15"/>
    <n v="6.91"/>
    <n v="127"/>
    <n v="85.46"/>
    <n v="91.77"/>
    <x v="0"/>
    <n v="0"/>
    <x v="0"/>
    <n v="0"/>
    <x v="0"/>
    <x v="0"/>
  </r>
  <r>
    <s v="B001642"/>
    <x v="2"/>
    <x v="2"/>
    <d v="2024-01-27T00:00:00"/>
    <x v="0"/>
    <s v="Team C"/>
    <n v="22"/>
    <n v="44.27"/>
    <n v="359"/>
    <n v="47.8"/>
    <n v="6.97"/>
    <n v="99.45"/>
    <n v="6.93"/>
    <n v="126.7"/>
    <n v="86.99"/>
    <n v="96.79"/>
    <x v="0"/>
    <n v="0"/>
    <x v="0"/>
    <n v="0"/>
    <x v="0"/>
    <x v="0"/>
  </r>
  <r>
    <s v="B002758"/>
    <x v="0"/>
    <x v="1"/>
    <d v="2024-05-05T00:00:00"/>
    <x v="0"/>
    <s v="Team B"/>
    <n v="23.05"/>
    <n v="44.03"/>
    <n v="330"/>
    <n v="45"/>
    <n v="6.53"/>
    <n v="99.11"/>
    <n v="6.78"/>
    <n v="126.6"/>
    <n v="91.11"/>
    <n v="91.84"/>
    <x v="0"/>
    <n v="0"/>
    <x v="0"/>
    <n v="0"/>
    <x v="0"/>
    <x v="0"/>
  </r>
  <r>
    <s v="B001975"/>
    <x v="2"/>
    <x v="1"/>
    <d v="2025-07-16T00:00:00"/>
    <x v="1"/>
    <s v="Team D"/>
    <n v="22.42"/>
    <n v="45.89"/>
    <n v="320"/>
    <n v="42.3"/>
    <n v="6.56"/>
    <n v="98.89"/>
    <n v="6.8"/>
    <n v="133.1"/>
    <n v="88.11"/>
    <n v="96.77"/>
    <x v="0"/>
    <n v="0"/>
    <x v="0"/>
    <n v="0"/>
    <x v="0"/>
    <x v="0"/>
  </r>
  <r>
    <s v="B000165"/>
    <x v="0"/>
    <x v="1"/>
    <d v="2025-02-21T00:00:00"/>
    <x v="1"/>
    <s v="Team A"/>
    <n v="22.88"/>
    <n v="45.83"/>
    <n v="355"/>
    <n v="54.5"/>
    <n v="6.4"/>
    <n v="99.56"/>
    <m/>
    <n v="134.6"/>
    <n v="82.43"/>
    <n v="91.9"/>
    <x v="0"/>
    <n v="0"/>
    <x v="0"/>
    <n v="0"/>
    <x v="0"/>
    <x v="0"/>
  </r>
  <r>
    <s v="B001628"/>
    <x v="2"/>
    <x v="2"/>
    <d v="2024-08-13T00:00:00"/>
    <x v="0"/>
    <s v="Team A"/>
    <n v="21.76"/>
    <n v="42.35"/>
    <n v="315"/>
    <n v="37.299999999999997"/>
    <n v="5.94"/>
    <n v="98.97"/>
    <n v="6.76"/>
    <n v="129.5"/>
    <n v="87.84"/>
    <n v="96.74"/>
    <x v="0"/>
    <n v="0"/>
    <x v="0"/>
    <n v="0"/>
    <x v="0"/>
    <x v="0"/>
  </r>
  <r>
    <s v="B002473"/>
    <x v="0"/>
    <x v="0"/>
    <d v="2025-07-05T00:00:00"/>
    <x v="1"/>
    <s v="Team D"/>
    <n v="22.67"/>
    <n v="41.38"/>
    <n v="364"/>
    <n v="28.9"/>
    <n v="7.05"/>
    <n v="98.72"/>
    <n v="6.75"/>
    <n v="125.9"/>
    <n v="87.29"/>
    <n v="91.91"/>
    <x v="0"/>
    <n v="0"/>
    <x v="0"/>
    <n v="0"/>
    <x v="0"/>
    <x v="0"/>
  </r>
  <r>
    <s v="B001101"/>
    <x v="2"/>
    <x v="2"/>
    <d v="2025-10-21T00:00:00"/>
    <x v="1"/>
    <s v="Team B"/>
    <n v="22.01"/>
    <n v="42.57"/>
    <n v="328"/>
    <n v="40.200000000000003"/>
    <n v="7.43"/>
    <n v="99.09"/>
    <n v="6.82"/>
    <n v="127.6"/>
    <n v="90.14"/>
    <n v="96.72"/>
    <x v="0"/>
    <n v="0"/>
    <x v="0"/>
    <n v="0"/>
    <x v="0"/>
    <x v="0"/>
  </r>
  <r>
    <s v="B002887"/>
    <x v="2"/>
    <x v="2"/>
    <d v="2024-07-12T00:00:00"/>
    <x v="0"/>
    <s v="Team C"/>
    <n v="22.04"/>
    <n v="43.92"/>
    <n v="361"/>
    <n v="40.4"/>
    <n v="7.39"/>
    <n v="99.27"/>
    <n v="6.93"/>
    <n v="128.1"/>
    <n v="87.63"/>
    <n v="96.71"/>
    <x v="0"/>
    <n v="0"/>
    <x v="0"/>
    <n v="0"/>
    <x v="0"/>
    <x v="0"/>
  </r>
  <r>
    <s v="B001147"/>
    <x v="0"/>
    <x v="2"/>
    <d v="2024-09-27T00:00:00"/>
    <x v="0"/>
    <s v="Team B"/>
    <n v="22.47"/>
    <n v="45.86"/>
    <n v="363"/>
    <n v="43.2"/>
    <n v="7.42"/>
    <n v="99.8"/>
    <n v="6.7"/>
    <n v="135.69999999999999"/>
    <n v="88.66"/>
    <n v="91.92"/>
    <x v="0"/>
    <n v="0"/>
    <x v="0"/>
    <n v="0"/>
    <x v="0"/>
    <x v="0"/>
  </r>
  <r>
    <s v="B002176"/>
    <x v="0"/>
    <x v="2"/>
    <d v="2024-11-16T00:00:00"/>
    <x v="0"/>
    <s v="Team B"/>
    <n v="23.14"/>
    <n v="41.47"/>
    <n v="335"/>
    <n v="40"/>
    <n v="7.46"/>
    <n v="99.43"/>
    <n v="6.79"/>
    <n v="105.9"/>
    <n v="91.34"/>
    <n v="91.92"/>
    <x v="0"/>
    <n v="0"/>
    <x v="0"/>
    <n v="0"/>
    <x v="0"/>
    <x v="0"/>
  </r>
  <r>
    <s v="B001486"/>
    <x v="2"/>
    <x v="2"/>
    <d v="2025-12-28T00:00:00"/>
    <x v="1"/>
    <s v="Team A"/>
    <n v="23.03"/>
    <n v="40.56"/>
    <n v="274"/>
    <n v="41.2"/>
    <n v="7.12"/>
    <n v="98.96"/>
    <n v="6.7"/>
    <n v="110.3"/>
    <n v="89.64"/>
    <n v="96.65"/>
    <x v="0"/>
    <n v="0"/>
    <x v="0"/>
    <n v="0"/>
    <x v="0"/>
    <x v="0"/>
  </r>
  <r>
    <s v="B000770"/>
    <x v="0"/>
    <x v="1"/>
    <d v="2024-02-13T00:00:00"/>
    <x v="0"/>
    <s v="Team A"/>
    <n v="20.53"/>
    <n v="39.700000000000003"/>
    <n v="317"/>
    <n v="47.3"/>
    <n v="7.65"/>
    <n v="99.41"/>
    <n v="6.7"/>
    <n v="114.8"/>
    <n v="88.98"/>
    <n v="91.93"/>
    <x v="0"/>
    <n v="0"/>
    <x v="0"/>
    <n v="0"/>
    <x v="0"/>
    <x v="0"/>
  </r>
  <r>
    <s v="B002958"/>
    <x v="2"/>
    <x v="2"/>
    <d v="2025-06-08T00:00:00"/>
    <x v="1"/>
    <s v="Team B"/>
    <n v="20.78"/>
    <n v="36.880000000000003"/>
    <n v="315"/>
    <n v="48.1"/>
    <n v="6.76"/>
    <n v="99.3"/>
    <n v="6.52"/>
    <n v="132.30000000000001"/>
    <n v="88.9"/>
    <n v="96.62"/>
    <x v="0"/>
    <n v="0"/>
    <x v="0"/>
    <n v="0"/>
    <x v="0"/>
    <x v="0"/>
  </r>
  <r>
    <s v="B000718"/>
    <x v="2"/>
    <x v="0"/>
    <d v="2025-09-07T00:00:00"/>
    <x v="1"/>
    <s v="Team C"/>
    <n v="21.87"/>
    <n v="34.65"/>
    <n v="318"/>
    <n v="42.2"/>
    <n v="7.61"/>
    <n v="98.48"/>
    <n v="6.72"/>
    <n v="121.4"/>
    <n v="87.07"/>
    <n v="96.61"/>
    <x v="0"/>
    <n v="0"/>
    <x v="0"/>
    <n v="0"/>
    <x v="0"/>
    <x v="0"/>
  </r>
  <r>
    <s v="B002906"/>
    <x v="0"/>
    <x v="0"/>
    <d v="2024-08-28T00:00:00"/>
    <x v="0"/>
    <s v="Team B"/>
    <n v="21.9"/>
    <n v="39.020000000000003"/>
    <n v="347"/>
    <n v="41.7"/>
    <n v="5.98"/>
    <n v="98.83"/>
    <n v="6.6"/>
    <n v="116.3"/>
    <n v="88.88"/>
    <n v="91.96"/>
    <x v="0"/>
    <n v="0"/>
    <x v="0"/>
    <n v="0"/>
    <x v="0"/>
    <x v="0"/>
  </r>
  <r>
    <s v="B001441"/>
    <x v="2"/>
    <x v="2"/>
    <d v="2025-11-24T00:00:00"/>
    <x v="1"/>
    <s v="Team D"/>
    <n v="23.04"/>
    <n v="43.03"/>
    <n v="369"/>
    <n v="41.3"/>
    <n v="7.64"/>
    <n v="99.85"/>
    <n v="6.86"/>
    <n v="120.2"/>
    <n v="87.4"/>
    <n v="96.61"/>
    <x v="0"/>
    <n v="0"/>
    <x v="0"/>
    <n v="0"/>
    <x v="0"/>
    <x v="0"/>
  </r>
  <r>
    <s v="B001346"/>
    <x v="0"/>
    <x v="0"/>
    <d v="2025-03-08T00:00:00"/>
    <x v="1"/>
    <s v="Team C"/>
    <n v="22.83"/>
    <n v="41.13"/>
    <n v="328"/>
    <n v="41.6"/>
    <n v="7.31"/>
    <n v="99.05"/>
    <n v="6.58"/>
    <n v="120.3"/>
    <n v="84.64"/>
    <n v="92.01"/>
    <x v="0"/>
    <n v="0"/>
    <x v="0"/>
    <n v="0"/>
    <x v="0"/>
    <x v="0"/>
  </r>
  <r>
    <s v="B001213"/>
    <x v="0"/>
    <x v="1"/>
    <d v="2025-07-10T00:00:00"/>
    <x v="1"/>
    <s v="Team C"/>
    <n v="21.4"/>
    <n v="47.38"/>
    <n v="334"/>
    <n v="45.7"/>
    <n v="6.97"/>
    <n v="99.12"/>
    <n v="6.69"/>
    <n v="129.4"/>
    <n v="89.02"/>
    <n v="92.05"/>
    <x v="0"/>
    <n v="0"/>
    <x v="0"/>
    <n v="0"/>
    <x v="0"/>
    <x v="0"/>
  </r>
  <r>
    <s v="B000118"/>
    <x v="0"/>
    <x v="0"/>
    <d v="2025-09-16T00:00:00"/>
    <x v="1"/>
    <s v="Team D"/>
    <n v="21"/>
    <n v="34.020000000000003"/>
    <n v="315"/>
    <n v="26.1"/>
    <n v="6.15"/>
    <m/>
    <n v="6.6"/>
    <n v="91.5"/>
    <n v="86.41"/>
    <n v="92.09"/>
    <x v="0"/>
    <n v="0"/>
    <x v="0"/>
    <n v="0"/>
    <x v="0"/>
    <x v="0"/>
  </r>
  <r>
    <s v="B001133"/>
    <x v="2"/>
    <x v="1"/>
    <d v="2024-01-27T00:00:00"/>
    <x v="0"/>
    <s v="Team C"/>
    <n v="21.29"/>
    <n v="36.94"/>
    <n v="299"/>
    <n v="44.8"/>
    <n v="7.08"/>
    <n v="99.32"/>
    <n v="6.6"/>
    <n v="134.69999999999999"/>
    <n v="87.72"/>
    <n v="96.58"/>
    <x v="0"/>
    <n v="0"/>
    <x v="0"/>
    <n v="0"/>
    <x v="0"/>
    <x v="0"/>
  </r>
  <r>
    <s v="B002564"/>
    <x v="1"/>
    <x v="2"/>
    <d v="2024-04-24T00:00:00"/>
    <x v="0"/>
    <s v="Team A"/>
    <n v="22.31"/>
    <n v="37.5"/>
    <n v="316"/>
    <n v="46.1"/>
    <n v="8.9499999999999993"/>
    <n v="99.25"/>
    <n v="7.06"/>
    <n v="139.69999999999999"/>
    <n v="87.79"/>
    <n v="96.58"/>
    <x v="0"/>
    <n v="0"/>
    <x v="0"/>
    <n v="0"/>
    <x v="0"/>
    <x v="0"/>
  </r>
  <r>
    <s v="B002607"/>
    <x v="0"/>
    <x v="2"/>
    <d v="2025-12-11T00:00:00"/>
    <x v="1"/>
    <s v="Team D"/>
    <n v="22.85"/>
    <n v="38.36"/>
    <n v="353"/>
    <n v="29.9"/>
    <n v="6.59"/>
    <n v="99.16"/>
    <n v="6.64"/>
    <n v="112.2"/>
    <n v="88.87"/>
    <n v="92.09"/>
    <x v="0"/>
    <n v="0"/>
    <x v="0"/>
    <n v="0"/>
    <x v="0"/>
    <x v="0"/>
  </r>
  <r>
    <s v="B000375"/>
    <x v="2"/>
    <x v="1"/>
    <d v="2024-09-02T00:00:00"/>
    <x v="0"/>
    <s v="Team A"/>
    <n v="23.25"/>
    <n v="36.479999999999997"/>
    <n v="311"/>
    <n v="43.3"/>
    <n v="7.78"/>
    <n v="99.33"/>
    <n v="6.81"/>
    <n v="113.3"/>
    <n v="87.76"/>
    <n v="96.56"/>
    <x v="0"/>
    <n v="0"/>
    <x v="0"/>
    <n v="0"/>
    <x v="0"/>
    <x v="0"/>
  </r>
  <r>
    <s v="B001865"/>
    <x v="0"/>
    <x v="1"/>
    <d v="2024-11-26T00:00:00"/>
    <x v="0"/>
    <s v="Team D"/>
    <n v="23.12"/>
    <n v="38.08"/>
    <n v="359"/>
    <n v="52.5"/>
    <n v="7.03"/>
    <n v="98.9"/>
    <n v="6.6"/>
    <n v="156.19999999999999"/>
    <n v="85.29"/>
    <n v="92.11"/>
    <x v="0"/>
    <n v="0"/>
    <x v="1"/>
    <n v="1"/>
    <x v="2"/>
    <x v="1"/>
  </r>
  <r>
    <s v="B000256"/>
    <x v="0"/>
    <x v="0"/>
    <d v="2025-10-21T00:00:00"/>
    <x v="1"/>
    <s v="Team A"/>
    <n v="22.36"/>
    <n v="42.72"/>
    <n v="360"/>
    <n v="46.6"/>
    <n v="7.72"/>
    <n v="99.26"/>
    <n v="6.87"/>
    <n v="109.7"/>
    <n v="91.4"/>
    <n v="92.18"/>
    <x v="0"/>
    <n v="0"/>
    <x v="0"/>
    <n v="0"/>
    <x v="0"/>
    <x v="0"/>
  </r>
  <r>
    <s v="B001910"/>
    <x v="3"/>
    <x v="2"/>
    <d v="2024-05-24T00:00:00"/>
    <x v="0"/>
    <s v="Team C"/>
    <n v="23.18"/>
    <n v="39.19"/>
    <n v="314"/>
    <n v="45.7"/>
    <n v="6.32"/>
    <n v="98.86"/>
    <n v="6.82"/>
    <n v="134.9"/>
    <n v="85.39"/>
    <n v="96.55"/>
    <x v="0"/>
    <n v="0"/>
    <x v="0"/>
    <n v="0"/>
    <x v="0"/>
    <x v="0"/>
  </r>
  <r>
    <s v="B001064"/>
    <x v="0"/>
    <x v="1"/>
    <d v="2024-09-23T00:00:00"/>
    <x v="0"/>
    <s v="Team D"/>
    <n v="22.92"/>
    <n v="45.54"/>
    <n v="343"/>
    <n v="46.7"/>
    <n v="6.85"/>
    <n v="99.58"/>
    <n v="6.68"/>
    <n v="129"/>
    <n v="88.39"/>
    <n v="92.21"/>
    <x v="0"/>
    <n v="0"/>
    <x v="0"/>
    <n v="0"/>
    <x v="0"/>
    <x v="0"/>
  </r>
  <r>
    <s v="B000468"/>
    <x v="3"/>
    <x v="2"/>
    <d v="2024-06-25T00:00:00"/>
    <x v="0"/>
    <s v="Team A"/>
    <n v="22.41"/>
    <n v="45.74"/>
    <n v="337"/>
    <n v="44"/>
    <n v="6.95"/>
    <n v="98.78"/>
    <n v="6.99"/>
    <n v="122"/>
    <n v="89.13"/>
    <n v="96.54"/>
    <x v="0"/>
    <n v="0"/>
    <x v="0"/>
    <n v="0"/>
    <x v="0"/>
    <x v="0"/>
  </r>
  <r>
    <s v="B002659"/>
    <x v="2"/>
    <x v="2"/>
    <d v="2025-06-13T00:00:00"/>
    <x v="1"/>
    <s v="Team C"/>
    <n v="20.5"/>
    <n v="49.06"/>
    <n v="320"/>
    <n v="46.8"/>
    <n v="6.98"/>
    <n v="99.34"/>
    <n v="7"/>
    <n v="140.4"/>
    <n v="83.45"/>
    <n v="96.54"/>
    <x v="0"/>
    <n v="0"/>
    <x v="0"/>
    <n v="0"/>
    <x v="0"/>
    <x v="0"/>
  </r>
  <r>
    <s v="B000180"/>
    <x v="0"/>
    <x v="1"/>
    <d v="2024-11-17T00:00:00"/>
    <x v="0"/>
    <s v="Team C"/>
    <n v="21.65"/>
    <n v="43.8"/>
    <n v="333"/>
    <n v="36"/>
    <n v="6.59"/>
    <n v="98.86"/>
    <n v="6.54"/>
    <n v="116.1"/>
    <n v="86.43"/>
    <n v="92.22"/>
    <x v="0"/>
    <n v="0"/>
    <x v="0"/>
    <n v="0"/>
    <x v="0"/>
    <x v="0"/>
  </r>
  <r>
    <s v="B001463"/>
    <x v="2"/>
    <x v="2"/>
    <d v="2025-01-30T00:00:00"/>
    <x v="1"/>
    <s v="Team C"/>
    <n v="23.39"/>
    <n v="38.6"/>
    <n v="326"/>
    <n v="42.8"/>
    <n v="7.17"/>
    <n v="99"/>
    <n v="6.71"/>
    <n v="113"/>
    <n v="85.13"/>
    <n v="96.53"/>
    <x v="0"/>
    <n v="0"/>
    <x v="0"/>
    <n v="0"/>
    <x v="0"/>
    <x v="0"/>
  </r>
  <r>
    <s v="B000408"/>
    <x v="3"/>
    <x v="2"/>
    <d v="2025-04-14T00:00:00"/>
    <x v="1"/>
    <s v="Team A"/>
    <n v="23.03"/>
    <n v="41.84"/>
    <n v="322"/>
    <n v="40.700000000000003"/>
    <n v="7.4"/>
    <n v="99.09"/>
    <n v="6.88"/>
    <n v="136"/>
    <n v="89.94"/>
    <n v="96.51"/>
    <x v="0"/>
    <n v="0"/>
    <x v="0"/>
    <n v="0"/>
    <x v="0"/>
    <x v="0"/>
  </r>
  <r>
    <s v="B001014"/>
    <x v="3"/>
    <x v="2"/>
    <d v="2025-02-02T00:00:00"/>
    <x v="1"/>
    <s v="Team D"/>
    <n v="20.39"/>
    <n v="44.05"/>
    <n v="343"/>
    <n v="42.8"/>
    <n v="7.69"/>
    <n v="99.15"/>
    <n v="7.25"/>
    <n v="132.4"/>
    <n v="86.46"/>
    <n v="96.51"/>
    <x v="0"/>
    <n v="0"/>
    <x v="0"/>
    <n v="0"/>
    <x v="0"/>
    <x v="0"/>
  </r>
  <r>
    <s v="B000483"/>
    <x v="0"/>
    <x v="0"/>
    <d v="2025-07-26T00:00:00"/>
    <x v="1"/>
    <s v="Team A"/>
    <n v="21.87"/>
    <n v="33.82"/>
    <n v="374"/>
    <n v="31.1"/>
    <n v="6.93"/>
    <n v="98.99"/>
    <n v="6.47"/>
    <n v="105.4"/>
    <n v="90.81"/>
    <n v="92.23"/>
    <x v="0"/>
    <n v="0"/>
    <x v="0"/>
    <n v="0"/>
    <x v="0"/>
    <x v="0"/>
  </r>
  <r>
    <s v="B000435"/>
    <x v="2"/>
    <x v="2"/>
    <d v="2024-06-12T00:00:00"/>
    <x v="0"/>
    <s v="Team B"/>
    <n v="21.82"/>
    <n v="41.38"/>
    <n v="305"/>
    <n v="43.3"/>
    <n v="6.66"/>
    <n v="98.72"/>
    <n v="6.68"/>
    <n v="128.80000000000001"/>
    <n v="88.54"/>
    <n v="96.48"/>
    <x v="0"/>
    <n v="0"/>
    <x v="0"/>
    <n v="0"/>
    <x v="0"/>
    <x v="0"/>
  </r>
  <r>
    <s v="B000636"/>
    <x v="2"/>
    <x v="2"/>
    <d v="2025-04-26T00:00:00"/>
    <x v="1"/>
    <s v="Team C"/>
    <n v="23.51"/>
    <n v="42.85"/>
    <n v="306"/>
    <n v="45.4"/>
    <n v="6.96"/>
    <n v="98.98"/>
    <n v="6.86"/>
    <n v="143.9"/>
    <n v="87.15"/>
    <n v="96.48"/>
    <x v="0"/>
    <n v="0"/>
    <x v="0"/>
    <n v="0"/>
    <x v="0"/>
    <x v="0"/>
  </r>
  <r>
    <s v="B000523"/>
    <x v="2"/>
    <x v="2"/>
    <d v="2025-06-21T00:00:00"/>
    <x v="1"/>
    <s v="Team B"/>
    <n v="21.23"/>
    <n v="48.1"/>
    <n v="307"/>
    <n v="52.2"/>
    <n v="7.76"/>
    <n v="99.02"/>
    <n v="6.86"/>
    <n v="122.4"/>
    <n v="88.4"/>
    <n v="96.47"/>
    <x v="0"/>
    <n v="0"/>
    <x v="0"/>
    <n v="0"/>
    <x v="0"/>
    <x v="0"/>
  </r>
  <r>
    <s v="B000552"/>
    <x v="2"/>
    <x v="1"/>
    <d v="2024-11-08T00:00:00"/>
    <x v="0"/>
    <s v="Team C"/>
    <n v="22.12"/>
    <n v="35.03"/>
    <n v="313"/>
    <n v="35"/>
    <n v="7.11"/>
    <n v="99.33"/>
    <n v="6.79"/>
    <n v="129.4"/>
    <n v="92.46"/>
    <n v="96.47"/>
    <x v="0"/>
    <n v="0"/>
    <x v="0"/>
    <n v="0"/>
    <x v="0"/>
    <x v="0"/>
  </r>
  <r>
    <s v="B000006"/>
    <x v="3"/>
    <x v="0"/>
    <d v="2024-05-17T00:00:00"/>
    <x v="0"/>
    <s v="Team C"/>
    <n v="22.84"/>
    <n v="47.88"/>
    <n v="304"/>
    <n v="42.8"/>
    <n v="6.7"/>
    <n v="98.11"/>
    <n v="6.9"/>
    <n v="128.69999999999999"/>
    <n v="88.12"/>
    <n v="96.45"/>
    <x v="0"/>
    <n v="0"/>
    <x v="0"/>
    <n v="0"/>
    <x v="0"/>
    <x v="0"/>
  </r>
  <r>
    <s v="B000223"/>
    <x v="0"/>
    <x v="0"/>
    <d v="2024-02-13T00:00:00"/>
    <x v="0"/>
    <s v="Team C"/>
    <n v="22.22"/>
    <n v="41.94"/>
    <n v="370"/>
    <n v="48.9"/>
    <n v="6.99"/>
    <n v="99"/>
    <n v="6.72"/>
    <n v="116.9"/>
    <n v="92.13"/>
    <n v="92.28"/>
    <x v="0"/>
    <n v="0"/>
    <x v="0"/>
    <n v="0"/>
    <x v="0"/>
    <x v="0"/>
  </r>
  <r>
    <s v="B000382"/>
    <x v="3"/>
    <x v="0"/>
    <d v="2024-01-24T00:00:00"/>
    <x v="0"/>
    <s v="Team D"/>
    <n v="21.7"/>
    <n v="35.69"/>
    <n v="298"/>
    <n v="44.7"/>
    <n v="8.07"/>
    <n v="99.03"/>
    <n v="6.78"/>
    <n v="125.8"/>
    <n v="87.34"/>
    <n v="96.44"/>
    <x v="0"/>
    <n v="0"/>
    <x v="0"/>
    <n v="0"/>
    <x v="0"/>
    <x v="0"/>
  </r>
  <r>
    <s v="B002392"/>
    <x v="0"/>
    <x v="1"/>
    <d v="2024-12-23T00:00:00"/>
    <x v="0"/>
    <s v="Team D"/>
    <n v="21.85"/>
    <n v="37.659999999999997"/>
    <n v="334"/>
    <n v="39.799999999999997"/>
    <n v="6.36"/>
    <n v="99.11"/>
    <n v="6.66"/>
    <m/>
    <n v="90.53"/>
    <n v="92.29"/>
    <x v="0"/>
    <n v="0"/>
    <x v="0"/>
    <n v="0"/>
    <x v="0"/>
    <x v="0"/>
  </r>
  <r>
    <s v="B002124"/>
    <x v="2"/>
    <x v="1"/>
    <d v="2024-06-27T00:00:00"/>
    <x v="0"/>
    <s v="Team A"/>
    <n v="22.43"/>
    <n v="54.96"/>
    <n v="320"/>
    <n v="36.700000000000003"/>
    <n v="7.07"/>
    <n v="99.07"/>
    <n v="6.77"/>
    <n v="92.1"/>
    <n v="89.84"/>
    <n v="96.43"/>
    <x v="0"/>
    <n v="0"/>
    <x v="0"/>
    <n v="0"/>
    <x v="0"/>
    <x v="0"/>
  </r>
  <r>
    <s v="B000217"/>
    <x v="2"/>
    <x v="1"/>
    <d v="2024-10-17T00:00:00"/>
    <x v="0"/>
    <s v="Team A"/>
    <n v="22.36"/>
    <n v="34.74"/>
    <n v="327"/>
    <n v="42.5"/>
    <n v="6.92"/>
    <n v="99.21"/>
    <n v="6.77"/>
    <n v="133.1"/>
    <n v="87.96"/>
    <n v="96.42"/>
    <x v="0"/>
    <n v="0"/>
    <x v="0"/>
    <n v="0"/>
    <x v="0"/>
    <x v="0"/>
  </r>
  <r>
    <s v="B002329"/>
    <x v="0"/>
    <x v="1"/>
    <d v="2025-09-15T00:00:00"/>
    <x v="1"/>
    <s v="Team A"/>
    <n v="22.12"/>
    <n v="40.08"/>
    <n v="330"/>
    <n v="29"/>
    <n v="6.06"/>
    <n v="98.82"/>
    <n v="6.74"/>
    <n v="106.5"/>
    <n v="92.85"/>
    <n v="92.3"/>
    <x v="1"/>
    <n v="1"/>
    <x v="0"/>
    <n v="0"/>
    <x v="0"/>
    <x v="0"/>
  </r>
  <r>
    <s v="B002964"/>
    <x v="0"/>
    <x v="2"/>
    <d v="2025-02-20T00:00:00"/>
    <x v="1"/>
    <s v="Team D"/>
    <n v="21.82"/>
    <n v="40.42"/>
    <n v="358"/>
    <n v="47.3"/>
    <n v="7.18"/>
    <n v="98.81"/>
    <n v="6.57"/>
    <n v="120.4"/>
    <n v="90.95"/>
    <n v="92.33"/>
    <x v="0"/>
    <n v="0"/>
    <x v="0"/>
    <n v="0"/>
    <x v="0"/>
    <x v="0"/>
  </r>
  <r>
    <s v="B001505"/>
    <x v="3"/>
    <x v="2"/>
    <d v="2025-08-11T00:00:00"/>
    <x v="1"/>
    <s v="Team A"/>
    <n v="21.93"/>
    <n v="53.4"/>
    <n v="268"/>
    <n v="46.8"/>
    <n v="7.41"/>
    <n v="98.6"/>
    <n v="7.21"/>
    <n v="115"/>
    <n v="86.64"/>
    <n v="96.41"/>
    <x v="0"/>
    <n v="0"/>
    <x v="0"/>
    <n v="0"/>
    <x v="0"/>
    <x v="0"/>
  </r>
  <r>
    <s v="B002514"/>
    <x v="2"/>
    <x v="2"/>
    <d v="2024-07-16T00:00:00"/>
    <x v="0"/>
    <s v="Team B"/>
    <n v="20.02"/>
    <n v="33.04"/>
    <n v="307"/>
    <n v="40.6"/>
    <n v="7.08"/>
    <n v="98.92"/>
    <n v="6.49"/>
    <n v="131"/>
    <n v="91.44"/>
    <n v="96.4"/>
    <x v="0"/>
    <n v="0"/>
    <x v="0"/>
    <n v="0"/>
    <x v="0"/>
    <x v="0"/>
  </r>
  <r>
    <s v="B002683"/>
    <x v="2"/>
    <x v="2"/>
    <d v="2024-10-16T00:00:00"/>
    <x v="0"/>
    <s v="Team B"/>
    <n v="21.8"/>
    <n v="40.96"/>
    <n v="327"/>
    <n v="42"/>
    <n v="6.99"/>
    <n v="99.2"/>
    <n v="6.84"/>
    <n v="127.3"/>
    <n v="90.29"/>
    <n v="96.4"/>
    <x v="0"/>
    <n v="0"/>
    <x v="0"/>
    <n v="0"/>
    <x v="0"/>
    <x v="0"/>
  </r>
  <r>
    <s v="B000236"/>
    <x v="3"/>
    <x v="2"/>
    <d v="2025-05-15T00:00:00"/>
    <x v="1"/>
    <s v="Team A"/>
    <n v="21"/>
    <n v="48.3"/>
    <n v="314"/>
    <n v="43.6"/>
    <n v="7.99"/>
    <n v="99.23"/>
    <n v="6.94"/>
    <n v="147.9"/>
    <n v="91.66"/>
    <n v="96.39"/>
    <x v="0"/>
    <n v="0"/>
    <x v="0"/>
    <n v="0"/>
    <x v="0"/>
    <x v="0"/>
  </r>
  <r>
    <s v="B001841"/>
    <x v="2"/>
    <x v="0"/>
    <d v="2024-06-17T00:00:00"/>
    <x v="0"/>
    <s v="Team C"/>
    <n v="22.36"/>
    <n v="38.31"/>
    <n v="325"/>
    <n v="41.7"/>
    <n v="7.14"/>
    <n v="98.8"/>
    <n v="6.86"/>
    <n v="124.5"/>
    <n v="85.98"/>
    <n v="96.39"/>
    <x v="0"/>
    <n v="0"/>
    <x v="0"/>
    <n v="0"/>
    <x v="0"/>
    <x v="0"/>
  </r>
  <r>
    <s v="B001930"/>
    <x v="1"/>
    <x v="2"/>
    <d v="2025-04-22T00:00:00"/>
    <x v="1"/>
    <s v="Team A"/>
    <n v="21.78"/>
    <n v="35.770000000000003"/>
    <n v="313"/>
    <n v="45.8"/>
    <n v="7.3"/>
    <n v="98.86"/>
    <n v="6.6"/>
    <n v="140.1"/>
    <n v="88.78"/>
    <n v="96.39"/>
    <x v="0"/>
    <n v="0"/>
    <x v="0"/>
    <n v="0"/>
    <x v="0"/>
    <x v="0"/>
  </r>
  <r>
    <s v="B001832"/>
    <x v="3"/>
    <x v="2"/>
    <d v="2025-08-28T00:00:00"/>
    <x v="1"/>
    <s v="Team D"/>
    <n v="21.71"/>
    <n v="46.26"/>
    <n v="340"/>
    <n v="49"/>
    <n v="7.34"/>
    <n v="99.13"/>
    <n v="6.93"/>
    <n v="134.69999999999999"/>
    <n v="85.36"/>
    <n v="96.37"/>
    <x v="0"/>
    <n v="0"/>
    <x v="0"/>
    <n v="0"/>
    <x v="0"/>
    <x v="0"/>
  </r>
  <r>
    <s v="B001917"/>
    <x v="0"/>
    <x v="0"/>
    <d v="2025-01-31T00:00:00"/>
    <x v="1"/>
    <s v="Team A"/>
    <n v="20.9"/>
    <n v="39.33"/>
    <n v="335"/>
    <n v="48.9"/>
    <n v="6.9"/>
    <n v="99.31"/>
    <n v="6.65"/>
    <n v="120.6"/>
    <n v="87.09"/>
    <n v="92.34"/>
    <x v="0"/>
    <n v="0"/>
    <x v="0"/>
    <n v="0"/>
    <x v="0"/>
    <x v="0"/>
  </r>
  <r>
    <s v="B002916"/>
    <x v="2"/>
    <x v="1"/>
    <d v="2025-04-20T00:00:00"/>
    <x v="1"/>
    <s v="Team D"/>
    <n v="20.82"/>
    <n v="34.14"/>
    <n v="325"/>
    <n v="42.7"/>
    <n v="7.52"/>
    <n v="99.43"/>
    <n v="6.73"/>
    <n v="113.9"/>
    <n v="85.84"/>
    <n v="96.36"/>
    <x v="0"/>
    <n v="0"/>
    <x v="0"/>
    <n v="0"/>
    <x v="0"/>
    <x v="0"/>
  </r>
  <r>
    <s v="B001044"/>
    <x v="0"/>
    <x v="0"/>
    <d v="2024-07-11T00:00:00"/>
    <x v="0"/>
    <s v="Team B"/>
    <n v="22.36"/>
    <n v="46.46"/>
    <n v="327"/>
    <n v="40.5"/>
    <n v="7"/>
    <n v="98.93"/>
    <n v="6.58"/>
    <n v="114.2"/>
    <n v="87.71"/>
    <n v="92.37"/>
    <x v="0"/>
    <n v="0"/>
    <x v="1"/>
    <n v="1"/>
    <x v="1"/>
    <x v="2"/>
  </r>
  <r>
    <s v="B001461"/>
    <x v="0"/>
    <x v="1"/>
    <d v="2024-04-19T00:00:00"/>
    <x v="0"/>
    <s v="Team C"/>
    <n v="21.96"/>
    <n v="47.54"/>
    <n v="381"/>
    <n v="27.4"/>
    <n v="5.17"/>
    <n v="98.94"/>
    <n v="6.68"/>
    <n v="97.8"/>
    <n v="88.64"/>
    <n v="92.37"/>
    <x v="0"/>
    <n v="0"/>
    <x v="0"/>
    <n v="0"/>
    <x v="0"/>
    <x v="0"/>
  </r>
  <r>
    <s v="B002428"/>
    <x v="0"/>
    <x v="0"/>
    <d v="2025-06-07T00:00:00"/>
    <x v="1"/>
    <s v="Team C"/>
    <n v="23.83"/>
    <n v="42.38"/>
    <n v="346"/>
    <n v="32.6"/>
    <n v="7.35"/>
    <n v="99.25"/>
    <n v="6.69"/>
    <n v="118.8"/>
    <n v="85.55"/>
    <n v="92.38"/>
    <x v="0"/>
    <n v="0"/>
    <x v="0"/>
    <n v="0"/>
    <x v="0"/>
    <x v="0"/>
  </r>
  <r>
    <s v="B002818"/>
    <x v="0"/>
    <x v="2"/>
    <d v="2024-11-19T00:00:00"/>
    <x v="0"/>
    <s v="Team C"/>
    <n v="21.69"/>
    <n v="48.01"/>
    <n v="308"/>
    <n v="42.8"/>
    <n v="7.22"/>
    <n v="99.3"/>
    <n v="6.97"/>
    <n v="116.5"/>
    <n v="88.49"/>
    <n v="92.38"/>
    <x v="0"/>
    <n v="0"/>
    <x v="0"/>
    <n v="0"/>
    <x v="0"/>
    <x v="0"/>
  </r>
  <r>
    <s v="B002931"/>
    <x v="0"/>
    <x v="0"/>
    <d v="2024-04-21T00:00:00"/>
    <x v="0"/>
    <s v="Team B"/>
    <n v="21.59"/>
    <n v="44.05"/>
    <n v="320"/>
    <n v="41.8"/>
    <n v="7.3"/>
    <n v="99.12"/>
    <n v="6.71"/>
    <n v="125.9"/>
    <n v="84.85"/>
    <n v="92.38"/>
    <x v="0"/>
    <n v="0"/>
    <x v="1"/>
    <n v="1"/>
    <x v="4"/>
    <x v="1"/>
  </r>
  <r>
    <s v="B001985"/>
    <x v="0"/>
    <x v="2"/>
    <d v="2025-10-18T00:00:00"/>
    <x v="1"/>
    <s v="Team D"/>
    <n v="22.62"/>
    <n v="39.869999999999997"/>
    <n v="332"/>
    <n v="42.2"/>
    <n v="7.09"/>
    <n v="99.56"/>
    <n v="6.76"/>
    <n v="131.6"/>
    <n v="82.92"/>
    <n v="92.4"/>
    <x v="0"/>
    <n v="0"/>
    <x v="0"/>
    <n v="0"/>
    <x v="0"/>
    <x v="0"/>
  </r>
  <r>
    <s v="B000492"/>
    <x v="0"/>
    <x v="2"/>
    <d v="2025-03-02T00:00:00"/>
    <x v="1"/>
    <s v="Team A"/>
    <n v="21.49"/>
    <n v="44.68"/>
    <n v="329"/>
    <n v="33.299999999999997"/>
    <n v="6.63"/>
    <n v="98.94"/>
    <n v="6.8"/>
    <n v="110.6"/>
    <n v="88.28"/>
    <n v="92.42"/>
    <x v="0"/>
    <n v="0"/>
    <x v="0"/>
    <n v="0"/>
    <x v="0"/>
    <x v="0"/>
  </r>
  <r>
    <s v="B000159"/>
    <x v="0"/>
    <x v="0"/>
    <d v="2025-08-19T00:00:00"/>
    <x v="1"/>
    <s v="Team A"/>
    <n v="22.19"/>
    <n v="39.76"/>
    <n v="330"/>
    <n v="29.2"/>
    <n v="7.32"/>
    <n v="99.18"/>
    <n v="6.86"/>
    <n v="115.6"/>
    <n v="91.42"/>
    <n v="92.46"/>
    <x v="0"/>
    <n v="0"/>
    <x v="0"/>
    <n v="0"/>
    <x v="0"/>
    <x v="0"/>
  </r>
  <r>
    <s v="B002709"/>
    <x v="2"/>
    <x v="2"/>
    <d v="2024-10-12T00:00:00"/>
    <x v="0"/>
    <s v="Team A"/>
    <n v="23.19"/>
    <n v="34.15"/>
    <n v="318"/>
    <n v="41.8"/>
    <n v="7.43"/>
    <n v="98.7"/>
    <n v="6.69"/>
    <n v="141.69999999999999"/>
    <n v="87.95"/>
    <n v="96.3"/>
    <x v="0"/>
    <n v="0"/>
    <x v="0"/>
    <n v="0"/>
    <x v="0"/>
    <x v="0"/>
  </r>
  <r>
    <s v="B002162"/>
    <x v="2"/>
    <x v="0"/>
    <d v="2025-03-02T00:00:00"/>
    <x v="1"/>
    <s v="Team D"/>
    <n v="21.82"/>
    <n v="52.06"/>
    <n v="348"/>
    <n v="41.5"/>
    <n v="7.38"/>
    <n v="98.79"/>
    <n v="7.02"/>
    <n v="125.2"/>
    <n v="88.7"/>
    <n v="96.29"/>
    <x v="0"/>
    <n v="0"/>
    <x v="0"/>
    <n v="0"/>
    <x v="0"/>
    <x v="0"/>
  </r>
  <r>
    <s v="B002531"/>
    <x v="0"/>
    <x v="1"/>
    <d v="2025-06-27T00:00:00"/>
    <x v="1"/>
    <s v="Team A"/>
    <n v="21.15"/>
    <n v="41.13"/>
    <n v="337"/>
    <n v="42.6"/>
    <n v="7.76"/>
    <n v="99.09"/>
    <n v="6.48"/>
    <n v="115.5"/>
    <n v="87.41"/>
    <n v="92.46"/>
    <x v="0"/>
    <n v="0"/>
    <x v="0"/>
    <n v="0"/>
    <x v="0"/>
    <x v="0"/>
  </r>
  <r>
    <s v="B000410"/>
    <x v="3"/>
    <x v="2"/>
    <d v="2024-11-08T00:00:00"/>
    <x v="0"/>
    <s v="Team A"/>
    <n v="21.01"/>
    <n v="36.46"/>
    <n v="302"/>
    <n v="44.8"/>
    <n v="7.47"/>
    <n v="98.55"/>
    <n v="6.56"/>
    <n v="111.9"/>
    <n v="86.45"/>
    <n v="96.28"/>
    <x v="0"/>
    <n v="0"/>
    <x v="1"/>
    <n v="1"/>
    <x v="4"/>
    <x v="1"/>
  </r>
  <r>
    <s v="B002859"/>
    <x v="0"/>
    <x v="1"/>
    <d v="2025-05-30T00:00:00"/>
    <x v="1"/>
    <s v="Team D"/>
    <n v="21.44"/>
    <n v="46.82"/>
    <n v="340"/>
    <n v="36.1"/>
    <n v="5.88"/>
    <n v="99.54"/>
    <n v="6.63"/>
    <n v="117.8"/>
    <n v="89.56"/>
    <n v="92.46"/>
    <x v="0"/>
    <n v="0"/>
    <x v="0"/>
    <n v="0"/>
    <x v="0"/>
    <x v="0"/>
  </r>
  <r>
    <s v="B000411"/>
    <x v="0"/>
    <x v="1"/>
    <d v="2025-07-16T00:00:00"/>
    <x v="1"/>
    <s v="Team D"/>
    <n v="22.69"/>
    <n v="43"/>
    <n v="321"/>
    <n v="28.5"/>
    <n v="6.54"/>
    <n v="99.07"/>
    <n v="6.86"/>
    <n v="100.6"/>
    <n v="92.47"/>
    <n v="92.47"/>
    <x v="0"/>
    <n v="0"/>
    <x v="0"/>
    <n v="0"/>
    <x v="0"/>
    <x v="0"/>
  </r>
  <r>
    <s v="B001331"/>
    <x v="0"/>
    <x v="2"/>
    <d v="2024-10-22T00:00:00"/>
    <x v="0"/>
    <s v="Team C"/>
    <m/>
    <n v="45.62"/>
    <n v="308"/>
    <n v="34"/>
    <n v="6.74"/>
    <n v="98.65"/>
    <n v="6.72"/>
    <n v="108.1"/>
    <n v="87.25"/>
    <n v="92.47"/>
    <x v="0"/>
    <n v="0"/>
    <x v="0"/>
    <n v="0"/>
    <x v="0"/>
    <x v="0"/>
  </r>
  <r>
    <s v="B002571"/>
    <x v="2"/>
    <x v="2"/>
    <d v="2024-04-09T00:00:00"/>
    <x v="0"/>
    <s v="Team A"/>
    <n v="21.54"/>
    <n v="47.57"/>
    <n v="296"/>
    <n v="43.7"/>
    <n v="8.1199999999999992"/>
    <n v="98.93"/>
    <n v="6.7"/>
    <n v="136.6"/>
    <n v="86.01"/>
    <n v="96.25"/>
    <x v="0"/>
    <n v="0"/>
    <x v="0"/>
    <n v="0"/>
    <x v="0"/>
    <x v="0"/>
  </r>
  <r>
    <s v="B002083"/>
    <x v="0"/>
    <x v="1"/>
    <d v="2025-02-21T00:00:00"/>
    <x v="1"/>
    <s v="Team A"/>
    <n v="22.34"/>
    <n v="39.450000000000003"/>
    <n v="304"/>
    <n v="32.5"/>
    <n v="5.73"/>
    <n v="99.12"/>
    <n v="6.61"/>
    <n v="116.2"/>
    <n v="89.76"/>
    <n v="92.47"/>
    <x v="0"/>
    <n v="0"/>
    <x v="1"/>
    <n v="1"/>
    <x v="1"/>
    <x v="1"/>
  </r>
  <r>
    <s v="B000755"/>
    <x v="0"/>
    <x v="1"/>
    <d v="2024-02-05T00:00:00"/>
    <x v="0"/>
    <s v="Team C"/>
    <n v="22.08"/>
    <n v="51.39"/>
    <n v="338"/>
    <n v="35.1"/>
    <n v="6.59"/>
    <n v="98.95"/>
    <n v="6.64"/>
    <n v="107.9"/>
    <n v="87.41"/>
    <n v="92.49"/>
    <x v="0"/>
    <n v="0"/>
    <x v="0"/>
    <n v="0"/>
    <x v="0"/>
    <x v="0"/>
  </r>
  <r>
    <s v="B000422"/>
    <x v="2"/>
    <x v="1"/>
    <d v="2024-11-13T00:00:00"/>
    <x v="0"/>
    <s v="Team A"/>
    <n v="21.5"/>
    <n v="38.85"/>
    <n v="316"/>
    <n v="43.5"/>
    <n v="7.45"/>
    <n v="99.07"/>
    <n v="6.84"/>
    <n v="129.19999999999999"/>
    <n v="85.06"/>
    <n v="96.23"/>
    <x v="0"/>
    <n v="0"/>
    <x v="0"/>
    <n v="0"/>
    <x v="0"/>
    <x v="0"/>
  </r>
  <r>
    <s v="B001308"/>
    <x v="0"/>
    <x v="1"/>
    <d v="2025-10-09T00:00:00"/>
    <x v="1"/>
    <s v="Team C"/>
    <n v="22.23"/>
    <n v="37.28"/>
    <n v="364"/>
    <n v="25.7"/>
    <n v="6.8"/>
    <n v="98.94"/>
    <n v="6.52"/>
    <n v="120.7"/>
    <n v="91.78"/>
    <n v="92.51"/>
    <x v="0"/>
    <n v="0"/>
    <x v="1"/>
    <n v="1"/>
    <x v="5"/>
    <x v="1"/>
  </r>
  <r>
    <s v="B002568"/>
    <x v="2"/>
    <x v="2"/>
    <d v="2024-07-03T00:00:00"/>
    <x v="0"/>
    <s v="Team A"/>
    <n v="21.62"/>
    <n v="47.04"/>
    <n v="309"/>
    <n v="42"/>
    <n v="7.14"/>
    <n v="99.22"/>
    <n v="6.93"/>
    <n v="130"/>
    <n v="87.72"/>
    <n v="96.23"/>
    <x v="0"/>
    <n v="0"/>
    <x v="0"/>
    <n v="0"/>
    <x v="0"/>
    <x v="0"/>
  </r>
  <r>
    <s v="B002579"/>
    <x v="2"/>
    <x v="0"/>
    <d v="2025-09-22T00:00:00"/>
    <x v="1"/>
    <s v="Team D"/>
    <n v="21.62"/>
    <n v="41.67"/>
    <n v="330"/>
    <n v="41.5"/>
    <n v="7.42"/>
    <n v="99.19"/>
    <n v="6.91"/>
    <n v="126.3"/>
    <n v="89.04"/>
    <n v="96.23"/>
    <x v="0"/>
    <n v="0"/>
    <x v="0"/>
    <n v="0"/>
    <x v="0"/>
    <x v="0"/>
  </r>
  <r>
    <s v="B001031"/>
    <x v="0"/>
    <x v="1"/>
    <d v="2025-03-04T00:00:00"/>
    <x v="1"/>
    <s v="Team A"/>
    <n v="22.17"/>
    <n v="35.19"/>
    <n v="340"/>
    <n v="48.3"/>
    <n v="7.44"/>
    <n v="99.06"/>
    <n v="6.67"/>
    <n v="138.80000000000001"/>
    <n v="86.74"/>
    <n v="92.54"/>
    <x v="0"/>
    <n v="0"/>
    <x v="0"/>
    <n v="0"/>
    <x v="0"/>
    <x v="0"/>
  </r>
  <r>
    <s v="B001449"/>
    <x v="0"/>
    <x v="1"/>
    <d v="2024-05-28T00:00:00"/>
    <x v="0"/>
    <s v="Team B"/>
    <n v="22.9"/>
    <n v="50.81"/>
    <n v="359"/>
    <n v="26.1"/>
    <n v="6.4"/>
    <n v="98.82"/>
    <n v="6.74"/>
    <n v="100.9"/>
    <n v="91.44"/>
    <n v="92.54"/>
    <x v="0"/>
    <n v="0"/>
    <x v="0"/>
    <n v="0"/>
    <x v="0"/>
    <x v="0"/>
  </r>
  <r>
    <s v="B001328"/>
    <x v="0"/>
    <x v="0"/>
    <d v="2024-06-11T00:00:00"/>
    <x v="0"/>
    <s v="Team D"/>
    <n v="22.13"/>
    <n v="32.520000000000003"/>
    <n v="331"/>
    <n v="40"/>
    <n v="6.73"/>
    <n v="99.35"/>
    <n v="6.53"/>
    <n v="130.6"/>
    <n v="88.85"/>
    <n v="92.55"/>
    <x v="0"/>
    <n v="0"/>
    <x v="0"/>
    <n v="0"/>
    <x v="0"/>
    <x v="0"/>
  </r>
  <r>
    <s v="B001810"/>
    <x v="2"/>
    <x v="1"/>
    <d v="2025-11-12T00:00:00"/>
    <x v="1"/>
    <s v="Team B"/>
    <n v="22.45"/>
    <n v="50.32"/>
    <n v="303"/>
    <n v="44"/>
    <n v="5.45"/>
    <n v="98.99"/>
    <n v="7.16"/>
    <n v="127.2"/>
    <n v="84.52"/>
    <n v="96.2"/>
    <x v="0"/>
    <n v="0"/>
    <x v="0"/>
    <n v="0"/>
    <x v="0"/>
    <x v="0"/>
  </r>
  <r>
    <s v="B001556"/>
    <x v="0"/>
    <x v="0"/>
    <d v="2025-06-30T00:00:00"/>
    <x v="1"/>
    <s v="Team C"/>
    <n v="21.98"/>
    <n v="43.01"/>
    <n v="314"/>
    <n v="30.7"/>
    <n v="6.12"/>
    <n v="99.38"/>
    <n v="6.7"/>
    <n v="106.7"/>
    <n v="86.89"/>
    <n v="92.55"/>
    <x v="0"/>
    <n v="0"/>
    <x v="0"/>
    <n v="0"/>
    <x v="0"/>
    <x v="0"/>
  </r>
  <r>
    <s v="B001500"/>
    <x v="0"/>
    <x v="0"/>
    <d v="2024-02-08T00:00:00"/>
    <x v="0"/>
    <s v="Team C"/>
    <n v="22.21"/>
    <n v="47.14"/>
    <n v="321"/>
    <n v="47.3"/>
    <n v="7.68"/>
    <n v="99.42"/>
    <n v="6.74"/>
    <n v="124"/>
    <n v="81.040000000000006"/>
    <n v="92.64"/>
    <x v="0"/>
    <n v="0"/>
    <x v="1"/>
    <n v="1"/>
    <x v="2"/>
    <x v="1"/>
  </r>
  <r>
    <s v="B001306"/>
    <x v="3"/>
    <x v="2"/>
    <d v="2025-02-23T00:00:00"/>
    <x v="1"/>
    <s v="Team C"/>
    <n v="21.86"/>
    <n v="46.69"/>
    <n v="278"/>
    <n v="44.4"/>
    <n v="8.24"/>
    <m/>
    <n v="7.15"/>
    <n v="129.9"/>
    <n v="89.61"/>
    <n v="96.19"/>
    <x v="0"/>
    <n v="0"/>
    <x v="0"/>
    <n v="0"/>
    <x v="0"/>
    <x v="0"/>
  </r>
  <r>
    <s v="B000228"/>
    <x v="0"/>
    <x v="2"/>
    <d v="2024-10-30T00:00:00"/>
    <x v="0"/>
    <s v="Team D"/>
    <n v="22.55"/>
    <n v="34.049999999999997"/>
    <n v="349"/>
    <n v="43.8"/>
    <n v="7.87"/>
    <n v="99.03"/>
    <n v="6.68"/>
    <n v="119.6"/>
    <n v="89.87"/>
    <n v="92.65"/>
    <x v="0"/>
    <n v="0"/>
    <x v="0"/>
    <n v="0"/>
    <x v="0"/>
    <x v="0"/>
  </r>
  <r>
    <s v="B000318"/>
    <x v="0"/>
    <x v="2"/>
    <d v="2024-04-14T00:00:00"/>
    <x v="0"/>
    <s v="Team A"/>
    <m/>
    <n v="43.05"/>
    <n v="355"/>
    <n v="47"/>
    <n v="6.4"/>
    <n v="99.24"/>
    <n v="6.74"/>
    <n v="117.5"/>
    <n v="82.59"/>
    <n v="92.66"/>
    <x v="0"/>
    <n v="0"/>
    <x v="0"/>
    <n v="0"/>
    <x v="0"/>
    <x v="0"/>
  </r>
  <r>
    <s v="B000460"/>
    <x v="0"/>
    <x v="0"/>
    <d v="2024-04-21T00:00:00"/>
    <x v="0"/>
    <s v="Team B"/>
    <n v="24.93"/>
    <n v="39.17"/>
    <n v="327"/>
    <n v="46.4"/>
    <n v="7.04"/>
    <n v="99.57"/>
    <n v="6.67"/>
    <n v="132.9"/>
    <n v="86.64"/>
    <n v="92.69"/>
    <x v="0"/>
    <n v="0"/>
    <x v="0"/>
    <n v="0"/>
    <x v="0"/>
    <x v="0"/>
  </r>
  <r>
    <s v="B000728"/>
    <x v="2"/>
    <x v="2"/>
    <d v="2024-12-31T00:00:00"/>
    <x v="0"/>
    <s v="Team A"/>
    <n v="22.08"/>
    <n v="44.71"/>
    <n v="305"/>
    <n v="40.9"/>
    <n v="7.88"/>
    <n v="99.53"/>
    <n v="6.69"/>
    <n v="111.6"/>
    <n v="86.4"/>
    <n v="96.17"/>
    <x v="1"/>
    <n v="1"/>
    <x v="0"/>
    <n v="0"/>
    <x v="0"/>
    <x v="0"/>
  </r>
  <r>
    <s v="B001544"/>
    <x v="2"/>
    <x v="1"/>
    <d v="2024-04-24T00:00:00"/>
    <x v="0"/>
    <s v="Team C"/>
    <n v="22.63"/>
    <n v="49.93"/>
    <n v="378"/>
    <n v="44.5"/>
    <n v="6.8"/>
    <n v="98.83"/>
    <n v="6.88"/>
    <n v="113.8"/>
    <n v="89.61"/>
    <n v="96.17"/>
    <x v="0"/>
    <n v="0"/>
    <x v="0"/>
    <n v="0"/>
    <x v="0"/>
    <x v="0"/>
  </r>
  <r>
    <s v="B000848"/>
    <x v="0"/>
    <x v="0"/>
    <d v="2025-02-24T00:00:00"/>
    <x v="1"/>
    <s v="Team D"/>
    <n v="22.11"/>
    <n v="41.88"/>
    <n v="332"/>
    <n v="41.3"/>
    <n v="7.05"/>
    <n v="98.92"/>
    <n v="6.87"/>
    <n v="148.30000000000001"/>
    <n v="89.34"/>
    <n v="92.7"/>
    <x v="0"/>
    <n v="0"/>
    <x v="0"/>
    <n v="0"/>
    <x v="0"/>
    <x v="0"/>
  </r>
  <r>
    <s v="B000862"/>
    <x v="0"/>
    <x v="2"/>
    <d v="2024-08-04T00:00:00"/>
    <x v="0"/>
    <s v="Team B"/>
    <n v="23.71"/>
    <n v="37.299999999999997"/>
    <n v="315"/>
    <n v="22.6"/>
    <n v="5.77"/>
    <n v="99.55"/>
    <n v="6.55"/>
    <n v="92.4"/>
    <n v="90.83"/>
    <n v="92.7"/>
    <x v="0"/>
    <n v="0"/>
    <x v="0"/>
    <n v="0"/>
    <x v="0"/>
    <x v="0"/>
  </r>
  <r>
    <s v="B002658"/>
    <x v="0"/>
    <x v="0"/>
    <d v="2024-05-10T00:00:00"/>
    <x v="0"/>
    <s v="Team B"/>
    <n v="21.96"/>
    <n v="52.48"/>
    <n v="358"/>
    <n v="37"/>
    <n v="6.77"/>
    <n v="99.23"/>
    <n v="6.62"/>
    <n v="129.19999999999999"/>
    <n v="86.87"/>
    <n v="92.7"/>
    <x v="0"/>
    <n v="0"/>
    <x v="0"/>
    <n v="0"/>
    <x v="0"/>
    <x v="0"/>
  </r>
  <r>
    <s v="B000939"/>
    <x v="3"/>
    <x v="1"/>
    <d v="2024-10-15T00:00:00"/>
    <x v="0"/>
    <s v="Team D"/>
    <n v="20.85"/>
    <n v="43.91"/>
    <n v="310"/>
    <n v="46.1"/>
    <n v="6.39"/>
    <m/>
    <n v="6.89"/>
    <n v="132.9"/>
    <n v="86.45"/>
    <n v="96.16"/>
    <x v="0"/>
    <n v="0"/>
    <x v="1"/>
    <n v="1"/>
    <x v="3"/>
    <x v="1"/>
  </r>
  <r>
    <s v="B000151"/>
    <x v="3"/>
    <x v="2"/>
    <d v="2025-11-07T00:00:00"/>
    <x v="1"/>
    <s v="Team A"/>
    <n v="19.91"/>
    <n v="47.75"/>
    <n v="286"/>
    <n v="45.6"/>
    <n v="7.66"/>
    <n v="98.94"/>
    <n v="6.88"/>
    <n v="136.80000000000001"/>
    <n v="86.47"/>
    <n v="96.15"/>
    <x v="0"/>
    <n v="0"/>
    <x v="0"/>
    <n v="0"/>
    <x v="0"/>
    <x v="0"/>
  </r>
  <r>
    <s v="B000595"/>
    <x v="2"/>
    <x v="2"/>
    <d v="2025-10-11T00:00:00"/>
    <x v="1"/>
    <s v="Team D"/>
    <n v="22.67"/>
    <n v="39.83"/>
    <n v="342"/>
    <n v="44.2"/>
    <n v="7.08"/>
    <n v="98.96"/>
    <n v="6.79"/>
    <n v="135.30000000000001"/>
    <n v="85.85"/>
    <n v="96.15"/>
    <x v="0"/>
    <n v="0"/>
    <x v="0"/>
    <n v="0"/>
    <x v="0"/>
    <x v="0"/>
  </r>
  <r>
    <s v="B001063"/>
    <x v="2"/>
    <x v="2"/>
    <d v="2025-05-20T00:00:00"/>
    <x v="1"/>
    <s v="Team B"/>
    <n v="21.58"/>
    <n v="42.61"/>
    <n v="318"/>
    <n v="37.9"/>
    <n v="7.02"/>
    <n v="99.15"/>
    <n v="6.59"/>
    <n v="141.9"/>
    <n v="87.67"/>
    <n v="96.15"/>
    <x v="0"/>
    <n v="0"/>
    <x v="0"/>
    <n v="0"/>
    <x v="0"/>
    <x v="0"/>
  </r>
  <r>
    <s v="B002774"/>
    <x v="2"/>
    <x v="1"/>
    <d v="2024-02-04T00:00:00"/>
    <x v="0"/>
    <s v="Team C"/>
    <n v="21.12"/>
    <n v="40.18"/>
    <n v="347"/>
    <n v="40.799999999999997"/>
    <n v="7.93"/>
    <n v="99.45"/>
    <n v="6.8"/>
    <m/>
    <n v="90.37"/>
    <n v="96.15"/>
    <x v="0"/>
    <n v="0"/>
    <x v="0"/>
    <n v="0"/>
    <x v="0"/>
    <x v="0"/>
  </r>
  <r>
    <s v="B002922"/>
    <x v="2"/>
    <x v="2"/>
    <d v="2024-06-27T00:00:00"/>
    <x v="0"/>
    <s v="Team B"/>
    <n v="20.91"/>
    <n v="39.21"/>
    <n v="337"/>
    <n v="40.700000000000003"/>
    <n v="7.58"/>
    <n v="99.61"/>
    <n v="6.77"/>
    <n v="121"/>
    <n v="85.29"/>
    <n v="96.15"/>
    <x v="0"/>
    <n v="0"/>
    <x v="0"/>
    <n v="0"/>
    <x v="0"/>
    <x v="0"/>
  </r>
  <r>
    <s v="B002755"/>
    <x v="3"/>
    <x v="2"/>
    <d v="2024-02-05T00:00:00"/>
    <x v="0"/>
    <s v="Team D"/>
    <n v="22.22"/>
    <n v="46.4"/>
    <n v="357"/>
    <n v="45.5"/>
    <n v="7.12"/>
    <m/>
    <n v="7.12"/>
    <n v="136.9"/>
    <n v="89.4"/>
    <n v="96.14"/>
    <x v="0"/>
    <n v="0"/>
    <x v="0"/>
    <n v="0"/>
    <x v="0"/>
    <x v="0"/>
  </r>
  <r>
    <s v="B000117"/>
    <x v="0"/>
    <x v="2"/>
    <d v="2025-03-28T00:00:00"/>
    <x v="1"/>
    <s v="Team A"/>
    <n v="23.25"/>
    <n v="41.31"/>
    <n v="371"/>
    <n v="28.2"/>
    <n v="6.61"/>
    <n v="99.49"/>
    <n v="6.74"/>
    <n v="112"/>
    <n v="91.02"/>
    <n v="92.71"/>
    <x v="0"/>
    <n v="0"/>
    <x v="0"/>
    <n v="0"/>
    <x v="0"/>
    <x v="0"/>
  </r>
  <r>
    <s v="B000140"/>
    <x v="2"/>
    <x v="1"/>
    <d v="2025-12-14T00:00:00"/>
    <x v="1"/>
    <s v="Team A"/>
    <n v="21.48"/>
    <n v="37.15"/>
    <n v="311"/>
    <n v="39.700000000000003"/>
    <n v="6.53"/>
    <n v="99.37"/>
    <n v="6.72"/>
    <n v="99.1"/>
    <n v="91.33"/>
    <n v="96.13"/>
    <x v="0"/>
    <n v="0"/>
    <x v="0"/>
    <n v="0"/>
    <x v="0"/>
    <x v="0"/>
  </r>
  <r>
    <s v="B000267"/>
    <x v="1"/>
    <x v="2"/>
    <d v="2025-04-01T00:00:00"/>
    <x v="1"/>
    <s v="Team B"/>
    <n v="22.99"/>
    <n v="44.66"/>
    <n v="319"/>
    <n v="48.4"/>
    <n v="7.19"/>
    <n v="98.41"/>
    <n v="6.96"/>
    <n v="138.5"/>
    <n v="84.01"/>
    <n v="96.13"/>
    <x v="0"/>
    <n v="0"/>
    <x v="0"/>
    <n v="0"/>
    <x v="0"/>
    <x v="0"/>
  </r>
  <r>
    <s v="B000822"/>
    <x v="0"/>
    <x v="1"/>
    <d v="2025-12-20T00:00:00"/>
    <x v="1"/>
    <s v="Team A"/>
    <n v="23"/>
    <n v="39.46"/>
    <n v="364"/>
    <n v="28.2"/>
    <n v="6.03"/>
    <n v="98.82"/>
    <n v="6.6"/>
    <n v="123.1"/>
    <n v="93.07"/>
    <n v="92.71"/>
    <x v="0"/>
    <n v="0"/>
    <x v="0"/>
    <n v="0"/>
    <x v="0"/>
    <x v="0"/>
  </r>
  <r>
    <s v="B002429"/>
    <x v="0"/>
    <x v="0"/>
    <d v="2024-10-09T00:00:00"/>
    <x v="0"/>
    <s v="Team C"/>
    <n v="21.81"/>
    <n v="44.26"/>
    <n v="348"/>
    <n v="41.5"/>
    <n v="6.99"/>
    <n v="99.33"/>
    <n v="6.81"/>
    <n v="154.1"/>
    <n v="84.43"/>
    <n v="92.72"/>
    <x v="0"/>
    <n v="0"/>
    <x v="0"/>
    <n v="0"/>
    <x v="0"/>
    <x v="0"/>
  </r>
  <r>
    <s v="B002062"/>
    <x v="2"/>
    <x v="2"/>
    <d v="2025-04-14T00:00:00"/>
    <x v="1"/>
    <s v="Team A"/>
    <n v="23.8"/>
    <n v="44.29"/>
    <n v="349"/>
    <n v="41.7"/>
    <n v="6.89"/>
    <n v="99.29"/>
    <n v="6.75"/>
    <n v="125.2"/>
    <n v="84.77"/>
    <n v="96.13"/>
    <x v="0"/>
    <n v="0"/>
    <x v="0"/>
    <n v="0"/>
    <x v="0"/>
    <x v="0"/>
  </r>
  <r>
    <s v="B000920"/>
    <x v="0"/>
    <x v="1"/>
    <d v="2025-11-18T00:00:00"/>
    <x v="1"/>
    <s v="Team C"/>
    <n v="22.25"/>
    <n v="39.6"/>
    <n v="309"/>
    <n v="33.700000000000003"/>
    <n v="6.28"/>
    <m/>
    <n v="6.6"/>
    <n v="120.1"/>
    <n v="88.8"/>
    <n v="92.75"/>
    <x v="0"/>
    <n v="0"/>
    <x v="0"/>
    <n v="0"/>
    <x v="0"/>
    <x v="0"/>
  </r>
  <r>
    <s v="B001088"/>
    <x v="0"/>
    <x v="1"/>
    <d v="2024-11-30T00:00:00"/>
    <x v="0"/>
    <s v="Team C"/>
    <n v="20.95"/>
    <n v="49.39"/>
    <n v="352"/>
    <n v="35.700000000000003"/>
    <n v="5.95"/>
    <n v="98.9"/>
    <n v="6.82"/>
    <n v="118"/>
    <n v="88.16"/>
    <n v="92.77"/>
    <x v="0"/>
    <n v="0"/>
    <x v="0"/>
    <n v="0"/>
    <x v="0"/>
    <x v="0"/>
  </r>
  <r>
    <s v="B002930"/>
    <x v="0"/>
    <x v="2"/>
    <d v="2024-09-26T00:00:00"/>
    <x v="0"/>
    <s v="Team D"/>
    <n v="22.71"/>
    <n v="45.79"/>
    <n v="370"/>
    <n v="39.5"/>
    <n v="6.79"/>
    <n v="99.66"/>
    <n v="6.95"/>
    <n v="114.3"/>
    <n v="87.87"/>
    <n v="92.78"/>
    <x v="0"/>
    <n v="0"/>
    <x v="0"/>
    <n v="0"/>
    <x v="0"/>
    <x v="0"/>
  </r>
  <r>
    <s v="B000012"/>
    <x v="3"/>
    <x v="0"/>
    <d v="2025-06-21T00:00:00"/>
    <x v="1"/>
    <s v="Team B"/>
    <n v="22.41"/>
    <n v="38.590000000000003"/>
    <n v="289"/>
    <n v="46.6"/>
    <n v="8.06"/>
    <n v="99.39"/>
    <n v="6.95"/>
    <n v="128.30000000000001"/>
    <n v="87.71"/>
    <n v="96.11"/>
    <x v="0"/>
    <n v="0"/>
    <x v="0"/>
    <n v="0"/>
    <x v="0"/>
    <x v="0"/>
  </r>
  <r>
    <s v="B001677"/>
    <x v="0"/>
    <x v="2"/>
    <d v="2024-03-10T00:00:00"/>
    <x v="0"/>
    <s v="Team B"/>
    <n v="23.02"/>
    <n v="40.11"/>
    <n v="322"/>
    <n v="42.3"/>
    <n v="7.3"/>
    <n v="99.73"/>
    <n v="6.62"/>
    <n v="116.5"/>
    <n v="87.9"/>
    <n v="92.79"/>
    <x v="0"/>
    <n v="0"/>
    <x v="0"/>
    <n v="0"/>
    <x v="0"/>
    <x v="0"/>
  </r>
  <r>
    <s v="B000292"/>
    <x v="2"/>
    <x v="0"/>
    <d v="2024-07-04T00:00:00"/>
    <x v="0"/>
    <s v="Team C"/>
    <n v="21.8"/>
    <n v="38.71"/>
    <n v="280"/>
    <n v="46.3"/>
    <n v="7.78"/>
    <n v="98.92"/>
    <n v="6.77"/>
    <n v="131.9"/>
    <n v="87.32"/>
    <n v="96.08"/>
    <x v="0"/>
    <n v="0"/>
    <x v="0"/>
    <n v="0"/>
    <x v="0"/>
    <x v="0"/>
  </r>
  <r>
    <s v="B001334"/>
    <x v="3"/>
    <x v="1"/>
    <d v="2025-05-18T00:00:00"/>
    <x v="1"/>
    <s v="Team D"/>
    <n v="22.4"/>
    <n v="42.5"/>
    <n v="272"/>
    <n v="42.3"/>
    <n v="7.2"/>
    <n v="99.67"/>
    <n v="7.13"/>
    <n v="131.1"/>
    <n v="89.99"/>
    <n v="96.08"/>
    <x v="0"/>
    <n v="0"/>
    <x v="0"/>
    <n v="0"/>
    <x v="0"/>
    <x v="0"/>
  </r>
  <r>
    <s v="B002591"/>
    <x v="0"/>
    <x v="1"/>
    <d v="2024-10-02T00:00:00"/>
    <x v="0"/>
    <s v="Team C"/>
    <n v="21.86"/>
    <n v="41.97"/>
    <n v="315"/>
    <n v="43.2"/>
    <n v="7.59"/>
    <n v="99.51"/>
    <n v="6.84"/>
    <n v="122.2"/>
    <n v="87.82"/>
    <n v="92.79"/>
    <x v="0"/>
    <n v="0"/>
    <x v="0"/>
    <n v="0"/>
    <x v="0"/>
    <x v="0"/>
  </r>
  <r>
    <s v="B001820"/>
    <x v="0"/>
    <x v="1"/>
    <d v="2025-05-12T00:00:00"/>
    <x v="1"/>
    <s v="Team B"/>
    <n v="22.42"/>
    <n v="43.99"/>
    <n v="346"/>
    <n v="44"/>
    <n v="7.6"/>
    <n v="99.2"/>
    <n v="6.6"/>
    <n v="128"/>
    <n v="86.43"/>
    <n v="92.82"/>
    <x v="0"/>
    <n v="0"/>
    <x v="0"/>
    <n v="0"/>
    <x v="0"/>
    <x v="0"/>
  </r>
  <r>
    <s v="B001292"/>
    <x v="0"/>
    <x v="2"/>
    <d v="2025-03-02T00:00:00"/>
    <x v="1"/>
    <s v="Team A"/>
    <n v="22.34"/>
    <n v="41.65"/>
    <n v="365"/>
    <n v="31"/>
    <n v="7.69"/>
    <n v="99.22"/>
    <n v="6.69"/>
    <n v="116.8"/>
    <n v="93.08"/>
    <n v="92.83"/>
    <x v="0"/>
    <n v="0"/>
    <x v="0"/>
    <n v="0"/>
    <x v="0"/>
    <x v="0"/>
  </r>
  <r>
    <s v="B002991"/>
    <x v="3"/>
    <x v="2"/>
    <d v="2025-08-24T00:00:00"/>
    <x v="1"/>
    <s v="Team C"/>
    <n v="22.8"/>
    <n v="35.75"/>
    <n v="300"/>
    <n v="41.7"/>
    <n v="6.77"/>
    <n v="99.3"/>
    <n v="6.65"/>
    <n v="121.3"/>
    <n v="91.78"/>
    <n v="96.06"/>
    <x v="0"/>
    <n v="0"/>
    <x v="0"/>
    <n v="0"/>
    <x v="0"/>
    <x v="0"/>
  </r>
  <r>
    <s v="B002302"/>
    <x v="0"/>
    <x v="1"/>
    <d v="2024-08-23T00:00:00"/>
    <x v="0"/>
    <s v="Team C"/>
    <n v="22.22"/>
    <n v="32.24"/>
    <n v="328"/>
    <n v="46.9"/>
    <n v="5.99"/>
    <n v="99.38"/>
    <n v="6.47"/>
    <n v="120.8"/>
    <n v="89.78"/>
    <n v="92.84"/>
    <x v="0"/>
    <n v="0"/>
    <x v="0"/>
    <n v="0"/>
    <x v="0"/>
    <x v="0"/>
  </r>
  <r>
    <s v="B001428"/>
    <x v="2"/>
    <x v="2"/>
    <d v="2025-03-19T00:00:00"/>
    <x v="1"/>
    <s v="Team C"/>
    <n v="20.62"/>
    <n v="39.94"/>
    <n v="344"/>
    <n v="39.799999999999997"/>
    <n v="6.57"/>
    <n v="100.06"/>
    <n v="6.64"/>
    <n v="107.8"/>
    <n v="85.81"/>
    <n v="96.05"/>
    <x v="0"/>
    <n v="0"/>
    <x v="0"/>
    <n v="0"/>
    <x v="0"/>
    <x v="0"/>
  </r>
  <r>
    <s v="B000837"/>
    <x v="0"/>
    <x v="0"/>
    <d v="2025-08-19T00:00:00"/>
    <x v="1"/>
    <s v="Team A"/>
    <n v="20.46"/>
    <n v="45.76"/>
    <n v="344"/>
    <n v="41.6"/>
    <n v="7.09"/>
    <n v="99.17"/>
    <n v="6.73"/>
    <n v="113"/>
    <n v="89.94"/>
    <n v="92.85"/>
    <x v="0"/>
    <n v="0"/>
    <x v="0"/>
    <n v="0"/>
    <x v="0"/>
    <x v="0"/>
  </r>
  <r>
    <s v="B000511"/>
    <x v="2"/>
    <x v="0"/>
    <d v="2024-02-03T00:00:00"/>
    <x v="0"/>
    <s v="Team C"/>
    <n v="21.91"/>
    <n v="42.67"/>
    <n v="317"/>
    <n v="44.9"/>
    <n v="7.16"/>
    <n v="99.39"/>
    <n v="6.63"/>
    <n v="138.1"/>
    <n v="85.33"/>
    <n v="96.04"/>
    <x v="0"/>
    <n v="0"/>
    <x v="0"/>
    <n v="0"/>
    <x v="0"/>
    <x v="0"/>
  </r>
  <r>
    <s v="B001165"/>
    <x v="2"/>
    <x v="1"/>
    <d v="2024-08-15T00:00:00"/>
    <x v="0"/>
    <s v="Team C"/>
    <n v="19.920000000000002"/>
    <n v="38"/>
    <n v="312"/>
    <n v="46.6"/>
    <n v="7.64"/>
    <n v="99.34"/>
    <n v="6.58"/>
    <n v="118.4"/>
    <n v="85.09"/>
    <n v="96.04"/>
    <x v="0"/>
    <n v="0"/>
    <x v="0"/>
    <n v="0"/>
    <x v="0"/>
    <x v="0"/>
  </r>
  <r>
    <s v="B002343"/>
    <x v="0"/>
    <x v="0"/>
    <d v="2024-01-28T00:00:00"/>
    <x v="0"/>
    <s v="Team B"/>
    <n v="22.19"/>
    <n v="40.24"/>
    <n v="344"/>
    <n v="42.9"/>
    <n v="5.86"/>
    <n v="99.07"/>
    <n v="6.64"/>
    <n v="125.4"/>
    <n v="86.71"/>
    <n v="92.85"/>
    <x v="0"/>
    <n v="0"/>
    <x v="0"/>
    <n v="0"/>
    <x v="0"/>
    <x v="0"/>
  </r>
  <r>
    <s v="B001202"/>
    <x v="0"/>
    <x v="0"/>
    <d v="2024-05-25T00:00:00"/>
    <x v="0"/>
    <s v="Team A"/>
    <n v="21.12"/>
    <n v="50.57"/>
    <n v="361"/>
    <n v="33.799999999999997"/>
    <n v="6.63"/>
    <n v="99.15"/>
    <m/>
    <n v="123.4"/>
    <n v="90.98"/>
    <n v="92.86"/>
    <x v="0"/>
    <n v="0"/>
    <x v="0"/>
    <n v="0"/>
    <x v="0"/>
    <x v="0"/>
  </r>
  <r>
    <s v="B000698"/>
    <x v="0"/>
    <x v="2"/>
    <d v="2024-06-06T00:00:00"/>
    <x v="0"/>
    <s v="Team B"/>
    <n v="21.78"/>
    <n v="36.700000000000003"/>
    <n v="304"/>
    <n v="31.5"/>
    <n v="6.97"/>
    <n v="99.58"/>
    <n v="6.7"/>
    <n v="114.7"/>
    <n v="88.58"/>
    <n v="92.87"/>
    <x v="0"/>
    <n v="0"/>
    <x v="0"/>
    <n v="0"/>
    <x v="0"/>
    <x v="0"/>
  </r>
  <r>
    <s v="B001940"/>
    <x v="2"/>
    <x v="2"/>
    <d v="2024-09-20T00:00:00"/>
    <x v="0"/>
    <s v="Team C"/>
    <n v="21.15"/>
    <n v="42.15"/>
    <n v="341"/>
    <n v="41.2"/>
    <n v="7.67"/>
    <n v="99.89"/>
    <n v="6.96"/>
    <n v="122.3"/>
    <n v="88.05"/>
    <n v="96.03"/>
    <x v="0"/>
    <n v="0"/>
    <x v="1"/>
    <n v="1"/>
    <x v="4"/>
    <x v="1"/>
  </r>
  <r>
    <s v="B002553"/>
    <x v="0"/>
    <x v="1"/>
    <d v="2025-01-05T00:00:00"/>
    <x v="1"/>
    <s v="Team A"/>
    <n v="21.47"/>
    <n v="42.3"/>
    <n v="329"/>
    <n v="39.799999999999997"/>
    <n v="6.31"/>
    <n v="99.32"/>
    <n v="6.74"/>
    <n v="118.2"/>
    <n v="87.01"/>
    <n v="92.87"/>
    <x v="0"/>
    <n v="0"/>
    <x v="0"/>
    <n v="0"/>
    <x v="0"/>
    <x v="0"/>
  </r>
  <r>
    <s v="B001996"/>
    <x v="0"/>
    <x v="2"/>
    <d v="2025-10-30T00:00:00"/>
    <x v="1"/>
    <s v="Team B"/>
    <n v="20.6"/>
    <n v="41.36"/>
    <n v="324"/>
    <n v="30.8"/>
    <n v="6.13"/>
    <n v="99.19"/>
    <n v="6.53"/>
    <n v="104"/>
    <n v="90.84"/>
    <n v="92.88"/>
    <x v="0"/>
    <n v="0"/>
    <x v="0"/>
    <n v="0"/>
    <x v="0"/>
    <x v="0"/>
  </r>
  <r>
    <s v="B002608"/>
    <x v="2"/>
    <x v="1"/>
    <d v="2024-06-04T00:00:00"/>
    <x v="0"/>
    <s v="Team B"/>
    <n v="21.63"/>
    <n v="42.68"/>
    <n v="314"/>
    <n v="42"/>
    <n v="7.3"/>
    <n v="99.69"/>
    <n v="6.87"/>
    <n v="128.69999999999999"/>
    <n v="88.72"/>
    <n v="96.01"/>
    <x v="0"/>
    <n v="0"/>
    <x v="0"/>
    <n v="0"/>
    <x v="0"/>
    <x v="0"/>
  </r>
  <r>
    <s v="B000112"/>
    <x v="2"/>
    <x v="2"/>
    <d v="2025-11-03T00:00:00"/>
    <x v="1"/>
    <s v="Team A"/>
    <n v="20.85"/>
    <n v="42.51"/>
    <n v="299"/>
    <n v="44.7"/>
    <n v="6.86"/>
    <n v="98.9"/>
    <n v="6.78"/>
    <n v="124.8"/>
    <n v="83.65"/>
    <n v="96"/>
    <x v="0"/>
    <n v="0"/>
    <x v="0"/>
    <n v="0"/>
    <x v="0"/>
    <x v="0"/>
  </r>
  <r>
    <s v="B001953"/>
    <x v="0"/>
    <x v="2"/>
    <d v="2025-01-09T00:00:00"/>
    <x v="1"/>
    <s v="Team C"/>
    <n v="22.69"/>
    <n v="43.95"/>
    <n v="366"/>
    <n v="36"/>
    <n v="5.82"/>
    <n v="99.82"/>
    <n v="6.91"/>
    <n v="118.7"/>
    <n v="88.93"/>
    <n v="92.89"/>
    <x v="0"/>
    <n v="0"/>
    <x v="0"/>
    <n v="0"/>
    <x v="0"/>
    <x v="0"/>
  </r>
  <r>
    <s v="B001054"/>
    <x v="2"/>
    <x v="1"/>
    <d v="2024-10-09T00:00:00"/>
    <x v="0"/>
    <s v="Team B"/>
    <n v="22.4"/>
    <n v="33.92"/>
    <n v="352"/>
    <n v="42.2"/>
    <n v="6.98"/>
    <n v="99.34"/>
    <n v="6.72"/>
    <n v="143.69999999999999"/>
    <n v="84.38"/>
    <n v="96"/>
    <x v="0"/>
    <n v="0"/>
    <x v="0"/>
    <n v="0"/>
    <x v="0"/>
    <x v="0"/>
  </r>
  <r>
    <s v="B002318"/>
    <x v="0"/>
    <x v="0"/>
    <d v="2025-02-16T00:00:00"/>
    <x v="1"/>
    <s v="Team A"/>
    <n v="22.41"/>
    <n v="44.99"/>
    <n v="323"/>
    <n v="36.4"/>
    <n v="7.27"/>
    <n v="98.96"/>
    <n v="6.88"/>
    <n v="127.1"/>
    <n v="88.39"/>
    <n v="92.91"/>
    <x v="0"/>
    <n v="0"/>
    <x v="0"/>
    <n v="0"/>
    <x v="0"/>
    <x v="0"/>
  </r>
  <r>
    <s v="B000638"/>
    <x v="0"/>
    <x v="2"/>
    <d v="2025-12-12T00:00:00"/>
    <x v="1"/>
    <s v="Team B"/>
    <n v="22.49"/>
    <n v="44.66"/>
    <n v="368"/>
    <n v="26.4"/>
    <n v="5.8"/>
    <n v="99.18"/>
    <n v="6.79"/>
    <n v="104.3"/>
    <n v="88.88"/>
    <n v="92.92"/>
    <x v="0"/>
    <n v="0"/>
    <x v="0"/>
    <n v="0"/>
    <x v="0"/>
    <x v="0"/>
  </r>
  <r>
    <s v="B000923"/>
    <x v="0"/>
    <x v="1"/>
    <d v="2024-07-28T00:00:00"/>
    <x v="0"/>
    <s v="Team A"/>
    <n v="21.57"/>
    <n v="41.9"/>
    <n v="373"/>
    <n v="45.6"/>
    <n v="7.01"/>
    <n v="99.28"/>
    <n v="6.66"/>
    <n v="139.19999999999999"/>
    <n v="87.19"/>
    <n v="92.92"/>
    <x v="0"/>
    <n v="0"/>
    <x v="0"/>
    <n v="0"/>
    <x v="0"/>
    <x v="0"/>
  </r>
  <r>
    <s v="B002809"/>
    <x v="2"/>
    <x v="2"/>
    <d v="2024-09-02T00:00:00"/>
    <x v="0"/>
    <s v="Team A"/>
    <n v="22.73"/>
    <n v="43.92"/>
    <n v="323"/>
    <n v="45.8"/>
    <n v="7.06"/>
    <n v="98.63"/>
    <n v="6.96"/>
    <n v="140.1"/>
    <n v="85.29"/>
    <n v="95.98"/>
    <x v="0"/>
    <n v="0"/>
    <x v="0"/>
    <n v="0"/>
    <x v="0"/>
    <x v="0"/>
  </r>
  <r>
    <s v="B000201"/>
    <x v="0"/>
    <x v="0"/>
    <d v="2024-01-27T00:00:00"/>
    <x v="0"/>
    <s v="Team C"/>
    <n v="23.05"/>
    <n v="42.27"/>
    <n v="359"/>
    <n v="45.1"/>
    <n v="7.1"/>
    <n v="98.59"/>
    <n v="6.64"/>
    <n v="137.19999999999999"/>
    <n v="83.98"/>
    <n v="92.95"/>
    <x v="0"/>
    <n v="0"/>
    <x v="0"/>
    <n v="0"/>
    <x v="0"/>
    <x v="0"/>
  </r>
  <r>
    <s v="B000772"/>
    <x v="0"/>
    <x v="0"/>
    <d v="2024-09-19T00:00:00"/>
    <x v="0"/>
    <s v="Team D"/>
    <n v="22.36"/>
    <n v="47.27"/>
    <n v="316"/>
    <n v="32.1"/>
    <n v="6.23"/>
    <n v="99.35"/>
    <n v="6.7"/>
    <n v="118.5"/>
    <n v="93.51"/>
    <n v="92.98"/>
    <x v="0"/>
    <n v="0"/>
    <x v="0"/>
    <n v="0"/>
    <x v="0"/>
    <x v="0"/>
  </r>
  <r>
    <s v="B001525"/>
    <x v="0"/>
    <x v="0"/>
    <d v="2025-07-02T00:00:00"/>
    <x v="1"/>
    <s v="Team C"/>
    <n v="21.75"/>
    <n v="43.88"/>
    <n v="373"/>
    <n v="44"/>
    <n v="6.39"/>
    <n v="99.44"/>
    <n v="6.86"/>
    <n v="132.6"/>
    <n v="91.47"/>
    <n v="92.98"/>
    <x v="0"/>
    <n v="0"/>
    <x v="0"/>
    <n v="0"/>
    <x v="0"/>
    <x v="0"/>
  </r>
  <r>
    <s v="B002857"/>
    <x v="0"/>
    <x v="1"/>
    <d v="2025-08-26T00:00:00"/>
    <x v="1"/>
    <s v="Team B"/>
    <n v="22.52"/>
    <n v="41.72"/>
    <n v="336"/>
    <n v="35.1"/>
    <n v="7.68"/>
    <n v="98.92"/>
    <n v="6.57"/>
    <n v="111.2"/>
    <n v="88.41"/>
    <n v="92.98"/>
    <x v="0"/>
    <n v="0"/>
    <x v="0"/>
    <n v="0"/>
    <x v="0"/>
    <x v="0"/>
  </r>
  <r>
    <s v="B000049"/>
    <x v="0"/>
    <x v="0"/>
    <d v="2024-08-01T00:00:00"/>
    <x v="0"/>
    <s v="Team A"/>
    <n v="21.37"/>
    <n v="36.18"/>
    <n v="323"/>
    <n v="33.1"/>
    <n v="7.18"/>
    <n v="98.78"/>
    <n v="6.62"/>
    <n v="115.2"/>
    <n v="89.85"/>
    <n v="92.99"/>
    <x v="0"/>
    <n v="0"/>
    <x v="0"/>
    <n v="0"/>
    <x v="0"/>
    <x v="0"/>
  </r>
  <r>
    <s v="B002113"/>
    <x v="2"/>
    <x v="0"/>
    <d v="2024-09-12T00:00:00"/>
    <x v="0"/>
    <s v="Team B"/>
    <n v="21.4"/>
    <n v="45.62"/>
    <n v="357"/>
    <n v="45.3"/>
    <n v="7.27"/>
    <n v="98.53"/>
    <n v="6.97"/>
    <n v="122.6"/>
    <n v="85.2"/>
    <n v="95.96"/>
    <x v="0"/>
    <n v="0"/>
    <x v="0"/>
    <n v="0"/>
    <x v="0"/>
    <x v="0"/>
  </r>
  <r>
    <s v="B000644"/>
    <x v="2"/>
    <x v="2"/>
    <d v="2025-02-26T00:00:00"/>
    <x v="1"/>
    <s v="Team B"/>
    <m/>
    <n v="35.869999999999997"/>
    <n v="326"/>
    <n v="43"/>
    <n v="7.58"/>
    <n v="99.04"/>
    <n v="6.81"/>
    <n v="141.30000000000001"/>
    <n v="86.52"/>
    <n v="95.95"/>
    <x v="0"/>
    <n v="0"/>
    <x v="0"/>
    <n v="0"/>
    <x v="0"/>
    <x v="0"/>
  </r>
  <r>
    <s v="B000816"/>
    <x v="3"/>
    <x v="1"/>
    <d v="2025-08-28T00:00:00"/>
    <x v="1"/>
    <s v="Team A"/>
    <n v="22.35"/>
    <n v="44.89"/>
    <n v="302"/>
    <n v="44.8"/>
    <n v="7.67"/>
    <n v="99.37"/>
    <n v="6.85"/>
    <n v="130.1"/>
    <n v="84.32"/>
    <n v="95.95"/>
    <x v="0"/>
    <n v="0"/>
    <x v="0"/>
    <n v="0"/>
    <x v="0"/>
    <x v="0"/>
  </r>
  <r>
    <s v="B002550"/>
    <x v="1"/>
    <x v="1"/>
    <d v="2025-05-08T00:00:00"/>
    <x v="1"/>
    <s v="Team C"/>
    <n v="21.71"/>
    <n v="47.29"/>
    <n v="311"/>
    <n v="44.2"/>
    <n v="7.24"/>
    <n v="99.1"/>
    <n v="6.98"/>
    <n v="123.5"/>
    <n v="86.31"/>
    <n v="95.95"/>
    <x v="0"/>
    <n v="0"/>
    <x v="0"/>
    <n v="0"/>
    <x v="0"/>
    <x v="0"/>
  </r>
  <r>
    <s v="B000677"/>
    <x v="3"/>
    <x v="2"/>
    <d v="2024-09-03T00:00:00"/>
    <x v="0"/>
    <s v="Team B"/>
    <n v="21.66"/>
    <n v="40.68"/>
    <n v="303"/>
    <n v="49"/>
    <n v="7"/>
    <n v="99.62"/>
    <n v="6.83"/>
    <n v="133.69999999999999"/>
    <n v="85.03"/>
    <n v="95.94"/>
    <x v="0"/>
    <n v="0"/>
    <x v="0"/>
    <n v="0"/>
    <x v="0"/>
    <x v="0"/>
  </r>
  <r>
    <s v="B001247"/>
    <x v="0"/>
    <x v="0"/>
    <d v="2025-10-09T00:00:00"/>
    <x v="1"/>
    <s v="Team A"/>
    <n v="21.71"/>
    <n v="34.380000000000003"/>
    <n v="324"/>
    <n v="50.4"/>
    <n v="8.02"/>
    <n v="99.37"/>
    <n v="6.43"/>
    <n v="119.6"/>
    <n v="88.66"/>
    <n v="93.01"/>
    <x v="0"/>
    <n v="0"/>
    <x v="0"/>
    <n v="0"/>
    <x v="0"/>
    <x v="0"/>
  </r>
  <r>
    <s v="B002836"/>
    <x v="0"/>
    <x v="2"/>
    <d v="2024-06-09T00:00:00"/>
    <x v="0"/>
    <s v="Team D"/>
    <n v="21.72"/>
    <n v="47.92"/>
    <n v="311"/>
    <n v="25.6"/>
    <n v="5.39"/>
    <n v="99.01"/>
    <n v="6.61"/>
    <n v="124.5"/>
    <n v="93.01"/>
    <n v="93.01"/>
    <x v="0"/>
    <n v="0"/>
    <x v="0"/>
    <n v="0"/>
    <x v="0"/>
    <x v="0"/>
  </r>
  <r>
    <s v="B002362"/>
    <x v="2"/>
    <x v="2"/>
    <d v="2024-04-09T00:00:00"/>
    <x v="0"/>
    <s v="Team B"/>
    <n v="22.81"/>
    <n v="25.88"/>
    <n v="341"/>
    <n v="43.8"/>
    <n v="7.42"/>
    <n v="99.47"/>
    <n v="6.59"/>
    <n v="127.3"/>
    <n v="86.37"/>
    <n v="95.93"/>
    <x v="0"/>
    <n v="0"/>
    <x v="1"/>
    <n v="1"/>
    <x v="1"/>
    <x v="2"/>
  </r>
  <r>
    <s v="B002714"/>
    <x v="2"/>
    <x v="0"/>
    <d v="2025-10-06T00:00:00"/>
    <x v="1"/>
    <s v="Team C"/>
    <n v="21.38"/>
    <n v="33.81"/>
    <n v="329"/>
    <n v="50"/>
    <n v="6.94"/>
    <n v="99.36"/>
    <n v="6.65"/>
    <n v="144.30000000000001"/>
    <n v="82.78"/>
    <n v="95.92"/>
    <x v="0"/>
    <n v="0"/>
    <x v="0"/>
    <n v="0"/>
    <x v="0"/>
    <x v="0"/>
  </r>
  <r>
    <s v="B000795"/>
    <x v="2"/>
    <x v="1"/>
    <d v="2024-05-13T00:00:00"/>
    <x v="0"/>
    <s v="Team B"/>
    <n v="22.43"/>
    <n v="44.29"/>
    <n v="313"/>
    <n v="37.799999999999997"/>
    <n v="7.93"/>
    <n v="98.69"/>
    <n v="6.87"/>
    <n v="128.1"/>
    <n v="90.56"/>
    <n v="95.91"/>
    <x v="0"/>
    <n v="0"/>
    <x v="0"/>
    <n v="0"/>
    <x v="0"/>
    <x v="0"/>
  </r>
  <r>
    <s v="B002432"/>
    <x v="0"/>
    <x v="1"/>
    <d v="2024-01-20T00:00:00"/>
    <x v="0"/>
    <s v="Team A"/>
    <n v="23.42"/>
    <n v="47.38"/>
    <n v="363"/>
    <n v="32.4"/>
    <n v="5.85"/>
    <n v="98.98"/>
    <n v="6.73"/>
    <n v="116.1"/>
    <n v="87.94"/>
    <n v="93.02"/>
    <x v="0"/>
    <n v="0"/>
    <x v="1"/>
    <n v="1"/>
    <x v="3"/>
    <x v="2"/>
  </r>
  <r>
    <s v="B002466"/>
    <x v="0"/>
    <x v="0"/>
    <d v="2024-10-03T00:00:00"/>
    <x v="0"/>
    <s v="Team A"/>
    <n v="22.8"/>
    <n v="35.869999999999997"/>
    <n v="348"/>
    <n v="31.5"/>
    <n v="6.89"/>
    <n v="99.62"/>
    <n v="6.58"/>
    <n v="115.3"/>
    <n v="88.4"/>
    <n v="93.02"/>
    <x v="0"/>
    <n v="0"/>
    <x v="0"/>
    <n v="0"/>
    <x v="0"/>
    <x v="0"/>
  </r>
  <r>
    <s v="B001493"/>
    <x v="0"/>
    <x v="0"/>
    <d v="2024-12-19T00:00:00"/>
    <x v="0"/>
    <s v="Team B"/>
    <n v="22.06"/>
    <n v="37.22"/>
    <n v="334"/>
    <n v="25.1"/>
    <n v="7.08"/>
    <n v="98.85"/>
    <n v="6.53"/>
    <n v="113.8"/>
    <n v="93.05"/>
    <n v="93.04"/>
    <x v="0"/>
    <n v="0"/>
    <x v="1"/>
    <n v="1"/>
    <x v="4"/>
    <x v="1"/>
  </r>
  <r>
    <s v="B000163"/>
    <x v="2"/>
    <x v="2"/>
    <d v="2025-05-14T00:00:00"/>
    <x v="1"/>
    <s v="Team A"/>
    <n v="20.99"/>
    <n v="44.07"/>
    <n v="314"/>
    <n v="51.9"/>
    <n v="6.96"/>
    <n v="98.93"/>
    <n v="6.86"/>
    <n v="130.30000000000001"/>
    <n v="88.47"/>
    <n v="95.9"/>
    <x v="0"/>
    <n v="0"/>
    <x v="0"/>
    <n v="0"/>
    <x v="0"/>
    <x v="0"/>
  </r>
  <r>
    <s v="B001843"/>
    <x v="2"/>
    <x v="2"/>
    <d v="2024-01-12T00:00:00"/>
    <x v="0"/>
    <s v="Team A"/>
    <n v="21.83"/>
    <n v="42.07"/>
    <n v="297"/>
    <n v="35.200000000000003"/>
    <n v="6.53"/>
    <n v="99.41"/>
    <n v="6.95"/>
    <n v="112.2"/>
    <n v="89.56"/>
    <n v="95.9"/>
    <x v="0"/>
    <n v="0"/>
    <x v="0"/>
    <n v="0"/>
    <x v="0"/>
    <x v="0"/>
  </r>
  <r>
    <s v="B001903"/>
    <x v="3"/>
    <x v="2"/>
    <d v="2025-03-09T00:00:00"/>
    <x v="1"/>
    <s v="Team C"/>
    <n v="22.34"/>
    <n v="35.590000000000003"/>
    <n v="303"/>
    <n v="41.1"/>
    <n v="7.57"/>
    <n v="99.09"/>
    <n v="6.77"/>
    <m/>
    <n v="87.46"/>
    <n v="95.9"/>
    <x v="0"/>
    <n v="0"/>
    <x v="0"/>
    <n v="0"/>
    <x v="0"/>
    <x v="0"/>
  </r>
  <r>
    <s v="B001980"/>
    <x v="2"/>
    <x v="0"/>
    <d v="2025-06-02T00:00:00"/>
    <x v="1"/>
    <s v="Team A"/>
    <n v="22.26"/>
    <n v="41.44"/>
    <n v="285"/>
    <n v="49.1"/>
    <n v="8.06"/>
    <n v="98.62"/>
    <n v="6.79"/>
    <n v="116.8"/>
    <n v="85.43"/>
    <n v="95.9"/>
    <x v="0"/>
    <n v="0"/>
    <x v="0"/>
    <n v="0"/>
    <x v="0"/>
    <x v="0"/>
  </r>
  <r>
    <s v="B002405"/>
    <x v="3"/>
    <x v="1"/>
    <d v="2024-12-29T00:00:00"/>
    <x v="0"/>
    <s v="Team D"/>
    <n v="21.47"/>
    <n v="47.39"/>
    <n v="324"/>
    <n v="44.5"/>
    <n v="6.52"/>
    <n v="98.73"/>
    <n v="6.98"/>
    <n v="133.4"/>
    <n v="88.84"/>
    <n v="95.9"/>
    <x v="0"/>
    <n v="0"/>
    <x v="0"/>
    <n v="0"/>
    <x v="0"/>
    <x v="0"/>
  </r>
  <r>
    <s v="B001694"/>
    <x v="0"/>
    <x v="0"/>
    <d v="2025-04-03T00:00:00"/>
    <x v="1"/>
    <s v="Team A"/>
    <n v="21.91"/>
    <n v="37.72"/>
    <n v="341"/>
    <n v="43.9"/>
    <n v="7.26"/>
    <n v="99.4"/>
    <n v="6.45"/>
    <n v="145"/>
    <n v="82.18"/>
    <n v="93.04"/>
    <x v="0"/>
    <n v="0"/>
    <x v="0"/>
    <n v="0"/>
    <x v="0"/>
    <x v="0"/>
  </r>
  <r>
    <s v="B000775"/>
    <x v="2"/>
    <x v="0"/>
    <d v="2024-09-22T00:00:00"/>
    <x v="0"/>
    <s v="Team A"/>
    <n v="21.06"/>
    <n v="36.020000000000003"/>
    <n v="294"/>
    <n v="37.6"/>
    <n v="7.12"/>
    <n v="99.2"/>
    <n v="6.76"/>
    <n v="123.5"/>
    <n v="91.18"/>
    <n v="95.89"/>
    <x v="1"/>
    <n v="1"/>
    <x v="0"/>
    <n v="0"/>
    <x v="0"/>
    <x v="0"/>
  </r>
  <r>
    <s v="B001097"/>
    <x v="2"/>
    <x v="1"/>
    <d v="2024-08-04T00:00:00"/>
    <x v="0"/>
    <s v="Team A"/>
    <n v="21.57"/>
    <n v="38.82"/>
    <n v="301"/>
    <n v="44.1"/>
    <n v="6.42"/>
    <n v="99.09"/>
    <n v="6.8"/>
    <n v="127.7"/>
    <n v="92.48"/>
    <n v="95.89"/>
    <x v="0"/>
    <n v="0"/>
    <x v="0"/>
    <n v="0"/>
    <x v="0"/>
    <x v="0"/>
  </r>
  <r>
    <s v="B001729"/>
    <x v="2"/>
    <x v="1"/>
    <d v="2024-10-04T00:00:00"/>
    <x v="0"/>
    <s v="Team B"/>
    <n v="21.11"/>
    <n v="46.27"/>
    <n v="302"/>
    <n v="34.799999999999997"/>
    <n v="7.41"/>
    <n v="99.71"/>
    <n v="6.82"/>
    <n v="116.5"/>
    <n v="91.5"/>
    <n v="95.89"/>
    <x v="0"/>
    <n v="0"/>
    <x v="0"/>
    <n v="0"/>
    <x v="0"/>
    <x v="0"/>
  </r>
  <r>
    <s v="B000495"/>
    <x v="3"/>
    <x v="2"/>
    <d v="2025-09-19T00:00:00"/>
    <x v="1"/>
    <s v="Team C"/>
    <n v="22.86"/>
    <n v="33.43"/>
    <n v="306"/>
    <n v="44.8"/>
    <n v="7.87"/>
    <n v="98.97"/>
    <n v="6.88"/>
    <n v="138.1"/>
    <n v="83.85"/>
    <n v="95.88"/>
    <x v="0"/>
    <n v="0"/>
    <x v="0"/>
    <n v="0"/>
    <x v="0"/>
    <x v="0"/>
  </r>
  <r>
    <s v="B002010"/>
    <x v="0"/>
    <x v="1"/>
    <d v="2025-05-12T00:00:00"/>
    <x v="1"/>
    <s v="Team D"/>
    <n v="23.35"/>
    <n v="34.21"/>
    <n v="342"/>
    <n v="32.1"/>
    <n v="5.85"/>
    <n v="99.49"/>
    <n v="6.31"/>
    <n v="130.5"/>
    <n v="90.73"/>
    <n v="93.04"/>
    <x v="0"/>
    <n v="0"/>
    <x v="0"/>
    <n v="0"/>
    <x v="0"/>
    <x v="0"/>
  </r>
  <r>
    <s v="B002297"/>
    <x v="0"/>
    <x v="0"/>
    <d v="2024-10-30T00:00:00"/>
    <x v="0"/>
    <s v="Team B"/>
    <n v="22.01"/>
    <n v="43.67"/>
    <n v="356"/>
    <n v="43.4"/>
    <n v="8.02"/>
    <n v="99.3"/>
    <n v="6.69"/>
    <n v="101.5"/>
    <n v="87.02"/>
    <n v="93.04"/>
    <x v="0"/>
    <n v="0"/>
    <x v="1"/>
    <n v="1"/>
    <x v="5"/>
    <x v="1"/>
  </r>
  <r>
    <s v="B001700"/>
    <x v="0"/>
    <x v="0"/>
    <d v="2024-02-07T00:00:00"/>
    <x v="0"/>
    <s v="Team D"/>
    <n v="22.19"/>
    <n v="42.22"/>
    <n v="323"/>
    <n v="41.2"/>
    <n v="7.18"/>
    <n v="99.26"/>
    <n v="6.68"/>
    <n v="130.9"/>
    <n v="84.15"/>
    <n v="93.05"/>
    <x v="0"/>
    <n v="0"/>
    <x v="0"/>
    <n v="0"/>
    <x v="0"/>
    <x v="0"/>
  </r>
  <r>
    <s v="B002611"/>
    <x v="3"/>
    <x v="2"/>
    <d v="2024-05-27T00:00:00"/>
    <x v="0"/>
    <s v="Team D"/>
    <n v="21.03"/>
    <n v="51.34"/>
    <n v="350"/>
    <n v="44.8"/>
    <n v="7.18"/>
    <n v="98.76"/>
    <n v="7.04"/>
    <n v="122.1"/>
    <n v="88.67"/>
    <n v="95.88"/>
    <x v="0"/>
    <n v="0"/>
    <x v="0"/>
    <n v="0"/>
    <x v="0"/>
    <x v="0"/>
  </r>
  <r>
    <s v="B002823"/>
    <x v="2"/>
    <x v="0"/>
    <d v="2024-07-14T00:00:00"/>
    <x v="0"/>
    <s v="Team B"/>
    <n v="23.39"/>
    <n v="36.54"/>
    <n v="337"/>
    <n v="42.7"/>
    <n v="8.49"/>
    <n v="98.63"/>
    <n v="6.72"/>
    <n v="137.19999999999999"/>
    <n v="87.47"/>
    <n v="95.88"/>
    <x v="0"/>
    <n v="0"/>
    <x v="0"/>
    <n v="0"/>
    <x v="0"/>
    <x v="0"/>
  </r>
  <r>
    <s v="B001114"/>
    <x v="3"/>
    <x v="1"/>
    <d v="2025-02-25T00:00:00"/>
    <x v="1"/>
    <s v="Team D"/>
    <m/>
    <n v="35.15"/>
    <n v="327"/>
    <n v="45.2"/>
    <n v="7.61"/>
    <m/>
    <n v="6.86"/>
    <n v="116.9"/>
    <n v="89.58"/>
    <n v="95.87"/>
    <x v="0"/>
    <n v="0"/>
    <x v="0"/>
    <n v="0"/>
    <x v="0"/>
    <x v="0"/>
  </r>
  <r>
    <s v="B002196"/>
    <x v="3"/>
    <x v="0"/>
    <d v="2025-04-19T00:00:00"/>
    <x v="1"/>
    <s v="Team B"/>
    <n v="23.18"/>
    <n v="37.729999999999997"/>
    <n v="319"/>
    <n v="41.1"/>
    <n v="7.51"/>
    <n v="99.42"/>
    <n v="6.72"/>
    <n v="124.5"/>
    <n v="85.99"/>
    <n v="95.87"/>
    <x v="0"/>
    <n v="0"/>
    <x v="0"/>
    <n v="0"/>
    <x v="0"/>
    <x v="0"/>
  </r>
  <r>
    <s v="B001884"/>
    <x v="0"/>
    <x v="1"/>
    <d v="2024-08-12T00:00:00"/>
    <x v="0"/>
    <s v="Team B"/>
    <n v="23.03"/>
    <n v="44.56"/>
    <n v="281"/>
    <n v="41.2"/>
    <n v="7.2"/>
    <n v="98.75"/>
    <n v="6.63"/>
    <n v="113.1"/>
    <n v="89.41"/>
    <n v="93.05"/>
    <x v="0"/>
    <n v="0"/>
    <x v="0"/>
    <n v="0"/>
    <x v="0"/>
    <x v="0"/>
  </r>
  <r>
    <s v="B002490"/>
    <x v="0"/>
    <x v="0"/>
    <d v="2025-02-18T00:00:00"/>
    <x v="1"/>
    <s v="Team B"/>
    <n v="23.5"/>
    <n v="39.03"/>
    <n v="323"/>
    <n v="41.2"/>
    <n v="7.28"/>
    <n v="99.26"/>
    <n v="6.85"/>
    <n v="127.5"/>
    <n v="87.25"/>
    <n v="93.06"/>
    <x v="0"/>
    <n v="0"/>
    <x v="0"/>
    <n v="0"/>
    <x v="0"/>
    <x v="0"/>
  </r>
  <r>
    <s v="B000338"/>
    <x v="0"/>
    <x v="0"/>
    <d v="2025-04-07T00:00:00"/>
    <x v="1"/>
    <s v="Team B"/>
    <n v="22.48"/>
    <n v="43.71"/>
    <n v="332"/>
    <n v="33.700000000000003"/>
    <n v="6.06"/>
    <n v="99.06"/>
    <n v="6.69"/>
    <n v="106.6"/>
    <n v="89.15"/>
    <n v="93.1"/>
    <x v="0"/>
    <n v="0"/>
    <x v="0"/>
    <n v="0"/>
    <x v="0"/>
    <x v="0"/>
  </r>
  <r>
    <s v="B000875"/>
    <x v="0"/>
    <x v="0"/>
    <d v="2025-07-19T00:00:00"/>
    <x v="1"/>
    <s v="Team D"/>
    <n v="22.09"/>
    <n v="41.57"/>
    <n v="345"/>
    <n v="38.9"/>
    <n v="7.2"/>
    <n v="98.99"/>
    <n v="6.67"/>
    <n v="120.8"/>
    <n v="89"/>
    <n v="93.1"/>
    <x v="0"/>
    <n v="0"/>
    <x v="0"/>
    <n v="0"/>
    <x v="0"/>
    <x v="0"/>
  </r>
  <r>
    <s v="B001304"/>
    <x v="2"/>
    <x v="1"/>
    <d v="2025-01-15T00:00:00"/>
    <x v="1"/>
    <s v="Team D"/>
    <n v="21.62"/>
    <n v="43.82"/>
    <n v="320"/>
    <n v="38.200000000000003"/>
    <n v="6.84"/>
    <n v="98.65"/>
    <n v="6.6"/>
    <n v="126.9"/>
    <n v="91.22"/>
    <n v="95.84"/>
    <x v="0"/>
    <n v="0"/>
    <x v="0"/>
    <n v="0"/>
    <x v="0"/>
    <x v="0"/>
  </r>
  <r>
    <s v="B002981"/>
    <x v="0"/>
    <x v="1"/>
    <d v="2024-04-26T00:00:00"/>
    <x v="0"/>
    <s v="Team A"/>
    <n v="22.33"/>
    <n v="43.03"/>
    <n v="372"/>
    <n v="33.200000000000003"/>
    <n v="6.97"/>
    <n v="99.37"/>
    <n v="6.66"/>
    <n v="118.8"/>
    <n v="90.06"/>
    <n v="93.1"/>
    <x v="0"/>
    <n v="0"/>
    <x v="0"/>
    <n v="0"/>
    <x v="0"/>
    <x v="0"/>
  </r>
  <r>
    <s v="B000991"/>
    <x v="0"/>
    <x v="0"/>
    <d v="2024-03-28T00:00:00"/>
    <x v="0"/>
    <s v="Team A"/>
    <n v="22.41"/>
    <n v="47.48"/>
    <n v="365"/>
    <n v="27.6"/>
    <n v="6.28"/>
    <n v="98.84"/>
    <n v="6.75"/>
    <n v="116.5"/>
    <n v="89.85"/>
    <n v="93.11"/>
    <x v="0"/>
    <n v="0"/>
    <x v="0"/>
    <n v="0"/>
    <x v="0"/>
    <x v="0"/>
  </r>
  <r>
    <s v="B002965"/>
    <x v="2"/>
    <x v="0"/>
    <d v="2024-08-25T00:00:00"/>
    <x v="0"/>
    <s v="Team A"/>
    <n v="22.67"/>
    <n v="37.43"/>
    <n v="332"/>
    <n v="37.6"/>
    <n v="6.84"/>
    <n v="99.1"/>
    <n v="6.62"/>
    <n v="141.1"/>
    <n v="88.39"/>
    <n v="95.84"/>
    <x v="0"/>
    <n v="0"/>
    <x v="0"/>
    <n v="0"/>
    <x v="0"/>
    <x v="0"/>
  </r>
  <r>
    <s v="B000814"/>
    <x v="0"/>
    <x v="2"/>
    <d v="2025-03-28T00:00:00"/>
    <x v="1"/>
    <s v="Team D"/>
    <n v="22.58"/>
    <n v="46.99"/>
    <n v="362"/>
    <n v="42"/>
    <n v="7.83"/>
    <n v="98.92"/>
    <n v="6.71"/>
    <n v="134.69999999999999"/>
    <n v="88.61"/>
    <n v="93.13"/>
    <x v="0"/>
    <n v="0"/>
    <x v="1"/>
    <n v="1"/>
    <x v="3"/>
    <x v="1"/>
  </r>
  <r>
    <s v="B001897"/>
    <x v="0"/>
    <x v="2"/>
    <d v="2024-08-04T00:00:00"/>
    <x v="0"/>
    <s v="Team D"/>
    <n v="21.41"/>
    <n v="44.24"/>
    <n v="296"/>
    <n v="44.2"/>
    <n v="6.98"/>
    <n v="98.69"/>
    <n v="6.82"/>
    <n v="119.4"/>
    <n v="89.27"/>
    <n v="93.14"/>
    <x v="0"/>
    <n v="0"/>
    <x v="0"/>
    <n v="0"/>
    <x v="0"/>
    <x v="0"/>
  </r>
  <r>
    <s v="B000376"/>
    <x v="2"/>
    <x v="1"/>
    <d v="2025-05-07T00:00:00"/>
    <x v="1"/>
    <s v="Team B"/>
    <n v="22.35"/>
    <n v="38.9"/>
    <n v="310"/>
    <n v="45.4"/>
    <n v="6.47"/>
    <n v="98.76"/>
    <n v="6.93"/>
    <n v="124"/>
    <n v="87.46"/>
    <n v="95.83"/>
    <x v="0"/>
    <n v="0"/>
    <x v="0"/>
    <n v="0"/>
    <x v="0"/>
    <x v="0"/>
  </r>
  <r>
    <s v="B001211"/>
    <x v="0"/>
    <x v="0"/>
    <d v="2024-12-30T00:00:00"/>
    <x v="0"/>
    <s v="Team A"/>
    <n v="22.63"/>
    <n v="46.96"/>
    <n v="316"/>
    <n v="48.5"/>
    <n v="7.3"/>
    <n v="99.1"/>
    <n v="6.62"/>
    <n v="115.8"/>
    <n v="88"/>
    <n v="93.15"/>
    <x v="0"/>
    <n v="0"/>
    <x v="0"/>
    <n v="0"/>
    <x v="0"/>
    <x v="0"/>
  </r>
  <r>
    <s v="B002450"/>
    <x v="0"/>
    <x v="1"/>
    <d v="2025-01-05T00:00:00"/>
    <x v="1"/>
    <s v="Team C"/>
    <n v="22.61"/>
    <n v="39.79"/>
    <n v="359"/>
    <n v="38.799999999999997"/>
    <n v="7.28"/>
    <n v="99.07"/>
    <n v="6.64"/>
    <n v="108.5"/>
    <n v="94.1"/>
    <n v="93.15"/>
    <x v="0"/>
    <n v="0"/>
    <x v="0"/>
    <n v="0"/>
    <x v="0"/>
    <x v="0"/>
  </r>
  <r>
    <s v="B002566"/>
    <x v="1"/>
    <x v="2"/>
    <d v="2025-12-01T00:00:00"/>
    <x v="1"/>
    <s v="Team A"/>
    <n v="21.99"/>
    <n v="45.75"/>
    <n v="321"/>
    <n v="47.3"/>
    <n v="7.22"/>
    <m/>
    <n v="7.02"/>
    <n v="139.69999999999999"/>
    <n v="88.53"/>
    <n v="95.83"/>
    <x v="0"/>
    <n v="0"/>
    <x v="0"/>
    <n v="0"/>
    <x v="0"/>
    <x v="0"/>
  </r>
  <r>
    <s v="B001901"/>
    <x v="0"/>
    <x v="1"/>
    <d v="2025-12-22T00:00:00"/>
    <x v="1"/>
    <s v="Team D"/>
    <n v="23.44"/>
    <n v="42.71"/>
    <n v="315"/>
    <n v="34.4"/>
    <n v="6.52"/>
    <n v="98.99"/>
    <n v="6.68"/>
    <n v="125"/>
    <n v="90.19"/>
    <n v="93.17"/>
    <x v="0"/>
    <n v="0"/>
    <x v="0"/>
    <n v="0"/>
    <x v="0"/>
    <x v="0"/>
  </r>
  <r>
    <s v="B002894"/>
    <x v="0"/>
    <x v="0"/>
    <d v="2024-02-08T00:00:00"/>
    <x v="0"/>
    <s v="Team C"/>
    <n v="22.55"/>
    <n v="45.39"/>
    <n v="325"/>
    <n v="45.9"/>
    <n v="7.03"/>
    <n v="98.84"/>
    <n v="6.98"/>
    <n v="131.80000000000001"/>
    <n v="84.78"/>
    <n v="93.17"/>
    <x v="0"/>
    <n v="0"/>
    <x v="0"/>
    <n v="0"/>
    <x v="0"/>
    <x v="0"/>
  </r>
  <r>
    <s v="B001029"/>
    <x v="0"/>
    <x v="1"/>
    <d v="2024-06-11T00:00:00"/>
    <x v="0"/>
    <s v="Team A"/>
    <n v="22.29"/>
    <n v="40.25"/>
    <n v="340"/>
    <n v="34.299999999999997"/>
    <n v="6.92"/>
    <m/>
    <n v="6.77"/>
    <n v="107.1"/>
    <n v="90.05"/>
    <n v="93.18"/>
    <x v="0"/>
    <n v="0"/>
    <x v="0"/>
    <n v="0"/>
    <x v="0"/>
    <x v="0"/>
  </r>
  <r>
    <s v="B002273"/>
    <x v="0"/>
    <x v="0"/>
    <d v="2025-04-19T00:00:00"/>
    <x v="1"/>
    <s v="Team C"/>
    <n v="24.77"/>
    <n v="49.48"/>
    <n v="334"/>
    <n v="40.700000000000003"/>
    <n v="6.13"/>
    <n v="98.71"/>
    <n v="6.89"/>
    <n v="128.4"/>
    <n v="88.2"/>
    <n v="93.18"/>
    <x v="0"/>
    <n v="0"/>
    <x v="0"/>
    <n v="0"/>
    <x v="0"/>
    <x v="0"/>
  </r>
  <r>
    <s v="B001726"/>
    <x v="2"/>
    <x v="2"/>
    <d v="2024-12-20T00:00:00"/>
    <x v="0"/>
    <s v="Team A"/>
    <n v="20.48"/>
    <n v="30.78"/>
    <n v="299"/>
    <n v="45.8"/>
    <n v="6.74"/>
    <n v="99.7"/>
    <n v="6.69"/>
    <n v="118.7"/>
    <n v="87.21"/>
    <n v="95.81"/>
    <x v="0"/>
    <n v="0"/>
    <x v="0"/>
    <n v="0"/>
    <x v="0"/>
    <x v="0"/>
  </r>
  <r>
    <s v="B000930"/>
    <x v="0"/>
    <x v="0"/>
    <d v="2024-04-27T00:00:00"/>
    <x v="0"/>
    <s v="Team C"/>
    <n v="22.54"/>
    <n v="40.57"/>
    <n v="357"/>
    <n v="27"/>
    <n v="6.72"/>
    <n v="98.75"/>
    <n v="6.76"/>
    <n v="102.1"/>
    <n v="91.41"/>
    <n v="93.2"/>
    <x v="0"/>
    <n v="0"/>
    <x v="0"/>
    <n v="0"/>
    <x v="0"/>
    <x v="0"/>
  </r>
  <r>
    <s v="B002804"/>
    <x v="0"/>
    <x v="1"/>
    <d v="2025-10-20T00:00:00"/>
    <x v="1"/>
    <s v="Team B"/>
    <n v="21.86"/>
    <n v="36.19"/>
    <n v="301"/>
    <n v="38.200000000000003"/>
    <n v="6.13"/>
    <n v="99.5"/>
    <n v="6.72"/>
    <m/>
    <n v="88.67"/>
    <n v="93.21"/>
    <x v="1"/>
    <n v="1"/>
    <x v="0"/>
    <n v="0"/>
    <x v="0"/>
    <x v="0"/>
  </r>
  <r>
    <s v="B000976"/>
    <x v="0"/>
    <x v="2"/>
    <d v="2025-11-23T00:00:00"/>
    <x v="1"/>
    <s v="Team C"/>
    <n v="21.59"/>
    <n v="44.66"/>
    <n v="341"/>
    <n v="45.5"/>
    <n v="6.87"/>
    <n v="99.72"/>
    <n v="6.61"/>
    <n v="120.5"/>
    <n v="87.76"/>
    <n v="93.22"/>
    <x v="0"/>
    <n v="0"/>
    <x v="0"/>
    <n v="0"/>
    <x v="0"/>
    <x v="0"/>
  </r>
  <r>
    <s v="B001215"/>
    <x v="2"/>
    <x v="1"/>
    <d v="2025-11-27T00:00:00"/>
    <x v="1"/>
    <s v="Team A"/>
    <n v="22.62"/>
    <n v="46.43"/>
    <n v="325"/>
    <n v="42.7"/>
    <n v="6.79"/>
    <n v="99.39"/>
    <n v="6.88"/>
    <n v="122.4"/>
    <n v="87.42"/>
    <n v="95.8"/>
    <x v="0"/>
    <n v="0"/>
    <x v="0"/>
    <n v="0"/>
    <x v="0"/>
    <x v="0"/>
  </r>
  <r>
    <s v="B001899"/>
    <x v="2"/>
    <x v="0"/>
    <d v="2024-08-27T00:00:00"/>
    <x v="0"/>
    <s v="Team D"/>
    <n v="21.09"/>
    <n v="46.89"/>
    <n v="349"/>
    <n v="42.5"/>
    <n v="8.0399999999999991"/>
    <n v="98.95"/>
    <n v="7.02"/>
    <n v="121.9"/>
    <n v="91.16"/>
    <n v="95.8"/>
    <x v="0"/>
    <n v="0"/>
    <x v="0"/>
    <n v="0"/>
    <x v="0"/>
    <x v="0"/>
  </r>
  <r>
    <s v="B001174"/>
    <x v="0"/>
    <x v="2"/>
    <d v="2025-11-17T00:00:00"/>
    <x v="1"/>
    <s v="Team A"/>
    <n v="23.31"/>
    <n v="35.29"/>
    <n v="342"/>
    <n v="48.5"/>
    <n v="6.67"/>
    <n v="99.39"/>
    <n v="6.7"/>
    <n v="119"/>
    <n v="86.96"/>
    <n v="93.23"/>
    <x v="0"/>
    <n v="0"/>
    <x v="0"/>
    <n v="0"/>
    <x v="0"/>
    <x v="0"/>
  </r>
  <r>
    <s v="B000812"/>
    <x v="2"/>
    <x v="2"/>
    <d v="2024-05-17T00:00:00"/>
    <x v="0"/>
    <s v="Team C"/>
    <n v="22.49"/>
    <n v="34.799999999999997"/>
    <n v="310"/>
    <n v="48.4"/>
    <n v="7.94"/>
    <n v="99.43"/>
    <n v="6.3"/>
    <n v="116.8"/>
    <n v="84.4"/>
    <n v="95.79"/>
    <x v="0"/>
    <n v="0"/>
    <x v="0"/>
    <n v="0"/>
    <x v="0"/>
    <x v="0"/>
  </r>
  <r>
    <s v="B002293"/>
    <x v="0"/>
    <x v="0"/>
    <d v="2025-04-08T00:00:00"/>
    <x v="1"/>
    <s v="Team A"/>
    <n v="22.18"/>
    <n v="45.67"/>
    <n v="356"/>
    <n v="42.8"/>
    <n v="7.16"/>
    <n v="99.31"/>
    <n v="6.73"/>
    <n v="127.6"/>
    <n v="88.34"/>
    <n v="93.23"/>
    <x v="0"/>
    <n v="0"/>
    <x v="0"/>
    <n v="0"/>
    <x v="0"/>
    <x v="0"/>
  </r>
  <r>
    <s v="B001978"/>
    <x v="3"/>
    <x v="2"/>
    <d v="2025-08-07T00:00:00"/>
    <x v="1"/>
    <s v="Team A"/>
    <n v="22.49"/>
    <n v="49.79"/>
    <n v="326"/>
    <n v="47.7"/>
    <n v="6.21"/>
    <n v="99.17"/>
    <n v="6.9"/>
    <n v="121.1"/>
    <n v="86.08"/>
    <n v="95.78"/>
    <x v="0"/>
    <n v="0"/>
    <x v="1"/>
    <n v="1"/>
    <x v="2"/>
    <x v="1"/>
  </r>
  <r>
    <s v="B002133"/>
    <x v="3"/>
    <x v="2"/>
    <d v="2025-05-07T00:00:00"/>
    <x v="1"/>
    <s v="Team D"/>
    <n v="21.55"/>
    <n v="45.81"/>
    <n v="310"/>
    <n v="44.7"/>
    <n v="7.04"/>
    <n v="98.33"/>
    <n v="6.84"/>
    <n v="132.30000000000001"/>
    <n v="83.98"/>
    <n v="95.78"/>
    <x v="0"/>
    <n v="0"/>
    <x v="0"/>
    <n v="0"/>
    <x v="0"/>
    <x v="0"/>
  </r>
  <r>
    <s v="B002254"/>
    <x v="0"/>
    <x v="0"/>
    <d v="2024-08-09T00:00:00"/>
    <x v="0"/>
    <s v="Team B"/>
    <n v="22.68"/>
    <n v="38.97"/>
    <n v="323"/>
    <n v="44"/>
    <n v="7.76"/>
    <n v="99.58"/>
    <n v="6.43"/>
    <n v="125.2"/>
    <n v="85.87"/>
    <n v="93.24"/>
    <x v="0"/>
    <n v="0"/>
    <x v="0"/>
    <n v="0"/>
    <x v="0"/>
    <x v="0"/>
  </r>
  <r>
    <s v="B001342"/>
    <x v="3"/>
    <x v="2"/>
    <d v="2025-12-06T00:00:00"/>
    <x v="1"/>
    <s v="Team B"/>
    <n v="21.74"/>
    <n v="47.08"/>
    <n v="307"/>
    <n v="42.6"/>
    <n v="7.13"/>
    <n v="98.7"/>
    <n v="7.13"/>
    <n v="136.80000000000001"/>
    <n v="86.49"/>
    <n v="95.77"/>
    <x v="0"/>
    <n v="0"/>
    <x v="0"/>
    <n v="0"/>
    <x v="0"/>
    <x v="0"/>
  </r>
  <r>
    <s v="B002257"/>
    <x v="3"/>
    <x v="1"/>
    <d v="2024-07-05T00:00:00"/>
    <x v="0"/>
    <s v="Team D"/>
    <n v="21.8"/>
    <n v="42.72"/>
    <n v="313"/>
    <n v="44.7"/>
    <n v="6.49"/>
    <n v="98.63"/>
    <n v="6.63"/>
    <n v="113.7"/>
    <n v="88.89"/>
    <n v="95.77"/>
    <x v="0"/>
    <n v="0"/>
    <x v="0"/>
    <n v="0"/>
    <x v="0"/>
    <x v="0"/>
  </r>
  <r>
    <s v="B000484"/>
    <x v="1"/>
    <x v="1"/>
    <d v="2024-11-30T00:00:00"/>
    <x v="0"/>
    <s v="Team A"/>
    <n v="21.82"/>
    <n v="46.36"/>
    <n v="279"/>
    <n v="47.5"/>
    <n v="7.5"/>
    <n v="98.76"/>
    <n v="7.07"/>
    <n v="150.30000000000001"/>
    <n v="90.43"/>
    <n v="95.76"/>
    <x v="0"/>
    <n v="0"/>
    <x v="0"/>
    <n v="0"/>
    <x v="0"/>
    <x v="0"/>
  </r>
  <r>
    <s v="B000735"/>
    <x v="2"/>
    <x v="2"/>
    <d v="2025-10-25T00:00:00"/>
    <x v="1"/>
    <s v="Team A"/>
    <n v="21.83"/>
    <n v="40.64"/>
    <n v="320"/>
    <n v="45.1"/>
    <n v="6.84"/>
    <n v="99.55"/>
    <n v="6.84"/>
    <n v="131.19999999999999"/>
    <n v="85.93"/>
    <n v="95.76"/>
    <x v="0"/>
    <n v="0"/>
    <x v="0"/>
    <n v="0"/>
    <x v="0"/>
    <x v="0"/>
  </r>
  <r>
    <s v="B001932"/>
    <x v="0"/>
    <x v="1"/>
    <d v="2025-01-03T00:00:00"/>
    <x v="1"/>
    <s v="Team C"/>
    <n v="23.37"/>
    <n v="44.08"/>
    <n v="348"/>
    <n v="31.6"/>
    <n v="6.04"/>
    <n v="98.7"/>
    <n v="6.87"/>
    <n v="112.4"/>
    <n v="87.69"/>
    <n v="93.26"/>
    <x v="0"/>
    <n v="0"/>
    <x v="0"/>
    <n v="0"/>
    <x v="0"/>
    <x v="0"/>
  </r>
  <r>
    <s v="B001386"/>
    <x v="2"/>
    <x v="0"/>
    <d v="2024-03-24T00:00:00"/>
    <x v="0"/>
    <s v="Team D"/>
    <n v="20.420000000000002"/>
    <n v="36.950000000000003"/>
    <n v="326"/>
    <n v="43.5"/>
    <n v="7.5"/>
    <n v="99.38"/>
    <n v="6.71"/>
    <n v="136.5"/>
    <n v="88.26"/>
    <n v="95.76"/>
    <x v="0"/>
    <n v="0"/>
    <x v="0"/>
    <n v="0"/>
    <x v="0"/>
    <x v="0"/>
  </r>
  <r>
    <s v="B002642"/>
    <x v="0"/>
    <x v="0"/>
    <d v="2024-10-07T00:00:00"/>
    <x v="0"/>
    <s v="Team A"/>
    <n v="22.75"/>
    <n v="42.36"/>
    <n v="352"/>
    <n v="41.1"/>
    <n v="6.61"/>
    <n v="99.46"/>
    <n v="6.62"/>
    <n v="115.4"/>
    <n v="87.17"/>
    <n v="93.26"/>
    <x v="0"/>
    <n v="0"/>
    <x v="0"/>
    <n v="0"/>
    <x v="0"/>
    <x v="0"/>
  </r>
  <r>
    <s v="B001410"/>
    <x v="0"/>
    <x v="2"/>
    <d v="2024-08-07T00:00:00"/>
    <x v="0"/>
    <s v="Team B"/>
    <n v="21.83"/>
    <n v="38.19"/>
    <n v="358"/>
    <n v="29.7"/>
    <n v="6.38"/>
    <n v="99.66"/>
    <n v="6.55"/>
    <n v="117.3"/>
    <n v="88.23"/>
    <n v="93.28"/>
    <x v="0"/>
    <n v="0"/>
    <x v="0"/>
    <n v="0"/>
    <x v="0"/>
    <x v="0"/>
  </r>
  <r>
    <s v="B001420"/>
    <x v="3"/>
    <x v="1"/>
    <d v="2025-12-03T00:00:00"/>
    <x v="1"/>
    <s v="Team A"/>
    <n v="21.68"/>
    <n v="39.72"/>
    <n v="307"/>
    <n v="44.5"/>
    <n v="7.42"/>
    <n v="98.85"/>
    <n v="6.87"/>
    <n v="132.1"/>
    <n v="84.56"/>
    <n v="95.75"/>
    <x v="0"/>
    <n v="0"/>
    <x v="0"/>
    <n v="0"/>
    <x v="0"/>
    <x v="0"/>
  </r>
  <r>
    <s v="B001673"/>
    <x v="0"/>
    <x v="2"/>
    <d v="2024-08-06T00:00:00"/>
    <x v="0"/>
    <s v="Team B"/>
    <n v="23.28"/>
    <n v="50.93"/>
    <n v="337"/>
    <n v="32.5"/>
    <n v="6.48"/>
    <n v="98.86"/>
    <n v="6.57"/>
    <n v="117.6"/>
    <m/>
    <n v="93.28"/>
    <x v="0"/>
    <n v="0"/>
    <x v="0"/>
    <n v="0"/>
    <x v="0"/>
    <x v="0"/>
  </r>
  <r>
    <s v="B000023"/>
    <x v="3"/>
    <x v="1"/>
    <d v="2025-05-27T00:00:00"/>
    <x v="1"/>
    <s v="Team D"/>
    <n v="22.12"/>
    <n v="45.62"/>
    <n v="288"/>
    <n v="44.7"/>
    <n v="7.87"/>
    <n v="99.16"/>
    <n v="6.92"/>
    <n v="126.3"/>
    <n v="84.72"/>
    <n v="95.74"/>
    <x v="0"/>
    <n v="0"/>
    <x v="0"/>
    <n v="0"/>
    <x v="0"/>
    <x v="0"/>
  </r>
  <r>
    <s v="B000281"/>
    <x v="2"/>
    <x v="1"/>
    <d v="2024-03-05T00:00:00"/>
    <x v="0"/>
    <s v="Team C"/>
    <n v="22.62"/>
    <n v="38.57"/>
    <n v="317"/>
    <n v="40.9"/>
    <n v="7.78"/>
    <n v="99.35"/>
    <n v="6.75"/>
    <n v="140.30000000000001"/>
    <n v="85.75"/>
    <n v="95.74"/>
    <x v="0"/>
    <n v="0"/>
    <x v="0"/>
    <n v="0"/>
    <x v="0"/>
    <x v="0"/>
  </r>
  <r>
    <s v="B000245"/>
    <x v="0"/>
    <x v="2"/>
    <d v="2024-11-28T00:00:00"/>
    <x v="0"/>
    <s v="Team A"/>
    <n v="23.07"/>
    <n v="32.58"/>
    <n v="362"/>
    <n v="36.1"/>
    <n v="6.92"/>
    <n v="98.82"/>
    <n v="6.42"/>
    <n v="130.6"/>
    <n v="91.98"/>
    <n v="93.29"/>
    <x v="0"/>
    <n v="0"/>
    <x v="0"/>
    <n v="0"/>
    <x v="0"/>
    <x v="0"/>
  </r>
  <r>
    <s v="B000917"/>
    <x v="2"/>
    <x v="1"/>
    <d v="2024-11-02T00:00:00"/>
    <x v="0"/>
    <s v="Team D"/>
    <n v="22.27"/>
    <n v="52.34"/>
    <n v="321"/>
    <n v="38.799999999999997"/>
    <n v="6.77"/>
    <n v="98.76"/>
    <n v="6.94"/>
    <n v="129"/>
    <n v="87.31"/>
    <n v="95.73"/>
    <x v="0"/>
    <n v="0"/>
    <x v="0"/>
    <n v="0"/>
    <x v="0"/>
    <x v="0"/>
  </r>
  <r>
    <s v="B000329"/>
    <x v="0"/>
    <x v="1"/>
    <d v="2024-12-13T00:00:00"/>
    <x v="0"/>
    <s v="Team B"/>
    <n v="22.45"/>
    <n v="46.61"/>
    <n v="348"/>
    <n v="42.7"/>
    <n v="5.87"/>
    <n v="99.06"/>
    <n v="6.7"/>
    <n v="116"/>
    <n v="89.91"/>
    <n v="93.29"/>
    <x v="0"/>
    <n v="0"/>
    <x v="0"/>
    <n v="0"/>
    <x v="0"/>
    <x v="0"/>
  </r>
  <r>
    <s v="B000906"/>
    <x v="0"/>
    <x v="1"/>
    <d v="2025-10-10T00:00:00"/>
    <x v="1"/>
    <s v="Team B"/>
    <n v="22.8"/>
    <n v="43.65"/>
    <n v="327"/>
    <n v="34.9"/>
    <n v="6.42"/>
    <n v="99.3"/>
    <n v="6.65"/>
    <n v="120.4"/>
    <n v="86.24"/>
    <n v="93.29"/>
    <x v="0"/>
    <n v="0"/>
    <x v="0"/>
    <n v="0"/>
    <x v="0"/>
    <x v="0"/>
  </r>
  <r>
    <s v="B002031"/>
    <x v="2"/>
    <x v="2"/>
    <d v="2024-01-08T00:00:00"/>
    <x v="0"/>
    <s v="Team D"/>
    <n v="22.18"/>
    <n v="48.72"/>
    <n v="342"/>
    <n v="44.7"/>
    <n v="7.38"/>
    <n v="98.36"/>
    <n v="6.74"/>
    <n v="123"/>
    <n v="85.85"/>
    <n v="95.73"/>
    <x v="0"/>
    <n v="0"/>
    <x v="0"/>
    <n v="0"/>
    <x v="0"/>
    <x v="0"/>
  </r>
  <r>
    <s v="B002408"/>
    <x v="1"/>
    <x v="2"/>
    <d v="2024-09-08T00:00:00"/>
    <x v="0"/>
    <s v="Team D"/>
    <n v="21.05"/>
    <n v="42.01"/>
    <n v="305"/>
    <n v="51.6"/>
    <n v="8.5"/>
    <n v="98.71"/>
    <n v="6.93"/>
    <n v="130.69999999999999"/>
    <n v="83"/>
    <n v="95.73"/>
    <x v="0"/>
    <n v="0"/>
    <x v="0"/>
    <n v="0"/>
    <x v="0"/>
    <x v="0"/>
  </r>
  <r>
    <s v="B002773"/>
    <x v="3"/>
    <x v="2"/>
    <d v="2025-06-01T00:00:00"/>
    <x v="1"/>
    <s v="Team B"/>
    <n v="21.62"/>
    <m/>
    <n v="323"/>
    <n v="43.4"/>
    <n v="7.14"/>
    <n v="99.08"/>
    <n v="6.91"/>
    <n v="133.1"/>
    <n v="86.22"/>
    <n v="95.73"/>
    <x v="0"/>
    <n v="0"/>
    <x v="0"/>
    <n v="0"/>
    <x v="0"/>
    <x v="0"/>
  </r>
  <r>
    <s v="B002844"/>
    <x v="2"/>
    <x v="1"/>
    <d v="2025-06-30T00:00:00"/>
    <x v="1"/>
    <s v="Team A"/>
    <n v="22.13"/>
    <n v="44.16"/>
    <n v="324"/>
    <n v="37.5"/>
    <n v="6.96"/>
    <n v="98.8"/>
    <n v="6.86"/>
    <n v="129"/>
    <n v="88.12"/>
    <n v="95.73"/>
    <x v="0"/>
    <n v="0"/>
    <x v="0"/>
    <n v="0"/>
    <x v="0"/>
    <x v="0"/>
  </r>
  <r>
    <s v="B000055"/>
    <x v="0"/>
    <x v="1"/>
    <d v="2025-05-19T00:00:00"/>
    <x v="1"/>
    <s v="Team C"/>
    <n v="23.47"/>
    <n v="47.73"/>
    <n v="335"/>
    <n v="44.5"/>
    <n v="7.15"/>
    <n v="99.07"/>
    <n v="6.69"/>
    <n v="130.30000000000001"/>
    <n v="87.82"/>
    <n v="93.3"/>
    <x v="0"/>
    <n v="0"/>
    <x v="0"/>
    <n v="0"/>
    <x v="0"/>
    <x v="0"/>
  </r>
  <r>
    <s v="B000659"/>
    <x v="0"/>
    <x v="0"/>
    <d v="2025-02-25T00:00:00"/>
    <x v="1"/>
    <s v="Team A"/>
    <n v="21.88"/>
    <n v="44.13"/>
    <n v="322"/>
    <n v="44.8"/>
    <n v="7.22"/>
    <n v="98.82"/>
    <n v="6.74"/>
    <n v="128.69999999999999"/>
    <m/>
    <n v="93.3"/>
    <x v="0"/>
    <n v="0"/>
    <x v="0"/>
    <n v="0"/>
    <x v="0"/>
    <x v="0"/>
  </r>
  <r>
    <s v="B001963"/>
    <x v="0"/>
    <x v="1"/>
    <d v="2025-08-30T00:00:00"/>
    <x v="1"/>
    <s v="Team A"/>
    <n v="22.45"/>
    <n v="49.9"/>
    <n v="338"/>
    <n v="44.6"/>
    <n v="7.74"/>
    <m/>
    <n v="6.88"/>
    <m/>
    <n v="88.42"/>
    <n v="93.3"/>
    <x v="0"/>
    <n v="0"/>
    <x v="0"/>
    <n v="0"/>
    <x v="0"/>
    <x v="0"/>
  </r>
  <r>
    <s v="B000628"/>
    <x v="2"/>
    <x v="0"/>
    <d v="2024-07-02T00:00:00"/>
    <x v="0"/>
    <s v="Team A"/>
    <n v="21.84"/>
    <n v="49.24"/>
    <n v="301"/>
    <n v="36.4"/>
    <n v="7.3"/>
    <n v="98.92"/>
    <n v="7.01"/>
    <m/>
    <n v="87.82"/>
    <n v="95.71"/>
    <x v="0"/>
    <n v="0"/>
    <x v="0"/>
    <n v="0"/>
    <x v="0"/>
    <x v="0"/>
  </r>
  <r>
    <s v="B000988"/>
    <x v="2"/>
    <x v="1"/>
    <d v="2025-09-23T00:00:00"/>
    <x v="1"/>
    <s v="Team A"/>
    <n v="22.47"/>
    <n v="42.01"/>
    <n v="317"/>
    <n v="37.700000000000003"/>
    <n v="7.09"/>
    <n v="99.44"/>
    <n v="6.86"/>
    <n v="116.3"/>
    <n v="89.46"/>
    <n v="95.71"/>
    <x v="0"/>
    <n v="0"/>
    <x v="0"/>
    <n v="0"/>
    <x v="0"/>
    <x v="0"/>
  </r>
  <r>
    <s v="B000745"/>
    <x v="1"/>
    <x v="2"/>
    <d v="2025-12-31T00:00:00"/>
    <x v="1"/>
    <s v="Team B"/>
    <n v="21.37"/>
    <n v="45.39"/>
    <n v="296"/>
    <n v="44.4"/>
    <n v="8.4700000000000006"/>
    <n v="98.97"/>
    <n v="7.01"/>
    <n v="109"/>
    <n v="87.24"/>
    <n v="95.7"/>
    <x v="0"/>
    <n v="0"/>
    <x v="0"/>
    <n v="0"/>
    <x v="0"/>
    <x v="0"/>
  </r>
  <r>
    <s v="B001581"/>
    <x v="3"/>
    <x v="0"/>
    <d v="2025-12-18T00:00:00"/>
    <x v="1"/>
    <s v="Team B"/>
    <n v="22.1"/>
    <n v="39.79"/>
    <n v="304"/>
    <n v="47.9"/>
    <n v="7.79"/>
    <n v="99.21"/>
    <n v="6.82"/>
    <n v="129.6"/>
    <n v="82.92"/>
    <n v="95.7"/>
    <x v="0"/>
    <n v="0"/>
    <x v="0"/>
    <n v="0"/>
    <x v="0"/>
    <x v="0"/>
  </r>
  <r>
    <s v="B002573"/>
    <x v="0"/>
    <x v="1"/>
    <d v="2024-06-20T00:00:00"/>
    <x v="0"/>
    <s v="Team B"/>
    <n v="21.69"/>
    <n v="45.35"/>
    <n v="336"/>
    <n v="44.1"/>
    <n v="6.26"/>
    <n v="98.67"/>
    <n v="6.76"/>
    <n v="111.5"/>
    <n v="87.26"/>
    <n v="93.3"/>
    <x v="0"/>
    <n v="0"/>
    <x v="0"/>
    <n v="0"/>
    <x v="0"/>
    <x v="0"/>
  </r>
  <r>
    <s v="B000597"/>
    <x v="0"/>
    <x v="0"/>
    <d v="2024-02-03T00:00:00"/>
    <x v="0"/>
    <s v="Team D"/>
    <n v="22.7"/>
    <n v="48.92"/>
    <n v="350"/>
    <n v="32.299999999999997"/>
    <n v="7.09"/>
    <n v="99.12"/>
    <n v="6.77"/>
    <n v="119.5"/>
    <n v="88.28"/>
    <n v="93.31"/>
    <x v="0"/>
    <n v="0"/>
    <x v="0"/>
    <n v="0"/>
    <x v="0"/>
    <x v="0"/>
  </r>
  <r>
    <s v="B000669"/>
    <x v="1"/>
    <x v="1"/>
    <d v="2024-08-31T00:00:00"/>
    <x v="0"/>
    <s v="Team D"/>
    <n v="21.24"/>
    <n v="39.79"/>
    <n v="308"/>
    <n v="53.6"/>
    <n v="7.61"/>
    <n v="98.78"/>
    <n v="6.83"/>
    <n v="146.4"/>
    <n v="85.38"/>
    <n v="95.69"/>
    <x v="0"/>
    <n v="0"/>
    <x v="0"/>
    <n v="0"/>
    <x v="0"/>
    <x v="0"/>
  </r>
  <r>
    <s v="B000706"/>
    <x v="0"/>
    <x v="2"/>
    <d v="2025-02-28T00:00:00"/>
    <x v="1"/>
    <s v="Team D"/>
    <n v="23.02"/>
    <n v="43.81"/>
    <n v="349"/>
    <n v="39.200000000000003"/>
    <n v="7.47"/>
    <n v="99.26"/>
    <n v="6.9"/>
    <n v="114.2"/>
    <n v="86.03"/>
    <n v="93.32"/>
    <x v="0"/>
    <n v="0"/>
    <x v="0"/>
    <n v="0"/>
    <x v="0"/>
    <x v="0"/>
  </r>
  <r>
    <s v="B002912"/>
    <x v="2"/>
    <x v="2"/>
    <d v="2024-09-29T00:00:00"/>
    <x v="0"/>
    <s v="Team C"/>
    <n v="23.22"/>
    <n v="44.75"/>
    <n v="357"/>
    <n v="39.799999999999997"/>
    <n v="6.73"/>
    <n v="99.11"/>
    <n v="6.87"/>
    <m/>
    <n v="91.32"/>
    <n v="95.69"/>
    <x v="0"/>
    <n v="0"/>
    <x v="0"/>
    <n v="0"/>
    <x v="0"/>
    <x v="0"/>
  </r>
  <r>
    <s v="B001466"/>
    <x v="0"/>
    <x v="2"/>
    <d v="2025-11-06T00:00:00"/>
    <x v="1"/>
    <s v="Team D"/>
    <n v="22.79"/>
    <n v="37.75"/>
    <n v="380"/>
    <n v="28.5"/>
    <n v="6.8"/>
    <n v="99.06"/>
    <n v="6.85"/>
    <n v="114.4"/>
    <n v="90.94"/>
    <n v="93.32"/>
    <x v="0"/>
    <n v="0"/>
    <x v="0"/>
    <n v="0"/>
    <x v="0"/>
    <x v="0"/>
  </r>
  <r>
    <s v="B001605"/>
    <x v="2"/>
    <x v="0"/>
    <d v="2025-11-17T00:00:00"/>
    <x v="1"/>
    <s v="Team B"/>
    <n v="22.4"/>
    <n v="42.18"/>
    <n v="301"/>
    <n v="41.9"/>
    <n v="7.49"/>
    <n v="99.08"/>
    <n v="6.84"/>
    <n v="127.3"/>
    <n v="86.7"/>
    <n v="95.68"/>
    <x v="0"/>
    <n v="0"/>
    <x v="0"/>
    <n v="0"/>
    <x v="0"/>
    <x v="0"/>
  </r>
  <r>
    <s v="B002822"/>
    <x v="0"/>
    <x v="0"/>
    <d v="2024-09-26T00:00:00"/>
    <x v="0"/>
    <s v="Team D"/>
    <n v="22.28"/>
    <n v="48.08"/>
    <n v="349"/>
    <n v="38.299999999999997"/>
    <n v="7.19"/>
    <n v="98.83"/>
    <n v="6.83"/>
    <n v="114.3"/>
    <n v="85.47"/>
    <n v="93.32"/>
    <x v="0"/>
    <n v="0"/>
    <x v="0"/>
    <n v="0"/>
    <x v="0"/>
    <x v="0"/>
  </r>
  <r>
    <s v="B001190"/>
    <x v="0"/>
    <x v="1"/>
    <d v="2024-02-02T00:00:00"/>
    <x v="0"/>
    <s v="Team D"/>
    <n v="21.72"/>
    <n v="37.58"/>
    <n v="338"/>
    <n v="38.799999999999997"/>
    <n v="6.92"/>
    <n v="98.94"/>
    <n v="6.61"/>
    <n v="114.7"/>
    <n v="85.57"/>
    <n v="93.33"/>
    <x v="0"/>
    <n v="0"/>
    <x v="0"/>
    <n v="0"/>
    <x v="0"/>
    <x v="0"/>
  </r>
  <r>
    <s v="B001512"/>
    <x v="2"/>
    <x v="1"/>
    <d v="2024-05-26T00:00:00"/>
    <x v="0"/>
    <s v="Team A"/>
    <n v="22.94"/>
    <n v="38.299999999999997"/>
    <n v="338"/>
    <n v="44.5"/>
    <n v="6.44"/>
    <n v="99.86"/>
    <n v="6.69"/>
    <n v="136.6"/>
    <n v="89.04"/>
    <n v="95.66"/>
    <x v="0"/>
    <n v="0"/>
    <x v="0"/>
    <n v="0"/>
    <x v="0"/>
    <x v="0"/>
  </r>
  <r>
    <s v="B001662"/>
    <x v="0"/>
    <x v="0"/>
    <d v="2024-05-20T00:00:00"/>
    <x v="0"/>
    <s v="Team B"/>
    <n v="21.89"/>
    <n v="39.25"/>
    <n v="337"/>
    <n v="44.6"/>
    <n v="7.07"/>
    <n v="99.68"/>
    <n v="6.81"/>
    <n v="115.6"/>
    <n v="89.97"/>
    <n v="93.33"/>
    <x v="0"/>
    <n v="0"/>
    <x v="0"/>
    <n v="0"/>
    <x v="0"/>
    <x v="0"/>
  </r>
  <r>
    <s v="B001862"/>
    <x v="3"/>
    <x v="0"/>
    <d v="2024-01-06T00:00:00"/>
    <x v="0"/>
    <s v="Team A"/>
    <n v="22.42"/>
    <n v="43.08"/>
    <n v="334"/>
    <n v="53.9"/>
    <n v="6.8"/>
    <n v="99.25"/>
    <n v="6.87"/>
    <n v="141.4"/>
    <n v="87.5"/>
    <n v="95.66"/>
    <x v="0"/>
    <n v="0"/>
    <x v="0"/>
    <n v="0"/>
    <x v="0"/>
    <x v="0"/>
  </r>
  <r>
    <s v="B000828"/>
    <x v="2"/>
    <x v="2"/>
    <d v="2025-09-30T00:00:00"/>
    <x v="1"/>
    <s v="Team D"/>
    <n v="22.17"/>
    <n v="38.520000000000003"/>
    <n v="308"/>
    <n v="48.8"/>
    <n v="6.41"/>
    <n v="99.16"/>
    <n v="6.69"/>
    <n v="133.19999999999999"/>
    <n v="85.81"/>
    <n v="95.65"/>
    <x v="0"/>
    <n v="0"/>
    <x v="0"/>
    <n v="0"/>
    <x v="0"/>
    <x v="0"/>
  </r>
  <r>
    <s v="B002973"/>
    <x v="2"/>
    <x v="1"/>
    <d v="2025-01-02T00:00:00"/>
    <x v="1"/>
    <s v="Team B"/>
    <n v="21.59"/>
    <n v="39.840000000000003"/>
    <n v="324"/>
    <n v="44.8"/>
    <n v="6.76"/>
    <n v="99.37"/>
    <n v="6.93"/>
    <n v="138.1"/>
    <n v="81.94"/>
    <n v="95.65"/>
    <x v="0"/>
    <n v="0"/>
    <x v="0"/>
    <n v="0"/>
    <x v="0"/>
    <x v="0"/>
  </r>
  <r>
    <s v="B000929"/>
    <x v="0"/>
    <x v="2"/>
    <d v="2024-12-23T00:00:00"/>
    <x v="0"/>
    <s v="Team A"/>
    <n v="22.84"/>
    <n v="47.99"/>
    <n v="346"/>
    <n v="42.1"/>
    <n v="6.83"/>
    <n v="99.22"/>
    <n v="6.79"/>
    <n v="129.9"/>
    <n v="88.05"/>
    <n v="93.34"/>
    <x v="0"/>
    <n v="0"/>
    <x v="0"/>
    <n v="0"/>
    <x v="0"/>
    <x v="0"/>
  </r>
  <r>
    <s v="B001299"/>
    <x v="0"/>
    <x v="1"/>
    <d v="2025-10-16T00:00:00"/>
    <x v="1"/>
    <s v="Team A"/>
    <n v="21.18"/>
    <n v="34.950000000000003"/>
    <n v="362"/>
    <n v="30.9"/>
    <n v="6.82"/>
    <n v="99.52"/>
    <n v="6.85"/>
    <n v="100.8"/>
    <n v="91.62"/>
    <n v="93.35"/>
    <x v="0"/>
    <n v="0"/>
    <x v="0"/>
    <n v="0"/>
    <x v="0"/>
    <x v="0"/>
  </r>
  <r>
    <s v="B000475"/>
    <x v="2"/>
    <x v="1"/>
    <d v="2024-01-01T00:00:00"/>
    <x v="0"/>
    <s v="Team D"/>
    <n v="23.76"/>
    <n v="37.71"/>
    <n v="329"/>
    <n v="45"/>
    <n v="7.37"/>
    <n v="99.36"/>
    <n v="6.7"/>
    <n v="118.7"/>
    <n v="88.48"/>
    <n v="95.64"/>
    <x v="0"/>
    <n v="0"/>
    <x v="0"/>
    <n v="0"/>
    <x v="0"/>
    <x v="0"/>
  </r>
  <r>
    <s v="B002192"/>
    <x v="0"/>
    <x v="0"/>
    <d v="2025-07-18T00:00:00"/>
    <x v="1"/>
    <s v="Team B"/>
    <n v="22.4"/>
    <n v="49.4"/>
    <n v="363"/>
    <n v="31.2"/>
    <n v="6.66"/>
    <n v="98.62"/>
    <n v="6.93"/>
    <n v="107.3"/>
    <n v="86.71"/>
    <n v="93.35"/>
    <x v="0"/>
    <n v="0"/>
    <x v="0"/>
    <n v="0"/>
    <x v="0"/>
    <x v="0"/>
  </r>
  <r>
    <s v="B000890"/>
    <x v="0"/>
    <x v="2"/>
    <d v="2025-03-12T00:00:00"/>
    <x v="1"/>
    <s v="Team A"/>
    <n v="23.53"/>
    <n v="41.76"/>
    <n v="326"/>
    <n v="40.9"/>
    <n v="6.25"/>
    <n v="98.78"/>
    <n v="6.89"/>
    <n v="118.5"/>
    <n v="90.2"/>
    <n v="93.36"/>
    <x v="0"/>
    <n v="0"/>
    <x v="0"/>
    <n v="0"/>
    <x v="0"/>
    <x v="0"/>
  </r>
  <r>
    <s v="B001303"/>
    <x v="0"/>
    <x v="0"/>
    <d v="2024-06-09T00:00:00"/>
    <x v="0"/>
    <s v="Team C"/>
    <n v="22.66"/>
    <n v="48.23"/>
    <n v="363"/>
    <n v="41.6"/>
    <n v="7.11"/>
    <n v="98.87"/>
    <n v="6.69"/>
    <n v="118.4"/>
    <n v="87.71"/>
    <n v="93.36"/>
    <x v="0"/>
    <n v="0"/>
    <x v="0"/>
    <n v="0"/>
    <x v="0"/>
    <x v="0"/>
  </r>
  <r>
    <s v="B002987"/>
    <x v="2"/>
    <x v="2"/>
    <d v="2025-07-29T00:00:00"/>
    <x v="1"/>
    <s v="Team A"/>
    <n v="22.4"/>
    <n v="43.22"/>
    <n v="331"/>
    <n v="41.2"/>
    <n v="6.9"/>
    <n v="98.73"/>
    <n v="6.76"/>
    <n v="119.2"/>
    <n v="90.76"/>
    <n v="95.63"/>
    <x v="0"/>
    <n v="0"/>
    <x v="0"/>
    <n v="0"/>
    <x v="0"/>
    <x v="0"/>
  </r>
  <r>
    <s v="B000415"/>
    <x v="2"/>
    <x v="2"/>
    <d v="2025-04-30T00:00:00"/>
    <x v="1"/>
    <s v="Team A"/>
    <n v="21.65"/>
    <n v="40.6"/>
    <n v="286"/>
    <n v="39.1"/>
    <n v="7.17"/>
    <n v="98.98"/>
    <n v="6.77"/>
    <n v="126.6"/>
    <n v="89.72"/>
    <n v="95.62"/>
    <x v="0"/>
    <n v="0"/>
    <x v="0"/>
    <n v="0"/>
    <x v="0"/>
    <x v="0"/>
  </r>
  <r>
    <s v="B002102"/>
    <x v="2"/>
    <x v="2"/>
    <d v="2025-03-20T00:00:00"/>
    <x v="1"/>
    <s v="Team D"/>
    <n v="21.92"/>
    <n v="46.94"/>
    <n v="310"/>
    <n v="41.4"/>
    <n v="7.37"/>
    <n v="98.74"/>
    <n v="6.92"/>
    <n v="134.1"/>
    <n v="86.37"/>
    <n v="95.62"/>
    <x v="0"/>
    <n v="0"/>
    <x v="0"/>
    <n v="0"/>
    <x v="0"/>
    <x v="0"/>
  </r>
  <r>
    <s v="B000781"/>
    <x v="2"/>
    <x v="2"/>
    <d v="2024-02-27T00:00:00"/>
    <x v="0"/>
    <s v="Team B"/>
    <n v="22.69"/>
    <n v="43.21"/>
    <n v="331"/>
    <n v="44.2"/>
    <n v="6.67"/>
    <n v="99.17"/>
    <n v="6.84"/>
    <n v="117.1"/>
    <n v="87.59"/>
    <n v="95.61"/>
    <x v="0"/>
    <n v="0"/>
    <x v="0"/>
    <n v="0"/>
    <x v="0"/>
    <x v="0"/>
  </r>
  <r>
    <s v="B001163"/>
    <x v="3"/>
    <x v="0"/>
    <d v="2025-05-21T00:00:00"/>
    <x v="1"/>
    <s v="Team D"/>
    <n v="22.4"/>
    <n v="40.159999999999997"/>
    <n v="308"/>
    <n v="41.8"/>
    <n v="7.37"/>
    <n v="98.88"/>
    <n v="6.72"/>
    <n v="118.6"/>
    <n v="85.62"/>
    <n v="95.61"/>
    <x v="0"/>
    <n v="0"/>
    <x v="0"/>
    <n v="0"/>
    <x v="0"/>
    <x v="0"/>
  </r>
  <r>
    <s v="B000568"/>
    <x v="2"/>
    <x v="1"/>
    <d v="2024-06-12T00:00:00"/>
    <x v="0"/>
    <s v="Team A"/>
    <n v="21.06"/>
    <n v="43.93"/>
    <n v="310"/>
    <n v="43.9"/>
    <n v="6.95"/>
    <n v="99.03"/>
    <n v="6.7"/>
    <n v="126.9"/>
    <n v="84.02"/>
    <n v="95.6"/>
    <x v="0"/>
    <n v="0"/>
    <x v="0"/>
    <n v="0"/>
    <x v="0"/>
    <x v="0"/>
  </r>
  <r>
    <s v="B001170"/>
    <x v="2"/>
    <x v="1"/>
    <d v="2024-04-02T00:00:00"/>
    <x v="0"/>
    <s v="Team B"/>
    <n v="20.68"/>
    <n v="45.46"/>
    <n v="313"/>
    <n v="45.4"/>
    <n v="7.75"/>
    <n v="98.93"/>
    <n v="6.9"/>
    <n v="125.8"/>
    <n v="86.37"/>
    <n v="95.6"/>
    <x v="0"/>
    <n v="0"/>
    <x v="0"/>
    <n v="0"/>
    <x v="0"/>
    <x v="0"/>
  </r>
  <r>
    <s v="B001374"/>
    <x v="3"/>
    <x v="2"/>
    <d v="2024-09-30T00:00:00"/>
    <x v="0"/>
    <s v="Team D"/>
    <n v="20.49"/>
    <n v="45.03"/>
    <n v="295"/>
    <n v="49.7"/>
    <n v="7.4"/>
    <n v="98.49"/>
    <n v="7.04"/>
    <n v="121.8"/>
    <n v="84.26"/>
    <n v="95.6"/>
    <x v="0"/>
    <n v="0"/>
    <x v="0"/>
    <n v="0"/>
    <x v="0"/>
    <x v="0"/>
  </r>
  <r>
    <s v="B002064"/>
    <x v="2"/>
    <x v="2"/>
    <d v="2024-01-28T00:00:00"/>
    <x v="0"/>
    <s v="Team A"/>
    <n v="21.8"/>
    <n v="40.630000000000003"/>
    <n v="319"/>
    <n v="38.700000000000003"/>
    <n v="6.67"/>
    <n v="99.05"/>
    <n v="6.8"/>
    <n v="124.2"/>
    <n v="88.87"/>
    <n v="95.6"/>
    <x v="0"/>
    <n v="0"/>
    <x v="0"/>
    <n v="0"/>
    <x v="0"/>
    <x v="0"/>
  </r>
  <r>
    <s v="B001799"/>
    <x v="0"/>
    <x v="0"/>
    <d v="2025-10-08T00:00:00"/>
    <x v="1"/>
    <s v="Team C"/>
    <n v="22.26"/>
    <n v="39.11"/>
    <n v="347"/>
    <n v="42.1"/>
    <n v="6.23"/>
    <n v="99.14"/>
    <n v="6.53"/>
    <n v="111.4"/>
    <n v="86.94"/>
    <n v="93.36"/>
    <x v="0"/>
    <n v="0"/>
    <x v="0"/>
    <n v="0"/>
    <x v="0"/>
    <x v="0"/>
  </r>
  <r>
    <s v="B002430"/>
    <x v="0"/>
    <x v="1"/>
    <d v="2024-01-03T00:00:00"/>
    <x v="0"/>
    <s v="Team D"/>
    <n v="21.95"/>
    <n v="50.99"/>
    <n v="334"/>
    <n v="36.799999999999997"/>
    <n v="6.51"/>
    <n v="99.19"/>
    <n v="6.9"/>
    <n v="115.2"/>
    <n v="89.92"/>
    <n v="93.37"/>
    <x v="0"/>
    <n v="0"/>
    <x v="0"/>
    <n v="0"/>
    <x v="0"/>
    <x v="0"/>
  </r>
  <r>
    <s v="B001307"/>
    <x v="0"/>
    <x v="1"/>
    <d v="2025-01-14T00:00:00"/>
    <x v="1"/>
    <s v="Team C"/>
    <n v="23.3"/>
    <n v="40.700000000000003"/>
    <n v="333"/>
    <n v="29.8"/>
    <n v="5.65"/>
    <n v="99.57"/>
    <m/>
    <n v="121"/>
    <n v="91.94"/>
    <n v="93.38"/>
    <x v="0"/>
    <n v="0"/>
    <x v="0"/>
    <n v="0"/>
    <x v="0"/>
    <x v="0"/>
  </r>
  <r>
    <s v="B000019"/>
    <x v="3"/>
    <x v="2"/>
    <d v="2024-01-23T00:00:00"/>
    <x v="0"/>
    <s v="Team A"/>
    <n v="22.06"/>
    <m/>
    <n v="318"/>
    <n v="42"/>
    <n v="6.23"/>
    <n v="98.92"/>
    <n v="6.93"/>
    <n v="126.6"/>
    <n v="87.33"/>
    <n v="95.57"/>
    <x v="0"/>
    <n v="0"/>
    <x v="0"/>
    <n v="0"/>
    <x v="0"/>
    <x v="0"/>
  </r>
  <r>
    <s v="B001230"/>
    <x v="2"/>
    <x v="2"/>
    <d v="2024-04-02T00:00:00"/>
    <x v="0"/>
    <s v="Team D"/>
    <n v="21.85"/>
    <n v="42.33"/>
    <n v="337"/>
    <n v="44.7"/>
    <n v="7.07"/>
    <n v="98.87"/>
    <n v="6.86"/>
    <n v="140.69999999999999"/>
    <n v="83.98"/>
    <n v="95.57"/>
    <x v="0"/>
    <n v="0"/>
    <x v="0"/>
    <n v="0"/>
    <x v="0"/>
    <x v="0"/>
  </r>
  <r>
    <s v="B000389"/>
    <x v="2"/>
    <x v="1"/>
    <d v="2024-10-14T00:00:00"/>
    <x v="0"/>
    <s v="Team D"/>
    <n v="21.73"/>
    <n v="48.62"/>
    <n v="277"/>
    <n v="43.7"/>
    <n v="7.84"/>
    <n v="98.84"/>
    <n v="6.93"/>
    <n v="129"/>
    <n v="82.51"/>
    <n v="95.56"/>
    <x v="0"/>
    <n v="0"/>
    <x v="0"/>
    <n v="0"/>
    <x v="0"/>
    <x v="0"/>
  </r>
  <r>
    <s v="B001880"/>
    <x v="0"/>
    <x v="1"/>
    <d v="2024-05-05T00:00:00"/>
    <x v="0"/>
    <s v="Team B"/>
    <n v="23.33"/>
    <n v="37.75"/>
    <n v="347"/>
    <n v="27.1"/>
    <n v="6.12"/>
    <n v="99.24"/>
    <n v="6.51"/>
    <n v="105.3"/>
    <n v="89.08"/>
    <n v="93.38"/>
    <x v="0"/>
    <n v="0"/>
    <x v="0"/>
    <n v="0"/>
    <x v="0"/>
    <x v="0"/>
  </r>
  <r>
    <s v="B001184"/>
    <x v="2"/>
    <x v="1"/>
    <d v="2024-02-17T00:00:00"/>
    <x v="0"/>
    <s v="Team C"/>
    <n v="20.399999999999999"/>
    <n v="30.42"/>
    <n v="316"/>
    <n v="40.700000000000003"/>
    <n v="6.9"/>
    <n v="99.34"/>
    <n v="6.79"/>
    <n v="126.4"/>
    <n v="84.78"/>
    <n v="95.56"/>
    <x v="0"/>
    <n v="0"/>
    <x v="0"/>
    <n v="0"/>
    <x v="0"/>
    <x v="0"/>
  </r>
  <r>
    <s v="B001473"/>
    <x v="2"/>
    <x v="1"/>
    <d v="2025-12-21T00:00:00"/>
    <x v="1"/>
    <s v="Team A"/>
    <n v="21.96"/>
    <n v="39.270000000000003"/>
    <n v="306"/>
    <n v="40.200000000000003"/>
    <n v="6.14"/>
    <n v="98.94"/>
    <n v="6.87"/>
    <n v="128.9"/>
    <n v="88.28"/>
    <n v="95.56"/>
    <x v="0"/>
    <n v="0"/>
    <x v="0"/>
    <n v="0"/>
    <x v="0"/>
    <x v="0"/>
  </r>
  <r>
    <s v="B002726"/>
    <x v="0"/>
    <x v="0"/>
    <d v="2025-09-15T00:00:00"/>
    <x v="1"/>
    <s v="Team D"/>
    <n v="22.54"/>
    <n v="48.22"/>
    <n v="372"/>
    <n v="30.9"/>
    <n v="6.19"/>
    <n v="99.05"/>
    <n v="6.57"/>
    <n v="107.4"/>
    <n v="90.93"/>
    <n v="93.4"/>
    <x v="0"/>
    <n v="0"/>
    <x v="0"/>
    <n v="0"/>
    <x v="0"/>
    <x v="0"/>
  </r>
  <r>
    <s v="B002675"/>
    <x v="0"/>
    <x v="1"/>
    <d v="2024-07-24T00:00:00"/>
    <x v="0"/>
    <s v="Team D"/>
    <n v="21.16"/>
    <n v="37.700000000000003"/>
    <n v="344"/>
    <n v="44.3"/>
    <n v="7.04"/>
    <n v="99.26"/>
    <n v="6.72"/>
    <n v="133.6"/>
    <n v="92.28"/>
    <n v="93.41"/>
    <x v="0"/>
    <n v="0"/>
    <x v="0"/>
    <n v="0"/>
    <x v="0"/>
    <x v="0"/>
  </r>
  <r>
    <s v="B000699"/>
    <x v="0"/>
    <x v="2"/>
    <d v="2024-02-02T00:00:00"/>
    <x v="0"/>
    <s v="Team C"/>
    <n v="22.78"/>
    <n v="37.65"/>
    <n v="367"/>
    <n v="43"/>
    <n v="6.18"/>
    <n v="99.36"/>
    <n v="6.76"/>
    <n v="121.2"/>
    <n v="85.19"/>
    <n v="93.42"/>
    <x v="0"/>
    <n v="0"/>
    <x v="0"/>
    <n v="0"/>
    <x v="0"/>
    <x v="0"/>
  </r>
  <r>
    <s v="B001965"/>
    <x v="0"/>
    <x v="2"/>
    <d v="2025-02-23T00:00:00"/>
    <x v="1"/>
    <s v="Team C"/>
    <n v="23.75"/>
    <n v="49.01"/>
    <n v="359"/>
    <n v="50.3"/>
    <n v="7.02"/>
    <n v="99.15"/>
    <n v="6.82"/>
    <n v="111.1"/>
    <n v="86.19"/>
    <n v="93.42"/>
    <x v="0"/>
    <n v="0"/>
    <x v="0"/>
    <n v="0"/>
    <x v="0"/>
    <x v="0"/>
  </r>
  <r>
    <s v="B001019"/>
    <x v="2"/>
    <x v="2"/>
    <d v="2024-04-18T00:00:00"/>
    <x v="0"/>
    <s v="Team D"/>
    <n v="22.17"/>
    <n v="46.2"/>
    <n v="304"/>
    <n v="38.6"/>
    <n v="6.66"/>
    <n v="98.88"/>
    <n v="6.9"/>
    <n v="121.2"/>
    <n v="89.15"/>
    <n v="95.55"/>
    <x v="0"/>
    <n v="0"/>
    <x v="0"/>
    <n v="0"/>
    <x v="0"/>
    <x v="0"/>
  </r>
  <r>
    <s v="B001413"/>
    <x v="3"/>
    <x v="0"/>
    <d v="2025-06-08T00:00:00"/>
    <x v="1"/>
    <s v="Team B"/>
    <n v="21.38"/>
    <n v="42.08"/>
    <n v="297"/>
    <n v="37.200000000000003"/>
    <n v="7.44"/>
    <n v="98.94"/>
    <n v="6.91"/>
    <n v="124.6"/>
    <n v="85.16"/>
    <n v="95.55"/>
    <x v="0"/>
    <n v="0"/>
    <x v="0"/>
    <n v="0"/>
    <x v="0"/>
    <x v="0"/>
  </r>
  <r>
    <s v="B000968"/>
    <x v="2"/>
    <x v="2"/>
    <d v="2025-12-12T00:00:00"/>
    <x v="1"/>
    <s v="Team C"/>
    <n v="23.3"/>
    <n v="36.299999999999997"/>
    <n v="340"/>
    <n v="47.5"/>
    <n v="6.97"/>
    <n v="99.27"/>
    <n v="6.57"/>
    <n v="128"/>
    <n v="83.34"/>
    <n v="95.54"/>
    <x v="0"/>
    <n v="0"/>
    <x v="0"/>
    <n v="0"/>
    <x v="0"/>
    <x v="0"/>
  </r>
  <r>
    <s v="B001237"/>
    <x v="2"/>
    <x v="1"/>
    <d v="2024-06-22T00:00:00"/>
    <x v="0"/>
    <s v="Team D"/>
    <n v="21.78"/>
    <n v="37.08"/>
    <n v="362"/>
    <n v="43.7"/>
    <n v="6.05"/>
    <n v="99.04"/>
    <n v="6.64"/>
    <n v="119.2"/>
    <n v="82.66"/>
    <n v="95.54"/>
    <x v="0"/>
    <n v="0"/>
    <x v="0"/>
    <n v="0"/>
    <x v="0"/>
    <x v="0"/>
  </r>
  <r>
    <s v="B001366"/>
    <x v="1"/>
    <x v="2"/>
    <d v="2025-01-07T00:00:00"/>
    <x v="1"/>
    <s v="Team C"/>
    <n v="22.28"/>
    <n v="43.31"/>
    <n v="271"/>
    <n v="48.2"/>
    <n v="8.52"/>
    <n v="99.42"/>
    <n v="6.83"/>
    <n v="117.6"/>
    <n v="86.25"/>
    <n v="95.54"/>
    <x v="0"/>
    <n v="0"/>
    <x v="0"/>
    <n v="0"/>
    <x v="0"/>
    <x v="0"/>
  </r>
  <r>
    <s v="B001781"/>
    <x v="2"/>
    <x v="2"/>
    <d v="2024-02-28T00:00:00"/>
    <x v="0"/>
    <s v="Team B"/>
    <n v="22.79"/>
    <n v="42.86"/>
    <n v="356"/>
    <n v="43.7"/>
    <n v="6.54"/>
    <n v="99.24"/>
    <n v="6.9"/>
    <n v="138.4"/>
    <n v="85.28"/>
    <n v="95.54"/>
    <x v="0"/>
    <n v="0"/>
    <x v="0"/>
    <n v="0"/>
    <x v="0"/>
    <x v="0"/>
  </r>
  <r>
    <s v="B001361"/>
    <x v="0"/>
    <x v="2"/>
    <d v="2025-09-06T00:00:00"/>
    <x v="1"/>
    <s v="Team C"/>
    <n v="21.97"/>
    <n v="42.08"/>
    <n v="321"/>
    <n v="42.6"/>
    <n v="8.16"/>
    <n v="99.12"/>
    <n v="6.71"/>
    <n v="122.3"/>
    <n v="85.97"/>
    <n v="93.44"/>
    <x v="0"/>
    <n v="0"/>
    <x v="0"/>
    <n v="0"/>
    <x v="0"/>
    <x v="0"/>
  </r>
  <r>
    <s v="B002108"/>
    <x v="3"/>
    <x v="2"/>
    <d v="2025-06-03T00:00:00"/>
    <x v="1"/>
    <s v="Team B"/>
    <n v="21.61"/>
    <n v="43.21"/>
    <n v="313"/>
    <n v="44.9"/>
    <n v="7.52"/>
    <n v="99.67"/>
    <n v="6.92"/>
    <n v="124.6"/>
    <n v="88.97"/>
    <n v="95.54"/>
    <x v="0"/>
    <n v="0"/>
    <x v="1"/>
    <n v="1"/>
    <x v="5"/>
    <x v="1"/>
  </r>
  <r>
    <s v="B002795"/>
    <x v="3"/>
    <x v="0"/>
    <d v="2025-02-14T00:00:00"/>
    <x v="1"/>
    <s v="Team C"/>
    <n v="22.39"/>
    <n v="45.85"/>
    <n v="325"/>
    <n v="45.7"/>
    <n v="8.11"/>
    <n v="98.94"/>
    <n v="6.89"/>
    <n v="126.4"/>
    <n v="83.82"/>
    <n v="95.54"/>
    <x v="0"/>
    <n v="0"/>
    <x v="0"/>
    <n v="0"/>
    <x v="0"/>
    <x v="0"/>
  </r>
  <r>
    <s v="B001722"/>
    <x v="2"/>
    <x v="1"/>
    <d v="2024-05-05T00:00:00"/>
    <x v="0"/>
    <s v="Team A"/>
    <n v="22.37"/>
    <n v="39.65"/>
    <n v="305"/>
    <n v="43.5"/>
    <n v="7.09"/>
    <n v="99.13"/>
    <n v="6.57"/>
    <n v="122.2"/>
    <n v="87.29"/>
    <n v="95.53"/>
    <x v="0"/>
    <n v="0"/>
    <x v="0"/>
    <n v="0"/>
    <x v="0"/>
    <x v="0"/>
  </r>
  <r>
    <s v="B002686"/>
    <x v="0"/>
    <x v="2"/>
    <d v="2024-04-17T00:00:00"/>
    <x v="0"/>
    <s v="Team D"/>
    <n v="22.32"/>
    <n v="47.52"/>
    <n v="302"/>
    <n v="30.6"/>
    <n v="6.62"/>
    <n v="98.89"/>
    <n v="6.63"/>
    <n v="110.2"/>
    <n v="90.97"/>
    <n v="93.47"/>
    <x v="0"/>
    <n v="0"/>
    <x v="0"/>
    <n v="0"/>
    <x v="0"/>
    <x v="0"/>
  </r>
  <r>
    <s v="B001766"/>
    <x v="2"/>
    <x v="2"/>
    <d v="2024-03-20T00:00:00"/>
    <x v="0"/>
    <s v="Team B"/>
    <n v="21.31"/>
    <n v="39.840000000000003"/>
    <n v="330"/>
    <n v="42"/>
    <n v="6.74"/>
    <m/>
    <n v="6.84"/>
    <n v="118"/>
    <n v="87.78"/>
    <n v="95.52"/>
    <x v="0"/>
    <n v="0"/>
    <x v="0"/>
    <n v="0"/>
    <x v="0"/>
    <x v="0"/>
  </r>
  <r>
    <s v="B002868"/>
    <x v="0"/>
    <x v="0"/>
    <d v="2025-12-03T00:00:00"/>
    <x v="1"/>
    <s v="Team A"/>
    <n v="22.65"/>
    <n v="41.7"/>
    <n v="357"/>
    <n v="43.1"/>
    <n v="7.2"/>
    <n v="99.21"/>
    <n v="6.76"/>
    <n v="122.5"/>
    <n v="87.97"/>
    <n v="93.47"/>
    <x v="0"/>
    <n v="0"/>
    <x v="0"/>
    <n v="0"/>
    <x v="0"/>
    <x v="0"/>
  </r>
  <r>
    <s v="B002927"/>
    <x v="0"/>
    <x v="0"/>
    <d v="2024-12-18T00:00:00"/>
    <x v="0"/>
    <s v="Team C"/>
    <n v="22.01"/>
    <n v="37.5"/>
    <n v="343"/>
    <n v="43.5"/>
    <n v="5.94"/>
    <n v="98.71"/>
    <n v="6.65"/>
    <n v="138.6"/>
    <n v="85.25"/>
    <n v="93.47"/>
    <x v="0"/>
    <n v="0"/>
    <x v="0"/>
    <n v="0"/>
    <x v="0"/>
    <x v="0"/>
  </r>
  <r>
    <s v="B001382"/>
    <x v="2"/>
    <x v="2"/>
    <d v="2025-05-03T00:00:00"/>
    <x v="1"/>
    <s v="Team B"/>
    <n v="21.96"/>
    <n v="43.45"/>
    <n v="336"/>
    <n v="40.6"/>
    <n v="6.64"/>
    <n v="98.96"/>
    <n v="6.67"/>
    <n v="125.7"/>
    <n v="86.6"/>
    <n v="95.51"/>
    <x v="0"/>
    <n v="0"/>
    <x v="0"/>
    <n v="0"/>
    <x v="0"/>
    <x v="0"/>
  </r>
  <r>
    <s v="B002826"/>
    <x v="0"/>
    <x v="2"/>
    <d v="2025-03-29T00:00:00"/>
    <x v="1"/>
    <s v="Team A"/>
    <n v="22.58"/>
    <n v="40.799999999999997"/>
    <n v="315"/>
    <n v="35.6"/>
    <n v="6.27"/>
    <n v="99.44"/>
    <n v="6.62"/>
    <n v="128.69999999999999"/>
    <n v="91.31"/>
    <n v="93.48"/>
    <x v="0"/>
    <n v="0"/>
    <x v="0"/>
    <n v="0"/>
    <x v="0"/>
    <x v="0"/>
  </r>
  <r>
    <s v="B000120"/>
    <x v="0"/>
    <x v="2"/>
    <d v="2025-10-15T00:00:00"/>
    <x v="1"/>
    <s v="Team D"/>
    <n v="21.09"/>
    <n v="41.72"/>
    <n v="357"/>
    <n v="46.6"/>
    <n v="7.47"/>
    <n v="99.32"/>
    <n v="6.63"/>
    <n v="134.19999999999999"/>
    <n v="89.06"/>
    <n v="93.5"/>
    <x v="0"/>
    <n v="0"/>
    <x v="0"/>
    <n v="0"/>
    <x v="0"/>
    <x v="0"/>
  </r>
  <r>
    <s v="B000393"/>
    <x v="0"/>
    <x v="0"/>
    <d v="2024-08-14T00:00:00"/>
    <x v="0"/>
    <s v="Team B"/>
    <n v="23.29"/>
    <n v="45.97"/>
    <n v="365"/>
    <n v="34.299999999999997"/>
    <n v="7.21"/>
    <n v="99.17"/>
    <n v="6.67"/>
    <n v="117.3"/>
    <n v="88.51"/>
    <n v="93.5"/>
    <x v="1"/>
    <n v="1"/>
    <x v="0"/>
    <n v="0"/>
    <x v="0"/>
    <x v="0"/>
  </r>
  <r>
    <s v="B001530"/>
    <x v="2"/>
    <x v="1"/>
    <d v="2025-05-01T00:00:00"/>
    <x v="1"/>
    <s v="Team B"/>
    <n v="22.3"/>
    <m/>
    <n v="356"/>
    <n v="39.1"/>
    <n v="6.93"/>
    <m/>
    <n v="7.01"/>
    <n v="115.6"/>
    <n v="86.66"/>
    <n v="95.49"/>
    <x v="0"/>
    <n v="0"/>
    <x v="0"/>
    <n v="0"/>
    <x v="0"/>
    <x v="0"/>
  </r>
  <r>
    <s v="B001162"/>
    <x v="0"/>
    <x v="2"/>
    <d v="2024-06-02T00:00:00"/>
    <x v="0"/>
    <s v="Team D"/>
    <n v="23.28"/>
    <n v="40.909999999999997"/>
    <n v="371"/>
    <n v="27.8"/>
    <n v="6.31"/>
    <n v="98.94"/>
    <n v="6.75"/>
    <n v="92.7"/>
    <n v="93.3"/>
    <n v="93.51"/>
    <x v="0"/>
    <n v="0"/>
    <x v="0"/>
    <n v="0"/>
    <x v="0"/>
    <x v="0"/>
  </r>
  <r>
    <s v="B000100"/>
    <x v="3"/>
    <x v="2"/>
    <d v="2024-01-06T00:00:00"/>
    <x v="0"/>
    <s v="Team C"/>
    <n v="21.37"/>
    <n v="54.53"/>
    <n v="322"/>
    <n v="48.8"/>
    <n v="7.75"/>
    <n v="99.02"/>
    <n v="7.06"/>
    <n v="136.69999999999999"/>
    <n v="84.81"/>
    <n v="95.48"/>
    <x v="0"/>
    <n v="0"/>
    <x v="0"/>
    <n v="0"/>
    <x v="0"/>
    <x v="0"/>
  </r>
  <r>
    <s v="B000179"/>
    <x v="3"/>
    <x v="2"/>
    <d v="2024-08-24T00:00:00"/>
    <x v="0"/>
    <s v="Team A"/>
    <n v="22.07"/>
    <n v="44.1"/>
    <n v="307"/>
    <n v="44.2"/>
    <n v="7.16"/>
    <n v="99.11"/>
    <n v="6.68"/>
    <n v="129.69999999999999"/>
    <n v="83.43"/>
    <n v="95.48"/>
    <x v="0"/>
    <n v="0"/>
    <x v="0"/>
    <n v="0"/>
    <x v="0"/>
    <x v="0"/>
  </r>
  <r>
    <s v="B002539"/>
    <x v="2"/>
    <x v="1"/>
    <d v="2025-03-31T00:00:00"/>
    <x v="1"/>
    <s v="Team C"/>
    <n v="22.06"/>
    <n v="42.23"/>
    <n v="299"/>
    <n v="38.9"/>
    <n v="7.63"/>
    <n v="99.3"/>
    <n v="6.98"/>
    <n v="123.4"/>
    <n v="91.42"/>
    <n v="95.48"/>
    <x v="0"/>
    <n v="0"/>
    <x v="0"/>
    <n v="0"/>
    <x v="0"/>
    <x v="0"/>
  </r>
  <r>
    <s v="B001596"/>
    <x v="0"/>
    <x v="0"/>
    <d v="2024-07-22T00:00:00"/>
    <x v="0"/>
    <s v="Team A"/>
    <n v="21.99"/>
    <n v="45.74"/>
    <n v="311"/>
    <n v="39.1"/>
    <n v="6.89"/>
    <n v="99.14"/>
    <n v="7.1"/>
    <n v="119.2"/>
    <n v="88.65"/>
    <n v="93.51"/>
    <x v="0"/>
    <n v="0"/>
    <x v="0"/>
    <n v="0"/>
    <x v="0"/>
    <x v="0"/>
  </r>
  <r>
    <s v="B002990"/>
    <x v="0"/>
    <x v="1"/>
    <d v="2024-11-09T00:00:00"/>
    <x v="0"/>
    <s v="Team D"/>
    <n v="23.46"/>
    <n v="39.94"/>
    <n v="338"/>
    <n v="36.9"/>
    <n v="6.82"/>
    <n v="99.16"/>
    <n v="6.55"/>
    <n v="113.5"/>
    <n v="90.09"/>
    <n v="93.52"/>
    <x v="0"/>
    <n v="0"/>
    <x v="0"/>
    <n v="0"/>
    <x v="0"/>
    <x v="0"/>
  </r>
  <r>
    <s v="B002280"/>
    <x v="0"/>
    <x v="0"/>
    <d v="2024-01-11T00:00:00"/>
    <x v="0"/>
    <s v="Team A"/>
    <n v="23.3"/>
    <n v="31.65"/>
    <n v="357"/>
    <n v="31.4"/>
    <n v="6.41"/>
    <n v="99.41"/>
    <n v="6.67"/>
    <n v="135.30000000000001"/>
    <n v="88.09"/>
    <n v="93.53"/>
    <x v="0"/>
    <n v="0"/>
    <x v="0"/>
    <n v="0"/>
    <x v="0"/>
    <x v="0"/>
  </r>
  <r>
    <s v="B000790"/>
    <x v="0"/>
    <x v="0"/>
    <d v="2024-10-07T00:00:00"/>
    <x v="0"/>
    <s v="Team C"/>
    <n v="23.5"/>
    <n v="47.39"/>
    <n v="354"/>
    <n v="36.799999999999997"/>
    <n v="7.4"/>
    <n v="98.58"/>
    <n v="6.9"/>
    <n v="117.6"/>
    <n v="90.08"/>
    <n v="93.54"/>
    <x v="0"/>
    <n v="0"/>
    <x v="0"/>
    <n v="0"/>
    <x v="0"/>
    <x v="0"/>
  </r>
  <r>
    <s v="B002061"/>
    <x v="3"/>
    <x v="2"/>
    <d v="2025-03-13T00:00:00"/>
    <x v="1"/>
    <s v="Team D"/>
    <n v="22.58"/>
    <n v="38.35"/>
    <n v="288"/>
    <n v="45.2"/>
    <n v="7.27"/>
    <n v="99.13"/>
    <n v="6.98"/>
    <n v="129.80000000000001"/>
    <n v="83.97"/>
    <n v="95.47"/>
    <x v="0"/>
    <n v="0"/>
    <x v="0"/>
    <n v="0"/>
    <x v="0"/>
    <x v="0"/>
  </r>
  <r>
    <s v="B000162"/>
    <x v="3"/>
    <x v="0"/>
    <d v="2024-07-07T00:00:00"/>
    <x v="0"/>
    <s v="Team A"/>
    <n v="22.52"/>
    <n v="46.67"/>
    <n v="297"/>
    <n v="45.5"/>
    <n v="6.71"/>
    <n v="99.15"/>
    <n v="7.13"/>
    <n v="132.80000000000001"/>
    <n v="85.45"/>
    <n v="95.46"/>
    <x v="0"/>
    <n v="0"/>
    <x v="0"/>
    <n v="0"/>
    <x v="0"/>
    <x v="0"/>
  </r>
  <r>
    <s v="B001465"/>
    <x v="0"/>
    <x v="2"/>
    <d v="2025-03-24T00:00:00"/>
    <x v="1"/>
    <s v="Team D"/>
    <n v="22.93"/>
    <n v="44.77"/>
    <n v="358"/>
    <n v="35.5"/>
    <n v="7.4"/>
    <n v="99.19"/>
    <n v="6.83"/>
    <n v="106.5"/>
    <n v="92.5"/>
    <n v="93.54"/>
    <x v="0"/>
    <n v="0"/>
    <x v="0"/>
    <n v="0"/>
    <x v="0"/>
    <x v="0"/>
  </r>
  <r>
    <s v="B002427"/>
    <x v="2"/>
    <x v="0"/>
    <d v="2024-03-07T00:00:00"/>
    <x v="0"/>
    <s v="Team D"/>
    <n v="23.32"/>
    <n v="40.369999999999997"/>
    <n v="306"/>
    <n v="40.6"/>
    <n v="7.08"/>
    <n v="98.71"/>
    <n v="6.76"/>
    <n v="122.5"/>
    <n v="90.16"/>
    <n v="95.46"/>
    <x v="0"/>
    <n v="0"/>
    <x v="0"/>
    <n v="0"/>
    <x v="0"/>
    <x v="0"/>
  </r>
  <r>
    <s v="B001805"/>
    <x v="0"/>
    <x v="0"/>
    <d v="2025-05-10T00:00:00"/>
    <x v="1"/>
    <s v="Team C"/>
    <n v="21.99"/>
    <n v="41.67"/>
    <n v="355"/>
    <n v="40.5"/>
    <n v="6.87"/>
    <n v="98.82"/>
    <n v="6.77"/>
    <n v="122.2"/>
    <n v="88.04"/>
    <n v="93.54"/>
    <x v="0"/>
    <n v="0"/>
    <x v="0"/>
    <n v="0"/>
    <x v="0"/>
    <x v="0"/>
  </r>
  <r>
    <s v="B002422"/>
    <x v="2"/>
    <x v="1"/>
    <d v="2025-06-09T00:00:00"/>
    <x v="1"/>
    <s v="Team C"/>
    <n v="22.48"/>
    <n v="36.590000000000003"/>
    <n v="318"/>
    <n v="42.8"/>
    <n v="6.85"/>
    <n v="99.2"/>
    <n v="6.8"/>
    <n v="137.30000000000001"/>
    <n v="84.5"/>
    <n v="95.45"/>
    <x v="0"/>
    <n v="0"/>
    <x v="0"/>
    <n v="0"/>
    <x v="0"/>
    <x v="0"/>
  </r>
  <r>
    <s v="B002976"/>
    <x v="3"/>
    <x v="2"/>
    <d v="2025-12-15T00:00:00"/>
    <x v="1"/>
    <s v="Team A"/>
    <n v="20.75"/>
    <n v="39.69"/>
    <n v="309"/>
    <n v="43.5"/>
    <n v="7.98"/>
    <n v="99.4"/>
    <n v="6.75"/>
    <n v="117.1"/>
    <n v="88.09"/>
    <n v="95.44"/>
    <x v="0"/>
    <n v="0"/>
    <x v="0"/>
    <n v="0"/>
    <x v="0"/>
    <x v="0"/>
  </r>
  <r>
    <s v="B000420"/>
    <x v="3"/>
    <x v="0"/>
    <d v="2025-05-01T00:00:00"/>
    <x v="1"/>
    <s v="Team D"/>
    <n v="21.47"/>
    <n v="39.340000000000003"/>
    <n v="323"/>
    <n v="39.799999999999997"/>
    <n v="6.88"/>
    <n v="98.84"/>
    <n v="6.7"/>
    <n v="128.6"/>
    <n v="86.28"/>
    <n v="95.43"/>
    <x v="0"/>
    <n v="0"/>
    <x v="0"/>
    <n v="0"/>
    <x v="0"/>
    <x v="0"/>
  </r>
  <r>
    <s v="B002206"/>
    <x v="0"/>
    <x v="2"/>
    <d v="2024-08-06T00:00:00"/>
    <x v="0"/>
    <s v="Team C"/>
    <n v="22.9"/>
    <n v="45.54"/>
    <n v="338"/>
    <n v="47.7"/>
    <n v="7.28"/>
    <n v="99.21"/>
    <n v="6.93"/>
    <n v="124.5"/>
    <n v="91.02"/>
    <n v="93.55"/>
    <x v="0"/>
    <n v="0"/>
    <x v="0"/>
    <n v="0"/>
    <x v="0"/>
    <x v="0"/>
  </r>
  <r>
    <s v="B001783"/>
    <x v="2"/>
    <x v="0"/>
    <d v="2024-03-24T00:00:00"/>
    <x v="0"/>
    <s v="Team B"/>
    <n v="21.72"/>
    <n v="32.46"/>
    <n v="330"/>
    <n v="43.6"/>
    <n v="7.68"/>
    <n v="99.39"/>
    <n v="6.74"/>
    <n v="121"/>
    <n v="83.66"/>
    <n v="95.43"/>
    <x v="0"/>
    <n v="0"/>
    <x v="0"/>
    <n v="0"/>
    <x v="0"/>
    <x v="0"/>
  </r>
  <r>
    <s v="B000034"/>
    <x v="1"/>
    <x v="2"/>
    <d v="2025-09-28T00:00:00"/>
    <x v="1"/>
    <s v="Team A"/>
    <n v="21.42"/>
    <n v="46.72"/>
    <n v="326"/>
    <n v="48.8"/>
    <n v="8.17"/>
    <n v="98.72"/>
    <n v="7.02"/>
    <n v="130.4"/>
    <n v="87.96"/>
    <n v="95.42"/>
    <x v="0"/>
    <n v="0"/>
    <x v="0"/>
    <n v="0"/>
    <x v="0"/>
    <x v="0"/>
  </r>
  <r>
    <s v="B002646"/>
    <x v="3"/>
    <x v="2"/>
    <d v="2025-04-12T00:00:00"/>
    <x v="1"/>
    <s v="Team B"/>
    <n v="22.74"/>
    <n v="43.75"/>
    <n v="319"/>
    <n v="42.4"/>
    <n v="8.23"/>
    <n v="98.49"/>
    <n v="7.32"/>
    <n v="124.5"/>
    <n v="88.72"/>
    <n v="95.42"/>
    <x v="0"/>
    <n v="0"/>
    <x v="0"/>
    <n v="0"/>
    <x v="0"/>
    <x v="0"/>
  </r>
  <r>
    <s v="B000207"/>
    <x v="2"/>
    <x v="2"/>
    <d v="2024-11-01T00:00:00"/>
    <x v="0"/>
    <s v="Team B"/>
    <n v="20.77"/>
    <n v="41.36"/>
    <n v="320"/>
    <n v="43.9"/>
    <n v="7.05"/>
    <n v="98.86"/>
    <n v="6.63"/>
    <n v="128"/>
    <n v="86.72"/>
    <n v="95.41"/>
    <x v="0"/>
    <n v="0"/>
    <x v="0"/>
    <n v="0"/>
    <x v="0"/>
    <x v="0"/>
  </r>
  <r>
    <s v="B001156"/>
    <x v="2"/>
    <x v="2"/>
    <d v="2024-06-26T00:00:00"/>
    <x v="0"/>
    <s v="Team D"/>
    <n v="21.93"/>
    <n v="26.91"/>
    <n v="320"/>
    <n v="37.700000000000003"/>
    <n v="6.93"/>
    <n v="99.54"/>
    <n v="6.42"/>
    <n v="122.2"/>
    <n v="85.8"/>
    <n v="95.41"/>
    <x v="0"/>
    <n v="0"/>
    <x v="1"/>
    <n v="1"/>
    <x v="2"/>
    <x v="1"/>
  </r>
  <r>
    <s v="B002194"/>
    <x v="2"/>
    <x v="0"/>
    <d v="2025-04-27T00:00:00"/>
    <x v="1"/>
    <s v="Team B"/>
    <n v="21.28"/>
    <n v="34.909999999999997"/>
    <n v="352"/>
    <n v="40.700000000000003"/>
    <n v="7.38"/>
    <n v="99.3"/>
    <n v="6.62"/>
    <n v="128.9"/>
    <n v="85.83"/>
    <n v="95.41"/>
    <x v="0"/>
    <n v="0"/>
    <x v="0"/>
    <n v="0"/>
    <x v="0"/>
    <x v="0"/>
  </r>
  <r>
    <s v="B002424"/>
    <x v="2"/>
    <x v="2"/>
    <d v="2024-04-05T00:00:00"/>
    <x v="0"/>
    <s v="Team D"/>
    <n v="21.77"/>
    <n v="44.6"/>
    <n v="332"/>
    <n v="38"/>
    <n v="6.33"/>
    <n v="99.11"/>
    <n v="6.84"/>
    <n v="140.80000000000001"/>
    <n v="86.13"/>
    <n v="95.41"/>
    <x v="0"/>
    <n v="0"/>
    <x v="0"/>
    <n v="0"/>
    <x v="0"/>
    <x v="0"/>
  </r>
  <r>
    <s v="B002644"/>
    <x v="3"/>
    <x v="1"/>
    <d v="2024-10-19T00:00:00"/>
    <x v="0"/>
    <s v="Team A"/>
    <n v="22.66"/>
    <n v="40.090000000000003"/>
    <n v="346"/>
    <n v="41"/>
    <n v="6.33"/>
    <n v="99.49"/>
    <n v="7.01"/>
    <n v="137.1"/>
    <m/>
    <n v="95.41"/>
    <x v="0"/>
    <n v="0"/>
    <x v="0"/>
    <n v="0"/>
    <x v="0"/>
    <x v="0"/>
  </r>
  <r>
    <s v="B000491"/>
    <x v="0"/>
    <x v="1"/>
    <d v="2025-05-24T00:00:00"/>
    <x v="1"/>
    <s v="Team C"/>
    <n v="21.55"/>
    <n v="41.89"/>
    <n v="328"/>
    <n v="29.8"/>
    <n v="5.89"/>
    <n v="99.11"/>
    <n v="6.57"/>
    <m/>
    <n v="87.77"/>
    <n v="93.56"/>
    <x v="0"/>
    <n v="0"/>
    <x v="1"/>
    <n v="1"/>
    <x v="4"/>
    <x v="2"/>
  </r>
  <r>
    <s v="B000271"/>
    <x v="2"/>
    <x v="0"/>
    <d v="2025-06-02T00:00:00"/>
    <x v="1"/>
    <s v="Team D"/>
    <n v="22.67"/>
    <n v="44.76"/>
    <n v="304"/>
    <n v="43.3"/>
    <n v="7.3"/>
    <n v="99.07"/>
    <n v="6.68"/>
    <n v="136"/>
    <n v="84.18"/>
    <n v="95.4"/>
    <x v="0"/>
    <n v="0"/>
    <x v="0"/>
    <n v="0"/>
    <x v="0"/>
    <x v="0"/>
  </r>
  <r>
    <s v="B000829"/>
    <x v="3"/>
    <x v="0"/>
    <d v="2025-11-03T00:00:00"/>
    <x v="1"/>
    <s v="Team C"/>
    <n v="20.76"/>
    <n v="44.97"/>
    <n v="339"/>
    <n v="41.3"/>
    <n v="7.54"/>
    <n v="98.9"/>
    <n v="6.71"/>
    <n v="131.69999999999999"/>
    <n v="87.9"/>
    <n v="95.4"/>
    <x v="0"/>
    <n v="0"/>
    <x v="0"/>
    <n v="0"/>
    <x v="0"/>
    <x v="0"/>
  </r>
  <r>
    <s v="B001266"/>
    <x v="3"/>
    <x v="1"/>
    <d v="2025-08-08T00:00:00"/>
    <x v="1"/>
    <s v="Team D"/>
    <n v="21.81"/>
    <n v="40.81"/>
    <n v="320"/>
    <n v="45.2"/>
    <n v="6.87"/>
    <n v="98.89"/>
    <n v="6.67"/>
    <n v="130.80000000000001"/>
    <n v="87.34"/>
    <n v="95.4"/>
    <x v="0"/>
    <n v="0"/>
    <x v="0"/>
    <n v="0"/>
    <x v="0"/>
    <x v="0"/>
  </r>
  <r>
    <s v="B001679"/>
    <x v="3"/>
    <x v="2"/>
    <d v="2024-10-25T00:00:00"/>
    <x v="0"/>
    <s v="Team D"/>
    <n v="21.73"/>
    <n v="43.12"/>
    <n v="339"/>
    <n v="41.8"/>
    <n v="6.72"/>
    <n v="98.76"/>
    <n v="6.77"/>
    <n v="121.1"/>
    <n v="84.47"/>
    <n v="95.4"/>
    <x v="0"/>
    <n v="0"/>
    <x v="0"/>
    <n v="0"/>
    <x v="0"/>
    <x v="0"/>
  </r>
  <r>
    <s v="B000574"/>
    <x v="0"/>
    <x v="1"/>
    <d v="2025-05-21T00:00:00"/>
    <x v="1"/>
    <s v="Team C"/>
    <n v="22"/>
    <n v="46.23"/>
    <n v="361"/>
    <n v="38.299999999999997"/>
    <n v="5.84"/>
    <n v="98.99"/>
    <n v="6.71"/>
    <n v="128.6"/>
    <n v="88.11"/>
    <n v="93.56"/>
    <x v="0"/>
    <n v="0"/>
    <x v="0"/>
    <n v="0"/>
    <x v="0"/>
    <x v="0"/>
  </r>
  <r>
    <s v="B000421"/>
    <x v="0"/>
    <x v="0"/>
    <d v="2024-01-06T00:00:00"/>
    <x v="0"/>
    <s v="Team C"/>
    <n v="22.47"/>
    <n v="33.869999999999997"/>
    <n v="341"/>
    <n v="39.6"/>
    <n v="7.31"/>
    <n v="99.15"/>
    <n v="6.69"/>
    <n v="124.4"/>
    <n v="86.12"/>
    <n v="93.57"/>
    <x v="0"/>
    <n v="0"/>
    <x v="0"/>
    <n v="0"/>
    <x v="0"/>
    <x v="0"/>
  </r>
  <r>
    <s v="B002040"/>
    <x v="0"/>
    <x v="0"/>
    <d v="2024-03-18T00:00:00"/>
    <x v="0"/>
    <s v="Team C"/>
    <n v="22.06"/>
    <n v="42.66"/>
    <n v="367"/>
    <n v="33.6"/>
    <n v="5.95"/>
    <n v="98.97"/>
    <n v="6.92"/>
    <n v="115.3"/>
    <n v="88.87"/>
    <n v="93.57"/>
    <x v="0"/>
    <n v="0"/>
    <x v="0"/>
    <n v="0"/>
    <x v="0"/>
    <x v="0"/>
  </r>
  <r>
    <s v="B000693"/>
    <x v="2"/>
    <x v="2"/>
    <d v="2024-03-28T00:00:00"/>
    <x v="0"/>
    <s v="Team D"/>
    <n v="21.97"/>
    <m/>
    <n v="355"/>
    <n v="45.3"/>
    <n v="6.57"/>
    <n v="99.04"/>
    <n v="6.93"/>
    <n v="137.80000000000001"/>
    <n v="87.03"/>
    <n v="95.39"/>
    <x v="0"/>
    <n v="0"/>
    <x v="0"/>
    <n v="0"/>
    <x v="0"/>
    <x v="0"/>
  </r>
  <r>
    <s v="B001482"/>
    <x v="2"/>
    <x v="1"/>
    <d v="2024-02-13T00:00:00"/>
    <x v="0"/>
    <s v="Team C"/>
    <n v="21.68"/>
    <n v="38.909999999999997"/>
    <n v="325"/>
    <n v="41.5"/>
    <n v="6.62"/>
    <n v="98.88"/>
    <n v="6.62"/>
    <n v="130.69999999999999"/>
    <n v="88.58"/>
    <n v="95.39"/>
    <x v="0"/>
    <n v="0"/>
    <x v="0"/>
    <n v="0"/>
    <x v="0"/>
    <x v="0"/>
  </r>
  <r>
    <s v="B002030"/>
    <x v="0"/>
    <x v="2"/>
    <d v="2024-10-15T00:00:00"/>
    <x v="0"/>
    <s v="Team A"/>
    <n v="22.2"/>
    <n v="38.68"/>
    <n v="312"/>
    <n v="30.6"/>
    <n v="6.65"/>
    <n v="99.11"/>
    <n v="6.54"/>
    <n v="280"/>
    <n v="92.63"/>
    <n v="93.58"/>
    <x v="0"/>
    <n v="0"/>
    <x v="1"/>
    <n v="1"/>
    <x v="5"/>
    <x v="1"/>
  </r>
  <r>
    <s v="B000202"/>
    <x v="3"/>
    <x v="0"/>
    <d v="2025-12-30T00:00:00"/>
    <x v="1"/>
    <s v="Team C"/>
    <n v="19.760000000000002"/>
    <n v="38.369999999999997"/>
    <n v="314"/>
    <n v="39.700000000000003"/>
    <n v="6.65"/>
    <n v="99.23"/>
    <m/>
    <n v="120.6"/>
    <n v="91.34"/>
    <n v="95.38"/>
    <x v="0"/>
    <n v="0"/>
    <x v="0"/>
    <n v="0"/>
    <x v="0"/>
    <x v="0"/>
  </r>
  <r>
    <s v="B000561"/>
    <x v="2"/>
    <x v="0"/>
    <d v="2024-02-26T00:00:00"/>
    <x v="0"/>
    <s v="Team B"/>
    <n v="23.19"/>
    <n v="36.07"/>
    <n v="329"/>
    <n v="44.3"/>
    <n v="7.04"/>
    <n v="98.8"/>
    <m/>
    <n v="132.80000000000001"/>
    <n v="84.01"/>
    <n v="95.38"/>
    <x v="0"/>
    <n v="0"/>
    <x v="0"/>
    <n v="0"/>
    <x v="0"/>
    <x v="0"/>
  </r>
  <r>
    <s v="B001562"/>
    <x v="0"/>
    <x v="2"/>
    <d v="2024-12-11T00:00:00"/>
    <x v="0"/>
    <s v="Team B"/>
    <n v="21.13"/>
    <n v="39.32"/>
    <n v="335"/>
    <n v="32.700000000000003"/>
    <n v="7.33"/>
    <n v="99.39"/>
    <n v="6.49"/>
    <n v="115.5"/>
    <n v="86.86"/>
    <n v="93.59"/>
    <x v="0"/>
    <n v="0"/>
    <x v="0"/>
    <n v="0"/>
    <x v="0"/>
    <x v="0"/>
  </r>
  <r>
    <s v="B001712"/>
    <x v="1"/>
    <x v="2"/>
    <d v="2025-08-04T00:00:00"/>
    <x v="1"/>
    <s v="Team B"/>
    <n v="21.31"/>
    <n v="45.11"/>
    <n v="325"/>
    <n v="43.2"/>
    <n v="7.14"/>
    <n v="99.26"/>
    <n v="6.93"/>
    <n v="125.5"/>
    <n v="89.2"/>
    <n v="95.38"/>
    <x v="0"/>
    <n v="0"/>
    <x v="0"/>
    <n v="0"/>
    <x v="0"/>
    <x v="0"/>
  </r>
  <r>
    <s v="B001984"/>
    <x v="2"/>
    <x v="2"/>
    <d v="2025-11-12T00:00:00"/>
    <x v="1"/>
    <s v="Team B"/>
    <n v="21.97"/>
    <n v="47.49"/>
    <n v="324"/>
    <n v="41.1"/>
    <n v="6.98"/>
    <n v="99.38"/>
    <n v="6.82"/>
    <n v="120.1"/>
    <n v="87.5"/>
    <n v="95.38"/>
    <x v="0"/>
    <n v="0"/>
    <x v="0"/>
    <n v="0"/>
    <x v="0"/>
    <x v="0"/>
  </r>
  <r>
    <s v="B002399"/>
    <x v="2"/>
    <x v="0"/>
    <d v="2024-06-18T00:00:00"/>
    <x v="0"/>
    <s v="Team D"/>
    <n v="21.42"/>
    <n v="38.39"/>
    <n v="336"/>
    <n v="41.3"/>
    <n v="7.44"/>
    <n v="98.88"/>
    <n v="6.63"/>
    <n v="135.80000000000001"/>
    <n v="89.65"/>
    <n v="95.38"/>
    <x v="0"/>
    <n v="0"/>
    <x v="0"/>
    <n v="0"/>
    <x v="0"/>
    <x v="0"/>
  </r>
  <r>
    <s v="B002666"/>
    <x v="3"/>
    <x v="0"/>
    <d v="2024-03-06T00:00:00"/>
    <x v="0"/>
    <s v="Team B"/>
    <n v="21.62"/>
    <n v="53.05"/>
    <n v="331"/>
    <n v="44.8"/>
    <n v="7.28"/>
    <n v="98.4"/>
    <n v="7.03"/>
    <n v="127.2"/>
    <n v="88.7"/>
    <n v="95.38"/>
    <x v="0"/>
    <n v="0"/>
    <x v="0"/>
    <n v="0"/>
    <x v="0"/>
    <x v="0"/>
  </r>
  <r>
    <s v="B000741"/>
    <x v="2"/>
    <x v="2"/>
    <d v="2025-09-19T00:00:00"/>
    <x v="1"/>
    <s v="Team B"/>
    <n v="22.17"/>
    <n v="49.04"/>
    <n v="329"/>
    <n v="38.1"/>
    <n v="5.38"/>
    <n v="99.02"/>
    <n v="6.79"/>
    <n v="133.1"/>
    <m/>
    <n v="95.37"/>
    <x v="0"/>
    <n v="0"/>
    <x v="1"/>
    <n v="1"/>
    <x v="3"/>
    <x v="1"/>
  </r>
  <r>
    <s v="B000893"/>
    <x v="2"/>
    <x v="1"/>
    <d v="2025-06-23T00:00:00"/>
    <x v="1"/>
    <s v="Team A"/>
    <n v="22.02"/>
    <n v="44.08"/>
    <n v="298"/>
    <n v="45.6"/>
    <n v="7.55"/>
    <n v="99.1"/>
    <n v="7.08"/>
    <n v="108.3"/>
    <n v="87.53"/>
    <n v="95.37"/>
    <x v="0"/>
    <n v="0"/>
    <x v="0"/>
    <n v="0"/>
    <x v="0"/>
    <x v="0"/>
  </r>
  <r>
    <s v="B001391"/>
    <x v="3"/>
    <x v="2"/>
    <d v="2024-04-19T00:00:00"/>
    <x v="0"/>
    <s v="Team A"/>
    <n v="21.43"/>
    <n v="40.08"/>
    <n v="284"/>
    <n v="42.4"/>
    <n v="7.67"/>
    <n v="99.18"/>
    <n v="6.8"/>
    <n v="120.2"/>
    <n v="90.36"/>
    <n v="95.37"/>
    <x v="0"/>
    <n v="0"/>
    <x v="0"/>
    <n v="0"/>
    <x v="0"/>
    <x v="0"/>
  </r>
  <r>
    <s v="B001640"/>
    <x v="0"/>
    <x v="2"/>
    <d v="2024-11-09T00:00:00"/>
    <x v="0"/>
    <s v="Team D"/>
    <n v="23.39"/>
    <n v="46.16"/>
    <n v="360"/>
    <n v="29.2"/>
    <n v="6.38"/>
    <n v="98.56"/>
    <n v="6.88"/>
    <n v="122.3"/>
    <n v="90.82"/>
    <n v="93.59"/>
    <x v="0"/>
    <n v="0"/>
    <x v="0"/>
    <n v="0"/>
    <x v="0"/>
    <x v="0"/>
  </r>
  <r>
    <s v="B001960"/>
    <x v="0"/>
    <x v="0"/>
    <d v="2025-08-15T00:00:00"/>
    <x v="1"/>
    <s v="Team C"/>
    <n v="22.99"/>
    <n v="49.86"/>
    <n v="357"/>
    <n v="36.6"/>
    <n v="6.91"/>
    <n v="98.76"/>
    <n v="7.04"/>
    <n v="124.7"/>
    <n v="88.73"/>
    <n v="93.59"/>
    <x v="0"/>
    <n v="0"/>
    <x v="0"/>
    <n v="0"/>
    <x v="0"/>
    <x v="0"/>
  </r>
  <r>
    <s v="B000204"/>
    <x v="2"/>
    <x v="1"/>
    <d v="2025-12-20T00:00:00"/>
    <x v="1"/>
    <s v="Team A"/>
    <n v="23.07"/>
    <n v="39.909999999999997"/>
    <n v="334"/>
    <n v="44.6"/>
    <n v="8.3699999999999992"/>
    <n v="98.85"/>
    <n v="6.87"/>
    <n v="129.5"/>
    <n v="86.77"/>
    <n v="95.35"/>
    <x v="0"/>
    <n v="0"/>
    <x v="0"/>
    <n v="0"/>
    <x v="0"/>
    <x v="0"/>
  </r>
  <r>
    <s v="B000843"/>
    <x v="1"/>
    <x v="1"/>
    <d v="2025-05-08T00:00:00"/>
    <x v="1"/>
    <s v="Team C"/>
    <n v="21.63"/>
    <n v="35.56"/>
    <n v="327"/>
    <n v="49.9"/>
    <n v="8.25"/>
    <n v="99.01"/>
    <n v="6.84"/>
    <n v="139"/>
    <n v="85.88"/>
    <n v="95.35"/>
    <x v="0"/>
    <n v="0"/>
    <x v="0"/>
    <n v="0"/>
    <x v="0"/>
    <x v="0"/>
  </r>
  <r>
    <s v="B001049"/>
    <x v="3"/>
    <x v="1"/>
    <d v="2024-11-17T00:00:00"/>
    <x v="0"/>
    <s v="Team A"/>
    <n v="21.86"/>
    <n v="41.16"/>
    <n v="324"/>
    <n v="42"/>
    <n v="7.72"/>
    <n v="99"/>
    <n v="6.94"/>
    <n v="124.7"/>
    <n v="84.95"/>
    <n v="95.35"/>
    <x v="0"/>
    <n v="0"/>
    <x v="0"/>
    <n v="0"/>
    <x v="0"/>
    <x v="0"/>
  </r>
  <r>
    <s v="B001419"/>
    <x v="3"/>
    <x v="2"/>
    <d v="2024-07-30T00:00:00"/>
    <x v="0"/>
    <s v="Team B"/>
    <n v="21.69"/>
    <n v="35.880000000000003"/>
    <n v="330"/>
    <n v="48.3"/>
    <n v="7.58"/>
    <m/>
    <n v="6.71"/>
    <n v="142.6"/>
    <n v="84.94"/>
    <n v="95.35"/>
    <x v="0"/>
    <n v="0"/>
    <x v="0"/>
    <n v="0"/>
    <x v="0"/>
    <x v="0"/>
  </r>
  <r>
    <s v="B001721"/>
    <x v="2"/>
    <x v="1"/>
    <d v="2025-08-10T00:00:00"/>
    <x v="1"/>
    <s v="Team B"/>
    <n v="21.59"/>
    <n v="39.090000000000003"/>
    <n v="319"/>
    <n v="42.7"/>
    <n v="8.41"/>
    <n v="99.31"/>
    <n v="6.6"/>
    <m/>
    <n v="85.66"/>
    <n v="95.35"/>
    <x v="0"/>
    <n v="0"/>
    <x v="0"/>
    <n v="0"/>
    <x v="0"/>
    <x v="0"/>
  </r>
  <r>
    <s v="B002460"/>
    <x v="1"/>
    <x v="2"/>
    <d v="2024-09-22T00:00:00"/>
    <x v="0"/>
    <s v="Team D"/>
    <n v="20.89"/>
    <n v="31.06"/>
    <n v="295"/>
    <n v="45.4"/>
    <n v="8.16"/>
    <n v="98.98"/>
    <n v="6.52"/>
    <n v="134.6"/>
    <n v="88.83"/>
    <n v="95.35"/>
    <x v="0"/>
    <n v="0"/>
    <x v="0"/>
    <n v="0"/>
    <x v="0"/>
    <x v="0"/>
  </r>
  <r>
    <s v="B001189"/>
    <x v="2"/>
    <x v="2"/>
    <d v="2024-11-17T00:00:00"/>
    <x v="0"/>
    <s v="Team D"/>
    <n v="21.98"/>
    <n v="37.46"/>
    <n v="315"/>
    <n v="38.1"/>
    <n v="6.96"/>
    <n v="99.64"/>
    <n v="6.71"/>
    <n v="117.8"/>
    <n v="88.61"/>
    <n v="95.34"/>
    <x v="0"/>
    <n v="0"/>
    <x v="0"/>
    <n v="0"/>
    <x v="0"/>
    <x v="0"/>
  </r>
  <r>
    <s v="B000434"/>
    <x v="3"/>
    <x v="2"/>
    <d v="2025-01-29T00:00:00"/>
    <x v="1"/>
    <s v="Team C"/>
    <n v="21.11"/>
    <n v="40.950000000000003"/>
    <n v="289"/>
    <n v="42.2"/>
    <n v="6.83"/>
    <n v="99.25"/>
    <n v="7.02"/>
    <n v="127.8"/>
    <n v="89.5"/>
    <n v="95.33"/>
    <x v="0"/>
    <n v="0"/>
    <x v="0"/>
    <n v="0"/>
    <x v="0"/>
    <x v="0"/>
  </r>
  <r>
    <s v="B000035"/>
    <x v="1"/>
    <x v="0"/>
    <d v="2024-12-07T00:00:00"/>
    <x v="0"/>
    <s v="Team B"/>
    <n v="22.07"/>
    <n v="38.61"/>
    <n v="287"/>
    <n v="50.6"/>
    <n v="8.26"/>
    <n v="99.16"/>
    <n v="7.08"/>
    <n v="139.30000000000001"/>
    <n v="84.78"/>
    <n v="95.32"/>
    <x v="0"/>
    <n v="0"/>
    <x v="0"/>
    <n v="0"/>
    <x v="0"/>
    <x v="0"/>
  </r>
  <r>
    <s v="B000432"/>
    <x v="0"/>
    <x v="1"/>
    <d v="2024-02-03T00:00:00"/>
    <x v="0"/>
    <s v="Team A"/>
    <n v="22.47"/>
    <n v="48.34"/>
    <n v="346"/>
    <n v="38"/>
    <n v="6.73"/>
    <n v="99.06"/>
    <n v="6.85"/>
    <n v="113.2"/>
    <n v="87.87"/>
    <n v="93.61"/>
    <x v="0"/>
    <n v="0"/>
    <x v="0"/>
    <n v="0"/>
    <x v="0"/>
    <x v="0"/>
  </r>
  <r>
    <s v="B001532"/>
    <x v="2"/>
    <x v="2"/>
    <d v="2025-12-06T00:00:00"/>
    <x v="1"/>
    <s v="Team C"/>
    <n v="21.74"/>
    <n v="51.65"/>
    <n v="325"/>
    <n v="42.2"/>
    <n v="7.54"/>
    <m/>
    <n v="6.97"/>
    <n v="122.2"/>
    <n v="91.92"/>
    <n v="95.32"/>
    <x v="0"/>
    <n v="0"/>
    <x v="0"/>
    <n v="0"/>
    <x v="0"/>
    <x v="0"/>
  </r>
  <r>
    <s v="B001859"/>
    <x v="2"/>
    <x v="2"/>
    <d v="2025-02-27T00:00:00"/>
    <x v="1"/>
    <s v="Team A"/>
    <n v="22.05"/>
    <n v="34.43"/>
    <n v="327"/>
    <n v="33.5"/>
    <n v="6.13"/>
    <m/>
    <n v="6.75"/>
    <n v="120.3"/>
    <m/>
    <n v="95.32"/>
    <x v="0"/>
    <n v="0"/>
    <x v="0"/>
    <n v="0"/>
    <x v="0"/>
    <x v="0"/>
  </r>
  <r>
    <s v="B002201"/>
    <x v="2"/>
    <x v="2"/>
    <d v="2025-09-24T00:00:00"/>
    <x v="1"/>
    <s v="Team D"/>
    <n v="22.48"/>
    <n v="45.18"/>
    <n v="309"/>
    <n v="49.5"/>
    <n v="7.38"/>
    <n v="98.88"/>
    <n v="7.01"/>
    <n v="111"/>
    <n v="87.23"/>
    <n v="95.32"/>
    <x v="0"/>
    <n v="0"/>
    <x v="0"/>
    <n v="0"/>
    <x v="0"/>
    <x v="0"/>
  </r>
  <r>
    <s v="B002267"/>
    <x v="0"/>
    <x v="2"/>
    <d v="2025-11-06T00:00:00"/>
    <x v="1"/>
    <s v="Team D"/>
    <n v="22.6"/>
    <n v="51.19"/>
    <n v="325"/>
    <n v="44.3"/>
    <n v="6.69"/>
    <n v="99.03"/>
    <n v="7.08"/>
    <n v="117"/>
    <n v="90.07"/>
    <n v="93.61"/>
    <x v="0"/>
    <n v="0"/>
    <x v="0"/>
    <n v="0"/>
    <x v="0"/>
    <x v="0"/>
  </r>
  <r>
    <s v="B001194"/>
    <x v="3"/>
    <x v="0"/>
    <d v="2024-02-26T00:00:00"/>
    <x v="0"/>
    <s v="Team A"/>
    <n v="21.8"/>
    <n v="43.08"/>
    <n v="321"/>
    <n v="42.1"/>
    <n v="7.81"/>
    <n v="98.84"/>
    <n v="6.7"/>
    <n v="140.19999999999999"/>
    <n v="87.81"/>
    <n v="95.31"/>
    <x v="1"/>
    <n v="1"/>
    <x v="0"/>
    <n v="0"/>
    <x v="0"/>
    <x v="0"/>
  </r>
  <r>
    <s v="B002951"/>
    <x v="2"/>
    <x v="1"/>
    <d v="2025-07-10T00:00:00"/>
    <x v="1"/>
    <s v="Team B"/>
    <n v="23.18"/>
    <n v="43.63"/>
    <n v="333"/>
    <n v="39.9"/>
    <n v="7.88"/>
    <m/>
    <n v="6.89"/>
    <n v="142.5"/>
    <n v="86.05"/>
    <n v="95.31"/>
    <x v="0"/>
    <n v="0"/>
    <x v="0"/>
    <n v="0"/>
    <x v="0"/>
    <x v="0"/>
  </r>
  <r>
    <s v="B001873"/>
    <x v="3"/>
    <x v="0"/>
    <d v="2024-07-24T00:00:00"/>
    <x v="0"/>
    <s v="Team A"/>
    <n v="22.52"/>
    <n v="53.27"/>
    <n v="292"/>
    <n v="40.4"/>
    <n v="7.21"/>
    <n v="98.78"/>
    <n v="6.94"/>
    <n v="116.8"/>
    <n v="87.48"/>
    <n v="95.3"/>
    <x v="0"/>
    <n v="0"/>
    <x v="1"/>
    <n v="1"/>
    <x v="4"/>
    <x v="1"/>
  </r>
  <r>
    <s v="B000689"/>
    <x v="0"/>
    <x v="1"/>
    <d v="2025-05-08T00:00:00"/>
    <x v="1"/>
    <s v="Team B"/>
    <n v="24.43"/>
    <n v="47.21"/>
    <n v="347"/>
    <n v="24.8"/>
    <n v="7"/>
    <n v="99.04"/>
    <n v="6.92"/>
    <n v="111.6"/>
    <n v="90.73"/>
    <n v="93.62"/>
    <x v="0"/>
    <n v="0"/>
    <x v="0"/>
    <n v="0"/>
    <x v="0"/>
    <x v="0"/>
  </r>
  <r>
    <s v="B001707"/>
    <x v="2"/>
    <x v="2"/>
    <d v="2025-06-24T00:00:00"/>
    <x v="1"/>
    <s v="Team B"/>
    <n v="21.76"/>
    <n v="44.64"/>
    <n v="323"/>
    <n v="42.3"/>
    <n v="7.7"/>
    <n v="98.86"/>
    <n v="6.69"/>
    <n v="138.69999999999999"/>
    <n v="90.28"/>
    <n v="95.29"/>
    <x v="0"/>
    <n v="0"/>
    <x v="0"/>
    <n v="0"/>
    <x v="0"/>
    <x v="0"/>
  </r>
  <r>
    <s v="B002104"/>
    <x v="3"/>
    <x v="1"/>
    <d v="2025-04-19T00:00:00"/>
    <x v="1"/>
    <s v="Team A"/>
    <n v="23.46"/>
    <n v="40.57"/>
    <n v="345"/>
    <n v="41.7"/>
    <n v="6.39"/>
    <n v="99.29"/>
    <n v="6.74"/>
    <n v="129.6"/>
    <n v="84.86"/>
    <n v="95.29"/>
    <x v="0"/>
    <n v="0"/>
    <x v="0"/>
    <n v="0"/>
    <x v="0"/>
    <x v="0"/>
  </r>
  <r>
    <s v="B002459"/>
    <x v="2"/>
    <x v="2"/>
    <d v="2025-11-26T00:00:00"/>
    <x v="1"/>
    <s v="Team D"/>
    <n v="22.05"/>
    <n v="43.28"/>
    <n v="335"/>
    <n v="41.9"/>
    <n v="7.3"/>
    <n v="99.15"/>
    <n v="6.87"/>
    <n v="121.9"/>
    <n v="87.85"/>
    <n v="95.29"/>
    <x v="0"/>
    <n v="0"/>
    <x v="1"/>
    <n v="1"/>
    <x v="2"/>
    <x v="2"/>
  </r>
  <r>
    <s v="B001035"/>
    <x v="1"/>
    <x v="2"/>
    <d v="2024-05-10T00:00:00"/>
    <x v="0"/>
    <s v="Team D"/>
    <n v="21.41"/>
    <n v="41.36"/>
    <n v="308"/>
    <n v="48.8"/>
    <n v="7.57"/>
    <n v="98.96"/>
    <n v="7.03"/>
    <n v="135.30000000000001"/>
    <m/>
    <n v="95.28"/>
    <x v="0"/>
    <n v="0"/>
    <x v="1"/>
    <n v="1"/>
    <x v="1"/>
    <x v="3"/>
  </r>
  <r>
    <s v="B001433"/>
    <x v="2"/>
    <x v="0"/>
    <d v="2025-06-16T00:00:00"/>
    <x v="1"/>
    <s v="Team C"/>
    <n v="21.29"/>
    <n v="45.73"/>
    <n v="328"/>
    <n v="43.7"/>
    <n v="7.69"/>
    <n v="99.18"/>
    <n v="6.95"/>
    <n v="116.7"/>
    <n v="84.16"/>
    <n v="95.28"/>
    <x v="0"/>
    <n v="0"/>
    <x v="0"/>
    <n v="0"/>
    <x v="0"/>
    <x v="0"/>
  </r>
  <r>
    <s v="B000123"/>
    <x v="2"/>
    <x v="2"/>
    <d v="2024-02-23T00:00:00"/>
    <x v="0"/>
    <s v="Team D"/>
    <n v="21.04"/>
    <n v="31.66"/>
    <n v="337"/>
    <n v="38.5"/>
    <n v="7.04"/>
    <n v="99.64"/>
    <n v="6.63"/>
    <n v="110.5"/>
    <n v="91.96"/>
    <n v="95.27"/>
    <x v="0"/>
    <n v="0"/>
    <x v="0"/>
    <n v="0"/>
    <x v="0"/>
    <x v="0"/>
  </r>
  <r>
    <s v="B001166"/>
    <x v="3"/>
    <x v="2"/>
    <d v="2024-02-26T00:00:00"/>
    <x v="0"/>
    <s v="Team C"/>
    <n v="23.1"/>
    <n v="38.520000000000003"/>
    <n v="295"/>
    <n v="47.2"/>
    <n v="8.58"/>
    <n v="98.81"/>
    <n v="6.81"/>
    <n v="131.4"/>
    <n v="84.96"/>
    <n v="95.27"/>
    <x v="0"/>
    <n v="0"/>
    <x v="0"/>
    <n v="0"/>
    <x v="0"/>
    <x v="0"/>
  </r>
  <r>
    <s v="B001849"/>
    <x v="1"/>
    <x v="2"/>
    <d v="2024-04-17T00:00:00"/>
    <x v="0"/>
    <s v="Team C"/>
    <n v="22.14"/>
    <n v="34.79"/>
    <n v="274"/>
    <n v="50.4"/>
    <n v="7.6"/>
    <n v="98.77"/>
    <n v="6.68"/>
    <m/>
    <n v="83.3"/>
    <n v="95.27"/>
    <x v="0"/>
    <n v="0"/>
    <x v="0"/>
    <n v="0"/>
    <x v="0"/>
    <x v="0"/>
  </r>
  <r>
    <s v="B001218"/>
    <x v="0"/>
    <x v="2"/>
    <d v="2025-03-15T00:00:00"/>
    <x v="1"/>
    <s v="Team A"/>
    <n v="21.32"/>
    <n v="43.67"/>
    <n v="332"/>
    <n v="42.6"/>
    <n v="6.59"/>
    <n v="99.33"/>
    <n v="6.71"/>
    <n v="130.1"/>
    <n v="87.55"/>
    <n v="93.62"/>
    <x v="0"/>
    <n v="0"/>
    <x v="0"/>
    <n v="0"/>
    <x v="0"/>
    <x v="0"/>
  </r>
  <r>
    <s v="B001039"/>
    <x v="1"/>
    <x v="1"/>
    <d v="2025-02-25T00:00:00"/>
    <x v="1"/>
    <s v="Team B"/>
    <n v="20.43"/>
    <n v="48.23"/>
    <n v="310"/>
    <n v="49.2"/>
    <n v="8.0500000000000007"/>
    <n v="99.09"/>
    <n v="7.06"/>
    <n v="143"/>
    <n v="84.59"/>
    <n v="95.26"/>
    <x v="0"/>
    <n v="0"/>
    <x v="0"/>
    <n v="0"/>
    <x v="0"/>
    <x v="0"/>
  </r>
  <r>
    <s v="B000766"/>
    <x v="2"/>
    <x v="0"/>
    <d v="2024-08-28T00:00:00"/>
    <x v="0"/>
    <s v="Team C"/>
    <n v="22.44"/>
    <n v="47.61"/>
    <n v="325"/>
    <n v="35.4"/>
    <n v="7.87"/>
    <n v="98.92"/>
    <n v="6.94"/>
    <n v="128.80000000000001"/>
    <n v="88.38"/>
    <n v="95.25"/>
    <x v="0"/>
    <n v="0"/>
    <x v="0"/>
    <n v="0"/>
    <x v="0"/>
    <x v="0"/>
  </r>
  <r>
    <s v="B001265"/>
    <x v="0"/>
    <x v="0"/>
    <d v="2024-01-13T00:00:00"/>
    <x v="0"/>
    <s v="Team C"/>
    <n v="23.25"/>
    <n v="40.07"/>
    <n v="336"/>
    <n v="42.9"/>
    <n v="6.95"/>
    <n v="98.84"/>
    <n v="6.54"/>
    <m/>
    <n v="87.74"/>
    <n v="93.62"/>
    <x v="0"/>
    <n v="0"/>
    <x v="0"/>
    <n v="0"/>
    <x v="0"/>
    <x v="0"/>
  </r>
  <r>
    <s v="B002085"/>
    <x v="0"/>
    <x v="0"/>
    <d v="2024-07-29T00:00:00"/>
    <x v="0"/>
    <s v="Team B"/>
    <n v="21.11"/>
    <n v="43.28"/>
    <n v="341"/>
    <n v="34.299999999999997"/>
    <n v="7.09"/>
    <n v="99.35"/>
    <n v="6.52"/>
    <n v="132.1"/>
    <n v="91.63"/>
    <n v="93.62"/>
    <x v="0"/>
    <n v="0"/>
    <x v="0"/>
    <n v="0"/>
    <x v="0"/>
    <x v="0"/>
  </r>
  <r>
    <s v="B002139"/>
    <x v="0"/>
    <x v="2"/>
    <d v="2024-05-23T00:00:00"/>
    <x v="0"/>
    <s v="Team A"/>
    <n v="22.53"/>
    <n v="42.28"/>
    <n v="337"/>
    <n v="41.3"/>
    <n v="6.08"/>
    <n v="99.62"/>
    <n v="6.62"/>
    <n v="128.69999999999999"/>
    <n v="88.45"/>
    <n v="93.62"/>
    <x v="0"/>
    <n v="0"/>
    <x v="0"/>
    <n v="0"/>
    <x v="0"/>
    <x v="0"/>
  </r>
  <r>
    <s v="B002522"/>
    <x v="0"/>
    <x v="2"/>
    <d v="2025-03-11T00:00:00"/>
    <x v="1"/>
    <s v="Team D"/>
    <n v="22.88"/>
    <n v="36.76"/>
    <n v="346"/>
    <n v="30.3"/>
    <n v="6.71"/>
    <n v="99.01"/>
    <n v="6.66"/>
    <n v="116.3"/>
    <n v="89.9"/>
    <n v="93.62"/>
    <x v="0"/>
    <n v="0"/>
    <x v="0"/>
    <n v="0"/>
    <x v="0"/>
    <x v="0"/>
  </r>
  <r>
    <s v="B000925"/>
    <x v="2"/>
    <x v="2"/>
    <d v="2024-07-24T00:00:00"/>
    <x v="0"/>
    <s v="Team B"/>
    <m/>
    <n v="40.590000000000003"/>
    <n v="321"/>
    <n v="42.3"/>
    <n v="6.48"/>
    <n v="99.15"/>
    <n v="6.86"/>
    <n v="132.6"/>
    <n v="86.66"/>
    <n v="95.24"/>
    <x v="0"/>
    <n v="0"/>
    <x v="0"/>
    <n v="0"/>
    <x v="0"/>
    <x v="0"/>
  </r>
  <r>
    <s v="B000600"/>
    <x v="0"/>
    <x v="1"/>
    <d v="2024-07-17T00:00:00"/>
    <x v="0"/>
    <s v="Team D"/>
    <n v="22.45"/>
    <n v="39.47"/>
    <n v="352"/>
    <n v="42.9"/>
    <n v="5.67"/>
    <n v="99.32"/>
    <n v="6.62"/>
    <n v="119.4"/>
    <n v="92.54"/>
    <n v="93.63"/>
    <x v="0"/>
    <n v="0"/>
    <x v="0"/>
    <n v="0"/>
    <x v="0"/>
    <x v="0"/>
  </r>
  <r>
    <s v="B002159"/>
    <x v="1"/>
    <x v="1"/>
    <d v="2024-01-07T00:00:00"/>
    <x v="0"/>
    <s v="Team B"/>
    <n v="20.05"/>
    <n v="40.75"/>
    <n v="296"/>
    <n v="47.8"/>
    <n v="6.96"/>
    <n v="98.78"/>
    <n v="6.88"/>
    <n v="129.1"/>
    <n v="87.14"/>
    <n v="95.24"/>
    <x v="0"/>
    <n v="0"/>
    <x v="0"/>
    <n v="0"/>
    <x v="0"/>
    <x v="0"/>
  </r>
  <r>
    <s v="B002298"/>
    <x v="2"/>
    <x v="2"/>
    <d v="2024-12-02T00:00:00"/>
    <x v="0"/>
    <s v="Team C"/>
    <n v="21.45"/>
    <n v="39.92"/>
    <n v="341"/>
    <n v="42"/>
    <n v="7.13"/>
    <n v="99.21"/>
    <n v="6.89"/>
    <n v="124.7"/>
    <n v="86.74"/>
    <n v="95.24"/>
    <x v="0"/>
    <n v="0"/>
    <x v="0"/>
    <n v="0"/>
    <x v="0"/>
    <x v="0"/>
  </r>
  <r>
    <s v="B000339"/>
    <x v="2"/>
    <x v="2"/>
    <d v="2025-04-10T00:00:00"/>
    <x v="1"/>
    <s v="Team A"/>
    <n v="22.45"/>
    <n v="42.21"/>
    <n v="327"/>
    <n v="51.7"/>
    <n v="6.98"/>
    <n v="99.13"/>
    <n v="6.97"/>
    <n v="124.7"/>
    <n v="84.74"/>
    <n v="95.23"/>
    <x v="0"/>
    <n v="0"/>
    <x v="0"/>
    <n v="0"/>
    <x v="0"/>
    <x v="0"/>
  </r>
  <r>
    <s v="B000835"/>
    <x v="0"/>
    <x v="2"/>
    <d v="2025-01-30T00:00:00"/>
    <x v="1"/>
    <s v="Team B"/>
    <n v="22.43"/>
    <n v="51.58"/>
    <n v="316"/>
    <n v="27"/>
    <n v="6.96"/>
    <n v="99.23"/>
    <n v="6.79"/>
    <n v="118.3"/>
    <n v="88.26"/>
    <n v="93.64"/>
    <x v="0"/>
    <n v="0"/>
    <x v="0"/>
    <n v="0"/>
    <x v="0"/>
    <x v="0"/>
  </r>
  <r>
    <s v="B000427"/>
    <x v="2"/>
    <x v="2"/>
    <d v="2024-07-11T00:00:00"/>
    <x v="0"/>
    <s v="Team C"/>
    <n v="20.93"/>
    <n v="39.74"/>
    <n v="316"/>
    <n v="40.200000000000003"/>
    <n v="7.72"/>
    <n v="98.39"/>
    <n v="6.75"/>
    <n v="136"/>
    <n v="87.5"/>
    <n v="95.22"/>
    <x v="0"/>
    <n v="0"/>
    <x v="0"/>
    <n v="0"/>
    <x v="0"/>
    <x v="0"/>
  </r>
  <r>
    <s v="B001478"/>
    <x v="3"/>
    <x v="2"/>
    <d v="2025-05-03T00:00:00"/>
    <x v="1"/>
    <s v="Team D"/>
    <n v="22.13"/>
    <n v="46.75"/>
    <n v="337"/>
    <n v="40.9"/>
    <n v="6.24"/>
    <n v="99.07"/>
    <n v="6.92"/>
    <n v="131"/>
    <n v="84.84"/>
    <n v="95.22"/>
    <x v="0"/>
    <n v="0"/>
    <x v="0"/>
    <n v="0"/>
    <x v="0"/>
    <x v="0"/>
  </r>
  <r>
    <s v="B002043"/>
    <x v="0"/>
    <x v="2"/>
    <d v="2024-06-27T00:00:00"/>
    <x v="0"/>
    <s v="Team C"/>
    <n v="21.81"/>
    <n v="52.15"/>
    <n v="357"/>
    <n v="48.8"/>
    <n v="6.79"/>
    <n v="98.51"/>
    <n v="7.01"/>
    <n v="117.1"/>
    <n v="88.92"/>
    <n v="93.65"/>
    <x v="0"/>
    <n v="0"/>
    <x v="0"/>
    <n v="0"/>
    <x v="0"/>
    <x v="0"/>
  </r>
  <r>
    <s v="B000834"/>
    <x v="0"/>
    <x v="1"/>
    <d v="2025-10-08T00:00:00"/>
    <x v="1"/>
    <s v="Team B"/>
    <n v="22.85"/>
    <n v="34.549999999999997"/>
    <n v="323"/>
    <n v="39.700000000000003"/>
    <n v="7.15"/>
    <n v="99.62"/>
    <n v="6.53"/>
    <n v="121.1"/>
    <n v="85.71"/>
    <n v="93.66"/>
    <x v="0"/>
    <n v="0"/>
    <x v="0"/>
    <n v="0"/>
    <x v="0"/>
    <x v="0"/>
  </r>
  <r>
    <s v="B000346"/>
    <x v="3"/>
    <x v="0"/>
    <d v="2025-11-14T00:00:00"/>
    <x v="1"/>
    <s v="Team B"/>
    <n v="21.67"/>
    <n v="40.049999999999997"/>
    <n v="341"/>
    <n v="41.9"/>
    <n v="7.37"/>
    <n v="98.58"/>
    <n v="6.97"/>
    <n v="140.5"/>
    <n v="90.52"/>
    <n v="95.21"/>
    <x v="0"/>
    <n v="0"/>
    <x v="0"/>
    <n v="0"/>
    <x v="0"/>
    <x v="0"/>
  </r>
  <r>
    <s v="B001745"/>
    <x v="0"/>
    <x v="2"/>
    <d v="2024-07-18T00:00:00"/>
    <x v="0"/>
    <s v="Team B"/>
    <n v="22.6"/>
    <n v="40.409999999999997"/>
    <n v="367"/>
    <n v="45.2"/>
    <n v="7.12"/>
    <n v="98.93"/>
    <n v="6.54"/>
    <n v="123.3"/>
    <n v="89.26"/>
    <n v="93.66"/>
    <x v="0"/>
    <n v="0"/>
    <x v="0"/>
    <n v="0"/>
    <x v="0"/>
    <x v="0"/>
  </r>
  <r>
    <s v="B000993"/>
    <x v="3"/>
    <x v="2"/>
    <d v="2024-09-07T00:00:00"/>
    <x v="0"/>
    <s v="Team C"/>
    <n v="22"/>
    <n v="56.42"/>
    <n v="333"/>
    <n v="42.3"/>
    <n v="6.92"/>
    <n v="98.52"/>
    <n v="7.07"/>
    <n v="136.30000000000001"/>
    <n v="89.07"/>
    <n v="95.21"/>
    <x v="0"/>
    <n v="0"/>
    <x v="0"/>
    <n v="0"/>
    <x v="0"/>
    <x v="0"/>
  </r>
  <r>
    <s v="B002845"/>
    <x v="2"/>
    <x v="1"/>
    <d v="2024-07-20T00:00:00"/>
    <x v="0"/>
    <s v="Team A"/>
    <n v="22.87"/>
    <n v="44.86"/>
    <n v="359"/>
    <n v="39.5"/>
    <n v="7.1"/>
    <n v="99.26"/>
    <n v="6.63"/>
    <n v="125.9"/>
    <n v="88.33"/>
    <n v="95.21"/>
    <x v="0"/>
    <n v="0"/>
    <x v="0"/>
    <n v="0"/>
    <x v="0"/>
    <x v="0"/>
  </r>
  <r>
    <s v="B001801"/>
    <x v="0"/>
    <x v="1"/>
    <d v="2024-11-11T00:00:00"/>
    <x v="0"/>
    <s v="Team B"/>
    <n v="21.17"/>
    <n v="43.18"/>
    <n v="320"/>
    <n v="40.5"/>
    <n v="6.81"/>
    <n v="99.65"/>
    <n v="6.84"/>
    <n v="109.4"/>
    <n v="83.8"/>
    <n v="93.66"/>
    <x v="0"/>
    <n v="0"/>
    <x v="0"/>
    <n v="0"/>
    <x v="0"/>
    <x v="0"/>
  </r>
  <r>
    <s v="B000008"/>
    <x v="3"/>
    <x v="2"/>
    <d v="2024-11-20T00:00:00"/>
    <x v="0"/>
    <s v="Team A"/>
    <n v="22.67"/>
    <n v="43.86"/>
    <n v="316"/>
    <n v="42.2"/>
    <n v="7.62"/>
    <n v="99.04"/>
    <n v="7.1"/>
    <n v="115"/>
    <n v="90.95"/>
    <n v="95.2"/>
    <x v="0"/>
    <n v="0"/>
    <x v="0"/>
    <n v="0"/>
    <x v="0"/>
    <x v="0"/>
  </r>
  <r>
    <s v="B000852"/>
    <x v="2"/>
    <x v="2"/>
    <d v="2024-05-21T00:00:00"/>
    <x v="0"/>
    <s v="Team A"/>
    <n v="21.73"/>
    <n v="36.630000000000003"/>
    <n v="308"/>
    <n v="39.1"/>
    <n v="6.99"/>
    <n v="99.13"/>
    <n v="6.74"/>
    <n v="127.5"/>
    <n v="91.09"/>
    <n v="95.2"/>
    <x v="0"/>
    <n v="0"/>
    <x v="0"/>
    <n v="0"/>
    <x v="0"/>
    <x v="0"/>
  </r>
  <r>
    <s v="B000538"/>
    <x v="2"/>
    <x v="1"/>
    <d v="2025-12-15T00:00:00"/>
    <x v="1"/>
    <s v="Team A"/>
    <n v="22.27"/>
    <n v="51.64"/>
    <n v="339"/>
    <n v="35.200000000000003"/>
    <n v="6.77"/>
    <n v="98.52"/>
    <n v="6.91"/>
    <n v="122.9"/>
    <n v="90.67"/>
    <n v="95.19"/>
    <x v="0"/>
    <n v="0"/>
    <x v="0"/>
    <n v="0"/>
    <x v="0"/>
    <x v="0"/>
  </r>
  <r>
    <s v="B000749"/>
    <x v="3"/>
    <x v="2"/>
    <d v="2024-12-02T00:00:00"/>
    <x v="0"/>
    <s v="Team D"/>
    <n v="23.56"/>
    <n v="46.52"/>
    <n v="292"/>
    <n v="46.5"/>
    <n v="6.97"/>
    <n v="99.04"/>
    <n v="6.77"/>
    <n v="135.6"/>
    <n v="86.58"/>
    <n v="95.19"/>
    <x v="0"/>
    <n v="0"/>
    <x v="0"/>
    <n v="0"/>
    <x v="0"/>
    <x v="0"/>
  </r>
  <r>
    <s v="B000849"/>
    <x v="2"/>
    <x v="2"/>
    <d v="2024-02-26T00:00:00"/>
    <x v="0"/>
    <s v="Team B"/>
    <n v="21.17"/>
    <n v="32.22"/>
    <n v="356"/>
    <n v="40.9"/>
    <n v="6.12"/>
    <n v="99.14"/>
    <n v="6.55"/>
    <n v="110.7"/>
    <n v="87.66"/>
    <n v="95.19"/>
    <x v="0"/>
    <n v="0"/>
    <x v="0"/>
    <n v="0"/>
    <x v="0"/>
    <x v="0"/>
  </r>
  <r>
    <s v="B000909"/>
    <x v="2"/>
    <x v="1"/>
    <d v="2025-03-15T00:00:00"/>
    <x v="1"/>
    <s v="Team B"/>
    <n v="21.95"/>
    <n v="32.57"/>
    <n v="323"/>
    <n v="44.2"/>
    <n v="6.99"/>
    <n v="99.31"/>
    <n v="6.58"/>
    <n v="125.8"/>
    <n v="86.92"/>
    <n v="95.19"/>
    <x v="0"/>
    <n v="0"/>
    <x v="0"/>
    <n v="0"/>
    <x v="0"/>
    <x v="0"/>
  </r>
  <r>
    <s v="B001994"/>
    <x v="2"/>
    <x v="1"/>
    <d v="2024-04-26T00:00:00"/>
    <x v="0"/>
    <s v="Team C"/>
    <m/>
    <n v="38.43"/>
    <n v="311"/>
    <n v="44.4"/>
    <n v="6.78"/>
    <n v="99.28"/>
    <n v="6.74"/>
    <n v="115"/>
    <n v="87.8"/>
    <n v="95.19"/>
    <x v="0"/>
    <n v="0"/>
    <x v="0"/>
    <n v="0"/>
    <x v="0"/>
    <x v="0"/>
  </r>
  <r>
    <s v="B002655"/>
    <x v="1"/>
    <x v="2"/>
    <d v="2025-01-16T00:00:00"/>
    <x v="1"/>
    <s v="Team B"/>
    <n v="20.56"/>
    <n v="42.5"/>
    <n v="280"/>
    <n v="51.4"/>
    <n v="8.2200000000000006"/>
    <n v="98.76"/>
    <m/>
    <n v="141.1"/>
    <n v="85.58"/>
    <n v="95.19"/>
    <x v="0"/>
    <n v="0"/>
    <x v="0"/>
    <n v="0"/>
    <x v="0"/>
    <x v="0"/>
  </r>
  <r>
    <s v="B001379"/>
    <x v="0"/>
    <x v="0"/>
    <d v="2024-10-31T00:00:00"/>
    <x v="0"/>
    <s v="Team B"/>
    <n v="22.53"/>
    <n v="42.49"/>
    <n v="332"/>
    <n v="46.2"/>
    <n v="7.9"/>
    <n v="99.28"/>
    <m/>
    <n v="129.19999999999999"/>
    <n v="87.28"/>
    <n v="93.68"/>
    <x v="0"/>
    <n v="0"/>
    <x v="1"/>
    <n v="1"/>
    <x v="1"/>
    <x v="1"/>
  </r>
  <r>
    <s v="B000404"/>
    <x v="2"/>
    <x v="0"/>
    <d v="2025-01-21T00:00:00"/>
    <x v="1"/>
    <s v="Team B"/>
    <n v="22.01"/>
    <n v="46.02"/>
    <n v="348"/>
    <n v="42.9"/>
    <n v="7.17"/>
    <n v="99.29"/>
    <n v="6.96"/>
    <n v="125.2"/>
    <n v="85.78"/>
    <n v="95.18"/>
    <x v="0"/>
    <n v="0"/>
    <x v="0"/>
    <n v="0"/>
    <x v="0"/>
    <x v="0"/>
  </r>
  <r>
    <s v="B000981"/>
    <x v="3"/>
    <x v="2"/>
    <d v="2024-05-15T00:00:00"/>
    <x v="0"/>
    <s v="Team B"/>
    <n v="22.65"/>
    <n v="49.82"/>
    <n v="290"/>
    <n v="47.8"/>
    <n v="8.36"/>
    <n v="98.63"/>
    <m/>
    <n v="143.19999999999999"/>
    <n v="88.58"/>
    <n v="95.18"/>
    <x v="0"/>
    <n v="0"/>
    <x v="0"/>
    <n v="0"/>
    <x v="0"/>
    <x v="0"/>
  </r>
  <r>
    <s v="B001158"/>
    <x v="2"/>
    <x v="2"/>
    <d v="2025-12-16T00:00:00"/>
    <x v="1"/>
    <s v="Team D"/>
    <n v="21.71"/>
    <n v="43.65"/>
    <n v="316"/>
    <n v="41.3"/>
    <n v="6.85"/>
    <n v="99.11"/>
    <n v="6.84"/>
    <m/>
    <n v="85.08"/>
    <n v="95.18"/>
    <x v="0"/>
    <n v="0"/>
    <x v="0"/>
    <n v="0"/>
    <x v="0"/>
    <x v="0"/>
  </r>
  <r>
    <s v="B001185"/>
    <x v="2"/>
    <x v="0"/>
    <d v="2024-03-17T00:00:00"/>
    <x v="0"/>
    <s v="Team B"/>
    <n v="21.89"/>
    <n v="34.299999999999997"/>
    <n v="320"/>
    <n v="42.3"/>
    <n v="7.34"/>
    <n v="99.19"/>
    <n v="6.7"/>
    <n v="126.6"/>
    <n v="87.9"/>
    <n v="95.18"/>
    <x v="0"/>
    <n v="0"/>
    <x v="0"/>
    <n v="0"/>
    <x v="0"/>
    <x v="0"/>
  </r>
  <r>
    <s v="B001264"/>
    <x v="3"/>
    <x v="0"/>
    <d v="2025-10-21T00:00:00"/>
    <x v="1"/>
    <s v="Team A"/>
    <n v="21.79"/>
    <n v="42.53"/>
    <n v="315"/>
    <n v="40.799999999999997"/>
    <n v="7.59"/>
    <n v="99.01"/>
    <n v="6.76"/>
    <n v="118.2"/>
    <n v="87"/>
    <n v="95.18"/>
    <x v="0"/>
    <n v="0"/>
    <x v="0"/>
    <n v="0"/>
    <x v="0"/>
    <x v="0"/>
  </r>
  <r>
    <s v="B001608"/>
    <x v="2"/>
    <x v="2"/>
    <d v="2024-12-05T00:00:00"/>
    <x v="0"/>
    <s v="Team B"/>
    <n v="22.28"/>
    <n v="43.2"/>
    <n v="333"/>
    <n v="35.4"/>
    <n v="7.16"/>
    <n v="99.19"/>
    <n v="6.7"/>
    <n v="119.4"/>
    <n v="84.84"/>
    <n v="95.18"/>
    <x v="0"/>
    <n v="0"/>
    <x v="0"/>
    <n v="0"/>
    <x v="0"/>
    <x v="0"/>
  </r>
  <r>
    <s v="B001713"/>
    <x v="3"/>
    <x v="1"/>
    <d v="2024-03-23T00:00:00"/>
    <x v="0"/>
    <s v="Team D"/>
    <n v="21.32"/>
    <n v="45.02"/>
    <n v="335"/>
    <n v="49.3"/>
    <n v="8.85"/>
    <n v="99.07"/>
    <n v="6.86"/>
    <n v="125.2"/>
    <n v="85.98"/>
    <n v="95.18"/>
    <x v="0"/>
    <n v="0"/>
    <x v="0"/>
    <n v="0"/>
    <x v="0"/>
    <x v="0"/>
  </r>
  <r>
    <s v="B000017"/>
    <x v="0"/>
    <x v="0"/>
    <d v="2025-07-01T00:00:00"/>
    <x v="1"/>
    <s v="Team B"/>
    <n v="21.94"/>
    <n v="44.05"/>
    <n v="319"/>
    <n v="35.200000000000003"/>
    <n v="7.52"/>
    <n v="99.03"/>
    <n v="6.84"/>
    <n v="123"/>
    <n v="89.39"/>
    <n v="93.7"/>
    <x v="0"/>
    <n v="0"/>
    <x v="0"/>
    <n v="0"/>
    <x v="0"/>
    <x v="0"/>
  </r>
  <r>
    <s v="B001800"/>
    <x v="0"/>
    <x v="0"/>
    <d v="2025-08-04T00:00:00"/>
    <x v="1"/>
    <s v="Team D"/>
    <n v="22.55"/>
    <n v="38.92"/>
    <n v="341"/>
    <n v="33.9"/>
    <n v="7.49"/>
    <n v="99.46"/>
    <n v="6.68"/>
    <n v="106.1"/>
    <n v="88.39"/>
    <n v="93.7"/>
    <x v="0"/>
    <n v="0"/>
    <x v="0"/>
    <n v="0"/>
    <x v="0"/>
    <x v="0"/>
  </r>
  <r>
    <s v="B001976"/>
    <x v="2"/>
    <x v="1"/>
    <d v="2024-02-16T00:00:00"/>
    <x v="0"/>
    <s v="Team A"/>
    <n v="21.64"/>
    <n v="44.71"/>
    <n v="291"/>
    <n v="45.9"/>
    <n v="7.55"/>
    <m/>
    <n v="6.83"/>
    <n v="115.6"/>
    <n v="90.01"/>
    <n v="95.18"/>
    <x v="0"/>
    <n v="0"/>
    <x v="0"/>
    <n v="0"/>
    <x v="0"/>
    <x v="0"/>
  </r>
  <r>
    <s v="B002274"/>
    <x v="3"/>
    <x v="0"/>
    <d v="2024-07-09T00:00:00"/>
    <x v="0"/>
    <s v="Team A"/>
    <n v="22.03"/>
    <n v="39.51"/>
    <n v="273"/>
    <n v="48"/>
    <n v="7.89"/>
    <n v="99.19"/>
    <n v="6.86"/>
    <n v="124.2"/>
    <n v="88.25"/>
    <n v="95.18"/>
    <x v="0"/>
    <n v="0"/>
    <x v="0"/>
    <n v="0"/>
    <x v="0"/>
    <x v="0"/>
  </r>
  <r>
    <s v="B002289"/>
    <x v="2"/>
    <x v="2"/>
    <d v="2024-05-30T00:00:00"/>
    <x v="0"/>
    <s v="Team D"/>
    <n v="22.26"/>
    <n v="31.48"/>
    <n v="338"/>
    <n v="34.799999999999997"/>
    <n v="6.14"/>
    <n v="99.41"/>
    <n v="6.62"/>
    <n v="129.19999999999999"/>
    <n v="88.45"/>
    <n v="95.18"/>
    <x v="0"/>
    <n v="0"/>
    <x v="1"/>
    <n v="1"/>
    <x v="4"/>
    <x v="1"/>
  </r>
  <r>
    <s v="B000732"/>
    <x v="2"/>
    <x v="0"/>
    <d v="2024-12-05T00:00:00"/>
    <x v="0"/>
    <s v="Team B"/>
    <n v="21.72"/>
    <n v="50.02"/>
    <n v="320"/>
    <n v="36.299999999999997"/>
    <n v="6.83"/>
    <n v="98.96"/>
    <n v="7.01"/>
    <n v="144.19999999999999"/>
    <n v="90.53"/>
    <n v="95.17"/>
    <x v="0"/>
    <n v="0"/>
    <x v="0"/>
    <n v="0"/>
    <x v="0"/>
    <x v="0"/>
  </r>
  <r>
    <s v="B001949"/>
    <x v="2"/>
    <x v="1"/>
    <d v="2024-04-23T00:00:00"/>
    <x v="0"/>
    <s v="Team B"/>
    <n v="21.02"/>
    <n v="47.31"/>
    <n v="351"/>
    <n v="40.9"/>
    <n v="7.25"/>
    <n v="98.85"/>
    <n v="6.73"/>
    <m/>
    <n v="87.35"/>
    <n v="95.17"/>
    <x v="0"/>
    <n v="0"/>
    <x v="1"/>
    <n v="1"/>
    <x v="1"/>
    <x v="1"/>
  </r>
  <r>
    <s v="B000817"/>
    <x v="3"/>
    <x v="1"/>
    <d v="2024-01-14T00:00:00"/>
    <x v="0"/>
    <s v="Team B"/>
    <n v="22.63"/>
    <n v="45.38"/>
    <n v="305"/>
    <n v="46.1"/>
    <n v="6.78"/>
    <n v="98.98"/>
    <n v="7"/>
    <n v="130.80000000000001"/>
    <n v="89.19"/>
    <n v="95.16"/>
    <x v="0"/>
    <n v="0"/>
    <x v="0"/>
    <n v="0"/>
    <x v="0"/>
    <x v="0"/>
  </r>
  <r>
    <s v="B001468"/>
    <x v="2"/>
    <x v="1"/>
    <d v="2025-03-20T00:00:00"/>
    <x v="1"/>
    <s v="Team D"/>
    <m/>
    <n v="37.549999999999997"/>
    <n v="316"/>
    <n v="35.799999999999997"/>
    <n v="6.66"/>
    <n v="98.66"/>
    <n v="6.75"/>
    <n v="100.6"/>
    <n v="86.8"/>
    <n v="95.16"/>
    <x v="0"/>
    <n v="0"/>
    <x v="0"/>
    <n v="0"/>
    <x v="0"/>
    <x v="0"/>
  </r>
  <r>
    <s v="B000711"/>
    <x v="3"/>
    <x v="0"/>
    <d v="2025-08-03T00:00:00"/>
    <x v="1"/>
    <s v="Team D"/>
    <n v="20.28"/>
    <n v="48.5"/>
    <n v="334"/>
    <n v="49.9"/>
    <n v="8.01"/>
    <n v="98.83"/>
    <n v="7.06"/>
    <n v="129.9"/>
    <n v="85.72"/>
    <n v="95.15"/>
    <x v="0"/>
    <n v="0"/>
    <x v="0"/>
    <n v="0"/>
    <x v="0"/>
    <x v="0"/>
  </r>
  <r>
    <s v="B001576"/>
    <x v="2"/>
    <x v="2"/>
    <d v="2025-10-30T00:00:00"/>
    <x v="1"/>
    <s v="Team C"/>
    <n v="23.26"/>
    <n v="42.48"/>
    <n v="320"/>
    <n v="36.700000000000003"/>
    <n v="6.24"/>
    <n v="99.18"/>
    <n v="6.83"/>
    <n v="123.9"/>
    <n v="92.78"/>
    <n v="95.15"/>
    <x v="0"/>
    <n v="0"/>
    <x v="0"/>
    <n v="0"/>
    <x v="0"/>
    <x v="0"/>
  </r>
  <r>
    <s v="B002244"/>
    <x v="2"/>
    <x v="2"/>
    <d v="2025-03-15T00:00:00"/>
    <x v="1"/>
    <s v="Team A"/>
    <n v="23.96"/>
    <n v="36.799999999999997"/>
    <n v="305"/>
    <n v="40"/>
    <n v="6.44"/>
    <n v="99.57"/>
    <n v="6.79"/>
    <n v="144.4"/>
    <n v="89.96"/>
    <n v="95.15"/>
    <x v="0"/>
    <n v="0"/>
    <x v="0"/>
    <n v="0"/>
    <x v="0"/>
    <x v="0"/>
  </r>
  <r>
    <s v="B001140"/>
    <x v="0"/>
    <x v="0"/>
    <d v="2025-12-17T00:00:00"/>
    <x v="1"/>
    <s v="Team D"/>
    <n v="22.6"/>
    <n v="46.09"/>
    <n v="314"/>
    <n v="41.2"/>
    <n v="5.9"/>
    <n v="99.09"/>
    <n v="6.8"/>
    <n v="125.9"/>
    <n v="90.94"/>
    <n v="93.71"/>
    <x v="0"/>
    <n v="0"/>
    <x v="1"/>
    <n v="1"/>
    <x v="3"/>
    <x v="1"/>
  </r>
  <r>
    <s v="B001244"/>
    <x v="2"/>
    <x v="1"/>
    <d v="2025-02-27T00:00:00"/>
    <x v="1"/>
    <s v="Team B"/>
    <n v="23.57"/>
    <n v="46.68"/>
    <n v="356"/>
    <n v="44.2"/>
    <n v="6.39"/>
    <n v="99.3"/>
    <n v="6.96"/>
    <n v="122.6"/>
    <n v="90.01"/>
    <n v="95.14"/>
    <x v="0"/>
    <n v="0"/>
    <x v="0"/>
    <n v="0"/>
    <x v="0"/>
    <x v="0"/>
  </r>
  <r>
    <s v="B000135"/>
    <x v="0"/>
    <x v="0"/>
    <d v="2025-04-28T00:00:00"/>
    <x v="1"/>
    <s v="Team D"/>
    <n v="21.62"/>
    <n v="42.17"/>
    <n v="375"/>
    <n v="36.1"/>
    <n v="6.29"/>
    <n v="99.43"/>
    <n v="6.57"/>
    <n v="131.19999999999999"/>
    <n v="90.05"/>
    <n v="93.72"/>
    <x v="0"/>
    <n v="0"/>
    <x v="0"/>
    <n v="0"/>
    <x v="0"/>
    <x v="0"/>
  </r>
  <r>
    <s v="B000371"/>
    <x v="0"/>
    <x v="0"/>
    <d v="2025-05-22T00:00:00"/>
    <x v="1"/>
    <s v="Team A"/>
    <n v="21.95"/>
    <n v="36.51"/>
    <n v="359"/>
    <n v="34.1"/>
    <n v="7.4"/>
    <n v="99.6"/>
    <n v="6.59"/>
    <n v="116.8"/>
    <n v="90.93"/>
    <n v="93.72"/>
    <x v="0"/>
    <n v="0"/>
    <x v="0"/>
    <n v="0"/>
    <x v="0"/>
    <x v="0"/>
  </r>
  <r>
    <s v="B001377"/>
    <x v="0"/>
    <x v="0"/>
    <d v="2024-12-29T00:00:00"/>
    <x v="0"/>
    <s v="Team B"/>
    <n v="22.15"/>
    <n v="41.7"/>
    <n v="318"/>
    <n v="42.1"/>
    <n v="6.77"/>
    <n v="99.1"/>
    <n v="6.51"/>
    <n v="120"/>
    <n v="92.04"/>
    <n v="93.73"/>
    <x v="0"/>
    <n v="0"/>
    <x v="0"/>
    <n v="0"/>
    <x v="0"/>
    <x v="0"/>
  </r>
  <r>
    <s v="B002228"/>
    <x v="2"/>
    <x v="2"/>
    <d v="2024-02-21T00:00:00"/>
    <x v="0"/>
    <s v="Team C"/>
    <n v="21.87"/>
    <n v="41.45"/>
    <n v="343"/>
    <n v="35.200000000000003"/>
    <n v="7.27"/>
    <n v="99.12"/>
    <n v="6.74"/>
    <n v="107.5"/>
    <n v="86.93"/>
    <n v="95.14"/>
    <x v="0"/>
    <n v="0"/>
    <x v="0"/>
    <n v="0"/>
    <x v="0"/>
    <x v="0"/>
  </r>
  <r>
    <s v="B002813"/>
    <x v="0"/>
    <x v="0"/>
    <d v="2025-10-28T00:00:00"/>
    <x v="1"/>
    <s v="Team A"/>
    <n v="21.66"/>
    <n v="48.11"/>
    <n v="348"/>
    <n v="43.7"/>
    <n v="7.8"/>
    <n v="99.22"/>
    <n v="6.89"/>
    <n v="122.1"/>
    <n v="87.36"/>
    <n v="93.73"/>
    <x v="0"/>
    <n v="0"/>
    <x v="0"/>
    <n v="0"/>
    <x v="0"/>
    <x v="0"/>
  </r>
  <r>
    <s v="B001200"/>
    <x v="0"/>
    <x v="2"/>
    <d v="2025-11-11T00:00:00"/>
    <x v="1"/>
    <s v="Team B"/>
    <n v="23.53"/>
    <n v="40.57"/>
    <n v="372"/>
    <n v="36.5"/>
    <n v="6.83"/>
    <n v="98.87"/>
    <n v="6.84"/>
    <n v="124.9"/>
    <n v="87.99"/>
    <n v="93.74"/>
    <x v="0"/>
    <n v="0"/>
    <x v="0"/>
    <n v="0"/>
    <x v="0"/>
    <x v="0"/>
  </r>
  <r>
    <s v="B002441"/>
    <x v="3"/>
    <x v="2"/>
    <d v="2024-12-02T00:00:00"/>
    <x v="0"/>
    <s v="Team B"/>
    <n v="21.17"/>
    <n v="42.2"/>
    <n v="319"/>
    <n v="48.4"/>
    <n v="8.48"/>
    <n v="98.68"/>
    <n v="7.1"/>
    <n v="110.6"/>
    <n v="88.95"/>
    <n v="95.13"/>
    <x v="0"/>
    <n v="0"/>
    <x v="0"/>
    <n v="0"/>
    <x v="0"/>
    <x v="0"/>
  </r>
  <r>
    <s v="B002237"/>
    <x v="2"/>
    <x v="2"/>
    <d v="2025-09-02T00:00:00"/>
    <x v="1"/>
    <s v="Team D"/>
    <n v="23.07"/>
    <n v="54.4"/>
    <n v="277"/>
    <n v="47.2"/>
    <n v="7.68"/>
    <n v="99.2"/>
    <n v="7.02"/>
    <n v="136.5"/>
    <n v="87.05"/>
    <n v="95.12"/>
    <x v="0"/>
    <n v="0"/>
    <x v="1"/>
    <n v="1"/>
    <x v="2"/>
    <x v="2"/>
  </r>
  <r>
    <s v="B001095"/>
    <x v="0"/>
    <x v="2"/>
    <d v="2024-06-19T00:00:00"/>
    <x v="0"/>
    <s v="Team A"/>
    <n v="22.86"/>
    <n v="45.31"/>
    <n v="340"/>
    <n v="43.4"/>
    <n v="7.71"/>
    <n v="98.83"/>
    <n v="6.59"/>
    <n v="135.9"/>
    <n v="87.81"/>
    <n v="93.75"/>
    <x v="0"/>
    <n v="0"/>
    <x v="0"/>
    <n v="0"/>
    <x v="0"/>
    <x v="0"/>
  </r>
  <r>
    <s v="B000284"/>
    <x v="2"/>
    <x v="2"/>
    <d v="2025-10-30T00:00:00"/>
    <x v="1"/>
    <s v="Team A"/>
    <n v="22.79"/>
    <n v="44.28"/>
    <n v="323"/>
    <n v="40.799999999999997"/>
    <n v="6.38"/>
    <n v="99.16"/>
    <n v="6.91"/>
    <n v="135.5"/>
    <n v="87.33"/>
    <n v="95.11"/>
    <x v="0"/>
    <n v="0"/>
    <x v="0"/>
    <n v="0"/>
    <x v="0"/>
    <x v="0"/>
  </r>
  <r>
    <s v="B000363"/>
    <x v="2"/>
    <x v="1"/>
    <d v="2025-04-27T00:00:00"/>
    <x v="1"/>
    <s v="Team D"/>
    <n v="21.19"/>
    <n v="41.36"/>
    <n v="331"/>
    <n v="45.3"/>
    <n v="6.63"/>
    <n v="98.96"/>
    <n v="6.9"/>
    <n v="135.9"/>
    <n v="87.52"/>
    <n v="95.11"/>
    <x v="0"/>
    <n v="0"/>
    <x v="0"/>
    <n v="0"/>
    <x v="0"/>
    <x v="0"/>
  </r>
  <r>
    <s v="B000185"/>
    <x v="0"/>
    <x v="2"/>
    <d v="2025-11-05T00:00:00"/>
    <x v="1"/>
    <s v="Team A"/>
    <n v="21.66"/>
    <n v="43.28"/>
    <n v="316"/>
    <n v="36.5"/>
    <n v="7.12"/>
    <n v="99.04"/>
    <n v="6.55"/>
    <n v="108.5"/>
    <n v="89.04"/>
    <n v="93.76"/>
    <x v="0"/>
    <n v="0"/>
    <x v="0"/>
    <n v="0"/>
    <x v="0"/>
    <x v="0"/>
  </r>
  <r>
    <s v="B001159"/>
    <x v="1"/>
    <x v="1"/>
    <d v="2025-04-09T00:00:00"/>
    <x v="1"/>
    <s v="Team A"/>
    <n v="22.38"/>
    <n v="32.58"/>
    <n v="320"/>
    <n v="50.4"/>
    <n v="8.9"/>
    <n v="98.9"/>
    <n v="6.84"/>
    <n v="128"/>
    <n v="84.62"/>
    <n v="95.11"/>
    <x v="0"/>
    <n v="0"/>
    <x v="0"/>
    <n v="0"/>
    <x v="0"/>
    <x v="0"/>
  </r>
  <r>
    <s v="B000534"/>
    <x v="0"/>
    <x v="2"/>
    <d v="2025-06-15T00:00:00"/>
    <x v="1"/>
    <s v="Team A"/>
    <n v="22.11"/>
    <n v="46.24"/>
    <n v="362"/>
    <n v="26.6"/>
    <n v="7.15"/>
    <n v="99.58"/>
    <n v="6.84"/>
    <n v="110"/>
    <n v="90.41"/>
    <n v="93.77"/>
    <x v="0"/>
    <n v="0"/>
    <x v="0"/>
    <n v="0"/>
    <x v="0"/>
    <x v="0"/>
  </r>
  <r>
    <s v="B001234"/>
    <x v="0"/>
    <x v="0"/>
    <d v="2025-03-01T00:00:00"/>
    <x v="1"/>
    <s v="Team B"/>
    <n v="22.09"/>
    <n v="54.44"/>
    <n v="360"/>
    <n v="43.9"/>
    <n v="6.93"/>
    <n v="99.22"/>
    <n v="6.81"/>
    <n v="136.6"/>
    <n v="87.63"/>
    <n v="93.77"/>
    <x v="0"/>
    <n v="0"/>
    <x v="0"/>
    <n v="0"/>
    <x v="0"/>
    <x v="0"/>
  </r>
  <r>
    <s v="B002284"/>
    <x v="0"/>
    <x v="1"/>
    <d v="2025-12-24T00:00:00"/>
    <x v="1"/>
    <s v="Team C"/>
    <n v="23.66"/>
    <n v="44.75"/>
    <n v="333"/>
    <n v="37.799999999999997"/>
    <n v="6.7"/>
    <n v="98.78"/>
    <n v="6.87"/>
    <n v="120.3"/>
    <n v="89.04"/>
    <n v="93.77"/>
    <x v="0"/>
    <n v="0"/>
    <x v="0"/>
    <n v="0"/>
    <x v="0"/>
    <x v="0"/>
  </r>
  <r>
    <s v="B002649"/>
    <x v="0"/>
    <x v="1"/>
    <d v="2025-12-26T00:00:00"/>
    <x v="1"/>
    <s v="Team D"/>
    <n v="23.09"/>
    <n v="43.67"/>
    <n v="379"/>
    <n v="37.9"/>
    <n v="6.1"/>
    <n v="98.9"/>
    <n v="6.73"/>
    <n v="117.6"/>
    <n v="87.63"/>
    <n v="93.77"/>
    <x v="0"/>
    <n v="0"/>
    <x v="0"/>
    <n v="0"/>
    <x v="0"/>
    <x v="0"/>
  </r>
  <r>
    <s v="B000368"/>
    <x v="0"/>
    <x v="1"/>
    <d v="2025-09-13T00:00:00"/>
    <x v="1"/>
    <s v="Team C"/>
    <n v="23.76"/>
    <n v="39.340000000000003"/>
    <n v="332"/>
    <n v="35.1"/>
    <n v="7.01"/>
    <n v="99.19"/>
    <n v="6.63"/>
    <n v="124.9"/>
    <n v="87.75"/>
    <n v="93.78"/>
    <x v="0"/>
    <n v="0"/>
    <x v="0"/>
    <n v="0"/>
    <x v="0"/>
    <x v="0"/>
  </r>
  <r>
    <s v="B001134"/>
    <x v="0"/>
    <x v="1"/>
    <d v="2024-04-03T00:00:00"/>
    <x v="0"/>
    <s v="Team C"/>
    <n v="22.93"/>
    <n v="48.29"/>
    <n v="295"/>
    <n v="41.5"/>
    <n v="7.74"/>
    <n v="98.95"/>
    <n v="6.88"/>
    <n v="110.4"/>
    <n v="87.96"/>
    <n v="93.78"/>
    <x v="0"/>
    <n v="0"/>
    <x v="0"/>
    <n v="0"/>
    <x v="0"/>
    <x v="0"/>
  </r>
  <r>
    <s v="B001358"/>
    <x v="1"/>
    <x v="2"/>
    <d v="2025-01-29T00:00:00"/>
    <x v="1"/>
    <s v="Team A"/>
    <n v="23.46"/>
    <n v="51.31"/>
    <n v="307"/>
    <n v="47.7"/>
    <n v="8.52"/>
    <n v="98.61"/>
    <n v="7.16"/>
    <n v="133.19999999999999"/>
    <m/>
    <n v="95.09"/>
    <x v="0"/>
    <n v="0"/>
    <x v="0"/>
    <n v="0"/>
    <x v="0"/>
    <x v="0"/>
  </r>
  <r>
    <s v="B002094"/>
    <x v="2"/>
    <x v="1"/>
    <d v="2025-06-29T00:00:00"/>
    <x v="1"/>
    <s v="Team B"/>
    <n v="21.31"/>
    <n v="34.85"/>
    <n v="315"/>
    <n v="45.3"/>
    <n v="7.46"/>
    <n v="99.68"/>
    <n v="6.47"/>
    <n v="134.5"/>
    <n v="86.85"/>
    <n v="95.09"/>
    <x v="0"/>
    <n v="0"/>
    <x v="0"/>
    <n v="0"/>
    <x v="0"/>
    <x v="0"/>
  </r>
  <r>
    <s v="B002437"/>
    <x v="0"/>
    <x v="0"/>
    <d v="2024-03-07T00:00:00"/>
    <x v="0"/>
    <s v="Team D"/>
    <n v="22.84"/>
    <n v="41.05"/>
    <n v="343"/>
    <n v="30.4"/>
    <n v="7.38"/>
    <n v="98.9"/>
    <n v="6.68"/>
    <n v="112.6"/>
    <n v="89.36"/>
    <n v="93.78"/>
    <x v="0"/>
    <n v="0"/>
    <x v="0"/>
    <n v="0"/>
    <x v="0"/>
    <x v="0"/>
  </r>
  <r>
    <s v="B000156"/>
    <x v="0"/>
    <x v="2"/>
    <d v="2024-01-21T00:00:00"/>
    <x v="0"/>
    <s v="Team B"/>
    <n v="23.81"/>
    <n v="42.94"/>
    <n v="318"/>
    <n v="32"/>
    <n v="6.1"/>
    <n v="99.53"/>
    <n v="6.63"/>
    <n v="130.9"/>
    <n v="86.49"/>
    <n v="93.79"/>
    <x v="0"/>
    <n v="0"/>
    <x v="1"/>
    <n v="1"/>
    <x v="2"/>
    <x v="1"/>
  </r>
  <r>
    <s v="B000093"/>
    <x v="1"/>
    <x v="0"/>
    <d v="2024-12-10T00:00:00"/>
    <x v="0"/>
    <s v="Team D"/>
    <n v="20.74"/>
    <n v="45.76"/>
    <n v="315"/>
    <n v="47.2"/>
    <n v="8.41"/>
    <n v="98.68"/>
    <n v="7"/>
    <n v="138.1"/>
    <n v="83.64"/>
    <n v="95.08"/>
    <x v="0"/>
    <n v="0"/>
    <x v="0"/>
    <n v="0"/>
    <x v="0"/>
    <x v="0"/>
  </r>
  <r>
    <s v="B000737"/>
    <x v="2"/>
    <x v="2"/>
    <d v="2025-09-08T00:00:00"/>
    <x v="1"/>
    <s v="Team B"/>
    <n v="21.94"/>
    <n v="40.79"/>
    <n v="346"/>
    <n v="44.9"/>
    <n v="6.19"/>
    <n v="99.8"/>
    <n v="7.1"/>
    <n v="119.8"/>
    <n v="88.22"/>
    <n v="95.08"/>
    <x v="0"/>
    <n v="0"/>
    <x v="0"/>
    <n v="0"/>
    <x v="0"/>
    <x v="0"/>
  </r>
  <r>
    <s v="B001188"/>
    <x v="3"/>
    <x v="2"/>
    <d v="2025-12-24T00:00:00"/>
    <x v="1"/>
    <s v="Team D"/>
    <n v="21.3"/>
    <n v="42.23"/>
    <n v="331"/>
    <n v="43.8"/>
    <n v="6.17"/>
    <n v="99.4"/>
    <n v="7.05"/>
    <n v="120.3"/>
    <n v="84.83"/>
    <n v="95.08"/>
    <x v="0"/>
    <n v="0"/>
    <x v="0"/>
    <n v="0"/>
    <x v="0"/>
    <x v="0"/>
  </r>
  <r>
    <s v="B000390"/>
    <x v="3"/>
    <x v="2"/>
    <d v="2024-06-29T00:00:00"/>
    <x v="0"/>
    <s v="Team A"/>
    <n v="22.56"/>
    <m/>
    <n v="294"/>
    <n v="45.1"/>
    <n v="5.94"/>
    <n v="98.78"/>
    <n v="7.13"/>
    <n v="120.6"/>
    <n v="85.88"/>
    <n v="95.07"/>
    <x v="0"/>
    <n v="0"/>
    <x v="0"/>
    <n v="0"/>
    <x v="0"/>
    <x v="0"/>
  </r>
  <r>
    <s v="B000654"/>
    <x v="2"/>
    <x v="2"/>
    <d v="2025-07-31T00:00:00"/>
    <x v="1"/>
    <s v="Team D"/>
    <n v="21.04"/>
    <n v="45.43"/>
    <n v="319"/>
    <n v="39"/>
    <n v="7.5"/>
    <n v="99.27"/>
    <n v="6.92"/>
    <n v="110.4"/>
    <n v="85.93"/>
    <n v="95.07"/>
    <x v="0"/>
    <n v="0"/>
    <x v="0"/>
    <n v="0"/>
    <x v="0"/>
    <x v="0"/>
  </r>
  <r>
    <s v="B002105"/>
    <x v="0"/>
    <x v="0"/>
    <d v="2024-07-05T00:00:00"/>
    <x v="0"/>
    <s v="Team C"/>
    <n v="22.51"/>
    <n v="49.36"/>
    <n v="353"/>
    <n v="45.3"/>
    <n v="6.9"/>
    <n v="98.89"/>
    <n v="6.83"/>
    <n v="137.6"/>
    <n v="88.05"/>
    <n v="93.8"/>
    <x v="0"/>
    <n v="0"/>
    <x v="0"/>
    <n v="0"/>
    <x v="0"/>
    <x v="0"/>
  </r>
  <r>
    <s v="B002326"/>
    <x v="3"/>
    <x v="2"/>
    <d v="2025-12-26T00:00:00"/>
    <x v="1"/>
    <s v="Team C"/>
    <n v="21.99"/>
    <n v="46.01"/>
    <n v="291"/>
    <n v="43.6"/>
    <n v="6.57"/>
    <n v="99.04"/>
    <n v="7"/>
    <n v="151.6"/>
    <n v="88.71"/>
    <n v="95.07"/>
    <x v="0"/>
    <n v="0"/>
    <x v="0"/>
    <n v="0"/>
    <x v="0"/>
    <x v="0"/>
  </r>
  <r>
    <s v="B000365"/>
    <x v="0"/>
    <x v="2"/>
    <d v="2025-02-15T00:00:00"/>
    <x v="1"/>
    <s v="Team B"/>
    <m/>
    <n v="33.72"/>
    <n v="325"/>
    <n v="29.2"/>
    <n v="6.75"/>
    <n v="99.42"/>
    <n v="6.32"/>
    <n v="108.1"/>
    <n v="89.02"/>
    <n v="93.82"/>
    <x v="0"/>
    <n v="0"/>
    <x v="0"/>
    <n v="0"/>
    <x v="0"/>
    <x v="0"/>
  </r>
  <r>
    <s v="B000527"/>
    <x v="3"/>
    <x v="2"/>
    <d v="2025-05-10T00:00:00"/>
    <x v="1"/>
    <s v="Team B"/>
    <n v="21.4"/>
    <n v="43.81"/>
    <n v="320"/>
    <n v="38.700000000000003"/>
    <n v="7.19"/>
    <n v="99.01"/>
    <n v="6.94"/>
    <n v="112.5"/>
    <n v="88.69"/>
    <n v="95.06"/>
    <x v="0"/>
    <n v="0"/>
    <x v="0"/>
    <n v="0"/>
    <x v="0"/>
    <x v="0"/>
  </r>
  <r>
    <s v="B001618"/>
    <x v="0"/>
    <x v="1"/>
    <d v="2024-09-28T00:00:00"/>
    <x v="0"/>
    <s v="Team B"/>
    <n v="22.61"/>
    <m/>
    <n v="324"/>
    <n v="45.8"/>
    <n v="6.67"/>
    <n v="99.2"/>
    <n v="6.92"/>
    <n v="116.1"/>
    <n v="83.3"/>
    <n v="93.82"/>
    <x v="0"/>
    <n v="0"/>
    <x v="0"/>
    <n v="0"/>
    <x v="0"/>
    <x v="0"/>
  </r>
  <r>
    <s v="B002787"/>
    <x v="0"/>
    <x v="0"/>
    <d v="2024-06-07T00:00:00"/>
    <x v="0"/>
    <s v="Team A"/>
    <n v="22.92"/>
    <n v="44.61"/>
    <n v="316"/>
    <n v="41.7"/>
    <n v="6.78"/>
    <n v="99.11"/>
    <n v="6.9"/>
    <n v="112.2"/>
    <n v="86.68"/>
    <n v="93.82"/>
    <x v="0"/>
    <n v="0"/>
    <x v="0"/>
    <n v="0"/>
    <x v="0"/>
    <x v="0"/>
  </r>
  <r>
    <s v="B001681"/>
    <x v="0"/>
    <x v="0"/>
    <d v="2024-12-15T00:00:00"/>
    <x v="0"/>
    <s v="Team C"/>
    <n v="22.72"/>
    <n v="43.64"/>
    <n v="358"/>
    <n v="34.9"/>
    <n v="7.1"/>
    <n v="99.36"/>
    <n v="6.73"/>
    <n v="116.1"/>
    <n v="90.41"/>
    <n v="93.83"/>
    <x v="0"/>
    <n v="0"/>
    <x v="1"/>
    <n v="1"/>
    <x v="3"/>
    <x v="1"/>
  </r>
  <r>
    <s v="B002870"/>
    <x v="2"/>
    <x v="2"/>
    <d v="2025-08-14T00:00:00"/>
    <x v="1"/>
    <s v="Team A"/>
    <n v="21.95"/>
    <n v="48.98"/>
    <n v="346"/>
    <n v="44"/>
    <n v="6.72"/>
    <n v="99.79"/>
    <n v="7"/>
    <n v="117.3"/>
    <n v="88.53"/>
    <n v="95.06"/>
    <x v="0"/>
    <n v="0"/>
    <x v="0"/>
    <n v="0"/>
    <x v="0"/>
    <x v="0"/>
  </r>
  <r>
    <s v="B002292"/>
    <x v="0"/>
    <x v="1"/>
    <d v="2024-10-04T00:00:00"/>
    <x v="0"/>
    <s v="Team C"/>
    <n v="23.06"/>
    <n v="38.07"/>
    <n v="360"/>
    <n v="40.6"/>
    <n v="6.77"/>
    <n v="99.28"/>
    <n v="6.67"/>
    <n v="107.4"/>
    <n v="87.34"/>
    <n v="93.83"/>
    <x v="0"/>
    <n v="0"/>
    <x v="0"/>
    <n v="0"/>
    <x v="0"/>
    <x v="0"/>
  </r>
  <r>
    <s v="B000832"/>
    <x v="0"/>
    <x v="1"/>
    <d v="2025-12-17T00:00:00"/>
    <x v="1"/>
    <s v="Team A"/>
    <n v="22.66"/>
    <n v="39.090000000000003"/>
    <n v="316"/>
    <n v="44.6"/>
    <n v="7.07"/>
    <n v="99.36"/>
    <n v="6.65"/>
    <n v="134.69999999999999"/>
    <n v="85.18"/>
    <n v="93.85"/>
    <x v="0"/>
    <n v="0"/>
    <x v="0"/>
    <n v="0"/>
    <x v="0"/>
    <x v="0"/>
  </r>
  <r>
    <s v="B001850"/>
    <x v="0"/>
    <x v="0"/>
    <d v="2024-09-07T00:00:00"/>
    <x v="0"/>
    <s v="Team B"/>
    <n v="23.56"/>
    <n v="39.56"/>
    <n v="330"/>
    <n v="46.6"/>
    <n v="7.5"/>
    <n v="99.41"/>
    <n v="6.75"/>
    <n v="131.9"/>
    <n v="85.71"/>
    <n v="93.85"/>
    <x v="0"/>
    <n v="0"/>
    <x v="1"/>
    <n v="1"/>
    <x v="1"/>
    <x v="1"/>
  </r>
  <r>
    <s v="B001107"/>
    <x v="2"/>
    <x v="0"/>
    <d v="2025-07-04T00:00:00"/>
    <x v="1"/>
    <s v="Team D"/>
    <n v="21.91"/>
    <n v="44.07"/>
    <n v="317"/>
    <n v="49.1"/>
    <n v="7.59"/>
    <n v="99.16"/>
    <n v="6.74"/>
    <n v="154"/>
    <n v="88.6"/>
    <n v="95.04"/>
    <x v="0"/>
    <n v="0"/>
    <x v="0"/>
    <n v="0"/>
    <x v="0"/>
    <x v="0"/>
  </r>
  <r>
    <s v="B001632"/>
    <x v="3"/>
    <x v="1"/>
    <d v="2025-02-04T00:00:00"/>
    <x v="1"/>
    <s v="Team A"/>
    <n v="21.32"/>
    <n v="37.44"/>
    <n v="300"/>
    <n v="47"/>
    <n v="7.2"/>
    <n v="99.1"/>
    <n v="6.81"/>
    <n v="124"/>
    <n v="88.44"/>
    <n v="95.04"/>
    <x v="0"/>
    <n v="0"/>
    <x v="0"/>
    <n v="0"/>
    <x v="0"/>
    <x v="0"/>
  </r>
  <r>
    <s v="B001887"/>
    <x v="2"/>
    <x v="2"/>
    <d v="2024-12-07T00:00:00"/>
    <x v="0"/>
    <s v="Team B"/>
    <n v="22.08"/>
    <n v="39.44"/>
    <n v="316"/>
    <n v="41.3"/>
    <n v="7.16"/>
    <n v="99.2"/>
    <m/>
    <n v="129.30000000000001"/>
    <n v="88.61"/>
    <n v="95.04"/>
    <x v="0"/>
    <n v="0"/>
    <x v="0"/>
    <n v="0"/>
    <x v="0"/>
    <x v="0"/>
  </r>
  <r>
    <s v="B002793"/>
    <x v="0"/>
    <x v="2"/>
    <d v="2025-02-18T00:00:00"/>
    <x v="1"/>
    <s v="Team B"/>
    <n v="21.26"/>
    <n v="44.4"/>
    <n v="351"/>
    <n v="36.200000000000003"/>
    <n v="7.7"/>
    <n v="99.5"/>
    <n v="6.72"/>
    <n v="121.7"/>
    <n v="86.92"/>
    <n v="93.85"/>
    <x v="0"/>
    <n v="0"/>
    <x v="0"/>
    <n v="0"/>
    <x v="0"/>
    <x v="0"/>
  </r>
  <r>
    <s v="B001683"/>
    <x v="0"/>
    <x v="0"/>
    <d v="2024-06-04T00:00:00"/>
    <x v="0"/>
    <s v="Team C"/>
    <n v="23.37"/>
    <n v="41.79"/>
    <n v="336"/>
    <n v="45.2"/>
    <n v="6.66"/>
    <n v="99.03"/>
    <n v="6.84"/>
    <n v="118"/>
    <n v="90.24"/>
    <n v="93.86"/>
    <x v="0"/>
    <n v="0"/>
    <x v="0"/>
    <n v="0"/>
    <x v="0"/>
    <x v="0"/>
  </r>
  <r>
    <s v="B000575"/>
    <x v="3"/>
    <x v="2"/>
    <d v="2025-11-01T00:00:00"/>
    <x v="1"/>
    <s v="Team A"/>
    <n v="20.25"/>
    <n v="44.75"/>
    <n v="301"/>
    <n v="44.5"/>
    <n v="8.4"/>
    <n v="99.11"/>
    <n v="6.9"/>
    <n v="151.6"/>
    <n v="83.66"/>
    <n v="95.03"/>
    <x v="0"/>
    <n v="0"/>
    <x v="0"/>
    <n v="0"/>
    <x v="0"/>
    <x v="0"/>
  </r>
  <r>
    <s v="B000998"/>
    <x v="2"/>
    <x v="1"/>
    <d v="2024-06-18T00:00:00"/>
    <x v="0"/>
    <s v="Team B"/>
    <n v="22.15"/>
    <n v="41.62"/>
    <n v="312"/>
    <n v="47.5"/>
    <n v="7.14"/>
    <n v="99.41"/>
    <n v="6.69"/>
    <n v="136.1"/>
    <n v="87.05"/>
    <n v="95.03"/>
    <x v="0"/>
    <n v="0"/>
    <x v="0"/>
    <n v="0"/>
    <x v="0"/>
    <x v="0"/>
  </r>
  <r>
    <s v="B001143"/>
    <x v="3"/>
    <x v="2"/>
    <d v="2024-05-24T00:00:00"/>
    <x v="0"/>
    <s v="Team A"/>
    <n v="21.6"/>
    <n v="43.85"/>
    <n v="296"/>
    <n v="48.6"/>
    <n v="7.55"/>
    <n v="99.05"/>
    <m/>
    <n v="122.1"/>
    <n v="85.85"/>
    <n v="95.03"/>
    <x v="0"/>
    <n v="0"/>
    <x v="0"/>
    <n v="0"/>
    <x v="0"/>
    <x v="0"/>
  </r>
  <r>
    <s v="B001891"/>
    <x v="2"/>
    <x v="2"/>
    <d v="2025-07-20T00:00:00"/>
    <x v="1"/>
    <s v="Team D"/>
    <n v="21.72"/>
    <n v="48"/>
    <n v="326"/>
    <n v="44.2"/>
    <n v="7.28"/>
    <n v="99.43"/>
    <n v="6.86"/>
    <n v="123.5"/>
    <n v="85.82"/>
    <n v="95.03"/>
    <x v="0"/>
    <n v="0"/>
    <x v="0"/>
    <n v="0"/>
    <x v="0"/>
    <x v="0"/>
  </r>
  <r>
    <s v="B002209"/>
    <x v="2"/>
    <x v="2"/>
    <d v="2024-12-03T00:00:00"/>
    <x v="0"/>
    <s v="Team D"/>
    <n v="21.82"/>
    <n v="41.44"/>
    <n v="316"/>
    <n v="44.9"/>
    <n v="7.6"/>
    <n v="99.07"/>
    <n v="6.98"/>
    <n v="115.4"/>
    <n v="84.18"/>
    <n v="95.03"/>
    <x v="0"/>
    <n v="0"/>
    <x v="0"/>
    <n v="0"/>
    <x v="0"/>
    <x v="0"/>
  </r>
  <r>
    <s v="B000178"/>
    <x v="3"/>
    <x v="1"/>
    <d v="2025-03-27T00:00:00"/>
    <x v="1"/>
    <s v="Team B"/>
    <n v="21.58"/>
    <n v="47.17"/>
    <n v="301"/>
    <n v="41.8"/>
    <n v="7.51"/>
    <n v="98.32"/>
    <n v="6.86"/>
    <n v="138.1"/>
    <n v="88.72"/>
    <n v="95.02"/>
    <x v="0"/>
    <n v="0"/>
    <x v="0"/>
    <n v="0"/>
    <x v="0"/>
    <x v="0"/>
  </r>
  <r>
    <s v="B001056"/>
    <x v="0"/>
    <x v="0"/>
    <d v="2025-06-17T00:00:00"/>
    <x v="1"/>
    <s v="Team A"/>
    <n v="23.06"/>
    <n v="42.12"/>
    <n v="317"/>
    <n v="47.1"/>
    <n v="7.63"/>
    <n v="99.03"/>
    <n v="6.72"/>
    <n v="147.30000000000001"/>
    <n v="88.55"/>
    <n v="93.87"/>
    <x v="0"/>
    <n v="0"/>
    <x v="0"/>
    <n v="0"/>
    <x v="0"/>
    <x v="0"/>
  </r>
  <r>
    <s v="B001359"/>
    <x v="0"/>
    <x v="1"/>
    <d v="2024-07-25T00:00:00"/>
    <x v="0"/>
    <s v="Team A"/>
    <n v="22.64"/>
    <n v="39.93"/>
    <n v="335"/>
    <n v="41.3"/>
    <n v="7.29"/>
    <n v="99.5"/>
    <n v="6.61"/>
    <n v="128.19999999999999"/>
    <n v="90.03"/>
    <n v="93.87"/>
    <x v="0"/>
    <n v="0"/>
    <x v="0"/>
    <n v="0"/>
    <x v="0"/>
    <x v="0"/>
  </r>
  <r>
    <s v="B000819"/>
    <x v="0"/>
    <x v="0"/>
    <d v="2024-04-26T00:00:00"/>
    <x v="0"/>
    <s v="Team A"/>
    <n v="23.68"/>
    <n v="37.840000000000003"/>
    <n v="332"/>
    <n v="35.200000000000003"/>
    <n v="7.19"/>
    <n v="98.69"/>
    <n v="6.75"/>
    <n v="128.9"/>
    <n v="88.89"/>
    <n v="93.88"/>
    <x v="0"/>
    <n v="0"/>
    <x v="0"/>
    <n v="0"/>
    <x v="0"/>
    <x v="0"/>
  </r>
  <r>
    <s v="B001819"/>
    <x v="1"/>
    <x v="1"/>
    <d v="2025-05-14T00:00:00"/>
    <x v="1"/>
    <s v="Team C"/>
    <n v="21.82"/>
    <n v="47.83"/>
    <n v="317"/>
    <n v="50"/>
    <n v="8.15"/>
    <n v="98.97"/>
    <n v="7.17"/>
    <n v="136.9"/>
    <m/>
    <n v="95.01"/>
    <x v="0"/>
    <n v="0"/>
    <x v="0"/>
    <n v="0"/>
    <x v="0"/>
    <x v="0"/>
  </r>
  <r>
    <s v="B002665"/>
    <x v="1"/>
    <x v="2"/>
    <d v="2025-02-05T00:00:00"/>
    <x v="1"/>
    <s v="Team B"/>
    <n v="22.41"/>
    <n v="39.61"/>
    <n v="287"/>
    <n v="49.8"/>
    <n v="8.57"/>
    <n v="99.4"/>
    <n v="7.08"/>
    <n v="134.80000000000001"/>
    <n v="82.76"/>
    <n v="95.01"/>
    <x v="0"/>
    <n v="0"/>
    <x v="0"/>
    <n v="0"/>
    <x v="0"/>
    <x v="0"/>
  </r>
  <r>
    <s v="B000577"/>
    <x v="3"/>
    <x v="0"/>
    <d v="2025-05-13T00:00:00"/>
    <x v="1"/>
    <s v="Team B"/>
    <n v="22.37"/>
    <n v="37.57"/>
    <n v="303"/>
    <n v="48.2"/>
    <n v="7.07"/>
    <n v="99.24"/>
    <n v="6.62"/>
    <n v="136.9"/>
    <n v="85.43"/>
    <n v="95"/>
    <x v="0"/>
    <n v="0"/>
    <x v="0"/>
    <n v="0"/>
    <x v="0"/>
    <x v="0"/>
  </r>
  <r>
    <s v="B001316"/>
    <x v="0"/>
    <x v="1"/>
    <d v="2024-06-05T00:00:00"/>
    <x v="0"/>
    <s v="Team D"/>
    <n v="21.07"/>
    <n v="51.13"/>
    <n v="369"/>
    <n v="34.5"/>
    <n v="5.96"/>
    <n v="99.23"/>
    <n v="6.98"/>
    <n v="107"/>
    <n v="88.3"/>
    <n v="93.88"/>
    <x v="0"/>
    <n v="0"/>
    <x v="0"/>
    <n v="0"/>
    <x v="0"/>
    <x v="0"/>
  </r>
  <r>
    <s v="B001195"/>
    <x v="3"/>
    <x v="2"/>
    <d v="2025-09-01T00:00:00"/>
    <x v="1"/>
    <s v="Team D"/>
    <n v="22.52"/>
    <n v="44.29"/>
    <n v="323"/>
    <n v="48"/>
    <n v="8.1300000000000008"/>
    <n v="99.02"/>
    <n v="7.05"/>
    <n v="136.1"/>
    <n v="87.83"/>
    <n v="95"/>
    <x v="0"/>
    <n v="0"/>
    <x v="0"/>
    <n v="0"/>
    <x v="0"/>
    <x v="0"/>
  </r>
  <r>
    <s v="B001051"/>
    <x v="0"/>
    <x v="0"/>
    <d v="2025-07-28T00:00:00"/>
    <x v="1"/>
    <s v="Team A"/>
    <n v="22.32"/>
    <n v="37.119999999999997"/>
    <n v="318"/>
    <n v="45.8"/>
    <n v="7.88"/>
    <n v="98.84"/>
    <n v="6.63"/>
    <m/>
    <n v="83.54"/>
    <n v="93.89"/>
    <x v="0"/>
    <n v="0"/>
    <x v="0"/>
    <n v="0"/>
    <x v="0"/>
    <x v="0"/>
  </r>
  <r>
    <s v="B002341"/>
    <x v="2"/>
    <x v="2"/>
    <d v="2024-03-02T00:00:00"/>
    <x v="0"/>
    <s v="Team A"/>
    <n v="20.76"/>
    <n v="39.03"/>
    <n v="325"/>
    <n v="35.5"/>
    <n v="7.19"/>
    <n v="99.07"/>
    <m/>
    <n v="115.8"/>
    <m/>
    <n v="95"/>
    <x v="0"/>
    <n v="0"/>
    <x v="0"/>
    <n v="0"/>
    <x v="0"/>
    <x v="0"/>
  </r>
  <r>
    <s v="B000353"/>
    <x v="0"/>
    <x v="2"/>
    <d v="2024-07-16T00:00:00"/>
    <x v="0"/>
    <s v="Team C"/>
    <n v="21.16"/>
    <n v="38.03"/>
    <n v="355"/>
    <n v="32.1"/>
    <n v="5.73"/>
    <n v="99.06"/>
    <n v="6.69"/>
    <n v="129.5"/>
    <n v="90.88"/>
    <n v="93.9"/>
    <x v="0"/>
    <n v="0"/>
    <x v="0"/>
    <n v="0"/>
    <x v="0"/>
    <x v="0"/>
  </r>
  <r>
    <s v="B002570"/>
    <x v="3"/>
    <x v="0"/>
    <d v="2025-06-15T00:00:00"/>
    <x v="1"/>
    <s v="Team D"/>
    <n v="20.32"/>
    <n v="54.9"/>
    <n v="301"/>
    <n v="40"/>
    <n v="7.63"/>
    <n v="98.64"/>
    <n v="7.23"/>
    <n v="126.8"/>
    <n v="89.33"/>
    <n v="94.99"/>
    <x v="0"/>
    <n v="0"/>
    <x v="0"/>
    <n v="0"/>
    <x v="0"/>
    <x v="0"/>
  </r>
  <r>
    <s v="B001866"/>
    <x v="3"/>
    <x v="2"/>
    <d v="2025-10-06T00:00:00"/>
    <x v="1"/>
    <s v="Team C"/>
    <n v="22.85"/>
    <n v="43.89"/>
    <n v="293"/>
    <n v="44.7"/>
    <n v="7.01"/>
    <n v="98.72"/>
    <n v="6.91"/>
    <n v="141.19999999999999"/>
    <n v="89.35"/>
    <n v="94.98"/>
    <x v="0"/>
    <n v="0"/>
    <x v="0"/>
    <n v="0"/>
    <x v="0"/>
    <x v="0"/>
  </r>
  <r>
    <s v="B002240"/>
    <x v="1"/>
    <x v="1"/>
    <d v="2025-06-15T00:00:00"/>
    <x v="1"/>
    <s v="Team C"/>
    <n v="22.61"/>
    <n v="40.93"/>
    <n v="321"/>
    <n v="45.8"/>
    <n v="7.7"/>
    <n v="98.83"/>
    <n v="7.16"/>
    <n v="132.4"/>
    <n v="84.24"/>
    <n v="94.98"/>
    <x v="0"/>
    <n v="0"/>
    <x v="0"/>
    <n v="0"/>
    <x v="0"/>
    <x v="0"/>
  </r>
  <r>
    <s v="B002021"/>
    <x v="0"/>
    <x v="0"/>
    <d v="2024-08-29T00:00:00"/>
    <x v="0"/>
    <s v="Team C"/>
    <n v="22.68"/>
    <n v="40.57"/>
    <n v="337"/>
    <n v="33.9"/>
    <n v="6.88"/>
    <n v="99.2"/>
    <n v="6.76"/>
    <m/>
    <n v="89.49"/>
    <n v="93.9"/>
    <x v="0"/>
    <n v="0"/>
    <x v="0"/>
    <n v="0"/>
    <x v="0"/>
    <x v="0"/>
  </r>
  <r>
    <s v="B001310"/>
    <x v="3"/>
    <x v="1"/>
    <d v="2025-04-01T00:00:00"/>
    <x v="1"/>
    <s v="Team C"/>
    <n v="21.38"/>
    <n v="43.8"/>
    <n v="328"/>
    <n v="40.9"/>
    <n v="7.86"/>
    <n v="98.99"/>
    <n v="6.82"/>
    <n v="132.4"/>
    <n v="89.84"/>
    <n v="94.97"/>
    <x v="0"/>
    <n v="0"/>
    <x v="0"/>
    <n v="0"/>
    <x v="0"/>
    <x v="0"/>
  </r>
  <r>
    <s v="B000461"/>
    <x v="0"/>
    <x v="1"/>
    <d v="2025-07-26T00:00:00"/>
    <x v="1"/>
    <s v="Team B"/>
    <n v="23.41"/>
    <n v="46.3"/>
    <n v="344"/>
    <n v="33.9"/>
    <n v="6.17"/>
    <n v="98.89"/>
    <n v="6.89"/>
    <n v="112.2"/>
    <n v="85.89"/>
    <n v="93.91"/>
    <x v="0"/>
    <n v="0"/>
    <x v="0"/>
    <n v="0"/>
    <x v="0"/>
    <x v="0"/>
  </r>
  <r>
    <s v="B000351"/>
    <x v="0"/>
    <x v="2"/>
    <d v="2024-02-08T00:00:00"/>
    <x v="0"/>
    <s v="Team A"/>
    <n v="22.89"/>
    <n v="45.95"/>
    <n v="320"/>
    <n v="42.3"/>
    <n v="6.95"/>
    <n v="99.6"/>
    <n v="6.79"/>
    <n v="108"/>
    <n v="87.15"/>
    <n v="93.92"/>
    <x v="0"/>
    <n v="0"/>
    <x v="0"/>
    <n v="0"/>
    <x v="0"/>
    <x v="0"/>
  </r>
  <r>
    <s v="B002508"/>
    <x v="3"/>
    <x v="1"/>
    <d v="2025-08-29T00:00:00"/>
    <x v="1"/>
    <s v="Team C"/>
    <n v="21.21"/>
    <n v="35.71"/>
    <n v="323"/>
    <n v="43.6"/>
    <n v="7.45"/>
    <n v="98.92"/>
    <n v="6.97"/>
    <n v="131.69999999999999"/>
    <n v="88.77"/>
    <n v="94.97"/>
    <x v="0"/>
    <n v="0"/>
    <x v="0"/>
    <n v="0"/>
    <x v="0"/>
    <x v="0"/>
  </r>
  <r>
    <s v="B002614"/>
    <x v="0"/>
    <x v="1"/>
    <d v="2024-01-18T00:00:00"/>
    <x v="0"/>
    <s v="Team A"/>
    <n v="22.26"/>
    <n v="44.96"/>
    <n v="335"/>
    <n v="42.4"/>
    <n v="6.55"/>
    <n v="98.98"/>
    <n v="6.7"/>
    <n v="124.1"/>
    <n v="86.39"/>
    <n v="93.92"/>
    <x v="0"/>
    <n v="0"/>
    <x v="1"/>
    <n v="1"/>
    <x v="4"/>
    <x v="1"/>
  </r>
  <r>
    <s v="B001653"/>
    <x v="2"/>
    <x v="2"/>
    <d v="2025-09-16T00:00:00"/>
    <x v="1"/>
    <s v="Team C"/>
    <n v="20.71"/>
    <n v="42.11"/>
    <n v="319"/>
    <n v="43.1"/>
    <n v="7.15"/>
    <n v="99.35"/>
    <n v="6.8"/>
    <n v="117.4"/>
    <n v="85.39"/>
    <n v="94.96"/>
    <x v="0"/>
    <n v="0"/>
    <x v="0"/>
    <n v="0"/>
    <x v="0"/>
    <x v="0"/>
  </r>
  <r>
    <s v="B002068"/>
    <x v="3"/>
    <x v="1"/>
    <d v="2025-11-12T00:00:00"/>
    <x v="1"/>
    <s v="Team A"/>
    <n v="22.29"/>
    <n v="37.33"/>
    <n v="341"/>
    <n v="42.7"/>
    <n v="6.77"/>
    <n v="99.56"/>
    <n v="6.83"/>
    <n v="128.30000000000001"/>
    <n v="86.13"/>
    <n v="94.96"/>
    <x v="0"/>
    <n v="0"/>
    <x v="0"/>
    <n v="0"/>
    <x v="0"/>
    <x v="0"/>
  </r>
  <r>
    <s v="B002174"/>
    <x v="2"/>
    <x v="2"/>
    <d v="2024-04-12T00:00:00"/>
    <x v="0"/>
    <s v="Team C"/>
    <n v="23.22"/>
    <n v="45.37"/>
    <n v="308"/>
    <n v="35.9"/>
    <n v="6.3"/>
    <n v="99.5"/>
    <n v="6.89"/>
    <n v="122.3"/>
    <n v="90.82"/>
    <n v="94.96"/>
    <x v="0"/>
    <n v="0"/>
    <x v="0"/>
    <n v="0"/>
    <x v="0"/>
    <x v="0"/>
  </r>
  <r>
    <s v="B002911"/>
    <x v="0"/>
    <x v="0"/>
    <d v="2025-06-12T00:00:00"/>
    <x v="1"/>
    <s v="Team B"/>
    <n v="22.05"/>
    <n v="36.68"/>
    <n v="322"/>
    <n v="28.9"/>
    <n v="6.48"/>
    <n v="99.23"/>
    <n v="6.4"/>
    <n v="106.8"/>
    <n v="89.67"/>
    <n v="93.93"/>
    <x v="0"/>
    <n v="0"/>
    <x v="0"/>
    <n v="0"/>
    <x v="0"/>
    <x v="0"/>
  </r>
  <r>
    <s v="B001017"/>
    <x v="0"/>
    <x v="2"/>
    <d v="2024-10-22T00:00:00"/>
    <x v="0"/>
    <s v="Team C"/>
    <n v="22.21"/>
    <n v="40.06"/>
    <n v="339"/>
    <n v="30.5"/>
    <n v="6.44"/>
    <m/>
    <n v="6.83"/>
    <n v="110.5"/>
    <n v="99.35"/>
    <n v="93.94"/>
    <x v="0"/>
    <n v="0"/>
    <x v="0"/>
    <n v="0"/>
    <x v="0"/>
    <x v="0"/>
  </r>
  <r>
    <s v="B001742"/>
    <x v="2"/>
    <x v="2"/>
    <d v="2024-11-04T00:00:00"/>
    <x v="0"/>
    <s v="Team C"/>
    <n v="21.69"/>
    <n v="46.86"/>
    <n v="305"/>
    <n v="45.3"/>
    <n v="7.4"/>
    <n v="99.32"/>
    <n v="6.72"/>
    <n v="121.2"/>
    <n v="84.28"/>
    <n v="94.95"/>
    <x v="0"/>
    <n v="0"/>
    <x v="0"/>
    <n v="0"/>
    <x v="0"/>
    <x v="0"/>
  </r>
  <r>
    <s v="B001485"/>
    <x v="0"/>
    <x v="0"/>
    <d v="2024-05-09T00:00:00"/>
    <x v="0"/>
    <s v="Team B"/>
    <n v="22.29"/>
    <n v="48.87"/>
    <n v="358"/>
    <n v="43.1"/>
    <n v="6.93"/>
    <n v="99.06"/>
    <n v="6.59"/>
    <n v="130.80000000000001"/>
    <n v="88.24"/>
    <n v="93.94"/>
    <x v="1"/>
    <n v="1"/>
    <x v="1"/>
    <n v="1"/>
    <x v="3"/>
    <x v="1"/>
  </r>
  <r>
    <s v="B002406"/>
    <x v="2"/>
    <x v="0"/>
    <d v="2024-06-02T00:00:00"/>
    <x v="0"/>
    <s v="Team A"/>
    <n v="21.58"/>
    <n v="46.11"/>
    <n v="353"/>
    <n v="36.1"/>
    <n v="7.38"/>
    <n v="98.68"/>
    <n v="6.92"/>
    <n v="114.7"/>
    <n v="89.85"/>
    <n v="94.95"/>
    <x v="0"/>
    <n v="0"/>
    <x v="0"/>
    <n v="0"/>
    <x v="0"/>
    <x v="0"/>
  </r>
  <r>
    <s v="B002331"/>
    <x v="0"/>
    <x v="0"/>
    <d v="2024-12-24T00:00:00"/>
    <x v="0"/>
    <s v="Team A"/>
    <n v="21.83"/>
    <n v="36.39"/>
    <n v="329"/>
    <n v="40.700000000000003"/>
    <n v="7.59"/>
    <n v="99.53"/>
    <n v="6.77"/>
    <n v="125.9"/>
    <n v="84.43"/>
    <n v="93.94"/>
    <x v="0"/>
    <n v="0"/>
    <x v="1"/>
    <n v="1"/>
    <x v="1"/>
    <x v="2"/>
  </r>
  <r>
    <s v="B001293"/>
    <x v="0"/>
    <x v="2"/>
    <d v="2025-11-05T00:00:00"/>
    <x v="1"/>
    <s v="Team A"/>
    <n v="23.84"/>
    <n v="44.29"/>
    <n v="364"/>
    <n v="43.4"/>
    <n v="6.93"/>
    <n v="98.78"/>
    <n v="6.74"/>
    <n v="126.8"/>
    <n v="90.44"/>
    <n v="93.95"/>
    <x v="0"/>
    <n v="0"/>
    <x v="0"/>
    <n v="0"/>
    <x v="0"/>
    <x v="0"/>
  </r>
  <r>
    <s v="B000352"/>
    <x v="2"/>
    <x v="2"/>
    <d v="2025-01-21T00:00:00"/>
    <x v="1"/>
    <s v="Team D"/>
    <n v="22.72"/>
    <n v="42.6"/>
    <n v="320"/>
    <n v="43.9"/>
    <n v="7.05"/>
    <n v="99.14"/>
    <n v="6.65"/>
    <n v="133.80000000000001"/>
    <m/>
    <n v="94.94"/>
    <x v="0"/>
    <n v="0"/>
    <x v="0"/>
    <n v="0"/>
    <x v="0"/>
    <x v="0"/>
  </r>
  <r>
    <s v="B000485"/>
    <x v="2"/>
    <x v="0"/>
    <d v="2025-03-07T00:00:00"/>
    <x v="1"/>
    <s v="Team B"/>
    <n v="21.76"/>
    <m/>
    <n v="332"/>
    <n v="40.4"/>
    <n v="6.19"/>
    <n v="99.24"/>
    <n v="6.74"/>
    <n v="122.4"/>
    <n v="86.44"/>
    <n v="94.94"/>
    <x v="0"/>
    <n v="0"/>
    <x v="1"/>
    <n v="1"/>
    <x v="2"/>
    <x v="1"/>
  </r>
  <r>
    <s v="B000516"/>
    <x v="2"/>
    <x v="0"/>
    <d v="2024-01-21T00:00:00"/>
    <x v="0"/>
    <s v="Team A"/>
    <n v="22.03"/>
    <n v="50.47"/>
    <n v="327"/>
    <n v="38"/>
    <n v="7.44"/>
    <n v="99.18"/>
    <n v="6.94"/>
    <n v="135.9"/>
    <n v="89.57"/>
    <n v="94.94"/>
    <x v="0"/>
    <n v="0"/>
    <x v="0"/>
    <n v="0"/>
    <x v="0"/>
    <x v="0"/>
  </r>
  <r>
    <s v="B000541"/>
    <x v="3"/>
    <x v="0"/>
    <d v="2024-11-18T00:00:00"/>
    <x v="0"/>
    <s v="Team D"/>
    <n v="21.39"/>
    <n v="47.47"/>
    <n v="337"/>
    <n v="46.2"/>
    <n v="6.65"/>
    <n v="99.03"/>
    <n v="6.86"/>
    <n v="139.19999999999999"/>
    <n v="83.51"/>
    <n v="94.94"/>
    <x v="0"/>
    <n v="0"/>
    <x v="0"/>
    <n v="0"/>
    <x v="0"/>
    <x v="0"/>
  </r>
  <r>
    <s v="B001001"/>
    <x v="2"/>
    <x v="0"/>
    <d v="2025-12-29T00:00:00"/>
    <x v="1"/>
    <s v="Team C"/>
    <n v="22.33"/>
    <n v="39.74"/>
    <n v="293"/>
    <n v="42.6"/>
    <n v="7.88"/>
    <n v="99.3"/>
    <n v="6.72"/>
    <n v="134.6"/>
    <n v="86.4"/>
    <n v="94.94"/>
    <x v="0"/>
    <n v="0"/>
    <x v="0"/>
    <n v="0"/>
    <x v="0"/>
    <x v="0"/>
  </r>
  <r>
    <s v="B001575"/>
    <x v="2"/>
    <x v="0"/>
    <d v="2024-10-11T00:00:00"/>
    <x v="0"/>
    <s v="Team C"/>
    <n v="21.09"/>
    <n v="36.85"/>
    <n v="361"/>
    <n v="42.3"/>
    <n v="7.59"/>
    <n v="99.04"/>
    <n v="6.5"/>
    <n v="132.1"/>
    <n v="88.83"/>
    <n v="94.94"/>
    <x v="0"/>
    <n v="0"/>
    <x v="0"/>
    <n v="0"/>
    <x v="0"/>
    <x v="0"/>
  </r>
  <r>
    <s v="B001858"/>
    <x v="1"/>
    <x v="1"/>
    <d v="2025-12-05T00:00:00"/>
    <x v="1"/>
    <s v="Team B"/>
    <n v="21.03"/>
    <n v="45.57"/>
    <n v="323"/>
    <n v="48.8"/>
    <n v="8.2799999999999994"/>
    <n v="98.75"/>
    <n v="7.23"/>
    <n v="124.9"/>
    <n v="86.68"/>
    <n v="94.94"/>
    <x v="0"/>
    <n v="0"/>
    <x v="0"/>
    <n v="0"/>
    <x v="0"/>
    <x v="0"/>
  </r>
  <r>
    <s v="B002115"/>
    <x v="2"/>
    <x v="2"/>
    <d v="2025-09-30T00:00:00"/>
    <x v="1"/>
    <s v="Team D"/>
    <n v="22.53"/>
    <n v="35.32"/>
    <n v="295"/>
    <n v="42"/>
    <n v="7.32"/>
    <m/>
    <n v="6.95"/>
    <n v="141.6"/>
    <n v="85.95"/>
    <n v="94.94"/>
    <x v="0"/>
    <n v="0"/>
    <x v="0"/>
    <n v="0"/>
    <x v="0"/>
    <x v="0"/>
  </r>
  <r>
    <s v="B002266"/>
    <x v="2"/>
    <x v="2"/>
    <d v="2024-01-04T00:00:00"/>
    <x v="0"/>
    <s v="Team A"/>
    <n v="23.33"/>
    <m/>
    <n v="327"/>
    <n v="36.5"/>
    <n v="6.31"/>
    <n v="98.95"/>
    <n v="6.85"/>
    <n v="120.8"/>
    <n v="89.03"/>
    <n v="94.94"/>
    <x v="0"/>
    <n v="0"/>
    <x v="0"/>
    <n v="0"/>
    <x v="0"/>
    <x v="0"/>
  </r>
  <r>
    <s v="B001094"/>
    <x v="2"/>
    <x v="2"/>
    <d v="2025-06-06T00:00:00"/>
    <x v="1"/>
    <s v="Team A"/>
    <n v="21.83"/>
    <n v="42.26"/>
    <n v="312"/>
    <n v="45.2"/>
    <n v="5.77"/>
    <n v="99.19"/>
    <n v="6.63"/>
    <n v="126.9"/>
    <n v="86.49"/>
    <n v="94.93"/>
    <x v="0"/>
    <n v="0"/>
    <x v="0"/>
    <n v="0"/>
    <x v="0"/>
    <x v="0"/>
  </r>
  <r>
    <s v="B001390"/>
    <x v="2"/>
    <x v="1"/>
    <d v="2025-10-22T00:00:00"/>
    <x v="1"/>
    <s v="Team B"/>
    <n v="20.91"/>
    <n v="36.99"/>
    <n v="332"/>
    <n v="42.9"/>
    <n v="7.1"/>
    <n v="99.35"/>
    <n v="6.73"/>
    <n v="137"/>
    <n v="86.16"/>
    <n v="94.93"/>
    <x v="0"/>
    <n v="0"/>
    <x v="0"/>
    <n v="0"/>
    <x v="0"/>
    <x v="0"/>
  </r>
  <r>
    <s v="B001918"/>
    <x v="0"/>
    <x v="1"/>
    <d v="2025-04-24T00:00:00"/>
    <x v="1"/>
    <s v="Team B"/>
    <n v="21.99"/>
    <n v="44.71"/>
    <n v="349"/>
    <n v="30.7"/>
    <n v="7.09"/>
    <n v="99.13"/>
    <n v="6.79"/>
    <n v="109.3"/>
    <n v="88.44"/>
    <n v="93.95"/>
    <x v="0"/>
    <n v="0"/>
    <x v="0"/>
    <n v="0"/>
    <x v="0"/>
    <x v="0"/>
  </r>
  <r>
    <s v="B002366"/>
    <x v="0"/>
    <x v="0"/>
    <d v="2025-07-21T00:00:00"/>
    <x v="1"/>
    <s v="Team C"/>
    <n v="22.6"/>
    <n v="52.79"/>
    <n v="328"/>
    <n v="36.1"/>
    <n v="6.22"/>
    <n v="98.82"/>
    <n v="6.88"/>
    <n v="119.8"/>
    <n v="88.58"/>
    <n v="93.95"/>
    <x v="0"/>
    <n v="0"/>
    <x v="0"/>
    <n v="0"/>
    <x v="0"/>
    <x v="0"/>
  </r>
  <r>
    <s v="B002496"/>
    <x v="1"/>
    <x v="2"/>
    <d v="2025-09-18T00:00:00"/>
    <x v="1"/>
    <s v="Team A"/>
    <n v="20.66"/>
    <n v="38.42"/>
    <n v="297"/>
    <n v="48.6"/>
    <n v="7.92"/>
    <n v="98.95"/>
    <n v="6.87"/>
    <n v="118.3"/>
    <n v="86.89"/>
    <n v="94.93"/>
    <x v="0"/>
    <n v="0"/>
    <x v="0"/>
    <n v="0"/>
    <x v="0"/>
    <x v="0"/>
  </r>
  <r>
    <s v="B000196"/>
    <x v="2"/>
    <x v="1"/>
    <d v="2025-05-29T00:00:00"/>
    <x v="1"/>
    <s v="Team C"/>
    <n v="22.96"/>
    <n v="40.700000000000003"/>
    <n v="309"/>
    <n v="36.700000000000003"/>
    <n v="7.46"/>
    <n v="99.16"/>
    <n v="6.8"/>
    <n v="144"/>
    <n v="88.76"/>
    <n v="94.92"/>
    <x v="0"/>
    <n v="0"/>
    <x v="0"/>
    <n v="0"/>
    <x v="0"/>
    <x v="0"/>
  </r>
  <r>
    <s v="B000419"/>
    <x v="2"/>
    <x v="2"/>
    <d v="2024-09-04T00:00:00"/>
    <x v="0"/>
    <s v="Team A"/>
    <n v="19.55"/>
    <n v="37.83"/>
    <n v="296"/>
    <n v="39.4"/>
    <n v="6.81"/>
    <n v="99.08"/>
    <n v="6.49"/>
    <n v="125.6"/>
    <n v="88.33"/>
    <n v="94.92"/>
    <x v="0"/>
    <n v="0"/>
    <x v="0"/>
    <n v="0"/>
    <x v="0"/>
    <x v="0"/>
  </r>
  <r>
    <s v="B000753"/>
    <x v="2"/>
    <x v="1"/>
    <d v="2024-01-27T00:00:00"/>
    <x v="0"/>
    <s v="Team B"/>
    <n v="22"/>
    <n v="41.88"/>
    <n v="335"/>
    <n v="49.4"/>
    <n v="7.77"/>
    <n v="99.13"/>
    <n v="6.67"/>
    <n v="118.3"/>
    <n v="84.31"/>
    <n v="94.92"/>
    <x v="0"/>
    <n v="0"/>
    <x v="0"/>
    <n v="0"/>
    <x v="0"/>
    <x v="0"/>
  </r>
  <r>
    <s v="B002561"/>
    <x v="0"/>
    <x v="0"/>
    <d v="2024-08-04T00:00:00"/>
    <x v="0"/>
    <s v="Team A"/>
    <n v="22.28"/>
    <n v="40.31"/>
    <n v="332"/>
    <n v="42.4"/>
    <n v="6.52"/>
    <n v="99.23"/>
    <n v="6.82"/>
    <n v="141.80000000000001"/>
    <n v="88.28"/>
    <n v="93.95"/>
    <x v="0"/>
    <n v="0"/>
    <x v="0"/>
    <n v="0"/>
    <x v="0"/>
    <x v="0"/>
  </r>
  <r>
    <s v="B002569"/>
    <x v="0"/>
    <x v="2"/>
    <d v="2024-12-15T00:00:00"/>
    <x v="0"/>
    <s v="Team A"/>
    <n v="21.59"/>
    <n v="46.8"/>
    <n v="335"/>
    <n v="40.5"/>
    <n v="6.06"/>
    <n v="99.21"/>
    <n v="6.91"/>
    <n v="118.9"/>
    <n v="84.84"/>
    <n v="93.95"/>
    <x v="0"/>
    <n v="0"/>
    <x v="0"/>
    <n v="0"/>
    <x v="0"/>
    <x v="0"/>
  </r>
  <r>
    <s v="B002720"/>
    <x v="0"/>
    <x v="2"/>
    <d v="2024-05-31T00:00:00"/>
    <x v="0"/>
    <s v="Team C"/>
    <n v="23.05"/>
    <n v="40.79"/>
    <n v="354"/>
    <n v="45.1"/>
    <n v="7.89"/>
    <n v="98.89"/>
    <n v="6.55"/>
    <n v="133"/>
    <n v="83.62"/>
    <n v="93.95"/>
    <x v="0"/>
    <n v="0"/>
    <x v="0"/>
    <n v="0"/>
    <x v="0"/>
    <x v="0"/>
  </r>
  <r>
    <s v="B001951"/>
    <x v="3"/>
    <x v="2"/>
    <d v="2024-10-10T00:00:00"/>
    <x v="0"/>
    <s v="Team D"/>
    <n v="21.63"/>
    <n v="40.89"/>
    <n v="346"/>
    <n v="52.9"/>
    <n v="6.86"/>
    <n v="99.2"/>
    <n v="6.86"/>
    <n v="130.19999999999999"/>
    <n v="81.900000000000006"/>
    <n v="94.91"/>
    <x v="0"/>
    <n v="0"/>
    <x v="0"/>
    <n v="0"/>
    <x v="0"/>
    <x v="0"/>
  </r>
  <r>
    <s v="B000336"/>
    <x v="0"/>
    <x v="1"/>
    <d v="2024-09-25T00:00:00"/>
    <x v="0"/>
    <s v="Team B"/>
    <n v="22.81"/>
    <n v="43.41"/>
    <n v="328"/>
    <n v="46.8"/>
    <n v="6.77"/>
    <n v="98.4"/>
    <n v="6.85"/>
    <n v="128"/>
    <n v="89.56"/>
    <n v="93.96"/>
    <x v="0"/>
    <n v="0"/>
    <x v="0"/>
    <n v="0"/>
    <x v="0"/>
    <x v="0"/>
  </r>
  <r>
    <s v="B002747"/>
    <x v="2"/>
    <x v="2"/>
    <d v="2024-01-29T00:00:00"/>
    <x v="0"/>
    <s v="Team A"/>
    <n v="22.07"/>
    <n v="46.24"/>
    <n v="299"/>
    <n v="40.9"/>
    <n v="6.81"/>
    <n v="98.9"/>
    <n v="7.15"/>
    <n v="123.8"/>
    <n v="87.89"/>
    <n v="94.91"/>
    <x v="0"/>
    <n v="0"/>
    <x v="0"/>
    <n v="0"/>
    <x v="0"/>
    <x v="0"/>
  </r>
  <r>
    <s v="B002806"/>
    <x v="2"/>
    <x v="0"/>
    <d v="2025-07-27T00:00:00"/>
    <x v="1"/>
    <s v="Team B"/>
    <n v="21.17"/>
    <n v="38.049999999999997"/>
    <n v="338"/>
    <n v="39.6"/>
    <n v="6.14"/>
    <n v="98.83"/>
    <n v="7"/>
    <n v="125.9"/>
    <n v="84.98"/>
    <n v="94.91"/>
    <x v="0"/>
    <n v="0"/>
    <x v="0"/>
    <n v="0"/>
    <x v="0"/>
    <x v="0"/>
  </r>
  <r>
    <s v="B000199"/>
    <x v="2"/>
    <x v="2"/>
    <d v="2024-10-21T00:00:00"/>
    <x v="0"/>
    <s v="Team B"/>
    <n v="21.25"/>
    <n v="36.46"/>
    <n v="308"/>
    <n v="37.9"/>
    <n v="7.07"/>
    <n v="99.3"/>
    <n v="6.66"/>
    <n v="137"/>
    <n v="89.27"/>
    <n v="94.9"/>
    <x v="0"/>
    <n v="0"/>
    <x v="0"/>
    <n v="0"/>
    <x v="0"/>
    <x v="0"/>
  </r>
  <r>
    <s v="B002348"/>
    <x v="3"/>
    <x v="0"/>
    <d v="2024-05-13T00:00:00"/>
    <x v="0"/>
    <s v="Team C"/>
    <n v="21.59"/>
    <n v="47.69"/>
    <n v="342"/>
    <n v="51.9"/>
    <n v="7.79"/>
    <n v="99.04"/>
    <n v="7.08"/>
    <n v="146.1"/>
    <n v="83"/>
    <n v="94.9"/>
    <x v="0"/>
    <n v="0"/>
    <x v="0"/>
    <n v="0"/>
    <x v="0"/>
    <x v="0"/>
  </r>
  <r>
    <s v="B002353"/>
    <x v="2"/>
    <x v="1"/>
    <d v="2024-01-26T00:00:00"/>
    <x v="0"/>
    <s v="Team B"/>
    <n v="22.32"/>
    <n v="29.48"/>
    <n v="296"/>
    <n v="40.4"/>
    <n v="8.2100000000000009"/>
    <n v="99.59"/>
    <n v="6.72"/>
    <n v="144.80000000000001"/>
    <n v="87.87"/>
    <n v="94.9"/>
    <x v="0"/>
    <n v="0"/>
    <x v="0"/>
    <n v="0"/>
    <x v="0"/>
    <x v="0"/>
  </r>
  <r>
    <s v="B000895"/>
    <x v="0"/>
    <x v="0"/>
    <d v="2024-01-09T00:00:00"/>
    <x v="0"/>
    <s v="Team C"/>
    <n v="21.93"/>
    <n v="49.48"/>
    <n v="326"/>
    <n v="44.1"/>
    <n v="7.21"/>
    <n v="98.87"/>
    <n v="6.83"/>
    <n v="126.9"/>
    <n v="85.67"/>
    <n v="93.97"/>
    <x v="0"/>
    <n v="0"/>
    <x v="0"/>
    <n v="0"/>
    <x v="0"/>
    <x v="0"/>
  </r>
  <r>
    <s v="B000240"/>
    <x v="2"/>
    <x v="2"/>
    <d v="2025-09-09T00:00:00"/>
    <x v="1"/>
    <s v="Team A"/>
    <n v="22.52"/>
    <n v="39.36"/>
    <n v="324"/>
    <n v="38.9"/>
    <n v="6.75"/>
    <n v="99.21"/>
    <n v="6.85"/>
    <n v="119.8"/>
    <n v="92.18"/>
    <n v="94.89"/>
    <x v="0"/>
    <n v="0"/>
    <x v="0"/>
    <n v="0"/>
    <x v="0"/>
    <x v="0"/>
  </r>
  <r>
    <s v="B000270"/>
    <x v="2"/>
    <x v="2"/>
    <d v="2024-03-26T00:00:00"/>
    <x v="0"/>
    <s v="Team B"/>
    <n v="22.48"/>
    <n v="40.67"/>
    <n v="322"/>
    <n v="41.5"/>
    <n v="7.04"/>
    <n v="98.83"/>
    <n v="6.74"/>
    <n v="123.2"/>
    <n v="86.59"/>
    <n v="94.89"/>
    <x v="0"/>
    <n v="0"/>
    <x v="0"/>
    <n v="0"/>
    <x v="0"/>
    <x v="0"/>
  </r>
  <r>
    <s v="B000918"/>
    <x v="2"/>
    <x v="1"/>
    <d v="2024-03-17T00:00:00"/>
    <x v="0"/>
    <s v="Team C"/>
    <n v="21.84"/>
    <n v="42.82"/>
    <n v="316"/>
    <n v="44.6"/>
    <n v="7.5"/>
    <n v="99.19"/>
    <n v="6.95"/>
    <n v="122.7"/>
    <n v="86.56"/>
    <n v="94.89"/>
    <x v="0"/>
    <n v="0"/>
    <x v="0"/>
    <n v="0"/>
    <x v="0"/>
    <x v="0"/>
  </r>
  <r>
    <s v="B001788"/>
    <x v="0"/>
    <x v="0"/>
    <d v="2025-05-27T00:00:00"/>
    <x v="1"/>
    <s v="Team A"/>
    <m/>
    <n v="44.76"/>
    <n v="322"/>
    <n v="46"/>
    <n v="7.66"/>
    <n v="99.24"/>
    <n v="6.68"/>
    <n v="115.2"/>
    <n v="87.57"/>
    <n v="93.97"/>
    <x v="0"/>
    <n v="0"/>
    <x v="0"/>
    <n v="0"/>
    <x v="0"/>
    <x v="0"/>
  </r>
  <r>
    <s v="B001616"/>
    <x v="2"/>
    <x v="2"/>
    <d v="2025-05-02T00:00:00"/>
    <x v="1"/>
    <s v="Team D"/>
    <n v="21.72"/>
    <n v="35.42"/>
    <n v="350"/>
    <n v="39.299999999999997"/>
    <n v="7.32"/>
    <n v="99.18"/>
    <n v="6.72"/>
    <n v="124.2"/>
    <n v="88.46"/>
    <n v="94.89"/>
    <x v="0"/>
    <n v="0"/>
    <x v="0"/>
    <n v="0"/>
    <x v="0"/>
    <x v="0"/>
  </r>
  <r>
    <s v="B002337"/>
    <x v="3"/>
    <x v="0"/>
    <d v="2024-08-02T00:00:00"/>
    <x v="0"/>
    <s v="Team B"/>
    <n v="21.16"/>
    <n v="40.65"/>
    <n v="312"/>
    <n v="46.6"/>
    <n v="7.69"/>
    <n v="99"/>
    <n v="6.72"/>
    <n v="142.1"/>
    <n v="87.95"/>
    <n v="94.89"/>
    <x v="0"/>
    <n v="0"/>
    <x v="0"/>
    <n v="0"/>
    <x v="0"/>
    <x v="0"/>
  </r>
  <r>
    <s v="B000445"/>
    <x v="2"/>
    <x v="0"/>
    <d v="2024-07-06T00:00:00"/>
    <x v="0"/>
    <s v="Team B"/>
    <n v="22.35"/>
    <n v="39.409999999999997"/>
    <n v="323"/>
    <n v="38.5"/>
    <n v="6.73"/>
    <n v="99.44"/>
    <n v="6.72"/>
    <n v="128.1"/>
    <n v="85.51"/>
    <n v="94.88"/>
    <x v="0"/>
    <n v="0"/>
    <x v="1"/>
    <n v="1"/>
    <x v="1"/>
    <x v="2"/>
  </r>
  <r>
    <s v="B000525"/>
    <x v="2"/>
    <x v="1"/>
    <d v="2025-07-01T00:00:00"/>
    <x v="1"/>
    <s v="Team C"/>
    <n v="22.55"/>
    <n v="37.89"/>
    <n v="322"/>
    <n v="45.2"/>
    <n v="6.91"/>
    <n v="99.06"/>
    <n v="6.63"/>
    <n v="113"/>
    <n v="85.79"/>
    <n v="94.88"/>
    <x v="0"/>
    <n v="0"/>
    <x v="1"/>
    <n v="1"/>
    <x v="2"/>
    <x v="1"/>
  </r>
  <r>
    <s v="B000535"/>
    <x v="2"/>
    <x v="0"/>
    <d v="2024-03-31T00:00:00"/>
    <x v="0"/>
    <s v="Team A"/>
    <n v="23.63"/>
    <n v="44.79"/>
    <n v="319"/>
    <n v="38.1"/>
    <n v="7.4"/>
    <n v="98.82"/>
    <n v="6.88"/>
    <n v="128.30000000000001"/>
    <n v="88.92"/>
    <n v="94.88"/>
    <x v="0"/>
    <n v="0"/>
    <x v="1"/>
    <n v="1"/>
    <x v="4"/>
    <x v="1"/>
  </r>
  <r>
    <s v="B002510"/>
    <x v="0"/>
    <x v="1"/>
    <d v="2024-04-10T00:00:00"/>
    <x v="0"/>
    <s v="Team C"/>
    <n v="23.35"/>
    <n v="44.55"/>
    <n v="295"/>
    <n v="47.5"/>
    <n v="7.95"/>
    <n v="99.09"/>
    <n v="6.71"/>
    <n v="138.6"/>
    <n v="84.91"/>
    <n v="93.97"/>
    <x v="0"/>
    <n v="0"/>
    <x v="0"/>
    <n v="0"/>
    <x v="0"/>
    <x v="0"/>
  </r>
  <r>
    <s v="B002066"/>
    <x v="3"/>
    <x v="1"/>
    <d v="2024-05-23T00:00:00"/>
    <x v="0"/>
    <s v="Team A"/>
    <n v="22.32"/>
    <n v="44.51"/>
    <n v="323"/>
    <n v="44.5"/>
    <n v="7.54"/>
    <n v="98.57"/>
    <n v="6.89"/>
    <m/>
    <n v="90.6"/>
    <n v="94.88"/>
    <x v="0"/>
    <n v="0"/>
    <x v="0"/>
    <n v="0"/>
    <x v="0"/>
    <x v="0"/>
  </r>
  <r>
    <s v="B002752"/>
    <x v="0"/>
    <x v="1"/>
    <d v="2024-08-10T00:00:00"/>
    <x v="0"/>
    <s v="Team A"/>
    <n v="23.26"/>
    <n v="39.590000000000003"/>
    <n v="335"/>
    <n v="36.299999999999997"/>
    <n v="6.27"/>
    <n v="99.41"/>
    <n v="6.49"/>
    <n v="119.3"/>
    <n v="89.95"/>
    <n v="93.97"/>
    <x v="0"/>
    <n v="0"/>
    <x v="0"/>
    <n v="0"/>
    <x v="0"/>
    <x v="0"/>
  </r>
  <r>
    <s v="B002367"/>
    <x v="2"/>
    <x v="1"/>
    <d v="2024-08-13T00:00:00"/>
    <x v="0"/>
    <s v="Team B"/>
    <n v="21.1"/>
    <n v="40.909999999999997"/>
    <n v="273"/>
    <n v="39.6"/>
    <n v="6.61"/>
    <n v="99.41"/>
    <n v="6.81"/>
    <n v="133.4"/>
    <n v="88.54"/>
    <n v="94.88"/>
    <x v="0"/>
    <n v="0"/>
    <x v="0"/>
    <n v="0"/>
    <x v="0"/>
    <x v="0"/>
  </r>
  <r>
    <s v="B002420"/>
    <x v="3"/>
    <x v="1"/>
    <d v="2024-09-12T00:00:00"/>
    <x v="0"/>
    <s v="Team C"/>
    <n v="22.53"/>
    <m/>
    <n v="321"/>
    <n v="47.4"/>
    <n v="7.21"/>
    <n v="99.07"/>
    <n v="6.86"/>
    <n v="130.30000000000001"/>
    <n v="85.26"/>
    <n v="94.88"/>
    <x v="0"/>
    <n v="0"/>
    <x v="0"/>
    <n v="0"/>
    <x v="0"/>
    <x v="0"/>
  </r>
  <r>
    <s v="B000212"/>
    <x v="0"/>
    <x v="0"/>
    <d v="2025-12-21T00:00:00"/>
    <x v="1"/>
    <s v="Team D"/>
    <n v="21.66"/>
    <m/>
    <n v="357"/>
    <n v="47.2"/>
    <n v="6.86"/>
    <n v="99.42"/>
    <n v="6.85"/>
    <n v="126.4"/>
    <n v="90.24"/>
    <n v="93.99"/>
    <x v="0"/>
    <n v="0"/>
    <x v="0"/>
    <n v="0"/>
    <x v="0"/>
    <x v="0"/>
  </r>
  <r>
    <s v="B001572"/>
    <x v="0"/>
    <x v="0"/>
    <d v="2024-05-02T00:00:00"/>
    <x v="0"/>
    <s v="Team C"/>
    <n v="21.9"/>
    <n v="34.479999999999997"/>
    <n v="356"/>
    <n v="47.1"/>
    <n v="7.21"/>
    <n v="99.41"/>
    <n v="6.71"/>
    <n v="123.3"/>
    <n v="82.51"/>
    <n v="93.99"/>
    <x v="0"/>
    <n v="0"/>
    <x v="0"/>
    <n v="0"/>
    <x v="0"/>
    <x v="0"/>
  </r>
  <r>
    <s v="B000168"/>
    <x v="3"/>
    <x v="2"/>
    <d v="2025-07-31T00:00:00"/>
    <x v="1"/>
    <s v="Team A"/>
    <n v="22.58"/>
    <n v="41.69"/>
    <n v="294"/>
    <n v="45.8"/>
    <n v="6.58"/>
    <n v="99.27"/>
    <n v="6.88"/>
    <n v="123.3"/>
    <n v="84.13"/>
    <n v="94.87"/>
    <x v="0"/>
    <n v="0"/>
    <x v="0"/>
    <n v="0"/>
    <x v="0"/>
    <x v="0"/>
  </r>
  <r>
    <s v="B000758"/>
    <x v="3"/>
    <x v="2"/>
    <d v="2025-12-10T00:00:00"/>
    <x v="1"/>
    <s v="Team B"/>
    <n v="20.56"/>
    <n v="38.380000000000003"/>
    <n v="337"/>
    <n v="37.5"/>
    <n v="6.11"/>
    <n v="98.54"/>
    <n v="6.88"/>
    <n v="138.69999999999999"/>
    <n v="86.6"/>
    <n v="94.87"/>
    <x v="0"/>
    <n v="0"/>
    <x v="0"/>
    <n v="0"/>
    <x v="0"/>
    <x v="0"/>
  </r>
  <r>
    <s v="B001246"/>
    <x v="2"/>
    <x v="2"/>
    <d v="2025-06-03T00:00:00"/>
    <x v="1"/>
    <s v="Team A"/>
    <n v="20.79"/>
    <n v="53.98"/>
    <n v="320"/>
    <n v="45.5"/>
    <n v="7.46"/>
    <n v="99.04"/>
    <n v="7.02"/>
    <n v="139"/>
    <n v="89.53"/>
    <n v="94.87"/>
    <x v="0"/>
    <n v="0"/>
    <x v="0"/>
    <n v="0"/>
    <x v="0"/>
    <x v="0"/>
  </r>
  <r>
    <s v="B002208"/>
    <x v="1"/>
    <x v="0"/>
    <d v="2025-12-23T00:00:00"/>
    <x v="1"/>
    <s v="Team A"/>
    <n v="23.03"/>
    <n v="41.38"/>
    <n v="330"/>
    <n v="52"/>
    <n v="9.14"/>
    <n v="99.06"/>
    <n v="7"/>
    <n v="152.5"/>
    <n v="83.44"/>
    <n v="94.87"/>
    <x v="0"/>
    <n v="0"/>
    <x v="0"/>
    <n v="0"/>
    <x v="0"/>
    <x v="0"/>
  </r>
  <r>
    <s v="B002387"/>
    <x v="3"/>
    <x v="2"/>
    <d v="2025-05-06T00:00:00"/>
    <x v="1"/>
    <s v="Team A"/>
    <n v="21.84"/>
    <n v="41.57"/>
    <n v="317"/>
    <n v="44.3"/>
    <n v="7.68"/>
    <n v="98.94"/>
    <n v="6.85"/>
    <n v="113.8"/>
    <n v="82.01"/>
    <n v="94.87"/>
    <x v="0"/>
    <n v="0"/>
    <x v="0"/>
    <n v="0"/>
    <x v="0"/>
    <x v="0"/>
  </r>
  <r>
    <s v="B002277"/>
    <x v="0"/>
    <x v="1"/>
    <d v="2024-01-09T00:00:00"/>
    <x v="0"/>
    <s v="Team B"/>
    <n v="22.11"/>
    <n v="44.54"/>
    <n v="344"/>
    <n v="40.4"/>
    <n v="7.45"/>
    <n v="99.57"/>
    <n v="6.7"/>
    <n v="121"/>
    <n v="86.98"/>
    <n v="93.99"/>
    <x v="0"/>
    <n v="0"/>
    <x v="0"/>
    <n v="0"/>
    <x v="0"/>
    <x v="0"/>
  </r>
  <r>
    <s v="B002609"/>
    <x v="0"/>
    <x v="1"/>
    <d v="2024-10-14T00:00:00"/>
    <x v="0"/>
    <s v="Team B"/>
    <n v="21.8"/>
    <n v="38.18"/>
    <n v="364"/>
    <n v="39.700000000000003"/>
    <n v="6.15"/>
    <n v="98.99"/>
    <n v="6.59"/>
    <n v="120.8"/>
    <n v="89.43"/>
    <n v="93.99"/>
    <x v="0"/>
    <n v="0"/>
    <x v="0"/>
    <n v="0"/>
    <x v="0"/>
    <x v="0"/>
  </r>
  <r>
    <s v="B002501"/>
    <x v="2"/>
    <x v="2"/>
    <d v="2025-01-14T00:00:00"/>
    <x v="1"/>
    <s v="Team C"/>
    <n v="23.43"/>
    <n v="43.32"/>
    <n v="275"/>
    <n v="43"/>
    <n v="7.57"/>
    <n v="99.04"/>
    <n v="6.59"/>
    <n v="120.2"/>
    <n v="85.99"/>
    <n v="94.86"/>
    <x v="0"/>
    <n v="0"/>
    <x v="0"/>
    <n v="0"/>
    <x v="0"/>
    <x v="0"/>
  </r>
  <r>
    <s v="B001825"/>
    <x v="0"/>
    <x v="1"/>
    <d v="2024-09-19T00:00:00"/>
    <x v="0"/>
    <s v="Team C"/>
    <n v="22.88"/>
    <n v="37.49"/>
    <n v="305"/>
    <n v="35.4"/>
    <n v="6.43"/>
    <n v="98.98"/>
    <n v="6.41"/>
    <n v="123.2"/>
    <n v="91.9"/>
    <n v="94.01"/>
    <x v="1"/>
    <n v="1"/>
    <x v="0"/>
    <n v="0"/>
    <x v="0"/>
    <x v="0"/>
  </r>
  <r>
    <s v="B001117"/>
    <x v="2"/>
    <x v="1"/>
    <d v="2025-10-13T00:00:00"/>
    <x v="1"/>
    <s v="Team C"/>
    <n v="21.96"/>
    <n v="45.05"/>
    <n v="347"/>
    <n v="36.799999999999997"/>
    <n v="7.82"/>
    <n v="99.09"/>
    <n v="6.86"/>
    <n v="124.9"/>
    <n v="88.88"/>
    <n v="94.85"/>
    <x v="0"/>
    <n v="0"/>
    <x v="1"/>
    <n v="1"/>
    <x v="2"/>
    <x v="1"/>
  </r>
  <r>
    <s v="B001253"/>
    <x v="2"/>
    <x v="2"/>
    <d v="2024-10-29T00:00:00"/>
    <x v="0"/>
    <s v="Team D"/>
    <n v="22.38"/>
    <n v="38.03"/>
    <n v="308"/>
    <n v="43.6"/>
    <n v="6.65"/>
    <n v="99.68"/>
    <n v="6.68"/>
    <n v="130.1"/>
    <n v="88.76"/>
    <n v="94.85"/>
    <x v="0"/>
    <n v="0"/>
    <x v="0"/>
    <n v="0"/>
    <x v="0"/>
    <x v="0"/>
  </r>
  <r>
    <s v="B002018"/>
    <x v="2"/>
    <x v="1"/>
    <d v="2025-11-22T00:00:00"/>
    <x v="1"/>
    <s v="Team A"/>
    <n v="21.73"/>
    <n v="39.29"/>
    <n v="316"/>
    <n v="43.6"/>
    <n v="6.82"/>
    <n v="99.17"/>
    <n v="6.71"/>
    <n v="138.80000000000001"/>
    <n v="87.8"/>
    <n v="94.85"/>
    <x v="0"/>
    <n v="0"/>
    <x v="0"/>
    <n v="0"/>
    <x v="0"/>
    <x v="0"/>
  </r>
  <r>
    <s v="B002339"/>
    <x v="0"/>
    <x v="0"/>
    <d v="2024-06-26T00:00:00"/>
    <x v="0"/>
    <s v="Team B"/>
    <m/>
    <n v="45.94"/>
    <n v="353"/>
    <n v="45.1"/>
    <n v="7.03"/>
    <n v="99.18"/>
    <n v="6.66"/>
    <n v="107.6"/>
    <n v="86.6"/>
    <n v="94.01"/>
    <x v="0"/>
    <n v="0"/>
    <x v="0"/>
    <n v="0"/>
    <x v="0"/>
    <x v="0"/>
  </r>
  <r>
    <s v="B002855"/>
    <x v="0"/>
    <x v="2"/>
    <d v="2025-06-12T00:00:00"/>
    <x v="1"/>
    <s v="Team C"/>
    <n v="21.71"/>
    <n v="37.909999999999997"/>
    <n v="339"/>
    <n v="41.1"/>
    <n v="7.34"/>
    <n v="98.97"/>
    <n v="6.6"/>
    <n v="136.9"/>
    <n v="88.45"/>
    <n v="94.01"/>
    <x v="0"/>
    <n v="0"/>
    <x v="0"/>
    <n v="0"/>
    <x v="0"/>
    <x v="0"/>
  </r>
  <r>
    <s v="B000465"/>
    <x v="0"/>
    <x v="0"/>
    <d v="2024-04-19T00:00:00"/>
    <x v="0"/>
    <s v="Team D"/>
    <n v="21.81"/>
    <n v="38.630000000000003"/>
    <n v="341"/>
    <n v="38.1"/>
    <n v="6.05"/>
    <n v="99.23"/>
    <n v="6.59"/>
    <n v="133.5"/>
    <n v="86.27"/>
    <n v="94.03"/>
    <x v="0"/>
    <n v="0"/>
    <x v="0"/>
    <n v="0"/>
    <x v="0"/>
    <x v="0"/>
  </r>
  <r>
    <s v="B001972"/>
    <x v="3"/>
    <x v="2"/>
    <d v="2025-09-04T00:00:00"/>
    <x v="1"/>
    <s v="Team C"/>
    <n v="21.89"/>
    <n v="47.39"/>
    <n v="292"/>
    <n v="51.5"/>
    <n v="7.5"/>
    <n v="98.72"/>
    <n v="7"/>
    <n v="129.19999999999999"/>
    <n v="85.77"/>
    <n v="94.84"/>
    <x v="0"/>
    <n v="0"/>
    <x v="0"/>
    <n v="0"/>
    <x v="0"/>
    <x v="0"/>
  </r>
  <r>
    <s v="B002020"/>
    <x v="1"/>
    <x v="1"/>
    <d v="2025-09-20T00:00:00"/>
    <x v="1"/>
    <s v="Team C"/>
    <n v="21.62"/>
    <n v="44.22"/>
    <n v="319"/>
    <n v="46.8"/>
    <n v="7.21"/>
    <n v="98.67"/>
    <n v="6.84"/>
    <n v="143.9"/>
    <n v="84.78"/>
    <n v="94.84"/>
    <x v="0"/>
    <n v="0"/>
    <x v="1"/>
    <n v="1"/>
    <x v="5"/>
    <x v="1"/>
  </r>
  <r>
    <s v="B002472"/>
    <x v="3"/>
    <x v="2"/>
    <d v="2024-07-19T00:00:00"/>
    <x v="0"/>
    <s v="Team D"/>
    <n v="22"/>
    <n v="50.34"/>
    <n v="322"/>
    <n v="43"/>
    <n v="7.51"/>
    <n v="98.7"/>
    <n v="7.09"/>
    <n v="132.1"/>
    <n v="85.53"/>
    <n v="94.84"/>
    <x v="0"/>
    <n v="0"/>
    <x v="0"/>
    <n v="0"/>
    <x v="0"/>
    <x v="0"/>
  </r>
  <r>
    <s v="B002877"/>
    <x v="2"/>
    <x v="1"/>
    <d v="2025-03-09T00:00:00"/>
    <x v="1"/>
    <s v="Team A"/>
    <n v="22.07"/>
    <n v="33.31"/>
    <n v="342"/>
    <n v="39.700000000000003"/>
    <n v="6.23"/>
    <n v="99.15"/>
    <n v="6.75"/>
    <n v="134.69999999999999"/>
    <n v="87.6"/>
    <n v="94.84"/>
    <x v="0"/>
    <n v="0"/>
    <x v="0"/>
    <n v="0"/>
    <x v="0"/>
    <x v="0"/>
  </r>
  <r>
    <s v="B000578"/>
    <x v="0"/>
    <x v="2"/>
    <d v="2025-01-30T00:00:00"/>
    <x v="1"/>
    <s v="Team B"/>
    <n v="23.5"/>
    <n v="41.42"/>
    <n v="350"/>
    <n v="48.5"/>
    <n v="6.1"/>
    <n v="99.36"/>
    <n v="6.66"/>
    <n v="114.2"/>
    <n v="86.73"/>
    <n v="94.03"/>
    <x v="0"/>
    <n v="0"/>
    <x v="0"/>
    <n v="0"/>
    <x v="0"/>
    <x v="0"/>
  </r>
  <r>
    <s v="B001931"/>
    <x v="0"/>
    <x v="0"/>
    <d v="2025-02-26T00:00:00"/>
    <x v="1"/>
    <s v="Team D"/>
    <n v="23.09"/>
    <n v="40.340000000000003"/>
    <n v="342"/>
    <n v="46.5"/>
    <n v="7.93"/>
    <n v="99.3"/>
    <n v="6.63"/>
    <n v="126.3"/>
    <n v="83.65"/>
    <n v="94.03"/>
    <x v="0"/>
    <n v="0"/>
    <x v="0"/>
    <n v="0"/>
    <x v="0"/>
    <x v="0"/>
  </r>
  <r>
    <s v="B000970"/>
    <x v="2"/>
    <x v="2"/>
    <d v="2025-07-15T00:00:00"/>
    <x v="1"/>
    <s v="Team D"/>
    <n v="22.38"/>
    <n v="42.24"/>
    <n v="330"/>
    <n v="46.5"/>
    <n v="7.04"/>
    <n v="99.39"/>
    <n v="6.94"/>
    <n v="145.5"/>
    <n v="86.35"/>
    <n v="94.83"/>
    <x v="0"/>
    <n v="0"/>
    <x v="0"/>
    <n v="0"/>
    <x v="0"/>
    <x v="0"/>
  </r>
  <r>
    <s v="B002725"/>
    <x v="2"/>
    <x v="0"/>
    <d v="2025-12-08T00:00:00"/>
    <x v="1"/>
    <s v="Team C"/>
    <n v="21.93"/>
    <n v="38.369999999999997"/>
    <n v="326"/>
    <n v="46.1"/>
    <n v="7.54"/>
    <n v="99.4"/>
    <n v="6.94"/>
    <n v="134.4"/>
    <n v="83.43"/>
    <n v="94.83"/>
    <x v="0"/>
    <n v="0"/>
    <x v="1"/>
    <n v="1"/>
    <x v="2"/>
    <x v="1"/>
  </r>
  <r>
    <s v="B002785"/>
    <x v="2"/>
    <x v="2"/>
    <d v="2025-05-29T00:00:00"/>
    <x v="1"/>
    <s v="Team A"/>
    <n v="21.79"/>
    <n v="47.27"/>
    <n v="326"/>
    <n v="40"/>
    <n v="7.1"/>
    <n v="99.19"/>
    <n v="6.92"/>
    <m/>
    <n v="90.3"/>
    <n v="94.83"/>
    <x v="0"/>
    <n v="0"/>
    <x v="0"/>
    <n v="0"/>
    <x v="0"/>
    <x v="0"/>
  </r>
  <r>
    <s v="B002834"/>
    <x v="3"/>
    <x v="1"/>
    <d v="2025-01-26T00:00:00"/>
    <x v="1"/>
    <s v="Team A"/>
    <n v="22.73"/>
    <n v="47.57"/>
    <n v="335"/>
    <n v="49.2"/>
    <n v="7.63"/>
    <n v="99.22"/>
    <n v="6.91"/>
    <n v="134.69999999999999"/>
    <n v="85.65"/>
    <n v="94.83"/>
    <x v="0"/>
    <n v="0"/>
    <x v="0"/>
    <n v="0"/>
    <x v="0"/>
    <x v="0"/>
  </r>
  <r>
    <s v="B000539"/>
    <x v="2"/>
    <x v="2"/>
    <d v="2025-11-19T00:00:00"/>
    <x v="1"/>
    <s v="Team A"/>
    <n v="20.6"/>
    <n v="43.26"/>
    <n v="298"/>
    <n v="44.1"/>
    <n v="7.36"/>
    <n v="99.22"/>
    <n v="6.69"/>
    <n v="117"/>
    <n v="85.26"/>
    <n v="94.82"/>
    <x v="0"/>
    <n v="0"/>
    <x v="0"/>
    <n v="0"/>
    <x v="0"/>
    <x v="0"/>
  </r>
  <r>
    <s v="B000394"/>
    <x v="0"/>
    <x v="2"/>
    <d v="2024-08-20T00:00:00"/>
    <x v="0"/>
    <s v="Team D"/>
    <n v="23.68"/>
    <n v="41.58"/>
    <n v="348"/>
    <n v="42.6"/>
    <n v="7.04"/>
    <n v="98.61"/>
    <n v="6.7"/>
    <n v="136.1"/>
    <n v="89.54"/>
    <n v="94.04"/>
    <x v="0"/>
    <n v="0"/>
    <x v="0"/>
    <n v="0"/>
    <x v="0"/>
    <x v="0"/>
  </r>
  <r>
    <s v="B001815"/>
    <x v="3"/>
    <x v="1"/>
    <d v="2024-08-06T00:00:00"/>
    <x v="0"/>
    <s v="Team D"/>
    <n v="21.73"/>
    <n v="43.54"/>
    <n v="302"/>
    <n v="42.9"/>
    <n v="7.72"/>
    <n v="98.93"/>
    <n v="6.84"/>
    <n v="113.1"/>
    <n v="85.23"/>
    <n v="94.82"/>
    <x v="0"/>
    <n v="0"/>
    <x v="0"/>
    <n v="0"/>
    <x v="0"/>
    <x v="0"/>
  </r>
  <r>
    <s v="B002287"/>
    <x v="3"/>
    <x v="0"/>
    <d v="2024-05-19T00:00:00"/>
    <x v="0"/>
    <s v="Team B"/>
    <n v="23.62"/>
    <n v="39.299999999999997"/>
    <n v="349"/>
    <n v="47.6"/>
    <n v="7.9"/>
    <n v="98.89"/>
    <n v="6.71"/>
    <n v="132.1"/>
    <n v="83.23"/>
    <n v="94.82"/>
    <x v="0"/>
    <n v="0"/>
    <x v="0"/>
    <n v="0"/>
    <x v="0"/>
    <x v="0"/>
  </r>
  <r>
    <s v="B001129"/>
    <x v="0"/>
    <x v="0"/>
    <d v="2024-11-18T00:00:00"/>
    <x v="0"/>
    <s v="Team C"/>
    <n v="22.12"/>
    <n v="42.15"/>
    <n v="355"/>
    <n v="32.4"/>
    <n v="6.21"/>
    <n v="99.75"/>
    <n v="6.63"/>
    <n v="125.2"/>
    <n v="89.25"/>
    <n v="94.04"/>
    <x v="0"/>
    <n v="0"/>
    <x v="0"/>
    <n v="0"/>
    <x v="0"/>
    <x v="0"/>
  </r>
  <r>
    <s v="B002500"/>
    <x v="1"/>
    <x v="2"/>
    <d v="2025-02-02T00:00:00"/>
    <x v="1"/>
    <s v="Team C"/>
    <n v="20.28"/>
    <n v="39.71"/>
    <n v="277"/>
    <n v="46.4"/>
    <n v="7.95"/>
    <n v="99.28"/>
    <n v="6.98"/>
    <n v="129.4"/>
    <n v="85.13"/>
    <n v="94.82"/>
    <x v="0"/>
    <n v="0"/>
    <x v="0"/>
    <n v="0"/>
    <x v="0"/>
    <x v="0"/>
  </r>
  <r>
    <s v="B002791"/>
    <x v="3"/>
    <x v="0"/>
    <d v="2025-01-18T00:00:00"/>
    <x v="1"/>
    <s v="Team D"/>
    <n v="21.11"/>
    <n v="42.2"/>
    <n v="320"/>
    <n v="44.7"/>
    <n v="8.6"/>
    <n v="98.84"/>
    <n v="6.97"/>
    <n v="115.3"/>
    <n v="89.18"/>
    <n v="94.82"/>
    <x v="0"/>
    <n v="0"/>
    <x v="0"/>
    <n v="0"/>
    <x v="0"/>
    <x v="0"/>
  </r>
  <r>
    <s v="B002851"/>
    <x v="1"/>
    <x v="0"/>
    <d v="2025-03-28T00:00:00"/>
    <x v="1"/>
    <s v="Team B"/>
    <n v="21.82"/>
    <n v="48.82"/>
    <n v="305"/>
    <n v="54.8"/>
    <n v="8.7799999999999994"/>
    <n v="98.5"/>
    <n v="7.09"/>
    <m/>
    <n v="88.4"/>
    <n v="94.82"/>
    <x v="0"/>
    <n v="0"/>
    <x v="0"/>
    <n v="0"/>
    <x v="0"/>
    <x v="0"/>
  </r>
  <r>
    <s v="B001297"/>
    <x v="2"/>
    <x v="1"/>
    <d v="2024-04-11T00:00:00"/>
    <x v="0"/>
    <s v="Team D"/>
    <n v="23.04"/>
    <n v="38.020000000000003"/>
    <n v="332"/>
    <n v="47.8"/>
    <n v="7.09"/>
    <n v="99.2"/>
    <n v="6.72"/>
    <n v="139.80000000000001"/>
    <n v="86.49"/>
    <n v="94.81"/>
    <x v="0"/>
    <n v="0"/>
    <x v="0"/>
    <n v="0"/>
    <x v="0"/>
    <x v="0"/>
  </r>
  <r>
    <s v="B001672"/>
    <x v="0"/>
    <x v="2"/>
    <d v="2025-05-15T00:00:00"/>
    <x v="1"/>
    <s v="Team A"/>
    <n v="22.12"/>
    <n v="48.45"/>
    <n v="311"/>
    <n v="41.5"/>
    <n v="7.04"/>
    <n v="98.69"/>
    <n v="6.87"/>
    <n v="103.3"/>
    <n v="91.9"/>
    <n v="94.04"/>
    <x v="0"/>
    <n v="0"/>
    <x v="0"/>
    <n v="0"/>
    <x v="0"/>
    <x v="0"/>
  </r>
  <r>
    <s v="B002507"/>
    <x v="3"/>
    <x v="2"/>
    <d v="2024-05-31T00:00:00"/>
    <x v="0"/>
    <s v="Team B"/>
    <n v="21.62"/>
    <n v="41.36"/>
    <n v="320"/>
    <n v="43.5"/>
    <n v="7.2"/>
    <n v="99.03"/>
    <n v="6.87"/>
    <n v="133.4"/>
    <n v="88.27"/>
    <n v="94.81"/>
    <x v="0"/>
    <n v="0"/>
    <x v="0"/>
    <n v="0"/>
    <x v="0"/>
    <x v="0"/>
  </r>
  <r>
    <s v="B001938"/>
    <x v="0"/>
    <x v="0"/>
    <d v="2025-01-16T00:00:00"/>
    <x v="1"/>
    <s v="Team C"/>
    <n v="22.41"/>
    <n v="43.77"/>
    <n v="324"/>
    <n v="44.3"/>
    <n v="6.61"/>
    <n v="98.84"/>
    <n v="6.76"/>
    <n v="118.6"/>
    <n v="87.28"/>
    <n v="94.04"/>
    <x v="0"/>
    <n v="0"/>
    <x v="0"/>
    <n v="0"/>
    <x v="0"/>
    <x v="0"/>
  </r>
  <r>
    <s v="B000176"/>
    <x v="2"/>
    <x v="2"/>
    <d v="2025-12-30T00:00:00"/>
    <x v="1"/>
    <s v="Team A"/>
    <n v="22.75"/>
    <n v="43.68"/>
    <n v="296"/>
    <n v="43"/>
    <n v="6.2"/>
    <n v="99.33"/>
    <n v="6.74"/>
    <n v="132.80000000000001"/>
    <n v="86.55"/>
    <n v="94.8"/>
    <x v="0"/>
    <n v="0"/>
    <x v="0"/>
    <n v="0"/>
    <x v="0"/>
    <x v="0"/>
  </r>
  <r>
    <s v="B001641"/>
    <x v="0"/>
    <x v="2"/>
    <d v="2025-12-10T00:00:00"/>
    <x v="1"/>
    <s v="Team B"/>
    <n v="23.28"/>
    <n v="31.9"/>
    <n v="317"/>
    <n v="46.9"/>
    <n v="6.48"/>
    <n v="99.04"/>
    <n v="6.43"/>
    <n v="119.5"/>
    <n v="91.75"/>
    <n v="94.05"/>
    <x v="0"/>
    <n v="0"/>
    <x v="1"/>
    <n v="1"/>
    <x v="3"/>
    <x v="1"/>
  </r>
  <r>
    <s v="B001990"/>
    <x v="2"/>
    <x v="2"/>
    <d v="2025-03-18T00:00:00"/>
    <x v="1"/>
    <s v="Team D"/>
    <n v="21.85"/>
    <n v="51.41"/>
    <n v="322"/>
    <n v="40.4"/>
    <n v="6.18"/>
    <n v="99.36"/>
    <n v="7.1"/>
    <n v="134.69999999999999"/>
    <n v="87.55"/>
    <n v="94.8"/>
    <x v="0"/>
    <n v="0"/>
    <x v="0"/>
    <n v="0"/>
    <x v="0"/>
    <x v="0"/>
  </r>
  <r>
    <s v="B001995"/>
    <x v="1"/>
    <x v="1"/>
    <d v="2024-04-14T00:00:00"/>
    <x v="0"/>
    <s v="Team C"/>
    <n v="22.27"/>
    <n v="38.47"/>
    <n v="312"/>
    <n v="46.2"/>
    <n v="7.41"/>
    <n v="98.9"/>
    <n v="7.12"/>
    <n v="128.5"/>
    <n v="88.51"/>
    <n v="94.8"/>
    <x v="0"/>
    <n v="0"/>
    <x v="0"/>
    <n v="0"/>
    <x v="0"/>
    <x v="0"/>
  </r>
  <r>
    <s v="B000184"/>
    <x v="1"/>
    <x v="2"/>
    <d v="2025-10-24T00:00:00"/>
    <x v="1"/>
    <s v="Team A"/>
    <n v="20.62"/>
    <n v="45.47"/>
    <n v="309"/>
    <n v="48.1"/>
    <n v="8.2100000000000009"/>
    <n v="98.62"/>
    <n v="7.05"/>
    <n v="155.80000000000001"/>
    <n v="87.76"/>
    <n v="94.79"/>
    <x v="0"/>
    <n v="0"/>
    <x v="0"/>
    <n v="0"/>
    <x v="0"/>
    <x v="0"/>
  </r>
  <r>
    <s v="B000548"/>
    <x v="2"/>
    <x v="0"/>
    <d v="2025-11-27T00:00:00"/>
    <x v="1"/>
    <s v="Team A"/>
    <n v="21.34"/>
    <n v="41.08"/>
    <n v="314"/>
    <n v="43.1"/>
    <n v="8.33"/>
    <n v="99.41"/>
    <n v="7"/>
    <n v="125.1"/>
    <n v="86.53"/>
    <n v="94.79"/>
    <x v="0"/>
    <n v="0"/>
    <x v="0"/>
    <n v="0"/>
    <x v="0"/>
    <x v="0"/>
  </r>
  <r>
    <s v="B000760"/>
    <x v="1"/>
    <x v="2"/>
    <d v="2025-11-24T00:00:00"/>
    <x v="1"/>
    <s v="Team B"/>
    <n v="21.15"/>
    <n v="37.19"/>
    <n v="272"/>
    <n v="43.7"/>
    <n v="7.63"/>
    <n v="98.73"/>
    <n v="7.15"/>
    <n v="143.6"/>
    <n v="81.12"/>
    <n v="94.79"/>
    <x v="0"/>
    <n v="0"/>
    <x v="0"/>
    <n v="0"/>
    <x v="0"/>
    <x v="0"/>
  </r>
  <r>
    <s v="B002395"/>
    <x v="0"/>
    <x v="1"/>
    <d v="2024-12-07T00:00:00"/>
    <x v="0"/>
    <s v="Team B"/>
    <n v="22.29"/>
    <n v="39.630000000000003"/>
    <n v="313"/>
    <n v="39.200000000000003"/>
    <n v="7.65"/>
    <n v="99.33"/>
    <n v="6.61"/>
    <n v="113.1"/>
    <n v="86.69"/>
    <n v="94.05"/>
    <x v="0"/>
    <n v="0"/>
    <x v="0"/>
    <n v="0"/>
    <x v="0"/>
    <x v="0"/>
  </r>
  <r>
    <s v="B001474"/>
    <x v="1"/>
    <x v="2"/>
    <d v="2025-11-07T00:00:00"/>
    <x v="1"/>
    <s v="Team A"/>
    <n v="20.43"/>
    <n v="40.799999999999997"/>
    <n v="321"/>
    <n v="41.8"/>
    <n v="7.91"/>
    <n v="99.2"/>
    <n v="7.04"/>
    <n v="137.9"/>
    <n v="91.88"/>
    <n v="94.79"/>
    <x v="0"/>
    <n v="0"/>
    <x v="0"/>
    <n v="0"/>
    <x v="0"/>
    <x v="0"/>
  </r>
  <r>
    <s v="B002577"/>
    <x v="0"/>
    <x v="0"/>
    <d v="2024-11-07T00:00:00"/>
    <x v="0"/>
    <s v="Team B"/>
    <n v="21.64"/>
    <n v="41.57"/>
    <n v="303"/>
    <n v="45.7"/>
    <n v="6.29"/>
    <n v="99.73"/>
    <n v="6.51"/>
    <n v="120.6"/>
    <n v="85.57"/>
    <n v="94.05"/>
    <x v="0"/>
    <n v="0"/>
    <x v="0"/>
    <n v="0"/>
    <x v="0"/>
    <x v="0"/>
  </r>
  <r>
    <s v="B000182"/>
    <x v="3"/>
    <x v="2"/>
    <d v="2024-09-28T00:00:00"/>
    <x v="0"/>
    <s v="Team A"/>
    <n v="20.8"/>
    <n v="45.68"/>
    <n v="285"/>
    <n v="44.1"/>
    <n v="6.88"/>
    <n v="98.97"/>
    <n v="7.18"/>
    <n v="129.6"/>
    <n v="86.88"/>
    <n v="94.78"/>
    <x v="0"/>
    <n v="0"/>
    <x v="0"/>
    <n v="0"/>
    <x v="0"/>
    <x v="0"/>
  </r>
  <r>
    <s v="B001137"/>
    <x v="1"/>
    <x v="1"/>
    <d v="2025-09-16T00:00:00"/>
    <x v="1"/>
    <s v="Team C"/>
    <n v="21.23"/>
    <n v="28.34"/>
    <n v="284"/>
    <n v="47.5"/>
    <n v="8.14"/>
    <n v="98.57"/>
    <n v="6.78"/>
    <n v="142.19999999999999"/>
    <n v="83.14"/>
    <n v="94.78"/>
    <x v="0"/>
    <n v="0"/>
    <x v="0"/>
    <n v="0"/>
    <x v="0"/>
    <x v="0"/>
  </r>
  <r>
    <s v="B001214"/>
    <x v="1"/>
    <x v="2"/>
    <d v="2024-07-09T00:00:00"/>
    <x v="0"/>
    <s v="Team D"/>
    <n v="21.29"/>
    <n v="37.18"/>
    <n v="299"/>
    <n v="47"/>
    <n v="7.44"/>
    <n v="98.92"/>
    <n v="6.93"/>
    <n v="150"/>
    <n v="79.06"/>
    <n v="94.78"/>
    <x v="0"/>
    <n v="0"/>
    <x v="0"/>
    <n v="0"/>
    <x v="0"/>
    <x v="0"/>
  </r>
  <r>
    <s v="B002190"/>
    <x v="3"/>
    <x v="1"/>
    <d v="2024-02-26T00:00:00"/>
    <x v="0"/>
    <s v="Team C"/>
    <n v="21.82"/>
    <n v="35.14"/>
    <n v="298"/>
    <n v="47"/>
    <n v="7.53"/>
    <n v="98.9"/>
    <n v="6.89"/>
    <n v="155.30000000000001"/>
    <n v="88.85"/>
    <n v="94.78"/>
    <x v="0"/>
    <n v="0"/>
    <x v="0"/>
    <n v="0"/>
    <x v="0"/>
    <x v="0"/>
  </r>
  <r>
    <s v="B000637"/>
    <x v="0"/>
    <x v="0"/>
    <d v="2024-09-23T00:00:00"/>
    <x v="0"/>
    <s v="Team D"/>
    <n v="21.93"/>
    <n v="37.700000000000003"/>
    <n v="344"/>
    <n v="35.299999999999997"/>
    <n v="7.42"/>
    <n v="99"/>
    <n v="6.57"/>
    <n v="121.5"/>
    <n v="91.1"/>
    <n v="94.06"/>
    <x v="0"/>
    <n v="0"/>
    <x v="0"/>
    <n v="0"/>
    <x v="0"/>
    <x v="0"/>
  </r>
  <r>
    <s v="B000307"/>
    <x v="1"/>
    <x v="2"/>
    <d v="2025-12-15T00:00:00"/>
    <x v="1"/>
    <s v="Team D"/>
    <n v="21.3"/>
    <n v="36.1"/>
    <n v="299"/>
    <n v="51.9"/>
    <n v="8.26"/>
    <n v="98.86"/>
    <m/>
    <n v="136.4"/>
    <n v="88.99"/>
    <n v="94.77"/>
    <x v="0"/>
    <n v="0"/>
    <x v="0"/>
    <n v="0"/>
    <x v="0"/>
    <x v="0"/>
  </r>
  <r>
    <s v="B000793"/>
    <x v="1"/>
    <x v="2"/>
    <d v="2024-12-05T00:00:00"/>
    <x v="0"/>
    <s v="Team B"/>
    <n v="22.06"/>
    <n v="46.01"/>
    <n v="294"/>
    <n v="45.7"/>
    <n v="7.33"/>
    <n v="98.9"/>
    <n v="7.01"/>
    <n v="146.6"/>
    <n v="84.12"/>
    <n v="94.77"/>
    <x v="0"/>
    <n v="0"/>
    <x v="0"/>
    <n v="0"/>
    <x v="0"/>
    <x v="0"/>
  </r>
  <r>
    <s v="B002270"/>
    <x v="3"/>
    <x v="1"/>
    <d v="2024-03-19T00:00:00"/>
    <x v="0"/>
    <s v="Team B"/>
    <n v="22.12"/>
    <n v="47.69"/>
    <n v="358"/>
    <n v="44.1"/>
    <n v="7.21"/>
    <n v="98.69"/>
    <n v="6.88"/>
    <n v="128.1"/>
    <n v="86.54"/>
    <n v="94.77"/>
    <x v="0"/>
    <n v="0"/>
    <x v="0"/>
    <n v="0"/>
    <x v="0"/>
    <x v="0"/>
  </r>
  <r>
    <s v="B002551"/>
    <x v="1"/>
    <x v="2"/>
    <d v="2024-02-18T00:00:00"/>
    <x v="0"/>
    <s v="Team A"/>
    <n v="20.84"/>
    <n v="44.34"/>
    <n v="288"/>
    <n v="48.5"/>
    <n v="7.37"/>
    <n v="98.71"/>
    <n v="6.92"/>
    <n v="130.5"/>
    <n v="84.72"/>
    <n v="94.77"/>
    <x v="0"/>
    <n v="0"/>
    <x v="0"/>
    <n v="0"/>
    <x v="0"/>
    <x v="0"/>
  </r>
  <r>
    <s v="B002985"/>
    <x v="2"/>
    <x v="1"/>
    <d v="2025-08-29T00:00:00"/>
    <x v="1"/>
    <s v="Team B"/>
    <n v="21.37"/>
    <n v="40.020000000000003"/>
    <n v="324"/>
    <n v="46.9"/>
    <n v="7.44"/>
    <n v="99.8"/>
    <n v="6.99"/>
    <n v="129.69999999999999"/>
    <n v="89.52"/>
    <n v="94.77"/>
    <x v="0"/>
    <n v="0"/>
    <x v="0"/>
    <n v="0"/>
    <x v="0"/>
    <x v="0"/>
  </r>
  <r>
    <s v="B000802"/>
    <x v="1"/>
    <x v="2"/>
    <d v="2024-09-19T00:00:00"/>
    <x v="0"/>
    <s v="Team A"/>
    <n v="20.97"/>
    <n v="44.22"/>
    <n v="301"/>
    <n v="46"/>
    <n v="8.57"/>
    <n v="98.97"/>
    <n v="6.91"/>
    <n v="132.30000000000001"/>
    <n v="87.61"/>
    <n v="94.76"/>
    <x v="0"/>
    <n v="0"/>
    <x v="0"/>
    <n v="0"/>
    <x v="0"/>
    <x v="0"/>
  </r>
  <r>
    <s v="B000936"/>
    <x v="2"/>
    <x v="2"/>
    <d v="2025-09-12T00:00:00"/>
    <x v="1"/>
    <s v="Team C"/>
    <n v="20.68"/>
    <n v="51.34"/>
    <n v="299"/>
    <n v="44.4"/>
    <n v="6.71"/>
    <n v="99.37"/>
    <n v="6.85"/>
    <n v="120.7"/>
    <n v="90.57"/>
    <n v="94.76"/>
    <x v="0"/>
    <n v="0"/>
    <x v="0"/>
    <n v="0"/>
    <x v="0"/>
    <x v="0"/>
  </r>
  <r>
    <s v="B001434"/>
    <x v="2"/>
    <x v="1"/>
    <d v="2025-09-14T00:00:00"/>
    <x v="1"/>
    <s v="Team C"/>
    <n v="21.96"/>
    <n v="40.270000000000003"/>
    <n v="297"/>
    <n v="42.2"/>
    <n v="6.74"/>
    <n v="99.15"/>
    <n v="6.86"/>
    <n v="146.5"/>
    <n v="92.01"/>
    <n v="94.76"/>
    <x v="0"/>
    <n v="0"/>
    <x v="0"/>
    <n v="0"/>
    <x v="0"/>
    <x v="0"/>
  </r>
  <r>
    <s v="B001517"/>
    <x v="2"/>
    <x v="1"/>
    <d v="2025-04-30T00:00:00"/>
    <x v="1"/>
    <s v="Team B"/>
    <n v="21.6"/>
    <n v="45.86"/>
    <n v="301"/>
    <n v="45.9"/>
    <n v="7.51"/>
    <n v="98.71"/>
    <n v="6.91"/>
    <n v="109.9"/>
    <n v="90.56"/>
    <n v="94.76"/>
    <x v="0"/>
    <n v="0"/>
    <x v="0"/>
    <n v="0"/>
    <x v="0"/>
    <x v="0"/>
  </r>
  <r>
    <s v="B002350"/>
    <x v="2"/>
    <x v="2"/>
    <d v="2024-04-03T00:00:00"/>
    <x v="0"/>
    <s v="Team B"/>
    <n v="22.31"/>
    <n v="38.74"/>
    <n v="323"/>
    <n v="39.799999999999997"/>
    <n v="7.54"/>
    <n v="99.42"/>
    <n v="6.69"/>
    <n v="126.1"/>
    <n v="88.17"/>
    <n v="94.76"/>
    <x v="0"/>
    <n v="0"/>
    <x v="0"/>
    <n v="0"/>
    <x v="0"/>
    <x v="0"/>
  </r>
  <r>
    <s v="B002518"/>
    <x v="2"/>
    <x v="2"/>
    <d v="2024-10-13T00:00:00"/>
    <x v="0"/>
    <s v="Team C"/>
    <n v="21.58"/>
    <n v="46.45"/>
    <n v="328"/>
    <n v="36.700000000000003"/>
    <n v="6.14"/>
    <n v="99.18"/>
    <n v="7.15"/>
    <n v="123.8"/>
    <n v="92.52"/>
    <n v="94.76"/>
    <x v="0"/>
    <n v="0"/>
    <x v="0"/>
    <n v="0"/>
    <x v="0"/>
    <x v="0"/>
  </r>
  <r>
    <s v="B001893"/>
    <x v="0"/>
    <x v="1"/>
    <d v="2024-04-03T00:00:00"/>
    <x v="0"/>
    <s v="Team D"/>
    <n v="22.5"/>
    <n v="34.54"/>
    <n v="356"/>
    <n v="38.6"/>
    <n v="7.17"/>
    <n v="99.29"/>
    <n v="6.73"/>
    <n v="99.9"/>
    <n v="90.1"/>
    <n v="94.06"/>
    <x v="0"/>
    <n v="0"/>
    <x v="0"/>
    <n v="0"/>
    <x v="0"/>
    <x v="0"/>
  </r>
  <r>
    <s v="B000227"/>
    <x v="2"/>
    <x v="0"/>
    <d v="2024-10-06T00:00:00"/>
    <x v="0"/>
    <s v="Team A"/>
    <n v="21.7"/>
    <n v="43.82"/>
    <n v="338"/>
    <n v="44.3"/>
    <n v="6.74"/>
    <n v="99.03"/>
    <n v="6.89"/>
    <n v="131.1"/>
    <n v="84.62"/>
    <n v="94.75"/>
    <x v="0"/>
    <n v="0"/>
    <x v="0"/>
    <n v="0"/>
    <x v="0"/>
    <x v="0"/>
  </r>
  <r>
    <s v="B000401"/>
    <x v="1"/>
    <x v="2"/>
    <d v="2025-12-02T00:00:00"/>
    <x v="1"/>
    <s v="Team A"/>
    <n v="21.09"/>
    <n v="46.53"/>
    <n v="276"/>
    <n v="48.4"/>
    <n v="6.06"/>
    <n v="98.91"/>
    <n v="7.2"/>
    <n v="126.7"/>
    <n v="84.2"/>
    <n v="94.75"/>
    <x v="0"/>
    <n v="0"/>
    <x v="0"/>
    <n v="0"/>
    <x v="0"/>
    <x v="0"/>
  </r>
  <r>
    <s v="B000661"/>
    <x v="2"/>
    <x v="2"/>
    <d v="2024-04-25T00:00:00"/>
    <x v="0"/>
    <s v="Team B"/>
    <m/>
    <n v="37.64"/>
    <n v="324"/>
    <n v="40.799999999999997"/>
    <n v="6.45"/>
    <n v="98.96"/>
    <n v="6.61"/>
    <n v="121.8"/>
    <n v="91.46"/>
    <n v="94.75"/>
    <x v="0"/>
    <n v="0"/>
    <x v="0"/>
    <n v="0"/>
    <x v="0"/>
    <x v="0"/>
  </r>
  <r>
    <s v="B000216"/>
    <x v="0"/>
    <x v="0"/>
    <d v="2024-02-17T00:00:00"/>
    <x v="0"/>
    <s v="Team A"/>
    <n v="24.55"/>
    <n v="39.21"/>
    <n v="345"/>
    <n v="41.1"/>
    <n v="7.45"/>
    <n v="99.15"/>
    <n v="6.77"/>
    <n v="118.8"/>
    <n v="85.99"/>
    <n v="94.07"/>
    <x v="1"/>
    <n v="1"/>
    <x v="0"/>
    <n v="0"/>
    <x v="0"/>
    <x v="0"/>
  </r>
  <r>
    <s v="B002594"/>
    <x v="2"/>
    <x v="2"/>
    <d v="2024-12-14T00:00:00"/>
    <x v="0"/>
    <s v="Team C"/>
    <n v="22.34"/>
    <n v="43.42"/>
    <n v="317"/>
    <n v="40.4"/>
    <n v="6.83"/>
    <n v="99.45"/>
    <n v="6.7"/>
    <n v="118.3"/>
    <n v="88.87"/>
    <n v="94.75"/>
    <x v="0"/>
    <n v="0"/>
    <x v="0"/>
    <n v="0"/>
    <x v="0"/>
    <x v="0"/>
  </r>
  <r>
    <s v="B002980"/>
    <x v="3"/>
    <x v="1"/>
    <d v="2024-10-09T00:00:00"/>
    <x v="0"/>
    <s v="Team A"/>
    <n v="21.73"/>
    <n v="46.43"/>
    <n v="316"/>
    <n v="43.8"/>
    <n v="7.38"/>
    <n v="98.67"/>
    <n v="6.89"/>
    <n v="146.5"/>
    <n v="89.87"/>
    <n v="94.75"/>
    <x v="0"/>
    <n v="0"/>
    <x v="0"/>
    <n v="0"/>
    <x v="0"/>
    <x v="0"/>
  </r>
  <r>
    <s v="B000784"/>
    <x v="0"/>
    <x v="2"/>
    <d v="2025-10-27T00:00:00"/>
    <x v="1"/>
    <s v="Team C"/>
    <n v="22.14"/>
    <n v="36.99"/>
    <n v="332"/>
    <n v="41.6"/>
    <n v="7.56"/>
    <n v="99"/>
    <n v="6.66"/>
    <n v="104.3"/>
    <n v="89.56"/>
    <n v="94.07"/>
    <x v="0"/>
    <n v="0"/>
    <x v="0"/>
    <n v="0"/>
    <x v="0"/>
    <x v="0"/>
  </r>
  <r>
    <s v="B001593"/>
    <x v="3"/>
    <x v="0"/>
    <d v="2025-09-22T00:00:00"/>
    <x v="1"/>
    <s v="Team C"/>
    <n v="23.27"/>
    <n v="45.91"/>
    <n v="307"/>
    <n v="42.8"/>
    <n v="8.06"/>
    <n v="98.48"/>
    <n v="7.09"/>
    <n v="132.19999999999999"/>
    <n v="86.82"/>
    <n v="94.74"/>
    <x v="0"/>
    <n v="0"/>
    <x v="0"/>
    <n v="0"/>
    <x v="0"/>
    <x v="0"/>
  </r>
  <r>
    <s v="B002325"/>
    <x v="2"/>
    <x v="2"/>
    <d v="2025-11-06T00:00:00"/>
    <x v="1"/>
    <s v="Team A"/>
    <n v="21.49"/>
    <n v="42.25"/>
    <n v="316"/>
    <n v="44.5"/>
    <n v="7.8"/>
    <n v="99.56"/>
    <n v="6.98"/>
    <n v="109.6"/>
    <n v="82.52"/>
    <n v="94.74"/>
    <x v="0"/>
    <n v="0"/>
    <x v="0"/>
    <n v="0"/>
    <x v="0"/>
    <x v="0"/>
  </r>
  <r>
    <s v="B002455"/>
    <x v="0"/>
    <x v="0"/>
    <d v="2025-05-08T00:00:00"/>
    <x v="1"/>
    <s v="Team A"/>
    <n v="22.15"/>
    <n v="42.12"/>
    <n v="350"/>
    <n v="44.1"/>
    <n v="7.31"/>
    <n v="99.49"/>
    <n v="6.74"/>
    <n v="125.5"/>
    <n v="86.3"/>
    <n v="94.07"/>
    <x v="0"/>
    <n v="0"/>
    <x v="0"/>
    <n v="0"/>
    <x v="0"/>
    <x v="0"/>
  </r>
  <r>
    <s v="B000218"/>
    <x v="2"/>
    <x v="2"/>
    <d v="2024-08-23T00:00:00"/>
    <x v="0"/>
    <s v="Team B"/>
    <n v="21.52"/>
    <n v="46.83"/>
    <n v="329"/>
    <n v="45.3"/>
    <n v="7.02"/>
    <n v="98.91"/>
    <n v="6.78"/>
    <n v="120.7"/>
    <n v="87.63"/>
    <n v="94.73"/>
    <x v="0"/>
    <n v="0"/>
    <x v="0"/>
    <n v="0"/>
    <x v="0"/>
    <x v="0"/>
  </r>
  <r>
    <s v="B000362"/>
    <x v="2"/>
    <x v="1"/>
    <d v="2025-12-29T00:00:00"/>
    <x v="1"/>
    <s v="Team A"/>
    <n v="21.86"/>
    <n v="38.31"/>
    <n v="326"/>
    <n v="42.2"/>
    <n v="6.5"/>
    <n v="99.06"/>
    <n v="6.92"/>
    <n v="126.7"/>
    <n v="85.49"/>
    <n v="94.73"/>
    <x v="0"/>
    <n v="0"/>
    <x v="0"/>
    <n v="0"/>
    <x v="0"/>
    <x v="0"/>
  </r>
  <r>
    <s v="B000406"/>
    <x v="3"/>
    <x v="0"/>
    <d v="2025-02-07T00:00:00"/>
    <x v="1"/>
    <s v="Team C"/>
    <n v="21.58"/>
    <n v="42.91"/>
    <n v="315"/>
    <n v="49.3"/>
    <n v="8.2799999999999994"/>
    <n v="98.33"/>
    <n v="6.95"/>
    <n v="137.5"/>
    <n v="86.41"/>
    <n v="94.73"/>
    <x v="0"/>
    <n v="0"/>
    <x v="0"/>
    <n v="0"/>
    <x v="0"/>
    <x v="0"/>
  </r>
  <r>
    <s v="B000519"/>
    <x v="2"/>
    <x v="1"/>
    <d v="2024-11-28T00:00:00"/>
    <x v="0"/>
    <s v="Team C"/>
    <n v="21.69"/>
    <n v="40.03"/>
    <n v="318"/>
    <n v="39.1"/>
    <n v="7.34"/>
    <n v="99.55"/>
    <n v="6.77"/>
    <n v="118.2"/>
    <n v="87.24"/>
    <n v="94.73"/>
    <x v="0"/>
    <n v="0"/>
    <x v="0"/>
    <n v="0"/>
    <x v="0"/>
    <x v="0"/>
  </r>
  <r>
    <s v="B000762"/>
    <x v="2"/>
    <x v="2"/>
    <d v="2024-07-18T00:00:00"/>
    <x v="0"/>
    <s v="Team C"/>
    <n v="22.86"/>
    <n v="38.590000000000003"/>
    <n v="320"/>
    <n v="44.8"/>
    <n v="7.64"/>
    <n v="99.29"/>
    <n v="6.72"/>
    <n v="136.1"/>
    <n v="85"/>
    <n v="94.73"/>
    <x v="0"/>
    <n v="0"/>
    <x v="0"/>
    <n v="0"/>
    <x v="0"/>
    <x v="0"/>
  </r>
  <r>
    <s v="B001785"/>
    <x v="2"/>
    <x v="0"/>
    <d v="2024-09-23T00:00:00"/>
    <x v="0"/>
    <s v="Team D"/>
    <n v="20.89"/>
    <n v="39.659999999999997"/>
    <n v="337"/>
    <n v="41.5"/>
    <n v="5.97"/>
    <n v="99.23"/>
    <n v="6.84"/>
    <n v="120.1"/>
    <n v="85.49"/>
    <n v="94.73"/>
    <x v="0"/>
    <n v="0"/>
    <x v="0"/>
    <n v="0"/>
    <x v="0"/>
    <x v="0"/>
  </r>
  <r>
    <s v="B001982"/>
    <x v="1"/>
    <x v="2"/>
    <d v="2024-05-31T00:00:00"/>
    <x v="0"/>
    <s v="Team A"/>
    <n v="22.02"/>
    <n v="40.869999999999997"/>
    <n v="272"/>
    <n v="47.5"/>
    <n v="7.49"/>
    <n v="98.95"/>
    <n v="6.85"/>
    <n v="141.19999999999999"/>
    <n v="83.44"/>
    <n v="94.73"/>
    <x v="1"/>
    <n v="1"/>
    <x v="1"/>
    <n v="1"/>
    <x v="2"/>
    <x v="1"/>
  </r>
  <r>
    <s v="B002328"/>
    <x v="2"/>
    <x v="0"/>
    <d v="2025-11-06T00:00:00"/>
    <x v="1"/>
    <s v="Team D"/>
    <n v="20.94"/>
    <n v="41.52"/>
    <n v="306"/>
    <n v="48.4"/>
    <n v="7.9"/>
    <n v="99.34"/>
    <n v="6.84"/>
    <n v="144.9"/>
    <n v="85.2"/>
    <n v="94.73"/>
    <x v="0"/>
    <n v="0"/>
    <x v="0"/>
    <n v="0"/>
    <x v="0"/>
    <x v="0"/>
  </r>
  <r>
    <s v="B002867"/>
    <x v="1"/>
    <x v="0"/>
    <d v="2025-01-23T00:00:00"/>
    <x v="1"/>
    <s v="Team C"/>
    <n v="21.53"/>
    <n v="49.22"/>
    <n v="301"/>
    <n v="47.9"/>
    <n v="8.17"/>
    <n v="98.96"/>
    <n v="7.08"/>
    <n v="143.80000000000001"/>
    <n v="82.01"/>
    <n v="94.73"/>
    <x v="0"/>
    <n v="0"/>
    <x v="0"/>
    <n v="0"/>
    <x v="0"/>
    <x v="0"/>
  </r>
  <r>
    <s v="B000440"/>
    <x v="0"/>
    <x v="1"/>
    <d v="2024-11-16T00:00:00"/>
    <x v="0"/>
    <s v="Team B"/>
    <n v="22.18"/>
    <n v="39.24"/>
    <n v="343"/>
    <n v="40"/>
    <n v="6.79"/>
    <n v="100.05"/>
    <n v="6.81"/>
    <n v="115"/>
    <n v="88.86"/>
    <n v="94.09"/>
    <x v="0"/>
    <n v="0"/>
    <x v="0"/>
    <n v="0"/>
    <x v="0"/>
    <x v="0"/>
  </r>
  <r>
    <s v="B000586"/>
    <x v="0"/>
    <x v="0"/>
    <d v="2024-05-09T00:00:00"/>
    <x v="0"/>
    <s v="Team D"/>
    <n v="22.8"/>
    <n v="47.53"/>
    <n v="351"/>
    <n v="34"/>
    <n v="6.55"/>
    <n v="99.07"/>
    <n v="6.67"/>
    <n v="109.5"/>
    <n v="91.02"/>
    <n v="94.09"/>
    <x v="0"/>
    <n v="0"/>
    <x v="0"/>
    <n v="0"/>
    <x v="0"/>
    <x v="0"/>
  </r>
  <r>
    <s v="B002055"/>
    <x v="1"/>
    <x v="0"/>
    <d v="2024-06-29T00:00:00"/>
    <x v="0"/>
    <s v="Team A"/>
    <n v="20.96"/>
    <n v="34.94"/>
    <n v="324"/>
    <n v="54.1"/>
    <n v="8.34"/>
    <n v="98.99"/>
    <n v="6.87"/>
    <n v="150.69999999999999"/>
    <n v="79.94"/>
    <n v="94.72"/>
    <x v="0"/>
    <n v="0"/>
    <x v="0"/>
    <n v="0"/>
    <x v="0"/>
    <x v="0"/>
  </r>
  <r>
    <s v="B000653"/>
    <x v="0"/>
    <x v="2"/>
    <d v="2025-11-04T00:00:00"/>
    <x v="1"/>
    <s v="Team D"/>
    <n v="21.64"/>
    <n v="51.66"/>
    <n v="315"/>
    <n v="36.9"/>
    <n v="6.26"/>
    <n v="98.69"/>
    <n v="6.79"/>
    <n v="111"/>
    <n v="87.15"/>
    <n v="94.09"/>
    <x v="0"/>
    <n v="0"/>
    <x v="0"/>
    <n v="0"/>
    <x v="0"/>
    <x v="0"/>
  </r>
  <r>
    <s v="B000002"/>
    <x v="1"/>
    <x v="1"/>
    <d v="2025-01-01T00:00:00"/>
    <x v="1"/>
    <s v="Team B"/>
    <n v="22.64"/>
    <n v="31.48"/>
    <n v="309"/>
    <n v="52.8"/>
    <n v="9.0500000000000007"/>
    <n v="99.1"/>
    <n v="6.97"/>
    <n v="124.8"/>
    <n v="84.97"/>
    <n v="94.71"/>
    <x v="0"/>
    <n v="0"/>
    <x v="0"/>
    <n v="0"/>
    <x v="0"/>
    <x v="0"/>
  </r>
  <r>
    <s v="B000431"/>
    <x v="3"/>
    <x v="1"/>
    <d v="2025-07-09T00:00:00"/>
    <x v="1"/>
    <s v="Team B"/>
    <n v="21.49"/>
    <n v="44.43"/>
    <n v="285"/>
    <n v="44.6"/>
    <n v="8.2899999999999991"/>
    <n v="98.84"/>
    <n v="7.03"/>
    <n v="127.9"/>
    <n v="86.82"/>
    <n v="94.71"/>
    <x v="0"/>
    <n v="0"/>
    <x v="0"/>
    <n v="0"/>
    <x v="0"/>
    <x v="0"/>
  </r>
  <r>
    <s v="B000719"/>
    <x v="0"/>
    <x v="0"/>
    <d v="2024-02-04T00:00:00"/>
    <x v="0"/>
    <s v="Team D"/>
    <n v="22.48"/>
    <n v="41.66"/>
    <n v="324"/>
    <n v="42.4"/>
    <n v="8.42"/>
    <n v="99.5"/>
    <n v="6.46"/>
    <n v="127.2"/>
    <n v="86.16"/>
    <n v="94.1"/>
    <x v="0"/>
    <n v="0"/>
    <x v="0"/>
    <n v="0"/>
    <x v="0"/>
    <x v="0"/>
  </r>
  <r>
    <s v="B002007"/>
    <x v="1"/>
    <x v="0"/>
    <d v="2025-10-06T00:00:00"/>
    <x v="1"/>
    <s v="Team A"/>
    <n v="21.21"/>
    <n v="44.99"/>
    <n v="312"/>
    <n v="44.6"/>
    <n v="8.1"/>
    <n v="99.28"/>
    <n v="7.08"/>
    <n v="131.19999999999999"/>
    <n v="87.63"/>
    <n v="94.71"/>
    <x v="0"/>
    <n v="0"/>
    <x v="0"/>
    <n v="0"/>
    <x v="0"/>
    <x v="0"/>
  </r>
  <r>
    <s v="B002039"/>
    <x v="0"/>
    <x v="0"/>
    <d v="2024-01-20T00:00:00"/>
    <x v="0"/>
    <s v="Team A"/>
    <n v="23.5"/>
    <n v="38.19"/>
    <n v="297"/>
    <n v="39.700000000000003"/>
    <n v="6.04"/>
    <n v="99.12"/>
    <n v="6.8"/>
    <n v="119.4"/>
    <n v="90.25"/>
    <n v="94.1"/>
    <x v="0"/>
    <n v="0"/>
    <x v="0"/>
    <n v="0"/>
    <x v="0"/>
    <x v="0"/>
  </r>
  <r>
    <s v="B000125"/>
    <x v="2"/>
    <x v="2"/>
    <d v="2024-03-31T00:00:00"/>
    <x v="0"/>
    <s v="Team B"/>
    <n v="22.8"/>
    <n v="43.22"/>
    <n v="326"/>
    <n v="41.8"/>
    <n v="7.88"/>
    <n v="99.25"/>
    <n v="6.83"/>
    <n v="121.4"/>
    <n v="89.91"/>
    <n v="94.7"/>
    <x v="0"/>
    <n v="0"/>
    <x v="0"/>
    <n v="0"/>
    <x v="0"/>
    <x v="0"/>
  </r>
  <r>
    <s v="B000326"/>
    <x v="0"/>
    <x v="0"/>
    <d v="2025-04-23T00:00:00"/>
    <x v="1"/>
    <s v="Team B"/>
    <n v="21.85"/>
    <n v="39.14"/>
    <n v="343"/>
    <n v="40.1"/>
    <n v="6.48"/>
    <n v="99.54"/>
    <n v="6.51"/>
    <n v="118.7"/>
    <n v="87.2"/>
    <n v="94.12"/>
    <x v="0"/>
    <n v="0"/>
    <x v="0"/>
    <n v="0"/>
    <x v="0"/>
    <x v="0"/>
  </r>
  <r>
    <s v="B000744"/>
    <x v="2"/>
    <x v="1"/>
    <d v="2024-02-01T00:00:00"/>
    <x v="0"/>
    <s v="Team A"/>
    <n v="20.49"/>
    <n v="42.46"/>
    <n v="286"/>
    <n v="45"/>
    <n v="6.77"/>
    <n v="98.61"/>
    <n v="6.67"/>
    <n v="142.4"/>
    <n v="84.95"/>
    <n v="94.7"/>
    <x v="0"/>
    <n v="0"/>
    <x v="0"/>
    <n v="0"/>
    <x v="0"/>
    <x v="0"/>
  </r>
  <r>
    <s v="B000967"/>
    <x v="3"/>
    <x v="1"/>
    <d v="2024-10-18T00:00:00"/>
    <x v="0"/>
    <s v="Team D"/>
    <n v="21.2"/>
    <n v="51.04"/>
    <n v="299"/>
    <n v="48.4"/>
    <n v="6.67"/>
    <n v="98.97"/>
    <n v="7.05"/>
    <n v="134.80000000000001"/>
    <n v="82.12"/>
    <n v="94.7"/>
    <x v="0"/>
    <n v="0"/>
    <x v="0"/>
    <n v="0"/>
    <x v="0"/>
    <x v="0"/>
  </r>
  <r>
    <s v="B001197"/>
    <x v="2"/>
    <x v="2"/>
    <d v="2024-09-12T00:00:00"/>
    <x v="0"/>
    <s v="Team B"/>
    <n v="22.6"/>
    <n v="40.200000000000003"/>
    <n v="301"/>
    <n v="37"/>
    <n v="5.87"/>
    <n v="99.11"/>
    <n v="7"/>
    <n v="92.3"/>
    <n v="90.81"/>
    <n v="94.7"/>
    <x v="0"/>
    <n v="0"/>
    <x v="0"/>
    <n v="0"/>
    <x v="0"/>
    <x v="0"/>
  </r>
  <r>
    <s v="B002117"/>
    <x v="2"/>
    <x v="1"/>
    <d v="2024-12-10T00:00:00"/>
    <x v="0"/>
    <s v="Team D"/>
    <n v="22.82"/>
    <n v="41.83"/>
    <n v="290"/>
    <n v="44.3"/>
    <n v="6.79"/>
    <n v="98.94"/>
    <n v="6.75"/>
    <n v="126.9"/>
    <n v="87.16"/>
    <n v="94.7"/>
    <x v="0"/>
    <n v="0"/>
    <x v="0"/>
    <n v="0"/>
    <x v="0"/>
    <x v="0"/>
  </r>
  <r>
    <s v="B002141"/>
    <x v="3"/>
    <x v="1"/>
    <d v="2024-09-13T00:00:00"/>
    <x v="0"/>
    <s v="Team A"/>
    <n v="22.1"/>
    <n v="46.47"/>
    <n v="304"/>
    <n v="41.9"/>
    <n v="7.23"/>
    <m/>
    <n v="6.89"/>
    <n v="127"/>
    <n v="85.57"/>
    <n v="94.7"/>
    <x v="0"/>
    <n v="0"/>
    <x v="0"/>
    <n v="0"/>
    <x v="0"/>
    <x v="0"/>
  </r>
  <r>
    <s v="B001773"/>
    <x v="0"/>
    <x v="2"/>
    <d v="2024-04-07T00:00:00"/>
    <x v="0"/>
    <s v="Team D"/>
    <n v="21.96"/>
    <n v="44.85"/>
    <n v="344"/>
    <n v="45.7"/>
    <n v="7.02"/>
    <n v="99.73"/>
    <n v="6.83"/>
    <n v="137.4"/>
    <n v="86.34"/>
    <n v="94.12"/>
    <x v="0"/>
    <n v="0"/>
    <x v="0"/>
    <n v="0"/>
    <x v="0"/>
    <x v="0"/>
  </r>
  <r>
    <s v="B000085"/>
    <x v="2"/>
    <x v="0"/>
    <d v="2024-06-03T00:00:00"/>
    <x v="0"/>
    <s v="Team D"/>
    <n v="21.91"/>
    <n v="46.37"/>
    <n v="326"/>
    <n v="41.3"/>
    <n v="6.81"/>
    <n v="98.8"/>
    <n v="6.9"/>
    <n v="133.69999999999999"/>
    <n v="89.77"/>
    <n v="94.69"/>
    <x v="0"/>
    <n v="0"/>
    <x v="0"/>
    <n v="0"/>
    <x v="0"/>
    <x v="0"/>
  </r>
  <r>
    <s v="B002846"/>
    <x v="0"/>
    <x v="0"/>
    <d v="2024-01-06T00:00:00"/>
    <x v="0"/>
    <s v="Team B"/>
    <n v="23.13"/>
    <n v="44.5"/>
    <n v="351"/>
    <n v="42.3"/>
    <n v="7.18"/>
    <n v="99.65"/>
    <n v="6.68"/>
    <n v="131.30000000000001"/>
    <n v="88.7"/>
    <n v="94.12"/>
    <x v="0"/>
    <n v="0"/>
    <x v="0"/>
    <n v="0"/>
    <x v="0"/>
    <x v="0"/>
  </r>
  <r>
    <s v="B000675"/>
    <x v="0"/>
    <x v="0"/>
    <d v="2024-07-05T00:00:00"/>
    <x v="0"/>
    <s v="Team C"/>
    <n v="21.42"/>
    <n v="45.75"/>
    <n v="305"/>
    <n v="44.5"/>
    <n v="6.42"/>
    <n v="99.37"/>
    <n v="6.87"/>
    <n v="128.1"/>
    <n v="83.73"/>
    <n v="94.13"/>
    <x v="0"/>
    <n v="0"/>
    <x v="0"/>
    <n v="0"/>
    <x v="0"/>
    <x v="0"/>
  </r>
  <r>
    <s v="B001145"/>
    <x v="1"/>
    <x v="1"/>
    <d v="2025-12-12T00:00:00"/>
    <x v="1"/>
    <s v="Team D"/>
    <n v="21.68"/>
    <n v="29.98"/>
    <n v="297"/>
    <n v="49.8"/>
    <n v="8.02"/>
    <n v="98.97"/>
    <n v="6.7"/>
    <n v="131.69999999999999"/>
    <n v="81.98"/>
    <n v="94.69"/>
    <x v="0"/>
    <n v="0"/>
    <x v="0"/>
    <n v="0"/>
    <x v="0"/>
    <x v="0"/>
  </r>
  <r>
    <s v="B001240"/>
    <x v="2"/>
    <x v="1"/>
    <d v="2025-06-14T00:00:00"/>
    <x v="1"/>
    <s v="Team B"/>
    <n v="22.39"/>
    <n v="35.18"/>
    <n v="310"/>
    <n v="39.4"/>
    <n v="6.97"/>
    <n v="98.7"/>
    <n v="6.72"/>
    <n v="125.7"/>
    <n v="88.9"/>
    <n v="94.69"/>
    <x v="0"/>
    <n v="0"/>
    <x v="1"/>
    <n v="1"/>
    <x v="2"/>
    <x v="2"/>
  </r>
  <r>
    <s v="B002492"/>
    <x v="1"/>
    <x v="1"/>
    <d v="2024-10-20T00:00:00"/>
    <x v="0"/>
    <s v="Team D"/>
    <n v="21.21"/>
    <n v="43.29"/>
    <n v="283"/>
    <n v="46.5"/>
    <n v="7.37"/>
    <n v="98.88"/>
    <n v="6.97"/>
    <n v="134.5"/>
    <n v="87.74"/>
    <n v="94.69"/>
    <x v="0"/>
    <n v="0"/>
    <x v="0"/>
    <n v="0"/>
    <x v="0"/>
    <x v="0"/>
  </r>
  <r>
    <s v="B000108"/>
    <x v="2"/>
    <x v="1"/>
    <d v="2024-06-10T00:00:00"/>
    <x v="0"/>
    <s v="Team A"/>
    <n v="22.97"/>
    <n v="42.35"/>
    <n v="301"/>
    <n v="44.4"/>
    <n v="6.95"/>
    <n v="98.76"/>
    <n v="6.83"/>
    <n v="135.69999999999999"/>
    <n v="86.59"/>
    <n v="94.68"/>
    <x v="0"/>
    <n v="0"/>
    <x v="0"/>
    <n v="0"/>
    <x v="0"/>
    <x v="0"/>
  </r>
  <r>
    <s v="B000932"/>
    <x v="1"/>
    <x v="1"/>
    <d v="2025-08-18T00:00:00"/>
    <x v="1"/>
    <s v="Team D"/>
    <n v="20.88"/>
    <n v="34.36"/>
    <n v="309"/>
    <n v="46.3"/>
    <n v="8.1199999999999992"/>
    <n v="98.94"/>
    <n v="6.71"/>
    <n v="138.19999999999999"/>
    <n v="86.68"/>
    <n v="94.68"/>
    <x v="0"/>
    <n v="0"/>
    <x v="0"/>
    <n v="0"/>
    <x v="0"/>
    <x v="0"/>
  </r>
  <r>
    <s v="B001223"/>
    <x v="3"/>
    <x v="2"/>
    <d v="2025-04-21T00:00:00"/>
    <x v="1"/>
    <s v="Team B"/>
    <n v="22.1"/>
    <n v="37.35"/>
    <n v="327"/>
    <n v="52.4"/>
    <n v="7.37"/>
    <n v="99.06"/>
    <n v="6.9"/>
    <n v="133.80000000000001"/>
    <n v="89.04"/>
    <n v="94.68"/>
    <x v="0"/>
    <n v="0"/>
    <x v="1"/>
    <n v="1"/>
    <x v="3"/>
    <x v="1"/>
  </r>
  <r>
    <s v="B001529"/>
    <x v="2"/>
    <x v="2"/>
    <d v="2025-11-09T00:00:00"/>
    <x v="1"/>
    <s v="Team C"/>
    <n v="22.5"/>
    <n v="35.520000000000003"/>
    <n v="319"/>
    <n v="105"/>
    <n v="7.52"/>
    <n v="99.05"/>
    <n v="6.61"/>
    <n v="136.9"/>
    <n v="88.31"/>
    <n v="94.68"/>
    <x v="0"/>
    <n v="0"/>
    <x v="0"/>
    <n v="0"/>
    <x v="0"/>
    <x v="0"/>
  </r>
  <r>
    <s v="B002796"/>
    <x v="0"/>
    <x v="1"/>
    <d v="2024-08-09T00:00:00"/>
    <x v="0"/>
    <s v="Team B"/>
    <n v="22.98"/>
    <n v="38.68"/>
    <n v="344"/>
    <n v="39.299999999999997"/>
    <n v="6.43"/>
    <n v="98.99"/>
    <n v="6.59"/>
    <n v="137.80000000000001"/>
    <n v="91.87"/>
    <n v="94.13"/>
    <x v="0"/>
    <n v="0"/>
    <x v="0"/>
    <n v="0"/>
    <x v="0"/>
    <x v="0"/>
  </r>
  <r>
    <s v="B001741"/>
    <x v="2"/>
    <x v="2"/>
    <d v="2024-08-30T00:00:00"/>
    <x v="0"/>
    <s v="Team C"/>
    <n v="22.84"/>
    <n v="43.64"/>
    <n v="334"/>
    <n v="43.3"/>
    <n v="6.89"/>
    <n v="98.58"/>
    <n v="6.95"/>
    <n v="126.6"/>
    <n v="86.91"/>
    <n v="94.68"/>
    <x v="0"/>
    <n v="0"/>
    <x v="0"/>
    <n v="0"/>
    <x v="0"/>
    <x v="0"/>
  </r>
  <r>
    <s v="B002084"/>
    <x v="2"/>
    <x v="2"/>
    <d v="2024-01-06T00:00:00"/>
    <x v="0"/>
    <s v="Team A"/>
    <n v="22.63"/>
    <n v="44.56"/>
    <n v="325"/>
    <n v="44.8"/>
    <n v="7.19"/>
    <n v="99.03"/>
    <n v="6.79"/>
    <n v="125"/>
    <n v="86.29"/>
    <n v="94.68"/>
    <x v="0"/>
    <n v="0"/>
    <x v="0"/>
    <n v="0"/>
    <x v="0"/>
    <x v="0"/>
  </r>
  <r>
    <s v="B002156"/>
    <x v="3"/>
    <x v="2"/>
    <d v="2024-07-09T00:00:00"/>
    <x v="0"/>
    <s v="Team D"/>
    <n v="22.55"/>
    <n v="43.46"/>
    <n v="323"/>
    <n v="44.8"/>
    <n v="7.57"/>
    <n v="98.56"/>
    <n v="6.74"/>
    <n v="132.6"/>
    <n v="83.07"/>
    <n v="94.68"/>
    <x v="0"/>
    <n v="0"/>
    <x v="0"/>
    <n v="0"/>
    <x v="0"/>
    <x v="0"/>
  </r>
  <r>
    <s v="B002873"/>
    <x v="2"/>
    <x v="2"/>
    <d v="2025-11-18T00:00:00"/>
    <x v="1"/>
    <s v="Team D"/>
    <n v="21.7"/>
    <n v="39.81"/>
    <n v="345"/>
    <n v="35.1"/>
    <n v="6.48"/>
    <n v="99.23"/>
    <n v="6.79"/>
    <n v="113.5"/>
    <n v="89.11"/>
    <n v="94.68"/>
    <x v="0"/>
    <n v="0"/>
    <x v="0"/>
    <n v="0"/>
    <x v="0"/>
    <x v="0"/>
  </r>
  <r>
    <s v="B000205"/>
    <x v="2"/>
    <x v="0"/>
    <d v="2024-01-26T00:00:00"/>
    <x v="0"/>
    <s v="Team C"/>
    <n v="22.01"/>
    <n v="39.89"/>
    <n v="310"/>
    <n v="37"/>
    <n v="7.21"/>
    <n v="99.08"/>
    <n v="6.9"/>
    <n v="117.2"/>
    <n v="88.47"/>
    <n v="94.67"/>
    <x v="0"/>
    <n v="0"/>
    <x v="0"/>
    <n v="0"/>
    <x v="0"/>
    <x v="0"/>
  </r>
  <r>
    <s v="B000481"/>
    <x v="1"/>
    <x v="1"/>
    <d v="2025-02-01T00:00:00"/>
    <x v="1"/>
    <s v="Team D"/>
    <n v="21.44"/>
    <n v="38.86"/>
    <n v="279"/>
    <n v="41.2"/>
    <n v="7.28"/>
    <n v="99.18"/>
    <n v="6.92"/>
    <n v="135.30000000000001"/>
    <n v="85.65"/>
    <n v="94.67"/>
    <x v="0"/>
    <n v="0"/>
    <x v="0"/>
    <n v="0"/>
    <x v="0"/>
    <x v="0"/>
  </r>
  <r>
    <s v="B000695"/>
    <x v="3"/>
    <x v="0"/>
    <d v="2025-11-03T00:00:00"/>
    <x v="1"/>
    <s v="Team B"/>
    <n v="21.49"/>
    <n v="37.99"/>
    <n v="312"/>
    <n v="42.1"/>
    <n v="8.23"/>
    <n v="99.06"/>
    <n v="6.82"/>
    <n v="131.19999999999999"/>
    <n v="86.49"/>
    <n v="94.67"/>
    <x v="0"/>
    <n v="0"/>
    <x v="0"/>
    <n v="0"/>
    <x v="0"/>
    <x v="0"/>
  </r>
  <r>
    <s v="B002276"/>
    <x v="2"/>
    <x v="0"/>
    <d v="2024-10-13T00:00:00"/>
    <x v="0"/>
    <s v="Team A"/>
    <n v="22.31"/>
    <n v="47.95"/>
    <n v="327"/>
    <n v="54.7"/>
    <n v="8.51"/>
    <n v="98.98"/>
    <n v="6.93"/>
    <n v="131.6"/>
    <n v="85.18"/>
    <n v="94.67"/>
    <x v="0"/>
    <n v="0"/>
    <x v="0"/>
    <n v="0"/>
    <x v="0"/>
    <x v="0"/>
  </r>
  <r>
    <s v="B000442"/>
    <x v="2"/>
    <x v="2"/>
    <d v="2024-05-23T00:00:00"/>
    <x v="0"/>
    <s v="Team B"/>
    <n v="22.09"/>
    <n v="46.96"/>
    <n v="305"/>
    <n v="36.9"/>
    <n v="6.81"/>
    <n v="98.69"/>
    <n v="6.52"/>
    <n v="129.1"/>
    <n v="92.37"/>
    <n v="94.66"/>
    <x v="0"/>
    <n v="0"/>
    <x v="0"/>
    <n v="0"/>
    <x v="0"/>
    <x v="0"/>
  </r>
  <r>
    <s v="B001452"/>
    <x v="0"/>
    <x v="0"/>
    <d v="2024-04-10T00:00:00"/>
    <x v="0"/>
    <s v="Team B"/>
    <n v="22.35"/>
    <n v="36.409999999999997"/>
    <n v="347"/>
    <n v="40.299999999999997"/>
    <n v="6.67"/>
    <n v="99.25"/>
    <n v="6.77"/>
    <n v="107.4"/>
    <n v="87.44"/>
    <n v="94.14"/>
    <x v="0"/>
    <n v="0"/>
    <x v="0"/>
    <n v="0"/>
    <x v="0"/>
    <x v="0"/>
  </r>
  <r>
    <s v="B002232"/>
    <x v="0"/>
    <x v="0"/>
    <d v="2025-04-08T00:00:00"/>
    <x v="1"/>
    <s v="Team D"/>
    <n v="22.52"/>
    <n v="45.42"/>
    <n v="375"/>
    <n v="40.299999999999997"/>
    <n v="6.66"/>
    <n v="99.16"/>
    <n v="6.78"/>
    <n v="121.4"/>
    <n v="87.78"/>
    <n v="94.16"/>
    <x v="0"/>
    <n v="0"/>
    <x v="0"/>
    <n v="0"/>
    <x v="0"/>
    <x v="0"/>
  </r>
  <r>
    <s v="B001568"/>
    <x v="2"/>
    <x v="2"/>
    <d v="2025-01-03T00:00:00"/>
    <x v="1"/>
    <s v="Team A"/>
    <n v="21.93"/>
    <n v="35.96"/>
    <n v="326"/>
    <n v="38.6"/>
    <n v="7.52"/>
    <n v="99.2"/>
    <n v="6.74"/>
    <n v="101.8"/>
    <n v="93.05"/>
    <n v="94.66"/>
    <x v="0"/>
    <n v="0"/>
    <x v="0"/>
    <n v="0"/>
    <x v="0"/>
    <x v="0"/>
  </r>
  <r>
    <s v="B001757"/>
    <x v="2"/>
    <x v="1"/>
    <d v="2024-11-05T00:00:00"/>
    <x v="0"/>
    <s v="Team C"/>
    <n v="22.77"/>
    <n v="43.8"/>
    <n v="354"/>
    <n v="39.799999999999997"/>
    <n v="6.67"/>
    <n v="99.3"/>
    <n v="6.78"/>
    <n v="118.1"/>
    <m/>
    <n v="94.66"/>
    <x v="0"/>
    <n v="0"/>
    <x v="0"/>
    <n v="0"/>
    <x v="0"/>
    <x v="0"/>
  </r>
  <r>
    <s v="B001837"/>
    <x v="2"/>
    <x v="2"/>
    <d v="2024-05-11T00:00:00"/>
    <x v="0"/>
    <s v="Team A"/>
    <n v="22.72"/>
    <n v="33.520000000000003"/>
    <n v="294"/>
    <n v="45.7"/>
    <n v="7.24"/>
    <n v="99.19"/>
    <n v="6.57"/>
    <n v="120.1"/>
    <n v="91.27"/>
    <n v="94.66"/>
    <x v="0"/>
    <n v="0"/>
    <x v="0"/>
    <n v="0"/>
    <x v="0"/>
    <x v="0"/>
  </r>
  <r>
    <s v="B001916"/>
    <x v="2"/>
    <x v="0"/>
    <d v="2025-10-14T00:00:00"/>
    <x v="1"/>
    <s v="Team C"/>
    <n v="21.6"/>
    <n v="52.52"/>
    <n v="315"/>
    <n v="40.200000000000003"/>
    <n v="6.71"/>
    <n v="99.05"/>
    <n v="6.92"/>
    <n v="136.1"/>
    <n v="87.34"/>
    <n v="94.66"/>
    <x v="0"/>
    <n v="0"/>
    <x v="0"/>
    <n v="0"/>
    <x v="0"/>
    <x v="0"/>
  </r>
  <r>
    <s v="B002509"/>
    <x v="1"/>
    <x v="0"/>
    <d v="2024-08-26T00:00:00"/>
    <x v="0"/>
    <s v="Team C"/>
    <n v="20.47"/>
    <n v="39.33"/>
    <n v="311"/>
    <n v="45.4"/>
    <n v="8.7899999999999991"/>
    <n v="99.08"/>
    <n v="6.92"/>
    <n v="134.9"/>
    <n v="86.24"/>
    <n v="94.66"/>
    <x v="0"/>
    <n v="0"/>
    <x v="0"/>
    <n v="0"/>
    <x v="0"/>
    <x v="0"/>
  </r>
  <r>
    <s v="B002840"/>
    <x v="2"/>
    <x v="2"/>
    <d v="2025-06-30T00:00:00"/>
    <x v="1"/>
    <s v="Team A"/>
    <n v="20.6"/>
    <n v="34.07"/>
    <n v="308"/>
    <n v="46"/>
    <n v="6.98"/>
    <n v="98.75"/>
    <n v="6.57"/>
    <n v="130.19999999999999"/>
    <m/>
    <n v="94.66"/>
    <x v="0"/>
    <n v="0"/>
    <x v="1"/>
    <n v="1"/>
    <x v="5"/>
    <x v="1"/>
  </r>
  <r>
    <s v="B002962"/>
    <x v="3"/>
    <x v="2"/>
    <d v="2025-01-24T00:00:00"/>
    <x v="1"/>
    <s v="Team C"/>
    <n v="21.9"/>
    <n v="40.840000000000003"/>
    <n v="336"/>
    <n v="41.8"/>
    <n v="6.95"/>
    <n v="98.93"/>
    <n v="6.85"/>
    <n v="133.19999999999999"/>
    <n v="88.27"/>
    <n v="94.66"/>
    <x v="0"/>
    <n v="0"/>
    <x v="0"/>
    <n v="0"/>
    <x v="0"/>
    <x v="0"/>
  </r>
  <r>
    <s v="B002792"/>
    <x v="2"/>
    <x v="0"/>
    <d v="2024-03-28T00:00:00"/>
    <x v="0"/>
    <s v="Team D"/>
    <n v="22.33"/>
    <n v="45.24"/>
    <n v="343"/>
    <n v="51.3"/>
    <n v="8.0399999999999991"/>
    <n v="98.48"/>
    <n v="6.74"/>
    <n v="121.7"/>
    <n v="84.6"/>
    <n v="94.65"/>
    <x v="0"/>
    <n v="0"/>
    <x v="0"/>
    <n v="0"/>
    <x v="0"/>
    <x v="0"/>
  </r>
  <r>
    <s v="B002805"/>
    <x v="2"/>
    <x v="1"/>
    <d v="2024-05-08T00:00:00"/>
    <x v="0"/>
    <s v="Team A"/>
    <n v="22.75"/>
    <n v="43.1"/>
    <n v="316"/>
    <n v="46.2"/>
    <n v="7.17"/>
    <n v="98.86"/>
    <n v="6.87"/>
    <n v="137.1"/>
    <n v="86.53"/>
    <n v="94.65"/>
    <x v="0"/>
    <n v="0"/>
    <x v="0"/>
    <n v="0"/>
    <x v="0"/>
    <x v="0"/>
  </r>
  <r>
    <s v="B002835"/>
    <x v="0"/>
    <x v="1"/>
    <d v="2025-11-20T00:00:00"/>
    <x v="1"/>
    <s v="Team A"/>
    <n v="23.3"/>
    <n v="43.55"/>
    <n v="347"/>
    <n v="32.9"/>
    <n v="5.19"/>
    <n v="98.86"/>
    <n v="6.83"/>
    <n v="110"/>
    <n v="92.69"/>
    <n v="94.16"/>
    <x v="0"/>
    <n v="0"/>
    <x v="0"/>
    <n v="0"/>
    <x v="0"/>
    <x v="0"/>
  </r>
  <r>
    <s v="B000369"/>
    <x v="1"/>
    <x v="2"/>
    <d v="2025-08-02T00:00:00"/>
    <x v="1"/>
    <s v="Team C"/>
    <n v="21.03"/>
    <n v="34.36"/>
    <n v="304"/>
    <n v="45.7"/>
    <n v="8.2100000000000009"/>
    <n v="99.46"/>
    <n v="6.89"/>
    <n v="144.4"/>
    <n v="84.73"/>
    <n v="94.64"/>
    <x v="0"/>
    <n v="0"/>
    <x v="0"/>
    <n v="0"/>
    <x v="0"/>
    <x v="0"/>
  </r>
  <r>
    <s v="B000927"/>
    <x v="2"/>
    <x v="1"/>
    <d v="2025-10-16T00:00:00"/>
    <x v="1"/>
    <s v="Team C"/>
    <n v="20.67"/>
    <n v="37.51"/>
    <n v="335"/>
    <n v="50.5"/>
    <n v="7.12"/>
    <n v="99.89"/>
    <n v="6.69"/>
    <n v="119.2"/>
    <n v="86.28"/>
    <n v="94.64"/>
    <x v="0"/>
    <n v="0"/>
    <x v="0"/>
    <n v="0"/>
    <x v="0"/>
    <x v="0"/>
  </r>
  <r>
    <s v="B001317"/>
    <x v="0"/>
    <x v="0"/>
    <d v="2025-07-08T00:00:00"/>
    <x v="1"/>
    <s v="Team C"/>
    <n v="22.62"/>
    <n v="43.93"/>
    <n v="349"/>
    <n v="24.3"/>
    <n v="6.52"/>
    <n v="99.09"/>
    <n v="6.72"/>
    <n v="110.4"/>
    <n v="91.89"/>
    <n v="94.17"/>
    <x v="0"/>
    <n v="0"/>
    <x v="1"/>
    <n v="1"/>
    <x v="2"/>
    <x v="2"/>
  </r>
  <r>
    <s v="B001607"/>
    <x v="3"/>
    <x v="0"/>
    <d v="2025-02-24T00:00:00"/>
    <x v="1"/>
    <s v="Team D"/>
    <n v="22.14"/>
    <n v="32.840000000000003"/>
    <n v="335"/>
    <n v="45.2"/>
    <n v="8.35"/>
    <n v="98.96"/>
    <n v="7"/>
    <n v="126.1"/>
    <n v="87.74"/>
    <n v="94.64"/>
    <x v="0"/>
    <n v="0"/>
    <x v="0"/>
    <n v="0"/>
    <x v="0"/>
    <x v="0"/>
  </r>
  <r>
    <s v="B002477"/>
    <x v="2"/>
    <x v="2"/>
    <d v="2024-01-28T00:00:00"/>
    <x v="0"/>
    <s v="Team D"/>
    <n v="20.72"/>
    <n v="35.69"/>
    <n v="335"/>
    <n v="42"/>
    <n v="6.93"/>
    <n v="99.01"/>
    <n v="6.79"/>
    <n v="134.5"/>
    <n v="86.52"/>
    <n v="94.64"/>
    <x v="0"/>
    <n v="0"/>
    <x v="0"/>
    <n v="0"/>
    <x v="0"/>
    <x v="0"/>
  </r>
  <r>
    <s v="B002979"/>
    <x v="0"/>
    <x v="2"/>
    <d v="2024-03-25T00:00:00"/>
    <x v="0"/>
    <s v="Team A"/>
    <n v="21.91"/>
    <n v="39.11"/>
    <n v="349"/>
    <n v="34.799999999999997"/>
    <n v="7.41"/>
    <n v="98.63"/>
    <n v="6.82"/>
    <n v="119.4"/>
    <n v="90.91"/>
    <n v="94.17"/>
    <x v="0"/>
    <n v="0"/>
    <x v="0"/>
    <n v="0"/>
    <x v="0"/>
    <x v="0"/>
  </r>
  <r>
    <s v="B002769"/>
    <x v="3"/>
    <x v="1"/>
    <d v="2024-04-16T00:00:00"/>
    <x v="0"/>
    <s v="Team C"/>
    <n v="21.81"/>
    <n v="42.46"/>
    <n v="348"/>
    <n v="52.9"/>
    <n v="7.04"/>
    <n v="99.09"/>
    <n v="6.87"/>
    <n v="127"/>
    <n v="82.85"/>
    <n v="94.64"/>
    <x v="0"/>
    <n v="0"/>
    <x v="0"/>
    <n v="0"/>
    <x v="0"/>
    <x v="0"/>
  </r>
  <r>
    <s v="B000257"/>
    <x v="3"/>
    <x v="2"/>
    <d v="2025-11-29T00:00:00"/>
    <x v="1"/>
    <s v="Team D"/>
    <n v="22.44"/>
    <n v="43.1"/>
    <n v="305"/>
    <n v="47.8"/>
    <n v="7.57"/>
    <n v="99.09"/>
    <n v="6.87"/>
    <n v="135"/>
    <n v="83.57"/>
    <n v="94.63"/>
    <x v="0"/>
    <n v="0"/>
    <x v="0"/>
    <n v="0"/>
    <x v="0"/>
    <x v="0"/>
  </r>
  <r>
    <s v="B000290"/>
    <x v="2"/>
    <x v="1"/>
    <d v="2025-05-22T00:00:00"/>
    <x v="1"/>
    <s v="Team C"/>
    <n v="21.49"/>
    <n v="50.12"/>
    <n v="309"/>
    <n v="44.9"/>
    <n v="6.43"/>
    <n v="98.8"/>
    <n v="6.94"/>
    <n v="128.4"/>
    <n v="84.8"/>
    <n v="94.63"/>
    <x v="0"/>
    <n v="0"/>
    <x v="0"/>
    <n v="0"/>
    <x v="0"/>
    <x v="0"/>
  </r>
  <r>
    <s v="B000866"/>
    <x v="3"/>
    <x v="2"/>
    <d v="2024-02-21T00:00:00"/>
    <x v="0"/>
    <s v="Team A"/>
    <m/>
    <n v="42.85"/>
    <n v="317"/>
    <n v="43"/>
    <n v="7"/>
    <n v="98.95"/>
    <n v="6.78"/>
    <n v="128.30000000000001"/>
    <n v="91.34"/>
    <n v="94.63"/>
    <x v="0"/>
    <n v="0"/>
    <x v="0"/>
    <n v="0"/>
    <x v="0"/>
    <x v="0"/>
  </r>
  <r>
    <s v="B001157"/>
    <x v="2"/>
    <x v="0"/>
    <d v="2025-01-13T00:00:00"/>
    <x v="1"/>
    <s v="Team B"/>
    <n v="20.399999999999999"/>
    <n v="47.81"/>
    <n v="275"/>
    <n v="44"/>
    <n v="8.27"/>
    <n v="99.42"/>
    <n v="6.88"/>
    <n v="128.9"/>
    <n v="87.95"/>
    <n v="94.63"/>
    <x v="0"/>
    <n v="0"/>
    <x v="0"/>
    <n v="0"/>
    <x v="0"/>
    <x v="0"/>
  </r>
  <r>
    <s v="B002036"/>
    <x v="3"/>
    <x v="2"/>
    <d v="2024-04-29T00:00:00"/>
    <x v="0"/>
    <s v="Team A"/>
    <n v="21.36"/>
    <n v="49.38"/>
    <n v="324"/>
    <n v="43.2"/>
    <n v="7.68"/>
    <n v="99.06"/>
    <n v="7.12"/>
    <n v="121.4"/>
    <n v="87.88"/>
    <n v="94.63"/>
    <x v="0"/>
    <n v="0"/>
    <x v="0"/>
    <n v="0"/>
    <x v="0"/>
    <x v="0"/>
  </r>
  <r>
    <s v="B002152"/>
    <x v="2"/>
    <x v="2"/>
    <d v="2025-01-18T00:00:00"/>
    <x v="1"/>
    <s v="Team B"/>
    <n v="23.71"/>
    <n v="45.87"/>
    <n v="337"/>
    <n v="44.9"/>
    <n v="7.3"/>
    <n v="99.14"/>
    <n v="6.71"/>
    <n v="129.9"/>
    <n v="89.99"/>
    <n v="94.63"/>
    <x v="0"/>
    <n v="0"/>
    <x v="0"/>
    <n v="0"/>
    <x v="0"/>
    <x v="0"/>
  </r>
  <r>
    <s v="B002317"/>
    <x v="2"/>
    <x v="2"/>
    <d v="2024-01-28T00:00:00"/>
    <x v="0"/>
    <s v="Team B"/>
    <n v="22.47"/>
    <n v="49.12"/>
    <n v="318"/>
    <n v="44.7"/>
    <n v="7.58"/>
    <n v="98.88"/>
    <n v="6.99"/>
    <n v="110.8"/>
    <m/>
    <n v="94.63"/>
    <x v="0"/>
    <n v="0"/>
    <x v="0"/>
    <n v="0"/>
    <x v="0"/>
    <x v="0"/>
  </r>
  <r>
    <s v="B002881"/>
    <x v="2"/>
    <x v="2"/>
    <d v="2025-04-29T00:00:00"/>
    <x v="1"/>
    <s v="Team B"/>
    <n v="21.82"/>
    <n v="37.49"/>
    <n v="321"/>
    <n v="39.5"/>
    <n v="6.9"/>
    <n v="99.51"/>
    <n v="6.58"/>
    <n v="121.7"/>
    <n v="90.77"/>
    <n v="94.63"/>
    <x v="0"/>
    <n v="0"/>
    <x v="0"/>
    <n v="0"/>
    <x v="0"/>
    <x v="0"/>
  </r>
  <r>
    <s v="B000139"/>
    <x v="3"/>
    <x v="0"/>
    <d v="2024-10-22T00:00:00"/>
    <x v="0"/>
    <s v="Team C"/>
    <n v="21.58"/>
    <n v="41.89"/>
    <n v="324"/>
    <n v="48.5"/>
    <n v="6.74"/>
    <n v="99"/>
    <n v="6.95"/>
    <n v="144.5"/>
    <n v="87.68"/>
    <n v="94.62"/>
    <x v="0"/>
    <n v="0"/>
    <x v="0"/>
    <n v="0"/>
    <x v="0"/>
    <x v="0"/>
  </r>
  <r>
    <s v="B001423"/>
    <x v="1"/>
    <x v="1"/>
    <d v="2024-04-09T00:00:00"/>
    <x v="0"/>
    <s v="Team C"/>
    <n v="21.38"/>
    <n v="44.3"/>
    <n v="329"/>
    <n v="44.7"/>
    <n v="6.69"/>
    <n v="98.28"/>
    <n v="6.84"/>
    <n v="126.2"/>
    <n v="83.73"/>
    <n v="94.62"/>
    <x v="0"/>
    <n v="0"/>
    <x v="1"/>
    <n v="1"/>
    <x v="1"/>
    <x v="1"/>
  </r>
  <r>
    <s v="B001774"/>
    <x v="3"/>
    <x v="1"/>
    <d v="2025-12-12T00:00:00"/>
    <x v="1"/>
    <s v="Team B"/>
    <n v="22.41"/>
    <n v="43.61"/>
    <n v="320"/>
    <n v="43.6"/>
    <n v="7.16"/>
    <n v="99.38"/>
    <n v="6.96"/>
    <n v="142.5"/>
    <n v="88.43"/>
    <n v="94.62"/>
    <x v="0"/>
    <n v="0"/>
    <x v="0"/>
    <n v="0"/>
    <x v="0"/>
    <x v="0"/>
  </r>
  <r>
    <s v="B002371"/>
    <x v="1"/>
    <x v="2"/>
    <d v="2025-06-21T00:00:00"/>
    <x v="1"/>
    <s v="Team A"/>
    <n v="21.4"/>
    <n v="38.93"/>
    <n v="306"/>
    <n v="46.3"/>
    <n v="7.83"/>
    <n v="99.07"/>
    <n v="6.93"/>
    <n v="130.1"/>
    <n v="82.66"/>
    <n v="94.62"/>
    <x v="0"/>
    <n v="0"/>
    <x v="1"/>
    <n v="1"/>
    <x v="3"/>
    <x v="1"/>
  </r>
  <r>
    <s v="B001498"/>
    <x v="0"/>
    <x v="1"/>
    <d v="2024-10-13T00:00:00"/>
    <x v="0"/>
    <s v="Team B"/>
    <m/>
    <n v="47.83"/>
    <n v="344"/>
    <n v="41.6"/>
    <n v="5.47"/>
    <n v="99.69"/>
    <n v="6.76"/>
    <n v="137.9"/>
    <n v="84.35"/>
    <n v="94.18"/>
    <x v="0"/>
    <n v="0"/>
    <x v="0"/>
    <n v="0"/>
    <x v="0"/>
    <x v="0"/>
  </r>
  <r>
    <s v="B002230"/>
    <x v="0"/>
    <x v="2"/>
    <d v="2024-03-25T00:00:00"/>
    <x v="0"/>
    <s v="Team D"/>
    <n v="23.38"/>
    <n v="43.01"/>
    <n v="340"/>
    <n v="36.4"/>
    <n v="6.76"/>
    <n v="98.73"/>
    <n v="6.5"/>
    <n v="123.9"/>
    <n v="92.71"/>
    <n v="94.18"/>
    <x v="0"/>
    <n v="0"/>
    <x v="0"/>
    <n v="0"/>
    <x v="0"/>
    <x v="0"/>
  </r>
  <r>
    <s v="B000618"/>
    <x v="1"/>
    <x v="2"/>
    <d v="2025-11-21T00:00:00"/>
    <x v="1"/>
    <s v="Team B"/>
    <n v="20.32"/>
    <n v="41.02"/>
    <n v="303"/>
    <n v="48.1"/>
    <n v="7.68"/>
    <n v="98.73"/>
    <n v="7.1"/>
    <n v="139.30000000000001"/>
    <n v="83.75"/>
    <n v="94.61"/>
    <x v="0"/>
    <n v="0"/>
    <x v="0"/>
    <n v="0"/>
    <x v="0"/>
    <x v="0"/>
  </r>
  <r>
    <s v="B001041"/>
    <x v="2"/>
    <x v="1"/>
    <d v="2025-04-24T00:00:00"/>
    <x v="1"/>
    <s v="Team A"/>
    <n v="21.74"/>
    <n v="32.65"/>
    <n v="318"/>
    <n v="40.799999999999997"/>
    <n v="7.59"/>
    <n v="98.67"/>
    <n v="6.5"/>
    <n v="119.7"/>
    <m/>
    <n v="94.61"/>
    <x v="0"/>
    <n v="0"/>
    <x v="0"/>
    <n v="0"/>
    <x v="0"/>
    <x v="0"/>
  </r>
  <r>
    <s v="B001276"/>
    <x v="1"/>
    <x v="2"/>
    <d v="2024-02-02T00:00:00"/>
    <x v="0"/>
    <s v="Team C"/>
    <n v="22.02"/>
    <n v="38.79"/>
    <n v="301"/>
    <n v="43.2"/>
    <n v="7.22"/>
    <n v="98.78"/>
    <n v="6.88"/>
    <n v="144.6"/>
    <n v="89.9"/>
    <n v="94.61"/>
    <x v="0"/>
    <n v="0"/>
    <x v="0"/>
    <n v="0"/>
    <x v="0"/>
    <x v="0"/>
  </r>
  <r>
    <s v="B001537"/>
    <x v="3"/>
    <x v="1"/>
    <d v="2025-04-27T00:00:00"/>
    <x v="1"/>
    <s v="Team B"/>
    <n v="22.78"/>
    <n v="47.36"/>
    <n v="300"/>
    <n v="42.3"/>
    <n v="6.8"/>
    <n v="98.78"/>
    <n v="7"/>
    <n v="120.8"/>
    <n v="88.1"/>
    <n v="94.61"/>
    <x v="0"/>
    <n v="0"/>
    <x v="0"/>
    <n v="0"/>
    <x v="0"/>
    <x v="0"/>
  </r>
  <r>
    <s v="B002489"/>
    <x v="2"/>
    <x v="1"/>
    <d v="2025-09-18T00:00:00"/>
    <x v="1"/>
    <s v="Team A"/>
    <n v="22.25"/>
    <n v="34.840000000000003"/>
    <n v="340"/>
    <n v="41.8"/>
    <n v="6.12"/>
    <n v="99.11"/>
    <n v="6.7"/>
    <n v="122.2"/>
    <n v="85.02"/>
    <n v="94.61"/>
    <x v="0"/>
    <n v="0"/>
    <x v="0"/>
    <n v="0"/>
    <x v="0"/>
    <x v="0"/>
  </r>
  <r>
    <s v="B002765"/>
    <x v="2"/>
    <x v="1"/>
    <d v="2025-08-09T00:00:00"/>
    <x v="1"/>
    <s v="Team C"/>
    <n v="21.51"/>
    <n v="53.11"/>
    <n v="337"/>
    <n v="36.299999999999997"/>
    <n v="6.98"/>
    <n v="98.41"/>
    <n v="7.05"/>
    <n v="119.2"/>
    <n v="92.35"/>
    <n v="94.61"/>
    <x v="0"/>
    <n v="0"/>
    <x v="0"/>
    <n v="0"/>
    <x v="0"/>
    <x v="0"/>
  </r>
  <r>
    <s v="B001454"/>
    <x v="3"/>
    <x v="1"/>
    <d v="2025-05-25T00:00:00"/>
    <x v="1"/>
    <s v="Team A"/>
    <n v="21.76"/>
    <n v="44.07"/>
    <n v="295"/>
    <n v="46.1"/>
    <n v="7.37"/>
    <n v="98.99"/>
    <n v="6.95"/>
    <n v="144"/>
    <n v="86.94"/>
    <n v="94.6"/>
    <x v="0"/>
    <n v="0"/>
    <x v="0"/>
    <n v="0"/>
    <x v="0"/>
    <x v="0"/>
  </r>
  <r>
    <s v="B001668"/>
    <x v="2"/>
    <x v="1"/>
    <d v="2025-03-03T00:00:00"/>
    <x v="1"/>
    <s v="Team D"/>
    <n v="22.19"/>
    <n v="44.89"/>
    <n v="322"/>
    <n v="41.7"/>
    <n v="7.67"/>
    <n v="98.92"/>
    <n v="6.95"/>
    <n v="126"/>
    <n v="86.8"/>
    <n v="94.6"/>
    <x v="0"/>
    <n v="0"/>
    <x v="0"/>
    <n v="0"/>
    <x v="0"/>
    <x v="0"/>
  </r>
  <r>
    <s v="B000490"/>
    <x v="0"/>
    <x v="1"/>
    <d v="2025-07-29T00:00:00"/>
    <x v="1"/>
    <s v="Team A"/>
    <n v="22.37"/>
    <n v="52.28"/>
    <n v="335"/>
    <n v="44.7"/>
    <n v="5.64"/>
    <n v="98.87"/>
    <n v="6.74"/>
    <n v="122.6"/>
    <n v="87.71"/>
    <n v="94.19"/>
    <x v="0"/>
    <n v="0"/>
    <x v="0"/>
    <n v="0"/>
    <x v="0"/>
    <x v="0"/>
  </r>
  <r>
    <s v="B000567"/>
    <x v="0"/>
    <x v="0"/>
    <d v="2025-10-31T00:00:00"/>
    <x v="1"/>
    <s v="Team B"/>
    <n v="22.26"/>
    <n v="43.78"/>
    <n v="370"/>
    <n v="44.6"/>
    <n v="7.56"/>
    <n v="99.77"/>
    <n v="6.79"/>
    <n v="128.5"/>
    <n v="87.12"/>
    <n v="94.19"/>
    <x v="0"/>
    <n v="0"/>
    <x v="1"/>
    <n v="1"/>
    <x v="1"/>
    <x v="1"/>
  </r>
  <r>
    <s v="B001068"/>
    <x v="0"/>
    <x v="0"/>
    <d v="2024-08-21T00:00:00"/>
    <x v="0"/>
    <s v="Team A"/>
    <n v="22.84"/>
    <n v="40.79"/>
    <n v="338"/>
    <n v="34.299999999999997"/>
    <n v="7.23"/>
    <n v="98.91"/>
    <n v="6.75"/>
    <n v="115.7"/>
    <n v="90.41"/>
    <n v="94.2"/>
    <x v="0"/>
    <n v="0"/>
    <x v="0"/>
    <n v="0"/>
    <x v="0"/>
    <x v="0"/>
  </r>
  <r>
    <s v="B002767"/>
    <x v="1"/>
    <x v="1"/>
    <d v="2024-03-28T00:00:00"/>
    <x v="0"/>
    <s v="Team A"/>
    <n v="22.36"/>
    <n v="37.159999999999997"/>
    <n v="282"/>
    <n v="45.9"/>
    <n v="8.15"/>
    <n v="99.56"/>
    <n v="6.86"/>
    <n v="135"/>
    <n v="86.16"/>
    <n v="94.6"/>
    <x v="0"/>
    <n v="0"/>
    <x v="0"/>
    <n v="0"/>
    <x v="0"/>
    <x v="0"/>
  </r>
  <r>
    <s v="B000963"/>
    <x v="2"/>
    <x v="0"/>
    <d v="2024-04-17T00:00:00"/>
    <x v="0"/>
    <s v="Team A"/>
    <n v="22.54"/>
    <n v="40.96"/>
    <n v="294"/>
    <n v="45.8"/>
    <n v="8.06"/>
    <n v="98.95"/>
    <n v="6.65"/>
    <n v="129.69999999999999"/>
    <n v="86.99"/>
    <n v="94.59"/>
    <x v="0"/>
    <n v="0"/>
    <x v="0"/>
    <n v="0"/>
    <x v="0"/>
    <x v="0"/>
  </r>
  <r>
    <s v="B001106"/>
    <x v="0"/>
    <x v="2"/>
    <d v="2025-10-26T00:00:00"/>
    <x v="1"/>
    <s v="Team D"/>
    <n v="23.97"/>
    <n v="42.51"/>
    <n v="320"/>
    <n v="42.4"/>
    <n v="5.69"/>
    <n v="99.04"/>
    <n v="6.56"/>
    <n v="125.5"/>
    <n v="89.2"/>
    <n v="94.2"/>
    <x v="0"/>
    <n v="0"/>
    <x v="0"/>
    <n v="0"/>
    <x v="0"/>
    <x v="0"/>
  </r>
  <r>
    <s v="B001113"/>
    <x v="0"/>
    <x v="0"/>
    <d v="2024-01-25T00:00:00"/>
    <x v="0"/>
    <s v="Team B"/>
    <n v="23.31"/>
    <n v="46.81"/>
    <n v="327"/>
    <n v="40.700000000000003"/>
    <n v="7.21"/>
    <n v="99.3"/>
    <n v="6.76"/>
    <n v="130.19999999999999"/>
    <n v="86.82"/>
    <n v="94.2"/>
    <x v="0"/>
    <n v="0"/>
    <x v="0"/>
    <n v="0"/>
    <x v="0"/>
    <x v="0"/>
  </r>
  <r>
    <s v="B001588"/>
    <x v="0"/>
    <x v="0"/>
    <d v="2024-01-07T00:00:00"/>
    <x v="0"/>
    <s v="Team C"/>
    <n v="21.77"/>
    <n v="48.32"/>
    <n v="346"/>
    <n v="53"/>
    <n v="7.72"/>
    <n v="99.31"/>
    <n v="6.77"/>
    <n v="129.6"/>
    <n v="82.99"/>
    <n v="94.2"/>
    <x v="0"/>
    <n v="0"/>
    <x v="0"/>
    <n v="0"/>
    <x v="0"/>
    <x v="0"/>
  </r>
  <r>
    <s v="B002175"/>
    <x v="1"/>
    <x v="2"/>
    <d v="2024-06-21T00:00:00"/>
    <x v="0"/>
    <s v="Team A"/>
    <n v="22.69"/>
    <n v="42.12"/>
    <n v="287"/>
    <n v="50"/>
    <n v="7.87"/>
    <n v="99.37"/>
    <n v="7.02"/>
    <n v="147.4"/>
    <n v="86.39"/>
    <n v="94.59"/>
    <x v="0"/>
    <n v="0"/>
    <x v="1"/>
    <n v="1"/>
    <x v="1"/>
    <x v="1"/>
  </r>
  <r>
    <s v="B002653"/>
    <x v="3"/>
    <x v="1"/>
    <d v="2024-02-05T00:00:00"/>
    <x v="0"/>
    <s v="Team A"/>
    <n v="21.06"/>
    <n v="33.619999999999997"/>
    <n v="316"/>
    <n v="43.8"/>
    <n v="7.48"/>
    <n v="98.9"/>
    <n v="6.67"/>
    <n v="135.30000000000001"/>
    <n v="86.45"/>
    <n v="94.59"/>
    <x v="0"/>
    <n v="0"/>
    <x v="0"/>
    <n v="0"/>
    <x v="0"/>
    <x v="0"/>
  </r>
  <r>
    <s v="B000195"/>
    <x v="2"/>
    <x v="1"/>
    <d v="2025-01-15T00:00:00"/>
    <x v="1"/>
    <s v="Team A"/>
    <n v="22.27"/>
    <n v="40"/>
    <n v="314"/>
    <n v="43.2"/>
    <n v="7.94"/>
    <n v="98.99"/>
    <n v="6.68"/>
    <n v="125.4"/>
    <n v="88.22"/>
    <n v="94.58"/>
    <x v="0"/>
    <n v="0"/>
    <x v="0"/>
    <n v="0"/>
    <x v="0"/>
    <x v="0"/>
  </r>
  <r>
    <s v="B002733"/>
    <x v="0"/>
    <x v="0"/>
    <d v="2024-10-18T00:00:00"/>
    <x v="0"/>
    <s v="Team D"/>
    <n v="23.09"/>
    <n v="42.19"/>
    <n v="347"/>
    <n v="41.4"/>
    <n v="6.67"/>
    <n v="98.93"/>
    <m/>
    <n v="134.19999999999999"/>
    <n v="87.74"/>
    <n v="94.2"/>
    <x v="0"/>
    <n v="0"/>
    <x v="1"/>
    <n v="1"/>
    <x v="1"/>
    <x v="1"/>
  </r>
  <r>
    <s v="B000873"/>
    <x v="3"/>
    <x v="2"/>
    <d v="2024-04-11T00:00:00"/>
    <x v="0"/>
    <s v="Team A"/>
    <n v="21.59"/>
    <n v="42.62"/>
    <n v="326"/>
    <n v="44.9"/>
    <n v="6.66"/>
    <n v="98.45"/>
    <n v="6.97"/>
    <n v="120.3"/>
    <n v="87.47"/>
    <n v="94.58"/>
    <x v="0"/>
    <n v="0"/>
    <x v="0"/>
    <n v="0"/>
    <x v="0"/>
    <x v="0"/>
  </r>
  <r>
    <s v="B001326"/>
    <x v="3"/>
    <x v="1"/>
    <d v="2024-06-18T00:00:00"/>
    <x v="0"/>
    <s v="Team A"/>
    <m/>
    <n v="50.46"/>
    <n v="322"/>
    <n v="43"/>
    <n v="7.16"/>
    <n v="98.55"/>
    <n v="7.3"/>
    <n v="131.1"/>
    <n v="87.65"/>
    <n v="94.58"/>
    <x v="0"/>
    <n v="0"/>
    <x v="0"/>
    <n v="0"/>
    <x v="0"/>
    <x v="0"/>
  </r>
  <r>
    <s v="B001796"/>
    <x v="1"/>
    <x v="2"/>
    <d v="2025-07-07T00:00:00"/>
    <x v="1"/>
    <s v="Team A"/>
    <n v="22.01"/>
    <n v="32.630000000000003"/>
    <n v="283"/>
    <n v="47.2"/>
    <n v="7.46"/>
    <n v="98.28"/>
    <n v="7.12"/>
    <n v="134.5"/>
    <n v="88.43"/>
    <n v="94.58"/>
    <x v="0"/>
    <n v="0"/>
    <x v="0"/>
    <n v="0"/>
    <x v="0"/>
    <x v="0"/>
  </r>
  <r>
    <s v="B002470"/>
    <x v="1"/>
    <x v="2"/>
    <d v="2025-07-11T00:00:00"/>
    <x v="1"/>
    <s v="Team C"/>
    <n v="22.42"/>
    <n v="35.880000000000003"/>
    <n v="318"/>
    <n v="50.4"/>
    <n v="6.98"/>
    <n v="98.77"/>
    <n v="6.77"/>
    <n v="143.9"/>
    <n v="82.64"/>
    <n v="94.58"/>
    <x v="0"/>
    <n v="0"/>
    <x v="0"/>
    <n v="0"/>
    <x v="0"/>
    <x v="0"/>
  </r>
  <r>
    <s v="B002754"/>
    <x v="2"/>
    <x v="0"/>
    <d v="2025-10-05T00:00:00"/>
    <x v="1"/>
    <s v="Team A"/>
    <n v="22.91"/>
    <n v="40.93"/>
    <n v="296"/>
    <n v="43.9"/>
    <n v="7.51"/>
    <n v="99.08"/>
    <n v="6.68"/>
    <n v="136.4"/>
    <n v="81.680000000000007"/>
    <n v="94.58"/>
    <x v="0"/>
    <n v="0"/>
    <x v="0"/>
    <n v="0"/>
    <x v="0"/>
    <x v="0"/>
  </r>
  <r>
    <s v="B000037"/>
    <x v="2"/>
    <x v="1"/>
    <d v="2025-10-27T00:00:00"/>
    <x v="1"/>
    <s v="Team C"/>
    <n v="22.15"/>
    <n v="48.26"/>
    <n v="309"/>
    <n v="39.4"/>
    <n v="6.86"/>
    <n v="99.92"/>
    <n v="6.9"/>
    <n v="107.4"/>
    <n v="90.01"/>
    <n v="94.57"/>
    <x v="0"/>
    <n v="0"/>
    <x v="0"/>
    <n v="0"/>
    <x v="0"/>
    <x v="0"/>
  </r>
  <r>
    <s v="B000360"/>
    <x v="0"/>
    <x v="1"/>
    <d v="2025-12-12T00:00:00"/>
    <x v="1"/>
    <s v="Team B"/>
    <n v="22.69"/>
    <n v="40.97"/>
    <n v="347"/>
    <n v="51.1"/>
    <n v="7.48"/>
    <n v="99.3"/>
    <n v="6.69"/>
    <n v="132"/>
    <n v="84.21"/>
    <n v="94.21"/>
    <x v="0"/>
    <n v="0"/>
    <x v="0"/>
    <n v="0"/>
    <x v="0"/>
    <x v="0"/>
  </r>
  <r>
    <s v="B000328"/>
    <x v="1"/>
    <x v="0"/>
    <d v="2025-11-14T00:00:00"/>
    <x v="1"/>
    <s v="Team C"/>
    <n v="19.100000000000001"/>
    <n v="38.28"/>
    <n v="318"/>
    <n v="45.7"/>
    <n v="8.2200000000000006"/>
    <n v="99.09"/>
    <n v="7.08"/>
    <n v="145.69999999999999"/>
    <n v="88.65"/>
    <n v="94.57"/>
    <x v="1"/>
    <n v="1"/>
    <x v="0"/>
    <n v="0"/>
    <x v="0"/>
    <x v="0"/>
  </r>
  <r>
    <s v="B000557"/>
    <x v="1"/>
    <x v="1"/>
    <d v="2025-04-29T00:00:00"/>
    <x v="1"/>
    <s v="Team A"/>
    <n v="20.92"/>
    <n v="40.79"/>
    <n v="284"/>
    <n v="50.2"/>
    <n v="8.14"/>
    <n v="98.67"/>
    <n v="6.83"/>
    <n v="145.6"/>
    <n v="85.31"/>
    <n v="94.57"/>
    <x v="0"/>
    <n v="0"/>
    <x v="0"/>
    <n v="0"/>
    <x v="0"/>
    <x v="0"/>
  </r>
  <r>
    <s v="B000197"/>
    <x v="0"/>
    <x v="1"/>
    <d v="2025-01-10T00:00:00"/>
    <x v="1"/>
    <s v="Team A"/>
    <n v="22.01"/>
    <n v="44.53"/>
    <n v="365"/>
    <n v="30"/>
    <n v="6.43"/>
    <n v="99.35"/>
    <n v="6.8"/>
    <n v="112.7"/>
    <n v="93.88"/>
    <n v="94.22"/>
    <x v="0"/>
    <n v="0"/>
    <x v="0"/>
    <n v="0"/>
    <x v="0"/>
    <x v="0"/>
  </r>
  <r>
    <s v="B001040"/>
    <x v="2"/>
    <x v="0"/>
    <d v="2025-04-02T00:00:00"/>
    <x v="1"/>
    <s v="Team B"/>
    <n v="21.71"/>
    <n v="44.76"/>
    <n v="328"/>
    <n v="42"/>
    <n v="8.18"/>
    <n v="98.71"/>
    <n v="6.96"/>
    <n v="125.1"/>
    <n v="85.46"/>
    <n v="94.57"/>
    <x v="0"/>
    <n v="0"/>
    <x v="0"/>
    <n v="0"/>
    <x v="0"/>
    <x v="0"/>
  </r>
  <r>
    <s v="B001371"/>
    <x v="2"/>
    <x v="2"/>
    <d v="2024-03-24T00:00:00"/>
    <x v="0"/>
    <s v="Team B"/>
    <n v="21.32"/>
    <n v="38.47"/>
    <n v="321"/>
    <n v="40.299999999999997"/>
    <n v="6.56"/>
    <n v="98.66"/>
    <n v="6.75"/>
    <n v="132.6"/>
    <n v="90.15"/>
    <n v="94.57"/>
    <x v="0"/>
    <n v="0"/>
    <x v="0"/>
    <n v="0"/>
    <x v="0"/>
    <x v="0"/>
  </r>
  <r>
    <s v="B001904"/>
    <x v="2"/>
    <x v="0"/>
    <d v="2024-03-07T00:00:00"/>
    <x v="0"/>
    <s v="Team D"/>
    <n v="23.14"/>
    <n v="41.45"/>
    <n v="330"/>
    <n v="48.7"/>
    <n v="7.72"/>
    <n v="99.05"/>
    <n v="6.72"/>
    <n v="112.4"/>
    <n v="83.06"/>
    <n v="94.57"/>
    <x v="0"/>
    <n v="0"/>
    <x v="0"/>
    <n v="0"/>
    <x v="0"/>
    <x v="0"/>
  </r>
  <r>
    <s v="B002388"/>
    <x v="2"/>
    <x v="2"/>
    <d v="2024-01-26T00:00:00"/>
    <x v="0"/>
    <s v="Team B"/>
    <n v="22.47"/>
    <n v="41.34"/>
    <n v="330"/>
    <n v="49.5"/>
    <n v="7.43"/>
    <n v="99.22"/>
    <n v="6.68"/>
    <n v="123.2"/>
    <n v="85.79"/>
    <n v="94.57"/>
    <x v="0"/>
    <n v="0"/>
    <x v="0"/>
    <n v="0"/>
    <x v="0"/>
    <x v="0"/>
  </r>
  <r>
    <s v="B002457"/>
    <x v="0"/>
    <x v="2"/>
    <d v="2024-03-21T00:00:00"/>
    <x v="0"/>
    <s v="Team D"/>
    <n v="23.01"/>
    <n v="37.83"/>
    <n v="337"/>
    <n v="47.8"/>
    <n v="6.8"/>
    <n v="99.63"/>
    <n v="6.75"/>
    <n v="142.6"/>
    <n v="84.17"/>
    <n v="94.22"/>
    <x v="0"/>
    <n v="0"/>
    <x v="0"/>
    <n v="0"/>
    <x v="0"/>
    <x v="0"/>
  </r>
  <r>
    <s v="B000610"/>
    <x v="1"/>
    <x v="2"/>
    <d v="2024-06-11T00:00:00"/>
    <x v="0"/>
    <s v="Team C"/>
    <n v="21.49"/>
    <n v="40.450000000000003"/>
    <n v="264"/>
    <n v="42.7"/>
    <n v="7.8"/>
    <n v="99.05"/>
    <n v="6.95"/>
    <n v="133.80000000000001"/>
    <n v="92.32"/>
    <n v="94.56"/>
    <x v="0"/>
    <n v="0"/>
    <x v="0"/>
    <n v="0"/>
    <x v="0"/>
    <x v="0"/>
  </r>
  <r>
    <s v="B000751"/>
    <x v="2"/>
    <x v="2"/>
    <d v="2025-11-28T00:00:00"/>
    <x v="1"/>
    <s v="Team C"/>
    <n v="21.43"/>
    <n v="44.06"/>
    <n v="306"/>
    <n v="41.9"/>
    <n v="8.1199999999999992"/>
    <n v="99.16"/>
    <n v="6.72"/>
    <n v="129.5"/>
    <n v="87.36"/>
    <n v="94.56"/>
    <x v="0"/>
    <n v="0"/>
    <x v="0"/>
    <n v="0"/>
    <x v="0"/>
    <x v="0"/>
  </r>
  <r>
    <s v="B001261"/>
    <x v="2"/>
    <x v="0"/>
    <d v="2025-11-09T00:00:00"/>
    <x v="1"/>
    <s v="Team C"/>
    <n v="21.92"/>
    <n v="33.68"/>
    <n v="315"/>
    <n v="44.6"/>
    <n v="6.83"/>
    <n v="99.29"/>
    <n v="6.64"/>
    <n v="132.6"/>
    <n v="86.13"/>
    <n v="94.56"/>
    <x v="0"/>
    <n v="0"/>
    <x v="0"/>
    <n v="0"/>
    <x v="0"/>
    <x v="0"/>
  </r>
  <r>
    <s v="B001578"/>
    <x v="3"/>
    <x v="2"/>
    <d v="2024-09-12T00:00:00"/>
    <x v="0"/>
    <s v="Team D"/>
    <n v="21.71"/>
    <n v="44.48"/>
    <n v="325"/>
    <n v="42.2"/>
    <n v="7.94"/>
    <n v="99.2"/>
    <n v="6.95"/>
    <n v="123.8"/>
    <n v="86.74"/>
    <n v="94.56"/>
    <x v="0"/>
    <n v="0"/>
    <x v="0"/>
    <n v="0"/>
    <x v="0"/>
    <x v="0"/>
  </r>
  <r>
    <s v="B001966"/>
    <x v="2"/>
    <x v="2"/>
    <d v="2025-08-27T00:00:00"/>
    <x v="1"/>
    <s v="Team B"/>
    <n v="21.57"/>
    <n v="22.56"/>
    <n v="300"/>
    <n v="46.6"/>
    <n v="7.81"/>
    <n v="99.63"/>
    <n v="6.4"/>
    <n v="128.9"/>
    <n v="83.56"/>
    <n v="94.56"/>
    <x v="0"/>
    <n v="0"/>
    <x v="0"/>
    <n v="0"/>
    <x v="0"/>
    <x v="0"/>
  </r>
  <r>
    <s v="B002000"/>
    <x v="1"/>
    <x v="1"/>
    <d v="2024-01-05T00:00:00"/>
    <x v="0"/>
    <s v="Team C"/>
    <n v="21.57"/>
    <n v="35.020000000000003"/>
    <n v="298"/>
    <n v="48.1"/>
    <n v="8.15"/>
    <n v="99.01"/>
    <n v="6.93"/>
    <n v="134.9"/>
    <n v="87.75"/>
    <n v="94.56"/>
    <x v="0"/>
    <n v="0"/>
    <x v="0"/>
    <n v="0"/>
    <x v="0"/>
    <x v="0"/>
  </r>
  <r>
    <s v="B002046"/>
    <x v="2"/>
    <x v="0"/>
    <d v="2025-12-08T00:00:00"/>
    <x v="1"/>
    <s v="Team B"/>
    <n v="21.83"/>
    <n v="40.07"/>
    <n v="329"/>
    <n v="41.3"/>
    <n v="7.37"/>
    <n v="98.59"/>
    <n v="6.7"/>
    <n v="126.6"/>
    <n v="89.81"/>
    <n v="94.56"/>
    <x v="0"/>
    <n v="0"/>
    <x v="0"/>
    <n v="0"/>
    <x v="0"/>
    <x v="0"/>
  </r>
  <r>
    <s v="B000629"/>
    <x v="0"/>
    <x v="1"/>
    <d v="2025-08-13T00:00:00"/>
    <x v="1"/>
    <s v="Team A"/>
    <n v="23.03"/>
    <n v="42.81"/>
    <n v="334"/>
    <n v="40.4"/>
    <n v="7.04"/>
    <n v="99.12"/>
    <n v="6.76"/>
    <n v="115.5"/>
    <n v="86.04"/>
    <n v="94.25"/>
    <x v="0"/>
    <n v="0"/>
    <x v="0"/>
    <n v="0"/>
    <x v="0"/>
    <x v="0"/>
  </r>
  <r>
    <s v="B002421"/>
    <x v="2"/>
    <x v="1"/>
    <d v="2025-03-25T00:00:00"/>
    <x v="1"/>
    <s v="Team C"/>
    <n v="22.22"/>
    <n v="42.91"/>
    <n v="319"/>
    <n v="34.9"/>
    <n v="6.68"/>
    <n v="99.05"/>
    <n v="6.68"/>
    <n v="106.4"/>
    <n v="89.17"/>
    <n v="94.56"/>
    <x v="0"/>
    <n v="0"/>
    <x v="0"/>
    <n v="0"/>
    <x v="0"/>
    <x v="0"/>
  </r>
  <r>
    <s v="B002724"/>
    <x v="1"/>
    <x v="0"/>
    <d v="2024-10-10T00:00:00"/>
    <x v="0"/>
    <s v="Team D"/>
    <n v="21.64"/>
    <n v="36.950000000000003"/>
    <n v="281"/>
    <n v="50.1"/>
    <n v="7.76"/>
    <n v="99.25"/>
    <n v="6.99"/>
    <n v="154.30000000000001"/>
    <n v="85.32"/>
    <n v="94.56"/>
    <x v="0"/>
    <n v="0"/>
    <x v="0"/>
    <n v="0"/>
    <x v="0"/>
    <x v="0"/>
  </r>
  <r>
    <s v="B002389"/>
    <x v="0"/>
    <x v="1"/>
    <d v="2024-03-17T00:00:00"/>
    <x v="0"/>
    <s v="Team B"/>
    <n v="23.57"/>
    <n v="47.71"/>
    <n v="339"/>
    <n v="36.6"/>
    <n v="6.39"/>
    <n v="99.07"/>
    <n v="6.63"/>
    <n v="91"/>
    <n v="87.44"/>
    <n v="94.25"/>
    <x v="0"/>
    <n v="0"/>
    <x v="0"/>
    <n v="0"/>
    <x v="0"/>
    <x v="0"/>
  </r>
  <r>
    <s v="B000131"/>
    <x v="2"/>
    <x v="1"/>
    <d v="2025-12-18T00:00:00"/>
    <x v="1"/>
    <s v="Team D"/>
    <n v="22.42"/>
    <n v="42.29"/>
    <n v="351"/>
    <n v="46.9"/>
    <n v="6.19"/>
    <n v="99.51"/>
    <n v="6.74"/>
    <n v="136.69999999999999"/>
    <n v="87.39"/>
    <n v="94.55"/>
    <x v="0"/>
    <n v="0"/>
    <x v="0"/>
    <n v="0"/>
    <x v="0"/>
    <x v="0"/>
  </r>
  <r>
    <s v="B001092"/>
    <x v="0"/>
    <x v="0"/>
    <d v="2024-06-02T00:00:00"/>
    <x v="0"/>
    <s v="Team D"/>
    <n v="22.68"/>
    <n v="50.74"/>
    <n v="344"/>
    <n v="43.4"/>
    <n v="6.53"/>
    <n v="99.2"/>
    <n v="6.56"/>
    <n v="110.4"/>
    <n v="89.57"/>
    <n v="94.26"/>
    <x v="0"/>
    <n v="0"/>
    <x v="0"/>
    <n v="0"/>
    <x v="0"/>
    <x v="0"/>
  </r>
  <r>
    <s v="B000791"/>
    <x v="2"/>
    <x v="2"/>
    <d v="2025-07-27T00:00:00"/>
    <x v="1"/>
    <s v="Team A"/>
    <n v="21.22"/>
    <n v="41.02"/>
    <n v="314"/>
    <n v="34.200000000000003"/>
    <n v="5.38"/>
    <n v="99.32"/>
    <n v="6.74"/>
    <n v="126.3"/>
    <n v="87.29"/>
    <n v="94.55"/>
    <x v="0"/>
    <n v="0"/>
    <x v="0"/>
    <n v="0"/>
    <x v="0"/>
    <x v="0"/>
  </r>
  <r>
    <s v="B000995"/>
    <x v="3"/>
    <x v="2"/>
    <d v="2024-12-27T00:00:00"/>
    <x v="0"/>
    <s v="Team B"/>
    <n v="23.21"/>
    <n v="35.96"/>
    <n v="297"/>
    <n v="37.6"/>
    <n v="7.19"/>
    <n v="99.07"/>
    <n v="6.86"/>
    <n v="123.9"/>
    <n v="90.35"/>
    <n v="94.55"/>
    <x v="0"/>
    <n v="0"/>
    <x v="0"/>
    <n v="0"/>
    <x v="0"/>
    <x v="0"/>
  </r>
  <r>
    <s v="B001257"/>
    <x v="0"/>
    <x v="2"/>
    <d v="2024-06-04T00:00:00"/>
    <x v="0"/>
    <s v="Team B"/>
    <n v="23.29"/>
    <m/>
    <n v="333"/>
    <n v="30.5"/>
    <n v="6.92"/>
    <n v="99.27"/>
    <n v="6.87"/>
    <n v="113.5"/>
    <n v="87.47"/>
    <n v="94.26"/>
    <x v="0"/>
    <n v="0"/>
    <x v="0"/>
    <n v="0"/>
    <x v="0"/>
    <x v="0"/>
  </r>
  <r>
    <s v="B002417"/>
    <x v="2"/>
    <x v="2"/>
    <d v="2025-03-17T00:00:00"/>
    <x v="1"/>
    <s v="Team D"/>
    <n v="20.93"/>
    <n v="43.73"/>
    <n v="337"/>
    <n v="44.1"/>
    <n v="6.98"/>
    <n v="99.1"/>
    <n v="6.66"/>
    <n v="118.9"/>
    <n v="89.2"/>
    <n v="94.55"/>
    <x v="0"/>
    <n v="0"/>
    <x v="0"/>
    <n v="0"/>
    <x v="0"/>
    <x v="0"/>
  </r>
  <r>
    <s v="B002617"/>
    <x v="2"/>
    <x v="1"/>
    <d v="2024-07-11T00:00:00"/>
    <x v="0"/>
    <s v="Team D"/>
    <n v="20.76"/>
    <n v="44.38"/>
    <n v="340"/>
    <n v="36.1"/>
    <n v="7.48"/>
    <n v="99.14"/>
    <n v="6.88"/>
    <n v="130.9"/>
    <n v="90.28"/>
    <n v="94.55"/>
    <x v="0"/>
    <n v="0"/>
    <x v="0"/>
    <n v="0"/>
    <x v="0"/>
    <x v="0"/>
  </r>
  <r>
    <s v="B001704"/>
    <x v="0"/>
    <x v="1"/>
    <d v="2025-10-07T00:00:00"/>
    <x v="1"/>
    <s v="Team B"/>
    <n v="22.36"/>
    <n v="43.94"/>
    <n v="311"/>
    <n v="30.1"/>
    <n v="6.52"/>
    <n v="99.32"/>
    <n v="6.65"/>
    <n v="109.8"/>
    <n v="91.31"/>
    <n v="94.26"/>
    <x v="0"/>
    <n v="0"/>
    <x v="0"/>
    <n v="0"/>
    <x v="0"/>
    <x v="0"/>
  </r>
  <r>
    <s v="B000690"/>
    <x v="1"/>
    <x v="1"/>
    <d v="2024-03-19T00:00:00"/>
    <x v="0"/>
    <s v="Team B"/>
    <n v="22.08"/>
    <n v="37.46"/>
    <n v="283"/>
    <n v="48.2"/>
    <n v="9.41"/>
    <m/>
    <n v="6.87"/>
    <n v="126.4"/>
    <n v="85.42"/>
    <n v="94.54"/>
    <x v="0"/>
    <n v="0"/>
    <x v="0"/>
    <n v="0"/>
    <x v="0"/>
    <x v="0"/>
  </r>
  <r>
    <s v="B001520"/>
    <x v="2"/>
    <x v="2"/>
    <d v="2025-02-18T00:00:00"/>
    <x v="1"/>
    <s v="Team A"/>
    <n v="22.36"/>
    <n v="46.08"/>
    <n v="338"/>
    <n v="42.6"/>
    <n v="6.72"/>
    <n v="98.69"/>
    <n v="6.88"/>
    <n v="134.5"/>
    <m/>
    <n v="94.54"/>
    <x v="0"/>
    <n v="0"/>
    <x v="0"/>
    <n v="0"/>
    <x v="0"/>
    <x v="0"/>
  </r>
  <r>
    <s v="B001852"/>
    <x v="3"/>
    <x v="0"/>
    <d v="2025-02-07T00:00:00"/>
    <x v="1"/>
    <s v="Team A"/>
    <n v="22.74"/>
    <n v="44.92"/>
    <n v="309"/>
    <n v="50.1"/>
    <n v="8.09"/>
    <n v="99.25"/>
    <n v="7.04"/>
    <n v="123.5"/>
    <n v="83.93"/>
    <n v="94.54"/>
    <x v="0"/>
    <n v="0"/>
    <x v="0"/>
    <n v="0"/>
    <x v="0"/>
    <x v="0"/>
  </r>
  <r>
    <s v="B002037"/>
    <x v="3"/>
    <x v="0"/>
    <d v="2025-12-31T00:00:00"/>
    <x v="1"/>
    <s v="Team C"/>
    <n v="22.59"/>
    <n v="39.71"/>
    <n v="313"/>
    <n v="44.3"/>
    <n v="7.77"/>
    <n v="98.97"/>
    <n v="6.98"/>
    <n v="123.4"/>
    <n v="84.31"/>
    <n v="94.54"/>
    <x v="0"/>
    <n v="0"/>
    <x v="0"/>
    <n v="0"/>
    <x v="0"/>
    <x v="0"/>
  </r>
  <r>
    <s v="B002258"/>
    <x v="3"/>
    <x v="1"/>
    <d v="2024-10-27T00:00:00"/>
    <x v="0"/>
    <s v="Team D"/>
    <n v="21.96"/>
    <n v="40.479999999999997"/>
    <n v="350"/>
    <n v="48.7"/>
    <n v="7.94"/>
    <n v="99.11"/>
    <n v="6.97"/>
    <n v="140.5"/>
    <n v="87.5"/>
    <n v="94.54"/>
    <x v="0"/>
    <n v="0"/>
    <x v="0"/>
    <n v="0"/>
    <x v="0"/>
    <x v="0"/>
  </r>
  <r>
    <s v="B002482"/>
    <x v="2"/>
    <x v="2"/>
    <d v="2024-01-07T00:00:00"/>
    <x v="0"/>
    <s v="Team C"/>
    <n v="22.67"/>
    <n v="40.630000000000003"/>
    <n v="351"/>
    <n v="36.9"/>
    <n v="7.84"/>
    <n v="99.26"/>
    <n v="6.56"/>
    <n v="99.2"/>
    <n v="92.5"/>
    <n v="94.54"/>
    <x v="0"/>
    <n v="0"/>
    <x v="0"/>
    <n v="0"/>
    <x v="0"/>
    <x v="0"/>
  </r>
  <r>
    <s v="B002548"/>
    <x v="2"/>
    <x v="1"/>
    <d v="2025-07-04T00:00:00"/>
    <x v="1"/>
    <s v="Team A"/>
    <n v="22.9"/>
    <n v="47.58"/>
    <n v="332"/>
    <n v="45.1"/>
    <n v="7.46"/>
    <n v="98.71"/>
    <n v="6.83"/>
    <n v="123.2"/>
    <n v="89.84"/>
    <n v="94.54"/>
    <x v="0"/>
    <n v="0"/>
    <x v="0"/>
    <n v="0"/>
    <x v="0"/>
    <x v="0"/>
  </r>
  <r>
    <s v="B002935"/>
    <x v="0"/>
    <x v="2"/>
    <d v="2024-10-31T00:00:00"/>
    <x v="0"/>
    <s v="Team A"/>
    <n v="22.53"/>
    <n v="41.73"/>
    <n v="340"/>
    <n v="31.6"/>
    <n v="6.9"/>
    <n v="99.09"/>
    <n v="6.75"/>
    <n v="116.7"/>
    <n v="92.36"/>
    <n v="94.26"/>
    <x v="0"/>
    <n v="0"/>
    <x v="0"/>
    <n v="0"/>
    <x v="0"/>
    <x v="0"/>
  </r>
  <r>
    <s v="B002996"/>
    <x v="1"/>
    <x v="1"/>
    <d v="2024-12-05T00:00:00"/>
    <x v="0"/>
    <s v="Team C"/>
    <n v="21.75"/>
    <n v="44.85"/>
    <n v="305"/>
    <n v="48.8"/>
    <n v="8.33"/>
    <n v="98.94"/>
    <n v="7.06"/>
    <n v="153.69999999999999"/>
    <n v="87.03"/>
    <n v="94.54"/>
    <x v="0"/>
    <n v="0"/>
    <x v="0"/>
    <n v="0"/>
    <x v="0"/>
    <x v="0"/>
  </r>
  <r>
    <s v="B000170"/>
    <x v="3"/>
    <x v="1"/>
    <d v="2025-02-09T00:00:00"/>
    <x v="1"/>
    <s v="Team A"/>
    <n v="20.84"/>
    <n v="44.78"/>
    <n v="305"/>
    <n v="46.6"/>
    <n v="7.38"/>
    <n v="98.94"/>
    <n v="6.68"/>
    <n v="135.69999999999999"/>
    <n v="85.83"/>
    <n v="94.53"/>
    <x v="0"/>
    <n v="0"/>
    <x v="0"/>
    <n v="0"/>
    <x v="0"/>
    <x v="0"/>
  </r>
  <r>
    <s v="B000726"/>
    <x v="2"/>
    <x v="0"/>
    <d v="2024-04-03T00:00:00"/>
    <x v="0"/>
    <s v="Team C"/>
    <n v="19.88"/>
    <n v="46.06"/>
    <n v="291"/>
    <n v="41"/>
    <n v="7.79"/>
    <n v="99.13"/>
    <n v="6.87"/>
    <n v="122.8"/>
    <n v="86.16"/>
    <n v="94.53"/>
    <x v="0"/>
    <n v="0"/>
    <x v="0"/>
    <n v="0"/>
    <x v="0"/>
    <x v="0"/>
  </r>
  <r>
    <s v="B001122"/>
    <x v="2"/>
    <x v="0"/>
    <d v="2025-04-17T00:00:00"/>
    <x v="1"/>
    <s v="Team B"/>
    <n v="21.48"/>
    <n v="40.76"/>
    <n v="332"/>
    <n v="42.1"/>
    <n v="7.29"/>
    <n v="98.78"/>
    <n v="6.69"/>
    <n v="111.5"/>
    <n v="87.59"/>
    <n v="94.53"/>
    <x v="0"/>
    <n v="0"/>
    <x v="0"/>
    <n v="0"/>
    <x v="0"/>
    <x v="0"/>
  </r>
  <r>
    <s v="B001412"/>
    <x v="3"/>
    <x v="2"/>
    <d v="2024-09-27T00:00:00"/>
    <x v="0"/>
    <s v="Team B"/>
    <n v="22.58"/>
    <n v="39.450000000000003"/>
    <n v="337"/>
    <n v="41.5"/>
    <n v="6.52"/>
    <n v="98.89"/>
    <n v="7.19"/>
    <n v="129.69999999999999"/>
    <n v="84.59"/>
    <n v="94.53"/>
    <x v="0"/>
    <n v="0"/>
    <x v="0"/>
    <n v="0"/>
    <x v="0"/>
    <x v="0"/>
  </r>
  <r>
    <s v="B001224"/>
    <x v="0"/>
    <x v="2"/>
    <d v="2024-07-09T00:00:00"/>
    <x v="0"/>
    <s v="Team B"/>
    <n v="23.06"/>
    <n v="45.37"/>
    <n v="347"/>
    <n v="41"/>
    <n v="6.49"/>
    <n v="99.12"/>
    <n v="6.75"/>
    <n v="132"/>
    <n v="87.04"/>
    <n v="94.27"/>
    <x v="0"/>
    <n v="0"/>
    <x v="0"/>
    <n v="0"/>
    <x v="0"/>
    <x v="0"/>
  </r>
  <r>
    <s v="B002899"/>
    <x v="0"/>
    <x v="1"/>
    <d v="2024-11-16T00:00:00"/>
    <x v="0"/>
    <s v="Team B"/>
    <n v="23.91"/>
    <n v="48.82"/>
    <n v="346"/>
    <n v="48.3"/>
    <n v="7.27"/>
    <n v="99.2"/>
    <m/>
    <n v="126.4"/>
    <n v="88.31"/>
    <n v="94.27"/>
    <x v="0"/>
    <n v="0"/>
    <x v="0"/>
    <n v="0"/>
    <x v="0"/>
    <x v="0"/>
  </r>
  <r>
    <s v="B002125"/>
    <x v="1"/>
    <x v="1"/>
    <d v="2025-11-28T00:00:00"/>
    <x v="1"/>
    <s v="Team A"/>
    <n v="22.34"/>
    <n v="35.299999999999997"/>
    <n v="290"/>
    <n v="46"/>
    <n v="6.93"/>
    <n v="99.03"/>
    <n v="6.76"/>
    <n v="142.19999999999999"/>
    <n v="84.93"/>
    <n v="94.53"/>
    <x v="0"/>
    <n v="0"/>
    <x v="0"/>
    <n v="0"/>
    <x v="0"/>
    <x v="0"/>
  </r>
  <r>
    <s v="B002478"/>
    <x v="2"/>
    <x v="1"/>
    <d v="2025-07-27T00:00:00"/>
    <x v="1"/>
    <s v="Team B"/>
    <n v="20.79"/>
    <n v="34.71"/>
    <n v="315"/>
    <n v="38.5"/>
    <n v="6.57"/>
    <n v="99.04"/>
    <n v="6.56"/>
    <n v="121.1"/>
    <n v="83.76"/>
    <n v="94.53"/>
    <x v="0"/>
    <n v="0"/>
    <x v="1"/>
    <n v="1"/>
    <x v="5"/>
    <x v="1"/>
  </r>
  <r>
    <s v="B000611"/>
    <x v="0"/>
    <x v="1"/>
    <d v="2025-06-30T00:00:00"/>
    <x v="1"/>
    <s v="Team D"/>
    <n v="21.86"/>
    <n v="49.2"/>
    <n v="365"/>
    <n v="30.3"/>
    <n v="6.46"/>
    <n v="99.39"/>
    <n v="6.72"/>
    <n v="117.4"/>
    <n v="88.96"/>
    <n v="94.28"/>
    <x v="0"/>
    <n v="0"/>
    <x v="1"/>
    <n v="1"/>
    <x v="2"/>
    <x v="1"/>
  </r>
  <r>
    <s v="B000672"/>
    <x v="0"/>
    <x v="1"/>
    <d v="2024-09-03T00:00:00"/>
    <x v="0"/>
    <s v="Team B"/>
    <n v="22.7"/>
    <n v="39.04"/>
    <n v="366"/>
    <n v="40.299999999999997"/>
    <n v="5.72"/>
    <n v="99.37"/>
    <n v="6.65"/>
    <n v="109.7"/>
    <n v="89.37"/>
    <n v="94.28"/>
    <x v="0"/>
    <n v="0"/>
    <x v="0"/>
    <n v="0"/>
    <x v="0"/>
    <x v="0"/>
  </r>
  <r>
    <s v="B000807"/>
    <x v="0"/>
    <x v="1"/>
    <d v="2024-10-13T00:00:00"/>
    <x v="0"/>
    <s v="Team A"/>
    <n v="23.7"/>
    <n v="42.11"/>
    <n v="348"/>
    <n v="44.3"/>
    <n v="7.36"/>
    <n v="99.19"/>
    <n v="6.68"/>
    <n v="120.2"/>
    <n v="89.49"/>
    <n v="94.28"/>
    <x v="0"/>
    <n v="0"/>
    <x v="0"/>
    <n v="0"/>
    <x v="0"/>
    <x v="0"/>
  </r>
  <r>
    <s v="B002071"/>
    <x v="3"/>
    <x v="2"/>
    <d v="2025-04-08T00:00:00"/>
    <x v="1"/>
    <s v="Team C"/>
    <n v="21.95"/>
    <n v="45.6"/>
    <n v="304"/>
    <n v="46.7"/>
    <n v="8.74"/>
    <n v="98.6"/>
    <n v="6.89"/>
    <n v="132.1"/>
    <n v="84.3"/>
    <n v="94.52"/>
    <x v="0"/>
    <n v="0"/>
    <x v="0"/>
    <n v="0"/>
    <x v="0"/>
    <x v="0"/>
  </r>
  <r>
    <s v="B000882"/>
    <x v="0"/>
    <x v="0"/>
    <d v="2024-05-02T00:00:00"/>
    <x v="0"/>
    <s v="Team B"/>
    <n v="21.23"/>
    <n v="56.01"/>
    <n v="326"/>
    <n v="38.4"/>
    <n v="7.21"/>
    <n v="99.25"/>
    <n v="6.74"/>
    <n v="122.3"/>
    <n v="86.17"/>
    <n v="94.28"/>
    <x v="0"/>
    <n v="0"/>
    <x v="0"/>
    <n v="0"/>
    <x v="0"/>
    <x v="0"/>
  </r>
  <r>
    <s v="B001507"/>
    <x v="0"/>
    <x v="1"/>
    <d v="2025-03-20T00:00:00"/>
    <x v="1"/>
    <s v="Team C"/>
    <n v="22.21"/>
    <n v="39.94"/>
    <n v="331"/>
    <n v="34.200000000000003"/>
    <n v="6.7"/>
    <n v="98.59"/>
    <n v="6.7"/>
    <n v="123.1"/>
    <n v="89.24"/>
    <n v="94.28"/>
    <x v="0"/>
    <n v="0"/>
    <x v="0"/>
    <n v="0"/>
    <x v="0"/>
    <x v="0"/>
  </r>
  <r>
    <s v="B000046"/>
    <x v="3"/>
    <x v="0"/>
    <d v="2024-12-03T00:00:00"/>
    <x v="0"/>
    <s v="Team A"/>
    <n v="20.56"/>
    <n v="43.45"/>
    <n v="340"/>
    <n v="43.7"/>
    <n v="8.07"/>
    <n v="98.73"/>
    <n v="6.88"/>
    <n v="125.5"/>
    <n v="86.78"/>
    <n v="94.51"/>
    <x v="0"/>
    <n v="0"/>
    <x v="0"/>
    <n v="0"/>
    <x v="0"/>
    <x v="0"/>
  </r>
  <r>
    <s v="B000091"/>
    <x v="2"/>
    <x v="0"/>
    <d v="2025-10-22T00:00:00"/>
    <x v="1"/>
    <s v="Team B"/>
    <n v="21.63"/>
    <n v="41.01"/>
    <n v="319"/>
    <n v="50.7"/>
    <n v="7.87"/>
    <n v="99.61"/>
    <n v="7.06"/>
    <n v="112.2"/>
    <n v="84.67"/>
    <n v="94.51"/>
    <x v="0"/>
    <n v="0"/>
    <x v="0"/>
    <n v="0"/>
    <x v="0"/>
    <x v="0"/>
  </r>
  <r>
    <s v="B000337"/>
    <x v="2"/>
    <x v="1"/>
    <d v="2024-11-04T00:00:00"/>
    <x v="0"/>
    <s v="Team D"/>
    <n v="21.58"/>
    <n v="50.72"/>
    <n v="304"/>
    <n v="40.4"/>
    <n v="7.09"/>
    <n v="99.02"/>
    <n v="6.99"/>
    <n v="120.5"/>
    <n v="91.35"/>
    <n v="94.51"/>
    <x v="0"/>
    <n v="0"/>
    <x v="0"/>
    <n v="0"/>
    <x v="0"/>
    <x v="0"/>
  </r>
  <r>
    <s v="B000407"/>
    <x v="1"/>
    <x v="1"/>
    <d v="2025-11-06T00:00:00"/>
    <x v="1"/>
    <s v="Team B"/>
    <n v="20.46"/>
    <n v="42.75"/>
    <n v="301"/>
    <n v="51"/>
    <n v="7.14"/>
    <n v="99.23"/>
    <n v="6.96"/>
    <n v="127.4"/>
    <n v="85.76"/>
    <n v="94.51"/>
    <x v="0"/>
    <n v="0"/>
    <x v="0"/>
    <n v="0"/>
    <x v="0"/>
    <x v="0"/>
  </r>
  <r>
    <s v="B001806"/>
    <x v="0"/>
    <x v="0"/>
    <d v="2025-03-06T00:00:00"/>
    <x v="1"/>
    <s v="Team C"/>
    <n v="21.9"/>
    <n v="43.57"/>
    <n v="340"/>
    <n v="28.9"/>
    <n v="6.64"/>
    <n v="99.11"/>
    <n v="6.69"/>
    <n v="118.6"/>
    <n v="93.1"/>
    <n v="94.28"/>
    <x v="0"/>
    <n v="0"/>
    <x v="0"/>
    <n v="0"/>
    <x v="0"/>
    <x v="0"/>
  </r>
  <r>
    <s v="B001241"/>
    <x v="3"/>
    <x v="0"/>
    <d v="2024-09-28T00:00:00"/>
    <x v="0"/>
    <s v="Team C"/>
    <n v="22.04"/>
    <n v="48.27"/>
    <n v="334"/>
    <n v="41"/>
    <n v="7.01"/>
    <n v="99"/>
    <n v="6.96"/>
    <n v="127"/>
    <n v="86.75"/>
    <n v="94.51"/>
    <x v="0"/>
    <n v="0"/>
    <x v="0"/>
    <n v="0"/>
    <x v="0"/>
    <x v="0"/>
  </r>
  <r>
    <s v="B001614"/>
    <x v="1"/>
    <x v="1"/>
    <d v="2025-05-20T00:00:00"/>
    <x v="1"/>
    <s v="Team C"/>
    <n v="20.420000000000002"/>
    <n v="38.89"/>
    <n v="302"/>
    <n v="45.6"/>
    <n v="8.1300000000000008"/>
    <n v="98.95"/>
    <n v="7"/>
    <n v="141.9"/>
    <n v="86.36"/>
    <n v="94.51"/>
    <x v="0"/>
    <n v="0"/>
    <x v="0"/>
    <n v="0"/>
    <x v="0"/>
    <x v="0"/>
  </r>
  <r>
    <s v="B002800"/>
    <x v="0"/>
    <x v="1"/>
    <d v="2024-05-07T00:00:00"/>
    <x v="0"/>
    <s v="Team D"/>
    <n v="25.61"/>
    <n v="51.97"/>
    <n v="354"/>
    <n v="43.8"/>
    <n v="5.57"/>
    <n v="99.28"/>
    <n v="6.86"/>
    <n v="131.4"/>
    <n v="83.99"/>
    <n v="94.28"/>
    <x v="0"/>
    <n v="0"/>
    <x v="0"/>
    <n v="0"/>
    <x v="0"/>
    <x v="0"/>
  </r>
  <r>
    <s v="B000777"/>
    <x v="0"/>
    <x v="0"/>
    <d v="2024-07-13T00:00:00"/>
    <x v="0"/>
    <s v="Team D"/>
    <n v="20.93"/>
    <n v="35.79"/>
    <n v="324"/>
    <n v="43.4"/>
    <n v="6.51"/>
    <n v="99.08"/>
    <n v="6.51"/>
    <n v="125.6"/>
    <n v="89.35"/>
    <n v="94.29"/>
    <x v="0"/>
    <n v="0"/>
    <x v="0"/>
    <n v="0"/>
    <x v="0"/>
    <x v="0"/>
  </r>
  <r>
    <s v="B000116"/>
    <x v="3"/>
    <x v="1"/>
    <d v="2024-08-23T00:00:00"/>
    <x v="0"/>
    <s v="Team C"/>
    <n v="21.94"/>
    <n v="46.87"/>
    <n v="307"/>
    <n v="47.2"/>
    <n v="7.13"/>
    <n v="98.98"/>
    <n v="7.03"/>
    <n v="131.69999999999999"/>
    <n v="82.99"/>
    <n v="94.5"/>
    <x v="0"/>
    <n v="0"/>
    <x v="1"/>
    <n v="1"/>
    <x v="3"/>
    <x v="1"/>
  </r>
  <r>
    <s v="B000469"/>
    <x v="2"/>
    <x v="2"/>
    <d v="2024-02-21T00:00:00"/>
    <x v="0"/>
    <s v="Team B"/>
    <n v="20.79"/>
    <n v="51.44"/>
    <n v="306"/>
    <n v="38.200000000000003"/>
    <n v="7.68"/>
    <n v="99.36"/>
    <n v="6.89"/>
    <n v="110.4"/>
    <n v="90.05"/>
    <n v="94.5"/>
    <x v="0"/>
    <n v="0"/>
    <x v="0"/>
    <n v="0"/>
    <x v="0"/>
    <x v="0"/>
  </r>
  <r>
    <s v="B000471"/>
    <x v="1"/>
    <x v="1"/>
    <d v="2025-01-22T00:00:00"/>
    <x v="1"/>
    <s v="Team A"/>
    <n v="21.93"/>
    <n v="42.67"/>
    <n v="292"/>
    <n v="49.1"/>
    <n v="8.4499999999999993"/>
    <n v="98.72"/>
    <n v="6.98"/>
    <n v="151.69999999999999"/>
    <n v="88.29"/>
    <n v="94.5"/>
    <x v="0"/>
    <n v="0"/>
    <x v="0"/>
    <n v="0"/>
    <x v="0"/>
    <x v="0"/>
  </r>
  <r>
    <s v="B000591"/>
    <x v="3"/>
    <x v="0"/>
    <d v="2024-04-24T00:00:00"/>
    <x v="0"/>
    <s v="Team A"/>
    <n v="22.45"/>
    <n v="42.98"/>
    <n v="312"/>
    <n v="45.2"/>
    <n v="8.1300000000000008"/>
    <n v="98.53"/>
    <n v="6.9"/>
    <n v="128.1"/>
    <n v="88.71"/>
    <n v="94.5"/>
    <x v="0"/>
    <n v="0"/>
    <x v="0"/>
    <n v="0"/>
    <x v="0"/>
    <x v="0"/>
  </r>
  <r>
    <s v="B000992"/>
    <x v="0"/>
    <x v="1"/>
    <d v="2024-09-04T00:00:00"/>
    <x v="0"/>
    <s v="Team A"/>
    <n v="22.34"/>
    <n v="43.37"/>
    <n v="349"/>
    <n v="38.5"/>
    <n v="6.46"/>
    <n v="99.69"/>
    <n v="6.69"/>
    <n v="122.5"/>
    <n v="92.52"/>
    <n v="94.29"/>
    <x v="0"/>
    <n v="0"/>
    <x v="0"/>
    <n v="0"/>
    <x v="0"/>
    <x v="0"/>
  </r>
  <r>
    <s v="B002397"/>
    <x v="2"/>
    <x v="2"/>
    <d v="2025-01-25T00:00:00"/>
    <x v="1"/>
    <s v="Team B"/>
    <n v="22.41"/>
    <n v="46.07"/>
    <n v="310"/>
    <n v="39.6"/>
    <n v="7.07"/>
    <n v="99.14"/>
    <n v="6.87"/>
    <n v="134.9"/>
    <n v="86.68"/>
    <n v="94.5"/>
    <x v="0"/>
    <n v="0"/>
    <x v="0"/>
    <n v="0"/>
    <x v="0"/>
    <x v="0"/>
  </r>
  <r>
    <s v="B001387"/>
    <x v="0"/>
    <x v="2"/>
    <d v="2025-04-04T00:00:00"/>
    <x v="1"/>
    <s v="Team D"/>
    <n v="22.35"/>
    <n v="43.57"/>
    <n v="349"/>
    <n v="35.1"/>
    <n v="7.67"/>
    <n v="98.88"/>
    <n v="6.71"/>
    <n v="117.1"/>
    <n v="88.43"/>
    <n v="94.3"/>
    <x v="0"/>
    <n v="0"/>
    <x v="0"/>
    <n v="0"/>
    <x v="0"/>
    <x v="0"/>
  </r>
  <r>
    <s v="B002515"/>
    <x v="2"/>
    <x v="2"/>
    <d v="2024-12-25T00:00:00"/>
    <x v="0"/>
    <s v="Team B"/>
    <m/>
    <n v="33.14"/>
    <n v="338"/>
    <n v="37.799999999999997"/>
    <n v="6.19"/>
    <n v="99.31"/>
    <n v="6.77"/>
    <n v="133.6"/>
    <n v="87.74"/>
    <n v="94.5"/>
    <x v="0"/>
    <n v="0"/>
    <x v="0"/>
    <n v="0"/>
    <x v="0"/>
    <x v="0"/>
  </r>
  <r>
    <s v="B000134"/>
    <x v="1"/>
    <x v="2"/>
    <d v="2024-01-27T00:00:00"/>
    <x v="0"/>
    <s v="Team B"/>
    <n v="21.73"/>
    <n v="41.31"/>
    <n v="321"/>
    <n v="47.1"/>
    <n v="7.92"/>
    <n v="99.73"/>
    <n v="7.01"/>
    <n v="131.69999999999999"/>
    <n v="84.35"/>
    <n v="94.49"/>
    <x v="0"/>
    <n v="0"/>
    <x v="0"/>
    <n v="0"/>
    <x v="0"/>
    <x v="0"/>
  </r>
  <r>
    <s v="B000438"/>
    <x v="1"/>
    <x v="2"/>
    <d v="2025-07-16T00:00:00"/>
    <x v="1"/>
    <s v="Team A"/>
    <n v="20.89"/>
    <n v="38"/>
    <n v="305"/>
    <n v="47.7"/>
    <n v="7.01"/>
    <n v="99"/>
    <n v="7.03"/>
    <n v="155.4"/>
    <n v="85.95"/>
    <n v="94.49"/>
    <x v="0"/>
    <n v="0"/>
    <x v="0"/>
    <n v="0"/>
    <x v="0"/>
    <x v="0"/>
  </r>
  <r>
    <s v="B001446"/>
    <x v="0"/>
    <x v="1"/>
    <d v="2024-08-27T00:00:00"/>
    <x v="0"/>
    <s v="Team B"/>
    <n v="21.89"/>
    <n v="39.049999999999997"/>
    <n v="341"/>
    <n v="34.9"/>
    <n v="6.37"/>
    <n v="99.28"/>
    <n v="6.66"/>
    <n v="114.9"/>
    <n v="89.02"/>
    <n v="94.32"/>
    <x v="0"/>
    <n v="0"/>
    <x v="0"/>
    <n v="0"/>
    <x v="0"/>
    <x v="0"/>
  </r>
  <r>
    <s v="B002469"/>
    <x v="0"/>
    <x v="1"/>
    <d v="2025-12-02T00:00:00"/>
    <x v="1"/>
    <s v="Team D"/>
    <n v="22.33"/>
    <n v="51.11"/>
    <n v="361"/>
    <n v="42.5"/>
    <n v="6.46"/>
    <n v="98.84"/>
    <n v="6.72"/>
    <n v="123.9"/>
    <n v="89.19"/>
    <n v="94.32"/>
    <x v="0"/>
    <n v="0"/>
    <x v="0"/>
    <n v="0"/>
    <x v="0"/>
    <x v="0"/>
  </r>
  <r>
    <s v="B000750"/>
    <x v="3"/>
    <x v="2"/>
    <d v="2025-01-31T00:00:00"/>
    <x v="1"/>
    <s v="Team B"/>
    <n v="22.1"/>
    <n v="43.84"/>
    <n v="330"/>
    <n v="49.4"/>
    <n v="7.02"/>
    <n v="98.56"/>
    <n v="6.88"/>
    <n v="134.1"/>
    <n v="86.25"/>
    <n v="94.49"/>
    <x v="0"/>
    <n v="0"/>
    <x v="0"/>
    <n v="0"/>
    <x v="0"/>
    <x v="0"/>
  </r>
  <r>
    <s v="B001351"/>
    <x v="3"/>
    <x v="2"/>
    <d v="2025-12-08T00:00:00"/>
    <x v="1"/>
    <s v="Team A"/>
    <n v="22.5"/>
    <n v="37.68"/>
    <n v="310"/>
    <n v="45.5"/>
    <n v="7.14"/>
    <n v="99.37"/>
    <n v="6.87"/>
    <n v="130.9"/>
    <n v="83.6"/>
    <n v="94.49"/>
    <x v="0"/>
    <n v="0"/>
    <x v="0"/>
    <n v="0"/>
    <x v="0"/>
    <x v="0"/>
  </r>
  <r>
    <s v="B001539"/>
    <x v="3"/>
    <x v="2"/>
    <d v="2025-08-22T00:00:00"/>
    <x v="1"/>
    <s v="Team B"/>
    <n v="21.23"/>
    <n v="42.32"/>
    <n v="315"/>
    <n v="49.6"/>
    <n v="7.53"/>
    <n v="99.11"/>
    <n v="6.98"/>
    <n v="144.19999999999999"/>
    <n v="85.92"/>
    <n v="94.49"/>
    <x v="0"/>
    <n v="0"/>
    <x v="0"/>
    <n v="0"/>
    <x v="0"/>
    <x v="0"/>
  </r>
  <r>
    <s v="B001553"/>
    <x v="1"/>
    <x v="2"/>
    <d v="2025-09-11T00:00:00"/>
    <x v="1"/>
    <s v="Team D"/>
    <n v="22.69"/>
    <n v="41.91"/>
    <n v="298"/>
    <n v="45.4"/>
    <n v="8.2799999999999994"/>
    <n v="99.04"/>
    <n v="7.11"/>
    <n v="149.4"/>
    <n v="86.5"/>
    <n v="94.49"/>
    <x v="0"/>
    <n v="0"/>
    <x v="0"/>
    <n v="0"/>
    <x v="0"/>
    <x v="0"/>
  </r>
  <r>
    <s v="B002452"/>
    <x v="0"/>
    <x v="1"/>
    <d v="2025-11-07T00:00:00"/>
    <x v="1"/>
    <s v="Team A"/>
    <n v="21.47"/>
    <n v="50.67"/>
    <n v="336"/>
    <n v="40.6"/>
    <n v="6.99"/>
    <n v="99.18"/>
    <n v="6.87"/>
    <n v="131"/>
    <n v="84.38"/>
    <n v="94.34"/>
    <x v="0"/>
    <n v="0"/>
    <x v="0"/>
    <n v="0"/>
    <x v="0"/>
    <x v="0"/>
  </r>
  <r>
    <s v="B001621"/>
    <x v="2"/>
    <x v="2"/>
    <d v="2025-08-26T00:00:00"/>
    <x v="1"/>
    <s v="Team D"/>
    <n v="21.6"/>
    <n v="46.83"/>
    <n v="360"/>
    <n v="46.4"/>
    <n v="6.38"/>
    <n v="99.05"/>
    <m/>
    <n v="132.6"/>
    <n v="88.31"/>
    <n v="94.49"/>
    <x v="0"/>
    <n v="0"/>
    <x v="0"/>
    <n v="0"/>
    <x v="0"/>
    <x v="0"/>
  </r>
  <r>
    <s v="B000367"/>
    <x v="0"/>
    <x v="0"/>
    <d v="2025-01-18T00:00:00"/>
    <x v="1"/>
    <s v="Team C"/>
    <n v="22.58"/>
    <n v="41.78"/>
    <n v="345"/>
    <n v="43.7"/>
    <n v="7.22"/>
    <n v="99.96"/>
    <n v="6.57"/>
    <n v="134"/>
    <n v="87.09"/>
    <n v="94.35"/>
    <x v="0"/>
    <n v="0"/>
    <x v="0"/>
    <n v="0"/>
    <x v="0"/>
    <x v="0"/>
  </r>
  <r>
    <s v="B002121"/>
    <x v="2"/>
    <x v="1"/>
    <d v="2025-10-17T00:00:00"/>
    <x v="1"/>
    <s v="Team B"/>
    <n v="21.72"/>
    <n v="44.71"/>
    <n v="319"/>
    <n v="43.8"/>
    <n v="6.89"/>
    <n v="99.26"/>
    <n v="7"/>
    <n v="122.7"/>
    <n v="84.33"/>
    <n v="94.49"/>
    <x v="1"/>
    <n v="1"/>
    <x v="1"/>
    <n v="1"/>
    <x v="2"/>
    <x v="1"/>
  </r>
  <r>
    <s v="B002354"/>
    <x v="1"/>
    <x v="1"/>
    <d v="2025-07-22T00:00:00"/>
    <x v="1"/>
    <s v="Team A"/>
    <m/>
    <n v="39.21"/>
    <n v="317"/>
    <n v="41.3"/>
    <n v="7.22"/>
    <n v="98.65"/>
    <n v="6.8"/>
    <n v="129.6"/>
    <m/>
    <n v="94.49"/>
    <x v="0"/>
    <n v="0"/>
    <x v="0"/>
    <n v="0"/>
    <x v="0"/>
    <x v="0"/>
  </r>
  <r>
    <s v="B002620"/>
    <x v="3"/>
    <x v="2"/>
    <d v="2025-10-05T00:00:00"/>
    <x v="1"/>
    <s v="Team B"/>
    <n v="21.86"/>
    <n v="43.7"/>
    <n v="277"/>
    <n v="43.7"/>
    <n v="7.17"/>
    <n v="99.18"/>
    <n v="6.56"/>
    <n v="116.1"/>
    <n v="86.88"/>
    <n v="94.49"/>
    <x v="0"/>
    <n v="0"/>
    <x v="0"/>
    <n v="0"/>
    <x v="0"/>
    <x v="0"/>
  </r>
  <r>
    <s v="B002631"/>
    <x v="2"/>
    <x v="1"/>
    <d v="2024-09-14T00:00:00"/>
    <x v="0"/>
    <s v="Team C"/>
    <n v="22.42"/>
    <n v="47.29"/>
    <n v="299"/>
    <n v="41.7"/>
    <n v="6.55"/>
    <n v="98.52"/>
    <n v="6.95"/>
    <n v="138.9"/>
    <n v="89.91"/>
    <n v="94.49"/>
    <x v="0"/>
    <n v="0"/>
    <x v="0"/>
    <n v="0"/>
    <x v="0"/>
    <x v="0"/>
  </r>
  <r>
    <s v="B000450"/>
    <x v="0"/>
    <x v="0"/>
    <d v="2025-09-18T00:00:00"/>
    <x v="1"/>
    <s v="Team C"/>
    <n v="22.63"/>
    <n v="45.68"/>
    <n v="361"/>
    <n v="42.7"/>
    <n v="6.98"/>
    <n v="98.39"/>
    <n v="6.73"/>
    <n v="113"/>
    <n v="88.47"/>
    <n v="94.37"/>
    <x v="0"/>
    <n v="0"/>
    <x v="0"/>
    <n v="0"/>
    <x v="0"/>
    <x v="0"/>
  </r>
  <r>
    <s v="B001490"/>
    <x v="1"/>
    <x v="1"/>
    <d v="2025-11-20T00:00:00"/>
    <x v="1"/>
    <s v="Team A"/>
    <n v="22.28"/>
    <n v="43.93"/>
    <n v="301"/>
    <n v="48.4"/>
    <n v="7.15"/>
    <n v="98.52"/>
    <n v="6.95"/>
    <n v="149.19999999999999"/>
    <n v="85.43"/>
    <n v="94.48"/>
    <x v="0"/>
    <n v="0"/>
    <x v="0"/>
    <n v="0"/>
    <x v="0"/>
    <x v="0"/>
  </r>
  <r>
    <s v="B001636"/>
    <x v="1"/>
    <x v="2"/>
    <d v="2025-09-28T00:00:00"/>
    <x v="1"/>
    <s v="Team A"/>
    <n v="20.74"/>
    <n v="46.8"/>
    <n v="285"/>
    <n v="46.4"/>
    <n v="8.3699999999999992"/>
    <n v="98.97"/>
    <n v="7.21"/>
    <n v="143.30000000000001"/>
    <n v="86.96"/>
    <n v="94.48"/>
    <x v="0"/>
    <n v="0"/>
    <x v="0"/>
    <n v="0"/>
    <x v="0"/>
    <x v="0"/>
  </r>
  <r>
    <s v="B001835"/>
    <x v="2"/>
    <x v="2"/>
    <d v="2025-11-08T00:00:00"/>
    <x v="1"/>
    <s v="Team A"/>
    <n v="20.9"/>
    <n v="46.25"/>
    <n v="306"/>
    <n v="44.8"/>
    <n v="7.84"/>
    <n v="99.02"/>
    <n v="6.7"/>
    <n v="116.3"/>
    <n v="88.83"/>
    <n v="94.48"/>
    <x v="0"/>
    <n v="0"/>
    <x v="0"/>
    <n v="0"/>
    <x v="0"/>
    <x v="0"/>
  </r>
  <r>
    <s v="B001432"/>
    <x v="0"/>
    <x v="0"/>
    <d v="2024-02-15T00:00:00"/>
    <x v="0"/>
    <s v="Team D"/>
    <n v="22.51"/>
    <n v="50.36"/>
    <n v="332"/>
    <n v="39.4"/>
    <n v="7"/>
    <n v="98.98"/>
    <n v="6.93"/>
    <n v="117.4"/>
    <n v="84.91"/>
    <n v="94.37"/>
    <x v="0"/>
    <n v="0"/>
    <x v="0"/>
    <n v="0"/>
    <x v="0"/>
    <x v="0"/>
  </r>
  <r>
    <s v="B002321"/>
    <x v="2"/>
    <x v="2"/>
    <d v="2024-08-20T00:00:00"/>
    <x v="0"/>
    <s v="Team D"/>
    <n v="22.66"/>
    <n v="49.32"/>
    <n v="318"/>
    <n v="42"/>
    <n v="7.28"/>
    <n v="98.82"/>
    <n v="6.91"/>
    <n v="116.2"/>
    <n v="90.85"/>
    <n v="94.48"/>
    <x v="0"/>
    <n v="0"/>
    <x v="0"/>
    <n v="0"/>
    <x v="0"/>
    <x v="0"/>
  </r>
  <r>
    <s v="B002761"/>
    <x v="0"/>
    <x v="2"/>
    <d v="2024-04-16T00:00:00"/>
    <x v="0"/>
    <s v="Team C"/>
    <n v="23.59"/>
    <n v="41.09"/>
    <n v="355"/>
    <n v="33.799999999999997"/>
    <n v="6.31"/>
    <n v="99"/>
    <n v="6.73"/>
    <n v="103.7"/>
    <n v="89.64"/>
    <n v="94.37"/>
    <x v="0"/>
    <n v="0"/>
    <x v="0"/>
    <n v="0"/>
    <x v="0"/>
    <x v="0"/>
  </r>
  <r>
    <s v="B000436"/>
    <x v="2"/>
    <x v="1"/>
    <d v="2025-08-30T00:00:00"/>
    <x v="1"/>
    <s v="Team C"/>
    <n v="21.42"/>
    <n v="31.75"/>
    <n v="326"/>
    <n v="45.5"/>
    <n v="7.12"/>
    <n v="99.08"/>
    <n v="6.64"/>
    <n v="128.30000000000001"/>
    <n v="86.56"/>
    <n v="94.47"/>
    <x v="0"/>
    <n v="0"/>
    <x v="0"/>
    <n v="0"/>
    <x v="0"/>
    <x v="0"/>
  </r>
  <r>
    <s v="B000942"/>
    <x v="3"/>
    <x v="2"/>
    <d v="2025-04-10T00:00:00"/>
    <x v="1"/>
    <s v="Team B"/>
    <n v="21.87"/>
    <n v="36.57"/>
    <n v="318"/>
    <n v="50.9"/>
    <n v="8.2100000000000009"/>
    <n v="99.16"/>
    <n v="6.79"/>
    <n v="126.9"/>
    <n v="85.01"/>
    <n v="94.47"/>
    <x v="0"/>
    <n v="0"/>
    <x v="1"/>
    <n v="1"/>
    <x v="4"/>
    <x v="1"/>
  </r>
  <r>
    <s v="B001005"/>
    <x v="0"/>
    <x v="1"/>
    <d v="2025-11-25T00:00:00"/>
    <x v="1"/>
    <s v="Team B"/>
    <n v="22.44"/>
    <n v="45.18"/>
    <n v="344"/>
    <n v="42.7"/>
    <n v="5.47"/>
    <n v="99.11"/>
    <n v="6.8"/>
    <n v="117.2"/>
    <n v="86.98"/>
    <n v="94.38"/>
    <x v="0"/>
    <n v="0"/>
    <x v="0"/>
    <n v="0"/>
    <x v="0"/>
    <x v="0"/>
  </r>
  <r>
    <s v="B001252"/>
    <x v="2"/>
    <x v="2"/>
    <d v="2024-09-17T00:00:00"/>
    <x v="0"/>
    <s v="Team D"/>
    <n v="23.15"/>
    <n v="48.44"/>
    <n v="330"/>
    <n v="48.8"/>
    <n v="7.29"/>
    <n v="99.27"/>
    <n v="6.75"/>
    <n v="123.3"/>
    <n v="88.52"/>
    <n v="94.47"/>
    <x v="0"/>
    <n v="0"/>
    <x v="0"/>
    <n v="0"/>
    <x v="0"/>
    <x v="0"/>
  </r>
  <r>
    <s v="B001315"/>
    <x v="2"/>
    <x v="2"/>
    <d v="2025-04-07T00:00:00"/>
    <x v="1"/>
    <s v="Team D"/>
    <n v="22.22"/>
    <n v="44.74"/>
    <n v="321"/>
    <n v="47.2"/>
    <n v="8.14"/>
    <n v="98.81"/>
    <n v="6.94"/>
    <n v="129.69999999999999"/>
    <n v="89.93"/>
    <n v="94.47"/>
    <x v="0"/>
    <n v="0"/>
    <x v="0"/>
    <n v="0"/>
    <x v="0"/>
    <x v="0"/>
  </r>
  <r>
    <s v="B002178"/>
    <x v="3"/>
    <x v="2"/>
    <d v="2024-12-21T00:00:00"/>
    <x v="0"/>
    <s v="Team A"/>
    <n v="21.04"/>
    <n v="41.15"/>
    <n v="290"/>
    <n v="46"/>
    <n v="6.74"/>
    <n v="98.7"/>
    <n v="6.72"/>
    <n v="128.19999999999999"/>
    <n v="86.98"/>
    <n v="94.47"/>
    <x v="0"/>
    <n v="0"/>
    <x v="0"/>
    <n v="0"/>
    <x v="0"/>
    <x v="0"/>
  </r>
  <r>
    <s v="B001772"/>
    <x v="0"/>
    <x v="1"/>
    <d v="2024-10-09T00:00:00"/>
    <x v="0"/>
    <s v="Team D"/>
    <n v="23.26"/>
    <n v="44.03"/>
    <n v="295"/>
    <n v="36.700000000000003"/>
    <n v="6.84"/>
    <n v="99.01"/>
    <n v="6.67"/>
    <n v="109.6"/>
    <n v="87.05"/>
    <n v="94.38"/>
    <x v="0"/>
    <n v="0"/>
    <x v="0"/>
    <n v="0"/>
    <x v="0"/>
    <x v="0"/>
  </r>
  <r>
    <s v="B002817"/>
    <x v="1"/>
    <x v="2"/>
    <d v="2025-09-27T00:00:00"/>
    <x v="1"/>
    <s v="Team D"/>
    <n v="21.12"/>
    <n v="41.23"/>
    <n v="293"/>
    <n v="44.2"/>
    <n v="8.23"/>
    <n v="99"/>
    <n v="6.92"/>
    <n v="131.4"/>
    <n v="86.18"/>
    <n v="94.47"/>
    <x v="0"/>
    <n v="0"/>
    <x v="0"/>
    <n v="0"/>
    <x v="0"/>
    <x v="0"/>
  </r>
  <r>
    <s v="B002999"/>
    <x v="3"/>
    <x v="0"/>
    <d v="2025-07-31T00:00:00"/>
    <x v="1"/>
    <s v="Team B"/>
    <n v="22.19"/>
    <n v="51.99"/>
    <n v="311"/>
    <n v="43"/>
    <n v="8.7100000000000009"/>
    <n v="98.6"/>
    <n v="7.15"/>
    <n v="135.9"/>
    <n v="85.53"/>
    <n v="94.47"/>
    <x v="0"/>
    <n v="0"/>
    <x v="0"/>
    <n v="0"/>
    <x v="0"/>
    <x v="0"/>
  </r>
  <r>
    <s v="B000282"/>
    <x v="2"/>
    <x v="2"/>
    <d v="2024-01-23T00:00:00"/>
    <x v="0"/>
    <s v="Team A"/>
    <n v="20.010000000000002"/>
    <n v="31.23"/>
    <n v="296"/>
    <n v="42.8"/>
    <n v="7.41"/>
    <n v="99.07"/>
    <n v="6.51"/>
    <n v="132.4"/>
    <n v="88.79"/>
    <n v="94.46"/>
    <x v="0"/>
    <n v="0"/>
    <x v="0"/>
    <n v="0"/>
    <x v="0"/>
    <x v="0"/>
  </r>
  <r>
    <s v="B000898"/>
    <x v="2"/>
    <x v="1"/>
    <d v="2024-07-28T00:00:00"/>
    <x v="0"/>
    <s v="Team C"/>
    <n v="20.47"/>
    <n v="41.01"/>
    <n v="343"/>
    <n v="44.8"/>
    <n v="7.54"/>
    <n v="98.83"/>
    <n v="6.85"/>
    <n v="128.4"/>
    <n v="87.52"/>
    <n v="94.46"/>
    <x v="0"/>
    <n v="0"/>
    <x v="0"/>
    <n v="0"/>
    <x v="0"/>
    <x v="0"/>
  </r>
  <r>
    <s v="B000916"/>
    <x v="3"/>
    <x v="2"/>
    <d v="2024-07-06T00:00:00"/>
    <x v="0"/>
    <s v="Team C"/>
    <n v="22"/>
    <n v="52.12"/>
    <n v="327"/>
    <n v="45.9"/>
    <n v="7.67"/>
    <n v="99.34"/>
    <n v="7.01"/>
    <n v="133.19999999999999"/>
    <m/>
    <n v="94.46"/>
    <x v="0"/>
    <n v="0"/>
    <x v="0"/>
    <n v="0"/>
    <x v="0"/>
    <x v="0"/>
  </r>
  <r>
    <s v="B001301"/>
    <x v="2"/>
    <x v="1"/>
    <d v="2025-03-14T00:00:00"/>
    <x v="1"/>
    <s v="Team C"/>
    <n v="21.04"/>
    <n v="44.63"/>
    <n v="338"/>
    <n v="41.7"/>
    <n v="7.13"/>
    <n v="98.86"/>
    <n v="6.57"/>
    <n v="116.8"/>
    <n v="89.32"/>
    <n v="94.46"/>
    <x v="0"/>
    <n v="0"/>
    <x v="0"/>
    <n v="0"/>
    <x v="0"/>
    <x v="0"/>
  </r>
  <r>
    <s v="B000275"/>
    <x v="0"/>
    <x v="0"/>
    <d v="2025-07-28T00:00:00"/>
    <x v="1"/>
    <s v="Team C"/>
    <n v="22"/>
    <n v="38.32"/>
    <n v="354"/>
    <n v="40.700000000000003"/>
    <n v="7.06"/>
    <n v="99"/>
    <n v="6.66"/>
    <n v="126.2"/>
    <n v="90.22"/>
    <n v="94.39"/>
    <x v="0"/>
    <n v="0"/>
    <x v="0"/>
    <n v="0"/>
    <x v="0"/>
    <x v="0"/>
  </r>
  <r>
    <s v="B002203"/>
    <x v="3"/>
    <x v="2"/>
    <d v="2025-07-10T00:00:00"/>
    <x v="1"/>
    <s v="Team D"/>
    <n v="20.65"/>
    <n v="42.07"/>
    <n v="332"/>
    <n v="46.9"/>
    <n v="6.82"/>
    <n v="99.5"/>
    <n v="6.77"/>
    <n v="119.7"/>
    <n v="86.77"/>
    <n v="94.46"/>
    <x v="0"/>
    <n v="0"/>
    <x v="0"/>
    <n v="0"/>
    <x v="0"/>
    <x v="0"/>
  </r>
  <r>
    <s v="B002229"/>
    <x v="2"/>
    <x v="2"/>
    <d v="2025-03-29T00:00:00"/>
    <x v="1"/>
    <s v="Team D"/>
    <n v="22.85"/>
    <n v="39.64"/>
    <n v="328"/>
    <n v="46.4"/>
    <n v="8.65"/>
    <n v="99.32"/>
    <n v="6.7"/>
    <n v="125.1"/>
    <n v="87.1"/>
    <n v="94.46"/>
    <x v="0"/>
    <n v="0"/>
    <x v="1"/>
    <n v="1"/>
    <x v="4"/>
    <x v="1"/>
  </r>
  <r>
    <s v="B002370"/>
    <x v="1"/>
    <x v="2"/>
    <d v="2024-06-28T00:00:00"/>
    <x v="0"/>
    <s v="Team A"/>
    <n v="22.2"/>
    <n v="40.11"/>
    <n v="321"/>
    <n v="43.5"/>
    <n v="7.35"/>
    <m/>
    <n v="7"/>
    <n v="131"/>
    <n v="86.53"/>
    <n v="94.46"/>
    <x v="0"/>
    <n v="0"/>
    <x v="0"/>
    <n v="0"/>
    <x v="0"/>
    <x v="0"/>
  </r>
  <r>
    <s v="B000598"/>
    <x v="0"/>
    <x v="0"/>
    <d v="2024-10-04T00:00:00"/>
    <x v="0"/>
    <s v="Team B"/>
    <n v="21.98"/>
    <n v="44.99"/>
    <n v="365"/>
    <n v="36.299999999999997"/>
    <n v="7.87"/>
    <n v="98.83"/>
    <m/>
    <n v="111.5"/>
    <n v="95.62"/>
    <n v="94.39"/>
    <x v="0"/>
    <n v="0"/>
    <x v="0"/>
    <n v="0"/>
    <x v="0"/>
    <x v="0"/>
  </r>
  <r>
    <s v="B001009"/>
    <x v="0"/>
    <x v="2"/>
    <d v="2025-08-08T00:00:00"/>
    <x v="1"/>
    <s v="Team D"/>
    <n v="22.94"/>
    <n v="35.270000000000003"/>
    <n v="349"/>
    <n v="39.6"/>
    <n v="6.43"/>
    <n v="99.08"/>
    <n v="6.35"/>
    <n v="133"/>
    <n v="92.42"/>
    <n v="94.39"/>
    <x v="0"/>
    <n v="0"/>
    <x v="0"/>
    <n v="0"/>
    <x v="0"/>
    <x v="0"/>
  </r>
  <r>
    <s v="B002093"/>
    <x v="0"/>
    <x v="1"/>
    <d v="2025-09-20T00:00:00"/>
    <x v="1"/>
    <s v="Team A"/>
    <n v="23.04"/>
    <n v="41.49"/>
    <n v="332"/>
    <n v="34.6"/>
    <n v="6"/>
    <n v="98.71"/>
    <n v="6.78"/>
    <n v="107"/>
    <n v="90.41"/>
    <n v="94.39"/>
    <x v="0"/>
    <n v="0"/>
    <x v="0"/>
    <n v="0"/>
    <x v="0"/>
    <x v="0"/>
  </r>
  <r>
    <s v="B000871"/>
    <x v="0"/>
    <x v="1"/>
    <d v="2024-02-07T00:00:00"/>
    <x v="0"/>
    <s v="Team C"/>
    <n v="22.47"/>
    <n v="50.49"/>
    <n v="356"/>
    <n v="44.6"/>
    <n v="8.1999999999999993"/>
    <n v="98.76"/>
    <n v="6.89"/>
    <n v="113.2"/>
    <n v="91.17"/>
    <n v="94.41"/>
    <x v="0"/>
    <n v="0"/>
    <x v="0"/>
    <n v="0"/>
    <x v="0"/>
    <x v="0"/>
  </r>
  <r>
    <s v="B001524"/>
    <x v="0"/>
    <x v="0"/>
    <d v="2024-03-02T00:00:00"/>
    <x v="0"/>
    <s v="Team C"/>
    <n v="23.35"/>
    <n v="42.62"/>
    <n v="345"/>
    <n v="41.7"/>
    <n v="7.42"/>
    <n v="99.41"/>
    <n v="6.71"/>
    <n v="120"/>
    <n v="90.95"/>
    <n v="94.41"/>
    <x v="0"/>
    <n v="0"/>
    <x v="0"/>
    <n v="0"/>
    <x v="0"/>
    <x v="0"/>
  </r>
  <r>
    <s v="B000841"/>
    <x v="2"/>
    <x v="0"/>
    <d v="2025-02-22T00:00:00"/>
    <x v="1"/>
    <s v="Team A"/>
    <n v="22.55"/>
    <n v="45"/>
    <n v="346"/>
    <n v="40.299999999999997"/>
    <n v="7.82"/>
    <n v="99.46"/>
    <n v="6.74"/>
    <n v="134.6"/>
    <n v="92.3"/>
    <n v="94.45"/>
    <x v="0"/>
    <n v="0"/>
    <x v="0"/>
    <n v="0"/>
    <x v="0"/>
    <x v="0"/>
  </r>
  <r>
    <s v="B001367"/>
    <x v="2"/>
    <x v="1"/>
    <d v="2024-06-12T00:00:00"/>
    <x v="0"/>
    <s v="Team A"/>
    <n v="22.95"/>
    <n v="47.5"/>
    <n v="295"/>
    <n v="41.4"/>
    <n v="6.66"/>
    <n v="99.35"/>
    <n v="6.83"/>
    <n v="118.5"/>
    <n v="84.54"/>
    <n v="94.45"/>
    <x v="0"/>
    <n v="0"/>
    <x v="0"/>
    <n v="0"/>
    <x v="0"/>
    <x v="0"/>
  </r>
  <r>
    <s v="B001444"/>
    <x v="2"/>
    <x v="0"/>
    <d v="2025-07-26T00:00:00"/>
    <x v="1"/>
    <s v="Team B"/>
    <n v="22.76"/>
    <n v="44.9"/>
    <n v="314"/>
    <n v="46.2"/>
    <n v="8.4600000000000009"/>
    <n v="98.86"/>
    <n v="7.04"/>
    <n v="133.4"/>
    <n v="89.35"/>
    <n v="94.45"/>
    <x v="0"/>
    <n v="0"/>
    <x v="0"/>
    <n v="0"/>
    <x v="0"/>
    <x v="0"/>
  </r>
  <r>
    <s v="B002411"/>
    <x v="0"/>
    <x v="2"/>
    <d v="2024-04-11T00:00:00"/>
    <x v="0"/>
    <s v="Team D"/>
    <n v="22.18"/>
    <n v="39.11"/>
    <n v="331"/>
    <n v="44.9"/>
    <n v="6.5"/>
    <n v="99.44"/>
    <n v="6.76"/>
    <n v="118.4"/>
    <n v="87.08"/>
    <n v="94.42"/>
    <x v="0"/>
    <n v="0"/>
    <x v="0"/>
    <n v="0"/>
    <x v="0"/>
    <x v="0"/>
  </r>
  <r>
    <s v="B000900"/>
    <x v="1"/>
    <x v="2"/>
    <d v="2025-10-23T00:00:00"/>
    <x v="1"/>
    <s v="Team D"/>
    <n v="22.39"/>
    <n v="35.9"/>
    <n v="321"/>
    <n v="52.4"/>
    <n v="7.65"/>
    <n v="99.24"/>
    <n v="6.88"/>
    <n v="132.6"/>
    <n v="86.14"/>
    <n v="94.44"/>
    <x v="0"/>
    <n v="0"/>
    <x v="0"/>
    <n v="0"/>
    <x v="0"/>
    <x v="0"/>
  </r>
  <r>
    <s v="B001187"/>
    <x v="1"/>
    <x v="2"/>
    <d v="2025-09-30T00:00:00"/>
    <x v="1"/>
    <s v="Team B"/>
    <n v="21.4"/>
    <n v="41.85"/>
    <n v="291"/>
    <n v="48.3"/>
    <n v="7.24"/>
    <n v="98.89"/>
    <n v="6.87"/>
    <n v="128.1"/>
    <n v="84.05"/>
    <n v="94.44"/>
    <x v="0"/>
    <n v="0"/>
    <x v="0"/>
    <n v="0"/>
    <x v="0"/>
    <x v="0"/>
  </r>
  <r>
    <s v="B001983"/>
    <x v="3"/>
    <x v="2"/>
    <d v="2025-01-29T00:00:00"/>
    <x v="1"/>
    <s v="Team A"/>
    <n v="22.92"/>
    <n v="53.58"/>
    <n v="339"/>
    <n v="54.5"/>
    <n v="7.66"/>
    <n v="99.01"/>
    <n v="7.06"/>
    <n v="138"/>
    <n v="88.17"/>
    <n v="94.44"/>
    <x v="0"/>
    <n v="0"/>
    <x v="0"/>
    <n v="0"/>
    <x v="0"/>
    <x v="0"/>
  </r>
  <r>
    <s v="B002433"/>
    <x v="0"/>
    <x v="1"/>
    <d v="2024-09-27T00:00:00"/>
    <x v="0"/>
    <s v="Team D"/>
    <n v="21.53"/>
    <n v="30.44"/>
    <n v="359"/>
    <n v="39.200000000000003"/>
    <n v="6.65"/>
    <n v="99.43"/>
    <n v="6.45"/>
    <n v="130.6"/>
    <n v="90.72"/>
    <n v="94.42"/>
    <x v="0"/>
    <n v="0"/>
    <x v="0"/>
    <n v="0"/>
    <x v="0"/>
    <x v="0"/>
  </r>
  <r>
    <s v="B002304"/>
    <x v="1"/>
    <x v="2"/>
    <d v="2025-11-24T00:00:00"/>
    <x v="1"/>
    <s v="Team C"/>
    <n v="20.32"/>
    <n v="40.020000000000003"/>
    <n v="298"/>
    <n v="45.6"/>
    <n v="8.57"/>
    <n v="99.28"/>
    <n v="6.97"/>
    <n v="146.69999999999999"/>
    <n v="88.08"/>
    <n v="94.44"/>
    <x v="0"/>
    <n v="0"/>
    <x v="0"/>
    <n v="0"/>
    <x v="0"/>
    <x v="0"/>
  </r>
  <r>
    <s v="B002678"/>
    <x v="3"/>
    <x v="1"/>
    <d v="2024-05-07T00:00:00"/>
    <x v="0"/>
    <s v="Team A"/>
    <n v="20.27"/>
    <n v="52.59"/>
    <n v="314"/>
    <n v="47.3"/>
    <n v="7.72"/>
    <n v="98.53"/>
    <n v="7.12"/>
    <n v="143.4"/>
    <n v="86.72"/>
    <n v="94.44"/>
    <x v="0"/>
    <n v="0"/>
    <x v="0"/>
    <n v="0"/>
    <x v="0"/>
    <x v="0"/>
  </r>
  <r>
    <s v="B002942"/>
    <x v="2"/>
    <x v="1"/>
    <d v="2025-09-25T00:00:00"/>
    <x v="1"/>
    <s v="Team A"/>
    <n v="21.82"/>
    <n v="43.9"/>
    <n v="339"/>
    <n v="44.3"/>
    <n v="6.59"/>
    <n v="99.18"/>
    <n v="6.85"/>
    <n v="122.7"/>
    <n v="89.48"/>
    <n v="94.44"/>
    <x v="0"/>
    <n v="0"/>
    <x v="0"/>
    <n v="0"/>
    <x v="0"/>
    <x v="0"/>
  </r>
  <r>
    <s v="B001771"/>
    <x v="0"/>
    <x v="1"/>
    <d v="2024-09-05T00:00:00"/>
    <x v="0"/>
    <s v="Team C"/>
    <n v="22.07"/>
    <n v="40.130000000000003"/>
    <n v="392"/>
    <n v="33.4"/>
    <n v="6.58"/>
    <n v="99.07"/>
    <n v="6.69"/>
    <n v="105.4"/>
    <n v="89.7"/>
    <n v="94.43"/>
    <x v="0"/>
    <n v="0"/>
    <x v="0"/>
    <n v="0"/>
    <x v="0"/>
    <x v="0"/>
  </r>
  <r>
    <s v="B002221"/>
    <x v="1"/>
    <x v="2"/>
    <d v="2024-07-02T00:00:00"/>
    <x v="0"/>
    <s v="Team D"/>
    <n v="21.81"/>
    <n v="44.51"/>
    <n v="295"/>
    <n v="52.1"/>
    <n v="7.96"/>
    <n v="98.75"/>
    <n v="7.04"/>
    <n v="143.6"/>
    <n v="85.94"/>
    <n v="94.43"/>
    <x v="0"/>
    <n v="0"/>
    <x v="0"/>
    <n v="0"/>
    <x v="0"/>
    <x v="0"/>
  </r>
  <r>
    <s v="B002327"/>
    <x v="2"/>
    <x v="1"/>
    <d v="2024-09-07T00:00:00"/>
    <x v="0"/>
    <s v="Team B"/>
    <n v="22.39"/>
    <n v="39.25"/>
    <n v="326"/>
    <n v="39.299999999999997"/>
    <n v="6.23"/>
    <n v="99.06"/>
    <n v="6.85"/>
    <n v="142.1"/>
    <n v="86.7"/>
    <n v="94.43"/>
    <x v="0"/>
    <n v="0"/>
    <x v="0"/>
    <n v="0"/>
    <x v="0"/>
    <x v="0"/>
  </r>
  <r>
    <s v="B002435"/>
    <x v="0"/>
    <x v="0"/>
    <d v="2025-03-02T00:00:00"/>
    <x v="1"/>
    <s v="Team D"/>
    <n v="24.13"/>
    <n v="32.79"/>
    <n v="364"/>
    <n v="38.200000000000003"/>
    <n v="7.13"/>
    <n v="99.37"/>
    <n v="6.78"/>
    <n v="138"/>
    <n v="87.41"/>
    <n v="94.43"/>
    <x v="0"/>
    <n v="0"/>
    <x v="1"/>
    <n v="1"/>
    <x v="1"/>
    <x v="2"/>
  </r>
  <r>
    <s v="B002645"/>
    <x v="1"/>
    <x v="1"/>
    <d v="2025-07-08T00:00:00"/>
    <x v="1"/>
    <s v="Team B"/>
    <n v="21.47"/>
    <n v="39.32"/>
    <n v="287"/>
    <n v="45.2"/>
    <n v="7.61"/>
    <n v="99.03"/>
    <n v="6.84"/>
    <n v="140.9"/>
    <n v="84.57"/>
    <n v="94.43"/>
    <x v="0"/>
    <n v="0"/>
    <x v="0"/>
    <n v="0"/>
    <x v="0"/>
    <x v="0"/>
  </r>
  <r>
    <s v="B002939"/>
    <x v="2"/>
    <x v="1"/>
    <d v="2025-07-16T00:00:00"/>
    <x v="1"/>
    <s v="Team B"/>
    <n v="20.98"/>
    <n v="41.49"/>
    <n v="325"/>
    <n v="44.6"/>
    <n v="6.62"/>
    <n v="98.96"/>
    <n v="6.63"/>
    <n v="122.5"/>
    <n v="88.7"/>
    <n v="94.43"/>
    <x v="0"/>
    <n v="0"/>
    <x v="0"/>
    <n v="0"/>
    <x v="0"/>
    <x v="0"/>
  </r>
  <r>
    <s v="B001073"/>
    <x v="1"/>
    <x v="1"/>
    <d v="2025-07-21T00:00:00"/>
    <x v="1"/>
    <s v="Team B"/>
    <n v="21.56"/>
    <n v="29.36"/>
    <n v="322"/>
    <n v="46.9"/>
    <n v="7.93"/>
    <n v="99.77"/>
    <n v="6.95"/>
    <n v="151"/>
    <n v="84.1"/>
    <n v="94.42"/>
    <x v="0"/>
    <n v="0"/>
    <x v="0"/>
    <n v="0"/>
    <x v="0"/>
    <x v="0"/>
  </r>
  <r>
    <s v="B001664"/>
    <x v="2"/>
    <x v="2"/>
    <d v="2025-04-12T00:00:00"/>
    <x v="1"/>
    <s v="Team C"/>
    <n v="21.83"/>
    <n v="41.37"/>
    <n v="316"/>
    <n v="45.3"/>
    <n v="6.67"/>
    <n v="98.93"/>
    <m/>
    <n v="123.6"/>
    <n v="87.33"/>
    <n v="94.42"/>
    <x v="0"/>
    <n v="0"/>
    <x v="0"/>
    <n v="0"/>
    <x v="0"/>
    <x v="0"/>
  </r>
  <r>
    <s v="B002089"/>
    <x v="0"/>
    <x v="0"/>
    <d v="2025-09-10T00:00:00"/>
    <x v="1"/>
    <s v="Team A"/>
    <n v="22.82"/>
    <n v="46.15"/>
    <n v="359"/>
    <n v="36.5"/>
    <n v="7.19"/>
    <n v="99.13"/>
    <n v="6.89"/>
    <n v="123.3"/>
    <n v="87.43"/>
    <n v="94.44"/>
    <x v="0"/>
    <n v="0"/>
    <x v="0"/>
    <n v="0"/>
    <x v="0"/>
    <x v="0"/>
  </r>
  <r>
    <s v="B000247"/>
    <x v="0"/>
    <x v="1"/>
    <d v="2025-05-10T00:00:00"/>
    <x v="1"/>
    <s v="Team A"/>
    <n v="21.42"/>
    <n v="41.98"/>
    <n v="353"/>
    <n v="36.4"/>
    <n v="6.8"/>
    <n v="98.66"/>
    <n v="6.38"/>
    <n v="96.4"/>
    <n v="87.51"/>
    <n v="94.45"/>
    <x v="0"/>
    <n v="0"/>
    <x v="0"/>
    <n v="0"/>
    <x v="0"/>
    <x v="0"/>
  </r>
  <r>
    <s v="B002921"/>
    <x v="3"/>
    <x v="1"/>
    <d v="2024-10-28T00:00:00"/>
    <x v="0"/>
    <s v="Team C"/>
    <n v="21.74"/>
    <n v="44.77"/>
    <n v="344"/>
    <n v="46.5"/>
    <n v="7.26"/>
    <n v="99.26"/>
    <n v="7.12"/>
    <n v="125.8"/>
    <n v="87.86"/>
    <n v="94.42"/>
    <x v="0"/>
    <n v="0"/>
    <x v="0"/>
    <n v="0"/>
    <x v="0"/>
    <x v="0"/>
  </r>
  <r>
    <s v="B000264"/>
    <x v="2"/>
    <x v="1"/>
    <d v="2025-05-28T00:00:00"/>
    <x v="1"/>
    <s v="Team C"/>
    <n v="22.35"/>
    <n v="50.23"/>
    <n v="324"/>
    <n v="40"/>
    <n v="6.85"/>
    <n v="98.86"/>
    <n v="6.83"/>
    <n v="118.8"/>
    <n v="89.35"/>
    <n v="94.41"/>
    <x v="0"/>
    <n v="0"/>
    <x v="0"/>
    <n v="0"/>
    <x v="0"/>
    <x v="0"/>
  </r>
  <r>
    <s v="B000733"/>
    <x v="2"/>
    <x v="1"/>
    <d v="2024-08-14T00:00:00"/>
    <x v="0"/>
    <s v="Team C"/>
    <n v="22.35"/>
    <n v="36.44"/>
    <n v="309"/>
    <n v="38.799999999999997"/>
    <n v="6.74"/>
    <n v="99.05"/>
    <n v="6.64"/>
    <n v="128.6"/>
    <n v="86.75"/>
    <n v="94.41"/>
    <x v="0"/>
    <n v="0"/>
    <x v="0"/>
    <n v="0"/>
    <x v="0"/>
    <x v="0"/>
  </r>
  <r>
    <s v="B000796"/>
    <x v="1"/>
    <x v="1"/>
    <d v="2024-02-24T00:00:00"/>
    <x v="0"/>
    <s v="Team A"/>
    <n v="21.58"/>
    <n v="51.8"/>
    <n v="290"/>
    <n v="51"/>
    <n v="7.61"/>
    <n v="98.64"/>
    <m/>
    <n v="138.6"/>
    <n v="86.24"/>
    <n v="94.41"/>
    <x v="0"/>
    <n v="0"/>
    <x v="1"/>
    <n v="1"/>
    <x v="5"/>
    <x v="1"/>
  </r>
  <r>
    <s v="B000478"/>
    <x v="0"/>
    <x v="0"/>
    <d v="2024-03-08T00:00:00"/>
    <x v="0"/>
    <s v="Team D"/>
    <n v="22.46"/>
    <m/>
    <n v="348"/>
    <n v="42.6"/>
    <n v="7.43"/>
    <n v="99.26"/>
    <n v="6.73"/>
    <n v="125.3"/>
    <n v="87.74"/>
    <n v="94.45"/>
    <x v="0"/>
    <n v="0"/>
    <x v="0"/>
    <n v="0"/>
    <x v="0"/>
    <x v="0"/>
  </r>
  <r>
    <s v="B001091"/>
    <x v="2"/>
    <x v="2"/>
    <d v="2025-07-21T00:00:00"/>
    <x v="1"/>
    <s v="Team A"/>
    <n v="23.54"/>
    <n v="40.479999999999997"/>
    <n v="370"/>
    <n v="39.200000000000003"/>
    <n v="7.22"/>
    <n v="99.09"/>
    <n v="6.68"/>
    <n v="128.1"/>
    <n v="90.48"/>
    <n v="94.41"/>
    <x v="0"/>
    <n v="0"/>
    <x v="0"/>
    <n v="0"/>
    <x v="0"/>
    <x v="0"/>
  </r>
  <r>
    <s v="B001183"/>
    <x v="2"/>
    <x v="0"/>
    <d v="2025-06-24T00:00:00"/>
    <x v="1"/>
    <s v="Team C"/>
    <n v="21.87"/>
    <n v="41.82"/>
    <n v="325"/>
    <n v="38.700000000000003"/>
    <n v="6.34"/>
    <n v="98.99"/>
    <n v="6.83"/>
    <n v="120.3"/>
    <n v="87.79"/>
    <n v="94.41"/>
    <x v="0"/>
    <n v="0"/>
    <x v="1"/>
    <n v="1"/>
    <x v="4"/>
    <x v="1"/>
  </r>
  <r>
    <s v="B000649"/>
    <x v="0"/>
    <x v="2"/>
    <d v="2025-02-20T00:00:00"/>
    <x v="1"/>
    <s v="Team C"/>
    <n v="23.24"/>
    <n v="40.159999999999997"/>
    <n v="336"/>
    <n v="40.200000000000003"/>
    <n v="7.21"/>
    <n v="98.91"/>
    <n v="6.58"/>
    <n v="131.69999999999999"/>
    <n v="87.77"/>
    <n v="94.45"/>
    <x v="0"/>
    <n v="0"/>
    <x v="0"/>
    <n v="0"/>
    <x v="0"/>
    <x v="0"/>
  </r>
  <r>
    <s v="B001971"/>
    <x v="1"/>
    <x v="1"/>
    <d v="2025-05-22T00:00:00"/>
    <x v="1"/>
    <s v="Team D"/>
    <n v="21.92"/>
    <n v="41.3"/>
    <n v="292"/>
    <n v="46.6"/>
    <n v="7.36"/>
    <n v="98.97"/>
    <n v="6.86"/>
    <n v="138.1"/>
    <n v="82.57"/>
    <n v="94.41"/>
    <x v="0"/>
    <n v="0"/>
    <x v="0"/>
    <n v="0"/>
    <x v="0"/>
    <x v="0"/>
  </r>
  <r>
    <s v="B000041"/>
    <x v="1"/>
    <x v="1"/>
    <d v="2025-10-08T00:00:00"/>
    <x v="1"/>
    <s v="Team B"/>
    <n v="20.239999999999998"/>
    <n v="42.37"/>
    <n v="320"/>
    <n v="47.8"/>
    <n v="7.4"/>
    <n v="99.07"/>
    <n v="7.05"/>
    <n v="139.4"/>
    <n v="82.53"/>
    <n v="94.4"/>
    <x v="0"/>
    <n v="0"/>
    <x v="0"/>
    <n v="0"/>
    <x v="0"/>
    <x v="0"/>
  </r>
  <r>
    <s v="B001925"/>
    <x v="2"/>
    <x v="1"/>
    <d v="2025-02-08T00:00:00"/>
    <x v="1"/>
    <s v="Team D"/>
    <n v="22.44"/>
    <n v="38.19"/>
    <n v="349"/>
    <n v="48.1"/>
    <n v="7.41"/>
    <n v="99.02"/>
    <n v="6.72"/>
    <n v="129.1"/>
    <n v="86.36"/>
    <n v="94.4"/>
    <x v="0"/>
    <n v="0"/>
    <x v="0"/>
    <n v="0"/>
    <x v="0"/>
    <x v="0"/>
  </r>
  <r>
    <s v="B002584"/>
    <x v="2"/>
    <x v="0"/>
    <d v="2025-09-17T00:00:00"/>
    <x v="1"/>
    <s v="Team B"/>
    <n v="22.81"/>
    <n v="37.880000000000003"/>
    <n v="349"/>
    <n v="35.6"/>
    <n v="7.16"/>
    <n v="98.9"/>
    <n v="6.52"/>
    <n v="133.80000000000001"/>
    <n v="83.85"/>
    <n v="94.4"/>
    <x v="0"/>
    <n v="0"/>
    <x v="0"/>
    <n v="0"/>
    <x v="0"/>
    <x v="0"/>
  </r>
  <r>
    <s v="B000246"/>
    <x v="3"/>
    <x v="1"/>
    <d v="2024-03-18T00:00:00"/>
    <x v="0"/>
    <s v="Team C"/>
    <n v="23.12"/>
    <n v="51.95"/>
    <n v="294"/>
    <n v="46.7"/>
    <n v="7.17"/>
    <m/>
    <n v="6.95"/>
    <n v="139.5"/>
    <n v="86.62"/>
    <n v="94.39"/>
    <x v="0"/>
    <n v="0"/>
    <x v="0"/>
    <n v="0"/>
    <x v="0"/>
    <x v="0"/>
  </r>
  <r>
    <s v="B000827"/>
    <x v="0"/>
    <x v="2"/>
    <d v="2024-11-12T00:00:00"/>
    <x v="0"/>
    <s v="Team B"/>
    <n v="22.96"/>
    <n v="51.11"/>
    <n v="324"/>
    <n v="45.3"/>
    <n v="7.56"/>
    <n v="99.13"/>
    <n v="6.92"/>
    <n v="131.1"/>
    <n v="88.64"/>
    <n v="94.45"/>
    <x v="0"/>
    <n v="0"/>
    <x v="0"/>
    <n v="0"/>
    <x v="0"/>
    <x v="0"/>
  </r>
  <r>
    <s v="B000405"/>
    <x v="3"/>
    <x v="0"/>
    <d v="2025-12-25T00:00:00"/>
    <x v="1"/>
    <s v="Team B"/>
    <n v="20.399999999999999"/>
    <n v="55.21"/>
    <n v="319"/>
    <n v="43.6"/>
    <n v="7.09"/>
    <n v="98.78"/>
    <m/>
    <n v="132.69999999999999"/>
    <n v="89.58"/>
    <n v="94.39"/>
    <x v="0"/>
    <n v="0"/>
    <x v="0"/>
    <n v="0"/>
    <x v="0"/>
    <x v="0"/>
  </r>
  <r>
    <s v="B002438"/>
    <x v="0"/>
    <x v="2"/>
    <d v="2025-01-23T00:00:00"/>
    <x v="1"/>
    <s v="Team B"/>
    <n v="22.35"/>
    <n v="49.45"/>
    <n v="360"/>
    <n v="33.299999999999997"/>
    <n v="6.8"/>
    <n v="99.98"/>
    <n v="6.96"/>
    <n v="122.8"/>
    <n v="91.35"/>
    <n v="94.45"/>
    <x v="0"/>
    <n v="0"/>
    <x v="0"/>
    <n v="0"/>
    <x v="0"/>
    <x v="0"/>
  </r>
  <r>
    <s v="B002143"/>
    <x v="0"/>
    <x v="2"/>
    <d v="2025-06-10T00:00:00"/>
    <x v="1"/>
    <s v="Team D"/>
    <n v="21.91"/>
    <n v="47.95"/>
    <n v="340"/>
    <n v="36.4"/>
    <n v="6.71"/>
    <n v="99.48"/>
    <n v="6.66"/>
    <n v="121.5"/>
    <n v="87.83"/>
    <n v="94.46"/>
    <x v="0"/>
    <n v="0"/>
    <x v="1"/>
    <n v="1"/>
    <x v="1"/>
    <x v="1"/>
  </r>
  <r>
    <s v="B001120"/>
    <x v="3"/>
    <x v="1"/>
    <d v="2025-10-06T00:00:00"/>
    <x v="1"/>
    <s v="Team A"/>
    <n v="21.62"/>
    <n v="39.43"/>
    <n v="337"/>
    <n v="40.799999999999997"/>
    <n v="7.5"/>
    <n v="98.89"/>
    <n v="6.95"/>
    <n v="132.5"/>
    <n v="88.44"/>
    <n v="94.39"/>
    <x v="0"/>
    <n v="0"/>
    <x v="0"/>
    <n v="0"/>
    <x v="0"/>
    <x v="0"/>
  </r>
  <r>
    <s v="B001418"/>
    <x v="1"/>
    <x v="2"/>
    <d v="2025-04-10T00:00:00"/>
    <x v="1"/>
    <s v="Team C"/>
    <n v="22.73"/>
    <n v="50.03"/>
    <n v="263"/>
    <n v="49.5"/>
    <n v="7.95"/>
    <n v="98.86"/>
    <n v="7.27"/>
    <n v="135.80000000000001"/>
    <n v="89.13"/>
    <n v="94.39"/>
    <x v="0"/>
    <n v="0"/>
    <x v="0"/>
    <n v="0"/>
    <x v="0"/>
    <x v="0"/>
  </r>
  <r>
    <s v="B001828"/>
    <x v="1"/>
    <x v="1"/>
    <d v="2024-08-03T00:00:00"/>
    <x v="0"/>
    <s v="Team C"/>
    <n v="20.81"/>
    <n v="37.49"/>
    <n v="292"/>
    <n v="46.2"/>
    <n v="7.8"/>
    <n v="99.02"/>
    <n v="6.89"/>
    <n v="128.9"/>
    <n v="83.33"/>
    <n v="94.39"/>
    <x v="0"/>
    <n v="0"/>
    <x v="0"/>
    <n v="0"/>
    <x v="0"/>
    <x v="0"/>
  </r>
  <r>
    <s v="B002022"/>
    <x v="2"/>
    <x v="0"/>
    <d v="2024-07-29T00:00:00"/>
    <x v="0"/>
    <s v="Team A"/>
    <n v="21.58"/>
    <n v="40.56"/>
    <n v="278"/>
    <n v="48.1"/>
    <n v="7.57"/>
    <n v="99.04"/>
    <n v="6.81"/>
    <n v="140"/>
    <n v="89.4"/>
    <n v="94.39"/>
    <x v="0"/>
    <n v="0"/>
    <x v="0"/>
    <n v="0"/>
    <x v="0"/>
    <x v="0"/>
  </r>
  <r>
    <s v="B002401"/>
    <x v="0"/>
    <x v="0"/>
    <d v="2024-11-06T00:00:00"/>
    <x v="0"/>
    <s v="Team A"/>
    <n v="20.23"/>
    <n v="41.34"/>
    <n v="354"/>
    <n v="45.1"/>
    <n v="7.76"/>
    <n v="99.36"/>
    <n v="6.82"/>
    <n v="131.4"/>
    <n v="90.45"/>
    <n v="94.46"/>
    <x v="0"/>
    <n v="0"/>
    <x v="0"/>
    <n v="0"/>
    <x v="0"/>
    <x v="0"/>
  </r>
  <r>
    <s v="B002120"/>
    <x v="2"/>
    <x v="1"/>
    <d v="2025-10-01T00:00:00"/>
    <x v="1"/>
    <s v="Team B"/>
    <n v="20.49"/>
    <n v="42.53"/>
    <n v="332"/>
    <n v="46.9"/>
    <n v="6.86"/>
    <n v="98.16"/>
    <n v="6.95"/>
    <n v="131.5"/>
    <n v="93.58"/>
    <n v="94.39"/>
    <x v="0"/>
    <n v="0"/>
    <x v="0"/>
    <n v="0"/>
    <x v="0"/>
    <x v="0"/>
  </r>
  <r>
    <s v="B002680"/>
    <x v="1"/>
    <x v="1"/>
    <d v="2025-05-22T00:00:00"/>
    <x v="1"/>
    <s v="Team D"/>
    <n v="20.81"/>
    <n v="49.73"/>
    <n v="301"/>
    <n v="50"/>
    <n v="7.9"/>
    <n v="98.93"/>
    <n v="7.03"/>
    <n v="146.30000000000001"/>
    <n v="85.88"/>
    <n v="94.39"/>
    <x v="0"/>
    <n v="0"/>
    <x v="0"/>
    <n v="0"/>
    <x v="0"/>
    <x v="0"/>
  </r>
  <r>
    <s v="B000813"/>
    <x v="3"/>
    <x v="1"/>
    <d v="2024-10-03T00:00:00"/>
    <x v="0"/>
    <s v="Team C"/>
    <n v="22.43"/>
    <n v="46.78"/>
    <n v="330"/>
    <n v="45.1"/>
    <n v="7.4"/>
    <n v="99.3"/>
    <n v="7"/>
    <n v="136"/>
    <n v="83.85"/>
    <n v="94.38"/>
    <x v="0"/>
    <n v="0"/>
    <x v="0"/>
    <n v="0"/>
    <x v="0"/>
    <x v="0"/>
  </r>
  <r>
    <s v="B000815"/>
    <x v="2"/>
    <x v="1"/>
    <d v="2025-11-27T00:00:00"/>
    <x v="1"/>
    <s v="Team A"/>
    <n v="22.72"/>
    <n v="40.31"/>
    <n v="305"/>
    <n v="45.1"/>
    <n v="6.38"/>
    <n v="99.22"/>
    <n v="6.68"/>
    <n v="128.80000000000001"/>
    <n v="85.11"/>
    <n v="94.38"/>
    <x v="0"/>
    <n v="0"/>
    <x v="0"/>
    <n v="0"/>
    <x v="0"/>
    <x v="0"/>
  </r>
  <r>
    <s v="B000158"/>
    <x v="0"/>
    <x v="2"/>
    <d v="2024-01-14T00:00:00"/>
    <x v="0"/>
    <s v="Team A"/>
    <n v="22.22"/>
    <n v="43.01"/>
    <n v="320"/>
    <n v="33.299999999999997"/>
    <n v="6.78"/>
    <n v="99.1"/>
    <n v="6.78"/>
    <n v="99.1"/>
    <n v="88.84"/>
    <n v="94.47"/>
    <x v="0"/>
    <n v="0"/>
    <x v="0"/>
    <n v="0"/>
    <x v="0"/>
    <x v="0"/>
  </r>
  <r>
    <s v="B001258"/>
    <x v="3"/>
    <x v="1"/>
    <d v="2025-03-21T00:00:00"/>
    <x v="1"/>
    <s v="Team A"/>
    <n v="20.420000000000002"/>
    <n v="42.78"/>
    <n v="300"/>
    <n v="37.700000000000003"/>
    <n v="7.06"/>
    <n v="98.49"/>
    <n v="6.78"/>
    <n v="132.9"/>
    <n v="88.19"/>
    <n v="94.38"/>
    <x v="0"/>
    <n v="0"/>
    <x v="0"/>
    <n v="0"/>
    <x v="0"/>
    <x v="0"/>
  </r>
  <r>
    <s v="B000983"/>
    <x v="0"/>
    <x v="1"/>
    <d v="2025-08-19T00:00:00"/>
    <x v="1"/>
    <s v="Team C"/>
    <n v="22.14"/>
    <n v="53.06"/>
    <n v="334"/>
    <n v="32.4"/>
    <n v="4.8899999999999997"/>
    <n v="98.88"/>
    <n v="6.81"/>
    <n v="118.5"/>
    <n v="89.48"/>
    <n v="94.47"/>
    <x v="0"/>
    <n v="0"/>
    <x v="0"/>
    <n v="0"/>
    <x v="0"/>
    <x v="0"/>
  </r>
  <r>
    <s v="B002118"/>
    <x v="2"/>
    <x v="0"/>
    <d v="2024-08-07T00:00:00"/>
    <x v="0"/>
    <s v="Team C"/>
    <n v="22.05"/>
    <n v="39.51"/>
    <n v="313"/>
    <n v="45.2"/>
    <n v="6.78"/>
    <n v="99.54"/>
    <n v="6.8"/>
    <n v="128.19999999999999"/>
    <n v="88.75"/>
    <n v="94.38"/>
    <x v="0"/>
    <n v="0"/>
    <x v="0"/>
    <n v="0"/>
    <x v="0"/>
    <x v="0"/>
  </r>
  <r>
    <s v="B002578"/>
    <x v="3"/>
    <x v="0"/>
    <d v="2024-08-28T00:00:00"/>
    <x v="0"/>
    <s v="Team C"/>
    <n v="21.74"/>
    <n v="46.73"/>
    <n v="299"/>
    <n v="51.6"/>
    <n v="7.97"/>
    <n v="99.16"/>
    <n v="6.81"/>
    <n v="145.80000000000001"/>
    <n v="86.16"/>
    <n v="94.38"/>
    <x v="0"/>
    <n v="0"/>
    <x v="0"/>
    <n v="0"/>
    <x v="0"/>
    <x v="0"/>
  </r>
  <r>
    <s v="B000266"/>
    <x v="2"/>
    <x v="2"/>
    <d v="2025-10-10T00:00:00"/>
    <x v="1"/>
    <s v="Team C"/>
    <n v="21.65"/>
    <n v="42.32"/>
    <n v="332"/>
    <n v="45.2"/>
    <n v="7.92"/>
    <n v="98.45"/>
    <n v="6.77"/>
    <n v="123"/>
    <n v="86.73"/>
    <n v="94.37"/>
    <x v="0"/>
    <n v="0"/>
    <x v="0"/>
    <n v="0"/>
    <x v="0"/>
    <x v="0"/>
  </r>
  <r>
    <s v="B002562"/>
    <x v="0"/>
    <x v="1"/>
    <d v="2025-03-11T00:00:00"/>
    <x v="1"/>
    <s v="Team C"/>
    <n v="23.93"/>
    <n v="42.62"/>
    <n v="328"/>
    <n v="35"/>
    <n v="6.76"/>
    <n v="99.34"/>
    <n v="6.93"/>
    <n v="110.8"/>
    <n v="86.98"/>
    <n v="94.47"/>
    <x v="0"/>
    <n v="0"/>
    <x v="0"/>
    <n v="0"/>
    <x v="0"/>
    <x v="0"/>
  </r>
  <r>
    <s v="B000473"/>
    <x v="2"/>
    <x v="1"/>
    <d v="2025-02-08T00:00:00"/>
    <x v="1"/>
    <s v="Team C"/>
    <n v="23.06"/>
    <n v="42.12"/>
    <n v="291"/>
    <n v="45.7"/>
    <n v="6.72"/>
    <n v="98.84"/>
    <n v="6.87"/>
    <n v="143.30000000000001"/>
    <n v="86.05"/>
    <n v="94.37"/>
    <x v="0"/>
    <n v="0"/>
    <x v="0"/>
    <n v="0"/>
    <x v="0"/>
    <x v="0"/>
  </r>
  <r>
    <s v="B001335"/>
    <x v="3"/>
    <x v="0"/>
    <d v="2025-02-06T00:00:00"/>
    <x v="1"/>
    <s v="Team D"/>
    <n v="20.57"/>
    <m/>
    <n v="305"/>
    <n v="44.1"/>
    <n v="8.07"/>
    <n v="99.14"/>
    <n v="6.99"/>
    <n v="136"/>
    <n v="82.72"/>
    <n v="94.37"/>
    <x v="0"/>
    <n v="0"/>
    <x v="0"/>
    <n v="0"/>
    <x v="0"/>
    <x v="0"/>
  </r>
  <r>
    <s v="B000102"/>
    <x v="0"/>
    <x v="2"/>
    <d v="2025-10-08T00:00:00"/>
    <x v="1"/>
    <s v="Team B"/>
    <n v="23.04"/>
    <n v="40.729999999999997"/>
    <n v="342"/>
    <n v="44.6"/>
    <n v="6.69"/>
    <n v="98.91"/>
    <n v="6.9"/>
    <n v="124.2"/>
    <n v="86.6"/>
    <n v="94.48"/>
    <x v="0"/>
    <n v="0"/>
    <x v="0"/>
    <n v="0"/>
    <x v="0"/>
    <x v="0"/>
  </r>
  <r>
    <s v="B001892"/>
    <x v="0"/>
    <x v="2"/>
    <d v="2024-01-17T00:00:00"/>
    <x v="0"/>
    <s v="Team D"/>
    <n v="23.99"/>
    <n v="46.7"/>
    <n v="349"/>
    <n v="40"/>
    <n v="6.34"/>
    <n v="99.61"/>
    <n v="6.68"/>
    <n v="115.5"/>
    <n v="84.52"/>
    <n v="94.48"/>
    <x v="0"/>
    <n v="0"/>
    <x v="0"/>
    <n v="0"/>
    <x v="0"/>
    <x v="0"/>
  </r>
  <r>
    <s v="B000050"/>
    <x v="2"/>
    <x v="2"/>
    <d v="2024-05-18T00:00:00"/>
    <x v="0"/>
    <s v="Team D"/>
    <n v="22.39"/>
    <n v="40.57"/>
    <n v="304"/>
    <n v="43.3"/>
    <n v="6.19"/>
    <n v="99.35"/>
    <n v="6.93"/>
    <n v="123.9"/>
    <n v="86.62"/>
    <n v="94.36"/>
    <x v="0"/>
    <n v="0"/>
    <x v="0"/>
    <n v="0"/>
    <x v="0"/>
    <x v="0"/>
  </r>
  <r>
    <s v="B000080"/>
    <x v="3"/>
    <x v="2"/>
    <d v="2024-07-14T00:00:00"/>
    <x v="0"/>
    <s v="Team B"/>
    <n v="21.42"/>
    <n v="42.44"/>
    <n v="327"/>
    <n v="39.1"/>
    <n v="6.84"/>
    <n v="99.32"/>
    <n v="6.91"/>
    <n v="118.9"/>
    <n v="85.22"/>
    <n v="94.36"/>
    <x v="0"/>
    <n v="0"/>
    <x v="0"/>
    <n v="0"/>
    <x v="0"/>
    <x v="0"/>
  </r>
  <r>
    <s v="B000966"/>
    <x v="1"/>
    <x v="2"/>
    <d v="2025-11-08T00:00:00"/>
    <x v="1"/>
    <s v="Team D"/>
    <n v="22.77"/>
    <n v="36.950000000000003"/>
    <n v="308"/>
    <n v="38.9"/>
    <n v="8.2200000000000006"/>
    <n v="98.84"/>
    <n v="6.67"/>
    <n v="128.80000000000001"/>
    <n v="91.2"/>
    <n v="94.36"/>
    <x v="0"/>
    <n v="0"/>
    <x v="0"/>
    <n v="0"/>
    <x v="0"/>
    <x v="0"/>
  </r>
  <r>
    <s v="B001655"/>
    <x v="3"/>
    <x v="1"/>
    <d v="2024-01-10T00:00:00"/>
    <x v="0"/>
    <s v="Team C"/>
    <n v="21.21"/>
    <n v="55.21"/>
    <n v="301"/>
    <n v="36.5"/>
    <n v="7.88"/>
    <n v="98.85"/>
    <n v="7.13"/>
    <n v="123.4"/>
    <n v="90.28"/>
    <n v="94.36"/>
    <x v="0"/>
    <n v="0"/>
    <x v="0"/>
    <n v="0"/>
    <x v="0"/>
    <x v="0"/>
  </r>
  <r>
    <s v="B002009"/>
    <x v="2"/>
    <x v="0"/>
    <d v="2024-10-20T00:00:00"/>
    <x v="0"/>
    <s v="Team A"/>
    <n v="21.22"/>
    <n v="57.5"/>
    <n v="304"/>
    <n v="40.799999999999997"/>
    <n v="7.34"/>
    <n v="98.87"/>
    <n v="7.12"/>
    <n v="145.19999999999999"/>
    <n v="85.18"/>
    <n v="94.36"/>
    <x v="0"/>
    <n v="0"/>
    <x v="0"/>
    <n v="0"/>
    <x v="0"/>
    <x v="0"/>
  </r>
  <r>
    <s v="B002059"/>
    <x v="2"/>
    <x v="1"/>
    <d v="2025-06-17T00:00:00"/>
    <x v="1"/>
    <s v="Team D"/>
    <n v="22.15"/>
    <n v="39.26"/>
    <n v="290"/>
    <n v="40.9"/>
    <n v="6.69"/>
    <n v="99.23"/>
    <n v="6.82"/>
    <n v="132.80000000000001"/>
    <n v="91.01"/>
    <n v="94.36"/>
    <x v="0"/>
    <n v="0"/>
    <x v="0"/>
    <n v="0"/>
    <x v="0"/>
    <x v="0"/>
  </r>
  <r>
    <s v="B000501"/>
    <x v="0"/>
    <x v="1"/>
    <d v="2024-11-21T00:00:00"/>
    <x v="0"/>
    <s v="Team A"/>
    <n v="21.99"/>
    <n v="39.72"/>
    <n v="337"/>
    <n v="45.4"/>
    <n v="7.85"/>
    <n v="99.54"/>
    <n v="6.65"/>
    <n v="124.6"/>
    <n v="86.89"/>
    <n v="94.49"/>
    <x v="0"/>
    <n v="0"/>
    <x v="0"/>
    <n v="0"/>
    <x v="0"/>
    <x v="0"/>
  </r>
  <r>
    <s v="B000378"/>
    <x v="1"/>
    <x v="0"/>
    <d v="2024-09-30T00:00:00"/>
    <x v="0"/>
    <s v="Team C"/>
    <n v="21.22"/>
    <n v="41.18"/>
    <n v="269"/>
    <n v="48.4"/>
    <n v="9.15"/>
    <n v="99.07"/>
    <n v="6.88"/>
    <n v="144.9"/>
    <n v="88.54"/>
    <n v="94.35"/>
    <x v="0"/>
    <n v="0"/>
    <x v="0"/>
    <n v="0"/>
    <x v="0"/>
    <x v="0"/>
  </r>
  <r>
    <s v="B000723"/>
    <x v="2"/>
    <x v="0"/>
    <d v="2025-09-28T00:00:00"/>
    <x v="1"/>
    <s v="Team A"/>
    <n v="23.22"/>
    <n v="37.68"/>
    <n v="307"/>
    <n v="40.4"/>
    <n v="7.4"/>
    <n v="99.38"/>
    <n v="6.72"/>
    <n v="132.6"/>
    <n v="84.72"/>
    <n v="94.35"/>
    <x v="1"/>
    <n v="1"/>
    <x v="0"/>
    <n v="0"/>
    <x v="0"/>
    <x v="0"/>
  </r>
  <r>
    <s v="B001150"/>
    <x v="3"/>
    <x v="1"/>
    <d v="2025-12-20T00:00:00"/>
    <x v="1"/>
    <s v="Team B"/>
    <n v="20.71"/>
    <n v="36.229999999999997"/>
    <n v="307"/>
    <n v="40.6"/>
    <n v="7.1"/>
    <n v="99.26"/>
    <n v="6.89"/>
    <n v="143.5"/>
    <n v="90.64"/>
    <n v="94.35"/>
    <x v="0"/>
    <n v="0"/>
    <x v="0"/>
    <n v="0"/>
    <x v="0"/>
    <x v="0"/>
  </r>
  <r>
    <s v="B002352"/>
    <x v="3"/>
    <x v="0"/>
    <d v="2025-06-16T00:00:00"/>
    <x v="1"/>
    <s v="Team A"/>
    <n v="21.68"/>
    <n v="45.94"/>
    <n v="334"/>
    <n v="41.2"/>
    <n v="7.71"/>
    <n v="98.32"/>
    <n v="6.76"/>
    <n v="119.3"/>
    <n v="88.23"/>
    <n v="94.35"/>
    <x v="0"/>
    <n v="0"/>
    <x v="0"/>
    <n v="0"/>
    <x v="0"/>
    <x v="0"/>
  </r>
  <r>
    <s v="B002588"/>
    <x v="2"/>
    <x v="2"/>
    <d v="2025-06-28T00:00:00"/>
    <x v="1"/>
    <s v="Team A"/>
    <n v="22.69"/>
    <n v="28.06"/>
    <n v="353"/>
    <n v="43.4"/>
    <n v="6.55"/>
    <n v="99.16"/>
    <n v="6.82"/>
    <n v="119.2"/>
    <n v="84.54"/>
    <n v="94.35"/>
    <x v="0"/>
    <n v="0"/>
    <x v="0"/>
    <n v="0"/>
    <x v="0"/>
    <x v="0"/>
  </r>
  <r>
    <s v="B000283"/>
    <x v="2"/>
    <x v="2"/>
    <d v="2025-06-12T00:00:00"/>
    <x v="1"/>
    <s v="Team D"/>
    <n v="22.37"/>
    <n v="39.090000000000003"/>
    <n v="338"/>
    <n v="45.4"/>
    <n v="5.96"/>
    <n v="98.93"/>
    <n v="6.95"/>
    <n v="120.2"/>
    <n v="88.62"/>
    <n v="94.34"/>
    <x v="0"/>
    <n v="0"/>
    <x v="0"/>
    <n v="0"/>
    <x v="0"/>
    <x v="0"/>
  </r>
  <r>
    <s v="B000477"/>
    <x v="1"/>
    <x v="0"/>
    <d v="2024-07-04T00:00:00"/>
    <x v="0"/>
    <s v="Team A"/>
    <n v="19.98"/>
    <m/>
    <n v="300"/>
    <n v="52"/>
    <n v="8.4499999999999993"/>
    <n v="99.22"/>
    <n v="6.78"/>
    <n v="149.30000000000001"/>
    <n v="81.34"/>
    <n v="94.34"/>
    <x v="0"/>
    <n v="0"/>
    <x v="0"/>
    <n v="0"/>
    <x v="0"/>
    <x v="0"/>
  </r>
  <r>
    <s v="B000713"/>
    <x v="3"/>
    <x v="0"/>
    <d v="2024-08-17T00:00:00"/>
    <x v="0"/>
    <s v="Team B"/>
    <n v="20.88"/>
    <n v="49.45"/>
    <n v="323"/>
    <n v="42.3"/>
    <n v="7.42"/>
    <n v="98.95"/>
    <n v="7.13"/>
    <m/>
    <n v="86.97"/>
    <n v="94.34"/>
    <x v="0"/>
    <n v="0"/>
    <x v="0"/>
    <n v="0"/>
    <x v="0"/>
    <x v="0"/>
  </r>
  <r>
    <s v="B000955"/>
    <x v="3"/>
    <x v="2"/>
    <d v="2025-01-08T00:00:00"/>
    <x v="1"/>
    <s v="Team B"/>
    <n v="20.39"/>
    <n v="42.34"/>
    <n v="343"/>
    <n v="47.3"/>
    <n v="7.23"/>
    <m/>
    <n v="6.89"/>
    <n v="118.5"/>
    <n v="86.1"/>
    <n v="94.34"/>
    <x v="0"/>
    <n v="0"/>
    <x v="0"/>
    <n v="0"/>
    <x v="0"/>
    <x v="0"/>
  </r>
  <r>
    <s v="B002006"/>
    <x v="3"/>
    <x v="1"/>
    <d v="2024-04-28T00:00:00"/>
    <x v="0"/>
    <s v="Team C"/>
    <n v="20.87"/>
    <m/>
    <n v="310"/>
    <n v="40.9"/>
    <n v="6.47"/>
    <n v="99.34"/>
    <n v="6.93"/>
    <n v="124.5"/>
    <n v="88.44"/>
    <n v="94.34"/>
    <x v="0"/>
    <n v="0"/>
    <x v="0"/>
    <n v="0"/>
    <x v="0"/>
    <x v="0"/>
  </r>
  <r>
    <s v="B000524"/>
    <x v="0"/>
    <x v="1"/>
    <d v="2025-11-19T00:00:00"/>
    <x v="1"/>
    <s v="Team A"/>
    <n v="22.32"/>
    <n v="39.65"/>
    <n v="335"/>
    <n v="31"/>
    <n v="6.13"/>
    <n v="98.95"/>
    <n v="6.75"/>
    <n v="101.1"/>
    <n v="85.86"/>
    <n v="94.49"/>
    <x v="0"/>
    <n v="0"/>
    <x v="0"/>
    <n v="0"/>
    <x v="0"/>
    <x v="0"/>
  </r>
  <r>
    <s v="B002592"/>
    <x v="3"/>
    <x v="0"/>
    <d v="2025-03-09T00:00:00"/>
    <x v="1"/>
    <s v="Team D"/>
    <n v="22.18"/>
    <n v="38.33"/>
    <n v="323"/>
    <n v="44"/>
    <n v="7.97"/>
    <n v="99.04"/>
    <n v="6.84"/>
    <n v="128.6"/>
    <n v="82.42"/>
    <n v="94.34"/>
    <x v="0"/>
    <n v="0"/>
    <x v="0"/>
    <n v="0"/>
    <x v="0"/>
    <x v="0"/>
  </r>
  <r>
    <s v="B002619"/>
    <x v="3"/>
    <x v="1"/>
    <d v="2025-11-08T00:00:00"/>
    <x v="1"/>
    <s v="Team A"/>
    <n v="22.59"/>
    <n v="44.18"/>
    <n v="323"/>
    <n v="46.7"/>
    <n v="6.85"/>
    <n v="98.69"/>
    <n v="6.68"/>
    <n v="130.80000000000001"/>
    <n v="88.01"/>
    <n v="94.34"/>
    <x v="0"/>
    <n v="0"/>
    <x v="0"/>
    <n v="0"/>
    <x v="0"/>
    <x v="0"/>
  </r>
  <r>
    <s v="B002708"/>
    <x v="2"/>
    <x v="0"/>
    <d v="2025-03-12T00:00:00"/>
    <x v="1"/>
    <s v="Team C"/>
    <n v="21.91"/>
    <m/>
    <n v="319"/>
    <n v="45.4"/>
    <n v="8.02"/>
    <n v="98.98"/>
    <n v="6.82"/>
    <n v="133.4"/>
    <n v="85.85"/>
    <n v="94.34"/>
    <x v="0"/>
    <n v="0"/>
    <x v="0"/>
    <n v="0"/>
    <x v="0"/>
    <x v="0"/>
  </r>
  <r>
    <s v="B000305"/>
    <x v="3"/>
    <x v="0"/>
    <d v="2024-11-03T00:00:00"/>
    <x v="0"/>
    <s v="Team A"/>
    <n v="21.39"/>
    <n v="45.94"/>
    <n v="319"/>
    <n v="50.5"/>
    <n v="6.74"/>
    <n v="98.74"/>
    <n v="6.93"/>
    <n v="133.5"/>
    <n v="86.96"/>
    <n v="94.33"/>
    <x v="0"/>
    <n v="0"/>
    <x v="0"/>
    <n v="0"/>
    <x v="0"/>
    <x v="0"/>
  </r>
  <r>
    <s v="B001233"/>
    <x v="2"/>
    <x v="0"/>
    <d v="2024-06-13T00:00:00"/>
    <x v="0"/>
    <s v="Team B"/>
    <n v="21.99"/>
    <n v="38.18"/>
    <n v="293"/>
    <n v="42.1"/>
    <n v="7.56"/>
    <n v="99.15"/>
    <n v="6.67"/>
    <n v="142.4"/>
    <n v="86.4"/>
    <n v="94.33"/>
    <x v="0"/>
    <n v="0"/>
    <x v="0"/>
    <n v="0"/>
    <x v="0"/>
    <x v="0"/>
  </r>
  <r>
    <s v="B001394"/>
    <x v="2"/>
    <x v="1"/>
    <d v="2025-04-01T00:00:00"/>
    <x v="1"/>
    <s v="Team B"/>
    <n v="22.25"/>
    <n v="48.64"/>
    <n v="346"/>
    <n v="37.200000000000003"/>
    <n v="6.24"/>
    <n v="98.91"/>
    <n v="6.96"/>
    <n v="118.5"/>
    <n v="86.68"/>
    <n v="94.33"/>
    <x v="0"/>
    <n v="0"/>
    <x v="0"/>
    <n v="0"/>
    <x v="0"/>
    <x v="0"/>
  </r>
  <r>
    <s v="B001872"/>
    <x v="1"/>
    <x v="2"/>
    <d v="2025-07-27T00:00:00"/>
    <x v="1"/>
    <s v="Team C"/>
    <n v="20.54"/>
    <n v="45.58"/>
    <n v="283"/>
    <n v="48.3"/>
    <n v="6.87"/>
    <n v="98.71"/>
    <n v="7.07"/>
    <n v="134.6"/>
    <n v="86.74"/>
    <n v="94.33"/>
    <x v="0"/>
    <n v="0"/>
    <x v="0"/>
    <n v="0"/>
    <x v="0"/>
    <x v="0"/>
  </r>
  <r>
    <s v="B001987"/>
    <x v="2"/>
    <x v="1"/>
    <d v="2024-01-03T00:00:00"/>
    <x v="0"/>
    <s v="Team B"/>
    <n v="21.63"/>
    <n v="31.49"/>
    <n v="326"/>
    <n v="46.6"/>
    <n v="7.1"/>
    <n v="99.02"/>
    <n v="6.68"/>
    <n v="116.4"/>
    <m/>
    <n v="94.33"/>
    <x v="0"/>
    <n v="0"/>
    <x v="0"/>
    <n v="0"/>
    <x v="0"/>
    <x v="0"/>
  </r>
  <r>
    <s v="B000036"/>
    <x v="2"/>
    <x v="0"/>
    <d v="2025-05-06T00:00:00"/>
    <x v="1"/>
    <s v="Team D"/>
    <n v="21.15"/>
    <n v="35.92"/>
    <n v="309"/>
    <n v="50.8"/>
    <n v="7.63"/>
    <n v="99.25"/>
    <n v="6.59"/>
    <n v="129.5"/>
    <n v="88.7"/>
    <n v="94.32"/>
    <x v="0"/>
    <n v="0"/>
    <x v="1"/>
    <n v="1"/>
    <x v="2"/>
    <x v="1"/>
  </r>
  <r>
    <s v="B000254"/>
    <x v="2"/>
    <x v="1"/>
    <d v="2025-11-23T00:00:00"/>
    <x v="1"/>
    <s v="Team A"/>
    <n v="21.62"/>
    <n v="43.83"/>
    <n v="321"/>
    <n v="38.799999999999997"/>
    <n v="7.08"/>
    <n v="99.01"/>
    <n v="6.78"/>
    <n v="130.80000000000001"/>
    <n v="87.22"/>
    <n v="94.32"/>
    <x v="0"/>
    <n v="0"/>
    <x v="0"/>
    <n v="0"/>
    <x v="0"/>
    <x v="0"/>
  </r>
  <r>
    <s v="B000455"/>
    <x v="2"/>
    <x v="0"/>
    <d v="2024-09-29T00:00:00"/>
    <x v="0"/>
    <s v="Team A"/>
    <n v="21.98"/>
    <n v="40.85"/>
    <n v="316"/>
    <n v="41"/>
    <n v="6.92"/>
    <n v="98.87"/>
    <m/>
    <n v="134.80000000000001"/>
    <n v="89.03"/>
    <n v="94.32"/>
    <x v="0"/>
    <n v="0"/>
    <x v="0"/>
    <n v="0"/>
    <x v="0"/>
    <x v="0"/>
  </r>
  <r>
    <s v="B000630"/>
    <x v="3"/>
    <x v="2"/>
    <d v="2025-02-09T00:00:00"/>
    <x v="1"/>
    <s v="Team C"/>
    <n v="22.15"/>
    <n v="44.89"/>
    <n v="336"/>
    <n v="49.2"/>
    <n v="7.36"/>
    <n v="99.18"/>
    <n v="7.04"/>
    <n v="124.4"/>
    <n v="83.86"/>
    <n v="94.32"/>
    <x v="0"/>
    <n v="0"/>
    <x v="0"/>
    <n v="0"/>
    <x v="0"/>
    <x v="0"/>
  </r>
  <r>
    <s v="B001585"/>
    <x v="0"/>
    <x v="0"/>
    <d v="2024-03-20T00:00:00"/>
    <x v="0"/>
    <s v="Team A"/>
    <n v="24.14"/>
    <n v="49.17"/>
    <n v="336"/>
    <n v="38.700000000000003"/>
    <n v="6.88"/>
    <n v="98.77"/>
    <n v="6.88"/>
    <n v="98.8"/>
    <n v="93.18"/>
    <n v="94.49"/>
    <x v="1"/>
    <n v="1"/>
    <x v="1"/>
    <n v="1"/>
    <x v="4"/>
    <x v="1"/>
  </r>
  <r>
    <s v="B001488"/>
    <x v="1"/>
    <x v="2"/>
    <d v="2024-09-23T00:00:00"/>
    <x v="0"/>
    <s v="Team A"/>
    <n v="20.95"/>
    <n v="25.7"/>
    <n v="293"/>
    <n v="50.7"/>
    <n v="7.83"/>
    <n v="99.27"/>
    <n v="6.83"/>
    <n v="163.80000000000001"/>
    <n v="84.37"/>
    <n v="94.32"/>
    <x v="0"/>
    <n v="0"/>
    <x v="0"/>
    <n v="0"/>
    <x v="0"/>
    <x v="0"/>
  </r>
  <r>
    <s v="B001732"/>
    <x v="2"/>
    <x v="0"/>
    <d v="2025-12-18T00:00:00"/>
    <x v="1"/>
    <s v="Team B"/>
    <n v="23.01"/>
    <n v="48.5"/>
    <n v="355"/>
    <n v="35.6"/>
    <n v="7.75"/>
    <n v="98.94"/>
    <n v="6.79"/>
    <n v="120.7"/>
    <n v="87.09"/>
    <n v="94.32"/>
    <x v="0"/>
    <n v="0"/>
    <x v="0"/>
    <n v="0"/>
    <x v="0"/>
    <x v="0"/>
  </r>
  <r>
    <s v="B002122"/>
    <x v="2"/>
    <x v="2"/>
    <d v="2024-08-10T00:00:00"/>
    <x v="0"/>
    <s v="Team A"/>
    <n v="22.28"/>
    <n v="46.94"/>
    <n v="335"/>
    <n v="45.2"/>
    <n v="6.46"/>
    <n v="99.17"/>
    <n v="6.85"/>
    <n v="127.7"/>
    <n v="87.94"/>
    <n v="94.32"/>
    <x v="0"/>
    <n v="0"/>
    <x v="0"/>
    <n v="0"/>
    <x v="0"/>
    <x v="0"/>
  </r>
  <r>
    <s v="B002106"/>
    <x v="0"/>
    <x v="1"/>
    <d v="2025-08-07T00:00:00"/>
    <x v="1"/>
    <s v="Team B"/>
    <n v="23.32"/>
    <n v="36.659999999999997"/>
    <n v="358"/>
    <n v="44.6"/>
    <n v="6.89"/>
    <n v="98.49"/>
    <n v="6.47"/>
    <n v="132.6"/>
    <n v="86.45"/>
    <n v="94.49"/>
    <x v="0"/>
    <n v="0"/>
    <x v="0"/>
    <n v="0"/>
    <x v="0"/>
    <x v="0"/>
  </r>
  <r>
    <s v="B000555"/>
    <x v="2"/>
    <x v="2"/>
    <d v="2024-11-08T00:00:00"/>
    <x v="0"/>
    <s v="Team C"/>
    <n v="21.65"/>
    <n v="32.36"/>
    <n v="304"/>
    <n v="37.4"/>
    <n v="5.56"/>
    <n v="99.12"/>
    <n v="6.57"/>
    <n v="117.7"/>
    <n v="87.91"/>
    <n v="94.31"/>
    <x v="0"/>
    <n v="0"/>
    <x v="0"/>
    <n v="0"/>
    <x v="0"/>
    <x v="0"/>
  </r>
  <r>
    <s v="B001077"/>
    <x v="1"/>
    <x v="1"/>
    <d v="2025-11-18T00:00:00"/>
    <x v="1"/>
    <s v="Team A"/>
    <n v="20.02"/>
    <n v="49.52"/>
    <n v="271"/>
    <n v="48.9"/>
    <n v="7.29"/>
    <n v="98.75"/>
    <n v="7.32"/>
    <n v="156.4"/>
    <n v="86.47"/>
    <n v="94.31"/>
    <x v="0"/>
    <n v="0"/>
    <x v="0"/>
    <n v="0"/>
    <x v="0"/>
    <x v="0"/>
  </r>
  <r>
    <s v="B001414"/>
    <x v="3"/>
    <x v="2"/>
    <d v="2024-10-17T00:00:00"/>
    <x v="0"/>
    <s v="Team A"/>
    <n v="19.989999999999998"/>
    <n v="42.27"/>
    <n v="338"/>
    <n v="43.1"/>
    <n v="7.24"/>
    <n v="99.19"/>
    <n v="7.01"/>
    <n v="124.9"/>
    <n v="86.64"/>
    <n v="94.31"/>
    <x v="0"/>
    <n v="0"/>
    <x v="0"/>
    <n v="0"/>
    <x v="0"/>
    <x v="0"/>
  </r>
  <r>
    <s v="B001492"/>
    <x v="3"/>
    <x v="0"/>
    <d v="2024-05-02T00:00:00"/>
    <x v="0"/>
    <s v="Team A"/>
    <n v="21.15"/>
    <n v="36.840000000000003"/>
    <n v="315"/>
    <n v="47.6"/>
    <n v="8.68"/>
    <n v="98.9"/>
    <n v="6.82"/>
    <n v="126"/>
    <n v="91.21"/>
    <n v="94.31"/>
    <x v="0"/>
    <n v="0"/>
    <x v="0"/>
    <n v="0"/>
    <x v="0"/>
    <x v="0"/>
  </r>
  <r>
    <s v="B001821"/>
    <x v="3"/>
    <x v="0"/>
    <d v="2025-11-26T00:00:00"/>
    <x v="1"/>
    <s v="Team B"/>
    <n v="21.61"/>
    <n v="43.47"/>
    <n v="310"/>
    <n v="45.9"/>
    <n v="7.79"/>
    <n v="99.04"/>
    <n v="7.19"/>
    <n v="125.1"/>
    <n v="91.57"/>
    <n v="94.31"/>
    <x v="0"/>
    <n v="0"/>
    <x v="0"/>
    <n v="0"/>
    <x v="0"/>
    <x v="0"/>
  </r>
  <r>
    <s v="B002158"/>
    <x v="2"/>
    <x v="1"/>
    <d v="2025-03-30T00:00:00"/>
    <x v="1"/>
    <s v="Team A"/>
    <n v="21.95"/>
    <n v="34.82"/>
    <n v="328"/>
    <n v="43.4"/>
    <n v="7.27"/>
    <n v="99.12"/>
    <n v="6.84"/>
    <n v="122.8"/>
    <n v="88.9"/>
    <n v="94.31"/>
    <x v="1"/>
    <n v="1"/>
    <x v="0"/>
    <n v="0"/>
    <x v="0"/>
    <x v="0"/>
  </r>
  <r>
    <s v="B002831"/>
    <x v="2"/>
    <x v="0"/>
    <d v="2025-12-10T00:00:00"/>
    <x v="1"/>
    <s v="Team B"/>
    <n v="22.06"/>
    <m/>
    <n v="317"/>
    <n v="39"/>
    <n v="6.95"/>
    <n v="99.2"/>
    <n v="6.7"/>
    <n v="120.6"/>
    <n v="89.06"/>
    <n v="94.31"/>
    <x v="0"/>
    <n v="0"/>
    <x v="0"/>
    <n v="0"/>
    <x v="0"/>
    <x v="0"/>
  </r>
  <r>
    <s v="B000508"/>
    <x v="3"/>
    <x v="0"/>
    <d v="2025-09-12T00:00:00"/>
    <x v="1"/>
    <s v="Team B"/>
    <n v="22.59"/>
    <n v="48.54"/>
    <n v="310"/>
    <n v="36.6"/>
    <n v="7.41"/>
    <n v="98.72"/>
    <n v="7.03"/>
    <n v="136.30000000000001"/>
    <n v="89.4"/>
    <n v="94.3"/>
    <x v="0"/>
    <n v="0"/>
    <x v="0"/>
    <n v="0"/>
    <x v="0"/>
    <x v="0"/>
  </r>
  <r>
    <s v="B002336"/>
    <x v="0"/>
    <x v="0"/>
    <d v="2025-05-18T00:00:00"/>
    <x v="1"/>
    <s v="Team A"/>
    <n v="22.79"/>
    <n v="41.18"/>
    <n v="382"/>
    <n v="41"/>
    <n v="7.07"/>
    <n v="99.34"/>
    <n v="6.67"/>
    <n v="112.5"/>
    <n v="85.05"/>
    <n v="94.5"/>
    <x v="0"/>
    <n v="0"/>
    <x v="0"/>
    <n v="0"/>
    <x v="0"/>
    <x v="0"/>
  </r>
  <r>
    <s v="B001911"/>
    <x v="2"/>
    <x v="2"/>
    <d v="2025-01-02T00:00:00"/>
    <x v="1"/>
    <s v="Team A"/>
    <n v="21.52"/>
    <n v="34.869999999999997"/>
    <n v="312"/>
    <n v="40.9"/>
    <n v="5.71"/>
    <n v="99.12"/>
    <n v="6.61"/>
    <n v="115.1"/>
    <n v="89.89"/>
    <n v="94.3"/>
    <x v="0"/>
    <n v="0"/>
    <x v="0"/>
    <n v="0"/>
    <x v="0"/>
    <x v="0"/>
  </r>
  <r>
    <s v="B001915"/>
    <x v="2"/>
    <x v="2"/>
    <d v="2024-08-06T00:00:00"/>
    <x v="0"/>
    <s v="Team D"/>
    <n v="22.85"/>
    <n v="39.5"/>
    <n v="302"/>
    <n v="49.6"/>
    <n v="7.43"/>
    <n v="98.66"/>
    <n v="6.72"/>
    <n v="133.80000000000001"/>
    <n v="83.72"/>
    <n v="94.3"/>
    <x v="0"/>
    <n v="0"/>
    <x v="0"/>
    <n v="0"/>
    <x v="0"/>
    <x v="0"/>
  </r>
  <r>
    <s v="B002382"/>
    <x v="2"/>
    <x v="0"/>
    <d v="2025-01-04T00:00:00"/>
    <x v="1"/>
    <s v="Team C"/>
    <n v="21.57"/>
    <n v="44.36"/>
    <n v="312"/>
    <n v="46.5"/>
    <n v="7.43"/>
    <n v="98.2"/>
    <n v="6.98"/>
    <n v="142.30000000000001"/>
    <n v="86.32"/>
    <n v="94.3"/>
    <x v="0"/>
    <n v="0"/>
    <x v="0"/>
    <n v="0"/>
    <x v="0"/>
    <x v="0"/>
  </r>
  <r>
    <s v="B002886"/>
    <x v="2"/>
    <x v="2"/>
    <d v="2024-02-20T00:00:00"/>
    <x v="0"/>
    <s v="Team C"/>
    <n v="21.96"/>
    <n v="33.61"/>
    <n v="323"/>
    <n v="37.799999999999997"/>
    <n v="7.26"/>
    <n v="99"/>
    <n v="6.73"/>
    <n v="122.5"/>
    <n v="86.32"/>
    <n v="94.3"/>
    <x v="0"/>
    <n v="0"/>
    <x v="0"/>
    <n v="0"/>
    <x v="0"/>
    <x v="0"/>
  </r>
  <r>
    <s v="B000044"/>
    <x v="1"/>
    <x v="1"/>
    <d v="2024-09-14T00:00:00"/>
    <x v="0"/>
    <s v="Team D"/>
    <n v="22.57"/>
    <n v="39.5"/>
    <n v="279"/>
    <n v="42.2"/>
    <n v="8.0500000000000007"/>
    <n v="98.91"/>
    <n v="7.08"/>
    <n v="151.5"/>
    <n v="90.07"/>
    <n v="94.29"/>
    <x v="0"/>
    <n v="0"/>
    <x v="0"/>
    <n v="0"/>
    <x v="0"/>
    <x v="0"/>
  </r>
  <r>
    <s v="B000444"/>
    <x v="2"/>
    <x v="1"/>
    <d v="2025-09-23T00:00:00"/>
    <x v="1"/>
    <s v="Team A"/>
    <n v="20.34"/>
    <n v="37.36"/>
    <n v="314"/>
    <n v="41.2"/>
    <n v="6.29"/>
    <n v="99.5"/>
    <n v="6.92"/>
    <n v="143"/>
    <n v="84.38"/>
    <n v="94.29"/>
    <x v="0"/>
    <n v="0"/>
    <x v="0"/>
    <n v="0"/>
    <x v="0"/>
    <x v="0"/>
  </r>
  <r>
    <s v="B000546"/>
    <x v="1"/>
    <x v="1"/>
    <d v="2024-03-05T00:00:00"/>
    <x v="0"/>
    <s v="Team C"/>
    <n v="20.05"/>
    <n v="33.24"/>
    <n v="286"/>
    <n v="48.2"/>
    <n v="8.0399999999999991"/>
    <n v="98.95"/>
    <n v="6.95"/>
    <n v="143.80000000000001"/>
    <n v="85.75"/>
    <n v="94.29"/>
    <x v="0"/>
    <n v="0"/>
    <x v="0"/>
    <n v="0"/>
    <x v="0"/>
    <x v="0"/>
  </r>
  <r>
    <s v="B002440"/>
    <x v="0"/>
    <x v="2"/>
    <d v="2024-01-29T00:00:00"/>
    <x v="0"/>
    <s v="Team A"/>
    <n v="21.36"/>
    <n v="40.82"/>
    <n v="358"/>
    <n v="36.200000000000003"/>
    <n v="6.35"/>
    <n v="99.34"/>
    <n v="6.49"/>
    <n v="106.4"/>
    <n v="88.91"/>
    <n v="94.5"/>
    <x v="0"/>
    <n v="0"/>
    <x v="0"/>
    <n v="0"/>
    <x v="0"/>
    <x v="0"/>
  </r>
  <r>
    <s v="B000847"/>
    <x v="1"/>
    <x v="0"/>
    <d v="2025-11-19T00:00:00"/>
    <x v="1"/>
    <s v="Team B"/>
    <n v="20.91"/>
    <n v="35.53"/>
    <n v="275"/>
    <n v="51.6"/>
    <n v="9.1"/>
    <n v="99.35"/>
    <n v="7.02"/>
    <n v="143.1"/>
    <n v="84.08"/>
    <n v="94.29"/>
    <x v="0"/>
    <n v="0"/>
    <x v="0"/>
    <n v="0"/>
    <x v="0"/>
    <x v="0"/>
  </r>
  <r>
    <s v="B000856"/>
    <x v="1"/>
    <x v="2"/>
    <d v="2024-11-17T00:00:00"/>
    <x v="0"/>
    <s v="Team B"/>
    <n v="20.65"/>
    <n v="38.369999999999997"/>
    <n v="338"/>
    <n v="50.5"/>
    <n v="8.16"/>
    <n v="99.14"/>
    <n v="6.99"/>
    <n v="126.9"/>
    <n v="87.8"/>
    <n v="94.29"/>
    <x v="0"/>
    <n v="0"/>
    <x v="0"/>
    <n v="0"/>
    <x v="0"/>
    <x v="0"/>
  </r>
  <r>
    <s v="B000565"/>
    <x v="0"/>
    <x v="0"/>
    <d v="2024-10-31T00:00:00"/>
    <x v="0"/>
    <s v="Team D"/>
    <n v="21.73"/>
    <n v="40.69"/>
    <n v="326"/>
    <n v="38.799999999999997"/>
    <n v="5.85"/>
    <n v="99.5"/>
    <n v="6.71"/>
    <n v="112.3"/>
    <n v="82.35"/>
    <n v="94.51"/>
    <x v="0"/>
    <n v="0"/>
    <x v="0"/>
    <n v="0"/>
    <x v="0"/>
    <x v="0"/>
  </r>
  <r>
    <s v="B000039"/>
    <x v="2"/>
    <x v="2"/>
    <d v="2025-03-30T00:00:00"/>
    <x v="1"/>
    <s v="Team C"/>
    <n v="20.66"/>
    <n v="43.67"/>
    <n v="320"/>
    <n v="49.9"/>
    <n v="6.84"/>
    <n v="99.54"/>
    <n v="6.73"/>
    <n v="138.1"/>
    <n v="86.03"/>
    <n v="94.28"/>
    <x v="0"/>
    <n v="0"/>
    <x v="0"/>
    <n v="0"/>
    <x v="0"/>
    <x v="0"/>
  </r>
  <r>
    <s v="B000099"/>
    <x v="2"/>
    <x v="2"/>
    <d v="2025-05-08T00:00:00"/>
    <x v="1"/>
    <s v="Team B"/>
    <m/>
    <n v="42.36"/>
    <n v="303"/>
    <n v="44.6"/>
    <n v="6.12"/>
    <n v="99.25"/>
    <n v="7.07"/>
    <n v="126.5"/>
    <n v="86.8"/>
    <n v="94.28"/>
    <x v="0"/>
    <n v="0"/>
    <x v="0"/>
    <n v="0"/>
    <x v="0"/>
    <x v="0"/>
  </r>
  <r>
    <s v="B000397"/>
    <x v="3"/>
    <x v="2"/>
    <d v="2024-06-04T00:00:00"/>
    <x v="0"/>
    <s v="Team D"/>
    <n v="22.23"/>
    <n v="45.5"/>
    <n v="339"/>
    <n v="42.2"/>
    <n v="7.16"/>
    <n v="99.16"/>
    <n v="6.95"/>
    <n v="122.2"/>
    <n v="87.26"/>
    <n v="94.28"/>
    <x v="0"/>
    <n v="0"/>
    <x v="0"/>
    <n v="0"/>
    <x v="0"/>
    <x v="0"/>
  </r>
  <r>
    <s v="B002271"/>
    <x v="0"/>
    <x v="0"/>
    <d v="2024-02-22T00:00:00"/>
    <x v="0"/>
    <s v="Team B"/>
    <n v="21.69"/>
    <n v="43.24"/>
    <n v="351"/>
    <n v="40.1"/>
    <n v="6.63"/>
    <n v="99.45"/>
    <n v="6.7"/>
    <n v="118.8"/>
    <n v="82.74"/>
    <n v="94.51"/>
    <x v="0"/>
    <n v="0"/>
    <x v="0"/>
    <n v="0"/>
    <x v="0"/>
    <x v="0"/>
  </r>
  <r>
    <s v="B002984"/>
    <x v="0"/>
    <x v="2"/>
    <d v="2024-05-11T00:00:00"/>
    <x v="0"/>
    <s v="Team D"/>
    <n v="22.07"/>
    <n v="37.65"/>
    <n v="342"/>
    <n v="44.3"/>
    <n v="7.22"/>
    <n v="99.09"/>
    <n v="6.6"/>
    <n v="110.5"/>
    <n v="88.6"/>
    <n v="94.51"/>
    <x v="0"/>
    <n v="0"/>
    <x v="0"/>
    <n v="0"/>
    <x v="0"/>
    <x v="0"/>
  </r>
  <r>
    <s v="B001254"/>
    <x v="0"/>
    <x v="1"/>
    <d v="2024-11-02T00:00:00"/>
    <x v="0"/>
    <s v="Team C"/>
    <n v="24.11"/>
    <n v="39.61"/>
    <n v="353"/>
    <n v="31.2"/>
    <n v="6.48"/>
    <n v="98.97"/>
    <n v="6.84"/>
    <n v="119.1"/>
    <n v="90.5"/>
    <n v="94.52"/>
    <x v="0"/>
    <n v="0"/>
    <x v="1"/>
    <n v="1"/>
    <x v="2"/>
    <x v="1"/>
  </r>
  <r>
    <s v="B002114"/>
    <x v="0"/>
    <x v="0"/>
    <d v="2025-05-10T00:00:00"/>
    <x v="1"/>
    <s v="Team D"/>
    <n v="22.5"/>
    <n v="34.520000000000003"/>
    <n v="336"/>
    <n v="38.200000000000003"/>
    <n v="6.81"/>
    <n v="99.02"/>
    <n v="6.64"/>
    <n v="103.8"/>
    <n v="89.26"/>
    <n v="94.52"/>
    <x v="0"/>
    <n v="0"/>
    <x v="0"/>
    <n v="0"/>
    <x v="0"/>
    <x v="0"/>
  </r>
  <r>
    <s v="B001153"/>
    <x v="2"/>
    <x v="1"/>
    <d v="2025-07-04T00:00:00"/>
    <x v="1"/>
    <s v="Team A"/>
    <n v="21.01"/>
    <n v="41.56"/>
    <n v="342"/>
    <n v="45.5"/>
    <n v="7.03"/>
    <n v="99.11"/>
    <n v="6.77"/>
    <n v="119.4"/>
    <n v="83.77"/>
    <n v="94.28"/>
    <x v="0"/>
    <n v="0"/>
    <x v="0"/>
    <n v="0"/>
    <x v="0"/>
    <x v="0"/>
  </r>
  <r>
    <s v="B001431"/>
    <x v="3"/>
    <x v="2"/>
    <d v="2024-02-27T00:00:00"/>
    <x v="0"/>
    <s v="Team B"/>
    <n v="23.28"/>
    <n v="36.47"/>
    <n v="292"/>
    <n v="52.7"/>
    <n v="7.93"/>
    <n v="99.07"/>
    <n v="6.83"/>
    <n v="154.80000000000001"/>
    <n v="88.4"/>
    <n v="94.28"/>
    <x v="0"/>
    <n v="0"/>
    <x v="0"/>
    <n v="0"/>
    <x v="0"/>
    <x v="0"/>
  </r>
  <r>
    <s v="B002153"/>
    <x v="0"/>
    <x v="1"/>
    <d v="2025-05-11T00:00:00"/>
    <x v="1"/>
    <s v="Team D"/>
    <n v="22.33"/>
    <n v="37.25"/>
    <n v="327"/>
    <n v="37"/>
    <n v="5.86"/>
    <n v="99.08"/>
    <n v="6.65"/>
    <n v="110.1"/>
    <n v="89.64"/>
    <n v="94.52"/>
    <x v="0"/>
    <n v="0"/>
    <x v="0"/>
    <n v="0"/>
    <x v="0"/>
    <x v="0"/>
  </r>
  <r>
    <s v="B001514"/>
    <x v="0"/>
    <x v="2"/>
    <d v="2025-07-14T00:00:00"/>
    <x v="1"/>
    <s v="Team D"/>
    <n v="22.05"/>
    <m/>
    <n v="335"/>
    <n v="40.1"/>
    <n v="6.24"/>
    <n v="98.46"/>
    <n v="6.69"/>
    <n v="114.9"/>
    <n v="84.83"/>
    <n v="94.53"/>
    <x v="0"/>
    <n v="0"/>
    <x v="0"/>
    <n v="0"/>
    <x v="0"/>
    <x v="0"/>
  </r>
  <r>
    <s v="B001861"/>
    <x v="0"/>
    <x v="1"/>
    <d v="2024-05-08T00:00:00"/>
    <x v="0"/>
    <s v="Team C"/>
    <n v="20.76"/>
    <n v="49.9"/>
    <n v="345"/>
    <n v="39.200000000000003"/>
    <n v="6.98"/>
    <n v="98.95"/>
    <n v="6.92"/>
    <n v="117.5"/>
    <n v="85.63"/>
    <n v="94.53"/>
    <x v="1"/>
    <n v="1"/>
    <x v="0"/>
    <n v="0"/>
    <x v="0"/>
    <x v="0"/>
  </r>
  <r>
    <s v="B002876"/>
    <x v="2"/>
    <x v="1"/>
    <d v="2024-01-14T00:00:00"/>
    <x v="0"/>
    <s v="Team B"/>
    <n v="21.69"/>
    <n v="42.26"/>
    <n v="332"/>
    <n v="41.7"/>
    <n v="6.63"/>
    <n v="99.35"/>
    <n v="6.75"/>
    <n v="115.4"/>
    <n v="86.86"/>
    <n v="94.28"/>
    <x v="0"/>
    <n v="0"/>
    <x v="0"/>
    <n v="0"/>
    <x v="0"/>
    <x v="0"/>
  </r>
  <r>
    <s v="B000279"/>
    <x v="3"/>
    <x v="2"/>
    <d v="2024-12-22T00:00:00"/>
    <x v="0"/>
    <s v="Team A"/>
    <n v="20.55"/>
    <n v="41.14"/>
    <n v="307"/>
    <n v="44.7"/>
    <n v="8.27"/>
    <n v="99.23"/>
    <n v="6.83"/>
    <n v="134.5"/>
    <n v="86.91"/>
    <n v="94.27"/>
    <x v="0"/>
    <n v="0"/>
    <x v="1"/>
    <n v="1"/>
    <x v="2"/>
    <x v="1"/>
  </r>
  <r>
    <s v="B000946"/>
    <x v="2"/>
    <x v="0"/>
    <d v="2025-01-18T00:00:00"/>
    <x v="1"/>
    <s v="Team D"/>
    <n v="20.88"/>
    <n v="34.19"/>
    <n v="318"/>
    <n v="54.6"/>
    <n v="7.55"/>
    <n v="99.04"/>
    <n v="7.06"/>
    <n v="120.1"/>
    <n v="85.73"/>
    <n v="94.27"/>
    <x v="0"/>
    <n v="0"/>
    <x v="0"/>
    <n v="0"/>
    <x v="0"/>
    <x v="0"/>
  </r>
  <r>
    <s v="B002533"/>
    <x v="0"/>
    <x v="1"/>
    <d v="2024-03-20T00:00:00"/>
    <x v="0"/>
    <s v="Team D"/>
    <n v="22.66"/>
    <n v="47.33"/>
    <n v="332"/>
    <n v="38.700000000000003"/>
    <n v="5.54"/>
    <n v="99.35"/>
    <n v="6.69"/>
    <n v="122.6"/>
    <n v="87.74"/>
    <n v="94.53"/>
    <x v="0"/>
    <n v="0"/>
    <x v="0"/>
    <n v="0"/>
    <x v="0"/>
    <x v="0"/>
  </r>
  <r>
    <s v="B001456"/>
    <x v="2"/>
    <x v="2"/>
    <d v="2024-04-29T00:00:00"/>
    <x v="0"/>
    <s v="Team B"/>
    <n v="20.239999999999998"/>
    <n v="47.72"/>
    <n v="311"/>
    <n v="44.6"/>
    <n v="6.83"/>
    <n v="98.77"/>
    <n v="6.74"/>
    <n v="121.7"/>
    <n v="84.37"/>
    <n v="94.27"/>
    <x v="0"/>
    <n v="0"/>
    <x v="0"/>
    <n v="0"/>
    <x v="0"/>
    <x v="0"/>
  </r>
  <r>
    <s v="B002127"/>
    <x v="1"/>
    <x v="1"/>
    <d v="2024-05-06T00:00:00"/>
    <x v="0"/>
    <s v="Team A"/>
    <n v="21.4"/>
    <n v="35.29"/>
    <n v="272"/>
    <n v="51.1"/>
    <n v="7.05"/>
    <n v="98.94"/>
    <m/>
    <n v="144.30000000000001"/>
    <n v="83.91"/>
    <n v="94.27"/>
    <x v="0"/>
    <n v="0"/>
    <x v="0"/>
    <n v="0"/>
    <x v="0"/>
    <x v="0"/>
  </r>
  <r>
    <s v="B002223"/>
    <x v="1"/>
    <x v="2"/>
    <d v="2024-05-16T00:00:00"/>
    <x v="0"/>
    <s v="Team C"/>
    <n v="20.86"/>
    <n v="35.15"/>
    <n v="318"/>
    <n v="47.4"/>
    <n v="8.06"/>
    <n v="99.04"/>
    <n v="6.9"/>
    <n v="120.8"/>
    <n v="83.94"/>
    <n v="94.27"/>
    <x v="0"/>
    <n v="0"/>
    <x v="0"/>
    <n v="0"/>
    <x v="0"/>
    <x v="0"/>
  </r>
  <r>
    <s v="B002744"/>
    <x v="0"/>
    <x v="0"/>
    <d v="2025-10-01T00:00:00"/>
    <x v="1"/>
    <s v="Team D"/>
    <n v="22.94"/>
    <n v="54.62"/>
    <n v="361"/>
    <n v="38.5"/>
    <n v="7.24"/>
    <n v="99.39"/>
    <n v="6.94"/>
    <n v="114.1"/>
    <n v="86.59"/>
    <n v="94.53"/>
    <x v="0"/>
    <n v="0"/>
    <x v="0"/>
    <n v="0"/>
    <x v="0"/>
    <x v="0"/>
  </r>
  <r>
    <s v="B002669"/>
    <x v="0"/>
    <x v="1"/>
    <d v="2025-09-12T00:00:00"/>
    <x v="1"/>
    <s v="Team C"/>
    <n v="22.93"/>
    <n v="36.17"/>
    <n v="333"/>
    <n v="36.6"/>
    <n v="6.49"/>
    <n v="99.1"/>
    <n v="6.49"/>
    <n v="127.9"/>
    <m/>
    <n v="94.54"/>
    <x v="0"/>
    <n v="0"/>
    <x v="0"/>
    <n v="0"/>
    <x v="0"/>
    <x v="0"/>
  </r>
  <r>
    <s v="B000061"/>
    <x v="0"/>
    <x v="1"/>
    <d v="2025-05-26T00:00:00"/>
    <x v="1"/>
    <s v="Team B"/>
    <n v="23.43"/>
    <n v="49"/>
    <n v="340"/>
    <n v="45.4"/>
    <n v="6.64"/>
    <n v="99.01"/>
    <n v="7.01"/>
    <n v="124.7"/>
    <n v="84.47"/>
    <n v="94.55"/>
    <x v="0"/>
    <n v="0"/>
    <x v="0"/>
    <n v="0"/>
    <x v="0"/>
    <x v="0"/>
  </r>
  <r>
    <s v="B001281"/>
    <x v="1"/>
    <x v="2"/>
    <d v="2024-04-29T00:00:00"/>
    <x v="0"/>
    <s v="Team C"/>
    <m/>
    <n v="37.64"/>
    <n v="302"/>
    <n v="50.2"/>
    <n v="7.81"/>
    <n v="98.58"/>
    <m/>
    <n v="135.1"/>
    <n v="83.49"/>
    <n v="94.26"/>
    <x v="0"/>
    <n v="0"/>
    <x v="0"/>
    <n v="0"/>
    <x v="0"/>
    <x v="0"/>
  </r>
  <r>
    <s v="B001623"/>
    <x v="3"/>
    <x v="1"/>
    <d v="2024-08-07T00:00:00"/>
    <x v="0"/>
    <s v="Team C"/>
    <n v="22.35"/>
    <n v="34.74"/>
    <n v="335"/>
    <n v="41.6"/>
    <n v="6"/>
    <n v="99.01"/>
    <n v="6.52"/>
    <n v="128.69999999999999"/>
    <n v="88.93"/>
    <n v="94.26"/>
    <x v="0"/>
    <n v="0"/>
    <x v="0"/>
    <n v="0"/>
    <x v="0"/>
    <x v="0"/>
  </r>
  <r>
    <s v="B000301"/>
    <x v="0"/>
    <x v="0"/>
    <d v="2025-05-21T00:00:00"/>
    <x v="1"/>
    <s v="Team D"/>
    <n v="21.59"/>
    <n v="44.05"/>
    <n v="357"/>
    <n v="37.200000000000003"/>
    <n v="6.7"/>
    <n v="99.36"/>
    <n v="6.78"/>
    <n v="133.4"/>
    <n v="88.46"/>
    <n v="94.55"/>
    <x v="0"/>
    <n v="0"/>
    <x v="0"/>
    <n v="0"/>
    <x v="0"/>
    <x v="0"/>
  </r>
  <r>
    <s v="B001533"/>
    <x v="0"/>
    <x v="1"/>
    <d v="2025-03-21T00:00:00"/>
    <x v="1"/>
    <s v="Team A"/>
    <n v="23.12"/>
    <n v="44.1"/>
    <n v="342"/>
    <n v="45.6"/>
    <n v="7.27"/>
    <n v="98.71"/>
    <n v="6.48"/>
    <n v="130.1"/>
    <n v="88.76"/>
    <n v="94.55"/>
    <x v="0"/>
    <n v="0"/>
    <x v="0"/>
    <n v="0"/>
    <x v="0"/>
    <x v="0"/>
  </r>
  <r>
    <s v="B000261"/>
    <x v="2"/>
    <x v="2"/>
    <d v="2024-12-28T00:00:00"/>
    <x v="0"/>
    <s v="Team A"/>
    <m/>
    <n v="35.619999999999997"/>
    <n v="319"/>
    <n v="43.3"/>
    <n v="8"/>
    <n v="99.18"/>
    <n v="6.91"/>
    <n v="126.2"/>
    <n v="84.55"/>
    <n v="94.25"/>
    <x v="0"/>
    <n v="0"/>
    <x v="0"/>
    <n v="0"/>
    <x v="0"/>
    <x v="0"/>
  </r>
  <r>
    <s v="B000302"/>
    <x v="2"/>
    <x v="2"/>
    <d v="2025-08-22T00:00:00"/>
    <x v="1"/>
    <s v="Team D"/>
    <n v="22.14"/>
    <n v="42.36"/>
    <n v="319"/>
    <n v="41"/>
    <n v="6.49"/>
    <n v="99.23"/>
    <n v="6.62"/>
    <n v="127.7"/>
    <n v="86.21"/>
    <n v="94.25"/>
    <x v="0"/>
    <n v="0"/>
    <x v="0"/>
    <n v="0"/>
    <x v="0"/>
    <x v="0"/>
  </r>
  <r>
    <s v="B000321"/>
    <x v="3"/>
    <x v="2"/>
    <d v="2025-07-22T00:00:00"/>
    <x v="1"/>
    <s v="Team A"/>
    <n v="22.21"/>
    <n v="50.4"/>
    <n v="269"/>
    <n v="53.1"/>
    <n v="7.83"/>
    <n v="98.66"/>
    <n v="7.15"/>
    <n v="147.6"/>
    <n v="89.32"/>
    <n v="94.25"/>
    <x v="0"/>
    <n v="0"/>
    <x v="0"/>
    <n v="0"/>
    <x v="0"/>
    <x v="0"/>
  </r>
  <r>
    <s v="B000459"/>
    <x v="3"/>
    <x v="2"/>
    <d v="2024-09-24T00:00:00"/>
    <x v="0"/>
    <s v="Team B"/>
    <n v="22.77"/>
    <n v="40.869999999999997"/>
    <n v="341"/>
    <n v="46.8"/>
    <n v="7.58"/>
    <n v="99.52"/>
    <n v="6.87"/>
    <n v="154.80000000000001"/>
    <n v="86.95"/>
    <n v="94.25"/>
    <x v="0"/>
    <n v="0"/>
    <x v="0"/>
    <n v="0"/>
    <x v="0"/>
    <x v="0"/>
  </r>
  <r>
    <s v="B002924"/>
    <x v="0"/>
    <x v="2"/>
    <d v="2024-10-01T00:00:00"/>
    <x v="0"/>
    <s v="Team C"/>
    <n v="22.55"/>
    <n v="34.25"/>
    <n v="329"/>
    <n v="36.700000000000003"/>
    <n v="7.16"/>
    <n v="99.03"/>
    <n v="6.68"/>
    <n v="121.7"/>
    <n v="87.74"/>
    <n v="94.55"/>
    <x v="0"/>
    <n v="0"/>
    <x v="0"/>
    <n v="0"/>
    <x v="0"/>
    <x v="0"/>
  </r>
  <r>
    <s v="B000769"/>
    <x v="2"/>
    <x v="1"/>
    <d v="2024-03-04T00:00:00"/>
    <x v="0"/>
    <s v="Team C"/>
    <n v="21.69"/>
    <n v="44.13"/>
    <n v="320"/>
    <n v="38.200000000000003"/>
    <n v="6.47"/>
    <n v="99.29"/>
    <n v="6.89"/>
    <n v="108.1"/>
    <n v="83.3"/>
    <n v="94.25"/>
    <x v="0"/>
    <n v="0"/>
    <x v="0"/>
    <n v="0"/>
    <x v="0"/>
    <x v="0"/>
  </r>
  <r>
    <s v="B002226"/>
    <x v="2"/>
    <x v="1"/>
    <d v="2025-04-14T00:00:00"/>
    <x v="1"/>
    <s v="Team C"/>
    <n v="21.88"/>
    <n v="46.8"/>
    <n v="293"/>
    <n v="46.1"/>
    <n v="8.4499999999999993"/>
    <n v="98.6"/>
    <n v="6.79"/>
    <n v="131.4"/>
    <n v="86.23"/>
    <n v="94.25"/>
    <x v="0"/>
    <n v="0"/>
    <x v="0"/>
    <n v="0"/>
    <x v="0"/>
    <x v="0"/>
  </r>
  <r>
    <s v="B002386"/>
    <x v="0"/>
    <x v="0"/>
    <d v="2024-01-09T00:00:00"/>
    <x v="0"/>
    <s v="Team C"/>
    <n v="21.94"/>
    <n v="43.17"/>
    <n v="314"/>
    <n v="33.4"/>
    <n v="7.16"/>
    <n v="99.62"/>
    <n v="6.64"/>
    <n v="120.7"/>
    <n v="87.73"/>
    <n v="94.56"/>
    <x v="0"/>
    <n v="0"/>
    <x v="0"/>
    <n v="0"/>
    <x v="0"/>
    <x v="0"/>
  </r>
  <r>
    <s v="B000782"/>
    <x v="3"/>
    <x v="0"/>
    <d v="2025-01-26T00:00:00"/>
    <x v="1"/>
    <s v="Team A"/>
    <n v="20.32"/>
    <n v="46.08"/>
    <n v="312"/>
    <n v="46.1"/>
    <n v="7.81"/>
    <n v="98.69"/>
    <n v="7.02"/>
    <n v="111.1"/>
    <n v="85.44"/>
    <n v="94.24"/>
    <x v="0"/>
    <n v="0"/>
    <x v="0"/>
    <n v="0"/>
    <x v="0"/>
    <x v="0"/>
  </r>
  <r>
    <s v="B002179"/>
    <x v="2"/>
    <x v="1"/>
    <d v="2025-12-04T00:00:00"/>
    <x v="1"/>
    <s v="Team D"/>
    <n v="21.51"/>
    <n v="38.5"/>
    <n v="330"/>
    <n v="37.5"/>
    <n v="8.0399999999999991"/>
    <n v="99.36"/>
    <n v="6.75"/>
    <n v="111.1"/>
    <n v="93.33"/>
    <n v="94.24"/>
    <x v="0"/>
    <n v="0"/>
    <x v="0"/>
    <n v="0"/>
    <x v="0"/>
    <x v="0"/>
  </r>
  <r>
    <s v="B002885"/>
    <x v="1"/>
    <x v="1"/>
    <d v="2024-08-10T00:00:00"/>
    <x v="0"/>
    <s v="Team D"/>
    <n v="21.4"/>
    <n v="39.64"/>
    <n v="267"/>
    <n v="47.7"/>
    <n v="6.94"/>
    <n v="98.79"/>
    <n v="6.85"/>
    <n v="143.1"/>
    <n v="82.85"/>
    <n v="94.24"/>
    <x v="0"/>
    <n v="0"/>
    <x v="0"/>
    <n v="0"/>
    <x v="0"/>
    <x v="0"/>
  </r>
  <r>
    <s v="B000308"/>
    <x v="0"/>
    <x v="2"/>
    <d v="2024-01-30T00:00:00"/>
    <x v="0"/>
    <s v="Team B"/>
    <n v="23.31"/>
    <n v="43.44"/>
    <n v="336"/>
    <n v="42.3"/>
    <n v="6.35"/>
    <n v="98.69"/>
    <n v="6.97"/>
    <n v="125.6"/>
    <n v="87.88"/>
    <n v="94.57"/>
    <x v="0"/>
    <n v="0"/>
    <x v="0"/>
    <n v="0"/>
    <x v="0"/>
    <x v="0"/>
  </r>
  <r>
    <s v="B000625"/>
    <x v="3"/>
    <x v="1"/>
    <d v="2025-05-17T00:00:00"/>
    <x v="1"/>
    <s v="Team A"/>
    <n v="23.33"/>
    <n v="38.35"/>
    <n v="315"/>
    <n v="43.7"/>
    <n v="7.42"/>
    <n v="99.01"/>
    <n v="7.06"/>
    <n v="110.7"/>
    <n v="83.11"/>
    <n v="94.22"/>
    <x v="0"/>
    <n v="0"/>
    <x v="0"/>
    <n v="0"/>
    <x v="0"/>
    <x v="0"/>
  </r>
  <r>
    <s v="B001508"/>
    <x v="1"/>
    <x v="2"/>
    <d v="2025-09-01T00:00:00"/>
    <x v="1"/>
    <s v="Team D"/>
    <n v="20.65"/>
    <n v="30.23"/>
    <n v="284"/>
    <n v="52.3"/>
    <n v="8.32"/>
    <n v="99.04"/>
    <n v="6.83"/>
    <n v="149.9"/>
    <n v="83.86"/>
    <n v="94.22"/>
    <x v="0"/>
    <n v="0"/>
    <x v="0"/>
    <n v="0"/>
    <x v="0"/>
    <x v="0"/>
  </r>
  <r>
    <s v="B001594"/>
    <x v="1"/>
    <x v="2"/>
    <d v="2025-05-07T00:00:00"/>
    <x v="1"/>
    <s v="Team D"/>
    <n v="22.92"/>
    <n v="36.4"/>
    <n v="307"/>
    <n v="46.4"/>
    <n v="8.11"/>
    <n v="98.98"/>
    <n v="7.04"/>
    <n v="136.19999999999999"/>
    <n v="83.54"/>
    <n v="94.22"/>
    <x v="0"/>
    <n v="0"/>
    <x v="0"/>
    <n v="0"/>
    <x v="0"/>
    <x v="0"/>
  </r>
  <r>
    <s v="B002075"/>
    <x v="1"/>
    <x v="0"/>
    <d v="2024-06-30T00:00:00"/>
    <x v="0"/>
    <s v="Team D"/>
    <n v="23.04"/>
    <n v="40.33"/>
    <n v="313"/>
    <n v="47"/>
    <n v="8.85"/>
    <n v="98.72"/>
    <n v="7.09"/>
    <n v="148.5"/>
    <n v="83.71"/>
    <n v="94.22"/>
    <x v="0"/>
    <n v="0"/>
    <x v="1"/>
    <n v="1"/>
    <x v="4"/>
    <x v="2"/>
  </r>
  <r>
    <s v="B002197"/>
    <x v="2"/>
    <x v="1"/>
    <d v="2025-04-26T00:00:00"/>
    <x v="1"/>
    <s v="Team A"/>
    <n v="23.41"/>
    <n v="40.79"/>
    <n v="297"/>
    <n v="45.2"/>
    <n v="7.07"/>
    <n v="98.84"/>
    <n v="6.79"/>
    <n v="136.5"/>
    <n v="85.19"/>
    <n v="94.22"/>
    <x v="0"/>
    <n v="0"/>
    <x v="0"/>
    <n v="0"/>
    <x v="0"/>
    <x v="0"/>
  </r>
  <r>
    <s v="B000717"/>
    <x v="0"/>
    <x v="0"/>
    <d v="2025-06-25T00:00:00"/>
    <x v="1"/>
    <s v="Team A"/>
    <n v="22.29"/>
    <n v="40.57"/>
    <n v="362"/>
    <n v="35.200000000000003"/>
    <n v="6.72"/>
    <n v="98.82"/>
    <n v="6.69"/>
    <n v="107.8"/>
    <n v="92.26"/>
    <n v="94.57"/>
    <x v="0"/>
    <n v="0"/>
    <x v="0"/>
    <n v="0"/>
    <x v="0"/>
    <x v="0"/>
  </r>
  <r>
    <s v="B002679"/>
    <x v="0"/>
    <x v="0"/>
    <d v="2025-02-22T00:00:00"/>
    <x v="1"/>
    <s v="Team C"/>
    <n v="21.68"/>
    <n v="43.86"/>
    <n v="371"/>
    <n v="37.6"/>
    <n v="7.47"/>
    <n v="99.06"/>
    <n v="6.84"/>
    <n v="108.1"/>
    <n v="88.14"/>
    <n v="94.57"/>
    <x v="0"/>
    <n v="0"/>
    <x v="0"/>
    <n v="0"/>
    <x v="0"/>
    <x v="0"/>
  </r>
  <r>
    <s v="B001248"/>
    <x v="2"/>
    <x v="2"/>
    <d v="2024-05-22T00:00:00"/>
    <x v="0"/>
    <s v="Team B"/>
    <n v="21.47"/>
    <n v="37.909999999999997"/>
    <n v="336"/>
    <n v="35.1"/>
    <n v="6.26"/>
    <n v="98.95"/>
    <n v="6.82"/>
    <n v="127.9"/>
    <n v="85.43"/>
    <n v="94.21"/>
    <x v="0"/>
    <n v="0"/>
    <x v="0"/>
    <n v="0"/>
    <x v="0"/>
    <x v="0"/>
  </r>
  <r>
    <s v="B002063"/>
    <x v="1"/>
    <x v="2"/>
    <d v="2024-11-06T00:00:00"/>
    <x v="0"/>
    <s v="Team C"/>
    <n v="21.44"/>
    <n v="41.86"/>
    <n v="312"/>
    <n v="50.3"/>
    <n v="9.01"/>
    <n v="99.28"/>
    <n v="7.06"/>
    <n v="152.80000000000001"/>
    <n v="85"/>
    <n v="94.21"/>
    <x v="0"/>
    <n v="0"/>
    <x v="0"/>
    <n v="0"/>
    <x v="0"/>
    <x v="0"/>
  </r>
  <r>
    <s v="B002656"/>
    <x v="3"/>
    <x v="2"/>
    <d v="2025-11-30T00:00:00"/>
    <x v="1"/>
    <s v="Team B"/>
    <n v="22.46"/>
    <n v="40.26"/>
    <n v="307"/>
    <n v="42.8"/>
    <n v="7.14"/>
    <n v="99.5"/>
    <n v="7.05"/>
    <n v="137"/>
    <n v="88.71"/>
    <n v="94.21"/>
    <x v="0"/>
    <n v="0"/>
    <x v="0"/>
    <n v="0"/>
    <x v="0"/>
    <x v="0"/>
  </r>
  <r>
    <s v="B002801"/>
    <x v="3"/>
    <x v="1"/>
    <d v="2024-03-03T00:00:00"/>
    <x v="0"/>
    <s v="Team D"/>
    <n v="22.7"/>
    <n v="53.77"/>
    <n v="315"/>
    <n v="50.8"/>
    <n v="7.11"/>
    <n v="98.8"/>
    <n v="6.95"/>
    <n v="130.19999999999999"/>
    <n v="81.89"/>
    <n v="94.21"/>
    <x v="0"/>
    <n v="0"/>
    <x v="1"/>
    <n v="1"/>
    <x v="2"/>
    <x v="2"/>
  </r>
  <r>
    <s v="B001053"/>
    <x v="2"/>
    <x v="1"/>
    <d v="2025-06-09T00:00:00"/>
    <x v="1"/>
    <s v="Team A"/>
    <n v="20.71"/>
    <n v="42.88"/>
    <n v="334"/>
    <n v="45.6"/>
    <n v="6.58"/>
    <n v="99.07"/>
    <n v="6.74"/>
    <n v="132.4"/>
    <n v="86.82"/>
    <n v="94.2"/>
    <x v="0"/>
    <n v="0"/>
    <x v="0"/>
    <n v="0"/>
    <x v="0"/>
    <x v="0"/>
  </r>
  <r>
    <s v="B000779"/>
    <x v="0"/>
    <x v="0"/>
    <d v="2024-12-10T00:00:00"/>
    <x v="0"/>
    <s v="Team B"/>
    <n v="22.98"/>
    <n v="44.28"/>
    <n v="329"/>
    <n v="41.1"/>
    <n v="6.08"/>
    <n v="99.14"/>
    <n v="6.81"/>
    <n v="123.9"/>
    <n v="88.44"/>
    <n v="94.58"/>
    <x v="0"/>
    <n v="0"/>
    <x v="0"/>
    <n v="0"/>
    <x v="0"/>
    <x v="0"/>
  </r>
  <r>
    <s v="B001062"/>
    <x v="0"/>
    <x v="0"/>
    <d v="2025-03-08T00:00:00"/>
    <x v="1"/>
    <s v="Team B"/>
    <n v="22.26"/>
    <n v="48.17"/>
    <n v="318"/>
    <n v="39.1"/>
    <n v="6.25"/>
    <n v="99.03"/>
    <n v="6.61"/>
    <n v="134.9"/>
    <n v="86.11"/>
    <n v="94.59"/>
    <x v="0"/>
    <n v="0"/>
    <x v="0"/>
    <n v="0"/>
    <x v="0"/>
    <x v="0"/>
  </r>
  <r>
    <s v="B001817"/>
    <x v="0"/>
    <x v="2"/>
    <d v="2025-09-23T00:00:00"/>
    <x v="1"/>
    <s v="Team D"/>
    <n v="23.23"/>
    <n v="47.68"/>
    <n v="356"/>
    <n v="41.1"/>
    <n v="6.82"/>
    <n v="99.14"/>
    <n v="6.8"/>
    <n v="117.7"/>
    <n v="89.6"/>
    <n v="94.59"/>
    <x v="0"/>
    <n v="0"/>
    <x v="0"/>
    <n v="0"/>
    <x v="0"/>
    <x v="0"/>
  </r>
  <r>
    <s v="B001439"/>
    <x v="3"/>
    <x v="2"/>
    <d v="2025-08-01T00:00:00"/>
    <x v="1"/>
    <s v="Team B"/>
    <n v="20.57"/>
    <n v="37.61"/>
    <n v="310"/>
    <n v="37.700000000000003"/>
    <n v="7.47"/>
    <n v="99.15"/>
    <n v="6.82"/>
    <n v="125.3"/>
    <n v="89.57"/>
    <n v="94.2"/>
    <x v="0"/>
    <n v="0"/>
    <x v="1"/>
    <n v="1"/>
    <x v="4"/>
    <x v="1"/>
  </r>
  <r>
    <s v="B001516"/>
    <x v="2"/>
    <x v="2"/>
    <d v="2024-07-01T00:00:00"/>
    <x v="0"/>
    <s v="Team D"/>
    <n v="22.6"/>
    <n v="43.16"/>
    <n v="312"/>
    <n v="38.200000000000003"/>
    <n v="7.24"/>
    <n v="99.13"/>
    <n v="6.91"/>
    <n v="124.1"/>
    <n v="89.59"/>
    <n v="94.2"/>
    <x v="0"/>
    <n v="0"/>
    <x v="0"/>
    <n v="0"/>
    <x v="0"/>
    <x v="0"/>
  </r>
  <r>
    <s v="B002149"/>
    <x v="0"/>
    <x v="0"/>
    <d v="2024-11-18T00:00:00"/>
    <x v="0"/>
    <s v="Team A"/>
    <n v="22.87"/>
    <n v="50.26"/>
    <n v="348"/>
    <n v="53.4"/>
    <n v="6.63"/>
    <n v="99.13"/>
    <n v="6.89"/>
    <n v="148"/>
    <n v="86.03"/>
    <n v="94.59"/>
    <x v="0"/>
    <n v="0"/>
    <x v="0"/>
    <n v="0"/>
    <x v="0"/>
    <x v="0"/>
  </r>
  <r>
    <s v="B002051"/>
    <x v="3"/>
    <x v="2"/>
    <d v="2024-02-08T00:00:00"/>
    <x v="0"/>
    <s v="Team A"/>
    <n v="21.46"/>
    <n v="51.69"/>
    <n v="286"/>
    <n v="43.4"/>
    <n v="6.83"/>
    <m/>
    <n v="7.12"/>
    <n v="118.5"/>
    <n v="87.44"/>
    <n v="94.2"/>
    <x v="0"/>
    <n v="0"/>
    <x v="1"/>
    <n v="1"/>
    <x v="4"/>
    <x v="2"/>
  </r>
  <r>
    <s v="B002078"/>
    <x v="2"/>
    <x v="2"/>
    <d v="2024-03-23T00:00:00"/>
    <x v="0"/>
    <s v="Team D"/>
    <n v="19.84"/>
    <n v="33.83"/>
    <n v="320"/>
    <n v="32.4"/>
    <n v="7.06"/>
    <n v="99.6"/>
    <n v="6.59"/>
    <n v="118.2"/>
    <n v="92.55"/>
    <n v="94.2"/>
    <x v="0"/>
    <n v="0"/>
    <x v="0"/>
    <n v="0"/>
    <x v="0"/>
    <x v="0"/>
  </r>
  <r>
    <s v="B002398"/>
    <x v="2"/>
    <x v="2"/>
    <d v="2024-04-30T00:00:00"/>
    <x v="0"/>
    <s v="Team C"/>
    <n v="21.58"/>
    <n v="38.869999999999997"/>
    <n v="327"/>
    <n v="35.200000000000003"/>
    <n v="6.91"/>
    <n v="99.43"/>
    <n v="6.58"/>
    <n v="111.2"/>
    <n v="88.04"/>
    <n v="94.2"/>
    <x v="0"/>
    <n v="0"/>
    <x v="0"/>
    <n v="0"/>
    <x v="0"/>
    <x v="0"/>
  </r>
  <r>
    <s v="B002265"/>
    <x v="0"/>
    <x v="1"/>
    <d v="2024-10-04T00:00:00"/>
    <x v="0"/>
    <s v="Team D"/>
    <n v="23.47"/>
    <n v="45.4"/>
    <n v="335"/>
    <n v="35.6"/>
    <n v="6.07"/>
    <n v="99.45"/>
    <n v="6.96"/>
    <n v="115.1"/>
    <n v="93.24"/>
    <n v="94.6"/>
    <x v="0"/>
    <n v="0"/>
    <x v="0"/>
    <n v="0"/>
    <x v="0"/>
    <x v="0"/>
  </r>
  <r>
    <s v="B002780"/>
    <x v="2"/>
    <x v="2"/>
    <d v="2024-01-27T00:00:00"/>
    <x v="0"/>
    <s v="Team A"/>
    <n v="22.57"/>
    <n v="46.42"/>
    <n v="310"/>
    <n v="38.1"/>
    <n v="6.89"/>
    <n v="99.18"/>
    <n v="6.69"/>
    <n v="130.30000000000001"/>
    <n v="90.27"/>
    <n v="94.2"/>
    <x v="0"/>
    <n v="0"/>
    <x v="0"/>
    <n v="0"/>
    <x v="0"/>
    <x v="0"/>
  </r>
  <r>
    <s v="B002810"/>
    <x v="2"/>
    <x v="0"/>
    <d v="2025-11-23T00:00:00"/>
    <x v="1"/>
    <s v="Team C"/>
    <n v="21.96"/>
    <n v="37.630000000000003"/>
    <n v="317"/>
    <n v="48.3"/>
    <n v="7.39"/>
    <n v="98.74"/>
    <n v="6.94"/>
    <n v="133.5"/>
    <n v="84.05"/>
    <n v="94.2"/>
    <x v="0"/>
    <n v="0"/>
    <x v="0"/>
    <n v="0"/>
    <x v="0"/>
    <x v="0"/>
  </r>
  <r>
    <s v="B002875"/>
    <x v="2"/>
    <x v="2"/>
    <d v="2025-09-22T00:00:00"/>
    <x v="1"/>
    <s v="Team B"/>
    <n v="20.99"/>
    <n v="51.69"/>
    <n v="299"/>
    <n v="42.9"/>
    <n v="6.47"/>
    <n v="99.26"/>
    <n v="7.22"/>
    <n v="137.9"/>
    <n v="87.29"/>
    <n v="94.2"/>
    <x v="0"/>
    <n v="0"/>
    <x v="0"/>
    <n v="0"/>
    <x v="0"/>
    <x v="0"/>
  </r>
  <r>
    <s v="B002426"/>
    <x v="0"/>
    <x v="1"/>
    <d v="2025-07-29T00:00:00"/>
    <x v="1"/>
    <s v="Team C"/>
    <n v="21.35"/>
    <n v="41.84"/>
    <n v="327"/>
    <n v="43.6"/>
    <n v="5.6"/>
    <n v="98.96"/>
    <n v="6.71"/>
    <n v="124.3"/>
    <n v="88.29"/>
    <n v="94.6"/>
    <x v="0"/>
    <n v="0"/>
    <x v="0"/>
    <n v="0"/>
    <x v="0"/>
    <x v="0"/>
  </r>
  <r>
    <s v="B002468"/>
    <x v="0"/>
    <x v="2"/>
    <d v="2024-12-17T00:00:00"/>
    <x v="0"/>
    <s v="Team B"/>
    <n v="22.26"/>
    <n v="40.659999999999997"/>
    <n v="337"/>
    <n v="49"/>
    <n v="6.9"/>
    <n v="99.52"/>
    <n v="6.66"/>
    <n v="128"/>
    <n v="85.49"/>
    <n v="94.6"/>
    <x v="0"/>
    <n v="0"/>
    <x v="0"/>
    <n v="0"/>
    <x v="0"/>
    <x v="0"/>
  </r>
  <r>
    <s v="B001023"/>
    <x v="3"/>
    <x v="2"/>
    <d v="2025-02-11T00:00:00"/>
    <x v="1"/>
    <s v="Team A"/>
    <n v="20.53"/>
    <n v="41.15"/>
    <n v="348"/>
    <n v="43.6"/>
    <n v="6.4"/>
    <n v="98.53"/>
    <n v="6.86"/>
    <n v="127.7"/>
    <n v="88.92"/>
    <n v="94.19"/>
    <x v="0"/>
    <n v="0"/>
    <x v="0"/>
    <n v="0"/>
    <x v="0"/>
    <x v="0"/>
  </r>
  <r>
    <s v="B001403"/>
    <x v="3"/>
    <x v="2"/>
    <d v="2024-04-20T00:00:00"/>
    <x v="0"/>
    <s v="Team B"/>
    <n v="21.49"/>
    <n v="43.96"/>
    <n v="317"/>
    <n v="41.2"/>
    <n v="8.0399999999999991"/>
    <n v="98.74"/>
    <n v="7.04"/>
    <n v="136"/>
    <n v="89.22"/>
    <n v="94.19"/>
    <x v="0"/>
    <n v="0"/>
    <x v="0"/>
    <n v="0"/>
    <x v="0"/>
    <x v="0"/>
  </r>
  <r>
    <s v="B000931"/>
    <x v="1"/>
    <x v="1"/>
    <d v="2024-04-14T00:00:00"/>
    <x v="0"/>
    <s v="Team B"/>
    <n v="22.51"/>
    <n v="30.62"/>
    <n v="308"/>
    <n v="48.2"/>
    <n v="7.43"/>
    <n v="99.08"/>
    <n v="6.99"/>
    <n v="133"/>
    <n v="83.05"/>
    <n v="94.18"/>
    <x v="0"/>
    <n v="0"/>
    <x v="0"/>
    <n v="0"/>
    <x v="0"/>
    <x v="0"/>
  </r>
  <r>
    <s v="B001026"/>
    <x v="1"/>
    <x v="0"/>
    <d v="2025-05-09T00:00:00"/>
    <x v="1"/>
    <s v="Team A"/>
    <n v="21.83"/>
    <n v="41.95"/>
    <n v="284"/>
    <n v="45.3"/>
    <n v="7.52"/>
    <n v="99.49"/>
    <n v="6.81"/>
    <n v="145.19999999999999"/>
    <n v="86.94"/>
    <n v="94.18"/>
    <x v="0"/>
    <n v="0"/>
    <x v="0"/>
    <n v="0"/>
    <x v="0"/>
    <x v="0"/>
  </r>
  <r>
    <s v="B001081"/>
    <x v="2"/>
    <x v="1"/>
    <d v="2025-02-19T00:00:00"/>
    <x v="1"/>
    <s v="Team B"/>
    <n v="21.41"/>
    <n v="42.02"/>
    <n v="322"/>
    <n v="42.5"/>
    <n v="7.6"/>
    <n v="99.19"/>
    <n v="6.75"/>
    <n v="124"/>
    <n v="91.17"/>
    <n v="94.18"/>
    <x v="0"/>
    <n v="0"/>
    <x v="0"/>
    <n v="0"/>
    <x v="0"/>
    <x v="0"/>
  </r>
  <r>
    <s v="B000489"/>
    <x v="0"/>
    <x v="2"/>
    <d v="2024-06-10T00:00:00"/>
    <x v="0"/>
    <s v="Team A"/>
    <n v="21.23"/>
    <n v="49.57"/>
    <n v="351"/>
    <n v="37.799999999999997"/>
    <n v="7.04"/>
    <n v="98.91"/>
    <n v="6.87"/>
    <n v="120.1"/>
    <n v="92.02"/>
    <n v="94.61"/>
    <x v="0"/>
    <n v="0"/>
    <x v="0"/>
    <n v="0"/>
    <x v="0"/>
    <x v="0"/>
  </r>
  <r>
    <s v="B002799"/>
    <x v="0"/>
    <x v="1"/>
    <d v="2025-09-28T00:00:00"/>
    <x v="1"/>
    <s v="Team A"/>
    <n v="23.54"/>
    <n v="42.07"/>
    <n v="335"/>
    <n v="45.4"/>
    <n v="6.44"/>
    <n v="99.41"/>
    <n v="6.66"/>
    <n v="123"/>
    <n v="90.1"/>
    <n v="94.62"/>
    <x v="0"/>
    <n v="0"/>
    <x v="0"/>
    <n v="0"/>
    <x v="0"/>
    <x v="0"/>
  </r>
  <r>
    <s v="B002320"/>
    <x v="3"/>
    <x v="2"/>
    <d v="2024-11-07T00:00:00"/>
    <x v="0"/>
    <s v="Team A"/>
    <n v="22.75"/>
    <n v="41.39"/>
    <n v="317"/>
    <n v="47.4"/>
    <n v="7.28"/>
    <n v="98.61"/>
    <n v="6.75"/>
    <n v="127.8"/>
    <n v="85.56"/>
    <n v="94.18"/>
    <x v="0"/>
    <n v="0"/>
    <x v="0"/>
    <n v="0"/>
    <x v="0"/>
    <x v="0"/>
  </r>
  <r>
    <s v="B002560"/>
    <x v="2"/>
    <x v="2"/>
    <d v="2024-06-22T00:00:00"/>
    <x v="0"/>
    <s v="Team C"/>
    <n v="21.84"/>
    <n v="40.43"/>
    <n v="316"/>
    <n v="50"/>
    <n v="7.29"/>
    <n v="99.52"/>
    <n v="6.58"/>
    <n v="123.1"/>
    <n v="92.68"/>
    <n v="94.18"/>
    <x v="0"/>
    <n v="0"/>
    <x v="0"/>
    <n v="0"/>
    <x v="0"/>
    <x v="0"/>
  </r>
  <r>
    <s v="B002869"/>
    <x v="3"/>
    <x v="2"/>
    <d v="2025-04-03T00:00:00"/>
    <x v="1"/>
    <s v="Team D"/>
    <n v="21.94"/>
    <n v="33.369999999999997"/>
    <n v="320"/>
    <n v="48.9"/>
    <n v="7.83"/>
    <n v="98.63"/>
    <n v="6.82"/>
    <n v="126.9"/>
    <n v="84.11"/>
    <n v="94.18"/>
    <x v="0"/>
    <n v="0"/>
    <x v="0"/>
    <n v="0"/>
    <x v="0"/>
    <x v="0"/>
  </r>
  <r>
    <s v="B000206"/>
    <x v="2"/>
    <x v="1"/>
    <d v="2025-01-09T00:00:00"/>
    <x v="1"/>
    <s v="Team D"/>
    <n v="22.67"/>
    <m/>
    <n v="328"/>
    <n v="41.5"/>
    <n v="7.1"/>
    <n v="98.93"/>
    <n v="6.84"/>
    <n v="127.9"/>
    <n v="84.8"/>
    <n v="94.17"/>
    <x v="0"/>
    <n v="0"/>
    <x v="0"/>
    <n v="0"/>
    <x v="0"/>
    <x v="0"/>
  </r>
  <r>
    <s v="B000211"/>
    <x v="0"/>
    <x v="1"/>
    <d v="2024-01-13T00:00:00"/>
    <x v="0"/>
    <s v="Team D"/>
    <n v="22.58"/>
    <n v="41.45"/>
    <n v="357"/>
    <n v="41.5"/>
    <n v="6.61"/>
    <n v="99.06"/>
    <n v="6.77"/>
    <n v="112.5"/>
    <n v="89.07"/>
    <n v="94.64"/>
    <x v="0"/>
    <n v="0"/>
    <x v="0"/>
    <n v="0"/>
    <x v="0"/>
    <x v="0"/>
  </r>
  <r>
    <s v="B001353"/>
    <x v="1"/>
    <x v="1"/>
    <d v="2025-05-15T00:00:00"/>
    <x v="1"/>
    <s v="Team B"/>
    <n v="21.65"/>
    <n v="43.55"/>
    <n v="297"/>
    <n v="44.5"/>
    <n v="7.89"/>
    <n v="98.85"/>
    <n v="7.31"/>
    <n v="128.9"/>
    <n v="82.27"/>
    <n v="94.17"/>
    <x v="0"/>
    <n v="0"/>
    <x v="0"/>
    <n v="0"/>
    <x v="0"/>
    <x v="0"/>
  </r>
  <r>
    <s v="B002622"/>
    <x v="3"/>
    <x v="2"/>
    <d v="2025-08-24T00:00:00"/>
    <x v="1"/>
    <s v="Team B"/>
    <n v="22.06"/>
    <n v="50"/>
    <n v="341"/>
    <n v="33.700000000000003"/>
    <n v="6.55"/>
    <n v="98.32"/>
    <n v="6.92"/>
    <n v="109.1"/>
    <n v="88.06"/>
    <n v="94.17"/>
    <x v="0"/>
    <n v="0"/>
    <x v="0"/>
    <n v="0"/>
    <x v="0"/>
    <x v="0"/>
  </r>
  <r>
    <s v="B002716"/>
    <x v="2"/>
    <x v="2"/>
    <d v="2025-11-30T00:00:00"/>
    <x v="1"/>
    <s v="Team A"/>
    <n v="21.97"/>
    <n v="46.97"/>
    <n v="321"/>
    <n v="42.5"/>
    <n v="7.66"/>
    <n v="98.69"/>
    <n v="6.62"/>
    <n v="145.5"/>
    <n v="85.67"/>
    <n v="94.17"/>
    <x v="0"/>
    <n v="0"/>
    <x v="0"/>
    <n v="0"/>
    <x v="0"/>
    <x v="0"/>
  </r>
  <r>
    <s v="B001469"/>
    <x v="0"/>
    <x v="0"/>
    <d v="2025-10-31T00:00:00"/>
    <x v="1"/>
    <s v="Team B"/>
    <n v="23.1"/>
    <n v="49.52"/>
    <n v="350"/>
    <n v="40.4"/>
    <n v="7.64"/>
    <n v="99.04"/>
    <n v="6.81"/>
    <n v="131.1"/>
    <n v="88.45"/>
    <n v="94.64"/>
    <x v="0"/>
    <n v="0"/>
    <x v="0"/>
    <n v="0"/>
    <x v="0"/>
    <x v="0"/>
  </r>
  <r>
    <s v="B002982"/>
    <x v="2"/>
    <x v="1"/>
    <d v="2025-10-06T00:00:00"/>
    <x v="1"/>
    <s v="Team D"/>
    <n v="22.79"/>
    <n v="39.39"/>
    <n v="302"/>
    <n v="46.7"/>
    <n v="7.42"/>
    <n v="99.69"/>
    <n v="6.6"/>
    <n v="121.3"/>
    <n v="88.62"/>
    <n v="94.17"/>
    <x v="0"/>
    <n v="0"/>
    <x v="0"/>
    <n v="0"/>
    <x v="0"/>
    <x v="0"/>
  </r>
  <r>
    <s v="B000069"/>
    <x v="2"/>
    <x v="0"/>
    <d v="2024-07-07T00:00:00"/>
    <x v="0"/>
    <s v="Team D"/>
    <n v="21.68"/>
    <n v="42.6"/>
    <n v="326"/>
    <n v="41.5"/>
    <n v="7.48"/>
    <n v="99.45"/>
    <n v="6.8"/>
    <n v="115.4"/>
    <n v="84.72"/>
    <n v="94.16"/>
    <x v="0"/>
    <n v="0"/>
    <x v="0"/>
    <n v="0"/>
    <x v="0"/>
    <x v="0"/>
  </r>
  <r>
    <s v="B000242"/>
    <x v="3"/>
    <x v="1"/>
    <d v="2024-08-21T00:00:00"/>
    <x v="0"/>
    <s v="Team A"/>
    <n v="23.61"/>
    <n v="47.76"/>
    <n v="301"/>
    <n v="37.299999999999997"/>
    <n v="6.45"/>
    <n v="99.25"/>
    <n v="7.08"/>
    <n v="117.5"/>
    <n v="87.46"/>
    <n v="94.16"/>
    <x v="0"/>
    <n v="0"/>
    <x v="0"/>
    <n v="0"/>
    <x v="0"/>
    <x v="0"/>
  </r>
  <r>
    <s v="B000601"/>
    <x v="1"/>
    <x v="2"/>
    <d v="2025-12-08T00:00:00"/>
    <x v="1"/>
    <s v="Team D"/>
    <n v="21.27"/>
    <n v="30.81"/>
    <n v="318"/>
    <n v="48.9"/>
    <n v="7.72"/>
    <n v="98.73"/>
    <n v="6.89"/>
    <n v="146.69999999999999"/>
    <n v="88.01"/>
    <n v="94.16"/>
    <x v="0"/>
    <n v="0"/>
    <x v="0"/>
    <n v="0"/>
    <x v="0"/>
    <x v="0"/>
  </r>
  <r>
    <s v="B001259"/>
    <x v="1"/>
    <x v="0"/>
    <d v="2025-12-13T00:00:00"/>
    <x v="1"/>
    <s v="Team B"/>
    <n v="20.93"/>
    <n v="39.44"/>
    <n v="315"/>
    <n v="48.5"/>
    <n v="7.61"/>
    <n v="98.67"/>
    <n v="7.06"/>
    <n v="149.80000000000001"/>
    <n v="83.85"/>
    <n v="94.16"/>
    <x v="0"/>
    <n v="0"/>
    <x v="0"/>
    <n v="0"/>
    <x v="0"/>
    <x v="0"/>
  </r>
  <r>
    <s v="B001436"/>
    <x v="3"/>
    <x v="1"/>
    <d v="2025-02-23T00:00:00"/>
    <x v="1"/>
    <s v="Team D"/>
    <n v="22.13"/>
    <n v="40.85"/>
    <n v="307"/>
    <n v="45.6"/>
    <n v="7.04"/>
    <n v="99"/>
    <n v="6.73"/>
    <n v="117"/>
    <n v="83.57"/>
    <n v="94.16"/>
    <x v="0"/>
    <n v="0"/>
    <x v="0"/>
    <n v="0"/>
    <x v="0"/>
    <x v="0"/>
  </r>
  <r>
    <s v="B001929"/>
    <x v="2"/>
    <x v="0"/>
    <d v="2024-06-12T00:00:00"/>
    <x v="0"/>
    <s v="Team C"/>
    <n v="21.3"/>
    <n v="45.4"/>
    <n v="346"/>
    <n v="42.1"/>
    <n v="7.2"/>
    <n v="99.4"/>
    <n v="6.96"/>
    <n v="113.2"/>
    <n v="87.27"/>
    <n v="94.16"/>
    <x v="0"/>
    <n v="0"/>
    <x v="0"/>
    <n v="0"/>
    <x v="0"/>
    <x v="0"/>
  </r>
  <r>
    <s v="B002086"/>
    <x v="2"/>
    <x v="1"/>
    <d v="2024-08-17T00:00:00"/>
    <x v="0"/>
    <s v="Team A"/>
    <n v="21.73"/>
    <n v="38.909999999999997"/>
    <n v="310"/>
    <n v="43"/>
    <n v="7.03"/>
    <n v="98.89"/>
    <n v="6.83"/>
    <n v="119.7"/>
    <n v="84.9"/>
    <n v="94.16"/>
    <x v="0"/>
    <n v="0"/>
    <x v="0"/>
    <n v="0"/>
    <x v="0"/>
    <x v="0"/>
  </r>
  <r>
    <s v="B002572"/>
    <x v="0"/>
    <x v="2"/>
    <d v="2024-06-17T00:00:00"/>
    <x v="0"/>
    <s v="Team D"/>
    <m/>
    <n v="39.380000000000003"/>
    <n v="354"/>
    <n v="29.3"/>
    <n v="6.95"/>
    <n v="99.68"/>
    <n v="6.58"/>
    <n v="92"/>
    <n v="90.9"/>
    <n v="94.64"/>
    <x v="0"/>
    <n v="0"/>
    <x v="0"/>
    <n v="0"/>
    <x v="0"/>
    <x v="0"/>
  </r>
  <r>
    <s v="B001025"/>
    <x v="0"/>
    <x v="0"/>
    <d v="2024-03-04T00:00:00"/>
    <x v="0"/>
    <s v="Team D"/>
    <n v="22.92"/>
    <n v="45.01"/>
    <n v="331"/>
    <n v="37.6"/>
    <n v="7.12"/>
    <n v="99.26"/>
    <n v="6.62"/>
    <n v="125.7"/>
    <n v="86.25"/>
    <n v="94.66"/>
    <x v="0"/>
    <n v="0"/>
    <x v="0"/>
    <n v="0"/>
    <x v="0"/>
    <x v="0"/>
  </r>
  <r>
    <s v="B000509"/>
    <x v="1"/>
    <x v="0"/>
    <d v="2025-11-05T00:00:00"/>
    <x v="1"/>
    <s v="Team B"/>
    <m/>
    <n v="40.299999999999997"/>
    <n v="260"/>
    <n v="47.1"/>
    <n v="8.68"/>
    <n v="99.4"/>
    <n v="6.91"/>
    <n v="141.9"/>
    <n v="84.89"/>
    <n v="94.15"/>
    <x v="0"/>
    <n v="0"/>
    <x v="0"/>
    <n v="0"/>
    <x v="0"/>
    <x v="0"/>
  </r>
  <r>
    <s v="B000623"/>
    <x v="3"/>
    <x v="1"/>
    <d v="2025-09-21T00:00:00"/>
    <x v="1"/>
    <s v="Team B"/>
    <n v="21.36"/>
    <n v="38.85"/>
    <n v="300"/>
    <n v="46.5"/>
    <n v="7.47"/>
    <n v="98.76"/>
    <n v="6.68"/>
    <n v="120.5"/>
    <n v="89.53"/>
    <n v="94.15"/>
    <x v="0"/>
    <n v="0"/>
    <x v="0"/>
    <n v="0"/>
    <x v="0"/>
    <x v="0"/>
  </r>
  <r>
    <s v="B001476"/>
    <x v="1"/>
    <x v="1"/>
    <d v="2025-01-15T00:00:00"/>
    <x v="1"/>
    <s v="Team C"/>
    <n v="21.3"/>
    <n v="34.270000000000003"/>
    <n v="296"/>
    <n v="51.1"/>
    <n v="7.69"/>
    <n v="99.21"/>
    <n v="6.89"/>
    <n v="145.19999999999999"/>
    <n v="86.93"/>
    <n v="94.15"/>
    <x v="0"/>
    <n v="0"/>
    <x v="0"/>
    <n v="0"/>
    <x v="0"/>
    <x v="0"/>
  </r>
  <r>
    <s v="B002512"/>
    <x v="1"/>
    <x v="1"/>
    <d v="2024-06-23T00:00:00"/>
    <x v="0"/>
    <s v="Team A"/>
    <n v="22.51"/>
    <n v="49.7"/>
    <n v="320"/>
    <n v="45.8"/>
    <n v="7"/>
    <n v="98.79"/>
    <n v="7.13"/>
    <n v="134.4"/>
    <n v="87.39"/>
    <n v="94.15"/>
    <x v="0"/>
    <n v="0"/>
    <x v="0"/>
    <n v="0"/>
    <x v="0"/>
    <x v="0"/>
  </r>
  <r>
    <s v="B002583"/>
    <x v="2"/>
    <x v="2"/>
    <d v="2024-06-19T00:00:00"/>
    <x v="0"/>
    <s v="Team A"/>
    <n v="21.01"/>
    <n v="43.63"/>
    <n v="320"/>
    <n v="37.9"/>
    <n v="6.74"/>
    <n v="99.1"/>
    <n v="7.07"/>
    <n v="130.1"/>
    <n v="87.28"/>
    <n v="94.15"/>
    <x v="0"/>
    <n v="0"/>
    <x v="0"/>
    <n v="0"/>
    <x v="0"/>
    <x v="0"/>
  </r>
  <r>
    <s v="B000892"/>
    <x v="3"/>
    <x v="1"/>
    <d v="2024-07-02T00:00:00"/>
    <x v="0"/>
    <s v="Team A"/>
    <n v="21.73"/>
    <n v="42.13"/>
    <n v="310"/>
    <n v="41.8"/>
    <n v="7.09"/>
    <n v="99.04"/>
    <n v="6.78"/>
    <n v="136.69999999999999"/>
    <n v="86.47"/>
    <n v="94.14"/>
    <x v="0"/>
    <n v="0"/>
    <x v="0"/>
    <n v="0"/>
    <x v="0"/>
    <x v="0"/>
  </r>
  <r>
    <s v="B000901"/>
    <x v="1"/>
    <x v="2"/>
    <d v="2025-12-09T00:00:00"/>
    <x v="1"/>
    <s v="Team A"/>
    <n v="21.93"/>
    <n v="40.119999999999997"/>
    <n v="284"/>
    <n v="46.5"/>
    <n v="7.94"/>
    <n v="99.1"/>
    <n v="6.99"/>
    <n v="130.6"/>
    <n v="88.59"/>
    <n v="94.14"/>
    <x v="0"/>
    <n v="0"/>
    <x v="0"/>
    <n v="0"/>
    <x v="0"/>
    <x v="0"/>
  </r>
  <r>
    <s v="B001169"/>
    <x v="3"/>
    <x v="1"/>
    <d v="2025-07-19T00:00:00"/>
    <x v="1"/>
    <s v="Team B"/>
    <n v="21.21"/>
    <n v="43.26"/>
    <n v="326"/>
    <n v="42.3"/>
    <n v="7.1"/>
    <n v="98.82"/>
    <n v="6.95"/>
    <n v="111.1"/>
    <n v="84.08"/>
    <n v="94.14"/>
    <x v="0"/>
    <n v="0"/>
    <x v="0"/>
    <n v="0"/>
    <x v="0"/>
    <x v="0"/>
  </r>
  <r>
    <s v="B001352"/>
    <x v="3"/>
    <x v="2"/>
    <d v="2025-10-15T00:00:00"/>
    <x v="1"/>
    <s v="Team A"/>
    <n v="22.42"/>
    <n v="52.95"/>
    <n v="326"/>
    <n v="46.8"/>
    <n v="7.66"/>
    <n v="98.78"/>
    <n v="7.01"/>
    <n v="140"/>
    <n v="82.15"/>
    <n v="94.14"/>
    <x v="0"/>
    <n v="0"/>
    <x v="0"/>
    <n v="0"/>
    <x v="0"/>
    <x v="0"/>
  </r>
  <r>
    <s v="B001207"/>
    <x v="0"/>
    <x v="2"/>
    <d v="2024-01-27T00:00:00"/>
    <x v="0"/>
    <s v="Team B"/>
    <n v="22.45"/>
    <n v="39.950000000000003"/>
    <n v="366"/>
    <n v="43.5"/>
    <n v="6.2"/>
    <n v="99.1"/>
    <n v="6.72"/>
    <n v="126.3"/>
    <n v="87.59"/>
    <n v="94.66"/>
    <x v="0"/>
    <n v="0"/>
    <x v="0"/>
    <n v="0"/>
    <x v="0"/>
    <x v="0"/>
  </r>
  <r>
    <s v="B001939"/>
    <x v="2"/>
    <x v="1"/>
    <d v="2025-07-07T00:00:00"/>
    <x v="1"/>
    <s v="Team D"/>
    <n v="21.16"/>
    <n v="47.39"/>
    <n v="325"/>
    <n v="45.8"/>
    <n v="7.7"/>
    <n v="98.99"/>
    <n v="7.13"/>
    <n v="120.9"/>
    <n v="86.35"/>
    <n v="94.14"/>
    <x v="0"/>
    <n v="0"/>
    <x v="0"/>
    <n v="0"/>
    <x v="0"/>
    <x v="0"/>
  </r>
  <r>
    <s v="B002349"/>
    <x v="2"/>
    <x v="1"/>
    <d v="2024-09-26T00:00:00"/>
    <x v="0"/>
    <s v="Team D"/>
    <n v="23.6"/>
    <n v="38.94"/>
    <n v="359"/>
    <n v="47.1"/>
    <n v="8.09"/>
    <n v="99.32"/>
    <n v="6.89"/>
    <n v="127.9"/>
    <n v="88.49"/>
    <n v="94.14"/>
    <x v="0"/>
    <n v="0"/>
    <x v="0"/>
    <n v="0"/>
    <x v="0"/>
    <x v="0"/>
  </r>
  <r>
    <s v="B000608"/>
    <x v="2"/>
    <x v="2"/>
    <d v="2024-12-19T00:00:00"/>
    <x v="0"/>
    <s v="Team A"/>
    <n v="21.28"/>
    <n v="39.83"/>
    <n v="316"/>
    <n v="45.9"/>
    <n v="6.71"/>
    <n v="99.37"/>
    <n v="6.84"/>
    <n v="130.4"/>
    <n v="87.18"/>
    <n v="94.13"/>
    <x v="0"/>
    <n v="0"/>
    <x v="0"/>
    <n v="0"/>
    <x v="0"/>
    <x v="0"/>
  </r>
  <r>
    <s v="B001534"/>
    <x v="0"/>
    <x v="1"/>
    <d v="2025-11-13T00:00:00"/>
    <x v="1"/>
    <s v="Team D"/>
    <n v="23.37"/>
    <n v="48.18"/>
    <n v="345"/>
    <n v="40.200000000000003"/>
    <n v="5.9"/>
    <n v="99.13"/>
    <n v="6.65"/>
    <n v="112.9"/>
    <n v="92.83"/>
    <n v="94.68"/>
    <x v="0"/>
    <n v="0"/>
    <x v="1"/>
    <n v="1"/>
    <x v="1"/>
    <x v="1"/>
  </r>
  <r>
    <s v="B000725"/>
    <x v="2"/>
    <x v="0"/>
    <d v="2025-05-26T00:00:00"/>
    <x v="1"/>
    <s v="Team D"/>
    <n v="21.66"/>
    <n v="40.97"/>
    <n v="295"/>
    <n v="31.9"/>
    <n v="7.48"/>
    <n v="99.2"/>
    <n v="6.82"/>
    <n v="134.9"/>
    <n v="90.46"/>
    <n v="94.13"/>
    <x v="0"/>
    <n v="0"/>
    <x v="0"/>
    <n v="0"/>
    <x v="0"/>
    <x v="0"/>
  </r>
  <r>
    <s v="B001286"/>
    <x v="3"/>
    <x v="2"/>
    <d v="2024-07-26T00:00:00"/>
    <x v="0"/>
    <s v="Team A"/>
    <n v="19.920000000000002"/>
    <n v="50.99"/>
    <n v="316"/>
    <n v="51.5"/>
    <n v="7.26"/>
    <n v="98.88"/>
    <n v="7.01"/>
    <n v="131.69999999999999"/>
    <n v="85.93"/>
    <n v="94.13"/>
    <x v="0"/>
    <n v="0"/>
    <x v="0"/>
    <n v="0"/>
    <x v="0"/>
    <x v="0"/>
  </r>
  <r>
    <s v="B001484"/>
    <x v="2"/>
    <x v="2"/>
    <d v="2025-12-01T00:00:00"/>
    <x v="1"/>
    <s v="Team B"/>
    <n v="22.85"/>
    <n v="54.69"/>
    <n v="322"/>
    <n v="47"/>
    <n v="6.89"/>
    <n v="98.96"/>
    <n v="7.03"/>
    <n v="122.4"/>
    <n v="86.77"/>
    <n v="94.13"/>
    <x v="0"/>
    <n v="0"/>
    <x v="0"/>
    <n v="0"/>
    <x v="0"/>
    <x v="0"/>
  </r>
  <r>
    <s v="B002246"/>
    <x v="2"/>
    <x v="1"/>
    <d v="2024-05-23T00:00:00"/>
    <x v="0"/>
    <s v="Team D"/>
    <n v="23.07"/>
    <n v="33.229999999999997"/>
    <n v="302"/>
    <n v="41.6"/>
    <n v="6.45"/>
    <n v="98.88"/>
    <n v="6.74"/>
    <n v="131.4"/>
    <n v="85.61"/>
    <n v="94.13"/>
    <x v="0"/>
    <n v="0"/>
    <x v="0"/>
    <n v="0"/>
    <x v="0"/>
    <x v="0"/>
  </r>
  <r>
    <s v="B002742"/>
    <x v="3"/>
    <x v="1"/>
    <d v="2025-02-05T00:00:00"/>
    <x v="1"/>
    <s v="Team B"/>
    <n v="21.38"/>
    <n v="51.92"/>
    <n v="319"/>
    <n v="50.5"/>
    <n v="8.39"/>
    <n v="99.16"/>
    <n v="7.01"/>
    <n v="149.1"/>
    <n v="88.91"/>
    <n v="94.13"/>
    <x v="0"/>
    <n v="0"/>
    <x v="0"/>
    <n v="0"/>
    <x v="0"/>
    <x v="0"/>
  </r>
  <r>
    <s v="B000007"/>
    <x v="0"/>
    <x v="1"/>
    <d v="2024-09-25T00:00:00"/>
    <x v="0"/>
    <s v="Team C"/>
    <n v="23.41"/>
    <n v="49.38"/>
    <n v="298"/>
    <n v="37.1"/>
    <n v="6.11"/>
    <n v="99.11"/>
    <n v="6.93"/>
    <n v="137.9"/>
    <n v="93.03"/>
    <n v="94.69"/>
    <x v="0"/>
    <n v="0"/>
    <x v="0"/>
    <n v="0"/>
    <x v="0"/>
    <x v="0"/>
  </r>
  <r>
    <s v="B000136"/>
    <x v="2"/>
    <x v="0"/>
    <d v="2025-04-08T00:00:00"/>
    <x v="1"/>
    <s v="Team A"/>
    <n v="22.52"/>
    <n v="54.11"/>
    <n v="348"/>
    <n v="38.700000000000003"/>
    <n v="6.31"/>
    <n v="98.66"/>
    <n v="7.29"/>
    <n v="128.5"/>
    <n v="89.19"/>
    <n v="94.12"/>
    <x v="0"/>
    <n v="0"/>
    <x v="0"/>
    <n v="0"/>
    <x v="0"/>
    <x v="0"/>
  </r>
  <r>
    <s v="B000317"/>
    <x v="1"/>
    <x v="0"/>
    <d v="2024-05-04T00:00:00"/>
    <x v="0"/>
    <s v="Team B"/>
    <n v="21.89"/>
    <n v="34.07"/>
    <n v="300"/>
    <n v="57.1"/>
    <n v="8.33"/>
    <n v="98.81"/>
    <n v="6.59"/>
    <n v="136.6"/>
    <n v="80.650000000000006"/>
    <n v="94.12"/>
    <x v="0"/>
    <n v="0"/>
    <x v="0"/>
    <n v="0"/>
    <x v="0"/>
    <x v="0"/>
  </r>
  <r>
    <s v="B000566"/>
    <x v="0"/>
    <x v="0"/>
    <d v="2025-01-04T00:00:00"/>
    <x v="1"/>
    <s v="Team B"/>
    <n v="22.17"/>
    <n v="43.93"/>
    <n v="326"/>
    <n v="41.9"/>
    <n v="7.41"/>
    <n v="98.91"/>
    <n v="6.85"/>
    <n v="108.2"/>
    <n v="85.74"/>
    <n v="94.69"/>
    <x v="0"/>
    <n v="0"/>
    <x v="0"/>
    <n v="0"/>
    <x v="0"/>
    <x v="0"/>
  </r>
  <r>
    <s v="B000462"/>
    <x v="2"/>
    <x v="0"/>
    <d v="2025-04-23T00:00:00"/>
    <x v="1"/>
    <s v="Team D"/>
    <n v="21.58"/>
    <n v="37.630000000000003"/>
    <n v="324"/>
    <n v="40.1"/>
    <n v="8.41"/>
    <n v="99.59"/>
    <n v="6.71"/>
    <n v="126.7"/>
    <n v="86.04"/>
    <n v="94.12"/>
    <x v="0"/>
    <n v="0"/>
    <x v="1"/>
    <n v="1"/>
    <x v="2"/>
    <x v="2"/>
  </r>
  <r>
    <s v="B001565"/>
    <x v="3"/>
    <x v="2"/>
    <d v="2024-11-15T00:00:00"/>
    <x v="0"/>
    <s v="Team C"/>
    <n v="21.32"/>
    <n v="36.799999999999997"/>
    <n v="303"/>
    <n v="45.8"/>
    <n v="7.38"/>
    <n v="98.86"/>
    <n v="7.08"/>
    <n v="124.5"/>
    <n v="85.22"/>
    <n v="94.12"/>
    <x v="0"/>
    <n v="0"/>
    <x v="1"/>
    <n v="1"/>
    <x v="2"/>
    <x v="1"/>
  </r>
  <r>
    <s v="B001087"/>
    <x v="0"/>
    <x v="1"/>
    <d v="2025-10-08T00:00:00"/>
    <x v="1"/>
    <s v="Team C"/>
    <n v="21.72"/>
    <n v="38.74"/>
    <n v="329"/>
    <n v="39.5"/>
    <n v="6.75"/>
    <n v="99.53"/>
    <n v="6.81"/>
    <n v="114.6"/>
    <m/>
    <n v="94.69"/>
    <x v="0"/>
    <n v="0"/>
    <x v="0"/>
    <n v="0"/>
    <x v="0"/>
    <x v="0"/>
  </r>
  <r>
    <s v="B002160"/>
    <x v="2"/>
    <x v="2"/>
    <d v="2024-04-24T00:00:00"/>
    <x v="0"/>
    <s v="Team D"/>
    <n v="22.06"/>
    <n v="41.52"/>
    <n v="306"/>
    <n v="43.7"/>
    <n v="7.4"/>
    <n v="98.74"/>
    <n v="6.75"/>
    <n v="106.3"/>
    <n v="89.05"/>
    <n v="94.12"/>
    <x v="0"/>
    <n v="0"/>
    <x v="0"/>
    <n v="0"/>
    <x v="0"/>
    <x v="0"/>
  </r>
  <r>
    <s v="B000518"/>
    <x v="0"/>
    <x v="2"/>
    <d v="2024-09-11T00:00:00"/>
    <x v="0"/>
    <s v="Team B"/>
    <n v="22.38"/>
    <n v="43.92"/>
    <n v="319"/>
    <n v="42.9"/>
    <n v="6.65"/>
    <n v="99.19"/>
    <n v="6.84"/>
    <n v="135.30000000000001"/>
    <n v="87.81"/>
    <n v="94.7"/>
    <x v="0"/>
    <n v="0"/>
    <x v="0"/>
    <n v="0"/>
    <x v="0"/>
    <x v="0"/>
  </r>
  <r>
    <s v="B000530"/>
    <x v="1"/>
    <x v="1"/>
    <d v="2025-04-09T00:00:00"/>
    <x v="1"/>
    <s v="Team B"/>
    <n v="19.7"/>
    <n v="45.99"/>
    <n v="261"/>
    <n v="47.3"/>
    <n v="8.4700000000000006"/>
    <n v="99.01"/>
    <n v="6.97"/>
    <n v="131.80000000000001"/>
    <n v="82.94"/>
    <n v="94.11"/>
    <x v="0"/>
    <n v="0"/>
    <x v="0"/>
    <n v="0"/>
    <x v="0"/>
    <x v="0"/>
  </r>
  <r>
    <s v="B001408"/>
    <x v="2"/>
    <x v="1"/>
    <d v="2025-03-09T00:00:00"/>
    <x v="1"/>
    <s v="Team A"/>
    <n v="21.56"/>
    <n v="38.19"/>
    <n v="279"/>
    <n v="44.9"/>
    <n v="6.24"/>
    <n v="99.02"/>
    <n v="6.84"/>
    <n v="125"/>
    <n v="86.05"/>
    <n v="94.11"/>
    <x v="0"/>
    <n v="0"/>
    <x v="1"/>
    <n v="1"/>
    <x v="1"/>
    <x v="1"/>
  </r>
  <r>
    <s v="B002629"/>
    <x v="1"/>
    <x v="2"/>
    <d v="2025-03-08T00:00:00"/>
    <x v="1"/>
    <s v="Team B"/>
    <n v="21.59"/>
    <n v="38.78"/>
    <n v="270"/>
    <n v="46.2"/>
    <n v="7.72"/>
    <n v="99.26"/>
    <n v="6.84"/>
    <n v="149.19999999999999"/>
    <n v="88.02"/>
    <n v="94.11"/>
    <x v="0"/>
    <n v="0"/>
    <x v="0"/>
    <n v="0"/>
    <x v="0"/>
    <x v="0"/>
  </r>
  <r>
    <s v="B002698"/>
    <x v="2"/>
    <x v="0"/>
    <d v="2025-08-05T00:00:00"/>
    <x v="1"/>
    <s v="Team B"/>
    <n v="22.26"/>
    <n v="44.73"/>
    <n v="308"/>
    <n v="42.6"/>
    <n v="7.87"/>
    <n v="98.93"/>
    <n v="6.88"/>
    <n v="109.8"/>
    <n v="85.66"/>
    <n v="94.11"/>
    <x v="0"/>
    <n v="0"/>
    <x v="0"/>
    <n v="0"/>
    <x v="0"/>
    <x v="0"/>
  </r>
  <r>
    <s v="B000082"/>
    <x v="1"/>
    <x v="2"/>
    <d v="2025-11-22T00:00:00"/>
    <x v="1"/>
    <s v="Team B"/>
    <n v="22.6"/>
    <n v="38.119999999999997"/>
    <n v="315"/>
    <n v="47.5"/>
    <n v="8.9"/>
    <n v="98.7"/>
    <n v="6.79"/>
    <n v="137.9"/>
    <n v="88.21"/>
    <n v="94.1"/>
    <x v="0"/>
    <n v="0"/>
    <x v="0"/>
    <n v="0"/>
    <x v="0"/>
    <x v="0"/>
  </r>
  <r>
    <s v="B000476"/>
    <x v="1"/>
    <x v="1"/>
    <d v="2024-11-17T00:00:00"/>
    <x v="0"/>
    <s v="Team C"/>
    <n v="20.350000000000001"/>
    <n v="41.68"/>
    <n v="297"/>
    <n v="52.9"/>
    <n v="7.87"/>
    <n v="98.69"/>
    <n v="6.96"/>
    <n v="144.9"/>
    <n v="87.19"/>
    <n v="94.1"/>
    <x v="0"/>
    <n v="0"/>
    <x v="0"/>
    <n v="0"/>
    <x v="0"/>
    <x v="0"/>
  </r>
  <r>
    <s v="B000715"/>
    <x v="3"/>
    <x v="0"/>
    <d v="2024-08-01T00:00:00"/>
    <x v="0"/>
    <s v="Team B"/>
    <n v="21.79"/>
    <n v="43.7"/>
    <n v="331"/>
    <n v="42.3"/>
    <n v="7.34"/>
    <n v="99.33"/>
    <n v="6.96"/>
    <n v="134.1"/>
    <n v="88.87"/>
    <n v="94.1"/>
    <x v="1"/>
    <n v="1"/>
    <x v="0"/>
    <n v="0"/>
    <x v="0"/>
    <x v="0"/>
  </r>
  <r>
    <s v="B001695"/>
    <x v="0"/>
    <x v="1"/>
    <d v="2025-06-27T00:00:00"/>
    <x v="1"/>
    <s v="Team A"/>
    <n v="21.77"/>
    <n v="49.47"/>
    <n v="309"/>
    <n v="32.700000000000003"/>
    <n v="5.34"/>
    <n v="98.9"/>
    <n v="6.79"/>
    <n v="122.2"/>
    <n v="91.18"/>
    <n v="94.71"/>
    <x v="0"/>
    <n v="0"/>
    <x v="0"/>
    <n v="0"/>
    <x v="0"/>
    <x v="0"/>
  </r>
  <r>
    <s v="B001332"/>
    <x v="1"/>
    <x v="0"/>
    <d v="2025-05-06T00:00:00"/>
    <x v="1"/>
    <s v="Team C"/>
    <n v="21.22"/>
    <n v="42.07"/>
    <n v="322"/>
    <n v="46.9"/>
    <n v="8.35"/>
    <n v="98.65"/>
    <n v="6.87"/>
    <n v="156.80000000000001"/>
    <n v="85.5"/>
    <n v="94.1"/>
    <x v="0"/>
    <n v="0"/>
    <x v="0"/>
    <n v="0"/>
    <x v="0"/>
    <x v="0"/>
  </r>
  <r>
    <s v="B002151"/>
    <x v="0"/>
    <x v="1"/>
    <d v="2024-05-29T00:00:00"/>
    <x v="0"/>
    <s v="Team B"/>
    <n v="21.04"/>
    <n v="44.94"/>
    <n v="341"/>
    <n v="37.4"/>
    <n v="6.92"/>
    <n v="99.31"/>
    <n v="6.88"/>
    <n v="114.6"/>
    <n v="93.32"/>
    <n v="94.71"/>
    <x v="0"/>
    <n v="0"/>
    <x v="0"/>
    <n v="0"/>
    <x v="0"/>
    <x v="0"/>
  </r>
  <r>
    <s v="B002410"/>
    <x v="3"/>
    <x v="0"/>
    <d v="2024-12-15T00:00:00"/>
    <x v="0"/>
    <s v="Team C"/>
    <n v="21.87"/>
    <n v="46.44"/>
    <n v="298"/>
    <n v="49.1"/>
    <n v="7.54"/>
    <n v="98.71"/>
    <n v="6.89"/>
    <n v="145.5"/>
    <n v="83.71"/>
    <n v="94.1"/>
    <x v="0"/>
    <n v="0"/>
    <x v="0"/>
    <n v="0"/>
    <x v="0"/>
    <x v="0"/>
  </r>
  <r>
    <s v="B000251"/>
    <x v="0"/>
    <x v="0"/>
    <d v="2024-09-07T00:00:00"/>
    <x v="0"/>
    <s v="Team A"/>
    <n v="22.92"/>
    <n v="40.18"/>
    <n v="355"/>
    <n v="43"/>
    <n v="7.22"/>
    <n v="99.19"/>
    <n v="6.79"/>
    <n v="128.9"/>
    <n v="87.52"/>
    <n v="94.72"/>
    <x v="0"/>
    <n v="0"/>
    <x v="0"/>
    <n v="0"/>
    <x v="0"/>
    <x v="0"/>
  </r>
  <r>
    <s v="B000545"/>
    <x v="2"/>
    <x v="2"/>
    <d v="2025-07-31T00:00:00"/>
    <x v="1"/>
    <s v="Team C"/>
    <n v="22.65"/>
    <n v="45.82"/>
    <n v="355"/>
    <n v="36.1"/>
    <n v="6.89"/>
    <n v="99.22"/>
    <n v="7.1"/>
    <n v="109.3"/>
    <n v="90.06"/>
    <n v="94.09"/>
    <x v="0"/>
    <n v="0"/>
    <x v="0"/>
    <n v="0"/>
    <x v="0"/>
    <x v="0"/>
  </r>
  <r>
    <s v="B001160"/>
    <x v="0"/>
    <x v="2"/>
    <d v="2025-12-24T00:00:00"/>
    <x v="1"/>
    <s v="Team D"/>
    <n v="22.16"/>
    <n v="45.37"/>
    <n v="356"/>
    <n v="31.2"/>
    <n v="6.45"/>
    <n v="98.97"/>
    <n v="6.87"/>
    <n v="115.6"/>
    <n v="86.95"/>
    <n v="94.72"/>
    <x v="0"/>
    <n v="0"/>
    <x v="1"/>
    <n v="1"/>
    <x v="1"/>
    <x v="1"/>
  </r>
  <r>
    <s v="B002536"/>
    <x v="0"/>
    <x v="0"/>
    <d v="2025-12-20T00:00:00"/>
    <x v="1"/>
    <s v="Team C"/>
    <n v="23.03"/>
    <n v="47.36"/>
    <n v="350"/>
    <n v="34.700000000000003"/>
    <n v="7.6"/>
    <m/>
    <n v="6.9"/>
    <n v="106.5"/>
    <n v="89.54"/>
    <n v="94.72"/>
    <x v="0"/>
    <n v="0"/>
    <x v="0"/>
    <n v="0"/>
    <x v="0"/>
    <x v="0"/>
  </r>
  <r>
    <s v="B001826"/>
    <x v="2"/>
    <x v="1"/>
    <d v="2025-04-10T00:00:00"/>
    <x v="1"/>
    <s v="Team C"/>
    <n v="22.51"/>
    <n v="46.07"/>
    <n v="317"/>
    <n v="46.4"/>
    <n v="7"/>
    <n v="98.81"/>
    <n v="6.8"/>
    <n v="138.19999999999999"/>
    <n v="85.21"/>
    <n v="94.09"/>
    <x v="0"/>
    <n v="0"/>
    <x v="0"/>
    <n v="0"/>
    <x v="0"/>
    <x v="0"/>
  </r>
  <r>
    <s v="B002334"/>
    <x v="2"/>
    <x v="2"/>
    <d v="2024-11-29T00:00:00"/>
    <x v="0"/>
    <s v="Team C"/>
    <n v="21.46"/>
    <n v="40.98"/>
    <n v="317"/>
    <n v="32.6"/>
    <n v="7.38"/>
    <n v="98.89"/>
    <n v="6.83"/>
    <n v="131.5"/>
    <n v="91.98"/>
    <n v="94.09"/>
    <x v="0"/>
    <n v="0"/>
    <x v="0"/>
    <n v="0"/>
    <x v="0"/>
    <x v="0"/>
  </r>
  <r>
    <s v="B002998"/>
    <x v="2"/>
    <x v="0"/>
    <d v="2025-12-12T00:00:00"/>
    <x v="1"/>
    <s v="Team C"/>
    <n v="23.1"/>
    <n v="38.18"/>
    <n v="325"/>
    <n v="40.4"/>
    <n v="7.43"/>
    <n v="99.78"/>
    <n v="6.73"/>
    <n v="132.1"/>
    <n v="88"/>
    <n v="94.09"/>
    <x v="0"/>
    <n v="0"/>
    <x v="1"/>
    <n v="1"/>
    <x v="4"/>
    <x v="1"/>
  </r>
  <r>
    <s v="B000230"/>
    <x v="2"/>
    <x v="1"/>
    <d v="2024-10-21T00:00:00"/>
    <x v="0"/>
    <s v="Team B"/>
    <n v="21.57"/>
    <n v="36.39"/>
    <n v="324"/>
    <n v="41.4"/>
    <n v="6.93"/>
    <n v="99.19"/>
    <n v="6.8"/>
    <n v="135"/>
    <n v="88.7"/>
    <n v="94.08"/>
    <x v="0"/>
    <n v="0"/>
    <x v="0"/>
    <n v="0"/>
    <x v="0"/>
    <x v="0"/>
  </r>
  <r>
    <s v="B001119"/>
    <x v="2"/>
    <x v="2"/>
    <d v="2025-02-18T00:00:00"/>
    <x v="1"/>
    <s v="Team C"/>
    <n v="21.07"/>
    <n v="38.46"/>
    <n v="340"/>
    <n v="38.1"/>
    <n v="6.31"/>
    <n v="99.22"/>
    <n v="6.63"/>
    <n v="120.9"/>
    <n v="88.68"/>
    <n v="94.08"/>
    <x v="0"/>
    <n v="0"/>
    <x v="0"/>
    <n v="0"/>
    <x v="0"/>
    <x v="0"/>
  </r>
  <r>
    <s v="B001693"/>
    <x v="2"/>
    <x v="0"/>
    <d v="2024-08-11T00:00:00"/>
    <x v="0"/>
    <s v="Team C"/>
    <n v="21.91"/>
    <n v="43.6"/>
    <n v="304"/>
    <n v="47"/>
    <n v="8.0299999999999994"/>
    <n v="98.58"/>
    <n v="6.81"/>
    <m/>
    <n v="82.21"/>
    <n v="94.08"/>
    <x v="0"/>
    <n v="0"/>
    <x v="0"/>
    <n v="0"/>
    <x v="0"/>
    <x v="0"/>
  </r>
  <r>
    <s v="B001011"/>
    <x v="0"/>
    <x v="2"/>
    <d v="2024-01-16T00:00:00"/>
    <x v="0"/>
    <s v="Team A"/>
    <n v="22.49"/>
    <n v="50.39"/>
    <n v="329"/>
    <n v="34.299999999999997"/>
    <n v="6.46"/>
    <n v="98.88"/>
    <n v="6.86"/>
    <n v="122.1"/>
    <n v="90.02"/>
    <n v="94.74"/>
    <x v="0"/>
    <n v="0"/>
    <x v="0"/>
    <n v="0"/>
    <x v="0"/>
    <x v="0"/>
  </r>
  <r>
    <s v="B002654"/>
    <x v="0"/>
    <x v="1"/>
    <d v="2025-06-11T00:00:00"/>
    <x v="1"/>
    <s v="Team D"/>
    <n v="23.54"/>
    <n v="49.71"/>
    <n v="338"/>
    <n v="36.9"/>
    <n v="6.9"/>
    <n v="98.68"/>
    <n v="6.6"/>
    <n v="105.7"/>
    <n v="84.36"/>
    <n v="94.74"/>
    <x v="0"/>
    <n v="0"/>
    <x v="0"/>
    <n v="0"/>
    <x v="0"/>
    <x v="0"/>
  </r>
  <r>
    <s v="B000894"/>
    <x v="2"/>
    <x v="1"/>
    <d v="2025-11-12T00:00:00"/>
    <x v="1"/>
    <s v="Team C"/>
    <n v="22.86"/>
    <n v="42.14"/>
    <n v="355"/>
    <n v="41.2"/>
    <n v="6.64"/>
    <n v="99.1"/>
    <n v="6.83"/>
    <n v="134.9"/>
    <n v="85.36"/>
    <n v="94.07"/>
    <x v="0"/>
    <n v="0"/>
    <x v="0"/>
    <n v="0"/>
    <x v="0"/>
    <x v="0"/>
  </r>
  <r>
    <s v="B001823"/>
    <x v="1"/>
    <x v="1"/>
    <d v="2024-04-13T00:00:00"/>
    <x v="0"/>
    <s v="Team A"/>
    <n v="22.5"/>
    <n v="31.94"/>
    <n v="307"/>
    <n v="44"/>
    <n v="7.74"/>
    <n v="98.98"/>
    <n v="6.87"/>
    <n v="141.5"/>
    <n v="85.12"/>
    <n v="94.07"/>
    <x v="0"/>
    <n v="0"/>
    <x v="0"/>
    <n v="0"/>
    <x v="0"/>
    <x v="0"/>
  </r>
  <r>
    <s v="B000065"/>
    <x v="0"/>
    <x v="1"/>
    <d v="2024-06-07T00:00:00"/>
    <x v="0"/>
    <s v="Team B"/>
    <n v="23.95"/>
    <n v="39.57"/>
    <n v="340"/>
    <n v="38"/>
    <n v="6.54"/>
    <n v="98.99"/>
    <n v="6.92"/>
    <n v="95.2"/>
    <n v="88.51"/>
    <n v="94.75"/>
    <x v="0"/>
    <n v="0"/>
    <x v="0"/>
    <n v="0"/>
    <x v="0"/>
    <x v="0"/>
  </r>
  <r>
    <s v="B002661"/>
    <x v="3"/>
    <x v="1"/>
    <d v="2024-01-12T00:00:00"/>
    <x v="0"/>
    <s v="Team C"/>
    <n v="23.36"/>
    <n v="44.67"/>
    <n v="309"/>
    <n v="42.6"/>
    <n v="6.61"/>
    <n v="98.68"/>
    <n v="6.94"/>
    <n v="124.7"/>
    <n v="87.2"/>
    <n v="94.07"/>
    <x v="0"/>
    <n v="0"/>
    <x v="0"/>
    <n v="0"/>
    <x v="0"/>
    <x v="0"/>
  </r>
  <r>
    <s v="B000288"/>
    <x v="1"/>
    <x v="1"/>
    <d v="2025-05-30T00:00:00"/>
    <x v="1"/>
    <s v="Team C"/>
    <n v="21.11"/>
    <n v="40.94"/>
    <n v="327"/>
    <n v="53.8"/>
    <n v="8.34"/>
    <n v="99.27"/>
    <n v="6.92"/>
    <m/>
    <n v="81.64"/>
    <n v="94.06"/>
    <x v="0"/>
    <n v="0"/>
    <x v="0"/>
    <n v="0"/>
    <x v="0"/>
    <x v="0"/>
  </r>
  <r>
    <s v="B002524"/>
    <x v="0"/>
    <x v="0"/>
    <d v="2024-03-15T00:00:00"/>
    <x v="0"/>
    <s v="Team D"/>
    <n v="22.63"/>
    <n v="42.02"/>
    <n v="365"/>
    <n v="34.1"/>
    <n v="6.84"/>
    <n v="99.67"/>
    <n v="6.64"/>
    <n v="111.3"/>
    <n v="86.33"/>
    <n v="94.75"/>
    <x v="0"/>
    <n v="0"/>
    <x v="0"/>
    <n v="0"/>
    <x v="0"/>
    <x v="0"/>
  </r>
  <r>
    <s v="B001808"/>
    <x v="1"/>
    <x v="1"/>
    <d v="2025-09-01T00:00:00"/>
    <x v="1"/>
    <s v="Team B"/>
    <n v="21.39"/>
    <n v="42.2"/>
    <n v="332"/>
    <n v="45.5"/>
    <n v="7.55"/>
    <n v="99.19"/>
    <n v="7.14"/>
    <n v="141.1"/>
    <n v="88.15"/>
    <n v="94.06"/>
    <x v="0"/>
    <n v="0"/>
    <x v="0"/>
    <n v="0"/>
    <x v="0"/>
    <x v="0"/>
  </r>
  <r>
    <s v="B002688"/>
    <x v="0"/>
    <x v="2"/>
    <d v="2025-03-13T00:00:00"/>
    <x v="1"/>
    <s v="Team A"/>
    <n v="22.71"/>
    <n v="41.36"/>
    <n v="370"/>
    <n v="44"/>
    <n v="7.26"/>
    <n v="99.97"/>
    <n v="6.58"/>
    <n v="112.2"/>
    <n v="88.35"/>
    <n v="94.78"/>
    <x v="0"/>
    <n v="0"/>
    <x v="0"/>
    <n v="0"/>
    <x v="0"/>
    <x v="0"/>
  </r>
  <r>
    <s v="B001896"/>
    <x v="2"/>
    <x v="1"/>
    <d v="2025-05-12T00:00:00"/>
    <x v="1"/>
    <s v="Team C"/>
    <n v="22.52"/>
    <n v="42.19"/>
    <n v="333"/>
    <n v="42.7"/>
    <n v="6.95"/>
    <n v="99"/>
    <n v="6.63"/>
    <n v="131.69999999999999"/>
    <n v="86.39"/>
    <n v="94.06"/>
    <x v="0"/>
    <n v="0"/>
    <x v="0"/>
    <n v="0"/>
    <x v="0"/>
    <x v="0"/>
  </r>
  <r>
    <s v="B001955"/>
    <x v="3"/>
    <x v="2"/>
    <d v="2024-11-29T00:00:00"/>
    <x v="0"/>
    <s v="Team D"/>
    <n v="21.55"/>
    <n v="53.26"/>
    <n v="292"/>
    <n v="42.2"/>
    <n v="7.47"/>
    <m/>
    <n v="7.2"/>
    <n v="132.5"/>
    <m/>
    <n v="94.06"/>
    <x v="0"/>
    <n v="0"/>
    <x v="0"/>
    <n v="0"/>
    <x v="0"/>
    <x v="0"/>
  </r>
  <r>
    <s v="B002142"/>
    <x v="1"/>
    <x v="1"/>
    <d v="2025-04-03T00:00:00"/>
    <x v="1"/>
    <s v="Team C"/>
    <n v="22.05"/>
    <n v="43.81"/>
    <n v="303"/>
    <n v="57.3"/>
    <n v="7.46"/>
    <n v="98.5"/>
    <n v="7.03"/>
    <n v="154.6"/>
    <n v="84.99"/>
    <n v="94.06"/>
    <x v="0"/>
    <n v="0"/>
    <x v="0"/>
    <n v="0"/>
    <x v="0"/>
    <x v="0"/>
  </r>
  <r>
    <s v="B002491"/>
    <x v="3"/>
    <x v="2"/>
    <d v="2025-06-18T00:00:00"/>
    <x v="1"/>
    <s v="Team C"/>
    <n v="21.61"/>
    <n v="52.72"/>
    <n v="356"/>
    <n v="37.9"/>
    <n v="6.91"/>
    <n v="98.88"/>
    <n v="7.04"/>
    <n v="140.5"/>
    <n v="92.02"/>
    <n v="94.06"/>
    <x v="0"/>
    <n v="0"/>
    <x v="0"/>
    <n v="0"/>
    <x v="0"/>
    <x v="0"/>
  </r>
  <r>
    <s v="B002864"/>
    <x v="2"/>
    <x v="0"/>
    <d v="2024-07-24T00:00:00"/>
    <x v="0"/>
    <s v="Team C"/>
    <n v="21.53"/>
    <n v="38.15"/>
    <n v="322"/>
    <n v="44.3"/>
    <n v="7.62"/>
    <n v="99.46"/>
    <n v="6.77"/>
    <n v="118.3"/>
    <n v="86.84"/>
    <n v="94.06"/>
    <x v="0"/>
    <n v="0"/>
    <x v="0"/>
    <n v="0"/>
    <x v="0"/>
    <x v="0"/>
  </r>
  <r>
    <s v="B002949"/>
    <x v="3"/>
    <x v="1"/>
    <d v="2024-04-05T00:00:00"/>
    <x v="0"/>
    <s v="Team B"/>
    <n v="23.09"/>
    <n v="42.86"/>
    <n v="310"/>
    <n v="47.1"/>
    <n v="7.67"/>
    <n v="99"/>
    <n v="6.97"/>
    <n v="143.1"/>
    <n v="90.58"/>
    <n v="94.06"/>
    <x v="0"/>
    <n v="0"/>
    <x v="0"/>
    <n v="0"/>
    <x v="0"/>
    <x v="0"/>
  </r>
  <r>
    <s v="B000701"/>
    <x v="2"/>
    <x v="0"/>
    <d v="2024-07-06T00:00:00"/>
    <x v="0"/>
    <s v="Team D"/>
    <n v="22.55"/>
    <n v="52.67"/>
    <n v="310"/>
    <n v="40.200000000000003"/>
    <n v="8.25"/>
    <n v="99.64"/>
    <n v="6.82"/>
    <n v="137.30000000000001"/>
    <n v="88.43"/>
    <n v="94.05"/>
    <x v="0"/>
    <n v="0"/>
    <x v="0"/>
    <n v="0"/>
    <x v="0"/>
    <x v="0"/>
  </r>
  <r>
    <s v="B000921"/>
    <x v="2"/>
    <x v="2"/>
    <d v="2025-05-31T00:00:00"/>
    <x v="1"/>
    <s v="Team D"/>
    <n v="20.74"/>
    <n v="35.74"/>
    <n v="308"/>
    <n v="40"/>
    <n v="7.45"/>
    <n v="99.51"/>
    <n v="6.69"/>
    <n v="100.5"/>
    <n v="85.02"/>
    <n v="94.05"/>
    <x v="0"/>
    <n v="0"/>
    <x v="0"/>
    <n v="0"/>
    <x v="0"/>
    <x v="0"/>
  </r>
  <r>
    <s v="B001236"/>
    <x v="2"/>
    <x v="2"/>
    <d v="2024-08-31T00:00:00"/>
    <x v="0"/>
    <s v="Team D"/>
    <n v="21.6"/>
    <n v="36.14"/>
    <n v="321"/>
    <n v="43.9"/>
    <n v="7.05"/>
    <n v="98.85"/>
    <n v="6.7"/>
    <n v="139.30000000000001"/>
    <n v="88.61"/>
    <n v="94.05"/>
    <x v="0"/>
    <n v="0"/>
    <x v="1"/>
    <n v="1"/>
    <x v="4"/>
    <x v="1"/>
  </r>
  <r>
    <s v="B001528"/>
    <x v="1"/>
    <x v="0"/>
    <d v="2025-11-17T00:00:00"/>
    <x v="1"/>
    <s v="Team C"/>
    <m/>
    <n v="39.520000000000003"/>
    <n v="297"/>
    <n v="51.9"/>
    <n v="8.06"/>
    <n v="99.07"/>
    <n v="6.88"/>
    <n v="155.9"/>
    <n v="85.97"/>
    <n v="94.05"/>
    <x v="0"/>
    <n v="0"/>
    <x v="0"/>
    <n v="0"/>
    <x v="0"/>
    <x v="0"/>
  </r>
  <r>
    <s v="B001032"/>
    <x v="0"/>
    <x v="1"/>
    <d v="2024-06-25T00:00:00"/>
    <x v="0"/>
    <s v="Team B"/>
    <n v="21.51"/>
    <n v="42.43"/>
    <n v="318"/>
    <n v="35"/>
    <n v="5.99"/>
    <n v="99.35"/>
    <n v="6.65"/>
    <n v="129.5"/>
    <n v="88.26"/>
    <n v="94.79"/>
    <x v="0"/>
    <n v="0"/>
    <x v="0"/>
    <n v="0"/>
    <x v="0"/>
    <x v="0"/>
  </r>
  <r>
    <s v="B001905"/>
    <x v="0"/>
    <x v="0"/>
    <d v="2025-12-08T00:00:00"/>
    <x v="1"/>
    <s v="Team B"/>
    <n v="22.48"/>
    <n v="52.22"/>
    <n v="317"/>
    <n v="40.9"/>
    <n v="6.06"/>
    <n v="99.38"/>
    <n v="6.85"/>
    <n v="127.2"/>
    <n v="86.08"/>
    <n v="94.79"/>
    <x v="0"/>
    <n v="0"/>
    <x v="0"/>
    <n v="0"/>
    <x v="0"/>
    <x v="0"/>
  </r>
  <r>
    <s v="B001603"/>
    <x v="0"/>
    <x v="0"/>
    <d v="2024-04-17T00:00:00"/>
    <x v="0"/>
    <s v="Team B"/>
    <n v="22.92"/>
    <n v="41.18"/>
    <n v="354"/>
    <n v="37.5"/>
    <n v="6.76"/>
    <n v="98.72"/>
    <n v="7.02"/>
    <n v="142.1"/>
    <n v="85.73"/>
    <n v="94.8"/>
    <x v="0"/>
    <n v="0"/>
    <x v="0"/>
    <n v="0"/>
    <x v="0"/>
    <x v="0"/>
  </r>
  <r>
    <s v="B000059"/>
    <x v="2"/>
    <x v="2"/>
    <d v="2025-10-20T00:00:00"/>
    <x v="1"/>
    <s v="Team A"/>
    <n v="22.29"/>
    <n v="43.36"/>
    <n v="314"/>
    <n v="36.4"/>
    <n v="6.27"/>
    <n v="99.05"/>
    <n v="7"/>
    <n v="123.9"/>
    <n v="89.7"/>
    <n v="94.04"/>
    <x v="0"/>
    <n v="0"/>
    <x v="0"/>
    <n v="0"/>
    <x v="0"/>
    <x v="0"/>
  </r>
  <r>
    <s v="B002248"/>
    <x v="0"/>
    <x v="2"/>
    <d v="2025-05-11T00:00:00"/>
    <x v="1"/>
    <s v="Team D"/>
    <n v="21.57"/>
    <n v="45.68"/>
    <n v="317"/>
    <n v="43.2"/>
    <n v="7.06"/>
    <n v="98.7"/>
    <n v="6.77"/>
    <n v="111.8"/>
    <n v="87.94"/>
    <n v="94.81"/>
    <x v="0"/>
    <n v="0"/>
    <x v="0"/>
    <n v="0"/>
    <x v="0"/>
    <x v="0"/>
  </r>
  <r>
    <s v="B000778"/>
    <x v="2"/>
    <x v="2"/>
    <d v="2025-05-31T00:00:00"/>
    <x v="1"/>
    <s v="Team D"/>
    <n v="21.09"/>
    <n v="42.38"/>
    <n v="301"/>
    <n v="33.4"/>
    <n v="7.23"/>
    <n v="98.82"/>
    <n v="6.76"/>
    <n v="125.2"/>
    <n v="88.12"/>
    <n v="94.04"/>
    <x v="0"/>
    <n v="0"/>
    <x v="0"/>
    <n v="0"/>
    <x v="0"/>
    <x v="0"/>
  </r>
  <r>
    <s v="B000984"/>
    <x v="1"/>
    <x v="2"/>
    <d v="2025-11-21T00:00:00"/>
    <x v="1"/>
    <s v="Team C"/>
    <n v="21.89"/>
    <n v="47.35"/>
    <n v="286"/>
    <n v="49.1"/>
    <n v="8.75"/>
    <n v="98.98"/>
    <n v="6.91"/>
    <n v="129.80000000000001"/>
    <n v="85.29"/>
    <n v="94.04"/>
    <x v="0"/>
    <n v="0"/>
    <x v="0"/>
    <n v="0"/>
    <x v="0"/>
    <x v="0"/>
  </r>
  <r>
    <s v="B002849"/>
    <x v="0"/>
    <x v="2"/>
    <d v="2025-05-13T00:00:00"/>
    <x v="1"/>
    <s v="Team A"/>
    <n v="23.04"/>
    <n v="46.3"/>
    <n v="335"/>
    <n v="28.1"/>
    <n v="6.17"/>
    <n v="99.32"/>
    <n v="6.77"/>
    <n v="116.7"/>
    <n v="89.82"/>
    <n v="94.81"/>
    <x v="0"/>
    <n v="0"/>
    <x v="1"/>
    <n v="1"/>
    <x v="1"/>
    <x v="2"/>
  </r>
  <r>
    <s v="B001256"/>
    <x v="3"/>
    <x v="2"/>
    <d v="2025-05-25T00:00:00"/>
    <x v="1"/>
    <s v="Team C"/>
    <n v="20.58"/>
    <n v="40.08"/>
    <n v="305"/>
    <n v="48.1"/>
    <n v="7.55"/>
    <n v="99.05"/>
    <n v="6.61"/>
    <n v="120.1"/>
    <n v="86.9"/>
    <n v="94.04"/>
    <x v="0"/>
    <n v="0"/>
    <x v="0"/>
    <n v="0"/>
    <x v="0"/>
    <x v="0"/>
  </r>
  <r>
    <s v="B001126"/>
    <x v="0"/>
    <x v="2"/>
    <d v="2025-02-01T00:00:00"/>
    <x v="1"/>
    <s v="Team A"/>
    <n v="21.77"/>
    <n v="31.16"/>
    <n v="301"/>
    <n v="35.4"/>
    <n v="6.77"/>
    <n v="99.67"/>
    <n v="6.82"/>
    <n v="120"/>
    <n v="91.13"/>
    <n v="94.82"/>
    <x v="0"/>
    <n v="0"/>
    <x v="0"/>
    <n v="0"/>
    <x v="0"/>
    <x v="0"/>
  </r>
  <r>
    <s v="B001752"/>
    <x v="2"/>
    <x v="1"/>
    <d v="2025-02-25T00:00:00"/>
    <x v="1"/>
    <s v="Team C"/>
    <n v="21.03"/>
    <n v="43.69"/>
    <n v="342"/>
    <n v="48.6"/>
    <n v="7.08"/>
    <n v="98.95"/>
    <n v="6.89"/>
    <n v="144.19999999999999"/>
    <n v="83.02"/>
    <n v="94.04"/>
    <x v="0"/>
    <n v="0"/>
    <x v="1"/>
    <n v="1"/>
    <x v="2"/>
    <x v="1"/>
  </r>
  <r>
    <s v="B002423"/>
    <x v="0"/>
    <x v="0"/>
    <d v="2024-12-08T00:00:00"/>
    <x v="0"/>
    <s v="Team D"/>
    <n v="24.14"/>
    <n v="36.229999999999997"/>
    <n v="336"/>
    <n v="31.1"/>
    <n v="6.91"/>
    <n v="99.39"/>
    <n v="6.52"/>
    <n v="111.5"/>
    <m/>
    <n v="94.82"/>
    <x v="0"/>
    <n v="0"/>
    <x v="0"/>
    <n v="0"/>
    <x v="0"/>
    <x v="0"/>
  </r>
  <r>
    <s v="B000319"/>
    <x v="1"/>
    <x v="2"/>
    <d v="2024-11-15T00:00:00"/>
    <x v="0"/>
    <s v="Team B"/>
    <n v="21.63"/>
    <n v="46.91"/>
    <n v="313"/>
    <n v="47.5"/>
    <n v="6.91"/>
    <n v="98.88"/>
    <n v="7.03"/>
    <n v="131"/>
    <n v="83.91"/>
    <n v="94.03"/>
    <x v="0"/>
    <n v="0"/>
    <x v="0"/>
    <n v="0"/>
    <x v="0"/>
    <x v="0"/>
  </r>
  <r>
    <s v="B000464"/>
    <x v="1"/>
    <x v="2"/>
    <d v="2024-11-16T00:00:00"/>
    <x v="0"/>
    <s v="Team B"/>
    <n v="22"/>
    <n v="41.76"/>
    <n v="302"/>
    <n v="48.9"/>
    <n v="7.12"/>
    <n v="98.87"/>
    <n v="7.17"/>
    <n v="130.6"/>
    <n v="85.1"/>
    <n v="94.03"/>
    <x v="0"/>
    <n v="0"/>
    <x v="0"/>
    <n v="0"/>
    <x v="0"/>
    <x v="0"/>
  </r>
  <r>
    <s v="B000021"/>
    <x v="0"/>
    <x v="1"/>
    <d v="2024-04-04T00:00:00"/>
    <x v="0"/>
    <s v="Team B"/>
    <n v="22.11"/>
    <n v="55.76"/>
    <n v="349"/>
    <n v="42.4"/>
    <n v="6.4"/>
    <n v="99.1"/>
    <n v="6.77"/>
    <n v="114.9"/>
    <n v="85.13"/>
    <n v="94.83"/>
    <x v="0"/>
    <n v="0"/>
    <x v="0"/>
    <n v="0"/>
    <x v="0"/>
    <x v="0"/>
  </r>
  <r>
    <s v="B000418"/>
    <x v="0"/>
    <x v="0"/>
    <d v="2024-09-29T00:00:00"/>
    <x v="0"/>
    <s v="Team A"/>
    <n v="23.36"/>
    <n v="42.14"/>
    <n v="340"/>
    <n v="36.5"/>
    <n v="5.96"/>
    <n v="99.2"/>
    <n v="6.77"/>
    <n v="123.8"/>
    <n v="84.43"/>
    <n v="94.83"/>
    <x v="0"/>
    <n v="0"/>
    <x v="0"/>
    <n v="0"/>
    <x v="0"/>
    <x v="0"/>
  </r>
  <r>
    <s v="B001567"/>
    <x v="2"/>
    <x v="0"/>
    <d v="2024-03-21T00:00:00"/>
    <x v="0"/>
    <s v="Team B"/>
    <n v="20.3"/>
    <m/>
    <n v="313"/>
    <n v="44"/>
    <n v="6.89"/>
    <n v="99.67"/>
    <n v="6.85"/>
    <n v="115.2"/>
    <n v="86.45"/>
    <n v="94.03"/>
    <x v="0"/>
    <n v="0"/>
    <x v="0"/>
    <n v="0"/>
    <x v="0"/>
    <x v="0"/>
  </r>
  <r>
    <s v="B000066"/>
    <x v="0"/>
    <x v="1"/>
    <d v="2024-10-13T00:00:00"/>
    <x v="0"/>
    <s v="Team A"/>
    <n v="21.44"/>
    <n v="43.04"/>
    <n v="344"/>
    <n v="45.6"/>
    <n v="6.31"/>
    <n v="99.25"/>
    <n v="6.71"/>
    <n v="118.8"/>
    <n v="86.3"/>
    <n v="94.84"/>
    <x v="0"/>
    <n v="0"/>
    <x v="0"/>
    <n v="0"/>
    <x v="0"/>
    <x v="0"/>
  </r>
  <r>
    <s v="B002220"/>
    <x v="1"/>
    <x v="2"/>
    <d v="2024-04-28T00:00:00"/>
    <x v="0"/>
    <s v="Team A"/>
    <n v="21.74"/>
    <n v="37.9"/>
    <n v="307"/>
    <n v="42.1"/>
    <n v="7.86"/>
    <n v="99.07"/>
    <n v="6.85"/>
    <n v="143.6"/>
    <n v="85.61"/>
    <n v="94.03"/>
    <x v="0"/>
    <n v="0"/>
    <x v="0"/>
    <n v="0"/>
    <x v="0"/>
    <x v="0"/>
  </r>
  <r>
    <s v="B002305"/>
    <x v="1"/>
    <x v="2"/>
    <d v="2025-09-24T00:00:00"/>
    <x v="1"/>
    <s v="Team A"/>
    <n v="21.1"/>
    <n v="42.32"/>
    <n v="293"/>
    <n v="50"/>
    <n v="7.44"/>
    <n v="99.08"/>
    <n v="6.91"/>
    <n v="150.9"/>
    <n v="84.59"/>
    <n v="94.03"/>
    <x v="0"/>
    <n v="0"/>
    <x v="0"/>
    <n v="0"/>
    <x v="0"/>
    <x v="0"/>
  </r>
  <r>
    <s v="B002896"/>
    <x v="2"/>
    <x v="0"/>
    <d v="2025-06-12T00:00:00"/>
    <x v="1"/>
    <s v="Team B"/>
    <n v="21.56"/>
    <n v="43.64"/>
    <n v="333"/>
    <n v="38.4"/>
    <n v="7.58"/>
    <n v="98.97"/>
    <n v="6.78"/>
    <n v="120.9"/>
    <n v="90.36"/>
    <n v="94.03"/>
    <x v="0"/>
    <n v="0"/>
    <x v="0"/>
    <n v="0"/>
    <x v="0"/>
    <x v="0"/>
  </r>
  <r>
    <s v="B002983"/>
    <x v="2"/>
    <x v="0"/>
    <d v="2025-10-30T00:00:00"/>
    <x v="1"/>
    <s v="Team B"/>
    <m/>
    <n v="39.22"/>
    <n v="308"/>
    <n v="38.799999999999997"/>
    <n v="7.05"/>
    <n v="99.1"/>
    <n v="6.75"/>
    <n v="113.4"/>
    <n v="86.96"/>
    <n v="94.03"/>
    <x v="0"/>
    <n v="0"/>
    <x v="0"/>
    <n v="0"/>
    <x v="0"/>
    <x v="0"/>
  </r>
  <r>
    <s v="B000103"/>
    <x v="2"/>
    <x v="0"/>
    <d v="2025-02-19T00:00:00"/>
    <x v="1"/>
    <s v="Team A"/>
    <n v="21.07"/>
    <n v="47.54"/>
    <n v="312"/>
    <n v="36.9"/>
    <n v="7.24"/>
    <n v="99.06"/>
    <n v="6.99"/>
    <n v="125.4"/>
    <n v="89.87"/>
    <n v="94.02"/>
    <x v="0"/>
    <n v="0"/>
    <x v="0"/>
    <n v="0"/>
    <x v="0"/>
    <x v="0"/>
  </r>
  <r>
    <s v="B000265"/>
    <x v="3"/>
    <x v="2"/>
    <d v="2025-11-17T00:00:00"/>
    <x v="1"/>
    <s v="Team B"/>
    <n v="22.14"/>
    <n v="29.13"/>
    <n v="307"/>
    <n v="51.7"/>
    <n v="7.41"/>
    <n v="99.32"/>
    <n v="6.79"/>
    <n v="127.8"/>
    <n v="85.69"/>
    <n v="94.02"/>
    <x v="0"/>
    <n v="0"/>
    <x v="0"/>
    <n v="0"/>
    <x v="0"/>
    <x v="0"/>
  </r>
  <r>
    <s v="B001045"/>
    <x v="2"/>
    <x v="1"/>
    <d v="2024-07-21T00:00:00"/>
    <x v="0"/>
    <s v="Team B"/>
    <n v="21.68"/>
    <n v="38.549999999999997"/>
    <n v="333"/>
    <n v="41.9"/>
    <n v="6.2"/>
    <n v="99.19"/>
    <n v="6.69"/>
    <n v="135.19999999999999"/>
    <n v="87.63"/>
    <n v="94.02"/>
    <x v="0"/>
    <n v="0"/>
    <x v="0"/>
    <n v="0"/>
    <x v="0"/>
    <x v="0"/>
  </r>
  <r>
    <s v="B001551"/>
    <x v="2"/>
    <x v="2"/>
    <d v="2025-04-28T00:00:00"/>
    <x v="1"/>
    <s v="Team C"/>
    <n v="22.64"/>
    <n v="39.549999999999997"/>
    <n v="340"/>
    <n v="35.9"/>
    <n v="6.2"/>
    <n v="98.92"/>
    <n v="6.5"/>
    <n v="136.9"/>
    <n v="90.71"/>
    <n v="94.02"/>
    <x v="1"/>
    <n v="1"/>
    <x v="0"/>
    <n v="0"/>
    <x v="0"/>
    <x v="0"/>
  </r>
  <r>
    <s v="B001645"/>
    <x v="2"/>
    <x v="2"/>
    <d v="2025-11-11T00:00:00"/>
    <x v="1"/>
    <s v="Team B"/>
    <n v="20.63"/>
    <n v="44.04"/>
    <n v="306"/>
    <n v="39.1"/>
    <n v="6.9"/>
    <n v="98.75"/>
    <n v="6.81"/>
    <n v="110.6"/>
    <n v="91.88"/>
    <n v="94.02"/>
    <x v="0"/>
    <n v="0"/>
    <x v="0"/>
    <n v="0"/>
    <x v="0"/>
    <x v="0"/>
  </r>
  <r>
    <s v="B001779"/>
    <x v="1"/>
    <x v="2"/>
    <d v="2025-03-04T00:00:00"/>
    <x v="1"/>
    <s v="Team B"/>
    <n v="20.62"/>
    <n v="40.74"/>
    <n v="304"/>
    <n v="51.3"/>
    <n v="7.17"/>
    <n v="98.86"/>
    <n v="7.11"/>
    <n v="137.1"/>
    <n v="85.44"/>
    <n v="94.02"/>
    <x v="0"/>
    <n v="0"/>
    <x v="0"/>
    <n v="0"/>
    <x v="0"/>
    <x v="0"/>
  </r>
  <r>
    <s v="B002581"/>
    <x v="2"/>
    <x v="0"/>
    <d v="2025-08-09T00:00:00"/>
    <x v="1"/>
    <s v="Team A"/>
    <n v="21.51"/>
    <n v="34.380000000000003"/>
    <n v="327"/>
    <n v="36.5"/>
    <n v="7.37"/>
    <n v="99.3"/>
    <n v="6.41"/>
    <n v="120.2"/>
    <n v="86.44"/>
    <n v="94.02"/>
    <x v="0"/>
    <n v="0"/>
    <x v="0"/>
    <n v="0"/>
    <x v="0"/>
    <x v="0"/>
  </r>
  <r>
    <s v="B002794"/>
    <x v="3"/>
    <x v="2"/>
    <d v="2024-06-23T00:00:00"/>
    <x v="0"/>
    <s v="Team B"/>
    <n v="23.11"/>
    <n v="49.02"/>
    <n v="339"/>
    <n v="44.9"/>
    <n v="7.06"/>
    <n v="98.71"/>
    <n v="7.06"/>
    <n v="122.1"/>
    <n v="90.04"/>
    <n v="94.02"/>
    <x v="0"/>
    <n v="0"/>
    <x v="1"/>
    <n v="1"/>
    <x v="5"/>
    <x v="1"/>
  </r>
  <r>
    <s v="B002898"/>
    <x v="2"/>
    <x v="0"/>
    <d v="2024-11-23T00:00:00"/>
    <x v="0"/>
    <s v="Team B"/>
    <n v="22.22"/>
    <n v="40.97"/>
    <n v="343"/>
    <n v="50.7"/>
    <n v="8.4499999999999993"/>
    <n v="99.07"/>
    <n v="7.03"/>
    <n v="140.1"/>
    <m/>
    <n v="94.02"/>
    <x v="0"/>
    <n v="0"/>
    <x v="0"/>
    <n v="0"/>
    <x v="0"/>
    <x v="0"/>
  </r>
  <r>
    <s v="B000269"/>
    <x v="2"/>
    <x v="0"/>
    <d v="2024-09-20T00:00:00"/>
    <x v="0"/>
    <s v="Team B"/>
    <n v="21.91"/>
    <n v="39.700000000000003"/>
    <n v="301"/>
    <n v="34.4"/>
    <n v="7.31"/>
    <n v="99.11"/>
    <n v="6.98"/>
    <n v="128.69999999999999"/>
    <n v="90.38"/>
    <n v="94.01"/>
    <x v="0"/>
    <n v="0"/>
    <x v="0"/>
    <n v="0"/>
    <x v="0"/>
    <x v="0"/>
  </r>
  <r>
    <s v="B000358"/>
    <x v="3"/>
    <x v="1"/>
    <d v="2025-10-28T00:00:00"/>
    <x v="1"/>
    <s v="Team B"/>
    <n v="21.09"/>
    <n v="32.659999999999997"/>
    <n v="304"/>
    <n v="42.2"/>
    <n v="7.44"/>
    <n v="99.29"/>
    <n v="6.6"/>
    <n v="118.4"/>
    <n v="85.49"/>
    <n v="94.01"/>
    <x v="0"/>
    <n v="0"/>
    <x v="0"/>
    <n v="0"/>
    <x v="0"/>
    <x v="0"/>
  </r>
  <r>
    <s v="B000941"/>
    <x v="2"/>
    <x v="2"/>
    <d v="2024-10-08T00:00:00"/>
    <x v="0"/>
    <s v="Team D"/>
    <n v="21.37"/>
    <n v="40.58"/>
    <n v="330"/>
    <n v="46.4"/>
    <n v="7.72"/>
    <n v="99.18"/>
    <n v="6.78"/>
    <n v="127.8"/>
    <n v="91.49"/>
    <n v="94.01"/>
    <x v="0"/>
    <n v="0"/>
    <x v="0"/>
    <n v="0"/>
    <x v="0"/>
    <x v="0"/>
  </r>
  <r>
    <s v="B001734"/>
    <x v="2"/>
    <x v="2"/>
    <d v="2024-03-28T00:00:00"/>
    <x v="0"/>
    <s v="Team C"/>
    <n v="21.2"/>
    <n v="50"/>
    <n v="315"/>
    <n v="43.2"/>
    <n v="6.18"/>
    <n v="99.12"/>
    <n v="6.89"/>
    <n v="116.7"/>
    <m/>
    <n v="94.01"/>
    <x v="0"/>
    <n v="0"/>
    <x v="0"/>
    <n v="0"/>
    <x v="0"/>
    <x v="0"/>
  </r>
  <r>
    <s v="B001274"/>
    <x v="0"/>
    <x v="0"/>
    <d v="2025-02-08T00:00:00"/>
    <x v="1"/>
    <s v="Team A"/>
    <n v="22.82"/>
    <n v="40.58"/>
    <n v="343"/>
    <n v="38.9"/>
    <n v="7.38"/>
    <n v="99.27"/>
    <n v="6.77"/>
    <n v="121.9"/>
    <n v="87.98"/>
    <n v="94.84"/>
    <x v="0"/>
    <n v="0"/>
    <x v="0"/>
    <n v="0"/>
    <x v="0"/>
    <x v="0"/>
  </r>
  <r>
    <s v="B001421"/>
    <x v="0"/>
    <x v="2"/>
    <d v="2025-06-02T00:00:00"/>
    <x v="1"/>
    <s v="Team A"/>
    <n v="21.58"/>
    <n v="46.49"/>
    <n v="333"/>
    <n v="30.9"/>
    <n v="7.02"/>
    <n v="99.35"/>
    <n v="6.71"/>
    <n v="102.9"/>
    <n v="87.85"/>
    <n v="94.84"/>
    <x v="0"/>
    <n v="0"/>
    <x v="0"/>
    <n v="0"/>
    <x v="0"/>
    <x v="0"/>
  </r>
  <r>
    <s v="B002345"/>
    <x v="0"/>
    <x v="2"/>
    <d v="2025-03-19T00:00:00"/>
    <x v="1"/>
    <s v="Team A"/>
    <n v="22.24"/>
    <n v="44.58"/>
    <n v="331"/>
    <n v="44.9"/>
    <n v="7.81"/>
    <n v="99.24"/>
    <n v="6.6"/>
    <n v="120.7"/>
    <n v="87.1"/>
    <n v="94.86"/>
    <x v="0"/>
    <n v="0"/>
    <x v="0"/>
    <n v="0"/>
    <x v="0"/>
    <x v="0"/>
  </r>
  <r>
    <s v="B001178"/>
    <x v="1"/>
    <x v="0"/>
    <d v="2024-12-04T00:00:00"/>
    <x v="0"/>
    <s v="Team D"/>
    <n v="21.31"/>
    <n v="42.73"/>
    <n v="332"/>
    <n v="51.3"/>
    <n v="7.4"/>
    <n v="99.03"/>
    <n v="6.94"/>
    <n v="142"/>
    <n v="82.93"/>
    <n v="94"/>
    <x v="0"/>
    <n v="0"/>
    <x v="0"/>
    <n v="0"/>
    <x v="0"/>
    <x v="0"/>
  </r>
  <r>
    <s v="B001318"/>
    <x v="2"/>
    <x v="0"/>
    <d v="2024-06-25T00:00:00"/>
    <x v="0"/>
    <s v="Team D"/>
    <m/>
    <n v="37.450000000000003"/>
    <n v="318"/>
    <n v="47.3"/>
    <n v="6.96"/>
    <n v="98.75"/>
    <n v="6.73"/>
    <n v="121.6"/>
    <n v="84.74"/>
    <n v="94"/>
    <x v="0"/>
    <n v="0"/>
    <x v="0"/>
    <n v="0"/>
    <x v="0"/>
    <x v="0"/>
  </r>
  <r>
    <s v="B001617"/>
    <x v="2"/>
    <x v="2"/>
    <d v="2025-04-09T00:00:00"/>
    <x v="1"/>
    <s v="Team C"/>
    <n v="22.98"/>
    <m/>
    <n v="316"/>
    <n v="43.9"/>
    <n v="7.39"/>
    <n v="99.59"/>
    <n v="6.83"/>
    <n v="123"/>
    <n v="90.68"/>
    <n v="94"/>
    <x v="0"/>
    <n v="0"/>
    <x v="0"/>
    <n v="0"/>
    <x v="0"/>
    <x v="0"/>
  </r>
  <r>
    <s v="B000073"/>
    <x v="3"/>
    <x v="0"/>
    <d v="2025-03-24T00:00:00"/>
    <x v="1"/>
    <s v="Team B"/>
    <n v="21.51"/>
    <n v="44.8"/>
    <n v="316"/>
    <n v="49.3"/>
    <n v="7.46"/>
    <n v="98.65"/>
    <n v="6.86"/>
    <n v="135"/>
    <n v="87.72"/>
    <n v="93.99"/>
    <x v="0"/>
    <n v="0"/>
    <x v="0"/>
    <n v="0"/>
    <x v="0"/>
    <x v="0"/>
  </r>
  <r>
    <s v="B002453"/>
    <x v="0"/>
    <x v="0"/>
    <d v="2025-10-01T00:00:00"/>
    <x v="1"/>
    <s v="Team C"/>
    <n v="22.55"/>
    <n v="75"/>
    <n v="388"/>
    <n v="45"/>
    <n v="7.44"/>
    <n v="98.92"/>
    <n v="6.7"/>
    <n v="119.2"/>
    <n v="91.66"/>
    <n v="94.86"/>
    <x v="0"/>
    <n v="0"/>
    <x v="0"/>
    <n v="0"/>
    <x v="0"/>
    <x v="0"/>
  </r>
  <r>
    <s v="B000913"/>
    <x v="3"/>
    <x v="0"/>
    <d v="2024-10-02T00:00:00"/>
    <x v="0"/>
    <s v="Team C"/>
    <n v="22.24"/>
    <n v="43.57"/>
    <n v="309"/>
    <n v="48.7"/>
    <n v="7.85"/>
    <n v="98.7"/>
    <n v="6.92"/>
    <n v="138.69999999999999"/>
    <n v="81.96"/>
    <n v="93.99"/>
    <x v="0"/>
    <n v="0"/>
    <x v="0"/>
    <n v="0"/>
    <x v="0"/>
    <x v="0"/>
  </r>
  <r>
    <s v="B001084"/>
    <x v="3"/>
    <x v="2"/>
    <d v="2024-10-27T00:00:00"/>
    <x v="0"/>
    <s v="Team A"/>
    <n v="21.43"/>
    <n v="45.37"/>
    <n v="333"/>
    <n v="37"/>
    <n v="7.08"/>
    <n v="98.92"/>
    <n v="6.84"/>
    <n v="133.5"/>
    <n v="87.42"/>
    <n v="93.99"/>
    <x v="0"/>
    <n v="0"/>
    <x v="0"/>
    <n v="0"/>
    <x v="0"/>
    <x v="0"/>
  </r>
  <r>
    <s v="B001249"/>
    <x v="3"/>
    <x v="2"/>
    <d v="2025-11-16T00:00:00"/>
    <x v="1"/>
    <s v="Team C"/>
    <n v="21.07"/>
    <n v="42.72"/>
    <n v="305"/>
    <n v="45.9"/>
    <n v="6.73"/>
    <n v="98.89"/>
    <n v="6.84"/>
    <n v="132.6"/>
    <n v="86.55"/>
    <n v="93.99"/>
    <x v="0"/>
    <n v="0"/>
    <x v="0"/>
    <n v="0"/>
    <x v="0"/>
    <x v="0"/>
  </r>
  <r>
    <s v="B002978"/>
    <x v="0"/>
    <x v="1"/>
    <d v="2024-01-24T00:00:00"/>
    <x v="0"/>
    <s v="Team A"/>
    <n v="22.97"/>
    <n v="40.340000000000003"/>
    <n v="341"/>
    <n v="43.8"/>
    <n v="6.49"/>
    <n v="99.07"/>
    <n v="6.45"/>
    <n v="138.19999999999999"/>
    <n v="83.97"/>
    <n v="94.86"/>
    <x v="0"/>
    <n v="0"/>
    <x v="0"/>
    <n v="0"/>
    <x v="0"/>
    <x v="0"/>
  </r>
  <r>
    <s v="B001787"/>
    <x v="1"/>
    <x v="2"/>
    <d v="2024-02-22T00:00:00"/>
    <x v="0"/>
    <s v="Team D"/>
    <n v="22.46"/>
    <n v="37.22"/>
    <n v="308"/>
    <n v="41.7"/>
    <n v="8.31"/>
    <n v="98.57"/>
    <n v="7.01"/>
    <n v="148.30000000000001"/>
    <n v="86.21"/>
    <n v="93.99"/>
    <x v="0"/>
    <n v="0"/>
    <x v="0"/>
    <n v="0"/>
    <x v="0"/>
    <x v="0"/>
  </r>
  <r>
    <s v="B001834"/>
    <x v="2"/>
    <x v="0"/>
    <d v="2025-11-20T00:00:00"/>
    <x v="1"/>
    <s v="Team B"/>
    <n v="22.7"/>
    <n v="46.52"/>
    <n v="329"/>
    <n v="47.1"/>
    <n v="8.52"/>
    <n v="99.12"/>
    <n v="7.18"/>
    <n v="131"/>
    <n v="87.19"/>
    <n v="93.99"/>
    <x v="0"/>
    <n v="0"/>
    <x v="1"/>
    <n v="1"/>
    <x v="1"/>
    <x v="1"/>
  </r>
  <r>
    <s v="B002053"/>
    <x v="1"/>
    <x v="1"/>
    <d v="2024-01-28T00:00:00"/>
    <x v="0"/>
    <s v="Team B"/>
    <n v="22.61"/>
    <n v="29.56"/>
    <n v="285"/>
    <n v="51.5"/>
    <n v="8.1999999999999993"/>
    <n v="99"/>
    <n v="6.69"/>
    <n v="157.4"/>
    <n v="86.81"/>
    <n v="93.99"/>
    <x v="0"/>
    <n v="0"/>
    <x v="0"/>
    <n v="0"/>
    <x v="0"/>
    <x v="0"/>
  </r>
  <r>
    <s v="B000031"/>
    <x v="0"/>
    <x v="0"/>
    <d v="2025-07-23T00:00:00"/>
    <x v="1"/>
    <s v="Team C"/>
    <n v="23.06"/>
    <n v="40.630000000000003"/>
    <n v="313"/>
    <n v="36.1"/>
    <n v="6.91"/>
    <n v="99.58"/>
    <n v="6.71"/>
    <n v="107"/>
    <n v="89.42"/>
    <n v="94.87"/>
    <x v="0"/>
    <n v="0"/>
    <x v="0"/>
    <n v="0"/>
    <x v="0"/>
    <x v="0"/>
  </r>
  <r>
    <s v="B002291"/>
    <x v="3"/>
    <x v="2"/>
    <d v="2025-12-09T00:00:00"/>
    <x v="1"/>
    <s v="Team C"/>
    <n v="22.15"/>
    <n v="49.11"/>
    <n v="289"/>
    <n v="33.6"/>
    <n v="7.17"/>
    <n v="98.81"/>
    <n v="7.05"/>
    <n v="123.5"/>
    <n v="88.24"/>
    <n v="93.99"/>
    <x v="0"/>
    <n v="0"/>
    <x v="0"/>
    <n v="0"/>
    <x v="0"/>
    <x v="0"/>
  </r>
  <r>
    <s v="B002484"/>
    <x v="1"/>
    <x v="1"/>
    <d v="2025-04-27T00:00:00"/>
    <x v="1"/>
    <s v="Team B"/>
    <n v="21.08"/>
    <n v="28.24"/>
    <n v="286"/>
    <n v="50.4"/>
    <n v="7.57"/>
    <n v="99.71"/>
    <n v="6.79"/>
    <n v="144.69999999999999"/>
    <n v="84.97"/>
    <n v="93.99"/>
    <x v="0"/>
    <n v="0"/>
    <x v="0"/>
    <n v="0"/>
    <x v="0"/>
    <x v="0"/>
  </r>
  <r>
    <s v="B001724"/>
    <x v="0"/>
    <x v="1"/>
    <d v="2025-10-20T00:00:00"/>
    <x v="1"/>
    <s v="Team D"/>
    <n v="21.89"/>
    <m/>
    <n v="344"/>
    <n v="39.1"/>
    <n v="6.81"/>
    <n v="99.59"/>
    <n v="6.78"/>
    <n v="122"/>
    <n v="87.42"/>
    <n v="94.88"/>
    <x v="0"/>
    <n v="0"/>
    <x v="0"/>
    <n v="0"/>
    <x v="0"/>
    <x v="0"/>
  </r>
  <r>
    <s v="B002681"/>
    <x v="3"/>
    <x v="0"/>
    <d v="2024-01-14T00:00:00"/>
    <x v="0"/>
    <s v="Team A"/>
    <n v="21.45"/>
    <m/>
    <n v="284"/>
    <n v="44.5"/>
    <n v="8.0399999999999991"/>
    <n v="99.15"/>
    <n v="7.23"/>
    <n v="129.5"/>
    <n v="86.08"/>
    <n v="93.99"/>
    <x v="0"/>
    <n v="0"/>
    <x v="0"/>
    <n v="0"/>
    <x v="0"/>
    <x v="0"/>
  </r>
  <r>
    <s v="B002695"/>
    <x v="3"/>
    <x v="0"/>
    <d v="2024-06-11T00:00:00"/>
    <x v="0"/>
    <s v="Team C"/>
    <n v="22.13"/>
    <n v="48.15"/>
    <n v="325"/>
    <n v="48.7"/>
    <n v="7.26"/>
    <n v="98.99"/>
    <n v="6.94"/>
    <m/>
    <n v="87.59"/>
    <n v="93.99"/>
    <x v="0"/>
    <n v="0"/>
    <x v="0"/>
    <n v="0"/>
    <x v="0"/>
    <x v="0"/>
  </r>
  <r>
    <s v="B000359"/>
    <x v="1"/>
    <x v="0"/>
    <d v="2025-01-14T00:00:00"/>
    <x v="1"/>
    <s v="Team D"/>
    <n v="21.56"/>
    <n v="40.89"/>
    <n v="313"/>
    <n v="49"/>
    <n v="8.42"/>
    <n v="98.59"/>
    <n v="7.08"/>
    <n v="142.69999999999999"/>
    <n v="84.04"/>
    <n v="93.98"/>
    <x v="0"/>
    <n v="0"/>
    <x v="0"/>
    <n v="0"/>
    <x v="0"/>
    <x v="0"/>
  </r>
  <r>
    <s v="B002136"/>
    <x v="1"/>
    <x v="1"/>
    <d v="2024-11-28T00:00:00"/>
    <x v="0"/>
    <s v="Team D"/>
    <n v="21.97"/>
    <m/>
    <n v="335"/>
    <n v="49.6"/>
    <n v="8.3800000000000008"/>
    <n v="98.84"/>
    <n v="6.95"/>
    <n v="136.9"/>
    <n v="83.66"/>
    <n v="93.98"/>
    <x v="0"/>
    <n v="0"/>
    <x v="0"/>
    <n v="0"/>
    <x v="0"/>
    <x v="0"/>
  </r>
  <r>
    <s v="B002506"/>
    <x v="2"/>
    <x v="1"/>
    <d v="2025-07-30T00:00:00"/>
    <x v="1"/>
    <s v="Team D"/>
    <n v="22.17"/>
    <n v="38.01"/>
    <n v="303"/>
    <n v="43.9"/>
    <n v="6.57"/>
    <n v="98.96"/>
    <n v="6.77"/>
    <n v="129.9"/>
    <n v="90.45"/>
    <n v="93.98"/>
    <x v="0"/>
    <n v="0"/>
    <x v="0"/>
    <n v="0"/>
    <x v="0"/>
    <x v="0"/>
  </r>
  <r>
    <s v="B002757"/>
    <x v="3"/>
    <x v="2"/>
    <d v="2025-03-16T00:00:00"/>
    <x v="1"/>
    <s v="Team B"/>
    <n v="22.2"/>
    <n v="47.97"/>
    <n v="334"/>
    <n v="48.2"/>
    <n v="8.89"/>
    <n v="99.5"/>
    <n v="7"/>
    <n v="127.6"/>
    <n v="87.52"/>
    <n v="93.98"/>
    <x v="0"/>
    <n v="0"/>
    <x v="0"/>
    <n v="0"/>
    <x v="0"/>
    <x v="0"/>
  </r>
  <r>
    <s v="B000153"/>
    <x v="2"/>
    <x v="1"/>
    <d v="2025-01-26T00:00:00"/>
    <x v="1"/>
    <s v="Team C"/>
    <n v="22.84"/>
    <n v="51.41"/>
    <n v="308"/>
    <n v="46.8"/>
    <n v="6.22"/>
    <n v="98.81"/>
    <n v="6.94"/>
    <n v="135"/>
    <n v="90.02"/>
    <n v="93.97"/>
    <x v="0"/>
    <n v="0"/>
    <x v="0"/>
    <n v="0"/>
    <x v="0"/>
    <x v="0"/>
  </r>
  <r>
    <s v="B002107"/>
    <x v="0"/>
    <x v="2"/>
    <d v="2025-02-21T00:00:00"/>
    <x v="1"/>
    <s v="Team D"/>
    <n v="22.05"/>
    <n v="42.71"/>
    <n v="348"/>
    <n v="43.5"/>
    <n v="6.55"/>
    <n v="99.15"/>
    <n v="6.87"/>
    <n v="134.69999999999999"/>
    <n v="90.4"/>
    <n v="94.88"/>
    <x v="0"/>
    <n v="0"/>
    <x v="0"/>
    <n v="0"/>
    <x v="0"/>
    <x v="0"/>
  </r>
  <r>
    <s v="B001199"/>
    <x v="1"/>
    <x v="2"/>
    <d v="2024-06-13T00:00:00"/>
    <x v="0"/>
    <s v="Team A"/>
    <n v="22.04"/>
    <n v="38.14"/>
    <n v="270"/>
    <n v="47.4"/>
    <n v="7.83"/>
    <n v="99.1"/>
    <n v="6.86"/>
    <n v="143"/>
    <n v="89.96"/>
    <n v="93.97"/>
    <x v="0"/>
    <n v="0"/>
    <x v="0"/>
    <n v="0"/>
    <x v="0"/>
    <x v="0"/>
  </r>
  <r>
    <s v="B001765"/>
    <x v="2"/>
    <x v="1"/>
    <d v="2024-07-14T00:00:00"/>
    <x v="0"/>
    <s v="Team B"/>
    <n v="21.76"/>
    <n v="52.18"/>
    <n v="329"/>
    <n v="41.8"/>
    <n v="7.13"/>
    <n v="99.1"/>
    <n v="7.09"/>
    <n v="130.6"/>
    <n v="85.55"/>
    <n v="93.97"/>
    <x v="0"/>
    <n v="0"/>
    <x v="0"/>
    <n v="0"/>
    <x v="0"/>
    <x v="0"/>
  </r>
  <r>
    <s v="B002816"/>
    <x v="0"/>
    <x v="0"/>
    <d v="2025-08-17T00:00:00"/>
    <x v="1"/>
    <s v="Team C"/>
    <n v="21.45"/>
    <n v="39.69"/>
    <n v="310"/>
    <n v="33.5"/>
    <n v="7.02"/>
    <n v="98.98"/>
    <n v="6.63"/>
    <n v="113.8"/>
    <n v="89.74"/>
    <n v="94.88"/>
    <x v="0"/>
    <n v="0"/>
    <x v="0"/>
    <n v="0"/>
    <x v="0"/>
    <x v="0"/>
  </r>
  <r>
    <s v="B000934"/>
    <x v="0"/>
    <x v="2"/>
    <d v="2025-01-08T00:00:00"/>
    <x v="1"/>
    <s v="Team A"/>
    <m/>
    <n v="46.44"/>
    <n v="334"/>
    <n v="35.5"/>
    <n v="6.32"/>
    <n v="99.3"/>
    <n v="6.73"/>
    <n v="111.4"/>
    <n v="87.09"/>
    <n v="94.89"/>
    <x v="0"/>
    <n v="0"/>
    <x v="0"/>
    <n v="0"/>
    <x v="0"/>
    <x v="0"/>
  </r>
  <r>
    <s v="B002786"/>
    <x v="0"/>
    <x v="0"/>
    <d v="2025-07-03T00:00:00"/>
    <x v="1"/>
    <s v="Team A"/>
    <n v="22.65"/>
    <n v="51.9"/>
    <n v="337"/>
    <n v="38.299999999999997"/>
    <n v="6.67"/>
    <n v="99.06"/>
    <n v="6.88"/>
    <n v="140.19999999999999"/>
    <n v="90.15"/>
    <n v="94.9"/>
    <x v="0"/>
    <n v="0"/>
    <x v="0"/>
    <n v="0"/>
    <x v="0"/>
    <x v="0"/>
  </r>
  <r>
    <s v="B000250"/>
    <x v="1"/>
    <x v="1"/>
    <d v="2024-11-01T00:00:00"/>
    <x v="0"/>
    <s v="Team A"/>
    <n v="21.08"/>
    <n v="41.28"/>
    <n v="302"/>
    <n v="49"/>
    <n v="8.06"/>
    <n v="99.08"/>
    <n v="6.84"/>
    <n v="154.5"/>
    <n v="89.73"/>
    <n v="93.96"/>
    <x v="0"/>
    <n v="0"/>
    <x v="0"/>
    <n v="0"/>
    <x v="0"/>
    <x v="0"/>
  </r>
  <r>
    <s v="B000287"/>
    <x v="2"/>
    <x v="1"/>
    <d v="2025-03-20T00:00:00"/>
    <x v="1"/>
    <s v="Team B"/>
    <m/>
    <n v="49.03"/>
    <n v="320"/>
    <n v="45.9"/>
    <n v="6.96"/>
    <n v="98.95"/>
    <n v="6.69"/>
    <n v="129.9"/>
    <n v="88.74"/>
    <n v="93.96"/>
    <x v="0"/>
    <n v="0"/>
    <x v="0"/>
    <n v="0"/>
    <x v="0"/>
    <x v="0"/>
  </r>
  <r>
    <s v="B002627"/>
    <x v="0"/>
    <x v="0"/>
    <d v="2024-01-05T00:00:00"/>
    <x v="0"/>
    <s v="Team C"/>
    <n v="21.03"/>
    <n v="43.72"/>
    <n v="346"/>
    <n v="38.200000000000003"/>
    <n v="7.61"/>
    <n v="99.38"/>
    <n v="6.82"/>
    <n v="120.6"/>
    <n v="84.62"/>
    <n v="94.91"/>
    <x v="0"/>
    <n v="0"/>
    <x v="0"/>
    <n v="0"/>
    <x v="0"/>
    <x v="0"/>
  </r>
  <r>
    <s v="B000513"/>
    <x v="2"/>
    <x v="0"/>
    <d v="2025-03-02T00:00:00"/>
    <x v="1"/>
    <s v="Team D"/>
    <n v="22.29"/>
    <n v="39.85"/>
    <n v="329"/>
    <n v="34.9"/>
    <n v="5.73"/>
    <n v="99.6"/>
    <n v="6.85"/>
    <n v="123.1"/>
    <n v="90.51"/>
    <n v="93.96"/>
    <x v="0"/>
    <n v="0"/>
    <x v="0"/>
    <n v="0"/>
    <x v="0"/>
    <x v="0"/>
  </r>
  <r>
    <s v="B000622"/>
    <x v="1"/>
    <x v="2"/>
    <d v="2024-04-07T00:00:00"/>
    <x v="0"/>
    <s v="Team A"/>
    <n v="21.81"/>
    <n v="36.479999999999997"/>
    <n v="314"/>
    <n v="52.8"/>
    <n v="8.48"/>
    <n v="98.8"/>
    <n v="6.91"/>
    <n v="150"/>
    <n v="84.67"/>
    <n v="93.96"/>
    <x v="0"/>
    <n v="0"/>
    <x v="0"/>
    <n v="0"/>
    <x v="0"/>
    <x v="0"/>
  </r>
  <r>
    <s v="B000915"/>
    <x v="3"/>
    <x v="1"/>
    <d v="2024-11-07T00:00:00"/>
    <x v="0"/>
    <s v="Team A"/>
    <n v="22.21"/>
    <n v="39.86"/>
    <n v="303"/>
    <n v="48.3"/>
    <n v="6.98"/>
    <n v="98.92"/>
    <n v="6.9"/>
    <n v="121.5"/>
    <n v="89.96"/>
    <n v="93.96"/>
    <x v="0"/>
    <n v="0"/>
    <x v="0"/>
    <n v="0"/>
    <x v="0"/>
    <x v="0"/>
  </r>
  <r>
    <s v="B001701"/>
    <x v="3"/>
    <x v="0"/>
    <d v="2025-05-31T00:00:00"/>
    <x v="1"/>
    <s v="Team B"/>
    <n v="22.12"/>
    <n v="45.79"/>
    <n v="352"/>
    <n v="43.1"/>
    <n v="6.66"/>
    <n v="98.79"/>
    <n v="7.06"/>
    <n v="131.80000000000001"/>
    <n v="86.14"/>
    <n v="93.96"/>
    <x v="0"/>
    <n v="0"/>
    <x v="0"/>
    <n v="0"/>
    <x v="0"/>
    <x v="0"/>
  </r>
  <r>
    <s v="B002663"/>
    <x v="1"/>
    <x v="1"/>
    <d v="2025-04-28T00:00:00"/>
    <x v="1"/>
    <s v="Team A"/>
    <n v="20.9"/>
    <n v="40.67"/>
    <n v="283"/>
    <n v="41.3"/>
    <n v="7.09"/>
    <n v="98.75"/>
    <m/>
    <n v="137.6"/>
    <n v="83.71"/>
    <n v="93.96"/>
    <x v="0"/>
    <n v="0"/>
    <x v="0"/>
    <n v="0"/>
    <x v="0"/>
    <x v="0"/>
  </r>
  <r>
    <s v="B000372"/>
    <x v="2"/>
    <x v="2"/>
    <d v="2025-09-01T00:00:00"/>
    <x v="1"/>
    <s v="Team C"/>
    <n v="22.83"/>
    <n v="42.67"/>
    <n v="301"/>
    <n v="40.5"/>
    <n v="5.44"/>
    <n v="98.84"/>
    <n v="6.64"/>
    <n v="126.4"/>
    <n v="91.06"/>
    <n v="93.95"/>
    <x v="0"/>
    <n v="0"/>
    <x v="0"/>
    <n v="0"/>
    <x v="0"/>
    <x v="0"/>
  </r>
  <r>
    <s v="B000454"/>
    <x v="2"/>
    <x v="2"/>
    <d v="2024-03-27T00:00:00"/>
    <x v="0"/>
    <s v="Team B"/>
    <n v="22.58"/>
    <n v="37.72"/>
    <n v="331"/>
    <n v="30.8"/>
    <n v="6.04"/>
    <n v="98.62"/>
    <n v="6.6"/>
    <n v="114.9"/>
    <n v="88.29"/>
    <n v="93.95"/>
    <x v="0"/>
    <n v="0"/>
    <x v="0"/>
    <n v="0"/>
    <x v="0"/>
    <x v="0"/>
  </r>
  <r>
    <s v="B001089"/>
    <x v="1"/>
    <x v="2"/>
    <d v="2024-11-04T00:00:00"/>
    <x v="0"/>
    <s v="Team C"/>
    <n v="20.83"/>
    <n v="48.16"/>
    <n v="332"/>
    <n v="39.4"/>
    <n v="7.56"/>
    <n v="99.1"/>
    <n v="7.1"/>
    <n v="127.9"/>
    <n v="84.63"/>
    <n v="93.95"/>
    <x v="0"/>
    <n v="0"/>
    <x v="0"/>
    <n v="0"/>
    <x v="0"/>
    <x v="0"/>
  </r>
  <r>
    <s v="B001182"/>
    <x v="2"/>
    <x v="2"/>
    <d v="2024-09-04T00:00:00"/>
    <x v="0"/>
    <s v="Team B"/>
    <n v="22.81"/>
    <n v="36.11"/>
    <n v="310"/>
    <n v="50.4"/>
    <n v="7.79"/>
    <n v="99.03"/>
    <n v="6.64"/>
    <n v="115.6"/>
    <n v="87.8"/>
    <n v="93.95"/>
    <x v="0"/>
    <n v="0"/>
    <x v="0"/>
    <n v="0"/>
    <x v="0"/>
    <x v="0"/>
  </r>
  <r>
    <s v="B001363"/>
    <x v="0"/>
    <x v="1"/>
    <d v="2025-12-03T00:00:00"/>
    <x v="1"/>
    <s v="Team A"/>
    <n v="23.07"/>
    <n v="39.33"/>
    <n v="356"/>
    <n v="26.8"/>
    <n v="6.34"/>
    <n v="99.71"/>
    <n v="6.52"/>
    <n v="106.2"/>
    <n v="93.87"/>
    <n v="94.92"/>
    <x v="0"/>
    <n v="0"/>
    <x v="0"/>
    <n v="0"/>
    <x v="0"/>
    <x v="0"/>
  </r>
  <r>
    <s v="B001321"/>
    <x v="1"/>
    <x v="0"/>
    <d v="2025-05-13T00:00:00"/>
    <x v="1"/>
    <s v="Team B"/>
    <n v="23.23"/>
    <n v="35.65"/>
    <n v="315"/>
    <n v="47.2"/>
    <n v="7.8"/>
    <n v="98.88"/>
    <n v="7.11"/>
    <n v="132.69999999999999"/>
    <n v="84.15"/>
    <n v="93.95"/>
    <x v="0"/>
    <n v="0"/>
    <x v="0"/>
    <n v="0"/>
    <x v="0"/>
    <x v="0"/>
  </r>
  <r>
    <s v="B001327"/>
    <x v="1"/>
    <x v="2"/>
    <d v="2024-08-12T00:00:00"/>
    <x v="0"/>
    <s v="Team D"/>
    <n v="22.12"/>
    <n v="45.1"/>
    <n v="297"/>
    <n v="39.6"/>
    <n v="6.14"/>
    <n v="99.26"/>
    <n v="7.33"/>
    <n v="125.6"/>
    <n v="83.28"/>
    <n v="93.95"/>
    <x v="0"/>
    <n v="0"/>
    <x v="0"/>
    <n v="0"/>
    <x v="0"/>
    <x v="0"/>
  </r>
  <r>
    <s v="B001881"/>
    <x v="1"/>
    <x v="2"/>
    <d v="2025-06-07T00:00:00"/>
    <x v="1"/>
    <s v="Team B"/>
    <n v="20.99"/>
    <n v="46.91"/>
    <n v="279"/>
    <n v="48.4"/>
    <n v="8.56"/>
    <n v="98.59"/>
    <n v="7.14"/>
    <n v="147.1"/>
    <n v="81"/>
    <n v="93.95"/>
    <x v="0"/>
    <n v="0"/>
    <x v="0"/>
    <n v="0"/>
    <x v="0"/>
    <x v="0"/>
  </r>
  <r>
    <s v="B001723"/>
    <x v="0"/>
    <x v="2"/>
    <d v="2025-05-28T00:00:00"/>
    <x v="1"/>
    <s v="Team D"/>
    <n v="22.87"/>
    <n v="40.42"/>
    <n v="345"/>
    <n v="31.1"/>
    <n v="4.74"/>
    <n v="99.52"/>
    <n v="6.87"/>
    <n v="114.9"/>
    <n v="87.15"/>
    <n v="94.92"/>
    <x v="0"/>
    <n v="0"/>
    <x v="0"/>
    <n v="0"/>
    <x v="0"/>
    <x v="0"/>
  </r>
  <r>
    <s v="B001740"/>
    <x v="0"/>
    <x v="1"/>
    <d v="2024-03-26T00:00:00"/>
    <x v="0"/>
    <s v="Team C"/>
    <n v="21.75"/>
    <n v="40.42"/>
    <n v="335"/>
    <n v="38.700000000000003"/>
    <n v="6.92"/>
    <n v="99.21"/>
    <m/>
    <n v="123.4"/>
    <n v="90.96"/>
    <n v="94.92"/>
    <x v="0"/>
    <n v="0"/>
    <x v="0"/>
    <n v="0"/>
    <x v="0"/>
    <x v="0"/>
  </r>
  <r>
    <s v="B002483"/>
    <x v="2"/>
    <x v="1"/>
    <d v="2025-06-16T00:00:00"/>
    <x v="1"/>
    <s v="Team A"/>
    <n v="21.49"/>
    <n v="34.85"/>
    <n v="334"/>
    <n v="51.6"/>
    <n v="7.55"/>
    <m/>
    <n v="6.58"/>
    <n v="146.30000000000001"/>
    <n v="86.18"/>
    <n v="93.95"/>
    <x v="0"/>
    <n v="0"/>
    <x v="1"/>
    <n v="1"/>
    <x v="2"/>
    <x v="2"/>
  </r>
  <r>
    <s v="B001736"/>
    <x v="0"/>
    <x v="0"/>
    <d v="2025-07-07T00:00:00"/>
    <x v="1"/>
    <s v="Team A"/>
    <n v="23"/>
    <n v="31.18"/>
    <n v="347"/>
    <n v="36.299999999999997"/>
    <n v="7.18"/>
    <n v="99.82"/>
    <n v="6.48"/>
    <n v="130.69999999999999"/>
    <n v="87.63"/>
    <n v="94.93"/>
    <x v="0"/>
    <n v="0"/>
    <x v="0"/>
    <n v="0"/>
    <x v="0"/>
    <x v="0"/>
  </r>
  <r>
    <s v="B001794"/>
    <x v="0"/>
    <x v="0"/>
    <d v="2025-02-04T00:00:00"/>
    <x v="1"/>
    <s v="Team D"/>
    <n v="23.65"/>
    <n v="44.22"/>
    <n v="358"/>
    <n v="44.3"/>
    <n v="7.42"/>
    <n v="99.58"/>
    <n v="6.77"/>
    <n v="119.9"/>
    <n v="86.88"/>
    <n v="94.93"/>
    <x v="0"/>
    <n v="0"/>
    <x v="0"/>
    <n v="0"/>
    <x v="0"/>
    <x v="0"/>
  </r>
  <r>
    <s v="B000079"/>
    <x v="0"/>
    <x v="1"/>
    <d v="2024-05-27T00:00:00"/>
    <x v="0"/>
    <s v="Team D"/>
    <n v="22.11"/>
    <n v="44.24"/>
    <n v="329"/>
    <n v="32.5"/>
    <n v="7.11"/>
    <n v="99.08"/>
    <n v="7.06"/>
    <n v="119.6"/>
    <n v="91.19"/>
    <n v="94.94"/>
    <x v="0"/>
    <n v="0"/>
    <x v="0"/>
    <n v="0"/>
    <x v="0"/>
    <x v="0"/>
  </r>
  <r>
    <s v="B002938"/>
    <x v="2"/>
    <x v="1"/>
    <d v="2025-10-29T00:00:00"/>
    <x v="1"/>
    <s v="Team D"/>
    <n v="21.93"/>
    <n v="48.99"/>
    <n v="321"/>
    <n v="41.8"/>
    <n v="7.1"/>
    <n v="98.89"/>
    <n v="6.84"/>
    <n v="127.1"/>
    <n v="90.02"/>
    <n v="93.95"/>
    <x v="0"/>
    <n v="0"/>
    <x v="1"/>
    <n v="1"/>
    <x v="2"/>
    <x v="2"/>
  </r>
  <r>
    <s v="B000619"/>
    <x v="2"/>
    <x v="2"/>
    <d v="2025-12-11T00:00:00"/>
    <x v="1"/>
    <s v="Team A"/>
    <n v="23.14"/>
    <n v="38.54"/>
    <n v="307"/>
    <n v="40.9"/>
    <n v="6.64"/>
    <n v="99.69"/>
    <n v="6.75"/>
    <n v="111"/>
    <n v="89.58"/>
    <n v="93.94"/>
    <x v="0"/>
    <n v="0"/>
    <x v="0"/>
    <n v="0"/>
    <x v="0"/>
    <x v="0"/>
  </r>
  <r>
    <s v="B000950"/>
    <x v="1"/>
    <x v="2"/>
    <d v="2025-07-24T00:00:00"/>
    <x v="1"/>
    <s v="Team A"/>
    <n v="22.23"/>
    <n v="38.17"/>
    <n v="290"/>
    <n v="46.8"/>
    <n v="8.0500000000000007"/>
    <n v="98.87"/>
    <n v="7.03"/>
    <n v="132.9"/>
    <n v="84.33"/>
    <n v="93.94"/>
    <x v="0"/>
    <n v="0"/>
    <x v="0"/>
    <n v="0"/>
    <x v="0"/>
    <x v="0"/>
  </r>
  <r>
    <s v="B000612"/>
    <x v="0"/>
    <x v="2"/>
    <d v="2025-05-16T00:00:00"/>
    <x v="1"/>
    <s v="Team A"/>
    <n v="23.16"/>
    <n v="46.38"/>
    <n v="322"/>
    <n v="27.2"/>
    <n v="5.64"/>
    <n v="99.21"/>
    <n v="6.77"/>
    <n v="104.7"/>
    <n v="84.89"/>
    <n v="94.95"/>
    <x v="0"/>
    <n v="0"/>
    <x v="0"/>
    <n v="0"/>
    <x v="0"/>
    <x v="0"/>
  </r>
  <r>
    <s v="B001802"/>
    <x v="0"/>
    <x v="2"/>
    <d v="2025-01-03T00:00:00"/>
    <x v="1"/>
    <s v="Team B"/>
    <n v="22.87"/>
    <n v="43.19"/>
    <n v="339"/>
    <n v="42.6"/>
    <n v="7.37"/>
    <n v="98.78"/>
    <n v="6.78"/>
    <n v="136.30000000000001"/>
    <n v="90.58"/>
    <n v="94.95"/>
    <x v="0"/>
    <n v="0"/>
    <x v="0"/>
    <n v="0"/>
    <x v="0"/>
    <x v="0"/>
  </r>
  <r>
    <s v="B001555"/>
    <x v="2"/>
    <x v="2"/>
    <d v="2025-09-16T00:00:00"/>
    <x v="1"/>
    <s v="Team A"/>
    <n v="21.86"/>
    <n v="35.71"/>
    <n v="307"/>
    <n v="42.8"/>
    <n v="6.23"/>
    <n v="99.22"/>
    <n v="6.59"/>
    <n v="113.7"/>
    <n v="87.85"/>
    <n v="93.94"/>
    <x v="0"/>
    <n v="0"/>
    <x v="0"/>
    <n v="0"/>
    <x v="0"/>
    <x v="0"/>
  </r>
  <r>
    <s v="B001894"/>
    <x v="2"/>
    <x v="2"/>
    <d v="2024-11-13T00:00:00"/>
    <x v="0"/>
    <s v="Team C"/>
    <n v="22.54"/>
    <n v="44.29"/>
    <n v="328"/>
    <n v="42.1"/>
    <n v="6.45"/>
    <n v="98.95"/>
    <n v="6.73"/>
    <n v="111.1"/>
    <n v="88.29"/>
    <n v="93.94"/>
    <x v="0"/>
    <n v="0"/>
    <x v="0"/>
    <n v="0"/>
    <x v="0"/>
    <x v="0"/>
  </r>
  <r>
    <s v="B002449"/>
    <x v="0"/>
    <x v="1"/>
    <d v="2025-05-08T00:00:00"/>
    <x v="1"/>
    <s v="Team C"/>
    <n v="21.13"/>
    <n v="43.54"/>
    <n v="329"/>
    <n v="128"/>
    <n v="6.21"/>
    <n v="99.19"/>
    <n v="6.81"/>
    <n v="111.6"/>
    <m/>
    <n v="94.95"/>
    <x v="0"/>
    <n v="0"/>
    <x v="0"/>
    <n v="0"/>
    <x v="0"/>
    <x v="0"/>
  </r>
  <r>
    <s v="B002458"/>
    <x v="2"/>
    <x v="1"/>
    <d v="2024-04-02T00:00:00"/>
    <x v="0"/>
    <s v="Team A"/>
    <n v="21.08"/>
    <n v="44.14"/>
    <n v="323"/>
    <n v="44.8"/>
    <n v="7.63"/>
    <n v="99.12"/>
    <n v="6.86"/>
    <n v="125.2"/>
    <n v="88.03"/>
    <n v="93.94"/>
    <x v="0"/>
    <n v="0"/>
    <x v="0"/>
    <n v="0"/>
    <x v="0"/>
    <x v="0"/>
  </r>
  <r>
    <s v="B002474"/>
    <x v="1"/>
    <x v="2"/>
    <d v="2025-01-27T00:00:00"/>
    <x v="1"/>
    <s v="Team B"/>
    <n v="22.37"/>
    <n v="41.36"/>
    <n v="293"/>
    <n v="50.5"/>
    <n v="7.12"/>
    <n v="98.61"/>
    <n v="7.14"/>
    <n v="144.9"/>
    <n v="83.15"/>
    <n v="93.94"/>
    <x v="0"/>
    <n v="0"/>
    <x v="0"/>
    <n v="0"/>
    <x v="0"/>
    <x v="0"/>
  </r>
  <r>
    <s v="B002741"/>
    <x v="2"/>
    <x v="0"/>
    <d v="2025-07-12T00:00:00"/>
    <x v="1"/>
    <s v="Team B"/>
    <n v="22.29"/>
    <n v="46.47"/>
    <n v="311"/>
    <n v="43.9"/>
    <n v="7.41"/>
    <n v="98.97"/>
    <n v="7.08"/>
    <n v="141.6"/>
    <n v="88.52"/>
    <n v="93.94"/>
    <x v="0"/>
    <n v="0"/>
    <x v="0"/>
    <n v="0"/>
    <x v="0"/>
    <x v="0"/>
  </r>
  <r>
    <s v="B000173"/>
    <x v="2"/>
    <x v="0"/>
    <d v="2024-01-19T00:00:00"/>
    <x v="0"/>
    <s v="Team C"/>
    <n v="21.94"/>
    <n v="48.53"/>
    <n v="351"/>
    <n v="47.6"/>
    <n v="6.45"/>
    <n v="99.02"/>
    <n v="7.03"/>
    <n v="121.8"/>
    <n v="82.68"/>
    <n v="93.93"/>
    <x v="0"/>
    <n v="0"/>
    <x v="0"/>
    <n v="0"/>
    <x v="0"/>
    <x v="0"/>
  </r>
  <r>
    <s v="B000248"/>
    <x v="1"/>
    <x v="0"/>
    <d v="2024-04-10T00:00:00"/>
    <x v="0"/>
    <s v="Team B"/>
    <n v="22.53"/>
    <n v="46.23"/>
    <n v="351"/>
    <n v="48.7"/>
    <n v="7.05"/>
    <n v="99.07"/>
    <n v="7.02"/>
    <n v="124.1"/>
    <n v="82.95"/>
    <n v="93.93"/>
    <x v="1"/>
    <n v="1"/>
    <x v="0"/>
    <n v="0"/>
    <x v="0"/>
    <x v="0"/>
  </r>
  <r>
    <s v="B000413"/>
    <x v="2"/>
    <x v="1"/>
    <d v="2024-05-22T00:00:00"/>
    <x v="0"/>
    <s v="Team B"/>
    <n v="21.77"/>
    <n v="50.99"/>
    <n v="290"/>
    <n v="49.4"/>
    <n v="7.29"/>
    <m/>
    <n v="6.92"/>
    <n v="138.1"/>
    <n v="84.9"/>
    <n v="93.93"/>
    <x v="0"/>
    <n v="0"/>
    <x v="0"/>
    <n v="0"/>
    <x v="0"/>
    <x v="0"/>
  </r>
  <r>
    <s v="B000620"/>
    <x v="2"/>
    <x v="0"/>
    <d v="2024-01-23T00:00:00"/>
    <x v="0"/>
    <s v="Team C"/>
    <n v="20.85"/>
    <n v="41.09"/>
    <n v="310"/>
    <n v="42.1"/>
    <n v="6.88"/>
    <n v="99.08"/>
    <n v="7.09"/>
    <n v="132.19999999999999"/>
    <n v="86.77"/>
    <n v="93.93"/>
    <x v="0"/>
    <n v="0"/>
    <x v="0"/>
    <n v="0"/>
    <x v="0"/>
    <x v="0"/>
  </r>
  <r>
    <s v="B000646"/>
    <x v="3"/>
    <x v="0"/>
    <d v="2024-08-20T00:00:00"/>
    <x v="0"/>
    <s v="Team D"/>
    <n v="21.21"/>
    <n v="40.61"/>
    <n v="328"/>
    <n v="48.6"/>
    <n v="7.27"/>
    <n v="99"/>
    <n v="6.68"/>
    <n v="146"/>
    <n v="83.84"/>
    <n v="93.93"/>
    <x v="0"/>
    <n v="0"/>
    <x v="0"/>
    <n v="0"/>
    <x v="0"/>
    <x v="0"/>
  </r>
  <r>
    <s v="B001186"/>
    <x v="3"/>
    <x v="0"/>
    <d v="2024-07-12T00:00:00"/>
    <x v="0"/>
    <s v="Team B"/>
    <n v="21.23"/>
    <n v="49.95"/>
    <n v="321"/>
    <n v="42.2"/>
    <n v="7.82"/>
    <n v="99"/>
    <n v="6.99"/>
    <n v="129.1"/>
    <n v="86.87"/>
    <n v="93.93"/>
    <x v="0"/>
    <n v="0"/>
    <x v="1"/>
    <n v="1"/>
    <x v="3"/>
    <x v="1"/>
  </r>
  <r>
    <s v="B001368"/>
    <x v="2"/>
    <x v="1"/>
    <d v="2024-01-25T00:00:00"/>
    <x v="0"/>
    <s v="Team D"/>
    <n v="22.21"/>
    <n v="39.56"/>
    <n v="294"/>
    <n v="34.200000000000003"/>
    <n v="7.23"/>
    <n v="99.45"/>
    <n v="6.58"/>
    <n v="121.9"/>
    <n v="89.39"/>
    <n v="93.93"/>
    <x v="0"/>
    <n v="0"/>
    <x v="0"/>
    <n v="0"/>
    <x v="0"/>
    <x v="0"/>
  </r>
  <r>
    <s v="B002157"/>
    <x v="2"/>
    <x v="2"/>
    <d v="2024-07-24T00:00:00"/>
    <x v="0"/>
    <s v="Team B"/>
    <n v="22.03"/>
    <n v="40.33"/>
    <n v="315"/>
    <n v="33.6"/>
    <n v="6.1"/>
    <n v="99.15"/>
    <n v="6.75"/>
    <n v="128.1"/>
    <n v="88.7"/>
    <n v="93.93"/>
    <x v="0"/>
    <n v="0"/>
    <x v="0"/>
    <n v="0"/>
    <x v="0"/>
    <x v="0"/>
  </r>
  <r>
    <s v="B002181"/>
    <x v="3"/>
    <x v="1"/>
    <d v="2024-01-17T00:00:00"/>
    <x v="0"/>
    <s v="Team B"/>
    <n v="21.28"/>
    <n v="38.96"/>
    <n v="338"/>
    <n v="46.6"/>
    <n v="7.63"/>
    <n v="98.48"/>
    <n v="7.1"/>
    <n v="129.4"/>
    <n v="87.7"/>
    <n v="93.93"/>
    <x v="0"/>
    <n v="0"/>
    <x v="0"/>
    <n v="0"/>
    <x v="0"/>
    <x v="0"/>
  </r>
  <r>
    <s v="B002283"/>
    <x v="1"/>
    <x v="0"/>
    <d v="2025-01-11T00:00:00"/>
    <x v="1"/>
    <s v="Team B"/>
    <n v="21.27"/>
    <n v="37.08"/>
    <n v="304"/>
    <n v="43.9"/>
    <n v="7.82"/>
    <n v="99.03"/>
    <n v="6.91"/>
    <n v="137.4"/>
    <n v="87.46"/>
    <n v="93.93"/>
    <x v="0"/>
    <n v="0"/>
    <x v="0"/>
    <n v="0"/>
    <x v="0"/>
    <x v="0"/>
  </r>
  <r>
    <s v="B000824"/>
    <x v="0"/>
    <x v="2"/>
    <d v="2024-04-13T00:00:00"/>
    <x v="0"/>
    <s v="Team D"/>
    <n v="23.68"/>
    <n v="42.55"/>
    <n v="378"/>
    <n v="37.799999999999997"/>
    <n v="6.45"/>
    <n v="99.32"/>
    <n v="6.69"/>
    <n v="123.3"/>
    <n v="91.34"/>
    <n v="94.96"/>
    <x v="0"/>
    <n v="0"/>
    <x v="0"/>
    <n v="0"/>
    <x v="0"/>
    <x v="0"/>
  </r>
  <r>
    <s v="B002977"/>
    <x v="0"/>
    <x v="0"/>
    <d v="2024-02-21T00:00:00"/>
    <x v="0"/>
    <s v="Team B"/>
    <n v="22.4"/>
    <n v="47.67"/>
    <n v="309"/>
    <n v="35"/>
    <n v="7.91"/>
    <n v="99.45"/>
    <n v="6.82"/>
    <n v="133.1"/>
    <n v="86.34"/>
    <n v="94.96"/>
    <x v="0"/>
    <n v="0"/>
    <x v="0"/>
    <n v="0"/>
    <x v="0"/>
    <x v="0"/>
  </r>
  <r>
    <s v="B000657"/>
    <x v="3"/>
    <x v="2"/>
    <d v="2024-10-21T00:00:00"/>
    <x v="0"/>
    <s v="Team B"/>
    <n v="21.15"/>
    <n v="40.24"/>
    <n v="295"/>
    <n v="38.299999999999997"/>
    <n v="6.38"/>
    <n v="98.88"/>
    <n v="7.01"/>
    <n v="129.1"/>
    <n v="88.78"/>
    <n v="93.92"/>
    <x v="0"/>
    <n v="0"/>
    <x v="0"/>
    <n v="0"/>
    <x v="0"/>
    <x v="0"/>
  </r>
  <r>
    <s v="B001324"/>
    <x v="3"/>
    <x v="2"/>
    <d v="2025-02-08T00:00:00"/>
    <x v="1"/>
    <s v="Team D"/>
    <n v="21.26"/>
    <n v="36.28"/>
    <n v="329"/>
    <n v="48.9"/>
    <n v="6.62"/>
    <n v="98.98"/>
    <n v="6.8"/>
    <n v="116.5"/>
    <n v="85.47"/>
    <n v="93.92"/>
    <x v="0"/>
    <n v="0"/>
    <x v="0"/>
    <n v="0"/>
    <x v="0"/>
    <x v="0"/>
  </r>
  <r>
    <s v="B001876"/>
    <x v="3"/>
    <x v="1"/>
    <d v="2025-08-06T00:00:00"/>
    <x v="1"/>
    <s v="Team C"/>
    <n v="21.82"/>
    <n v="45.99"/>
    <n v="323"/>
    <n v="43.3"/>
    <n v="7.64"/>
    <n v="99.35"/>
    <n v="6.98"/>
    <n v="117.2"/>
    <n v="83.6"/>
    <n v="93.92"/>
    <x v="1"/>
    <n v="1"/>
    <x v="1"/>
    <n v="1"/>
    <x v="2"/>
    <x v="1"/>
  </r>
  <r>
    <s v="B002340"/>
    <x v="2"/>
    <x v="2"/>
    <d v="2025-10-12T00:00:00"/>
    <x v="1"/>
    <s v="Team A"/>
    <n v="21.43"/>
    <n v="39.46"/>
    <n v="319"/>
    <n v="50.7"/>
    <n v="6.41"/>
    <n v="98.91"/>
    <n v="6.71"/>
    <n v="120.9"/>
    <n v="83.78"/>
    <n v="93.92"/>
    <x v="0"/>
    <n v="0"/>
    <x v="0"/>
    <n v="0"/>
    <x v="0"/>
    <x v="0"/>
  </r>
  <r>
    <s v="B001634"/>
    <x v="0"/>
    <x v="2"/>
    <d v="2025-11-02T00:00:00"/>
    <x v="1"/>
    <s v="Team C"/>
    <n v="23.27"/>
    <n v="47.37"/>
    <n v="345"/>
    <n v="33.1"/>
    <n v="6.71"/>
    <n v="99.31"/>
    <n v="6.72"/>
    <n v="86.2"/>
    <n v="88.93"/>
    <n v="94.97"/>
    <x v="0"/>
    <n v="0"/>
    <x v="0"/>
    <n v="0"/>
    <x v="0"/>
    <x v="0"/>
  </r>
  <r>
    <s v="B000213"/>
    <x v="2"/>
    <x v="0"/>
    <d v="2025-05-18T00:00:00"/>
    <x v="1"/>
    <s v="Team A"/>
    <n v="22.08"/>
    <n v="35.799999999999997"/>
    <n v="333"/>
    <n v="38.799999999999997"/>
    <n v="7.5"/>
    <n v="99.03"/>
    <n v="6.7"/>
    <n v="113.1"/>
    <n v="88.62"/>
    <n v="93.91"/>
    <x v="0"/>
    <n v="0"/>
    <x v="0"/>
    <n v="0"/>
    <x v="0"/>
    <x v="0"/>
  </r>
  <r>
    <s v="B000451"/>
    <x v="2"/>
    <x v="0"/>
    <d v="2025-11-25T00:00:00"/>
    <x v="1"/>
    <s v="Team C"/>
    <n v="21.44"/>
    <n v="39.020000000000003"/>
    <n v="343"/>
    <n v="45.1"/>
    <n v="8.2899999999999991"/>
    <n v="99.11"/>
    <n v="6.65"/>
    <n v="115.3"/>
    <n v="88.7"/>
    <n v="93.91"/>
    <x v="0"/>
    <n v="0"/>
    <x v="0"/>
    <n v="0"/>
    <x v="0"/>
    <x v="0"/>
  </r>
  <r>
    <s v="B001935"/>
    <x v="0"/>
    <x v="1"/>
    <d v="2024-02-04T00:00:00"/>
    <x v="0"/>
    <s v="Team D"/>
    <n v="21.89"/>
    <n v="42.89"/>
    <n v="316"/>
    <n v="31.2"/>
    <n v="7.07"/>
    <n v="99.09"/>
    <n v="6.61"/>
    <n v="115.6"/>
    <n v="95.15"/>
    <n v="94.97"/>
    <x v="0"/>
    <n v="0"/>
    <x v="0"/>
    <n v="0"/>
    <x v="0"/>
    <x v="0"/>
  </r>
  <r>
    <s v="B000714"/>
    <x v="3"/>
    <x v="0"/>
    <d v="2024-05-23T00:00:00"/>
    <x v="0"/>
    <s v="Team B"/>
    <n v="23.17"/>
    <n v="46.9"/>
    <n v="332"/>
    <n v="47.7"/>
    <n v="8.35"/>
    <n v="98.8"/>
    <n v="7.01"/>
    <n v="147"/>
    <n v="86.98"/>
    <n v="93.91"/>
    <x v="0"/>
    <n v="0"/>
    <x v="0"/>
    <n v="0"/>
    <x v="0"/>
    <x v="0"/>
  </r>
  <r>
    <s v="B001857"/>
    <x v="2"/>
    <x v="1"/>
    <d v="2025-02-16T00:00:00"/>
    <x v="1"/>
    <s v="Team A"/>
    <n v="22.24"/>
    <n v="41.1"/>
    <n v="292"/>
    <n v="37.299999999999997"/>
    <n v="7.52"/>
    <n v="99.12"/>
    <n v="6.77"/>
    <n v="117.4"/>
    <n v="86.47"/>
    <n v="93.91"/>
    <x v="0"/>
    <n v="0"/>
    <x v="0"/>
    <n v="0"/>
    <x v="0"/>
    <x v="0"/>
  </r>
  <r>
    <s v="B002360"/>
    <x v="2"/>
    <x v="0"/>
    <d v="2025-05-22T00:00:00"/>
    <x v="1"/>
    <s v="Team B"/>
    <n v="21.65"/>
    <n v="37.119999999999997"/>
    <n v="360"/>
    <n v="53.3"/>
    <n v="6.98"/>
    <n v="98.95"/>
    <n v="6.81"/>
    <n v="151.5"/>
    <n v="84.63"/>
    <n v="93.91"/>
    <x v="0"/>
    <n v="0"/>
    <x v="0"/>
    <n v="0"/>
    <x v="0"/>
    <x v="0"/>
  </r>
  <r>
    <s v="B002552"/>
    <x v="1"/>
    <x v="2"/>
    <d v="2024-05-11T00:00:00"/>
    <x v="0"/>
    <s v="Team D"/>
    <n v="21.48"/>
    <n v="37.56"/>
    <n v="262"/>
    <n v="41"/>
    <n v="7.95"/>
    <n v="99.28"/>
    <n v="6.85"/>
    <n v="124"/>
    <n v="83.04"/>
    <n v="93.91"/>
    <x v="0"/>
    <n v="0"/>
    <x v="0"/>
    <n v="0"/>
    <x v="0"/>
    <x v="0"/>
  </r>
  <r>
    <s v="B002703"/>
    <x v="1"/>
    <x v="2"/>
    <d v="2024-05-20T00:00:00"/>
    <x v="0"/>
    <s v="Team C"/>
    <n v="21.63"/>
    <n v="41.59"/>
    <n v="280"/>
    <n v="48.8"/>
    <n v="7.12"/>
    <n v="98.55"/>
    <n v="7.07"/>
    <n v="146.1"/>
    <n v="87.63"/>
    <n v="93.91"/>
    <x v="1"/>
    <n v="1"/>
    <x v="0"/>
    <n v="0"/>
    <x v="0"/>
    <x v="0"/>
  </r>
  <r>
    <s v="B000272"/>
    <x v="2"/>
    <x v="1"/>
    <d v="2024-01-02T00:00:00"/>
    <x v="0"/>
    <s v="Team A"/>
    <n v="22.96"/>
    <n v="36.26"/>
    <n v="322"/>
    <n v="45.3"/>
    <n v="7.31"/>
    <n v="98.85"/>
    <n v="6.94"/>
    <n v="109.4"/>
    <n v="82.95"/>
    <n v="93.9"/>
    <x v="0"/>
    <n v="0"/>
    <x v="0"/>
    <n v="0"/>
    <x v="0"/>
    <x v="0"/>
  </r>
  <r>
    <s v="B002625"/>
    <x v="0"/>
    <x v="2"/>
    <d v="2024-09-09T00:00:00"/>
    <x v="0"/>
    <s v="Team A"/>
    <n v="21.64"/>
    <n v="37.97"/>
    <n v="344"/>
    <n v="34.1"/>
    <n v="6.98"/>
    <n v="99.68"/>
    <n v="6.75"/>
    <n v="122"/>
    <n v="92.55"/>
    <n v="94.98"/>
    <x v="0"/>
    <n v="0"/>
    <x v="0"/>
    <n v="0"/>
    <x v="0"/>
    <x v="0"/>
  </r>
  <r>
    <s v="B001470"/>
    <x v="2"/>
    <x v="2"/>
    <d v="2025-10-15T00:00:00"/>
    <x v="1"/>
    <s v="Team A"/>
    <n v="21.44"/>
    <n v="44.65"/>
    <n v="331"/>
    <n v="43.4"/>
    <n v="6.56"/>
    <n v="99.37"/>
    <n v="6.88"/>
    <n v="135.5"/>
    <n v="83.41"/>
    <n v="93.9"/>
    <x v="0"/>
    <n v="0"/>
    <x v="0"/>
    <n v="0"/>
    <x v="0"/>
    <x v="0"/>
  </r>
  <r>
    <s v="B001652"/>
    <x v="2"/>
    <x v="0"/>
    <d v="2024-06-05T00:00:00"/>
    <x v="0"/>
    <s v="Team C"/>
    <n v="23.29"/>
    <n v="44.07"/>
    <n v="323"/>
    <n v="40.4"/>
    <n v="7.14"/>
    <n v="98.83"/>
    <n v="6.93"/>
    <n v="127.2"/>
    <n v="86.48"/>
    <n v="93.9"/>
    <x v="0"/>
    <n v="0"/>
    <x v="0"/>
    <n v="0"/>
    <x v="0"/>
    <x v="0"/>
  </r>
  <r>
    <s v="B001908"/>
    <x v="2"/>
    <x v="2"/>
    <d v="2025-12-13T00:00:00"/>
    <x v="1"/>
    <s v="Team C"/>
    <n v="22.09"/>
    <n v="41.72"/>
    <n v="321"/>
    <n v="36.4"/>
    <n v="7.18"/>
    <n v="98.86"/>
    <n v="6.72"/>
    <n v="133.30000000000001"/>
    <n v="83.85"/>
    <n v="93.9"/>
    <x v="0"/>
    <n v="0"/>
    <x v="0"/>
    <n v="0"/>
    <x v="0"/>
    <x v="0"/>
  </r>
  <r>
    <s v="B000997"/>
    <x v="0"/>
    <x v="2"/>
    <d v="2024-05-25T00:00:00"/>
    <x v="0"/>
    <s v="Team A"/>
    <n v="22.67"/>
    <n v="50.37"/>
    <n v="358"/>
    <n v="38.299999999999997"/>
    <n v="6.95"/>
    <n v="99.28"/>
    <n v="6.86"/>
    <n v="131.80000000000001"/>
    <n v="91.97"/>
    <n v="95"/>
    <x v="0"/>
    <n v="0"/>
    <x v="0"/>
    <n v="0"/>
    <x v="0"/>
    <x v="0"/>
  </r>
  <r>
    <s v="B002537"/>
    <x v="3"/>
    <x v="2"/>
    <d v="2024-03-14T00:00:00"/>
    <x v="0"/>
    <s v="Team B"/>
    <n v="21.55"/>
    <n v="40.43"/>
    <n v="324"/>
    <n v="51.2"/>
    <n v="8.0500000000000007"/>
    <n v="98.83"/>
    <n v="7"/>
    <n v="128.19999999999999"/>
    <n v="84.09"/>
    <n v="93.9"/>
    <x v="0"/>
    <n v="0"/>
    <x v="0"/>
    <n v="0"/>
    <x v="0"/>
    <x v="0"/>
  </r>
  <r>
    <s v="B002676"/>
    <x v="1"/>
    <x v="0"/>
    <d v="2025-06-18T00:00:00"/>
    <x v="1"/>
    <s v="Team B"/>
    <n v="20.66"/>
    <n v="40.229999999999997"/>
    <n v="301"/>
    <n v="41.9"/>
    <n v="8.3800000000000008"/>
    <n v="99.24"/>
    <n v="6.83"/>
    <n v="148.1"/>
    <n v="86.98"/>
    <n v="93.9"/>
    <x v="0"/>
    <n v="0"/>
    <x v="0"/>
    <n v="0"/>
    <x v="0"/>
    <x v="0"/>
  </r>
  <r>
    <s v="B000111"/>
    <x v="1"/>
    <x v="2"/>
    <d v="2025-10-02T00:00:00"/>
    <x v="1"/>
    <s v="Team B"/>
    <n v="23.08"/>
    <n v="45.45"/>
    <n v="317"/>
    <n v="43.6"/>
    <n v="7.78"/>
    <n v="98.96"/>
    <n v="7.01"/>
    <n v="132.80000000000001"/>
    <n v="88.99"/>
    <n v="93.89"/>
    <x v="0"/>
    <n v="0"/>
    <x v="0"/>
    <n v="0"/>
    <x v="0"/>
    <x v="0"/>
  </r>
  <r>
    <s v="B000309"/>
    <x v="2"/>
    <x v="1"/>
    <d v="2024-12-14T00:00:00"/>
    <x v="0"/>
    <s v="Team D"/>
    <n v="21.66"/>
    <n v="46.79"/>
    <n v="312"/>
    <n v="36.4"/>
    <n v="6.34"/>
    <n v="99.24"/>
    <n v="6.97"/>
    <n v="116.8"/>
    <n v="90.96"/>
    <n v="93.89"/>
    <x v="0"/>
    <n v="0"/>
    <x v="0"/>
    <n v="0"/>
    <x v="0"/>
    <x v="0"/>
  </r>
  <r>
    <s v="B001718"/>
    <x v="0"/>
    <x v="1"/>
    <d v="2025-10-16T00:00:00"/>
    <x v="1"/>
    <s v="Team A"/>
    <n v="23.32"/>
    <n v="41.39"/>
    <n v="374"/>
    <n v="35.9"/>
    <n v="6.5"/>
    <n v="99.64"/>
    <n v="6.74"/>
    <n v="130"/>
    <n v="89.98"/>
    <n v="95"/>
    <x v="0"/>
    <n v="0"/>
    <x v="0"/>
    <n v="0"/>
    <x v="0"/>
    <x v="0"/>
  </r>
  <r>
    <s v="B001052"/>
    <x v="2"/>
    <x v="1"/>
    <d v="2024-12-22T00:00:00"/>
    <x v="0"/>
    <s v="Team D"/>
    <n v="21.81"/>
    <n v="44.45"/>
    <n v="346"/>
    <n v="46.6"/>
    <n v="7.2"/>
    <n v="98.67"/>
    <n v="6.71"/>
    <n v="127.2"/>
    <n v="89.56"/>
    <n v="93.89"/>
    <x v="0"/>
    <n v="0"/>
    <x v="0"/>
    <n v="0"/>
    <x v="0"/>
    <x v="0"/>
  </r>
  <r>
    <s v="B001678"/>
    <x v="1"/>
    <x v="2"/>
    <d v="2024-10-19T00:00:00"/>
    <x v="0"/>
    <s v="Team D"/>
    <n v="21.72"/>
    <n v="40.65"/>
    <n v="310"/>
    <n v="45.2"/>
    <n v="6.94"/>
    <n v="98.68"/>
    <n v="7.12"/>
    <n v="141.1"/>
    <n v="86.04"/>
    <n v="93.89"/>
    <x v="0"/>
    <n v="0"/>
    <x v="0"/>
    <n v="0"/>
    <x v="0"/>
    <x v="0"/>
  </r>
  <r>
    <s v="B002400"/>
    <x v="0"/>
    <x v="2"/>
    <d v="2024-03-23T00:00:00"/>
    <x v="0"/>
    <s v="Team C"/>
    <n v="22.82"/>
    <n v="41.86"/>
    <n v="346"/>
    <n v="33.6"/>
    <n v="6.12"/>
    <n v="99.2"/>
    <n v="6.65"/>
    <n v="139.6"/>
    <n v="91.59"/>
    <n v="95"/>
    <x v="0"/>
    <n v="0"/>
    <x v="0"/>
    <n v="0"/>
    <x v="0"/>
    <x v="0"/>
  </r>
  <r>
    <s v="B000858"/>
    <x v="3"/>
    <x v="1"/>
    <d v="2024-01-04T00:00:00"/>
    <x v="0"/>
    <s v="Team B"/>
    <n v="22.52"/>
    <n v="44.37"/>
    <n v="330"/>
    <n v="47.6"/>
    <n v="7.36"/>
    <n v="98.75"/>
    <n v="6.93"/>
    <n v="139"/>
    <n v="87.8"/>
    <n v="93.88"/>
    <x v="0"/>
    <n v="0"/>
    <x v="0"/>
    <n v="0"/>
    <x v="0"/>
    <x v="0"/>
  </r>
  <r>
    <s v="B001179"/>
    <x v="2"/>
    <x v="1"/>
    <d v="2024-06-20T00:00:00"/>
    <x v="0"/>
    <s v="Team B"/>
    <n v="21.75"/>
    <n v="44.07"/>
    <n v="301"/>
    <n v="43.4"/>
    <n v="6.23"/>
    <n v="99.12"/>
    <n v="7.14"/>
    <n v="123.4"/>
    <n v="90.43"/>
    <n v="93.88"/>
    <x v="0"/>
    <n v="0"/>
    <x v="0"/>
    <n v="0"/>
    <x v="0"/>
    <x v="0"/>
  </r>
  <r>
    <s v="B000299"/>
    <x v="0"/>
    <x v="1"/>
    <d v="2025-12-11T00:00:00"/>
    <x v="1"/>
    <s v="Team D"/>
    <n v="21.22"/>
    <n v="36.659999999999997"/>
    <n v="326"/>
    <n v="40.1"/>
    <n v="5.64"/>
    <n v="99.32"/>
    <n v="6.76"/>
    <n v="109.4"/>
    <n v="86.36"/>
    <n v="95.02"/>
    <x v="0"/>
    <n v="0"/>
    <x v="0"/>
    <n v="0"/>
    <x v="0"/>
    <x v="0"/>
  </r>
  <r>
    <s v="B001725"/>
    <x v="1"/>
    <x v="2"/>
    <d v="2024-12-30T00:00:00"/>
    <x v="0"/>
    <s v="Team B"/>
    <n v="20.32"/>
    <n v="33.75"/>
    <n v="300"/>
    <n v="51"/>
    <n v="8.2899999999999991"/>
    <n v="99.2"/>
    <n v="6.9"/>
    <n v="153"/>
    <n v="83.02"/>
    <n v="93.88"/>
    <x v="0"/>
    <n v="0"/>
    <x v="0"/>
    <n v="0"/>
    <x v="0"/>
    <x v="0"/>
  </r>
  <r>
    <s v="B001942"/>
    <x v="1"/>
    <x v="2"/>
    <d v="2024-11-23T00:00:00"/>
    <x v="0"/>
    <s v="Team D"/>
    <n v="19.16"/>
    <n v="32.5"/>
    <n v="283"/>
    <n v="47.8"/>
    <n v="8.76"/>
    <n v="99.37"/>
    <n v="6.95"/>
    <n v="137.4"/>
    <n v="92.08"/>
    <n v="93.88"/>
    <x v="0"/>
    <n v="0"/>
    <x v="0"/>
    <n v="0"/>
    <x v="0"/>
    <x v="0"/>
  </r>
  <r>
    <s v="B001974"/>
    <x v="1"/>
    <x v="0"/>
    <d v="2025-11-19T00:00:00"/>
    <x v="1"/>
    <s v="Team C"/>
    <n v="20.5"/>
    <n v="47.49"/>
    <n v="313"/>
    <n v="43.2"/>
    <n v="8.56"/>
    <n v="98.49"/>
    <n v="7.15"/>
    <n v="146.80000000000001"/>
    <n v="87.91"/>
    <n v="93.88"/>
    <x v="0"/>
    <n v="0"/>
    <x v="0"/>
    <n v="0"/>
    <x v="0"/>
    <x v="0"/>
  </r>
  <r>
    <s v="B000709"/>
    <x v="1"/>
    <x v="1"/>
    <d v="2024-01-30T00:00:00"/>
    <x v="0"/>
    <s v="Team D"/>
    <n v="22.3"/>
    <n v="31.69"/>
    <n v="294"/>
    <n v="48.9"/>
    <n v="8.7100000000000009"/>
    <n v="98.73"/>
    <n v="6.64"/>
    <n v="145.9"/>
    <n v="86.57"/>
    <n v="93.87"/>
    <x v="0"/>
    <n v="0"/>
    <x v="0"/>
    <n v="0"/>
    <x v="0"/>
    <x v="0"/>
  </r>
  <r>
    <s v="B001204"/>
    <x v="0"/>
    <x v="1"/>
    <d v="2024-05-11T00:00:00"/>
    <x v="0"/>
    <s v="Team A"/>
    <n v="23.02"/>
    <n v="48.72"/>
    <n v="361"/>
    <n v="45.3"/>
    <n v="6.8"/>
    <n v="98.88"/>
    <n v="6.54"/>
    <n v="136.9"/>
    <n v="90.03"/>
    <n v="95.02"/>
    <x v="0"/>
    <n v="0"/>
    <x v="0"/>
    <n v="0"/>
    <x v="0"/>
    <x v="0"/>
  </r>
  <r>
    <s v="B001483"/>
    <x v="0"/>
    <x v="0"/>
    <d v="2024-01-24T00:00:00"/>
    <x v="0"/>
    <s v="Team A"/>
    <n v="22.1"/>
    <n v="43.92"/>
    <n v="320"/>
    <n v="38.1"/>
    <n v="7.03"/>
    <n v="99.14"/>
    <n v="6.77"/>
    <n v="103.7"/>
    <n v="88.52"/>
    <n v="95.02"/>
    <x v="0"/>
    <n v="0"/>
    <x v="0"/>
    <n v="0"/>
    <x v="0"/>
    <x v="0"/>
  </r>
  <r>
    <s v="B000512"/>
    <x v="3"/>
    <x v="0"/>
    <d v="2025-10-26T00:00:00"/>
    <x v="1"/>
    <s v="Team D"/>
    <m/>
    <n v="54.96"/>
    <n v="327"/>
    <n v="44.9"/>
    <n v="7.14"/>
    <n v="98.87"/>
    <n v="7.12"/>
    <n v="123.9"/>
    <n v="87.12"/>
    <n v="93.86"/>
    <x v="1"/>
    <n v="1"/>
    <x v="1"/>
    <n v="1"/>
    <x v="2"/>
    <x v="1"/>
  </r>
  <r>
    <s v="B001110"/>
    <x v="2"/>
    <x v="1"/>
    <d v="2025-11-15T00:00:00"/>
    <x v="1"/>
    <s v="Team A"/>
    <n v="21.59"/>
    <n v="41.07"/>
    <n v="323"/>
    <n v="34.4"/>
    <n v="6.03"/>
    <n v="99.07"/>
    <n v="6.5"/>
    <m/>
    <n v="88.81"/>
    <n v="93.86"/>
    <x v="0"/>
    <n v="0"/>
    <x v="0"/>
    <n v="0"/>
    <x v="0"/>
    <x v="0"/>
  </r>
  <r>
    <s v="B000040"/>
    <x v="0"/>
    <x v="1"/>
    <d v="2024-01-15T00:00:00"/>
    <x v="0"/>
    <s v="Team D"/>
    <n v="23.01"/>
    <n v="47.21"/>
    <n v="317"/>
    <n v="43.4"/>
    <n v="7.09"/>
    <n v="99.54"/>
    <n v="6.9"/>
    <n v="128.9"/>
    <n v="86.55"/>
    <n v="95.03"/>
    <x v="0"/>
    <n v="0"/>
    <x v="0"/>
    <n v="0"/>
    <x v="0"/>
    <x v="0"/>
  </r>
  <r>
    <s v="B001688"/>
    <x v="1"/>
    <x v="1"/>
    <d v="2024-09-16T00:00:00"/>
    <x v="0"/>
    <s v="Team B"/>
    <n v="22.75"/>
    <n v="36.17"/>
    <n v="316"/>
    <n v="40.299999999999997"/>
    <n v="6.9"/>
    <n v="98.59"/>
    <n v="6.89"/>
    <n v="142.19999999999999"/>
    <n v="87.95"/>
    <n v="93.86"/>
    <x v="0"/>
    <n v="0"/>
    <x v="0"/>
    <n v="0"/>
    <x v="0"/>
    <x v="0"/>
  </r>
  <r>
    <s v="B002308"/>
    <x v="1"/>
    <x v="2"/>
    <d v="2024-03-28T00:00:00"/>
    <x v="0"/>
    <s v="Team C"/>
    <n v="22.37"/>
    <n v="46.53"/>
    <n v="320"/>
    <n v="43.4"/>
    <n v="8.16"/>
    <n v="99.13"/>
    <n v="6.99"/>
    <n v="138.19999999999999"/>
    <n v="87.43"/>
    <n v="93.86"/>
    <x v="0"/>
    <n v="0"/>
    <x v="0"/>
    <n v="0"/>
    <x v="0"/>
    <x v="0"/>
  </r>
  <r>
    <s v="B002902"/>
    <x v="3"/>
    <x v="2"/>
    <d v="2024-08-03T00:00:00"/>
    <x v="0"/>
    <s v="Team A"/>
    <n v="22.28"/>
    <n v="42.96"/>
    <n v="304"/>
    <n v="45.4"/>
    <n v="7.01"/>
    <n v="99.1"/>
    <n v="7.04"/>
    <n v="116.5"/>
    <n v="86.21"/>
    <n v="93.86"/>
    <x v="0"/>
    <n v="0"/>
    <x v="0"/>
    <n v="0"/>
    <x v="0"/>
    <x v="0"/>
  </r>
  <r>
    <s v="B000499"/>
    <x v="1"/>
    <x v="1"/>
    <d v="2025-02-20T00:00:00"/>
    <x v="1"/>
    <s v="Team A"/>
    <n v="22.07"/>
    <n v="38.200000000000003"/>
    <n v="269"/>
    <n v="44.5"/>
    <n v="8.1199999999999992"/>
    <n v="99.55"/>
    <n v="6.98"/>
    <n v="133.4"/>
    <n v="83.86"/>
    <n v="93.85"/>
    <x v="0"/>
    <n v="0"/>
    <x v="0"/>
    <n v="0"/>
    <x v="0"/>
    <x v="0"/>
  </r>
  <r>
    <s v="B002487"/>
    <x v="0"/>
    <x v="0"/>
    <d v="2025-06-18T00:00:00"/>
    <x v="1"/>
    <s v="Team C"/>
    <n v="23.77"/>
    <n v="43.68"/>
    <n v="330"/>
    <n v="43.8"/>
    <n v="7.51"/>
    <n v="98.95"/>
    <n v="6.88"/>
    <n v="129.1"/>
    <n v="88.71"/>
    <n v="95.04"/>
    <x v="0"/>
    <n v="0"/>
    <x v="0"/>
    <n v="0"/>
    <x v="0"/>
    <x v="0"/>
  </r>
  <r>
    <s v="B001071"/>
    <x v="3"/>
    <x v="1"/>
    <d v="2025-05-29T00:00:00"/>
    <x v="1"/>
    <s v="Team C"/>
    <n v="21.91"/>
    <n v="40.200000000000003"/>
    <n v="294"/>
    <n v="43.6"/>
    <n v="6.89"/>
    <m/>
    <n v="6.8"/>
    <n v="129"/>
    <n v="84.86"/>
    <n v="93.85"/>
    <x v="0"/>
    <n v="0"/>
    <x v="0"/>
    <n v="0"/>
    <x v="0"/>
    <x v="0"/>
  </r>
  <r>
    <s v="B001396"/>
    <x v="2"/>
    <x v="1"/>
    <d v="2024-06-04T00:00:00"/>
    <x v="0"/>
    <s v="Team A"/>
    <n v="21.63"/>
    <n v="39.380000000000003"/>
    <n v="331"/>
    <n v="40.799999999999997"/>
    <n v="6.12"/>
    <n v="99.37"/>
    <n v="6.69"/>
    <n v="121.7"/>
    <n v="91.23"/>
    <n v="93.85"/>
    <x v="0"/>
    <n v="0"/>
    <x v="0"/>
    <n v="0"/>
    <x v="0"/>
    <x v="0"/>
  </r>
  <r>
    <s v="B001674"/>
    <x v="2"/>
    <x v="2"/>
    <d v="2025-08-28T00:00:00"/>
    <x v="1"/>
    <s v="Team A"/>
    <n v="22.35"/>
    <n v="43.18"/>
    <n v="299"/>
    <n v="41.3"/>
    <n v="6.03"/>
    <n v="98.88"/>
    <n v="6.8"/>
    <n v="138.69999999999999"/>
    <n v="90.32"/>
    <n v="93.85"/>
    <x v="0"/>
    <n v="0"/>
    <x v="0"/>
    <n v="0"/>
    <x v="0"/>
    <x v="0"/>
  </r>
  <r>
    <s v="B000234"/>
    <x v="0"/>
    <x v="2"/>
    <d v="2024-08-02T00:00:00"/>
    <x v="0"/>
    <s v="Team B"/>
    <n v="22.83"/>
    <n v="48.33"/>
    <n v="336"/>
    <n v="41.9"/>
    <n v="7.19"/>
    <n v="99.3"/>
    <n v="6.55"/>
    <n v="123.8"/>
    <n v="91.78"/>
    <n v="95.05"/>
    <x v="0"/>
    <n v="0"/>
    <x v="0"/>
    <n v="0"/>
    <x v="0"/>
    <x v="0"/>
  </r>
  <r>
    <s v="B001952"/>
    <x v="2"/>
    <x v="0"/>
    <d v="2024-06-18T00:00:00"/>
    <x v="0"/>
    <s v="Team A"/>
    <n v="21.86"/>
    <n v="45.36"/>
    <n v="345"/>
    <n v="43"/>
    <n v="6.82"/>
    <n v="98.65"/>
    <n v="6.71"/>
    <n v="119.4"/>
    <n v="88.03"/>
    <n v="93.85"/>
    <x v="0"/>
    <n v="0"/>
    <x v="1"/>
    <n v="1"/>
    <x v="1"/>
    <x v="2"/>
  </r>
  <r>
    <s v="B001998"/>
    <x v="1"/>
    <x v="1"/>
    <d v="2025-02-10T00:00:00"/>
    <x v="1"/>
    <s v="Team D"/>
    <n v="22.88"/>
    <n v="41.35"/>
    <n v="304"/>
    <n v="48"/>
    <n v="8.48"/>
    <n v="98.63"/>
    <n v="6.78"/>
    <n v="151.69999999999999"/>
    <m/>
    <n v="93.85"/>
    <x v="0"/>
    <n v="0"/>
    <x v="0"/>
    <n v="0"/>
    <x v="0"/>
    <x v="0"/>
  </r>
  <r>
    <s v="B002217"/>
    <x v="2"/>
    <x v="1"/>
    <d v="2025-04-22T00:00:00"/>
    <x v="1"/>
    <s v="Team A"/>
    <n v="21.65"/>
    <n v="38.71"/>
    <n v="327"/>
    <n v="46"/>
    <n v="6.54"/>
    <n v="99.38"/>
    <n v="6.64"/>
    <n v="124.3"/>
    <n v="90.29"/>
    <n v="93.85"/>
    <x v="0"/>
    <n v="0"/>
    <x v="0"/>
    <n v="0"/>
    <x v="0"/>
    <x v="0"/>
  </r>
  <r>
    <s v="B002746"/>
    <x v="3"/>
    <x v="2"/>
    <d v="2024-01-12T00:00:00"/>
    <x v="0"/>
    <s v="Team C"/>
    <n v="23.21"/>
    <n v="40.65"/>
    <n v="291"/>
    <n v="39.9"/>
    <n v="7.24"/>
    <n v="98.89"/>
    <n v="6.87"/>
    <n v="127.6"/>
    <n v="88.8"/>
    <n v="93.85"/>
    <x v="0"/>
    <n v="0"/>
    <x v="0"/>
    <n v="0"/>
    <x v="0"/>
    <x v="0"/>
  </r>
  <r>
    <s v="B001198"/>
    <x v="0"/>
    <x v="0"/>
    <d v="2024-11-26T00:00:00"/>
    <x v="0"/>
    <s v="Team A"/>
    <n v="22.73"/>
    <n v="43.88"/>
    <n v="314"/>
    <n v="36.299999999999997"/>
    <n v="6.85"/>
    <n v="98.71"/>
    <n v="6.9"/>
    <n v="107.2"/>
    <n v="88.23"/>
    <n v="95.05"/>
    <x v="0"/>
    <n v="0"/>
    <x v="0"/>
    <n v="0"/>
    <x v="0"/>
    <x v="0"/>
  </r>
  <r>
    <s v="B000129"/>
    <x v="2"/>
    <x v="0"/>
    <d v="2024-03-04T00:00:00"/>
    <x v="0"/>
    <s v="Team D"/>
    <m/>
    <n v="38.08"/>
    <n v="296"/>
    <n v="50.6"/>
    <n v="8.24"/>
    <n v="98.9"/>
    <n v="6.71"/>
    <n v="151.19999999999999"/>
    <n v="89.32"/>
    <n v="93.84"/>
    <x v="0"/>
    <n v="0"/>
    <x v="0"/>
    <n v="0"/>
    <x v="0"/>
    <x v="0"/>
  </r>
  <r>
    <s v="B000842"/>
    <x v="3"/>
    <x v="1"/>
    <d v="2025-04-21T00:00:00"/>
    <x v="1"/>
    <s v="Team B"/>
    <n v="23.06"/>
    <n v="53.34"/>
    <n v="294"/>
    <n v="39.299999999999997"/>
    <n v="7.82"/>
    <n v="98.85"/>
    <n v="6.86"/>
    <n v="126.6"/>
    <n v="86.53"/>
    <n v="93.84"/>
    <x v="0"/>
    <n v="0"/>
    <x v="0"/>
    <n v="0"/>
    <x v="0"/>
    <x v="0"/>
  </r>
  <r>
    <s v="B001238"/>
    <x v="1"/>
    <x v="0"/>
    <d v="2024-10-17T00:00:00"/>
    <x v="0"/>
    <s v="Team A"/>
    <n v="20.309999999999999"/>
    <n v="45.74"/>
    <n v="314"/>
    <n v="44.8"/>
    <n v="7.84"/>
    <n v="98.8"/>
    <n v="7.11"/>
    <n v="136.4"/>
    <n v="85.82"/>
    <n v="93.84"/>
    <x v="0"/>
    <n v="0"/>
    <x v="0"/>
    <n v="0"/>
    <x v="0"/>
    <x v="0"/>
  </r>
  <r>
    <s v="B001592"/>
    <x v="2"/>
    <x v="1"/>
    <d v="2024-10-30T00:00:00"/>
    <x v="0"/>
    <s v="Team C"/>
    <n v="21.58"/>
    <n v="31.04"/>
    <n v="319"/>
    <n v="42"/>
    <n v="7.15"/>
    <n v="98.93"/>
    <n v="6.7"/>
    <n v="121.9"/>
    <n v="89.31"/>
    <n v="93.84"/>
    <x v="0"/>
    <n v="0"/>
    <x v="0"/>
    <n v="0"/>
    <x v="0"/>
    <x v="0"/>
  </r>
  <r>
    <s v="B001753"/>
    <x v="3"/>
    <x v="1"/>
    <d v="2024-06-10T00:00:00"/>
    <x v="0"/>
    <s v="Team D"/>
    <n v="21.72"/>
    <n v="35.82"/>
    <n v="309"/>
    <n v="49"/>
    <n v="7.41"/>
    <n v="99.21"/>
    <n v="6.65"/>
    <n v="134.4"/>
    <n v="84.44"/>
    <n v="93.84"/>
    <x v="0"/>
    <n v="0"/>
    <x v="0"/>
    <n v="0"/>
    <x v="0"/>
    <x v="0"/>
  </r>
  <r>
    <s v="B002060"/>
    <x v="2"/>
    <x v="2"/>
    <d v="2024-07-12T00:00:00"/>
    <x v="0"/>
    <s v="Team D"/>
    <n v="22.96"/>
    <n v="45.58"/>
    <n v="347"/>
    <n v="49.7"/>
    <n v="6.92"/>
    <n v="99.18"/>
    <n v="6.84"/>
    <n v="132.1"/>
    <n v="87.89"/>
    <n v="93.84"/>
    <x v="0"/>
    <n v="0"/>
    <x v="0"/>
    <n v="0"/>
    <x v="0"/>
    <x v="0"/>
  </r>
  <r>
    <s v="B002503"/>
    <x v="3"/>
    <x v="2"/>
    <d v="2024-11-28T00:00:00"/>
    <x v="0"/>
    <s v="Team C"/>
    <n v="20.9"/>
    <n v="46.01"/>
    <n v="348"/>
    <n v="35.299999999999997"/>
    <n v="6.96"/>
    <n v="98.9"/>
    <n v="7.06"/>
    <n v="126.4"/>
    <n v="89.28"/>
    <n v="93.84"/>
    <x v="0"/>
    <n v="0"/>
    <x v="0"/>
    <n v="0"/>
    <x v="0"/>
    <x v="0"/>
  </r>
  <r>
    <s v="B002640"/>
    <x v="2"/>
    <x v="1"/>
    <d v="2025-10-17T00:00:00"/>
    <x v="1"/>
    <s v="Team B"/>
    <n v="22.52"/>
    <m/>
    <n v="316"/>
    <n v="43.5"/>
    <n v="8.69"/>
    <n v="98.93"/>
    <n v="6.67"/>
    <n v="140.6"/>
    <n v="85.17"/>
    <n v="93.84"/>
    <x v="0"/>
    <n v="0"/>
    <x v="0"/>
    <n v="0"/>
    <x v="0"/>
    <x v="0"/>
  </r>
  <r>
    <s v="B002948"/>
    <x v="3"/>
    <x v="1"/>
    <d v="2024-02-11T00:00:00"/>
    <x v="0"/>
    <s v="Team B"/>
    <n v="22.62"/>
    <n v="43.59"/>
    <n v="318"/>
    <n v="44.3"/>
    <n v="6.8"/>
    <n v="98.75"/>
    <n v="7.08"/>
    <n v="123.3"/>
    <n v="88.6"/>
    <n v="93.84"/>
    <x v="0"/>
    <n v="0"/>
    <x v="0"/>
    <n v="0"/>
    <x v="0"/>
    <x v="0"/>
  </r>
  <r>
    <s v="B000294"/>
    <x v="2"/>
    <x v="1"/>
    <d v="2024-02-16T00:00:00"/>
    <x v="0"/>
    <s v="Team D"/>
    <n v="23.41"/>
    <n v="35.74"/>
    <n v="310"/>
    <n v="45.4"/>
    <n v="7.51"/>
    <n v="99.37"/>
    <n v="6.53"/>
    <n v="130.30000000000001"/>
    <n v="89.09"/>
    <n v="93.83"/>
    <x v="0"/>
    <n v="0"/>
    <x v="0"/>
    <n v="0"/>
    <x v="0"/>
    <x v="0"/>
  </r>
  <r>
    <s v="B001350"/>
    <x v="2"/>
    <x v="0"/>
    <d v="2024-02-25T00:00:00"/>
    <x v="0"/>
    <s v="Team C"/>
    <n v="22.19"/>
    <n v="44.48"/>
    <n v="334"/>
    <n v="53.4"/>
    <n v="8.1"/>
    <n v="98.65"/>
    <n v="6.79"/>
    <n v="140.69999999999999"/>
    <n v="85.61"/>
    <n v="93.83"/>
    <x v="0"/>
    <n v="0"/>
    <x v="0"/>
    <n v="0"/>
    <x v="0"/>
    <x v="0"/>
  </r>
  <r>
    <s v="B001988"/>
    <x v="0"/>
    <x v="2"/>
    <d v="2025-10-10T00:00:00"/>
    <x v="1"/>
    <s v="Team C"/>
    <n v="21.5"/>
    <n v="46.19"/>
    <n v="364"/>
    <n v="31.5"/>
    <n v="6.44"/>
    <n v="98.91"/>
    <n v="6.66"/>
    <n v="102.6"/>
    <n v="89.51"/>
    <n v="95.05"/>
    <x v="0"/>
    <n v="0"/>
    <x v="0"/>
    <n v="0"/>
    <x v="0"/>
    <x v="0"/>
  </r>
  <r>
    <s v="B002247"/>
    <x v="2"/>
    <x v="1"/>
    <d v="2025-04-15T00:00:00"/>
    <x v="1"/>
    <s v="Team C"/>
    <n v="22.01"/>
    <n v="34.75"/>
    <n v="352"/>
    <n v="43.6"/>
    <n v="6.2"/>
    <n v="99.23"/>
    <n v="6.63"/>
    <n v="119.9"/>
    <n v="90.77"/>
    <n v="93.83"/>
    <x v="0"/>
    <n v="0"/>
    <x v="0"/>
    <n v="0"/>
    <x v="0"/>
    <x v="0"/>
  </r>
  <r>
    <s v="B001176"/>
    <x v="0"/>
    <x v="1"/>
    <d v="2024-05-06T00:00:00"/>
    <x v="0"/>
    <s v="Team D"/>
    <n v="22.32"/>
    <n v="39.22"/>
    <n v="338"/>
    <n v="42.6"/>
    <n v="7.26"/>
    <n v="98.68"/>
    <n v="6.6"/>
    <n v="110.8"/>
    <n v="89.91"/>
    <n v="95.06"/>
    <x v="0"/>
    <n v="0"/>
    <x v="0"/>
    <n v="0"/>
    <x v="0"/>
    <x v="0"/>
  </r>
  <r>
    <s v="B002377"/>
    <x v="3"/>
    <x v="2"/>
    <d v="2024-05-01T00:00:00"/>
    <x v="0"/>
    <s v="Team B"/>
    <n v="20.79"/>
    <n v="48.59"/>
    <n v="336"/>
    <n v="48.7"/>
    <n v="7.2"/>
    <n v="98.87"/>
    <n v="7.14"/>
    <n v="126.5"/>
    <n v="91.83"/>
    <n v="93.83"/>
    <x v="0"/>
    <n v="0"/>
    <x v="0"/>
    <n v="0"/>
    <x v="0"/>
    <x v="0"/>
  </r>
  <r>
    <s v="B002471"/>
    <x v="1"/>
    <x v="1"/>
    <d v="2024-02-25T00:00:00"/>
    <x v="0"/>
    <s v="Team C"/>
    <n v="21.12"/>
    <n v="39.44"/>
    <n v="325"/>
    <n v="50.1"/>
    <n v="7.73"/>
    <n v="99.31"/>
    <n v="7.08"/>
    <n v="143.6"/>
    <n v="85.65"/>
    <n v="93.83"/>
    <x v="0"/>
    <n v="0"/>
    <x v="0"/>
    <n v="0"/>
    <x v="0"/>
    <x v="0"/>
  </r>
  <r>
    <s v="B002598"/>
    <x v="1"/>
    <x v="1"/>
    <d v="2024-04-09T00:00:00"/>
    <x v="0"/>
    <s v="Team D"/>
    <n v="20.9"/>
    <n v="35.78"/>
    <n v="255"/>
    <n v="36.799999999999997"/>
    <n v="8.17"/>
    <n v="99.16"/>
    <n v="6.92"/>
    <n v="127.3"/>
    <n v="87.81"/>
    <n v="93.83"/>
    <x v="0"/>
    <n v="0"/>
    <x v="0"/>
    <n v="0"/>
    <x v="0"/>
    <x v="0"/>
  </r>
  <r>
    <s v="B000298"/>
    <x v="3"/>
    <x v="1"/>
    <d v="2024-08-19T00:00:00"/>
    <x v="0"/>
    <s v="Team D"/>
    <n v="21.36"/>
    <n v="42.06"/>
    <n v="307"/>
    <n v="55.2"/>
    <n v="8.3800000000000008"/>
    <n v="98.58"/>
    <n v="6.74"/>
    <n v="132.4"/>
    <n v="82.85"/>
    <n v="93.82"/>
    <x v="0"/>
    <n v="0"/>
    <x v="0"/>
    <n v="0"/>
    <x v="0"/>
    <x v="0"/>
  </r>
  <r>
    <s v="B002252"/>
    <x v="0"/>
    <x v="2"/>
    <d v="2024-02-06T00:00:00"/>
    <x v="0"/>
    <s v="Team D"/>
    <n v="22.73"/>
    <n v="35.65"/>
    <n v="340"/>
    <n v="45.2"/>
    <n v="6.62"/>
    <n v="99.31"/>
    <n v="6.54"/>
    <n v="132.19999999999999"/>
    <n v="86.05"/>
    <n v="95.06"/>
    <x v="0"/>
    <n v="0"/>
    <x v="0"/>
    <n v="0"/>
    <x v="0"/>
    <x v="0"/>
  </r>
  <r>
    <s v="B000868"/>
    <x v="3"/>
    <x v="2"/>
    <d v="2024-05-04T00:00:00"/>
    <x v="0"/>
    <s v="Team D"/>
    <n v="22.44"/>
    <n v="39.1"/>
    <n v="294"/>
    <n v="40.5"/>
    <n v="6.59"/>
    <n v="99.55"/>
    <n v="6.97"/>
    <n v="129.1"/>
    <n v="87.83"/>
    <n v="93.82"/>
    <x v="0"/>
    <n v="0"/>
    <x v="0"/>
    <n v="0"/>
    <x v="0"/>
    <x v="0"/>
  </r>
  <r>
    <s v="B002532"/>
    <x v="0"/>
    <x v="0"/>
    <d v="2024-11-04T00:00:00"/>
    <x v="0"/>
    <s v="Team A"/>
    <n v="21.57"/>
    <n v="46.54"/>
    <n v="307"/>
    <n v="39.299999999999997"/>
    <n v="7.17"/>
    <n v="99.27"/>
    <n v="6.81"/>
    <m/>
    <n v="88.7"/>
    <n v="95.06"/>
    <x v="0"/>
    <n v="0"/>
    <x v="0"/>
    <n v="0"/>
    <x v="0"/>
    <x v="0"/>
  </r>
  <r>
    <s v="B002278"/>
    <x v="2"/>
    <x v="0"/>
    <d v="2025-01-27T00:00:00"/>
    <x v="1"/>
    <s v="Team C"/>
    <n v="21.28"/>
    <n v="40.15"/>
    <n v="320"/>
    <n v="49.7"/>
    <n v="7.1"/>
    <n v="98.92"/>
    <n v="6.72"/>
    <n v="145.69999999999999"/>
    <n v="89.45"/>
    <n v="93.82"/>
    <x v="0"/>
    <n v="0"/>
    <x v="0"/>
    <n v="0"/>
    <x v="0"/>
    <x v="0"/>
  </r>
  <r>
    <s v="B002633"/>
    <x v="3"/>
    <x v="1"/>
    <d v="2025-01-16T00:00:00"/>
    <x v="1"/>
    <s v="Team D"/>
    <n v="22.95"/>
    <n v="44.91"/>
    <n v="319"/>
    <n v="45.2"/>
    <n v="6.65"/>
    <n v="99.27"/>
    <n v="6.95"/>
    <n v="122.5"/>
    <n v="88.25"/>
    <n v="93.82"/>
    <x v="0"/>
    <n v="0"/>
    <x v="0"/>
    <n v="0"/>
    <x v="0"/>
    <x v="0"/>
  </r>
  <r>
    <s v="B002689"/>
    <x v="2"/>
    <x v="0"/>
    <d v="2024-08-28T00:00:00"/>
    <x v="0"/>
    <s v="Team B"/>
    <n v="22.09"/>
    <n v="41.21"/>
    <n v="309"/>
    <n v="45.6"/>
    <n v="7.83"/>
    <n v="99.31"/>
    <n v="6.95"/>
    <n v="127.2"/>
    <n v="89.24"/>
    <n v="93.82"/>
    <x v="0"/>
    <n v="0"/>
    <x v="0"/>
    <n v="0"/>
    <x v="0"/>
    <x v="0"/>
  </r>
  <r>
    <s v="B002713"/>
    <x v="2"/>
    <x v="0"/>
    <d v="2024-08-05T00:00:00"/>
    <x v="0"/>
    <s v="Team D"/>
    <n v="21.93"/>
    <n v="43.34"/>
    <n v="346"/>
    <n v="40.1"/>
    <n v="7.57"/>
    <n v="98.45"/>
    <n v="6.65"/>
    <n v="131.5"/>
    <n v="86.1"/>
    <n v="93.82"/>
    <x v="0"/>
    <n v="0"/>
    <x v="0"/>
    <n v="0"/>
    <x v="0"/>
    <x v="0"/>
  </r>
  <r>
    <s v="B002730"/>
    <x v="3"/>
    <x v="2"/>
    <d v="2024-02-19T00:00:00"/>
    <x v="0"/>
    <s v="Team A"/>
    <n v="22.76"/>
    <n v="43.21"/>
    <n v="306"/>
    <n v="41.6"/>
    <n v="5.92"/>
    <n v="98.68"/>
    <n v="7.08"/>
    <n v="132.69999999999999"/>
    <n v="85.46"/>
    <n v="93.82"/>
    <x v="0"/>
    <n v="0"/>
    <x v="0"/>
    <n v="0"/>
    <x v="0"/>
    <x v="0"/>
  </r>
  <r>
    <s v="B001716"/>
    <x v="0"/>
    <x v="2"/>
    <d v="2024-03-25T00:00:00"/>
    <x v="0"/>
    <s v="Team B"/>
    <n v="23.04"/>
    <n v="51.42"/>
    <n v="317"/>
    <n v="39.299999999999997"/>
    <n v="6.45"/>
    <n v="98.72"/>
    <n v="6.87"/>
    <n v="112.4"/>
    <n v="91.05"/>
    <n v="95.07"/>
    <x v="0"/>
    <n v="0"/>
    <x v="0"/>
    <n v="0"/>
    <x v="0"/>
    <x v="0"/>
  </r>
  <r>
    <s v="B000589"/>
    <x v="2"/>
    <x v="0"/>
    <d v="2025-09-21T00:00:00"/>
    <x v="1"/>
    <s v="Team C"/>
    <n v="23.49"/>
    <n v="46.24"/>
    <n v="338"/>
    <n v="34.1"/>
    <n v="7.97"/>
    <n v="98.68"/>
    <n v="6.8"/>
    <n v="120.8"/>
    <n v="88.89"/>
    <n v="93.81"/>
    <x v="0"/>
    <n v="0"/>
    <x v="1"/>
    <n v="1"/>
    <x v="3"/>
    <x v="1"/>
  </r>
  <r>
    <s v="B000655"/>
    <x v="3"/>
    <x v="2"/>
    <d v="2024-11-17T00:00:00"/>
    <x v="0"/>
    <s v="Team C"/>
    <n v="22.78"/>
    <n v="37.340000000000003"/>
    <n v="287"/>
    <n v="52.4"/>
    <n v="9.2100000000000009"/>
    <n v="98.84"/>
    <n v="6.87"/>
    <n v="149.9"/>
    <n v="82.86"/>
    <n v="93.81"/>
    <x v="0"/>
    <n v="0"/>
    <x v="0"/>
    <n v="0"/>
    <x v="0"/>
    <x v="0"/>
  </r>
  <r>
    <s v="B001767"/>
    <x v="3"/>
    <x v="1"/>
    <d v="2025-09-05T00:00:00"/>
    <x v="1"/>
    <s v="Team A"/>
    <n v="22.49"/>
    <n v="44.15"/>
    <n v="307"/>
    <n v="44.3"/>
    <n v="6.72"/>
    <n v="98.71"/>
    <n v="7.06"/>
    <n v="136.69999999999999"/>
    <n v="88.41"/>
    <n v="93.81"/>
    <x v="0"/>
    <n v="0"/>
    <x v="0"/>
    <n v="0"/>
    <x v="0"/>
    <x v="0"/>
  </r>
  <r>
    <s v="B002145"/>
    <x v="1"/>
    <x v="2"/>
    <d v="2025-11-24T00:00:00"/>
    <x v="1"/>
    <s v="Team C"/>
    <n v="21.56"/>
    <n v="39.36"/>
    <n v="306"/>
    <n v="54.4"/>
    <n v="8.32"/>
    <n v="98.82"/>
    <n v="6.96"/>
    <n v="144"/>
    <n v="84.54"/>
    <n v="93.81"/>
    <x v="0"/>
    <n v="0"/>
    <x v="0"/>
    <n v="0"/>
    <x v="0"/>
    <x v="0"/>
  </r>
  <r>
    <s v="B002148"/>
    <x v="3"/>
    <x v="1"/>
    <d v="2024-10-19T00:00:00"/>
    <x v="0"/>
    <s v="Team C"/>
    <n v="21.42"/>
    <n v="50.94"/>
    <n v="343"/>
    <n v="41"/>
    <n v="7.89"/>
    <n v="98.51"/>
    <n v="7.06"/>
    <n v="144.19999999999999"/>
    <m/>
    <n v="93.81"/>
    <x v="0"/>
    <n v="0"/>
    <x v="0"/>
    <n v="0"/>
    <x v="0"/>
    <x v="0"/>
  </r>
  <r>
    <s v="B002346"/>
    <x v="2"/>
    <x v="2"/>
    <d v="2025-12-21T00:00:00"/>
    <x v="1"/>
    <s v="Team C"/>
    <m/>
    <n v="42.07"/>
    <n v="320"/>
    <n v="32"/>
    <n v="6.03"/>
    <n v="99.3"/>
    <n v="6.76"/>
    <n v="113.8"/>
    <n v="86.98"/>
    <n v="93.81"/>
    <x v="0"/>
    <n v="0"/>
    <x v="1"/>
    <n v="1"/>
    <x v="5"/>
    <x v="1"/>
  </r>
  <r>
    <s v="B002797"/>
    <x v="0"/>
    <x v="1"/>
    <d v="2025-11-28T00:00:00"/>
    <x v="1"/>
    <s v="Team C"/>
    <n v="21.2"/>
    <n v="40.5"/>
    <n v="360"/>
    <n v="34.700000000000003"/>
    <n v="6.18"/>
    <n v="99.02"/>
    <n v="6.51"/>
    <n v="136.19999999999999"/>
    <n v="95.65"/>
    <n v="95.07"/>
    <x v="0"/>
    <n v="0"/>
    <x v="0"/>
    <n v="0"/>
    <x v="0"/>
    <x v="0"/>
  </r>
  <r>
    <s v="B002693"/>
    <x v="3"/>
    <x v="1"/>
    <d v="2025-05-14T00:00:00"/>
    <x v="1"/>
    <s v="Team A"/>
    <n v="22.08"/>
    <n v="40.28"/>
    <n v="327"/>
    <n v="43.8"/>
    <n v="7.51"/>
    <n v="98.82"/>
    <n v="6.99"/>
    <n v="145"/>
    <n v="89.92"/>
    <n v="93.8"/>
    <x v="1"/>
    <n v="1"/>
    <x v="1"/>
    <n v="1"/>
    <x v="2"/>
    <x v="1"/>
  </r>
  <r>
    <s v="B002811"/>
    <x v="2"/>
    <x v="1"/>
    <d v="2025-06-06T00:00:00"/>
    <x v="1"/>
    <s v="Team D"/>
    <n v="22.08"/>
    <n v="41.95"/>
    <n v="336"/>
    <n v="38.6"/>
    <n v="7.33"/>
    <n v="99.18"/>
    <n v="6.59"/>
    <n v="126.3"/>
    <n v="88.74"/>
    <n v="93.8"/>
    <x v="0"/>
    <n v="0"/>
    <x v="1"/>
    <n v="1"/>
    <x v="5"/>
    <x v="1"/>
  </r>
  <r>
    <s v="B002956"/>
    <x v="1"/>
    <x v="1"/>
    <d v="2025-11-02T00:00:00"/>
    <x v="1"/>
    <s v="Team B"/>
    <n v="21.72"/>
    <n v="42.76"/>
    <n v="280"/>
    <n v="50.7"/>
    <n v="8.0399999999999991"/>
    <n v="99.41"/>
    <n v="7.04"/>
    <n v="139"/>
    <n v="83.45"/>
    <n v="93.8"/>
    <x v="0"/>
    <n v="0"/>
    <x v="0"/>
    <n v="0"/>
    <x v="0"/>
    <x v="0"/>
  </r>
  <r>
    <s v="B000087"/>
    <x v="0"/>
    <x v="2"/>
    <d v="2024-07-04T00:00:00"/>
    <x v="0"/>
    <s v="Team D"/>
    <n v="22.7"/>
    <n v="35.299999999999997"/>
    <n v="326"/>
    <n v="36.799999999999997"/>
    <n v="7.18"/>
    <n v="99.66"/>
    <n v="6.61"/>
    <n v="114"/>
    <n v="85.47"/>
    <n v="95.09"/>
    <x v="0"/>
    <n v="0"/>
    <x v="0"/>
    <n v="0"/>
    <x v="0"/>
    <x v="0"/>
  </r>
  <r>
    <s v="B000238"/>
    <x v="3"/>
    <x v="2"/>
    <d v="2025-06-14T00:00:00"/>
    <x v="1"/>
    <s v="Team D"/>
    <n v="21.26"/>
    <n v="58.12"/>
    <n v="295"/>
    <n v="39.4"/>
    <n v="6.22"/>
    <n v="98.46"/>
    <n v="6.86"/>
    <n v="122.7"/>
    <n v="87.52"/>
    <n v="93.79"/>
    <x v="0"/>
    <n v="0"/>
    <x v="0"/>
    <n v="0"/>
    <x v="0"/>
    <x v="0"/>
  </r>
  <r>
    <s v="B000853"/>
    <x v="3"/>
    <x v="1"/>
    <d v="2024-07-27T00:00:00"/>
    <x v="0"/>
    <s v="Team B"/>
    <n v="21.37"/>
    <n v="47.74"/>
    <n v="291"/>
    <n v="42.2"/>
    <n v="6.56"/>
    <n v="98.76"/>
    <n v="7.05"/>
    <n v="120.5"/>
    <n v="89.18"/>
    <n v="93.79"/>
    <x v="0"/>
    <n v="0"/>
    <x v="0"/>
    <n v="0"/>
    <x v="0"/>
    <x v="0"/>
  </r>
  <r>
    <s v="B001631"/>
    <x v="1"/>
    <x v="2"/>
    <d v="2025-01-06T00:00:00"/>
    <x v="1"/>
    <s v="Team B"/>
    <n v="21.95"/>
    <n v="39.99"/>
    <n v="301"/>
    <n v="51.2"/>
    <n v="8.19"/>
    <n v="98.92"/>
    <n v="7.06"/>
    <n v="140.69999999999999"/>
    <n v="84.51"/>
    <n v="93.79"/>
    <x v="0"/>
    <n v="0"/>
    <x v="0"/>
    <n v="0"/>
    <x v="0"/>
    <x v="0"/>
  </r>
  <r>
    <s v="B001812"/>
    <x v="1"/>
    <x v="0"/>
    <d v="2025-08-26T00:00:00"/>
    <x v="1"/>
    <s v="Team D"/>
    <n v="20.65"/>
    <n v="45.5"/>
    <n v="280"/>
    <n v="49"/>
    <n v="8.1300000000000008"/>
    <n v="98.36"/>
    <n v="6.86"/>
    <n v="147.4"/>
    <n v="81.010000000000005"/>
    <n v="93.79"/>
    <x v="0"/>
    <n v="0"/>
    <x v="0"/>
    <n v="0"/>
    <x v="0"/>
    <x v="0"/>
  </r>
  <r>
    <s v="B002447"/>
    <x v="2"/>
    <x v="0"/>
    <d v="2024-08-02T00:00:00"/>
    <x v="0"/>
    <s v="Team D"/>
    <n v="21.59"/>
    <n v="37.51"/>
    <n v="315"/>
    <n v="44.8"/>
    <n v="7.45"/>
    <n v="98.57"/>
    <n v="6.89"/>
    <n v="124.9"/>
    <n v="85.17"/>
    <n v="93.79"/>
    <x v="0"/>
    <n v="0"/>
    <x v="0"/>
    <n v="0"/>
    <x v="0"/>
    <x v="0"/>
  </r>
  <r>
    <s v="B002694"/>
    <x v="3"/>
    <x v="0"/>
    <d v="2025-08-14T00:00:00"/>
    <x v="1"/>
    <s v="Team B"/>
    <n v="21.21"/>
    <n v="39.479999999999997"/>
    <n v="313"/>
    <n v="53.1"/>
    <n v="8.7100000000000009"/>
    <n v="98.74"/>
    <n v="6.9"/>
    <n v="141.6"/>
    <n v="87.69"/>
    <n v="93.79"/>
    <x v="0"/>
    <n v="0"/>
    <x v="0"/>
    <n v="0"/>
    <x v="0"/>
    <x v="0"/>
  </r>
  <r>
    <s v="B000096"/>
    <x v="0"/>
    <x v="2"/>
    <d v="2024-02-09T00:00:00"/>
    <x v="0"/>
    <s v="Team A"/>
    <n v="23.85"/>
    <n v="48.43"/>
    <n v="359"/>
    <n v="37.700000000000003"/>
    <n v="7.2"/>
    <n v="99.22"/>
    <n v="6.81"/>
    <n v="110.7"/>
    <n v="87.89"/>
    <n v="95.09"/>
    <x v="0"/>
    <n v="0"/>
    <x v="0"/>
    <n v="0"/>
    <x v="0"/>
    <x v="0"/>
  </r>
  <r>
    <s v="B000160"/>
    <x v="0"/>
    <x v="2"/>
    <d v="2024-09-25T00:00:00"/>
    <x v="0"/>
    <s v="Team D"/>
    <n v="23.36"/>
    <n v="45.94"/>
    <n v="329"/>
    <n v="34.4"/>
    <n v="7.53"/>
    <n v="99.3"/>
    <n v="6.86"/>
    <n v="121.4"/>
    <n v="89.14"/>
    <n v="95.09"/>
    <x v="0"/>
    <n v="0"/>
    <x v="0"/>
    <n v="0"/>
    <x v="0"/>
    <x v="0"/>
  </r>
  <r>
    <s v="B001296"/>
    <x v="1"/>
    <x v="1"/>
    <d v="2024-05-30T00:00:00"/>
    <x v="0"/>
    <s v="Team A"/>
    <n v="20.18"/>
    <n v="31.81"/>
    <n v="291"/>
    <n v="44.4"/>
    <n v="8.2200000000000006"/>
    <n v="99.16"/>
    <n v="6.87"/>
    <n v="146.30000000000001"/>
    <n v="81.56"/>
    <n v="93.78"/>
    <x v="0"/>
    <n v="0"/>
    <x v="0"/>
    <n v="0"/>
    <x v="0"/>
    <x v="0"/>
  </r>
  <r>
    <s v="B002242"/>
    <x v="2"/>
    <x v="2"/>
    <d v="2025-11-15T00:00:00"/>
    <x v="1"/>
    <s v="Team B"/>
    <n v="22.44"/>
    <n v="40.25"/>
    <n v="317"/>
    <n v="48.4"/>
    <n v="7.89"/>
    <n v="99.15"/>
    <n v="6.64"/>
    <n v="111.8"/>
    <n v="87.27"/>
    <n v="93.78"/>
    <x v="0"/>
    <n v="0"/>
    <x v="0"/>
    <n v="0"/>
    <x v="0"/>
    <x v="0"/>
  </r>
  <r>
    <s v="B002390"/>
    <x v="2"/>
    <x v="0"/>
    <d v="2025-08-02T00:00:00"/>
    <x v="1"/>
    <s v="Team D"/>
    <n v="21.84"/>
    <n v="44.59"/>
    <n v="311"/>
    <n v="50.8"/>
    <n v="7.39"/>
    <n v="99.18"/>
    <n v="6.9"/>
    <n v="136.5"/>
    <n v="83.3"/>
    <n v="93.78"/>
    <x v="0"/>
    <n v="0"/>
    <x v="0"/>
    <n v="0"/>
    <x v="0"/>
    <x v="0"/>
  </r>
  <r>
    <s v="B002502"/>
    <x v="0"/>
    <x v="1"/>
    <d v="2025-06-12T00:00:00"/>
    <x v="1"/>
    <s v="Team C"/>
    <n v="21.32"/>
    <n v="36.6"/>
    <n v="325"/>
    <n v="39"/>
    <n v="6.94"/>
    <n v="99.16"/>
    <n v="6.58"/>
    <n v="117"/>
    <n v="90.74"/>
    <n v="95.09"/>
    <x v="1"/>
    <n v="1"/>
    <x v="0"/>
    <n v="0"/>
    <x v="0"/>
    <x v="0"/>
  </r>
  <r>
    <s v="B002866"/>
    <x v="2"/>
    <x v="2"/>
    <d v="2024-04-13T00:00:00"/>
    <x v="0"/>
    <s v="Team C"/>
    <n v="22.2"/>
    <n v="41.41"/>
    <n v="312"/>
    <n v="51"/>
    <n v="6.89"/>
    <n v="99.12"/>
    <n v="6.68"/>
    <n v="126.2"/>
    <n v="84.56"/>
    <n v="93.78"/>
    <x v="0"/>
    <n v="0"/>
    <x v="0"/>
    <n v="0"/>
    <x v="0"/>
    <x v="0"/>
  </r>
  <r>
    <s v="B002576"/>
    <x v="0"/>
    <x v="2"/>
    <d v="2025-04-26T00:00:00"/>
    <x v="1"/>
    <s v="Team A"/>
    <n v="22.32"/>
    <n v="35.94"/>
    <n v="350"/>
    <n v="30.9"/>
    <n v="5.4"/>
    <n v="99.44"/>
    <n v="6.54"/>
    <n v="108.7"/>
    <n v="87.62"/>
    <n v="95.09"/>
    <x v="0"/>
    <n v="0"/>
    <x v="0"/>
    <n v="0"/>
    <x v="0"/>
    <x v="0"/>
  </r>
  <r>
    <s v="B000996"/>
    <x v="1"/>
    <x v="2"/>
    <d v="2024-12-16T00:00:00"/>
    <x v="0"/>
    <s v="Team B"/>
    <n v="21.62"/>
    <n v="32.93"/>
    <n v="308"/>
    <n v="44.9"/>
    <n v="7.91"/>
    <n v="99.39"/>
    <n v="6.63"/>
    <m/>
    <n v="85.36"/>
    <n v="93.77"/>
    <x v="0"/>
    <n v="0"/>
    <x v="1"/>
    <n v="1"/>
    <x v="2"/>
    <x v="1"/>
  </r>
  <r>
    <s v="B002200"/>
    <x v="0"/>
    <x v="1"/>
    <d v="2024-10-27T00:00:00"/>
    <x v="0"/>
    <s v="Team A"/>
    <n v="21.76"/>
    <n v="40.74"/>
    <n v="314"/>
    <n v="42.4"/>
    <n v="7.05"/>
    <n v="98.82"/>
    <n v="6.69"/>
    <n v="133.1"/>
    <n v="88.63"/>
    <n v="95.1"/>
    <x v="0"/>
    <n v="0"/>
    <x v="0"/>
    <n v="0"/>
    <x v="0"/>
    <x v="0"/>
  </r>
  <r>
    <s v="B001863"/>
    <x v="3"/>
    <x v="2"/>
    <d v="2024-06-02T00:00:00"/>
    <x v="0"/>
    <s v="Team B"/>
    <n v="21.52"/>
    <n v="41.36"/>
    <n v="346"/>
    <n v="44.4"/>
    <n v="6.51"/>
    <n v="98.91"/>
    <n v="6.96"/>
    <n v="148.69999999999999"/>
    <n v="90.95"/>
    <n v="93.77"/>
    <x v="0"/>
    <n v="0"/>
    <x v="0"/>
    <n v="0"/>
    <x v="0"/>
    <x v="0"/>
  </r>
  <r>
    <s v="B002100"/>
    <x v="2"/>
    <x v="0"/>
    <d v="2025-04-28T00:00:00"/>
    <x v="1"/>
    <s v="Team B"/>
    <n v="23.04"/>
    <n v="46.66"/>
    <n v="295"/>
    <n v="38.700000000000003"/>
    <n v="7.09"/>
    <n v="98.99"/>
    <n v="6.87"/>
    <n v="133.19999999999999"/>
    <n v="88.31"/>
    <n v="93.77"/>
    <x v="0"/>
    <n v="0"/>
    <x v="0"/>
    <n v="0"/>
    <x v="0"/>
    <x v="0"/>
  </r>
  <r>
    <s v="B002300"/>
    <x v="0"/>
    <x v="2"/>
    <d v="2025-04-16T00:00:00"/>
    <x v="1"/>
    <s v="Team C"/>
    <n v="22.16"/>
    <n v="52.38"/>
    <n v="326"/>
    <n v="34.4"/>
    <n v="7.06"/>
    <n v="99.53"/>
    <n v="7.01"/>
    <n v="127.9"/>
    <n v="89.6"/>
    <n v="95.1"/>
    <x v="0"/>
    <n v="0"/>
    <x v="0"/>
    <n v="0"/>
    <x v="0"/>
    <x v="0"/>
  </r>
  <r>
    <s v="B000616"/>
    <x v="0"/>
    <x v="0"/>
    <d v="2024-09-05T00:00:00"/>
    <x v="0"/>
    <s v="Team D"/>
    <n v="21.14"/>
    <n v="42.51"/>
    <n v="326"/>
    <n v="44.2"/>
    <n v="6.73"/>
    <n v="99.15"/>
    <n v="6.71"/>
    <n v="137.30000000000001"/>
    <n v="87.21"/>
    <n v="95.11"/>
    <x v="0"/>
    <n v="0"/>
    <x v="0"/>
    <n v="0"/>
    <x v="0"/>
    <x v="0"/>
  </r>
  <r>
    <s v="B000028"/>
    <x v="2"/>
    <x v="0"/>
    <d v="2025-05-25T00:00:00"/>
    <x v="1"/>
    <s v="Team C"/>
    <n v="21.06"/>
    <n v="49.64"/>
    <n v="343"/>
    <n v="42.7"/>
    <n v="7.77"/>
    <n v="98.85"/>
    <n v="6.88"/>
    <n v="118.3"/>
    <n v="89.32"/>
    <n v="93.76"/>
    <x v="0"/>
    <n v="0"/>
    <x v="0"/>
    <n v="0"/>
    <x v="0"/>
    <x v="0"/>
  </r>
  <r>
    <s v="B001172"/>
    <x v="0"/>
    <x v="0"/>
    <d v="2025-08-21T00:00:00"/>
    <x v="1"/>
    <s v="Team B"/>
    <n v="22.29"/>
    <n v="40.659999999999997"/>
    <n v="301"/>
    <n v="38"/>
    <n v="7.1"/>
    <n v="99.13"/>
    <n v="6.77"/>
    <n v="125.9"/>
    <n v="90.4"/>
    <n v="95.11"/>
    <x v="0"/>
    <n v="0"/>
    <x v="0"/>
    <n v="0"/>
    <x v="0"/>
    <x v="0"/>
  </r>
  <r>
    <s v="B000224"/>
    <x v="3"/>
    <x v="0"/>
    <d v="2025-06-26T00:00:00"/>
    <x v="1"/>
    <s v="Team B"/>
    <n v="22.29"/>
    <n v="30.72"/>
    <n v="276"/>
    <n v="37.799999999999997"/>
    <n v="6.81"/>
    <n v="98.92"/>
    <n v="6.8"/>
    <n v="145"/>
    <n v="89.13"/>
    <n v="93.76"/>
    <x v="0"/>
    <n v="0"/>
    <x v="0"/>
    <n v="0"/>
    <x v="0"/>
    <x v="0"/>
  </r>
  <r>
    <s v="B000663"/>
    <x v="2"/>
    <x v="0"/>
    <d v="2024-11-22T00:00:00"/>
    <x v="0"/>
    <s v="Team A"/>
    <n v="23.56"/>
    <n v="41.1"/>
    <n v="318"/>
    <n v="38.5"/>
    <n v="7.44"/>
    <n v="99.12"/>
    <n v="6.67"/>
    <n v="118.6"/>
    <n v="85.63"/>
    <n v="93.76"/>
    <x v="0"/>
    <n v="0"/>
    <x v="0"/>
    <n v="0"/>
    <x v="0"/>
    <x v="0"/>
  </r>
  <r>
    <s v="B000962"/>
    <x v="1"/>
    <x v="2"/>
    <d v="2024-10-18T00:00:00"/>
    <x v="0"/>
    <s v="Team D"/>
    <n v="22.64"/>
    <n v="43.52"/>
    <n v="288"/>
    <n v="49.5"/>
    <n v="8.02"/>
    <n v="99"/>
    <n v="7.2"/>
    <n v="144.69999999999999"/>
    <n v="81.48"/>
    <n v="93.76"/>
    <x v="0"/>
    <n v="0"/>
    <x v="0"/>
    <n v="0"/>
    <x v="0"/>
    <x v="0"/>
  </r>
  <r>
    <s v="B002333"/>
    <x v="3"/>
    <x v="2"/>
    <d v="2024-11-04T00:00:00"/>
    <x v="0"/>
    <s v="Team B"/>
    <n v="21.57"/>
    <m/>
    <n v="319"/>
    <n v="37.6"/>
    <n v="6.69"/>
    <n v="99.23"/>
    <n v="6.9"/>
    <n v="115.9"/>
    <n v="91.13"/>
    <n v="93.76"/>
    <x v="0"/>
    <n v="0"/>
    <x v="0"/>
    <n v="0"/>
    <x v="0"/>
    <x v="0"/>
  </r>
  <r>
    <s v="B000474"/>
    <x v="2"/>
    <x v="1"/>
    <d v="2025-06-23T00:00:00"/>
    <x v="1"/>
    <s v="Team B"/>
    <n v="20.94"/>
    <n v="8"/>
    <n v="320"/>
    <n v="45.8"/>
    <n v="7.18"/>
    <m/>
    <n v="6.66"/>
    <n v="123.7"/>
    <n v="86.73"/>
    <n v="93.75"/>
    <x v="0"/>
    <n v="0"/>
    <x v="0"/>
    <n v="0"/>
    <x v="0"/>
    <x v="0"/>
  </r>
  <r>
    <s v="B000919"/>
    <x v="1"/>
    <x v="1"/>
    <d v="2024-08-21T00:00:00"/>
    <x v="0"/>
    <s v="Team A"/>
    <n v="20.97"/>
    <n v="52.95"/>
    <n v="321"/>
    <n v="48.4"/>
    <n v="8.3000000000000007"/>
    <n v="99.04"/>
    <n v="7.22"/>
    <n v="133.30000000000001"/>
    <n v="86.91"/>
    <n v="93.75"/>
    <x v="0"/>
    <n v="0"/>
    <x v="0"/>
    <n v="0"/>
    <x v="0"/>
    <x v="0"/>
  </r>
  <r>
    <s v="B002701"/>
    <x v="0"/>
    <x v="0"/>
    <d v="2024-07-19T00:00:00"/>
    <x v="0"/>
    <s v="Team A"/>
    <n v="23.14"/>
    <n v="35.69"/>
    <n v="368"/>
    <n v="39.1"/>
    <n v="6.27"/>
    <n v="98.74"/>
    <n v="6.64"/>
    <n v="130.30000000000001"/>
    <n v="91.44"/>
    <n v="95.12"/>
    <x v="0"/>
    <n v="0"/>
    <x v="0"/>
    <n v="0"/>
    <x v="0"/>
    <x v="0"/>
  </r>
  <r>
    <s v="B001398"/>
    <x v="3"/>
    <x v="0"/>
    <d v="2024-11-23T00:00:00"/>
    <x v="0"/>
    <s v="Team C"/>
    <n v="20.9"/>
    <n v="47.34"/>
    <n v="309"/>
    <n v="42"/>
    <n v="8.15"/>
    <n v="98.65"/>
    <n v="6.93"/>
    <n v="109.8"/>
    <n v="88.75"/>
    <n v="93.75"/>
    <x v="0"/>
    <n v="0"/>
    <x v="1"/>
    <n v="1"/>
    <x v="2"/>
    <x v="2"/>
  </r>
  <r>
    <s v="B001600"/>
    <x v="2"/>
    <x v="1"/>
    <d v="2024-09-08T00:00:00"/>
    <x v="0"/>
    <s v="Team A"/>
    <n v="22.59"/>
    <n v="37.86"/>
    <n v="324"/>
    <n v="55"/>
    <n v="7.41"/>
    <n v="98.85"/>
    <n v="6.5"/>
    <n v="145.4"/>
    <n v="86.83"/>
    <n v="93.75"/>
    <x v="0"/>
    <n v="0"/>
    <x v="0"/>
    <n v="0"/>
    <x v="0"/>
    <x v="0"/>
  </r>
  <r>
    <s v="B001784"/>
    <x v="2"/>
    <x v="1"/>
    <d v="2024-11-13T00:00:00"/>
    <x v="0"/>
    <s v="Team B"/>
    <n v="22.11"/>
    <n v="34.83"/>
    <n v="308"/>
    <n v="38.9"/>
    <n v="6.89"/>
    <n v="99.07"/>
    <n v="6.83"/>
    <n v="127.5"/>
    <n v="88.74"/>
    <n v="93.75"/>
    <x v="0"/>
    <n v="0"/>
    <x v="0"/>
    <n v="0"/>
    <x v="0"/>
    <x v="0"/>
  </r>
  <r>
    <s v="B001786"/>
    <x v="3"/>
    <x v="0"/>
    <d v="2024-11-23T00:00:00"/>
    <x v="0"/>
    <s v="Team A"/>
    <n v="21.46"/>
    <n v="43.46"/>
    <n v="328"/>
    <n v="43"/>
    <n v="7.79"/>
    <n v="98.98"/>
    <n v="6.95"/>
    <n v="128.1"/>
    <n v="83.14"/>
    <n v="93.75"/>
    <x v="0"/>
    <n v="0"/>
    <x v="0"/>
    <n v="0"/>
    <x v="0"/>
    <x v="0"/>
  </r>
  <r>
    <s v="B001923"/>
    <x v="1"/>
    <x v="2"/>
    <d v="2024-12-13T00:00:00"/>
    <x v="0"/>
    <s v="Team B"/>
    <n v="22.26"/>
    <n v="41.51"/>
    <n v="284"/>
    <n v="37.4"/>
    <n v="7.64"/>
    <n v="98.96"/>
    <n v="6.91"/>
    <n v="121.2"/>
    <n v="93.79"/>
    <n v="93.75"/>
    <x v="0"/>
    <n v="0"/>
    <x v="0"/>
    <n v="0"/>
    <x v="0"/>
    <x v="0"/>
  </r>
  <r>
    <s v="B000286"/>
    <x v="1"/>
    <x v="1"/>
    <d v="2024-08-27T00:00:00"/>
    <x v="0"/>
    <s v="Team A"/>
    <n v="21.18"/>
    <n v="51.38"/>
    <n v="304"/>
    <n v="53.3"/>
    <n v="7.61"/>
    <n v="98.76"/>
    <n v="7.21"/>
    <m/>
    <n v="84.27"/>
    <n v="93.74"/>
    <x v="0"/>
    <n v="0"/>
    <x v="0"/>
    <n v="0"/>
    <x v="0"/>
    <x v="0"/>
  </r>
  <r>
    <s v="B000878"/>
    <x v="1"/>
    <x v="0"/>
    <d v="2024-06-06T00:00:00"/>
    <x v="0"/>
    <s v="Team D"/>
    <n v="22.21"/>
    <n v="34.94"/>
    <n v="334"/>
    <n v="51.7"/>
    <n v="8.43"/>
    <n v="98.97"/>
    <n v="6.81"/>
    <n v="134.9"/>
    <n v="84.51"/>
    <n v="93.74"/>
    <x v="0"/>
    <n v="0"/>
    <x v="0"/>
    <n v="0"/>
    <x v="0"/>
    <x v="0"/>
  </r>
  <r>
    <s v="B000013"/>
    <x v="0"/>
    <x v="0"/>
    <d v="2024-09-21T00:00:00"/>
    <x v="0"/>
    <s v="Team C"/>
    <n v="22.36"/>
    <n v="39.74"/>
    <n v="355"/>
    <n v="44"/>
    <n v="7.11"/>
    <n v="99.09"/>
    <n v="6.53"/>
    <n v="115.1"/>
    <n v="85.62"/>
    <n v="95.13"/>
    <x v="0"/>
    <n v="0"/>
    <x v="0"/>
    <n v="0"/>
    <x v="0"/>
    <x v="0"/>
  </r>
  <r>
    <s v="B001706"/>
    <x v="3"/>
    <x v="2"/>
    <d v="2025-08-13T00:00:00"/>
    <x v="1"/>
    <s v="Team C"/>
    <n v="21.43"/>
    <n v="33.869999999999997"/>
    <n v="334"/>
    <n v="36.1"/>
    <n v="6.57"/>
    <n v="99.04"/>
    <n v="6.73"/>
    <m/>
    <n v="88.7"/>
    <n v="93.74"/>
    <x v="0"/>
    <n v="0"/>
    <x v="0"/>
    <n v="0"/>
    <x v="0"/>
    <x v="0"/>
  </r>
  <r>
    <s v="B001906"/>
    <x v="1"/>
    <x v="1"/>
    <d v="2024-04-21T00:00:00"/>
    <x v="0"/>
    <s v="Team A"/>
    <n v="22.25"/>
    <n v="31.44"/>
    <n v="340"/>
    <n v="54.3"/>
    <n v="8.6199999999999992"/>
    <n v="98.67"/>
    <n v="6.91"/>
    <n v="139.19999999999999"/>
    <n v="88.87"/>
    <n v="93.74"/>
    <x v="0"/>
    <n v="0"/>
    <x v="0"/>
    <n v="0"/>
    <x v="0"/>
    <x v="0"/>
  </r>
  <r>
    <s v="B002080"/>
    <x v="2"/>
    <x v="0"/>
    <d v="2024-07-06T00:00:00"/>
    <x v="0"/>
    <s v="Team D"/>
    <n v="20.6"/>
    <n v="40.08"/>
    <n v="337"/>
    <n v="41.9"/>
    <n v="7.23"/>
    <n v="98.99"/>
    <n v="6.8"/>
    <n v="131.5"/>
    <n v="86.23"/>
    <n v="93.74"/>
    <x v="0"/>
    <n v="0"/>
    <x v="0"/>
    <n v="0"/>
    <x v="0"/>
    <x v="0"/>
  </r>
  <r>
    <s v="B002943"/>
    <x v="3"/>
    <x v="2"/>
    <d v="2025-09-17T00:00:00"/>
    <x v="1"/>
    <s v="Team D"/>
    <m/>
    <n v="56.03"/>
    <n v="300"/>
    <n v="47"/>
    <n v="7.57"/>
    <n v="98.55"/>
    <n v="7.32"/>
    <n v="124.8"/>
    <n v="88.35"/>
    <n v="93.74"/>
    <x v="0"/>
    <n v="0"/>
    <x v="0"/>
    <n v="0"/>
    <x v="0"/>
    <x v="0"/>
  </r>
  <r>
    <s v="B000381"/>
    <x v="0"/>
    <x v="2"/>
    <d v="2024-02-02T00:00:00"/>
    <x v="0"/>
    <s v="Team A"/>
    <n v="21.71"/>
    <n v="47.44"/>
    <n v="311"/>
    <n v="46.1"/>
    <n v="7.18"/>
    <n v="99.11"/>
    <n v="6.75"/>
    <n v="124.4"/>
    <n v="88.47"/>
    <n v="95.13"/>
    <x v="0"/>
    <n v="0"/>
    <x v="1"/>
    <n v="1"/>
    <x v="2"/>
    <x v="1"/>
  </r>
  <r>
    <s v="B001564"/>
    <x v="3"/>
    <x v="0"/>
    <d v="2025-03-09T00:00:00"/>
    <x v="1"/>
    <s v="Team B"/>
    <n v="21.4"/>
    <n v="35.42"/>
    <n v="300"/>
    <n v="51.3"/>
    <n v="7.89"/>
    <n v="99.14"/>
    <n v="6.69"/>
    <n v="139.1"/>
    <m/>
    <n v="93.73"/>
    <x v="0"/>
    <n v="0"/>
    <x v="0"/>
    <n v="0"/>
    <x v="0"/>
    <x v="0"/>
  </r>
  <r>
    <s v="B001898"/>
    <x v="2"/>
    <x v="1"/>
    <d v="2024-03-21T00:00:00"/>
    <x v="0"/>
    <s v="Team C"/>
    <n v="21.65"/>
    <n v="47.99"/>
    <n v="358"/>
    <n v="44.6"/>
    <n v="6.91"/>
    <n v="99.23"/>
    <n v="6.98"/>
    <n v="123.2"/>
    <n v="89.48"/>
    <n v="93.73"/>
    <x v="0"/>
    <n v="0"/>
    <x v="1"/>
    <n v="1"/>
    <x v="5"/>
    <x v="1"/>
  </r>
  <r>
    <s v="B001948"/>
    <x v="3"/>
    <x v="0"/>
    <d v="2024-01-19T00:00:00"/>
    <x v="0"/>
    <s v="Team D"/>
    <n v="20.7"/>
    <n v="39.479999999999997"/>
    <n v="335"/>
    <n v="48.4"/>
    <n v="7.22"/>
    <n v="99.17"/>
    <n v="6.86"/>
    <n v="133.9"/>
    <n v="85.38"/>
    <n v="93.73"/>
    <x v="0"/>
    <n v="0"/>
    <x v="0"/>
    <n v="0"/>
    <x v="0"/>
    <x v="0"/>
  </r>
  <r>
    <s v="B002372"/>
    <x v="1"/>
    <x v="0"/>
    <d v="2024-04-03T00:00:00"/>
    <x v="0"/>
    <s v="Team B"/>
    <n v="23.9"/>
    <n v="44.63"/>
    <n v="322"/>
    <n v="48.8"/>
    <n v="8.02"/>
    <n v="98.64"/>
    <n v="7.09"/>
    <n v="144.19999999999999"/>
    <n v="86.47"/>
    <n v="93.73"/>
    <x v="0"/>
    <n v="0"/>
    <x v="0"/>
    <n v="0"/>
    <x v="0"/>
    <x v="0"/>
  </r>
  <r>
    <s v="B002412"/>
    <x v="3"/>
    <x v="0"/>
    <d v="2024-11-03T00:00:00"/>
    <x v="0"/>
    <s v="Team B"/>
    <n v="21.48"/>
    <n v="40.61"/>
    <n v="308"/>
    <n v="47.9"/>
    <n v="7.57"/>
    <n v="99.02"/>
    <n v="7.03"/>
    <n v="128"/>
    <n v="92.27"/>
    <n v="93.73"/>
    <x v="0"/>
    <n v="0"/>
    <x v="0"/>
    <n v="0"/>
    <x v="0"/>
    <x v="0"/>
  </r>
  <r>
    <s v="B002635"/>
    <x v="1"/>
    <x v="2"/>
    <d v="2025-02-05T00:00:00"/>
    <x v="1"/>
    <s v="Team A"/>
    <n v="21.7"/>
    <n v="36.6"/>
    <n v="333"/>
    <n v="46.2"/>
    <n v="7.17"/>
    <n v="99.12"/>
    <n v="6.83"/>
    <n v="136.1"/>
    <n v="83.08"/>
    <n v="93.73"/>
    <x v="0"/>
    <n v="0"/>
    <x v="0"/>
    <n v="0"/>
    <x v="0"/>
    <x v="0"/>
  </r>
  <r>
    <s v="B000617"/>
    <x v="0"/>
    <x v="1"/>
    <d v="2024-08-02T00:00:00"/>
    <x v="0"/>
    <s v="Team A"/>
    <n v="22.33"/>
    <n v="42.89"/>
    <n v="320"/>
    <n v="46.2"/>
    <n v="7.11"/>
    <n v="99.26"/>
    <n v="6.86"/>
    <n v="122.8"/>
    <n v="85.56"/>
    <n v="95.14"/>
    <x v="0"/>
    <n v="0"/>
    <x v="0"/>
    <n v="0"/>
    <x v="0"/>
    <x v="0"/>
  </r>
  <r>
    <s v="B002992"/>
    <x v="3"/>
    <x v="0"/>
    <d v="2025-11-13T00:00:00"/>
    <x v="1"/>
    <s v="Team C"/>
    <n v="20.57"/>
    <n v="39.369999999999997"/>
    <n v="307"/>
    <n v="45.8"/>
    <n v="7.82"/>
    <n v="98.59"/>
    <n v="6.9"/>
    <n v="128.6"/>
    <n v="86.3"/>
    <n v="93.73"/>
    <x v="0"/>
    <n v="0"/>
    <x v="0"/>
    <n v="0"/>
    <x v="0"/>
    <x v="0"/>
  </r>
  <r>
    <s v="B001573"/>
    <x v="0"/>
    <x v="2"/>
    <d v="2024-04-15T00:00:00"/>
    <x v="0"/>
    <s v="Team A"/>
    <n v="21.86"/>
    <n v="43.81"/>
    <n v="353"/>
    <n v="38.1"/>
    <n v="7.5"/>
    <n v="99.21"/>
    <n v="6.91"/>
    <n v="106"/>
    <n v="88.94"/>
    <n v="95.14"/>
    <x v="0"/>
    <n v="0"/>
    <x v="0"/>
    <n v="0"/>
    <x v="0"/>
    <x v="0"/>
  </r>
  <r>
    <s v="B001804"/>
    <x v="0"/>
    <x v="1"/>
    <d v="2024-05-03T00:00:00"/>
    <x v="0"/>
    <s v="Team C"/>
    <n v="22.93"/>
    <n v="52.93"/>
    <n v="352"/>
    <n v="32.9"/>
    <n v="7.74"/>
    <n v="99.54"/>
    <n v="6.76"/>
    <n v="121"/>
    <n v="91.49"/>
    <n v="95.14"/>
    <x v="0"/>
    <n v="0"/>
    <x v="0"/>
    <n v="0"/>
    <x v="0"/>
    <x v="0"/>
  </r>
  <r>
    <s v="B000702"/>
    <x v="1"/>
    <x v="2"/>
    <d v="2025-02-03T00:00:00"/>
    <x v="1"/>
    <s v="Team D"/>
    <n v="21.49"/>
    <n v="36.64"/>
    <n v="294"/>
    <n v="48.8"/>
    <n v="7.79"/>
    <n v="98.73"/>
    <n v="6.89"/>
    <n v="157.80000000000001"/>
    <n v="85.44"/>
    <n v="93.72"/>
    <x v="0"/>
    <n v="0"/>
    <x v="0"/>
    <n v="0"/>
    <x v="0"/>
    <x v="0"/>
  </r>
  <r>
    <s v="B000971"/>
    <x v="2"/>
    <x v="0"/>
    <d v="2025-07-06T00:00:00"/>
    <x v="1"/>
    <s v="Team C"/>
    <n v="22.77"/>
    <n v="43.22"/>
    <n v="342"/>
    <n v="47.6"/>
    <n v="7.39"/>
    <n v="98.51"/>
    <n v="6.79"/>
    <n v="145.69999999999999"/>
    <n v="85.25"/>
    <n v="93.72"/>
    <x v="0"/>
    <n v="0"/>
    <x v="0"/>
    <n v="0"/>
    <x v="0"/>
    <x v="0"/>
  </r>
  <r>
    <s v="B001589"/>
    <x v="1"/>
    <x v="1"/>
    <d v="2024-11-26T00:00:00"/>
    <x v="0"/>
    <s v="Team A"/>
    <n v="22.18"/>
    <n v="36.71"/>
    <n v="285"/>
    <n v="52.3"/>
    <n v="7.62"/>
    <n v="99.15"/>
    <n v="6.86"/>
    <n v="129.4"/>
    <n v="85.66"/>
    <n v="93.72"/>
    <x v="0"/>
    <n v="0"/>
    <x v="0"/>
    <n v="0"/>
    <x v="0"/>
    <x v="0"/>
  </r>
  <r>
    <s v="B001760"/>
    <x v="3"/>
    <x v="0"/>
    <d v="2024-11-05T00:00:00"/>
    <x v="0"/>
    <s v="Team A"/>
    <n v="20.83"/>
    <n v="42.79"/>
    <n v="322"/>
    <n v="38.4"/>
    <n v="6.83"/>
    <n v="98.75"/>
    <n v="6.84"/>
    <n v="134.80000000000001"/>
    <n v="89.12"/>
    <n v="93.72"/>
    <x v="0"/>
    <n v="0"/>
    <x v="0"/>
    <n v="0"/>
    <x v="0"/>
    <x v="0"/>
  </r>
  <r>
    <s v="B002364"/>
    <x v="3"/>
    <x v="0"/>
    <d v="2025-03-20T00:00:00"/>
    <x v="1"/>
    <s v="Team B"/>
    <n v="22.1"/>
    <n v="34.39"/>
    <n v="322"/>
    <n v="54"/>
    <n v="8.1300000000000008"/>
    <n v="98.82"/>
    <n v="6.93"/>
    <n v="138.19999999999999"/>
    <n v="82.3"/>
    <n v="93.72"/>
    <x v="0"/>
    <n v="0"/>
    <x v="0"/>
    <n v="0"/>
    <x v="0"/>
    <x v="0"/>
  </r>
  <r>
    <s v="B001057"/>
    <x v="3"/>
    <x v="2"/>
    <d v="2024-08-31T00:00:00"/>
    <x v="0"/>
    <s v="Team A"/>
    <n v="22.79"/>
    <n v="44.81"/>
    <n v="292"/>
    <n v="49.4"/>
    <n v="7.26"/>
    <n v="99.15"/>
    <n v="6.83"/>
    <n v="123"/>
    <n v="82.54"/>
    <n v="93.71"/>
    <x v="0"/>
    <n v="0"/>
    <x v="0"/>
    <n v="0"/>
    <x v="0"/>
    <x v="0"/>
  </r>
  <r>
    <s v="B002207"/>
    <x v="0"/>
    <x v="2"/>
    <d v="2024-09-19T00:00:00"/>
    <x v="0"/>
    <s v="Team D"/>
    <n v="23.73"/>
    <n v="44.2"/>
    <n v="348"/>
    <n v="33.5"/>
    <n v="5.7"/>
    <n v="99.39"/>
    <n v="6.7"/>
    <n v="104"/>
    <m/>
    <n v="95.14"/>
    <x v="0"/>
    <n v="0"/>
    <x v="0"/>
    <n v="0"/>
    <x v="0"/>
    <x v="0"/>
  </r>
  <r>
    <s v="B001709"/>
    <x v="3"/>
    <x v="2"/>
    <d v="2025-01-17T00:00:00"/>
    <x v="1"/>
    <s v="Team B"/>
    <n v="23.38"/>
    <n v="47.89"/>
    <n v="319"/>
    <n v="41.4"/>
    <n v="8.01"/>
    <n v="98.95"/>
    <n v="6.83"/>
    <n v="119.8"/>
    <n v="87.25"/>
    <n v="93.71"/>
    <x v="0"/>
    <n v="0"/>
    <x v="0"/>
    <n v="0"/>
    <x v="0"/>
    <x v="0"/>
  </r>
  <r>
    <s v="B002379"/>
    <x v="2"/>
    <x v="2"/>
    <d v="2024-03-06T00:00:00"/>
    <x v="0"/>
    <s v="Team C"/>
    <n v="22.04"/>
    <n v="48.16"/>
    <n v="331"/>
    <n v="34.9"/>
    <n v="7.01"/>
    <n v="99.06"/>
    <n v="7.01"/>
    <n v="122.7"/>
    <n v="89.92"/>
    <n v="93.71"/>
    <x v="0"/>
    <n v="0"/>
    <x v="1"/>
    <n v="1"/>
    <x v="4"/>
    <x v="2"/>
  </r>
  <r>
    <s v="B001848"/>
    <x v="0"/>
    <x v="1"/>
    <d v="2025-12-07T00:00:00"/>
    <x v="1"/>
    <s v="Team C"/>
    <n v="23.83"/>
    <n v="48.24"/>
    <n v="327"/>
    <n v="31.9"/>
    <n v="5.81"/>
    <n v="99.29"/>
    <n v="6.96"/>
    <n v="120.7"/>
    <n v="92.15"/>
    <n v="95.18"/>
    <x v="0"/>
    <n v="0"/>
    <x v="0"/>
    <n v="0"/>
    <x v="0"/>
    <x v="0"/>
  </r>
  <r>
    <s v="B001591"/>
    <x v="2"/>
    <x v="2"/>
    <d v="2025-08-02T00:00:00"/>
    <x v="1"/>
    <s v="Team A"/>
    <n v="20.82"/>
    <n v="42.98"/>
    <n v="333"/>
    <n v="48.3"/>
    <n v="7.36"/>
    <n v="99.07"/>
    <n v="6.87"/>
    <n v="126.8"/>
    <n v="84.28"/>
    <n v="93.7"/>
    <x v="0"/>
    <n v="0"/>
    <x v="0"/>
    <n v="0"/>
    <x v="0"/>
    <x v="0"/>
  </r>
  <r>
    <s v="B001919"/>
    <x v="0"/>
    <x v="0"/>
    <d v="2025-05-28T00:00:00"/>
    <x v="1"/>
    <s v="Team A"/>
    <n v="22.91"/>
    <n v="48.32"/>
    <n v="347"/>
    <n v="40.200000000000003"/>
    <n v="6.31"/>
    <n v="99.07"/>
    <n v="6.74"/>
    <n v="116.2"/>
    <n v="88.53"/>
    <n v="95.18"/>
    <x v="0"/>
    <n v="0"/>
    <x v="0"/>
    <n v="0"/>
    <x v="0"/>
    <x v="0"/>
  </r>
  <r>
    <s v="B001879"/>
    <x v="1"/>
    <x v="1"/>
    <d v="2024-05-16T00:00:00"/>
    <x v="0"/>
    <s v="Team D"/>
    <n v="22.88"/>
    <n v="48.13"/>
    <n v="282"/>
    <n v="53.9"/>
    <n v="8.3000000000000007"/>
    <n v="98.61"/>
    <n v="7.21"/>
    <n v="151.6"/>
    <n v="83.33"/>
    <n v="93.7"/>
    <x v="0"/>
    <n v="0"/>
    <x v="0"/>
    <n v="0"/>
    <x v="0"/>
    <x v="0"/>
  </r>
  <r>
    <s v="B002313"/>
    <x v="1"/>
    <x v="1"/>
    <d v="2024-04-20T00:00:00"/>
    <x v="0"/>
    <s v="Team B"/>
    <n v="21.03"/>
    <n v="35.89"/>
    <n v="300"/>
    <n v="50.7"/>
    <n v="6.88"/>
    <n v="98.95"/>
    <n v="6.9"/>
    <n v="136.4"/>
    <n v="80.430000000000007"/>
    <n v="93.7"/>
    <x v="0"/>
    <n v="0"/>
    <x v="0"/>
    <n v="0"/>
    <x v="0"/>
    <x v="0"/>
  </r>
  <r>
    <s v="B000231"/>
    <x v="2"/>
    <x v="1"/>
    <d v="2025-10-01T00:00:00"/>
    <x v="1"/>
    <s v="Team A"/>
    <n v="22.31"/>
    <n v="43.17"/>
    <n v="295"/>
    <n v="48.3"/>
    <n v="6.18"/>
    <n v="98.07"/>
    <n v="6.67"/>
    <n v="138.30000000000001"/>
    <n v="87.5"/>
    <n v="93.69"/>
    <x v="0"/>
    <n v="0"/>
    <x v="0"/>
    <n v="0"/>
    <x v="0"/>
    <x v="0"/>
  </r>
  <r>
    <s v="B000456"/>
    <x v="2"/>
    <x v="0"/>
    <d v="2024-07-13T00:00:00"/>
    <x v="0"/>
    <s v="Team B"/>
    <n v="21.63"/>
    <n v="48.16"/>
    <n v="283"/>
    <n v="39.299999999999997"/>
    <n v="7.26"/>
    <n v="99.06"/>
    <n v="6.8"/>
    <n v="131.1"/>
    <n v="88.2"/>
    <n v="93.69"/>
    <x v="0"/>
    <n v="0"/>
    <x v="0"/>
    <n v="0"/>
    <x v="0"/>
    <x v="0"/>
  </r>
  <r>
    <s v="B000670"/>
    <x v="1"/>
    <x v="1"/>
    <d v="2025-03-17T00:00:00"/>
    <x v="1"/>
    <s v="Team C"/>
    <n v="22.72"/>
    <n v="35.520000000000003"/>
    <n v="276"/>
    <n v="48.9"/>
    <n v="8.19"/>
    <n v="99.02"/>
    <n v="6.75"/>
    <n v="143.9"/>
    <n v="88.53"/>
    <n v="93.69"/>
    <x v="0"/>
    <n v="0"/>
    <x v="0"/>
    <n v="0"/>
    <x v="0"/>
    <x v="0"/>
  </r>
  <r>
    <s v="B000854"/>
    <x v="3"/>
    <x v="1"/>
    <d v="2024-05-15T00:00:00"/>
    <x v="0"/>
    <s v="Team A"/>
    <n v="22.18"/>
    <n v="42.91"/>
    <n v="331"/>
    <n v="51.1"/>
    <n v="7.52"/>
    <n v="98.38"/>
    <n v="7.04"/>
    <n v="140.1"/>
    <n v="81.650000000000006"/>
    <n v="93.69"/>
    <x v="0"/>
    <n v="0"/>
    <x v="1"/>
    <n v="1"/>
    <x v="5"/>
    <x v="1"/>
  </r>
  <r>
    <s v="B001666"/>
    <x v="3"/>
    <x v="1"/>
    <d v="2024-02-28T00:00:00"/>
    <x v="0"/>
    <s v="Team B"/>
    <n v="21.42"/>
    <n v="43.06"/>
    <n v="296"/>
    <n v="43.6"/>
    <n v="7.21"/>
    <n v="99.24"/>
    <n v="6.99"/>
    <n v="127.6"/>
    <n v="84.36"/>
    <n v="93.69"/>
    <x v="0"/>
    <n v="0"/>
    <x v="0"/>
    <n v="0"/>
    <x v="0"/>
    <x v="0"/>
  </r>
  <r>
    <s v="B001836"/>
    <x v="2"/>
    <x v="0"/>
    <d v="2025-09-18T00:00:00"/>
    <x v="1"/>
    <s v="Team C"/>
    <n v="23.23"/>
    <n v="41.83"/>
    <n v="310"/>
    <n v="45.9"/>
    <n v="6.92"/>
    <n v="98.79"/>
    <n v="6.79"/>
    <n v="130.6"/>
    <n v="87.59"/>
    <n v="93.69"/>
    <x v="0"/>
    <n v="0"/>
    <x v="0"/>
    <n v="0"/>
    <x v="0"/>
    <x v="0"/>
  </r>
  <r>
    <s v="B000104"/>
    <x v="3"/>
    <x v="0"/>
    <d v="2025-05-05T00:00:00"/>
    <x v="1"/>
    <s v="Team C"/>
    <n v="22.33"/>
    <n v="49.87"/>
    <n v="311"/>
    <n v="39.200000000000003"/>
    <n v="7.33"/>
    <n v="98.47"/>
    <n v="7.07"/>
    <n v="137.19999999999999"/>
    <n v="87.44"/>
    <n v="93.68"/>
    <x v="0"/>
    <n v="0"/>
    <x v="0"/>
    <n v="0"/>
    <x v="0"/>
    <x v="0"/>
  </r>
  <r>
    <s v="B000851"/>
    <x v="2"/>
    <x v="1"/>
    <d v="2024-02-28T00:00:00"/>
    <x v="0"/>
    <s v="Team D"/>
    <n v="22.01"/>
    <n v="40.69"/>
    <n v="309"/>
    <n v="30.7"/>
    <n v="6.87"/>
    <n v="99.62"/>
    <n v="6.94"/>
    <n v="121.7"/>
    <n v="87.55"/>
    <n v="93.68"/>
    <x v="0"/>
    <n v="0"/>
    <x v="0"/>
    <n v="0"/>
    <x v="0"/>
    <x v="0"/>
  </r>
  <r>
    <s v="B002808"/>
    <x v="0"/>
    <x v="0"/>
    <d v="2024-09-08T00:00:00"/>
    <x v="0"/>
    <s v="Team C"/>
    <n v="21.54"/>
    <n v="34.97"/>
    <n v="357"/>
    <n v="47.2"/>
    <n v="6.24"/>
    <n v="99.19"/>
    <n v="6.42"/>
    <n v="135"/>
    <n v="85.33"/>
    <n v="95.19"/>
    <x v="0"/>
    <n v="0"/>
    <x v="0"/>
    <n v="0"/>
    <x v="0"/>
    <x v="0"/>
  </r>
  <r>
    <s v="B001624"/>
    <x v="2"/>
    <x v="0"/>
    <d v="2024-08-19T00:00:00"/>
    <x v="0"/>
    <s v="Team B"/>
    <n v="22.9"/>
    <n v="38.22"/>
    <n v="316"/>
    <n v="44.5"/>
    <n v="8.26"/>
    <n v="98.98"/>
    <n v="6.73"/>
    <n v="122.7"/>
    <n v="90.43"/>
    <n v="93.67"/>
    <x v="0"/>
    <n v="0"/>
    <x v="0"/>
    <n v="0"/>
    <x v="0"/>
    <x v="0"/>
  </r>
  <r>
    <s v="B002954"/>
    <x v="3"/>
    <x v="2"/>
    <d v="2024-01-24T00:00:00"/>
    <x v="0"/>
    <s v="Team B"/>
    <n v="22.06"/>
    <n v="38.19"/>
    <n v="302"/>
    <n v="44.3"/>
    <n v="7.46"/>
    <n v="98.84"/>
    <n v="6.84"/>
    <n v="129.80000000000001"/>
    <n v="87.35"/>
    <n v="93.67"/>
    <x v="0"/>
    <n v="0"/>
    <x v="0"/>
    <n v="0"/>
    <x v="0"/>
    <x v="0"/>
  </r>
  <r>
    <s v="B000313"/>
    <x v="2"/>
    <x v="1"/>
    <d v="2024-05-27T00:00:00"/>
    <x v="0"/>
    <s v="Team C"/>
    <n v="21.43"/>
    <n v="35.44"/>
    <n v="334"/>
    <n v="50.2"/>
    <n v="7.73"/>
    <n v="99.12"/>
    <n v="6.81"/>
    <n v="128.5"/>
    <n v="90.61"/>
    <n v="93.66"/>
    <x v="0"/>
    <n v="0"/>
    <x v="0"/>
    <n v="0"/>
    <x v="0"/>
    <x v="0"/>
  </r>
  <r>
    <s v="B000058"/>
    <x v="0"/>
    <x v="2"/>
    <d v="2024-10-06T00:00:00"/>
    <x v="0"/>
    <s v="Team D"/>
    <n v="20.68"/>
    <n v="35.78"/>
    <n v="335"/>
    <n v="37.1"/>
    <n v="7.1"/>
    <n v="99.35"/>
    <n v="6.55"/>
    <n v="111.5"/>
    <n v="88.42"/>
    <n v="95.21"/>
    <x v="0"/>
    <n v="0"/>
    <x v="0"/>
    <n v="0"/>
    <x v="0"/>
    <x v="0"/>
  </r>
  <r>
    <s v="B001020"/>
    <x v="1"/>
    <x v="0"/>
    <d v="2025-03-05T00:00:00"/>
    <x v="1"/>
    <s v="Team C"/>
    <n v="20.27"/>
    <n v="35.15"/>
    <n v="283"/>
    <n v="54.3"/>
    <n v="9.18"/>
    <n v="99.47"/>
    <n v="6.79"/>
    <n v="128.19999999999999"/>
    <n v="85.34"/>
    <n v="93.66"/>
    <x v="0"/>
    <n v="0"/>
    <x v="0"/>
    <n v="0"/>
    <x v="0"/>
    <x v="0"/>
  </r>
  <r>
    <s v="B001180"/>
    <x v="2"/>
    <x v="0"/>
    <d v="2024-03-15T00:00:00"/>
    <x v="0"/>
    <s v="Team C"/>
    <n v="22.78"/>
    <n v="33.97"/>
    <n v="326"/>
    <n v="41.7"/>
    <n v="7.66"/>
    <n v="99.44"/>
    <n v="6.62"/>
    <n v="136.19999999999999"/>
    <n v="88.25"/>
    <n v="93.66"/>
    <x v="0"/>
    <n v="0"/>
    <x v="0"/>
    <n v="0"/>
    <x v="0"/>
    <x v="0"/>
  </r>
  <r>
    <s v="B001283"/>
    <x v="1"/>
    <x v="1"/>
    <d v="2024-08-06T00:00:00"/>
    <x v="0"/>
    <s v="Team C"/>
    <n v="21.77"/>
    <n v="36.97"/>
    <n v="322"/>
    <n v="43.6"/>
    <n v="7.62"/>
    <n v="98.66"/>
    <n v="6.77"/>
    <n v="147.1"/>
    <n v="89.84"/>
    <n v="93.66"/>
    <x v="0"/>
    <n v="0"/>
    <x v="0"/>
    <n v="0"/>
    <x v="0"/>
    <x v="0"/>
  </r>
  <r>
    <s v="B001590"/>
    <x v="2"/>
    <x v="0"/>
    <d v="2025-05-18T00:00:00"/>
    <x v="1"/>
    <s v="Team C"/>
    <n v="20.98"/>
    <n v="55.15"/>
    <n v="344"/>
    <n v="49.7"/>
    <n v="8.27"/>
    <n v="98.7"/>
    <n v="6.94"/>
    <n v="136.69999999999999"/>
    <n v="84.8"/>
    <n v="93.66"/>
    <x v="0"/>
    <n v="0"/>
    <x v="0"/>
    <n v="0"/>
    <x v="0"/>
    <x v="0"/>
  </r>
  <r>
    <s v="B000542"/>
    <x v="0"/>
    <x v="1"/>
    <d v="2024-02-08T00:00:00"/>
    <x v="0"/>
    <s v="Team B"/>
    <n v="21.89"/>
    <n v="44.54"/>
    <n v="345"/>
    <n v="32.5"/>
    <n v="6.25"/>
    <n v="98.71"/>
    <n v="6.74"/>
    <n v="113.7"/>
    <n v="91.03"/>
    <n v="95.21"/>
    <x v="0"/>
    <n v="0"/>
    <x v="0"/>
    <n v="0"/>
    <x v="0"/>
    <x v="0"/>
  </r>
  <r>
    <s v="B002997"/>
    <x v="0"/>
    <x v="1"/>
    <d v="2024-03-20T00:00:00"/>
    <x v="0"/>
    <s v="Team C"/>
    <n v="21.21"/>
    <n v="54.06"/>
    <n v="301"/>
    <n v="43.2"/>
    <n v="6.97"/>
    <n v="99.2"/>
    <n v="6.71"/>
    <n v="148.5"/>
    <n v="87.02"/>
    <n v="95.21"/>
    <x v="0"/>
    <n v="0"/>
    <x v="0"/>
    <n v="0"/>
    <x v="0"/>
    <x v="0"/>
  </r>
  <r>
    <s v="B000414"/>
    <x v="3"/>
    <x v="2"/>
    <d v="2024-05-12T00:00:00"/>
    <x v="0"/>
    <s v="Team B"/>
    <n v="23.15"/>
    <n v="35.020000000000003"/>
    <n v="344"/>
    <n v="36.700000000000003"/>
    <n v="6.82"/>
    <n v="99.04"/>
    <n v="6.79"/>
    <n v="117.4"/>
    <n v="88.28"/>
    <n v="93.65"/>
    <x v="0"/>
    <n v="0"/>
    <x v="0"/>
    <n v="0"/>
    <x v="0"/>
    <x v="0"/>
  </r>
  <r>
    <s v="B001501"/>
    <x v="0"/>
    <x v="2"/>
    <d v="2025-01-14T00:00:00"/>
    <x v="1"/>
    <s v="Team A"/>
    <n v="22.92"/>
    <n v="32.549999999999997"/>
    <n v="333"/>
    <n v="40.5"/>
    <n v="6.06"/>
    <n v="99.27"/>
    <n v="6.37"/>
    <n v="125.5"/>
    <n v="90.65"/>
    <n v="95.22"/>
    <x v="0"/>
    <n v="0"/>
    <x v="0"/>
    <n v="0"/>
    <x v="0"/>
    <x v="0"/>
  </r>
  <r>
    <s v="B002494"/>
    <x v="3"/>
    <x v="2"/>
    <d v="2025-05-22T00:00:00"/>
    <x v="1"/>
    <s v="Team D"/>
    <n v="21.07"/>
    <n v="37.869999999999997"/>
    <n v="345"/>
    <n v="48.8"/>
    <n v="7.49"/>
    <n v="99.37"/>
    <n v="6.81"/>
    <n v="145.80000000000001"/>
    <n v="85.15"/>
    <n v="93.65"/>
    <x v="0"/>
    <n v="0"/>
    <x v="0"/>
    <n v="0"/>
    <x v="0"/>
    <x v="0"/>
  </r>
  <r>
    <s v="B000174"/>
    <x v="3"/>
    <x v="0"/>
    <d v="2024-04-16T00:00:00"/>
    <x v="0"/>
    <s v="Team B"/>
    <m/>
    <n v="42.25"/>
    <n v="300"/>
    <n v="43.9"/>
    <n v="7.99"/>
    <n v="98.9"/>
    <n v="7"/>
    <n v="150.1"/>
    <n v="87.85"/>
    <n v="93.64"/>
    <x v="0"/>
    <n v="0"/>
    <x v="0"/>
    <n v="0"/>
    <x v="0"/>
    <x v="0"/>
  </r>
  <r>
    <s v="B000768"/>
    <x v="2"/>
    <x v="2"/>
    <d v="2025-06-01T00:00:00"/>
    <x v="1"/>
    <s v="Team D"/>
    <n v="21.89"/>
    <n v="42.52"/>
    <n v="325"/>
    <n v="44.6"/>
    <n v="6.65"/>
    <n v="99.49"/>
    <n v="6.61"/>
    <n v="133"/>
    <n v="88.13"/>
    <n v="93.64"/>
    <x v="0"/>
    <n v="0"/>
    <x v="0"/>
    <n v="0"/>
    <x v="0"/>
    <x v="0"/>
  </r>
  <r>
    <s v="B000712"/>
    <x v="0"/>
    <x v="0"/>
    <d v="2025-08-02T00:00:00"/>
    <x v="1"/>
    <s v="Team B"/>
    <n v="21.93"/>
    <n v="43.29"/>
    <n v="358"/>
    <n v="41.8"/>
    <n v="8.61"/>
    <n v="99.41"/>
    <n v="7.12"/>
    <n v="140.6"/>
    <n v="82.9"/>
    <n v="95.23"/>
    <x v="0"/>
    <n v="0"/>
    <x v="0"/>
    <n v="0"/>
    <x v="0"/>
    <x v="0"/>
  </r>
  <r>
    <s v="B001337"/>
    <x v="2"/>
    <x v="2"/>
    <d v="2025-10-19T00:00:00"/>
    <x v="1"/>
    <s v="Team A"/>
    <n v="21.56"/>
    <n v="42.73"/>
    <n v="315"/>
    <n v="31.2"/>
    <n v="6.51"/>
    <n v="99.11"/>
    <n v="6.71"/>
    <n v="112.1"/>
    <n v="87.68"/>
    <n v="93.64"/>
    <x v="0"/>
    <n v="0"/>
    <x v="0"/>
    <n v="0"/>
    <x v="0"/>
    <x v="0"/>
  </r>
  <r>
    <s v="B001547"/>
    <x v="2"/>
    <x v="0"/>
    <d v="2025-06-07T00:00:00"/>
    <x v="1"/>
    <s v="Team D"/>
    <n v="21.47"/>
    <n v="36.03"/>
    <n v="315"/>
    <n v="43.8"/>
    <n v="7.96"/>
    <n v="99.39"/>
    <n v="6.73"/>
    <n v="147.19999999999999"/>
    <n v="86.47"/>
    <n v="93.64"/>
    <x v="0"/>
    <n v="0"/>
    <x v="0"/>
    <n v="0"/>
    <x v="0"/>
    <x v="0"/>
  </r>
  <r>
    <s v="B001728"/>
    <x v="3"/>
    <x v="2"/>
    <d v="2024-09-29T00:00:00"/>
    <x v="0"/>
    <s v="Team B"/>
    <n v="22.02"/>
    <n v="33.43"/>
    <n v="305"/>
    <n v="50"/>
    <n v="7.47"/>
    <n v="99.08"/>
    <n v="6.82"/>
    <n v="132.80000000000001"/>
    <n v="86.28"/>
    <n v="93.64"/>
    <x v="0"/>
    <n v="0"/>
    <x v="0"/>
    <n v="0"/>
    <x v="0"/>
    <x v="0"/>
  </r>
  <r>
    <s v="B002234"/>
    <x v="3"/>
    <x v="1"/>
    <d v="2025-02-21T00:00:00"/>
    <x v="1"/>
    <s v="Team B"/>
    <n v="23.24"/>
    <n v="43.55"/>
    <n v="332"/>
    <n v="42.4"/>
    <n v="6.08"/>
    <n v="98.76"/>
    <n v="6.95"/>
    <n v="136.80000000000001"/>
    <n v="88.59"/>
    <n v="93.64"/>
    <x v="0"/>
    <n v="0"/>
    <x v="0"/>
    <n v="0"/>
    <x v="0"/>
    <x v="0"/>
  </r>
  <r>
    <s v="B002296"/>
    <x v="2"/>
    <x v="1"/>
    <d v="2024-06-30T00:00:00"/>
    <x v="0"/>
    <s v="Team D"/>
    <n v="23.07"/>
    <n v="40.51"/>
    <n v="294"/>
    <n v="47.5"/>
    <n v="7.69"/>
    <n v="99.06"/>
    <n v="6.92"/>
    <n v="138.6"/>
    <m/>
    <n v="93.64"/>
    <x v="0"/>
    <n v="0"/>
    <x v="0"/>
    <n v="0"/>
    <x v="0"/>
    <x v="0"/>
  </r>
  <r>
    <s v="B000225"/>
    <x v="1"/>
    <x v="2"/>
    <d v="2024-03-13T00:00:00"/>
    <x v="0"/>
    <s v="Team B"/>
    <n v="22.61"/>
    <n v="34.32"/>
    <n v="328"/>
    <n v="46.5"/>
    <n v="8.23"/>
    <n v="98.84"/>
    <n v="6.79"/>
    <n v="144.4"/>
    <n v="86.39"/>
    <n v="93.63"/>
    <x v="0"/>
    <n v="0"/>
    <x v="0"/>
    <n v="0"/>
    <x v="0"/>
    <x v="0"/>
  </r>
  <r>
    <s v="B000232"/>
    <x v="1"/>
    <x v="2"/>
    <d v="2025-08-14T00:00:00"/>
    <x v="1"/>
    <s v="Team D"/>
    <n v="21.64"/>
    <n v="39.9"/>
    <n v="298"/>
    <n v="48.8"/>
    <n v="7.98"/>
    <n v="98.91"/>
    <n v="7.21"/>
    <n v="120.8"/>
    <n v="80.709999999999994"/>
    <n v="93.63"/>
    <x v="0"/>
    <n v="0"/>
    <x v="0"/>
    <n v="0"/>
    <x v="0"/>
    <x v="0"/>
  </r>
  <r>
    <s v="B000457"/>
    <x v="3"/>
    <x v="0"/>
    <d v="2025-11-05T00:00:00"/>
    <x v="1"/>
    <s v="Team A"/>
    <n v="21.63"/>
    <n v="41.87"/>
    <n v="325"/>
    <n v="46.9"/>
    <n v="7.87"/>
    <n v="99.08"/>
    <n v="7.07"/>
    <n v="144"/>
    <n v="84.42"/>
    <n v="93.63"/>
    <x v="0"/>
    <n v="0"/>
    <x v="0"/>
    <n v="0"/>
    <x v="0"/>
    <x v="0"/>
  </r>
  <r>
    <s v="B000486"/>
    <x v="1"/>
    <x v="0"/>
    <d v="2025-08-19T00:00:00"/>
    <x v="1"/>
    <s v="Team A"/>
    <n v="22.33"/>
    <n v="41.06"/>
    <n v="321"/>
    <n v="49.2"/>
    <n v="8.06"/>
    <n v="99.25"/>
    <n v="7.07"/>
    <n v="138.30000000000001"/>
    <n v="85.48"/>
    <n v="93.63"/>
    <x v="0"/>
    <n v="0"/>
    <x v="0"/>
    <n v="0"/>
    <x v="0"/>
    <x v="0"/>
  </r>
  <r>
    <s v="B000544"/>
    <x v="3"/>
    <x v="2"/>
    <d v="2024-03-08T00:00:00"/>
    <x v="0"/>
    <s v="Team A"/>
    <n v="21.45"/>
    <n v="46.74"/>
    <n v="290"/>
    <n v="54.5"/>
    <n v="7.07"/>
    <n v="98.5"/>
    <n v="7.08"/>
    <n v="158.9"/>
    <n v="84.6"/>
    <n v="93.63"/>
    <x v="0"/>
    <n v="0"/>
    <x v="0"/>
    <n v="0"/>
    <x v="0"/>
    <x v="0"/>
  </r>
  <r>
    <s v="B000425"/>
    <x v="0"/>
    <x v="2"/>
    <d v="2025-06-16T00:00:00"/>
    <x v="1"/>
    <s v="Team B"/>
    <n v="21.44"/>
    <n v="39.06"/>
    <n v="330"/>
    <n v="38.5"/>
    <n v="6.95"/>
    <n v="99.67"/>
    <n v="6.74"/>
    <n v="135.30000000000001"/>
    <n v="89.21"/>
    <n v="95.24"/>
    <x v="0"/>
    <n v="0"/>
    <x v="0"/>
    <n v="0"/>
    <x v="0"/>
    <x v="0"/>
  </r>
  <r>
    <s v="B000607"/>
    <x v="3"/>
    <x v="2"/>
    <d v="2025-05-24T00:00:00"/>
    <x v="1"/>
    <s v="Team C"/>
    <n v="23.73"/>
    <n v="36.49"/>
    <n v="312"/>
    <n v="49.6"/>
    <n v="7.4"/>
    <n v="99.3"/>
    <n v="6.9"/>
    <n v="128.6"/>
    <n v="85.85"/>
    <n v="93.63"/>
    <x v="0"/>
    <n v="0"/>
    <x v="0"/>
    <n v="0"/>
    <x v="0"/>
    <x v="0"/>
  </r>
  <r>
    <s v="B001376"/>
    <x v="2"/>
    <x v="2"/>
    <d v="2024-10-29T00:00:00"/>
    <x v="0"/>
    <s v="Team D"/>
    <n v="21.28"/>
    <n v="38.06"/>
    <n v="317"/>
    <n v="43.3"/>
    <n v="6.91"/>
    <n v="99.08"/>
    <n v="6.84"/>
    <n v="111.8"/>
    <n v="86.6"/>
    <n v="93.63"/>
    <x v="0"/>
    <n v="0"/>
    <x v="0"/>
    <n v="0"/>
    <x v="0"/>
    <x v="0"/>
  </r>
  <r>
    <s v="B001542"/>
    <x v="2"/>
    <x v="2"/>
    <d v="2024-12-22T00:00:00"/>
    <x v="0"/>
    <s v="Team B"/>
    <n v="22.41"/>
    <n v="47.33"/>
    <n v="329"/>
    <n v="48.3"/>
    <n v="7.7"/>
    <n v="99.09"/>
    <n v="6.87"/>
    <n v="135.4"/>
    <n v="83.81"/>
    <n v="93.63"/>
    <x v="0"/>
    <n v="0"/>
    <x v="0"/>
    <n v="0"/>
    <x v="0"/>
    <x v="0"/>
  </r>
  <r>
    <s v="B001599"/>
    <x v="3"/>
    <x v="2"/>
    <d v="2024-03-19T00:00:00"/>
    <x v="0"/>
    <s v="Team D"/>
    <n v="21.92"/>
    <n v="48.7"/>
    <n v="273"/>
    <n v="48.3"/>
    <n v="7.82"/>
    <n v="98.91"/>
    <n v="7.02"/>
    <n v="134.19999999999999"/>
    <n v="89.36"/>
    <n v="93.63"/>
    <x v="0"/>
    <n v="0"/>
    <x v="0"/>
    <n v="0"/>
    <x v="0"/>
    <x v="0"/>
  </r>
  <r>
    <s v="B001913"/>
    <x v="3"/>
    <x v="1"/>
    <d v="2024-08-18T00:00:00"/>
    <x v="0"/>
    <s v="Team B"/>
    <n v="21.04"/>
    <n v="50.65"/>
    <n v="307"/>
    <n v="48.6"/>
    <n v="7.71"/>
    <n v="99.25"/>
    <n v="7.25"/>
    <n v="119.4"/>
    <n v="85.11"/>
    <n v="93.63"/>
    <x v="0"/>
    <n v="0"/>
    <x v="0"/>
    <n v="0"/>
    <x v="0"/>
    <x v="0"/>
  </r>
  <r>
    <s v="B002098"/>
    <x v="1"/>
    <x v="1"/>
    <d v="2025-06-27T00:00:00"/>
    <x v="1"/>
    <s v="Team C"/>
    <n v="20.22"/>
    <n v="22.78"/>
    <n v="302"/>
    <n v="42.7"/>
    <n v="6.99"/>
    <n v="99.06"/>
    <n v="6.62"/>
    <n v="128.4"/>
    <n v="86.76"/>
    <n v="93.63"/>
    <x v="0"/>
    <n v="0"/>
    <x v="0"/>
    <n v="0"/>
    <x v="0"/>
    <x v="0"/>
  </r>
  <r>
    <s v="B002216"/>
    <x v="2"/>
    <x v="1"/>
    <d v="2025-06-28T00:00:00"/>
    <x v="1"/>
    <s v="Team C"/>
    <n v="21.34"/>
    <n v="43.28"/>
    <n v="322"/>
    <n v="46.7"/>
    <n v="6.78"/>
    <n v="98.76"/>
    <n v="6.66"/>
    <n v="123.2"/>
    <n v="84.57"/>
    <n v="93.63"/>
    <x v="0"/>
    <n v="0"/>
    <x v="1"/>
    <n v="1"/>
    <x v="2"/>
    <x v="1"/>
  </r>
  <r>
    <s v="B002504"/>
    <x v="3"/>
    <x v="1"/>
    <d v="2024-10-29T00:00:00"/>
    <x v="0"/>
    <s v="Team C"/>
    <n v="21.33"/>
    <n v="50.04"/>
    <n v="348"/>
    <n v="44.1"/>
    <n v="6.12"/>
    <n v="99.36"/>
    <n v="6.93"/>
    <n v="137.6"/>
    <n v="88.42"/>
    <n v="93.63"/>
    <x v="0"/>
    <n v="0"/>
    <x v="0"/>
    <n v="0"/>
    <x v="0"/>
    <x v="0"/>
  </r>
  <r>
    <s v="B000253"/>
    <x v="1"/>
    <x v="2"/>
    <d v="2024-05-02T00:00:00"/>
    <x v="0"/>
    <s v="Team C"/>
    <n v="20.63"/>
    <n v="41.59"/>
    <n v="272"/>
    <n v="46.9"/>
    <n v="7.74"/>
    <n v="98.85"/>
    <n v="7.02"/>
    <n v="149.4"/>
    <n v="88.41"/>
    <n v="93.62"/>
    <x v="0"/>
    <n v="0"/>
    <x v="0"/>
    <n v="0"/>
    <x v="0"/>
    <x v="0"/>
  </r>
  <r>
    <s v="B000687"/>
    <x v="1"/>
    <x v="1"/>
    <d v="2024-11-29T00:00:00"/>
    <x v="0"/>
    <s v="Team B"/>
    <n v="20.52"/>
    <n v="35.229999999999997"/>
    <n v="270"/>
    <n v="53"/>
    <n v="8.51"/>
    <n v="98.55"/>
    <n v="6.87"/>
    <n v="135.1"/>
    <n v="89"/>
    <n v="93.62"/>
    <x v="0"/>
    <n v="0"/>
    <x v="0"/>
    <n v="0"/>
    <x v="0"/>
    <x v="0"/>
  </r>
  <r>
    <s v="B000609"/>
    <x v="0"/>
    <x v="2"/>
    <d v="2024-03-19T00:00:00"/>
    <x v="0"/>
    <s v="Team B"/>
    <n v="21.96"/>
    <n v="41.03"/>
    <n v="333"/>
    <n v="27.1"/>
    <n v="5.26"/>
    <n v="99.47"/>
    <n v="6.67"/>
    <n v="99.7"/>
    <n v="92.78"/>
    <n v="95.24"/>
    <x v="0"/>
    <n v="0"/>
    <x v="0"/>
    <n v="0"/>
    <x v="0"/>
    <x v="0"/>
  </r>
  <r>
    <s v="B000787"/>
    <x v="3"/>
    <x v="0"/>
    <d v="2025-05-24T00:00:00"/>
    <x v="1"/>
    <s v="Team A"/>
    <n v="22.28"/>
    <n v="51.89"/>
    <n v="286"/>
    <n v="45.6"/>
    <n v="8.2200000000000006"/>
    <n v="98.85"/>
    <n v="6.91"/>
    <n v="123.5"/>
    <n v="87.09"/>
    <n v="93.62"/>
    <x v="0"/>
    <n v="0"/>
    <x v="0"/>
    <n v="0"/>
    <x v="0"/>
    <x v="0"/>
  </r>
  <r>
    <s v="B001733"/>
    <x v="0"/>
    <x v="1"/>
    <d v="2025-09-24T00:00:00"/>
    <x v="1"/>
    <s v="Team B"/>
    <n v="22.78"/>
    <n v="42.88"/>
    <n v="352"/>
    <n v="35.4"/>
    <n v="6.38"/>
    <n v="99.19"/>
    <n v="6.51"/>
    <n v="130.4"/>
    <n v="91.04"/>
    <n v="95.24"/>
    <x v="0"/>
    <n v="0"/>
    <x v="0"/>
    <n v="0"/>
    <x v="0"/>
    <x v="0"/>
  </r>
  <r>
    <s v="B002464"/>
    <x v="0"/>
    <x v="0"/>
    <d v="2025-01-23T00:00:00"/>
    <x v="1"/>
    <s v="Team A"/>
    <n v="23.35"/>
    <n v="37.39"/>
    <n v="351"/>
    <n v="38.9"/>
    <n v="7"/>
    <n v="99.3"/>
    <n v="6.52"/>
    <n v="125.8"/>
    <n v="91.77"/>
    <n v="95.25"/>
    <x v="0"/>
    <n v="0"/>
    <x v="0"/>
    <n v="0"/>
    <x v="0"/>
    <x v="0"/>
  </r>
  <r>
    <s v="B002759"/>
    <x v="0"/>
    <x v="2"/>
    <d v="2024-09-07T00:00:00"/>
    <x v="0"/>
    <s v="Team B"/>
    <n v="21.94"/>
    <n v="43.76"/>
    <n v="350"/>
    <n v="34.4"/>
    <n v="6.63"/>
    <n v="98.71"/>
    <n v="6.53"/>
    <n v="117.4"/>
    <n v="88.98"/>
    <n v="95.25"/>
    <x v="0"/>
    <n v="0"/>
    <x v="0"/>
    <n v="0"/>
    <x v="0"/>
    <x v="0"/>
  </r>
  <r>
    <s v="B000331"/>
    <x v="0"/>
    <x v="0"/>
    <d v="2025-03-18T00:00:00"/>
    <x v="1"/>
    <s v="Team D"/>
    <n v="22.8"/>
    <n v="45.01"/>
    <n v="337"/>
    <n v="38.6"/>
    <n v="6.77"/>
    <n v="99.26"/>
    <m/>
    <n v="129.69999999999999"/>
    <n v="85.52"/>
    <n v="95.26"/>
    <x v="0"/>
    <n v="0"/>
    <x v="0"/>
    <n v="0"/>
    <x v="0"/>
    <x v="0"/>
  </r>
  <r>
    <s v="B002481"/>
    <x v="1"/>
    <x v="2"/>
    <d v="2024-10-22T00:00:00"/>
    <x v="0"/>
    <s v="Team D"/>
    <n v="22.01"/>
    <n v="45.31"/>
    <n v="288"/>
    <n v="53.7"/>
    <n v="8.3699999999999992"/>
    <n v="98.83"/>
    <n v="7.03"/>
    <n v="160.80000000000001"/>
    <n v="87.03"/>
    <n v="93.62"/>
    <x v="0"/>
    <n v="0"/>
    <x v="0"/>
    <n v="0"/>
    <x v="0"/>
    <x v="0"/>
  </r>
  <r>
    <s v="B000300"/>
    <x v="0"/>
    <x v="2"/>
    <d v="2025-05-26T00:00:00"/>
    <x v="1"/>
    <s v="Team C"/>
    <n v="21.32"/>
    <n v="34.979999999999997"/>
    <n v="342"/>
    <n v="40.299999999999997"/>
    <n v="6.93"/>
    <n v="99.31"/>
    <n v="6.78"/>
    <n v="131"/>
    <n v="89.73"/>
    <n v="95.29"/>
    <x v="0"/>
    <n v="0"/>
    <x v="0"/>
    <n v="0"/>
    <x v="0"/>
    <x v="0"/>
  </r>
  <r>
    <s v="B000409"/>
    <x v="2"/>
    <x v="1"/>
    <d v="2024-01-24T00:00:00"/>
    <x v="0"/>
    <s v="Team B"/>
    <n v="23.62"/>
    <n v="42.43"/>
    <n v="331"/>
    <n v="37.5"/>
    <n v="7.2"/>
    <n v="99.03"/>
    <n v="6.88"/>
    <n v="130.80000000000001"/>
    <n v="89.85"/>
    <n v="93.61"/>
    <x v="0"/>
    <n v="0"/>
    <x v="0"/>
    <n v="0"/>
    <x v="0"/>
    <x v="0"/>
  </r>
  <r>
    <s v="B000215"/>
    <x v="0"/>
    <x v="2"/>
    <d v="2024-04-12T00:00:00"/>
    <x v="0"/>
    <s v="Team A"/>
    <n v="23.39"/>
    <n v="43.91"/>
    <n v="347"/>
    <n v="36.9"/>
    <n v="6.78"/>
    <n v="99.1"/>
    <n v="6.62"/>
    <n v="115"/>
    <n v="93.5"/>
    <n v="95.32"/>
    <x v="0"/>
    <n v="0"/>
    <x v="0"/>
    <n v="0"/>
    <x v="0"/>
    <x v="0"/>
  </r>
  <r>
    <s v="B001082"/>
    <x v="3"/>
    <x v="2"/>
    <d v="2024-05-04T00:00:00"/>
    <x v="0"/>
    <s v="Team D"/>
    <n v="21.97"/>
    <n v="53.46"/>
    <n v="293"/>
    <n v="46.7"/>
    <n v="7.48"/>
    <n v="98.81"/>
    <n v="6.93"/>
    <n v="124.4"/>
    <n v="83.01"/>
    <n v="93.61"/>
    <x v="0"/>
    <n v="0"/>
    <x v="0"/>
    <n v="0"/>
    <x v="0"/>
    <x v="0"/>
  </r>
  <r>
    <s v="B001912"/>
    <x v="2"/>
    <x v="1"/>
    <d v="2024-02-27T00:00:00"/>
    <x v="0"/>
    <s v="Team B"/>
    <n v="21.28"/>
    <n v="35.11"/>
    <n v="340"/>
    <n v="45.8"/>
    <n v="6.62"/>
    <n v="99.5"/>
    <n v="6.55"/>
    <n v="129.19999999999999"/>
    <n v="84.43"/>
    <n v="93.61"/>
    <x v="0"/>
    <n v="0"/>
    <x v="0"/>
    <n v="0"/>
    <x v="0"/>
    <x v="0"/>
  </r>
  <r>
    <s v="B002926"/>
    <x v="0"/>
    <x v="2"/>
    <d v="2025-05-31T00:00:00"/>
    <x v="1"/>
    <s v="Team A"/>
    <n v="22.09"/>
    <n v="43.08"/>
    <n v="354"/>
    <n v="41.3"/>
    <n v="5.75"/>
    <n v="99.57"/>
    <n v="6.66"/>
    <n v="134.69999999999999"/>
    <n v="89.95"/>
    <n v="95.32"/>
    <x v="0"/>
    <n v="0"/>
    <x v="0"/>
    <n v="0"/>
    <x v="0"/>
    <x v="0"/>
  </r>
  <r>
    <s v="B000147"/>
    <x v="1"/>
    <x v="0"/>
    <d v="2024-06-06T00:00:00"/>
    <x v="0"/>
    <s v="Team A"/>
    <n v="20.27"/>
    <n v="37.69"/>
    <n v="296"/>
    <n v="44.7"/>
    <n v="7.31"/>
    <n v="99.08"/>
    <n v="6.89"/>
    <n v="145.6"/>
    <n v="88.33"/>
    <n v="93.6"/>
    <x v="0"/>
    <n v="0"/>
    <x v="0"/>
    <n v="0"/>
    <x v="0"/>
    <x v="0"/>
  </r>
  <r>
    <s v="B000571"/>
    <x v="1"/>
    <x v="0"/>
    <d v="2025-09-18T00:00:00"/>
    <x v="1"/>
    <s v="Team A"/>
    <n v="21.23"/>
    <n v="40.92"/>
    <n v="317"/>
    <n v="44.3"/>
    <n v="8.61"/>
    <n v="98.95"/>
    <n v="6.89"/>
    <n v="141.9"/>
    <n v="87.61"/>
    <n v="93.6"/>
    <x v="0"/>
    <n v="0"/>
    <x v="0"/>
    <n v="0"/>
    <x v="0"/>
    <x v="0"/>
  </r>
  <r>
    <s v="B000721"/>
    <x v="1"/>
    <x v="1"/>
    <d v="2025-07-04T00:00:00"/>
    <x v="1"/>
    <s v="Team C"/>
    <n v="21.73"/>
    <n v="48.58"/>
    <n v="294"/>
    <n v="52"/>
    <n v="8.1999999999999993"/>
    <n v="99.06"/>
    <n v="7.11"/>
    <n v="156"/>
    <n v="83.79"/>
    <n v="93.6"/>
    <x v="0"/>
    <n v="0"/>
    <x v="0"/>
    <n v="0"/>
    <x v="0"/>
    <x v="0"/>
  </r>
  <r>
    <s v="B001003"/>
    <x v="2"/>
    <x v="0"/>
    <d v="2024-01-29T00:00:00"/>
    <x v="0"/>
    <s v="Team A"/>
    <n v="20.63"/>
    <n v="44.36"/>
    <n v="308"/>
    <n v="42.5"/>
    <n v="7.94"/>
    <n v="98.86"/>
    <n v="6.89"/>
    <n v="140.69999999999999"/>
    <n v="86.77"/>
    <n v="93.6"/>
    <x v="0"/>
    <n v="0"/>
    <x v="0"/>
    <n v="0"/>
    <x v="0"/>
    <x v="0"/>
  </r>
  <r>
    <s v="B001142"/>
    <x v="3"/>
    <x v="1"/>
    <d v="2024-11-06T00:00:00"/>
    <x v="0"/>
    <s v="Team C"/>
    <n v="22.28"/>
    <n v="40.85"/>
    <n v="314"/>
    <n v="46.5"/>
    <n v="7.48"/>
    <n v="99.39"/>
    <n v="6.8"/>
    <n v="142.1"/>
    <n v="86.27"/>
    <n v="93.6"/>
    <x v="0"/>
    <n v="0"/>
    <x v="0"/>
    <n v="0"/>
    <x v="0"/>
    <x v="0"/>
  </r>
  <r>
    <s v="B001305"/>
    <x v="3"/>
    <x v="2"/>
    <d v="2025-05-16T00:00:00"/>
    <x v="1"/>
    <s v="Team C"/>
    <n v="22.38"/>
    <n v="50.8"/>
    <n v="315"/>
    <n v="41"/>
    <n v="7.37"/>
    <n v="98.92"/>
    <n v="7.24"/>
    <n v="121.2"/>
    <n v="87.74"/>
    <n v="93.6"/>
    <x v="0"/>
    <n v="0"/>
    <x v="0"/>
    <n v="0"/>
    <x v="0"/>
    <x v="0"/>
  </r>
  <r>
    <s v="B001710"/>
    <x v="1"/>
    <x v="1"/>
    <d v="2025-01-19T00:00:00"/>
    <x v="1"/>
    <s v="Team A"/>
    <n v="20.12"/>
    <n v="42.41"/>
    <n v="274"/>
    <n v="52.5"/>
    <n v="7.47"/>
    <n v="99.27"/>
    <n v="7.12"/>
    <n v="136.30000000000001"/>
    <n v="86.29"/>
    <n v="93.6"/>
    <x v="0"/>
    <n v="0"/>
    <x v="0"/>
    <n v="0"/>
    <x v="0"/>
    <x v="0"/>
  </r>
  <r>
    <s v="B002048"/>
    <x v="1"/>
    <x v="0"/>
    <d v="2024-10-30T00:00:00"/>
    <x v="0"/>
    <s v="Team B"/>
    <n v="22.09"/>
    <n v="31.87"/>
    <n v="301"/>
    <n v="48.4"/>
    <n v="8.33"/>
    <n v="98.95"/>
    <n v="6.62"/>
    <n v="128.80000000000001"/>
    <n v="85.74"/>
    <n v="93.6"/>
    <x v="0"/>
    <n v="0"/>
    <x v="0"/>
    <n v="0"/>
    <x v="0"/>
    <x v="0"/>
  </r>
  <r>
    <s v="B002225"/>
    <x v="3"/>
    <x v="1"/>
    <d v="2025-05-29T00:00:00"/>
    <x v="1"/>
    <s v="Team C"/>
    <n v="22.97"/>
    <n v="45.18"/>
    <n v="328"/>
    <n v="46.5"/>
    <n v="7.34"/>
    <n v="98.84"/>
    <n v="7.17"/>
    <n v="153.1"/>
    <n v="84.52"/>
    <n v="93.6"/>
    <x v="0"/>
    <n v="0"/>
    <x v="0"/>
    <n v="0"/>
    <x v="0"/>
    <x v="0"/>
  </r>
  <r>
    <s v="B002833"/>
    <x v="1"/>
    <x v="2"/>
    <d v="2025-05-30T00:00:00"/>
    <x v="1"/>
    <s v="Team B"/>
    <n v="20.51"/>
    <n v="35.58"/>
    <n v="303"/>
    <n v="43.5"/>
    <n v="8.8000000000000007"/>
    <n v="98.92"/>
    <n v="7"/>
    <n v="151.30000000000001"/>
    <n v="87.07"/>
    <n v="93.6"/>
    <x v="0"/>
    <n v="0"/>
    <x v="0"/>
    <n v="0"/>
    <x v="0"/>
    <x v="0"/>
  </r>
  <r>
    <s v="B000068"/>
    <x v="1"/>
    <x v="2"/>
    <d v="2024-02-03T00:00:00"/>
    <x v="0"/>
    <s v="Team A"/>
    <n v="22.21"/>
    <n v="40.590000000000003"/>
    <n v="318"/>
    <n v="38"/>
    <n v="6.89"/>
    <n v="98.83"/>
    <n v="7.1"/>
    <n v="124.5"/>
    <n v="86.71"/>
    <n v="93.59"/>
    <x v="0"/>
    <n v="0"/>
    <x v="0"/>
    <n v="0"/>
    <x v="0"/>
    <x v="0"/>
  </r>
  <r>
    <s v="B000424"/>
    <x v="2"/>
    <x v="1"/>
    <d v="2025-07-23T00:00:00"/>
    <x v="1"/>
    <s v="Team C"/>
    <n v="22.9"/>
    <n v="42.59"/>
    <n v="319"/>
    <n v="46.4"/>
    <n v="6.75"/>
    <n v="98.76"/>
    <n v="6.73"/>
    <m/>
    <n v="89.77"/>
    <n v="93.59"/>
    <x v="0"/>
    <n v="0"/>
    <x v="0"/>
    <n v="0"/>
    <x v="0"/>
    <x v="0"/>
  </r>
  <r>
    <s v="B000691"/>
    <x v="1"/>
    <x v="2"/>
    <d v="2024-01-03T00:00:00"/>
    <x v="0"/>
    <s v="Team D"/>
    <n v="21.3"/>
    <n v="42.2"/>
    <n v="303"/>
    <n v="34.1"/>
    <n v="7.24"/>
    <n v="99.05"/>
    <n v="7.08"/>
    <n v="125.5"/>
    <n v="88.51"/>
    <n v="93.59"/>
    <x v="0"/>
    <n v="0"/>
    <x v="0"/>
    <n v="0"/>
    <x v="0"/>
    <x v="0"/>
  </r>
  <r>
    <s v="B000446"/>
    <x v="0"/>
    <x v="2"/>
    <d v="2024-02-11T00:00:00"/>
    <x v="0"/>
    <s v="Team C"/>
    <n v="22.5"/>
    <n v="40.54"/>
    <n v="346"/>
    <n v="35.299999999999997"/>
    <n v="6.47"/>
    <n v="99.85"/>
    <n v="6.45"/>
    <n v="113.5"/>
    <n v="88.1"/>
    <n v="95.36"/>
    <x v="0"/>
    <n v="0"/>
    <x v="0"/>
    <n v="0"/>
    <x v="0"/>
    <x v="0"/>
  </r>
  <r>
    <s v="B001933"/>
    <x v="0"/>
    <x v="0"/>
    <d v="2024-01-17T00:00:00"/>
    <x v="0"/>
    <s v="Team A"/>
    <n v="22.81"/>
    <n v="49.31"/>
    <n v="327"/>
    <n v="37"/>
    <n v="6.97"/>
    <n v="99.34"/>
    <n v="6.81"/>
    <n v="130.69999999999999"/>
    <n v="87.3"/>
    <n v="95.37"/>
    <x v="0"/>
    <n v="0"/>
    <x v="0"/>
    <n v="0"/>
    <x v="0"/>
    <x v="0"/>
  </r>
  <r>
    <s v="B001937"/>
    <x v="1"/>
    <x v="1"/>
    <d v="2025-05-17T00:00:00"/>
    <x v="1"/>
    <s v="Team C"/>
    <n v="21.64"/>
    <n v="49.32"/>
    <n v="308"/>
    <n v="45.8"/>
    <n v="7.93"/>
    <n v="99.08"/>
    <n v="7.11"/>
    <n v="145.30000000000001"/>
    <n v="86.3"/>
    <n v="93.59"/>
    <x v="0"/>
    <n v="0"/>
    <x v="0"/>
    <n v="0"/>
    <x v="0"/>
    <x v="0"/>
  </r>
  <r>
    <s v="B000674"/>
    <x v="0"/>
    <x v="1"/>
    <d v="2024-07-09T00:00:00"/>
    <x v="0"/>
    <s v="Team B"/>
    <n v="23.81"/>
    <n v="56.42"/>
    <n v="348"/>
    <n v="39.700000000000003"/>
    <n v="6.89"/>
    <n v="99.19"/>
    <n v="6.99"/>
    <n v="126.1"/>
    <n v="96.58"/>
    <n v="95.38"/>
    <x v="0"/>
    <n v="0"/>
    <x v="0"/>
    <n v="0"/>
    <x v="0"/>
    <x v="0"/>
  </r>
  <r>
    <s v="B002648"/>
    <x v="3"/>
    <x v="2"/>
    <d v="2025-06-23T00:00:00"/>
    <x v="1"/>
    <s v="Team D"/>
    <n v="21.7"/>
    <n v="44.53"/>
    <n v="307"/>
    <n v="49.6"/>
    <n v="7.96"/>
    <n v="99.43"/>
    <n v="6.98"/>
    <n v="143.4"/>
    <n v="89.72"/>
    <n v="93.59"/>
    <x v="0"/>
    <n v="0"/>
    <x v="0"/>
    <n v="0"/>
    <x v="0"/>
    <x v="0"/>
  </r>
  <r>
    <s v="B002820"/>
    <x v="3"/>
    <x v="1"/>
    <d v="2024-06-20T00:00:00"/>
    <x v="0"/>
    <s v="Team A"/>
    <n v="22.3"/>
    <n v="41.35"/>
    <n v="331"/>
    <n v="48.5"/>
    <n v="7.55"/>
    <n v="99.3"/>
    <n v="6.84"/>
    <n v="132.9"/>
    <n v="82.89"/>
    <n v="93.59"/>
    <x v="0"/>
    <n v="0"/>
    <x v="0"/>
    <n v="0"/>
    <x v="0"/>
    <x v="0"/>
  </r>
  <r>
    <s v="B000648"/>
    <x v="1"/>
    <x v="1"/>
    <d v="2024-07-03T00:00:00"/>
    <x v="0"/>
    <s v="Team A"/>
    <n v="21.21"/>
    <n v="37.18"/>
    <n v="309"/>
    <n v="55.8"/>
    <n v="8.3699999999999992"/>
    <n v="98.72"/>
    <n v="6.85"/>
    <n v="146.80000000000001"/>
    <n v="83.31"/>
    <n v="93.58"/>
    <x v="0"/>
    <n v="0"/>
    <x v="0"/>
    <n v="0"/>
    <x v="0"/>
    <x v="0"/>
  </r>
  <r>
    <s v="B000722"/>
    <x v="1"/>
    <x v="1"/>
    <d v="2025-03-24T00:00:00"/>
    <x v="1"/>
    <s v="Team B"/>
    <n v="20.71"/>
    <n v="42.64"/>
    <n v="309"/>
    <n v="42.6"/>
    <n v="7.19"/>
    <n v="98.87"/>
    <n v="7.22"/>
    <n v="133.6"/>
    <n v="87.72"/>
    <n v="93.58"/>
    <x v="0"/>
    <n v="0"/>
    <x v="0"/>
    <n v="0"/>
    <x v="0"/>
    <x v="0"/>
  </r>
  <r>
    <s v="B000887"/>
    <x v="1"/>
    <x v="0"/>
    <d v="2024-06-02T00:00:00"/>
    <x v="0"/>
    <s v="Team D"/>
    <n v="21.82"/>
    <n v="45.13"/>
    <n v="307"/>
    <n v="50.7"/>
    <n v="8.4499999999999993"/>
    <n v="98.47"/>
    <n v="6.89"/>
    <n v="149.5"/>
    <n v="82.23"/>
    <n v="93.58"/>
    <x v="0"/>
    <n v="0"/>
    <x v="0"/>
    <n v="0"/>
    <x v="0"/>
    <x v="0"/>
  </r>
  <r>
    <s v="B000999"/>
    <x v="3"/>
    <x v="2"/>
    <d v="2025-04-30T00:00:00"/>
    <x v="1"/>
    <s v="Team A"/>
    <n v="22.55"/>
    <n v="44.8"/>
    <n v="301"/>
    <n v="45.9"/>
    <n v="6.77"/>
    <n v="99.17"/>
    <n v="6.9"/>
    <n v="112.6"/>
    <n v="86.73"/>
    <n v="93.58"/>
    <x v="0"/>
    <n v="0"/>
    <x v="0"/>
    <n v="0"/>
    <x v="0"/>
    <x v="0"/>
  </r>
  <r>
    <s v="B001167"/>
    <x v="3"/>
    <x v="2"/>
    <d v="2025-04-18T00:00:00"/>
    <x v="1"/>
    <s v="Team A"/>
    <n v="22.28"/>
    <n v="49.66"/>
    <n v="326"/>
    <n v="47.5"/>
    <n v="7.65"/>
    <n v="98.52"/>
    <n v="6.95"/>
    <n v="119.9"/>
    <n v="84.72"/>
    <n v="93.58"/>
    <x v="0"/>
    <n v="0"/>
    <x v="0"/>
    <n v="0"/>
    <x v="0"/>
    <x v="0"/>
  </r>
  <r>
    <s v="B001393"/>
    <x v="2"/>
    <x v="1"/>
    <d v="2025-06-14T00:00:00"/>
    <x v="1"/>
    <s v="Team C"/>
    <n v="22.8"/>
    <n v="38.450000000000003"/>
    <n v="315"/>
    <n v="41.3"/>
    <n v="7.17"/>
    <n v="98.92"/>
    <n v="6.59"/>
    <n v="136.9"/>
    <n v="91.79"/>
    <n v="93.58"/>
    <x v="0"/>
    <n v="0"/>
    <x v="0"/>
    <n v="0"/>
    <x v="0"/>
    <x v="0"/>
  </r>
  <r>
    <s v="B000030"/>
    <x v="0"/>
    <x v="1"/>
    <d v="2025-06-07T00:00:00"/>
    <x v="1"/>
    <s v="Team A"/>
    <n v="21.38"/>
    <n v="45.14"/>
    <n v="330"/>
    <n v="40"/>
    <n v="6.74"/>
    <n v="99.4"/>
    <n v="6.43"/>
    <n v="121"/>
    <n v="86.72"/>
    <n v="95.39"/>
    <x v="0"/>
    <n v="0"/>
    <x v="0"/>
    <n v="0"/>
    <x v="0"/>
    <x v="0"/>
  </r>
  <r>
    <s v="B002166"/>
    <x v="2"/>
    <x v="0"/>
    <d v="2025-01-25T00:00:00"/>
    <x v="1"/>
    <s v="Team D"/>
    <n v="23.2"/>
    <n v="42.05"/>
    <n v="304"/>
    <n v="46.2"/>
    <n v="7.17"/>
    <n v="99.04"/>
    <n v="6.8"/>
    <n v="137.69999999999999"/>
    <m/>
    <n v="93.58"/>
    <x v="0"/>
    <n v="0"/>
    <x v="0"/>
    <n v="0"/>
    <x v="0"/>
    <x v="0"/>
  </r>
  <r>
    <s v="B002854"/>
    <x v="1"/>
    <x v="2"/>
    <d v="2025-07-01T00:00:00"/>
    <x v="1"/>
    <s v="Team D"/>
    <n v="19.34"/>
    <n v="48.86"/>
    <n v="301"/>
    <n v="50.4"/>
    <n v="8.6300000000000008"/>
    <n v="99.23"/>
    <n v="7.12"/>
    <n v="147.9"/>
    <n v="84.11"/>
    <n v="93.58"/>
    <x v="0"/>
    <n v="0"/>
    <x v="0"/>
    <n v="0"/>
    <x v="0"/>
    <x v="0"/>
  </r>
  <r>
    <s v="B002915"/>
    <x v="1"/>
    <x v="2"/>
    <d v="2025-07-17T00:00:00"/>
    <x v="1"/>
    <s v="Team C"/>
    <n v="21.89"/>
    <n v="38.770000000000003"/>
    <n v="304"/>
    <n v="46.7"/>
    <n v="7.99"/>
    <n v="99.1"/>
    <n v="6.83"/>
    <n v="141.6"/>
    <n v="82.54"/>
    <n v="93.58"/>
    <x v="0"/>
    <n v="0"/>
    <x v="0"/>
    <n v="0"/>
    <x v="0"/>
    <x v="0"/>
  </r>
  <r>
    <s v="B002971"/>
    <x v="1"/>
    <x v="1"/>
    <d v="2025-12-14T00:00:00"/>
    <x v="1"/>
    <s v="Team A"/>
    <n v="22.23"/>
    <n v="45.83"/>
    <n v="312"/>
    <n v="50.6"/>
    <n v="7.68"/>
    <n v="98.28"/>
    <n v="7.15"/>
    <n v="139.4"/>
    <n v="83.63"/>
    <n v="93.58"/>
    <x v="0"/>
    <n v="0"/>
    <x v="0"/>
    <n v="0"/>
    <x v="0"/>
    <x v="0"/>
  </r>
  <r>
    <s v="B000043"/>
    <x v="0"/>
    <x v="0"/>
    <d v="2025-01-30T00:00:00"/>
    <x v="1"/>
    <s v="Team C"/>
    <n v="21.63"/>
    <n v="46.48"/>
    <n v="385"/>
    <n v="35"/>
    <n v="6.82"/>
    <n v="99.13"/>
    <n v="7.05"/>
    <n v="108.1"/>
    <n v="91.12"/>
    <n v="95.39"/>
    <x v="0"/>
    <n v="0"/>
    <x v="0"/>
    <n v="0"/>
    <x v="0"/>
    <x v="0"/>
  </r>
  <r>
    <s v="B001961"/>
    <x v="0"/>
    <x v="2"/>
    <d v="2024-03-17T00:00:00"/>
    <x v="0"/>
    <s v="Team C"/>
    <n v="22.25"/>
    <n v="44.45"/>
    <n v="296"/>
    <n v="43.4"/>
    <n v="7.56"/>
    <n v="98.87"/>
    <n v="6.7"/>
    <n v="113.5"/>
    <n v="92.16"/>
    <n v="95.39"/>
    <x v="0"/>
    <n v="0"/>
    <x v="1"/>
    <n v="1"/>
    <x v="4"/>
    <x v="1"/>
  </r>
  <r>
    <s v="B000018"/>
    <x v="2"/>
    <x v="2"/>
    <d v="2025-03-30T00:00:00"/>
    <x v="1"/>
    <s v="Team D"/>
    <n v="21.8"/>
    <n v="34.380000000000003"/>
    <n v="334"/>
    <n v="30.7"/>
    <n v="7.41"/>
    <n v="99.09"/>
    <n v="6.69"/>
    <n v="115.9"/>
    <m/>
    <n v="93.56"/>
    <x v="0"/>
    <n v="0"/>
    <x v="0"/>
    <n v="0"/>
    <x v="0"/>
    <x v="0"/>
  </r>
  <r>
    <s v="B000268"/>
    <x v="2"/>
    <x v="0"/>
    <d v="2025-02-25T00:00:00"/>
    <x v="1"/>
    <s v="Team B"/>
    <n v="21.45"/>
    <n v="41.09"/>
    <n v="332"/>
    <n v="49.8"/>
    <n v="7.58"/>
    <n v="99.68"/>
    <n v="6.99"/>
    <n v="118.4"/>
    <n v="89.14"/>
    <n v="93.56"/>
    <x v="0"/>
    <n v="0"/>
    <x v="0"/>
    <n v="0"/>
    <x v="0"/>
    <x v="0"/>
  </r>
  <r>
    <s v="B000423"/>
    <x v="2"/>
    <x v="1"/>
    <d v="2024-09-27T00:00:00"/>
    <x v="0"/>
    <s v="Team B"/>
    <n v="22.65"/>
    <n v="37.049999999999997"/>
    <n v="309"/>
    <n v="37.1"/>
    <n v="6.68"/>
    <n v="99.3"/>
    <n v="6.76"/>
    <n v="120.9"/>
    <n v="88.87"/>
    <n v="93.56"/>
    <x v="0"/>
    <n v="0"/>
    <x v="0"/>
    <n v="0"/>
    <x v="0"/>
    <x v="0"/>
  </r>
  <r>
    <s v="B002634"/>
    <x v="0"/>
    <x v="2"/>
    <d v="2025-09-23T00:00:00"/>
    <x v="1"/>
    <s v="Team D"/>
    <n v="21.48"/>
    <n v="42.79"/>
    <n v="331"/>
    <n v="37.4"/>
    <n v="7.32"/>
    <n v="99.02"/>
    <n v="6.81"/>
    <n v="120.2"/>
    <n v="84.72"/>
    <n v="95.4"/>
    <x v="0"/>
    <n v="0"/>
    <x v="0"/>
    <n v="0"/>
    <x v="0"/>
    <x v="0"/>
  </r>
  <r>
    <s v="B002830"/>
    <x v="0"/>
    <x v="0"/>
    <d v="2024-11-11T00:00:00"/>
    <x v="0"/>
    <s v="Team C"/>
    <n v="22.55"/>
    <n v="42"/>
    <n v="352"/>
    <n v="38.799999999999997"/>
    <n v="7.46"/>
    <n v="98.81"/>
    <n v="6.72"/>
    <n v="112.5"/>
    <n v="89.8"/>
    <n v="95.41"/>
    <x v="0"/>
    <n v="0"/>
    <x v="0"/>
    <n v="0"/>
    <x v="0"/>
    <x v="0"/>
  </r>
  <r>
    <s v="B001132"/>
    <x v="1"/>
    <x v="1"/>
    <d v="2024-04-24T00:00:00"/>
    <x v="0"/>
    <s v="Team C"/>
    <n v="22.99"/>
    <n v="24.86"/>
    <n v="275"/>
    <n v="46.8"/>
    <n v="6.92"/>
    <n v="99.23"/>
    <n v="6.62"/>
    <n v="127.4"/>
    <n v="84.35"/>
    <n v="93.56"/>
    <x v="0"/>
    <n v="0"/>
    <x v="0"/>
    <n v="0"/>
    <x v="0"/>
    <x v="0"/>
  </r>
  <r>
    <s v="B001149"/>
    <x v="1"/>
    <x v="1"/>
    <d v="2025-08-06T00:00:00"/>
    <x v="1"/>
    <s v="Team B"/>
    <n v="21.35"/>
    <n v="44.38"/>
    <n v="333"/>
    <n v="49.3"/>
    <n v="7.8"/>
    <n v="99.17"/>
    <n v="6.98"/>
    <n v="131.1"/>
    <n v="83.65"/>
    <n v="93.56"/>
    <x v="0"/>
    <n v="0"/>
    <x v="0"/>
    <n v="0"/>
    <x v="0"/>
    <x v="0"/>
  </r>
  <r>
    <s v="B001288"/>
    <x v="1"/>
    <x v="2"/>
    <d v="2024-09-04T00:00:00"/>
    <x v="0"/>
    <s v="Team B"/>
    <n v="22.65"/>
    <n v="38.54"/>
    <n v="267"/>
    <n v="50.5"/>
    <n v="6.76"/>
    <n v="98.77"/>
    <n v="6.98"/>
    <m/>
    <n v="92.05"/>
    <n v="93.56"/>
    <x v="0"/>
    <n v="0"/>
    <x v="0"/>
    <n v="0"/>
    <x v="0"/>
    <x v="0"/>
  </r>
  <r>
    <s v="B001506"/>
    <x v="1"/>
    <x v="1"/>
    <d v="2025-06-18T00:00:00"/>
    <x v="1"/>
    <s v="Team D"/>
    <n v="21.94"/>
    <n v="39.18"/>
    <n v="288"/>
    <n v="47.8"/>
    <n v="7.45"/>
    <n v="99.43"/>
    <n v="7.03"/>
    <n v="131.9"/>
    <n v="86.22"/>
    <n v="93.56"/>
    <x v="0"/>
    <n v="0"/>
    <x v="0"/>
    <n v="0"/>
    <x v="0"/>
    <x v="0"/>
  </r>
  <r>
    <s v="B001947"/>
    <x v="2"/>
    <x v="1"/>
    <d v="2025-08-02T00:00:00"/>
    <x v="1"/>
    <s v="Team D"/>
    <n v="22.11"/>
    <n v="35.75"/>
    <n v="337"/>
    <n v="37"/>
    <n v="6.71"/>
    <n v="98.97"/>
    <n v="6.6"/>
    <n v="131.1"/>
    <m/>
    <n v="93.56"/>
    <x v="0"/>
    <n v="0"/>
    <x v="0"/>
    <n v="0"/>
    <x v="0"/>
    <x v="0"/>
  </r>
  <r>
    <s v="B002005"/>
    <x v="2"/>
    <x v="2"/>
    <d v="2025-08-03T00:00:00"/>
    <x v="1"/>
    <s v="Team C"/>
    <n v="23.4"/>
    <n v="44.76"/>
    <n v="296"/>
    <n v="38.299999999999997"/>
    <n v="7.39"/>
    <n v="98.71"/>
    <n v="6.88"/>
    <n v="119.2"/>
    <n v="83.1"/>
    <n v="93.56"/>
    <x v="0"/>
    <n v="0"/>
    <x v="0"/>
    <n v="0"/>
    <x v="0"/>
    <x v="0"/>
  </r>
  <r>
    <s v="B002231"/>
    <x v="1"/>
    <x v="0"/>
    <d v="2025-11-29T00:00:00"/>
    <x v="1"/>
    <s v="Team C"/>
    <n v="22.33"/>
    <n v="41.82"/>
    <n v="312"/>
    <n v="55"/>
    <n v="8.4600000000000009"/>
    <n v="98.93"/>
    <n v="7.01"/>
    <n v="135.4"/>
    <n v="83.82"/>
    <n v="93.56"/>
    <x v="0"/>
    <n v="0"/>
    <x v="0"/>
    <n v="0"/>
    <x v="0"/>
    <x v="0"/>
  </r>
  <r>
    <s v="B000032"/>
    <x v="3"/>
    <x v="2"/>
    <d v="2025-01-09T00:00:00"/>
    <x v="1"/>
    <s v="Team A"/>
    <n v="22.11"/>
    <n v="43.05"/>
    <n v="291"/>
    <n v="40.4"/>
    <n v="7.29"/>
    <n v="98.68"/>
    <n v="6.9"/>
    <n v="140.9"/>
    <n v="84.69"/>
    <n v="93.55"/>
    <x v="0"/>
    <n v="0"/>
    <x v="0"/>
    <n v="0"/>
    <x v="0"/>
    <x v="0"/>
  </r>
  <r>
    <s v="B000075"/>
    <x v="2"/>
    <x v="0"/>
    <d v="2024-09-02T00:00:00"/>
    <x v="0"/>
    <s v="Team A"/>
    <n v="23.54"/>
    <n v="45.03"/>
    <n v="310"/>
    <n v="36.200000000000003"/>
    <n v="7.35"/>
    <n v="99.14"/>
    <m/>
    <n v="123.7"/>
    <n v="87.24"/>
    <n v="93.55"/>
    <x v="0"/>
    <n v="0"/>
    <x v="0"/>
    <n v="0"/>
    <x v="0"/>
    <x v="0"/>
  </r>
  <r>
    <s v="B000291"/>
    <x v="3"/>
    <x v="1"/>
    <d v="2024-03-02T00:00:00"/>
    <x v="0"/>
    <s v="Team C"/>
    <n v="21.25"/>
    <n v="42.16"/>
    <n v="299"/>
    <n v="42.5"/>
    <n v="7.7"/>
    <n v="98.51"/>
    <n v="6.94"/>
    <n v="145"/>
    <n v="86.83"/>
    <n v="93.55"/>
    <x v="0"/>
    <n v="0"/>
    <x v="0"/>
    <n v="0"/>
    <x v="0"/>
    <x v="0"/>
  </r>
  <r>
    <s v="B000631"/>
    <x v="3"/>
    <x v="2"/>
    <d v="2025-02-02T00:00:00"/>
    <x v="1"/>
    <s v="Team A"/>
    <n v="21.18"/>
    <n v="33.35"/>
    <n v="351"/>
    <n v="38.700000000000003"/>
    <n v="7.18"/>
    <n v="99.1"/>
    <n v="6.73"/>
    <n v="121.7"/>
    <n v="89.53"/>
    <n v="93.55"/>
    <x v="0"/>
    <n v="0"/>
    <x v="0"/>
    <n v="0"/>
    <x v="0"/>
    <x v="0"/>
  </r>
  <r>
    <s v="B000703"/>
    <x v="2"/>
    <x v="1"/>
    <d v="2025-05-14T00:00:00"/>
    <x v="1"/>
    <s v="Team C"/>
    <n v="20.63"/>
    <n v="44.48"/>
    <n v="326"/>
    <n v="40.200000000000003"/>
    <n v="6.58"/>
    <n v="99.3"/>
    <n v="6.87"/>
    <n v="124.9"/>
    <n v="92.7"/>
    <n v="93.55"/>
    <x v="0"/>
    <n v="0"/>
    <x v="0"/>
    <n v="0"/>
    <x v="0"/>
    <x v="0"/>
  </r>
  <r>
    <s v="B001523"/>
    <x v="3"/>
    <x v="0"/>
    <d v="2024-02-02T00:00:00"/>
    <x v="0"/>
    <s v="Team B"/>
    <n v="21.61"/>
    <n v="38.130000000000003"/>
    <n v="296"/>
    <n v="48.2"/>
    <n v="6.92"/>
    <n v="98.47"/>
    <n v="6.69"/>
    <n v="139.4"/>
    <n v="87.48"/>
    <n v="93.55"/>
    <x v="0"/>
    <n v="0"/>
    <x v="0"/>
    <n v="0"/>
    <x v="0"/>
    <x v="0"/>
  </r>
  <r>
    <s v="B000433"/>
    <x v="0"/>
    <x v="0"/>
    <d v="2024-01-20T00:00:00"/>
    <x v="0"/>
    <s v="Team C"/>
    <n v="22.66"/>
    <n v="43.64"/>
    <n v="336"/>
    <n v="37"/>
    <n v="6.65"/>
    <n v="99.17"/>
    <n v="6.66"/>
    <n v="115.8"/>
    <n v="89.89"/>
    <n v="95.43"/>
    <x v="0"/>
    <n v="0"/>
    <x v="0"/>
    <n v="0"/>
    <x v="0"/>
    <x v="0"/>
  </r>
  <r>
    <s v="B002848"/>
    <x v="2"/>
    <x v="2"/>
    <d v="2024-09-08T00:00:00"/>
    <x v="0"/>
    <s v="Team B"/>
    <n v="20.62"/>
    <n v="46.09"/>
    <n v="329"/>
    <n v="38.5"/>
    <n v="6.92"/>
    <n v="98.62"/>
    <n v="6.85"/>
    <n v="120.7"/>
    <n v="92.37"/>
    <n v="93.55"/>
    <x v="0"/>
    <n v="0"/>
    <x v="0"/>
    <n v="0"/>
    <x v="0"/>
    <x v="0"/>
  </r>
  <r>
    <s v="B000053"/>
    <x v="3"/>
    <x v="1"/>
    <d v="2025-02-22T00:00:00"/>
    <x v="1"/>
    <s v="Team D"/>
    <n v="21.37"/>
    <n v="39.9"/>
    <n v="286"/>
    <n v="35.5"/>
    <n v="7.49"/>
    <n v="99.32"/>
    <n v="6.96"/>
    <n v="126"/>
    <n v="88.31"/>
    <n v="93.54"/>
    <x v="0"/>
    <n v="0"/>
    <x v="0"/>
    <n v="0"/>
    <x v="0"/>
    <x v="0"/>
  </r>
  <r>
    <s v="B000643"/>
    <x v="2"/>
    <x v="0"/>
    <d v="2025-03-29T00:00:00"/>
    <x v="1"/>
    <s v="Team A"/>
    <n v="21.69"/>
    <n v="46.27"/>
    <n v="349"/>
    <n v="47.4"/>
    <n v="7.12"/>
    <n v="98.72"/>
    <n v="6.94"/>
    <n v="140"/>
    <n v="86.94"/>
    <n v="93.54"/>
    <x v="0"/>
    <n v="0"/>
    <x v="0"/>
    <n v="0"/>
    <x v="0"/>
    <x v="0"/>
  </r>
  <r>
    <s v="B001012"/>
    <x v="0"/>
    <x v="2"/>
    <d v="2025-05-28T00:00:00"/>
    <x v="1"/>
    <s v="Team A"/>
    <n v="21.49"/>
    <n v="49.7"/>
    <n v="307"/>
    <n v="33.299999999999997"/>
    <n v="5.84"/>
    <n v="99.46"/>
    <n v="6.93"/>
    <n v="127.2"/>
    <n v="92.09"/>
    <n v="95.46"/>
    <x v="0"/>
    <n v="0"/>
    <x v="0"/>
    <n v="0"/>
    <x v="0"/>
    <x v="0"/>
  </r>
  <r>
    <s v="B002671"/>
    <x v="0"/>
    <x v="1"/>
    <d v="2024-09-11T00:00:00"/>
    <x v="0"/>
    <s v="Team D"/>
    <n v="21.58"/>
    <n v="39.200000000000003"/>
    <n v="323"/>
    <n v="35.5"/>
    <n v="7.59"/>
    <n v="99.1"/>
    <n v="6.7"/>
    <n v="132.80000000000001"/>
    <n v="90.11"/>
    <n v="95.46"/>
    <x v="0"/>
    <n v="0"/>
    <x v="0"/>
    <n v="0"/>
    <x v="0"/>
    <x v="0"/>
  </r>
  <r>
    <s v="B001656"/>
    <x v="1"/>
    <x v="0"/>
    <d v="2025-02-19T00:00:00"/>
    <x v="1"/>
    <s v="Team D"/>
    <n v="22.07"/>
    <n v="44.58"/>
    <n v="292"/>
    <n v="42.1"/>
    <n v="8.15"/>
    <n v="98.08"/>
    <n v="7.05"/>
    <n v="124.3"/>
    <n v="85.38"/>
    <n v="93.54"/>
    <x v="0"/>
    <n v="0"/>
    <x v="0"/>
    <n v="0"/>
    <x v="0"/>
    <x v="0"/>
  </r>
  <r>
    <s v="B000063"/>
    <x v="0"/>
    <x v="2"/>
    <d v="2025-07-13T00:00:00"/>
    <x v="1"/>
    <s v="Team A"/>
    <n v="21.61"/>
    <n v="38.5"/>
    <n v="344"/>
    <n v="36.799999999999997"/>
    <n v="6.08"/>
    <n v="99.1"/>
    <n v="6.63"/>
    <n v="140.9"/>
    <n v="91.06"/>
    <n v="95.47"/>
    <x v="0"/>
    <n v="0"/>
    <x v="0"/>
    <n v="0"/>
    <x v="0"/>
    <x v="0"/>
  </r>
  <r>
    <s v="B002210"/>
    <x v="2"/>
    <x v="2"/>
    <d v="2025-04-29T00:00:00"/>
    <x v="1"/>
    <s v="Team B"/>
    <n v="22.5"/>
    <n v="42.49"/>
    <n v="306"/>
    <n v="47.5"/>
    <n v="7.15"/>
    <n v="99.1"/>
    <n v="6.65"/>
    <n v="135.6"/>
    <n v="83.27"/>
    <n v="93.54"/>
    <x v="0"/>
    <n v="0"/>
    <x v="0"/>
    <n v="0"/>
    <x v="0"/>
    <x v="0"/>
  </r>
  <r>
    <s v="B002480"/>
    <x v="3"/>
    <x v="0"/>
    <d v="2025-04-12T00:00:00"/>
    <x v="1"/>
    <s v="Team D"/>
    <n v="22.39"/>
    <n v="45.94"/>
    <n v="311"/>
    <n v="56.5"/>
    <n v="8.11"/>
    <n v="99.26"/>
    <n v="6.95"/>
    <n v="129"/>
    <n v="86.78"/>
    <n v="93.54"/>
    <x v="1"/>
    <n v="1"/>
    <x v="0"/>
    <n v="0"/>
    <x v="0"/>
    <x v="0"/>
  </r>
  <r>
    <s v="B002687"/>
    <x v="2"/>
    <x v="2"/>
    <d v="2025-10-17T00:00:00"/>
    <x v="1"/>
    <s v="Team A"/>
    <n v="22.3"/>
    <n v="44.65"/>
    <n v="285"/>
    <n v="52.5"/>
    <n v="7.64"/>
    <n v="98.99"/>
    <n v="6.94"/>
    <n v="132.1"/>
    <n v="86.66"/>
    <n v="93.54"/>
    <x v="0"/>
    <n v="0"/>
    <x v="0"/>
    <n v="0"/>
    <x v="0"/>
    <x v="0"/>
  </r>
  <r>
    <s v="B000533"/>
    <x v="1"/>
    <x v="1"/>
    <d v="2025-09-03T00:00:00"/>
    <x v="1"/>
    <s v="Team A"/>
    <n v="20.440000000000001"/>
    <n v="40.06"/>
    <n v="293"/>
    <n v="51.6"/>
    <n v="9.06"/>
    <n v="99.33"/>
    <n v="7.08"/>
    <n v="134.9"/>
    <m/>
    <n v="93.53"/>
    <x v="0"/>
    <n v="0"/>
    <x v="0"/>
    <n v="0"/>
    <x v="0"/>
    <x v="0"/>
  </r>
  <r>
    <s v="B001702"/>
    <x v="3"/>
    <x v="1"/>
    <d v="2025-10-22T00:00:00"/>
    <x v="1"/>
    <s v="Team D"/>
    <n v="21.83"/>
    <n v="43.87"/>
    <n v="318"/>
    <n v="43.7"/>
    <n v="7.7"/>
    <n v="98.79"/>
    <n v="6.95"/>
    <n v="129.9"/>
    <n v="85.43"/>
    <n v="93.53"/>
    <x v="0"/>
    <n v="0"/>
    <x v="0"/>
    <n v="0"/>
    <x v="0"/>
    <x v="0"/>
  </r>
  <r>
    <s v="B001703"/>
    <x v="1"/>
    <x v="1"/>
    <d v="2024-10-26T00:00:00"/>
    <x v="0"/>
    <s v="Team D"/>
    <n v="20.63"/>
    <n v="42.73"/>
    <n v="304"/>
    <n v="50.4"/>
    <n v="7.89"/>
    <n v="98.68"/>
    <n v="6.9"/>
    <n v="132.4"/>
    <n v="85.21"/>
    <n v="93.53"/>
    <x v="1"/>
    <n v="1"/>
    <x v="0"/>
    <n v="0"/>
    <x v="0"/>
    <x v="0"/>
  </r>
  <r>
    <s v="B002076"/>
    <x v="1"/>
    <x v="2"/>
    <d v="2025-11-24T00:00:00"/>
    <x v="1"/>
    <s v="Team C"/>
    <n v="20.67"/>
    <n v="34.26"/>
    <n v="285"/>
    <n v="58"/>
    <n v="8.1999999999999993"/>
    <n v="98.96"/>
    <n v="6.9"/>
    <n v="159"/>
    <n v="82.69"/>
    <n v="93.53"/>
    <x v="0"/>
    <n v="0"/>
    <x v="0"/>
    <n v="0"/>
    <x v="0"/>
    <x v="0"/>
  </r>
  <r>
    <s v="B000285"/>
    <x v="0"/>
    <x v="2"/>
    <d v="2024-02-09T00:00:00"/>
    <x v="0"/>
    <s v="Team D"/>
    <n v="22.07"/>
    <n v="46.92"/>
    <n v="367"/>
    <n v="40"/>
    <n v="6.84"/>
    <n v="99.05"/>
    <n v="6.81"/>
    <n v="118.3"/>
    <n v="88.01"/>
    <n v="95.47"/>
    <x v="0"/>
    <n v="0"/>
    <x v="0"/>
    <n v="0"/>
    <x v="0"/>
    <x v="0"/>
  </r>
  <r>
    <s v="B002527"/>
    <x v="3"/>
    <x v="2"/>
    <d v="2024-04-21T00:00:00"/>
    <x v="0"/>
    <s v="Team A"/>
    <n v="19.899999999999999"/>
    <n v="43.37"/>
    <n v="315"/>
    <n v="42.2"/>
    <n v="6.84"/>
    <n v="98.99"/>
    <n v="6.76"/>
    <n v="122.2"/>
    <n v="87.9"/>
    <n v="93.53"/>
    <x v="0"/>
    <n v="0"/>
    <x v="0"/>
    <n v="0"/>
    <x v="0"/>
    <x v="0"/>
  </r>
  <r>
    <s v="B002558"/>
    <x v="2"/>
    <x v="2"/>
    <d v="2025-09-25T00:00:00"/>
    <x v="1"/>
    <s v="Team C"/>
    <n v="21.74"/>
    <n v="43.58"/>
    <n v="285"/>
    <n v="45.7"/>
    <n v="7.17"/>
    <n v="99.19"/>
    <n v="7.03"/>
    <n v="127.6"/>
    <n v="86.19"/>
    <n v="93.53"/>
    <x v="0"/>
    <n v="0"/>
    <x v="0"/>
    <n v="0"/>
    <x v="0"/>
    <x v="0"/>
  </r>
  <r>
    <s v="B002913"/>
    <x v="1"/>
    <x v="1"/>
    <d v="2024-06-06T00:00:00"/>
    <x v="0"/>
    <s v="Team C"/>
    <n v="20.68"/>
    <n v="45.03"/>
    <n v="282"/>
    <n v="44.8"/>
    <n v="8.75"/>
    <n v="98.85"/>
    <n v="7.09"/>
    <n v="121.2"/>
    <n v="85.24"/>
    <n v="93.53"/>
    <x v="0"/>
    <n v="0"/>
    <x v="0"/>
    <n v="0"/>
    <x v="0"/>
    <x v="0"/>
  </r>
  <r>
    <s v="B000949"/>
    <x v="3"/>
    <x v="0"/>
    <d v="2024-06-30T00:00:00"/>
    <x v="0"/>
    <s v="Team C"/>
    <n v="21.43"/>
    <n v="52.69"/>
    <n v="302"/>
    <n v="51.1"/>
    <n v="8"/>
    <n v="99.17"/>
    <n v="7.12"/>
    <n v="125.7"/>
    <n v="86.3"/>
    <n v="93.52"/>
    <x v="0"/>
    <n v="0"/>
    <x v="0"/>
    <n v="0"/>
    <x v="0"/>
    <x v="0"/>
  </r>
  <r>
    <s v="B001526"/>
    <x v="2"/>
    <x v="1"/>
    <d v="2025-08-27T00:00:00"/>
    <x v="1"/>
    <s v="Team D"/>
    <n v="21.37"/>
    <n v="32.619999999999997"/>
    <n v="327"/>
    <n v="49.2"/>
    <n v="6.66"/>
    <n v="99.15"/>
    <n v="6.72"/>
    <n v="129.30000000000001"/>
    <n v="89.2"/>
    <n v="93.52"/>
    <x v="0"/>
    <n v="0"/>
    <x v="0"/>
    <n v="0"/>
    <x v="0"/>
    <x v="0"/>
  </r>
  <r>
    <s v="B002513"/>
    <x v="2"/>
    <x v="1"/>
    <d v="2024-05-28T00:00:00"/>
    <x v="0"/>
    <s v="Team B"/>
    <n v="22.3"/>
    <n v="45.96"/>
    <n v="316"/>
    <n v="42.6"/>
    <n v="7.2"/>
    <n v="98.99"/>
    <n v="6.95"/>
    <n v="125.9"/>
    <n v="89.08"/>
    <n v="93.52"/>
    <x v="0"/>
    <n v="0"/>
    <x v="0"/>
    <n v="0"/>
    <x v="0"/>
    <x v="0"/>
  </r>
  <r>
    <s v="B000864"/>
    <x v="0"/>
    <x v="1"/>
    <d v="2025-02-11T00:00:00"/>
    <x v="1"/>
    <s v="Team B"/>
    <n v="23.03"/>
    <n v="45.9"/>
    <n v="333"/>
    <n v="33.200000000000003"/>
    <n v="6.58"/>
    <n v="99.59"/>
    <n v="6.84"/>
    <n v="123"/>
    <n v="89.07"/>
    <n v="95.47"/>
    <x v="0"/>
    <n v="0"/>
    <x v="0"/>
    <n v="0"/>
    <x v="0"/>
    <x v="0"/>
  </r>
  <r>
    <s v="B000193"/>
    <x v="2"/>
    <x v="1"/>
    <d v="2025-04-30T00:00:00"/>
    <x v="1"/>
    <s v="Team B"/>
    <n v="20.38"/>
    <n v="35.67"/>
    <n v="321"/>
    <n v="38"/>
    <n v="7.62"/>
    <n v="99.31"/>
    <n v="7.04"/>
    <n v="136.80000000000001"/>
    <n v="90.51"/>
    <n v="93.51"/>
    <x v="0"/>
    <n v="0"/>
    <x v="0"/>
    <n v="0"/>
    <x v="0"/>
    <x v="0"/>
  </r>
  <r>
    <s v="B000335"/>
    <x v="2"/>
    <x v="1"/>
    <d v="2024-12-10T00:00:00"/>
    <x v="0"/>
    <s v="Team C"/>
    <n v="21.23"/>
    <n v="40.630000000000003"/>
    <n v="298"/>
    <n v="45.9"/>
    <n v="7.27"/>
    <n v="99.54"/>
    <n v="6.83"/>
    <n v="116.7"/>
    <n v="86.24"/>
    <n v="93.51"/>
    <x v="0"/>
    <n v="0"/>
    <x v="0"/>
    <n v="0"/>
    <x v="0"/>
    <x v="0"/>
  </r>
  <r>
    <s v="B000650"/>
    <x v="2"/>
    <x v="0"/>
    <d v="2025-12-23T00:00:00"/>
    <x v="1"/>
    <s v="Team C"/>
    <n v="22.16"/>
    <n v="49.62"/>
    <n v="336"/>
    <n v="46.7"/>
    <n v="6.41"/>
    <n v="98.91"/>
    <n v="6.85"/>
    <n v="106.8"/>
    <n v="84.79"/>
    <n v="93.51"/>
    <x v="0"/>
    <n v="0"/>
    <x v="0"/>
    <n v="0"/>
    <x v="0"/>
    <x v="0"/>
  </r>
  <r>
    <s v="B000665"/>
    <x v="1"/>
    <x v="2"/>
    <d v="2024-09-20T00:00:00"/>
    <x v="0"/>
    <s v="Team B"/>
    <n v="22.48"/>
    <n v="35.33"/>
    <n v="323"/>
    <n v="43.3"/>
    <n v="7.15"/>
    <n v="99.19"/>
    <n v="6.86"/>
    <n v="135"/>
    <n v="87.16"/>
    <n v="93.51"/>
    <x v="0"/>
    <n v="0"/>
    <x v="0"/>
    <n v="0"/>
    <x v="0"/>
    <x v="0"/>
  </r>
  <r>
    <s v="B000794"/>
    <x v="2"/>
    <x v="2"/>
    <d v="2025-03-02T00:00:00"/>
    <x v="1"/>
    <s v="Team D"/>
    <n v="20.87"/>
    <n v="48.9"/>
    <n v="307"/>
    <n v="37.299999999999997"/>
    <n v="6.44"/>
    <n v="98.5"/>
    <n v="6.85"/>
    <n v="109.7"/>
    <n v="87.68"/>
    <n v="93.51"/>
    <x v="0"/>
    <n v="0"/>
    <x v="0"/>
    <n v="0"/>
    <x v="0"/>
    <x v="0"/>
  </r>
  <r>
    <s v="B001034"/>
    <x v="3"/>
    <x v="1"/>
    <d v="2025-07-12T00:00:00"/>
    <x v="1"/>
    <s v="Team C"/>
    <n v="21.87"/>
    <n v="37.1"/>
    <n v="338"/>
    <n v="46.2"/>
    <n v="7.62"/>
    <n v="99.79"/>
    <n v="6.88"/>
    <n v="150"/>
    <n v="85.93"/>
    <n v="93.51"/>
    <x v="0"/>
    <n v="0"/>
    <x v="0"/>
    <n v="0"/>
    <x v="0"/>
    <x v="0"/>
  </r>
  <r>
    <s v="B001319"/>
    <x v="0"/>
    <x v="0"/>
    <d v="2024-07-10T00:00:00"/>
    <x v="0"/>
    <s v="Team B"/>
    <n v="22.21"/>
    <n v="33.909999999999997"/>
    <n v="381"/>
    <n v="39.700000000000003"/>
    <n v="6.27"/>
    <n v="99.13"/>
    <n v="6.65"/>
    <n v="118"/>
    <n v="89.37"/>
    <n v="95.47"/>
    <x v="0"/>
    <n v="0"/>
    <x v="0"/>
    <n v="0"/>
    <x v="0"/>
    <x v="0"/>
  </r>
  <r>
    <s v="B001404"/>
    <x v="1"/>
    <x v="2"/>
    <d v="2025-12-18T00:00:00"/>
    <x v="1"/>
    <s v="Team C"/>
    <n v="21.84"/>
    <n v="39.76"/>
    <n v="271"/>
    <n v="51.1"/>
    <n v="7.38"/>
    <n v="99.48"/>
    <n v="7.11"/>
    <n v="140.6"/>
    <n v="83.74"/>
    <n v="93.51"/>
    <x v="0"/>
    <n v="0"/>
    <x v="0"/>
    <n v="0"/>
    <x v="0"/>
    <x v="0"/>
  </r>
  <r>
    <s v="B000333"/>
    <x v="0"/>
    <x v="2"/>
    <d v="2025-08-07T00:00:00"/>
    <x v="1"/>
    <s v="Team C"/>
    <n v="22.01"/>
    <n v="45.02"/>
    <n v="352"/>
    <n v="46.6"/>
    <n v="6.46"/>
    <n v="98.72"/>
    <n v="6.87"/>
    <n v="135.6"/>
    <n v="88.14"/>
    <n v="95.49"/>
    <x v="0"/>
    <n v="0"/>
    <x v="0"/>
    <n v="0"/>
    <x v="0"/>
    <x v="0"/>
  </r>
  <r>
    <s v="B001907"/>
    <x v="1"/>
    <x v="0"/>
    <d v="2024-07-15T00:00:00"/>
    <x v="0"/>
    <s v="Team D"/>
    <n v="21.9"/>
    <n v="39.880000000000003"/>
    <n v="274"/>
    <n v="46"/>
    <n v="8.15"/>
    <n v="98.86"/>
    <n v="7.03"/>
    <n v="136.5"/>
    <n v="83.51"/>
    <n v="93.51"/>
    <x v="0"/>
    <n v="0"/>
    <x v="0"/>
    <n v="0"/>
    <x v="0"/>
    <x v="0"/>
  </r>
  <r>
    <s v="B000089"/>
    <x v="2"/>
    <x v="1"/>
    <d v="2024-12-15T00:00:00"/>
    <x v="0"/>
    <s v="Team D"/>
    <n v="21.65"/>
    <n v="40.39"/>
    <n v="333"/>
    <n v="43.9"/>
    <n v="7.39"/>
    <n v="98.9"/>
    <n v="6.8"/>
    <n v="129.80000000000001"/>
    <n v="88.76"/>
    <n v="93.5"/>
    <x v="0"/>
    <n v="0"/>
    <x v="0"/>
    <n v="0"/>
    <x v="0"/>
    <x v="0"/>
  </r>
  <r>
    <s v="B000391"/>
    <x v="0"/>
    <x v="2"/>
    <d v="2024-08-07T00:00:00"/>
    <x v="0"/>
    <s v="Team A"/>
    <n v="21.25"/>
    <n v="33.340000000000003"/>
    <n v="357"/>
    <n v="35.1"/>
    <n v="7.07"/>
    <n v="98.93"/>
    <n v="6.32"/>
    <n v="112.9"/>
    <n v="89.35"/>
    <n v="95.49"/>
    <x v="0"/>
    <n v="0"/>
    <x v="0"/>
    <n v="0"/>
    <x v="0"/>
    <x v="0"/>
  </r>
  <r>
    <s v="B000181"/>
    <x v="3"/>
    <x v="0"/>
    <d v="2024-01-29T00:00:00"/>
    <x v="0"/>
    <s v="Team C"/>
    <n v="22.04"/>
    <n v="45.16"/>
    <n v="311"/>
    <n v="52.6"/>
    <n v="7.94"/>
    <n v="99.12"/>
    <n v="7.11"/>
    <n v="149.30000000000001"/>
    <n v="82.55"/>
    <n v="93.5"/>
    <x v="0"/>
    <n v="0"/>
    <x v="0"/>
    <n v="0"/>
    <x v="0"/>
    <x v="0"/>
  </r>
  <r>
    <s v="B002497"/>
    <x v="0"/>
    <x v="0"/>
    <d v="2024-01-03T00:00:00"/>
    <x v="0"/>
    <s v="Team D"/>
    <n v="23.27"/>
    <n v="53.25"/>
    <n v="347"/>
    <n v="31.9"/>
    <n v="6.64"/>
    <n v="98.62"/>
    <n v="6.81"/>
    <n v="119.2"/>
    <n v="89.91"/>
    <n v="95.49"/>
    <x v="0"/>
    <n v="0"/>
    <x v="1"/>
    <n v="1"/>
    <x v="1"/>
    <x v="1"/>
  </r>
  <r>
    <s v="B000825"/>
    <x v="3"/>
    <x v="0"/>
    <d v="2025-05-24T00:00:00"/>
    <x v="1"/>
    <s v="Team C"/>
    <n v="22.76"/>
    <n v="48.43"/>
    <n v="303"/>
    <n v="49.7"/>
    <n v="7.53"/>
    <n v="98.76"/>
    <n v="6.79"/>
    <n v="110.9"/>
    <n v="85.38"/>
    <n v="93.5"/>
    <x v="0"/>
    <n v="0"/>
    <x v="0"/>
    <n v="0"/>
    <x v="0"/>
    <x v="0"/>
  </r>
  <r>
    <s v="B000872"/>
    <x v="2"/>
    <x v="2"/>
    <d v="2024-08-11T00:00:00"/>
    <x v="0"/>
    <s v="Team B"/>
    <n v="22.1"/>
    <n v="42.82"/>
    <n v="307"/>
    <n v="40.6"/>
    <n v="7.28"/>
    <n v="99.05"/>
    <n v="6.89"/>
    <n v="130.19999999999999"/>
    <n v="90.46"/>
    <n v="93.5"/>
    <x v="0"/>
    <n v="0"/>
    <x v="0"/>
    <n v="0"/>
    <x v="0"/>
    <x v="0"/>
  </r>
  <r>
    <s v="B001075"/>
    <x v="3"/>
    <x v="2"/>
    <d v="2024-02-02T00:00:00"/>
    <x v="0"/>
    <s v="Team D"/>
    <n v="22.28"/>
    <n v="53.93"/>
    <n v="320"/>
    <n v="57.2"/>
    <n v="7.08"/>
    <n v="99.07"/>
    <n v="7.23"/>
    <n v="133.9"/>
    <n v="84.87"/>
    <n v="93.5"/>
    <x v="0"/>
    <n v="0"/>
    <x v="0"/>
    <n v="0"/>
    <x v="0"/>
    <x v="0"/>
  </r>
  <r>
    <s v="B001203"/>
    <x v="3"/>
    <x v="2"/>
    <d v="2025-06-21T00:00:00"/>
    <x v="1"/>
    <s v="Team D"/>
    <n v="21.4"/>
    <n v="44.72"/>
    <n v="300"/>
    <n v="48.3"/>
    <n v="7.89"/>
    <n v="99"/>
    <n v="6.82"/>
    <n v="137.9"/>
    <n v="87.35"/>
    <n v="93.5"/>
    <x v="0"/>
    <n v="0"/>
    <x v="0"/>
    <n v="0"/>
    <x v="0"/>
    <x v="0"/>
  </r>
  <r>
    <s v="B001260"/>
    <x v="3"/>
    <x v="2"/>
    <d v="2024-11-17T00:00:00"/>
    <x v="0"/>
    <s v="Team C"/>
    <n v="22.19"/>
    <n v="47.87"/>
    <n v="296"/>
    <n v="45.7"/>
    <n v="6.95"/>
    <n v="98.68"/>
    <n v="6.94"/>
    <n v="141.30000000000001"/>
    <n v="89.18"/>
    <n v="93.5"/>
    <x v="0"/>
    <n v="0"/>
    <x v="0"/>
    <n v="0"/>
    <x v="0"/>
    <x v="0"/>
  </r>
  <r>
    <s v="B001606"/>
    <x v="2"/>
    <x v="2"/>
    <d v="2024-06-09T00:00:00"/>
    <x v="0"/>
    <s v="Team B"/>
    <n v="21.62"/>
    <n v="36.67"/>
    <n v="288"/>
    <n v="33.9"/>
    <n v="6.36"/>
    <n v="98.98"/>
    <n v="6.79"/>
    <n v="108"/>
    <n v="87.17"/>
    <n v="93.5"/>
    <x v="0"/>
    <n v="0"/>
    <x v="0"/>
    <n v="0"/>
    <x v="0"/>
    <x v="0"/>
  </r>
  <r>
    <s v="B002605"/>
    <x v="2"/>
    <x v="1"/>
    <d v="2025-06-24T00:00:00"/>
    <x v="1"/>
    <s v="Team A"/>
    <n v="22.17"/>
    <n v="44.98"/>
    <n v="318"/>
    <n v="49.1"/>
    <n v="7.88"/>
    <n v="99.04"/>
    <n v="6.92"/>
    <n v="151.6"/>
    <n v="87"/>
    <n v="93.5"/>
    <x v="0"/>
    <n v="0"/>
    <x v="0"/>
    <n v="0"/>
    <x v="0"/>
    <x v="0"/>
  </r>
  <r>
    <s v="B000277"/>
    <x v="1"/>
    <x v="1"/>
    <d v="2025-02-08T00:00:00"/>
    <x v="1"/>
    <s v="Team D"/>
    <n v="22.18"/>
    <n v="32.270000000000003"/>
    <n v="319"/>
    <n v="54.5"/>
    <n v="8.8699999999999992"/>
    <n v="99.34"/>
    <n v="6.8"/>
    <n v="151.6"/>
    <n v="86.3"/>
    <n v="93.49"/>
    <x v="0"/>
    <n v="0"/>
    <x v="0"/>
    <n v="0"/>
    <x v="0"/>
    <x v="0"/>
  </r>
  <r>
    <s v="B000869"/>
    <x v="2"/>
    <x v="1"/>
    <d v="2024-07-07T00:00:00"/>
    <x v="0"/>
    <s v="Team C"/>
    <n v="21.75"/>
    <n v="37.26"/>
    <n v="325"/>
    <n v="35.6"/>
    <n v="6.87"/>
    <n v="98.89"/>
    <n v="6.69"/>
    <n v="109.6"/>
    <n v="86.87"/>
    <n v="93.49"/>
    <x v="0"/>
    <n v="0"/>
    <x v="0"/>
    <n v="0"/>
    <x v="0"/>
    <x v="0"/>
  </r>
  <r>
    <s v="B000985"/>
    <x v="2"/>
    <x v="1"/>
    <d v="2024-07-14T00:00:00"/>
    <x v="0"/>
    <s v="Team B"/>
    <n v="21.84"/>
    <n v="39.47"/>
    <n v="304"/>
    <n v="51.6"/>
    <n v="7.34"/>
    <n v="98.8"/>
    <n v="6.66"/>
    <n v="135.80000000000001"/>
    <n v="84.61"/>
    <n v="93.49"/>
    <x v="0"/>
    <n v="0"/>
    <x v="0"/>
    <n v="0"/>
    <x v="0"/>
    <x v="0"/>
  </r>
  <r>
    <s v="B001497"/>
    <x v="3"/>
    <x v="1"/>
    <d v="2024-12-30T00:00:00"/>
    <x v="0"/>
    <s v="Team D"/>
    <n v="22.76"/>
    <n v="44.43"/>
    <n v="330"/>
    <n v="46.6"/>
    <n v="7.94"/>
    <n v="98.74"/>
    <n v="6.78"/>
    <n v="126.6"/>
    <n v="91.72"/>
    <n v="93.49"/>
    <x v="0"/>
    <n v="0"/>
    <x v="0"/>
    <n v="0"/>
    <x v="0"/>
    <x v="0"/>
  </r>
  <r>
    <s v="B002314"/>
    <x v="2"/>
    <x v="1"/>
    <d v="2024-05-16T00:00:00"/>
    <x v="0"/>
    <s v="Team D"/>
    <n v="22.01"/>
    <n v="43.21"/>
    <n v="312"/>
    <n v="37.9"/>
    <n v="7.87"/>
    <n v="99.7"/>
    <n v="6.81"/>
    <n v="110.1"/>
    <n v="87.88"/>
    <n v="93.49"/>
    <x v="0"/>
    <n v="0"/>
    <x v="0"/>
    <n v="0"/>
    <x v="0"/>
    <x v="0"/>
  </r>
  <r>
    <s v="B002771"/>
    <x v="2"/>
    <x v="0"/>
    <d v="2025-07-25T00:00:00"/>
    <x v="1"/>
    <s v="Team A"/>
    <n v="22.96"/>
    <n v="38.299999999999997"/>
    <n v="323"/>
    <n v="34"/>
    <n v="7.73"/>
    <n v="99.33"/>
    <n v="6.79"/>
    <n v="116.7"/>
    <m/>
    <n v="93.49"/>
    <x v="0"/>
    <n v="0"/>
    <x v="1"/>
    <n v="1"/>
    <x v="2"/>
    <x v="1"/>
  </r>
  <r>
    <s v="B000528"/>
    <x v="3"/>
    <x v="2"/>
    <d v="2024-07-24T00:00:00"/>
    <x v="0"/>
    <s v="Team C"/>
    <n v="21.37"/>
    <n v="43.07"/>
    <n v="316"/>
    <n v="41.8"/>
    <n v="6.57"/>
    <n v="98.92"/>
    <n v="6.96"/>
    <n v="132.69999999999999"/>
    <n v="88.79"/>
    <n v="93.48"/>
    <x v="0"/>
    <n v="0"/>
    <x v="0"/>
    <n v="0"/>
    <x v="0"/>
    <x v="0"/>
  </r>
  <r>
    <s v="B000696"/>
    <x v="1"/>
    <x v="1"/>
    <d v="2024-07-28T00:00:00"/>
    <x v="0"/>
    <s v="Team C"/>
    <n v="21.9"/>
    <n v="38.880000000000003"/>
    <n v="313"/>
    <n v="48.9"/>
    <n v="7.64"/>
    <n v="98.55"/>
    <n v="7.08"/>
    <n v="139.19999999999999"/>
    <n v="85.28"/>
    <n v="93.48"/>
    <x v="0"/>
    <n v="0"/>
    <x v="0"/>
    <n v="0"/>
    <x v="0"/>
    <x v="0"/>
  </r>
  <r>
    <s v="B000891"/>
    <x v="1"/>
    <x v="2"/>
    <d v="2024-04-08T00:00:00"/>
    <x v="0"/>
    <s v="Team A"/>
    <n v="21.37"/>
    <n v="46.76"/>
    <n v="307"/>
    <n v="48.8"/>
    <n v="8.65"/>
    <n v="98.92"/>
    <n v="7.13"/>
    <n v="145"/>
    <n v="86.8"/>
    <n v="93.48"/>
    <x v="0"/>
    <n v="0"/>
    <x v="0"/>
    <n v="0"/>
    <x v="0"/>
    <x v="0"/>
  </r>
  <r>
    <s v="B001759"/>
    <x v="3"/>
    <x v="2"/>
    <d v="2024-10-10T00:00:00"/>
    <x v="0"/>
    <s v="Team D"/>
    <n v="21.02"/>
    <n v="41.04"/>
    <n v="346"/>
    <n v="39"/>
    <n v="6.9"/>
    <n v="99.2"/>
    <n v="6.94"/>
    <n v="131.6"/>
    <n v="90.93"/>
    <n v="93.48"/>
    <x v="0"/>
    <n v="0"/>
    <x v="0"/>
    <n v="0"/>
    <x v="0"/>
    <x v="0"/>
  </r>
  <r>
    <s v="B002170"/>
    <x v="1"/>
    <x v="2"/>
    <d v="2025-09-12T00:00:00"/>
    <x v="1"/>
    <s v="Team C"/>
    <n v="21.55"/>
    <n v="39.11"/>
    <n v="333"/>
    <n v="58.6"/>
    <n v="8.14"/>
    <n v="98.46"/>
    <n v="7.13"/>
    <n v="150.1"/>
    <n v="80.11"/>
    <n v="93.48"/>
    <x v="0"/>
    <n v="0"/>
    <x v="0"/>
    <n v="0"/>
    <x v="0"/>
    <x v="0"/>
  </r>
  <r>
    <s v="B002525"/>
    <x v="3"/>
    <x v="2"/>
    <d v="2025-08-17T00:00:00"/>
    <x v="1"/>
    <s v="Team D"/>
    <n v="20.8"/>
    <n v="42.83"/>
    <n v="286"/>
    <n v="41"/>
    <n v="8.39"/>
    <n v="99.45"/>
    <n v="6.81"/>
    <n v="126.1"/>
    <n v="88.12"/>
    <n v="93.48"/>
    <x v="0"/>
    <n v="0"/>
    <x v="0"/>
    <n v="0"/>
    <x v="0"/>
    <x v="0"/>
  </r>
  <r>
    <s v="B002272"/>
    <x v="0"/>
    <x v="0"/>
    <d v="2024-12-15T00:00:00"/>
    <x v="0"/>
    <s v="Team C"/>
    <n v="22.45"/>
    <n v="43.23"/>
    <n v="370"/>
    <n v="33.700000000000003"/>
    <n v="7.38"/>
    <n v="99.44"/>
    <n v="6.71"/>
    <n v="122.8"/>
    <n v="87.59"/>
    <n v="95.5"/>
    <x v="0"/>
    <n v="0"/>
    <x v="0"/>
    <n v="0"/>
    <x v="0"/>
    <x v="0"/>
  </r>
  <r>
    <s v="B002953"/>
    <x v="2"/>
    <x v="1"/>
    <d v="2024-03-01T00:00:00"/>
    <x v="0"/>
    <s v="Team A"/>
    <n v="22.11"/>
    <n v="44.04"/>
    <n v="332"/>
    <n v="48.9"/>
    <n v="6.86"/>
    <n v="98.85"/>
    <n v="6.68"/>
    <n v="135.9"/>
    <n v="88.74"/>
    <n v="93.48"/>
    <x v="0"/>
    <n v="0"/>
    <x v="1"/>
    <n v="1"/>
    <x v="2"/>
    <x v="1"/>
  </r>
  <r>
    <s v="B001739"/>
    <x v="1"/>
    <x v="2"/>
    <d v="2024-08-15T00:00:00"/>
    <x v="0"/>
    <s v="Team C"/>
    <n v="21.58"/>
    <n v="42.67"/>
    <n v="263"/>
    <n v="49.2"/>
    <n v="8.32"/>
    <n v="99.08"/>
    <n v="6.93"/>
    <n v="144"/>
    <n v="86.95"/>
    <n v="93.47"/>
    <x v="0"/>
    <n v="0"/>
    <x v="0"/>
    <n v="0"/>
    <x v="0"/>
    <x v="0"/>
  </r>
  <r>
    <s v="B000761"/>
    <x v="0"/>
    <x v="0"/>
    <d v="2024-04-02T00:00:00"/>
    <x v="0"/>
    <s v="Team C"/>
    <n v="22.95"/>
    <n v="39.31"/>
    <n v="329"/>
    <n v="43.2"/>
    <n v="6.9"/>
    <n v="99.32"/>
    <n v="6.96"/>
    <n v="124.6"/>
    <n v="87.74"/>
    <n v="95.51"/>
    <x v="1"/>
    <n v="1"/>
    <x v="0"/>
    <n v="0"/>
    <x v="0"/>
    <x v="0"/>
  </r>
  <r>
    <s v="B002838"/>
    <x v="2"/>
    <x v="1"/>
    <d v="2025-09-26T00:00:00"/>
    <x v="1"/>
    <s v="Team B"/>
    <n v="21.83"/>
    <n v="52.67"/>
    <n v="286"/>
    <n v="39.5"/>
    <n v="6.47"/>
    <n v="99.35"/>
    <n v="6.96"/>
    <n v="127.4"/>
    <n v="87.26"/>
    <n v="93.47"/>
    <x v="0"/>
    <n v="0"/>
    <x v="1"/>
    <n v="1"/>
    <x v="3"/>
    <x v="1"/>
  </r>
  <r>
    <s v="B000831"/>
    <x v="0"/>
    <x v="1"/>
    <d v="2025-07-26T00:00:00"/>
    <x v="1"/>
    <s v="Team D"/>
    <n v="22.09"/>
    <n v="45.94"/>
    <n v="359"/>
    <n v="42.1"/>
    <n v="6.31"/>
    <n v="99.35"/>
    <n v="6.69"/>
    <n v="123.3"/>
    <n v="85.04"/>
    <n v="95.51"/>
    <x v="0"/>
    <n v="0"/>
    <x v="0"/>
    <n v="0"/>
    <x v="0"/>
    <x v="0"/>
  </r>
  <r>
    <s v="B000911"/>
    <x v="0"/>
    <x v="1"/>
    <d v="2025-08-18T00:00:00"/>
    <x v="1"/>
    <s v="Team D"/>
    <n v="22.1"/>
    <n v="48.12"/>
    <n v="340"/>
    <n v="39.299999999999997"/>
    <n v="6.29"/>
    <n v="99.14"/>
    <n v="6.82"/>
    <n v="114.3"/>
    <n v="91.92"/>
    <n v="95.52"/>
    <x v="0"/>
    <n v="0"/>
    <x v="0"/>
    <n v="0"/>
    <x v="0"/>
    <x v="0"/>
  </r>
  <r>
    <s v="B001340"/>
    <x v="1"/>
    <x v="0"/>
    <d v="2024-10-14T00:00:00"/>
    <x v="0"/>
    <s v="Team D"/>
    <n v="22.54"/>
    <n v="39.909999999999997"/>
    <n v="276"/>
    <n v="52.4"/>
    <n v="8.56"/>
    <n v="98.81"/>
    <n v="6.88"/>
    <n v="163.30000000000001"/>
    <m/>
    <n v="93.46"/>
    <x v="0"/>
    <n v="0"/>
    <x v="0"/>
    <n v="0"/>
    <x v="0"/>
    <x v="0"/>
  </r>
  <r>
    <s v="B001442"/>
    <x v="2"/>
    <x v="2"/>
    <d v="2024-08-15T00:00:00"/>
    <x v="0"/>
    <s v="Team B"/>
    <n v="22.06"/>
    <n v="43.93"/>
    <n v="312"/>
    <n v="48.1"/>
    <n v="6.75"/>
    <n v="99.17"/>
    <n v="6.77"/>
    <n v="129.69999999999999"/>
    <n v="88.99"/>
    <n v="93.46"/>
    <x v="0"/>
    <n v="0"/>
    <x v="0"/>
    <n v="0"/>
    <x v="0"/>
    <x v="0"/>
  </r>
  <r>
    <s v="B002932"/>
    <x v="2"/>
    <x v="2"/>
    <d v="2024-05-02T00:00:00"/>
    <x v="0"/>
    <s v="Team A"/>
    <n v="21.7"/>
    <n v="46.32"/>
    <n v="306"/>
    <n v="51.1"/>
    <n v="7.81"/>
    <n v="99.25"/>
    <n v="6.86"/>
    <n v="135.80000000000001"/>
    <n v="87.54"/>
    <n v="93.46"/>
    <x v="0"/>
    <n v="0"/>
    <x v="0"/>
    <n v="0"/>
    <x v="0"/>
    <x v="0"/>
  </r>
  <r>
    <s v="B000098"/>
    <x v="2"/>
    <x v="1"/>
    <d v="2024-03-23T00:00:00"/>
    <x v="0"/>
    <s v="Team B"/>
    <n v="21.59"/>
    <n v="37.79"/>
    <n v="324"/>
    <n v="48.7"/>
    <n v="7.23"/>
    <n v="99.1"/>
    <n v="6.82"/>
    <n v="126.7"/>
    <n v="86.28"/>
    <n v="93.45"/>
    <x v="0"/>
    <n v="0"/>
    <x v="0"/>
    <n v="0"/>
    <x v="0"/>
    <x v="0"/>
  </r>
  <r>
    <s v="B000569"/>
    <x v="1"/>
    <x v="0"/>
    <d v="2024-07-06T00:00:00"/>
    <x v="0"/>
    <s v="Team D"/>
    <m/>
    <n v="42.5"/>
    <n v="262"/>
    <n v="45"/>
    <n v="8.3800000000000008"/>
    <n v="98.9"/>
    <n v="7.1"/>
    <n v="135.6"/>
    <n v="82.67"/>
    <n v="93.45"/>
    <x v="0"/>
    <n v="0"/>
    <x v="0"/>
    <n v="0"/>
    <x v="0"/>
    <x v="0"/>
  </r>
  <r>
    <s v="B001400"/>
    <x v="1"/>
    <x v="0"/>
    <d v="2024-05-28T00:00:00"/>
    <x v="0"/>
    <s v="Team C"/>
    <n v="21.49"/>
    <n v="44.51"/>
    <n v="345"/>
    <n v="50"/>
    <n v="7.54"/>
    <n v="98.37"/>
    <n v="7.18"/>
    <n v="136.1"/>
    <n v="85.22"/>
    <n v="93.45"/>
    <x v="1"/>
    <n v="1"/>
    <x v="0"/>
    <n v="0"/>
    <x v="0"/>
    <x v="0"/>
  </r>
  <r>
    <s v="B002023"/>
    <x v="2"/>
    <x v="0"/>
    <d v="2024-07-25T00:00:00"/>
    <x v="0"/>
    <s v="Team D"/>
    <n v="21.89"/>
    <n v="44.85"/>
    <n v="318"/>
    <n v="43.3"/>
    <n v="7.75"/>
    <n v="99.03"/>
    <n v="6.81"/>
    <n v="107.1"/>
    <n v="85.3"/>
    <n v="93.45"/>
    <x v="0"/>
    <n v="0"/>
    <x v="0"/>
    <n v="0"/>
    <x v="0"/>
    <x v="0"/>
  </r>
  <r>
    <s v="B002704"/>
    <x v="3"/>
    <x v="0"/>
    <d v="2024-04-19T00:00:00"/>
    <x v="0"/>
    <s v="Team A"/>
    <n v="21.42"/>
    <n v="33.630000000000003"/>
    <n v="309"/>
    <n v="33.200000000000003"/>
    <n v="6.44"/>
    <n v="98.86"/>
    <n v="6.66"/>
    <n v="125.6"/>
    <n v="89.16"/>
    <n v="93.45"/>
    <x v="0"/>
    <n v="0"/>
    <x v="0"/>
    <n v="0"/>
    <x v="0"/>
    <x v="0"/>
  </r>
  <r>
    <s v="B002947"/>
    <x v="1"/>
    <x v="2"/>
    <d v="2025-09-10T00:00:00"/>
    <x v="1"/>
    <s v="Team D"/>
    <n v="22.06"/>
    <n v="50.96"/>
    <n v="309"/>
    <n v="50.3"/>
    <n v="8.06"/>
    <n v="99.3"/>
    <n v="7.27"/>
    <n v="145.19999999999999"/>
    <n v="83.01"/>
    <n v="93.45"/>
    <x v="0"/>
    <n v="0"/>
    <x v="0"/>
    <n v="0"/>
    <x v="0"/>
    <x v="0"/>
  </r>
  <r>
    <s v="B000255"/>
    <x v="2"/>
    <x v="2"/>
    <d v="2025-01-27T00:00:00"/>
    <x v="1"/>
    <s v="Team D"/>
    <n v="22.07"/>
    <n v="36.71"/>
    <n v="327"/>
    <n v="39.1"/>
    <n v="6.89"/>
    <n v="99.15"/>
    <n v="6.81"/>
    <n v="133.19999999999999"/>
    <n v="87.09"/>
    <n v="93.44"/>
    <x v="0"/>
    <n v="0"/>
    <x v="0"/>
    <n v="0"/>
    <x v="0"/>
    <x v="0"/>
  </r>
  <r>
    <s v="B000764"/>
    <x v="2"/>
    <x v="2"/>
    <d v="2024-01-22T00:00:00"/>
    <x v="0"/>
    <s v="Team D"/>
    <n v="21.65"/>
    <n v="52.15"/>
    <n v="332"/>
    <n v="40.799999999999997"/>
    <n v="8.02"/>
    <n v="99.13"/>
    <n v="6.89"/>
    <n v="141.69999999999999"/>
    <n v="89.58"/>
    <n v="93.44"/>
    <x v="0"/>
    <n v="0"/>
    <x v="0"/>
    <n v="0"/>
    <x v="0"/>
    <x v="0"/>
  </r>
  <r>
    <s v="B000808"/>
    <x v="2"/>
    <x v="1"/>
    <d v="2025-04-29T00:00:00"/>
    <x v="1"/>
    <s v="Team C"/>
    <n v="21.67"/>
    <n v="37.92"/>
    <n v="329"/>
    <n v="37.5"/>
    <n v="7.49"/>
    <n v="98.68"/>
    <n v="6.6"/>
    <n v="121.1"/>
    <m/>
    <n v="93.44"/>
    <x v="0"/>
    <n v="0"/>
    <x v="0"/>
    <n v="0"/>
    <x v="0"/>
    <x v="0"/>
  </r>
  <r>
    <s v="B000926"/>
    <x v="2"/>
    <x v="1"/>
    <d v="2025-05-20T00:00:00"/>
    <x v="1"/>
    <s v="Team C"/>
    <n v="22.63"/>
    <n v="37.700000000000003"/>
    <n v="328"/>
    <n v="33.1"/>
    <n v="6.18"/>
    <n v="99.04"/>
    <n v="6.76"/>
    <n v="124.9"/>
    <n v="88.65"/>
    <n v="93.44"/>
    <x v="0"/>
    <n v="0"/>
    <x v="0"/>
    <n v="0"/>
    <x v="0"/>
    <x v="0"/>
  </r>
  <r>
    <s v="B001839"/>
    <x v="0"/>
    <x v="2"/>
    <d v="2024-02-12T00:00:00"/>
    <x v="0"/>
    <s v="Team C"/>
    <n v="21.61"/>
    <n v="42.9"/>
    <n v="321"/>
    <n v="36.9"/>
    <n v="6.43"/>
    <n v="99.28"/>
    <n v="6.59"/>
    <n v="120.7"/>
    <n v="89.69"/>
    <n v="95.54"/>
    <x v="0"/>
    <n v="0"/>
    <x v="0"/>
    <n v="0"/>
    <x v="0"/>
    <x v="0"/>
  </r>
  <r>
    <s v="B001460"/>
    <x v="1"/>
    <x v="0"/>
    <d v="2025-04-24T00:00:00"/>
    <x v="1"/>
    <s v="Team C"/>
    <n v="22"/>
    <n v="46.1"/>
    <n v="318"/>
    <n v="49.1"/>
    <n v="8.2200000000000006"/>
    <n v="99.18"/>
    <n v="6.86"/>
    <n v="140.9"/>
    <n v="83.89"/>
    <n v="93.44"/>
    <x v="0"/>
    <n v="0"/>
    <x v="0"/>
    <n v="0"/>
    <x v="0"/>
    <x v="0"/>
  </r>
  <r>
    <s v="B001730"/>
    <x v="1"/>
    <x v="1"/>
    <d v="2025-02-08T00:00:00"/>
    <x v="1"/>
    <s v="Team C"/>
    <n v="22.28"/>
    <n v="47.79"/>
    <n v="323"/>
    <n v="45.6"/>
    <n v="7.77"/>
    <n v="99.33"/>
    <n v="7.21"/>
    <n v="128.19999999999999"/>
    <m/>
    <n v="93.44"/>
    <x v="0"/>
    <n v="0"/>
    <x v="0"/>
    <n v="0"/>
    <x v="0"/>
    <x v="0"/>
  </r>
  <r>
    <s v="B002003"/>
    <x v="3"/>
    <x v="0"/>
    <d v="2025-09-17T00:00:00"/>
    <x v="1"/>
    <s v="Team A"/>
    <n v="21.85"/>
    <n v="46.66"/>
    <n v="320"/>
    <n v="45.5"/>
    <n v="8.32"/>
    <n v="98.93"/>
    <n v="7"/>
    <n v="143.5"/>
    <n v="84.15"/>
    <n v="93.44"/>
    <x v="0"/>
    <n v="0"/>
    <x v="0"/>
    <n v="0"/>
    <x v="0"/>
    <x v="0"/>
  </r>
  <r>
    <s v="B002351"/>
    <x v="2"/>
    <x v="0"/>
    <d v="2024-12-11T00:00:00"/>
    <x v="0"/>
    <s v="Team A"/>
    <n v="21.72"/>
    <n v="45.86"/>
    <n v="332"/>
    <n v="46.4"/>
    <n v="7.02"/>
    <n v="99.04"/>
    <n v="6.98"/>
    <n v="126.2"/>
    <n v="86.89"/>
    <n v="93.44"/>
    <x v="0"/>
    <n v="0"/>
    <x v="0"/>
    <n v="0"/>
    <x v="0"/>
    <x v="0"/>
  </r>
  <r>
    <s v="B000553"/>
    <x v="2"/>
    <x v="1"/>
    <d v="2024-11-24T00:00:00"/>
    <x v="0"/>
    <s v="Team C"/>
    <n v="21.84"/>
    <n v="45.98"/>
    <n v="294"/>
    <n v="32.5"/>
    <n v="6.96"/>
    <n v="99.32"/>
    <n v="6.88"/>
    <n v="117.8"/>
    <n v="88.22"/>
    <n v="93.43"/>
    <x v="0"/>
    <n v="0"/>
    <x v="0"/>
    <n v="0"/>
    <x v="0"/>
    <x v="0"/>
  </r>
  <r>
    <s v="B000587"/>
    <x v="2"/>
    <x v="1"/>
    <d v="2025-08-10T00:00:00"/>
    <x v="1"/>
    <s v="Team D"/>
    <n v="21.49"/>
    <n v="46.74"/>
    <n v="313"/>
    <n v="43.3"/>
    <n v="6.42"/>
    <n v="98.71"/>
    <n v="6.86"/>
    <n v="135.4"/>
    <n v="85.66"/>
    <n v="93.43"/>
    <x v="0"/>
    <n v="0"/>
    <x v="0"/>
    <n v="0"/>
    <x v="0"/>
    <x v="0"/>
  </r>
  <r>
    <s v="B001457"/>
    <x v="2"/>
    <x v="2"/>
    <d v="2024-01-17T00:00:00"/>
    <x v="0"/>
    <s v="Team A"/>
    <n v="22.02"/>
    <n v="43.13"/>
    <n v="314"/>
    <n v="48.5"/>
    <n v="6.98"/>
    <n v="98.98"/>
    <n v="6.74"/>
    <n v="127.7"/>
    <n v="89.25"/>
    <n v="93.43"/>
    <x v="0"/>
    <n v="0"/>
    <x v="0"/>
    <n v="0"/>
    <x v="0"/>
    <x v="0"/>
  </r>
  <r>
    <s v="B001748"/>
    <x v="1"/>
    <x v="1"/>
    <d v="2024-10-23T00:00:00"/>
    <x v="0"/>
    <s v="Team B"/>
    <n v="21.38"/>
    <n v="36.5"/>
    <n v="283"/>
    <n v="47.3"/>
    <n v="8.33"/>
    <n v="98.66"/>
    <n v="6.91"/>
    <n v="156.1"/>
    <n v="86.73"/>
    <n v="93.43"/>
    <x v="0"/>
    <n v="0"/>
    <x v="0"/>
    <n v="0"/>
    <x v="0"/>
    <x v="0"/>
  </r>
  <r>
    <s v="B001830"/>
    <x v="1"/>
    <x v="0"/>
    <d v="2024-03-05T00:00:00"/>
    <x v="0"/>
    <s v="Team C"/>
    <n v="21.72"/>
    <n v="46.02"/>
    <n v="308"/>
    <n v="52.8"/>
    <n v="8.19"/>
    <n v="98.96"/>
    <n v="7"/>
    <n v="149.5"/>
    <n v="84.42"/>
    <n v="93.43"/>
    <x v="0"/>
    <n v="0"/>
    <x v="0"/>
    <n v="0"/>
    <x v="0"/>
    <x v="0"/>
  </r>
  <r>
    <s v="B002549"/>
    <x v="1"/>
    <x v="0"/>
    <d v="2024-02-29T00:00:00"/>
    <x v="0"/>
    <s v="Team D"/>
    <n v="21.34"/>
    <n v="41"/>
    <n v="302"/>
    <n v="46"/>
    <n v="8.14"/>
    <n v="99.16"/>
    <n v="6.76"/>
    <n v="140.4"/>
    <n v="83.68"/>
    <n v="93.43"/>
    <x v="1"/>
    <n v="1"/>
    <x v="0"/>
    <n v="0"/>
    <x v="0"/>
    <x v="0"/>
  </r>
  <r>
    <s v="B000132"/>
    <x v="3"/>
    <x v="0"/>
    <d v="2025-10-08T00:00:00"/>
    <x v="1"/>
    <s v="Team D"/>
    <n v="22.26"/>
    <n v="39.5"/>
    <n v="311"/>
    <n v="50.5"/>
    <n v="7.24"/>
    <n v="98.68"/>
    <n v="7.07"/>
    <n v="134.5"/>
    <m/>
    <n v="93.42"/>
    <x v="0"/>
    <n v="0"/>
    <x v="0"/>
    <n v="0"/>
    <x v="0"/>
    <x v="0"/>
  </r>
  <r>
    <s v="B000303"/>
    <x v="1"/>
    <x v="2"/>
    <d v="2025-09-07T00:00:00"/>
    <x v="1"/>
    <s v="Team B"/>
    <n v="22.31"/>
    <n v="37.229999999999997"/>
    <n v="287"/>
    <n v="50.8"/>
    <n v="8.5399999999999991"/>
    <n v="99.13"/>
    <n v="6.95"/>
    <n v="131.1"/>
    <n v="88.62"/>
    <n v="93.42"/>
    <x v="0"/>
    <n v="0"/>
    <x v="0"/>
    <n v="0"/>
    <x v="0"/>
    <x v="0"/>
  </r>
  <r>
    <s v="B000472"/>
    <x v="1"/>
    <x v="1"/>
    <d v="2024-10-16T00:00:00"/>
    <x v="0"/>
    <s v="Team A"/>
    <n v="21.53"/>
    <n v="40.119999999999997"/>
    <n v="290"/>
    <n v="48.1"/>
    <n v="7.39"/>
    <n v="98.66"/>
    <n v="6.88"/>
    <n v="133"/>
    <n v="87.47"/>
    <n v="93.42"/>
    <x v="0"/>
    <n v="0"/>
    <x v="0"/>
    <n v="0"/>
    <x v="0"/>
    <x v="0"/>
  </r>
  <r>
    <s v="B000857"/>
    <x v="0"/>
    <x v="0"/>
    <d v="2024-06-09T00:00:00"/>
    <x v="0"/>
    <s v="Team A"/>
    <n v="21.53"/>
    <n v="44.78"/>
    <n v="351"/>
    <n v="32.4"/>
    <n v="6.38"/>
    <n v="99.28"/>
    <n v="6.91"/>
    <n v="125"/>
    <n v="93.01"/>
    <n v="95.55"/>
    <x v="0"/>
    <n v="0"/>
    <x v="0"/>
    <n v="0"/>
    <x v="0"/>
    <x v="0"/>
  </r>
  <r>
    <s v="B000928"/>
    <x v="3"/>
    <x v="0"/>
    <d v="2025-06-03T00:00:00"/>
    <x v="1"/>
    <s v="Team B"/>
    <m/>
    <n v="49.7"/>
    <n v="338"/>
    <n v="51.2"/>
    <n v="7.93"/>
    <n v="98.71"/>
    <n v="6.93"/>
    <n v="141.4"/>
    <n v="83.57"/>
    <n v="93.42"/>
    <x v="0"/>
    <n v="0"/>
    <x v="0"/>
    <n v="0"/>
    <x v="0"/>
    <x v="0"/>
  </r>
  <r>
    <s v="B001329"/>
    <x v="2"/>
    <x v="0"/>
    <d v="2025-11-02T00:00:00"/>
    <x v="1"/>
    <s v="Team D"/>
    <n v="23.69"/>
    <n v="37.729999999999997"/>
    <n v="316"/>
    <n v="36.4"/>
    <n v="7.41"/>
    <n v="98.6"/>
    <n v="6.79"/>
    <n v="117.7"/>
    <n v="87.74"/>
    <n v="93.42"/>
    <x v="0"/>
    <n v="0"/>
    <x v="0"/>
    <n v="0"/>
    <x v="0"/>
    <x v="0"/>
  </r>
  <r>
    <s v="B001086"/>
    <x v="0"/>
    <x v="0"/>
    <d v="2025-09-06T00:00:00"/>
    <x v="1"/>
    <s v="Team D"/>
    <n v="21.16"/>
    <m/>
    <n v="329"/>
    <n v="39.799999999999997"/>
    <n v="7.05"/>
    <n v="99.44"/>
    <n v="6.49"/>
    <n v="115.9"/>
    <n v="90.15"/>
    <n v="95.56"/>
    <x v="0"/>
    <n v="0"/>
    <x v="0"/>
    <n v="0"/>
    <x v="0"/>
    <x v="0"/>
  </r>
  <r>
    <s v="B002416"/>
    <x v="2"/>
    <x v="1"/>
    <d v="2024-01-29T00:00:00"/>
    <x v="0"/>
    <s v="Team A"/>
    <n v="22.23"/>
    <n v="45.38"/>
    <n v="351"/>
    <n v="39.1"/>
    <n v="7.31"/>
    <n v="99.17"/>
    <n v="6.86"/>
    <n v="115.9"/>
    <n v="86.63"/>
    <n v="93.42"/>
    <x v="0"/>
    <n v="0"/>
    <x v="0"/>
    <n v="0"/>
    <x v="0"/>
    <x v="0"/>
  </r>
  <r>
    <s v="B000361"/>
    <x v="3"/>
    <x v="2"/>
    <d v="2024-10-06T00:00:00"/>
    <x v="0"/>
    <s v="Team A"/>
    <n v="21.87"/>
    <n v="41.22"/>
    <n v="318"/>
    <n v="40.799999999999997"/>
    <n v="7.77"/>
    <n v="98.79"/>
    <n v="6.84"/>
    <n v="112.9"/>
    <n v="89.62"/>
    <n v="93.41"/>
    <x v="0"/>
    <n v="0"/>
    <x v="0"/>
    <n v="0"/>
    <x v="0"/>
    <x v="0"/>
  </r>
  <r>
    <s v="B001196"/>
    <x v="2"/>
    <x v="1"/>
    <d v="2025-01-21T00:00:00"/>
    <x v="1"/>
    <s v="Team B"/>
    <n v="22.69"/>
    <n v="35.06"/>
    <n v="314"/>
    <n v="38.5"/>
    <n v="6.85"/>
    <n v="98.73"/>
    <n v="6.63"/>
    <n v="111.5"/>
    <n v="86.77"/>
    <n v="93.41"/>
    <x v="0"/>
    <n v="0"/>
    <x v="0"/>
    <n v="0"/>
    <x v="0"/>
    <x v="0"/>
  </r>
  <r>
    <s v="B002667"/>
    <x v="3"/>
    <x v="2"/>
    <d v="2025-02-22T00:00:00"/>
    <x v="1"/>
    <s v="Team B"/>
    <n v="21.33"/>
    <n v="43.52"/>
    <n v="307"/>
    <n v="51.2"/>
    <n v="8.51"/>
    <n v="98.89"/>
    <n v="6.9"/>
    <n v="157.19999999999999"/>
    <n v="88.61"/>
    <n v="93.41"/>
    <x v="0"/>
    <n v="0"/>
    <x v="0"/>
    <n v="0"/>
    <x v="0"/>
    <x v="0"/>
  </r>
  <r>
    <s v="B001846"/>
    <x v="0"/>
    <x v="2"/>
    <d v="2025-04-24T00:00:00"/>
    <x v="1"/>
    <s v="Team B"/>
    <n v="21.94"/>
    <n v="52.64"/>
    <n v="331"/>
    <n v="38.1"/>
    <n v="7.05"/>
    <n v="98.83"/>
    <n v="6.87"/>
    <n v="110.6"/>
    <n v="89.58"/>
    <n v="95.56"/>
    <x v="0"/>
    <n v="0"/>
    <x v="0"/>
    <n v="0"/>
    <x v="0"/>
    <x v="0"/>
  </r>
  <r>
    <s v="B002750"/>
    <x v="2"/>
    <x v="0"/>
    <d v="2024-01-17T00:00:00"/>
    <x v="0"/>
    <s v="Team C"/>
    <n v="23.12"/>
    <n v="37.159999999999997"/>
    <n v="316"/>
    <n v="47.2"/>
    <n v="7.26"/>
    <n v="99.25"/>
    <n v="6.59"/>
    <n v="116.9"/>
    <n v="89.61"/>
    <n v="93.41"/>
    <x v="0"/>
    <n v="0"/>
    <x v="0"/>
    <n v="0"/>
    <x v="0"/>
    <x v="0"/>
  </r>
  <r>
    <s v="B000563"/>
    <x v="3"/>
    <x v="0"/>
    <d v="2024-05-27T00:00:00"/>
    <x v="0"/>
    <s v="Team C"/>
    <n v="21.51"/>
    <n v="37.64"/>
    <n v="310"/>
    <n v="41.8"/>
    <n v="7.75"/>
    <n v="99.03"/>
    <n v="6.86"/>
    <n v="126.3"/>
    <n v="85.84"/>
    <n v="93.4"/>
    <x v="0"/>
    <n v="0"/>
    <x v="0"/>
    <n v="0"/>
    <x v="0"/>
    <x v="0"/>
  </r>
  <r>
    <s v="B000683"/>
    <x v="2"/>
    <x v="1"/>
    <d v="2024-10-19T00:00:00"/>
    <x v="0"/>
    <s v="Team D"/>
    <n v="22.13"/>
    <n v="42.11"/>
    <n v="324"/>
    <n v="48.2"/>
    <n v="7.99"/>
    <n v="99.02"/>
    <n v="6.6"/>
    <n v="135.4"/>
    <n v="87.84"/>
    <n v="93.4"/>
    <x v="0"/>
    <n v="0"/>
    <x v="0"/>
    <n v="0"/>
    <x v="0"/>
    <x v="0"/>
  </r>
  <r>
    <s v="B001037"/>
    <x v="1"/>
    <x v="2"/>
    <d v="2024-08-05T00:00:00"/>
    <x v="0"/>
    <s v="Team D"/>
    <n v="20.49"/>
    <n v="30.82"/>
    <n v="290"/>
    <n v="60.2"/>
    <n v="7.54"/>
    <n v="99.13"/>
    <n v="6.68"/>
    <n v="134.30000000000001"/>
    <n v="84.6"/>
    <n v="93.4"/>
    <x v="0"/>
    <n v="0"/>
    <x v="0"/>
    <n v="0"/>
    <x v="0"/>
    <x v="0"/>
  </r>
  <r>
    <s v="B001130"/>
    <x v="3"/>
    <x v="0"/>
    <d v="2025-11-17T00:00:00"/>
    <x v="1"/>
    <s v="Team B"/>
    <n v="23.18"/>
    <n v="39.85"/>
    <n v="313"/>
    <n v="44.9"/>
    <n v="7.1"/>
    <n v="98.92"/>
    <n v="6.85"/>
    <n v="133.6"/>
    <n v="88.43"/>
    <n v="93.4"/>
    <x v="0"/>
    <n v="0"/>
    <x v="0"/>
    <n v="0"/>
    <x v="0"/>
    <x v="0"/>
  </r>
  <r>
    <s v="B001210"/>
    <x v="1"/>
    <x v="2"/>
    <d v="2025-05-26T00:00:00"/>
    <x v="1"/>
    <s v="Team C"/>
    <n v="21.36"/>
    <n v="42.73"/>
    <n v="265"/>
    <n v="51.5"/>
    <n v="7.8"/>
    <n v="99.19"/>
    <n v="6.94"/>
    <n v="147.80000000000001"/>
    <n v="86.45"/>
    <n v="93.4"/>
    <x v="0"/>
    <n v="0"/>
    <x v="0"/>
    <n v="0"/>
    <x v="0"/>
    <x v="0"/>
  </r>
  <r>
    <s v="B001502"/>
    <x v="3"/>
    <x v="1"/>
    <d v="2024-10-15T00:00:00"/>
    <x v="0"/>
    <s v="Team A"/>
    <n v="22.42"/>
    <n v="37.83"/>
    <n v="328"/>
    <n v="43.3"/>
    <n v="7.47"/>
    <n v="98.85"/>
    <n v="6.93"/>
    <n v="129"/>
    <n v="88.23"/>
    <n v="93.4"/>
    <x v="0"/>
    <n v="0"/>
    <x v="0"/>
    <n v="0"/>
    <x v="0"/>
    <x v="0"/>
  </r>
  <r>
    <s v="B001602"/>
    <x v="2"/>
    <x v="0"/>
    <d v="2025-05-30T00:00:00"/>
    <x v="1"/>
    <s v="Team B"/>
    <n v="21.85"/>
    <n v="44.58"/>
    <n v="330"/>
    <n v="35.799999999999997"/>
    <n v="7.81"/>
    <n v="98.7"/>
    <n v="7.04"/>
    <n v="125.2"/>
    <n v="89.12"/>
    <n v="93.4"/>
    <x v="0"/>
    <n v="0"/>
    <x v="0"/>
    <n v="0"/>
    <x v="0"/>
    <x v="0"/>
  </r>
  <r>
    <s v="B001646"/>
    <x v="1"/>
    <x v="0"/>
    <d v="2024-02-16T00:00:00"/>
    <x v="0"/>
    <s v="Team B"/>
    <n v="21"/>
    <n v="31.3"/>
    <n v="321"/>
    <n v="44.7"/>
    <n v="8.31"/>
    <n v="99.49"/>
    <n v="7.06"/>
    <n v="144.1"/>
    <n v="90.33"/>
    <n v="93.4"/>
    <x v="0"/>
    <n v="0"/>
    <x v="0"/>
    <n v="0"/>
    <x v="0"/>
    <x v="0"/>
  </r>
  <r>
    <s v="B002777"/>
    <x v="0"/>
    <x v="0"/>
    <d v="2025-08-28T00:00:00"/>
    <x v="1"/>
    <s v="Team B"/>
    <n v="22.64"/>
    <n v="46.15"/>
    <n v="381"/>
    <n v="38.200000000000003"/>
    <n v="7.08"/>
    <n v="99.43"/>
    <n v="6.55"/>
    <n v="104.6"/>
    <n v="86.87"/>
    <n v="95.56"/>
    <x v="0"/>
    <n v="0"/>
    <x v="0"/>
    <n v="0"/>
    <x v="0"/>
    <x v="0"/>
  </r>
  <r>
    <s v="B000584"/>
    <x v="1"/>
    <x v="0"/>
    <d v="2024-12-31T00:00:00"/>
    <x v="0"/>
    <s v="Team D"/>
    <n v="21.64"/>
    <n v="36.85"/>
    <n v="292"/>
    <n v="49.4"/>
    <n v="8.82"/>
    <n v="99.04"/>
    <n v="6.89"/>
    <n v="128.30000000000001"/>
    <n v="86.16"/>
    <n v="93.39"/>
    <x v="0"/>
    <n v="0"/>
    <x v="0"/>
    <n v="0"/>
    <x v="0"/>
    <x v="0"/>
  </r>
  <r>
    <s v="B000707"/>
    <x v="3"/>
    <x v="2"/>
    <d v="2025-10-27T00:00:00"/>
    <x v="1"/>
    <s v="Team B"/>
    <n v="21.61"/>
    <n v="41.76"/>
    <n v="319"/>
    <n v="40.6"/>
    <n v="7.52"/>
    <n v="99.18"/>
    <n v="6.74"/>
    <m/>
    <n v="89.45"/>
    <n v="93.39"/>
    <x v="0"/>
    <n v="0"/>
    <x v="0"/>
    <n v="0"/>
    <x v="0"/>
    <x v="0"/>
  </r>
  <r>
    <s v="B001651"/>
    <x v="2"/>
    <x v="0"/>
    <d v="2025-07-07T00:00:00"/>
    <x v="1"/>
    <s v="Team B"/>
    <n v="22.47"/>
    <n v="49.48"/>
    <n v="328"/>
    <n v="41.3"/>
    <n v="7.64"/>
    <n v="99.11"/>
    <n v="6.7"/>
    <n v="127"/>
    <n v="86.64"/>
    <n v="93.39"/>
    <x v="0"/>
    <n v="0"/>
    <x v="0"/>
    <n v="0"/>
    <x v="0"/>
    <x v="0"/>
  </r>
  <r>
    <s v="B001900"/>
    <x v="2"/>
    <x v="0"/>
    <d v="2025-08-02T00:00:00"/>
    <x v="1"/>
    <s v="Team D"/>
    <n v="21.55"/>
    <n v="38.25"/>
    <n v="324"/>
    <n v="37.9"/>
    <n v="7.37"/>
    <n v="98.72"/>
    <n v="6.59"/>
    <n v="117.5"/>
    <n v="89.93"/>
    <n v="93.39"/>
    <x v="0"/>
    <n v="0"/>
    <x v="0"/>
    <n v="0"/>
    <x v="0"/>
    <x v="0"/>
  </r>
  <r>
    <s v="B001954"/>
    <x v="3"/>
    <x v="0"/>
    <d v="2025-08-03T00:00:00"/>
    <x v="1"/>
    <s v="Team D"/>
    <n v="22.3"/>
    <n v="43.4"/>
    <n v="314"/>
    <n v="44"/>
    <n v="7.33"/>
    <n v="98.65"/>
    <m/>
    <n v="135.4"/>
    <n v="88.51"/>
    <n v="93.39"/>
    <x v="0"/>
    <n v="0"/>
    <x v="0"/>
    <n v="0"/>
    <x v="0"/>
    <x v="0"/>
  </r>
  <r>
    <s v="B002041"/>
    <x v="1"/>
    <x v="2"/>
    <d v="2024-12-13T00:00:00"/>
    <x v="0"/>
    <s v="Team C"/>
    <n v="21.14"/>
    <n v="35.950000000000003"/>
    <n v="304"/>
    <n v="51.6"/>
    <n v="7.72"/>
    <n v="99.08"/>
    <n v="6.87"/>
    <n v="134.1"/>
    <n v="86.67"/>
    <n v="93.39"/>
    <x v="0"/>
    <n v="0"/>
    <x v="0"/>
    <n v="0"/>
    <x v="0"/>
    <x v="0"/>
  </r>
  <r>
    <s v="B002070"/>
    <x v="1"/>
    <x v="1"/>
    <d v="2025-06-24T00:00:00"/>
    <x v="1"/>
    <s v="Team A"/>
    <n v="21.76"/>
    <n v="45.13"/>
    <n v="303"/>
    <n v="52.7"/>
    <n v="7.88"/>
    <n v="98.91"/>
    <n v="7.13"/>
    <n v="132.9"/>
    <n v="85.78"/>
    <n v="93.39"/>
    <x v="0"/>
    <n v="0"/>
    <x v="0"/>
    <n v="0"/>
    <x v="0"/>
    <x v="0"/>
  </r>
  <r>
    <s v="B002901"/>
    <x v="1"/>
    <x v="0"/>
    <d v="2024-06-17T00:00:00"/>
    <x v="0"/>
    <s v="Team C"/>
    <n v="22.59"/>
    <m/>
    <n v="314"/>
    <n v="45"/>
    <n v="8.02"/>
    <n v="98.75"/>
    <n v="6.85"/>
    <n v="139.19999999999999"/>
    <n v="86.74"/>
    <n v="93.39"/>
    <x v="0"/>
    <n v="0"/>
    <x v="0"/>
    <n v="0"/>
    <x v="0"/>
    <x v="0"/>
  </r>
  <r>
    <s v="B000293"/>
    <x v="3"/>
    <x v="1"/>
    <d v="2024-12-09T00:00:00"/>
    <x v="0"/>
    <s v="Team B"/>
    <n v="21.59"/>
    <n v="41.91"/>
    <n v="331"/>
    <n v="47.6"/>
    <n v="7.25"/>
    <n v="98.74"/>
    <n v="7.04"/>
    <n v="145.6"/>
    <n v="83.88"/>
    <n v="93.38"/>
    <x v="0"/>
    <n v="0"/>
    <x v="0"/>
    <n v="0"/>
    <x v="0"/>
    <x v="0"/>
  </r>
  <r>
    <s v="B000392"/>
    <x v="2"/>
    <x v="0"/>
    <d v="2025-03-03T00:00:00"/>
    <x v="1"/>
    <s v="Team B"/>
    <n v="21.66"/>
    <n v="34.630000000000003"/>
    <n v="341"/>
    <n v="44.8"/>
    <n v="7.1"/>
    <n v="99.18"/>
    <n v="6.7"/>
    <n v="109.2"/>
    <n v="86.21"/>
    <n v="93.38"/>
    <x v="0"/>
    <n v="0"/>
    <x v="0"/>
    <n v="0"/>
    <x v="0"/>
    <x v="0"/>
  </r>
  <r>
    <s v="B000667"/>
    <x v="3"/>
    <x v="2"/>
    <d v="2024-10-28T00:00:00"/>
    <x v="0"/>
    <s v="Team B"/>
    <n v="21.48"/>
    <n v="38.33"/>
    <n v="323"/>
    <n v="43.6"/>
    <n v="7.02"/>
    <n v="99.88"/>
    <n v="6.81"/>
    <n v="134.19999999999999"/>
    <n v="89.48"/>
    <n v="93.38"/>
    <x v="0"/>
    <n v="0"/>
    <x v="0"/>
    <n v="0"/>
    <x v="0"/>
    <x v="0"/>
  </r>
  <r>
    <s v="B000889"/>
    <x v="2"/>
    <x v="0"/>
    <d v="2025-01-05T00:00:00"/>
    <x v="1"/>
    <s v="Team D"/>
    <n v="20.97"/>
    <n v="36.29"/>
    <n v="311"/>
    <n v="39.6"/>
    <n v="7.4"/>
    <n v="99.2"/>
    <n v="6.62"/>
    <n v="128"/>
    <n v="85.9"/>
    <n v="93.38"/>
    <x v="0"/>
    <n v="0"/>
    <x v="0"/>
    <n v="0"/>
    <x v="0"/>
    <x v="0"/>
  </r>
  <r>
    <s v="B002928"/>
    <x v="0"/>
    <x v="0"/>
    <d v="2025-02-11T00:00:00"/>
    <x v="1"/>
    <s v="Team D"/>
    <n v="23.93"/>
    <n v="30.7"/>
    <n v="329"/>
    <n v="36.5"/>
    <n v="7.54"/>
    <n v="99.71"/>
    <n v="6.77"/>
    <n v="121.4"/>
    <n v="87.41"/>
    <n v="95.56"/>
    <x v="0"/>
    <n v="0"/>
    <x v="0"/>
    <n v="0"/>
    <x v="0"/>
    <x v="0"/>
  </r>
  <r>
    <s v="B000144"/>
    <x v="0"/>
    <x v="2"/>
    <d v="2025-11-25T00:00:00"/>
    <x v="1"/>
    <s v="Team A"/>
    <n v="22.25"/>
    <n v="40.31"/>
    <n v="337"/>
    <n v="31"/>
    <n v="7"/>
    <n v="99.19"/>
    <n v="6.69"/>
    <n v="114.5"/>
    <n v="89.5"/>
    <n v="95.58"/>
    <x v="0"/>
    <n v="0"/>
    <x v="0"/>
    <n v="0"/>
    <x v="0"/>
    <x v="0"/>
  </r>
  <r>
    <s v="B001511"/>
    <x v="2"/>
    <x v="1"/>
    <d v="2025-07-04T00:00:00"/>
    <x v="1"/>
    <s v="Team D"/>
    <n v="22.5"/>
    <n v="56.79"/>
    <n v="319"/>
    <n v="40.700000000000003"/>
    <n v="7.11"/>
    <n v="98.74"/>
    <n v="7.1"/>
    <n v="128.9"/>
    <n v="86.17"/>
    <n v="93.37"/>
    <x v="0"/>
    <n v="0"/>
    <x v="0"/>
    <n v="0"/>
    <x v="0"/>
    <x v="0"/>
  </r>
  <r>
    <s v="B001755"/>
    <x v="1"/>
    <x v="0"/>
    <d v="2024-05-20T00:00:00"/>
    <x v="0"/>
    <s v="Team D"/>
    <n v="21.34"/>
    <n v="41.44"/>
    <n v="283"/>
    <n v="60.1"/>
    <n v="9.3000000000000007"/>
    <n v="98.93"/>
    <n v="6.92"/>
    <n v="149.30000000000001"/>
    <n v="84.3"/>
    <n v="93.37"/>
    <x v="0"/>
    <n v="0"/>
    <x v="0"/>
    <n v="0"/>
    <x v="0"/>
    <x v="0"/>
  </r>
  <r>
    <s v="B002095"/>
    <x v="3"/>
    <x v="0"/>
    <d v="2025-10-24T00:00:00"/>
    <x v="1"/>
    <s v="Team B"/>
    <n v="21.6"/>
    <n v="45.03"/>
    <n v="319"/>
    <n v="47.7"/>
    <n v="7.63"/>
    <n v="99.2"/>
    <n v="6.81"/>
    <n v="126.4"/>
    <n v="85.16"/>
    <n v="93.37"/>
    <x v="0"/>
    <n v="0"/>
    <x v="0"/>
    <n v="0"/>
    <x v="0"/>
    <x v="0"/>
  </r>
  <r>
    <s v="B002259"/>
    <x v="2"/>
    <x v="1"/>
    <d v="2025-08-28T00:00:00"/>
    <x v="1"/>
    <s v="Team B"/>
    <n v="22.83"/>
    <n v="32.049999999999997"/>
    <n v="323"/>
    <n v="46.6"/>
    <n v="6.53"/>
    <n v="99.59"/>
    <n v="6.64"/>
    <n v="130"/>
    <n v="85.07"/>
    <n v="93.37"/>
    <x v="0"/>
    <n v="0"/>
    <x v="0"/>
    <n v="0"/>
    <x v="0"/>
    <x v="0"/>
  </r>
  <r>
    <s v="B002414"/>
    <x v="1"/>
    <x v="2"/>
    <d v="2024-04-04T00:00:00"/>
    <x v="0"/>
    <s v="Team C"/>
    <n v="20.63"/>
    <n v="36.47"/>
    <n v="283"/>
    <n v="52.8"/>
    <n v="8.19"/>
    <n v="98.56"/>
    <n v="6.71"/>
    <n v="133.30000000000001"/>
    <n v="86.88"/>
    <n v="93.37"/>
    <x v="0"/>
    <n v="0"/>
    <x v="0"/>
    <n v="0"/>
    <x v="0"/>
    <x v="0"/>
  </r>
  <r>
    <s v="B000804"/>
    <x v="0"/>
    <x v="2"/>
    <d v="2025-03-31T00:00:00"/>
    <x v="1"/>
    <s v="Team A"/>
    <n v="22.48"/>
    <n v="37.56"/>
    <n v="319"/>
    <n v="38.9"/>
    <n v="6.36"/>
    <n v="99.31"/>
    <n v="6.89"/>
    <n v="117.1"/>
    <n v="90.17"/>
    <n v="95.58"/>
    <x v="0"/>
    <n v="0"/>
    <x v="0"/>
    <n v="0"/>
    <x v="0"/>
    <x v="0"/>
  </r>
  <r>
    <s v="B002618"/>
    <x v="3"/>
    <x v="0"/>
    <d v="2025-10-26T00:00:00"/>
    <x v="1"/>
    <s v="Team A"/>
    <n v="21"/>
    <n v="47.46"/>
    <n v="291"/>
    <n v="36.1"/>
    <n v="6.72"/>
    <n v="99"/>
    <n v="7.01"/>
    <n v="110.8"/>
    <n v="91.12"/>
    <n v="93.37"/>
    <x v="0"/>
    <n v="0"/>
    <x v="0"/>
    <n v="0"/>
    <x v="0"/>
    <x v="0"/>
  </r>
  <r>
    <s v="B002828"/>
    <x v="2"/>
    <x v="2"/>
    <d v="2024-10-23T00:00:00"/>
    <x v="0"/>
    <s v="Team C"/>
    <n v="22.22"/>
    <n v="48.75"/>
    <n v="349"/>
    <n v="49.3"/>
    <n v="6.09"/>
    <n v="98.83"/>
    <n v="6.98"/>
    <n v="137.9"/>
    <n v="89.08"/>
    <n v="93.37"/>
    <x v="0"/>
    <n v="0"/>
    <x v="0"/>
    <n v="0"/>
    <x v="0"/>
    <x v="0"/>
  </r>
  <r>
    <s v="B002969"/>
    <x v="0"/>
    <x v="1"/>
    <d v="2024-12-30T00:00:00"/>
    <x v="0"/>
    <s v="Team B"/>
    <n v="22.37"/>
    <n v="48.82"/>
    <n v="320"/>
    <n v="42.6"/>
    <n v="6.53"/>
    <n v="98.1"/>
    <n v="6.89"/>
    <n v="127.5"/>
    <n v="87.45"/>
    <n v="95.58"/>
    <x v="0"/>
    <n v="0"/>
    <x v="0"/>
    <n v="0"/>
    <x v="0"/>
    <x v="0"/>
  </r>
  <r>
    <s v="B001235"/>
    <x v="2"/>
    <x v="2"/>
    <d v="2025-08-06T00:00:00"/>
    <x v="1"/>
    <s v="Team A"/>
    <n v="22.94"/>
    <n v="41.45"/>
    <n v="307"/>
    <n v="36.200000000000003"/>
    <n v="7.17"/>
    <n v="98.86"/>
    <n v="6.69"/>
    <n v="116.1"/>
    <n v="86.9"/>
    <n v="93.36"/>
    <x v="0"/>
    <n v="0"/>
    <x v="0"/>
    <n v="0"/>
    <x v="0"/>
    <x v="0"/>
  </r>
  <r>
    <s v="B001267"/>
    <x v="2"/>
    <x v="1"/>
    <d v="2024-05-18T00:00:00"/>
    <x v="0"/>
    <s v="Team C"/>
    <n v="21.38"/>
    <n v="43.13"/>
    <n v="283"/>
    <n v="45.3"/>
    <n v="7.31"/>
    <n v="98.73"/>
    <n v="7.13"/>
    <n v="126.1"/>
    <n v="85.13"/>
    <n v="93.36"/>
    <x v="0"/>
    <n v="0"/>
    <x v="0"/>
    <n v="0"/>
    <x v="0"/>
    <x v="0"/>
  </r>
  <r>
    <s v="B001777"/>
    <x v="0"/>
    <x v="1"/>
    <d v="2025-02-17T00:00:00"/>
    <x v="1"/>
    <s v="Team D"/>
    <n v="22.37"/>
    <n v="44.51"/>
    <n v="342"/>
    <n v="47.4"/>
    <n v="7.4"/>
    <n v="98.82"/>
    <n v="6.85"/>
    <n v="131.6"/>
    <n v="86.26"/>
    <n v="95.63"/>
    <x v="0"/>
    <n v="0"/>
    <x v="0"/>
    <n v="0"/>
    <x v="0"/>
    <x v="0"/>
  </r>
  <r>
    <s v="B001644"/>
    <x v="2"/>
    <x v="2"/>
    <d v="2025-02-01T00:00:00"/>
    <x v="1"/>
    <s v="Team D"/>
    <n v="21.5"/>
    <n v="46.49"/>
    <n v="327"/>
    <n v="51.5"/>
    <n v="7.49"/>
    <n v="99.67"/>
    <n v="6.75"/>
    <n v="135.9"/>
    <n v="88.44"/>
    <n v="93.36"/>
    <x v="0"/>
    <n v="0"/>
    <x v="0"/>
    <n v="0"/>
    <x v="0"/>
    <x v="0"/>
  </r>
  <r>
    <s v="B000122"/>
    <x v="0"/>
    <x v="2"/>
    <d v="2025-10-30T00:00:00"/>
    <x v="1"/>
    <s v="Team C"/>
    <n v="21.34"/>
    <n v="42.63"/>
    <n v="326"/>
    <n v="41"/>
    <n v="7.52"/>
    <n v="98.93"/>
    <n v="6.51"/>
    <n v="120.1"/>
    <n v="88.14"/>
    <n v="95.64"/>
    <x v="0"/>
    <n v="0"/>
    <x v="0"/>
    <n v="0"/>
    <x v="0"/>
    <x v="0"/>
  </r>
  <r>
    <s v="B001803"/>
    <x v="2"/>
    <x v="2"/>
    <d v="2025-03-26T00:00:00"/>
    <x v="1"/>
    <s v="Team D"/>
    <n v="22.97"/>
    <n v="38.07"/>
    <n v="299"/>
    <n v="30.5"/>
    <n v="6.91"/>
    <n v="99.17"/>
    <n v="6.92"/>
    <n v="120.6"/>
    <n v="88.57"/>
    <n v="93.36"/>
    <x v="0"/>
    <n v="0"/>
    <x v="0"/>
    <n v="0"/>
    <x v="0"/>
    <x v="0"/>
  </r>
  <r>
    <s v="B001950"/>
    <x v="3"/>
    <x v="0"/>
    <d v="2024-07-25T00:00:00"/>
    <x v="0"/>
    <s v="Team C"/>
    <n v="20.9"/>
    <n v="52.7"/>
    <n v="337"/>
    <n v="45.6"/>
    <n v="7.51"/>
    <n v="98.73"/>
    <n v="7.06"/>
    <n v="145.19999999999999"/>
    <n v="83.6"/>
    <n v="93.36"/>
    <x v="0"/>
    <n v="0"/>
    <x v="0"/>
    <n v="0"/>
    <x v="0"/>
    <x v="0"/>
  </r>
  <r>
    <s v="B002016"/>
    <x v="1"/>
    <x v="2"/>
    <d v="2024-06-24T00:00:00"/>
    <x v="0"/>
    <s v="Team A"/>
    <n v="20.55"/>
    <n v="38.65"/>
    <n v="321"/>
    <n v="50.5"/>
    <n v="7.72"/>
    <m/>
    <n v="6.99"/>
    <n v="147.4"/>
    <n v="83.98"/>
    <n v="93.36"/>
    <x v="0"/>
    <n v="0"/>
    <x v="0"/>
    <n v="0"/>
    <x v="0"/>
    <x v="0"/>
  </r>
  <r>
    <s v="B002129"/>
    <x v="2"/>
    <x v="0"/>
    <d v="2025-02-07T00:00:00"/>
    <x v="1"/>
    <s v="Team B"/>
    <n v="21.33"/>
    <n v="46.01"/>
    <n v="317"/>
    <n v="38"/>
    <n v="8.1"/>
    <n v="98.91"/>
    <n v="6.98"/>
    <n v="125.1"/>
    <n v="86.72"/>
    <n v="93.36"/>
    <x v="0"/>
    <n v="0"/>
    <x v="0"/>
    <n v="0"/>
    <x v="0"/>
    <x v="0"/>
  </r>
  <r>
    <s v="B002612"/>
    <x v="3"/>
    <x v="0"/>
    <d v="2025-02-05T00:00:00"/>
    <x v="1"/>
    <s v="Team B"/>
    <n v="22.61"/>
    <n v="43.7"/>
    <n v="335"/>
    <n v="55.1"/>
    <n v="8.61"/>
    <n v="98.3"/>
    <n v="7.11"/>
    <n v="151.80000000000001"/>
    <n v="86.25"/>
    <n v="93.36"/>
    <x v="0"/>
    <n v="0"/>
    <x v="0"/>
    <n v="0"/>
    <x v="0"/>
    <x v="0"/>
  </r>
  <r>
    <s v="B002904"/>
    <x v="3"/>
    <x v="0"/>
    <d v="2025-01-01T00:00:00"/>
    <x v="1"/>
    <s v="Team B"/>
    <n v="23.19"/>
    <n v="53.41"/>
    <n v="313"/>
    <n v="46.3"/>
    <n v="8.26"/>
    <n v="99.17"/>
    <n v="7.07"/>
    <n v="137.5"/>
    <n v="90.07"/>
    <n v="93.36"/>
    <x v="0"/>
    <n v="0"/>
    <x v="0"/>
    <n v="0"/>
    <x v="0"/>
    <x v="0"/>
  </r>
  <r>
    <s v="B000350"/>
    <x v="2"/>
    <x v="1"/>
    <d v="2024-12-08T00:00:00"/>
    <x v="0"/>
    <s v="Team B"/>
    <n v="20.61"/>
    <n v="31.96"/>
    <n v="302"/>
    <n v="35.6"/>
    <n v="6.98"/>
    <n v="99.35"/>
    <n v="6.58"/>
    <n v="128.6"/>
    <n v="89.01"/>
    <n v="93.35"/>
    <x v="0"/>
    <n v="0"/>
    <x v="0"/>
    <n v="0"/>
    <x v="0"/>
    <x v="0"/>
  </r>
  <r>
    <s v="B000388"/>
    <x v="3"/>
    <x v="0"/>
    <d v="2024-06-13T00:00:00"/>
    <x v="0"/>
    <s v="Team B"/>
    <n v="22.69"/>
    <n v="37.92"/>
    <n v="311"/>
    <n v="38.5"/>
    <n v="6.43"/>
    <n v="99.27"/>
    <n v="6.98"/>
    <n v="142.5"/>
    <n v="86.75"/>
    <n v="93.35"/>
    <x v="0"/>
    <n v="0"/>
    <x v="0"/>
    <n v="0"/>
    <x v="0"/>
    <x v="0"/>
  </r>
  <r>
    <s v="B000154"/>
    <x v="0"/>
    <x v="2"/>
    <d v="2025-10-21T00:00:00"/>
    <x v="1"/>
    <s v="Team C"/>
    <n v="23.69"/>
    <n v="42.51"/>
    <n v="343"/>
    <n v="40.4"/>
    <n v="6.4"/>
    <n v="98.94"/>
    <n v="6.74"/>
    <n v="127"/>
    <n v="87.04"/>
    <n v="95.64"/>
    <x v="0"/>
    <n v="0"/>
    <x v="0"/>
    <n v="0"/>
    <x v="0"/>
    <x v="0"/>
  </r>
  <r>
    <s v="B001411"/>
    <x v="3"/>
    <x v="1"/>
    <d v="2025-12-27T00:00:00"/>
    <x v="1"/>
    <s v="Team D"/>
    <n v="20.94"/>
    <n v="36.26"/>
    <n v="326"/>
    <n v="45.4"/>
    <n v="8.1300000000000008"/>
    <n v="99.28"/>
    <n v="6.87"/>
    <m/>
    <n v="89.64"/>
    <n v="93.35"/>
    <x v="0"/>
    <n v="0"/>
    <x v="0"/>
    <n v="0"/>
    <x v="0"/>
    <x v="0"/>
  </r>
  <r>
    <s v="B001552"/>
    <x v="1"/>
    <x v="0"/>
    <d v="2024-09-28T00:00:00"/>
    <x v="0"/>
    <s v="Team B"/>
    <n v="21.14"/>
    <n v="38.92"/>
    <n v="295"/>
    <n v="40.299999999999997"/>
    <n v="8.59"/>
    <n v="98.73"/>
    <n v="6.88"/>
    <n v="142.6"/>
    <n v="87.08"/>
    <n v="93.35"/>
    <x v="0"/>
    <n v="0"/>
    <x v="0"/>
    <n v="0"/>
    <x v="0"/>
    <x v="0"/>
  </r>
  <r>
    <s v="B001598"/>
    <x v="2"/>
    <x v="2"/>
    <d v="2024-01-02T00:00:00"/>
    <x v="0"/>
    <s v="Team C"/>
    <n v="22.06"/>
    <n v="49.51"/>
    <n v="332"/>
    <n v="51.3"/>
    <n v="6.92"/>
    <n v="98.94"/>
    <n v="6.83"/>
    <n v="134.6"/>
    <n v="86.83"/>
    <n v="93.35"/>
    <x v="0"/>
    <n v="0"/>
    <x v="0"/>
    <n v="0"/>
    <x v="0"/>
    <x v="0"/>
  </r>
  <r>
    <s v="B001934"/>
    <x v="3"/>
    <x v="2"/>
    <d v="2024-10-11T00:00:00"/>
    <x v="0"/>
    <s v="Team C"/>
    <n v="21.08"/>
    <n v="42.81"/>
    <n v="308"/>
    <n v="49.8"/>
    <n v="8.01"/>
    <n v="99.03"/>
    <n v="6.98"/>
    <n v="137.4"/>
    <n v="86.96"/>
    <n v="93.35"/>
    <x v="0"/>
    <n v="0"/>
    <x v="0"/>
    <n v="0"/>
    <x v="0"/>
    <x v="0"/>
  </r>
  <r>
    <s v="B002189"/>
    <x v="2"/>
    <x v="0"/>
    <d v="2024-06-10T00:00:00"/>
    <x v="0"/>
    <s v="Team D"/>
    <n v="20.440000000000001"/>
    <n v="41.39"/>
    <n v="341"/>
    <n v="47.1"/>
    <n v="7.69"/>
    <n v="99.59"/>
    <n v="6.8"/>
    <n v="130.69999999999999"/>
    <n v="82.96"/>
    <n v="93.35"/>
    <x v="0"/>
    <n v="0"/>
    <x v="0"/>
    <n v="0"/>
    <x v="0"/>
    <x v="0"/>
  </r>
  <r>
    <s v="B001072"/>
    <x v="0"/>
    <x v="1"/>
    <d v="2025-09-25T00:00:00"/>
    <x v="1"/>
    <s v="Team A"/>
    <n v="21.08"/>
    <n v="37.74"/>
    <n v="365"/>
    <n v="39.700000000000003"/>
    <n v="7.16"/>
    <n v="98.58"/>
    <n v="6.69"/>
    <n v="129.6"/>
    <n v="90.49"/>
    <n v="95.64"/>
    <x v="0"/>
    <n v="0"/>
    <x v="0"/>
    <n v="0"/>
    <x v="0"/>
    <x v="0"/>
  </r>
  <r>
    <s v="B002384"/>
    <x v="2"/>
    <x v="2"/>
    <d v="2024-08-26T00:00:00"/>
    <x v="0"/>
    <s v="Team B"/>
    <n v="22.62"/>
    <n v="44.54"/>
    <n v="309"/>
    <n v="56.3"/>
    <n v="6.93"/>
    <n v="98.79"/>
    <n v="7.02"/>
    <n v="126.7"/>
    <n v="87.42"/>
    <n v="93.35"/>
    <x v="0"/>
    <n v="0"/>
    <x v="0"/>
    <n v="0"/>
    <x v="0"/>
    <x v="0"/>
  </r>
  <r>
    <s v="B002624"/>
    <x v="3"/>
    <x v="1"/>
    <d v="2025-12-26T00:00:00"/>
    <x v="1"/>
    <s v="Team B"/>
    <n v="21.14"/>
    <n v="44.66"/>
    <n v="286"/>
    <n v="43"/>
    <n v="6.46"/>
    <n v="99.28"/>
    <n v="6.84"/>
    <n v="126"/>
    <n v="87.61"/>
    <n v="93.35"/>
    <x v="0"/>
    <n v="0"/>
    <x v="0"/>
    <n v="0"/>
    <x v="0"/>
    <x v="0"/>
  </r>
  <r>
    <s v="B000482"/>
    <x v="2"/>
    <x v="0"/>
    <d v="2025-01-06T00:00:00"/>
    <x v="1"/>
    <s v="Team C"/>
    <n v="21.85"/>
    <n v="48.7"/>
    <n v="318"/>
    <n v="45.2"/>
    <n v="7.2"/>
    <n v="98.57"/>
    <m/>
    <n v="125.4"/>
    <n v="89.14"/>
    <n v="93.34"/>
    <x v="0"/>
    <n v="0"/>
    <x v="0"/>
    <n v="0"/>
    <x v="0"/>
    <x v="0"/>
  </r>
  <r>
    <s v="B000634"/>
    <x v="1"/>
    <x v="1"/>
    <d v="2025-02-09T00:00:00"/>
    <x v="1"/>
    <s v="Team C"/>
    <n v="22.06"/>
    <n v="36.68"/>
    <n v="307"/>
    <n v="47.6"/>
    <n v="7.97"/>
    <n v="98.6"/>
    <n v="6.99"/>
    <n v="141.6"/>
    <n v="87.52"/>
    <n v="93.34"/>
    <x v="0"/>
    <n v="0"/>
    <x v="0"/>
    <n v="0"/>
    <x v="0"/>
    <x v="0"/>
  </r>
  <r>
    <s v="B001967"/>
    <x v="0"/>
    <x v="1"/>
    <d v="2025-07-29T00:00:00"/>
    <x v="1"/>
    <s v="Team B"/>
    <n v="23.01"/>
    <n v="45.2"/>
    <n v="352"/>
    <n v="39.4"/>
    <n v="6.47"/>
    <n v="98.99"/>
    <n v="6.64"/>
    <n v="116.7"/>
    <n v="89.24"/>
    <n v="95.64"/>
    <x v="0"/>
    <n v="0"/>
    <x v="0"/>
    <n v="0"/>
    <x v="0"/>
    <x v="0"/>
  </r>
  <r>
    <s v="B002185"/>
    <x v="1"/>
    <x v="2"/>
    <d v="2024-10-08T00:00:00"/>
    <x v="0"/>
    <s v="Team C"/>
    <n v="22.74"/>
    <n v="41.99"/>
    <n v="295"/>
    <n v="50.4"/>
    <n v="7.65"/>
    <n v="99.01"/>
    <n v="7.15"/>
    <n v="144.80000000000001"/>
    <n v="89.27"/>
    <n v="93.34"/>
    <x v="0"/>
    <n v="0"/>
    <x v="0"/>
    <n v="0"/>
    <x v="0"/>
    <x v="0"/>
  </r>
  <r>
    <s v="B002696"/>
    <x v="2"/>
    <x v="2"/>
    <d v="2025-03-08T00:00:00"/>
    <x v="1"/>
    <s v="Team B"/>
    <n v="20.97"/>
    <n v="37.35"/>
    <n v="320"/>
    <n v="51.4"/>
    <n v="8.44"/>
    <n v="99.09"/>
    <n v="6.55"/>
    <n v="136"/>
    <n v="85"/>
    <n v="93.34"/>
    <x v="0"/>
    <n v="0"/>
    <x v="1"/>
    <n v="1"/>
    <x v="2"/>
    <x v="1"/>
  </r>
  <r>
    <s v="B002827"/>
    <x v="1"/>
    <x v="0"/>
    <d v="2025-06-30T00:00:00"/>
    <x v="1"/>
    <s v="Team A"/>
    <n v="22.32"/>
    <n v="32.729999999999997"/>
    <n v="294"/>
    <n v="45.4"/>
    <n v="8.27"/>
    <n v="98.95"/>
    <n v="6.55"/>
    <n v="140.30000000000001"/>
    <n v="87.68"/>
    <n v="93.34"/>
    <x v="0"/>
    <n v="0"/>
    <x v="0"/>
    <n v="0"/>
    <x v="0"/>
    <x v="0"/>
  </r>
  <r>
    <s v="B000259"/>
    <x v="2"/>
    <x v="1"/>
    <d v="2024-10-05T00:00:00"/>
    <x v="0"/>
    <s v="Team A"/>
    <n v="22.31"/>
    <n v="46.95"/>
    <n v="323"/>
    <n v="31.3"/>
    <n v="7.57"/>
    <n v="99.47"/>
    <n v="6.97"/>
    <n v="123.5"/>
    <n v="88.32"/>
    <n v="93.33"/>
    <x v="0"/>
    <n v="0"/>
    <x v="0"/>
    <n v="0"/>
    <x v="0"/>
    <x v="0"/>
  </r>
  <r>
    <s v="B000902"/>
    <x v="2"/>
    <x v="0"/>
    <d v="2025-04-24T00:00:00"/>
    <x v="1"/>
    <s v="Team B"/>
    <n v="22.78"/>
    <n v="41.49"/>
    <n v="325"/>
    <n v="42.6"/>
    <n v="6.92"/>
    <n v="98.99"/>
    <n v="6.86"/>
    <n v="118.5"/>
    <n v="85.03"/>
    <n v="93.33"/>
    <x v="0"/>
    <n v="0"/>
    <x v="0"/>
    <n v="0"/>
    <x v="0"/>
    <x v="0"/>
  </r>
  <r>
    <s v="B001007"/>
    <x v="3"/>
    <x v="1"/>
    <d v="2024-10-19T00:00:00"/>
    <x v="0"/>
    <s v="Team C"/>
    <n v="22.23"/>
    <n v="41.87"/>
    <n v="298"/>
    <n v="39.9"/>
    <n v="7.47"/>
    <n v="98.83"/>
    <n v="6.84"/>
    <n v="124.4"/>
    <n v="89.17"/>
    <n v="93.33"/>
    <x v="0"/>
    <n v="0"/>
    <x v="0"/>
    <n v="0"/>
    <x v="0"/>
    <x v="0"/>
  </r>
  <r>
    <s v="B001066"/>
    <x v="3"/>
    <x v="0"/>
    <d v="2025-02-16T00:00:00"/>
    <x v="1"/>
    <s v="Team C"/>
    <n v="21.54"/>
    <n v="50.2"/>
    <n v="320"/>
    <n v="41.3"/>
    <n v="6.77"/>
    <n v="99.08"/>
    <n v="7.12"/>
    <n v="134.1"/>
    <n v="87.99"/>
    <n v="93.33"/>
    <x v="0"/>
    <n v="0"/>
    <x v="0"/>
    <n v="0"/>
    <x v="0"/>
    <x v="0"/>
  </r>
  <r>
    <s v="B001813"/>
    <x v="0"/>
    <x v="1"/>
    <d v="2024-08-05T00:00:00"/>
    <x v="0"/>
    <s v="Team B"/>
    <n v="22.67"/>
    <n v="45.75"/>
    <n v="336"/>
    <n v="36"/>
    <n v="6.45"/>
    <n v="99.51"/>
    <n v="6.67"/>
    <n v="109.4"/>
    <n v="88.04"/>
    <n v="95.66"/>
    <x v="1"/>
    <n v="1"/>
    <x v="0"/>
    <n v="0"/>
    <x v="0"/>
    <x v="0"/>
  </r>
  <r>
    <s v="B001654"/>
    <x v="2"/>
    <x v="2"/>
    <d v="2025-05-26T00:00:00"/>
    <x v="1"/>
    <s v="Team A"/>
    <n v="21.03"/>
    <n v="47.74"/>
    <n v="307"/>
    <n v="48.1"/>
    <n v="7.33"/>
    <n v="98.96"/>
    <n v="7.02"/>
    <n v="131"/>
    <n v="87.12"/>
    <n v="93.33"/>
    <x v="0"/>
    <n v="0"/>
    <x v="0"/>
    <n v="0"/>
    <x v="0"/>
    <x v="0"/>
  </r>
  <r>
    <s v="B001928"/>
    <x v="0"/>
    <x v="1"/>
    <d v="2025-09-08T00:00:00"/>
    <x v="1"/>
    <s v="Team B"/>
    <n v="22.84"/>
    <n v="46.1"/>
    <n v="352"/>
    <n v="41.4"/>
    <n v="6.11"/>
    <n v="99.12"/>
    <n v="6.67"/>
    <n v="117.5"/>
    <n v="84.6"/>
    <n v="95.67"/>
    <x v="0"/>
    <n v="0"/>
    <x v="0"/>
    <n v="0"/>
    <x v="0"/>
    <x v="0"/>
  </r>
  <r>
    <s v="B002081"/>
    <x v="1"/>
    <x v="2"/>
    <d v="2024-02-21T00:00:00"/>
    <x v="0"/>
    <s v="Team A"/>
    <n v="21.11"/>
    <n v="37.76"/>
    <n v="280"/>
    <n v="44.9"/>
    <n v="7.17"/>
    <n v="99.18"/>
    <n v="6.93"/>
    <n v="136.69999999999999"/>
    <n v="82.01"/>
    <n v="93.33"/>
    <x v="0"/>
    <n v="0"/>
    <x v="0"/>
    <n v="0"/>
    <x v="0"/>
    <x v="0"/>
  </r>
  <r>
    <s v="B002595"/>
    <x v="1"/>
    <x v="1"/>
    <d v="2025-03-04T00:00:00"/>
    <x v="1"/>
    <s v="Team A"/>
    <n v="20.47"/>
    <n v="29.64"/>
    <n v="319"/>
    <n v="55.2"/>
    <n v="8.67"/>
    <n v="99.24"/>
    <n v="6.53"/>
    <n v="143.6"/>
    <n v="83.05"/>
    <n v="93.33"/>
    <x v="0"/>
    <n v="0"/>
    <x v="1"/>
    <n v="1"/>
    <x v="5"/>
    <x v="2"/>
  </r>
  <r>
    <s v="B002702"/>
    <x v="1"/>
    <x v="2"/>
    <d v="2024-10-12T00:00:00"/>
    <x v="0"/>
    <s v="Team A"/>
    <n v="21.78"/>
    <n v="48.3"/>
    <n v="281"/>
    <n v="46.8"/>
    <n v="8.26"/>
    <n v="98.61"/>
    <n v="7.13"/>
    <n v="138.1"/>
    <n v="87.17"/>
    <n v="93.33"/>
    <x v="0"/>
    <n v="0"/>
    <x v="0"/>
    <n v="0"/>
    <x v="0"/>
    <x v="0"/>
  </r>
  <r>
    <s v="B002530"/>
    <x v="0"/>
    <x v="0"/>
    <d v="2024-10-18T00:00:00"/>
    <x v="0"/>
    <s v="Team C"/>
    <n v="24.28"/>
    <n v="56.44"/>
    <n v="363"/>
    <n v="35.6"/>
    <n v="7.1"/>
    <n v="99.06"/>
    <n v="7.16"/>
    <n v="108"/>
    <n v="88.06"/>
    <n v="95.67"/>
    <x v="0"/>
    <n v="0"/>
    <x v="0"/>
    <n v="0"/>
    <x v="0"/>
    <x v="0"/>
  </r>
  <r>
    <s v="B001407"/>
    <x v="3"/>
    <x v="0"/>
    <d v="2025-05-28T00:00:00"/>
    <x v="1"/>
    <s v="Team A"/>
    <n v="22.45"/>
    <n v="35.67"/>
    <n v="317"/>
    <n v="39.1"/>
    <n v="6.37"/>
    <n v="99.19"/>
    <n v="6.7"/>
    <n v="128.5"/>
    <n v="91.23"/>
    <n v="93.32"/>
    <x v="0"/>
    <n v="0"/>
    <x v="1"/>
    <n v="1"/>
    <x v="1"/>
    <x v="1"/>
  </r>
  <r>
    <s v="B000801"/>
    <x v="0"/>
    <x v="2"/>
    <d v="2024-09-18T00:00:00"/>
    <x v="0"/>
    <s v="Team D"/>
    <n v="22"/>
    <n v="41.4"/>
    <n v="314"/>
    <n v="43.3"/>
    <n v="6.62"/>
    <n v="98.9"/>
    <n v="6.65"/>
    <n v="119.1"/>
    <n v="84.72"/>
    <n v="95.68"/>
    <x v="0"/>
    <n v="0"/>
    <x v="0"/>
    <n v="0"/>
    <x v="0"/>
    <x v="0"/>
  </r>
  <r>
    <s v="B001922"/>
    <x v="1"/>
    <x v="2"/>
    <d v="2025-11-02T00:00:00"/>
    <x v="1"/>
    <s v="Team B"/>
    <n v="21.11"/>
    <n v="36.43"/>
    <n v="312"/>
    <n v="50.6"/>
    <n v="9.07"/>
    <n v="99.26"/>
    <n v="6.89"/>
    <n v="120.4"/>
    <n v="89.58"/>
    <n v="93.32"/>
    <x v="0"/>
    <n v="0"/>
    <x v="0"/>
    <n v="0"/>
    <x v="0"/>
    <x v="0"/>
  </r>
  <r>
    <s v="B002286"/>
    <x v="2"/>
    <x v="2"/>
    <d v="2024-02-11T00:00:00"/>
    <x v="0"/>
    <s v="Team D"/>
    <n v="19.690000000000001"/>
    <n v="40.340000000000003"/>
    <n v="312"/>
    <n v="38"/>
    <n v="7.7"/>
    <n v="98.89"/>
    <n v="6.81"/>
    <n v="113.3"/>
    <n v="89.31"/>
    <n v="93.32"/>
    <x v="0"/>
    <n v="0"/>
    <x v="0"/>
    <n v="0"/>
    <x v="0"/>
    <x v="0"/>
  </r>
  <r>
    <s v="B002737"/>
    <x v="2"/>
    <x v="1"/>
    <d v="2024-12-09T00:00:00"/>
    <x v="0"/>
    <s v="Team B"/>
    <n v="22.94"/>
    <n v="47.78"/>
    <n v="305"/>
    <n v="36.6"/>
    <n v="6.91"/>
    <n v="99.48"/>
    <n v="6.81"/>
    <n v="135.4"/>
    <n v="84.49"/>
    <n v="93.32"/>
    <x v="0"/>
    <n v="0"/>
    <x v="0"/>
    <n v="0"/>
    <x v="0"/>
    <x v="0"/>
  </r>
  <r>
    <s v="B000001"/>
    <x v="0"/>
    <x v="0"/>
    <d v="2024-02-24T00:00:00"/>
    <x v="0"/>
    <s v="Team C"/>
    <n v="21.33"/>
    <n v="40.07"/>
    <n v="336"/>
    <n v="41.4"/>
    <n v="6.85"/>
    <n v="99.55"/>
    <n v="6.59"/>
    <n v="126.8"/>
    <n v="88.59"/>
    <n v="95.69"/>
    <x v="0"/>
    <n v="0"/>
    <x v="0"/>
    <n v="0"/>
    <x v="0"/>
    <x v="0"/>
  </r>
  <r>
    <s v="B000015"/>
    <x v="1"/>
    <x v="2"/>
    <d v="2025-05-08T00:00:00"/>
    <x v="1"/>
    <s v="Team D"/>
    <n v="22.35"/>
    <n v="41.24"/>
    <n v="293"/>
    <n v="41"/>
    <n v="7.38"/>
    <n v="99.06"/>
    <n v="7.08"/>
    <n v="134.30000000000001"/>
    <n v="91.18"/>
    <n v="93.31"/>
    <x v="0"/>
    <n v="0"/>
    <x v="0"/>
    <n v="0"/>
    <x v="0"/>
    <x v="0"/>
  </r>
  <r>
    <s v="B000060"/>
    <x v="2"/>
    <x v="2"/>
    <d v="2024-05-05T00:00:00"/>
    <x v="0"/>
    <s v="Team A"/>
    <n v="23.1"/>
    <n v="38.31"/>
    <n v="320"/>
    <n v="45.5"/>
    <n v="6.54"/>
    <n v="99.02"/>
    <n v="6.7"/>
    <n v="119.4"/>
    <n v="89.45"/>
    <n v="93.31"/>
    <x v="0"/>
    <n v="0"/>
    <x v="0"/>
    <n v="0"/>
    <x v="0"/>
    <x v="0"/>
  </r>
  <r>
    <s v="B000214"/>
    <x v="3"/>
    <x v="1"/>
    <d v="2025-07-23T00:00:00"/>
    <x v="1"/>
    <s v="Team D"/>
    <n v="20.94"/>
    <n v="37.06"/>
    <n v="323"/>
    <n v="41"/>
    <n v="7.26"/>
    <n v="99.18"/>
    <n v="6.92"/>
    <n v="122"/>
    <n v="81.97"/>
    <n v="93.31"/>
    <x v="0"/>
    <n v="0"/>
    <x v="0"/>
    <n v="0"/>
    <x v="0"/>
    <x v="0"/>
  </r>
  <r>
    <s v="B002565"/>
    <x v="0"/>
    <x v="0"/>
    <d v="2025-02-21T00:00:00"/>
    <x v="1"/>
    <s v="Team C"/>
    <n v="21.63"/>
    <n v="37.659999999999997"/>
    <n v="323"/>
    <n v="42.2"/>
    <n v="7.89"/>
    <n v="98.99"/>
    <n v="6.66"/>
    <n v="117"/>
    <n v="84.69"/>
    <n v="95.69"/>
    <x v="1"/>
    <n v="1"/>
    <x v="0"/>
    <n v="0"/>
    <x v="0"/>
    <x v="0"/>
  </r>
  <r>
    <s v="B001515"/>
    <x v="3"/>
    <x v="2"/>
    <d v="2025-03-17T00:00:00"/>
    <x v="1"/>
    <s v="Team B"/>
    <n v="21.53"/>
    <n v="38.86"/>
    <n v="280"/>
    <n v="41"/>
    <n v="7.73"/>
    <n v="98.65"/>
    <n v="6.78"/>
    <n v="126.6"/>
    <n v="88.1"/>
    <n v="93.31"/>
    <x v="0"/>
    <n v="0"/>
    <x v="0"/>
    <n v="0"/>
    <x v="0"/>
    <x v="0"/>
  </r>
  <r>
    <s v="B001615"/>
    <x v="3"/>
    <x v="2"/>
    <d v="2024-11-02T00:00:00"/>
    <x v="0"/>
    <s v="Team A"/>
    <n v="21.49"/>
    <n v="42.71"/>
    <n v="327"/>
    <n v="40.4"/>
    <n v="6.87"/>
    <n v="98.83"/>
    <n v="6.71"/>
    <n v="126.9"/>
    <n v="87.96"/>
    <n v="93.31"/>
    <x v="0"/>
    <n v="0"/>
    <x v="0"/>
    <n v="0"/>
    <x v="0"/>
    <x v="0"/>
  </r>
  <r>
    <s v="B001661"/>
    <x v="2"/>
    <x v="0"/>
    <d v="2024-08-06T00:00:00"/>
    <x v="0"/>
    <s v="Team D"/>
    <n v="21.99"/>
    <n v="52.83"/>
    <n v="327"/>
    <n v="36"/>
    <n v="6.3"/>
    <n v="98.92"/>
    <n v="6.92"/>
    <n v="139.1"/>
    <n v="89.24"/>
    <n v="93.31"/>
    <x v="0"/>
    <n v="0"/>
    <x v="0"/>
    <n v="0"/>
    <x v="0"/>
    <x v="0"/>
  </r>
  <r>
    <s v="B002128"/>
    <x v="1"/>
    <x v="2"/>
    <d v="2024-06-29T00:00:00"/>
    <x v="0"/>
    <s v="Team A"/>
    <n v="22.42"/>
    <n v="47.81"/>
    <n v="305"/>
    <n v="52.7"/>
    <n v="8.6999999999999993"/>
    <n v="98.67"/>
    <n v="7.27"/>
    <n v="139.6"/>
    <n v="89.28"/>
    <n v="93.31"/>
    <x v="0"/>
    <n v="0"/>
    <x v="0"/>
    <n v="0"/>
    <x v="0"/>
    <x v="0"/>
  </r>
  <r>
    <s v="B002668"/>
    <x v="2"/>
    <x v="0"/>
    <d v="2025-02-19T00:00:00"/>
    <x v="1"/>
    <s v="Team C"/>
    <n v="23.06"/>
    <n v="36.76"/>
    <n v="314"/>
    <n v="50.9"/>
    <n v="7.68"/>
    <n v="99.06"/>
    <n v="6.54"/>
    <n v="131.19999999999999"/>
    <n v="90.02"/>
    <n v="93.31"/>
    <x v="0"/>
    <n v="0"/>
    <x v="0"/>
    <n v="0"/>
    <x v="0"/>
    <x v="0"/>
  </r>
  <r>
    <s v="B002462"/>
    <x v="0"/>
    <x v="2"/>
    <d v="2024-06-12T00:00:00"/>
    <x v="0"/>
    <s v="Team B"/>
    <m/>
    <n v="50.3"/>
    <n v="335"/>
    <n v="36.5"/>
    <n v="7.03"/>
    <m/>
    <n v="6.76"/>
    <n v="101.4"/>
    <n v="91.34"/>
    <n v="95.7"/>
    <x v="0"/>
    <n v="0"/>
    <x v="0"/>
    <n v="0"/>
    <x v="0"/>
    <x v="0"/>
  </r>
  <r>
    <s v="B000101"/>
    <x v="3"/>
    <x v="0"/>
    <d v="2024-08-19T00:00:00"/>
    <x v="0"/>
    <s v="Team C"/>
    <n v="21.67"/>
    <n v="42.24"/>
    <n v="361"/>
    <n v="40.799999999999997"/>
    <n v="8.17"/>
    <n v="98.81"/>
    <n v="6.77"/>
    <n v="119.4"/>
    <n v="85.9"/>
    <n v="93.3"/>
    <x v="0"/>
    <n v="0"/>
    <x v="0"/>
    <n v="0"/>
    <x v="0"/>
    <x v="0"/>
  </r>
  <r>
    <s v="B000133"/>
    <x v="0"/>
    <x v="2"/>
    <d v="2025-11-16T00:00:00"/>
    <x v="1"/>
    <s v="Team B"/>
    <n v="23.17"/>
    <n v="44.34"/>
    <n v="346"/>
    <n v="41.9"/>
    <n v="5.78"/>
    <n v="98.93"/>
    <n v="6.6"/>
    <n v="117.9"/>
    <n v="87.9"/>
    <n v="95.71"/>
    <x v="0"/>
    <n v="0"/>
    <x v="0"/>
    <n v="0"/>
    <x v="0"/>
    <x v="0"/>
  </r>
  <r>
    <s v="B000678"/>
    <x v="1"/>
    <x v="1"/>
    <d v="2025-06-25T00:00:00"/>
    <x v="1"/>
    <s v="Team A"/>
    <n v="20.45"/>
    <n v="33.28"/>
    <n v="297"/>
    <n v="49.8"/>
    <n v="8.24"/>
    <n v="99.6"/>
    <n v="7.07"/>
    <n v="142.80000000000001"/>
    <n v="90.01"/>
    <n v="93.3"/>
    <x v="0"/>
    <n v="0"/>
    <x v="0"/>
    <n v="0"/>
    <x v="0"/>
    <x v="0"/>
  </r>
  <r>
    <s v="B001216"/>
    <x v="1"/>
    <x v="2"/>
    <d v="2025-09-05T00:00:00"/>
    <x v="1"/>
    <s v="Team A"/>
    <n v="21.55"/>
    <n v="45.08"/>
    <n v="277"/>
    <n v="43"/>
    <n v="7.43"/>
    <n v="98.85"/>
    <n v="6.92"/>
    <n v="143.19999999999999"/>
    <n v="85.63"/>
    <n v="93.3"/>
    <x v="0"/>
    <n v="0"/>
    <x v="0"/>
    <n v="0"/>
    <x v="0"/>
    <x v="0"/>
  </r>
  <r>
    <s v="B000208"/>
    <x v="0"/>
    <x v="2"/>
    <d v="2025-02-23T00:00:00"/>
    <x v="1"/>
    <s v="Team D"/>
    <n v="21.3"/>
    <n v="47.19"/>
    <n v="318"/>
    <n v="38.9"/>
    <n v="6.18"/>
    <n v="98.68"/>
    <n v="6.79"/>
    <n v="135.4"/>
    <n v="85.63"/>
    <n v="95.71"/>
    <x v="0"/>
    <n v="0"/>
    <x v="0"/>
    <n v="0"/>
    <x v="0"/>
    <x v="0"/>
  </r>
  <r>
    <s v="B002184"/>
    <x v="2"/>
    <x v="0"/>
    <d v="2024-02-01T00:00:00"/>
    <x v="0"/>
    <s v="Team C"/>
    <n v="23.13"/>
    <n v="40.119999999999997"/>
    <n v="332"/>
    <n v="41.4"/>
    <n v="7.73"/>
    <n v="98.56"/>
    <n v="6.79"/>
    <n v="136.6"/>
    <n v="85.3"/>
    <n v="93.3"/>
    <x v="0"/>
    <n v="0"/>
    <x v="0"/>
    <n v="0"/>
    <x v="0"/>
    <x v="0"/>
  </r>
  <r>
    <s v="B002361"/>
    <x v="3"/>
    <x v="1"/>
    <d v="2024-05-17T00:00:00"/>
    <x v="0"/>
    <s v="Team B"/>
    <n v="21.12"/>
    <n v="45.41"/>
    <n v="306"/>
    <n v="42.2"/>
    <n v="6.91"/>
    <n v="98.95"/>
    <n v="7.03"/>
    <n v="134.4"/>
    <n v="87.78"/>
    <n v="93.3"/>
    <x v="0"/>
    <n v="0"/>
    <x v="0"/>
    <n v="0"/>
    <x v="0"/>
    <x v="0"/>
  </r>
  <r>
    <s v="B002451"/>
    <x v="0"/>
    <x v="2"/>
    <d v="2024-11-18T00:00:00"/>
    <x v="0"/>
    <s v="Team C"/>
    <n v="22.27"/>
    <n v="40.54"/>
    <n v="344"/>
    <n v="38.9"/>
    <n v="7"/>
    <n v="99.1"/>
    <n v="6.74"/>
    <n v="126.7"/>
    <n v="85.94"/>
    <n v="95.72"/>
    <x v="0"/>
    <n v="0"/>
    <x v="1"/>
    <n v="1"/>
    <x v="2"/>
    <x v="2"/>
  </r>
  <r>
    <s v="B001042"/>
    <x v="0"/>
    <x v="0"/>
    <d v="2024-05-22T00:00:00"/>
    <x v="0"/>
    <s v="Team D"/>
    <n v="23.13"/>
    <n v="46.29"/>
    <n v="344"/>
    <n v="40.299999999999997"/>
    <n v="7.39"/>
    <n v="99.03"/>
    <n v="6.76"/>
    <n v="114.4"/>
    <n v="86.84"/>
    <n v="95.73"/>
    <x v="0"/>
    <n v="0"/>
    <x v="0"/>
    <n v="0"/>
    <x v="0"/>
    <x v="0"/>
  </r>
  <r>
    <s v="B001313"/>
    <x v="0"/>
    <x v="2"/>
    <d v="2024-07-02T00:00:00"/>
    <x v="0"/>
    <s v="Team A"/>
    <n v="22.34"/>
    <n v="41.9"/>
    <n v="343"/>
    <n v="35.200000000000003"/>
    <n v="6.42"/>
    <n v="99.07"/>
    <m/>
    <n v="120.9"/>
    <n v="90.19"/>
    <n v="95.73"/>
    <x v="0"/>
    <n v="0"/>
    <x v="0"/>
    <n v="0"/>
    <x v="0"/>
    <x v="0"/>
  </r>
  <r>
    <s v="B001338"/>
    <x v="0"/>
    <x v="2"/>
    <d v="2024-05-27T00:00:00"/>
    <x v="0"/>
    <s v="Team A"/>
    <n v="23.01"/>
    <n v="41.18"/>
    <n v="362"/>
    <n v="44.9"/>
    <n v="7.47"/>
    <n v="99.44"/>
    <n v="6.71"/>
    <n v="126.9"/>
    <n v="88.33"/>
    <n v="95.74"/>
    <x v="0"/>
    <n v="0"/>
    <x v="1"/>
    <n v="1"/>
    <x v="4"/>
    <x v="1"/>
  </r>
  <r>
    <s v="B001098"/>
    <x v="3"/>
    <x v="1"/>
    <d v="2025-02-05T00:00:00"/>
    <x v="1"/>
    <s v="Team C"/>
    <n v="22.88"/>
    <n v="40.43"/>
    <n v="300"/>
    <n v="51"/>
    <n v="7.68"/>
    <n v="99.26"/>
    <n v="6.89"/>
    <n v="139.1"/>
    <n v="83"/>
    <n v="93.29"/>
    <x v="0"/>
    <n v="0"/>
    <x v="0"/>
    <n v="0"/>
    <x v="0"/>
    <x v="0"/>
  </r>
  <r>
    <s v="B001193"/>
    <x v="3"/>
    <x v="1"/>
    <d v="2024-11-21T00:00:00"/>
    <x v="0"/>
    <s v="Team D"/>
    <n v="21.07"/>
    <n v="51.73"/>
    <n v="327"/>
    <n v="37.6"/>
    <n v="7.47"/>
    <n v="99.02"/>
    <n v="7"/>
    <n v="121.2"/>
    <n v="87.76"/>
    <n v="93.29"/>
    <x v="0"/>
    <n v="0"/>
    <x v="0"/>
    <n v="0"/>
    <x v="0"/>
    <x v="0"/>
  </r>
  <r>
    <s v="B001543"/>
    <x v="1"/>
    <x v="0"/>
    <d v="2024-10-09T00:00:00"/>
    <x v="0"/>
    <s v="Team A"/>
    <n v="21.31"/>
    <n v="44.66"/>
    <n v="306"/>
    <n v="48.2"/>
    <n v="7.77"/>
    <n v="98.89"/>
    <n v="6.96"/>
    <n v="139.1"/>
    <n v="87.01"/>
    <n v="93.29"/>
    <x v="0"/>
    <n v="0"/>
    <x v="0"/>
    <n v="0"/>
    <x v="0"/>
    <x v="0"/>
  </r>
  <r>
    <s v="B001920"/>
    <x v="3"/>
    <x v="1"/>
    <d v="2025-02-07T00:00:00"/>
    <x v="1"/>
    <s v="Team D"/>
    <n v="21.75"/>
    <n v="49.08"/>
    <n v="328"/>
    <n v="44"/>
    <n v="8.42"/>
    <n v="99.24"/>
    <n v="7.14"/>
    <n v="128.19999999999999"/>
    <n v="86.92"/>
    <n v="93.29"/>
    <x v="0"/>
    <n v="0"/>
    <x v="0"/>
    <n v="0"/>
    <x v="0"/>
    <x v="0"/>
  </r>
  <r>
    <s v="B002908"/>
    <x v="2"/>
    <x v="1"/>
    <d v="2025-12-09T00:00:00"/>
    <x v="1"/>
    <s v="Team C"/>
    <n v="22"/>
    <n v="42.29"/>
    <n v="307"/>
    <n v="42.1"/>
    <n v="7.15"/>
    <n v="98.8"/>
    <n v="6.82"/>
    <n v="152.4"/>
    <n v="91.1"/>
    <n v="93.29"/>
    <x v="0"/>
    <n v="0"/>
    <x v="0"/>
    <n v="0"/>
    <x v="0"/>
    <x v="0"/>
  </r>
  <r>
    <s v="B000051"/>
    <x v="2"/>
    <x v="0"/>
    <d v="2024-04-01T00:00:00"/>
    <x v="0"/>
    <s v="Team A"/>
    <n v="20.51"/>
    <n v="42.78"/>
    <n v="320"/>
    <n v="46.4"/>
    <n v="8.44"/>
    <n v="99.39"/>
    <n v="6.89"/>
    <n v="131.6"/>
    <m/>
    <n v="93.28"/>
    <x v="0"/>
    <n v="0"/>
    <x v="0"/>
    <n v="0"/>
    <x v="0"/>
    <x v="0"/>
  </r>
  <r>
    <s v="B000097"/>
    <x v="1"/>
    <x v="2"/>
    <d v="2024-07-26T00:00:00"/>
    <x v="0"/>
    <s v="Team B"/>
    <n v="21.38"/>
    <n v="41.13"/>
    <n v="289"/>
    <n v="54.8"/>
    <n v="7.73"/>
    <n v="98.52"/>
    <n v="7.12"/>
    <n v="120.2"/>
    <n v="84.89"/>
    <n v="93.28"/>
    <x v="0"/>
    <n v="0"/>
    <x v="1"/>
    <n v="1"/>
    <x v="2"/>
    <x v="2"/>
  </r>
  <r>
    <s v="B000447"/>
    <x v="3"/>
    <x v="0"/>
    <d v="2025-02-16T00:00:00"/>
    <x v="1"/>
    <s v="Team A"/>
    <n v="22.41"/>
    <n v="48.05"/>
    <n v="346"/>
    <n v="39.9"/>
    <n v="7.75"/>
    <n v="98.85"/>
    <n v="7.04"/>
    <n v="111.7"/>
    <n v="89.69"/>
    <n v="93.28"/>
    <x v="0"/>
    <n v="0"/>
    <x v="0"/>
    <n v="0"/>
    <x v="0"/>
    <x v="0"/>
  </r>
  <r>
    <s v="B000978"/>
    <x v="1"/>
    <x v="2"/>
    <d v="2025-05-01T00:00:00"/>
    <x v="1"/>
    <s v="Team A"/>
    <n v="19.600000000000001"/>
    <n v="50.86"/>
    <n v="295"/>
    <n v="41.5"/>
    <n v="7.76"/>
    <n v="98.27"/>
    <n v="7.18"/>
    <n v="118"/>
    <n v="88.24"/>
    <n v="93.28"/>
    <x v="0"/>
    <n v="0"/>
    <x v="0"/>
    <n v="0"/>
    <x v="0"/>
    <x v="0"/>
  </r>
  <r>
    <s v="B000621"/>
    <x v="0"/>
    <x v="1"/>
    <d v="2025-08-01T00:00:00"/>
    <x v="1"/>
    <s v="Team D"/>
    <n v="21.72"/>
    <n v="48.92"/>
    <n v="343"/>
    <n v="40"/>
    <n v="6.6"/>
    <n v="99.08"/>
    <n v="6.73"/>
    <n v="116.3"/>
    <n v="91.58"/>
    <n v="95.75"/>
    <x v="0"/>
    <n v="0"/>
    <x v="1"/>
    <n v="1"/>
    <x v="2"/>
    <x v="2"/>
  </r>
  <r>
    <s v="B001440"/>
    <x v="3"/>
    <x v="2"/>
    <d v="2025-08-16T00:00:00"/>
    <x v="1"/>
    <s v="Team B"/>
    <n v="22"/>
    <n v="43.02"/>
    <n v="303"/>
    <n v="35.6"/>
    <n v="6.67"/>
    <n v="98.82"/>
    <n v="6.87"/>
    <n v="115.9"/>
    <n v="83.76"/>
    <n v="93.28"/>
    <x v="1"/>
    <n v="1"/>
    <x v="0"/>
    <n v="0"/>
    <x v="0"/>
    <x v="0"/>
  </r>
  <r>
    <s v="B001453"/>
    <x v="3"/>
    <x v="1"/>
    <d v="2025-08-12T00:00:00"/>
    <x v="1"/>
    <s v="Team B"/>
    <n v="21.71"/>
    <n v="40.35"/>
    <n v="335"/>
    <n v="35.700000000000003"/>
    <n v="6.65"/>
    <n v="99.41"/>
    <n v="6.88"/>
    <n v="108.3"/>
    <n v="86.45"/>
    <n v="93.28"/>
    <x v="0"/>
    <n v="0"/>
    <x v="0"/>
    <n v="0"/>
    <x v="0"/>
    <x v="0"/>
  </r>
  <r>
    <s v="B000639"/>
    <x v="0"/>
    <x v="0"/>
    <d v="2025-05-12T00:00:00"/>
    <x v="1"/>
    <s v="Team C"/>
    <n v="21.63"/>
    <n v="48.99"/>
    <n v="316"/>
    <n v="41.4"/>
    <n v="6.09"/>
    <n v="99.13"/>
    <n v="6.8"/>
    <n v="126.6"/>
    <n v="89.07"/>
    <n v="95.75"/>
    <x v="0"/>
    <n v="0"/>
    <x v="0"/>
    <n v="0"/>
    <x v="0"/>
    <x v="0"/>
  </r>
  <r>
    <s v="B000373"/>
    <x v="1"/>
    <x v="0"/>
    <d v="2025-06-27T00:00:00"/>
    <x v="1"/>
    <s v="Team A"/>
    <n v="22.43"/>
    <n v="37.08"/>
    <n v="324"/>
    <n v="40.200000000000003"/>
    <n v="8.76"/>
    <n v="98.92"/>
    <n v="7.1"/>
    <n v="128"/>
    <n v="86.44"/>
    <n v="93.27"/>
    <x v="0"/>
    <n v="0"/>
    <x v="0"/>
    <n v="0"/>
    <x v="0"/>
    <x v="0"/>
  </r>
  <r>
    <s v="B000798"/>
    <x v="2"/>
    <x v="0"/>
    <d v="2025-12-01T00:00:00"/>
    <x v="1"/>
    <s v="Team C"/>
    <n v="21.96"/>
    <n v="52.62"/>
    <n v="340"/>
    <n v="36.9"/>
    <n v="7.33"/>
    <m/>
    <n v="6.86"/>
    <n v="124.3"/>
    <n v="88.25"/>
    <n v="93.27"/>
    <x v="0"/>
    <n v="0"/>
    <x v="0"/>
    <n v="0"/>
    <x v="0"/>
    <x v="0"/>
  </r>
  <r>
    <s v="B001309"/>
    <x v="2"/>
    <x v="0"/>
    <d v="2024-06-13T00:00:00"/>
    <x v="0"/>
    <s v="Team B"/>
    <n v="24.28"/>
    <n v="39.15"/>
    <n v="312"/>
    <n v="48.6"/>
    <n v="7.38"/>
    <n v="99.27"/>
    <n v="6.78"/>
    <n v="138.19999999999999"/>
    <n v="82.83"/>
    <n v="93.27"/>
    <x v="0"/>
    <n v="0"/>
    <x v="0"/>
    <n v="0"/>
    <x v="0"/>
    <x v="0"/>
  </r>
  <r>
    <s v="B001671"/>
    <x v="1"/>
    <x v="2"/>
    <d v="2024-07-26T00:00:00"/>
    <x v="0"/>
    <s v="Team D"/>
    <n v="21.84"/>
    <n v="47.36"/>
    <n v="328"/>
    <n v="42.7"/>
    <n v="7.6"/>
    <n v="98.96"/>
    <n v="7.18"/>
    <n v="134.69999999999999"/>
    <n v="87.96"/>
    <n v="93.27"/>
    <x v="0"/>
    <n v="0"/>
    <x v="0"/>
    <n v="0"/>
    <x v="0"/>
    <x v="0"/>
  </r>
  <r>
    <s v="B002582"/>
    <x v="3"/>
    <x v="1"/>
    <d v="2025-10-09T00:00:00"/>
    <x v="1"/>
    <s v="Team B"/>
    <n v="21.1"/>
    <n v="54.56"/>
    <n v="290"/>
    <n v="36.6"/>
    <n v="7.6"/>
    <n v="99.01"/>
    <n v="7.07"/>
    <n v="115.9"/>
    <n v="86.79"/>
    <n v="93.27"/>
    <x v="0"/>
    <n v="0"/>
    <x v="0"/>
    <n v="0"/>
    <x v="0"/>
    <x v="0"/>
  </r>
  <r>
    <s v="B000233"/>
    <x v="3"/>
    <x v="1"/>
    <d v="2024-09-05T00:00:00"/>
    <x v="0"/>
    <s v="Team B"/>
    <n v="23.4"/>
    <n v="47.72"/>
    <n v="324"/>
    <n v="49.5"/>
    <n v="7.11"/>
    <n v="98.6"/>
    <n v="7.11"/>
    <n v="136.4"/>
    <n v="82.74"/>
    <n v="93.26"/>
    <x v="0"/>
    <n v="0"/>
    <x v="1"/>
    <n v="1"/>
    <x v="2"/>
    <x v="1"/>
  </r>
  <r>
    <s v="B000596"/>
    <x v="2"/>
    <x v="0"/>
    <d v="2025-10-02T00:00:00"/>
    <x v="1"/>
    <s v="Team C"/>
    <n v="22.54"/>
    <n v="45"/>
    <n v="343"/>
    <n v="38.9"/>
    <n v="7.18"/>
    <n v="99.03"/>
    <n v="7.01"/>
    <n v="144.80000000000001"/>
    <n v="90.23"/>
    <n v="93.26"/>
    <x v="0"/>
    <n v="0"/>
    <x v="0"/>
    <n v="0"/>
    <x v="0"/>
    <x v="0"/>
  </r>
  <r>
    <s v="B000662"/>
    <x v="3"/>
    <x v="0"/>
    <d v="2025-12-07T00:00:00"/>
    <x v="1"/>
    <s v="Team B"/>
    <n v="21.58"/>
    <n v="39.94"/>
    <n v="345"/>
    <n v="51.3"/>
    <n v="7.64"/>
    <n v="99.21"/>
    <n v="6.71"/>
    <n v="141"/>
    <n v="83.88"/>
    <n v="93.26"/>
    <x v="0"/>
    <n v="0"/>
    <x v="0"/>
    <n v="0"/>
    <x v="0"/>
    <x v="0"/>
  </r>
  <r>
    <s v="B000908"/>
    <x v="2"/>
    <x v="0"/>
    <d v="2024-02-12T00:00:00"/>
    <x v="0"/>
    <s v="Team B"/>
    <n v="22.72"/>
    <n v="40.35"/>
    <n v="322"/>
    <n v="36.700000000000003"/>
    <n v="7.53"/>
    <n v="99.11"/>
    <n v="6.85"/>
    <m/>
    <n v="87.3"/>
    <n v="93.26"/>
    <x v="0"/>
    <n v="0"/>
    <x v="0"/>
    <n v="0"/>
    <x v="0"/>
    <x v="0"/>
  </r>
  <r>
    <s v="B001015"/>
    <x v="1"/>
    <x v="1"/>
    <d v="2024-06-08T00:00:00"/>
    <x v="0"/>
    <s v="Team B"/>
    <n v="21.76"/>
    <n v="35.92"/>
    <n v="281"/>
    <n v="45.5"/>
    <n v="7.15"/>
    <n v="99.05"/>
    <n v="6.95"/>
    <n v="136"/>
    <n v="85.53"/>
    <n v="93.26"/>
    <x v="0"/>
    <n v="0"/>
    <x v="0"/>
    <n v="0"/>
    <x v="0"/>
    <x v="0"/>
  </r>
  <r>
    <s v="B001667"/>
    <x v="3"/>
    <x v="0"/>
    <d v="2025-05-28T00:00:00"/>
    <x v="1"/>
    <s v="Team D"/>
    <n v="22.49"/>
    <n v="41.27"/>
    <n v="305"/>
    <n v="49.6"/>
    <n v="7.78"/>
    <m/>
    <n v="6.87"/>
    <n v="126.4"/>
    <n v="88.37"/>
    <n v="93.26"/>
    <x v="0"/>
    <n v="0"/>
    <x v="0"/>
    <n v="0"/>
    <x v="0"/>
    <x v="0"/>
  </r>
  <r>
    <s v="B002407"/>
    <x v="0"/>
    <x v="1"/>
    <d v="2025-05-25T00:00:00"/>
    <x v="1"/>
    <s v="Team C"/>
    <n v="22.46"/>
    <m/>
    <n v="371"/>
    <n v="36.200000000000003"/>
    <n v="6.01"/>
    <n v="98.9"/>
    <n v="6.7"/>
    <n v="129.5"/>
    <n v="87.39"/>
    <n v="95.75"/>
    <x v="0"/>
    <n v="0"/>
    <x v="0"/>
    <n v="0"/>
    <x v="0"/>
    <x v="0"/>
  </r>
  <r>
    <s v="B002038"/>
    <x v="2"/>
    <x v="2"/>
    <d v="2025-02-06T00:00:00"/>
    <x v="1"/>
    <s v="Team A"/>
    <n v="21.36"/>
    <n v="46.88"/>
    <n v="299"/>
    <n v="30.7"/>
    <n v="6.5"/>
    <n v="99.32"/>
    <n v="6.91"/>
    <n v="116"/>
    <n v="88.05"/>
    <n v="93.26"/>
    <x v="0"/>
    <n v="0"/>
    <x v="0"/>
    <n v="0"/>
    <x v="0"/>
    <x v="0"/>
  </r>
  <r>
    <s v="B002090"/>
    <x v="1"/>
    <x v="2"/>
    <d v="2024-09-06T00:00:00"/>
    <x v="0"/>
    <s v="Team D"/>
    <n v="20.62"/>
    <n v="47.08"/>
    <n v="310"/>
    <n v="51"/>
    <n v="7.48"/>
    <n v="98.87"/>
    <n v="7.17"/>
    <n v="137.4"/>
    <m/>
    <n v="93.26"/>
    <x v="0"/>
    <n v="0"/>
    <x v="0"/>
    <n v="0"/>
    <x v="0"/>
    <x v="0"/>
  </r>
  <r>
    <s v="B002202"/>
    <x v="3"/>
    <x v="2"/>
    <d v="2025-01-27T00:00:00"/>
    <x v="1"/>
    <s v="Team B"/>
    <n v="23.12"/>
    <n v="50.45"/>
    <n v="339"/>
    <n v="44.7"/>
    <n v="6.95"/>
    <n v="98.96"/>
    <n v="7.02"/>
    <n v="136"/>
    <n v="86.25"/>
    <n v="93.26"/>
    <x v="0"/>
    <n v="0"/>
    <x v="0"/>
    <n v="0"/>
    <x v="0"/>
    <x v="0"/>
  </r>
  <r>
    <s v="B002632"/>
    <x v="1"/>
    <x v="2"/>
    <d v="2024-08-16T00:00:00"/>
    <x v="0"/>
    <s v="Team A"/>
    <n v="20.87"/>
    <n v="43.42"/>
    <n v="302"/>
    <n v="53.8"/>
    <n v="8.08"/>
    <n v="98.77"/>
    <n v="7.01"/>
    <n v="141.69999999999999"/>
    <n v="81.96"/>
    <n v="93.26"/>
    <x v="0"/>
    <n v="0"/>
    <x v="0"/>
    <n v="0"/>
    <x v="0"/>
    <x v="0"/>
  </r>
  <r>
    <s v="B000957"/>
    <x v="0"/>
    <x v="0"/>
    <d v="2024-10-31T00:00:00"/>
    <x v="0"/>
    <s v="Team B"/>
    <n v="21.27"/>
    <n v="42.4"/>
    <n v="375"/>
    <n v="40.1"/>
    <n v="7.21"/>
    <n v="99.05"/>
    <n v="6.76"/>
    <n v="126.7"/>
    <n v="84.9"/>
    <n v="95.76"/>
    <x v="0"/>
    <n v="0"/>
    <x v="0"/>
    <n v="0"/>
    <x v="0"/>
    <x v="0"/>
  </r>
  <r>
    <s v="B000011"/>
    <x v="1"/>
    <x v="2"/>
    <d v="2025-04-09T00:00:00"/>
    <x v="1"/>
    <s v="Team A"/>
    <n v="22.08"/>
    <n v="39.9"/>
    <n v="308"/>
    <n v="50.5"/>
    <n v="7.42"/>
    <n v="98.58"/>
    <n v="6.64"/>
    <n v="144"/>
    <n v="84.59"/>
    <n v="93.25"/>
    <x v="0"/>
    <n v="0"/>
    <x v="0"/>
    <n v="0"/>
    <x v="0"/>
    <x v="0"/>
  </r>
  <r>
    <s v="B000507"/>
    <x v="1"/>
    <x v="1"/>
    <d v="2025-03-06T00:00:00"/>
    <x v="1"/>
    <s v="Team B"/>
    <n v="21.5"/>
    <m/>
    <n v="283"/>
    <n v="46.2"/>
    <n v="7.9"/>
    <n v="98.97"/>
    <n v="6.93"/>
    <n v="135.80000000000001"/>
    <n v="86.54"/>
    <n v="93.25"/>
    <x v="0"/>
    <n v="0"/>
    <x v="0"/>
    <n v="0"/>
    <x v="0"/>
    <x v="0"/>
  </r>
  <r>
    <s v="B000551"/>
    <x v="1"/>
    <x v="0"/>
    <d v="2025-10-04T00:00:00"/>
    <x v="1"/>
    <s v="Team B"/>
    <n v="20.66"/>
    <n v="36.33"/>
    <n v="346"/>
    <n v="43.1"/>
    <n v="8.1"/>
    <n v="98.93"/>
    <n v="6.81"/>
    <n v="137"/>
    <n v="89.36"/>
    <n v="93.25"/>
    <x v="0"/>
    <n v="0"/>
    <x v="0"/>
    <n v="0"/>
    <x v="0"/>
    <x v="0"/>
  </r>
  <r>
    <s v="B000708"/>
    <x v="3"/>
    <x v="0"/>
    <d v="2024-12-19T00:00:00"/>
    <x v="0"/>
    <s v="Team B"/>
    <n v="23.19"/>
    <n v="42.21"/>
    <n v="322"/>
    <n v="41.3"/>
    <n v="7.62"/>
    <n v="99.07"/>
    <n v="6.87"/>
    <n v="137.69999999999999"/>
    <n v="84.56"/>
    <n v="93.25"/>
    <x v="1"/>
    <n v="1"/>
    <x v="0"/>
    <n v="0"/>
    <x v="0"/>
    <x v="0"/>
  </r>
  <r>
    <s v="B001627"/>
    <x v="1"/>
    <x v="0"/>
    <d v="2024-05-04T00:00:00"/>
    <x v="0"/>
    <s v="Team A"/>
    <n v="20.21"/>
    <n v="34.729999999999997"/>
    <n v="291"/>
    <n v="52.1"/>
    <n v="7.77"/>
    <n v="99.15"/>
    <n v="6.7"/>
    <n v="140"/>
    <n v="84.51"/>
    <n v="93.25"/>
    <x v="0"/>
    <n v="0"/>
    <x v="0"/>
    <n v="0"/>
    <x v="0"/>
    <x v="0"/>
  </r>
  <r>
    <s v="B001921"/>
    <x v="1"/>
    <x v="1"/>
    <d v="2024-01-26T00:00:00"/>
    <x v="0"/>
    <s v="Team B"/>
    <n v="21.64"/>
    <n v="33.340000000000003"/>
    <n v="305"/>
    <n v="37.1"/>
    <n v="8.4499999999999993"/>
    <n v="99.31"/>
    <n v="6.94"/>
    <n v="122.9"/>
    <n v="88.83"/>
    <n v="93.25"/>
    <x v="0"/>
    <n v="0"/>
    <x v="0"/>
    <n v="0"/>
    <x v="0"/>
    <x v="0"/>
  </r>
  <r>
    <s v="B001958"/>
    <x v="2"/>
    <x v="2"/>
    <d v="2024-07-23T00:00:00"/>
    <x v="0"/>
    <s v="Team D"/>
    <n v="20.99"/>
    <n v="43.91"/>
    <n v="342"/>
    <n v="51.1"/>
    <n v="7.25"/>
    <n v="99.01"/>
    <n v="6.68"/>
    <n v="118.7"/>
    <n v="85.7"/>
    <n v="93.25"/>
    <x v="0"/>
    <n v="0"/>
    <x v="0"/>
    <n v="0"/>
    <x v="0"/>
    <x v="0"/>
  </r>
  <r>
    <s v="B001962"/>
    <x v="1"/>
    <x v="2"/>
    <d v="2024-01-15T00:00:00"/>
    <x v="0"/>
    <s v="Team D"/>
    <n v="20.100000000000001"/>
    <n v="39.520000000000003"/>
    <n v="293"/>
    <n v="39.299999999999997"/>
    <n v="6.74"/>
    <n v="99.07"/>
    <n v="6.83"/>
    <n v="114.5"/>
    <n v="89.23"/>
    <n v="93.25"/>
    <x v="0"/>
    <n v="0"/>
    <x v="0"/>
    <n v="0"/>
    <x v="0"/>
    <x v="0"/>
  </r>
  <r>
    <s v="B002025"/>
    <x v="1"/>
    <x v="1"/>
    <d v="2025-07-23T00:00:00"/>
    <x v="1"/>
    <s v="Team C"/>
    <n v="23.09"/>
    <n v="45.58"/>
    <n v="313"/>
    <n v="52"/>
    <n v="7.57"/>
    <n v="98.65"/>
    <n v="7.08"/>
    <n v="134.5"/>
    <n v="83.74"/>
    <n v="93.25"/>
    <x v="0"/>
    <n v="0"/>
    <x v="0"/>
    <n v="0"/>
    <x v="0"/>
    <x v="0"/>
  </r>
  <r>
    <s v="B000740"/>
    <x v="1"/>
    <x v="1"/>
    <d v="2025-05-22T00:00:00"/>
    <x v="1"/>
    <s v="Team C"/>
    <n v="20.48"/>
    <n v="45.29"/>
    <n v="297"/>
    <n v="48"/>
    <n v="7.8"/>
    <n v="99.03"/>
    <n v="6.95"/>
    <m/>
    <n v="85.59"/>
    <n v="93.24"/>
    <x v="0"/>
    <n v="0"/>
    <x v="0"/>
    <n v="0"/>
    <x v="0"/>
    <x v="0"/>
  </r>
  <r>
    <s v="B001078"/>
    <x v="1"/>
    <x v="1"/>
    <d v="2024-03-02T00:00:00"/>
    <x v="0"/>
    <s v="Team C"/>
    <n v="22.46"/>
    <n v="42.02"/>
    <n v="322"/>
    <n v="43.3"/>
    <n v="7.27"/>
    <n v="99.1"/>
    <n v="6.98"/>
    <n v="143.69999999999999"/>
    <n v="89.56"/>
    <n v="93.24"/>
    <x v="0"/>
    <n v="0"/>
    <x v="0"/>
    <n v="0"/>
    <x v="0"/>
    <x v="0"/>
  </r>
  <r>
    <s v="B001191"/>
    <x v="1"/>
    <x v="2"/>
    <d v="2024-01-09T00:00:00"/>
    <x v="0"/>
    <s v="Team D"/>
    <n v="20.54"/>
    <n v="41"/>
    <n v="307"/>
    <n v="47.8"/>
    <n v="8.35"/>
    <n v="98.96"/>
    <n v="6.7"/>
    <n v="147.80000000000001"/>
    <m/>
    <n v="93.24"/>
    <x v="0"/>
    <n v="0"/>
    <x v="0"/>
    <n v="0"/>
    <x v="0"/>
    <x v="0"/>
  </r>
  <r>
    <s v="B001691"/>
    <x v="3"/>
    <x v="1"/>
    <d v="2024-06-02T00:00:00"/>
    <x v="0"/>
    <s v="Team D"/>
    <n v="22.01"/>
    <n v="43.02"/>
    <n v="310"/>
    <n v="40.299999999999997"/>
    <n v="7.01"/>
    <n v="99.23"/>
    <n v="6.92"/>
    <n v="124.7"/>
    <n v="86.38"/>
    <n v="93.24"/>
    <x v="0"/>
    <n v="0"/>
    <x v="0"/>
    <n v="0"/>
    <x v="0"/>
    <x v="0"/>
  </r>
  <r>
    <s v="B001284"/>
    <x v="0"/>
    <x v="2"/>
    <d v="2024-07-08T00:00:00"/>
    <x v="0"/>
    <s v="Team D"/>
    <n v="21.19"/>
    <n v="49.4"/>
    <n v="364"/>
    <n v="36.1"/>
    <n v="6.11"/>
    <n v="99.12"/>
    <n v="6.81"/>
    <n v="110.5"/>
    <n v="89.31"/>
    <n v="95.77"/>
    <x v="0"/>
    <n v="0"/>
    <x v="0"/>
    <n v="0"/>
    <x v="0"/>
    <x v="0"/>
  </r>
  <r>
    <s v="B002358"/>
    <x v="1"/>
    <x v="1"/>
    <d v="2025-07-21T00:00:00"/>
    <x v="1"/>
    <s v="Team D"/>
    <n v="21.58"/>
    <n v="30.95"/>
    <n v="316"/>
    <n v="42.8"/>
    <n v="8.59"/>
    <n v="99.18"/>
    <n v="6.64"/>
    <n v="124.7"/>
    <n v="90.32"/>
    <n v="93.24"/>
    <x v="0"/>
    <n v="0"/>
    <x v="0"/>
    <n v="0"/>
    <x v="0"/>
    <x v="0"/>
  </r>
  <r>
    <s v="B002650"/>
    <x v="3"/>
    <x v="2"/>
    <d v="2025-10-05T00:00:00"/>
    <x v="1"/>
    <s v="Team C"/>
    <n v="22.4"/>
    <n v="35.729999999999997"/>
    <n v="307"/>
    <n v="51.5"/>
    <n v="7.42"/>
    <n v="99.07"/>
    <n v="6.81"/>
    <n v="133.1"/>
    <n v="86.57"/>
    <n v="93.24"/>
    <x v="0"/>
    <n v="0"/>
    <x v="0"/>
    <n v="0"/>
    <x v="0"/>
    <x v="0"/>
  </r>
  <r>
    <s v="B002946"/>
    <x v="1"/>
    <x v="2"/>
    <d v="2025-08-27T00:00:00"/>
    <x v="1"/>
    <s v="Team B"/>
    <n v="23.35"/>
    <n v="36.01"/>
    <n v="299"/>
    <n v="47.1"/>
    <n v="8.14"/>
    <n v="98.56"/>
    <n v="6.83"/>
    <n v="153.9"/>
    <n v="87.7"/>
    <n v="93.24"/>
    <x v="0"/>
    <n v="0"/>
    <x v="0"/>
    <n v="0"/>
    <x v="0"/>
    <x v="0"/>
  </r>
  <r>
    <s v="B000280"/>
    <x v="3"/>
    <x v="2"/>
    <d v="2024-09-29T00:00:00"/>
    <x v="0"/>
    <s v="Team B"/>
    <n v="21.12"/>
    <n v="54.72"/>
    <n v="346"/>
    <n v="48.7"/>
    <n v="8.17"/>
    <n v="98.82"/>
    <n v="7.14"/>
    <n v="138"/>
    <n v="85.54"/>
    <n v="93.23"/>
    <x v="0"/>
    <n v="0"/>
    <x v="0"/>
    <n v="0"/>
    <x v="0"/>
    <x v="0"/>
  </r>
  <r>
    <s v="B000615"/>
    <x v="1"/>
    <x v="1"/>
    <d v="2025-05-20T00:00:00"/>
    <x v="1"/>
    <s v="Team B"/>
    <n v="20.5"/>
    <n v="40.56"/>
    <n v="311"/>
    <n v="45.6"/>
    <n v="7.37"/>
    <n v="98.88"/>
    <n v="6.81"/>
    <n v="133.5"/>
    <n v="90.14"/>
    <n v="93.23"/>
    <x v="0"/>
    <n v="0"/>
    <x v="0"/>
    <n v="0"/>
    <x v="0"/>
    <x v="0"/>
  </r>
  <r>
    <s v="B001021"/>
    <x v="3"/>
    <x v="2"/>
    <d v="2024-08-14T00:00:00"/>
    <x v="0"/>
    <s v="Team D"/>
    <n v="21.3"/>
    <n v="42.43"/>
    <n v="309"/>
    <n v="44.4"/>
    <n v="6.58"/>
    <n v="98.83"/>
    <n v="6.74"/>
    <n v="127.2"/>
    <n v="88.15"/>
    <n v="93.23"/>
    <x v="0"/>
    <n v="0"/>
    <x v="0"/>
    <n v="0"/>
    <x v="0"/>
    <x v="0"/>
  </r>
  <r>
    <s v="B001513"/>
    <x v="0"/>
    <x v="0"/>
    <d v="2025-01-27T00:00:00"/>
    <x v="1"/>
    <s v="Team B"/>
    <n v="21.48"/>
    <n v="53.53"/>
    <n v="313"/>
    <n v="33.200000000000003"/>
    <n v="6.76"/>
    <n v="99.22"/>
    <n v="6.94"/>
    <n v="104.2"/>
    <n v="89.09"/>
    <n v="95.78"/>
    <x v="0"/>
    <n v="0"/>
    <x v="0"/>
    <n v="0"/>
    <x v="0"/>
    <x v="0"/>
  </r>
  <r>
    <s v="B001451"/>
    <x v="3"/>
    <x v="0"/>
    <d v="2024-10-28T00:00:00"/>
    <x v="0"/>
    <s v="Team A"/>
    <n v="21.45"/>
    <n v="42.27"/>
    <n v="319"/>
    <n v="55.1"/>
    <n v="8.16"/>
    <n v="98.67"/>
    <n v="6.75"/>
    <n v="136.6"/>
    <n v="84.79"/>
    <n v="93.23"/>
    <x v="0"/>
    <n v="0"/>
    <x v="0"/>
    <n v="0"/>
    <x v="0"/>
    <x v="0"/>
  </r>
  <r>
    <s v="B001477"/>
    <x v="1"/>
    <x v="1"/>
    <d v="2025-02-22T00:00:00"/>
    <x v="1"/>
    <s v="Team A"/>
    <n v="21.9"/>
    <n v="33.03"/>
    <n v="305"/>
    <n v="47.9"/>
    <n v="8.66"/>
    <n v="99.48"/>
    <m/>
    <n v="135.9"/>
    <n v="84.48"/>
    <n v="93.23"/>
    <x v="0"/>
    <n v="0"/>
    <x v="1"/>
    <n v="1"/>
    <x v="1"/>
    <x v="1"/>
  </r>
  <r>
    <s v="B001838"/>
    <x v="1"/>
    <x v="2"/>
    <d v="2024-09-01T00:00:00"/>
    <x v="0"/>
    <s v="Team B"/>
    <n v="21.39"/>
    <n v="38.840000000000003"/>
    <n v="299"/>
    <n v="44.4"/>
    <n v="7.79"/>
    <n v="98.84"/>
    <n v="6.87"/>
    <n v="132.30000000000001"/>
    <n v="89.06"/>
    <n v="93.23"/>
    <x v="0"/>
    <n v="0"/>
    <x v="0"/>
    <n v="0"/>
    <x v="0"/>
    <x v="0"/>
  </r>
  <r>
    <s v="B000493"/>
    <x v="0"/>
    <x v="0"/>
    <d v="2024-01-03T00:00:00"/>
    <x v="0"/>
    <s v="Team B"/>
    <n v="22.9"/>
    <n v="43.28"/>
    <n v="334"/>
    <n v="44.2"/>
    <n v="6.39"/>
    <n v="99.45"/>
    <n v="6.6"/>
    <n v="121.6"/>
    <n v="87.59"/>
    <n v="95.8"/>
    <x v="0"/>
    <n v="0"/>
    <x v="0"/>
    <n v="0"/>
    <x v="0"/>
    <x v="0"/>
  </r>
  <r>
    <s v="B002393"/>
    <x v="1"/>
    <x v="0"/>
    <d v="2024-06-08T00:00:00"/>
    <x v="0"/>
    <s v="Team C"/>
    <n v="21.75"/>
    <n v="41.35"/>
    <n v="285"/>
    <n v="47.6"/>
    <n v="7.42"/>
    <n v="98.63"/>
    <n v="7.03"/>
    <n v="163.19999999999999"/>
    <n v="81.45"/>
    <n v="93.23"/>
    <x v="0"/>
    <n v="0"/>
    <x v="0"/>
    <n v="0"/>
    <x v="0"/>
    <x v="0"/>
  </r>
  <r>
    <s v="B002587"/>
    <x v="1"/>
    <x v="1"/>
    <d v="2025-02-10T00:00:00"/>
    <x v="1"/>
    <s v="Team D"/>
    <n v="21.03"/>
    <n v="43.1"/>
    <n v="315"/>
    <n v="48.8"/>
    <n v="6.91"/>
    <n v="98.48"/>
    <n v="7.01"/>
    <n v="133.69999999999999"/>
    <n v="85.72"/>
    <n v="93.23"/>
    <x v="0"/>
    <n v="0"/>
    <x v="0"/>
    <n v="0"/>
    <x v="0"/>
    <x v="0"/>
  </r>
  <r>
    <s v="B002788"/>
    <x v="1"/>
    <x v="0"/>
    <d v="2024-06-27T00:00:00"/>
    <x v="0"/>
    <s v="Team C"/>
    <n v="21.19"/>
    <n v="37.03"/>
    <n v="321"/>
    <n v="47.7"/>
    <n v="8.09"/>
    <m/>
    <n v="6.92"/>
    <n v="123.1"/>
    <n v="85.03"/>
    <n v="93.23"/>
    <x v="0"/>
    <n v="0"/>
    <x v="0"/>
    <n v="0"/>
    <x v="0"/>
    <x v="0"/>
  </r>
  <r>
    <s v="B000074"/>
    <x v="2"/>
    <x v="0"/>
    <d v="2025-01-05T00:00:00"/>
    <x v="1"/>
    <s v="Team D"/>
    <n v="21.14"/>
    <n v="46.46"/>
    <n v="319"/>
    <n v="53.7"/>
    <n v="7.3"/>
    <n v="98.86"/>
    <n v="6.83"/>
    <n v="145.30000000000001"/>
    <n v="84.21"/>
    <n v="93.22"/>
    <x v="0"/>
    <n v="0"/>
    <x v="0"/>
    <n v="0"/>
    <x v="0"/>
    <x v="0"/>
  </r>
  <r>
    <s v="B000965"/>
    <x v="3"/>
    <x v="1"/>
    <d v="2024-11-27T00:00:00"/>
    <x v="0"/>
    <s v="Team D"/>
    <n v="20.88"/>
    <n v="39.35"/>
    <n v="293"/>
    <n v="40.9"/>
    <n v="6.99"/>
    <n v="99.02"/>
    <n v="6.63"/>
    <n v="132.4"/>
    <n v="86.05"/>
    <n v="93.22"/>
    <x v="0"/>
    <n v="0"/>
    <x v="0"/>
    <n v="0"/>
    <x v="0"/>
    <x v="0"/>
  </r>
  <r>
    <s v="B002641"/>
    <x v="0"/>
    <x v="1"/>
    <d v="2024-02-12T00:00:00"/>
    <x v="0"/>
    <s v="Team A"/>
    <n v="21.12"/>
    <n v="47.06"/>
    <n v="335"/>
    <n v="38.5"/>
    <n v="6.61"/>
    <n v="99.6"/>
    <n v="6.72"/>
    <n v="115.8"/>
    <n v="86.34"/>
    <n v="95.8"/>
    <x v="0"/>
    <n v="0"/>
    <x v="0"/>
    <n v="0"/>
    <x v="0"/>
    <x v="0"/>
  </r>
  <r>
    <s v="B001639"/>
    <x v="2"/>
    <x v="2"/>
    <d v="2025-07-15T00:00:00"/>
    <x v="1"/>
    <s v="Team A"/>
    <n v="22.47"/>
    <n v="50.55"/>
    <n v="321"/>
    <n v="41.7"/>
    <n v="6.64"/>
    <n v="99.1"/>
    <n v="6.84"/>
    <m/>
    <n v="90.01"/>
    <n v="93.22"/>
    <x v="0"/>
    <n v="0"/>
    <x v="0"/>
    <n v="0"/>
    <x v="0"/>
    <x v="0"/>
  </r>
  <r>
    <s v="B002890"/>
    <x v="2"/>
    <x v="2"/>
    <d v="2025-07-28T00:00:00"/>
    <x v="1"/>
    <s v="Team A"/>
    <n v="22.7"/>
    <n v="36.9"/>
    <n v="330"/>
    <n v="33.5"/>
    <n v="7.18"/>
    <n v="98.99"/>
    <n v="6.84"/>
    <n v="113"/>
    <n v="88.8"/>
    <n v="93.22"/>
    <x v="0"/>
    <n v="0"/>
    <x v="0"/>
    <n v="0"/>
    <x v="0"/>
    <x v="0"/>
  </r>
  <r>
    <s v="B002968"/>
    <x v="1"/>
    <x v="2"/>
    <d v="2025-08-27T00:00:00"/>
    <x v="1"/>
    <s v="Team D"/>
    <n v="14"/>
    <n v="40.58"/>
    <n v="297"/>
    <n v="42.8"/>
    <n v="7.6"/>
    <n v="99.21"/>
    <n v="7.05"/>
    <n v="132.1"/>
    <n v="87.72"/>
    <n v="93.22"/>
    <x v="0"/>
    <n v="0"/>
    <x v="1"/>
    <n v="1"/>
    <x v="2"/>
    <x v="1"/>
  </r>
  <r>
    <s v="B000510"/>
    <x v="2"/>
    <x v="2"/>
    <d v="2024-11-06T00:00:00"/>
    <x v="0"/>
    <s v="Team D"/>
    <n v="22.43"/>
    <n v="43.84"/>
    <n v="341"/>
    <n v="46.8"/>
    <n v="7.75"/>
    <n v="98.99"/>
    <n v="6.77"/>
    <n v="136.30000000000001"/>
    <n v="86.91"/>
    <n v="93.21"/>
    <x v="0"/>
    <n v="0"/>
    <x v="0"/>
    <n v="0"/>
    <x v="0"/>
    <x v="0"/>
  </r>
  <r>
    <s v="B001225"/>
    <x v="2"/>
    <x v="2"/>
    <d v="2025-10-25T00:00:00"/>
    <x v="1"/>
    <s v="Team B"/>
    <n v="21.39"/>
    <n v="35.76"/>
    <n v="321"/>
    <n v="35.5"/>
    <n v="7.47"/>
    <n v="99.32"/>
    <n v="6.81"/>
    <n v="111.3"/>
    <n v="88.88"/>
    <n v="93.21"/>
    <x v="0"/>
    <n v="0"/>
    <x v="0"/>
    <n v="0"/>
    <x v="0"/>
    <x v="0"/>
  </r>
  <r>
    <s v="B001629"/>
    <x v="2"/>
    <x v="2"/>
    <d v="2025-12-22T00:00:00"/>
    <x v="1"/>
    <s v="Team C"/>
    <n v="20.25"/>
    <n v="54.15"/>
    <n v="308"/>
    <n v="52"/>
    <n v="7.56"/>
    <n v="98.43"/>
    <n v="6.95"/>
    <n v="137.80000000000001"/>
    <n v="90.68"/>
    <n v="93.21"/>
    <x v="0"/>
    <n v="0"/>
    <x v="0"/>
    <n v="0"/>
    <x v="0"/>
    <x v="0"/>
  </r>
  <r>
    <s v="B001870"/>
    <x v="3"/>
    <x v="1"/>
    <d v="2025-07-11T00:00:00"/>
    <x v="1"/>
    <s v="Team C"/>
    <n v="22.03"/>
    <n v="37.68"/>
    <n v="344"/>
    <n v="42.9"/>
    <n v="6.87"/>
    <n v="98.53"/>
    <n v="6.75"/>
    <n v="132"/>
    <n v="85.3"/>
    <n v="93.21"/>
    <x v="0"/>
    <n v="0"/>
    <x v="0"/>
    <n v="0"/>
    <x v="0"/>
    <x v="0"/>
  </r>
  <r>
    <s v="B002517"/>
    <x v="2"/>
    <x v="2"/>
    <d v="2024-04-26T00:00:00"/>
    <x v="0"/>
    <s v="Team D"/>
    <n v="21.72"/>
    <n v="49.87"/>
    <n v="322"/>
    <n v="38.200000000000003"/>
    <n v="7.2"/>
    <n v="98.8"/>
    <n v="6.98"/>
    <n v="112.9"/>
    <n v="88.4"/>
    <n v="93.21"/>
    <x v="0"/>
    <n v="0"/>
    <x v="0"/>
    <n v="0"/>
    <x v="0"/>
    <x v="0"/>
  </r>
  <r>
    <s v="B000105"/>
    <x v="0"/>
    <x v="1"/>
    <d v="2025-05-03T00:00:00"/>
    <x v="1"/>
    <s v="Team A"/>
    <n v="22.94"/>
    <n v="38.76"/>
    <n v="314"/>
    <n v="39.1"/>
    <n v="6.43"/>
    <m/>
    <n v="6.84"/>
    <n v="117.2"/>
    <n v="95.46"/>
    <n v="95.81"/>
    <x v="0"/>
    <n v="0"/>
    <x v="0"/>
    <n v="0"/>
    <x v="0"/>
    <x v="0"/>
  </r>
  <r>
    <s v="B002970"/>
    <x v="2"/>
    <x v="0"/>
    <d v="2025-03-12T00:00:00"/>
    <x v="1"/>
    <s v="Team B"/>
    <n v="22.82"/>
    <n v="43.48"/>
    <n v="300"/>
    <n v="48.6"/>
    <n v="7.09"/>
    <n v="98.8"/>
    <n v="6.86"/>
    <n v="135.19999999999999"/>
    <n v="87.07"/>
    <n v="93.21"/>
    <x v="0"/>
    <n v="0"/>
    <x v="0"/>
    <n v="0"/>
    <x v="0"/>
    <x v="0"/>
  </r>
  <r>
    <s v="B000026"/>
    <x v="2"/>
    <x v="2"/>
    <d v="2024-02-13T00:00:00"/>
    <x v="0"/>
    <s v="Team A"/>
    <n v="21.66"/>
    <n v="41.66"/>
    <n v="310"/>
    <n v="36.700000000000003"/>
    <n v="6.45"/>
    <n v="99.16"/>
    <n v="6.64"/>
    <n v="129.80000000000001"/>
    <m/>
    <n v="93.2"/>
    <x v="0"/>
    <n v="0"/>
    <x v="0"/>
    <n v="0"/>
    <x v="0"/>
    <x v="0"/>
  </r>
  <r>
    <s v="B000315"/>
    <x v="1"/>
    <x v="2"/>
    <d v="2025-12-27T00:00:00"/>
    <x v="1"/>
    <s v="Team C"/>
    <n v="20.88"/>
    <n v="40.159999999999997"/>
    <n v="285"/>
    <n v="46.8"/>
    <n v="7.18"/>
    <n v="98.59"/>
    <n v="6.89"/>
    <n v="138.9"/>
    <n v="86.66"/>
    <n v="93.2"/>
    <x v="0"/>
    <n v="0"/>
    <x v="0"/>
    <n v="0"/>
    <x v="0"/>
    <x v="0"/>
  </r>
  <r>
    <s v="B000458"/>
    <x v="1"/>
    <x v="0"/>
    <d v="2025-03-14T00:00:00"/>
    <x v="1"/>
    <s v="Team B"/>
    <n v="21.38"/>
    <n v="44.75"/>
    <n v="316"/>
    <n v="52.9"/>
    <n v="8.6300000000000008"/>
    <n v="98.82"/>
    <n v="7.15"/>
    <n v="163.4"/>
    <n v="86.14"/>
    <n v="93.2"/>
    <x v="0"/>
    <n v="0"/>
    <x v="0"/>
    <n v="0"/>
    <x v="0"/>
    <x v="0"/>
  </r>
  <r>
    <s v="B000897"/>
    <x v="2"/>
    <x v="2"/>
    <d v="2025-10-06T00:00:00"/>
    <x v="1"/>
    <s v="Team A"/>
    <n v="22.24"/>
    <n v="45.68"/>
    <n v="316"/>
    <n v="46.5"/>
    <n v="7.33"/>
    <n v="98.85"/>
    <n v="6.91"/>
    <n v="123.6"/>
    <n v="87.51"/>
    <n v="93.2"/>
    <x v="0"/>
    <n v="0"/>
    <x v="0"/>
    <n v="0"/>
    <x v="0"/>
    <x v="0"/>
  </r>
  <r>
    <s v="B001746"/>
    <x v="0"/>
    <x v="2"/>
    <d v="2024-05-30T00:00:00"/>
    <x v="0"/>
    <s v="Team B"/>
    <m/>
    <n v="48.01"/>
    <n v="317"/>
    <n v="44.9"/>
    <n v="7.85"/>
    <n v="99.62"/>
    <n v="6.78"/>
    <n v="124.4"/>
    <n v="84.86"/>
    <n v="95.81"/>
    <x v="0"/>
    <n v="0"/>
    <x v="1"/>
    <n v="1"/>
    <x v="3"/>
    <x v="1"/>
  </r>
  <r>
    <s v="B001519"/>
    <x v="2"/>
    <x v="0"/>
    <d v="2024-01-08T00:00:00"/>
    <x v="0"/>
    <s v="Team D"/>
    <n v="20.94"/>
    <n v="46.19"/>
    <n v="327"/>
    <n v="48.4"/>
    <n v="7.39"/>
    <n v="98.9"/>
    <n v="6.82"/>
    <n v="131.69999999999999"/>
    <n v="84.28"/>
    <n v="93.2"/>
    <x v="0"/>
    <n v="0"/>
    <x v="1"/>
    <n v="1"/>
    <x v="2"/>
    <x v="1"/>
  </r>
  <r>
    <s v="B002069"/>
    <x v="2"/>
    <x v="2"/>
    <d v="2024-01-14T00:00:00"/>
    <x v="0"/>
    <s v="Team C"/>
    <n v="21.15"/>
    <m/>
    <n v="345"/>
    <n v="52.7"/>
    <n v="8.11"/>
    <n v="98.98"/>
    <n v="6.81"/>
    <n v="132"/>
    <n v="88.14"/>
    <n v="93.2"/>
    <x v="0"/>
    <n v="0"/>
    <x v="0"/>
    <n v="0"/>
    <x v="0"/>
    <x v="0"/>
  </r>
  <r>
    <s v="B000613"/>
    <x v="3"/>
    <x v="1"/>
    <d v="2025-01-15T00:00:00"/>
    <x v="1"/>
    <s v="Team A"/>
    <n v="21.4"/>
    <n v="35.89"/>
    <n v="318"/>
    <n v="49.8"/>
    <n v="7.44"/>
    <n v="98.62"/>
    <m/>
    <n v="137.69999999999999"/>
    <n v="87.26"/>
    <n v="93.19"/>
    <x v="0"/>
    <n v="0"/>
    <x v="0"/>
    <n v="0"/>
    <x v="0"/>
    <x v="0"/>
  </r>
  <r>
    <s v="B000658"/>
    <x v="1"/>
    <x v="1"/>
    <d v="2025-08-10T00:00:00"/>
    <x v="1"/>
    <s v="Team B"/>
    <n v="21.08"/>
    <n v="40.79"/>
    <n v="327"/>
    <n v="42.4"/>
    <n v="7.32"/>
    <n v="99.49"/>
    <n v="6.9"/>
    <n v="144.5"/>
    <n v="88.22"/>
    <n v="93.19"/>
    <x v="0"/>
    <n v="0"/>
    <x v="0"/>
    <n v="0"/>
    <x v="0"/>
    <x v="0"/>
  </r>
  <r>
    <s v="B000948"/>
    <x v="3"/>
    <x v="2"/>
    <d v="2024-01-11T00:00:00"/>
    <x v="0"/>
    <s v="Team C"/>
    <n v="21.43"/>
    <n v="40.35"/>
    <n v="312"/>
    <n v="47.5"/>
    <n v="6.55"/>
    <n v="98.98"/>
    <n v="6.79"/>
    <n v="139.5"/>
    <n v="86.44"/>
    <n v="93.19"/>
    <x v="0"/>
    <n v="0"/>
    <x v="0"/>
    <n v="0"/>
    <x v="0"/>
    <x v="0"/>
  </r>
  <r>
    <s v="B001685"/>
    <x v="2"/>
    <x v="0"/>
    <d v="2024-09-01T00:00:00"/>
    <x v="0"/>
    <s v="Team A"/>
    <n v="21.65"/>
    <n v="48.36"/>
    <n v="336"/>
    <n v="35.5"/>
    <n v="7.42"/>
    <n v="99.14"/>
    <n v="7.14"/>
    <n v="127.1"/>
    <n v="87.24"/>
    <n v="93.19"/>
    <x v="0"/>
    <n v="0"/>
    <x v="0"/>
    <n v="0"/>
    <x v="0"/>
    <x v="0"/>
  </r>
  <r>
    <s v="B002032"/>
    <x v="1"/>
    <x v="0"/>
    <d v="2025-02-14T00:00:00"/>
    <x v="1"/>
    <s v="Team D"/>
    <n v="23"/>
    <n v="49.62"/>
    <n v="296"/>
    <n v="51.9"/>
    <n v="8.66"/>
    <n v="99.22"/>
    <n v="6.95"/>
    <n v="133.6"/>
    <n v="82.7"/>
    <n v="93.19"/>
    <x v="0"/>
    <n v="0"/>
    <x v="0"/>
    <n v="0"/>
    <x v="0"/>
    <x v="0"/>
  </r>
  <r>
    <s v="B002782"/>
    <x v="2"/>
    <x v="0"/>
    <d v="2025-07-26T00:00:00"/>
    <x v="1"/>
    <s v="Team B"/>
    <n v="22.34"/>
    <n v="43.97"/>
    <n v="306"/>
    <n v="44"/>
    <n v="7.41"/>
    <n v="99.74"/>
    <n v="6.86"/>
    <n v="143.19999999999999"/>
    <n v="84.53"/>
    <n v="93.19"/>
    <x v="0"/>
    <n v="0"/>
    <x v="0"/>
    <n v="0"/>
    <x v="0"/>
    <x v="0"/>
  </r>
  <r>
    <s v="B002933"/>
    <x v="0"/>
    <x v="2"/>
    <d v="2025-11-17T00:00:00"/>
    <x v="1"/>
    <s v="Team C"/>
    <n v="22.02"/>
    <n v="47.3"/>
    <n v="329"/>
    <n v="36.799999999999997"/>
    <n v="7.04"/>
    <m/>
    <n v="6.93"/>
    <n v="115.4"/>
    <n v="87.69"/>
    <n v="95.81"/>
    <x v="0"/>
    <n v="0"/>
    <x v="0"/>
    <n v="0"/>
    <x v="0"/>
    <x v="0"/>
  </r>
  <r>
    <s v="B001243"/>
    <x v="1"/>
    <x v="1"/>
    <d v="2025-11-21T00:00:00"/>
    <x v="1"/>
    <s v="Team B"/>
    <n v="21.91"/>
    <n v="43.27"/>
    <n v="307"/>
    <n v="47.3"/>
    <n v="7.8"/>
    <n v="98.68"/>
    <n v="6.99"/>
    <n v="137.19999999999999"/>
    <m/>
    <n v="93.18"/>
    <x v="0"/>
    <n v="0"/>
    <x v="0"/>
    <n v="0"/>
    <x v="0"/>
    <x v="0"/>
  </r>
  <r>
    <s v="B001648"/>
    <x v="3"/>
    <x v="2"/>
    <d v="2025-11-17T00:00:00"/>
    <x v="1"/>
    <s v="Team A"/>
    <n v="21.33"/>
    <n v="45.05"/>
    <n v="308"/>
    <n v="41.8"/>
    <n v="6.87"/>
    <n v="99.21"/>
    <n v="6.99"/>
    <n v="127.1"/>
    <n v="88.17"/>
    <n v="93.18"/>
    <x v="0"/>
    <n v="0"/>
    <x v="0"/>
    <n v="0"/>
    <x v="0"/>
    <x v="0"/>
  </r>
  <r>
    <s v="B001780"/>
    <x v="1"/>
    <x v="1"/>
    <d v="2025-02-17T00:00:00"/>
    <x v="1"/>
    <s v="Team C"/>
    <n v="22"/>
    <n v="49.18"/>
    <n v="291"/>
    <n v="39.4"/>
    <n v="8.14"/>
    <n v="98.75"/>
    <n v="7.22"/>
    <n v="141"/>
    <n v="86.62"/>
    <n v="93.18"/>
    <x v="0"/>
    <n v="0"/>
    <x v="0"/>
    <n v="0"/>
    <x v="0"/>
    <x v="0"/>
  </r>
  <r>
    <s v="B001877"/>
    <x v="2"/>
    <x v="2"/>
    <d v="2024-10-25T00:00:00"/>
    <x v="0"/>
    <s v="Team C"/>
    <n v="21.41"/>
    <n v="40.08"/>
    <n v="314"/>
    <n v="37.4"/>
    <n v="7.25"/>
    <n v="99.12"/>
    <n v="6.69"/>
    <n v="123.3"/>
    <n v="88.91"/>
    <n v="93.18"/>
    <x v="0"/>
    <n v="0"/>
    <x v="0"/>
    <n v="0"/>
    <x v="0"/>
    <x v="0"/>
  </r>
  <r>
    <s v="B000064"/>
    <x v="0"/>
    <x v="0"/>
    <d v="2024-03-04T00:00:00"/>
    <x v="0"/>
    <s v="Team B"/>
    <n v="22.11"/>
    <n v="44.17"/>
    <n v="353"/>
    <n v="34.9"/>
    <n v="6.72"/>
    <n v="99.76"/>
    <n v="6.51"/>
    <n v="107.2"/>
    <n v="87.75"/>
    <n v="95.82"/>
    <x v="0"/>
    <n v="0"/>
    <x v="0"/>
    <n v="0"/>
    <x v="0"/>
    <x v="0"/>
  </r>
  <r>
    <s v="B002454"/>
    <x v="3"/>
    <x v="2"/>
    <d v="2025-12-24T00:00:00"/>
    <x v="1"/>
    <s v="Team A"/>
    <n v="21.58"/>
    <m/>
    <n v="289"/>
    <n v="41.8"/>
    <n v="6.54"/>
    <n v="99.11"/>
    <n v="6.78"/>
    <n v="127.4"/>
    <n v="87.47"/>
    <n v="93.18"/>
    <x v="0"/>
    <n v="0"/>
    <x v="0"/>
    <n v="0"/>
    <x v="0"/>
    <x v="0"/>
  </r>
  <r>
    <s v="B002485"/>
    <x v="3"/>
    <x v="0"/>
    <d v="2025-05-03T00:00:00"/>
    <x v="1"/>
    <s v="Team B"/>
    <n v="21.71"/>
    <n v="58.34"/>
    <n v="296"/>
    <n v="40.299999999999997"/>
    <n v="7.74"/>
    <n v="98.4"/>
    <n v="7.07"/>
    <n v="112"/>
    <n v="90.23"/>
    <n v="93.18"/>
    <x v="0"/>
    <n v="0"/>
    <x v="0"/>
    <n v="0"/>
    <x v="0"/>
    <x v="0"/>
  </r>
  <r>
    <s v="B002776"/>
    <x v="1"/>
    <x v="2"/>
    <d v="2025-03-13T00:00:00"/>
    <x v="1"/>
    <s v="Team A"/>
    <n v="21.93"/>
    <n v="45.9"/>
    <n v="305"/>
    <n v="48.8"/>
    <n v="8.3699999999999992"/>
    <n v="98.39"/>
    <n v="6.77"/>
    <n v="135.19999999999999"/>
    <n v="89.3"/>
    <n v="93.18"/>
    <x v="0"/>
    <n v="0"/>
    <x v="0"/>
    <n v="0"/>
    <x v="0"/>
    <x v="0"/>
  </r>
  <r>
    <s v="B002880"/>
    <x v="2"/>
    <x v="2"/>
    <d v="2025-11-13T00:00:00"/>
    <x v="1"/>
    <s v="Team D"/>
    <n v="21.77"/>
    <n v="42.78"/>
    <n v="332"/>
    <n v="36"/>
    <n v="7.18"/>
    <n v="98.63"/>
    <n v="6.78"/>
    <n v="134.5"/>
    <n v="87.66"/>
    <n v="93.18"/>
    <x v="0"/>
    <n v="0"/>
    <x v="0"/>
    <n v="0"/>
    <x v="0"/>
    <x v="0"/>
  </r>
  <r>
    <s v="B000027"/>
    <x v="1"/>
    <x v="2"/>
    <d v="2025-05-05T00:00:00"/>
    <x v="1"/>
    <s v="Team A"/>
    <n v="21.43"/>
    <n v="35.07"/>
    <n v="307"/>
    <n v="53.2"/>
    <n v="8.32"/>
    <n v="99.18"/>
    <n v="6.52"/>
    <n v="141.80000000000001"/>
    <n v="85.06"/>
    <n v="93.17"/>
    <x v="0"/>
    <n v="0"/>
    <x v="0"/>
    <n v="0"/>
    <x v="0"/>
    <x v="0"/>
  </r>
  <r>
    <s v="B000840"/>
    <x v="1"/>
    <x v="2"/>
    <d v="2024-11-08T00:00:00"/>
    <x v="0"/>
    <s v="Team C"/>
    <n v="22.9"/>
    <n v="36.35"/>
    <n v="316"/>
    <n v="53"/>
    <n v="8.16"/>
    <n v="99.03"/>
    <n v="6.85"/>
    <n v="149.80000000000001"/>
    <n v="85.5"/>
    <n v="93.17"/>
    <x v="0"/>
    <n v="0"/>
    <x v="0"/>
    <n v="0"/>
    <x v="0"/>
    <x v="0"/>
  </r>
  <r>
    <s v="B000850"/>
    <x v="3"/>
    <x v="2"/>
    <d v="2025-09-10T00:00:00"/>
    <x v="1"/>
    <s v="Team A"/>
    <n v="22.2"/>
    <n v="41.92"/>
    <n v="315"/>
    <n v="38.9"/>
    <n v="8.23"/>
    <n v="98.83"/>
    <n v="6.86"/>
    <n v="127.1"/>
    <n v="90.84"/>
    <n v="93.17"/>
    <x v="0"/>
    <n v="0"/>
    <x v="0"/>
    <n v="0"/>
    <x v="0"/>
    <x v="0"/>
  </r>
  <r>
    <s v="B001270"/>
    <x v="1"/>
    <x v="0"/>
    <d v="2024-07-07T00:00:00"/>
    <x v="0"/>
    <s v="Team D"/>
    <n v="21.79"/>
    <n v="41.85"/>
    <n v="287"/>
    <n v="45.9"/>
    <n v="8.57"/>
    <n v="99.06"/>
    <n v="6.93"/>
    <m/>
    <n v="86.66"/>
    <n v="93.17"/>
    <x v="0"/>
    <n v="0"/>
    <x v="0"/>
    <n v="0"/>
    <x v="0"/>
    <x v="0"/>
  </r>
  <r>
    <s v="B001698"/>
    <x v="3"/>
    <x v="1"/>
    <d v="2024-01-17T00:00:00"/>
    <x v="0"/>
    <s v="Team A"/>
    <n v="22.64"/>
    <n v="50.12"/>
    <n v="332"/>
    <n v="52.4"/>
    <n v="7.15"/>
    <n v="99.32"/>
    <n v="6.99"/>
    <n v="115.3"/>
    <n v="88.84"/>
    <n v="93.17"/>
    <x v="0"/>
    <n v="0"/>
    <x v="0"/>
    <n v="0"/>
    <x v="0"/>
    <x v="0"/>
  </r>
  <r>
    <s v="B000498"/>
    <x v="0"/>
    <x v="0"/>
    <d v="2024-07-29T00:00:00"/>
    <x v="0"/>
    <s v="Team C"/>
    <n v="21.72"/>
    <n v="31.22"/>
    <n v="318"/>
    <n v="36.6"/>
    <n v="5.63"/>
    <n v="99.63"/>
    <n v="6.65"/>
    <n v="118.4"/>
    <n v="85.8"/>
    <n v="95.82"/>
    <x v="0"/>
    <n v="0"/>
    <x v="1"/>
    <n v="1"/>
    <x v="4"/>
    <x v="1"/>
  </r>
  <r>
    <s v="B002013"/>
    <x v="2"/>
    <x v="2"/>
    <d v="2024-07-29T00:00:00"/>
    <x v="0"/>
    <s v="Team D"/>
    <n v="21.61"/>
    <n v="44.52"/>
    <n v="321"/>
    <n v="48.6"/>
    <n v="6.7"/>
    <n v="99.08"/>
    <n v="7"/>
    <n v="131.1"/>
    <n v="85.38"/>
    <n v="93.17"/>
    <x v="0"/>
    <n v="0"/>
    <x v="0"/>
    <n v="0"/>
    <x v="0"/>
    <x v="0"/>
  </r>
  <r>
    <s v="B002238"/>
    <x v="1"/>
    <x v="2"/>
    <d v="2024-05-10T00:00:00"/>
    <x v="0"/>
    <s v="Team A"/>
    <n v="21.1"/>
    <n v="43.82"/>
    <n v="311"/>
    <n v="51"/>
    <n v="7.88"/>
    <n v="99.23"/>
    <n v="7.09"/>
    <n v="138"/>
    <n v="83.28"/>
    <n v="93.17"/>
    <x v="0"/>
    <n v="0"/>
    <x v="0"/>
    <n v="0"/>
    <x v="0"/>
    <x v="0"/>
  </r>
  <r>
    <s v="B002239"/>
    <x v="1"/>
    <x v="1"/>
    <d v="2025-09-29T00:00:00"/>
    <x v="1"/>
    <s v="Team B"/>
    <n v="22.56"/>
    <n v="34.36"/>
    <n v="320"/>
    <n v="42.3"/>
    <n v="7.67"/>
    <n v="98.67"/>
    <n v="6.69"/>
    <n v="144.19999999999999"/>
    <n v="88.36"/>
    <n v="93.17"/>
    <x v="1"/>
    <n v="1"/>
    <x v="1"/>
    <n v="1"/>
    <x v="5"/>
    <x v="2"/>
  </r>
  <r>
    <s v="B002322"/>
    <x v="2"/>
    <x v="1"/>
    <d v="2024-07-18T00:00:00"/>
    <x v="0"/>
    <s v="Team C"/>
    <n v="21.98"/>
    <n v="44.96"/>
    <n v="348"/>
    <n v="43.9"/>
    <n v="6.76"/>
    <n v="99.09"/>
    <n v="7.02"/>
    <n v="137.9"/>
    <n v="91.41"/>
    <n v="93.17"/>
    <x v="0"/>
    <n v="0"/>
    <x v="0"/>
    <n v="0"/>
    <x v="0"/>
    <x v="0"/>
  </r>
  <r>
    <s v="B002585"/>
    <x v="2"/>
    <x v="0"/>
    <d v="2024-05-08T00:00:00"/>
    <x v="0"/>
    <s v="Team A"/>
    <n v="21.73"/>
    <n v="44.31"/>
    <n v="334"/>
    <n v="52.3"/>
    <n v="8.02"/>
    <n v="98.7"/>
    <n v="6.9"/>
    <n v="123.7"/>
    <n v="85.71"/>
    <n v="93.17"/>
    <x v="0"/>
    <n v="0"/>
    <x v="0"/>
    <n v="0"/>
    <x v="0"/>
    <x v="0"/>
  </r>
  <r>
    <s v="B002600"/>
    <x v="3"/>
    <x v="1"/>
    <d v="2024-10-25T00:00:00"/>
    <x v="0"/>
    <s v="Team C"/>
    <n v="21.48"/>
    <n v="43.3"/>
    <n v="315"/>
    <n v="50.9"/>
    <n v="7.61"/>
    <n v="99.13"/>
    <n v="7.08"/>
    <n v="140.1"/>
    <n v="85.69"/>
    <n v="93.17"/>
    <x v="0"/>
    <n v="0"/>
    <x v="0"/>
    <n v="0"/>
    <x v="0"/>
    <x v="0"/>
  </r>
  <r>
    <s v="B002829"/>
    <x v="3"/>
    <x v="1"/>
    <d v="2025-07-26T00:00:00"/>
    <x v="1"/>
    <s v="Team C"/>
    <n v="21.48"/>
    <n v="38.5"/>
    <n v="335"/>
    <n v="44.1"/>
    <n v="7.2"/>
    <n v="98.61"/>
    <n v="6.92"/>
    <n v="138.6"/>
    <n v="85.98"/>
    <n v="93.17"/>
    <x v="0"/>
    <n v="0"/>
    <x v="0"/>
    <n v="0"/>
    <x v="0"/>
    <x v="0"/>
  </r>
  <r>
    <s v="B002865"/>
    <x v="1"/>
    <x v="0"/>
    <d v="2024-01-11T00:00:00"/>
    <x v="0"/>
    <s v="Team C"/>
    <n v="20.93"/>
    <n v="39"/>
    <n v="293"/>
    <n v="54.1"/>
    <n v="8.33"/>
    <n v="98.71"/>
    <n v="6.94"/>
    <n v="138"/>
    <n v="84.38"/>
    <n v="93.17"/>
    <x v="0"/>
    <n v="0"/>
    <x v="0"/>
    <n v="0"/>
    <x v="0"/>
    <x v="0"/>
  </r>
  <r>
    <s v="B002995"/>
    <x v="0"/>
    <x v="1"/>
    <d v="2024-08-02T00:00:00"/>
    <x v="0"/>
    <s v="Team C"/>
    <n v="22.15"/>
    <n v="47.91"/>
    <n v="372"/>
    <n v="41.6"/>
    <n v="6.35"/>
    <n v="99.01"/>
    <n v="6.67"/>
    <n v="124.2"/>
    <n v="87.78"/>
    <n v="95.82"/>
    <x v="0"/>
    <n v="0"/>
    <x v="0"/>
    <n v="0"/>
    <x v="0"/>
    <x v="0"/>
  </r>
  <r>
    <s v="B000560"/>
    <x v="1"/>
    <x v="1"/>
    <d v="2025-05-31T00:00:00"/>
    <x v="1"/>
    <s v="Team A"/>
    <n v="21.04"/>
    <n v="33.08"/>
    <n v="347"/>
    <n v="49.1"/>
    <n v="7.8"/>
    <n v="99.33"/>
    <n v="7.08"/>
    <n v="125.6"/>
    <n v="83.88"/>
    <n v="93.16"/>
    <x v="0"/>
    <n v="0"/>
    <x v="0"/>
    <n v="0"/>
    <x v="0"/>
    <x v="0"/>
  </r>
  <r>
    <s v="B002002"/>
    <x v="1"/>
    <x v="1"/>
    <d v="2024-01-14T00:00:00"/>
    <x v="0"/>
    <s v="Team C"/>
    <n v="20.21"/>
    <n v="41.55"/>
    <n v="305"/>
    <n v="45.7"/>
    <n v="8.01"/>
    <n v="99.38"/>
    <n v="6.94"/>
    <n v="127.1"/>
    <n v="86.25"/>
    <n v="93.16"/>
    <x v="0"/>
    <n v="0"/>
    <x v="0"/>
    <n v="0"/>
    <x v="0"/>
    <x v="0"/>
  </r>
  <r>
    <s v="B000086"/>
    <x v="2"/>
    <x v="2"/>
    <d v="2025-04-18T00:00:00"/>
    <x v="1"/>
    <s v="Team D"/>
    <n v="21.23"/>
    <n v="49.71"/>
    <n v="309"/>
    <n v="31.6"/>
    <n v="7.13"/>
    <n v="99.08"/>
    <n v="6.94"/>
    <n v="98.7"/>
    <n v="89.06"/>
    <n v="93.15"/>
    <x v="0"/>
    <n v="0"/>
    <x v="0"/>
    <n v="0"/>
    <x v="0"/>
    <x v="0"/>
  </r>
  <r>
    <s v="B000502"/>
    <x v="3"/>
    <x v="1"/>
    <d v="2025-09-18T00:00:00"/>
    <x v="1"/>
    <s v="Team D"/>
    <n v="21.95"/>
    <n v="47.95"/>
    <n v="308"/>
    <n v="34.6"/>
    <n v="6.83"/>
    <n v="99.57"/>
    <n v="7.05"/>
    <n v="122.8"/>
    <n v="87.91"/>
    <n v="93.15"/>
    <x v="0"/>
    <n v="0"/>
    <x v="0"/>
    <n v="0"/>
    <x v="0"/>
    <x v="0"/>
  </r>
  <r>
    <s v="B000640"/>
    <x v="3"/>
    <x v="1"/>
    <d v="2024-11-29T00:00:00"/>
    <x v="0"/>
    <s v="Team C"/>
    <n v="20.83"/>
    <n v="42.86"/>
    <n v="342"/>
    <n v="40"/>
    <n v="6.74"/>
    <n v="98.8"/>
    <n v="6.83"/>
    <n v="130"/>
    <n v="87.96"/>
    <n v="93.15"/>
    <x v="0"/>
    <n v="0"/>
    <x v="0"/>
    <n v="0"/>
    <x v="0"/>
    <x v="0"/>
  </r>
  <r>
    <s v="B000688"/>
    <x v="3"/>
    <x v="0"/>
    <d v="2025-03-14T00:00:00"/>
    <x v="1"/>
    <s v="Team B"/>
    <n v="21.51"/>
    <n v="43.27"/>
    <n v="316"/>
    <n v="37.299999999999997"/>
    <n v="7.41"/>
    <n v="99.21"/>
    <m/>
    <n v="119.5"/>
    <n v="85.01"/>
    <n v="93.15"/>
    <x v="0"/>
    <n v="0"/>
    <x v="0"/>
    <n v="0"/>
    <x v="0"/>
    <x v="0"/>
  </r>
  <r>
    <s v="B000727"/>
    <x v="2"/>
    <x v="0"/>
    <d v="2025-10-17T00:00:00"/>
    <x v="1"/>
    <s v="Team B"/>
    <n v="22.48"/>
    <n v="40.9"/>
    <n v="318"/>
    <n v="36.6"/>
    <n v="7.06"/>
    <n v="99.16"/>
    <n v="6.77"/>
    <n v="124.6"/>
    <n v="89.18"/>
    <n v="93.15"/>
    <x v="0"/>
    <n v="0"/>
    <x v="0"/>
    <n v="0"/>
    <x v="0"/>
    <x v="0"/>
  </r>
  <r>
    <s v="B001058"/>
    <x v="2"/>
    <x v="0"/>
    <d v="2025-12-04T00:00:00"/>
    <x v="1"/>
    <s v="Team C"/>
    <n v="21.86"/>
    <n v="45.82"/>
    <n v="268"/>
    <n v="39.4"/>
    <n v="7.2"/>
    <n v="99.41"/>
    <n v="6.91"/>
    <n v="129.6"/>
    <n v="88.49"/>
    <n v="93.15"/>
    <x v="0"/>
    <n v="0"/>
    <x v="0"/>
    <n v="0"/>
    <x v="0"/>
    <x v="0"/>
  </r>
  <r>
    <s v="B000344"/>
    <x v="0"/>
    <x v="2"/>
    <d v="2024-05-07T00:00:00"/>
    <x v="0"/>
    <s v="Team B"/>
    <n v="22.98"/>
    <n v="40.47"/>
    <n v="320"/>
    <n v="32"/>
    <n v="5.38"/>
    <n v="99.23"/>
    <n v="6.8"/>
    <n v="135.80000000000001"/>
    <n v="88.92"/>
    <n v="95.83"/>
    <x v="0"/>
    <n v="0"/>
    <x v="1"/>
    <n v="1"/>
    <x v="2"/>
    <x v="1"/>
  </r>
  <r>
    <s v="B001489"/>
    <x v="3"/>
    <x v="2"/>
    <d v="2024-01-21T00:00:00"/>
    <x v="0"/>
    <s v="Team D"/>
    <n v="19.61"/>
    <n v="49.34"/>
    <n v="285"/>
    <n v="56.6"/>
    <n v="7.35"/>
    <n v="98.91"/>
    <n v="7.06"/>
    <n v="135.1"/>
    <n v="85.2"/>
    <n v="93.15"/>
    <x v="0"/>
    <n v="0"/>
    <x v="0"/>
    <n v="0"/>
    <x v="0"/>
    <x v="0"/>
  </r>
  <r>
    <s v="B002183"/>
    <x v="3"/>
    <x v="2"/>
    <d v="2025-03-02T00:00:00"/>
    <x v="1"/>
    <s v="Team C"/>
    <m/>
    <n v="45.84"/>
    <n v="349"/>
    <n v="37.4"/>
    <n v="6.89"/>
    <n v="98.86"/>
    <n v="6.96"/>
    <n v="124.2"/>
    <n v="87.45"/>
    <n v="93.15"/>
    <x v="0"/>
    <n v="0"/>
    <x v="0"/>
    <n v="0"/>
    <x v="0"/>
    <x v="0"/>
  </r>
  <r>
    <s v="B000861"/>
    <x v="0"/>
    <x v="1"/>
    <d v="2025-08-03T00:00:00"/>
    <x v="1"/>
    <s v="Team D"/>
    <n v="23.71"/>
    <n v="42.75"/>
    <n v="324"/>
    <n v="36.200000000000003"/>
    <n v="7.03"/>
    <n v="99.88"/>
    <n v="6.83"/>
    <n v="112.7"/>
    <n v="90.27"/>
    <n v="95.83"/>
    <x v="0"/>
    <n v="0"/>
    <x v="0"/>
    <n v="0"/>
    <x v="0"/>
    <x v="0"/>
  </r>
  <r>
    <s v="B002498"/>
    <x v="2"/>
    <x v="2"/>
    <d v="2025-07-23T00:00:00"/>
    <x v="1"/>
    <s v="Team D"/>
    <n v="22.41"/>
    <n v="41.06"/>
    <n v="327"/>
    <n v="34.799999999999997"/>
    <n v="7.13"/>
    <n v="99.17"/>
    <n v="6.88"/>
    <n v="124"/>
    <n v="89.77"/>
    <n v="93.15"/>
    <x v="0"/>
    <n v="0"/>
    <x v="0"/>
    <n v="0"/>
    <x v="0"/>
    <x v="0"/>
  </r>
  <r>
    <s v="B000109"/>
    <x v="2"/>
    <x v="2"/>
    <d v="2025-04-09T00:00:00"/>
    <x v="1"/>
    <s v="Team B"/>
    <n v="21.92"/>
    <n v="47.52"/>
    <n v="302"/>
    <n v="51.8"/>
    <n v="6.84"/>
    <n v="98.84"/>
    <n v="6.99"/>
    <n v="124.5"/>
    <n v="85.5"/>
    <n v="93.14"/>
    <x v="0"/>
    <n v="0"/>
    <x v="0"/>
    <n v="0"/>
    <x v="0"/>
    <x v="0"/>
  </r>
  <r>
    <s v="B001102"/>
    <x v="1"/>
    <x v="1"/>
    <d v="2024-10-14T00:00:00"/>
    <x v="0"/>
    <s v="Team D"/>
    <n v="21.71"/>
    <n v="38.659999999999997"/>
    <n v="293"/>
    <n v="43.2"/>
    <n v="7.19"/>
    <n v="99.03"/>
    <n v="6.76"/>
    <n v="147.4"/>
    <n v="86.97"/>
    <n v="93.14"/>
    <x v="0"/>
    <n v="0"/>
    <x v="0"/>
    <n v="0"/>
    <x v="0"/>
    <x v="0"/>
  </r>
  <r>
    <s v="B001660"/>
    <x v="2"/>
    <x v="2"/>
    <d v="2024-12-13T00:00:00"/>
    <x v="0"/>
    <s v="Team C"/>
    <n v="22.72"/>
    <n v="42.09"/>
    <n v="320"/>
    <n v="51.4"/>
    <n v="7.18"/>
    <n v="99.33"/>
    <n v="6.76"/>
    <n v="139.4"/>
    <n v="85.79"/>
    <n v="93.14"/>
    <x v="0"/>
    <n v="0"/>
    <x v="1"/>
    <n v="1"/>
    <x v="1"/>
    <x v="1"/>
  </r>
  <r>
    <s v="B001399"/>
    <x v="0"/>
    <x v="2"/>
    <d v="2025-11-18T00:00:00"/>
    <x v="1"/>
    <s v="Team C"/>
    <n v="22.44"/>
    <n v="41.28"/>
    <n v="325"/>
    <n v="40.299999999999997"/>
    <n v="6.98"/>
    <n v="99.42"/>
    <n v="6.65"/>
    <n v="120.5"/>
    <n v="86.21"/>
    <n v="95.83"/>
    <x v="0"/>
    <n v="0"/>
    <x v="0"/>
    <n v="0"/>
    <x v="0"/>
    <x v="0"/>
  </r>
  <r>
    <s v="B002268"/>
    <x v="1"/>
    <x v="0"/>
    <d v="2025-04-10T00:00:00"/>
    <x v="1"/>
    <s v="Team B"/>
    <n v="22.07"/>
    <n v="43.52"/>
    <n v="250"/>
    <n v="41"/>
    <n v="8.61"/>
    <n v="98.74"/>
    <n v="7.05"/>
    <n v="134.80000000000001"/>
    <n v="86.19"/>
    <n v="93.14"/>
    <x v="0"/>
    <n v="0"/>
    <x v="0"/>
    <n v="0"/>
    <x v="0"/>
    <x v="0"/>
  </r>
  <r>
    <s v="B002723"/>
    <x v="1"/>
    <x v="2"/>
    <d v="2025-07-31T00:00:00"/>
    <x v="1"/>
    <s v="Team C"/>
    <n v="21.11"/>
    <n v="37.1"/>
    <n v="293"/>
    <n v="47.4"/>
    <n v="7.72"/>
    <n v="99.16"/>
    <n v="6.86"/>
    <n v="134.69999999999999"/>
    <n v="89.31"/>
    <n v="93.14"/>
    <x v="0"/>
    <n v="0"/>
    <x v="0"/>
    <n v="0"/>
    <x v="0"/>
    <x v="0"/>
  </r>
  <r>
    <s v="B002891"/>
    <x v="2"/>
    <x v="0"/>
    <d v="2024-12-28T00:00:00"/>
    <x v="0"/>
    <s v="Team C"/>
    <n v="22.15"/>
    <n v="36.68"/>
    <n v="318"/>
    <n v="49.4"/>
    <n v="7.66"/>
    <n v="99.08"/>
    <n v="6.55"/>
    <n v="129.30000000000001"/>
    <n v="86.94"/>
    <n v="93.14"/>
    <x v="0"/>
    <n v="0"/>
    <x v="0"/>
    <n v="0"/>
    <x v="0"/>
    <x v="0"/>
  </r>
  <r>
    <s v="B000130"/>
    <x v="0"/>
    <x v="0"/>
    <d v="2024-08-04T00:00:00"/>
    <x v="0"/>
    <s v="Team B"/>
    <n v="21.68"/>
    <n v="43.05"/>
    <n v="364"/>
    <n v="36"/>
    <n v="6.05"/>
    <n v="99"/>
    <n v="6.89"/>
    <n v="115.9"/>
    <n v="91.74"/>
    <n v="95.84"/>
    <x v="0"/>
    <n v="0"/>
    <x v="0"/>
    <n v="0"/>
    <x v="0"/>
    <x v="0"/>
  </r>
  <r>
    <s v="B001686"/>
    <x v="2"/>
    <x v="1"/>
    <d v="2025-05-06T00:00:00"/>
    <x v="1"/>
    <s v="Team C"/>
    <n v="21.75"/>
    <n v="37.76"/>
    <n v="352"/>
    <n v="45.7"/>
    <n v="7.92"/>
    <n v="99.02"/>
    <n v="6.77"/>
    <n v="132.69999999999999"/>
    <n v="86.17"/>
    <n v="93.13"/>
    <x v="0"/>
    <n v="0"/>
    <x v="1"/>
    <n v="1"/>
    <x v="2"/>
    <x v="1"/>
  </r>
  <r>
    <s v="B000124"/>
    <x v="1"/>
    <x v="1"/>
    <d v="2024-08-02T00:00:00"/>
    <x v="0"/>
    <s v="Team B"/>
    <n v="21.89"/>
    <n v="38.26"/>
    <n v="318"/>
    <n v="46.7"/>
    <n v="8.43"/>
    <n v="99.11"/>
    <n v="6.83"/>
    <n v="138.19999999999999"/>
    <n v="86.67"/>
    <n v="93.12"/>
    <x v="0"/>
    <n v="0"/>
    <x v="0"/>
    <n v="0"/>
    <x v="0"/>
    <x v="0"/>
  </r>
  <r>
    <s v="B000194"/>
    <x v="3"/>
    <x v="0"/>
    <d v="2024-08-06T00:00:00"/>
    <x v="0"/>
    <s v="Team A"/>
    <n v="21.96"/>
    <n v="44.5"/>
    <n v="335"/>
    <n v="54.1"/>
    <n v="6.97"/>
    <n v="99.02"/>
    <n v="6.7"/>
    <n v="144.9"/>
    <n v="85.78"/>
    <n v="93.12"/>
    <x v="1"/>
    <n v="1"/>
    <x v="1"/>
    <n v="1"/>
    <x v="4"/>
    <x v="1"/>
  </r>
  <r>
    <s v="B000838"/>
    <x v="3"/>
    <x v="2"/>
    <d v="2025-11-10T00:00:00"/>
    <x v="1"/>
    <s v="Team D"/>
    <n v="21.94"/>
    <n v="50.67"/>
    <n v="316"/>
    <n v="50.9"/>
    <n v="7.08"/>
    <n v="99.01"/>
    <n v="7.04"/>
    <n v="134.19999999999999"/>
    <n v="88.08"/>
    <n v="93.12"/>
    <x v="0"/>
    <n v="0"/>
    <x v="0"/>
    <n v="0"/>
    <x v="0"/>
    <x v="0"/>
  </r>
  <r>
    <s v="B001206"/>
    <x v="2"/>
    <x v="0"/>
    <d v="2025-07-01T00:00:00"/>
    <x v="1"/>
    <s v="Team B"/>
    <n v="23.22"/>
    <n v="47.42"/>
    <n v="316"/>
    <n v="34"/>
    <n v="8.1199999999999992"/>
    <n v="99.28"/>
    <n v="6.76"/>
    <n v="133.9"/>
    <n v="94"/>
    <n v="93.12"/>
    <x v="1"/>
    <n v="1"/>
    <x v="1"/>
    <n v="1"/>
    <x v="1"/>
    <x v="1"/>
  </r>
  <r>
    <s v="B001378"/>
    <x v="3"/>
    <x v="2"/>
    <d v="2025-04-01T00:00:00"/>
    <x v="1"/>
    <s v="Team C"/>
    <n v="21.64"/>
    <n v="44.72"/>
    <n v="325"/>
    <n v="52.9"/>
    <n v="7.41"/>
    <n v="98.54"/>
    <n v="6.92"/>
    <n v="148.30000000000001"/>
    <n v="85.03"/>
    <n v="93.12"/>
    <x v="0"/>
    <n v="0"/>
    <x v="0"/>
    <n v="0"/>
    <x v="0"/>
    <x v="0"/>
  </r>
  <r>
    <s v="B001680"/>
    <x v="1"/>
    <x v="0"/>
    <d v="2025-06-20T00:00:00"/>
    <x v="1"/>
    <s v="Team D"/>
    <n v="21.31"/>
    <n v="32.69"/>
    <n v="315"/>
    <n v="52.4"/>
    <n v="8.39"/>
    <n v="98.48"/>
    <n v="6.91"/>
    <n v="141.30000000000001"/>
    <n v="85.62"/>
    <n v="93.12"/>
    <x v="0"/>
    <n v="0"/>
    <x v="0"/>
    <n v="0"/>
    <x v="0"/>
    <x v="0"/>
  </r>
  <r>
    <s v="B002882"/>
    <x v="2"/>
    <x v="2"/>
    <d v="2024-04-11T00:00:00"/>
    <x v="0"/>
    <s v="Team D"/>
    <n v="22.61"/>
    <n v="37.04"/>
    <n v="353"/>
    <n v="46.5"/>
    <n v="6.98"/>
    <n v="98.95"/>
    <n v="6.43"/>
    <n v="131.80000000000001"/>
    <n v="88.99"/>
    <n v="93.12"/>
    <x v="0"/>
    <n v="0"/>
    <x v="0"/>
    <n v="0"/>
    <x v="0"/>
    <x v="0"/>
  </r>
  <r>
    <s v="B002986"/>
    <x v="2"/>
    <x v="1"/>
    <d v="2024-04-13T00:00:00"/>
    <x v="0"/>
    <s v="Team D"/>
    <n v="21.15"/>
    <n v="47.5"/>
    <n v="286"/>
    <n v="39.5"/>
    <n v="5.94"/>
    <n v="99.13"/>
    <n v="6.99"/>
    <n v="120.3"/>
    <n v="87.45"/>
    <n v="93.12"/>
    <x v="0"/>
    <n v="0"/>
    <x v="0"/>
    <n v="0"/>
    <x v="0"/>
    <x v="0"/>
  </r>
  <r>
    <s v="B000324"/>
    <x v="1"/>
    <x v="0"/>
    <d v="2025-12-25T00:00:00"/>
    <x v="1"/>
    <s v="Team C"/>
    <m/>
    <n v="37.58"/>
    <n v="272"/>
    <n v="52.5"/>
    <n v="8.4"/>
    <n v="99.5"/>
    <n v="6.86"/>
    <n v="144.4"/>
    <n v="87.96"/>
    <n v="93.11"/>
    <x v="0"/>
    <n v="0"/>
    <x v="0"/>
    <n v="0"/>
    <x v="0"/>
    <x v="0"/>
  </r>
  <r>
    <s v="B000585"/>
    <x v="3"/>
    <x v="0"/>
    <d v="2025-09-16T00:00:00"/>
    <x v="1"/>
    <s v="Team D"/>
    <n v="22.46"/>
    <n v="39.36"/>
    <n v="344"/>
    <n v="42"/>
    <n v="8.56"/>
    <m/>
    <n v="6.98"/>
    <n v="135.1"/>
    <n v="86.21"/>
    <n v="93.11"/>
    <x v="0"/>
    <n v="0"/>
    <x v="0"/>
    <n v="0"/>
    <x v="0"/>
    <x v="0"/>
  </r>
  <r>
    <s v="B000229"/>
    <x v="0"/>
    <x v="1"/>
    <d v="2024-07-21T00:00:00"/>
    <x v="0"/>
    <s v="Team C"/>
    <n v="22.03"/>
    <n v="42.73"/>
    <n v="366"/>
    <n v="38.9"/>
    <n v="5.75"/>
    <n v="98.76"/>
    <n v="6.97"/>
    <n v="108.6"/>
    <n v="87.31"/>
    <n v="95.84"/>
    <x v="0"/>
    <n v="0"/>
    <x v="0"/>
    <n v="0"/>
    <x v="0"/>
    <x v="0"/>
  </r>
  <r>
    <s v="B001330"/>
    <x v="2"/>
    <x v="0"/>
    <d v="2024-10-05T00:00:00"/>
    <x v="0"/>
    <s v="Team B"/>
    <n v="22.31"/>
    <n v="35.6"/>
    <n v="292"/>
    <n v="48.6"/>
    <n v="6.99"/>
    <n v="99.39"/>
    <n v="6.65"/>
    <n v="126.8"/>
    <n v="85.31"/>
    <n v="93.11"/>
    <x v="1"/>
    <n v="1"/>
    <x v="0"/>
    <n v="0"/>
    <x v="0"/>
    <x v="0"/>
  </r>
  <r>
    <s v="B002319"/>
    <x v="1"/>
    <x v="1"/>
    <d v="2025-09-07T00:00:00"/>
    <x v="1"/>
    <s v="Team A"/>
    <n v="22.09"/>
    <n v="38.33"/>
    <n v="328"/>
    <n v="45.9"/>
    <n v="7.93"/>
    <n v="99.29"/>
    <n v="7.05"/>
    <n v="132.30000000000001"/>
    <n v="87.23"/>
    <n v="93.11"/>
    <x v="1"/>
    <n v="1"/>
    <x v="0"/>
    <n v="0"/>
    <x v="0"/>
    <x v="0"/>
  </r>
  <r>
    <s v="B002779"/>
    <x v="2"/>
    <x v="0"/>
    <d v="2025-01-24T00:00:00"/>
    <x v="1"/>
    <s v="Team B"/>
    <n v="22.16"/>
    <n v="37.53"/>
    <n v="314"/>
    <n v="34.299999999999997"/>
    <n v="7.5"/>
    <n v="99.15"/>
    <n v="6.65"/>
    <n v="94.1"/>
    <n v="87.74"/>
    <n v="93.11"/>
    <x v="1"/>
    <n v="1"/>
    <x v="0"/>
    <n v="0"/>
    <x v="0"/>
    <x v="0"/>
  </r>
  <r>
    <s v="B002789"/>
    <x v="3"/>
    <x v="0"/>
    <d v="2024-05-25T00:00:00"/>
    <x v="0"/>
    <s v="Team D"/>
    <n v="21.81"/>
    <n v="43.19"/>
    <n v="308"/>
    <n v="42.8"/>
    <n v="7.6"/>
    <n v="98.83"/>
    <n v="6.91"/>
    <n v="147.6"/>
    <n v="81.2"/>
    <n v="93.11"/>
    <x v="0"/>
    <n v="0"/>
    <x v="1"/>
    <n v="1"/>
    <x v="2"/>
    <x v="1"/>
  </r>
  <r>
    <s v="B001791"/>
    <x v="0"/>
    <x v="1"/>
    <d v="2024-01-03T00:00:00"/>
    <x v="0"/>
    <s v="Team A"/>
    <n v="22.94"/>
    <n v="46.06"/>
    <n v="326"/>
    <n v="39.9"/>
    <n v="5.94"/>
    <n v="98.98"/>
    <n v="6.77"/>
    <n v="116.4"/>
    <n v="88.22"/>
    <n v="95.84"/>
    <x v="0"/>
    <n v="0"/>
    <x v="0"/>
    <n v="0"/>
    <x v="0"/>
    <x v="0"/>
  </r>
  <r>
    <s v="B002705"/>
    <x v="0"/>
    <x v="1"/>
    <d v="2024-07-05T00:00:00"/>
    <x v="0"/>
    <s v="Team C"/>
    <n v="23.11"/>
    <n v="50.96"/>
    <n v="346"/>
    <n v="39.5"/>
    <n v="7.29"/>
    <n v="99.08"/>
    <n v="6.83"/>
    <n v="129.69999999999999"/>
    <n v="89.67"/>
    <n v="95.84"/>
    <x v="0"/>
    <n v="0"/>
    <x v="0"/>
    <n v="0"/>
    <x v="0"/>
    <x v="0"/>
  </r>
  <r>
    <s v="B001002"/>
    <x v="1"/>
    <x v="1"/>
    <d v="2025-02-12T00:00:00"/>
    <x v="1"/>
    <s v="Team D"/>
    <n v="22.05"/>
    <n v="36.06"/>
    <n v="280"/>
    <n v="44.1"/>
    <n v="8.5500000000000007"/>
    <n v="99"/>
    <n v="6.94"/>
    <n v="132.9"/>
    <n v="82.51"/>
    <n v="93.1"/>
    <x v="0"/>
    <n v="0"/>
    <x v="0"/>
    <n v="0"/>
    <x v="0"/>
    <x v="0"/>
  </r>
  <r>
    <s v="B001047"/>
    <x v="2"/>
    <x v="2"/>
    <d v="2024-03-14T00:00:00"/>
    <x v="0"/>
    <s v="Team D"/>
    <n v="21.51"/>
    <n v="39.31"/>
    <n v="322"/>
    <n v="44.1"/>
    <n v="6.63"/>
    <n v="99.45"/>
    <n v="6.58"/>
    <n v="143.30000000000001"/>
    <n v="88.44"/>
    <n v="93.1"/>
    <x v="0"/>
    <n v="0"/>
    <x v="0"/>
    <n v="0"/>
    <x v="0"/>
    <x v="0"/>
  </r>
  <r>
    <s v="B001144"/>
    <x v="3"/>
    <x v="1"/>
    <d v="2025-01-25T00:00:00"/>
    <x v="1"/>
    <s v="Team C"/>
    <n v="22.15"/>
    <n v="38.020000000000003"/>
    <n v="303"/>
    <n v="51.4"/>
    <n v="8.8800000000000008"/>
    <n v="98.95"/>
    <n v="6.88"/>
    <n v="122.2"/>
    <n v="84.67"/>
    <n v="93.1"/>
    <x v="0"/>
    <n v="0"/>
    <x v="0"/>
    <n v="0"/>
    <x v="0"/>
    <x v="0"/>
  </r>
  <r>
    <s v="B001336"/>
    <x v="3"/>
    <x v="2"/>
    <d v="2025-12-14T00:00:00"/>
    <x v="1"/>
    <s v="Team B"/>
    <n v="20.79"/>
    <n v="44.74"/>
    <n v="331"/>
    <n v="47.2"/>
    <n v="6.9"/>
    <n v="98.85"/>
    <n v="6.95"/>
    <n v="114.9"/>
    <n v="84.48"/>
    <n v="93.1"/>
    <x v="0"/>
    <n v="0"/>
    <x v="0"/>
    <n v="0"/>
    <x v="0"/>
    <x v="0"/>
  </r>
  <r>
    <s v="B001349"/>
    <x v="1"/>
    <x v="1"/>
    <d v="2024-05-21T00:00:00"/>
    <x v="0"/>
    <s v="Team C"/>
    <n v="21.59"/>
    <n v="40.630000000000003"/>
    <n v="309"/>
    <n v="46.6"/>
    <n v="7.14"/>
    <n v="98.57"/>
    <n v="6.95"/>
    <n v="142"/>
    <n v="85.57"/>
    <n v="93.1"/>
    <x v="0"/>
    <n v="0"/>
    <x v="0"/>
    <n v="0"/>
    <x v="0"/>
    <x v="0"/>
  </r>
  <r>
    <s v="B002204"/>
    <x v="2"/>
    <x v="1"/>
    <d v="2024-02-06T00:00:00"/>
    <x v="0"/>
    <s v="Team B"/>
    <n v="22.35"/>
    <n v="36.950000000000003"/>
    <n v="322"/>
    <n v="37.9"/>
    <n v="7.33"/>
    <n v="99.67"/>
    <n v="6.88"/>
    <n v="125.6"/>
    <n v="86.81"/>
    <n v="93.1"/>
    <x v="0"/>
    <n v="0"/>
    <x v="0"/>
    <n v="0"/>
    <x v="0"/>
    <x v="0"/>
  </r>
  <r>
    <s v="B002250"/>
    <x v="1"/>
    <x v="0"/>
    <d v="2024-09-07T00:00:00"/>
    <x v="0"/>
    <s v="Team B"/>
    <n v="21.5"/>
    <n v="36.520000000000003"/>
    <n v="265"/>
    <n v="44.9"/>
    <n v="7.82"/>
    <n v="99.13"/>
    <n v="6.94"/>
    <n v="137.6"/>
    <n v="87.18"/>
    <n v="93.1"/>
    <x v="0"/>
    <n v="0"/>
    <x v="1"/>
    <n v="1"/>
    <x v="3"/>
    <x v="2"/>
  </r>
  <r>
    <s v="B002505"/>
    <x v="2"/>
    <x v="0"/>
    <d v="2025-08-10T00:00:00"/>
    <x v="1"/>
    <s v="Team B"/>
    <n v="22.98"/>
    <n v="42.69"/>
    <n v="315"/>
    <n v="38.4"/>
    <n v="7.51"/>
    <n v="98.59"/>
    <n v="6.89"/>
    <n v="105.5"/>
    <n v="89.26"/>
    <n v="93.1"/>
    <x v="0"/>
    <n v="0"/>
    <x v="0"/>
    <n v="0"/>
    <x v="0"/>
    <x v="0"/>
  </r>
  <r>
    <s v="B002972"/>
    <x v="0"/>
    <x v="2"/>
    <d v="2025-07-01T00:00:00"/>
    <x v="1"/>
    <s v="Team D"/>
    <n v="21.9"/>
    <n v="35.61"/>
    <n v="351"/>
    <n v="32.799999999999997"/>
    <n v="6.16"/>
    <n v="99.64"/>
    <n v="6.61"/>
    <m/>
    <n v="94.3"/>
    <n v="95.84"/>
    <x v="0"/>
    <n v="0"/>
    <x v="0"/>
    <n v="0"/>
    <x v="0"/>
    <x v="0"/>
  </r>
  <r>
    <s v="B000110"/>
    <x v="3"/>
    <x v="0"/>
    <d v="2025-05-14T00:00:00"/>
    <x v="1"/>
    <s v="Team A"/>
    <n v="21.15"/>
    <n v="39.979999999999997"/>
    <n v="315"/>
    <n v="47.9"/>
    <n v="8.07"/>
    <n v="98.58"/>
    <n v="6.93"/>
    <n v="106.8"/>
    <n v="89.32"/>
    <n v="93.09"/>
    <x v="0"/>
    <n v="0"/>
    <x v="0"/>
    <n v="0"/>
    <x v="0"/>
    <x v="0"/>
  </r>
  <r>
    <s v="B000137"/>
    <x v="3"/>
    <x v="0"/>
    <d v="2024-04-07T00:00:00"/>
    <x v="0"/>
    <s v="Team A"/>
    <n v="21.8"/>
    <n v="43.3"/>
    <n v="284"/>
    <n v="42.1"/>
    <n v="7.52"/>
    <n v="98.65"/>
    <n v="6.89"/>
    <n v="123.2"/>
    <n v="83.37"/>
    <n v="93.09"/>
    <x v="0"/>
    <n v="0"/>
    <x v="0"/>
    <n v="0"/>
    <x v="0"/>
    <x v="0"/>
  </r>
  <r>
    <s v="B000614"/>
    <x v="3"/>
    <x v="0"/>
    <d v="2025-07-24T00:00:00"/>
    <x v="1"/>
    <s v="Team C"/>
    <n v="22.29"/>
    <n v="47.04"/>
    <n v="289"/>
    <n v="56.9"/>
    <n v="7.99"/>
    <n v="98.66"/>
    <n v="7"/>
    <n v="142.19999999999999"/>
    <n v="83.05"/>
    <n v="93.09"/>
    <x v="0"/>
    <n v="0"/>
    <x v="0"/>
    <n v="0"/>
    <x v="0"/>
    <x v="0"/>
  </r>
  <r>
    <s v="B000818"/>
    <x v="1"/>
    <x v="2"/>
    <d v="2025-01-07T00:00:00"/>
    <x v="1"/>
    <s v="Team C"/>
    <n v="22.24"/>
    <n v="33.270000000000003"/>
    <n v="274"/>
    <n v="48.5"/>
    <n v="8.4"/>
    <n v="99.25"/>
    <n v="6.82"/>
    <n v="133.69999999999999"/>
    <n v="83.68"/>
    <n v="93.09"/>
    <x v="0"/>
    <n v="0"/>
    <x v="0"/>
    <n v="0"/>
    <x v="0"/>
    <x v="0"/>
  </r>
  <r>
    <s v="B002950"/>
    <x v="3"/>
    <x v="1"/>
    <d v="2024-08-05T00:00:00"/>
    <x v="0"/>
    <s v="Team B"/>
    <n v="21.99"/>
    <n v="33.200000000000003"/>
    <n v="343"/>
    <n v="51.1"/>
    <n v="7.21"/>
    <n v="99.47"/>
    <n v="6.85"/>
    <n v="129"/>
    <n v="86.42"/>
    <n v="93.09"/>
    <x v="0"/>
    <n v="0"/>
    <x v="0"/>
    <n v="0"/>
    <x v="0"/>
    <x v="0"/>
  </r>
  <r>
    <s v="B000327"/>
    <x v="3"/>
    <x v="1"/>
    <d v="2025-05-23T00:00:00"/>
    <x v="1"/>
    <s v="Team A"/>
    <n v="20.81"/>
    <n v="35.43"/>
    <n v="322"/>
    <n v="55.8"/>
    <n v="7.7"/>
    <n v="99.4"/>
    <n v="6.89"/>
    <n v="138.6"/>
    <n v="87.97"/>
    <n v="93.08"/>
    <x v="0"/>
    <n v="0"/>
    <x v="0"/>
    <n v="0"/>
    <x v="0"/>
    <x v="0"/>
  </r>
  <r>
    <s v="B000384"/>
    <x v="1"/>
    <x v="1"/>
    <d v="2024-11-05T00:00:00"/>
    <x v="0"/>
    <s v="Team A"/>
    <n v="21.12"/>
    <n v="35.25"/>
    <n v="299"/>
    <n v="44.3"/>
    <n v="7.79"/>
    <n v="99.15"/>
    <n v="6.97"/>
    <n v="133.69999999999999"/>
    <n v="86.36"/>
    <n v="93.08"/>
    <x v="0"/>
    <n v="0"/>
    <x v="0"/>
    <n v="0"/>
    <x v="0"/>
    <x v="0"/>
  </r>
  <r>
    <s v="B000692"/>
    <x v="3"/>
    <x v="1"/>
    <d v="2024-07-21T00:00:00"/>
    <x v="0"/>
    <s v="Team C"/>
    <n v="21.34"/>
    <n v="38.590000000000003"/>
    <n v="341"/>
    <n v="45.9"/>
    <n v="7.01"/>
    <n v="98.56"/>
    <n v="6.83"/>
    <n v="136"/>
    <n v="92.19"/>
    <n v="93.08"/>
    <x v="0"/>
    <n v="0"/>
    <x v="0"/>
    <n v="0"/>
    <x v="0"/>
    <x v="0"/>
  </r>
  <r>
    <s v="B000797"/>
    <x v="2"/>
    <x v="1"/>
    <d v="2025-07-14T00:00:00"/>
    <x v="1"/>
    <s v="Team A"/>
    <n v="22.8"/>
    <n v="38.92"/>
    <n v="303"/>
    <n v="34.9"/>
    <n v="7.28"/>
    <n v="99.49"/>
    <n v="7.03"/>
    <n v="113"/>
    <n v="89.04"/>
    <n v="93.08"/>
    <x v="0"/>
    <n v="0"/>
    <x v="0"/>
    <n v="0"/>
    <x v="0"/>
    <x v="0"/>
  </r>
  <r>
    <s v="B000803"/>
    <x v="3"/>
    <x v="2"/>
    <d v="2025-05-28T00:00:00"/>
    <x v="1"/>
    <s v="Team B"/>
    <n v="22.16"/>
    <n v="51.13"/>
    <n v="294"/>
    <n v="44"/>
    <n v="7.78"/>
    <n v="99.06"/>
    <n v="7.07"/>
    <n v="128.1"/>
    <n v="90.55"/>
    <n v="93.08"/>
    <x v="0"/>
    <n v="0"/>
    <x v="0"/>
    <n v="0"/>
    <x v="0"/>
    <x v="0"/>
  </r>
  <r>
    <s v="B001494"/>
    <x v="3"/>
    <x v="2"/>
    <d v="2024-04-23T00:00:00"/>
    <x v="0"/>
    <s v="Team C"/>
    <n v="21.49"/>
    <n v="46.22"/>
    <n v="297"/>
    <n v="44.8"/>
    <n v="7.48"/>
    <n v="98.72"/>
    <n v="6.9"/>
    <n v="148.4"/>
    <n v="88.79"/>
    <n v="93.08"/>
    <x v="0"/>
    <n v="0"/>
    <x v="0"/>
    <n v="0"/>
    <x v="0"/>
    <x v="0"/>
  </r>
  <r>
    <s v="B001714"/>
    <x v="3"/>
    <x v="0"/>
    <d v="2025-05-08T00:00:00"/>
    <x v="1"/>
    <s v="Team A"/>
    <n v="21.59"/>
    <n v="44.82"/>
    <n v="313"/>
    <n v="50.6"/>
    <n v="7.32"/>
    <n v="98.96"/>
    <n v="6.89"/>
    <n v="131.69999999999999"/>
    <n v="82.75"/>
    <n v="93.08"/>
    <x v="0"/>
    <n v="0"/>
    <x v="0"/>
    <n v="0"/>
    <x v="0"/>
    <x v="0"/>
  </r>
  <r>
    <s v="B001871"/>
    <x v="1"/>
    <x v="1"/>
    <d v="2025-04-20T00:00:00"/>
    <x v="1"/>
    <s v="Team A"/>
    <n v="21.68"/>
    <n v="39.94"/>
    <n v="304"/>
    <n v="47.5"/>
    <n v="8.06"/>
    <n v="99.01"/>
    <n v="6.95"/>
    <n v="143.9"/>
    <n v="84.28"/>
    <n v="93.08"/>
    <x v="0"/>
    <n v="0"/>
    <x v="0"/>
    <n v="0"/>
    <x v="0"/>
    <x v="0"/>
  </r>
  <r>
    <s v="B002214"/>
    <x v="1"/>
    <x v="0"/>
    <d v="2024-06-11T00:00:00"/>
    <x v="0"/>
    <s v="Team C"/>
    <n v="22"/>
    <n v="40.9"/>
    <n v="318"/>
    <n v="46.2"/>
    <n v="9.01"/>
    <n v="98.85"/>
    <n v="7.3"/>
    <n v="160.4"/>
    <n v="86.05"/>
    <n v="93.08"/>
    <x v="0"/>
    <n v="0"/>
    <x v="0"/>
    <n v="0"/>
    <x v="0"/>
    <x v="0"/>
  </r>
  <r>
    <s v="B002766"/>
    <x v="3"/>
    <x v="1"/>
    <d v="2025-04-08T00:00:00"/>
    <x v="1"/>
    <s v="Team D"/>
    <n v="20.81"/>
    <n v="44.32"/>
    <n v="317"/>
    <n v="38.799999999999997"/>
    <n v="7.88"/>
    <n v="99.24"/>
    <n v="7.1"/>
    <n v="121"/>
    <n v="87.08"/>
    <n v="93.08"/>
    <x v="0"/>
    <n v="0"/>
    <x v="0"/>
    <n v="0"/>
    <x v="0"/>
    <x v="0"/>
  </r>
  <r>
    <s v="B002802"/>
    <x v="1"/>
    <x v="1"/>
    <d v="2024-05-17T00:00:00"/>
    <x v="0"/>
    <s v="Team C"/>
    <n v="22.28"/>
    <n v="44.18"/>
    <n v="309"/>
    <n v="40.6"/>
    <n v="6.44"/>
    <n v="98.69"/>
    <n v="7.2"/>
    <n v="114"/>
    <n v="85.28"/>
    <n v="93.08"/>
    <x v="0"/>
    <n v="0"/>
    <x v="0"/>
    <n v="0"/>
    <x v="0"/>
    <x v="0"/>
  </r>
  <r>
    <s v="B002988"/>
    <x v="1"/>
    <x v="1"/>
    <d v="2024-09-24T00:00:00"/>
    <x v="0"/>
    <s v="Team A"/>
    <n v="21.4"/>
    <n v="44.79"/>
    <n v="304"/>
    <n v="45.4"/>
    <n v="8.19"/>
    <n v="98.82"/>
    <n v="6.84"/>
    <n v="136.4"/>
    <n v="82.57"/>
    <n v="93.08"/>
    <x v="0"/>
    <n v="0"/>
    <x v="0"/>
    <n v="0"/>
    <x v="0"/>
    <x v="0"/>
  </r>
  <r>
    <s v="B000090"/>
    <x v="1"/>
    <x v="0"/>
    <d v="2025-02-06T00:00:00"/>
    <x v="1"/>
    <s v="Team C"/>
    <n v="20.9"/>
    <n v="40.21"/>
    <n v="283"/>
    <n v="51.3"/>
    <n v="8.42"/>
    <n v="98.63"/>
    <n v="7.18"/>
    <n v="132.6"/>
    <n v="86.56"/>
    <n v="93.07"/>
    <x v="0"/>
    <n v="0"/>
    <x v="0"/>
    <n v="0"/>
    <x v="0"/>
    <x v="0"/>
  </r>
  <r>
    <s v="B000161"/>
    <x v="2"/>
    <x v="0"/>
    <d v="2024-04-13T00:00:00"/>
    <x v="0"/>
    <s v="Team A"/>
    <n v="22.97"/>
    <n v="37.92"/>
    <n v="332"/>
    <n v="53.8"/>
    <n v="7.95"/>
    <n v="98.86"/>
    <n v="6.7"/>
    <n v="112.5"/>
    <n v="87.84"/>
    <n v="93.07"/>
    <x v="0"/>
    <n v="0"/>
    <x v="1"/>
    <n v="1"/>
    <x v="1"/>
    <x v="1"/>
  </r>
  <r>
    <s v="B001345"/>
    <x v="3"/>
    <x v="0"/>
    <d v="2024-06-19T00:00:00"/>
    <x v="0"/>
    <s v="Team C"/>
    <n v="20.420000000000002"/>
    <n v="49.47"/>
    <n v="300"/>
    <n v="52.3"/>
    <n v="7.61"/>
    <n v="98.35"/>
    <n v="6.77"/>
    <n v="140.4"/>
    <n v="84.1"/>
    <n v="93.07"/>
    <x v="0"/>
    <n v="0"/>
    <x v="1"/>
    <n v="1"/>
    <x v="5"/>
    <x v="2"/>
  </r>
  <r>
    <s v="B001355"/>
    <x v="3"/>
    <x v="0"/>
    <d v="2024-06-24T00:00:00"/>
    <x v="0"/>
    <s v="Team D"/>
    <n v="21.88"/>
    <n v="39.32"/>
    <n v="349"/>
    <n v="49.8"/>
    <n v="8.41"/>
    <n v="99.28"/>
    <n v="6.91"/>
    <n v="126.9"/>
    <n v="84.85"/>
    <n v="93.07"/>
    <x v="0"/>
    <n v="0"/>
    <x v="0"/>
    <n v="0"/>
    <x v="0"/>
    <x v="0"/>
  </r>
  <r>
    <s v="B001550"/>
    <x v="2"/>
    <x v="2"/>
    <d v="2024-07-14T00:00:00"/>
    <x v="0"/>
    <s v="Team C"/>
    <n v="20.97"/>
    <n v="38.53"/>
    <n v="306"/>
    <n v="45.2"/>
    <n v="6.23"/>
    <n v="99.85"/>
    <n v="6.83"/>
    <n v="123.1"/>
    <n v="89.44"/>
    <n v="93.07"/>
    <x v="0"/>
    <n v="0"/>
    <x v="0"/>
    <n v="0"/>
    <x v="0"/>
    <x v="0"/>
  </r>
  <r>
    <s v="B001595"/>
    <x v="3"/>
    <x v="2"/>
    <d v="2024-02-03T00:00:00"/>
    <x v="0"/>
    <s v="Team D"/>
    <n v="21.46"/>
    <n v="49.82"/>
    <n v="327"/>
    <n v="39.6"/>
    <n v="7.27"/>
    <n v="99.28"/>
    <n v="7"/>
    <n v="125"/>
    <n v="85.36"/>
    <n v="93.07"/>
    <x v="0"/>
    <n v="0"/>
    <x v="0"/>
    <n v="0"/>
    <x v="0"/>
    <x v="0"/>
  </r>
  <r>
    <s v="B001601"/>
    <x v="3"/>
    <x v="1"/>
    <d v="2025-12-27T00:00:00"/>
    <x v="1"/>
    <s v="Team B"/>
    <n v="22.48"/>
    <n v="43.24"/>
    <n v="328"/>
    <n v="32.1"/>
    <n v="7.1"/>
    <n v="98.85"/>
    <n v="6.92"/>
    <n v="117.3"/>
    <n v="87.65"/>
    <n v="93.07"/>
    <x v="0"/>
    <n v="0"/>
    <x v="0"/>
    <n v="0"/>
    <x v="0"/>
    <x v="0"/>
  </r>
  <r>
    <s v="B002425"/>
    <x v="3"/>
    <x v="0"/>
    <d v="2024-10-10T00:00:00"/>
    <x v="0"/>
    <s v="Team D"/>
    <n v="21.02"/>
    <n v="36.33"/>
    <n v="318"/>
    <n v="44.1"/>
    <n v="7.18"/>
    <n v="99.26"/>
    <n v="7.1"/>
    <n v="130.6"/>
    <n v="87.76"/>
    <n v="93.07"/>
    <x v="0"/>
    <n v="0"/>
    <x v="0"/>
    <n v="0"/>
    <x v="0"/>
    <x v="0"/>
  </r>
  <r>
    <s v="B002638"/>
    <x v="2"/>
    <x v="0"/>
    <d v="2025-07-21T00:00:00"/>
    <x v="1"/>
    <s v="Team B"/>
    <n v="22.52"/>
    <n v="38.29"/>
    <n v="337"/>
    <n v="33.4"/>
    <n v="6.75"/>
    <n v="98.75"/>
    <n v="6.74"/>
    <n v="136.1"/>
    <n v="88.94"/>
    <n v="93.07"/>
    <x v="0"/>
    <n v="0"/>
    <x v="0"/>
    <n v="0"/>
    <x v="0"/>
    <x v="0"/>
  </r>
  <r>
    <s v="B000088"/>
    <x v="1"/>
    <x v="1"/>
    <d v="2025-12-14T00:00:00"/>
    <x v="1"/>
    <s v="Team D"/>
    <n v="20.49"/>
    <n v="32.89"/>
    <n v="291"/>
    <n v="49.6"/>
    <n v="7.59"/>
    <n v="99.21"/>
    <n v="6.81"/>
    <n v="146.5"/>
    <n v="84.84"/>
    <n v="93.06"/>
    <x v="0"/>
    <n v="0"/>
    <x v="0"/>
    <n v="0"/>
    <x v="0"/>
    <x v="0"/>
  </r>
  <r>
    <s v="B001070"/>
    <x v="1"/>
    <x v="2"/>
    <d v="2024-01-01T00:00:00"/>
    <x v="0"/>
    <s v="Team B"/>
    <n v="21.66"/>
    <n v="39.75"/>
    <n v="311"/>
    <n v="55"/>
    <n v="8"/>
    <n v="99.29"/>
    <n v="7.07"/>
    <n v="138.6"/>
    <n v="83.54"/>
    <n v="93.06"/>
    <x v="0"/>
    <n v="0"/>
    <x v="0"/>
    <n v="0"/>
    <x v="0"/>
    <x v="0"/>
  </r>
  <r>
    <s v="B001448"/>
    <x v="1"/>
    <x v="1"/>
    <d v="2025-11-04T00:00:00"/>
    <x v="1"/>
    <s v="Team A"/>
    <n v="22.41"/>
    <n v="32.47"/>
    <n v="307"/>
    <n v="46.2"/>
    <n v="8.6300000000000008"/>
    <n v="98.81"/>
    <n v="6.94"/>
    <n v="153.1"/>
    <n v="83.49"/>
    <n v="93.06"/>
    <x v="0"/>
    <n v="0"/>
    <x v="0"/>
    <n v="0"/>
    <x v="0"/>
    <x v="0"/>
  </r>
  <r>
    <s v="B001659"/>
    <x v="1"/>
    <x v="1"/>
    <d v="2025-07-17T00:00:00"/>
    <x v="1"/>
    <s v="Team A"/>
    <n v="22.04"/>
    <n v="41.28"/>
    <n v="314"/>
    <n v="45.6"/>
    <n v="8.16"/>
    <n v="99.09"/>
    <n v="7.18"/>
    <n v="146.69999999999999"/>
    <n v="83.95"/>
    <n v="93.06"/>
    <x v="0"/>
    <n v="0"/>
    <x v="0"/>
    <n v="0"/>
    <x v="0"/>
    <x v="0"/>
  </r>
  <r>
    <s v="B002378"/>
    <x v="0"/>
    <x v="0"/>
    <d v="2024-01-24T00:00:00"/>
    <x v="0"/>
    <s v="Team A"/>
    <n v="22.69"/>
    <n v="41.32"/>
    <n v="351"/>
    <n v="35.799999999999997"/>
    <n v="7.12"/>
    <n v="98.68"/>
    <n v="6.81"/>
    <n v="113.2"/>
    <n v="88.88"/>
    <n v="95.85"/>
    <x v="0"/>
    <n v="0"/>
    <x v="0"/>
    <n v="0"/>
    <x v="0"/>
    <x v="0"/>
  </r>
  <r>
    <s v="B002929"/>
    <x v="1"/>
    <x v="0"/>
    <d v="2025-04-18T00:00:00"/>
    <x v="1"/>
    <s v="Team C"/>
    <n v="20.059999999999999"/>
    <n v="45.15"/>
    <n v="302"/>
    <n v="49.2"/>
    <n v="8.85"/>
    <n v="98.64"/>
    <n v="6.9"/>
    <n v="138.19999999999999"/>
    <n v="84.17"/>
    <n v="93.06"/>
    <x v="0"/>
    <n v="0"/>
    <x v="0"/>
    <n v="0"/>
    <x v="0"/>
    <x v="0"/>
  </r>
  <r>
    <s v="B000262"/>
    <x v="3"/>
    <x v="0"/>
    <d v="2025-01-06T00:00:00"/>
    <x v="1"/>
    <s v="Team B"/>
    <n v="21.56"/>
    <n v="44.54"/>
    <n v="300"/>
    <n v="46.3"/>
    <n v="7.33"/>
    <n v="98.82"/>
    <n v="6.85"/>
    <n v="134.30000000000001"/>
    <n v="86.29"/>
    <n v="93.05"/>
    <x v="0"/>
    <n v="0"/>
    <x v="0"/>
    <n v="0"/>
    <x v="0"/>
    <x v="0"/>
  </r>
  <r>
    <s v="B000322"/>
    <x v="1"/>
    <x v="1"/>
    <d v="2024-11-04T00:00:00"/>
    <x v="0"/>
    <s v="Team C"/>
    <n v="22.12"/>
    <n v="34.11"/>
    <n v="323"/>
    <n v="47.8"/>
    <n v="8.1"/>
    <n v="98.89"/>
    <n v="6.87"/>
    <n v="143"/>
    <n v="83.7"/>
    <n v="93.05"/>
    <x v="0"/>
    <n v="0"/>
    <x v="0"/>
    <n v="0"/>
    <x v="0"/>
    <x v="0"/>
  </r>
  <r>
    <s v="B000347"/>
    <x v="3"/>
    <x v="0"/>
    <d v="2025-03-20T00:00:00"/>
    <x v="1"/>
    <s v="Team D"/>
    <n v="21.51"/>
    <n v="44.54"/>
    <n v="343"/>
    <n v="41.7"/>
    <n v="8.86"/>
    <n v="99.22"/>
    <n v="6.81"/>
    <n v="129.9"/>
    <n v="83.8"/>
    <n v="93.05"/>
    <x v="0"/>
    <n v="0"/>
    <x v="0"/>
    <n v="0"/>
    <x v="0"/>
    <x v="0"/>
  </r>
  <r>
    <s v="B000426"/>
    <x v="3"/>
    <x v="1"/>
    <d v="2024-11-07T00:00:00"/>
    <x v="0"/>
    <s v="Team B"/>
    <n v="23.37"/>
    <n v="41.6"/>
    <n v="359"/>
    <n v="49.7"/>
    <n v="7.39"/>
    <n v="99.12"/>
    <n v="6.75"/>
    <n v="130.5"/>
    <n v="88.75"/>
    <n v="93.05"/>
    <x v="0"/>
    <n v="0"/>
    <x v="0"/>
    <n v="0"/>
    <x v="0"/>
    <x v="0"/>
  </r>
  <r>
    <s v="B001135"/>
    <x v="3"/>
    <x v="1"/>
    <d v="2024-11-21T00:00:00"/>
    <x v="0"/>
    <s v="Team D"/>
    <n v="22.45"/>
    <n v="41.09"/>
    <n v="313"/>
    <n v="47.8"/>
    <n v="7.38"/>
    <n v="98.7"/>
    <n v="6.68"/>
    <n v="139.69999999999999"/>
    <n v="87.22"/>
    <n v="93.05"/>
    <x v="0"/>
    <n v="0"/>
    <x v="0"/>
    <n v="0"/>
    <x v="0"/>
    <x v="0"/>
  </r>
  <r>
    <s v="B001669"/>
    <x v="2"/>
    <x v="0"/>
    <d v="2024-05-05T00:00:00"/>
    <x v="0"/>
    <s v="Team B"/>
    <n v="22.78"/>
    <n v="42.46"/>
    <n v="300"/>
    <n v="50.4"/>
    <n v="6.92"/>
    <n v="99.12"/>
    <n v="6.65"/>
    <n v="132.4"/>
    <n v="87.45"/>
    <n v="93.05"/>
    <x v="0"/>
    <n v="0"/>
    <x v="0"/>
    <n v="0"/>
    <x v="0"/>
    <x v="0"/>
  </r>
  <r>
    <s v="B000947"/>
    <x v="0"/>
    <x v="2"/>
    <d v="2025-06-06T00:00:00"/>
    <x v="1"/>
    <s v="Team C"/>
    <n v="24.62"/>
    <n v="52.75"/>
    <n v="332"/>
    <n v="48.8"/>
    <n v="6.16"/>
    <n v="98.67"/>
    <n v="6.86"/>
    <n v="130.80000000000001"/>
    <n v="83.56"/>
    <n v="95.86"/>
    <x v="0"/>
    <n v="0"/>
    <x v="0"/>
    <n v="0"/>
    <x v="0"/>
    <x v="0"/>
  </r>
  <r>
    <s v="B001290"/>
    <x v="0"/>
    <x v="1"/>
    <d v="2025-03-18T00:00:00"/>
    <x v="1"/>
    <s v="Team C"/>
    <n v="22.6"/>
    <n v="43.84"/>
    <n v="337"/>
    <n v="32.5"/>
    <n v="5.8"/>
    <n v="98.86"/>
    <n v="6.67"/>
    <n v="113.7"/>
    <n v="90.42"/>
    <n v="95.88"/>
    <x v="0"/>
    <n v="0"/>
    <x v="0"/>
    <n v="0"/>
    <x v="0"/>
    <x v="0"/>
  </r>
  <r>
    <s v="B001969"/>
    <x v="1"/>
    <x v="2"/>
    <d v="2024-10-02T00:00:00"/>
    <x v="0"/>
    <s v="Team D"/>
    <n v="20.78"/>
    <n v="39.83"/>
    <n v="342"/>
    <n v="44.6"/>
    <n v="7.38"/>
    <n v="99.01"/>
    <n v="7.06"/>
    <n v="136.4"/>
    <n v="81.58"/>
    <n v="93.05"/>
    <x v="0"/>
    <n v="0"/>
    <x v="0"/>
    <n v="0"/>
    <x v="0"/>
    <x v="0"/>
  </r>
  <r>
    <s v="B002045"/>
    <x v="3"/>
    <x v="2"/>
    <d v="2025-06-22T00:00:00"/>
    <x v="1"/>
    <s v="Team D"/>
    <n v="19.98"/>
    <n v="54.55"/>
    <n v="309"/>
    <n v="46.4"/>
    <n v="7.03"/>
    <n v="99.67"/>
    <n v="7.06"/>
    <n v="128.19999999999999"/>
    <n v="86.5"/>
    <n v="93.05"/>
    <x v="0"/>
    <n v="0"/>
    <x v="0"/>
    <n v="0"/>
    <x v="0"/>
    <x v="0"/>
  </r>
  <r>
    <s v="B002134"/>
    <x v="3"/>
    <x v="1"/>
    <d v="2025-10-18T00:00:00"/>
    <x v="1"/>
    <s v="Team C"/>
    <n v="21.06"/>
    <n v="51.05"/>
    <n v="340"/>
    <n v="52.8"/>
    <n v="7.51"/>
    <n v="98.31"/>
    <n v="6.79"/>
    <n v="153.30000000000001"/>
    <n v="86.78"/>
    <n v="93.05"/>
    <x v="0"/>
    <n v="0"/>
    <x v="0"/>
    <n v="0"/>
    <x v="0"/>
    <x v="0"/>
  </r>
  <r>
    <s v="B002218"/>
    <x v="3"/>
    <x v="2"/>
    <d v="2024-07-09T00:00:00"/>
    <x v="0"/>
    <s v="Team B"/>
    <n v="21.46"/>
    <n v="47.82"/>
    <n v="320"/>
    <n v="44.3"/>
    <n v="7.82"/>
    <n v="99.07"/>
    <n v="7.02"/>
    <n v="149.80000000000001"/>
    <n v="86.69"/>
    <n v="93.05"/>
    <x v="0"/>
    <n v="0"/>
    <x v="0"/>
    <n v="0"/>
    <x v="0"/>
    <x v="0"/>
  </r>
  <r>
    <s v="B000343"/>
    <x v="3"/>
    <x v="2"/>
    <d v="2024-07-04T00:00:00"/>
    <x v="0"/>
    <s v="Team B"/>
    <n v="21.46"/>
    <n v="45.04"/>
    <n v="335"/>
    <n v="47.1"/>
    <n v="7.98"/>
    <n v="99.74"/>
    <n v="6.74"/>
    <n v="131.4"/>
    <n v="87.04"/>
    <n v="93.04"/>
    <x v="0"/>
    <n v="0"/>
    <x v="0"/>
    <n v="0"/>
    <x v="0"/>
    <x v="0"/>
  </r>
  <r>
    <s v="B000642"/>
    <x v="3"/>
    <x v="2"/>
    <d v="2025-04-18T00:00:00"/>
    <x v="1"/>
    <s v="Team A"/>
    <n v="21.07"/>
    <n v="43.11"/>
    <n v="321"/>
    <n v="40.5"/>
    <n v="7.33"/>
    <n v="99.07"/>
    <n v="6.87"/>
    <n v="124.2"/>
    <n v="92.32"/>
    <n v="93.04"/>
    <x v="0"/>
    <n v="0"/>
    <x v="0"/>
    <n v="0"/>
    <x v="0"/>
    <x v="0"/>
  </r>
  <r>
    <s v="B000830"/>
    <x v="2"/>
    <x v="1"/>
    <d v="2025-10-20T00:00:00"/>
    <x v="1"/>
    <s v="Team C"/>
    <n v="22.23"/>
    <n v="40.229999999999997"/>
    <n v="329"/>
    <n v="33.1"/>
    <n v="6.72"/>
    <n v="99.18"/>
    <n v="6.75"/>
    <n v="128"/>
    <n v="91.25"/>
    <n v="93.04"/>
    <x v="0"/>
    <n v="0"/>
    <x v="0"/>
    <n v="0"/>
    <x v="0"/>
    <x v="0"/>
  </r>
  <r>
    <s v="B001719"/>
    <x v="0"/>
    <x v="1"/>
    <d v="2024-01-18T00:00:00"/>
    <x v="0"/>
    <s v="Team A"/>
    <n v="23.45"/>
    <n v="36.81"/>
    <n v="350"/>
    <n v="38.799999999999997"/>
    <n v="6.03"/>
    <n v="98.92"/>
    <n v="6.81"/>
    <n v="122.3"/>
    <n v="90.49"/>
    <n v="95.88"/>
    <x v="0"/>
    <n v="0"/>
    <x v="0"/>
    <n v="0"/>
    <x v="0"/>
    <x v="0"/>
  </r>
  <r>
    <s v="B001582"/>
    <x v="1"/>
    <x v="0"/>
    <d v="2025-06-27T00:00:00"/>
    <x v="1"/>
    <s v="Team B"/>
    <n v="20.94"/>
    <n v="47.38"/>
    <n v="314"/>
    <n v="48"/>
    <n v="7.99"/>
    <n v="99.01"/>
    <n v="7.05"/>
    <n v="136.6"/>
    <n v="88.44"/>
    <n v="93.04"/>
    <x v="0"/>
    <n v="0"/>
    <x v="0"/>
    <n v="0"/>
    <x v="0"/>
    <x v="0"/>
  </r>
  <r>
    <s v="B001840"/>
    <x v="0"/>
    <x v="2"/>
    <d v="2024-03-09T00:00:00"/>
    <x v="0"/>
    <s v="Team C"/>
    <n v="23.29"/>
    <n v="44.43"/>
    <n v="334"/>
    <n v="38.4"/>
    <n v="6.52"/>
    <n v="98.88"/>
    <n v="6.67"/>
    <n v="114"/>
    <n v="86.8"/>
    <n v="95.88"/>
    <x v="0"/>
    <n v="0"/>
    <x v="0"/>
    <n v="0"/>
    <x v="0"/>
    <x v="0"/>
  </r>
  <r>
    <s v="B000531"/>
    <x v="0"/>
    <x v="2"/>
    <d v="2024-08-02T00:00:00"/>
    <x v="0"/>
    <s v="Team B"/>
    <n v="23.1"/>
    <n v="41.19"/>
    <n v="333"/>
    <n v="36"/>
    <n v="7.18"/>
    <n v="99.63"/>
    <n v="6.45"/>
    <n v="107.6"/>
    <n v="90.25"/>
    <n v="95.89"/>
    <x v="0"/>
    <n v="0"/>
    <x v="0"/>
    <n v="0"/>
    <x v="0"/>
    <x v="0"/>
  </r>
  <r>
    <s v="B002097"/>
    <x v="2"/>
    <x v="0"/>
    <d v="2025-11-02T00:00:00"/>
    <x v="1"/>
    <s v="Team B"/>
    <n v="21.6"/>
    <n v="43.77"/>
    <n v="340"/>
    <n v="42.3"/>
    <n v="7.39"/>
    <n v="101.8"/>
    <n v="6.98"/>
    <n v="123.4"/>
    <n v="86.92"/>
    <n v="93.04"/>
    <x v="0"/>
    <n v="0"/>
    <x v="0"/>
    <n v="0"/>
    <x v="0"/>
    <x v="0"/>
  </r>
  <r>
    <s v="B001626"/>
    <x v="0"/>
    <x v="1"/>
    <d v="2024-01-23T00:00:00"/>
    <x v="0"/>
    <s v="Team B"/>
    <n v="21.26"/>
    <n v="39.119999999999997"/>
    <n v="353"/>
    <n v="38.299999999999997"/>
    <n v="5.82"/>
    <n v="98.7"/>
    <n v="6.71"/>
    <n v="119.9"/>
    <n v="90.87"/>
    <n v="95.91"/>
    <x v="0"/>
    <n v="0"/>
    <x v="1"/>
    <n v="1"/>
    <x v="1"/>
    <x v="1"/>
  </r>
  <r>
    <s v="B000142"/>
    <x v="1"/>
    <x v="2"/>
    <d v="2025-04-20T00:00:00"/>
    <x v="1"/>
    <s v="Team D"/>
    <n v="20.440000000000001"/>
    <n v="36.57"/>
    <n v="329"/>
    <n v="50.7"/>
    <n v="7.7"/>
    <n v="98.49"/>
    <n v="7.08"/>
    <n v="144.69999999999999"/>
    <n v="82.18"/>
    <n v="93.03"/>
    <x v="0"/>
    <n v="0"/>
    <x v="0"/>
    <n v="0"/>
    <x v="0"/>
    <x v="0"/>
  </r>
  <r>
    <s v="B000506"/>
    <x v="3"/>
    <x v="1"/>
    <d v="2025-10-21T00:00:00"/>
    <x v="1"/>
    <s v="Team B"/>
    <n v="22.06"/>
    <n v="35.42"/>
    <n v="324"/>
    <n v="40.6"/>
    <n v="7.41"/>
    <n v="99.41"/>
    <n v="6.92"/>
    <n v="139.4"/>
    <n v="91.07"/>
    <n v="93.02"/>
    <x v="0"/>
    <n v="0"/>
    <x v="0"/>
    <n v="0"/>
    <x v="0"/>
    <x v="0"/>
  </r>
  <r>
    <s v="B000821"/>
    <x v="2"/>
    <x v="0"/>
    <d v="2025-11-21T00:00:00"/>
    <x v="1"/>
    <s v="Team B"/>
    <n v="21"/>
    <n v="42.5"/>
    <n v="301"/>
    <n v="38.6"/>
    <n v="7.51"/>
    <n v="99.23"/>
    <n v="6.77"/>
    <n v="105.4"/>
    <n v="88.14"/>
    <n v="93.02"/>
    <x v="0"/>
    <n v="0"/>
    <x v="0"/>
    <n v="0"/>
    <x v="0"/>
    <x v="0"/>
  </r>
  <r>
    <s v="B000826"/>
    <x v="2"/>
    <x v="1"/>
    <d v="2024-10-27T00:00:00"/>
    <x v="0"/>
    <s v="Team B"/>
    <n v="23.46"/>
    <n v="41.62"/>
    <n v="317"/>
    <n v="48.9"/>
    <n v="7.98"/>
    <n v="99.36"/>
    <n v="7.02"/>
    <n v="131"/>
    <n v="88.9"/>
    <n v="93.02"/>
    <x v="0"/>
    <n v="0"/>
    <x v="0"/>
    <n v="0"/>
    <x v="0"/>
    <x v="0"/>
  </r>
  <r>
    <s v="B000855"/>
    <x v="2"/>
    <x v="1"/>
    <d v="2025-06-13T00:00:00"/>
    <x v="1"/>
    <s v="Team A"/>
    <n v="22.59"/>
    <n v="38.82"/>
    <n v="318"/>
    <n v="36.700000000000003"/>
    <n v="7.19"/>
    <n v="98.86"/>
    <n v="6.86"/>
    <n v="117.7"/>
    <n v="87.52"/>
    <n v="93.02"/>
    <x v="0"/>
    <n v="0"/>
    <x v="0"/>
    <n v="0"/>
    <x v="0"/>
    <x v="0"/>
  </r>
  <r>
    <s v="B000974"/>
    <x v="3"/>
    <x v="2"/>
    <d v="2025-11-21T00:00:00"/>
    <x v="1"/>
    <s v="Team B"/>
    <n v="22.63"/>
    <n v="43.97"/>
    <n v="328"/>
    <n v="38.1"/>
    <n v="7.66"/>
    <n v="99.12"/>
    <n v="7.14"/>
    <n v="143.6"/>
    <n v="86.1"/>
    <n v="93.02"/>
    <x v="0"/>
    <n v="0"/>
    <x v="0"/>
    <n v="0"/>
    <x v="0"/>
    <x v="0"/>
  </r>
  <r>
    <s v="B001635"/>
    <x v="3"/>
    <x v="1"/>
    <d v="2024-03-09T00:00:00"/>
    <x v="0"/>
    <s v="Team C"/>
    <m/>
    <n v="48.03"/>
    <n v="312"/>
    <n v="51.4"/>
    <n v="7.87"/>
    <n v="98.48"/>
    <n v="7.12"/>
    <n v="137.5"/>
    <n v="84.21"/>
    <n v="93.02"/>
    <x v="0"/>
    <n v="0"/>
    <x v="0"/>
    <n v="0"/>
    <x v="0"/>
    <x v="0"/>
  </r>
  <r>
    <s v="B002288"/>
    <x v="0"/>
    <x v="1"/>
    <d v="2024-08-21T00:00:00"/>
    <x v="0"/>
    <s v="Team A"/>
    <n v="22.64"/>
    <n v="35.93"/>
    <n v="360"/>
    <n v="35.299999999999997"/>
    <n v="6.57"/>
    <m/>
    <n v="6.66"/>
    <n v="110.8"/>
    <n v="90.94"/>
    <n v="95.91"/>
    <x v="0"/>
    <n v="0"/>
    <x v="0"/>
    <n v="0"/>
    <x v="0"/>
    <x v="0"/>
  </r>
  <r>
    <s v="B002403"/>
    <x v="0"/>
    <x v="1"/>
    <d v="2024-06-12T00:00:00"/>
    <x v="0"/>
    <s v="Team B"/>
    <n v="21.64"/>
    <n v="47.92"/>
    <n v="331"/>
    <n v="41.1"/>
    <n v="7.28"/>
    <n v="99.85"/>
    <n v="6.91"/>
    <n v="131"/>
    <n v="84.94"/>
    <n v="95.91"/>
    <x v="0"/>
    <n v="0"/>
    <x v="0"/>
    <n v="0"/>
    <x v="0"/>
    <x v="0"/>
  </r>
  <r>
    <s v="B002843"/>
    <x v="1"/>
    <x v="2"/>
    <d v="2025-05-02T00:00:00"/>
    <x v="1"/>
    <s v="Team C"/>
    <n v="20.420000000000002"/>
    <n v="41.71"/>
    <n v="310"/>
    <n v="52.8"/>
    <n v="7.85"/>
    <n v="98.87"/>
    <n v="6.93"/>
    <n v="135.69999999999999"/>
    <n v="88"/>
    <n v="93.02"/>
    <x v="0"/>
    <n v="0"/>
    <x v="0"/>
    <n v="0"/>
    <x v="0"/>
    <x v="0"/>
  </r>
  <r>
    <s v="B000169"/>
    <x v="1"/>
    <x v="2"/>
    <d v="2024-10-26T00:00:00"/>
    <x v="0"/>
    <s v="Team D"/>
    <n v="21.36"/>
    <n v="54.31"/>
    <n v="299"/>
    <n v="49.3"/>
    <n v="8.33"/>
    <n v="98.82"/>
    <m/>
    <n v="145.5"/>
    <n v="86.68"/>
    <n v="93.01"/>
    <x v="0"/>
    <n v="0"/>
    <x v="0"/>
    <n v="0"/>
    <x v="0"/>
    <x v="0"/>
  </r>
  <r>
    <s v="B001018"/>
    <x v="3"/>
    <x v="1"/>
    <d v="2025-09-06T00:00:00"/>
    <x v="1"/>
    <s v="Team C"/>
    <n v="22.47"/>
    <n v="50.63"/>
    <n v="283"/>
    <n v="55.3"/>
    <n v="8.14"/>
    <n v="98.86"/>
    <n v="6.88"/>
    <n v="147"/>
    <n v="87.41"/>
    <n v="93.01"/>
    <x v="0"/>
    <n v="0"/>
    <x v="0"/>
    <n v="0"/>
    <x v="0"/>
    <x v="0"/>
  </r>
  <r>
    <s v="B001245"/>
    <x v="1"/>
    <x v="0"/>
    <d v="2025-11-10T00:00:00"/>
    <x v="1"/>
    <s v="Team A"/>
    <n v="20.94"/>
    <n v="41.37"/>
    <n v="295"/>
    <n v="42"/>
    <n v="7.67"/>
    <n v="98.29"/>
    <n v="6.94"/>
    <n v="136.6"/>
    <n v="85.16"/>
    <n v="93.01"/>
    <x v="0"/>
    <n v="0"/>
    <x v="0"/>
    <n v="0"/>
    <x v="0"/>
    <x v="0"/>
  </r>
  <r>
    <s v="B002138"/>
    <x v="0"/>
    <x v="2"/>
    <d v="2025-05-22T00:00:00"/>
    <x v="1"/>
    <s v="Team B"/>
    <n v="22.19"/>
    <n v="39.880000000000003"/>
    <n v="340"/>
    <n v="40.1"/>
    <n v="6.77"/>
    <n v="98.56"/>
    <n v="6.68"/>
    <n v="118.1"/>
    <n v="89.29"/>
    <n v="95.93"/>
    <x v="0"/>
    <n v="0"/>
    <x v="0"/>
    <n v="0"/>
    <x v="0"/>
    <x v="0"/>
  </r>
  <r>
    <s v="B001343"/>
    <x v="1"/>
    <x v="1"/>
    <d v="2025-05-28T00:00:00"/>
    <x v="1"/>
    <s v="Team A"/>
    <n v="22.1"/>
    <n v="43.48"/>
    <n v="275"/>
    <n v="40"/>
    <n v="7.77"/>
    <n v="99.04"/>
    <n v="6.82"/>
    <n v="140.9"/>
    <n v="85.36"/>
    <n v="93.01"/>
    <x v="0"/>
    <n v="0"/>
    <x v="0"/>
    <n v="0"/>
    <x v="0"/>
    <x v="0"/>
  </r>
  <r>
    <s v="B001370"/>
    <x v="1"/>
    <x v="1"/>
    <d v="2024-10-18T00:00:00"/>
    <x v="0"/>
    <s v="Team A"/>
    <n v="22.17"/>
    <n v="46.24"/>
    <n v="308"/>
    <n v="59.8"/>
    <n v="8.5500000000000007"/>
    <n v="98.65"/>
    <n v="7.06"/>
    <n v="156.69999999999999"/>
    <n v="85.6"/>
    <n v="93.01"/>
    <x v="0"/>
    <n v="0"/>
    <x v="0"/>
    <n v="0"/>
    <x v="0"/>
    <x v="0"/>
  </r>
  <r>
    <s v="B001459"/>
    <x v="3"/>
    <x v="2"/>
    <d v="2024-11-14T00:00:00"/>
    <x v="0"/>
    <s v="Team A"/>
    <n v="20.77"/>
    <n v="43.33"/>
    <n v="294"/>
    <n v="40.200000000000003"/>
    <n v="8.1999999999999993"/>
    <n v="99.1"/>
    <n v="6.71"/>
    <n v="133.5"/>
    <n v="84.76"/>
    <n v="93.01"/>
    <x v="0"/>
    <n v="0"/>
    <x v="0"/>
    <n v="0"/>
    <x v="0"/>
    <x v="0"/>
  </r>
  <r>
    <s v="B001696"/>
    <x v="1"/>
    <x v="1"/>
    <d v="2024-04-12T00:00:00"/>
    <x v="0"/>
    <s v="Team B"/>
    <n v="22.8"/>
    <n v="44.72"/>
    <n v="290"/>
    <n v="53"/>
    <n v="7.59"/>
    <n v="99.64"/>
    <n v="6.86"/>
    <n v="147.69999999999999"/>
    <n v="83.62"/>
    <n v="93.01"/>
    <x v="0"/>
    <n v="0"/>
    <x v="0"/>
    <n v="0"/>
    <x v="0"/>
    <x v="0"/>
  </r>
  <r>
    <s v="B001776"/>
    <x v="1"/>
    <x v="2"/>
    <d v="2025-03-01T00:00:00"/>
    <x v="1"/>
    <s v="Team B"/>
    <n v="21.08"/>
    <n v="45.33"/>
    <n v="296"/>
    <n v="43.6"/>
    <n v="7.31"/>
    <n v="99.28"/>
    <n v="6.93"/>
    <n v="139"/>
    <n v="88.62"/>
    <n v="93.01"/>
    <x v="0"/>
    <n v="0"/>
    <x v="0"/>
    <n v="0"/>
    <x v="0"/>
    <x v="0"/>
  </r>
  <r>
    <s v="B002054"/>
    <x v="3"/>
    <x v="2"/>
    <d v="2025-08-23T00:00:00"/>
    <x v="1"/>
    <s v="Team C"/>
    <n v="21.18"/>
    <n v="37.450000000000003"/>
    <n v="352"/>
    <n v="46.3"/>
    <n v="7.44"/>
    <n v="98.87"/>
    <n v="7.01"/>
    <n v="136"/>
    <n v="86.51"/>
    <n v="93.01"/>
    <x v="0"/>
    <n v="0"/>
    <x v="0"/>
    <n v="0"/>
    <x v="0"/>
    <x v="0"/>
  </r>
  <r>
    <s v="B002109"/>
    <x v="1"/>
    <x v="1"/>
    <d v="2024-06-11T00:00:00"/>
    <x v="0"/>
    <s v="Team A"/>
    <n v="21.51"/>
    <n v="35.869999999999997"/>
    <n v="295"/>
    <n v="45.6"/>
    <n v="8.0299999999999994"/>
    <n v="99.22"/>
    <n v="7.04"/>
    <n v="145.80000000000001"/>
    <n v="86.13"/>
    <n v="93.01"/>
    <x v="0"/>
    <n v="0"/>
    <x v="0"/>
    <n v="0"/>
    <x v="0"/>
    <x v="0"/>
  </r>
  <r>
    <s v="B002111"/>
    <x v="1"/>
    <x v="2"/>
    <d v="2025-08-09T00:00:00"/>
    <x v="1"/>
    <s v="Team A"/>
    <n v="21.35"/>
    <n v="46.55"/>
    <n v="320"/>
    <n v="41.5"/>
    <n v="8.2100000000000009"/>
    <n v="98.83"/>
    <n v="7.07"/>
    <n v="138.80000000000001"/>
    <n v="86.75"/>
    <n v="93.01"/>
    <x v="0"/>
    <n v="0"/>
    <x v="0"/>
    <n v="0"/>
    <x v="0"/>
    <x v="0"/>
  </r>
  <r>
    <s v="B002691"/>
    <x v="3"/>
    <x v="1"/>
    <d v="2024-01-14T00:00:00"/>
    <x v="0"/>
    <s v="Team C"/>
    <n v="22.48"/>
    <n v="50.73"/>
    <n v="286"/>
    <n v="38.5"/>
    <n v="7.65"/>
    <n v="99.09"/>
    <n v="7.06"/>
    <n v="133.4"/>
    <m/>
    <n v="93.01"/>
    <x v="0"/>
    <n v="0"/>
    <x v="0"/>
    <n v="0"/>
    <x v="0"/>
    <x v="0"/>
  </r>
  <r>
    <s v="B002721"/>
    <x v="1"/>
    <x v="0"/>
    <d v="2025-02-13T00:00:00"/>
    <x v="1"/>
    <s v="Team C"/>
    <n v="21.73"/>
    <n v="39.69"/>
    <n v="318"/>
    <n v="45.8"/>
    <n v="8.31"/>
    <n v="98.88"/>
    <n v="6.98"/>
    <m/>
    <n v="84.92"/>
    <n v="93.01"/>
    <x v="0"/>
    <n v="0"/>
    <x v="1"/>
    <n v="1"/>
    <x v="2"/>
    <x v="1"/>
  </r>
  <r>
    <s v="B001048"/>
    <x v="0"/>
    <x v="2"/>
    <d v="2024-10-29T00:00:00"/>
    <x v="0"/>
    <s v="Team A"/>
    <n v="22.21"/>
    <n v="43.02"/>
    <n v="367"/>
    <n v="41.9"/>
    <n v="7.05"/>
    <n v="99.36"/>
    <n v="6.88"/>
    <n v="126.9"/>
    <n v="91.57"/>
    <n v="95.94"/>
    <x v="0"/>
    <n v="0"/>
    <x v="0"/>
    <n v="0"/>
    <x v="0"/>
    <x v="0"/>
  </r>
  <r>
    <s v="B000115"/>
    <x v="2"/>
    <x v="1"/>
    <d v="2025-02-03T00:00:00"/>
    <x v="1"/>
    <s v="Team C"/>
    <n v="23.22"/>
    <n v="41.52"/>
    <n v="303"/>
    <n v="42.4"/>
    <n v="7.64"/>
    <n v="99.33"/>
    <m/>
    <n v="121.3"/>
    <n v="86.5"/>
    <n v="93"/>
    <x v="0"/>
    <n v="0"/>
    <x v="0"/>
    <n v="0"/>
    <x v="0"/>
    <x v="0"/>
  </r>
  <r>
    <s v="B000556"/>
    <x v="2"/>
    <x v="0"/>
    <d v="2025-09-30T00:00:00"/>
    <x v="1"/>
    <s v="Team C"/>
    <n v="21.88"/>
    <n v="46.54"/>
    <n v="336"/>
    <n v="44.3"/>
    <n v="7.66"/>
    <n v="99.34"/>
    <n v="6.72"/>
    <n v="141.4"/>
    <n v="89.34"/>
    <n v="93"/>
    <x v="0"/>
    <n v="0"/>
    <x v="0"/>
    <n v="0"/>
    <x v="0"/>
    <x v="0"/>
  </r>
  <r>
    <s v="B000651"/>
    <x v="1"/>
    <x v="2"/>
    <d v="2025-03-20T00:00:00"/>
    <x v="1"/>
    <s v="Team B"/>
    <n v="21.43"/>
    <n v="32.950000000000003"/>
    <n v="275"/>
    <n v="44.1"/>
    <n v="7.82"/>
    <n v="99.62"/>
    <n v="6.98"/>
    <n v="142.6"/>
    <n v="89.46"/>
    <n v="93"/>
    <x v="0"/>
    <n v="0"/>
    <x v="0"/>
    <n v="0"/>
    <x v="0"/>
    <x v="0"/>
  </r>
  <r>
    <s v="B001103"/>
    <x v="3"/>
    <x v="1"/>
    <d v="2024-10-08T00:00:00"/>
    <x v="0"/>
    <s v="Team B"/>
    <n v="21.33"/>
    <n v="41"/>
    <n v="298"/>
    <n v="46.3"/>
    <n v="7.12"/>
    <n v="98.74"/>
    <n v="6.97"/>
    <n v="119.9"/>
    <n v="89.56"/>
    <n v="93"/>
    <x v="0"/>
    <n v="0"/>
    <x v="0"/>
    <n v="0"/>
    <x v="0"/>
    <x v="0"/>
  </r>
  <r>
    <s v="B001151"/>
    <x v="2"/>
    <x v="2"/>
    <d v="2024-03-11T00:00:00"/>
    <x v="0"/>
    <s v="Team A"/>
    <n v="22.43"/>
    <n v="42.29"/>
    <n v="328"/>
    <n v="48.1"/>
    <n v="7.02"/>
    <n v="99.52"/>
    <n v="6.75"/>
    <n v="140.80000000000001"/>
    <n v="92.12"/>
    <n v="93"/>
    <x v="0"/>
    <n v="0"/>
    <x v="0"/>
    <n v="0"/>
    <x v="0"/>
    <x v="0"/>
  </r>
  <r>
    <s v="B001487"/>
    <x v="3"/>
    <x v="0"/>
    <d v="2024-07-28T00:00:00"/>
    <x v="0"/>
    <s v="Team D"/>
    <n v="23.14"/>
    <n v="41.38"/>
    <n v="318"/>
    <n v="49.3"/>
    <n v="7.43"/>
    <n v="98.81"/>
    <n v="7.11"/>
    <n v="128.6"/>
    <n v="89.29"/>
    <n v="93"/>
    <x v="0"/>
    <n v="0"/>
    <x v="0"/>
    <n v="0"/>
    <x v="0"/>
    <x v="0"/>
  </r>
  <r>
    <s v="B001764"/>
    <x v="2"/>
    <x v="1"/>
    <d v="2025-02-18T00:00:00"/>
    <x v="1"/>
    <s v="Team C"/>
    <n v="22.59"/>
    <n v="37.159999999999997"/>
    <n v="353"/>
    <n v="46.4"/>
    <n v="7.82"/>
    <n v="99.43"/>
    <n v="6.73"/>
    <n v="136.5"/>
    <n v="87.21"/>
    <n v="93"/>
    <x v="1"/>
    <n v="1"/>
    <x v="0"/>
    <n v="0"/>
    <x v="0"/>
    <x v="0"/>
  </r>
  <r>
    <s v="B001970"/>
    <x v="1"/>
    <x v="1"/>
    <d v="2025-07-19T00:00:00"/>
    <x v="1"/>
    <s v="Team B"/>
    <n v="21.56"/>
    <n v="43.05"/>
    <n v="313"/>
    <n v="44.8"/>
    <n v="8.2200000000000006"/>
    <n v="98.86"/>
    <n v="6.99"/>
    <n v="142.30000000000001"/>
    <n v="87.3"/>
    <n v="93"/>
    <x v="0"/>
    <n v="0"/>
    <x v="0"/>
    <n v="0"/>
    <x v="0"/>
    <x v="0"/>
  </r>
  <r>
    <s v="B002476"/>
    <x v="2"/>
    <x v="2"/>
    <d v="2024-09-02T00:00:00"/>
    <x v="0"/>
    <s v="Team C"/>
    <n v="22.62"/>
    <n v="39.22"/>
    <n v="342"/>
    <n v="40.200000000000003"/>
    <n v="6.4"/>
    <n v="99.34"/>
    <n v="6.63"/>
    <n v="108.1"/>
    <n v="90"/>
    <n v="93"/>
    <x v="0"/>
    <n v="0"/>
    <x v="0"/>
    <n v="0"/>
    <x v="0"/>
    <x v="0"/>
  </r>
  <r>
    <s v="B000020"/>
    <x v="0"/>
    <x v="2"/>
    <d v="2025-03-02T00:00:00"/>
    <x v="1"/>
    <s v="Team D"/>
    <n v="22.86"/>
    <n v="43.02"/>
    <n v="345"/>
    <n v="44.1"/>
    <n v="6.73"/>
    <n v="99.54"/>
    <n v="6.71"/>
    <n v="120.7"/>
    <n v="83.16"/>
    <n v="95.97"/>
    <x v="0"/>
    <n v="0"/>
    <x v="0"/>
    <n v="0"/>
    <x v="0"/>
    <x v="0"/>
  </r>
  <r>
    <s v="B000403"/>
    <x v="3"/>
    <x v="1"/>
    <d v="2024-02-01T00:00:00"/>
    <x v="0"/>
    <s v="Team B"/>
    <n v="20.82"/>
    <n v="39.880000000000003"/>
    <n v="315"/>
    <n v="43.1"/>
    <n v="6.97"/>
    <n v="99.14"/>
    <n v="7"/>
    <n v="146"/>
    <n v="83.98"/>
    <n v="92.99"/>
    <x v="0"/>
    <n v="0"/>
    <x v="0"/>
    <n v="0"/>
    <x v="0"/>
    <x v="0"/>
  </r>
  <r>
    <s v="B000537"/>
    <x v="1"/>
    <x v="2"/>
    <d v="2024-07-10T00:00:00"/>
    <x v="0"/>
    <s v="Team B"/>
    <n v="22.03"/>
    <n v="41.84"/>
    <n v="321"/>
    <n v="51"/>
    <n v="6.9"/>
    <n v="98.78"/>
    <n v="6.91"/>
    <n v="148.5"/>
    <n v="83.06"/>
    <n v="92.99"/>
    <x v="1"/>
    <n v="1"/>
    <x v="0"/>
    <n v="0"/>
    <x v="0"/>
    <x v="0"/>
  </r>
  <r>
    <s v="B000540"/>
    <x v="3"/>
    <x v="2"/>
    <d v="2025-05-20T00:00:00"/>
    <x v="1"/>
    <s v="Team A"/>
    <n v="21.92"/>
    <n v="48.51"/>
    <n v="315"/>
    <n v="51.3"/>
    <n v="7.54"/>
    <n v="98.61"/>
    <n v="6.79"/>
    <n v="138.6"/>
    <n v="83.07"/>
    <n v="92.99"/>
    <x v="0"/>
    <n v="0"/>
    <x v="0"/>
    <n v="0"/>
    <x v="0"/>
    <x v="0"/>
  </r>
  <r>
    <s v="B000765"/>
    <x v="3"/>
    <x v="2"/>
    <d v="2024-03-16T00:00:00"/>
    <x v="0"/>
    <s v="Team B"/>
    <n v="21.49"/>
    <n v="48.1"/>
    <n v="335"/>
    <n v="40.6"/>
    <n v="7.75"/>
    <n v="99.24"/>
    <n v="6.85"/>
    <n v="118.6"/>
    <n v="91.19"/>
    <n v="92.99"/>
    <x v="0"/>
    <n v="0"/>
    <x v="0"/>
    <n v="0"/>
    <x v="0"/>
    <x v="0"/>
  </r>
  <r>
    <s v="B000977"/>
    <x v="1"/>
    <x v="2"/>
    <d v="2025-09-10T00:00:00"/>
    <x v="1"/>
    <s v="Team B"/>
    <n v="21.28"/>
    <n v="42.29"/>
    <n v="297"/>
    <n v="46.3"/>
    <n v="8.34"/>
    <n v="98.79"/>
    <n v="6.97"/>
    <n v="136.1"/>
    <n v="86.66"/>
    <n v="92.99"/>
    <x v="0"/>
    <n v="0"/>
    <x v="0"/>
    <n v="0"/>
    <x v="0"/>
    <x v="0"/>
  </r>
  <r>
    <s v="B001008"/>
    <x v="1"/>
    <x v="2"/>
    <d v="2024-01-19T00:00:00"/>
    <x v="0"/>
    <s v="Team D"/>
    <n v="21.52"/>
    <n v="32.71"/>
    <n v="282"/>
    <n v="49.8"/>
    <n v="7.81"/>
    <n v="98.89"/>
    <n v="6.86"/>
    <n v="135.5"/>
    <n v="86.97"/>
    <n v="92.99"/>
    <x v="0"/>
    <n v="0"/>
    <x v="0"/>
    <n v="0"/>
    <x v="0"/>
    <x v="0"/>
  </r>
  <r>
    <s v="B001291"/>
    <x v="1"/>
    <x v="2"/>
    <d v="2025-04-13T00:00:00"/>
    <x v="1"/>
    <s v="Team A"/>
    <n v="20.34"/>
    <n v="51.36"/>
    <n v="298"/>
    <n v="46.4"/>
    <n v="7.2"/>
    <n v="98.88"/>
    <n v="6.91"/>
    <n v="147.6"/>
    <n v="89.14"/>
    <n v="92.99"/>
    <x v="0"/>
    <n v="0"/>
    <x v="0"/>
    <n v="0"/>
    <x v="0"/>
    <x v="0"/>
  </r>
  <r>
    <s v="B001926"/>
    <x v="2"/>
    <x v="1"/>
    <d v="2025-04-26T00:00:00"/>
    <x v="1"/>
    <s v="Team C"/>
    <n v="22.12"/>
    <n v="39.53"/>
    <n v="290"/>
    <n v="38.1"/>
    <n v="7.36"/>
    <n v="98.66"/>
    <n v="6.61"/>
    <n v="128.4"/>
    <n v="89.37"/>
    <n v="92.99"/>
    <x v="0"/>
    <n v="0"/>
    <x v="0"/>
    <n v="0"/>
    <x v="0"/>
    <x v="0"/>
  </r>
  <r>
    <s v="B002606"/>
    <x v="2"/>
    <x v="1"/>
    <d v="2024-04-03T00:00:00"/>
    <x v="0"/>
    <s v="Team D"/>
    <n v="22.07"/>
    <n v="36.67"/>
    <n v="321"/>
    <n v="46.8"/>
    <n v="6.97"/>
    <n v="98.89"/>
    <n v="6.67"/>
    <n v="136.9"/>
    <n v="86.12"/>
    <n v="92.99"/>
    <x v="0"/>
    <n v="0"/>
    <x v="0"/>
    <n v="0"/>
    <x v="0"/>
    <x v="0"/>
  </r>
  <r>
    <s v="B002719"/>
    <x v="2"/>
    <x v="2"/>
    <d v="2024-08-22T00:00:00"/>
    <x v="0"/>
    <s v="Team B"/>
    <n v="21.55"/>
    <n v="42.09"/>
    <n v="301"/>
    <n v="41.6"/>
    <n v="8.0299999999999994"/>
    <n v="99.08"/>
    <n v="6.92"/>
    <n v="113.4"/>
    <n v="86.1"/>
    <n v="92.99"/>
    <x v="0"/>
    <n v="0"/>
    <x v="0"/>
    <n v="0"/>
    <x v="0"/>
    <x v="0"/>
  </r>
  <r>
    <s v="B000276"/>
    <x v="1"/>
    <x v="0"/>
    <d v="2025-11-24T00:00:00"/>
    <x v="1"/>
    <s v="Team A"/>
    <n v="22.19"/>
    <n v="45.62"/>
    <n v="321"/>
    <n v="51.1"/>
    <n v="7.81"/>
    <n v="98.69"/>
    <m/>
    <n v="142.9"/>
    <n v="84.57"/>
    <n v="92.98"/>
    <x v="0"/>
    <n v="0"/>
    <x v="0"/>
    <n v="0"/>
    <x v="0"/>
    <x v="0"/>
  </r>
  <r>
    <s v="B000428"/>
    <x v="3"/>
    <x v="0"/>
    <d v="2024-06-21T00:00:00"/>
    <x v="0"/>
    <s v="Team C"/>
    <n v="22.77"/>
    <n v="43.76"/>
    <n v="308"/>
    <n v="47.8"/>
    <n v="8.7200000000000006"/>
    <n v="98.94"/>
    <n v="6.77"/>
    <n v="128.19999999999999"/>
    <n v="86.86"/>
    <n v="92.98"/>
    <x v="0"/>
    <n v="0"/>
    <x v="0"/>
    <n v="0"/>
    <x v="0"/>
    <x v="0"/>
  </r>
  <r>
    <s v="B000494"/>
    <x v="1"/>
    <x v="1"/>
    <d v="2025-01-30T00:00:00"/>
    <x v="1"/>
    <s v="Team D"/>
    <n v="20.170000000000002"/>
    <n v="48.65"/>
    <n v="295"/>
    <n v="48.4"/>
    <n v="8.25"/>
    <n v="98.05"/>
    <n v="7.17"/>
    <n v="136.30000000000001"/>
    <n v="88.09"/>
    <n v="92.98"/>
    <x v="0"/>
    <n v="0"/>
    <x v="0"/>
    <n v="0"/>
    <x v="0"/>
    <x v="0"/>
  </r>
  <r>
    <s v="B000529"/>
    <x v="0"/>
    <x v="0"/>
    <d v="2024-12-15T00:00:00"/>
    <x v="0"/>
    <s v="Team C"/>
    <n v="22.98"/>
    <n v="38.21"/>
    <n v="315"/>
    <n v="36.299999999999997"/>
    <n v="7.38"/>
    <n v="99.05"/>
    <n v="6.57"/>
    <n v="116.2"/>
    <n v="88.71"/>
    <n v="95.97"/>
    <x v="0"/>
    <n v="0"/>
    <x v="0"/>
    <n v="0"/>
    <x v="0"/>
    <x v="0"/>
  </r>
  <r>
    <s v="B001104"/>
    <x v="3"/>
    <x v="2"/>
    <d v="2025-07-03T00:00:00"/>
    <x v="1"/>
    <s v="Team A"/>
    <n v="21.86"/>
    <n v="44.01"/>
    <n v="350"/>
    <n v="39.6"/>
    <n v="6.95"/>
    <n v="99.19"/>
    <n v="6.98"/>
    <n v="119"/>
    <n v="88.69"/>
    <n v="92.98"/>
    <x v="0"/>
    <n v="0"/>
    <x v="0"/>
    <n v="0"/>
    <x v="0"/>
    <x v="0"/>
  </r>
  <r>
    <s v="B001369"/>
    <x v="2"/>
    <x v="2"/>
    <d v="2025-01-26T00:00:00"/>
    <x v="1"/>
    <s v="Team C"/>
    <n v="21.91"/>
    <n v="42.42"/>
    <n v="343"/>
    <n v="44"/>
    <n v="7.71"/>
    <n v="98.96"/>
    <n v="6.9"/>
    <n v="123"/>
    <n v="86.89"/>
    <n v="92.98"/>
    <x v="0"/>
    <n v="0"/>
    <x v="0"/>
    <n v="0"/>
    <x v="0"/>
    <x v="0"/>
  </r>
  <r>
    <s v="B001633"/>
    <x v="0"/>
    <x v="2"/>
    <d v="2024-09-20T00:00:00"/>
    <x v="0"/>
    <s v="Team D"/>
    <n v="21.67"/>
    <n v="49.22"/>
    <n v="345"/>
    <n v="41.5"/>
    <n v="6.46"/>
    <n v="99.31"/>
    <m/>
    <n v="121.7"/>
    <n v="88.26"/>
    <n v="95.97"/>
    <x v="0"/>
    <n v="0"/>
    <x v="1"/>
    <n v="1"/>
    <x v="2"/>
    <x v="2"/>
  </r>
  <r>
    <s v="B001540"/>
    <x v="1"/>
    <x v="1"/>
    <d v="2024-09-12T00:00:00"/>
    <x v="0"/>
    <s v="Team B"/>
    <n v="21.37"/>
    <n v="34.74"/>
    <n v="317"/>
    <n v="42.8"/>
    <n v="7.5"/>
    <n v="99.06"/>
    <n v="6.67"/>
    <n v="126.5"/>
    <n v="88.4"/>
    <n v="92.98"/>
    <x v="0"/>
    <n v="0"/>
    <x v="0"/>
    <n v="0"/>
    <x v="0"/>
    <x v="0"/>
  </r>
  <r>
    <s v="B001619"/>
    <x v="3"/>
    <x v="1"/>
    <d v="2024-03-14T00:00:00"/>
    <x v="0"/>
    <s v="Team D"/>
    <n v="22.57"/>
    <n v="43.74"/>
    <n v="298"/>
    <n v="50.2"/>
    <n v="8.49"/>
    <n v="98.91"/>
    <n v="7.01"/>
    <n v="123.9"/>
    <n v="87.46"/>
    <n v="92.98"/>
    <x v="0"/>
    <n v="0"/>
    <x v="0"/>
    <n v="0"/>
    <x v="0"/>
    <x v="0"/>
  </r>
  <r>
    <s v="B002590"/>
    <x v="1"/>
    <x v="1"/>
    <d v="2025-02-12T00:00:00"/>
    <x v="1"/>
    <s v="Team C"/>
    <n v="22.62"/>
    <n v="30.75"/>
    <n v="309"/>
    <n v="50.4"/>
    <n v="7.41"/>
    <n v="99.27"/>
    <n v="7"/>
    <n v="146"/>
    <n v="86.73"/>
    <n v="92.98"/>
    <x v="0"/>
    <n v="0"/>
    <x v="0"/>
    <n v="0"/>
    <x v="0"/>
    <x v="0"/>
  </r>
  <r>
    <s v="B002604"/>
    <x v="0"/>
    <x v="0"/>
    <d v="2024-07-23T00:00:00"/>
    <x v="0"/>
    <s v="Team C"/>
    <n v="21.84"/>
    <n v="45.6"/>
    <n v="346"/>
    <n v="48.6"/>
    <n v="7.45"/>
    <n v="99.05"/>
    <n v="7"/>
    <n v="125.3"/>
    <n v="86.78"/>
    <n v="95.97"/>
    <x v="0"/>
    <n v="0"/>
    <x v="0"/>
    <n v="0"/>
    <x v="0"/>
    <x v="0"/>
  </r>
  <r>
    <s v="B000310"/>
    <x v="2"/>
    <x v="2"/>
    <d v="2024-06-05T00:00:00"/>
    <x v="0"/>
    <s v="Team B"/>
    <n v="21.96"/>
    <n v="38.119999999999997"/>
    <n v="325"/>
    <n v="46.6"/>
    <n v="6.29"/>
    <n v="99"/>
    <n v="6.77"/>
    <n v="130.80000000000001"/>
    <n v="85.89"/>
    <n v="92.97"/>
    <x v="0"/>
    <n v="0"/>
    <x v="0"/>
    <n v="0"/>
    <x v="0"/>
    <x v="0"/>
  </r>
  <r>
    <s v="B000334"/>
    <x v="3"/>
    <x v="2"/>
    <d v="2025-07-18T00:00:00"/>
    <x v="1"/>
    <s v="Team C"/>
    <n v="22.15"/>
    <n v="46.65"/>
    <n v="340"/>
    <n v="47"/>
    <n v="7.45"/>
    <n v="98.42"/>
    <n v="6.9"/>
    <n v="144.4"/>
    <n v="84.92"/>
    <n v="92.97"/>
    <x v="0"/>
    <n v="0"/>
    <x v="0"/>
    <n v="0"/>
    <x v="0"/>
    <x v="0"/>
  </r>
  <r>
    <s v="B000503"/>
    <x v="3"/>
    <x v="2"/>
    <d v="2025-08-04T00:00:00"/>
    <x v="1"/>
    <s v="Team A"/>
    <n v="20.54"/>
    <n v="49.99"/>
    <n v="313"/>
    <n v="37.4"/>
    <n v="6.43"/>
    <m/>
    <n v="6.94"/>
    <n v="125"/>
    <n v="91.37"/>
    <n v="92.97"/>
    <x v="0"/>
    <n v="0"/>
    <x v="0"/>
    <n v="0"/>
    <x v="0"/>
    <x v="0"/>
  </r>
  <r>
    <s v="B001027"/>
    <x v="3"/>
    <x v="1"/>
    <d v="2024-03-14T00:00:00"/>
    <x v="0"/>
    <s v="Team A"/>
    <n v="22.25"/>
    <n v="45.27"/>
    <n v="292"/>
    <n v="55"/>
    <n v="6.87"/>
    <n v="98.36"/>
    <n v="6.89"/>
    <n v="135.4"/>
    <n v="86.26"/>
    <n v="92.96"/>
    <x v="0"/>
    <n v="0"/>
    <x v="0"/>
    <n v="0"/>
    <x v="0"/>
    <x v="0"/>
  </r>
  <r>
    <s v="B001275"/>
    <x v="2"/>
    <x v="2"/>
    <d v="2024-02-29T00:00:00"/>
    <x v="0"/>
    <s v="Team D"/>
    <n v="21.33"/>
    <n v="38.03"/>
    <n v="308"/>
    <n v="36"/>
    <n v="6.88"/>
    <n v="99.07"/>
    <n v="6.84"/>
    <n v="112.4"/>
    <n v="86.46"/>
    <n v="92.96"/>
    <x v="0"/>
    <n v="0"/>
    <x v="0"/>
    <n v="0"/>
    <x v="0"/>
    <x v="0"/>
  </r>
  <r>
    <s v="B001455"/>
    <x v="1"/>
    <x v="1"/>
    <d v="2024-04-24T00:00:00"/>
    <x v="0"/>
    <s v="Team B"/>
    <n v="22.38"/>
    <n v="37.36"/>
    <n v="345"/>
    <n v="58.2"/>
    <n v="7.04"/>
    <n v="98.61"/>
    <n v="7.03"/>
    <n v="159.4"/>
    <n v="83.63"/>
    <n v="92.96"/>
    <x v="0"/>
    <n v="0"/>
    <x v="0"/>
    <n v="0"/>
    <x v="0"/>
    <x v="0"/>
  </r>
  <r>
    <s v="B001471"/>
    <x v="3"/>
    <x v="0"/>
    <d v="2024-01-06T00:00:00"/>
    <x v="0"/>
    <s v="Team C"/>
    <m/>
    <n v="38.340000000000003"/>
    <n v="315"/>
    <n v="46.9"/>
    <n v="8.25"/>
    <n v="99.25"/>
    <n v="6.89"/>
    <n v="129"/>
    <n v="83.34"/>
    <n v="92.96"/>
    <x v="0"/>
    <n v="0"/>
    <x v="0"/>
    <n v="0"/>
    <x v="0"/>
    <x v="0"/>
  </r>
  <r>
    <s v="B002049"/>
    <x v="2"/>
    <x v="2"/>
    <d v="2024-09-20T00:00:00"/>
    <x v="0"/>
    <s v="Team C"/>
    <n v="22.32"/>
    <n v="40.57"/>
    <n v="354"/>
    <n v="46.1"/>
    <n v="7.42"/>
    <n v="99.63"/>
    <n v="6.95"/>
    <n v="106.4"/>
    <n v="83.65"/>
    <n v="92.96"/>
    <x v="0"/>
    <n v="0"/>
    <x v="0"/>
    <n v="0"/>
    <x v="0"/>
    <x v="0"/>
  </r>
  <r>
    <s v="B000009"/>
    <x v="2"/>
    <x v="2"/>
    <d v="2025-12-20T00:00:00"/>
    <x v="1"/>
    <s v="Team C"/>
    <n v="22.34"/>
    <n v="40.47"/>
    <n v="307"/>
    <n v="37.200000000000003"/>
    <n v="6.6"/>
    <n v="99.05"/>
    <n v="6.61"/>
    <n v="115.5"/>
    <n v="91.64"/>
    <n v="92.95"/>
    <x v="0"/>
    <n v="0"/>
    <x v="0"/>
    <n v="0"/>
    <x v="0"/>
    <x v="0"/>
  </r>
  <r>
    <s v="B000056"/>
    <x v="3"/>
    <x v="1"/>
    <d v="2025-07-17T00:00:00"/>
    <x v="1"/>
    <s v="Team A"/>
    <m/>
    <n v="41.85"/>
    <n v="316"/>
    <n v="54.4"/>
    <n v="7.45"/>
    <n v="98.93"/>
    <n v="6.95"/>
    <n v="144.19999999999999"/>
    <n v="84.83"/>
    <n v="92.95"/>
    <x v="0"/>
    <n v="0"/>
    <x v="0"/>
    <n v="0"/>
    <x v="0"/>
    <x v="0"/>
  </r>
  <r>
    <s v="B002914"/>
    <x v="0"/>
    <x v="2"/>
    <d v="2025-05-07T00:00:00"/>
    <x v="1"/>
    <s v="Team C"/>
    <n v="23.01"/>
    <n v="42.9"/>
    <n v="317"/>
    <n v="42.2"/>
    <n v="7.99"/>
    <n v="99.4"/>
    <n v="6.76"/>
    <n v="118"/>
    <n v="89.15"/>
    <n v="95.98"/>
    <x v="1"/>
    <n v="1"/>
    <x v="0"/>
    <n v="0"/>
    <x v="0"/>
    <x v="0"/>
  </r>
  <r>
    <s v="B000366"/>
    <x v="1"/>
    <x v="2"/>
    <d v="2024-11-26T00:00:00"/>
    <x v="0"/>
    <s v="Team D"/>
    <n v="21.65"/>
    <n v="46.36"/>
    <n v="316"/>
    <n v="44.7"/>
    <n v="6.53"/>
    <n v="99.2"/>
    <n v="7.15"/>
    <n v="139.6"/>
    <n v="89.61"/>
    <n v="92.95"/>
    <x v="0"/>
    <n v="0"/>
    <x v="0"/>
    <n v="0"/>
    <x v="0"/>
    <x v="0"/>
  </r>
  <r>
    <s v="B000820"/>
    <x v="2"/>
    <x v="0"/>
    <d v="2024-09-21T00:00:00"/>
    <x v="0"/>
    <s v="Team A"/>
    <n v="21.87"/>
    <n v="42.86"/>
    <n v="343"/>
    <n v="39.700000000000003"/>
    <n v="8.26"/>
    <n v="99.22"/>
    <n v="6.93"/>
    <n v="126.7"/>
    <n v="84.22"/>
    <n v="92.95"/>
    <x v="0"/>
    <n v="0"/>
    <x v="0"/>
    <n v="0"/>
    <x v="0"/>
    <x v="0"/>
  </r>
  <r>
    <s v="B001385"/>
    <x v="3"/>
    <x v="0"/>
    <d v="2024-02-03T00:00:00"/>
    <x v="0"/>
    <s v="Team A"/>
    <n v="22.61"/>
    <n v="53.87"/>
    <n v="321"/>
    <n v="42.5"/>
    <n v="8.6999999999999993"/>
    <n v="98.57"/>
    <n v="7.08"/>
    <n v="137.19999999999999"/>
    <n v="87.48"/>
    <n v="92.95"/>
    <x v="0"/>
    <n v="0"/>
    <x v="0"/>
    <n v="0"/>
    <x v="0"/>
    <x v="0"/>
  </r>
  <r>
    <s v="B001395"/>
    <x v="3"/>
    <x v="1"/>
    <d v="2025-07-22T00:00:00"/>
    <x v="1"/>
    <s v="Team B"/>
    <n v="20.91"/>
    <n v="43.95"/>
    <n v="312"/>
    <n v="37.799999999999997"/>
    <n v="7.19"/>
    <n v="98.96"/>
    <n v="6.85"/>
    <n v="114.1"/>
    <n v="87.13"/>
    <n v="92.95"/>
    <x v="0"/>
    <n v="0"/>
    <x v="0"/>
    <n v="0"/>
    <x v="0"/>
    <x v="0"/>
  </r>
  <r>
    <s v="B002169"/>
    <x v="1"/>
    <x v="2"/>
    <d v="2025-01-22T00:00:00"/>
    <x v="1"/>
    <s v="Team D"/>
    <n v="21.57"/>
    <n v="37.68"/>
    <n v="311"/>
    <n v="37.1"/>
    <n v="7.83"/>
    <n v="99.28"/>
    <n v="6.93"/>
    <n v="126.7"/>
    <n v="86.17"/>
    <n v="92.95"/>
    <x v="1"/>
    <n v="1"/>
    <x v="1"/>
    <n v="1"/>
    <x v="3"/>
    <x v="1"/>
  </r>
  <r>
    <s v="B002762"/>
    <x v="3"/>
    <x v="0"/>
    <d v="2025-06-11T00:00:00"/>
    <x v="1"/>
    <s v="Team B"/>
    <n v="21.65"/>
    <n v="45.71"/>
    <n v="311"/>
    <n v="36.299999999999997"/>
    <n v="6.8"/>
    <n v="98.65"/>
    <n v="7.09"/>
    <n v="115.6"/>
    <n v="84.78"/>
    <n v="92.95"/>
    <x v="0"/>
    <n v="0"/>
    <x v="0"/>
    <n v="0"/>
    <x v="0"/>
    <x v="0"/>
  </r>
  <r>
    <s v="B000278"/>
    <x v="1"/>
    <x v="1"/>
    <d v="2025-02-22T00:00:00"/>
    <x v="1"/>
    <s v="Team A"/>
    <n v="22.63"/>
    <n v="37.22"/>
    <n v="295"/>
    <n v="52.2"/>
    <n v="7.35"/>
    <n v="99.07"/>
    <n v="7.01"/>
    <n v="153.6"/>
    <n v="87.21"/>
    <n v="92.94"/>
    <x v="0"/>
    <n v="0"/>
    <x v="0"/>
    <n v="0"/>
    <x v="0"/>
    <x v="0"/>
  </r>
  <r>
    <s v="B000497"/>
    <x v="1"/>
    <x v="0"/>
    <d v="2024-01-04T00:00:00"/>
    <x v="0"/>
    <s v="Team B"/>
    <n v="21.47"/>
    <n v="36.36"/>
    <n v="321"/>
    <n v="45.1"/>
    <n v="7.62"/>
    <n v="98.87"/>
    <n v="6.81"/>
    <n v="150.6"/>
    <n v="87.58"/>
    <n v="92.94"/>
    <x v="0"/>
    <n v="0"/>
    <x v="0"/>
    <n v="0"/>
    <x v="0"/>
    <x v="0"/>
  </r>
  <r>
    <s v="B001381"/>
    <x v="1"/>
    <x v="1"/>
    <d v="2024-05-18T00:00:00"/>
    <x v="0"/>
    <s v="Team C"/>
    <n v="21.45"/>
    <n v="45.05"/>
    <n v="298"/>
    <n v="43.3"/>
    <n v="8.66"/>
    <n v="98.84"/>
    <n v="6.85"/>
    <n v="126.5"/>
    <n v="87.11"/>
    <n v="92.94"/>
    <x v="0"/>
    <n v="0"/>
    <x v="0"/>
    <n v="0"/>
    <x v="0"/>
    <x v="0"/>
  </r>
  <r>
    <s v="B001663"/>
    <x v="3"/>
    <x v="1"/>
    <d v="2024-03-06T00:00:00"/>
    <x v="0"/>
    <s v="Team C"/>
    <n v="22"/>
    <n v="49.77"/>
    <n v="284"/>
    <n v="44.6"/>
    <n v="7.39"/>
    <n v="98.95"/>
    <n v="7.05"/>
    <n v="121.4"/>
    <n v="84.14"/>
    <n v="92.94"/>
    <x v="0"/>
    <n v="0"/>
    <x v="0"/>
    <n v="0"/>
    <x v="0"/>
    <x v="0"/>
  </r>
  <r>
    <s v="B000003"/>
    <x v="3"/>
    <x v="2"/>
    <d v="2025-02-20T00:00:00"/>
    <x v="1"/>
    <s v="Team A"/>
    <m/>
    <n v="42.43"/>
    <n v="337"/>
    <n v="41.3"/>
    <n v="7.32"/>
    <n v="98.88"/>
    <n v="7.04"/>
    <n v="108.9"/>
    <n v="89.62"/>
    <n v="92.93"/>
    <x v="0"/>
    <n v="0"/>
    <x v="0"/>
    <n v="0"/>
    <x v="0"/>
    <x v="0"/>
  </r>
  <r>
    <s v="B000203"/>
    <x v="1"/>
    <x v="0"/>
    <d v="2024-03-15T00:00:00"/>
    <x v="0"/>
    <s v="Team C"/>
    <n v="21.16"/>
    <n v="43.95"/>
    <n v="311"/>
    <n v="53.6"/>
    <n v="7.39"/>
    <n v="98.74"/>
    <n v="7.23"/>
    <n v="155.4"/>
    <n v="85.74"/>
    <n v="92.93"/>
    <x v="1"/>
    <n v="1"/>
    <x v="0"/>
    <n v="0"/>
    <x v="0"/>
    <x v="0"/>
  </r>
  <r>
    <s v="B000263"/>
    <x v="1"/>
    <x v="2"/>
    <d v="2025-02-20T00:00:00"/>
    <x v="1"/>
    <s v="Team B"/>
    <n v="20.79"/>
    <n v="53.06"/>
    <n v="305"/>
    <n v="50.8"/>
    <n v="7.02"/>
    <n v="99.12"/>
    <n v="7.12"/>
    <n v="152.6"/>
    <n v="83.57"/>
    <n v="92.93"/>
    <x v="0"/>
    <n v="0"/>
    <x v="0"/>
    <n v="0"/>
    <x v="0"/>
    <x v="0"/>
  </r>
  <r>
    <s v="B002213"/>
    <x v="3"/>
    <x v="0"/>
    <d v="2025-12-07T00:00:00"/>
    <x v="1"/>
    <s v="Team D"/>
    <n v="22"/>
    <n v="55.14"/>
    <n v="317"/>
    <n v="45.2"/>
    <n v="6.92"/>
    <n v="98.67"/>
    <n v="7.08"/>
    <n v="148.80000000000001"/>
    <n v="86.63"/>
    <n v="92.93"/>
    <x v="0"/>
    <n v="0"/>
    <x v="0"/>
    <n v="0"/>
    <x v="0"/>
    <x v="0"/>
  </r>
  <r>
    <s v="B002285"/>
    <x v="2"/>
    <x v="2"/>
    <d v="2024-06-08T00:00:00"/>
    <x v="0"/>
    <s v="Team A"/>
    <n v="22.23"/>
    <n v="37.26"/>
    <n v="304"/>
    <n v="35.200000000000003"/>
    <n v="7.29"/>
    <n v="99"/>
    <n v="6.49"/>
    <n v="123.2"/>
    <n v="87.5"/>
    <n v="92.93"/>
    <x v="0"/>
    <n v="0"/>
    <x v="1"/>
    <n v="1"/>
    <x v="5"/>
    <x v="1"/>
  </r>
  <r>
    <s v="B000052"/>
    <x v="2"/>
    <x v="2"/>
    <d v="2024-06-17T00:00:00"/>
    <x v="0"/>
    <s v="Team D"/>
    <n v="21.22"/>
    <n v="47.37"/>
    <n v="320"/>
    <n v="27.8"/>
    <n v="7.75"/>
    <m/>
    <n v="6.98"/>
    <n v="107.7"/>
    <n v="94.34"/>
    <n v="92.92"/>
    <x v="0"/>
    <n v="0"/>
    <x v="0"/>
    <n v="0"/>
    <x v="0"/>
    <x v="0"/>
  </r>
  <r>
    <s v="B000532"/>
    <x v="0"/>
    <x v="2"/>
    <d v="2024-01-03T00:00:00"/>
    <x v="0"/>
    <s v="Team D"/>
    <n v="21.09"/>
    <n v="50.13"/>
    <n v="350"/>
    <n v="36.9"/>
    <n v="7.41"/>
    <n v="99.19"/>
    <n v="7"/>
    <n v="119.1"/>
    <n v="89.48"/>
    <n v="95.99"/>
    <x v="0"/>
    <n v="0"/>
    <x v="0"/>
    <n v="0"/>
    <x v="0"/>
    <x v="0"/>
  </r>
  <r>
    <s v="B000805"/>
    <x v="2"/>
    <x v="2"/>
    <d v="2025-08-05T00:00:00"/>
    <x v="1"/>
    <s v="Team A"/>
    <n v="21.69"/>
    <n v="41.18"/>
    <n v="318"/>
    <n v="48.6"/>
    <n v="6.66"/>
    <n v="99.6"/>
    <n v="6.82"/>
    <n v="139.9"/>
    <n v="87.37"/>
    <n v="92.92"/>
    <x v="0"/>
    <n v="0"/>
    <x v="0"/>
    <n v="0"/>
    <x v="0"/>
    <x v="0"/>
  </r>
  <r>
    <s v="B001559"/>
    <x v="0"/>
    <x v="2"/>
    <d v="2025-07-31T00:00:00"/>
    <x v="1"/>
    <s v="Team C"/>
    <n v="23.83"/>
    <n v="39.04"/>
    <n v="345"/>
    <n v="40.299999999999997"/>
    <n v="6.24"/>
    <n v="99.18"/>
    <n v="6.88"/>
    <n v="113.5"/>
    <n v="91.7"/>
    <n v="95.99"/>
    <x v="0"/>
    <n v="0"/>
    <x v="0"/>
    <n v="0"/>
    <x v="0"/>
    <x v="0"/>
  </r>
  <r>
    <s v="B000972"/>
    <x v="2"/>
    <x v="2"/>
    <d v="2024-05-27T00:00:00"/>
    <x v="0"/>
    <s v="Team D"/>
    <n v="19.690000000000001"/>
    <n v="38.340000000000003"/>
    <n v="320"/>
    <n v="38.4"/>
    <n v="6.73"/>
    <n v="99.15"/>
    <n v="6.71"/>
    <n v="120.9"/>
    <n v="89.25"/>
    <n v="92.92"/>
    <x v="0"/>
    <n v="0"/>
    <x v="0"/>
    <n v="0"/>
    <x v="0"/>
    <x v="0"/>
  </r>
  <r>
    <s v="B001763"/>
    <x v="2"/>
    <x v="0"/>
    <d v="2024-04-02T00:00:00"/>
    <x v="0"/>
    <s v="Team D"/>
    <n v="22.21"/>
    <n v="46.56"/>
    <n v="327"/>
    <n v="41.5"/>
    <n v="7.55"/>
    <n v="99.25"/>
    <n v="7.02"/>
    <n v="126"/>
    <n v="85.77"/>
    <n v="92.92"/>
    <x v="0"/>
    <n v="0"/>
    <x v="0"/>
    <n v="0"/>
    <x v="0"/>
    <x v="0"/>
  </r>
  <r>
    <s v="B000522"/>
    <x v="1"/>
    <x v="0"/>
    <d v="2024-09-13T00:00:00"/>
    <x v="0"/>
    <s v="Team D"/>
    <n v="20.9"/>
    <n v="41.89"/>
    <n v="307"/>
    <n v="55.8"/>
    <n v="9.35"/>
    <n v="99.23"/>
    <n v="6.94"/>
    <n v="156.6"/>
    <n v="84.27"/>
    <n v="92.91"/>
    <x v="0"/>
    <n v="0"/>
    <x v="0"/>
    <n v="0"/>
    <x v="0"/>
    <x v="0"/>
  </r>
  <r>
    <s v="B000943"/>
    <x v="2"/>
    <x v="2"/>
    <d v="2024-06-01T00:00:00"/>
    <x v="0"/>
    <s v="Team A"/>
    <n v="21.09"/>
    <n v="34.549999999999997"/>
    <n v="315"/>
    <n v="42.3"/>
    <n v="7.89"/>
    <n v="99.08"/>
    <n v="6.82"/>
    <n v="116.3"/>
    <n v="89.12"/>
    <n v="92.91"/>
    <x v="0"/>
    <n v="0"/>
    <x v="0"/>
    <n v="0"/>
    <x v="0"/>
    <x v="0"/>
  </r>
  <r>
    <s v="B001139"/>
    <x v="2"/>
    <x v="0"/>
    <d v="2024-07-10T00:00:00"/>
    <x v="0"/>
    <s v="Team D"/>
    <n v="22"/>
    <n v="47.95"/>
    <n v="312"/>
    <n v="47.8"/>
    <n v="7.48"/>
    <n v="98.87"/>
    <n v="6.73"/>
    <n v="126.9"/>
    <n v="87.57"/>
    <n v="92.91"/>
    <x v="0"/>
    <n v="0"/>
    <x v="0"/>
    <n v="0"/>
    <x v="0"/>
    <x v="0"/>
  </r>
  <r>
    <s v="B001285"/>
    <x v="3"/>
    <x v="0"/>
    <d v="2024-09-08T00:00:00"/>
    <x v="0"/>
    <s v="Team C"/>
    <n v="20.96"/>
    <n v="41.05"/>
    <n v="320"/>
    <n v="52.5"/>
    <n v="8.52"/>
    <n v="99.06"/>
    <n v="6.81"/>
    <n v="131.4"/>
    <n v="83.91"/>
    <n v="92.91"/>
    <x v="0"/>
    <n v="0"/>
    <x v="0"/>
    <n v="0"/>
    <x v="0"/>
    <x v="0"/>
  </r>
  <r>
    <s v="B001443"/>
    <x v="2"/>
    <x v="0"/>
    <d v="2025-11-24T00:00:00"/>
    <x v="1"/>
    <s v="Team A"/>
    <m/>
    <n v="46.24"/>
    <n v="317"/>
    <n v="44.5"/>
    <n v="7.81"/>
    <n v="99.2"/>
    <n v="6.84"/>
    <n v="141"/>
    <n v="85.55"/>
    <n v="92.91"/>
    <x v="0"/>
    <n v="0"/>
    <x v="0"/>
    <n v="0"/>
    <x v="0"/>
    <x v="0"/>
  </r>
  <r>
    <s v="B002024"/>
    <x v="2"/>
    <x v="1"/>
    <d v="2025-01-21T00:00:00"/>
    <x v="1"/>
    <s v="Team D"/>
    <m/>
    <n v="41.01"/>
    <n v="328"/>
    <n v="50"/>
    <n v="6.93"/>
    <n v="99.12"/>
    <n v="6.71"/>
    <n v="138.4"/>
    <n v="87.34"/>
    <n v="92.91"/>
    <x v="0"/>
    <n v="0"/>
    <x v="0"/>
    <n v="0"/>
    <x v="0"/>
    <x v="0"/>
  </r>
  <r>
    <s v="B002137"/>
    <x v="1"/>
    <x v="2"/>
    <d v="2025-08-28T00:00:00"/>
    <x v="1"/>
    <s v="Team B"/>
    <n v="21.76"/>
    <n v="41.5"/>
    <n v="305"/>
    <n v="51.3"/>
    <n v="8.4499999999999993"/>
    <n v="98.83"/>
    <n v="7.01"/>
    <n v="155.5"/>
    <n v="83.29"/>
    <n v="92.91"/>
    <x v="0"/>
    <n v="0"/>
    <x v="0"/>
    <n v="0"/>
    <x v="0"/>
    <x v="0"/>
  </r>
  <r>
    <s v="B000274"/>
    <x v="0"/>
    <x v="0"/>
    <d v="2024-12-29T00:00:00"/>
    <x v="0"/>
    <s v="Team D"/>
    <n v="23.29"/>
    <n v="42.72"/>
    <n v="363"/>
    <n v="38.1"/>
    <n v="7.8"/>
    <n v="98.71"/>
    <n v="6.76"/>
    <n v="132.5"/>
    <n v="90.39"/>
    <n v="96"/>
    <x v="0"/>
    <n v="0"/>
    <x v="0"/>
    <n v="0"/>
    <x v="0"/>
    <x v="0"/>
  </r>
  <r>
    <s v="B000671"/>
    <x v="2"/>
    <x v="1"/>
    <d v="2024-11-16T00:00:00"/>
    <x v="0"/>
    <s v="Team D"/>
    <n v="22.3"/>
    <n v="40.19"/>
    <n v="309"/>
    <n v="44.1"/>
    <n v="6.95"/>
    <n v="99.28"/>
    <n v="6.67"/>
    <n v="120.5"/>
    <n v="87.9"/>
    <n v="92.9"/>
    <x v="0"/>
    <n v="0"/>
    <x v="0"/>
    <n v="0"/>
    <x v="0"/>
    <x v="0"/>
  </r>
  <r>
    <s v="B000716"/>
    <x v="2"/>
    <x v="0"/>
    <d v="2024-06-26T00:00:00"/>
    <x v="0"/>
    <s v="Team D"/>
    <n v="22.7"/>
    <n v="38.86"/>
    <n v="368"/>
    <n v="34.700000000000003"/>
    <n v="7.59"/>
    <n v="98.54"/>
    <n v="6.71"/>
    <n v="115.7"/>
    <m/>
    <n v="92.9"/>
    <x v="0"/>
    <n v="0"/>
    <x v="0"/>
    <n v="0"/>
    <x v="0"/>
    <x v="0"/>
  </r>
  <r>
    <s v="B000964"/>
    <x v="2"/>
    <x v="2"/>
    <d v="2025-10-17T00:00:00"/>
    <x v="1"/>
    <s v="Team B"/>
    <n v="22.48"/>
    <n v="40.36"/>
    <n v="347"/>
    <n v="33.1"/>
    <n v="6.44"/>
    <n v="99.09"/>
    <n v="6.71"/>
    <n v="135.80000000000001"/>
    <n v="88.09"/>
    <n v="92.9"/>
    <x v="0"/>
    <n v="0"/>
    <x v="0"/>
    <n v="0"/>
    <x v="0"/>
    <x v="0"/>
  </r>
  <r>
    <s v="B001357"/>
    <x v="1"/>
    <x v="0"/>
    <d v="2025-06-30T00:00:00"/>
    <x v="1"/>
    <s v="Team C"/>
    <n v="21.35"/>
    <n v="34.49"/>
    <n v="266"/>
    <n v="49.5"/>
    <n v="8.86"/>
    <n v="98.88"/>
    <n v="6.81"/>
    <n v="147.6"/>
    <n v="84.7"/>
    <n v="92.9"/>
    <x v="0"/>
    <n v="0"/>
    <x v="0"/>
    <n v="0"/>
    <x v="0"/>
    <x v="0"/>
  </r>
  <r>
    <s v="B001422"/>
    <x v="1"/>
    <x v="2"/>
    <d v="2024-11-09T00:00:00"/>
    <x v="0"/>
    <s v="Team A"/>
    <n v="20.27"/>
    <n v="37.729999999999997"/>
    <n v="274"/>
    <n v="43"/>
    <n v="6.96"/>
    <n v="99.09"/>
    <n v="6.71"/>
    <n v="136.19999999999999"/>
    <n v="85.19"/>
    <n v="92.9"/>
    <x v="0"/>
    <n v="0"/>
    <x v="0"/>
    <n v="0"/>
    <x v="0"/>
    <x v="0"/>
  </r>
  <r>
    <s v="B001491"/>
    <x v="2"/>
    <x v="1"/>
    <d v="2024-09-19T00:00:00"/>
    <x v="0"/>
    <s v="Team B"/>
    <n v="21.74"/>
    <n v="39.28"/>
    <n v="318"/>
    <n v="38.299999999999997"/>
    <n v="7.29"/>
    <n v="98.6"/>
    <n v="6.79"/>
    <n v="137.1"/>
    <n v="90.63"/>
    <n v="92.9"/>
    <x v="0"/>
    <n v="0"/>
    <x v="0"/>
    <n v="0"/>
    <x v="0"/>
    <x v="0"/>
  </r>
  <r>
    <s v="B001731"/>
    <x v="3"/>
    <x v="2"/>
    <d v="2025-10-16T00:00:00"/>
    <x v="1"/>
    <s v="Team B"/>
    <n v="21.91"/>
    <n v="43.18"/>
    <n v="354"/>
    <n v="42.5"/>
    <n v="8.02"/>
    <n v="98.63"/>
    <n v="6.85"/>
    <n v="124"/>
    <n v="84.71"/>
    <n v="92.9"/>
    <x v="0"/>
    <n v="0"/>
    <x v="0"/>
    <n v="0"/>
    <x v="0"/>
    <x v="0"/>
  </r>
  <r>
    <s v="B001936"/>
    <x v="2"/>
    <x v="2"/>
    <d v="2025-01-02T00:00:00"/>
    <x v="1"/>
    <s v="Team A"/>
    <n v="21.67"/>
    <n v="36.869999999999997"/>
    <n v="347"/>
    <n v="51.8"/>
    <n v="7.46"/>
    <n v="99.78"/>
    <n v="6.76"/>
    <n v="133.30000000000001"/>
    <n v="84.46"/>
    <n v="92.9"/>
    <x v="0"/>
    <n v="0"/>
    <x v="0"/>
    <n v="0"/>
    <x v="0"/>
    <x v="0"/>
  </r>
  <r>
    <s v="B002057"/>
    <x v="3"/>
    <x v="1"/>
    <d v="2025-11-26T00:00:00"/>
    <x v="1"/>
    <s v="Team C"/>
    <n v="20.69"/>
    <n v="48.03"/>
    <n v="331"/>
    <n v="34.700000000000003"/>
    <n v="7.12"/>
    <n v="98.84"/>
    <n v="7.02"/>
    <n v="127.8"/>
    <m/>
    <n v="92.9"/>
    <x v="0"/>
    <n v="0"/>
    <x v="0"/>
    <n v="0"/>
    <x v="0"/>
    <x v="0"/>
  </r>
  <r>
    <s v="B002888"/>
    <x v="3"/>
    <x v="2"/>
    <d v="2025-07-13T00:00:00"/>
    <x v="1"/>
    <s v="Team A"/>
    <n v="21.91"/>
    <n v="44.71"/>
    <n v="314"/>
    <n v="35.4"/>
    <n v="6.94"/>
    <n v="98.79"/>
    <n v="6.86"/>
    <n v="117.2"/>
    <n v="90.41"/>
    <n v="92.9"/>
    <x v="0"/>
    <n v="0"/>
    <x v="0"/>
    <n v="0"/>
    <x v="0"/>
    <x v="0"/>
  </r>
  <r>
    <s v="B002892"/>
    <x v="3"/>
    <x v="1"/>
    <d v="2025-05-23T00:00:00"/>
    <x v="1"/>
    <s v="Team C"/>
    <n v="21.77"/>
    <n v="49.43"/>
    <n v="322"/>
    <n v="43.5"/>
    <n v="8.01"/>
    <n v="98.89"/>
    <n v="7.08"/>
    <n v="139.30000000000001"/>
    <n v="87.03"/>
    <n v="92.9"/>
    <x v="0"/>
    <n v="0"/>
    <x v="0"/>
    <n v="0"/>
    <x v="0"/>
    <x v="0"/>
  </r>
  <r>
    <s v="B000252"/>
    <x v="3"/>
    <x v="1"/>
    <d v="2024-02-10T00:00:00"/>
    <x v="0"/>
    <s v="Team B"/>
    <n v="22.72"/>
    <m/>
    <n v="290"/>
    <n v="53.9"/>
    <n v="7.31"/>
    <n v="99.02"/>
    <n v="6.99"/>
    <n v="134.69999999999999"/>
    <n v="82.58"/>
    <n v="92.89"/>
    <x v="0"/>
    <n v="0"/>
    <x v="0"/>
    <n v="0"/>
    <x v="0"/>
    <x v="0"/>
  </r>
  <r>
    <s v="B000580"/>
    <x v="1"/>
    <x v="2"/>
    <d v="2024-06-23T00:00:00"/>
    <x v="0"/>
    <s v="Team D"/>
    <n v="22.46"/>
    <n v="43.72"/>
    <n v="296"/>
    <n v="54"/>
    <n v="7.38"/>
    <n v="99"/>
    <m/>
    <n v="136.9"/>
    <n v="81.489999999999995"/>
    <n v="92.89"/>
    <x v="0"/>
    <n v="0"/>
    <x v="0"/>
    <n v="0"/>
    <x v="0"/>
    <x v="0"/>
  </r>
  <r>
    <s v="B000686"/>
    <x v="1"/>
    <x v="2"/>
    <d v="2024-02-21T00:00:00"/>
    <x v="0"/>
    <s v="Team D"/>
    <n v="21.3"/>
    <n v="39.11"/>
    <n v="278"/>
    <n v="49.4"/>
    <n v="7.95"/>
    <n v="99.29"/>
    <n v="6.74"/>
    <n v="140.5"/>
    <n v="87.13"/>
    <n v="92.89"/>
    <x v="1"/>
    <n v="1"/>
    <x v="0"/>
    <n v="0"/>
    <x v="0"/>
    <x v="0"/>
  </r>
  <r>
    <s v="B000886"/>
    <x v="1"/>
    <x v="2"/>
    <d v="2025-05-17T00:00:00"/>
    <x v="1"/>
    <s v="Team D"/>
    <n v="21.08"/>
    <n v="37.11"/>
    <n v="313"/>
    <n v="53.5"/>
    <n v="7.99"/>
    <n v="99.14"/>
    <n v="6.95"/>
    <n v="144.69999999999999"/>
    <n v="87.34"/>
    <n v="92.89"/>
    <x v="0"/>
    <n v="0"/>
    <x v="0"/>
    <n v="0"/>
    <x v="0"/>
    <x v="0"/>
  </r>
  <r>
    <s v="B001016"/>
    <x v="2"/>
    <x v="1"/>
    <d v="2025-08-19T00:00:00"/>
    <x v="1"/>
    <s v="Team A"/>
    <n v="20.9"/>
    <m/>
    <n v="338"/>
    <n v="47.9"/>
    <n v="6.69"/>
    <n v="99.55"/>
    <n v="6.55"/>
    <n v="147"/>
    <n v="88.04"/>
    <n v="92.89"/>
    <x v="0"/>
    <n v="0"/>
    <x v="0"/>
    <n v="0"/>
    <x v="0"/>
    <x v="0"/>
  </r>
  <r>
    <s v="B001356"/>
    <x v="2"/>
    <x v="0"/>
    <d v="2025-02-21T00:00:00"/>
    <x v="1"/>
    <s v="Team D"/>
    <n v="21.55"/>
    <n v="47.39"/>
    <n v="278"/>
    <n v="51.4"/>
    <n v="7.35"/>
    <n v="98.88"/>
    <n v="6.98"/>
    <n v="133"/>
    <n v="86.9"/>
    <n v="92.89"/>
    <x v="1"/>
    <n v="1"/>
    <x v="0"/>
    <n v="0"/>
    <x v="0"/>
    <x v="0"/>
  </r>
  <r>
    <s v="B001535"/>
    <x v="2"/>
    <x v="1"/>
    <d v="2025-12-16T00:00:00"/>
    <x v="1"/>
    <s v="Team B"/>
    <n v="22.81"/>
    <n v="41.41"/>
    <n v="329"/>
    <n v="35.1"/>
    <n v="6.9"/>
    <n v="99.05"/>
    <n v="6.79"/>
    <n v="129.19999999999999"/>
    <n v="86.56"/>
    <n v="92.89"/>
    <x v="0"/>
    <n v="0"/>
    <x v="0"/>
    <n v="0"/>
    <x v="0"/>
    <x v="0"/>
  </r>
  <r>
    <s v="B001868"/>
    <x v="2"/>
    <x v="2"/>
    <d v="2025-04-16T00:00:00"/>
    <x v="1"/>
    <s v="Team C"/>
    <n v="23.45"/>
    <n v="32.65"/>
    <n v="314"/>
    <n v="48.3"/>
    <n v="6.73"/>
    <n v="99.38"/>
    <n v="6.65"/>
    <n v="132"/>
    <n v="86.4"/>
    <n v="92.89"/>
    <x v="0"/>
    <n v="0"/>
    <x v="0"/>
    <n v="0"/>
    <x v="0"/>
    <x v="0"/>
  </r>
  <r>
    <s v="B002195"/>
    <x v="0"/>
    <x v="0"/>
    <d v="2025-08-30T00:00:00"/>
    <x v="1"/>
    <s v="Team B"/>
    <n v="21.75"/>
    <n v="54.84"/>
    <n v="326"/>
    <n v="43.4"/>
    <n v="7.4"/>
    <n v="99.22"/>
    <n v="6.65"/>
    <n v="126.3"/>
    <n v="86.97"/>
    <n v="96"/>
    <x v="0"/>
    <n v="0"/>
    <x v="0"/>
    <n v="0"/>
    <x v="0"/>
    <x v="0"/>
  </r>
  <r>
    <s v="B002131"/>
    <x v="2"/>
    <x v="2"/>
    <d v="2024-12-02T00:00:00"/>
    <x v="0"/>
    <s v="Team A"/>
    <n v="22.55"/>
    <n v="37.68"/>
    <n v="320"/>
    <n v="38"/>
    <n v="6.39"/>
    <n v="98.81"/>
    <n v="6.65"/>
    <n v="124.7"/>
    <n v="87.25"/>
    <n v="92.89"/>
    <x v="0"/>
    <n v="0"/>
    <x v="0"/>
    <n v="0"/>
    <x v="0"/>
    <x v="0"/>
  </r>
  <r>
    <s v="B002874"/>
    <x v="2"/>
    <x v="2"/>
    <d v="2024-06-08T00:00:00"/>
    <x v="0"/>
    <s v="Team A"/>
    <n v="23.55"/>
    <n v="37.270000000000003"/>
    <n v="348"/>
    <n v="35.799999999999997"/>
    <n v="7.72"/>
    <n v="99.25"/>
    <n v="6.5"/>
    <n v="126.7"/>
    <n v="89.15"/>
    <n v="92.89"/>
    <x v="0"/>
    <n v="0"/>
    <x v="0"/>
    <n v="0"/>
    <x v="0"/>
    <x v="0"/>
  </r>
  <r>
    <s v="B000022"/>
    <x v="1"/>
    <x v="0"/>
    <d v="2025-03-16T00:00:00"/>
    <x v="1"/>
    <s v="Team D"/>
    <n v="22.91"/>
    <n v="38.06"/>
    <n v="288"/>
    <n v="52.4"/>
    <n v="8.6"/>
    <n v="98.89"/>
    <n v="6.92"/>
    <n v="135.19999999999999"/>
    <n v="85.97"/>
    <n v="92.88"/>
    <x v="0"/>
    <n v="0"/>
    <x v="0"/>
    <n v="0"/>
    <x v="0"/>
    <x v="0"/>
  </r>
  <r>
    <s v="B000348"/>
    <x v="2"/>
    <x v="1"/>
    <d v="2024-10-20T00:00:00"/>
    <x v="0"/>
    <s v="Team B"/>
    <n v="21.92"/>
    <n v="44.92"/>
    <n v="317"/>
    <n v="40.299999999999997"/>
    <n v="6.77"/>
    <n v="99.1"/>
    <n v="6.85"/>
    <n v="121.1"/>
    <n v="87.49"/>
    <n v="92.88"/>
    <x v="0"/>
    <n v="0"/>
    <x v="0"/>
    <n v="0"/>
    <x v="0"/>
    <x v="0"/>
  </r>
  <r>
    <s v="B000785"/>
    <x v="3"/>
    <x v="1"/>
    <d v="2024-11-05T00:00:00"/>
    <x v="0"/>
    <s v="Team D"/>
    <n v="22.52"/>
    <n v="42.73"/>
    <n v="308"/>
    <n v="38.5"/>
    <n v="7.35"/>
    <n v="99.01"/>
    <n v="6.92"/>
    <n v="138.5"/>
    <n v="83.13"/>
    <n v="92.88"/>
    <x v="0"/>
    <n v="0"/>
    <x v="0"/>
    <n v="0"/>
    <x v="0"/>
    <x v="0"/>
  </r>
  <r>
    <s v="B000912"/>
    <x v="3"/>
    <x v="1"/>
    <d v="2025-05-10T00:00:00"/>
    <x v="1"/>
    <s v="Team C"/>
    <n v="22.86"/>
    <n v="47.53"/>
    <n v="290"/>
    <n v="50.3"/>
    <n v="7.81"/>
    <n v="99.54"/>
    <n v="6.98"/>
    <n v="130.69999999999999"/>
    <n v="85.29"/>
    <n v="92.88"/>
    <x v="0"/>
    <n v="0"/>
    <x v="0"/>
    <n v="0"/>
    <x v="0"/>
    <x v="0"/>
  </r>
  <r>
    <s v="B001612"/>
    <x v="0"/>
    <x v="2"/>
    <d v="2024-03-28T00:00:00"/>
    <x v="0"/>
    <s v="Team D"/>
    <n v="21.7"/>
    <n v="34.76"/>
    <n v="313"/>
    <n v="39"/>
    <n v="6.62"/>
    <n v="99.58"/>
    <n v="6.55"/>
    <n v="125.9"/>
    <n v="91.69"/>
    <n v="96.02"/>
    <x v="0"/>
    <n v="0"/>
    <x v="0"/>
    <n v="0"/>
    <x v="0"/>
    <x v="0"/>
  </r>
  <r>
    <s v="B002033"/>
    <x v="1"/>
    <x v="2"/>
    <d v="2025-03-29T00:00:00"/>
    <x v="1"/>
    <s v="Team C"/>
    <n v="21.49"/>
    <n v="36.86"/>
    <n v="320"/>
    <n v="54.2"/>
    <n v="8.83"/>
    <n v="98.75"/>
    <n v="7.11"/>
    <n v="143.30000000000001"/>
    <n v="85.35"/>
    <n v="92.88"/>
    <x v="0"/>
    <n v="0"/>
    <x v="0"/>
    <n v="0"/>
    <x v="0"/>
    <x v="0"/>
  </r>
  <r>
    <s v="B002488"/>
    <x v="3"/>
    <x v="2"/>
    <d v="2025-06-13T00:00:00"/>
    <x v="1"/>
    <s v="Team D"/>
    <n v="22.4"/>
    <n v="45.39"/>
    <n v="312"/>
    <n v="40.700000000000003"/>
    <n v="7.67"/>
    <n v="99.17"/>
    <n v="6.82"/>
    <n v="105.8"/>
    <n v="89.71"/>
    <n v="92.88"/>
    <x v="0"/>
    <n v="0"/>
    <x v="0"/>
    <n v="0"/>
    <x v="0"/>
    <x v="0"/>
  </r>
  <r>
    <s v="B002751"/>
    <x v="2"/>
    <x v="2"/>
    <d v="2025-08-16T00:00:00"/>
    <x v="1"/>
    <s v="Team C"/>
    <n v="23.37"/>
    <n v="44.79"/>
    <n v="310"/>
    <n v="41.5"/>
    <n v="6.76"/>
    <n v="98.89"/>
    <n v="6.73"/>
    <n v="125.4"/>
    <n v="88.05"/>
    <n v="92.88"/>
    <x v="0"/>
    <n v="0"/>
    <x v="0"/>
    <n v="0"/>
    <x v="0"/>
    <x v="0"/>
  </r>
  <r>
    <s v="B002945"/>
    <x v="1"/>
    <x v="2"/>
    <d v="2025-12-05T00:00:00"/>
    <x v="1"/>
    <s v="Team B"/>
    <n v="22.48"/>
    <n v="48.39"/>
    <n v="306"/>
    <n v="51.3"/>
    <n v="7.88"/>
    <n v="99.19"/>
    <n v="7.08"/>
    <n v="136.69999999999999"/>
    <n v="83.2"/>
    <n v="92.88"/>
    <x v="0"/>
    <n v="0"/>
    <x v="0"/>
    <n v="0"/>
    <x v="0"/>
    <x v="0"/>
  </r>
  <r>
    <s v="B000295"/>
    <x v="3"/>
    <x v="1"/>
    <d v="2024-09-07T00:00:00"/>
    <x v="0"/>
    <s v="Team C"/>
    <n v="21.5"/>
    <n v="41.67"/>
    <n v="331"/>
    <n v="53.2"/>
    <n v="7.64"/>
    <n v="99.26"/>
    <n v="6.8"/>
    <n v="132.5"/>
    <n v="88.44"/>
    <n v="92.87"/>
    <x v="0"/>
    <n v="0"/>
    <x v="0"/>
    <n v="0"/>
    <x v="0"/>
    <x v="0"/>
  </r>
  <r>
    <s v="B000396"/>
    <x v="1"/>
    <x v="0"/>
    <d v="2025-08-29T00:00:00"/>
    <x v="1"/>
    <s v="Team A"/>
    <n v="20.83"/>
    <n v="43.08"/>
    <n v="289"/>
    <n v="46.4"/>
    <n v="8.34"/>
    <n v="98.48"/>
    <n v="7.06"/>
    <n v="126.2"/>
    <n v="86.29"/>
    <n v="92.87"/>
    <x v="0"/>
    <n v="0"/>
    <x v="0"/>
    <n v="0"/>
    <x v="0"/>
    <x v="0"/>
  </r>
  <r>
    <s v="B000416"/>
    <x v="2"/>
    <x v="2"/>
    <d v="2024-12-04T00:00:00"/>
    <x v="0"/>
    <s v="Team B"/>
    <n v="21.79"/>
    <n v="48.44"/>
    <n v="309"/>
    <n v="38.700000000000003"/>
    <n v="7.22"/>
    <n v="98.88"/>
    <n v="6.74"/>
    <n v="121.1"/>
    <n v="87.87"/>
    <n v="92.87"/>
    <x v="0"/>
    <n v="0"/>
    <x v="0"/>
    <n v="0"/>
    <x v="0"/>
    <x v="0"/>
  </r>
  <r>
    <s v="B000558"/>
    <x v="1"/>
    <x v="0"/>
    <d v="2024-05-27T00:00:00"/>
    <x v="0"/>
    <s v="Team C"/>
    <n v="21.51"/>
    <n v="42.36"/>
    <n v="305"/>
    <n v="50.4"/>
    <n v="8.1"/>
    <n v="98.66"/>
    <n v="7.19"/>
    <n v="143"/>
    <n v="83.77"/>
    <n v="92.87"/>
    <x v="0"/>
    <n v="0"/>
    <x v="0"/>
    <n v="0"/>
    <x v="0"/>
    <x v="0"/>
  </r>
  <r>
    <s v="B000564"/>
    <x v="0"/>
    <x v="2"/>
    <d v="2024-08-03T00:00:00"/>
    <x v="0"/>
    <s v="Team B"/>
    <n v="22.61"/>
    <n v="44.54"/>
    <n v="330"/>
    <n v="37.4"/>
    <n v="6.14"/>
    <n v="99.03"/>
    <n v="6.84"/>
    <n v="113.2"/>
    <n v="89.07"/>
    <n v="96.03"/>
    <x v="0"/>
    <n v="0"/>
    <x v="0"/>
    <n v="0"/>
    <x v="0"/>
    <x v="0"/>
  </r>
  <r>
    <s v="B000933"/>
    <x v="1"/>
    <x v="1"/>
    <d v="2025-05-10T00:00:00"/>
    <x v="1"/>
    <s v="Team B"/>
    <n v="19.96"/>
    <n v="48.61"/>
    <n v="283"/>
    <n v="50.8"/>
    <n v="8.89"/>
    <n v="99.02"/>
    <n v="7.31"/>
    <n v="149.9"/>
    <n v="82.81"/>
    <n v="92.87"/>
    <x v="0"/>
    <n v="0"/>
    <x v="0"/>
    <n v="0"/>
    <x v="0"/>
    <x v="0"/>
  </r>
  <r>
    <s v="B001472"/>
    <x v="2"/>
    <x v="2"/>
    <d v="2024-03-21T00:00:00"/>
    <x v="0"/>
    <s v="Team D"/>
    <n v="22.43"/>
    <n v="39.35"/>
    <n v="300"/>
    <n v="37.700000000000003"/>
    <n v="6.69"/>
    <n v="99.55"/>
    <n v="6.87"/>
    <n v="124.4"/>
    <n v="85.15"/>
    <n v="92.87"/>
    <x v="0"/>
    <n v="0"/>
    <x v="0"/>
    <n v="0"/>
    <x v="0"/>
    <x v="0"/>
  </r>
  <r>
    <s v="B001874"/>
    <x v="3"/>
    <x v="1"/>
    <d v="2024-11-03T00:00:00"/>
    <x v="0"/>
    <s v="Team D"/>
    <n v="19.97"/>
    <n v="44.47"/>
    <n v="345"/>
    <n v="41.2"/>
    <n v="6.22"/>
    <n v="99.35"/>
    <n v="6.99"/>
    <m/>
    <n v="88.79"/>
    <n v="92.87"/>
    <x v="0"/>
    <n v="0"/>
    <x v="0"/>
    <n v="0"/>
    <x v="0"/>
    <x v="0"/>
  </r>
  <r>
    <s v="B002047"/>
    <x v="1"/>
    <x v="2"/>
    <d v="2024-12-24T00:00:00"/>
    <x v="0"/>
    <s v="Team D"/>
    <n v="21.12"/>
    <n v="47.46"/>
    <n v="326"/>
    <n v="39.1"/>
    <n v="6.9"/>
    <n v="98.91"/>
    <n v="7.14"/>
    <n v="142.4"/>
    <n v="88.76"/>
    <n v="92.87"/>
    <x v="0"/>
    <n v="0"/>
    <x v="0"/>
    <n v="0"/>
    <x v="0"/>
    <x v="0"/>
  </r>
  <r>
    <s v="B002255"/>
    <x v="3"/>
    <x v="0"/>
    <d v="2025-03-29T00:00:00"/>
    <x v="1"/>
    <s v="Team D"/>
    <n v="21.39"/>
    <m/>
    <n v="315"/>
    <n v="46.3"/>
    <n v="7.55"/>
    <n v="99.05"/>
    <n v="6.99"/>
    <n v="140.1"/>
    <n v="83.69"/>
    <n v="92.87"/>
    <x v="0"/>
    <n v="0"/>
    <x v="0"/>
    <n v="0"/>
    <x v="0"/>
    <x v="0"/>
  </r>
  <r>
    <s v="B000604"/>
    <x v="0"/>
    <x v="2"/>
    <d v="2025-08-10T00:00:00"/>
    <x v="1"/>
    <s v="Team B"/>
    <n v="23.22"/>
    <n v="41.63"/>
    <n v="351"/>
    <n v="34.299999999999997"/>
    <n v="6.39"/>
    <n v="99.21"/>
    <n v="6.88"/>
    <n v="125.3"/>
    <n v="87.62"/>
    <n v="96.03"/>
    <x v="0"/>
    <n v="0"/>
    <x v="0"/>
    <n v="0"/>
    <x v="0"/>
    <x v="0"/>
  </r>
  <r>
    <s v="B000150"/>
    <x v="2"/>
    <x v="2"/>
    <d v="2024-01-07T00:00:00"/>
    <x v="0"/>
    <s v="Team D"/>
    <n v="21.12"/>
    <n v="49.8"/>
    <n v="273"/>
    <n v="53.1"/>
    <n v="7.36"/>
    <n v="99.02"/>
    <n v="6.79"/>
    <n v="133.69999999999999"/>
    <n v="83.93"/>
    <n v="92.86"/>
    <x v="0"/>
    <n v="0"/>
    <x v="0"/>
    <n v="0"/>
    <x v="0"/>
    <x v="0"/>
  </r>
  <r>
    <s v="B002227"/>
    <x v="0"/>
    <x v="2"/>
    <d v="2025-09-21T00:00:00"/>
    <x v="1"/>
    <s v="Team A"/>
    <n v="22.52"/>
    <n v="47.16"/>
    <n v="295"/>
    <n v="31.2"/>
    <n v="6.84"/>
    <n v="98.9"/>
    <n v="6.69"/>
    <n v="122.7"/>
    <n v="89.08"/>
    <n v="96.03"/>
    <x v="0"/>
    <n v="0"/>
    <x v="0"/>
    <n v="0"/>
    <x v="0"/>
    <x v="0"/>
  </r>
  <r>
    <s v="B001509"/>
    <x v="2"/>
    <x v="0"/>
    <d v="2024-02-20T00:00:00"/>
    <x v="0"/>
    <s v="Team B"/>
    <n v="21.4"/>
    <n v="46.32"/>
    <n v="313"/>
    <n v="42.1"/>
    <n v="7.57"/>
    <n v="99.07"/>
    <n v="6.76"/>
    <n v="130.69999999999999"/>
    <n v="85.41"/>
    <n v="92.86"/>
    <x v="0"/>
    <n v="0"/>
    <x v="0"/>
    <n v="0"/>
    <x v="0"/>
    <x v="0"/>
  </r>
  <r>
    <s v="B002748"/>
    <x v="2"/>
    <x v="0"/>
    <d v="2025-07-19T00:00:00"/>
    <x v="1"/>
    <s v="Team D"/>
    <n v="21.18"/>
    <n v="45.55"/>
    <n v="315"/>
    <n v="45.1"/>
    <n v="7.47"/>
    <n v="99.09"/>
    <n v="6.74"/>
    <n v="120.4"/>
    <n v="88.64"/>
    <n v="92.86"/>
    <x v="0"/>
    <n v="0"/>
    <x v="0"/>
    <n v="0"/>
    <x v="0"/>
    <x v="0"/>
  </r>
  <r>
    <s v="B000470"/>
    <x v="1"/>
    <x v="0"/>
    <d v="2025-08-24T00:00:00"/>
    <x v="1"/>
    <s v="Team B"/>
    <n v="20.96"/>
    <n v="38.15"/>
    <n v="297"/>
    <n v="55.8"/>
    <n v="8.42"/>
    <n v="99.07"/>
    <n v="6.97"/>
    <n v="143.30000000000001"/>
    <n v="82.51"/>
    <n v="92.85"/>
    <x v="0"/>
    <n v="0"/>
    <x v="0"/>
    <n v="0"/>
    <x v="0"/>
    <x v="0"/>
  </r>
  <r>
    <s v="B000710"/>
    <x v="1"/>
    <x v="0"/>
    <d v="2024-07-09T00:00:00"/>
    <x v="0"/>
    <s v="Team B"/>
    <n v="20.7"/>
    <n v="39.880000000000003"/>
    <n v="312"/>
    <n v="44.6"/>
    <n v="8.8000000000000007"/>
    <n v="98.68"/>
    <n v="7.04"/>
    <n v="132"/>
    <n v="90.31"/>
    <n v="92.85"/>
    <x v="1"/>
    <n v="1"/>
    <x v="0"/>
    <n v="0"/>
    <x v="0"/>
    <x v="0"/>
  </r>
  <r>
    <s v="B000354"/>
    <x v="0"/>
    <x v="2"/>
    <d v="2024-07-12T00:00:00"/>
    <x v="0"/>
    <s v="Team C"/>
    <n v="22.78"/>
    <n v="46.87"/>
    <n v="364"/>
    <n v="41"/>
    <n v="5.22"/>
    <n v="98.94"/>
    <n v="6.95"/>
    <n v="108.6"/>
    <n v="85.98"/>
    <n v="96.04"/>
    <x v="0"/>
    <n v="0"/>
    <x v="0"/>
    <n v="0"/>
    <x v="0"/>
    <x v="0"/>
  </r>
  <r>
    <s v="B000958"/>
    <x v="1"/>
    <x v="0"/>
    <d v="2025-10-22T00:00:00"/>
    <x v="1"/>
    <s v="Team A"/>
    <n v="20.9"/>
    <n v="40.54"/>
    <n v="310"/>
    <n v="40.299999999999997"/>
    <n v="7.21"/>
    <n v="99.01"/>
    <n v="6.9"/>
    <n v="146.19999999999999"/>
    <n v="87.64"/>
    <n v="92.85"/>
    <x v="0"/>
    <n v="0"/>
    <x v="1"/>
    <n v="1"/>
    <x v="4"/>
    <x v="1"/>
  </r>
  <r>
    <s v="B001670"/>
    <x v="3"/>
    <x v="2"/>
    <d v="2024-06-04T00:00:00"/>
    <x v="0"/>
    <s v="Team B"/>
    <n v="22.8"/>
    <n v="38.89"/>
    <n v="302"/>
    <n v="51.7"/>
    <n v="8.65"/>
    <n v="99.42"/>
    <n v="6.88"/>
    <n v="142.30000000000001"/>
    <n v="85.31"/>
    <n v="92.85"/>
    <x v="0"/>
    <n v="0"/>
    <x v="0"/>
    <n v="0"/>
    <x v="0"/>
    <x v="0"/>
  </r>
  <r>
    <s v="B002072"/>
    <x v="1"/>
    <x v="1"/>
    <d v="2024-06-17T00:00:00"/>
    <x v="0"/>
    <s v="Team C"/>
    <n v="21.6"/>
    <n v="43.01"/>
    <n v="324"/>
    <n v="56.5"/>
    <n v="8.3000000000000007"/>
    <n v="98.52"/>
    <n v="7.2"/>
    <n v="134.19999999999999"/>
    <n v="80.010000000000005"/>
    <n v="92.85"/>
    <x v="0"/>
    <n v="0"/>
    <x v="0"/>
    <n v="0"/>
    <x v="0"/>
    <x v="0"/>
  </r>
  <r>
    <s v="B001751"/>
    <x v="0"/>
    <x v="2"/>
    <d v="2025-01-31T00:00:00"/>
    <x v="1"/>
    <s v="Team B"/>
    <n v="22.68"/>
    <n v="43.72"/>
    <n v="322"/>
    <n v="40.9"/>
    <n v="7.09"/>
    <n v="99.36"/>
    <n v="6.65"/>
    <n v="106.6"/>
    <n v="88.26"/>
    <n v="96.04"/>
    <x v="0"/>
    <n v="0"/>
    <x v="0"/>
    <n v="0"/>
    <x v="0"/>
    <x v="0"/>
  </r>
  <r>
    <s v="B002677"/>
    <x v="1"/>
    <x v="2"/>
    <d v="2025-11-16T00:00:00"/>
    <x v="1"/>
    <s v="Team A"/>
    <n v="20.57"/>
    <n v="38.31"/>
    <n v="314"/>
    <n v="42.7"/>
    <n v="8.5399999999999991"/>
    <n v="98.83"/>
    <n v="7.12"/>
    <n v="123.6"/>
    <n v="87.01"/>
    <n v="92.85"/>
    <x v="0"/>
    <n v="0"/>
    <x v="0"/>
    <n v="0"/>
    <x v="0"/>
    <x v="0"/>
  </r>
  <r>
    <s v="B002700"/>
    <x v="3"/>
    <x v="2"/>
    <d v="2025-12-14T00:00:00"/>
    <x v="1"/>
    <s v="Team A"/>
    <n v="22.18"/>
    <n v="51.82"/>
    <n v="340"/>
    <n v="52.4"/>
    <n v="7.53"/>
    <n v="99.1"/>
    <n v="7.04"/>
    <n v="114.9"/>
    <n v="87.76"/>
    <n v="92.85"/>
    <x v="0"/>
    <n v="0"/>
    <x v="0"/>
    <n v="0"/>
    <x v="0"/>
    <x v="0"/>
  </r>
  <r>
    <s v="B002889"/>
    <x v="2"/>
    <x v="0"/>
    <d v="2025-09-30T00:00:00"/>
    <x v="1"/>
    <s v="Team C"/>
    <n v="21.36"/>
    <n v="39.76"/>
    <n v="322"/>
    <n v="43.1"/>
    <n v="7.63"/>
    <n v="99.33"/>
    <n v="6.82"/>
    <n v="122.4"/>
    <n v="86.64"/>
    <n v="92.85"/>
    <x v="0"/>
    <n v="0"/>
    <x v="0"/>
    <n v="0"/>
    <x v="0"/>
    <x v="0"/>
  </r>
  <r>
    <s v="B002905"/>
    <x v="1"/>
    <x v="1"/>
    <d v="2024-12-14T00:00:00"/>
    <x v="0"/>
    <s v="Team B"/>
    <n v="20.95"/>
    <n v="48.91"/>
    <n v="277"/>
    <n v="47.4"/>
    <n v="7.38"/>
    <n v="98.82"/>
    <n v="7.05"/>
    <n v="124.5"/>
    <n v="85.07"/>
    <n v="92.85"/>
    <x v="0"/>
    <n v="0"/>
    <x v="0"/>
    <n v="0"/>
    <x v="0"/>
    <x v="0"/>
  </r>
  <r>
    <s v="B001043"/>
    <x v="0"/>
    <x v="2"/>
    <d v="2025-02-27T00:00:00"/>
    <x v="1"/>
    <s v="Team A"/>
    <n v="22.16"/>
    <n v="39.26"/>
    <n v="316"/>
    <n v="36.5"/>
    <n v="6.59"/>
    <n v="99.47"/>
    <n v="6.63"/>
    <n v="107.2"/>
    <n v="92.07"/>
    <n v="96.05"/>
    <x v="0"/>
    <n v="0"/>
    <x v="0"/>
    <n v="0"/>
    <x v="0"/>
    <x v="0"/>
  </r>
  <r>
    <s v="B000143"/>
    <x v="3"/>
    <x v="0"/>
    <d v="2024-04-05T00:00:00"/>
    <x v="0"/>
    <s v="Team A"/>
    <n v="21.05"/>
    <n v="41.16"/>
    <n v="300"/>
    <n v="40.700000000000003"/>
    <n v="7.32"/>
    <n v="98.63"/>
    <n v="6.97"/>
    <n v="122.6"/>
    <n v="84.86"/>
    <n v="92.83"/>
    <x v="0"/>
    <n v="0"/>
    <x v="0"/>
    <n v="0"/>
    <x v="0"/>
    <x v="0"/>
  </r>
  <r>
    <s v="B001775"/>
    <x v="0"/>
    <x v="2"/>
    <d v="2024-08-15T00:00:00"/>
    <x v="0"/>
    <s v="Team C"/>
    <n v="20.75"/>
    <n v="42.38"/>
    <n v="336"/>
    <n v="30.7"/>
    <n v="5.9"/>
    <n v="98.98"/>
    <n v="6.78"/>
    <n v="133.5"/>
    <n v="91.38"/>
    <n v="96.06"/>
    <x v="0"/>
    <n v="0"/>
    <x v="0"/>
    <n v="0"/>
    <x v="0"/>
    <x v="0"/>
  </r>
  <r>
    <s v="B001658"/>
    <x v="3"/>
    <x v="2"/>
    <d v="2025-08-08T00:00:00"/>
    <x v="1"/>
    <s v="Team C"/>
    <n v="21.26"/>
    <n v="46.16"/>
    <n v="327"/>
    <n v="48"/>
    <n v="7.03"/>
    <n v="99.31"/>
    <n v="6.84"/>
    <n v="148"/>
    <n v="84.92"/>
    <n v="92.83"/>
    <x v="0"/>
    <n v="0"/>
    <x v="0"/>
    <n v="0"/>
    <x v="0"/>
    <x v="0"/>
  </r>
  <r>
    <s v="B001711"/>
    <x v="3"/>
    <x v="0"/>
    <d v="2025-04-14T00:00:00"/>
    <x v="1"/>
    <s v="Team A"/>
    <n v="22.18"/>
    <n v="42.26"/>
    <n v="313"/>
    <n v="40.799999999999997"/>
    <n v="8.2899999999999991"/>
    <n v="99.31"/>
    <n v="7.03"/>
    <n v="122.7"/>
    <n v="83.76"/>
    <n v="92.83"/>
    <x v="0"/>
    <n v="0"/>
    <x v="0"/>
    <n v="0"/>
    <x v="0"/>
    <x v="0"/>
  </r>
  <r>
    <s v="B002092"/>
    <x v="3"/>
    <x v="0"/>
    <d v="2025-01-03T00:00:00"/>
    <x v="1"/>
    <s v="Team D"/>
    <n v="22.97"/>
    <n v="46.9"/>
    <n v="320"/>
    <n v="41.9"/>
    <n v="7.75"/>
    <n v="99"/>
    <n v="7.05"/>
    <n v="111.4"/>
    <n v="89.27"/>
    <n v="92.83"/>
    <x v="0"/>
    <n v="0"/>
    <x v="1"/>
    <n v="1"/>
    <x v="1"/>
    <x v="2"/>
  </r>
  <r>
    <s v="B002164"/>
    <x v="1"/>
    <x v="1"/>
    <d v="2024-09-21T00:00:00"/>
    <x v="0"/>
    <s v="Team D"/>
    <n v="22.35"/>
    <n v="36.520000000000003"/>
    <n v="277"/>
    <n v="50.9"/>
    <n v="8.5399999999999991"/>
    <n v="98.97"/>
    <n v="6.99"/>
    <n v="141.4"/>
    <n v="80.27"/>
    <n v="92.83"/>
    <x v="0"/>
    <n v="0"/>
    <x v="0"/>
    <n v="0"/>
    <x v="0"/>
    <x v="0"/>
  </r>
  <r>
    <s v="B000221"/>
    <x v="1"/>
    <x v="2"/>
    <d v="2024-11-08T00:00:00"/>
    <x v="0"/>
    <s v="Team C"/>
    <n v="22.67"/>
    <n v="40.14"/>
    <n v="281"/>
    <n v="43.9"/>
    <n v="6.63"/>
    <n v="99.36"/>
    <n v="6.98"/>
    <n v="135"/>
    <n v="86.88"/>
    <n v="92.82"/>
    <x v="0"/>
    <n v="0"/>
    <x v="0"/>
    <n v="0"/>
    <x v="0"/>
    <x v="0"/>
  </r>
  <r>
    <s v="B000771"/>
    <x v="2"/>
    <x v="0"/>
    <d v="2025-04-24T00:00:00"/>
    <x v="1"/>
    <s v="Team A"/>
    <n v="22.09"/>
    <n v="39.869999999999997"/>
    <n v="301"/>
    <n v="51"/>
    <n v="7.13"/>
    <n v="98.9"/>
    <n v="6.7"/>
    <n v="122.1"/>
    <n v="88.52"/>
    <n v="92.82"/>
    <x v="0"/>
    <n v="0"/>
    <x v="0"/>
    <n v="0"/>
    <x v="0"/>
    <x v="0"/>
  </r>
  <r>
    <s v="B000776"/>
    <x v="3"/>
    <x v="1"/>
    <d v="2024-06-09T00:00:00"/>
    <x v="0"/>
    <s v="Team A"/>
    <n v="21.61"/>
    <n v="42.52"/>
    <n v="316"/>
    <n v="44.5"/>
    <n v="7.57"/>
    <n v="98.69"/>
    <n v="7"/>
    <n v="137.80000000000001"/>
    <n v="87.89"/>
    <n v="92.82"/>
    <x v="0"/>
    <n v="0"/>
    <x v="0"/>
    <n v="0"/>
    <x v="0"/>
    <x v="0"/>
  </r>
  <r>
    <s v="B000951"/>
    <x v="1"/>
    <x v="1"/>
    <d v="2025-05-13T00:00:00"/>
    <x v="1"/>
    <s v="Team A"/>
    <n v="22.86"/>
    <n v="32.17"/>
    <n v="290"/>
    <n v="45.8"/>
    <n v="8.8000000000000007"/>
    <n v="99.04"/>
    <n v="6.89"/>
    <n v="132.5"/>
    <n v="87.09"/>
    <n v="92.82"/>
    <x v="0"/>
    <n v="0"/>
    <x v="0"/>
    <n v="0"/>
    <x v="0"/>
    <x v="0"/>
  </r>
  <r>
    <s v="B001221"/>
    <x v="2"/>
    <x v="2"/>
    <d v="2025-02-11T00:00:00"/>
    <x v="1"/>
    <s v="Team B"/>
    <n v="22.65"/>
    <n v="42.99"/>
    <n v="292"/>
    <n v="41.9"/>
    <n v="6.71"/>
    <n v="98.76"/>
    <n v="6.82"/>
    <n v="124.1"/>
    <n v="86.89"/>
    <n v="92.82"/>
    <x v="0"/>
    <n v="0"/>
    <x v="0"/>
    <n v="0"/>
    <x v="0"/>
    <x v="0"/>
  </r>
  <r>
    <s v="B002783"/>
    <x v="0"/>
    <x v="1"/>
    <d v="2024-02-29T00:00:00"/>
    <x v="0"/>
    <s v="Team A"/>
    <n v="21.76"/>
    <n v="45.11"/>
    <n v="333"/>
    <n v="28.1"/>
    <n v="5.85"/>
    <n v="99.35"/>
    <n v="6.73"/>
    <n v="131.9"/>
    <n v="88.91"/>
    <n v="96.06"/>
    <x v="0"/>
    <n v="0"/>
    <x v="0"/>
    <n v="0"/>
    <x v="0"/>
    <x v="0"/>
  </r>
  <r>
    <s v="B002042"/>
    <x v="3"/>
    <x v="2"/>
    <d v="2025-03-27T00:00:00"/>
    <x v="1"/>
    <s v="Team D"/>
    <n v="20.98"/>
    <n v="42.93"/>
    <n v="336"/>
    <n v="43.6"/>
    <n v="6.45"/>
    <n v="98.9"/>
    <m/>
    <n v="132"/>
    <n v="89.94"/>
    <n v="92.82"/>
    <x v="0"/>
    <n v="0"/>
    <x v="0"/>
    <n v="0"/>
    <x v="0"/>
    <x v="0"/>
  </r>
  <r>
    <s v="B002803"/>
    <x v="2"/>
    <x v="0"/>
    <d v="2024-11-02T00:00:00"/>
    <x v="0"/>
    <s v="Team B"/>
    <n v="22.39"/>
    <n v="42.59"/>
    <n v="321"/>
    <n v="37"/>
    <n v="6.65"/>
    <n v="98.57"/>
    <n v="6.68"/>
    <n v="99.1"/>
    <m/>
    <n v="92.82"/>
    <x v="0"/>
    <n v="0"/>
    <x v="1"/>
    <n v="1"/>
    <x v="4"/>
    <x v="1"/>
  </r>
  <r>
    <s v="B000605"/>
    <x v="3"/>
    <x v="0"/>
    <d v="2025-10-05T00:00:00"/>
    <x v="1"/>
    <s v="Team D"/>
    <n v="21.15"/>
    <n v="35.15"/>
    <n v="350"/>
    <n v="53.7"/>
    <n v="8.77"/>
    <n v="99.29"/>
    <n v="6.74"/>
    <n v="147.19999999999999"/>
    <n v="84.15"/>
    <n v="92.81"/>
    <x v="0"/>
    <n v="0"/>
    <x v="0"/>
    <n v="0"/>
    <x v="0"/>
    <x v="0"/>
  </r>
  <r>
    <s v="B000780"/>
    <x v="3"/>
    <x v="0"/>
    <d v="2025-04-26T00:00:00"/>
    <x v="1"/>
    <s v="Team A"/>
    <n v="21.61"/>
    <n v="42.65"/>
    <n v="295"/>
    <n v="51.9"/>
    <n v="7.35"/>
    <m/>
    <n v="6.75"/>
    <n v="147.1"/>
    <n v="82.84"/>
    <n v="92.81"/>
    <x v="0"/>
    <n v="0"/>
    <x v="1"/>
    <n v="1"/>
    <x v="3"/>
    <x v="1"/>
  </r>
  <r>
    <s v="B000876"/>
    <x v="3"/>
    <x v="1"/>
    <d v="2024-06-16T00:00:00"/>
    <x v="0"/>
    <s v="Team B"/>
    <n v="22"/>
    <n v="55.17"/>
    <n v="329"/>
    <n v="46.3"/>
    <n v="7.13"/>
    <n v="98.45"/>
    <n v="7.05"/>
    <n v="131.6"/>
    <n v="89.01"/>
    <n v="92.81"/>
    <x v="0"/>
    <n v="0"/>
    <x v="0"/>
    <n v="0"/>
    <x v="0"/>
    <x v="0"/>
  </r>
  <r>
    <s v="B000924"/>
    <x v="1"/>
    <x v="0"/>
    <d v="2024-07-08T00:00:00"/>
    <x v="0"/>
    <s v="Team C"/>
    <n v="21.34"/>
    <m/>
    <n v="341"/>
    <n v="50.5"/>
    <n v="7.03"/>
    <n v="98.61"/>
    <n v="7.15"/>
    <n v="118.8"/>
    <n v="86.12"/>
    <n v="92.81"/>
    <x v="0"/>
    <n v="0"/>
    <x v="0"/>
    <n v="0"/>
    <x v="0"/>
    <x v="0"/>
  </r>
  <r>
    <s v="B000994"/>
    <x v="2"/>
    <x v="2"/>
    <d v="2024-04-08T00:00:00"/>
    <x v="0"/>
    <s v="Team B"/>
    <n v="21.51"/>
    <n v="40.17"/>
    <n v="340"/>
    <n v="31.4"/>
    <n v="7.1"/>
    <n v="98.64"/>
    <n v="6.74"/>
    <n v="133.5"/>
    <n v="91.46"/>
    <n v="92.81"/>
    <x v="0"/>
    <n v="0"/>
    <x v="0"/>
    <n v="0"/>
    <x v="0"/>
    <x v="0"/>
  </r>
  <r>
    <s v="B001099"/>
    <x v="3"/>
    <x v="0"/>
    <d v="2024-12-26T00:00:00"/>
    <x v="0"/>
    <s v="Team D"/>
    <n v="21.02"/>
    <n v="51.08"/>
    <n v="336"/>
    <n v="49.2"/>
    <n v="8.14"/>
    <n v="98.98"/>
    <n v="7.08"/>
    <n v="134.4"/>
    <n v="89.14"/>
    <n v="92.81"/>
    <x v="0"/>
    <n v="0"/>
    <x v="0"/>
    <n v="0"/>
    <x v="0"/>
    <x v="0"/>
  </r>
  <r>
    <s v="B001164"/>
    <x v="2"/>
    <x v="1"/>
    <d v="2025-03-25T00:00:00"/>
    <x v="1"/>
    <s v="Team C"/>
    <n v="22.77"/>
    <n v="44.68"/>
    <n v="307"/>
    <n v="33.4"/>
    <n v="5.61"/>
    <n v="98.75"/>
    <n v="6.78"/>
    <n v="129.4"/>
    <n v="89.2"/>
    <n v="92.81"/>
    <x v="0"/>
    <n v="0"/>
    <x v="1"/>
    <n v="1"/>
    <x v="2"/>
    <x v="1"/>
  </r>
  <r>
    <s v="B002434"/>
    <x v="1"/>
    <x v="1"/>
    <d v="2024-05-22T00:00:00"/>
    <x v="0"/>
    <s v="Team C"/>
    <n v="20.03"/>
    <n v="46.97"/>
    <n v="264"/>
    <n v="61.6"/>
    <n v="8.77"/>
    <n v="98.96"/>
    <n v="7.04"/>
    <n v="131.30000000000001"/>
    <n v="82.04"/>
    <n v="92.81"/>
    <x v="0"/>
    <n v="0"/>
    <x v="0"/>
    <n v="0"/>
    <x v="0"/>
    <x v="0"/>
  </r>
  <r>
    <s v="B002784"/>
    <x v="1"/>
    <x v="0"/>
    <d v="2025-05-31T00:00:00"/>
    <x v="1"/>
    <s v="Team A"/>
    <n v="23.42"/>
    <n v="33.68"/>
    <n v="296"/>
    <n v="46"/>
    <n v="7.33"/>
    <n v="98.9"/>
    <n v="6.93"/>
    <n v="147.5"/>
    <n v="83.69"/>
    <n v="92.81"/>
    <x v="0"/>
    <n v="0"/>
    <x v="0"/>
    <n v="0"/>
    <x v="0"/>
    <x v="0"/>
  </r>
  <r>
    <s v="B002883"/>
    <x v="1"/>
    <x v="0"/>
    <d v="2024-04-11T00:00:00"/>
    <x v="0"/>
    <s v="Team C"/>
    <n v="22.86"/>
    <n v="35.409999999999997"/>
    <n v="275"/>
    <n v="43.9"/>
    <n v="7.32"/>
    <n v="99.12"/>
    <n v="7.04"/>
    <n v="138.6"/>
    <n v="89.1"/>
    <n v="92.81"/>
    <x v="0"/>
    <n v="0"/>
    <x v="0"/>
    <n v="0"/>
    <x v="0"/>
    <x v="0"/>
  </r>
  <r>
    <s v="B001006"/>
    <x v="1"/>
    <x v="2"/>
    <d v="2024-07-22T00:00:00"/>
    <x v="0"/>
    <s v="Team C"/>
    <n v="21.35"/>
    <n v="41.7"/>
    <n v="319"/>
    <n v="47.2"/>
    <n v="7.1"/>
    <n v="99.32"/>
    <n v="7.13"/>
    <n v="128.1"/>
    <n v="83.1"/>
    <n v="92.8"/>
    <x v="0"/>
    <n v="0"/>
    <x v="0"/>
    <n v="0"/>
    <x v="0"/>
    <x v="0"/>
  </r>
  <r>
    <s v="B001406"/>
    <x v="1"/>
    <x v="1"/>
    <d v="2024-07-08T00:00:00"/>
    <x v="0"/>
    <s v="Team D"/>
    <n v="21.9"/>
    <n v="33.86"/>
    <n v="307"/>
    <n v="45.8"/>
    <n v="7.72"/>
    <n v="98.78"/>
    <m/>
    <n v="149.19999999999999"/>
    <n v="82.53"/>
    <n v="92.8"/>
    <x v="0"/>
    <n v="0"/>
    <x v="0"/>
    <n v="0"/>
    <x v="0"/>
    <x v="0"/>
  </r>
  <r>
    <s v="B001675"/>
    <x v="3"/>
    <x v="1"/>
    <d v="2024-09-27T00:00:00"/>
    <x v="0"/>
    <s v="Team A"/>
    <n v="23.75"/>
    <n v="43.82"/>
    <n v="301"/>
    <n v="48.6"/>
    <n v="6.85"/>
    <n v="98.7"/>
    <n v="6.78"/>
    <n v="134"/>
    <n v="86.65"/>
    <n v="92.8"/>
    <x v="0"/>
    <n v="0"/>
    <x v="0"/>
    <n v="0"/>
    <x v="0"/>
    <x v="0"/>
  </r>
  <r>
    <s v="B002073"/>
    <x v="2"/>
    <x v="1"/>
    <d v="2025-08-17T00:00:00"/>
    <x v="1"/>
    <s v="Team A"/>
    <n v="21.49"/>
    <n v="41.45"/>
    <n v="284"/>
    <n v="36.5"/>
    <n v="6.13"/>
    <n v="98.9"/>
    <n v="6.72"/>
    <n v="120.1"/>
    <n v="89.01"/>
    <n v="92.8"/>
    <x v="0"/>
    <n v="0"/>
    <x v="0"/>
    <n v="0"/>
    <x v="0"/>
    <x v="0"/>
  </r>
  <r>
    <s v="B002639"/>
    <x v="3"/>
    <x v="2"/>
    <d v="2025-06-19T00:00:00"/>
    <x v="1"/>
    <s v="Team C"/>
    <n v="21.41"/>
    <n v="39.54"/>
    <n v="312"/>
    <n v="50.5"/>
    <n v="7.29"/>
    <n v="99.15"/>
    <n v="7.05"/>
    <n v="136.4"/>
    <n v="91.28"/>
    <n v="92.8"/>
    <x v="0"/>
    <n v="0"/>
    <x v="0"/>
    <n v="0"/>
    <x v="0"/>
    <x v="0"/>
  </r>
  <r>
    <s v="B002852"/>
    <x v="1"/>
    <x v="0"/>
    <d v="2024-12-09T00:00:00"/>
    <x v="0"/>
    <s v="Team A"/>
    <n v="22.95"/>
    <n v="41.65"/>
    <n v="307"/>
    <n v="50.4"/>
    <n v="8.3699999999999992"/>
    <n v="99.21"/>
    <n v="7"/>
    <n v="144.9"/>
    <n v="80.88"/>
    <n v="92.8"/>
    <x v="0"/>
    <n v="0"/>
    <x v="0"/>
    <n v="0"/>
    <x v="0"/>
    <x v="0"/>
  </r>
  <r>
    <s v="B002917"/>
    <x v="2"/>
    <x v="0"/>
    <d v="2025-02-18T00:00:00"/>
    <x v="1"/>
    <s v="Team D"/>
    <n v="21.38"/>
    <n v="45.42"/>
    <n v="332"/>
    <n v="43.4"/>
    <n v="7.88"/>
    <n v="98.97"/>
    <n v="6.83"/>
    <n v="131.9"/>
    <n v="87.82"/>
    <n v="92.8"/>
    <x v="0"/>
    <n v="0"/>
    <x v="0"/>
    <n v="0"/>
    <x v="0"/>
    <x v="0"/>
  </r>
  <r>
    <s v="B000429"/>
    <x v="2"/>
    <x v="0"/>
    <d v="2024-06-03T00:00:00"/>
    <x v="0"/>
    <s v="Team D"/>
    <n v="22.11"/>
    <n v="39.36"/>
    <n v="310"/>
    <n v="42.3"/>
    <n v="7.91"/>
    <n v="99.39"/>
    <n v="6.74"/>
    <n v="134.9"/>
    <n v="90.32"/>
    <n v="92.79"/>
    <x v="0"/>
    <n v="0"/>
    <x v="0"/>
    <n v="0"/>
    <x v="0"/>
    <x v="0"/>
  </r>
  <r>
    <s v="B000865"/>
    <x v="2"/>
    <x v="0"/>
    <d v="2025-07-26T00:00:00"/>
    <x v="1"/>
    <s v="Team B"/>
    <n v="23.69"/>
    <n v="44.86"/>
    <n v="337"/>
    <n v="38.9"/>
    <n v="6.97"/>
    <n v="99.6"/>
    <n v="6.72"/>
    <n v="122.2"/>
    <n v="89.9"/>
    <n v="92.79"/>
    <x v="0"/>
    <n v="0"/>
    <x v="0"/>
    <n v="0"/>
    <x v="0"/>
    <x v="0"/>
  </r>
  <r>
    <s v="B001067"/>
    <x v="1"/>
    <x v="2"/>
    <d v="2025-08-08T00:00:00"/>
    <x v="1"/>
    <s v="Team D"/>
    <n v="20.260000000000002"/>
    <n v="43.61"/>
    <n v="312"/>
    <n v="39.700000000000003"/>
    <n v="6.67"/>
    <n v="98.79"/>
    <n v="7.19"/>
    <n v="138.9"/>
    <n v="86.96"/>
    <n v="92.79"/>
    <x v="0"/>
    <n v="0"/>
    <x v="0"/>
    <n v="0"/>
    <x v="0"/>
    <x v="0"/>
  </r>
  <r>
    <s v="B001566"/>
    <x v="1"/>
    <x v="1"/>
    <d v="2024-10-14T00:00:00"/>
    <x v="0"/>
    <s v="Team C"/>
    <n v="21.33"/>
    <n v="35.19"/>
    <n v="279"/>
    <n v="56.1"/>
    <n v="8.69"/>
    <n v="99.31"/>
    <n v="6.95"/>
    <n v="146.5"/>
    <n v="82.57"/>
    <n v="92.79"/>
    <x v="0"/>
    <n v="0"/>
    <x v="0"/>
    <n v="0"/>
    <x v="0"/>
    <x v="0"/>
  </r>
  <r>
    <s v="B002775"/>
    <x v="0"/>
    <x v="2"/>
    <d v="2024-07-13T00:00:00"/>
    <x v="0"/>
    <s v="Team D"/>
    <n v="22.24"/>
    <n v="42.65"/>
    <n v="364"/>
    <n v="41.1"/>
    <n v="6.62"/>
    <n v="99.17"/>
    <n v="6.83"/>
    <n v="112.1"/>
    <n v="91.53"/>
    <n v="96.08"/>
    <x v="0"/>
    <n v="0"/>
    <x v="0"/>
    <n v="0"/>
    <x v="0"/>
    <x v="0"/>
  </r>
  <r>
    <s v="B001708"/>
    <x v="1"/>
    <x v="1"/>
    <d v="2024-05-25T00:00:00"/>
    <x v="0"/>
    <s v="Team B"/>
    <n v="21.37"/>
    <n v="38.130000000000003"/>
    <n v="302"/>
    <n v="48.5"/>
    <n v="7.74"/>
    <n v="98.54"/>
    <n v="6.93"/>
    <n v="156.9"/>
    <n v="87.09"/>
    <n v="92.79"/>
    <x v="0"/>
    <n v="0"/>
    <x v="0"/>
    <n v="0"/>
    <x v="0"/>
    <x v="0"/>
  </r>
  <r>
    <s v="B001997"/>
    <x v="1"/>
    <x v="2"/>
    <d v="2024-02-06T00:00:00"/>
    <x v="0"/>
    <s v="Team D"/>
    <n v="21.2"/>
    <n v="36.24"/>
    <n v="263"/>
    <n v="54.5"/>
    <n v="8.19"/>
    <n v="99.02"/>
    <n v="6.91"/>
    <n v="142.1"/>
    <n v="86.63"/>
    <n v="92.79"/>
    <x v="0"/>
    <n v="0"/>
    <x v="0"/>
    <n v="0"/>
    <x v="0"/>
    <x v="0"/>
  </r>
  <r>
    <s v="B002199"/>
    <x v="2"/>
    <x v="0"/>
    <d v="2024-02-14T00:00:00"/>
    <x v="0"/>
    <s v="Team D"/>
    <n v="22.21"/>
    <n v="36.82"/>
    <n v="290"/>
    <n v="48"/>
    <n v="8.67"/>
    <n v="98.75"/>
    <n v="6.59"/>
    <n v="140"/>
    <n v="88.08"/>
    <n v="92.79"/>
    <x v="1"/>
    <n v="1"/>
    <x v="0"/>
    <n v="0"/>
    <x v="0"/>
    <x v="0"/>
  </r>
  <r>
    <s v="B002301"/>
    <x v="3"/>
    <x v="1"/>
    <d v="2024-08-07T00:00:00"/>
    <x v="0"/>
    <s v="Team A"/>
    <n v="21.49"/>
    <n v="51.25"/>
    <n v="337"/>
    <n v="46.1"/>
    <n v="7.3"/>
    <n v="98.83"/>
    <n v="7.01"/>
    <n v="117.4"/>
    <n v="84.64"/>
    <n v="92.79"/>
    <x v="0"/>
    <n v="0"/>
    <x v="0"/>
    <n v="0"/>
    <x v="0"/>
    <x v="0"/>
  </r>
  <r>
    <s v="B002365"/>
    <x v="0"/>
    <x v="0"/>
    <d v="2025-03-27T00:00:00"/>
    <x v="1"/>
    <s v="Team B"/>
    <n v="21.3"/>
    <n v="41.79"/>
    <n v="344"/>
    <n v="40.4"/>
    <n v="7.34"/>
    <n v="99.27"/>
    <n v="6.86"/>
    <n v="125.8"/>
    <n v="88.79"/>
    <n v="96.11"/>
    <x v="0"/>
    <n v="0"/>
    <x v="0"/>
    <n v="0"/>
    <x v="0"/>
    <x v="0"/>
  </r>
  <r>
    <s v="B002763"/>
    <x v="2"/>
    <x v="0"/>
    <d v="2024-07-21T00:00:00"/>
    <x v="0"/>
    <s v="Team C"/>
    <n v="21.77"/>
    <n v="42.5"/>
    <n v="348"/>
    <n v="54.5"/>
    <n v="8.74"/>
    <n v="98.45"/>
    <n v="6.69"/>
    <m/>
    <n v="89.98"/>
    <n v="92.79"/>
    <x v="0"/>
    <n v="0"/>
    <x v="0"/>
    <n v="0"/>
    <x v="0"/>
    <x v="0"/>
  </r>
  <r>
    <s v="B002858"/>
    <x v="1"/>
    <x v="1"/>
    <d v="2024-10-04T00:00:00"/>
    <x v="0"/>
    <s v="Team C"/>
    <n v="20.59"/>
    <n v="37.85"/>
    <n v="308"/>
    <n v="45.5"/>
    <n v="7.37"/>
    <n v="99.05"/>
    <n v="7.05"/>
    <n v="139.80000000000001"/>
    <n v="86.2"/>
    <n v="92.79"/>
    <x v="0"/>
    <n v="0"/>
    <x v="0"/>
    <n v="0"/>
    <x v="0"/>
    <x v="0"/>
  </r>
  <r>
    <s v="B000033"/>
    <x v="1"/>
    <x v="2"/>
    <d v="2024-02-04T00:00:00"/>
    <x v="0"/>
    <s v="Team D"/>
    <n v="21.29"/>
    <n v="32.880000000000003"/>
    <n v="294"/>
    <n v="43.2"/>
    <n v="8.0299999999999994"/>
    <n v="99.1"/>
    <n v="6.72"/>
    <n v="146.9"/>
    <n v="86.98"/>
    <n v="92.78"/>
    <x v="0"/>
    <n v="0"/>
    <x v="0"/>
    <n v="0"/>
    <x v="0"/>
    <x v="0"/>
  </r>
  <r>
    <s v="B000774"/>
    <x v="3"/>
    <x v="0"/>
    <d v="2024-08-05T00:00:00"/>
    <x v="0"/>
    <s v="Team B"/>
    <n v="21.8"/>
    <n v="44.34"/>
    <n v="319"/>
    <n v="45.8"/>
    <n v="9.19"/>
    <n v="98.9"/>
    <n v="7.13"/>
    <n v="155"/>
    <n v="83.76"/>
    <n v="92.78"/>
    <x v="0"/>
    <n v="0"/>
    <x v="0"/>
    <n v="0"/>
    <x v="0"/>
    <x v="0"/>
  </r>
  <r>
    <s v="B001271"/>
    <x v="3"/>
    <x v="0"/>
    <d v="2024-02-18T00:00:00"/>
    <x v="0"/>
    <s v="Team B"/>
    <n v="22.06"/>
    <n v="39.659999999999997"/>
    <n v="286"/>
    <n v="37.200000000000003"/>
    <n v="7.22"/>
    <n v="98.99"/>
    <n v="6.74"/>
    <n v="133.9"/>
    <n v="87.02"/>
    <n v="92.78"/>
    <x v="0"/>
    <n v="0"/>
    <x v="1"/>
    <n v="1"/>
    <x v="5"/>
    <x v="1"/>
  </r>
  <r>
    <s v="B001792"/>
    <x v="1"/>
    <x v="2"/>
    <d v="2025-01-29T00:00:00"/>
    <x v="1"/>
    <s v="Team A"/>
    <n v="22.08"/>
    <n v="46.85"/>
    <n v="312"/>
    <n v="50.1"/>
    <n v="7.28"/>
    <n v="98.71"/>
    <n v="7.02"/>
    <n v="140.1"/>
    <n v="84.43"/>
    <n v="92.78"/>
    <x v="0"/>
    <n v="0"/>
    <x v="0"/>
    <n v="0"/>
    <x v="0"/>
    <x v="0"/>
  </r>
  <r>
    <s v="B002015"/>
    <x v="1"/>
    <x v="2"/>
    <d v="2025-03-15T00:00:00"/>
    <x v="1"/>
    <s v="Team A"/>
    <n v="21.14"/>
    <n v="43.52"/>
    <n v="277"/>
    <n v="51.7"/>
    <n v="8.4"/>
    <n v="98.86"/>
    <n v="7.05"/>
    <n v="146.30000000000001"/>
    <n v="81.91"/>
    <n v="92.78"/>
    <x v="0"/>
    <n v="0"/>
    <x v="0"/>
    <n v="0"/>
    <x v="0"/>
    <x v="0"/>
  </r>
  <r>
    <s v="B002165"/>
    <x v="3"/>
    <x v="1"/>
    <d v="2024-08-12T00:00:00"/>
    <x v="0"/>
    <s v="Team B"/>
    <n v="21.32"/>
    <n v="47.23"/>
    <n v="335"/>
    <n v="52.7"/>
    <n v="7.7"/>
    <n v="99.02"/>
    <n v="6.9"/>
    <n v="140.80000000000001"/>
    <n v="85.99"/>
    <n v="92.78"/>
    <x v="0"/>
    <n v="0"/>
    <x v="0"/>
    <n v="0"/>
    <x v="0"/>
    <x v="0"/>
  </r>
  <r>
    <s v="B002729"/>
    <x v="1"/>
    <x v="0"/>
    <d v="2024-01-18T00:00:00"/>
    <x v="0"/>
    <s v="Team B"/>
    <n v="21.81"/>
    <n v="34.03"/>
    <n v="296"/>
    <n v="43.5"/>
    <n v="8.09"/>
    <n v="99.49"/>
    <n v="6.84"/>
    <n v="135.19999999999999"/>
    <n v="89.67"/>
    <n v="92.78"/>
    <x v="0"/>
    <n v="0"/>
    <x v="0"/>
    <n v="0"/>
    <x v="0"/>
    <x v="0"/>
  </r>
  <r>
    <s v="B000641"/>
    <x v="0"/>
    <x v="2"/>
    <d v="2025-06-01T00:00:00"/>
    <x v="1"/>
    <s v="Team D"/>
    <n v="21.84"/>
    <n v="38.659999999999997"/>
    <n v="330"/>
    <n v="38.799999999999997"/>
    <n v="5.78"/>
    <n v="99.11"/>
    <n v="6.67"/>
    <n v="117"/>
    <n v="87.12"/>
    <n v="96.12"/>
    <x v="0"/>
    <n v="0"/>
    <x v="0"/>
    <n v="0"/>
    <x v="0"/>
    <x v="0"/>
  </r>
  <r>
    <s v="B000314"/>
    <x v="1"/>
    <x v="1"/>
    <d v="2025-08-02T00:00:00"/>
    <x v="1"/>
    <s v="Team B"/>
    <m/>
    <n v="40.840000000000003"/>
    <n v="329"/>
    <n v="42"/>
    <n v="7.74"/>
    <n v="99.29"/>
    <n v="6.97"/>
    <n v="142.80000000000001"/>
    <n v="85.82"/>
    <n v="92.77"/>
    <x v="0"/>
    <n v="0"/>
    <x v="0"/>
    <n v="0"/>
    <x v="0"/>
    <x v="0"/>
  </r>
  <r>
    <s v="B000694"/>
    <x v="1"/>
    <x v="1"/>
    <d v="2025-01-05T00:00:00"/>
    <x v="1"/>
    <s v="Team D"/>
    <n v="21.6"/>
    <m/>
    <n v="314"/>
    <n v="54.8"/>
    <n v="6.82"/>
    <n v="98.92"/>
    <n v="7.13"/>
    <n v="130.1"/>
    <n v="78.930000000000007"/>
    <n v="92.77"/>
    <x v="0"/>
    <n v="0"/>
    <x v="1"/>
    <n v="1"/>
    <x v="1"/>
    <x v="1"/>
  </r>
  <r>
    <s v="B000700"/>
    <x v="1"/>
    <x v="1"/>
    <d v="2025-05-29T00:00:00"/>
    <x v="1"/>
    <s v="Team C"/>
    <n v="20.62"/>
    <n v="39.65"/>
    <n v="290"/>
    <n v="48.5"/>
    <n v="7.31"/>
    <n v="98.89"/>
    <n v="7.08"/>
    <n v="152.1"/>
    <n v="90.36"/>
    <n v="92.77"/>
    <x v="0"/>
    <n v="0"/>
    <x v="0"/>
    <n v="0"/>
    <x v="0"/>
    <x v="0"/>
  </r>
  <r>
    <s v="B000757"/>
    <x v="1"/>
    <x v="2"/>
    <d v="2024-01-29T00:00:00"/>
    <x v="0"/>
    <s v="Team B"/>
    <n v="31.5"/>
    <n v="35.880000000000003"/>
    <n v="298"/>
    <n v="45.9"/>
    <n v="8.77"/>
    <n v="99.49"/>
    <n v="7.01"/>
    <n v="147"/>
    <n v="86.25"/>
    <n v="92.77"/>
    <x v="0"/>
    <n v="0"/>
    <x v="0"/>
    <n v="0"/>
    <x v="0"/>
    <x v="0"/>
  </r>
  <r>
    <s v="B000788"/>
    <x v="1"/>
    <x v="2"/>
    <d v="2024-04-19T00:00:00"/>
    <x v="0"/>
    <s v="Team A"/>
    <n v="22.66"/>
    <n v="38.64"/>
    <n v="323"/>
    <n v="54.2"/>
    <n v="7.8"/>
    <n v="98.86"/>
    <n v="6.94"/>
    <n v="166.6"/>
    <n v="83.84"/>
    <n v="92.77"/>
    <x v="0"/>
    <n v="0"/>
    <x v="0"/>
    <n v="0"/>
    <x v="0"/>
    <x v="0"/>
  </r>
  <r>
    <s v="B000836"/>
    <x v="0"/>
    <x v="1"/>
    <d v="2024-02-07T00:00:00"/>
    <x v="0"/>
    <s v="Team A"/>
    <n v="23.2"/>
    <n v="43.45"/>
    <n v="344"/>
    <n v="40"/>
    <n v="6.28"/>
    <n v="99.24"/>
    <n v="6.7"/>
    <n v="117"/>
    <n v="87.41"/>
    <n v="96.12"/>
    <x v="0"/>
    <n v="0"/>
    <x v="1"/>
    <n v="1"/>
    <x v="3"/>
    <x v="1"/>
  </r>
  <r>
    <s v="B001372"/>
    <x v="3"/>
    <x v="2"/>
    <d v="2025-11-09T00:00:00"/>
    <x v="1"/>
    <s v="Team B"/>
    <n v="21.26"/>
    <n v="46.86"/>
    <n v="319"/>
    <n v="48.2"/>
    <n v="7.22"/>
    <n v="99.22"/>
    <n v="6.87"/>
    <n v="129.4"/>
    <n v="88.85"/>
    <n v="92.77"/>
    <x v="0"/>
    <n v="0"/>
    <x v="0"/>
    <n v="0"/>
    <x v="0"/>
    <x v="0"/>
  </r>
  <r>
    <s v="B001384"/>
    <x v="3"/>
    <x v="1"/>
    <d v="2025-09-13T00:00:00"/>
    <x v="1"/>
    <s v="Team A"/>
    <n v="21.22"/>
    <n v="39.880000000000003"/>
    <n v="299"/>
    <n v="23.6"/>
    <n v="6.31"/>
    <n v="98.7"/>
    <n v="6.73"/>
    <n v="118.4"/>
    <n v="89.6"/>
    <n v="92.77"/>
    <x v="1"/>
    <n v="1"/>
    <x v="0"/>
    <n v="0"/>
    <x v="0"/>
    <x v="0"/>
  </r>
  <r>
    <s v="B001417"/>
    <x v="1"/>
    <x v="1"/>
    <d v="2025-09-08T00:00:00"/>
    <x v="1"/>
    <s v="Team C"/>
    <n v="21.32"/>
    <n v="46.25"/>
    <n v="300"/>
    <n v="52.2"/>
    <n v="7.75"/>
    <n v="98.94"/>
    <n v="7.09"/>
    <n v="153.4"/>
    <n v="83.46"/>
    <n v="92.77"/>
    <x v="0"/>
    <n v="0"/>
    <x v="0"/>
    <n v="0"/>
    <x v="0"/>
    <x v="0"/>
  </r>
  <r>
    <s v="B002116"/>
    <x v="3"/>
    <x v="0"/>
    <d v="2025-06-22T00:00:00"/>
    <x v="1"/>
    <s v="Team A"/>
    <n v="21.18"/>
    <n v="44.83"/>
    <n v="284"/>
    <n v="42.7"/>
    <n v="7.06"/>
    <n v="99.39"/>
    <n v="7.04"/>
    <n v="135.19999999999999"/>
    <n v="86.86"/>
    <n v="92.77"/>
    <x v="1"/>
    <n v="1"/>
    <x v="0"/>
    <n v="0"/>
    <x v="0"/>
    <x v="0"/>
  </r>
  <r>
    <s v="B002219"/>
    <x v="3"/>
    <x v="2"/>
    <d v="2025-09-26T00:00:00"/>
    <x v="1"/>
    <s v="Team B"/>
    <n v="21.17"/>
    <n v="46.21"/>
    <n v="344"/>
    <n v="37.700000000000003"/>
    <n v="7.16"/>
    <n v="99.48"/>
    <n v="7.02"/>
    <n v="124.3"/>
    <n v="88.96"/>
    <n v="92.77"/>
    <x v="0"/>
    <n v="0"/>
    <x v="0"/>
    <n v="0"/>
    <x v="0"/>
    <x v="0"/>
  </r>
  <r>
    <s v="B002374"/>
    <x v="2"/>
    <x v="1"/>
    <d v="2025-07-24T00:00:00"/>
    <x v="1"/>
    <s v="Team B"/>
    <n v="22.87"/>
    <n v="43.44"/>
    <n v="276"/>
    <n v="39.1"/>
    <n v="7.19"/>
    <n v="99.21"/>
    <n v="6.82"/>
    <n v="108.6"/>
    <n v="88.25"/>
    <n v="92.77"/>
    <x v="0"/>
    <n v="0"/>
    <x v="0"/>
    <n v="0"/>
    <x v="0"/>
    <x v="0"/>
  </r>
  <r>
    <s v="B002385"/>
    <x v="2"/>
    <x v="2"/>
    <d v="2024-05-20T00:00:00"/>
    <x v="0"/>
    <s v="Team C"/>
    <n v="20.89"/>
    <n v="38.75"/>
    <n v="294"/>
    <n v="46.6"/>
    <n v="6.91"/>
    <n v="99.37"/>
    <n v="6.67"/>
    <m/>
    <n v="86.94"/>
    <n v="92.77"/>
    <x v="0"/>
    <n v="0"/>
    <x v="0"/>
    <n v="0"/>
    <x v="0"/>
    <x v="0"/>
  </r>
  <r>
    <s v="B000980"/>
    <x v="2"/>
    <x v="1"/>
    <d v="2025-09-18T00:00:00"/>
    <x v="1"/>
    <s v="Team D"/>
    <n v="20.59"/>
    <n v="32.44"/>
    <n v="327"/>
    <n v="33.9"/>
    <n v="6.15"/>
    <n v="98.76"/>
    <n v="6.71"/>
    <n v="131.69999999999999"/>
    <n v="89.93"/>
    <n v="92.76"/>
    <x v="0"/>
    <n v="0"/>
    <x v="0"/>
    <n v="0"/>
    <x v="0"/>
    <x v="0"/>
  </r>
  <r>
    <s v="B001209"/>
    <x v="2"/>
    <x v="1"/>
    <d v="2024-06-14T00:00:00"/>
    <x v="0"/>
    <s v="Team D"/>
    <n v="22.84"/>
    <n v="40.99"/>
    <n v="314"/>
    <n v="30.3"/>
    <n v="7.15"/>
    <n v="98.92"/>
    <n v="6.69"/>
    <n v="115"/>
    <n v="88.65"/>
    <n v="92.76"/>
    <x v="0"/>
    <n v="0"/>
    <x v="0"/>
    <n v="0"/>
    <x v="0"/>
    <x v="0"/>
  </r>
  <r>
    <s v="B001279"/>
    <x v="3"/>
    <x v="2"/>
    <d v="2024-08-18T00:00:00"/>
    <x v="0"/>
    <s v="Team A"/>
    <n v="21.91"/>
    <n v="38.28"/>
    <n v="323"/>
    <n v="38.1"/>
    <n v="7.22"/>
    <n v="99.14"/>
    <n v="6.57"/>
    <n v="118.4"/>
    <n v="89.98"/>
    <n v="92.76"/>
    <x v="0"/>
    <n v="0"/>
    <x v="0"/>
    <n v="0"/>
    <x v="0"/>
    <x v="0"/>
  </r>
  <r>
    <s v="B001429"/>
    <x v="0"/>
    <x v="2"/>
    <d v="2024-06-18T00:00:00"/>
    <x v="0"/>
    <s v="Team A"/>
    <n v="22.85"/>
    <n v="42.51"/>
    <n v="339"/>
    <n v="37.1"/>
    <n v="5.77"/>
    <n v="98.48"/>
    <n v="6.74"/>
    <n v="113.3"/>
    <n v="91.59"/>
    <n v="96.12"/>
    <x v="0"/>
    <n v="0"/>
    <x v="0"/>
    <n v="0"/>
    <x v="0"/>
    <x v="0"/>
  </r>
  <r>
    <s v="B001375"/>
    <x v="3"/>
    <x v="1"/>
    <d v="2025-05-03T00:00:00"/>
    <x v="1"/>
    <s v="Team D"/>
    <n v="22.42"/>
    <n v="44.42"/>
    <n v="324"/>
    <n v="40.5"/>
    <n v="7.58"/>
    <n v="99.27"/>
    <n v="7.06"/>
    <n v="127.7"/>
    <n v="85.24"/>
    <n v="92.75"/>
    <x v="0"/>
    <n v="0"/>
    <x v="0"/>
    <n v="0"/>
    <x v="0"/>
    <x v="0"/>
  </r>
  <r>
    <s v="B001650"/>
    <x v="3"/>
    <x v="1"/>
    <d v="2025-09-25T00:00:00"/>
    <x v="1"/>
    <s v="Team C"/>
    <n v="21.45"/>
    <n v="46.88"/>
    <n v="310"/>
    <n v="39.4"/>
    <n v="6.6"/>
    <n v="98.95"/>
    <n v="6.97"/>
    <n v="138.6"/>
    <n v="87.94"/>
    <n v="92.75"/>
    <x v="0"/>
    <n v="0"/>
    <x v="0"/>
    <n v="0"/>
    <x v="0"/>
    <x v="0"/>
  </r>
  <r>
    <s v="B001727"/>
    <x v="1"/>
    <x v="0"/>
    <d v="2024-11-09T00:00:00"/>
    <x v="0"/>
    <s v="Team A"/>
    <n v="21.55"/>
    <n v="42.29"/>
    <n v="305"/>
    <n v="45.5"/>
    <n v="7.67"/>
    <n v="98.61"/>
    <n v="7.02"/>
    <n v="133.80000000000001"/>
    <n v="83.05"/>
    <n v="92.75"/>
    <x v="0"/>
    <n v="0"/>
    <x v="0"/>
    <n v="0"/>
    <x v="0"/>
    <x v="0"/>
  </r>
  <r>
    <s v="B002610"/>
    <x v="1"/>
    <x v="0"/>
    <d v="2025-07-25T00:00:00"/>
    <x v="1"/>
    <s v="Team C"/>
    <n v="21.64"/>
    <n v="40.89"/>
    <n v="282"/>
    <n v="48"/>
    <n v="7.62"/>
    <n v="99.01"/>
    <n v="6.92"/>
    <n v="146.69999999999999"/>
    <n v="89.99"/>
    <n v="92.75"/>
    <x v="0"/>
    <n v="0"/>
    <x v="1"/>
    <n v="1"/>
    <x v="1"/>
    <x v="1"/>
  </r>
  <r>
    <s v="B002903"/>
    <x v="2"/>
    <x v="2"/>
    <d v="2024-01-05T00:00:00"/>
    <x v="0"/>
    <s v="Team C"/>
    <n v="22.84"/>
    <n v="46.2"/>
    <n v="309"/>
    <n v="39.200000000000003"/>
    <n v="7.26"/>
    <n v="98.88"/>
    <n v="7"/>
    <n v="115.6"/>
    <n v="85.83"/>
    <n v="92.75"/>
    <x v="0"/>
    <n v="0"/>
    <x v="0"/>
    <n v="0"/>
    <x v="0"/>
    <x v="0"/>
  </r>
  <r>
    <s v="B000441"/>
    <x v="3"/>
    <x v="2"/>
    <d v="2024-11-07T00:00:00"/>
    <x v="0"/>
    <s v="Team B"/>
    <n v="22.12"/>
    <n v="41.95"/>
    <n v="289"/>
    <n v="35.6"/>
    <n v="7.33"/>
    <n v="98.86"/>
    <n v="6.91"/>
    <n v="130.9"/>
    <n v="88.95"/>
    <n v="92.74"/>
    <x v="0"/>
    <n v="0"/>
    <x v="0"/>
    <n v="0"/>
    <x v="0"/>
    <x v="0"/>
  </r>
  <r>
    <s v="B000449"/>
    <x v="2"/>
    <x v="2"/>
    <d v="2025-08-05T00:00:00"/>
    <x v="1"/>
    <s v="Team C"/>
    <n v="21.88"/>
    <n v="42.46"/>
    <n v="299"/>
    <n v="34.799999999999997"/>
    <n v="6.28"/>
    <n v="98.9"/>
    <n v="6.72"/>
    <n v="121.8"/>
    <n v="86.73"/>
    <n v="92.74"/>
    <x v="0"/>
    <n v="0"/>
    <x v="0"/>
    <n v="0"/>
    <x v="0"/>
    <x v="0"/>
  </r>
  <r>
    <s v="B000679"/>
    <x v="2"/>
    <x v="2"/>
    <d v="2024-08-15T00:00:00"/>
    <x v="0"/>
    <s v="Team C"/>
    <n v="21.44"/>
    <n v="45.67"/>
    <n v="297"/>
    <n v="32.4"/>
    <n v="6.46"/>
    <n v="99.28"/>
    <n v="6.52"/>
    <n v="120.3"/>
    <n v="88.4"/>
    <n v="92.74"/>
    <x v="0"/>
    <n v="0"/>
    <x v="0"/>
    <n v="0"/>
    <x v="0"/>
    <x v="0"/>
  </r>
  <r>
    <s v="B001004"/>
    <x v="2"/>
    <x v="2"/>
    <d v="2025-10-18T00:00:00"/>
    <x v="1"/>
    <s v="Team B"/>
    <n v="20.66"/>
    <n v="41.51"/>
    <n v="328"/>
    <n v="44.8"/>
    <n v="6.85"/>
    <n v="99.19"/>
    <n v="6.65"/>
    <n v="143.69999999999999"/>
    <n v="86.22"/>
    <n v="92.74"/>
    <x v="0"/>
    <n v="0"/>
    <x v="0"/>
    <n v="0"/>
    <x v="0"/>
    <x v="0"/>
  </r>
  <r>
    <s v="B001013"/>
    <x v="1"/>
    <x v="0"/>
    <d v="2024-10-28T00:00:00"/>
    <x v="0"/>
    <s v="Team D"/>
    <n v="21.79"/>
    <n v="36.630000000000003"/>
    <n v="305"/>
    <n v="53.7"/>
    <n v="7.95"/>
    <n v="98.66"/>
    <n v="6.85"/>
    <n v="151.69999999999999"/>
    <n v="84.96"/>
    <n v="92.74"/>
    <x v="0"/>
    <n v="0"/>
    <x v="0"/>
    <n v="0"/>
    <x v="0"/>
    <x v="0"/>
  </r>
  <r>
    <s v="B001778"/>
    <x v="1"/>
    <x v="2"/>
    <d v="2024-11-09T00:00:00"/>
    <x v="0"/>
    <s v="Team C"/>
    <n v="22.81"/>
    <n v="40.21"/>
    <n v="295"/>
    <n v="56.4"/>
    <n v="7.86"/>
    <n v="98.79"/>
    <n v="6.97"/>
    <n v="142.5"/>
    <n v="86.7"/>
    <n v="92.74"/>
    <x v="0"/>
    <n v="0"/>
    <x v="0"/>
    <n v="0"/>
    <x v="0"/>
    <x v="0"/>
  </r>
  <r>
    <s v="B002989"/>
    <x v="2"/>
    <x v="0"/>
    <d v="2024-01-30T00:00:00"/>
    <x v="0"/>
    <s v="Team A"/>
    <n v="22.04"/>
    <n v="44.58"/>
    <n v="282"/>
    <n v="46.5"/>
    <n v="7.66"/>
    <n v="99.3"/>
    <n v="6.56"/>
    <n v="138.30000000000001"/>
    <n v="85.24"/>
    <n v="92.74"/>
    <x v="0"/>
    <n v="0"/>
    <x v="0"/>
    <n v="0"/>
    <x v="0"/>
    <x v="0"/>
  </r>
  <r>
    <s v="B000739"/>
    <x v="1"/>
    <x v="0"/>
    <d v="2025-05-15T00:00:00"/>
    <x v="1"/>
    <s v="Team A"/>
    <n v="21.65"/>
    <n v="42.29"/>
    <n v="304"/>
    <n v="48"/>
    <n v="8.7100000000000009"/>
    <n v="98.79"/>
    <n v="6.86"/>
    <n v="140.5"/>
    <n v="84.19"/>
    <n v="92.73"/>
    <x v="0"/>
    <n v="0"/>
    <x v="0"/>
    <n v="0"/>
    <x v="0"/>
    <x v="0"/>
  </r>
  <r>
    <s v="B001059"/>
    <x v="1"/>
    <x v="1"/>
    <d v="2025-09-24T00:00:00"/>
    <x v="1"/>
    <s v="Team A"/>
    <n v="20.73"/>
    <n v="41.64"/>
    <n v="317"/>
    <n v="46.8"/>
    <n v="8.14"/>
    <n v="98.89"/>
    <n v="7.06"/>
    <n v="141.19999999999999"/>
    <n v="84.98"/>
    <n v="92.73"/>
    <x v="0"/>
    <n v="0"/>
    <x v="0"/>
    <n v="0"/>
    <x v="0"/>
    <x v="0"/>
  </r>
  <r>
    <s v="B001597"/>
    <x v="2"/>
    <x v="1"/>
    <d v="2025-11-16T00:00:00"/>
    <x v="1"/>
    <s v="Team A"/>
    <n v="20.77"/>
    <n v="39.01"/>
    <n v="327"/>
    <n v="41"/>
    <n v="8.06"/>
    <n v="99.69"/>
    <n v="6.94"/>
    <n v="125.3"/>
    <n v="84.21"/>
    <n v="92.73"/>
    <x v="0"/>
    <n v="0"/>
    <x v="0"/>
    <n v="0"/>
    <x v="0"/>
    <x v="0"/>
  </r>
  <r>
    <s v="B001692"/>
    <x v="3"/>
    <x v="2"/>
    <d v="2025-01-08T00:00:00"/>
    <x v="1"/>
    <s v="Team A"/>
    <n v="22.03"/>
    <n v="46.93"/>
    <n v="318"/>
    <n v="38.200000000000003"/>
    <n v="7.83"/>
    <n v="99.34"/>
    <n v="7"/>
    <n v="122.9"/>
    <n v="89.51"/>
    <n v="92.73"/>
    <x v="0"/>
    <n v="0"/>
    <x v="0"/>
    <n v="0"/>
    <x v="0"/>
    <x v="0"/>
  </r>
  <r>
    <s v="B001811"/>
    <x v="2"/>
    <x v="1"/>
    <d v="2025-12-14T00:00:00"/>
    <x v="1"/>
    <s v="Team C"/>
    <n v="22.82"/>
    <n v="38.19"/>
    <n v="330"/>
    <n v="49.7"/>
    <n v="7.23"/>
    <m/>
    <n v="6.73"/>
    <n v="137"/>
    <n v="86.64"/>
    <n v="92.73"/>
    <x v="1"/>
    <n v="1"/>
    <x v="0"/>
    <n v="0"/>
    <x v="0"/>
    <x v="0"/>
  </r>
  <r>
    <s v="B002493"/>
    <x v="2"/>
    <x v="2"/>
    <d v="2025-05-24T00:00:00"/>
    <x v="1"/>
    <s v="Team A"/>
    <n v="21.9"/>
    <n v="38.18"/>
    <n v="295"/>
    <n v="35.4"/>
    <n v="6.76"/>
    <n v="99.19"/>
    <n v="6.85"/>
    <n v="96.5"/>
    <n v="85.98"/>
    <n v="92.73"/>
    <x v="0"/>
    <n v="0"/>
    <x v="0"/>
    <n v="0"/>
    <x v="0"/>
    <x v="0"/>
  </r>
  <r>
    <s v="B002853"/>
    <x v="3"/>
    <x v="2"/>
    <d v="2024-07-02T00:00:00"/>
    <x v="0"/>
    <s v="Team C"/>
    <n v="21.18"/>
    <n v="37.86"/>
    <n v="289"/>
    <n v="46"/>
    <n v="7.51"/>
    <n v="99.21"/>
    <n v="6.82"/>
    <n v="123.4"/>
    <n v="87.3"/>
    <n v="92.73"/>
    <x v="0"/>
    <n v="0"/>
    <x v="0"/>
    <n v="0"/>
    <x v="0"/>
    <x v="0"/>
  </r>
  <r>
    <s v="B000016"/>
    <x v="2"/>
    <x v="0"/>
    <d v="2025-09-12T00:00:00"/>
    <x v="1"/>
    <s v="Team D"/>
    <n v="23.25"/>
    <n v="42.05"/>
    <n v="319"/>
    <n v="39.6"/>
    <n v="8.48"/>
    <n v="99.06"/>
    <n v="6.94"/>
    <n v="122.6"/>
    <n v="89.01"/>
    <n v="92.72"/>
    <x v="0"/>
    <n v="0"/>
    <x v="0"/>
    <n v="0"/>
    <x v="0"/>
    <x v="0"/>
  </r>
  <r>
    <s v="B000029"/>
    <x v="2"/>
    <x v="1"/>
    <d v="2024-12-15T00:00:00"/>
    <x v="0"/>
    <s v="Team C"/>
    <n v="21.87"/>
    <n v="36.200000000000003"/>
    <n v="340"/>
    <n v="38.299999999999997"/>
    <n v="6.95"/>
    <n v="98.85"/>
    <n v="6.76"/>
    <n v="138.19999999999999"/>
    <n v="90.84"/>
    <n v="92.72"/>
    <x v="0"/>
    <n v="0"/>
    <x v="0"/>
    <n v="0"/>
    <x v="0"/>
    <x v="0"/>
  </r>
  <r>
    <s v="B000297"/>
    <x v="3"/>
    <x v="0"/>
    <d v="2025-12-15T00:00:00"/>
    <x v="1"/>
    <s v="Team C"/>
    <n v="21.37"/>
    <n v="47.65"/>
    <n v="326"/>
    <n v="53.8"/>
    <n v="8.0399999999999991"/>
    <n v="98.68"/>
    <n v="7.02"/>
    <n v="133.30000000000001"/>
    <n v="87.28"/>
    <n v="92.72"/>
    <x v="0"/>
    <n v="0"/>
    <x v="1"/>
    <n v="1"/>
    <x v="4"/>
    <x v="1"/>
  </r>
  <r>
    <s v="B001339"/>
    <x v="3"/>
    <x v="1"/>
    <d v="2024-04-26T00:00:00"/>
    <x v="0"/>
    <s v="Team D"/>
    <m/>
    <n v="38.71"/>
    <n v="334"/>
    <n v="50.5"/>
    <n v="7.02"/>
    <n v="99.41"/>
    <n v="6.67"/>
    <n v="135"/>
    <n v="88.3"/>
    <n v="92.72"/>
    <x v="0"/>
    <n v="0"/>
    <x v="0"/>
    <n v="0"/>
    <x v="0"/>
    <x v="0"/>
  </r>
  <r>
    <s v="B002275"/>
    <x v="3"/>
    <x v="1"/>
    <d v="2025-06-28T00:00:00"/>
    <x v="1"/>
    <s v="Team B"/>
    <n v="21.15"/>
    <n v="44.12"/>
    <n v="295"/>
    <n v="41.4"/>
    <n v="7.15"/>
    <n v="98.87"/>
    <n v="6.97"/>
    <n v="128.4"/>
    <n v="87.02"/>
    <n v="92.72"/>
    <x v="0"/>
    <n v="0"/>
    <x v="0"/>
    <n v="0"/>
    <x v="0"/>
    <x v="0"/>
  </r>
  <r>
    <s v="B000092"/>
    <x v="0"/>
    <x v="0"/>
    <d v="2024-08-11T00:00:00"/>
    <x v="0"/>
    <s v="Team B"/>
    <n v="22.45"/>
    <n v="34.79"/>
    <n v="333"/>
    <n v="33.4"/>
    <n v="7.23"/>
    <n v="98.97"/>
    <n v="6.57"/>
    <n v="132.5"/>
    <n v="87.1"/>
    <n v="96.13"/>
    <x v="0"/>
    <n v="0"/>
    <x v="1"/>
    <n v="1"/>
    <x v="1"/>
    <x v="1"/>
  </r>
  <r>
    <s v="B002545"/>
    <x v="1"/>
    <x v="1"/>
    <d v="2025-02-10T00:00:00"/>
    <x v="1"/>
    <s v="Team B"/>
    <n v="21.34"/>
    <n v="29.77"/>
    <n v="315"/>
    <n v="49.2"/>
    <n v="8.09"/>
    <n v="99.39"/>
    <n v="6.71"/>
    <n v="128.19999999999999"/>
    <n v="80.56"/>
    <n v="92.72"/>
    <x v="0"/>
    <n v="0"/>
    <x v="0"/>
    <n v="0"/>
    <x v="0"/>
    <x v="0"/>
  </r>
  <r>
    <s v="B002660"/>
    <x v="2"/>
    <x v="0"/>
    <d v="2025-11-25T00:00:00"/>
    <x v="1"/>
    <s v="Team B"/>
    <n v="21.57"/>
    <n v="41.4"/>
    <n v="321"/>
    <n v="34.6"/>
    <n v="7.88"/>
    <n v="98.77"/>
    <n v="6.55"/>
    <n v="130.30000000000001"/>
    <n v="89.74"/>
    <n v="92.72"/>
    <x v="0"/>
    <n v="0"/>
    <x v="0"/>
    <n v="0"/>
    <x v="0"/>
    <x v="0"/>
  </r>
  <r>
    <s v="B001797"/>
    <x v="0"/>
    <x v="2"/>
    <d v="2025-09-29T00:00:00"/>
    <x v="1"/>
    <s v="Team D"/>
    <n v="21.87"/>
    <n v="40.06"/>
    <n v="327"/>
    <n v="34.6"/>
    <n v="7.21"/>
    <n v="99.37"/>
    <n v="6.51"/>
    <n v="107.2"/>
    <n v="91.35"/>
    <n v="96.13"/>
    <x v="0"/>
    <n v="0"/>
    <x v="0"/>
    <n v="0"/>
    <x v="0"/>
    <x v="0"/>
  </r>
  <r>
    <s v="B000237"/>
    <x v="1"/>
    <x v="0"/>
    <d v="2024-05-13T00:00:00"/>
    <x v="0"/>
    <s v="Team C"/>
    <n v="21.89"/>
    <n v="38.25"/>
    <n v="289"/>
    <n v="43.6"/>
    <n v="7.76"/>
    <n v="98.83"/>
    <n v="7.04"/>
    <n v="155.19999999999999"/>
    <n v="89.08"/>
    <n v="92.71"/>
    <x v="0"/>
    <n v="0"/>
    <x v="0"/>
    <n v="0"/>
    <x v="0"/>
    <x v="0"/>
  </r>
  <r>
    <s v="B000500"/>
    <x v="1"/>
    <x v="0"/>
    <d v="2025-08-16T00:00:00"/>
    <x v="1"/>
    <s v="Team B"/>
    <n v="21.5"/>
    <n v="49.24"/>
    <n v="322"/>
    <n v="46.6"/>
    <n v="9.1999999999999993"/>
    <n v="98.79"/>
    <n v="7.04"/>
    <n v="150.9"/>
    <n v="88.16"/>
    <n v="92.71"/>
    <x v="0"/>
    <n v="0"/>
    <x v="0"/>
    <n v="0"/>
    <x v="0"/>
    <x v="0"/>
  </r>
  <r>
    <s v="B000730"/>
    <x v="1"/>
    <x v="0"/>
    <d v="2025-06-29T00:00:00"/>
    <x v="1"/>
    <s v="Team D"/>
    <n v="21.2"/>
    <n v="43.59"/>
    <n v="289"/>
    <n v="51.8"/>
    <n v="8.3699999999999992"/>
    <n v="98.84"/>
    <n v="6.95"/>
    <n v="153.30000000000001"/>
    <n v="83.02"/>
    <n v="92.71"/>
    <x v="0"/>
    <n v="0"/>
    <x v="0"/>
    <n v="0"/>
    <x v="0"/>
    <x v="0"/>
  </r>
  <r>
    <s v="B001957"/>
    <x v="0"/>
    <x v="0"/>
    <d v="2024-02-13T00:00:00"/>
    <x v="0"/>
    <s v="Team D"/>
    <n v="21.68"/>
    <n v="49.2"/>
    <n v="341"/>
    <n v="36.799999999999997"/>
    <n v="7.44"/>
    <n v="99.43"/>
    <n v="6.79"/>
    <n v="112.9"/>
    <n v="90.33"/>
    <n v="96.13"/>
    <x v="0"/>
    <n v="0"/>
    <x v="0"/>
    <n v="0"/>
    <x v="0"/>
    <x v="0"/>
  </r>
  <r>
    <s v="B000884"/>
    <x v="1"/>
    <x v="1"/>
    <d v="2024-09-22T00:00:00"/>
    <x v="0"/>
    <s v="Team D"/>
    <n v="23.67"/>
    <n v="42.32"/>
    <n v="323"/>
    <n v="50.3"/>
    <n v="7.96"/>
    <n v="98.75"/>
    <n v="6.96"/>
    <n v="128.69999999999999"/>
    <n v="84.84"/>
    <n v="92.71"/>
    <x v="0"/>
    <n v="0"/>
    <x v="1"/>
    <n v="1"/>
    <x v="3"/>
    <x v="1"/>
  </r>
  <r>
    <s v="B001425"/>
    <x v="1"/>
    <x v="1"/>
    <d v="2025-07-05T00:00:00"/>
    <x v="1"/>
    <s v="Team D"/>
    <n v="21.73"/>
    <n v="47.9"/>
    <n v="328"/>
    <n v="52.9"/>
    <n v="7.45"/>
    <n v="98.67"/>
    <n v="7.14"/>
    <n v="140.80000000000001"/>
    <n v="82.61"/>
    <n v="92.71"/>
    <x v="0"/>
    <n v="0"/>
    <x v="0"/>
    <n v="0"/>
    <x v="0"/>
    <x v="0"/>
  </r>
  <r>
    <s v="B001445"/>
    <x v="2"/>
    <x v="2"/>
    <d v="2024-09-04T00:00:00"/>
    <x v="0"/>
    <s v="Team B"/>
    <n v="22.2"/>
    <n v="44.75"/>
    <n v="315"/>
    <n v="34.5"/>
    <n v="6.76"/>
    <n v="99.11"/>
    <n v="6.69"/>
    <n v="114.7"/>
    <n v="86.45"/>
    <n v="92.71"/>
    <x v="0"/>
    <n v="0"/>
    <x v="0"/>
    <n v="0"/>
    <x v="0"/>
    <x v="0"/>
  </r>
  <r>
    <s v="B002753"/>
    <x v="3"/>
    <x v="0"/>
    <d v="2025-12-15T00:00:00"/>
    <x v="1"/>
    <s v="Team A"/>
    <n v="22.79"/>
    <n v="46.56"/>
    <n v="324"/>
    <n v="39.1"/>
    <n v="7.16"/>
    <n v="99.3"/>
    <n v="7.08"/>
    <n v="129.30000000000001"/>
    <n v="89.89"/>
    <n v="92.71"/>
    <x v="0"/>
    <n v="0"/>
    <x v="0"/>
    <n v="0"/>
    <x v="0"/>
    <x v="0"/>
  </r>
  <r>
    <s v="B002824"/>
    <x v="3"/>
    <x v="2"/>
    <d v="2025-01-01T00:00:00"/>
    <x v="1"/>
    <s v="Team C"/>
    <n v="21.06"/>
    <n v="39.28"/>
    <n v="287"/>
    <n v="43.8"/>
    <n v="7.12"/>
    <n v="98.86"/>
    <n v="6.76"/>
    <n v="125.8"/>
    <n v="86.65"/>
    <n v="92.71"/>
    <x v="0"/>
    <n v="0"/>
    <x v="1"/>
    <n v="1"/>
    <x v="2"/>
    <x v="1"/>
  </r>
  <r>
    <s v="B000536"/>
    <x v="2"/>
    <x v="0"/>
    <d v="2024-10-02T00:00:00"/>
    <x v="0"/>
    <s v="Team D"/>
    <n v="23.26"/>
    <n v="37.880000000000003"/>
    <n v="344"/>
    <n v="47.2"/>
    <n v="7.42"/>
    <n v="99.17"/>
    <n v="6.46"/>
    <n v="136.5"/>
    <n v="90.1"/>
    <n v="92.7"/>
    <x v="0"/>
    <n v="0"/>
    <x v="0"/>
    <n v="0"/>
    <x v="0"/>
    <x v="0"/>
  </r>
  <r>
    <s v="B000559"/>
    <x v="0"/>
    <x v="1"/>
    <d v="2025-01-19T00:00:00"/>
    <x v="1"/>
    <s v="Team B"/>
    <n v="22.29"/>
    <n v="40.79"/>
    <n v="319"/>
    <n v="39.6"/>
    <n v="5.41"/>
    <n v="99.16"/>
    <n v="6.66"/>
    <n v="133.6"/>
    <n v="89.21"/>
    <n v="96.16"/>
    <x v="0"/>
    <n v="0"/>
    <x v="0"/>
    <n v="0"/>
    <x v="0"/>
    <x v="0"/>
  </r>
  <r>
    <s v="B000879"/>
    <x v="0"/>
    <x v="2"/>
    <d v="2024-03-04T00:00:00"/>
    <x v="0"/>
    <s v="Team A"/>
    <n v="22.99"/>
    <n v="42.17"/>
    <n v="347"/>
    <n v="39.700000000000003"/>
    <n v="5.57"/>
    <n v="99.33"/>
    <n v="6.74"/>
    <n v="121"/>
    <n v="87.18"/>
    <n v="96.16"/>
    <x v="0"/>
    <n v="0"/>
    <x v="0"/>
    <n v="0"/>
    <x v="0"/>
    <x v="0"/>
  </r>
  <r>
    <s v="B001083"/>
    <x v="3"/>
    <x v="0"/>
    <d v="2024-01-18T00:00:00"/>
    <x v="0"/>
    <s v="Team A"/>
    <n v="22.31"/>
    <n v="51.79"/>
    <n v="306"/>
    <n v="44.6"/>
    <n v="7.39"/>
    <n v="99.21"/>
    <n v="6.95"/>
    <m/>
    <n v="84.02"/>
    <n v="92.7"/>
    <x v="0"/>
    <n v="0"/>
    <x v="0"/>
    <n v="0"/>
    <x v="0"/>
    <x v="0"/>
  </r>
  <r>
    <s v="B002212"/>
    <x v="1"/>
    <x v="2"/>
    <d v="2024-11-02T00:00:00"/>
    <x v="0"/>
    <s v="Team A"/>
    <n v="21.03"/>
    <n v="45.35"/>
    <n v="313"/>
    <n v="52.9"/>
    <n v="8.3800000000000008"/>
    <m/>
    <n v="7.01"/>
    <n v="141.30000000000001"/>
    <n v="85.35"/>
    <n v="92.7"/>
    <x v="0"/>
    <n v="0"/>
    <x v="0"/>
    <n v="0"/>
    <x v="0"/>
    <x v="0"/>
  </r>
  <r>
    <s v="B002580"/>
    <x v="3"/>
    <x v="0"/>
    <d v="2025-08-21T00:00:00"/>
    <x v="1"/>
    <s v="Team A"/>
    <n v="20.91"/>
    <n v="38.5"/>
    <n v="292"/>
    <n v="43.4"/>
    <n v="6.58"/>
    <n v="98.91"/>
    <n v="6.78"/>
    <n v="129.4"/>
    <n v="86.64"/>
    <n v="92.7"/>
    <x v="0"/>
    <n v="0"/>
    <x v="0"/>
    <n v="0"/>
    <x v="0"/>
    <x v="0"/>
  </r>
  <r>
    <s v="B002563"/>
    <x v="0"/>
    <x v="2"/>
    <d v="2024-10-20T00:00:00"/>
    <x v="0"/>
    <s v="Team A"/>
    <n v="21.79"/>
    <n v="47.06"/>
    <n v="363"/>
    <n v="37.700000000000003"/>
    <n v="7.16"/>
    <n v="99.27"/>
    <n v="6.57"/>
    <n v="98.8"/>
    <n v="87.56"/>
    <n v="96.17"/>
    <x v="0"/>
    <n v="0"/>
    <x v="0"/>
    <n v="0"/>
    <x v="0"/>
    <x v="0"/>
  </r>
  <r>
    <s v="B002722"/>
    <x v="3"/>
    <x v="2"/>
    <d v="2024-06-05T00:00:00"/>
    <x v="0"/>
    <s v="Team B"/>
    <n v="22.78"/>
    <n v="40.19"/>
    <n v="336"/>
    <n v="39.5"/>
    <n v="6.31"/>
    <n v="98.8"/>
    <n v="7.01"/>
    <n v="119.4"/>
    <n v="85.54"/>
    <n v="92.7"/>
    <x v="0"/>
    <n v="0"/>
    <x v="0"/>
    <n v="0"/>
    <x v="0"/>
    <x v="0"/>
  </r>
  <r>
    <s v="B000685"/>
    <x v="0"/>
    <x v="2"/>
    <d v="2025-06-07T00:00:00"/>
    <x v="1"/>
    <s v="Team A"/>
    <n v="22"/>
    <n v="44.48"/>
    <n v="310"/>
    <n v="36.700000000000003"/>
    <n v="6.15"/>
    <n v="99.59"/>
    <n v="6.57"/>
    <n v="131.9"/>
    <n v="89.68"/>
    <n v="96.18"/>
    <x v="0"/>
    <n v="0"/>
    <x v="0"/>
    <n v="0"/>
    <x v="0"/>
    <x v="0"/>
  </r>
  <r>
    <s v="B000705"/>
    <x v="1"/>
    <x v="2"/>
    <d v="2024-05-15T00:00:00"/>
    <x v="0"/>
    <s v="Team A"/>
    <n v="20.239999999999998"/>
    <n v="37.049999999999997"/>
    <n v="295"/>
    <n v="46"/>
    <n v="7.65"/>
    <n v="99.58"/>
    <n v="6.94"/>
    <n v="127.9"/>
    <n v="87.68"/>
    <n v="92.69"/>
    <x v="0"/>
    <n v="0"/>
    <x v="0"/>
    <n v="0"/>
    <x v="0"/>
    <x v="0"/>
  </r>
  <r>
    <s v="B002182"/>
    <x v="3"/>
    <x v="1"/>
    <d v="2025-01-18T00:00:00"/>
    <x v="1"/>
    <s v="Team B"/>
    <n v="20.03"/>
    <n v="52.01"/>
    <n v="324"/>
    <n v="37.9"/>
    <n v="7.75"/>
    <n v="99.19"/>
    <n v="6.96"/>
    <n v="127"/>
    <n v="86.28"/>
    <n v="92.69"/>
    <x v="0"/>
    <n v="0"/>
    <x v="0"/>
    <n v="0"/>
    <x v="0"/>
    <x v="0"/>
  </r>
  <r>
    <s v="B000258"/>
    <x v="2"/>
    <x v="2"/>
    <d v="2024-02-05T00:00:00"/>
    <x v="0"/>
    <s v="Team C"/>
    <n v="24.58"/>
    <n v="44.48"/>
    <n v="323"/>
    <n v="31.6"/>
    <n v="6.92"/>
    <n v="99.79"/>
    <n v="6.93"/>
    <n v="133.69999999999999"/>
    <n v="90.4"/>
    <n v="92.68"/>
    <x v="0"/>
    <n v="0"/>
    <x v="0"/>
    <n v="0"/>
    <x v="0"/>
    <x v="0"/>
  </r>
  <r>
    <s v="B000720"/>
    <x v="3"/>
    <x v="1"/>
    <d v="2025-06-25T00:00:00"/>
    <x v="1"/>
    <s v="Team B"/>
    <n v="22.63"/>
    <n v="44.73"/>
    <n v="310"/>
    <n v="44.8"/>
    <n v="7.82"/>
    <n v="98.9"/>
    <n v="6.96"/>
    <n v="122.9"/>
    <n v="84.27"/>
    <n v="92.68"/>
    <x v="0"/>
    <n v="0"/>
    <x v="1"/>
    <n v="1"/>
    <x v="4"/>
    <x v="1"/>
  </r>
  <r>
    <s v="B001115"/>
    <x v="3"/>
    <x v="0"/>
    <d v="2024-10-15T00:00:00"/>
    <x v="0"/>
    <s v="Team C"/>
    <n v="21.73"/>
    <n v="51.87"/>
    <n v="313"/>
    <n v="46.2"/>
    <n v="7.94"/>
    <n v="98.18"/>
    <n v="7.1"/>
    <n v="147"/>
    <n v="80.97"/>
    <n v="92.68"/>
    <x v="0"/>
    <n v="0"/>
    <x v="0"/>
    <n v="0"/>
    <x v="0"/>
    <x v="0"/>
  </r>
  <r>
    <s v="B001818"/>
    <x v="1"/>
    <x v="1"/>
    <d v="2025-10-05T00:00:00"/>
    <x v="1"/>
    <s v="Team D"/>
    <n v="22.55"/>
    <n v="44.77"/>
    <n v="320"/>
    <n v="48.5"/>
    <n v="7.8"/>
    <n v="99.11"/>
    <m/>
    <n v="136.5"/>
    <n v="85.26"/>
    <n v="92.68"/>
    <x v="0"/>
    <n v="0"/>
    <x v="1"/>
    <n v="1"/>
    <x v="1"/>
    <x v="2"/>
  </r>
  <r>
    <s v="B001853"/>
    <x v="1"/>
    <x v="0"/>
    <d v="2025-01-19T00:00:00"/>
    <x v="1"/>
    <s v="Team B"/>
    <n v="20.86"/>
    <n v="39.130000000000003"/>
    <n v="302"/>
    <n v="55.4"/>
    <n v="8.25"/>
    <n v="99.23"/>
    <n v="6.88"/>
    <n v="147.1"/>
    <n v="83.54"/>
    <n v="92.68"/>
    <x v="0"/>
    <n v="0"/>
    <x v="0"/>
    <n v="0"/>
    <x v="0"/>
    <x v="0"/>
  </r>
  <r>
    <s v="B002205"/>
    <x v="1"/>
    <x v="2"/>
    <d v="2024-05-27T00:00:00"/>
    <x v="0"/>
    <s v="Team D"/>
    <n v="21.9"/>
    <n v="42.39"/>
    <n v="318"/>
    <n v="42.7"/>
    <n v="7.53"/>
    <n v="98.8"/>
    <n v="6.91"/>
    <n v="133.6"/>
    <n v="85.3"/>
    <n v="92.68"/>
    <x v="0"/>
    <n v="0"/>
    <x v="0"/>
    <n v="0"/>
    <x v="0"/>
    <x v="0"/>
  </r>
  <r>
    <s v="B003000"/>
    <x v="2"/>
    <x v="0"/>
    <d v="2025-04-14T00:00:00"/>
    <x v="1"/>
    <s v="Team A"/>
    <n v="21.35"/>
    <n v="49.96"/>
    <n v="300"/>
    <n v="37.4"/>
    <n v="7.45"/>
    <n v="98.87"/>
    <n v="6.88"/>
    <n v="113.5"/>
    <n v="93.2"/>
    <n v="92.68"/>
    <x v="0"/>
    <n v="0"/>
    <x v="0"/>
    <n v="0"/>
    <x v="0"/>
    <x v="0"/>
  </r>
  <r>
    <s v="B000759"/>
    <x v="2"/>
    <x v="0"/>
    <d v="2025-01-24T00:00:00"/>
    <x v="1"/>
    <s v="Team D"/>
    <n v="21.39"/>
    <n v="40.32"/>
    <n v="291"/>
    <n v="44.4"/>
    <n v="7.41"/>
    <n v="99.21"/>
    <n v="6.78"/>
    <n v="139.4"/>
    <n v="82.25"/>
    <n v="92.67"/>
    <x v="0"/>
    <n v="0"/>
    <x v="0"/>
    <n v="0"/>
    <x v="0"/>
    <x v="0"/>
  </r>
  <r>
    <s v="B001287"/>
    <x v="1"/>
    <x v="0"/>
    <d v="2025-05-12T00:00:00"/>
    <x v="1"/>
    <s v="Team C"/>
    <m/>
    <n v="34.75"/>
    <n v="292"/>
    <n v="44.5"/>
    <n v="8.1"/>
    <n v="99.11"/>
    <n v="6.85"/>
    <n v="151.19999999999999"/>
    <n v="85.23"/>
    <n v="92.67"/>
    <x v="0"/>
    <n v="0"/>
    <x v="0"/>
    <n v="0"/>
    <x v="0"/>
    <x v="0"/>
  </r>
  <r>
    <s v="B001795"/>
    <x v="3"/>
    <x v="2"/>
    <d v="2025-06-10T00:00:00"/>
    <x v="1"/>
    <s v="Team C"/>
    <n v="22.79"/>
    <n v="34.47"/>
    <n v="303"/>
    <n v="48.6"/>
    <n v="7.47"/>
    <n v="99.68"/>
    <n v="6.65"/>
    <n v="133.19999999999999"/>
    <n v="86.19"/>
    <n v="92.67"/>
    <x v="0"/>
    <n v="0"/>
    <x v="0"/>
    <n v="0"/>
    <x v="0"/>
    <x v="0"/>
  </r>
  <r>
    <s v="B001860"/>
    <x v="2"/>
    <x v="2"/>
    <d v="2025-03-09T00:00:00"/>
    <x v="1"/>
    <s v="Team D"/>
    <n v="20.74"/>
    <n v="43.73"/>
    <n v="303"/>
    <n v="50.4"/>
    <n v="7.79"/>
    <n v="99.06"/>
    <n v="6.89"/>
    <n v="138.30000000000001"/>
    <n v="84.82"/>
    <n v="92.67"/>
    <x v="0"/>
    <n v="0"/>
    <x v="0"/>
    <n v="0"/>
    <x v="0"/>
    <x v="0"/>
  </r>
  <r>
    <s v="B002187"/>
    <x v="3"/>
    <x v="2"/>
    <d v="2024-09-17T00:00:00"/>
    <x v="0"/>
    <s v="Team B"/>
    <n v="22.7"/>
    <n v="45.41"/>
    <n v="319"/>
    <n v="50.4"/>
    <n v="8.91"/>
    <n v="98.83"/>
    <n v="6.76"/>
    <n v="130.80000000000001"/>
    <n v="88.04"/>
    <n v="92.67"/>
    <x v="0"/>
    <n v="0"/>
    <x v="0"/>
    <n v="0"/>
    <x v="0"/>
    <x v="0"/>
  </r>
  <r>
    <s v="B002375"/>
    <x v="1"/>
    <x v="1"/>
    <d v="2025-07-17T00:00:00"/>
    <x v="1"/>
    <s v="Team C"/>
    <n v="20.350000000000001"/>
    <n v="39.31"/>
    <n v="311"/>
    <n v="52.4"/>
    <n v="7.75"/>
    <m/>
    <n v="6.75"/>
    <n v="138"/>
    <n v="84.55"/>
    <n v="92.67"/>
    <x v="0"/>
    <n v="0"/>
    <x v="0"/>
    <n v="0"/>
    <x v="0"/>
    <x v="0"/>
  </r>
  <r>
    <s v="B000005"/>
    <x v="2"/>
    <x v="2"/>
    <d v="2025-02-22T00:00:00"/>
    <x v="1"/>
    <s v="Team C"/>
    <n v="22.12"/>
    <n v="35.369999999999997"/>
    <n v="318"/>
    <n v="30.9"/>
    <n v="6.06"/>
    <n v="99.26"/>
    <n v="6.95"/>
    <n v="126.7"/>
    <n v="90.43"/>
    <n v="92.66"/>
    <x v="0"/>
    <n v="0"/>
    <x v="0"/>
    <n v="0"/>
    <x v="0"/>
    <x v="0"/>
  </r>
  <r>
    <s v="B001756"/>
    <x v="0"/>
    <x v="1"/>
    <d v="2025-09-03T00:00:00"/>
    <x v="1"/>
    <s v="Team B"/>
    <n v="21.75"/>
    <n v="42.68"/>
    <n v="351"/>
    <n v="42.5"/>
    <n v="6.7"/>
    <n v="98.98"/>
    <n v="6.73"/>
    <n v="123.3"/>
    <m/>
    <n v="96.18"/>
    <x v="0"/>
    <n v="0"/>
    <x v="0"/>
    <n v="0"/>
    <x v="0"/>
    <x v="0"/>
  </r>
  <r>
    <s v="B001000"/>
    <x v="1"/>
    <x v="2"/>
    <d v="2025-11-26T00:00:00"/>
    <x v="1"/>
    <s v="Team C"/>
    <n v="21.93"/>
    <n v="37.29"/>
    <n v="310"/>
    <n v="52.2"/>
    <n v="8.94"/>
    <n v="98.74"/>
    <n v="6.74"/>
    <n v="134.5"/>
    <n v="82.57"/>
    <n v="92.66"/>
    <x v="0"/>
    <n v="0"/>
    <x v="0"/>
    <n v="0"/>
    <x v="0"/>
    <x v="0"/>
  </r>
  <r>
    <s v="B001080"/>
    <x v="1"/>
    <x v="1"/>
    <d v="2025-09-03T00:00:00"/>
    <x v="1"/>
    <s v="Team C"/>
    <n v="20.6"/>
    <n v="32.5"/>
    <n v="320"/>
    <n v="43.2"/>
    <n v="7.55"/>
    <n v="98.25"/>
    <n v="6.93"/>
    <n v="135.30000000000001"/>
    <n v="86.85"/>
    <n v="92.66"/>
    <x v="0"/>
    <n v="0"/>
    <x v="0"/>
    <n v="0"/>
    <x v="0"/>
    <x v="0"/>
  </r>
  <r>
    <s v="B001228"/>
    <x v="1"/>
    <x v="2"/>
    <d v="2025-06-15T00:00:00"/>
    <x v="1"/>
    <s v="Team A"/>
    <n v="22.18"/>
    <n v="36.35"/>
    <n v="301"/>
    <n v="41.9"/>
    <n v="8.35"/>
    <n v="99.25"/>
    <n v="6.99"/>
    <n v="118.6"/>
    <n v="86.5"/>
    <n v="92.66"/>
    <x v="0"/>
    <n v="0"/>
    <x v="0"/>
    <n v="0"/>
    <x v="0"/>
    <x v="0"/>
  </r>
  <r>
    <s v="B001447"/>
    <x v="3"/>
    <x v="1"/>
    <d v="2024-03-19T00:00:00"/>
    <x v="0"/>
    <s v="Team A"/>
    <n v="21.95"/>
    <n v="45.47"/>
    <n v="332"/>
    <n v="32.9"/>
    <n v="6.82"/>
    <n v="98.4"/>
    <m/>
    <n v="129.69999999999999"/>
    <n v="92.49"/>
    <n v="92.66"/>
    <x v="0"/>
    <n v="0"/>
    <x v="0"/>
    <n v="0"/>
    <x v="0"/>
    <x v="0"/>
  </r>
  <r>
    <s v="B001758"/>
    <x v="3"/>
    <x v="0"/>
    <d v="2024-10-26T00:00:00"/>
    <x v="0"/>
    <s v="Team C"/>
    <n v="22.35"/>
    <n v="41.95"/>
    <n v="299"/>
    <n v="58.5"/>
    <n v="7.88"/>
    <n v="99.19"/>
    <n v="6.76"/>
    <n v="152.5"/>
    <n v="83.59"/>
    <n v="92.66"/>
    <x v="0"/>
    <n v="0"/>
    <x v="0"/>
    <n v="0"/>
    <x v="0"/>
    <x v="0"/>
  </r>
  <r>
    <s v="B002008"/>
    <x v="2"/>
    <x v="1"/>
    <d v="2025-03-13T00:00:00"/>
    <x v="1"/>
    <s v="Team C"/>
    <n v="21.3"/>
    <n v="55.4"/>
    <n v="327"/>
    <n v="36.5"/>
    <n v="6.67"/>
    <n v="99.15"/>
    <n v="6.93"/>
    <n v="111.5"/>
    <n v="91.09"/>
    <n v="92.66"/>
    <x v="0"/>
    <n v="0"/>
    <x v="0"/>
    <n v="0"/>
    <x v="0"/>
    <x v="0"/>
  </r>
  <r>
    <s v="B002144"/>
    <x v="3"/>
    <x v="0"/>
    <d v="2025-11-20T00:00:00"/>
    <x v="1"/>
    <s v="Team A"/>
    <n v="20.7"/>
    <n v="47.33"/>
    <n v="321"/>
    <n v="44.2"/>
    <n v="8.06"/>
    <n v="99.03"/>
    <n v="7.11"/>
    <n v="118"/>
    <n v="86.71"/>
    <n v="92.66"/>
    <x v="0"/>
    <n v="0"/>
    <x v="0"/>
    <n v="0"/>
    <x v="0"/>
    <x v="0"/>
  </r>
  <r>
    <s v="B002672"/>
    <x v="1"/>
    <x v="0"/>
    <d v="2024-02-29T00:00:00"/>
    <x v="0"/>
    <s v="Team D"/>
    <n v="22.37"/>
    <n v="41.23"/>
    <n v="305"/>
    <n v="52.9"/>
    <n v="8.24"/>
    <n v="98.86"/>
    <n v="7"/>
    <n v="140.5"/>
    <n v="85.77"/>
    <n v="92.66"/>
    <x v="0"/>
    <n v="0"/>
    <x v="0"/>
    <n v="0"/>
    <x v="0"/>
    <x v="0"/>
  </r>
  <r>
    <s v="B002673"/>
    <x v="1"/>
    <x v="1"/>
    <d v="2025-02-18T00:00:00"/>
    <x v="1"/>
    <s v="Team A"/>
    <n v="21.51"/>
    <n v="31.9"/>
    <n v="299"/>
    <n v="41.4"/>
    <n v="6.84"/>
    <n v="99.09"/>
    <n v="7"/>
    <n v="135.1"/>
    <n v="86.99"/>
    <n v="92.66"/>
    <x v="0"/>
    <n v="0"/>
    <x v="0"/>
    <n v="0"/>
    <x v="0"/>
    <x v="0"/>
  </r>
  <r>
    <s v="B002847"/>
    <x v="2"/>
    <x v="0"/>
    <d v="2024-02-23T00:00:00"/>
    <x v="0"/>
    <s v="Team C"/>
    <n v="21.9"/>
    <n v="37.17"/>
    <n v="308"/>
    <n v="46.4"/>
    <n v="6.18"/>
    <n v="99.38"/>
    <n v="6.8"/>
    <n v="123.1"/>
    <n v="85.66"/>
    <n v="92.66"/>
    <x v="0"/>
    <n v="0"/>
    <x v="0"/>
    <n v="0"/>
    <x v="0"/>
    <x v="0"/>
  </r>
  <r>
    <s v="B000209"/>
    <x v="2"/>
    <x v="2"/>
    <d v="2024-11-12T00:00:00"/>
    <x v="0"/>
    <s v="Team C"/>
    <n v="23.08"/>
    <n v="37.33"/>
    <n v="302"/>
    <n v="32.6"/>
    <n v="6.5"/>
    <n v="98.59"/>
    <n v="6.55"/>
    <n v="121.8"/>
    <n v="89.04"/>
    <n v="92.65"/>
    <x v="0"/>
    <n v="0"/>
    <x v="0"/>
    <n v="0"/>
    <x v="0"/>
    <x v="0"/>
  </r>
  <r>
    <s v="B000219"/>
    <x v="3"/>
    <x v="2"/>
    <d v="2025-07-26T00:00:00"/>
    <x v="1"/>
    <s v="Team D"/>
    <n v="19.899999999999999"/>
    <n v="40.840000000000003"/>
    <n v="290"/>
    <n v="37.799999999999997"/>
    <n v="7.86"/>
    <n v="98.73"/>
    <n v="6.95"/>
    <n v="102.7"/>
    <n v="88.82"/>
    <n v="92.65"/>
    <x v="1"/>
    <n v="1"/>
    <x v="0"/>
    <n v="0"/>
    <x v="0"/>
    <x v="0"/>
  </r>
  <r>
    <s v="B002269"/>
    <x v="0"/>
    <x v="0"/>
    <d v="2024-12-03T00:00:00"/>
    <x v="0"/>
    <s v="Team A"/>
    <n v="21.41"/>
    <n v="42.46"/>
    <n v="326"/>
    <n v="30.7"/>
    <n v="7.58"/>
    <n v="99.24"/>
    <n v="6.78"/>
    <n v="120.5"/>
    <n v="91.73"/>
    <n v="96.18"/>
    <x v="0"/>
    <n v="0"/>
    <x v="0"/>
    <n v="0"/>
    <x v="0"/>
    <x v="0"/>
  </r>
  <r>
    <s v="B000239"/>
    <x v="2"/>
    <x v="1"/>
    <d v="2025-11-24T00:00:00"/>
    <x v="1"/>
    <s v="Team B"/>
    <n v="22.3"/>
    <n v="35.909999999999997"/>
    <n v="313"/>
    <n v="49.1"/>
    <n v="7.38"/>
    <n v="98.94"/>
    <n v="6.69"/>
    <n v="129.19999999999999"/>
    <n v="85.74"/>
    <n v="92.65"/>
    <x v="0"/>
    <n v="0"/>
    <x v="0"/>
    <n v="0"/>
    <x v="0"/>
    <x v="0"/>
  </r>
  <r>
    <s v="B000547"/>
    <x v="1"/>
    <x v="1"/>
    <d v="2025-05-10T00:00:00"/>
    <x v="1"/>
    <s v="Team D"/>
    <n v="21.56"/>
    <n v="41.24"/>
    <n v="264"/>
    <n v="53"/>
    <n v="8.59"/>
    <n v="98.77"/>
    <n v="6.97"/>
    <n v="152.1"/>
    <n v="85.04"/>
    <n v="92.65"/>
    <x v="0"/>
    <n v="0"/>
    <x v="0"/>
    <n v="0"/>
    <x v="0"/>
    <x v="0"/>
  </r>
  <r>
    <s v="B000783"/>
    <x v="1"/>
    <x v="0"/>
    <d v="2024-12-01T00:00:00"/>
    <x v="0"/>
    <s v="Team C"/>
    <n v="21.32"/>
    <n v="41.28"/>
    <n v="315"/>
    <n v="45.8"/>
    <n v="7.64"/>
    <m/>
    <n v="6.98"/>
    <n v="142.6"/>
    <n v="90.95"/>
    <n v="92.65"/>
    <x v="0"/>
    <n v="0"/>
    <x v="0"/>
    <n v="0"/>
    <x v="0"/>
    <x v="0"/>
  </r>
  <r>
    <s v="B001112"/>
    <x v="1"/>
    <x v="0"/>
    <d v="2025-03-06T00:00:00"/>
    <x v="1"/>
    <s v="Team B"/>
    <n v="21.69"/>
    <n v="37.79"/>
    <n v="298"/>
    <n v="55.1"/>
    <n v="9.06"/>
    <n v="98.88"/>
    <n v="7.04"/>
    <n v="160.9"/>
    <n v="84.03"/>
    <n v="92.65"/>
    <x v="0"/>
    <n v="0"/>
    <x v="1"/>
    <n v="1"/>
    <x v="4"/>
    <x v="3"/>
  </r>
  <r>
    <s v="B001405"/>
    <x v="2"/>
    <x v="1"/>
    <d v="2025-09-11T00:00:00"/>
    <x v="1"/>
    <s v="Team B"/>
    <n v="21.43"/>
    <n v="38.53"/>
    <n v="311"/>
    <n v="45.2"/>
    <n v="8.27"/>
    <n v="98.74"/>
    <n v="7.01"/>
    <n v="137.6"/>
    <n v="84.28"/>
    <n v="92.65"/>
    <x v="0"/>
    <n v="0"/>
    <x v="0"/>
    <n v="0"/>
    <x v="0"/>
    <x v="0"/>
  </r>
  <r>
    <s v="B001495"/>
    <x v="1"/>
    <x v="2"/>
    <d v="2025-07-31T00:00:00"/>
    <x v="1"/>
    <s v="Team A"/>
    <n v="22.47"/>
    <n v="39.549999999999997"/>
    <n v="274"/>
    <n v="53"/>
    <n v="7.62"/>
    <n v="98.81"/>
    <n v="6.91"/>
    <n v="145.6"/>
    <n v="87.1"/>
    <n v="92.65"/>
    <x v="0"/>
    <n v="0"/>
    <x v="0"/>
    <n v="0"/>
    <x v="0"/>
    <x v="0"/>
  </r>
  <r>
    <s v="B001816"/>
    <x v="1"/>
    <x v="2"/>
    <d v="2025-06-04T00:00:00"/>
    <x v="1"/>
    <s v="Team D"/>
    <n v="22.15"/>
    <n v="39.06"/>
    <n v="295"/>
    <n v="50.9"/>
    <n v="7.62"/>
    <n v="99.21"/>
    <n v="6.71"/>
    <n v="138.9"/>
    <n v="86.79"/>
    <n v="92.65"/>
    <x v="0"/>
    <n v="0"/>
    <x v="0"/>
    <n v="0"/>
    <x v="0"/>
    <x v="0"/>
  </r>
  <r>
    <s v="B001847"/>
    <x v="1"/>
    <x v="2"/>
    <d v="2025-04-22T00:00:00"/>
    <x v="1"/>
    <s v="Team B"/>
    <n v="20.74"/>
    <n v="43.32"/>
    <n v="295"/>
    <n v="63.2"/>
    <n v="8.98"/>
    <n v="98.72"/>
    <n v="7.05"/>
    <n v="149.80000000000001"/>
    <n v="85.58"/>
    <n v="92.65"/>
    <x v="0"/>
    <n v="0"/>
    <x v="0"/>
    <n v="0"/>
    <x v="0"/>
    <x v="0"/>
  </r>
  <r>
    <s v="B002262"/>
    <x v="3"/>
    <x v="1"/>
    <d v="2025-01-06T00:00:00"/>
    <x v="1"/>
    <s v="Team B"/>
    <n v="21.38"/>
    <n v="41.41"/>
    <n v="301"/>
    <n v="43.6"/>
    <n v="6.97"/>
    <n v="98.8"/>
    <n v="6.81"/>
    <n v="138.19999999999999"/>
    <n v="86.25"/>
    <n v="92.65"/>
    <x v="0"/>
    <n v="0"/>
    <x v="0"/>
    <n v="0"/>
    <x v="0"/>
    <x v="0"/>
  </r>
  <r>
    <s v="B000488"/>
    <x v="2"/>
    <x v="0"/>
    <d v="2025-10-27T00:00:00"/>
    <x v="1"/>
    <s v="Team D"/>
    <n v="21.28"/>
    <n v="37.380000000000003"/>
    <n v="327"/>
    <n v="37.200000000000003"/>
    <n v="7.46"/>
    <n v="99.63"/>
    <n v="6.98"/>
    <n v="142.6"/>
    <n v="90.23"/>
    <n v="92.64"/>
    <x v="0"/>
    <n v="0"/>
    <x v="0"/>
    <n v="0"/>
    <x v="0"/>
    <x v="0"/>
  </r>
  <r>
    <s v="B001146"/>
    <x v="1"/>
    <x v="2"/>
    <d v="2024-06-15T00:00:00"/>
    <x v="0"/>
    <s v="Team C"/>
    <n v="21.64"/>
    <n v="39.200000000000003"/>
    <n v="297"/>
    <n v="49.8"/>
    <n v="8.2100000000000009"/>
    <n v="98.91"/>
    <n v="7.15"/>
    <n v="129.6"/>
    <n v="83.34"/>
    <n v="92.64"/>
    <x v="0"/>
    <n v="0"/>
    <x v="0"/>
    <n v="0"/>
    <x v="0"/>
    <x v="0"/>
  </r>
  <r>
    <s v="B001300"/>
    <x v="1"/>
    <x v="0"/>
    <d v="2024-03-08T00:00:00"/>
    <x v="0"/>
    <s v="Team B"/>
    <n v="20.81"/>
    <n v="42.99"/>
    <n v="291"/>
    <n v="48.7"/>
    <n v="8.1999999999999993"/>
    <n v="99.03"/>
    <n v="7.05"/>
    <n v="145.30000000000001"/>
    <n v="89.23"/>
    <n v="92.64"/>
    <x v="0"/>
    <n v="0"/>
    <x v="0"/>
    <n v="0"/>
    <x v="0"/>
    <x v="0"/>
  </r>
  <r>
    <s v="B001323"/>
    <x v="2"/>
    <x v="1"/>
    <d v="2025-02-20T00:00:00"/>
    <x v="1"/>
    <s v="Team C"/>
    <n v="21.89"/>
    <n v="48.99"/>
    <n v="333"/>
    <n v="39.700000000000003"/>
    <n v="6.9"/>
    <n v="99.22"/>
    <n v="7.01"/>
    <n v="102.7"/>
    <n v="86.87"/>
    <n v="92.64"/>
    <x v="0"/>
    <n v="0"/>
    <x v="0"/>
    <n v="0"/>
    <x v="0"/>
    <x v="0"/>
  </r>
  <r>
    <s v="B000054"/>
    <x v="0"/>
    <x v="0"/>
    <d v="2025-07-24T00:00:00"/>
    <x v="1"/>
    <s v="Team A"/>
    <n v="23.1"/>
    <n v="50.26"/>
    <n v="381"/>
    <n v="37.1"/>
    <n v="7.36"/>
    <n v="98.57"/>
    <n v="6.83"/>
    <n v="109.9"/>
    <n v="86.14"/>
    <n v="96.19"/>
    <x v="0"/>
    <n v="0"/>
    <x v="0"/>
    <n v="0"/>
    <x v="0"/>
    <x v="0"/>
  </r>
  <r>
    <s v="B002017"/>
    <x v="2"/>
    <x v="1"/>
    <d v="2024-06-28T00:00:00"/>
    <x v="0"/>
    <s v="Team B"/>
    <n v="21.81"/>
    <n v="38.53"/>
    <n v="349"/>
    <n v="46.1"/>
    <n v="7.89"/>
    <n v="99.44"/>
    <n v="6.9"/>
    <n v="118.5"/>
    <n v="86.97"/>
    <n v="92.64"/>
    <x v="0"/>
    <n v="0"/>
    <x v="0"/>
    <n v="0"/>
    <x v="0"/>
    <x v="0"/>
  </r>
  <r>
    <s v="B000192"/>
    <x v="2"/>
    <x v="2"/>
    <d v="2025-10-11T00:00:00"/>
    <x v="1"/>
    <s v="Team B"/>
    <n v="22.15"/>
    <n v="49.6"/>
    <n v="327"/>
    <n v="32.6"/>
    <n v="7.05"/>
    <n v="98.93"/>
    <n v="6.87"/>
    <n v="118.1"/>
    <n v="91.5"/>
    <n v="92.63"/>
    <x v="0"/>
    <n v="0"/>
    <x v="0"/>
    <n v="0"/>
    <x v="0"/>
    <x v="0"/>
  </r>
  <r>
    <s v="B000846"/>
    <x v="3"/>
    <x v="1"/>
    <d v="2025-08-17T00:00:00"/>
    <x v="1"/>
    <s v="Team C"/>
    <n v="21.8"/>
    <n v="41.83"/>
    <n v="285"/>
    <n v="34.6"/>
    <n v="7.22"/>
    <n v="98.93"/>
    <n v="6.89"/>
    <n v="109.2"/>
    <n v="91.17"/>
    <n v="92.63"/>
    <x v="0"/>
    <n v="0"/>
    <x v="0"/>
    <n v="0"/>
    <x v="0"/>
    <x v="0"/>
  </r>
  <r>
    <s v="B001989"/>
    <x v="3"/>
    <x v="0"/>
    <d v="2025-10-17T00:00:00"/>
    <x v="1"/>
    <s v="Team D"/>
    <m/>
    <n v="40.520000000000003"/>
    <n v="316"/>
    <n v="38.700000000000003"/>
    <n v="6.68"/>
    <n v="99.2"/>
    <n v="6.88"/>
    <n v="113.2"/>
    <n v="87.02"/>
    <n v="92.63"/>
    <x v="0"/>
    <n v="0"/>
    <x v="0"/>
    <n v="0"/>
    <x v="0"/>
    <x v="0"/>
  </r>
  <r>
    <s v="B002368"/>
    <x v="1"/>
    <x v="0"/>
    <d v="2025-09-24T00:00:00"/>
    <x v="1"/>
    <s v="Team B"/>
    <n v="21.18"/>
    <n v="39.46"/>
    <n v="319"/>
    <n v="53.3"/>
    <n v="8.5299999999999994"/>
    <n v="98.94"/>
    <n v="7.02"/>
    <n v="135.80000000000001"/>
    <n v="87.71"/>
    <n v="92.63"/>
    <x v="0"/>
    <n v="0"/>
    <x v="1"/>
    <n v="1"/>
    <x v="3"/>
    <x v="1"/>
  </r>
  <r>
    <s v="B000656"/>
    <x v="1"/>
    <x v="2"/>
    <d v="2024-04-17T00:00:00"/>
    <x v="0"/>
    <s v="Team C"/>
    <n v="21.9"/>
    <n v="33.590000000000003"/>
    <n v="288"/>
    <n v="47.2"/>
    <n v="7.64"/>
    <n v="99.03"/>
    <n v="6.87"/>
    <n v="121.6"/>
    <n v="88.41"/>
    <n v="92.62"/>
    <x v="0"/>
    <n v="0"/>
    <x v="0"/>
    <n v="0"/>
    <x v="0"/>
    <x v="0"/>
  </r>
  <r>
    <s v="B001541"/>
    <x v="3"/>
    <x v="2"/>
    <d v="2025-09-21T00:00:00"/>
    <x v="1"/>
    <s v="Team A"/>
    <n v="22.42"/>
    <n v="44.36"/>
    <n v="345"/>
    <n v="53.8"/>
    <n v="7.65"/>
    <n v="99.02"/>
    <n v="6.8"/>
    <n v="130.1"/>
    <n v="87.16"/>
    <n v="92.62"/>
    <x v="0"/>
    <n v="0"/>
    <x v="0"/>
    <n v="0"/>
    <x v="0"/>
    <x v="0"/>
  </r>
  <r>
    <s v="B001570"/>
    <x v="1"/>
    <x v="1"/>
    <d v="2024-03-18T00:00:00"/>
    <x v="0"/>
    <s v="Team C"/>
    <n v="22.72"/>
    <n v="38.770000000000003"/>
    <n v="304"/>
    <n v="47.4"/>
    <n v="8.42"/>
    <n v="99.16"/>
    <n v="6.66"/>
    <n v="147.9"/>
    <n v="87.03"/>
    <n v="92.62"/>
    <x v="0"/>
    <n v="0"/>
    <x v="0"/>
    <n v="0"/>
    <x v="0"/>
    <x v="0"/>
  </r>
  <r>
    <s v="B002574"/>
    <x v="3"/>
    <x v="0"/>
    <d v="2025-03-26T00:00:00"/>
    <x v="1"/>
    <s v="Team D"/>
    <n v="21.87"/>
    <n v="41.21"/>
    <n v="326"/>
    <n v="49.4"/>
    <n v="7.81"/>
    <n v="99.18"/>
    <n v="7.08"/>
    <n v="128.1"/>
    <n v="82.12"/>
    <n v="92.62"/>
    <x v="0"/>
    <n v="0"/>
    <x v="0"/>
    <n v="0"/>
    <x v="0"/>
    <x v="0"/>
  </r>
  <r>
    <s v="B000806"/>
    <x v="2"/>
    <x v="2"/>
    <d v="2025-11-21T00:00:00"/>
    <x v="1"/>
    <s v="Team A"/>
    <n v="21.94"/>
    <n v="31.29"/>
    <n v="339"/>
    <n v="48.2"/>
    <n v="6.89"/>
    <n v="99.07"/>
    <n v="6.54"/>
    <n v="119.5"/>
    <n v="84.23"/>
    <n v="92.61"/>
    <x v="0"/>
    <n v="0"/>
    <x v="0"/>
    <n v="0"/>
    <x v="0"/>
    <x v="0"/>
  </r>
  <r>
    <s v="B001255"/>
    <x v="2"/>
    <x v="0"/>
    <d v="2025-07-23T00:00:00"/>
    <x v="1"/>
    <s v="Team C"/>
    <n v="21.73"/>
    <n v="37.86"/>
    <n v="320"/>
    <n v="37.1"/>
    <n v="8.1199999999999992"/>
    <n v="98.69"/>
    <n v="6.66"/>
    <n v="116.7"/>
    <n v="85.9"/>
    <n v="92.61"/>
    <x v="0"/>
    <n v="0"/>
    <x v="0"/>
    <n v="0"/>
    <x v="0"/>
    <x v="0"/>
  </r>
  <r>
    <s v="B001273"/>
    <x v="1"/>
    <x v="0"/>
    <d v="2024-08-09T00:00:00"/>
    <x v="0"/>
    <s v="Team B"/>
    <n v="19.84"/>
    <n v="38.97"/>
    <n v="305"/>
    <n v="48.5"/>
    <n v="8.08"/>
    <n v="99.46"/>
    <n v="6.92"/>
    <n v="134.69999999999999"/>
    <n v="84.5"/>
    <n v="92.61"/>
    <x v="0"/>
    <n v="0"/>
    <x v="0"/>
    <n v="0"/>
    <x v="0"/>
    <x v="0"/>
  </r>
  <r>
    <s v="B001991"/>
    <x v="2"/>
    <x v="2"/>
    <d v="2025-04-04T00:00:00"/>
    <x v="1"/>
    <s v="Team A"/>
    <n v="21.09"/>
    <n v="43.26"/>
    <n v="315"/>
    <n v="45.9"/>
    <n v="6.94"/>
    <n v="98.81"/>
    <n v="6.8"/>
    <m/>
    <n v="93.3"/>
    <n v="92.61"/>
    <x v="0"/>
    <n v="0"/>
    <x v="0"/>
    <n v="0"/>
    <x v="0"/>
    <x v="0"/>
  </r>
  <r>
    <s v="B002682"/>
    <x v="3"/>
    <x v="1"/>
    <d v="2024-05-10T00:00:00"/>
    <x v="0"/>
    <s v="Team C"/>
    <n v="23.07"/>
    <n v="51.13"/>
    <n v="326"/>
    <n v="53.4"/>
    <n v="7.57"/>
    <n v="99.23"/>
    <n v="7.28"/>
    <n v="149.1"/>
    <n v="87.71"/>
    <n v="92.61"/>
    <x v="0"/>
    <n v="0"/>
    <x v="0"/>
    <n v="0"/>
    <x v="0"/>
    <x v="0"/>
  </r>
  <r>
    <s v="B000652"/>
    <x v="3"/>
    <x v="2"/>
    <d v="2024-05-31T00:00:00"/>
    <x v="0"/>
    <s v="Team A"/>
    <n v="20.73"/>
    <n v="46.43"/>
    <n v="297"/>
    <n v="40.700000000000003"/>
    <n v="5.94"/>
    <n v="99.12"/>
    <n v="7.05"/>
    <n v="138.5"/>
    <m/>
    <n v="92.6"/>
    <x v="0"/>
    <n v="0"/>
    <x v="0"/>
    <n v="0"/>
    <x v="0"/>
    <x v="0"/>
  </r>
  <r>
    <s v="B002495"/>
    <x v="3"/>
    <x v="0"/>
    <d v="2025-07-23T00:00:00"/>
    <x v="1"/>
    <s v="Team A"/>
    <n v="21.67"/>
    <n v="41.42"/>
    <n v="339"/>
    <n v="40.5"/>
    <n v="7.15"/>
    <n v="98.71"/>
    <n v="7.04"/>
    <n v="133.69999999999999"/>
    <n v="90.6"/>
    <n v="92.6"/>
    <x v="0"/>
    <n v="0"/>
    <x v="0"/>
    <n v="0"/>
    <x v="0"/>
    <x v="0"/>
  </r>
  <r>
    <s v="B002685"/>
    <x v="1"/>
    <x v="1"/>
    <d v="2024-09-16T00:00:00"/>
    <x v="0"/>
    <s v="Team C"/>
    <n v="21.88"/>
    <n v="46.09"/>
    <n v="295"/>
    <n v="51.3"/>
    <n v="7.7"/>
    <n v="99.21"/>
    <n v="7.03"/>
    <n v="152.69999999999999"/>
    <n v="85.05"/>
    <n v="92.6"/>
    <x v="0"/>
    <n v="0"/>
    <x v="0"/>
    <n v="0"/>
    <x v="0"/>
    <x v="0"/>
  </r>
  <r>
    <s v="B002715"/>
    <x v="3"/>
    <x v="2"/>
    <d v="2024-01-09T00:00:00"/>
    <x v="0"/>
    <s v="Team B"/>
    <n v="22.08"/>
    <n v="39.090000000000003"/>
    <n v="280"/>
    <n v="50.4"/>
    <n v="6.82"/>
    <n v="98.77"/>
    <n v="6.76"/>
    <n v="127.3"/>
    <n v="83.49"/>
    <n v="92.6"/>
    <x v="0"/>
    <n v="0"/>
    <x v="0"/>
    <n v="0"/>
    <x v="0"/>
    <x v="0"/>
  </r>
  <r>
    <s v="B000330"/>
    <x v="1"/>
    <x v="2"/>
    <d v="2024-04-16T00:00:00"/>
    <x v="0"/>
    <s v="Team D"/>
    <n v="20.88"/>
    <n v="41.44"/>
    <n v="273"/>
    <n v="50.9"/>
    <n v="7.32"/>
    <n v="98.99"/>
    <n v="6.86"/>
    <n v="136.9"/>
    <n v="81.72"/>
    <n v="92.59"/>
    <x v="0"/>
    <n v="0"/>
    <x v="0"/>
    <n v="0"/>
    <x v="0"/>
    <x v="0"/>
  </r>
  <r>
    <s v="B000463"/>
    <x v="3"/>
    <x v="2"/>
    <d v="2025-09-15T00:00:00"/>
    <x v="1"/>
    <s v="Team D"/>
    <n v="22.27"/>
    <n v="48.11"/>
    <n v="317"/>
    <n v="49.7"/>
    <n v="7.16"/>
    <n v="99.39"/>
    <m/>
    <n v="147.5"/>
    <n v="90.46"/>
    <n v="92.59"/>
    <x v="0"/>
    <n v="0"/>
    <x v="0"/>
    <n v="0"/>
    <x v="0"/>
    <x v="0"/>
  </r>
  <r>
    <s v="B000979"/>
    <x v="1"/>
    <x v="1"/>
    <d v="2024-12-14T00:00:00"/>
    <x v="0"/>
    <s v="Team B"/>
    <n v="21.81"/>
    <n v="41.39"/>
    <n v="270"/>
    <n v="48.8"/>
    <n v="8.3000000000000007"/>
    <n v="99.02"/>
    <n v="6.93"/>
    <n v="146.69999999999999"/>
    <n v="84.27"/>
    <n v="92.59"/>
    <x v="0"/>
    <n v="0"/>
    <x v="0"/>
    <n v="0"/>
    <x v="0"/>
    <x v="0"/>
  </r>
  <r>
    <s v="B001402"/>
    <x v="2"/>
    <x v="0"/>
    <d v="2024-01-17T00:00:00"/>
    <x v="0"/>
    <s v="Team A"/>
    <n v="24.02"/>
    <n v="47.86"/>
    <n v="321"/>
    <n v="45.6"/>
    <n v="7.75"/>
    <n v="98.61"/>
    <n v="6.95"/>
    <n v="126.8"/>
    <n v="84.86"/>
    <n v="92.59"/>
    <x v="0"/>
    <n v="0"/>
    <x v="0"/>
    <n v="0"/>
    <x v="0"/>
    <x v="0"/>
  </r>
  <r>
    <s v="B001563"/>
    <x v="3"/>
    <x v="2"/>
    <d v="2024-02-17T00:00:00"/>
    <x v="0"/>
    <s v="Team A"/>
    <n v="20.51"/>
    <n v="38.26"/>
    <n v="335"/>
    <n v="53.5"/>
    <n v="7.34"/>
    <n v="99.23"/>
    <n v="6.89"/>
    <n v="146.9"/>
    <n v="84.69"/>
    <n v="92.59"/>
    <x v="0"/>
    <n v="0"/>
    <x v="0"/>
    <n v="0"/>
    <x v="0"/>
    <x v="0"/>
  </r>
  <r>
    <s v="B002521"/>
    <x v="2"/>
    <x v="1"/>
    <d v="2025-10-28T00:00:00"/>
    <x v="1"/>
    <s v="Team D"/>
    <n v="22.34"/>
    <n v="40.950000000000003"/>
    <n v="333"/>
    <n v="40.700000000000003"/>
    <n v="6.84"/>
    <n v="98.97"/>
    <n v="6.81"/>
    <n v="117.9"/>
    <n v="87.85"/>
    <n v="92.59"/>
    <x v="0"/>
    <n v="0"/>
    <x v="0"/>
    <n v="0"/>
    <x v="0"/>
    <x v="0"/>
  </r>
  <r>
    <s v="B002626"/>
    <x v="1"/>
    <x v="1"/>
    <d v="2025-03-04T00:00:00"/>
    <x v="1"/>
    <s v="Team B"/>
    <n v="22.25"/>
    <n v="45.64"/>
    <n v="325"/>
    <n v="42.7"/>
    <n v="6.87"/>
    <n v="99.43"/>
    <n v="7.1"/>
    <n v="146.5"/>
    <n v="84.8"/>
    <n v="92.59"/>
    <x v="0"/>
    <n v="0"/>
    <x v="0"/>
    <n v="0"/>
    <x v="0"/>
    <x v="0"/>
  </r>
  <r>
    <s v="B002736"/>
    <x v="1"/>
    <x v="0"/>
    <d v="2024-10-23T00:00:00"/>
    <x v="0"/>
    <s v="Team D"/>
    <n v="22.31"/>
    <n v="37.71"/>
    <n v="310"/>
    <n v="38.200000000000003"/>
    <n v="7.35"/>
    <m/>
    <n v="6.77"/>
    <n v="147.4"/>
    <n v="86.21"/>
    <n v="92.59"/>
    <x v="0"/>
    <n v="0"/>
    <x v="0"/>
    <n v="0"/>
    <x v="0"/>
    <x v="0"/>
  </r>
  <r>
    <s v="B000756"/>
    <x v="2"/>
    <x v="1"/>
    <d v="2025-07-22T00:00:00"/>
    <x v="1"/>
    <s v="Team D"/>
    <n v="22.74"/>
    <n v="40.51"/>
    <n v="304"/>
    <n v="39.299999999999997"/>
    <n v="7.6"/>
    <n v="99.24"/>
    <n v="6.91"/>
    <n v="117.7"/>
    <n v="86.85"/>
    <n v="92.58"/>
    <x v="0"/>
    <n v="0"/>
    <x v="0"/>
    <n v="0"/>
    <x v="0"/>
    <x v="0"/>
  </r>
  <r>
    <s v="B001968"/>
    <x v="3"/>
    <x v="2"/>
    <d v="2025-02-06T00:00:00"/>
    <x v="1"/>
    <s v="Team D"/>
    <n v="22.62"/>
    <n v="45.06"/>
    <n v="337"/>
    <n v="52.1"/>
    <n v="7.71"/>
    <n v="98.73"/>
    <n v="6.85"/>
    <n v="150.1"/>
    <n v="89.99"/>
    <n v="92.58"/>
    <x v="0"/>
    <n v="0"/>
    <x v="0"/>
    <n v="0"/>
    <x v="0"/>
    <x v="0"/>
  </r>
  <r>
    <s v="B002001"/>
    <x v="3"/>
    <x v="2"/>
    <d v="2025-11-02T00:00:00"/>
    <x v="1"/>
    <s v="Team B"/>
    <n v="22.37"/>
    <n v="35.71"/>
    <n v="288"/>
    <n v="38.5"/>
    <n v="7.01"/>
    <n v="99.35"/>
    <n v="6.62"/>
    <n v="105.3"/>
    <n v="87.24"/>
    <n v="92.58"/>
    <x v="1"/>
    <n v="1"/>
    <x v="0"/>
    <n v="0"/>
    <x v="0"/>
    <x v="0"/>
  </r>
  <r>
    <s v="B002126"/>
    <x v="1"/>
    <x v="2"/>
    <d v="2025-09-25T00:00:00"/>
    <x v="1"/>
    <s v="Team B"/>
    <n v="20.59"/>
    <n v="36.97"/>
    <n v="326"/>
    <n v="36.5"/>
    <n v="7.41"/>
    <n v="98.94"/>
    <n v="6.85"/>
    <m/>
    <n v="88.6"/>
    <n v="92.58"/>
    <x v="0"/>
    <n v="0"/>
    <x v="0"/>
    <n v="0"/>
    <x v="0"/>
    <x v="0"/>
  </r>
  <r>
    <s v="B002839"/>
    <x v="1"/>
    <x v="1"/>
    <d v="2025-10-20T00:00:00"/>
    <x v="1"/>
    <s v="Team A"/>
    <n v="20.63"/>
    <n v="30.48"/>
    <n v="314"/>
    <n v="43.8"/>
    <n v="7.71"/>
    <n v="99.13"/>
    <n v="6.95"/>
    <n v="132.4"/>
    <n v="88.57"/>
    <n v="92.58"/>
    <x v="0"/>
    <n v="0"/>
    <x v="0"/>
    <n v="0"/>
    <x v="0"/>
    <x v="0"/>
  </r>
  <r>
    <s v="B000342"/>
    <x v="3"/>
    <x v="0"/>
    <d v="2025-12-26T00:00:00"/>
    <x v="1"/>
    <s v="Team D"/>
    <n v="21.19"/>
    <n v="41.82"/>
    <n v="334"/>
    <n v="41.3"/>
    <n v="7.98"/>
    <n v="99.04"/>
    <n v="6.69"/>
    <n v="124.4"/>
    <n v="89.98"/>
    <n v="92.57"/>
    <x v="0"/>
    <n v="0"/>
    <x v="0"/>
    <n v="0"/>
    <x v="0"/>
    <x v="0"/>
  </r>
  <r>
    <s v="B000914"/>
    <x v="3"/>
    <x v="1"/>
    <d v="2024-09-20T00:00:00"/>
    <x v="0"/>
    <s v="Team B"/>
    <n v="21.78"/>
    <n v="45.22"/>
    <n v="326"/>
    <n v="40.700000000000003"/>
    <n v="6.85"/>
    <n v="98.67"/>
    <n v="6.84"/>
    <n v="132.19999999999999"/>
    <n v="87.67"/>
    <n v="92.57"/>
    <x v="0"/>
    <n v="0"/>
    <x v="0"/>
    <n v="0"/>
    <x v="0"/>
    <x v="0"/>
  </r>
  <r>
    <s v="B001278"/>
    <x v="2"/>
    <x v="0"/>
    <d v="2025-07-16T00:00:00"/>
    <x v="1"/>
    <s v="Team D"/>
    <n v="21.26"/>
    <n v="41.68"/>
    <n v="315"/>
    <n v="47.3"/>
    <n v="7.43"/>
    <n v="99.07"/>
    <n v="6.65"/>
    <n v="131.1"/>
    <n v="84.89"/>
    <n v="92.57"/>
    <x v="0"/>
    <n v="0"/>
    <x v="0"/>
    <n v="0"/>
    <x v="0"/>
    <x v="0"/>
  </r>
  <r>
    <s v="B002419"/>
    <x v="2"/>
    <x v="2"/>
    <d v="2024-05-07T00:00:00"/>
    <x v="0"/>
    <s v="Team B"/>
    <n v="22.57"/>
    <n v="40.799999999999997"/>
    <n v="338"/>
    <n v="31"/>
    <n v="7.38"/>
    <n v="98.97"/>
    <n v="6.67"/>
    <n v="122.8"/>
    <n v="88.86"/>
    <n v="92.57"/>
    <x v="0"/>
    <n v="0"/>
    <x v="0"/>
    <n v="0"/>
    <x v="0"/>
    <x v="0"/>
  </r>
  <r>
    <s v="B002895"/>
    <x v="3"/>
    <x v="2"/>
    <d v="2025-10-23T00:00:00"/>
    <x v="1"/>
    <s v="Team B"/>
    <n v="20.38"/>
    <n v="45.22"/>
    <n v="313"/>
    <n v="38.299999999999997"/>
    <n v="6.81"/>
    <n v="99.19"/>
    <n v="7.02"/>
    <n v="127.7"/>
    <n v="90.28"/>
    <n v="92.57"/>
    <x v="1"/>
    <n v="1"/>
    <x v="0"/>
    <n v="0"/>
    <x v="0"/>
    <x v="0"/>
  </r>
  <r>
    <s v="B000681"/>
    <x v="2"/>
    <x v="0"/>
    <d v="2025-11-06T00:00:00"/>
    <x v="1"/>
    <s v="Team C"/>
    <n v="22.49"/>
    <n v="39.67"/>
    <n v="352"/>
    <n v="37.200000000000003"/>
    <n v="7.08"/>
    <n v="99.1"/>
    <n v="6.82"/>
    <n v="125.5"/>
    <n v="87.02"/>
    <n v="92.56"/>
    <x v="0"/>
    <n v="0"/>
    <x v="0"/>
    <n v="0"/>
    <x v="0"/>
    <x v="0"/>
  </r>
  <r>
    <s v="B000786"/>
    <x v="1"/>
    <x v="0"/>
    <d v="2024-03-16T00:00:00"/>
    <x v="0"/>
    <s v="Team B"/>
    <n v="22"/>
    <n v="42.05"/>
    <n v="334"/>
    <n v="50.8"/>
    <n v="7.87"/>
    <n v="98.41"/>
    <n v="6.93"/>
    <n v="137.5"/>
    <n v="84.89"/>
    <n v="92.56"/>
    <x v="1"/>
    <n v="1"/>
    <x v="1"/>
    <n v="1"/>
    <x v="4"/>
    <x v="1"/>
  </r>
  <r>
    <s v="B001333"/>
    <x v="1"/>
    <x v="2"/>
    <d v="2025-07-30T00:00:00"/>
    <x v="1"/>
    <s v="Team D"/>
    <n v="20.9"/>
    <n v="26.51"/>
    <n v="308"/>
    <n v="58.9"/>
    <n v="7.62"/>
    <n v="99.18"/>
    <n v="6.61"/>
    <n v="147.69999999999999"/>
    <n v="82.89"/>
    <n v="92.56"/>
    <x v="0"/>
    <n v="0"/>
    <x v="0"/>
    <n v="0"/>
    <x v="0"/>
    <x v="0"/>
  </r>
  <r>
    <s v="B001584"/>
    <x v="2"/>
    <x v="0"/>
    <d v="2025-11-24T00:00:00"/>
    <x v="1"/>
    <s v="Team B"/>
    <n v="21.54"/>
    <n v="44.7"/>
    <n v="338"/>
    <n v="35.299999999999997"/>
    <n v="7.26"/>
    <n v="99.13"/>
    <n v="6.61"/>
    <n v="122.3"/>
    <n v="89.22"/>
    <n v="92.56"/>
    <x v="0"/>
    <n v="0"/>
    <x v="0"/>
    <n v="0"/>
    <x v="0"/>
    <x v="0"/>
  </r>
  <r>
    <s v="B002436"/>
    <x v="3"/>
    <x v="2"/>
    <d v="2024-02-11T00:00:00"/>
    <x v="0"/>
    <s v="Team C"/>
    <n v="22.03"/>
    <n v="56.18"/>
    <n v="311"/>
    <n v="46"/>
    <n v="7.87"/>
    <n v="99.52"/>
    <n v="7.19"/>
    <n v="133.80000000000001"/>
    <n v="86.26"/>
    <n v="92.56"/>
    <x v="0"/>
    <n v="0"/>
    <x v="0"/>
    <n v="0"/>
    <x v="0"/>
    <x v="0"/>
  </r>
  <r>
    <s v="B002699"/>
    <x v="1"/>
    <x v="0"/>
    <d v="2024-05-08T00:00:00"/>
    <x v="0"/>
    <s v="Team B"/>
    <n v="22.25"/>
    <n v="37.270000000000003"/>
    <n v="279"/>
    <n v="56"/>
    <n v="8.43"/>
    <n v="98.47"/>
    <n v="7.26"/>
    <n v="156"/>
    <n v="81.45"/>
    <n v="92.56"/>
    <x v="0"/>
    <n v="0"/>
    <x v="0"/>
    <n v="0"/>
    <x v="0"/>
    <x v="0"/>
  </r>
  <r>
    <s v="B000734"/>
    <x v="1"/>
    <x v="1"/>
    <d v="2024-01-13T00:00:00"/>
    <x v="0"/>
    <s v="Team B"/>
    <n v="21.98"/>
    <n v="43.97"/>
    <n v="290"/>
    <n v="48"/>
    <n v="7.21"/>
    <n v="98.7"/>
    <n v="7"/>
    <n v="134.30000000000001"/>
    <n v="85.15"/>
    <n v="92.55"/>
    <x v="0"/>
    <n v="0"/>
    <x v="0"/>
    <n v="0"/>
    <x v="0"/>
    <x v="0"/>
  </r>
  <r>
    <s v="B000697"/>
    <x v="0"/>
    <x v="2"/>
    <d v="2024-11-27T00:00:00"/>
    <x v="0"/>
    <s v="Team C"/>
    <n v="21.78"/>
    <n v="47.66"/>
    <n v="364"/>
    <n v="41.6"/>
    <n v="7.21"/>
    <n v="99.25"/>
    <n v="6.64"/>
    <n v="120.8"/>
    <n v="87.82"/>
    <n v="96.19"/>
    <x v="0"/>
    <n v="0"/>
    <x v="0"/>
    <n v="0"/>
    <x v="0"/>
    <x v="0"/>
  </r>
  <r>
    <s v="B001415"/>
    <x v="2"/>
    <x v="2"/>
    <d v="2025-05-05T00:00:00"/>
    <x v="1"/>
    <s v="Team B"/>
    <n v="23.32"/>
    <n v="41.36"/>
    <n v="319"/>
    <n v="48.1"/>
    <n v="7.13"/>
    <n v="99.25"/>
    <n v="6.98"/>
    <n v="123"/>
    <n v="86.86"/>
    <n v="92.55"/>
    <x v="0"/>
    <n v="0"/>
    <x v="0"/>
    <n v="0"/>
    <x v="0"/>
    <x v="0"/>
  </r>
  <r>
    <s v="B001536"/>
    <x v="1"/>
    <x v="2"/>
    <d v="2024-05-22T00:00:00"/>
    <x v="0"/>
    <s v="Team B"/>
    <n v="20.61"/>
    <n v="30.63"/>
    <n v="293"/>
    <n v="54"/>
    <n v="7.62"/>
    <n v="99.52"/>
    <n v="6.77"/>
    <n v="153"/>
    <n v="84.07"/>
    <n v="92.55"/>
    <x v="0"/>
    <n v="0"/>
    <x v="0"/>
    <n v="0"/>
    <x v="0"/>
    <x v="0"/>
  </r>
  <r>
    <s v="B000443"/>
    <x v="0"/>
    <x v="2"/>
    <d v="2025-02-18T00:00:00"/>
    <x v="1"/>
    <s v="Team D"/>
    <n v="23.98"/>
    <n v="48.46"/>
    <n v="335"/>
    <n v="30.5"/>
    <n v="6.47"/>
    <n v="98.98"/>
    <n v="6.75"/>
    <n v="125.5"/>
    <n v="88.82"/>
    <n v="96.21"/>
    <x v="0"/>
    <n v="0"/>
    <x v="1"/>
    <n v="1"/>
    <x v="4"/>
    <x v="1"/>
  </r>
  <r>
    <s v="B001579"/>
    <x v="3"/>
    <x v="1"/>
    <d v="2025-06-20T00:00:00"/>
    <x v="1"/>
    <s v="Team A"/>
    <n v="22.99"/>
    <n v="50.92"/>
    <n v="321"/>
    <n v="37"/>
    <n v="7.28"/>
    <n v="98.81"/>
    <n v="7.03"/>
    <n v="115.6"/>
    <n v="93.68"/>
    <n v="92.55"/>
    <x v="1"/>
    <n v="1"/>
    <x v="0"/>
    <n v="0"/>
    <x v="0"/>
    <x v="0"/>
  </r>
  <r>
    <s v="B001782"/>
    <x v="3"/>
    <x v="0"/>
    <d v="2025-05-04T00:00:00"/>
    <x v="1"/>
    <s v="Team C"/>
    <n v="21.26"/>
    <n v="41.43"/>
    <n v="310"/>
    <n v="47.6"/>
    <n v="7.76"/>
    <n v="99.02"/>
    <n v="6.88"/>
    <n v="141.30000000000001"/>
    <n v="81.33"/>
    <n v="92.55"/>
    <x v="0"/>
    <n v="0"/>
    <x v="0"/>
    <n v="0"/>
    <x v="0"/>
    <x v="0"/>
  </r>
  <r>
    <s v="B002236"/>
    <x v="3"/>
    <x v="1"/>
    <d v="2025-05-16T00:00:00"/>
    <x v="1"/>
    <s v="Team C"/>
    <n v="21.46"/>
    <n v="40.630000000000003"/>
    <n v="301"/>
    <n v="39.6"/>
    <n v="6.42"/>
    <n v="99.06"/>
    <n v="6.72"/>
    <n v="133.6"/>
    <n v="88.19"/>
    <n v="92.55"/>
    <x v="0"/>
    <n v="0"/>
    <x v="0"/>
    <n v="0"/>
    <x v="0"/>
    <x v="0"/>
  </r>
  <r>
    <s v="B000128"/>
    <x v="2"/>
    <x v="2"/>
    <d v="2024-11-17T00:00:00"/>
    <x v="0"/>
    <s v="Team B"/>
    <m/>
    <n v="41.57"/>
    <n v="325"/>
    <n v="44.1"/>
    <n v="6.25"/>
    <n v="99.03"/>
    <n v="7.06"/>
    <n v="118.7"/>
    <n v="87.61"/>
    <n v="92.54"/>
    <x v="0"/>
    <n v="0"/>
    <x v="0"/>
    <n v="0"/>
    <x v="0"/>
    <x v="0"/>
  </r>
  <r>
    <s v="B000164"/>
    <x v="2"/>
    <x v="0"/>
    <d v="2025-09-11T00:00:00"/>
    <x v="1"/>
    <s v="Team A"/>
    <n v="22.65"/>
    <n v="41.05"/>
    <n v="310"/>
    <n v="54"/>
    <n v="8.9700000000000006"/>
    <n v="99.02"/>
    <n v="6.88"/>
    <n v="142.5"/>
    <n v="83.15"/>
    <n v="92.54"/>
    <x v="0"/>
    <n v="0"/>
    <x v="0"/>
    <n v="0"/>
    <x v="0"/>
    <x v="0"/>
  </r>
  <r>
    <s v="B000222"/>
    <x v="1"/>
    <x v="0"/>
    <d v="2025-07-15T00:00:00"/>
    <x v="1"/>
    <s v="Team A"/>
    <n v="20.73"/>
    <n v="41.47"/>
    <n v="320"/>
    <n v="47.7"/>
    <n v="8.4499999999999993"/>
    <n v="99.37"/>
    <n v="6.89"/>
    <n v="134.9"/>
    <n v="82.54"/>
    <n v="92.54"/>
    <x v="0"/>
    <n v="0"/>
    <x v="0"/>
    <n v="0"/>
    <x v="0"/>
    <x v="0"/>
  </r>
  <r>
    <s v="B000341"/>
    <x v="2"/>
    <x v="1"/>
    <d v="2025-01-23T00:00:00"/>
    <x v="1"/>
    <s v="Team C"/>
    <n v="22.07"/>
    <n v="40.909999999999997"/>
    <n v="332"/>
    <n v="46.9"/>
    <n v="8"/>
    <n v="99.19"/>
    <n v="7.23"/>
    <n v="127"/>
    <n v="89.77"/>
    <n v="92.54"/>
    <x v="0"/>
    <n v="0"/>
    <x v="0"/>
    <n v="0"/>
    <x v="0"/>
    <x v="0"/>
  </r>
  <r>
    <s v="B000748"/>
    <x v="1"/>
    <x v="0"/>
    <d v="2024-03-02T00:00:00"/>
    <x v="0"/>
    <s v="Team C"/>
    <n v="21.98"/>
    <n v="40.909999999999997"/>
    <n v="283"/>
    <n v="42.6"/>
    <n v="8.42"/>
    <n v="99.07"/>
    <n v="7.06"/>
    <n v="136.5"/>
    <n v="82.32"/>
    <n v="92.54"/>
    <x v="0"/>
    <n v="0"/>
    <x v="0"/>
    <n v="0"/>
    <x v="0"/>
    <x v="0"/>
  </r>
  <r>
    <s v="B000810"/>
    <x v="3"/>
    <x v="0"/>
    <d v="2025-11-28T00:00:00"/>
    <x v="1"/>
    <s v="Team A"/>
    <n v="20.52"/>
    <n v="58.62"/>
    <n v="309"/>
    <n v="49.7"/>
    <n v="6.92"/>
    <n v="99.16"/>
    <n v="7.23"/>
    <n v="137.1"/>
    <n v="87.83"/>
    <n v="92.54"/>
    <x v="0"/>
    <n v="0"/>
    <x v="0"/>
    <n v="0"/>
    <x v="0"/>
    <x v="0"/>
  </r>
  <r>
    <s v="B002261"/>
    <x v="0"/>
    <x v="1"/>
    <d v="2024-06-20T00:00:00"/>
    <x v="0"/>
    <s v="Team D"/>
    <n v="21.45"/>
    <n v="43.39"/>
    <n v="332"/>
    <n v="38.200000000000003"/>
    <n v="7.04"/>
    <n v="99.05"/>
    <n v="6.6"/>
    <n v="100.5"/>
    <n v="89.34"/>
    <n v="96.21"/>
    <x v="0"/>
    <n v="0"/>
    <x v="0"/>
    <n v="0"/>
    <x v="0"/>
    <x v="0"/>
  </r>
  <r>
    <s v="B001364"/>
    <x v="2"/>
    <x v="0"/>
    <d v="2025-07-06T00:00:00"/>
    <x v="1"/>
    <s v="Team D"/>
    <n v="22.58"/>
    <m/>
    <n v="342"/>
    <n v="47"/>
    <n v="7.51"/>
    <n v="99.07"/>
    <n v="7.03"/>
    <n v="151.1"/>
    <n v="84.43"/>
    <n v="92.54"/>
    <x v="0"/>
    <n v="0"/>
    <x v="0"/>
    <n v="0"/>
    <x v="0"/>
    <x v="0"/>
  </r>
  <r>
    <s v="B002768"/>
    <x v="0"/>
    <x v="1"/>
    <d v="2024-01-19T00:00:00"/>
    <x v="0"/>
    <s v="Team A"/>
    <n v="22.16"/>
    <n v="52.35"/>
    <n v="375"/>
    <n v="34.200000000000003"/>
    <n v="6.44"/>
    <n v="98.8"/>
    <n v="6.71"/>
    <n v="126.7"/>
    <n v="91.47"/>
    <n v="96.22"/>
    <x v="0"/>
    <n v="0"/>
    <x v="1"/>
    <n v="1"/>
    <x v="2"/>
    <x v="1"/>
  </r>
  <r>
    <s v="B001754"/>
    <x v="3"/>
    <x v="1"/>
    <d v="2025-06-12T00:00:00"/>
    <x v="1"/>
    <s v="Team A"/>
    <n v="22.19"/>
    <n v="47.28"/>
    <n v="316"/>
    <n v="43.6"/>
    <n v="7.07"/>
    <n v="99.09"/>
    <n v="7.13"/>
    <n v="127.5"/>
    <n v="86.39"/>
    <n v="92.54"/>
    <x v="0"/>
    <n v="0"/>
    <x v="0"/>
    <n v="0"/>
    <x v="0"/>
    <x v="0"/>
  </r>
  <r>
    <s v="B002140"/>
    <x v="3"/>
    <x v="0"/>
    <d v="2025-08-03T00:00:00"/>
    <x v="1"/>
    <s v="Team C"/>
    <n v="21.92"/>
    <n v="38.08"/>
    <n v="325"/>
    <n v="49.7"/>
    <n v="7.39"/>
    <n v="98.62"/>
    <n v="6.91"/>
    <n v="136.9"/>
    <n v="85.61"/>
    <n v="92.54"/>
    <x v="0"/>
    <n v="0"/>
    <x v="0"/>
    <n v="0"/>
    <x v="0"/>
    <x v="0"/>
  </r>
  <r>
    <s v="B001867"/>
    <x v="3"/>
    <x v="2"/>
    <d v="2024-11-22T00:00:00"/>
    <x v="0"/>
    <s v="Team B"/>
    <n v="22.2"/>
    <n v="38.799999999999997"/>
    <n v="314"/>
    <n v="39.5"/>
    <n v="7.7"/>
    <n v="98.84"/>
    <n v="6.79"/>
    <n v="126.6"/>
    <n v="89.02"/>
    <n v="92.53"/>
    <x v="0"/>
    <n v="0"/>
    <x v="0"/>
    <n v="0"/>
    <x v="0"/>
    <x v="0"/>
  </r>
  <r>
    <s v="B002026"/>
    <x v="1"/>
    <x v="1"/>
    <d v="2024-12-31T00:00:00"/>
    <x v="0"/>
    <s v="Team A"/>
    <n v="20.71"/>
    <n v="35.4"/>
    <n v="284"/>
    <n v="44.6"/>
    <n v="7.93"/>
    <n v="99.01"/>
    <n v="6.93"/>
    <n v="137.5"/>
    <n v="85.34"/>
    <n v="92.53"/>
    <x v="0"/>
    <n v="0"/>
    <x v="1"/>
    <n v="1"/>
    <x v="2"/>
    <x v="1"/>
  </r>
  <r>
    <s v="B002486"/>
    <x v="1"/>
    <x v="0"/>
    <d v="2024-05-04T00:00:00"/>
    <x v="0"/>
    <s v="Team C"/>
    <n v="22.58"/>
    <n v="42.63"/>
    <n v="286"/>
    <n v="49.7"/>
    <n v="9.2799999999999994"/>
    <n v="98.65"/>
    <n v="7.14"/>
    <n v="159.9"/>
    <n v="88.07"/>
    <n v="92.53"/>
    <x v="0"/>
    <n v="0"/>
    <x v="0"/>
    <n v="0"/>
    <x v="0"/>
    <x v="0"/>
  </r>
  <r>
    <s v="B002756"/>
    <x v="3"/>
    <x v="1"/>
    <d v="2025-05-19T00:00:00"/>
    <x v="1"/>
    <s v="Team D"/>
    <n v="22.05"/>
    <n v="36.950000000000003"/>
    <n v="315"/>
    <n v="38.5"/>
    <n v="7.9"/>
    <n v="99.37"/>
    <n v="6.76"/>
    <n v="146.69999999999999"/>
    <n v="86.75"/>
    <n v="92.53"/>
    <x v="0"/>
    <n v="0"/>
    <x v="0"/>
    <n v="0"/>
    <x v="0"/>
    <x v="0"/>
  </r>
  <r>
    <s v="B000356"/>
    <x v="1"/>
    <x v="1"/>
    <d v="2025-12-05T00:00:00"/>
    <x v="1"/>
    <s v="Team B"/>
    <n v="21.95"/>
    <n v="45.23"/>
    <n v="299"/>
    <n v="51"/>
    <n v="7.56"/>
    <n v="98.96"/>
    <n v="6.89"/>
    <m/>
    <n v="85.97"/>
    <n v="92.52"/>
    <x v="0"/>
    <n v="0"/>
    <x v="0"/>
    <n v="0"/>
    <x v="0"/>
    <x v="0"/>
  </r>
  <r>
    <s v="B000377"/>
    <x v="3"/>
    <x v="2"/>
    <d v="2025-04-30T00:00:00"/>
    <x v="1"/>
    <s v="Team C"/>
    <n v="21.14"/>
    <n v="44.04"/>
    <n v="297"/>
    <n v="37.700000000000003"/>
    <n v="6.08"/>
    <n v="98.75"/>
    <n v="7.14"/>
    <n v="124.6"/>
    <n v="86.62"/>
    <n v="92.52"/>
    <x v="0"/>
    <n v="0"/>
    <x v="0"/>
    <n v="0"/>
    <x v="0"/>
    <x v="0"/>
  </r>
  <r>
    <s v="B001480"/>
    <x v="1"/>
    <x v="0"/>
    <d v="2024-09-29T00:00:00"/>
    <x v="0"/>
    <s v="Team B"/>
    <n v="21.97"/>
    <n v="40.53"/>
    <n v="292"/>
    <n v="42.3"/>
    <n v="7.87"/>
    <n v="98.72"/>
    <n v="6.85"/>
    <n v="126.8"/>
    <n v="91.17"/>
    <n v="92.52"/>
    <x v="0"/>
    <n v="0"/>
    <x v="0"/>
    <n v="0"/>
    <x v="0"/>
    <x v="0"/>
  </r>
  <r>
    <s v="B002147"/>
    <x v="2"/>
    <x v="0"/>
    <d v="2025-01-04T00:00:00"/>
    <x v="1"/>
    <s v="Team B"/>
    <n v="21.76"/>
    <n v="46.46"/>
    <n v="322"/>
    <n v="45.3"/>
    <n v="6.44"/>
    <n v="99.05"/>
    <n v="6.72"/>
    <n v="141.1"/>
    <n v="91.28"/>
    <n v="92.52"/>
    <x v="0"/>
    <n v="0"/>
    <x v="0"/>
    <n v="0"/>
    <x v="0"/>
    <x v="0"/>
  </r>
  <r>
    <s v="B002444"/>
    <x v="1"/>
    <x v="0"/>
    <d v="2024-12-26T00:00:00"/>
    <x v="0"/>
    <s v="Team A"/>
    <n v="21.27"/>
    <n v="37.880000000000003"/>
    <n v="316"/>
    <n v="55.1"/>
    <n v="7.92"/>
    <n v="98.95"/>
    <n v="6.75"/>
    <n v="139.80000000000001"/>
    <n v="84.85"/>
    <n v="92.52"/>
    <x v="0"/>
    <n v="0"/>
    <x v="0"/>
    <n v="0"/>
    <x v="0"/>
    <x v="0"/>
  </r>
  <r>
    <s v="B000045"/>
    <x v="3"/>
    <x v="0"/>
    <d v="2024-01-27T00:00:00"/>
    <x v="0"/>
    <s v="Team C"/>
    <n v="20.93"/>
    <n v="42.35"/>
    <n v="344"/>
    <n v="46.7"/>
    <n v="8.06"/>
    <n v="99.3"/>
    <n v="6.7"/>
    <n v="126.6"/>
    <n v="83.72"/>
    <n v="92.51"/>
    <x v="0"/>
    <n v="0"/>
    <x v="0"/>
    <n v="0"/>
    <x v="0"/>
    <x v="0"/>
  </r>
  <r>
    <s v="B000320"/>
    <x v="3"/>
    <x v="2"/>
    <d v="2025-02-06T00:00:00"/>
    <x v="1"/>
    <s v="Team D"/>
    <n v="21.71"/>
    <m/>
    <n v="337"/>
    <n v="51.4"/>
    <n v="7.87"/>
    <n v="98.7"/>
    <n v="7.05"/>
    <n v="134.69999999999999"/>
    <n v="87.97"/>
    <n v="92.51"/>
    <x v="0"/>
    <n v="0"/>
    <x v="0"/>
    <n v="0"/>
    <x v="0"/>
    <x v="0"/>
  </r>
  <r>
    <s v="B001060"/>
    <x v="0"/>
    <x v="0"/>
    <d v="2025-03-08T00:00:00"/>
    <x v="1"/>
    <s v="Team A"/>
    <n v="22.49"/>
    <n v="48.83"/>
    <n v="352"/>
    <n v="42.7"/>
    <n v="6.71"/>
    <n v="99.14"/>
    <n v="6.61"/>
    <n v="114.8"/>
    <n v="87.13"/>
    <n v="96.23"/>
    <x v="0"/>
    <n v="0"/>
    <x v="0"/>
    <n v="0"/>
    <x v="0"/>
    <x v="0"/>
  </r>
  <r>
    <s v="B001504"/>
    <x v="1"/>
    <x v="1"/>
    <d v="2024-04-11T00:00:00"/>
    <x v="0"/>
    <s v="Team B"/>
    <n v="21.3"/>
    <n v="45.4"/>
    <n v="291"/>
    <n v="53.4"/>
    <n v="7.19"/>
    <n v="98.72"/>
    <n v="7.17"/>
    <n v="147.30000000000001"/>
    <n v="78.86"/>
    <n v="92.51"/>
    <x v="0"/>
    <n v="0"/>
    <x v="0"/>
    <n v="0"/>
    <x v="0"/>
    <x v="0"/>
  </r>
  <r>
    <s v="B002974"/>
    <x v="3"/>
    <x v="0"/>
    <d v="2024-07-24T00:00:00"/>
    <x v="0"/>
    <s v="Team B"/>
    <n v="21.06"/>
    <n v="47.56"/>
    <n v="308"/>
    <n v="40.799999999999997"/>
    <n v="7.66"/>
    <n v="98.61"/>
    <n v="7.08"/>
    <n v="143.9"/>
    <n v="88.41"/>
    <n v="92.51"/>
    <x v="0"/>
    <n v="0"/>
    <x v="0"/>
    <n v="0"/>
    <x v="0"/>
    <x v="0"/>
  </r>
  <r>
    <s v="B001208"/>
    <x v="1"/>
    <x v="2"/>
    <d v="2025-06-14T00:00:00"/>
    <x v="1"/>
    <s v="Team A"/>
    <n v="21.56"/>
    <n v="38.97"/>
    <n v="313"/>
    <n v="55.6"/>
    <n v="8.75"/>
    <n v="98.96"/>
    <n v="6.89"/>
    <n v="147.4"/>
    <n v="86.93"/>
    <n v="92.5"/>
    <x v="0"/>
    <n v="0"/>
    <x v="0"/>
    <n v="0"/>
    <x v="0"/>
    <x v="0"/>
  </r>
  <r>
    <s v="B002664"/>
    <x v="2"/>
    <x v="2"/>
    <d v="2025-02-10T00:00:00"/>
    <x v="1"/>
    <s v="Team D"/>
    <n v="21.25"/>
    <n v="38.630000000000003"/>
    <n v="292"/>
    <n v="43.7"/>
    <n v="7.27"/>
    <n v="99.37"/>
    <n v="6.82"/>
    <n v="122"/>
    <n v="86.65"/>
    <n v="92.5"/>
    <x v="0"/>
    <n v="0"/>
    <x v="0"/>
    <n v="0"/>
    <x v="0"/>
    <x v="0"/>
  </r>
  <r>
    <s v="B000627"/>
    <x v="3"/>
    <x v="0"/>
    <d v="2025-03-18T00:00:00"/>
    <x v="1"/>
    <s v="Team D"/>
    <n v="21.65"/>
    <n v="42.28"/>
    <n v="341"/>
    <n v="51.4"/>
    <n v="8.15"/>
    <n v="99.43"/>
    <n v="6.72"/>
    <n v="135.30000000000001"/>
    <n v="84.22"/>
    <n v="92.49"/>
    <x v="1"/>
    <n v="1"/>
    <x v="0"/>
    <n v="0"/>
    <x v="0"/>
    <x v="0"/>
  </r>
  <r>
    <s v="B000682"/>
    <x v="2"/>
    <x v="2"/>
    <d v="2025-10-02T00:00:00"/>
    <x v="1"/>
    <s v="Team D"/>
    <n v="21.22"/>
    <n v="48.07"/>
    <n v="327"/>
    <n v="48.1"/>
    <n v="6.4"/>
    <n v="98.94"/>
    <n v="7.12"/>
    <n v="137.5"/>
    <n v="84.62"/>
    <n v="92.49"/>
    <x v="0"/>
    <n v="0"/>
    <x v="0"/>
    <n v="0"/>
    <x v="0"/>
    <x v="0"/>
  </r>
  <r>
    <s v="B000357"/>
    <x v="0"/>
    <x v="1"/>
    <d v="2024-05-30T00:00:00"/>
    <x v="0"/>
    <s v="Team D"/>
    <n v="22.19"/>
    <n v="42.71"/>
    <n v="338"/>
    <n v="37.4"/>
    <n v="5.55"/>
    <n v="98.74"/>
    <n v="6.85"/>
    <n v="99.9"/>
    <n v="87.73"/>
    <n v="96.24"/>
    <x v="0"/>
    <n v="0"/>
    <x v="0"/>
    <n v="0"/>
    <x v="0"/>
    <x v="0"/>
  </r>
  <r>
    <s v="B001100"/>
    <x v="2"/>
    <x v="0"/>
    <d v="2025-05-20T00:00:00"/>
    <x v="1"/>
    <s v="Team B"/>
    <n v="21.44"/>
    <m/>
    <n v="292"/>
    <n v="32"/>
    <n v="6.85"/>
    <n v="99"/>
    <n v="7.06"/>
    <n v="130.1"/>
    <n v="89.73"/>
    <n v="92.49"/>
    <x v="0"/>
    <n v="0"/>
    <x v="0"/>
    <n v="0"/>
    <x v="0"/>
    <x v="0"/>
  </r>
  <r>
    <s v="B001620"/>
    <x v="2"/>
    <x v="1"/>
    <d v="2025-12-10T00:00:00"/>
    <x v="1"/>
    <s v="Team D"/>
    <n v="22.23"/>
    <n v="46.11"/>
    <n v="308"/>
    <n v="34.299999999999997"/>
    <n v="6.32"/>
    <n v="99.17"/>
    <n v="7.03"/>
    <n v="123.7"/>
    <n v="87.97"/>
    <n v="92.49"/>
    <x v="0"/>
    <n v="0"/>
    <x v="1"/>
    <n v="1"/>
    <x v="1"/>
    <x v="1"/>
  </r>
  <r>
    <s v="B001888"/>
    <x v="2"/>
    <x v="0"/>
    <d v="2024-10-28T00:00:00"/>
    <x v="0"/>
    <s v="Team C"/>
    <n v="22.33"/>
    <n v="38.44"/>
    <n v="320"/>
    <n v="48.6"/>
    <n v="6.8"/>
    <n v="98.74"/>
    <n v="6.62"/>
    <n v="130.19999999999999"/>
    <n v="86.33"/>
    <n v="92.49"/>
    <x v="0"/>
    <n v="0"/>
    <x v="0"/>
    <n v="0"/>
    <x v="0"/>
    <x v="0"/>
  </r>
  <r>
    <s v="B002394"/>
    <x v="2"/>
    <x v="1"/>
    <d v="2024-04-19T00:00:00"/>
    <x v="0"/>
    <s v="Team A"/>
    <n v="21.78"/>
    <n v="43.72"/>
    <n v="319"/>
    <n v="42.9"/>
    <n v="7.78"/>
    <n v="99.51"/>
    <n v="6.65"/>
    <n v="141.19999999999999"/>
    <n v="87.88"/>
    <n v="92.49"/>
    <x v="0"/>
    <n v="0"/>
    <x v="0"/>
    <n v="0"/>
    <x v="0"/>
    <x v="0"/>
  </r>
  <r>
    <s v="B002415"/>
    <x v="1"/>
    <x v="0"/>
    <d v="2025-02-16T00:00:00"/>
    <x v="1"/>
    <s v="Team A"/>
    <n v="21.55"/>
    <n v="32.630000000000003"/>
    <n v="307"/>
    <n v="54.5"/>
    <n v="8.73"/>
    <m/>
    <n v="6.97"/>
    <n v="146.30000000000001"/>
    <n v="82.78"/>
    <n v="92.49"/>
    <x v="0"/>
    <n v="0"/>
    <x v="0"/>
    <n v="0"/>
    <x v="0"/>
    <x v="0"/>
  </r>
  <r>
    <s v="B000355"/>
    <x v="1"/>
    <x v="1"/>
    <d v="2025-02-13T00:00:00"/>
    <x v="1"/>
    <s v="Team C"/>
    <n v="22.31"/>
    <n v="33.01"/>
    <n v="291"/>
    <n v="43.2"/>
    <n v="8.34"/>
    <n v="99.24"/>
    <n v="6.72"/>
    <n v="146.30000000000001"/>
    <n v="86.77"/>
    <n v="92.48"/>
    <x v="0"/>
    <n v="0"/>
    <x v="0"/>
    <n v="0"/>
    <x v="0"/>
    <x v="0"/>
  </r>
  <r>
    <s v="B000370"/>
    <x v="3"/>
    <x v="1"/>
    <d v="2024-01-18T00:00:00"/>
    <x v="0"/>
    <s v="Team A"/>
    <n v="22.76"/>
    <n v="47.85"/>
    <n v="321"/>
    <n v="50"/>
    <n v="7.87"/>
    <n v="98.68"/>
    <n v="7.22"/>
    <n v="135.69999999999999"/>
    <n v="86.54"/>
    <n v="92.48"/>
    <x v="0"/>
    <n v="0"/>
    <x v="0"/>
    <n v="0"/>
    <x v="0"/>
    <x v="0"/>
  </r>
  <r>
    <s v="B000877"/>
    <x v="1"/>
    <x v="2"/>
    <d v="2024-02-01T00:00:00"/>
    <x v="0"/>
    <s v="Team D"/>
    <n v="20.92"/>
    <n v="37.44"/>
    <n v="310"/>
    <n v="46.8"/>
    <n v="8.49"/>
    <n v="99.29"/>
    <n v="6.8"/>
    <n v="138.1"/>
    <n v="86.73"/>
    <n v="92.48"/>
    <x v="0"/>
    <n v="0"/>
    <x v="0"/>
    <n v="0"/>
    <x v="0"/>
    <x v="0"/>
  </r>
  <r>
    <s v="B001220"/>
    <x v="2"/>
    <x v="0"/>
    <d v="2025-03-16T00:00:00"/>
    <x v="1"/>
    <s v="Team A"/>
    <n v="22.58"/>
    <n v="37.53"/>
    <n v="310"/>
    <n v="51.4"/>
    <n v="7.73"/>
    <n v="99.45"/>
    <n v="6.76"/>
    <n v="140.5"/>
    <n v="86.15"/>
    <n v="92.48"/>
    <x v="0"/>
    <n v="0"/>
    <x v="0"/>
    <n v="0"/>
    <x v="0"/>
    <x v="0"/>
  </r>
  <r>
    <s v="B002475"/>
    <x v="1"/>
    <x v="0"/>
    <d v="2025-07-04T00:00:00"/>
    <x v="1"/>
    <s v="Team C"/>
    <n v="21.4"/>
    <n v="45.46"/>
    <n v="296"/>
    <n v="35"/>
    <n v="8.34"/>
    <n v="99.07"/>
    <n v="7.11"/>
    <n v="135.6"/>
    <n v="87.68"/>
    <n v="92.48"/>
    <x v="0"/>
    <n v="0"/>
    <x v="0"/>
    <n v="0"/>
    <x v="0"/>
    <x v="0"/>
  </r>
  <r>
    <s v="B000332"/>
    <x v="2"/>
    <x v="2"/>
    <d v="2024-11-25T00:00:00"/>
    <x v="0"/>
    <s v="Team C"/>
    <n v="20.52"/>
    <n v="43.08"/>
    <n v="291"/>
    <n v="43.2"/>
    <n v="7.57"/>
    <n v="99.15"/>
    <n v="6.64"/>
    <n v="130.1"/>
    <n v="90.25"/>
    <n v="92.47"/>
    <x v="0"/>
    <n v="0"/>
    <x v="0"/>
    <n v="0"/>
    <x v="0"/>
    <x v="0"/>
  </r>
  <r>
    <s v="B002893"/>
    <x v="0"/>
    <x v="1"/>
    <d v="2025-11-21T00:00:00"/>
    <x v="1"/>
    <s v="Team D"/>
    <n v="21.55"/>
    <n v="44.24"/>
    <n v="347"/>
    <n v="33.9"/>
    <n v="5.89"/>
    <n v="99.2"/>
    <n v="6.78"/>
    <n v="112.1"/>
    <n v="88.48"/>
    <n v="96.24"/>
    <x v="0"/>
    <n v="0"/>
    <x v="0"/>
    <n v="0"/>
    <x v="0"/>
    <x v="0"/>
  </r>
  <r>
    <s v="B000935"/>
    <x v="0"/>
    <x v="1"/>
    <d v="2025-02-25T00:00:00"/>
    <x v="1"/>
    <s v="Team D"/>
    <n v="22.1"/>
    <n v="43.33"/>
    <n v="331"/>
    <n v="36.700000000000003"/>
    <n v="6.19"/>
    <n v="99.56"/>
    <n v="6.83"/>
    <n v="117.9"/>
    <n v="87.47"/>
    <n v="96.25"/>
    <x v="0"/>
    <n v="0"/>
    <x v="0"/>
    <n v="0"/>
    <x v="0"/>
    <x v="0"/>
  </r>
  <r>
    <s v="B001128"/>
    <x v="0"/>
    <x v="1"/>
    <d v="2025-07-06T00:00:00"/>
    <x v="1"/>
    <s v="Team D"/>
    <n v="22.7"/>
    <n v="48.84"/>
    <n v="344"/>
    <n v="39.4"/>
    <n v="7.19"/>
    <n v="99.14"/>
    <n v="6.71"/>
    <n v="124.3"/>
    <n v="87.82"/>
    <n v="96.25"/>
    <x v="0"/>
    <n v="0"/>
    <x v="0"/>
    <n v="0"/>
    <x v="0"/>
    <x v="0"/>
  </r>
  <r>
    <s v="B002467"/>
    <x v="3"/>
    <x v="0"/>
    <d v="2025-06-27T00:00:00"/>
    <x v="1"/>
    <s v="Team C"/>
    <n v="20.46"/>
    <n v="50.82"/>
    <n v="314"/>
    <n v="44.5"/>
    <n v="8.24"/>
    <n v="98.78"/>
    <n v="6.91"/>
    <n v="124"/>
    <n v="84.71"/>
    <n v="92.47"/>
    <x v="0"/>
    <n v="0"/>
    <x v="0"/>
    <n v="0"/>
    <x v="0"/>
    <x v="0"/>
  </r>
  <r>
    <s v="B002944"/>
    <x v="2"/>
    <x v="0"/>
    <d v="2024-10-12T00:00:00"/>
    <x v="0"/>
    <s v="Team D"/>
    <n v="21.94"/>
    <n v="50.26"/>
    <n v="312"/>
    <n v="36.9"/>
    <n v="7.49"/>
    <n v="98.9"/>
    <n v="7.17"/>
    <n v="133.30000000000001"/>
    <n v="85.01"/>
    <n v="92.47"/>
    <x v="0"/>
    <n v="0"/>
    <x v="0"/>
    <n v="0"/>
    <x v="0"/>
    <x v="0"/>
  </r>
  <r>
    <s v="B002957"/>
    <x v="2"/>
    <x v="1"/>
    <d v="2025-06-11T00:00:00"/>
    <x v="1"/>
    <s v="Team B"/>
    <n v="20.84"/>
    <n v="53.4"/>
    <n v="322"/>
    <n v="48.9"/>
    <n v="7.12"/>
    <n v="98.83"/>
    <n v="6.96"/>
    <n v="122.7"/>
    <n v="84.87"/>
    <n v="92.47"/>
    <x v="0"/>
    <n v="0"/>
    <x v="0"/>
    <n v="0"/>
    <x v="0"/>
    <x v="0"/>
  </r>
  <r>
    <s v="B000114"/>
    <x v="0"/>
    <x v="1"/>
    <d v="2024-08-06T00:00:00"/>
    <x v="0"/>
    <s v="Team A"/>
    <n v="22.92"/>
    <n v="44.59"/>
    <n v="338"/>
    <n v="43"/>
    <n v="6.65"/>
    <n v="99.27"/>
    <n v="6.77"/>
    <n v="109.1"/>
    <n v="87.5"/>
    <n v="96.27"/>
    <x v="0"/>
    <n v="0"/>
    <x v="0"/>
    <n v="0"/>
    <x v="0"/>
    <x v="0"/>
  </r>
  <r>
    <s v="B000905"/>
    <x v="3"/>
    <x v="1"/>
    <d v="2024-07-26T00:00:00"/>
    <x v="0"/>
    <s v="Team D"/>
    <n v="21.36"/>
    <n v="41.1"/>
    <n v="317"/>
    <n v="49.1"/>
    <n v="7.38"/>
    <n v="98.46"/>
    <n v="6.82"/>
    <n v="154.4"/>
    <n v="85.95"/>
    <n v="92.46"/>
    <x v="0"/>
    <n v="0"/>
    <x v="0"/>
    <n v="0"/>
    <x v="0"/>
    <x v="0"/>
  </r>
  <r>
    <s v="B001560"/>
    <x v="3"/>
    <x v="0"/>
    <d v="2024-08-22T00:00:00"/>
    <x v="0"/>
    <s v="Team C"/>
    <n v="21.91"/>
    <n v="33.26"/>
    <n v="303"/>
    <n v="51.6"/>
    <n v="7.56"/>
    <n v="98.86"/>
    <n v="6.8"/>
    <n v="132"/>
    <n v="86.73"/>
    <n v="92.46"/>
    <x v="0"/>
    <n v="0"/>
    <x v="0"/>
    <n v="0"/>
    <x v="0"/>
    <x v="0"/>
  </r>
  <r>
    <s v="B002263"/>
    <x v="1"/>
    <x v="2"/>
    <d v="2024-08-31T00:00:00"/>
    <x v="0"/>
    <s v="Team B"/>
    <n v="21.62"/>
    <n v="34.81"/>
    <n v="300"/>
    <n v="55.7"/>
    <n v="7.98"/>
    <n v="99.45"/>
    <n v="6.78"/>
    <n v="138.69999999999999"/>
    <n v="81.92"/>
    <n v="92.46"/>
    <x v="0"/>
    <n v="0"/>
    <x v="0"/>
    <n v="0"/>
    <x v="0"/>
    <x v="0"/>
  </r>
  <r>
    <s v="B002461"/>
    <x v="3"/>
    <x v="0"/>
    <d v="2024-03-21T00:00:00"/>
    <x v="0"/>
    <s v="Team D"/>
    <n v="21.51"/>
    <n v="52.97"/>
    <n v="308"/>
    <n v="38.5"/>
    <n v="7.45"/>
    <n v="98.68"/>
    <n v="6.93"/>
    <n v="119.4"/>
    <n v="89.46"/>
    <n v="92.46"/>
    <x v="0"/>
    <n v="0"/>
    <x v="0"/>
    <n v="0"/>
    <x v="0"/>
    <x v="0"/>
  </r>
  <r>
    <s v="B000260"/>
    <x v="0"/>
    <x v="2"/>
    <d v="2025-09-04T00:00:00"/>
    <x v="1"/>
    <s v="Team A"/>
    <n v="21.95"/>
    <n v="43.75"/>
    <n v="338"/>
    <n v="32.4"/>
    <n v="6.86"/>
    <n v="98.68"/>
    <n v="6.78"/>
    <n v="122.6"/>
    <n v="88.35"/>
    <n v="96.28"/>
    <x v="0"/>
    <n v="0"/>
    <x v="0"/>
    <n v="0"/>
    <x v="0"/>
    <x v="0"/>
  </r>
  <r>
    <s v="B000078"/>
    <x v="0"/>
    <x v="1"/>
    <d v="2024-04-04T00:00:00"/>
    <x v="0"/>
    <s v="Team A"/>
    <n v="23.17"/>
    <n v="41.54"/>
    <n v="372"/>
    <n v="40.9"/>
    <n v="6.91"/>
    <n v="99.12"/>
    <n v="6.75"/>
    <n v="135.6"/>
    <n v="87.94"/>
    <n v="96.3"/>
    <x v="0"/>
    <n v="0"/>
    <x v="0"/>
    <n v="0"/>
    <x v="0"/>
    <x v="0"/>
  </r>
  <r>
    <s v="B000579"/>
    <x v="3"/>
    <x v="0"/>
    <d v="2025-12-20T00:00:00"/>
    <x v="1"/>
    <s v="Team B"/>
    <n v="21.29"/>
    <n v="38.54"/>
    <n v="308"/>
    <n v="49.4"/>
    <n v="7.92"/>
    <n v="99.33"/>
    <n v="6.94"/>
    <n v="132.5"/>
    <n v="86.42"/>
    <n v="92.45"/>
    <x v="0"/>
    <n v="0"/>
    <x v="0"/>
    <n v="0"/>
    <x v="0"/>
    <x v="0"/>
  </r>
  <r>
    <s v="B000668"/>
    <x v="3"/>
    <x v="2"/>
    <d v="2025-05-21T00:00:00"/>
    <x v="1"/>
    <s v="Team B"/>
    <n v="22.25"/>
    <n v="47.18"/>
    <n v="305"/>
    <n v="35.4"/>
    <n v="6.41"/>
    <n v="99.07"/>
    <n v="7.19"/>
    <n v="101"/>
    <n v="88.96"/>
    <n v="92.45"/>
    <x v="0"/>
    <n v="0"/>
    <x v="0"/>
    <n v="0"/>
    <x v="0"/>
    <x v="0"/>
  </r>
  <r>
    <s v="B000746"/>
    <x v="1"/>
    <x v="0"/>
    <d v="2024-07-10T00:00:00"/>
    <x v="0"/>
    <s v="Team D"/>
    <n v="22.71"/>
    <n v="42.14"/>
    <n v="306"/>
    <n v="48.9"/>
    <n v="6.84"/>
    <n v="99.08"/>
    <n v="7.14"/>
    <n v="141.4"/>
    <n v="84.88"/>
    <n v="92.45"/>
    <x v="0"/>
    <n v="0"/>
    <x v="0"/>
    <n v="0"/>
    <x v="0"/>
    <x v="0"/>
  </r>
  <r>
    <s v="B001138"/>
    <x v="1"/>
    <x v="0"/>
    <d v="2024-04-01T00:00:00"/>
    <x v="0"/>
    <s v="Team C"/>
    <n v="22.46"/>
    <n v="31.85"/>
    <n v="306"/>
    <n v="37.700000000000003"/>
    <n v="7.78"/>
    <n v="99.24"/>
    <n v="6.84"/>
    <n v="124.6"/>
    <n v="88.74"/>
    <n v="92.45"/>
    <x v="0"/>
    <n v="0"/>
    <x v="0"/>
    <n v="0"/>
    <x v="0"/>
    <x v="0"/>
  </r>
  <r>
    <s v="B001155"/>
    <x v="1"/>
    <x v="1"/>
    <d v="2025-08-12T00:00:00"/>
    <x v="1"/>
    <s v="Team D"/>
    <n v="21.71"/>
    <n v="36.700000000000003"/>
    <n v="295"/>
    <n v="52.3"/>
    <n v="7.4"/>
    <n v="99.03"/>
    <m/>
    <n v="141.4"/>
    <n v="80.34"/>
    <n v="92.45"/>
    <x v="1"/>
    <n v="1"/>
    <x v="0"/>
    <n v="0"/>
    <x v="0"/>
    <x v="0"/>
  </r>
  <r>
    <s v="B001864"/>
    <x v="1"/>
    <x v="0"/>
    <d v="2024-01-19T00:00:00"/>
    <x v="0"/>
    <s v="Team C"/>
    <n v="21.3"/>
    <n v="44.62"/>
    <n v="305"/>
    <n v="39.299999999999997"/>
    <n v="8.0399999999999991"/>
    <n v="98.68"/>
    <n v="6.97"/>
    <n v="136.19999999999999"/>
    <n v="87.48"/>
    <n v="92.45"/>
    <x v="0"/>
    <n v="0"/>
    <x v="0"/>
    <n v="0"/>
    <x v="0"/>
    <x v="0"/>
  </r>
  <r>
    <s v="B002342"/>
    <x v="2"/>
    <x v="2"/>
    <d v="2024-02-18T00:00:00"/>
    <x v="0"/>
    <s v="Team C"/>
    <n v="20.85"/>
    <n v="41.09"/>
    <n v="320"/>
    <n v="35.299999999999997"/>
    <n v="7.15"/>
    <n v="99.24"/>
    <n v="6.91"/>
    <n v="122.3"/>
    <n v="86.71"/>
    <n v="92.45"/>
    <x v="0"/>
    <n v="0"/>
    <x v="0"/>
    <n v="0"/>
    <x v="0"/>
    <x v="0"/>
  </r>
  <r>
    <s v="B001154"/>
    <x v="2"/>
    <x v="1"/>
    <d v="2024-01-07T00:00:00"/>
    <x v="0"/>
    <s v="Team B"/>
    <n v="21.23"/>
    <n v="40.94"/>
    <n v="344"/>
    <n v="42.1"/>
    <n v="7.35"/>
    <n v="99.4"/>
    <n v="6.72"/>
    <n v="111.3"/>
    <n v="88.55"/>
    <n v="92.44"/>
    <x v="0"/>
    <n v="0"/>
    <x v="0"/>
    <n v="0"/>
    <x v="0"/>
    <x v="0"/>
  </r>
  <r>
    <s v="B001657"/>
    <x v="2"/>
    <x v="0"/>
    <d v="2025-04-23T00:00:00"/>
    <x v="1"/>
    <s v="Team C"/>
    <n v="21.85"/>
    <n v="43.03"/>
    <n v="328"/>
    <n v="51.7"/>
    <n v="7.73"/>
    <n v="98.96"/>
    <n v="6.86"/>
    <n v="146.19999999999999"/>
    <n v="84.94"/>
    <n v="92.44"/>
    <x v="0"/>
    <n v="0"/>
    <x v="0"/>
    <n v="0"/>
    <x v="0"/>
    <x v="0"/>
  </r>
  <r>
    <s v="B001737"/>
    <x v="3"/>
    <x v="0"/>
    <d v="2025-02-02T00:00:00"/>
    <x v="1"/>
    <s v="Team B"/>
    <n v="21.39"/>
    <n v="43.6"/>
    <n v="307"/>
    <n v="36.9"/>
    <n v="7.4"/>
    <n v="98.97"/>
    <n v="6.76"/>
    <n v="122.1"/>
    <n v="88.04"/>
    <n v="92.44"/>
    <x v="0"/>
    <n v="0"/>
    <x v="0"/>
    <n v="0"/>
    <x v="0"/>
    <x v="0"/>
  </r>
  <r>
    <s v="B002012"/>
    <x v="1"/>
    <x v="1"/>
    <d v="2024-07-23T00:00:00"/>
    <x v="0"/>
    <s v="Team B"/>
    <n v="21.08"/>
    <m/>
    <n v="279"/>
    <n v="49.1"/>
    <n v="8.7100000000000009"/>
    <n v="98.76"/>
    <n v="6.98"/>
    <n v="124.2"/>
    <n v="87.12"/>
    <n v="92.44"/>
    <x v="0"/>
    <n v="0"/>
    <x v="0"/>
    <n v="0"/>
    <x v="0"/>
    <x v="0"/>
  </r>
  <r>
    <s v="B002245"/>
    <x v="1"/>
    <x v="1"/>
    <d v="2024-04-04T00:00:00"/>
    <x v="0"/>
    <s v="Team B"/>
    <n v="20.94"/>
    <n v="42.71"/>
    <n v="297"/>
    <n v="58.6"/>
    <n v="8.68"/>
    <n v="98.4"/>
    <n v="7.1"/>
    <n v="152.1"/>
    <n v="83.72"/>
    <n v="92.44"/>
    <x v="0"/>
    <n v="0"/>
    <x v="0"/>
    <n v="0"/>
    <x v="0"/>
    <x v="0"/>
  </r>
  <r>
    <s v="B002547"/>
    <x v="3"/>
    <x v="0"/>
    <d v="2024-12-26T00:00:00"/>
    <x v="0"/>
    <s v="Team D"/>
    <n v="21.07"/>
    <n v="45.44"/>
    <n v="342"/>
    <n v="43.9"/>
    <n v="7.56"/>
    <n v="99.32"/>
    <n v="6.82"/>
    <n v="126.8"/>
    <n v="89.05"/>
    <n v="92.44"/>
    <x v="0"/>
    <n v="0"/>
    <x v="0"/>
    <n v="0"/>
    <x v="0"/>
    <x v="0"/>
  </r>
  <r>
    <s v="B000904"/>
    <x v="1"/>
    <x v="1"/>
    <d v="2025-03-24T00:00:00"/>
    <x v="1"/>
    <s v="Team B"/>
    <n v="23.31"/>
    <n v="33.6"/>
    <n v="336"/>
    <n v="46.4"/>
    <n v="7.94"/>
    <n v="99.39"/>
    <n v="6.89"/>
    <n v="138.6"/>
    <n v="87.12"/>
    <n v="92.43"/>
    <x v="0"/>
    <n v="0"/>
    <x v="0"/>
    <n v="0"/>
    <x v="0"/>
    <x v="0"/>
  </r>
  <r>
    <s v="B001177"/>
    <x v="1"/>
    <x v="1"/>
    <d v="2025-02-25T00:00:00"/>
    <x v="1"/>
    <s v="Team D"/>
    <n v="21.89"/>
    <n v="44.28"/>
    <n v="295"/>
    <n v="49.8"/>
    <n v="8.3800000000000008"/>
    <n v="98.53"/>
    <n v="7.05"/>
    <n v="139.5"/>
    <n v="83.48"/>
    <n v="92.43"/>
    <x v="0"/>
    <n v="0"/>
    <x v="1"/>
    <n v="1"/>
    <x v="1"/>
    <x v="1"/>
  </r>
  <r>
    <s v="B001999"/>
    <x v="3"/>
    <x v="1"/>
    <d v="2024-09-22T00:00:00"/>
    <x v="0"/>
    <s v="Team C"/>
    <n v="21.55"/>
    <n v="45.96"/>
    <n v="322"/>
    <n v="36.700000000000003"/>
    <n v="5.79"/>
    <n v="99.06"/>
    <n v="6.91"/>
    <n v="137.9"/>
    <n v="88.47"/>
    <n v="92.43"/>
    <x v="0"/>
    <n v="0"/>
    <x v="0"/>
    <n v="0"/>
    <x v="0"/>
    <x v="0"/>
  </r>
  <r>
    <s v="B000148"/>
    <x v="1"/>
    <x v="0"/>
    <d v="2024-09-19T00:00:00"/>
    <x v="0"/>
    <s v="Team A"/>
    <n v="22.51"/>
    <n v="44.37"/>
    <n v="317"/>
    <n v="58.8"/>
    <n v="8.4"/>
    <n v="98.47"/>
    <n v="6.81"/>
    <n v="150.69999999999999"/>
    <n v="82.08"/>
    <n v="92.42"/>
    <x v="0"/>
    <n v="0"/>
    <x v="0"/>
    <n v="0"/>
    <x v="0"/>
    <x v="0"/>
  </r>
  <r>
    <s v="B000379"/>
    <x v="1"/>
    <x v="1"/>
    <d v="2024-10-24T00:00:00"/>
    <x v="0"/>
    <s v="Team D"/>
    <n v="22.35"/>
    <n v="36.07"/>
    <n v="312"/>
    <n v="41"/>
    <n v="7.04"/>
    <n v="98.86"/>
    <n v="6.74"/>
    <n v="140.19999999999999"/>
    <n v="87.01"/>
    <n v="92.42"/>
    <x v="0"/>
    <n v="0"/>
    <x v="0"/>
    <n v="0"/>
    <x v="0"/>
    <x v="0"/>
  </r>
  <r>
    <s v="B000398"/>
    <x v="1"/>
    <x v="2"/>
    <d v="2024-03-22T00:00:00"/>
    <x v="0"/>
    <s v="Team B"/>
    <n v="21.03"/>
    <n v="34.89"/>
    <n v="329"/>
    <n v="51.8"/>
    <n v="8.33"/>
    <n v="98.5"/>
    <n v="6.89"/>
    <n v="148.9"/>
    <n v="83.38"/>
    <n v="92.42"/>
    <x v="0"/>
    <n v="0"/>
    <x v="0"/>
    <n v="0"/>
    <x v="0"/>
    <x v="0"/>
  </r>
  <r>
    <s v="B001992"/>
    <x v="0"/>
    <x v="0"/>
    <d v="2025-01-20T00:00:00"/>
    <x v="1"/>
    <s v="Team D"/>
    <n v="22.88"/>
    <n v="39.03"/>
    <n v="345"/>
    <n v="41.9"/>
    <n v="7.09"/>
    <n v="99.55"/>
    <n v="6.59"/>
    <n v="132.9"/>
    <n v="91.35"/>
    <n v="96.3"/>
    <x v="0"/>
    <n v="0"/>
    <x v="0"/>
    <n v="0"/>
    <x v="0"/>
    <x v="0"/>
  </r>
  <r>
    <s v="B001205"/>
    <x v="2"/>
    <x v="0"/>
    <d v="2024-11-27T00:00:00"/>
    <x v="0"/>
    <s v="Team D"/>
    <n v="21.53"/>
    <n v="45.11"/>
    <n v="280"/>
    <n v="33"/>
    <n v="6.87"/>
    <n v="98.97"/>
    <n v="6.89"/>
    <n v="129.6"/>
    <n v="89.7"/>
    <n v="92.42"/>
    <x v="0"/>
    <n v="0"/>
    <x v="0"/>
    <n v="0"/>
    <x v="0"/>
    <x v="0"/>
  </r>
  <r>
    <s v="B001427"/>
    <x v="2"/>
    <x v="2"/>
    <d v="2025-09-01T00:00:00"/>
    <x v="1"/>
    <s v="Team A"/>
    <m/>
    <n v="47.31"/>
    <n v="303"/>
    <n v="41.3"/>
    <n v="6.64"/>
    <n v="99.36"/>
    <n v="7.07"/>
    <n v="137.4"/>
    <n v="85.86"/>
    <n v="92.42"/>
    <x v="0"/>
    <n v="0"/>
    <x v="0"/>
    <n v="0"/>
    <x v="0"/>
    <x v="0"/>
  </r>
  <r>
    <s v="B001499"/>
    <x v="1"/>
    <x v="0"/>
    <d v="2024-01-28T00:00:00"/>
    <x v="0"/>
    <s v="Team A"/>
    <n v="21.27"/>
    <n v="41.85"/>
    <n v="299"/>
    <n v="55.6"/>
    <n v="8.2200000000000006"/>
    <n v="98.53"/>
    <n v="6.9"/>
    <n v="145.80000000000001"/>
    <n v="85.36"/>
    <n v="92.42"/>
    <x v="0"/>
    <n v="0"/>
    <x v="0"/>
    <n v="0"/>
    <x v="0"/>
    <x v="0"/>
  </r>
  <r>
    <s v="B001768"/>
    <x v="2"/>
    <x v="1"/>
    <d v="2024-08-16T00:00:00"/>
    <x v="0"/>
    <s v="Team D"/>
    <n v="21.58"/>
    <n v="46.49"/>
    <n v="335"/>
    <n v="29.3"/>
    <n v="6.72"/>
    <n v="99.02"/>
    <n v="6.8"/>
    <n v="108.5"/>
    <n v="92.47"/>
    <n v="92.42"/>
    <x v="0"/>
    <n v="0"/>
    <x v="0"/>
    <n v="0"/>
    <x v="0"/>
    <x v="0"/>
  </r>
  <r>
    <s v="B002323"/>
    <x v="1"/>
    <x v="0"/>
    <d v="2024-10-04T00:00:00"/>
    <x v="0"/>
    <s v="Team B"/>
    <n v="20.87"/>
    <n v="45.73"/>
    <n v="291"/>
    <n v="59.3"/>
    <n v="7.96"/>
    <n v="99.19"/>
    <n v="7.14"/>
    <n v="150.69999999999999"/>
    <n v="79.14"/>
    <n v="92.42"/>
    <x v="0"/>
    <n v="0"/>
    <x v="0"/>
    <n v="0"/>
    <x v="0"/>
    <x v="0"/>
  </r>
  <r>
    <s v="B002621"/>
    <x v="3"/>
    <x v="1"/>
    <d v="2025-12-29T00:00:00"/>
    <x v="1"/>
    <s v="Team A"/>
    <n v="20.54"/>
    <n v="54.32"/>
    <n v="312"/>
    <n v="39.5"/>
    <n v="8.14"/>
    <n v="98.78"/>
    <n v="7.11"/>
    <n v="124.8"/>
    <n v="91.39"/>
    <n v="92.42"/>
    <x v="0"/>
    <n v="0"/>
    <x v="0"/>
    <n v="0"/>
    <x v="0"/>
    <x v="0"/>
  </r>
  <r>
    <s v="B000077"/>
    <x v="1"/>
    <x v="2"/>
    <d v="2024-03-19T00:00:00"/>
    <x v="0"/>
    <s v="Team C"/>
    <n v="22.55"/>
    <n v="45.16"/>
    <n v="315"/>
    <n v="53.3"/>
    <n v="8.49"/>
    <n v="98.93"/>
    <n v="7.02"/>
    <n v="139"/>
    <n v="85.98"/>
    <n v="92.41"/>
    <x v="0"/>
    <n v="0"/>
    <x v="0"/>
    <n v="0"/>
    <x v="0"/>
    <x v="0"/>
  </r>
  <r>
    <s v="B002546"/>
    <x v="1"/>
    <x v="2"/>
    <d v="2025-05-11T00:00:00"/>
    <x v="1"/>
    <s v="Team A"/>
    <n v="20.27"/>
    <n v="36.92"/>
    <n v="293"/>
    <n v="54.4"/>
    <n v="8.6300000000000008"/>
    <n v="99.3"/>
    <n v="7.19"/>
    <n v="141.6"/>
    <n v="86.51"/>
    <n v="92.41"/>
    <x v="0"/>
    <n v="0"/>
    <x v="0"/>
    <n v="0"/>
    <x v="0"/>
    <x v="0"/>
  </r>
  <r>
    <s v="B002731"/>
    <x v="2"/>
    <x v="2"/>
    <d v="2025-01-04T00:00:00"/>
    <x v="1"/>
    <s v="Team A"/>
    <n v="21.99"/>
    <n v="52.78"/>
    <n v="332"/>
    <n v="30"/>
    <n v="6.4"/>
    <n v="98.37"/>
    <n v="7.04"/>
    <n v="123.8"/>
    <n v="92.44"/>
    <n v="92.41"/>
    <x v="0"/>
    <n v="0"/>
    <x v="0"/>
    <n v="0"/>
    <x v="0"/>
    <x v="0"/>
  </r>
  <r>
    <s v="B000138"/>
    <x v="1"/>
    <x v="2"/>
    <d v="2025-10-24T00:00:00"/>
    <x v="1"/>
    <s v="Team B"/>
    <n v="21.14"/>
    <n v="38.6"/>
    <n v="294"/>
    <n v="42"/>
    <n v="7.6"/>
    <n v="98.5"/>
    <n v="7.05"/>
    <n v="130.19999999999999"/>
    <n v="86.91"/>
    <n v="92.4"/>
    <x v="0"/>
    <n v="0"/>
    <x v="1"/>
    <n v="1"/>
    <x v="2"/>
    <x v="1"/>
  </r>
  <r>
    <s v="B001105"/>
    <x v="2"/>
    <x v="0"/>
    <d v="2025-11-27T00:00:00"/>
    <x v="1"/>
    <s v="Team A"/>
    <n v="22.46"/>
    <n v="39.25"/>
    <n v="303"/>
    <n v="45.8"/>
    <n v="7.19"/>
    <n v="99.33"/>
    <n v="6.9"/>
    <n v="132.6"/>
    <n v="85.28"/>
    <n v="92.4"/>
    <x v="1"/>
    <n v="1"/>
    <x v="0"/>
    <n v="0"/>
    <x v="0"/>
    <x v="0"/>
  </r>
  <r>
    <s v="B001561"/>
    <x v="3"/>
    <x v="0"/>
    <d v="2025-01-16T00:00:00"/>
    <x v="1"/>
    <s v="Team B"/>
    <n v="21.21"/>
    <n v="48.76"/>
    <n v="294"/>
    <n v="44.3"/>
    <n v="7"/>
    <n v="98.73"/>
    <n v="6.89"/>
    <n v="137.69999999999999"/>
    <n v="89.76"/>
    <n v="92.4"/>
    <x v="1"/>
    <n v="1"/>
    <x v="0"/>
    <n v="0"/>
    <x v="0"/>
    <x v="0"/>
  </r>
  <r>
    <s v="B000594"/>
    <x v="0"/>
    <x v="2"/>
    <d v="2024-06-26T00:00:00"/>
    <x v="0"/>
    <s v="Team D"/>
    <n v="22.58"/>
    <n v="40.36"/>
    <n v="339"/>
    <n v="41.3"/>
    <n v="6.08"/>
    <n v="98.92"/>
    <n v="6.74"/>
    <n v="115.8"/>
    <n v="89.44"/>
    <n v="96.32"/>
    <x v="0"/>
    <n v="0"/>
    <x v="0"/>
    <n v="0"/>
    <x v="0"/>
    <x v="0"/>
  </r>
  <r>
    <s v="B002615"/>
    <x v="2"/>
    <x v="1"/>
    <d v="2024-01-19T00:00:00"/>
    <x v="0"/>
    <s v="Team D"/>
    <n v="22.35"/>
    <n v="41.11"/>
    <n v="324"/>
    <n v="43.7"/>
    <n v="7.78"/>
    <n v="99.18"/>
    <n v="6.89"/>
    <n v="120"/>
    <n v="84.62"/>
    <n v="92.4"/>
    <x v="0"/>
    <n v="0"/>
    <x v="0"/>
    <n v="0"/>
    <x v="0"/>
    <x v="0"/>
  </r>
  <r>
    <s v="B002872"/>
    <x v="1"/>
    <x v="2"/>
    <d v="2025-12-01T00:00:00"/>
    <x v="1"/>
    <s v="Team B"/>
    <n v="20.95"/>
    <n v="39.340000000000003"/>
    <n v="327"/>
    <n v="44.8"/>
    <n v="7.09"/>
    <n v="98.59"/>
    <n v="6.94"/>
    <n v="130.69999999999999"/>
    <n v="88.1"/>
    <n v="92.4"/>
    <x v="0"/>
    <n v="0"/>
    <x v="0"/>
    <n v="0"/>
    <x v="0"/>
    <x v="0"/>
  </r>
  <r>
    <s v="B001720"/>
    <x v="3"/>
    <x v="2"/>
    <d v="2024-04-27T00:00:00"/>
    <x v="0"/>
    <s v="Team A"/>
    <n v="22.41"/>
    <n v="47.63"/>
    <n v="310"/>
    <n v="48.1"/>
    <n v="5.87"/>
    <n v="98.9"/>
    <n v="6.99"/>
    <n v="143.19999999999999"/>
    <n v="86.5"/>
    <n v="92.39"/>
    <x v="0"/>
    <n v="0"/>
    <x v="0"/>
    <n v="0"/>
    <x v="0"/>
    <x v="0"/>
  </r>
  <r>
    <s v="B001770"/>
    <x v="3"/>
    <x v="0"/>
    <d v="2024-05-05T00:00:00"/>
    <x v="0"/>
    <s v="Team D"/>
    <n v="20.64"/>
    <n v="42.81"/>
    <n v="317"/>
    <n v="44.4"/>
    <n v="7.58"/>
    <n v="99.3"/>
    <n v="7"/>
    <n v="133.4"/>
    <n v="83.86"/>
    <n v="92.39"/>
    <x v="0"/>
    <n v="0"/>
    <x v="0"/>
    <n v="0"/>
    <x v="0"/>
    <x v="0"/>
  </r>
  <r>
    <s v="B002044"/>
    <x v="3"/>
    <x v="1"/>
    <d v="2024-09-24T00:00:00"/>
    <x v="0"/>
    <s v="Team D"/>
    <n v="21.48"/>
    <n v="43.46"/>
    <n v="326"/>
    <n v="43.6"/>
    <n v="7.64"/>
    <n v="98.8"/>
    <n v="6.82"/>
    <n v="129.1"/>
    <n v="83.94"/>
    <n v="92.39"/>
    <x v="0"/>
    <n v="0"/>
    <x v="0"/>
    <n v="0"/>
    <x v="0"/>
    <x v="0"/>
  </r>
  <r>
    <s v="B000119"/>
    <x v="1"/>
    <x v="2"/>
    <d v="2024-07-07T00:00:00"/>
    <x v="0"/>
    <s v="Team A"/>
    <n v="21.13"/>
    <n v="38.799999999999997"/>
    <n v="287"/>
    <n v="39.700000000000003"/>
    <n v="7.96"/>
    <n v="99.04"/>
    <n v="6.98"/>
    <n v="116.4"/>
    <n v="87.77"/>
    <n v="92.38"/>
    <x v="0"/>
    <n v="0"/>
    <x v="1"/>
    <n v="1"/>
    <x v="3"/>
    <x v="1"/>
  </r>
  <r>
    <s v="B001124"/>
    <x v="2"/>
    <x v="1"/>
    <d v="2024-06-19T00:00:00"/>
    <x v="0"/>
    <s v="Team B"/>
    <m/>
    <n v="39.08"/>
    <n v="319"/>
    <n v="43.3"/>
    <n v="6.59"/>
    <n v="99.09"/>
    <n v="6.61"/>
    <n v="137"/>
    <n v="85.01"/>
    <n v="92.38"/>
    <x v="0"/>
    <n v="0"/>
    <x v="0"/>
    <n v="0"/>
    <x v="0"/>
    <x v="0"/>
  </r>
  <r>
    <s v="B001959"/>
    <x v="3"/>
    <x v="1"/>
    <d v="2025-08-13T00:00:00"/>
    <x v="1"/>
    <s v="Team A"/>
    <n v="20.68"/>
    <n v="43.92"/>
    <n v="305"/>
    <n v="47.9"/>
    <n v="7.24"/>
    <n v="98.69"/>
    <n v="6.85"/>
    <n v="128"/>
    <n v="88.06"/>
    <n v="92.38"/>
    <x v="0"/>
    <n v="0"/>
    <x v="0"/>
    <n v="0"/>
    <x v="0"/>
    <x v="0"/>
  </r>
  <r>
    <s v="B002155"/>
    <x v="0"/>
    <x v="2"/>
    <d v="2025-04-09T00:00:00"/>
    <x v="1"/>
    <s v="Team B"/>
    <n v="21.44"/>
    <n v="36.5"/>
    <n v="327"/>
    <n v="38.700000000000003"/>
    <n v="6.78"/>
    <n v="99.23"/>
    <n v="6.73"/>
    <n v="129.19999999999999"/>
    <n v="87.67"/>
    <n v="96.32"/>
    <x v="0"/>
    <n v="0"/>
    <x v="0"/>
    <n v="0"/>
    <x v="0"/>
    <x v="0"/>
  </r>
  <r>
    <s v="B002520"/>
    <x v="2"/>
    <x v="1"/>
    <d v="2024-05-21T00:00:00"/>
    <x v="0"/>
    <s v="Team A"/>
    <n v="22.71"/>
    <n v="42.05"/>
    <n v="327"/>
    <n v="54.5"/>
    <n v="7.08"/>
    <n v="99.72"/>
    <n v="6.65"/>
    <n v="117.4"/>
    <n v="86.33"/>
    <n v="92.38"/>
    <x v="0"/>
    <n v="0"/>
    <x v="0"/>
    <n v="0"/>
    <x v="0"/>
    <x v="0"/>
  </r>
  <r>
    <s v="B000067"/>
    <x v="0"/>
    <x v="1"/>
    <d v="2025-05-22T00:00:00"/>
    <x v="1"/>
    <s v="Team B"/>
    <n v="21.64"/>
    <n v="47.93"/>
    <n v="336"/>
    <n v="34.799999999999997"/>
    <n v="5.15"/>
    <n v="99.26"/>
    <n v="6.52"/>
    <n v="101.5"/>
    <n v="88.38"/>
    <n v="96.33"/>
    <x v="0"/>
    <n v="0"/>
    <x v="0"/>
    <n v="0"/>
    <x v="0"/>
    <x v="0"/>
  </r>
  <r>
    <s v="B002884"/>
    <x v="1"/>
    <x v="0"/>
    <d v="2024-03-26T00:00:00"/>
    <x v="0"/>
    <s v="Team D"/>
    <n v="22.56"/>
    <n v="47.61"/>
    <n v="286"/>
    <n v="50.7"/>
    <n v="7.84"/>
    <n v="98.58"/>
    <n v="7.15"/>
    <n v="142.69999999999999"/>
    <n v="84.79"/>
    <n v="92.38"/>
    <x v="0"/>
    <n v="0"/>
    <x v="0"/>
    <n v="0"/>
    <x v="0"/>
    <x v="0"/>
  </r>
  <r>
    <s v="B002446"/>
    <x v="0"/>
    <x v="2"/>
    <d v="2025-06-16T00:00:00"/>
    <x v="1"/>
    <s v="Team C"/>
    <n v="22.27"/>
    <n v="45.69"/>
    <n v="325"/>
    <n v="32.799999999999997"/>
    <n v="6.81"/>
    <n v="99.02"/>
    <n v="6.57"/>
    <n v="127.5"/>
    <n v="89.72"/>
    <n v="96.33"/>
    <x v="0"/>
    <n v="0"/>
    <x v="0"/>
    <n v="0"/>
    <x v="0"/>
    <x v="0"/>
  </r>
  <r>
    <s v="B000680"/>
    <x v="1"/>
    <x v="2"/>
    <d v="2024-08-27T00:00:00"/>
    <x v="0"/>
    <s v="Team C"/>
    <n v="20.260000000000002"/>
    <n v="43.4"/>
    <n v="296"/>
    <n v="47.9"/>
    <n v="7.76"/>
    <n v="98.93"/>
    <n v="7.03"/>
    <n v="129.1"/>
    <n v="86.99"/>
    <n v="92.37"/>
    <x v="0"/>
    <n v="0"/>
    <x v="0"/>
    <n v="0"/>
    <x v="0"/>
    <x v="0"/>
  </r>
  <r>
    <s v="B000799"/>
    <x v="0"/>
    <x v="1"/>
    <d v="2025-09-22T00:00:00"/>
    <x v="1"/>
    <s v="Team C"/>
    <n v="22.54"/>
    <n v="46.84"/>
    <n v="326"/>
    <n v="41.9"/>
    <n v="6.95"/>
    <n v="99.13"/>
    <n v="6.85"/>
    <n v="105.6"/>
    <n v="88.19"/>
    <n v="96.34"/>
    <x v="0"/>
    <n v="0"/>
    <x v="0"/>
    <n v="0"/>
    <x v="0"/>
    <x v="0"/>
  </r>
  <r>
    <s v="B002193"/>
    <x v="0"/>
    <x v="2"/>
    <d v="2025-12-19T00:00:00"/>
    <x v="1"/>
    <s v="Team C"/>
    <n v="22.36"/>
    <n v="44.29"/>
    <n v="336"/>
    <n v="34.700000000000003"/>
    <n v="6.44"/>
    <n v="99.27"/>
    <n v="6.69"/>
    <n v="106.1"/>
    <m/>
    <n v="96.34"/>
    <x v="0"/>
    <n v="0"/>
    <x v="0"/>
    <n v="0"/>
    <x v="0"/>
    <x v="0"/>
  </r>
  <r>
    <s v="B001827"/>
    <x v="1"/>
    <x v="2"/>
    <d v="2025-04-09T00:00:00"/>
    <x v="1"/>
    <s v="Team B"/>
    <m/>
    <n v="33.450000000000003"/>
    <n v="305"/>
    <n v="42.4"/>
    <n v="7.92"/>
    <n v="98.82"/>
    <n v="7.09"/>
    <n v="137.4"/>
    <n v="83.88"/>
    <n v="92.37"/>
    <x v="0"/>
    <n v="0"/>
    <x v="1"/>
    <n v="1"/>
    <x v="3"/>
    <x v="1"/>
  </r>
  <r>
    <s v="B002324"/>
    <x v="2"/>
    <x v="2"/>
    <d v="2024-07-22T00:00:00"/>
    <x v="0"/>
    <s v="Team B"/>
    <n v="21.36"/>
    <n v="39.08"/>
    <n v="314"/>
    <n v="35.799999999999997"/>
    <n v="6.6"/>
    <n v="99.36"/>
    <m/>
    <n v="115.1"/>
    <n v="88.27"/>
    <n v="92.37"/>
    <x v="0"/>
    <n v="0"/>
    <x v="0"/>
    <n v="0"/>
    <x v="0"/>
    <x v="0"/>
  </r>
  <r>
    <s v="B002692"/>
    <x v="1"/>
    <x v="2"/>
    <d v="2025-03-12T00:00:00"/>
    <x v="1"/>
    <s v="Team C"/>
    <n v="20.69"/>
    <n v="37.04"/>
    <n v="281"/>
    <n v="38.1"/>
    <n v="7.34"/>
    <n v="98.63"/>
    <n v="6.95"/>
    <n v="121.7"/>
    <n v="92.18"/>
    <n v="92.37"/>
    <x v="0"/>
    <n v="0"/>
    <x v="0"/>
    <n v="0"/>
    <x v="0"/>
    <x v="0"/>
  </r>
  <r>
    <s v="B000210"/>
    <x v="1"/>
    <x v="2"/>
    <d v="2025-10-17T00:00:00"/>
    <x v="1"/>
    <s v="Team B"/>
    <n v="21.58"/>
    <n v="33.01"/>
    <n v="288"/>
    <n v="47.7"/>
    <n v="7.84"/>
    <n v="99.25"/>
    <n v="6.89"/>
    <m/>
    <n v="87.55"/>
    <n v="92.36"/>
    <x v="0"/>
    <n v="0"/>
    <x v="0"/>
    <n v="0"/>
    <x v="0"/>
    <x v="0"/>
  </r>
  <r>
    <s v="B000304"/>
    <x v="1"/>
    <x v="0"/>
    <d v="2024-06-11T00:00:00"/>
    <x v="0"/>
    <s v="Team C"/>
    <n v="20.16"/>
    <n v="37.659999999999997"/>
    <n v="278"/>
    <n v="53"/>
    <n v="8.81"/>
    <n v="98.54"/>
    <n v="6.98"/>
    <n v="143.80000000000001"/>
    <n v="85.16"/>
    <n v="92.36"/>
    <x v="0"/>
    <n v="0"/>
    <x v="0"/>
    <n v="0"/>
    <x v="0"/>
    <x v="0"/>
  </r>
  <r>
    <s v="B000673"/>
    <x v="3"/>
    <x v="2"/>
    <d v="2024-07-05T00:00:00"/>
    <x v="0"/>
    <s v="Team B"/>
    <n v="21.9"/>
    <n v="45.48"/>
    <n v="338"/>
    <n v="37.9"/>
    <n v="7.61"/>
    <n v="99.09"/>
    <n v="7.01"/>
    <n v="121.3"/>
    <n v="85.17"/>
    <n v="92.36"/>
    <x v="0"/>
    <n v="0"/>
    <x v="0"/>
    <n v="0"/>
    <x v="0"/>
    <x v="0"/>
  </r>
  <r>
    <s v="B000809"/>
    <x v="1"/>
    <x v="0"/>
    <d v="2024-12-31T00:00:00"/>
    <x v="0"/>
    <s v="Team A"/>
    <n v="21.15"/>
    <n v="38.909999999999997"/>
    <n v="298"/>
    <n v="44.1"/>
    <n v="8.32"/>
    <n v="98.99"/>
    <n v="6.96"/>
    <n v="128.1"/>
    <n v="87.78"/>
    <n v="92.36"/>
    <x v="0"/>
    <n v="0"/>
    <x v="0"/>
    <n v="0"/>
    <x v="0"/>
    <x v="0"/>
  </r>
  <r>
    <s v="B001131"/>
    <x v="3"/>
    <x v="0"/>
    <d v="2024-09-30T00:00:00"/>
    <x v="0"/>
    <s v="Team D"/>
    <n v="23.21"/>
    <n v="40.72"/>
    <n v="327"/>
    <n v="45.6"/>
    <n v="8.7200000000000006"/>
    <n v="98.95"/>
    <n v="7.04"/>
    <n v="137.1"/>
    <n v="87.37"/>
    <n v="92.36"/>
    <x v="0"/>
    <n v="0"/>
    <x v="0"/>
    <n v="0"/>
    <x v="0"/>
    <x v="0"/>
  </r>
  <r>
    <s v="B001217"/>
    <x v="1"/>
    <x v="0"/>
    <d v="2024-05-20T00:00:00"/>
    <x v="0"/>
    <s v="Team C"/>
    <n v="22.6"/>
    <n v="43.39"/>
    <n v="307"/>
    <n v="55"/>
    <n v="8.2200000000000006"/>
    <n v="98.44"/>
    <n v="7.15"/>
    <n v="143.5"/>
    <n v="83.31"/>
    <n v="92.36"/>
    <x v="0"/>
    <n v="0"/>
    <x v="0"/>
    <n v="0"/>
    <x v="0"/>
    <x v="0"/>
  </r>
  <r>
    <s v="B002335"/>
    <x v="1"/>
    <x v="1"/>
    <d v="2024-12-27T00:00:00"/>
    <x v="0"/>
    <s v="Team C"/>
    <n v="21.54"/>
    <n v="42.25"/>
    <n v="301"/>
    <n v="58.6"/>
    <n v="8.58"/>
    <n v="99.25"/>
    <n v="7.16"/>
    <n v="146.1"/>
    <n v="83.14"/>
    <n v="92.36"/>
    <x v="0"/>
    <n v="0"/>
    <x v="0"/>
    <n v="0"/>
    <x v="0"/>
    <x v="0"/>
  </r>
  <r>
    <s v="B002383"/>
    <x v="2"/>
    <x v="0"/>
    <d v="2025-02-20T00:00:00"/>
    <x v="1"/>
    <s v="Team B"/>
    <n v="22.25"/>
    <n v="37.159999999999997"/>
    <n v="288"/>
    <n v="50.3"/>
    <n v="7.28"/>
    <n v="99.32"/>
    <n v="6.83"/>
    <n v="151.80000000000001"/>
    <n v="86.89"/>
    <n v="92.36"/>
    <x v="0"/>
    <n v="0"/>
    <x v="0"/>
    <n v="0"/>
    <x v="0"/>
    <x v="0"/>
  </r>
  <r>
    <s v="B002597"/>
    <x v="2"/>
    <x v="0"/>
    <d v="2024-08-29T00:00:00"/>
    <x v="0"/>
    <s v="Team C"/>
    <n v="22.88"/>
    <n v="47.74"/>
    <n v="327"/>
    <n v="36.9"/>
    <n v="7.64"/>
    <n v="98.86"/>
    <n v="6.94"/>
    <n v="111.8"/>
    <n v="88.85"/>
    <n v="92.36"/>
    <x v="0"/>
    <n v="0"/>
    <x v="0"/>
    <n v="0"/>
    <x v="0"/>
    <x v="0"/>
  </r>
  <r>
    <s v="B000386"/>
    <x v="3"/>
    <x v="0"/>
    <d v="2024-10-25T00:00:00"/>
    <x v="0"/>
    <s v="Team A"/>
    <n v="21.98"/>
    <n v="45.31"/>
    <n v="313"/>
    <n v="39.4"/>
    <n v="7.84"/>
    <n v="98.7"/>
    <n v="6.93"/>
    <n v="118.9"/>
    <n v="90.9"/>
    <n v="92.35"/>
    <x v="0"/>
    <n v="0"/>
    <x v="0"/>
    <n v="0"/>
    <x v="0"/>
    <x v="0"/>
  </r>
  <r>
    <s v="B000452"/>
    <x v="3"/>
    <x v="1"/>
    <d v="2024-10-14T00:00:00"/>
    <x v="0"/>
    <s v="Team A"/>
    <n v="22.26"/>
    <n v="50.82"/>
    <n v="319"/>
    <n v="45.8"/>
    <n v="7.63"/>
    <n v="98.52"/>
    <n v="7.09"/>
    <n v="132.4"/>
    <n v="83.14"/>
    <n v="92.35"/>
    <x v="0"/>
    <n v="0"/>
    <x v="0"/>
    <n v="0"/>
    <x v="0"/>
    <x v="0"/>
  </r>
  <r>
    <s v="B000576"/>
    <x v="1"/>
    <x v="1"/>
    <d v="2025-09-10T00:00:00"/>
    <x v="1"/>
    <s v="Team D"/>
    <n v="20.3"/>
    <n v="42.82"/>
    <n v="311"/>
    <n v="57.2"/>
    <n v="8.64"/>
    <n v="99.21"/>
    <n v="6.85"/>
    <n v="141.9"/>
    <n v="86.64"/>
    <n v="92.35"/>
    <x v="0"/>
    <n v="0"/>
    <x v="0"/>
    <n v="0"/>
    <x v="0"/>
    <x v="0"/>
  </r>
  <r>
    <s v="B000883"/>
    <x v="3"/>
    <x v="0"/>
    <d v="2025-06-16T00:00:00"/>
    <x v="1"/>
    <s v="Team C"/>
    <n v="21.8"/>
    <n v="45.59"/>
    <n v="293"/>
    <n v="54.7"/>
    <n v="7.41"/>
    <n v="99.04"/>
    <n v="6.75"/>
    <n v="133.80000000000001"/>
    <n v="85.01"/>
    <n v="92.35"/>
    <x v="0"/>
    <n v="0"/>
    <x v="0"/>
    <n v="0"/>
    <x v="0"/>
    <x v="0"/>
  </r>
  <r>
    <s v="B001212"/>
    <x v="3"/>
    <x v="1"/>
    <d v="2024-01-20T00:00:00"/>
    <x v="0"/>
    <s v="Team A"/>
    <n v="22.47"/>
    <n v="44.63"/>
    <n v="340"/>
    <n v="40.299999999999997"/>
    <n v="7.11"/>
    <n v="98.72"/>
    <n v="6.87"/>
    <n v="126.6"/>
    <n v="89.39"/>
    <n v="92.35"/>
    <x v="0"/>
    <n v="0"/>
    <x v="0"/>
    <n v="0"/>
    <x v="0"/>
    <x v="0"/>
  </r>
  <r>
    <s v="B001558"/>
    <x v="1"/>
    <x v="0"/>
    <d v="2025-11-07T00:00:00"/>
    <x v="1"/>
    <s v="Team B"/>
    <n v="21.13"/>
    <n v="39.869999999999997"/>
    <n v="310"/>
    <n v="43.9"/>
    <n v="8.4"/>
    <n v="99.5"/>
    <m/>
    <n v="132.9"/>
    <n v="86.29"/>
    <n v="92.35"/>
    <x v="0"/>
    <n v="0"/>
    <x v="0"/>
    <n v="0"/>
    <x v="0"/>
    <x v="0"/>
  </r>
  <r>
    <s v="B002814"/>
    <x v="2"/>
    <x v="0"/>
    <d v="2024-10-24T00:00:00"/>
    <x v="0"/>
    <s v="Team D"/>
    <n v="21.5"/>
    <n v="41.7"/>
    <n v="338"/>
    <n v="42.1"/>
    <n v="7.15"/>
    <n v="99.12"/>
    <n v="6.77"/>
    <n v="113.3"/>
    <n v="83.5"/>
    <n v="92.35"/>
    <x v="0"/>
    <n v="0"/>
    <x v="0"/>
    <n v="0"/>
    <x v="0"/>
    <x v="0"/>
  </r>
  <r>
    <s v="B002860"/>
    <x v="1"/>
    <x v="2"/>
    <d v="2024-09-13T00:00:00"/>
    <x v="0"/>
    <s v="Team D"/>
    <n v="21.23"/>
    <n v="41.22"/>
    <n v="275"/>
    <n v="52.2"/>
    <n v="7.94"/>
    <n v="98.53"/>
    <n v="7.01"/>
    <n v="149.4"/>
    <n v="87.21"/>
    <n v="92.35"/>
    <x v="0"/>
    <n v="0"/>
    <x v="1"/>
    <n v="1"/>
    <x v="2"/>
    <x v="1"/>
  </r>
  <r>
    <s v="B001050"/>
    <x v="2"/>
    <x v="0"/>
    <d v="2024-06-28T00:00:00"/>
    <x v="0"/>
    <s v="Team B"/>
    <n v="22.42"/>
    <n v="40.880000000000003"/>
    <n v="316"/>
    <n v="53.8"/>
    <n v="8.17"/>
    <n v="99.12"/>
    <n v="6.82"/>
    <n v="129.6"/>
    <n v="85.89"/>
    <n v="92.34"/>
    <x v="0"/>
    <n v="0"/>
    <x v="0"/>
    <n v="0"/>
    <x v="0"/>
    <x v="0"/>
  </r>
  <r>
    <s v="B000448"/>
    <x v="0"/>
    <x v="0"/>
    <d v="2024-10-18T00:00:00"/>
    <x v="0"/>
    <s v="Team A"/>
    <n v="23.04"/>
    <n v="43.73"/>
    <n v="340"/>
    <n v="37.299999999999997"/>
    <n v="7.05"/>
    <n v="99.25"/>
    <n v="6.79"/>
    <n v="111.5"/>
    <n v="85.68"/>
    <n v="96.36"/>
    <x v="0"/>
    <n v="0"/>
    <x v="0"/>
    <n v="0"/>
    <x v="0"/>
    <x v="0"/>
  </r>
  <r>
    <s v="B002925"/>
    <x v="2"/>
    <x v="1"/>
    <d v="2024-07-17T00:00:00"/>
    <x v="0"/>
    <s v="Team C"/>
    <n v="22.37"/>
    <n v="48.75"/>
    <n v="340"/>
    <n v="40.200000000000003"/>
    <n v="7.65"/>
    <n v="98.72"/>
    <m/>
    <n v="120.1"/>
    <n v="89.79"/>
    <n v="92.34"/>
    <x v="1"/>
    <n v="1"/>
    <x v="0"/>
    <n v="0"/>
    <x v="0"/>
    <x v="0"/>
  </r>
  <r>
    <s v="B000200"/>
    <x v="1"/>
    <x v="0"/>
    <d v="2025-03-14T00:00:00"/>
    <x v="1"/>
    <s v="Team A"/>
    <n v="20.68"/>
    <n v="38.49"/>
    <n v="298"/>
    <n v="54.6"/>
    <n v="8.0299999999999994"/>
    <n v="98.21"/>
    <n v="7.21"/>
    <n v="153.9"/>
    <n v="80.45"/>
    <n v="92.33"/>
    <x v="0"/>
    <n v="0"/>
    <x v="0"/>
    <n v="0"/>
    <x v="0"/>
    <x v="0"/>
  </r>
  <r>
    <s v="B000515"/>
    <x v="1"/>
    <x v="0"/>
    <d v="2025-01-22T00:00:00"/>
    <x v="1"/>
    <s v="Team D"/>
    <n v="21.03"/>
    <n v="40.67"/>
    <n v="300"/>
    <n v="50.3"/>
    <n v="7.63"/>
    <n v="98.67"/>
    <n v="6.87"/>
    <n v="152.1"/>
    <n v="87.32"/>
    <n v="92.33"/>
    <x v="0"/>
    <n v="0"/>
    <x v="0"/>
    <n v="0"/>
    <x v="0"/>
    <x v="0"/>
  </r>
  <r>
    <s v="B002294"/>
    <x v="1"/>
    <x v="1"/>
    <d v="2025-05-15T00:00:00"/>
    <x v="1"/>
    <s v="Team B"/>
    <n v="20.58"/>
    <n v="44.78"/>
    <n v="302"/>
    <n v="50.3"/>
    <n v="8.08"/>
    <n v="98.69"/>
    <n v="7.03"/>
    <n v="137.19999999999999"/>
    <n v="87.86"/>
    <n v="92.33"/>
    <x v="0"/>
    <n v="0"/>
    <x v="0"/>
    <n v="0"/>
    <x v="0"/>
    <x v="0"/>
  </r>
  <r>
    <s v="B002442"/>
    <x v="2"/>
    <x v="0"/>
    <d v="2025-08-09T00:00:00"/>
    <x v="1"/>
    <s v="Team A"/>
    <n v="22.08"/>
    <n v="37.81"/>
    <n v="295"/>
    <n v="44.8"/>
    <n v="7.62"/>
    <n v="99.21"/>
    <n v="6.72"/>
    <n v="145.80000000000001"/>
    <n v="91.58"/>
    <n v="92.33"/>
    <x v="0"/>
    <n v="0"/>
    <x v="0"/>
    <n v="0"/>
    <x v="0"/>
    <x v="0"/>
  </r>
  <r>
    <s v="B002596"/>
    <x v="3"/>
    <x v="1"/>
    <d v="2025-03-14T00:00:00"/>
    <x v="1"/>
    <s v="Team A"/>
    <n v="21.09"/>
    <n v="43.55"/>
    <n v="300"/>
    <n v="56.5"/>
    <n v="7.35"/>
    <n v="98.95"/>
    <n v="6.99"/>
    <n v="154.5"/>
    <n v="83.87"/>
    <n v="92.33"/>
    <x v="0"/>
    <n v="0"/>
    <x v="0"/>
    <n v="0"/>
    <x v="0"/>
    <x v="0"/>
  </r>
  <r>
    <s v="B000439"/>
    <x v="0"/>
    <x v="2"/>
    <d v="2024-11-30T00:00:00"/>
    <x v="0"/>
    <s v="Team C"/>
    <m/>
    <n v="38.33"/>
    <n v="371"/>
    <n v="39"/>
    <n v="6.39"/>
    <n v="99.69"/>
    <n v="6.72"/>
    <n v="116.9"/>
    <n v="88.4"/>
    <n v="96.41"/>
    <x v="0"/>
    <n v="0"/>
    <x v="0"/>
    <n v="0"/>
    <x v="0"/>
    <x v="0"/>
  </r>
  <r>
    <s v="B000754"/>
    <x v="1"/>
    <x v="0"/>
    <d v="2025-04-18T00:00:00"/>
    <x v="1"/>
    <s v="Team B"/>
    <n v="21.03"/>
    <n v="25.28"/>
    <n v="308"/>
    <n v="48.3"/>
    <n v="8.43"/>
    <n v="98.77"/>
    <n v="7"/>
    <n v="140.19999999999999"/>
    <n v="82.29"/>
    <n v="92.32"/>
    <x v="0"/>
    <n v="0"/>
    <x v="0"/>
    <n v="0"/>
    <x v="0"/>
    <x v="0"/>
  </r>
  <r>
    <s v="B002058"/>
    <x v="1"/>
    <x v="1"/>
    <d v="2025-07-01T00:00:00"/>
    <x v="1"/>
    <s v="Team C"/>
    <n v="21.73"/>
    <n v="38.5"/>
    <n v="283"/>
    <n v="49.9"/>
    <n v="8.06"/>
    <n v="99.2"/>
    <n v="7.03"/>
    <n v="136.80000000000001"/>
    <n v="85.07"/>
    <n v="92.32"/>
    <x v="0"/>
    <n v="0"/>
    <x v="0"/>
    <n v="0"/>
    <x v="0"/>
    <x v="0"/>
  </r>
  <r>
    <s v="B002589"/>
    <x v="1"/>
    <x v="1"/>
    <d v="2025-02-26T00:00:00"/>
    <x v="1"/>
    <s v="Team C"/>
    <n v="20.93"/>
    <n v="53.26"/>
    <n v="350"/>
    <n v="50"/>
    <n v="7.65"/>
    <n v="98.06"/>
    <n v="7.09"/>
    <n v="144.80000000000001"/>
    <n v="82.69"/>
    <n v="92.32"/>
    <x v="0"/>
    <n v="0"/>
    <x v="0"/>
    <n v="0"/>
    <x v="0"/>
    <x v="0"/>
  </r>
  <r>
    <s v="B002821"/>
    <x v="1"/>
    <x v="0"/>
    <d v="2025-09-13T00:00:00"/>
    <x v="1"/>
    <s v="Team D"/>
    <n v="20.53"/>
    <n v="38.6"/>
    <n v="317"/>
    <n v="44.6"/>
    <n v="8.01"/>
    <n v="98.49"/>
    <n v="6.88"/>
    <n v="142.69999999999999"/>
    <n v="86.16"/>
    <n v="92.32"/>
    <x v="0"/>
    <n v="0"/>
    <x v="0"/>
    <n v="0"/>
    <x v="0"/>
    <x v="0"/>
  </r>
  <r>
    <s v="B000172"/>
    <x v="1"/>
    <x v="0"/>
    <d v="2024-10-02T00:00:00"/>
    <x v="0"/>
    <s v="Team D"/>
    <n v="21.77"/>
    <n v="33.11"/>
    <n v="299"/>
    <n v="165"/>
    <n v="7.78"/>
    <n v="99"/>
    <n v="6.89"/>
    <n v="143.30000000000001"/>
    <n v="86.14"/>
    <n v="92.31"/>
    <x v="1"/>
    <n v="1"/>
    <x v="0"/>
    <n v="0"/>
    <x v="0"/>
    <x v="0"/>
  </r>
  <r>
    <s v="B000399"/>
    <x v="1"/>
    <x v="0"/>
    <d v="2024-06-24T00:00:00"/>
    <x v="0"/>
    <s v="Team D"/>
    <n v="21.3"/>
    <n v="42.46"/>
    <n v="325"/>
    <n v="52.5"/>
    <n v="9.51"/>
    <n v="98.85"/>
    <n v="6.82"/>
    <n v="158.9"/>
    <n v="88.27"/>
    <n v="92.31"/>
    <x v="0"/>
    <n v="0"/>
    <x v="0"/>
    <n v="0"/>
    <x v="0"/>
    <x v="0"/>
  </r>
  <r>
    <s v="B001348"/>
    <x v="1"/>
    <x v="0"/>
    <d v="2025-01-29T00:00:00"/>
    <x v="1"/>
    <s v="Team B"/>
    <n v="21.45"/>
    <n v="42.39"/>
    <n v="319"/>
    <n v="57.7"/>
    <n v="8.1999999999999993"/>
    <n v="98.91"/>
    <n v="7.12"/>
    <n v="150.30000000000001"/>
    <n v="86.43"/>
    <n v="92.31"/>
    <x v="1"/>
    <n v="1"/>
    <x v="0"/>
    <n v="0"/>
    <x v="0"/>
    <x v="0"/>
  </r>
  <r>
    <s v="B001383"/>
    <x v="1"/>
    <x v="2"/>
    <d v="2025-12-19T00:00:00"/>
    <x v="1"/>
    <s v="Team D"/>
    <n v="21.16"/>
    <n v="36.18"/>
    <n v="304"/>
    <n v="41.4"/>
    <n v="7.69"/>
    <n v="99.74"/>
    <n v="7.09"/>
    <n v="131.1"/>
    <n v="88.79"/>
    <n v="92.31"/>
    <x v="0"/>
    <n v="0"/>
    <x v="0"/>
    <n v="0"/>
    <x v="0"/>
    <x v="0"/>
  </r>
  <r>
    <s v="B001902"/>
    <x v="2"/>
    <x v="2"/>
    <d v="2025-11-19T00:00:00"/>
    <x v="1"/>
    <s v="Team C"/>
    <n v="21.54"/>
    <n v="39.76"/>
    <n v="342"/>
    <n v="42.4"/>
    <n v="7.16"/>
    <n v="99.09"/>
    <n v="7.06"/>
    <n v="126.1"/>
    <n v="84.89"/>
    <n v="92.31"/>
    <x v="0"/>
    <n v="0"/>
    <x v="0"/>
    <n v="0"/>
    <x v="0"/>
    <x v="0"/>
  </r>
  <r>
    <s v="B002077"/>
    <x v="3"/>
    <x v="1"/>
    <d v="2025-06-27T00:00:00"/>
    <x v="1"/>
    <s v="Team B"/>
    <n v="22.34"/>
    <n v="48.1"/>
    <n v="333"/>
    <n v="55"/>
    <n v="7.62"/>
    <n v="98.67"/>
    <n v="7"/>
    <m/>
    <n v="85.38"/>
    <n v="92.31"/>
    <x v="0"/>
    <n v="0"/>
    <x v="0"/>
    <n v="0"/>
    <x v="0"/>
    <x v="0"/>
  </r>
  <r>
    <s v="B002900"/>
    <x v="1"/>
    <x v="2"/>
    <d v="2024-04-25T00:00:00"/>
    <x v="0"/>
    <s v="Team B"/>
    <n v="21.93"/>
    <n v="47.07"/>
    <n v="306"/>
    <n v="38.799999999999997"/>
    <n v="8.44"/>
    <n v="98.71"/>
    <n v="7.15"/>
    <n v="130.80000000000001"/>
    <n v="85.15"/>
    <n v="92.31"/>
    <x v="0"/>
    <n v="0"/>
    <x v="0"/>
    <n v="0"/>
    <x v="0"/>
    <x v="0"/>
  </r>
  <r>
    <s v="B000606"/>
    <x v="3"/>
    <x v="2"/>
    <d v="2024-09-15T00:00:00"/>
    <x v="0"/>
    <s v="Team C"/>
    <n v="21.9"/>
    <n v="39.5"/>
    <n v="305"/>
    <n v="43.6"/>
    <n v="7.32"/>
    <n v="98.99"/>
    <n v="7.02"/>
    <n v="142.5"/>
    <n v="84.41"/>
    <n v="92.3"/>
    <x v="0"/>
    <n v="0"/>
    <x v="0"/>
    <n v="0"/>
    <x v="0"/>
    <x v="0"/>
  </r>
  <r>
    <s v="B000731"/>
    <x v="1"/>
    <x v="0"/>
    <d v="2025-07-01T00:00:00"/>
    <x v="1"/>
    <s v="Team D"/>
    <n v="21.07"/>
    <n v="32.01"/>
    <n v="286"/>
    <n v="49.9"/>
    <n v="8.5299999999999994"/>
    <n v="99.09"/>
    <n v="6.82"/>
    <n v="143.69999999999999"/>
    <n v="80.87"/>
    <n v="92.3"/>
    <x v="0"/>
    <n v="0"/>
    <x v="0"/>
    <n v="0"/>
    <x v="0"/>
    <x v="0"/>
  </r>
  <r>
    <s v="B001715"/>
    <x v="1"/>
    <x v="1"/>
    <d v="2025-08-31T00:00:00"/>
    <x v="1"/>
    <s v="Team A"/>
    <n v="22"/>
    <n v="39.31"/>
    <n v="328"/>
    <n v="42.6"/>
    <n v="8.19"/>
    <n v="99.28"/>
    <n v="6.96"/>
    <n v="143.30000000000001"/>
    <n v="85.75"/>
    <n v="92.3"/>
    <x v="0"/>
    <n v="0"/>
    <x v="0"/>
    <n v="0"/>
    <x v="0"/>
    <x v="0"/>
  </r>
  <r>
    <s v="B001302"/>
    <x v="0"/>
    <x v="0"/>
    <d v="2025-01-09T00:00:00"/>
    <x v="1"/>
    <s v="Team C"/>
    <n v="22.4"/>
    <n v="53.07"/>
    <n v="306"/>
    <n v="35.299999999999997"/>
    <n v="6.78"/>
    <n v="98.67"/>
    <n v="6.92"/>
    <n v="111.8"/>
    <n v="91.25"/>
    <n v="96.41"/>
    <x v="0"/>
    <n v="0"/>
    <x v="0"/>
    <n v="0"/>
    <x v="0"/>
    <x v="0"/>
  </r>
  <r>
    <s v="B002528"/>
    <x v="3"/>
    <x v="2"/>
    <d v="2025-05-01T00:00:00"/>
    <x v="1"/>
    <s v="Team A"/>
    <n v="20.62"/>
    <n v="50.65"/>
    <n v="302"/>
    <n v="42"/>
    <n v="7.57"/>
    <n v="99.14"/>
    <n v="6.98"/>
    <n v="121.4"/>
    <n v="89.6"/>
    <n v="92.3"/>
    <x v="0"/>
    <n v="0"/>
    <x v="0"/>
    <n v="0"/>
    <x v="0"/>
    <x v="0"/>
  </r>
  <r>
    <s v="B002807"/>
    <x v="1"/>
    <x v="0"/>
    <d v="2025-05-24T00:00:00"/>
    <x v="1"/>
    <s v="Team C"/>
    <n v="20.59"/>
    <n v="48.15"/>
    <n v="286"/>
    <n v="44.7"/>
    <n v="8.69"/>
    <n v="98.82"/>
    <n v="7.16"/>
    <n v="145.4"/>
    <n v="85.72"/>
    <n v="92.3"/>
    <x v="0"/>
    <n v="0"/>
    <x v="0"/>
    <n v="0"/>
    <x v="0"/>
    <x v="0"/>
  </r>
  <r>
    <s v="B001416"/>
    <x v="3"/>
    <x v="0"/>
    <d v="2024-09-01T00:00:00"/>
    <x v="0"/>
    <s v="Team C"/>
    <n v="21.2"/>
    <n v="49.16"/>
    <n v="344"/>
    <n v="53.1"/>
    <n v="7.72"/>
    <n v="98.88"/>
    <n v="7.31"/>
    <n v="132.5"/>
    <n v="86.38"/>
    <n v="92.29"/>
    <x v="1"/>
    <n v="1"/>
    <x v="0"/>
    <n v="0"/>
    <x v="0"/>
    <x v="0"/>
  </r>
  <r>
    <s v="B000666"/>
    <x v="0"/>
    <x v="1"/>
    <d v="2024-03-06T00:00:00"/>
    <x v="0"/>
    <s v="Team C"/>
    <n v="23"/>
    <m/>
    <n v="356"/>
    <n v="39.299999999999997"/>
    <n v="6.28"/>
    <n v="99.02"/>
    <n v="6.61"/>
    <n v="106.3"/>
    <n v="88.77"/>
    <n v="96.43"/>
    <x v="0"/>
    <n v="0"/>
    <x v="0"/>
    <n v="0"/>
    <x v="0"/>
    <x v="0"/>
  </r>
  <r>
    <s v="B002674"/>
    <x v="1"/>
    <x v="1"/>
    <d v="2025-04-18T00:00:00"/>
    <x v="1"/>
    <s v="Team C"/>
    <n v="20.34"/>
    <n v="43.45"/>
    <n v="301"/>
    <n v="57.9"/>
    <n v="9.5"/>
    <n v="99.17"/>
    <n v="6.87"/>
    <n v="129.6"/>
    <n v="85.28"/>
    <n v="92.29"/>
    <x v="0"/>
    <n v="0"/>
    <x v="1"/>
    <n v="1"/>
    <x v="4"/>
    <x v="2"/>
  </r>
  <r>
    <s v="B000453"/>
    <x v="0"/>
    <x v="2"/>
    <d v="2025-10-21T00:00:00"/>
    <x v="1"/>
    <s v="Team D"/>
    <n v="21.09"/>
    <n v="42.99"/>
    <n v="336"/>
    <n v="35.299999999999997"/>
    <n v="6.42"/>
    <n v="99.39"/>
    <n v="6.72"/>
    <n v="123.1"/>
    <n v="85.58"/>
    <n v="96.45"/>
    <x v="0"/>
    <n v="0"/>
    <x v="0"/>
    <n v="0"/>
    <x v="0"/>
    <x v="0"/>
  </r>
  <r>
    <s v="B000188"/>
    <x v="2"/>
    <x v="0"/>
    <d v="2025-08-15T00:00:00"/>
    <x v="1"/>
    <s v="Team C"/>
    <n v="22.16"/>
    <n v="45.77"/>
    <n v="306"/>
    <n v="44.4"/>
    <n v="7.78"/>
    <n v="99.31"/>
    <n v="6.96"/>
    <n v="122.5"/>
    <n v="84.9"/>
    <n v="92.27"/>
    <x v="0"/>
    <n v="0"/>
    <x v="0"/>
    <n v="0"/>
    <x v="0"/>
    <x v="0"/>
  </r>
  <r>
    <s v="B000244"/>
    <x v="1"/>
    <x v="2"/>
    <d v="2025-06-26T00:00:00"/>
    <x v="1"/>
    <s v="Team B"/>
    <n v="22.38"/>
    <n v="43.38"/>
    <n v="289"/>
    <n v="51.2"/>
    <n v="8.77"/>
    <n v="99.01"/>
    <n v="6.92"/>
    <n v="157.9"/>
    <n v="87.69"/>
    <n v="92.27"/>
    <x v="0"/>
    <n v="0"/>
    <x v="0"/>
    <n v="0"/>
    <x v="0"/>
    <x v="0"/>
  </r>
  <r>
    <s v="B000296"/>
    <x v="3"/>
    <x v="0"/>
    <d v="2024-10-08T00:00:00"/>
    <x v="0"/>
    <s v="Team B"/>
    <n v="22.06"/>
    <n v="42.83"/>
    <n v="322"/>
    <n v="37.200000000000003"/>
    <n v="8.11"/>
    <n v="98.66"/>
    <n v="6.96"/>
    <n v="144.30000000000001"/>
    <n v="88.71"/>
    <n v="92.27"/>
    <x v="0"/>
    <n v="0"/>
    <x v="0"/>
    <n v="0"/>
    <x v="0"/>
    <x v="0"/>
  </r>
  <r>
    <s v="B000899"/>
    <x v="2"/>
    <x v="2"/>
    <d v="2024-11-23T00:00:00"/>
    <x v="0"/>
    <s v="Team B"/>
    <n v="21.77"/>
    <n v="46.62"/>
    <n v="281"/>
    <n v="48.6"/>
    <n v="6.96"/>
    <n v="99.23"/>
    <n v="6.77"/>
    <n v="125.1"/>
    <n v="84.65"/>
    <n v="92.27"/>
    <x v="0"/>
    <n v="0"/>
    <x v="0"/>
    <n v="0"/>
    <x v="0"/>
    <x v="0"/>
  </r>
  <r>
    <s v="B001269"/>
    <x v="1"/>
    <x v="0"/>
    <d v="2025-08-13T00:00:00"/>
    <x v="1"/>
    <s v="Team A"/>
    <n v="20.89"/>
    <n v="38.9"/>
    <n v="293"/>
    <n v="46"/>
    <n v="7.46"/>
    <n v="98.71"/>
    <n v="7.09"/>
    <n v="126.6"/>
    <n v="87.66"/>
    <n v="92.27"/>
    <x v="0"/>
    <n v="0"/>
    <x v="0"/>
    <n v="0"/>
    <x v="0"/>
    <x v="0"/>
  </r>
  <r>
    <s v="B002056"/>
    <x v="1"/>
    <x v="2"/>
    <d v="2025-05-22T00:00:00"/>
    <x v="1"/>
    <s v="Team B"/>
    <n v="20.65"/>
    <n v="44.67"/>
    <n v="329"/>
    <n v="45.5"/>
    <n v="7.64"/>
    <n v="98.81"/>
    <n v="6.83"/>
    <n v="133.69999999999999"/>
    <n v="85.2"/>
    <n v="92.26"/>
    <x v="0"/>
    <n v="0"/>
    <x v="0"/>
    <n v="0"/>
    <x v="0"/>
    <x v="0"/>
  </r>
  <r>
    <s v="B002167"/>
    <x v="3"/>
    <x v="1"/>
    <d v="2024-08-07T00:00:00"/>
    <x v="0"/>
    <s v="Team D"/>
    <n v="21.83"/>
    <n v="42.8"/>
    <n v="328"/>
    <n v="43.9"/>
    <n v="7.46"/>
    <n v="99.07"/>
    <n v="6.89"/>
    <n v="117.3"/>
    <n v="86.25"/>
    <n v="92.26"/>
    <x v="0"/>
    <n v="0"/>
    <x v="0"/>
    <n v="0"/>
    <x v="0"/>
    <x v="0"/>
  </r>
  <r>
    <s v="B002359"/>
    <x v="3"/>
    <x v="1"/>
    <d v="2025-05-04T00:00:00"/>
    <x v="1"/>
    <s v="Team C"/>
    <n v="20.75"/>
    <n v="29.84"/>
    <n v="312"/>
    <n v="36.9"/>
    <n v="6.75"/>
    <n v="98.9"/>
    <n v="6.66"/>
    <n v="140.6"/>
    <n v="88.46"/>
    <n v="92.26"/>
    <x v="0"/>
    <n v="0"/>
    <x v="0"/>
    <n v="0"/>
    <x v="0"/>
    <x v="0"/>
  </r>
  <r>
    <s v="B002402"/>
    <x v="3"/>
    <x v="2"/>
    <d v="2024-07-20T00:00:00"/>
    <x v="0"/>
    <s v="Team B"/>
    <n v="21.35"/>
    <n v="50.28"/>
    <n v="278"/>
    <n v="50.6"/>
    <n v="7.72"/>
    <n v="99.25"/>
    <n v="7.06"/>
    <n v="144.6"/>
    <n v="85.51"/>
    <n v="92.26"/>
    <x v="0"/>
    <n v="0"/>
    <x v="0"/>
    <n v="0"/>
    <x v="0"/>
    <x v="0"/>
  </r>
  <r>
    <s v="B002630"/>
    <x v="2"/>
    <x v="2"/>
    <d v="2025-11-24T00:00:00"/>
    <x v="1"/>
    <s v="Team B"/>
    <n v="23.18"/>
    <n v="37.17"/>
    <n v="322"/>
    <n v="34.5"/>
    <n v="6.9"/>
    <n v="98.89"/>
    <n v="6.82"/>
    <n v="111.4"/>
    <n v="82.83"/>
    <n v="92.26"/>
    <x v="0"/>
    <n v="0"/>
    <x v="0"/>
    <n v="0"/>
    <x v="0"/>
    <x v="0"/>
  </r>
  <r>
    <s v="B000190"/>
    <x v="2"/>
    <x v="2"/>
    <d v="2025-03-26T00:00:00"/>
    <x v="1"/>
    <s v="Team D"/>
    <n v="21.55"/>
    <n v="33.1"/>
    <n v="293"/>
    <n v="47.4"/>
    <n v="6.8"/>
    <n v="99.55"/>
    <n v="6.81"/>
    <n v="145.19999999999999"/>
    <n v="90.34"/>
    <n v="92.25"/>
    <x v="1"/>
    <n v="1"/>
    <x v="0"/>
    <n v="0"/>
    <x v="0"/>
    <x v="0"/>
  </r>
  <r>
    <s v="B000554"/>
    <x v="3"/>
    <x v="1"/>
    <d v="2024-05-26T00:00:00"/>
    <x v="0"/>
    <s v="Team A"/>
    <n v="21.3"/>
    <n v="36.9"/>
    <n v="315"/>
    <n v="51.5"/>
    <n v="8.31"/>
    <n v="99.31"/>
    <n v="6.69"/>
    <n v="163.80000000000001"/>
    <n v="84.02"/>
    <n v="92.25"/>
    <x v="0"/>
    <n v="0"/>
    <x v="0"/>
    <n v="0"/>
    <x v="0"/>
    <x v="0"/>
  </r>
  <r>
    <s v="B000487"/>
    <x v="1"/>
    <x v="0"/>
    <d v="2025-04-25T00:00:00"/>
    <x v="1"/>
    <s v="Team A"/>
    <n v="21.36"/>
    <n v="37.06"/>
    <n v="257"/>
    <n v="51.4"/>
    <n v="7.68"/>
    <n v="98.97"/>
    <n v="6.93"/>
    <n v="152.19999999999999"/>
    <n v="85.47"/>
    <n v="92.24"/>
    <x v="0"/>
    <n v="0"/>
    <x v="0"/>
    <n v="0"/>
    <x v="0"/>
    <x v="0"/>
  </r>
  <r>
    <s v="B000590"/>
    <x v="2"/>
    <x v="2"/>
    <d v="2025-04-09T00:00:00"/>
    <x v="1"/>
    <s v="Team A"/>
    <n v="22.19"/>
    <n v="40.840000000000003"/>
    <n v="322"/>
    <n v="35.799999999999997"/>
    <n v="6.56"/>
    <n v="99.34"/>
    <n v="6.79"/>
    <n v="104.1"/>
    <n v="89.03"/>
    <n v="92.24"/>
    <x v="0"/>
    <n v="0"/>
    <x v="0"/>
    <n v="0"/>
    <x v="0"/>
    <x v="0"/>
  </r>
  <r>
    <s v="B001973"/>
    <x v="0"/>
    <x v="2"/>
    <d v="2025-01-10T00:00:00"/>
    <x v="1"/>
    <s v="Team A"/>
    <n v="22.77"/>
    <n v="41.66"/>
    <n v="373"/>
    <n v="33.299999999999997"/>
    <n v="6.81"/>
    <n v="99.37"/>
    <n v="6.7"/>
    <n v="110.3"/>
    <n v="90.02"/>
    <n v="96.49"/>
    <x v="0"/>
    <n v="0"/>
    <x v="0"/>
    <n v="0"/>
    <x v="0"/>
    <x v="0"/>
  </r>
  <r>
    <s v="B001065"/>
    <x v="1"/>
    <x v="2"/>
    <d v="2024-04-15T00:00:00"/>
    <x v="0"/>
    <s v="Team B"/>
    <n v="21.87"/>
    <n v="42.02"/>
    <n v="314"/>
    <n v="42.1"/>
    <n v="8.0500000000000007"/>
    <n v="99.16"/>
    <n v="7.34"/>
    <n v="116.8"/>
    <n v="86.42"/>
    <n v="92.23"/>
    <x v="0"/>
    <n v="0"/>
    <x v="0"/>
    <n v="0"/>
    <x v="0"/>
    <x v="0"/>
  </r>
  <r>
    <s v="B001136"/>
    <x v="1"/>
    <x v="2"/>
    <d v="2024-10-28T00:00:00"/>
    <x v="0"/>
    <s v="Team C"/>
    <n v="22.07"/>
    <n v="37.68"/>
    <n v="286"/>
    <n v="49.9"/>
    <n v="8.61"/>
    <n v="99.15"/>
    <n v="6.83"/>
    <n v="135.4"/>
    <n v="84.96"/>
    <n v="92.23"/>
    <x v="0"/>
    <n v="0"/>
    <x v="0"/>
    <n v="0"/>
    <x v="0"/>
    <x v="0"/>
  </r>
  <r>
    <s v="B001981"/>
    <x v="3"/>
    <x v="0"/>
    <d v="2024-09-05T00:00:00"/>
    <x v="0"/>
    <s v="Team D"/>
    <n v="22.28"/>
    <n v="48.95"/>
    <n v="326"/>
    <n v="48.4"/>
    <n v="7.76"/>
    <n v="98.43"/>
    <n v="6.87"/>
    <m/>
    <n v="84.71"/>
    <n v="92.23"/>
    <x v="0"/>
    <n v="0"/>
    <x v="0"/>
    <n v="0"/>
    <x v="0"/>
    <x v="0"/>
  </r>
  <r>
    <s v="B002180"/>
    <x v="3"/>
    <x v="1"/>
    <d v="2025-04-10T00:00:00"/>
    <x v="1"/>
    <s v="Team B"/>
    <n v="23.26"/>
    <n v="31.2"/>
    <n v="290"/>
    <n v="36.799999999999997"/>
    <n v="7.98"/>
    <n v="99.49"/>
    <n v="6.67"/>
    <n v="123"/>
    <n v="89.46"/>
    <n v="92.23"/>
    <x v="0"/>
    <n v="0"/>
    <x v="1"/>
    <n v="1"/>
    <x v="2"/>
    <x v="1"/>
  </r>
  <r>
    <s v="B002623"/>
    <x v="2"/>
    <x v="1"/>
    <d v="2024-10-07T00:00:00"/>
    <x v="0"/>
    <s v="Team C"/>
    <n v="21.58"/>
    <n v="46.17"/>
    <n v="294"/>
    <n v="44.4"/>
    <n v="6.13"/>
    <n v="99.26"/>
    <n v="6.67"/>
    <n v="129.30000000000001"/>
    <n v="84.75"/>
    <n v="92.23"/>
    <x v="0"/>
    <n v="0"/>
    <x v="0"/>
    <n v="0"/>
    <x v="0"/>
    <x v="0"/>
  </r>
  <r>
    <s v="B000071"/>
    <x v="2"/>
    <x v="2"/>
    <d v="2025-06-18T00:00:00"/>
    <x v="1"/>
    <s v="Team B"/>
    <n v="23.15"/>
    <n v="33.53"/>
    <n v="317"/>
    <n v="31"/>
    <n v="6.89"/>
    <n v="99.14"/>
    <n v="6.78"/>
    <n v="107.7"/>
    <n v="92.32"/>
    <n v="92.22"/>
    <x v="0"/>
    <n v="0"/>
    <x v="0"/>
    <n v="0"/>
    <x v="0"/>
    <x v="0"/>
  </r>
  <r>
    <s v="B000106"/>
    <x v="0"/>
    <x v="0"/>
    <d v="2024-08-06T00:00:00"/>
    <x v="0"/>
    <s v="Team D"/>
    <n v="23.45"/>
    <n v="41.69"/>
    <n v="366"/>
    <n v="36.799999999999997"/>
    <n v="7.04"/>
    <n v="99.18"/>
    <n v="6.76"/>
    <n v="123.5"/>
    <n v="87.89"/>
    <n v="96.53"/>
    <x v="0"/>
    <n v="0"/>
    <x v="0"/>
    <n v="0"/>
    <x v="0"/>
    <x v="0"/>
  </r>
  <r>
    <s v="B000573"/>
    <x v="1"/>
    <x v="2"/>
    <d v="2024-11-28T00:00:00"/>
    <x v="0"/>
    <s v="Team D"/>
    <n v="23.72"/>
    <n v="27.86"/>
    <n v="298"/>
    <n v="44"/>
    <n v="6.76"/>
    <n v="98.52"/>
    <m/>
    <n v="162.6"/>
    <n v="86.15"/>
    <n v="92.22"/>
    <x v="0"/>
    <n v="0"/>
    <x v="0"/>
    <n v="0"/>
    <x v="0"/>
    <x v="0"/>
  </r>
  <r>
    <s v="B000624"/>
    <x v="1"/>
    <x v="0"/>
    <d v="2025-03-06T00:00:00"/>
    <x v="1"/>
    <s v="Team D"/>
    <n v="20.36"/>
    <n v="39.69"/>
    <n v="282"/>
    <n v="51.9"/>
    <n v="8.15"/>
    <n v="98.9"/>
    <n v="6.92"/>
    <n v="147"/>
    <n v="81.67"/>
    <n v="92.22"/>
    <x v="0"/>
    <n v="0"/>
    <x v="0"/>
    <n v="0"/>
    <x v="0"/>
    <x v="0"/>
  </r>
  <r>
    <s v="B001262"/>
    <x v="1"/>
    <x v="0"/>
    <d v="2025-04-19T00:00:00"/>
    <x v="1"/>
    <s v="Team C"/>
    <n v="21.36"/>
    <n v="40.26"/>
    <n v="306"/>
    <n v="47.1"/>
    <n v="8.24"/>
    <n v="98.97"/>
    <n v="7.12"/>
    <n v="137.4"/>
    <n v="86.07"/>
    <n v="92.22"/>
    <x v="0"/>
    <n v="0"/>
    <x v="0"/>
    <n v="0"/>
    <x v="0"/>
    <x v="0"/>
  </r>
  <r>
    <s v="B002171"/>
    <x v="1"/>
    <x v="0"/>
    <d v="2025-03-03T00:00:00"/>
    <x v="1"/>
    <s v="Team C"/>
    <n v="19.53"/>
    <n v="44.02"/>
    <n v="285"/>
    <n v="51"/>
    <n v="7.8"/>
    <n v="99.14"/>
    <n v="7.15"/>
    <n v="151.69999999999999"/>
    <n v="83.46"/>
    <n v="92.22"/>
    <x v="0"/>
    <n v="0"/>
    <x v="0"/>
    <n v="0"/>
    <x v="0"/>
    <x v="0"/>
  </r>
  <r>
    <s v="B002413"/>
    <x v="1"/>
    <x v="2"/>
    <d v="2025-03-01T00:00:00"/>
    <x v="1"/>
    <s v="Team C"/>
    <n v="20.74"/>
    <n v="38.56"/>
    <n v="289"/>
    <n v="46.7"/>
    <n v="7.9"/>
    <n v="98.91"/>
    <n v="6.86"/>
    <n v="135.6"/>
    <n v="90.91"/>
    <n v="92.22"/>
    <x v="0"/>
    <n v="0"/>
    <x v="0"/>
    <n v="0"/>
    <x v="0"/>
    <x v="0"/>
  </r>
  <r>
    <s v="B002727"/>
    <x v="3"/>
    <x v="1"/>
    <d v="2024-10-20T00:00:00"/>
    <x v="0"/>
    <s v="Team B"/>
    <n v="21.14"/>
    <n v="47.85"/>
    <n v="316"/>
    <n v="31"/>
    <n v="6.15"/>
    <n v="99.23"/>
    <n v="7.02"/>
    <n v="116.6"/>
    <n v="89.41"/>
    <n v="92.22"/>
    <x v="1"/>
    <n v="1"/>
    <x v="0"/>
    <n v="0"/>
    <x v="0"/>
    <x v="0"/>
  </r>
  <r>
    <s v="B001232"/>
    <x v="0"/>
    <x v="2"/>
    <d v="2025-11-16T00:00:00"/>
    <x v="1"/>
    <s v="Team A"/>
    <n v="22.81"/>
    <n v="45.84"/>
    <n v="330"/>
    <n v="36.299999999999997"/>
    <n v="6.66"/>
    <n v="99.29"/>
    <n v="6.71"/>
    <m/>
    <n v="88.25"/>
    <n v="96.55"/>
    <x v="0"/>
    <n v="0"/>
    <x v="0"/>
    <n v="0"/>
    <x v="0"/>
    <x v="0"/>
  </r>
  <r>
    <s v="B001322"/>
    <x v="1"/>
    <x v="1"/>
    <d v="2024-10-13T00:00:00"/>
    <x v="0"/>
    <s v="Team B"/>
    <n v="20.69"/>
    <n v="44.33"/>
    <n v="306"/>
    <n v="41.7"/>
    <n v="6.94"/>
    <n v="99.13"/>
    <n v="6.88"/>
    <m/>
    <n v="87.04"/>
    <n v="92.21"/>
    <x v="0"/>
    <n v="0"/>
    <x v="0"/>
    <n v="0"/>
    <x v="0"/>
    <x v="0"/>
  </r>
  <r>
    <s v="B002728"/>
    <x v="2"/>
    <x v="2"/>
    <d v="2025-03-11T00:00:00"/>
    <x v="1"/>
    <s v="Team D"/>
    <n v="22.43"/>
    <m/>
    <n v="328"/>
    <n v="47.1"/>
    <n v="5.93"/>
    <n v="98.87"/>
    <n v="6.87"/>
    <n v="141.19999999999999"/>
    <n v="86.56"/>
    <n v="92.21"/>
    <x v="0"/>
    <n v="0"/>
    <x v="0"/>
    <n v="0"/>
    <x v="0"/>
    <x v="0"/>
  </r>
  <r>
    <s v="B000632"/>
    <x v="3"/>
    <x v="0"/>
    <d v="2024-08-20T00:00:00"/>
    <x v="0"/>
    <s v="Team C"/>
    <n v="21.56"/>
    <n v="46.19"/>
    <n v="297"/>
    <n v="43.2"/>
    <n v="7.32"/>
    <n v="99.06"/>
    <n v="6.84"/>
    <n v="132.80000000000001"/>
    <n v="86.69"/>
    <n v="92.2"/>
    <x v="0"/>
    <n v="0"/>
    <x v="0"/>
    <n v="0"/>
    <x v="0"/>
    <x v="0"/>
  </r>
  <r>
    <s v="B000874"/>
    <x v="1"/>
    <x v="2"/>
    <d v="2024-06-05T00:00:00"/>
    <x v="0"/>
    <s v="Team C"/>
    <n v="21.11"/>
    <n v="47.72"/>
    <n v="330"/>
    <n v="41.8"/>
    <n v="6.74"/>
    <n v="98.44"/>
    <n v="7.14"/>
    <n v="122"/>
    <n v="86.04"/>
    <n v="92.2"/>
    <x v="1"/>
    <n v="1"/>
    <x v="0"/>
    <n v="0"/>
    <x v="0"/>
    <x v="0"/>
  </r>
  <r>
    <s v="B001424"/>
    <x v="1"/>
    <x v="2"/>
    <d v="2025-12-12T00:00:00"/>
    <x v="1"/>
    <s v="Team D"/>
    <n v="21.77"/>
    <n v="41.04"/>
    <n v="291"/>
    <n v="54.7"/>
    <n v="8.59"/>
    <n v="98.69"/>
    <n v="7.04"/>
    <n v="148.19999999999999"/>
    <n v="86.44"/>
    <n v="92.2"/>
    <x v="0"/>
    <n v="0"/>
    <x v="0"/>
    <n v="0"/>
    <x v="0"/>
    <x v="0"/>
  </r>
  <r>
    <s v="B001518"/>
    <x v="3"/>
    <x v="2"/>
    <d v="2025-07-09T00:00:00"/>
    <x v="1"/>
    <s v="Team B"/>
    <n v="21.48"/>
    <n v="42.87"/>
    <n v="338"/>
    <n v="38.5"/>
    <n v="8.02"/>
    <n v="99.15"/>
    <n v="6.89"/>
    <n v="114.2"/>
    <n v="90.21"/>
    <n v="92.2"/>
    <x v="0"/>
    <n v="0"/>
    <x v="0"/>
    <n v="0"/>
    <x v="0"/>
    <x v="0"/>
  </r>
  <r>
    <s v="B002082"/>
    <x v="2"/>
    <x v="1"/>
    <d v="2024-05-13T00:00:00"/>
    <x v="0"/>
    <s v="Team C"/>
    <n v="21.02"/>
    <n v="42.86"/>
    <n v="336"/>
    <n v="44.9"/>
    <n v="8.0500000000000007"/>
    <n v="99.03"/>
    <n v="6.95"/>
    <n v="124.7"/>
    <n v="88.19"/>
    <n v="92.2"/>
    <x v="0"/>
    <n v="0"/>
    <x v="0"/>
    <n v="0"/>
    <x v="0"/>
    <x v="0"/>
  </r>
  <r>
    <s v="B002251"/>
    <x v="1"/>
    <x v="1"/>
    <d v="2025-08-22T00:00:00"/>
    <x v="1"/>
    <s v="Team D"/>
    <n v="20.71"/>
    <n v="37.53"/>
    <n v="305"/>
    <n v="45.8"/>
    <n v="7.94"/>
    <n v="98.62"/>
    <n v="6.94"/>
    <n v="154.9"/>
    <n v="85.12"/>
    <n v="92.2"/>
    <x v="0"/>
    <n v="0"/>
    <x v="0"/>
    <n v="0"/>
    <x v="0"/>
    <x v="0"/>
  </r>
  <r>
    <s v="B000345"/>
    <x v="3"/>
    <x v="1"/>
    <d v="2025-08-07T00:00:00"/>
    <x v="1"/>
    <s v="Team C"/>
    <n v="21.03"/>
    <n v="43.27"/>
    <n v="340"/>
    <n v="44.4"/>
    <n v="6.76"/>
    <m/>
    <n v="6.92"/>
    <n v="115.2"/>
    <n v="89.2"/>
    <n v="92.19"/>
    <x v="0"/>
    <n v="0"/>
    <x v="0"/>
    <n v="0"/>
    <x v="0"/>
    <x v="0"/>
  </r>
  <r>
    <s v="B001010"/>
    <x v="1"/>
    <x v="1"/>
    <d v="2025-07-21T00:00:00"/>
    <x v="1"/>
    <s v="Team D"/>
    <n v="20.57"/>
    <n v="55.13"/>
    <n v="286"/>
    <n v="53.8"/>
    <n v="6.63"/>
    <n v="99.25"/>
    <n v="7.09"/>
    <n v="133.9"/>
    <n v="88.31"/>
    <n v="92.19"/>
    <x v="0"/>
    <n v="0"/>
    <x v="0"/>
    <n v="0"/>
    <x v="0"/>
    <x v="0"/>
  </r>
  <r>
    <s v="B001927"/>
    <x v="1"/>
    <x v="2"/>
    <d v="2024-09-16T00:00:00"/>
    <x v="0"/>
    <s v="Team B"/>
    <n v="21.89"/>
    <n v="42.1"/>
    <n v="309"/>
    <n v="43"/>
    <n v="7.27"/>
    <n v="98.83"/>
    <n v="7.12"/>
    <n v="142.1"/>
    <n v="86.38"/>
    <n v="92.19"/>
    <x v="0"/>
    <n v="0"/>
    <x v="0"/>
    <n v="0"/>
    <x v="0"/>
    <x v="0"/>
  </r>
  <r>
    <s v="B000152"/>
    <x v="3"/>
    <x v="1"/>
    <d v="2025-12-18T00:00:00"/>
    <x v="1"/>
    <s v="Team C"/>
    <n v="21.75"/>
    <n v="46.62"/>
    <n v="296"/>
    <n v="49.4"/>
    <n v="8.67"/>
    <m/>
    <n v="6.87"/>
    <n v="155.1"/>
    <n v="83.41"/>
    <n v="92.18"/>
    <x v="0"/>
    <n v="0"/>
    <x v="0"/>
    <n v="0"/>
    <x v="0"/>
    <x v="0"/>
  </r>
  <r>
    <s v="B002871"/>
    <x v="0"/>
    <x v="1"/>
    <d v="2024-12-09T00:00:00"/>
    <x v="0"/>
    <s v="Team B"/>
    <n v="21.73"/>
    <n v="45.25"/>
    <n v="360"/>
    <n v="37.9"/>
    <n v="7.08"/>
    <n v="99.2"/>
    <n v="6.9"/>
    <n v="112.8"/>
    <n v="86.66"/>
    <n v="96.55"/>
    <x v="0"/>
    <n v="0"/>
    <x v="0"/>
    <n v="0"/>
    <x v="0"/>
    <x v="0"/>
  </r>
  <r>
    <s v="B001676"/>
    <x v="3"/>
    <x v="2"/>
    <d v="2024-03-21T00:00:00"/>
    <x v="0"/>
    <s v="Team C"/>
    <n v="22.03"/>
    <n v="47.52"/>
    <n v="311"/>
    <n v="40.4"/>
    <n v="6.85"/>
    <n v="98.33"/>
    <n v="7.14"/>
    <n v="135.69999999999999"/>
    <n v="86.1"/>
    <n v="92.18"/>
    <x v="0"/>
    <n v="0"/>
    <x v="0"/>
    <n v="0"/>
    <x v="0"/>
    <x v="0"/>
  </r>
  <r>
    <s v="B001914"/>
    <x v="1"/>
    <x v="0"/>
    <d v="2025-11-27T00:00:00"/>
    <x v="1"/>
    <s v="Team B"/>
    <n v="22.25"/>
    <n v="35.090000000000003"/>
    <n v="320"/>
    <n v="41.6"/>
    <n v="8.64"/>
    <n v="99.37"/>
    <n v="6.85"/>
    <n v="135.4"/>
    <n v="89.18"/>
    <n v="92.18"/>
    <x v="0"/>
    <n v="0"/>
    <x v="0"/>
    <n v="0"/>
    <x v="0"/>
    <x v="0"/>
  </r>
  <r>
    <s v="B002516"/>
    <x v="3"/>
    <x v="0"/>
    <d v="2024-05-01T00:00:00"/>
    <x v="0"/>
    <s v="Team D"/>
    <n v="22.15"/>
    <n v="39.08"/>
    <n v="324"/>
    <n v="36.5"/>
    <n v="7.34"/>
    <n v="98.51"/>
    <n v="6.86"/>
    <n v="119.1"/>
    <n v="88.42"/>
    <n v="92.18"/>
    <x v="0"/>
    <n v="0"/>
    <x v="0"/>
    <n v="0"/>
    <x v="0"/>
    <x v="0"/>
  </r>
  <r>
    <s v="B001312"/>
    <x v="3"/>
    <x v="0"/>
    <d v="2025-12-12T00:00:00"/>
    <x v="1"/>
    <s v="Team B"/>
    <n v="21.03"/>
    <n v="33.32"/>
    <n v="334"/>
    <n v="56.3"/>
    <n v="8.27"/>
    <n v="99.03"/>
    <n v="6.68"/>
    <n v="135.19999999999999"/>
    <n v="85.9"/>
    <n v="92.17"/>
    <x v="0"/>
    <n v="0"/>
    <x v="0"/>
    <n v="0"/>
    <x v="0"/>
    <x v="0"/>
  </r>
  <r>
    <s v="B001435"/>
    <x v="2"/>
    <x v="1"/>
    <d v="2024-04-29T00:00:00"/>
    <x v="0"/>
    <s v="Team B"/>
    <n v="21.75"/>
    <n v="48.52"/>
    <n v="310"/>
    <n v="36.299999999999997"/>
    <n v="7.3"/>
    <n v="98.89"/>
    <m/>
    <n v="115.7"/>
    <n v="88.16"/>
    <n v="92.17"/>
    <x v="0"/>
    <n v="0"/>
    <x v="0"/>
    <n v="0"/>
    <x v="0"/>
    <x v="0"/>
  </r>
  <r>
    <s v="B001941"/>
    <x v="2"/>
    <x v="0"/>
    <d v="2024-08-11T00:00:00"/>
    <x v="0"/>
    <s v="Team C"/>
    <n v="20.43"/>
    <n v="42.43"/>
    <n v="338"/>
    <n v="40.9"/>
    <n v="6.28"/>
    <n v="99.65"/>
    <n v="6.9"/>
    <n v="116"/>
    <n v="86.58"/>
    <n v="92.17"/>
    <x v="1"/>
    <n v="1"/>
    <x v="0"/>
    <n v="0"/>
    <x v="0"/>
    <x v="0"/>
  </r>
  <r>
    <s v="B001964"/>
    <x v="2"/>
    <x v="2"/>
    <d v="2024-05-07T00:00:00"/>
    <x v="0"/>
    <s v="Team D"/>
    <n v="21.06"/>
    <n v="48.25"/>
    <n v="328"/>
    <n v="49.1"/>
    <n v="7.78"/>
    <n v="99.15"/>
    <n v="6.85"/>
    <n v="124.9"/>
    <n v="88.48"/>
    <n v="92.17"/>
    <x v="0"/>
    <n v="0"/>
    <x v="0"/>
    <n v="0"/>
    <x v="0"/>
    <x v="0"/>
  </r>
  <r>
    <s v="B002511"/>
    <x v="1"/>
    <x v="2"/>
    <d v="2025-10-04T00:00:00"/>
    <x v="1"/>
    <s v="Team C"/>
    <n v="22.1"/>
    <n v="35.520000000000003"/>
    <n v="357"/>
    <n v="39.9"/>
    <n v="7.01"/>
    <n v="99.07"/>
    <n v="6.88"/>
    <n v="144.5"/>
    <n v="86.95"/>
    <n v="92.17"/>
    <x v="0"/>
    <n v="0"/>
    <x v="0"/>
    <n v="0"/>
    <x v="0"/>
    <x v="0"/>
  </r>
  <r>
    <s v="B002613"/>
    <x v="1"/>
    <x v="2"/>
    <d v="2025-07-28T00:00:00"/>
    <x v="1"/>
    <s v="Team A"/>
    <n v="21.41"/>
    <n v="33.93"/>
    <n v="294"/>
    <n v="42.8"/>
    <n v="6.61"/>
    <n v="99.19"/>
    <n v="6.97"/>
    <n v="45"/>
    <n v="88.51"/>
    <n v="92.17"/>
    <x v="0"/>
    <n v="0"/>
    <x v="0"/>
    <n v="0"/>
    <x v="0"/>
    <x v="0"/>
  </r>
  <r>
    <s v="B002743"/>
    <x v="2"/>
    <x v="0"/>
    <d v="2024-05-01T00:00:00"/>
    <x v="0"/>
    <s v="Team A"/>
    <n v="23"/>
    <n v="48.66"/>
    <n v="336"/>
    <n v="35.4"/>
    <n v="7.23"/>
    <n v="98.82"/>
    <n v="6.96"/>
    <n v="123.7"/>
    <n v="87.13"/>
    <n v="92.17"/>
    <x v="0"/>
    <n v="0"/>
    <x v="0"/>
    <n v="0"/>
    <x v="0"/>
    <x v="0"/>
  </r>
  <r>
    <s v="B001977"/>
    <x v="1"/>
    <x v="1"/>
    <d v="2024-08-02T00:00:00"/>
    <x v="0"/>
    <s v="Team A"/>
    <n v="21.76"/>
    <n v="42.47"/>
    <n v="283"/>
    <n v="44.1"/>
    <n v="7.12"/>
    <n v="98.56"/>
    <n v="7.06"/>
    <n v="125.3"/>
    <n v="88.96"/>
    <n v="92.16"/>
    <x v="0"/>
    <n v="0"/>
    <x v="1"/>
    <n v="1"/>
    <x v="3"/>
    <x v="1"/>
  </r>
  <r>
    <s v="B002523"/>
    <x v="1"/>
    <x v="1"/>
    <d v="2024-01-11T00:00:00"/>
    <x v="0"/>
    <s v="Team B"/>
    <n v="21.02"/>
    <n v="41.75"/>
    <n v="305"/>
    <n v="52.1"/>
    <n v="7.76"/>
    <n v="99.06"/>
    <n v="7.1"/>
    <n v="156"/>
    <n v="81.78"/>
    <n v="92.16"/>
    <x v="0"/>
    <n v="0"/>
    <x v="0"/>
    <n v="0"/>
    <x v="0"/>
    <x v="0"/>
  </r>
  <r>
    <s v="B000660"/>
    <x v="1"/>
    <x v="2"/>
    <d v="2024-05-15T00:00:00"/>
    <x v="0"/>
    <s v="Team A"/>
    <n v="20.84"/>
    <n v="33.64"/>
    <n v="277"/>
    <n v="47.1"/>
    <n v="7.4"/>
    <m/>
    <n v="6.75"/>
    <n v="142.4"/>
    <m/>
    <n v="92.15"/>
    <x v="0"/>
    <n v="0"/>
    <x v="0"/>
    <n v="0"/>
    <x v="0"/>
    <x v="0"/>
  </r>
  <r>
    <s v="B001227"/>
    <x v="1"/>
    <x v="1"/>
    <d v="2024-05-01T00:00:00"/>
    <x v="0"/>
    <s v="Team A"/>
    <n v="21.64"/>
    <n v="40.200000000000003"/>
    <n v="296"/>
    <n v="40.1"/>
    <n v="7.89"/>
    <n v="98.66"/>
    <m/>
    <n v="137.19999999999999"/>
    <n v="85.77"/>
    <n v="92.15"/>
    <x v="0"/>
    <n v="0"/>
    <x v="0"/>
    <n v="0"/>
    <x v="0"/>
    <x v="0"/>
  </r>
  <r>
    <s v="B000070"/>
    <x v="1"/>
    <x v="1"/>
    <d v="2024-08-31T00:00:00"/>
    <x v="0"/>
    <s v="Team D"/>
    <n v="20.61"/>
    <n v="41.03"/>
    <n v="297"/>
    <n v="46.5"/>
    <n v="8.01"/>
    <n v="99.08"/>
    <n v="6.87"/>
    <n v="130"/>
    <n v="86.99"/>
    <n v="92.14"/>
    <x v="0"/>
    <n v="0"/>
    <x v="0"/>
    <n v="0"/>
    <x v="0"/>
    <x v="0"/>
  </r>
  <r>
    <s v="B000273"/>
    <x v="2"/>
    <x v="1"/>
    <d v="2025-05-25T00:00:00"/>
    <x v="1"/>
    <s v="Team B"/>
    <n v="22.32"/>
    <n v="47.94"/>
    <n v="304"/>
    <n v="31.6"/>
    <n v="7.23"/>
    <n v="98.91"/>
    <n v="6.95"/>
    <n v="126.6"/>
    <n v="92.08"/>
    <n v="92.13"/>
    <x v="0"/>
    <n v="0"/>
    <x v="0"/>
    <n v="0"/>
    <x v="0"/>
    <x v="0"/>
  </r>
  <r>
    <s v="B002543"/>
    <x v="1"/>
    <x v="1"/>
    <d v="2024-07-15T00:00:00"/>
    <x v="0"/>
    <s v="Team C"/>
    <n v="22.17"/>
    <n v="39.65"/>
    <n v="312"/>
    <n v="52.7"/>
    <n v="8.73"/>
    <n v="99.01"/>
    <n v="7.08"/>
    <n v="149.69999999999999"/>
    <n v="85.47"/>
    <n v="92.13"/>
    <x v="0"/>
    <n v="0"/>
    <x v="0"/>
    <n v="0"/>
    <x v="0"/>
    <x v="0"/>
  </r>
  <r>
    <s v="B000062"/>
    <x v="1"/>
    <x v="1"/>
    <d v="2024-03-22T00:00:00"/>
    <x v="0"/>
    <s v="Team B"/>
    <n v="21.85"/>
    <n v="36.6"/>
    <n v="314"/>
    <n v="54.9"/>
    <n v="8.4"/>
    <n v="99.35"/>
    <n v="6.95"/>
    <n v="142.69999999999999"/>
    <n v="82.93"/>
    <n v="92.12"/>
    <x v="0"/>
    <n v="0"/>
    <x v="0"/>
    <n v="0"/>
    <x v="0"/>
    <x v="0"/>
  </r>
  <r>
    <s v="B000107"/>
    <x v="1"/>
    <x v="2"/>
    <d v="2025-04-07T00:00:00"/>
    <x v="1"/>
    <s v="Team D"/>
    <n v="22.17"/>
    <n v="37.49"/>
    <n v="306"/>
    <n v="49.1"/>
    <n v="7.41"/>
    <n v="98.77"/>
    <n v="7.12"/>
    <n v="141.4"/>
    <n v="86.76"/>
    <n v="92.12"/>
    <x v="0"/>
    <n v="0"/>
    <x v="0"/>
    <n v="0"/>
    <x v="0"/>
    <x v="0"/>
  </r>
  <r>
    <s v="B000599"/>
    <x v="3"/>
    <x v="0"/>
    <d v="2024-03-09T00:00:00"/>
    <x v="0"/>
    <s v="Team B"/>
    <n v="22.09"/>
    <n v="52.97"/>
    <n v="315"/>
    <n v="50.1"/>
    <n v="7.61"/>
    <n v="98.84"/>
    <n v="7.15"/>
    <n v="136.6"/>
    <n v="81.81"/>
    <n v="92.12"/>
    <x v="0"/>
    <n v="0"/>
    <x v="0"/>
    <n v="0"/>
    <x v="0"/>
    <x v="0"/>
  </r>
  <r>
    <s v="B000603"/>
    <x v="3"/>
    <x v="1"/>
    <d v="2025-04-13T00:00:00"/>
    <x v="1"/>
    <s v="Team D"/>
    <n v="20.65"/>
    <n v="40.14"/>
    <n v="331"/>
    <n v="54.5"/>
    <n v="7.74"/>
    <n v="98.84"/>
    <n v="6.75"/>
    <n v="123.7"/>
    <n v="90.09"/>
    <n v="92.12"/>
    <x v="0"/>
    <n v="0"/>
    <x v="0"/>
    <n v="0"/>
    <x v="0"/>
    <x v="0"/>
  </r>
  <r>
    <s v="B000863"/>
    <x v="3"/>
    <x v="0"/>
    <d v="2024-02-23T00:00:00"/>
    <x v="0"/>
    <s v="Team C"/>
    <n v="22.35"/>
    <n v="42.56"/>
    <n v="331"/>
    <n v="42.6"/>
    <n v="6.92"/>
    <n v="99.38"/>
    <n v="6.71"/>
    <n v="137.5"/>
    <n v="86"/>
    <n v="92.12"/>
    <x v="0"/>
    <n v="0"/>
    <x v="0"/>
    <n v="0"/>
    <x v="0"/>
    <x v="0"/>
  </r>
  <r>
    <s v="B001222"/>
    <x v="2"/>
    <x v="2"/>
    <d v="2024-08-04T00:00:00"/>
    <x v="0"/>
    <s v="Team C"/>
    <n v="21.86"/>
    <n v="43.5"/>
    <n v="312"/>
    <n v="59.1"/>
    <n v="6.57"/>
    <n v="99.01"/>
    <n v="6.76"/>
    <n v="126.3"/>
    <n v="81.69"/>
    <n v="92.12"/>
    <x v="0"/>
    <n v="0"/>
    <x v="0"/>
    <n v="0"/>
    <x v="0"/>
    <x v="0"/>
  </r>
  <r>
    <s v="B001272"/>
    <x v="1"/>
    <x v="1"/>
    <d v="2024-11-02T00:00:00"/>
    <x v="0"/>
    <s v="Team B"/>
    <n v="20.9"/>
    <n v="43.41"/>
    <n v="315"/>
    <n v="36.9"/>
    <n v="7.25"/>
    <n v="98.82"/>
    <n v="7.02"/>
    <n v="123.9"/>
    <n v="88.08"/>
    <n v="92.12"/>
    <x v="0"/>
    <n v="0"/>
    <x v="0"/>
    <n v="0"/>
    <x v="0"/>
    <x v="0"/>
  </r>
  <r>
    <s v="B001769"/>
    <x v="2"/>
    <x v="2"/>
    <d v="2025-03-10T00:00:00"/>
    <x v="1"/>
    <s v="Team C"/>
    <n v="22.14"/>
    <n v="32.15"/>
    <n v="303"/>
    <n v="33.700000000000003"/>
    <n v="6.64"/>
    <m/>
    <n v="6.49"/>
    <n v="113.2"/>
    <n v="88.66"/>
    <n v="92.12"/>
    <x v="0"/>
    <n v="0"/>
    <x v="0"/>
    <n v="0"/>
    <x v="0"/>
    <x v="0"/>
  </r>
  <r>
    <s v="B002099"/>
    <x v="2"/>
    <x v="0"/>
    <d v="2025-06-24T00:00:00"/>
    <x v="1"/>
    <s v="Team B"/>
    <n v="21.49"/>
    <n v="46.35"/>
    <n v="327"/>
    <n v="50.7"/>
    <n v="7.2"/>
    <n v="99.1"/>
    <n v="6.79"/>
    <n v="139.19999999999999"/>
    <n v="86.96"/>
    <n v="92.12"/>
    <x v="0"/>
    <n v="0"/>
    <x v="0"/>
    <n v="0"/>
    <x v="0"/>
    <x v="0"/>
  </r>
  <r>
    <s v="B002154"/>
    <x v="3"/>
    <x v="2"/>
    <d v="2024-01-17T00:00:00"/>
    <x v="0"/>
    <s v="Team A"/>
    <n v="22.06"/>
    <n v="38.369999999999997"/>
    <n v="340"/>
    <n v="43.1"/>
    <n v="6.63"/>
    <n v="98.48"/>
    <n v="7.06"/>
    <n v="149.80000000000001"/>
    <n v="85.79"/>
    <n v="92.12"/>
    <x v="0"/>
    <n v="0"/>
    <x v="0"/>
    <n v="0"/>
    <x v="0"/>
    <x v="0"/>
  </r>
  <r>
    <s v="B000514"/>
    <x v="1"/>
    <x v="0"/>
    <d v="2024-03-29T00:00:00"/>
    <x v="0"/>
    <s v="Team C"/>
    <n v="21.45"/>
    <n v="48.03"/>
    <n v="310"/>
    <n v="47.7"/>
    <n v="7.95"/>
    <n v="98.55"/>
    <n v="7.08"/>
    <n v="148.80000000000001"/>
    <n v="85.89"/>
    <n v="92.11"/>
    <x v="0"/>
    <n v="0"/>
    <x v="0"/>
    <n v="0"/>
    <x v="0"/>
    <x v="0"/>
  </r>
  <r>
    <s v="B001028"/>
    <x v="1"/>
    <x v="1"/>
    <d v="2024-09-21T00:00:00"/>
    <x v="0"/>
    <s v="Team D"/>
    <n v="21.49"/>
    <n v="36.729999999999997"/>
    <n v="302"/>
    <n v="48.2"/>
    <n v="8.01"/>
    <n v="98.75"/>
    <n v="7.27"/>
    <n v="136.5"/>
    <n v="85.35"/>
    <n v="92.11"/>
    <x v="0"/>
    <n v="0"/>
    <x v="0"/>
    <n v="0"/>
    <x v="0"/>
    <x v="0"/>
  </r>
  <r>
    <s v="B000025"/>
    <x v="0"/>
    <x v="2"/>
    <d v="2024-08-13T00:00:00"/>
    <x v="0"/>
    <s v="Team D"/>
    <n v="23.82"/>
    <n v="43.97"/>
    <n v="352"/>
    <n v="32.200000000000003"/>
    <n v="5.92"/>
    <n v="99.24"/>
    <n v="6.52"/>
    <n v="97.1"/>
    <n v="87.35"/>
    <n v="96.56"/>
    <x v="0"/>
    <n v="0"/>
    <x v="0"/>
    <n v="0"/>
    <x v="0"/>
    <x v="0"/>
  </r>
  <r>
    <s v="B002879"/>
    <x v="1"/>
    <x v="0"/>
    <d v="2024-08-08T00:00:00"/>
    <x v="0"/>
    <s v="Team B"/>
    <m/>
    <n v="46.03"/>
    <n v="286"/>
    <n v="48.4"/>
    <n v="8.24"/>
    <n v="98.93"/>
    <n v="7.01"/>
    <n v="142.30000000000001"/>
    <n v="81.95"/>
    <n v="92.11"/>
    <x v="0"/>
    <n v="0"/>
    <x v="0"/>
    <n v="0"/>
    <x v="0"/>
    <x v="0"/>
  </r>
  <r>
    <s v="B000570"/>
    <x v="1"/>
    <x v="2"/>
    <d v="2024-10-03T00:00:00"/>
    <x v="0"/>
    <s v="Team D"/>
    <n v="21.12"/>
    <n v="38.28"/>
    <n v="279"/>
    <n v="36"/>
    <n v="7.19"/>
    <n v="99.41"/>
    <n v="6.93"/>
    <n v="136.4"/>
    <n v="88.24"/>
    <n v="92.1"/>
    <x v="0"/>
    <n v="0"/>
    <x v="0"/>
    <n v="0"/>
    <x v="0"/>
    <x v="0"/>
  </r>
  <r>
    <s v="B000767"/>
    <x v="2"/>
    <x v="1"/>
    <d v="2025-06-22T00:00:00"/>
    <x v="1"/>
    <s v="Team B"/>
    <n v="21.49"/>
    <n v="40.11"/>
    <n v="330"/>
    <n v="53.1"/>
    <n v="6.73"/>
    <n v="98.75"/>
    <n v="6.8"/>
    <n v="122.6"/>
    <n v="86.3"/>
    <n v="92.1"/>
    <x v="0"/>
    <n v="0"/>
    <x v="0"/>
    <n v="0"/>
    <x v="0"/>
    <x v="0"/>
  </r>
  <r>
    <s v="B001829"/>
    <x v="3"/>
    <x v="0"/>
    <d v="2024-08-07T00:00:00"/>
    <x v="0"/>
    <s v="Team A"/>
    <n v="22.96"/>
    <n v="41.69"/>
    <n v="343"/>
    <n v="36.299999999999997"/>
    <n v="6.91"/>
    <n v="99.34"/>
    <n v="6.89"/>
    <n v="146.4"/>
    <n v="86.5"/>
    <n v="92.1"/>
    <x v="1"/>
    <n v="1"/>
    <x v="0"/>
    <n v="0"/>
    <x v="0"/>
    <x v="0"/>
  </r>
  <r>
    <s v="B002019"/>
    <x v="0"/>
    <x v="1"/>
    <d v="2025-01-11T00:00:00"/>
    <x v="1"/>
    <s v="Team C"/>
    <n v="21.93"/>
    <n v="42"/>
    <n v="334"/>
    <n v="38.299999999999997"/>
    <n v="6.55"/>
    <n v="98.43"/>
    <n v="6.53"/>
    <n v="116.2"/>
    <n v="84.94"/>
    <n v="96.56"/>
    <x v="0"/>
    <n v="0"/>
    <x v="0"/>
    <n v="0"/>
    <x v="0"/>
    <x v="0"/>
  </r>
  <r>
    <s v="B000306"/>
    <x v="1"/>
    <x v="2"/>
    <d v="2025-01-21T00:00:00"/>
    <x v="1"/>
    <s v="Team B"/>
    <n v="20.47"/>
    <n v="46.95"/>
    <n v="290"/>
    <n v="51.4"/>
    <n v="8.31"/>
    <n v="99.13"/>
    <n v="7.24"/>
    <n v="131.1"/>
    <n v="83.9"/>
    <n v="92.09"/>
    <x v="0"/>
    <n v="0"/>
    <x v="0"/>
    <n v="0"/>
    <x v="0"/>
    <x v="0"/>
  </r>
  <r>
    <s v="B000312"/>
    <x v="1"/>
    <x v="0"/>
    <d v="2025-07-10T00:00:00"/>
    <x v="1"/>
    <s v="Team A"/>
    <n v="21.84"/>
    <n v="39.81"/>
    <n v="335"/>
    <n v="48.4"/>
    <n v="8.06"/>
    <n v="98.9"/>
    <n v="7.15"/>
    <n v="155.80000000000001"/>
    <n v="86.56"/>
    <n v="92.09"/>
    <x v="0"/>
    <n v="0"/>
    <x v="0"/>
    <n v="0"/>
    <x v="0"/>
    <x v="0"/>
  </r>
  <r>
    <s v="B001437"/>
    <x v="2"/>
    <x v="0"/>
    <d v="2024-03-31T00:00:00"/>
    <x v="0"/>
    <s v="Team C"/>
    <n v="22.02"/>
    <n v="32.81"/>
    <n v="321"/>
    <n v="49.3"/>
    <n v="6.45"/>
    <n v="99.36"/>
    <n v="6.8"/>
    <n v="122.1"/>
    <n v="88.46"/>
    <n v="92.09"/>
    <x v="0"/>
    <n v="0"/>
    <x v="0"/>
    <n v="0"/>
    <x v="0"/>
    <x v="0"/>
  </r>
  <r>
    <s v="B001630"/>
    <x v="1"/>
    <x v="2"/>
    <d v="2024-05-29T00:00:00"/>
    <x v="0"/>
    <s v="Team C"/>
    <n v="22.85"/>
    <n v="37.56"/>
    <n v="292"/>
    <n v="37.4"/>
    <n v="6.7"/>
    <n v="98.67"/>
    <n v="6.88"/>
    <n v="116.7"/>
    <n v="89.45"/>
    <n v="92.09"/>
    <x v="0"/>
    <n v="0"/>
    <x v="1"/>
    <n v="1"/>
    <x v="2"/>
    <x v="1"/>
  </r>
  <r>
    <s v="B001637"/>
    <x v="1"/>
    <x v="1"/>
    <d v="2025-06-27T00:00:00"/>
    <x v="1"/>
    <s v="Team A"/>
    <n v="20.93"/>
    <m/>
    <n v="302"/>
    <n v="40.5"/>
    <n v="7.19"/>
    <n v="99.17"/>
    <n v="6.9"/>
    <n v="132.9"/>
    <n v="85.7"/>
    <n v="92.09"/>
    <x v="0"/>
    <n v="0"/>
    <x v="0"/>
    <n v="0"/>
    <x v="0"/>
    <x v="0"/>
  </r>
  <r>
    <s v="B002011"/>
    <x v="2"/>
    <x v="2"/>
    <d v="2024-09-06T00:00:00"/>
    <x v="0"/>
    <s v="Team C"/>
    <n v="22.02"/>
    <n v="31.01"/>
    <n v="336"/>
    <n v="45.2"/>
    <n v="7.35"/>
    <n v="99.63"/>
    <n v="6.6"/>
    <n v="119.9"/>
    <n v="87.42"/>
    <n v="92.09"/>
    <x v="0"/>
    <n v="0"/>
    <x v="0"/>
    <n v="0"/>
    <x v="0"/>
    <x v="0"/>
  </r>
  <r>
    <s v="B002373"/>
    <x v="1"/>
    <x v="2"/>
    <d v="2024-10-23T00:00:00"/>
    <x v="0"/>
    <s v="Team D"/>
    <n v="20.81"/>
    <n v="42.36"/>
    <n v="314"/>
    <n v="61.8"/>
    <n v="8.68"/>
    <n v="99.13"/>
    <n v="7"/>
    <n v="151.5"/>
    <n v="83.48"/>
    <n v="92.09"/>
    <x v="0"/>
    <n v="0"/>
    <x v="0"/>
    <n v="0"/>
    <x v="0"/>
    <x v="0"/>
  </r>
  <r>
    <s v="B002602"/>
    <x v="0"/>
    <x v="2"/>
    <d v="2024-05-09T00:00:00"/>
    <x v="0"/>
    <s v="Team B"/>
    <n v="21.46"/>
    <n v="40.020000000000003"/>
    <n v="317"/>
    <n v="42.1"/>
    <n v="6.45"/>
    <n v="99.18"/>
    <n v="6.6"/>
    <n v="108.9"/>
    <n v="92.06"/>
    <n v="96.6"/>
    <x v="0"/>
    <n v="0"/>
    <x v="0"/>
    <n v="0"/>
    <x v="0"/>
    <x v="0"/>
  </r>
  <r>
    <s v="B002628"/>
    <x v="1"/>
    <x v="0"/>
    <d v="2025-12-04T00:00:00"/>
    <x v="1"/>
    <s v="Team C"/>
    <n v="20.87"/>
    <n v="37.11"/>
    <n v="266"/>
    <n v="51.1"/>
    <n v="8.3000000000000007"/>
    <n v="99.11"/>
    <n v="6.98"/>
    <n v="150.6"/>
    <n v="84.93"/>
    <n v="92.09"/>
    <x v="0"/>
    <n v="0"/>
    <x v="0"/>
    <n v="0"/>
    <x v="0"/>
    <x v="0"/>
  </r>
  <r>
    <s v="B000171"/>
    <x v="1"/>
    <x v="0"/>
    <d v="2025-12-05T00:00:00"/>
    <x v="1"/>
    <s v="Team C"/>
    <n v="21.34"/>
    <n v="37.020000000000003"/>
    <n v="278"/>
    <n v="48.5"/>
    <n v="7.96"/>
    <n v="99.55"/>
    <n v="6.84"/>
    <n v="135.19999999999999"/>
    <n v="85.62"/>
    <n v="92.08"/>
    <x v="0"/>
    <n v="0"/>
    <x v="0"/>
    <n v="0"/>
    <x v="0"/>
    <x v="0"/>
  </r>
  <r>
    <s v="B000437"/>
    <x v="2"/>
    <x v="2"/>
    <d v="2025-07-03T00:00:00"/>
    <x v="1"/>
    <s v="Team B"/>
    <n v="21.09"/>
    <n v="41.3"/>
    <n v="304"/>
    <n v="37.200000000000003"/>
    <n v="7.09"/>
    <n v="99.59"/>
    <n v="6.72"/>
    <n v="117.9"/>
    <n v="85.56"/>
    <n v="92.08"/>
    <x v="0"/>
    <n v="0"/>
    <x v="0"/>
    <n v="0"/>
    <x v="0"/>
    <x v="0"/>
  </r>
  <r>
    <s v="B000938"/>
    <x v="2"/>
    <x v="1"/>
    <d v="2024-03-04T00:00:00"/>
    <x v="0"/>
    <s v="Team D"/>
    <n v="22.92"/>
    <n v="41.82"/>
    <n v="312"/>
    <n v="38.799999999999997"/>
    <n v="6.6"/>
    <n v="98.8"/>
    <n v="6.64"/>
    <n v="133.4"/>
    <n v="87.25"/>
    <n v="92.08"/>
    <x v="0"/>
    <n v="0"/>
    <x v="0"/>
    <n v="0"/>
    <x v="0"/>
    <x v="0"/>
  </r>
  <r>
    <s v="B001450"/>
    <x v="2"/>
    <x v="2"/>
    <d v="2024-07-14T00:00:00"/>
    <x v="0"/>
    <s v="Team B"/>
    <n v="22.56"/>
    <n v="34.99"/>
    <n v="339"/>
    <n v="49.3"/>
    <n v="8.44"/>
    <n v="99.02"/>
    <n v="6.7"/>
    <n v="140.19999999999999"/>
    <n v="87.97"/>
    <n v="92.08"/>
    <x v="0"/>
    <n v="0"/>
    <x v="0"/>
    <n v="0"/>
    <x v="0"/>
    <x v="0"/>
  </r>
  <r>
    <s v="B002306"/>
    <x v="1"/>
    <x v="1"/>
    <d v="2025-12-17T00:00:00"/>
    <x v="1"/>
    <s v="Team D"/>
    <n v="21.67"/>
    <n v="31.36"/>
    <n v="301"/>
    <n v="40.9"/>
    <n v="7.6"/>
    <n v="99.14"/>
    <n v="7.01"/>
    <n v="157.30000000000001"/>
    <n v="85.48"/>
    <n v="92.08"/>
    <x v="1"/>
    <n v="1"/>
    <x v="0"/>
    <n v="0"/>
    <x v="0"/>
    <x v="0"/>
  </r>
  <r>
    <s v="B002923"/>
    <x v="2"/>
    <x v="0"/>
    <d v="2025-12-16T00:00:00"/>
    <x v="1"/>
    <s v="Team A"/>
    <n v="23.74"/>
    <n v="42.01"/>
    <n v="334"/>
    <n v="37.700000000000003"/>
    <n v="7.25"/>
    <n v="99.07"/>
    <n v="6.85"/>
    <n v="121.6"/>
    <n v="91.55"/>
    <n v="92.08"/>
    <x v="0"/>
    <n v="0"/>
    <x v="1"/>
    <n v="1"/>
    <x v="4"/>
    <x v="1"/>
  </r>
  <r>
    <s v="B000952"/>
    <x v="2"/>
    <x v="0"/>
    <d v="2025-10-19T00:00:00"/>
    <x v="1"/>
    <s v="Team A"/>
    <n v="22.84"/>
    <n v="48.42"/>
    <n v="315"/>
    <n v="39.1"/>
    <n v="7.2"/>
    <n v="99.13"/>
    <n v="6.92"/>
    <n v="142.5"/>
    <n v="84.11"/>
    <n v="92.07"/>
    <x v="0"/>
    <n v="0"/>
    <x v="0"/>
    <n v="0"/>
    <x v="0"/>
    <x v="0"/>
  </r>
  <r>
    <s v="B002067"/>
    <x v="1"/>
    <x v="1"/>
    <d v="2025-12-12T00:00:00"/>
    <x v="1"/>
    <s v="Team B"/>
    <n v="21.59"/>
    <n v="42.49"/>
    <n v="296"/>
    <n v="41.9"/>
    <n v="8.36"/>
    <n v="98.25"/>
    <n v="6.97"/>
    <n v="139.4"/>
    <n v="90.72"/>
    <n v="92.06"/>
    <x v="0"/>
    <n v="0"/>
    <x v="0"/>
    <n v="0"/>
    <x v="0"/>
    <x v="0"/>
  </r>
  <r>
    <s v="B002907"/>
    <x v="3"/>
    <x v="1"/>
    <d v="2024-05-08T00:00:00"/>
    <x v="0"/>
    <s v="Team A"/>
    <n v="22.3"/>
    <n v="50.38"/>
    <n v="334"/>
    <n v="39.700000000000003"/>
    <n v="6.11"/>
    <n v="98.68"/>
    <n v="6.82"/>
    <n v="124"/>
    <n v="85.18"/>
    <n v="92.06"/>
    <x v="0"/>
    <n v="0"/>
    <x v="0"/>
    <n v="0"/>
    <x v="0"/>
    <x v="0"/>
  </r>
  <r>
    <s v="B002920"/>
    <x v="0"/>
    <x v="2"/>
    <d v="2025-03-28T00:00:00"/>
    <x v="1"/>
    <s v="Team C"/>
    <n v="22.22"/>
    <n v="41.37"/>
    <n v="330"/>
    <n v="36.200000000000003"/>
    <n v="5.98"/>
    <n v="99.64"/>
    <n v="6.83"/>
    <n v="109.3"/>
    <n v="85.98"/>
    <n v="96.6"/>
    <x v="0"/>
    <n v="0"/>
    <x v="0"/>
    <n v="0"/>
    <x v="0"/>
    <x v="0"/>
  </r>
  <r>
    <s v="B001527"/>
    <x v="1"/>
    <x v="0"/>
    <d v="2024-11-02T00:00:00"/>
    <x v="0"/>
    <s v="Team D"/>
    <n v="22.44"/>
    <n v="40.85"/>
    <n v="293"/>
    <n v="50.6"/>
    <n v="8.19"/>
    <n v="98.48"/>
    <n v="6.92"/>
    <n v="132.19999999999999"/>
    <n v="84.63"/>
    <n v="92.05"/>
    <x v="0"/>
    <n v="0"/>
    <x v="0"/>
    <n v="0"/>
    <x v="0"/>
    <x v="0"/>
  </r>
  <r>
    <s v="B001717"/>
    <x v="1"/>
    <x v="1"/>
    <d v="2024-10-30T00:00:00"/>
    <x v="0"/>
    <s v="Team C"/>
    <n v="21.64"/>
    <n v="36.43"/>
    <n v="283"/>
    <n v="43.7"/>
    <n v="8.0399999999999991"/>
    <n v="98.85"/>
    <n v="6.97"/>
    <n v="145.69999999999999"/>
    <n v="84.78"/>
    <n v="92.05"/>
    <x v="0"/>
    <n v="0"/>
    <x v="1"/>
    <n v="1"/>
    <x v="3"/>
    <x v="2"/>
  </r>
  <r>
    <s v="B002123"/>
    <x v="2"/>
    <x v="1"/>
    <d v="2024-11-15T00:00:00"/>
    <x v="0"/>
    <s v="Team D"/>
    <n v="23.31"/>
    <n v="42.27"/>
    <n v="321"/>
    <n v="52.1"/>
    <n v="7.89"/>
    <n v="99.25"/>
    <n v="6.66"/>
    <n v="133.6"/>
    <n v="86.51"/>
    <n v="92.05"/>
    <x v="0"/>
    <n v="0"/>
    <x v="0"/>
    <n v="0"/>
    <x v="0"/>
    <x v="0"/>
  </r>
  <r>
    <s v="B002559"/>
    <x v="1"/>
    <x v="0"/>
    <d v="2024-01-11T00:00:00"/>
    <x v="0"/>
    <s v="Team B"/>
    <n v="21.9"/>
    <n v="43.68"/>
    <n v="326"/>
    <n v="51.1"/>
    <n v="8.68"/>
    <n v="98.82"/>
    <n v="7.18"/>
    <n v="132.5"/>
    <n v="86.54"/>
    <n v="92.05"/>
    <x v="0"/>
    <n v="0"/>
    <x v="0"/>
    <n v="0"/>
    <x v="0"/>
    <x v="0"/>
  </r>
  <r>
    <s v="B002651"/>
    <x v="3"/>
    <x v="0"/>
    <d v="2025-03-04T00:00:00"/>
    <x v="1"/>
    <s v="Team C"/>
    <n v="22.15"/>
    <n v="39.5"/>
    <n v="310"/>
    <n v="53.3"/>
    <n v="8.0500000000000007"/>
    <n v="98.62"/>
    <m/>
    <n v="132.80000000000001"/>
    <n v="86.24"/>
    <n v="92.05"/>
    <x v="0"/>
    <n v="0"/>
    <x v="0"/>
    <n v="0"/>
    <x v="0"/>
    <x v="0"/>
  </r>
  <r>
    <s v="B002760"/>
    <x v="1"/>
    <x v="2"/>
    <d v="2024-12-24T00:00:00"/>
    <x v="0"/>
    <s v="Team B"/>
    <n v="22.05"/>
    <n v="49.75"/>
    <n v="302"/>
    <n v="44"/>
    <n v="8.23"/>
    <n v="98.58"/>
    <n v="7.14"/>
    <n v="136.69999999999999"/>
    <n v="85.72"/>
    <n v="92.05"/>
    <x v="0"/>
    <n v="0"/>
    <x v="0"/>
    <n v="0"/>
    <x v="0"/>
    <x v="0"/>
  </r>
  <r>
    <s v="B000191"/>
    <x v="3"/>
    <x v="2"/>
    <d v="2025-11-22T00:00:00"/>
    <x v="1"/>
    <s v="Team C"/>
    <n v="22.15"/>
    <n v="48.59"/>
    <n v="331"/>
    <n v="36.6"/>
    <n v="6.75"/>
    <n v="99.02"/>
    <n v="7.23"/>
    <n v="111.7"/>
    <n v="91.22"/>
    <n v="92.04"/>
    <x v="0"/>
    <n v="0"/>
    <x v="0"/>
    <n v="0"/>
    <x v="0"/>
    <x v="0"/>
  </r>
  <r>
    <s v="B001295"/>
    <x v="1"/>
    <x v="0"/>
    <d v="2025-12-19T00:00:00"/>
    <x v="1"/>
    <s v="Team B"/>
    <n v="21.08"/>
    <n v="32.43"/>
    <n v="315"/>
    <n v="46.2"/>
    <n v="8.56"/>
    <n v="99.02"/>
    <n v="7.09"/>
    <n v="124.9"/>
    <n v="85.38"/>
    <n v="92.04"/>
    <x v="0"/>
    <n v="0"/>
    <x v="0"/>
    <n v="0"/>
    <x v="0"/>
    <x v="0"/>
  </r>
  <r>
    <s v="B001944"/>
    <x v="2"/>
    <x v="0"/>
    <d v="2025-08-09T00:00:00"/>
    <x v="1"/>
    <s v="Team B"/>
    <n v="23.74"/>
    <n v="48.26"/>
    <n v="327"/>
    <n v="37.1"/>
    <n v="7.5"/>
    <n v="99.3"/>
    <n v="6.84"/>
    <n v="123.3"/>
    <n v="87.28"/>
    <n v="92.04"/>
    <x v="1"/>
    <n v="1"/>
    <x v="0"/>
    <n v="0"/>
    <x v="0"/>
    <x v="0"/>
  </r>
  <r>
    <s v="B002356"/>
    <x v="3"/>
    <x v="0"/>
    <d v="2025-05-06T00:00:00"/>
    <x v="1"/>
    <s v="Team D"/>
    <n v="21.23"/>
    <n v="42.3"/>
    <n v="356"/>
    <n v="44.2"/>
    <n v="7.9"/>
    <n v="98.67"/>
    <n v="7.04"/>
    <n v="118.2"/>
    <n v="87.67"/>
    <n v="92.04"/>
    <x v="0"/>
    <n v="0"/>
    <x v="0"/>
    <n v="0"/>
    <x v="0"/>
    <x v="0"/>
  </r>
  <r>
    <s v="B002448"/>
    <x v="1"/>
    <x v="1"/>
    <d v="2025-07-02T00:00:00"/>
    <x v="1"/>
    <s v="Team A"/>
    <n v="20.75"/>
    <n v="38.36"/>
    <n v="290"/>
    <n v="55.6"/>
    <n v="7.78"/>
    <n v="99.14"/>
    <n v="6.96"/>
    <n v="150.30000000000001"/>
    <n v="85.99"/>
    <n v="92.04"/>
    <x v="0"/>
    <n v="0"/>
    <x v="0"/>
    <n v="0"/>
    <x v="0"/>
    <x v="0"/>
  </r>
  <r>
    <s v="B002603"/>
    <x v="1"/>
    <x v="0"/>
    <d v="2025-11-26T00:00:00"/>
    <x v="1"/>
    <s v="Team D"/>
    <n v="21.04"/>
    <n v="34.06"/>
    <n v="291"/>
    <n v="56.2"/>
    <n v="9.8000000000000007"/>
    <n v="99.31"/>
    <n v="6.9"/>
    <n v="149"/>
    <n v="83.7"/>
    <n v="92.04"/>
    <x v="0"/>
    <n v="0"/>
    <x v="0"/>
    <n v="0"/>
    <x v="0"/>
    <x v="0"/>
  </r>
  <r>
    <s v="B002918"/>
    <x v="3"/>
    <x v="0"/>
    <d v="2024-01-02T00:00:00"/>
    <x v="0"/>
    <s v="Team A"/>
    <n v="21.3"/>
    <m/>
    <n v="351"/>
    <n v="34.799999999999997"/>
    <n v="6.59"/>
    <n v="98.76"/>
    <n v="7.05"/>
    <n v="129.5"/>
    <n v="86.94"/>
    <n v="92.04"/>
    <x v="0"/>
    <n v="0"/>
    <x v="0"/>
    <n v="0"/>
    <x v="0"/>
    <x v="0"/>
  </r>
  <r>
    <s v="B000113"/>
    <x v="1"/>
    <x v="0"/>
    <d v="2024-01-18T00:00:00"/>
    <x v="0"/>
    <s v="Team D"/>
    <n v="20.43"/>
    <n v="51.63"/>
    <n v="320"/>
    <n v="44.9"/>
    <n v="8.06"/>
    <n v="98.87"/>
    <n v="7.1"/>
    <n v="127.8"/>
    <n v="83.7"/>
    <n v="92.03"/>
    <x v="0"/>
    <n v="0"/>
    <x v="0"/>
    <n v="0"/>
    <x v="0"/>
    <x v="0"/>
  </r>
  <r>
    <s v="B001354"/>
    <x v="1"/>
    <x v="2"/>
    <d v="2025-04-02T00:00:00"/>
    <x v="1"/>
    <s v="Team B"/>
    <n v="21.17"/>
    <n v="38.56"/>
    <n v="292"/>
    <n v="55.7"/>
    <n v="7.82"/>
    <n v="99.09"/>
    <n v="6.88"/>
    <n v="156.6"/>
    <n v="84.51"/>
    <n v="92.03"/>
    <x v="0"/>
    <n v="0"/>
    <x v="0"/>
    <n v="0"/>
    <x v="0"/>
    <x v="0"/>
  </r>
  <r>
    <s v="B001789"/>
    <x v="3"/>
    <x v="2"/>
    <d v="2024-11-01T00:00:00"/>
    <x v="0"/>
    <s v="Team A"/>
    <n v="21.68"/>
    <n v="41.16"/>
    <n v="301"/>
    <n v="49.9"/>
    <n v="6.3"/>
    <n v="99.05"/>
    <n v="7.07"/>
    <n v="152.9"/>
    <n v="87.04"/>
    <n v="92.03"/>
    <x v="0"/>
    <n v="0"/>
    <x v="0"/>
    <n v="0"/>
    <x v="0"/>
    <x v="0"/>
  </r>
  <r>
    <s v="B001943"/>
    <x v="1"/>
    <x v="1"/>
    <d v="2024-06-16T00:00:00"/>
    <x v="0"/>
    <s v="Team D"/>
    <n v="21.4"/>
    <n v="29.25"/>
    <n v="244"/>
    <n v="51.9"/>
    <n v="7.55"/>
    <n v="98.57"/>
    <n v="6.7"/>
    <n v="142.80000000000001"/>
    <n v="86.64"/>
    <n v="92.03"/>
    <x v="0"/>
    <n v="0"/>
    <x v="0"/>
    <n v="0"/>
    <x v="0"/>
    <x v="0"/>
  </r>
  <r>
    <s v="B002028"/>
    <x v="1"/>
    <x v="2"/>
    <d v="2025-12-02T00:00:00"/>
    <x v="1"/>
    <s v="Team C"/>
    <n v="20.71"/>
    <n v="41.52"/>
    <n v="318"/>
    <n v="32.9"/>
    <n v="7.62"/>
    <n v="98.74"/>
    <n v="6.86"/>
    <n v="120.2"/>
    <n v="86.42"/>
    <n v="92.03"/>
    <x v="1"/>
    <n v="1"/>
    <x v="0"/>
    <n v="0"/>
    <x v="0"/>
    <x v="0"/>
  </r>
  <r>
    <s v="B001426"/>
    <x v="1"/>
    <x v="1"/>
    <d v="2025-05-03T00:00:00"/>
    <x v="1"/>
    <s v="Team B"/>
    <n v="21.14"/>
    <n v="45.21"/>
    <n v="292"/>
    <n v="41.1"/>
    <n v="7.35"/>
    <n v="98.8"/>
    <n v="6.92"/>
    <n v="142"/>
    <n v="86.66"/>
    <n v="92.02"/>
    <x v="0"/>
    <n v="0"/>
    <x v="0"/>
    <n v="0"/>
    <x v="0"/>
    <x v="0"/>
  </r>
  <r>
    <s v="B002065"/>
    <x v="1"/>
    <x v="0"/>
    <d v="2025-10-28T00:00:00"/>
    <x v="1"/>
    <s v="Team B"/>
    <n v="20.52"/>
    <n v="41.99"/>
    <n v="308"/>
    <n v="45"/>
    <n v="8.1999999999999993"/>
    <n v="99.13"/>
    <n v="6.98"/>
    <m/>
    <n v="88.13"/>
    <n v="92.02"/>
    <x v="0"/>
    <n v="0"/>
    <x v="0"/>
    <n v="0"/>
    <x v="0"/>
    <x v="0"/>
  </r>
  <r>
    <s v="B002264"/>
    <x v="2"/>
    <x v="0"/>
    <d v="2025-01-12T00:00:00"/>
    <x v="1"/>
    <s v="Team C"/>
    <n v="22.84"/>
    <n v="42.06"/>
    <n v="365"/>
    <n v="51.6"/>
    <n v="8.24"/>
    <n v="98.51"/>
    <n v="6.71"/>
    <n v="137.69999999999999"/>
    <n v="86.42"/>
    <n v="92.02"/>
    <x v="0"/>
    <n v="0"/>
    <x v="0"/>
    <n v="0"/>
    <x v="0"/>
    <x v="0"/>
  </r>
  <r>
    <s v="B002357"/>
    <x v="1"/>
    <x v="1"/>
    <d v="2025-08-19T00:00:00"/>
    <x v="1"/>
    <s v="Team D"/>
    <n v="20.47"/>
    <n v="40.799999999999997"/>
    <n v="297"/>
    <n v="44.3"/>
    <n v="7.33"/>
    <n v="99.63"/>
    <n v="7.09"/>
    <n v="143.19999999999999"/>
    <n v="82.18"/>
    <n v="92.02"/>
    <x v="0"/>
    <n v="0"/>
    <x v="0"/>
    <n v="0"/>
    <x v="0"/>
    <x v="0"/>
  </r>
  <r>
    <s v="B002732"/>
    <x v="1"/>
    <x v="0"/>
    <d v="2024-12-11T00:00:00"/>
    <x v="0"/>
    <s v="Team A"/>
    <n v="21.19"/>
    <n v="34.86"/>
    <n v="298"/>
    <n v="55.1"/>
    <n v="8.7799999999999994"/>
    <n v="99.37"/>
    <n v="7.11"/>
    <n v="114.6"/>
    <n v="83.22"/>
    <n v="92.02"/>
    <x v="1"/>
    <n v="1"/>
    <x v="0"/>
    <n v="0"/>
    <x v="0"/>
    <x v="0"/>
  </r>
  <r>
    <s v="B001201"/>
    <x v="0"/>
    <x v="2"/>
    <d v="2025-07-29T00:00:00"/>
    <x v="1"/>
    <s v="Team C"/>
    <n v="22.82"/>
    <n v="44.63"/>
    <n v="300"/>
    <n v="35.799999999999997"/>
    <n v="5.68"/>
    <n v="99.19"/>
    <n v="6.93"/>
    <n v="101.5"/>
    <n v="85.84"/>
    <n v="96.61"/>
    <x v="0"/>
    <n v="0"/>
    <x v="0"/>
    <n v="0"/>
    <x v="0"/>
    <x v="0"/>
  </r>
  <r>
    <s v="B001895"/>
    <x v="1"/>
    <x v="0"/>
    <d v="2025-03-30T00:00:00"/>
    <x v="1"/>
    <s v="Team D"/>
    <n v="21.1"/>
    <n v="39.1"/>
    <n v="305"/>
    <n v="50.8"/>
    <n v="7.9"/>
    <n v="99.07"/>
    <n v="6.79"/>
    <n v="130.30000000000001"/>
    <n v="86.2"/>
    <n v="92.01"/>
    <x v="1"/>
    <n v="1"/>
    <x v="0"/>
    <n v="0"/>
    <x v="0"/>
    <x v="0"/>
  </r>
  <r>
    <s v="B000323"/>
    <x v="1"/>
    <x v="0"/>
    <d v="2024-05-02T00:00:00"/>
    <x v="0"/>
    <s v="Team A"/>
    <n v="21.86"/>
    <n v="42.26"/>
    <n v="306"/>
    <n v="50.2"/>
    <n v="7.83"/>
    <n v="98.58"/>
    <n v="7.23"/>
    <n v="133.80000000000001"/>
    <n v="82.32"/>
    <n v="92"/>
    <x v="0"/>
    <n v="0"/>
    <x v="0"/>
    <n v="0"/>
    <x v="0"/>
    <x v="0"/>
  </r>
  <r>
    <s v="B002745"/>
    <x v="1"/>
    <x v="0"/>
    <d v="2024-07-27T00:00:00"/>
    <x v="0"/>
    <s v="Team D"/>
    <n v="20.83"/>
    <n v="46.09"/>
    <n v="325"/>
    <n v="53.4"/>
    <n v="8"/>
    <n v="98.7"/>
    <n v="6.9"/>
    <n v="141.9"/>
    <n v="86.88"/>
    <n v="92"/>
    <x v="0"/>
    <n v="0"/>
    <x v="0"/>
    <n v="0"/>
    <x v="0"/>
    <x v="0"/>
  </r>
  <r>
    <s v="B001250"/>
    <x v="3"/>
    <x v="0"/>
    <d v="2025-11-21T00:00:00"/>
    <x v="1"/>
    <s v="Team A"/>
    <n v="21.87"/>
    <n v="55.31"/>
    <n v="333"/>
    <n v="41.2"/>
    <n v="8.59"/>
    <n v="99.11"/>
    <n v="6.99"/>
    <n v="133.1"/>
    <n v="84.94"/>
    <n v="91.99"/>
    <x v="0"/>
    <n v="0"/>
    <x v="0"/>
    <n v="0"/>
    <x v="0"/>
    <x v="0"/>
  </r>
  <r>
    <s v="B001577"/>
    <x v="3"/>
    <x v="0"/>
    <d v="2024-02-19T00:00:00"/>
    <x v="0"/>
    <s v="Team C"/>
    <n v="21.83"/>
    <n v="47.85"/>
    <n v="319"/>
    <n v="39.299999999999997"/>
    <n v="7.05"/>
    <n v="99.25"/>
    <n v="7.05"/>
    <n v="128.4"/>
    <n v="86.67"/>
    <n v="91.99"/>
    <x v="0"/>
    <n v="0"/>
    <x v="1"/>
    <n v="1"/>
    <x v="4"/>
    <x v="1"/>
  </r>
  <r>
    <s v="B001587"/>
    <x v="1"/>
    <x v="1"/>
    <d v="2025-06-28T00:00:00"/>
    <x v="1"/>
    <s v="Team C"/>
    <n v="21.71"/>
    <n v="43.98"/>
    <n v="313"/>
    <n v="46.2"/>
    <n v="8.26"/>
    <n v="98.99"/>
    <n v="6.93"/>
    <n v="128.9"/>
    <n v="85.59"/>
    <n v="91.99"/>
    <x v="0"/>
    <n v="0"/>
    <x v="0"/>
    <n v="0"/>
    <x v="0"/>
    <x v="0"/>
  </r>
  <r>
    <s v="B002146"/>
    <x v="3"/>
    <x v="0"/>
    <d v="2025-08-09T00:00:00"/>
    <x v="1"/>
    <s v="Team B"/>
    <n v="20.49"/>
    <n v="51.76"/>
    <n v="322"/>
    <n v="42"/>
    <n v="7.82"/>
    <n v="98.7"/>
    <n v="7.13"/>
    <n v="121.4"/>
    <n v="83.22"/>
    <n v="91.99"/>
    <x v="0"/>
    <n v="0"/>
    <x v="0"/>
    <n v="0"/>
    <x v="0"/>
    <x v="0"/>
  </r>
  <r>
    <s v="B002567"/>
    <x v="2"/>
    <x v="1"/>
    <d v="2024-04-07T00:00:00"/>
    <x v="0"/>
    <s v="Team D"/>
    <n v="22.53"/>
    <n v="44"/>
    <n v="317"/>
    <n v="38.5"/>
    <n v="7.35"/>
    <n v="99"/>
    <n v="6.84"/>
    <n v="123"/>
    <n v="88.92"/>
    <n v="91.99"/>
    <x v="0"/>
    <n v="0"/>
    <x v="0"/>
    <n v="0"/>
    <x v="0"/>
    <x v="0"/>
  </r>
  <r>
    <s v="B002662"/>
    <x v="1"/>
    <x v="2"/>
    <d v="2024-02-16T00:00:00"/>
    <x v="0"/>
    <s v="Team A"/>
    <n v="20.85"/>
    <n v="36.770000000000003"/>
    <n v="291"/>
    <n v="37.9"/>
    <n v="6.51"/>
    <n v="99.22"/>
    <n v="6.78"/>
    <n v="130.6"/>
    <n v="90.88"/>
    <n v="91.99"/>
    <x v="0"/>
    <n v="0"/>
    <x v="0"/>
    <n v="0"/>
    <x v="0"/>
    <x v="0"/>
  </r>
  <r>
    <s v="B002909"/>
    <x v="3"/>
    <x v="2"/>
    <d v="2025-05-10T00:00:00"/>
    <x v="1"/>
    <s v="Team C"/>
    <n v="21.97"/>
    <n v="49.22"/>
    <n v="323"/>
    <n v="37.9"/>
    <n v="7.9"/>
    <n v="99.19"/>
    <n v="7.02"/>
    <n v="131.1"/>
    <n v="92.57"/>
    <n v="91.99"/>
    <x v="0"/>
    <n v="0"/>
    <x v="0"/>
    <n v="0"/>
    <x v="0"/>
    <x v="0"/>
  </r>
  <r>
    <s v="B000704"/>
    <x v="3"/>
    <x v="0"/>
    <d v="2025-09-05T00:00:00"/>
    <x v="1"/>
    <s v="Team D"/>
    <n v="21.88"/>
    <n v="45.3"/>
    <n v="295"/>
    <n v="49.8"/>
    <n v="7.24"/>
    <n v="98.99"/>
    <n v="7"/>
    <n v="132.1"/>
    <n v="83.63"/>
    <n v="91.97"/>
    <x v="0"/>
    <n v="0"/>
    <x v="0"/>
    <n v="0"/>
    <x v="0"/>
    <x v="0"/>
  </r>
  <r>
    <s v="B001622"/>
    <x v="1"/>
    <x v="0"/>
    <d v="2025-10-16T00:00:00"/>
    <x v="1"/>
    <s v="Team A"/>
    <n v="21.6"/>
    <n v="38.74"/>
    <n v="314"/>
    <n v="51.1"/>
    <n v="8.73"/>
    <n v="98.99"/>
    <n v="7"/>
    <n v="141.4"/>
    <n v="85.96"/>
    <n v="91.96"/>
    <x v="1"/>
    <n v="1"/>
    <x v="0"/>
    <n v="0"/>
    <x v="0"/>
    <x v="0"/>
  </r>
  <r>
    <s v="B001814"/>
    <x v="2"/>
    <x v="0"/>
    <d v="2024-05-18T00:00:00"/>
    <x v="0"/>
    <s v="Team C"/>
    <n v="21.73"/>
    <n v="46.87"/>
    <n v="309"/>
    <n v="36.299999999999997"/>
    <n v="6.67"/>
    <n v="98.9"/>
    <n v="6.89"/>
    <n v="123.8"/>
    <n v="85.81"/>
    <n v="91.96"/>
    <x v="0"/>
    <n v="0"/>
    <x v="0"/>
    <n v="0"/>
    <x v="0"/>
    <x v="0"/>
  </r>
  <r>
    <s v="B002235"/>
    <x v="0"/>
    <x v="0"/>
    <d v="2024-10-07T00:00:00"/>
    <x v="0"/>
    <s v="Team B"/>
    <n v="23.14"/>
    <n v="47.98"/>
    <n v="324"/>
    <n v="41.6"/>
    <n v="7.51"/>
    <n v="98.84"/>
    <n v="6.82"/>
    <n v="126.5"/>
    <n v="90.77"/>
    <n v="96.61"/>
    <x v="0"/>
    <n v="0"/>
    <x v="0"/>
    <n v="0"/>
    <x v="0"/>
    <x v="0"/>
  </r>
  <r>
    <s v="B002554"/>
    <x v="3"/>
    <x v="2"/>
    <d v="2024-11-23T00:00:00"/>
    <x v="0"/>
    <s v="Team B"/>
    <n v="21.87"/>
    <n v="46.04"/>
    <n v="328"/>
    <n v="43.3"/>
    <n v="6.4"/>
    <n v="98.47"/>
    <n v="7.03"/>
    <n v="121.9"/>
    <n v="84.92"/>
    <n v="91.95"/>
    <x v="0"/>
    <n v="0"/>
    <x v="0"/>
    <n v="0"/>
    <x v="0"/>
    <x v="0"/>
  </r>
  <r>
    <s v="B000243"/>
    <x v="2"/>
    <x v="0"/>
    <d v="2024-08-24T00:00:00"/>
    <x v="0"/>
    <s v="Team C"/>
    <n v="23.07"/>
    <n v="44.44"/>
    <n v="284"/>
    <n v="37.5"/>
    <n v="6.79"/>
    <n v="98.91"/>
    <n v="6.94"/>
    <n v="128.80000000000001"/>
    <n v="91.59"/>
    <n v="91.94"/>
    <x v="0"/>
    <n v="0"/>
    <x v="0"/>
    <n v="0"/>
    <x v="0"/>
    <x v="0"/>
  </r>
  <r>
    <s v="B000430"/>
    <x v="3"/>
    <x v="0"/>
    <d v="2024-07-19T00:00:00"/>
    <x v="0"/>
    <s v="Team A"/>
    <n v="21.42"/>
    <n v="38.69"/>
    <n v="347"/>
    <n v="54.5"/>
    <n v="8.11"/>
    <n v="99.14"/>
    <n v="6.73"/>
    <n v="155.1"/>
    <n v="84.34"/>
    <n v="91.94"/>
    <x v="0"/>
    <n v="0"/>
    <x v="0"/>
    <n v="0"/>
    <x v="0"/>
    <x v="0"/>
  </r>
  <r>
    <s v="B000562"/>
    <x v="2"/>
    <x v="1"/>
    <d v="2025-07-11T00:00:00"/>
    <x v="1"/>
    <s v="Team D"/>
    <n v="22.31"/>
    <n v="40.64"/>
    <n v="317"/>
    <n v="36.799999999999997"/>
    <n v="7.74"/>
    <n v="99.34"/>
    <n v="6.84"/>
    <n v="116.1"/>
    <n v="88.92"/>
    <n v="91.94"/>
    <x v="0"/>
    <n v="0"/>
    <x v="1"/>
    <n v="1"/>
    <x v="3"/>
    <x v="2"/>
  </r>
  <r>
    <s v="B002960"/>
    <x v="3"/>
    <x v="2"/>
    <d v="2025-04-01T00:00:00"/>
    <x v="1"/>
    <s v="Team D"/>
    <n v="20.96"/>
    <n v="34.99"/>
    <n v="307"/>
    <n v="32.1"/>
    <n v="8.19"/>
    <n v="98.81"/>
    <n v="6.88"/>
    <n v="110.3"/>
    <n v="83.63"/>
    <n v="91.94"/>
    <x v="0"/>
    <n v="0"/>
    <x v="0"/>
    <n v="0"/>
    <x v="0"/>
    <x v="0"/>
  </r>
  <r>
    <s v="B002994"/>
    <x v="1"/>
    <x v="0"/>
    <d v="2025-09-03T00:00:00"/>
    <x v="1"/>
    <s v="Team B"/>
    <n v="21.67"/>
    <n v="36.26"/>
    <n v="307"/>
    <n v="48.1"/>
    <n v="8.0399999999999991"/>
    <n v="98.75"/>
    <n v="6.92"/>
    <n v="139.80000000000001"/>
    <n v="89.52"/>
    <n v="91.94"/>
    <x v="0"/>
    <n v="0"/>
    <x v="0"/>
    <n v="0"/>
    <x v="0"/>
    <x v="0"/>
  </r>
  <r>
    <s v="B000249"/>
    <x v="1"/>
    <x v="0"/>
    <d v="2025-12-22T00:00:00"/>
    <x v="1"/>
    <s v="Team D"/>
    <n v="20.76"/>
    <n v="29.83"/>
    <n v="326"/>
    <n v="46.8"/>
    <n v="7.8"/>
    <n v="99.03"/>
    <n v="6.84"/>
    <n v="149.19999999999999"/>
    <n v="82.74"/>
    <n v="91.93"/>
    <x v="0"/>
    <n v="0"/>
    <x v="0"/>
    <n v="0"/>
    <x v="0"/>
    <x v="0"/>
  </r>
  <r>
    <s v="B002910"/>
    <x v="0"/>
    <x v="2"/>
    <d v="2024-12-13T00:00:00"/>
    <x v="0"/>
    <s v="Team D"/>
    <n v="22.31"/>
    <n v="46.94"/>
    <n v="329"/>
    <n v="35.700000000000003"/>
    <n v="5.81"/>
    <n v="99.33"/>
    <n v="6.68"/>
    <n v="126.3"/>
    <n v="86.1"/>
    <n v="96.63"/>
    <x v="0"/>
    <n v="0"/>
    <x v="0"/>
    <n v="0"/>
    <x v="0"/>
    <x v="0"/>
  </r>
  <r>
    <s v="B001161"/>
    <x v="2"/>
    <x v="1"/>
    <d v="2025-03-17T00:00:00"/>
    <x v="1"/>
    <s v="Team B"/>
    <n v="21.88"/>
    <n v="39.76"/>
    <n v="318"/>
    <n v="45.5"/>
    <n v="7.09"/>
    <n v="99.24"/>
    <n v="6.59"/>
    <n v="134.19999999999999"/>
    <n v="87.19"/>
    <n v="91.93"/>
    <x v="0"/>
    <n v="0"/>
    <x v="0"/>
    <n v="0"/>
    <x v="0"/>
    <x v="0"/>
  </r>
  <r>
    <s v="B001282"/>
    <x v="1"/>
    <x v="1"/>
    <d v="2024-07-25T00:00:00"/>
    <x v="0"/>
    <s v="Team A"/>
    <n v="21.6"/>
    <n v="41.42"/>
    <n v="321"/>
    <n v="44.6"/>
    <n v="7.7"/>
    <n v="98.76"/>
    <n v="6.85"/>
    <n v="136.6"/>
    <n v="81.569999999999993"/>
    <n v="91.93"/>
    <x v="0"/>
    <n v="0"/>
    <x v="0"/>
    <n v="0"/>
    <x v="0"/>
    <x v="0"/>
  </r>
  <r>
    <s v="B001389"/>
    <x v="3"/>
    <x v="0"/>
    <d v="2025-09-08T00:00:00"/>
    <x v="1"/>
    <s v="Team B"/>
    <n v="22.11"/>
    <n v="42.44"/>
    <n v="304"/>
    <n v="45.7"/>
    <n v="8.52"/>
    <n v="99.27"/>
    <n v="7"/>
    <n v="128.30000000000001"/>
    <n v="89.79"/>
    <n v="91.93"/>
    <x v="0"/>
    <n v="0"/>
    <x v="0"/>
    <n v="0"/>
    <x v="0"/>
    <x v="0"/>
  </r>
  <r>
    <s v="B002150"/>
    <x v="2"/>
    <x v="2"/>
    <d v="2025-11-26T00:00:00"/>
    <x v="1"/>
    <s v="Team D"/>
    <n v="23.49"/>
    <n v="41.37"/>
    <n v="367"/>
    <n v="53.7"/>
    <n v="7.33"/>
    <n v="98.92"/>
    <n v="6.55"/>
    <n v="136.4"/>
    <n v="86.64"/>
    <n v="91.93"/>
    <x v="0"/>
    <n v="0"/>
    <x v="0"/>
    <n v="0"/>
    <x v="0"/>
    <x v="0"/>
  </r>
  <r>
    <s v="B002344"/>
    <x v="1"/>
    <x v="1"/>
    <d v="2024-09-12T00:00:00"/>
    <x v="0"/>
    <s v="Team C"/>
    <n v="20.51"/>
    <n v="47.63"/>
    <n v="289"/>
    <n v="50.3"/>
    <n v="8.16"/>
    <n v="98.42"/>
    <n v="7.24"/>
    <n v="151.80000000000001"/>
    <n v="79.48"/>
    <n v="91.93"/>
    <x v="0"/>
    <n v="0"/>
    <x v="0"/>
    <n v="0"/>
    <x v="0"/>
    <x v="0"/>
  </r>
  <r>
    <s v="B002842"/>
    <x v="1"/>
    <x v="2"/>
    <d v="2024-10-26T00:00:00"/>
    <x v="0"/>
    <s v="Team A"/>
    <n v="21.23"/>
    <n v="42.37"/>
    <n v="315"/>
    <n v="56.7"/>
    <n v="7.5"/>
    <n v="99.43"/>
    <n v="6.84"/>
    <n v="140.69999999999999"/>
    <n v="85.89"/>
    <n v="91.93"/>
    <x v="0"/>
    <n v="0"/>
    <x v="1"/>
    <n v="1"/>
    <x v="3"/>
    <x v="2"/>
  </r>
  <r>
    <s v="B000811"/>
    <x v="2"/>
    <x v="1"/>
    <d v="2024-09-15T00:00:00"/>
    <x v="0"/>
    <s v="Team A"/>
    <n v="21.97"/>
    <n v="50.59"/>
    <n v="334"/>
    <n v="49.6"/>
    <n v="7.68"/>
    <n v="98.66"/>
    <n v="6.85"/>
    <n v="125"/>
    <n v="89.83"/>
    <n v="91.92"/>
    <x v="0"/>
    <n v="0"/>
    <x v="0"/>
    <n v="0"/>
    <x v="0"/>
    <x v="0"/>
  </r>
  <r>
    <s v="B000602"/>
    <x v="0"/>
    <x v="2"/>
    <d v="2024-05-22T00:00:00"/>
    <x v="0"/>
    <s v="Team A"/>
    <n v="24.51"/>
    <n v="46.57"/>
    <n v="358"/>
    <n v="44.6"/>
    <n v="7"/>
    <n v="99.13"/>
    <n v="7.05"/>
    <n v="125.2"/>
    <n v="85.34"/>
    <n v="96.7"/>
    <x v="0"/>
    <n v="0"/>
    <x v="0"/>
    <n v="0"/>
    <x v="0"/>
    <x v="0"/>
  </r>
  <r>
    <s v="B001546"/>
    <x v="1"/>
    <x v="2"/>
    <d v="2025-12-13T00:00:00"/>
    <x v="1"/>
    <s v="Team B"/>
    <n v="21.07"/>
    <n v="29.77"/>
    <n v="280"/>
    <n v="52.5"/>
    <n v="7.12"/>
    <m/>
    <n v="6.73"/>
    <n v="156.9"/>
    <n v="81.14"/>
    <n v="91.92"/>
    <x v="0"/>
    <n v="0"/>
    <x v="1"/>
    <n v="1"/>
    <x v="2"/>
    <x v="2"/>
  </r>
  <r>
    <s v="B000880"/>
    <x v="0"/>
    <x v="1"/>
    <d v="2025-03-31T00:00:00"/>
    <x v="1"/>
    <s v="Team C"/>
    <n v="23.32"/>
    <n v="41.75"/>
    <n v="353"/>
    <n v="32.200000000000003"/>
    <n v="5.84"/>
    <n v="99.28"/>
    <n v="6.74"/>
    <n v="117.8"/>
    <n v="95.44"/>
    <n v="96.7"/>
    <x v="0"/>
    <n v="0"/>
    <x v="0"/>
    <n v="0"/>
    <x v="0"/>
    <x v="0"/>
  </r>
  <r>
    <s v="B002211"/>
    <x v="3"/>
    <x v="1"/>
    <d v="2025-04-16T00:00:00"/>
    <x v="1"/>
    <s v="Team B"/>
    <n v="21.86"/>
    <n v="43.09"/>
    <n v="323"/>
    <n v="35.9"/>
    <n v="7.24"/>
    <n v="98.94"/>
    <n v="6.79"/>
    <n v="111.9"/>
    <n v="86.95"/>
    <n v="91.92"/>
    <x v="0"/>
    <n v="0"/>
    <x v="0"/>
    <n v="0"/>
    <x v="0"/>
    <x v="0"/>
  </r>
  <r>
    <s v="B002749"/>
    <x v="1"/>
    <x v="0"/>
    <d v="2024-10-09T00:00:00"/>
    <x v="0"/>
    <s v="Team B"/>
    <n v="20.88"/>
    <n v="49.6"/>
    <n v="301"/>
    <n v="49.6"/>
    <n v="8.56"/>
    <n v="98.67"/>
    <n v="7.19"/>
    <n v="145.4"/>
    <n v="85.72"/>
    <n v="91.92"/>
    <x v="0"/>
    <n v="0"/>
    <x v="0"/>
    <n v="0"/>
    <x v="0"/>
    <x v="0"/>
  </r>
  <r>
    <s v="B001069"/>
    <x v="2"/>
    <x v="0"/>
    <d v="2024-11-29T00:00:00"/>
    <x v="0"/>
    <s v="Team C"/>
    <n v="21.42"/>
    <n v="38.79"/>
    <n v="341"/>
    <n v="50.4"/>
    <n v="7.43"/>
    <n v="99.24"/>
    <n v="6.78"/>
    <n v="135.19999999999999"/>
    <n v="86.81"/>
    <n v="91.91"/>
    <x v="0"/>
    <n v="0"/>
    <x v="0"/>
    <n v="0"/>
    <x v="0"/>
    <x v="0"/>
  </r>
  <r>
    <s v="B002593"/>
    <x v="0"/>
    <x v="1"/>
    <d v="2024-12-13T00:00:00"/>
    <x v="0"/>
    <s v="Team C"/>
    <m/>
    <n v="39.299999999999997"/>
    <n v="369"/>
    <n v="38.5"/>
    <n v="6.01"/>
    <n v="99.7"/>
    <n v="6.48"/>
    <n v="130.1"/>
    <n v="87.38"/>
    <n v="96.74"/>
    <x v="0"/>
    <n v="0"/>
    <x v="0"/>
    <n v="0"/>
    <x v="0"/>
    <x v="0"/>
  </r>
  <r>
    <s v="B002952"/>
    <x v="0"/>
    <x v="1"/>
    <d v="2024-02-27T00:00:00"/>
    <x v="0"/>
    <s v="Team C"/>
    <n v="23.09"/>
    <n v="37.58"/>
    <n v="345"/>
    <n v="39.6"/>
    <n v="6.89"/>
    <n v="99.35"/>
    <n v="6.52"/>
    <n v="122.3"/>
    <n v="88.81"/>
    <n v="96.76"/>
    <x v="0"/>
    <n v="0"/>
    <x v="0"/>
    <n v="0"/>
    <x v="0"/>
    <x v="0"/>
  </r>
  <r>
    <s v="B000521"/>
    <x v="3"/>
    <x v="1"/>
    <d v="2025-09-05T00:00:00"/>
    <x v="1"/>
    <s v="Team A"/>
    <n v="21.86"/>
    <m/>
    <n v="341"/>
    <n v="43.4"/>
    <n v="7.18"/>
    <n v="98.98"/>
    <n v="7.35"/>
    <n v="127.6"/>
    <n v="88"/>
    <n v="91.9"/>
    <x v="0"/>
    <n v="0"/>
    <x v="0"/>
    <n v="0"/>
    <x v="0"/>
    <x v="0"/>
  </r>
  <r>
    <s v="B001046"/>
    <x v="1"/>
    <x v="2"/>
    <d v="2025-11-23T00:00:00"/>
    <x v="1"/>
    <s v="Team A"/>
    <n v="20.45"/>
    <n v="39.729999999999997"/>
    <n v="315"/>
    <n v="39.799999999999997"/>
    <n v="7.05"/>
    <n v="98.63"/>
    <n v="7.03"/>
    <n v="148.5"/>
    <n v="87.08"/>
    <n v="91.9"/>
    <x v="0"/>
    <n v="0"/>
    <x v="0"/>
    <n v="0"/>
    <x v="0"/>
    <x v="0"/>
  </r>
  <r>
    <s v="B002347"/>
    <x v="3"/>
    <x v="0"/>
    <d v="2024-11-28T00:00:00"/>
    <x v="0"/>
    <s v="Team A"/>
    <n v="20.77"/>
    <n v="39.340000000000003"/>
    <n v="280"/>
    <n v="50.4"/>
    <n v="7.8"/>
    <n v="99.33"/>
    <n v="6.87"/>
    <n v="147.4"/>
    <n v="88.2"/>
    <n v="91.9"/>
    <x v="0"/>
    <n v="0"/>
    <x v="0"/>
    <n v="0"/>
    <x v="0"/>
    <x v="0"/>
  </r>
  <r>
    <s v="B001096"/>
    <x v="1"/>
    <x v="2"/>
    <d v="2025-12-15T00:00:00"/>
    <x v="1"/>
    <s v="Team C"/>
    <n v="20.329999999999998"/>
    <n v="35.69"/>
    <n v="303"/>
    <n v="56.9"/>
    <n v="7.21"/>
    <n v="98.51"/>
    <n v="7.07"/>
    <n v="151.9"/>
    <n v="85.9"/>
    <n v="91.89"/>
    <x v="0"/>
    <n v="0"/>
    <x v="0"/>
    <n v="0"/>
    <x v="0"/>
    <x v="0"/>
  </r>
  <r>
    <s v="B001822"/>
    <x v="1"/>
    <x v="2"/>
    <d v="2025-05-16T00:00:00"/>
    <x v="1"/>
    <s v="Team C"/>
    <n v="20.2"/>
    <n v="27.7"/>
    <n v="258"/>
    <n v="54.5"/>
    <n v="8.49"/>
    <n v="98.85"/>
    <n v="6.85"/>
    <n v="159.30000000000001"/>
    <n v="85.49"/>
    <n v="91.89"/>
    <x v="0"/>
    <n v="0"/>
    <x v="1"/>
    <n v="1"/>
    <x v="4"/>
    <x v="1"/>
  </r>
  <r>
    <s v="B001890"/>
    <x v="1"/>
    <x v="0"/>
    <d v="2025-09-23T00:00:00"/>
    <x v="1"/>
    <s v="Team B"/>
    <n v="21.44"/>
    <n v="39.17"/>
    <n v="305"/>
    <n v="41.5"/>
    <n v="8.2200000000000006"/>
    <n v="99.4"/>
    <n v="6.87"/>
    <n v="145.80000000000001"/>
    <n v="86.73"/>
    <n v="91.89"/>
    <x v="1"/>
    <n v="1"/>
    <x v="0"/>
    <n v="0"/>
    <x v="0"/>
    <x v="0"/>
  </r>
  <r>
    <s v="B002233"/>
    <x v="2"/>
    <x v="1"/>
    <d v="2025-07-09T00:00:00"/>
    <x v="1"/>
    <s v="Team C"/>
    <n v="21.35"/>
    <n v="43.51"/>
    <n v="345"/>
    <n v="60.6"/>
    <n v="7.4"/>
    <n v="98.95"/>
    <n v="6.8"/>
    <n v="131.30000000000001"/>
    <n v="85.11"/>
    <n v="91.89"/>
    <x v="0"/>
    <n v="0"/>
    <x v="0"/>
    <n v="0"/>
    <x v="0"/>
    <x v="0"/>
  </r>
  <r>
    <s v="B002862"/>
    <x v="1"/>
    <x v="2"/>
    <d v="2025-03-22T00:00:00"/>
    <x v="1"/>
    <s v="Team D"/>
    <n v="21.89"/>
    <n v="35.92"/>
    <n v="292"/>
    <n v="40.6"/>
    <n v="6.18"/>
    <m/>
    <n v="7.04"/>
    <n v="128"/>
    <n v="87.06"/>
    <n v="91.89"/>
    <x v="0"/>
    <n v="0"/>
    <x v="0"/>
    <n v="0"/>
    <x v="0"/>
    <x v="0"/>
  </r>
  <r>
    <s v="B002878"/>
    <x v="1"/>
    <x v="2"/>
    <d v="2024-11-15T00:00:00"/>
    <x v="0"/>
    <s v="Team A"/>
    <n v="21.27"/>
    <n v="41.64"/>
    <n v="325"/>
    <n v="51.7"/>
    <n v="7.47"/>
    <n v="98.44"/>
    <n v="6.94"/>
    <n v="146.80000000000001"/>
    <n v="87.94"/>
    <n v="91.89"/>
    <x v="1"/>
    <n v="1"/>
    <x v="0"/>
    <n v="0"/>
    <x v="0"/>
    <x v="0"/>
  </r>
  <r>
    <s v="B000198"/>
    <x v="3"/>
    <x v="2"/>
    <d v="2024-10-22T00:00:00"/>
    <x v="0"/>
    <s v="Team C"/>
    <n v="20.12"/>
    <n v="37.54"/>
    <n v="348"/>
    <n v="41.2"/>
    <n v="7.04"/>
    <n v="98.85"/>
    <n v="6.81"/>
    <n v="130.9"/>
    <n v="86.65"/>
    <n v="91.88"/>
    <x v="0"/>
    <n v="0"/>
    <x v="0"/>
    <n v="0"/>
    <x v="0"/>
    <x v="0"/>
  </r>
  <r>
    <s v="B000517"/>
    <x v="1"/>
    <x v="1"/>
    <d v="2024-07-30T00:00:00"/>
    <x v="0"/>
    <s v="Team D"/>
    <n v="21.4"/>
    <n v="33.880000000000003"/>
    <n v="283"/>
    <n v="51.6"/>
    <n v="7.74"/>
    <n v="98.7"/>
    <n v="7.04"/>
    <n v="142.69999999999999"/>
    <n v="82.75"/>
    <n v="91.88"/>
    <x v="0"/>
    <n v="0"/>
    <x v="0"/>
    <n v="0"/>
    <x v="0"/>
    <x v="0"/>
  </r>
  <r>
    <s v="B001586"/>
    <x v="3"/>
    <x v="0"/>
    <d v="2024-12-01T00:00:00"/>
    <x v="0"/>
    <s v="Team C"/>
    <n v="22.27"/>
    <n v="34.42"/>
    <n v="309"/>
    <n v="57.5"/>
    <n v="7.31"/>
    <n v="98.88"/>
    <n v="6.89"/>
    <n v="136.30000000000001"/>
    <n v="81.06"/>
    <n v="91.88"/>
    <x v="1"/>
    <n v="1"/>
    <x v="0"/>
    <n v="0"/>
    <x v="0"/>
    <x v="0"/>
  </r>
  <r>
    <s v="B001945"/>
    <x v="3"/>
    <x v="1"/>
    <d v="2025-08-14T00:00:00"/>
    <x v="1"/>
    <s v="Team C"/>
    <n v="23.15"/>
    <m/>
    <n v="299"/>
    <n v="37.4"/>
    <n v="7.08"/>
    <n v="98.74"/>
    <n v="6.75"/>
    <n v="122.6"/>
    <n v="90.68"/>
    <n v="91.88"/>
    <x v="0"/>
    <n v="0"/>
    <x v="0"/>
    <n v="0"/>
    <x v="0"/>
    <x v="0"/>
  </r>
  <r>
    <s v="B002295"/>
    <x v="1"/>
    <x v="0"/>
    <d v="2024-04-05T00:00:00"/>
    <x v="0"/>
    <s v="Team B"/>
    <n v="21.71"/>
    <n v="40.08"/>
    <n v="293"/>
    <n v="44.5"/>
    <n v="8.4499999999999993"/>
    <n v="98.55"/>
    <n v="6.99"/>
    <n v="121.6"/>
    <n v="88.48"/>
    <n v="91.88"/>
    <x v="0"/>
    <n v="0"/>
    <x v="0"/>
    <n v="0"/>
    <x v="0"/>
    <x v="0"/>
  </r>
  <r>
    <s v="B000789"/>
    <x v="3"/>
    <x v="1"/>
    <d v="2025-10-26T00:00:00"/>
    <x v="1"/>
    <s v="Team B"/>
    <n v="21.52"/>
    <n v="46.75"/>
    <n v="345"/>
    <n v="40.799999999999997"/>
    <n v="6.83"/>
    <n v="98.97"/>
    <n v="7.13"/>
    <n v="128.1"/>
    <n v="85.03"/>
    <n v="91.87"/>
    <x v="0"/>
    <n v="0"/>
    <x v="0"/>
    <n v="0"/>
    <x v="0"/>
    <x v="0"/>
  </r>
  <r>
    <s v="B001229"/>
    <x v="3"/>
    <x v="1"/>
    <d v="2025-11-10T00:00:00"/>
    <x v="1"/>
    <s v="Team A"/>
    <n v="20.93"/>
    <n v="44.41"/>
    <n v="306"/>
    <n v="51.6"/>
    <n v="7.18"/>
    <n v="98.66"/>
    <n v="7.01"/>
    <n v="149.9"/>
    <n v="86.03"/>
    <n v="91.87"/>
    <x v="0"/>
    <n v="0"/>
    <x v="0"/>
    <n v="0"/>
    <x v="0"/>
    <x v="0"/>
  </r>
  <r>
    <s v="B002191"/>
    <x v="2"/>
    <x v="1"/>
    <d v="2024-08-20T00:00:00"/>
    <x v="0"/>
    <s v="Team A"/>
    <n v="22.47"/>
    <n v="39.93"/>
    <n v="356"/>
    <n v="55.8"/>
    <n v="7.77"/>
    <n v="99.43"/>
    <n v="6.87"/>
    <n v="122.7"/>
    <n v="84.65"/>
    <n v="91.87"/>
    <x v="0"/>
    <n v="0"/>
    <x v="0"/>
    <n v="0"/>
    <x v="0"/>
    <x v="0"/>
  </r>
  <r>
    <s v="B000048"/>
    <x v="1"/>
    <x v="1"/>
    <d v="2024-05-01T00:00:00"/>
    <x v="0"/>
    <s v="Team D"/>
    <n v="21.19"/>
    <n v="40.96"/>
    <n v="293"/>
    <n v="39.4"/>
    <n v="7.72"/>
    <m/>
    <n v="6.87"/>
    <n v="127.3"/>
    <n v="85.11"/>
    <n v="91.86"/>
    <x v="0"/>
    <n v="0"/>
    <x v="0"/>
    <n v="0"/>
    <x v="0"/>
    <x v="0"/>
  </r>
  <r>
    <s v="B001076"/>
    <x v="1"/>
    <x v="1"/>
    <d v="2024-12-25T00:00:00"/>
    <x v="0"/>
    <s v="Team C"/>
    <n v="21.59"/>
    <n v="36.72"/>
    <n v="330"/>
    <n v="55.6"/>
    <n v="8.34"/>
    <n v="98.48"/>
    <n v="6.94"/>
    <n v="130.19999999999999"/>
    <n v="83.32"/>
    <n v="91.86"/>
    <x v="0"/>
    <n v="0"/>
    <x v="0"/>
    <n v="0"/>
    <x v="0"/>
    <x v="0"/>
  </r>
  <r>
    <s v="B002299"/>
    <x v="2"/>
    <x v="2"/>
    <d v="2024-01-10T00:00:00"/>
    <x v="0"/>
    <s v="Team B"/>
    <n v="22.92"/>
    <n v="48.02"/>
    <n v="308"/>
    <n v="41.1"/>
    <n v="7.93"/>
    <n v="98.74"/>
    <n v="6.89"/>
    <n v="130.6"/>
    <n v="84.27"/>
    <n v="91.86"/>
    <x v="0"/>
    <n v="0"/>
    <x v="0"/>
    <n v="0"/>
    <x v="0"/>
    <x v="0"/>
  </r>
  <r>
    <s v="B002381"/>
    <x v="3"/>
    <x v="2"/>
    <d v="2025-07-26T00:00:00"/>
    <x v="1"/>
    <s v="Team B"/>
    <n v="22.62"/>
    <n v="51.17"/>
    <n v="299"/>
    <n v="53"/>
    <n v="7.4"/>
    <n v="98.86"/>
    <n v="7.06"/>
    <n v="130.69999999999999"/>
    <n v="87.5"/>
    <n v="91.86"/>
    <x v="0"/>
    <n v="0"/>
    <x v="0"/>
    <n v="0"/>
    <x v="0"/>
    <x v="0"/>
  </r>
  <r>
    <s v="B001690"/>
    <x v="1"/>
    <x v="0"/>
    <d v="2025-08-31T00:00:00"/>
    <x v="1"/>
    <s v="Team C"/>
    <n v="22.23"/>
    <n v="37.03"/>
    <n v="302"/>
    <n v="53.5"/>
    <n v="8.56"/>
    <n v="99.01"/>
    <n v="6.59"/>
    <n v="146.80000000000001"/>
    <n v="82.49"/>
    <n v="91.85"/>
    <x v="0"/>
    <n v="0"/>
    <x v="0"/>
    <n v="0"/>
    <x v="0"/>
    <x v="0"/>
  </r>
  <r>
    <s v="B001699"/>
    <x v="3"/>
    <x v="1"/>
    <d v="2024-01-09T00:00:00"/>
    <x v="0"/>
    <s v="Team B"/>
    <n v="22.84"/>
    <n v="45.63"/>
    <n v="335"/>
    <n v="51.6"/>
    <n v="7.63"/>
    <n v="99.13"/>
    <n v="6.71"/>
    <n v="138.69999999999999"/>
    <n v="83.29"/>
    <n v="91.85"/>
    <x v="0"/>
    <n v="0"/>
    <x v="0"/>
    <n v="0"/>
    <x v="0"/>
    <x v="0"/>
  </r>
  <r>
    <s v="B001807"/>
    <x v="2"/>
    <x v="1"/>
    <d v="2025-01-15T00:00:00"/>
    <x v="1"/>
    <s v="Team D"/>
    <n v="22.22"/>
    <n v="39.99"/>
    <n v="325"/>
    <n v="32.299999999999997"/>
    <n v="7.06"/>
    <n v="98.98"/>
    <n v="6.8"/>
    <n v="130"/>
    <n v="90.61"/>
    <n v="91.85"/>
    <x v="0"/>
    <n v="0"/>
    <x v="0"/>
    <n v="0"/>
    <x v="0"/>
    <x v="0"/>
  </r>
  <r>
    <s v="B001831"/>
    <x v="1"/>
    <x v="1"/>
    <d v="2024-08-02T00:00:00"/>
    <x v="0"/>
    <s v="Team D"/>
    <n v="21.06"/>
    <n v="36.96"/>
    <n v="296"/>
    <n v="54.9"/>
    <n v="7.2"/>
    <n v="98.37"/>
    <n v="7.1"/>
    <n v="132.80000000000001"/>
    <n v="80.88"/>
    <n v="91.85"/>
    <x v="0"/>
    <n v="0"/>
    <x v="0"/>
    <n v="0"/>
    <x v="0"/>
    <x v="0"/>
  </r>
  <r>
    <s v="B002088"/>
    <x v="1"/>
    <x v="1"/>
    <d v="2025-12-13T00:00:00"/>
    <x v="1"/>
    <s v="Team A"/>
    <n v="22.69"/>
    <n v="41.02"/>
    <n v="299"/>
    <n v="49.1"/>
    <n v="7.29"/>
    <n v="99.58"/>
    <n v="7.1"/>
    <n v="144.6"/>
    <n v="84.96"/>
    <n v="91.85"/>
    <x v="0"/>
    <n v="0"/>
    <x v="0"/>
    <n v="0"/>
    <x v="0"/>
    <x v="0"/>
  </r>
  <r>
    <s v="B001886"/>
    <x v="1"/>
    <x v="0"/>
    <d v="2024-08-23T00:00:00"/>
    <x v="0"/>
    <s v="Team C"/>
    <n v="20.03"/>
    <n v="47.68"/>
    <n v="284"/>
    <n v="56.7"/>
    <n v="8.3000000000000007"/>
    <n v="98.74"/>
    <n v="6.93"/>
    <n v="139.5"/>
    <n v="83.82"/>
    <n v="91.84"/>
    <x v="0"/>
    <n v="0"/>
    <x v="0"/>
    <n v="0"/>
    <x v="0"/>
    <x v="0"/>
  </r>
  <r>
    <s v="B002161"/>
    <x v="1"/>
    <x v="0"/>
    <d v="2024-11-28T00:00:00"/>
    <x v="0"/>
    <s v="Team D"/>
    <n v="22.13"/>
    <n v="45.91"/>
    <n v="295"/>
    <n v="49.1"/>
    <n v="7.7"/>
    <n v="99.13"/>
    <n v="7.01"/>
    <n v="141.9"/>
    <n v="84.07"/>
    <n v="91.84"/>
    <x v="0"/>
    <n v="0"/>
    <x v="0"/>
    <n v="0"/>
    <x v="0"/>
    <x v="0"/>
  </r>
  <r>
    <s v="B000186"/>
    <x v="0"/>
    <x v="2"/>
    <d v="2025-08-23T00:00:00"/>
    <x v="1"/>
    <s v="Team C"/>
    <n v="23.73"/>
    <m/>
    <n v="334"/>
    <n v="37.9"/>
    <n v="7.03"/>
    <n v="99.11"/>
    <n v="6.63"/>
    <n v="102.3"/>
    <n v="91.15"/>
    <n v="96.78"/>
    <x v="0"/>
    <n v="0"/>
    <x v="0"/>
    <n v="0"/>
    <x v="0"/>
    <x v="0"/>
  </r>
  <r>
    <s v="B000845"/>
    <x v="2"/>
    <x v="0"/>
    <d v="2025-09-16T00:00:00"/>
    <x v="1"/>
    <s v="Team C"/>
    <n v="22.4"/>
    <n v="43.93"/>
    <n v="313"/>
    <n v="50.6"/>
    <n v="6.91"/>
    <n v="99.16"/>
    <n v="6.94"/>
    <n v="135.69999999999999"/>
    <n v="83.02"/>
    <n v="91.83"/>
    <x v="0"/>
    <n v="0"/>
    <x v="0"/>
    <n v="0"/>
    <x v="0"/>
    <x v="0"/>
  </r>
  <r>
    <s v="B002311"/>
    <x v="3"/>
    <x v="1"/>
    <d v="2024-08-07T00:00:00"/>
    <x v="0"/>
    <s v="Team A"/>
    <n v="22.49"/>
    <n v="38.479999999999997"/>
    <n v="318"/>
    <n v="41.9"/>
    <n v="7.5"/>
    <n v="99.03"/>
    <n v="6.93"/>
    <n v="128.19999999999999"/>
    <n v="89"/>
    <n v="91.83"/>
    <x v="0"/>
    <n v="0"/>
    <x v="0"/>
    <n v="0"/>
    <x v="0"/>
    <x v="0"/>
  </r>
  <r>
    <s v="B002519"/>
    <x v="1"/>
    <x v="2"/>
    <d v="2024-06-08T00:00:00"/>
    <x v="0"/>
    <s v="Team B"/>
    <n v="20.67"/>
    <n v="48.12"/>
    <n v="298"/>
    <n v="57.2"/>
    <n v="7.58"/>
    <n v="99.17"/>
    <n v="7.03"/>
    <n v="134.4"/>
    <n v="85.17"/>
    <n v="91.83"/>
    <x v="0"/>
    <n v="0"/>
    <x v="0"/>
    <n v="0"/>
    <x v="0"/>
    <x v="0"/>
  </r>
  <r>
    <s v="B001360"/>
    <x v="2"/>
    <x v="0"/>
    <d v="2024-10-13T00:00:00"/>
    <x v="0"/>
    <s v="Team B"/>
    <n v="22.34"/>
    <n v="50.6"/>
    <n v="294"/>
    <n v="51.4"/>
    <n v="7.58"/>
    <n v="98.91"/>
    <n v="6.96"/>
    <n v="130.9"/>
    <n v="84.99"/>
    <n v="91.82"/>
    <x v="0"/>
    <n v="0"/>
    <x v="0"/>
    <n v="0"/>
    <x v="0"/>
    <x v="0"/>
  </r>
  <r>
    <s v="B002439"/>
    <x v="1"/>
    <x v="0"/>
    <d v="2025-12-27T00:00:00"/>
    <x v="1"/>
    <s v="Team A"/>
    <n v="21.85"/>
    <n v="45.42"/>
    <n v="330"/>
    <n v="51"/>
    <n v="7.86"/>
    <n v="98.46"/>
    <n v="7.07"/>
    <n v="143.80000000000001"/>
    <n v="82.19"/>
    <n v="91.82"/>
    <x v="0"/>
    <n v="0"/>
    <x v="0"/>
    <n v="0"/>
    <x v="0"/>
    <x v="0"/>
  </r>
  <r>
    <s v="B002456"/>
    <x v="1"/>
    <x v="1"/>
    <d v="2024-09-19T00:00:00"/>
    <x v="0"/>
    <s v="Team B"/>
    <n v="19.88"/>
    <n v="42.27"/>
    <n v="281"/>
    <n v="55.3"/>
    <n v="8.64"/>
    <n v="99.51"/>
    <n v="6.79"/>
    <n v="148.30000000000001"/>
    <n v="84.8"/>
    <n v="91.82"/>
    <x v="0"/>
    <n v="0"/>
    <x v="0"/>
    <n v="0"/>
    <x v="0"/>
    <x v="0"/>
  </r>
  <r>
    <s v="B002535"/>
    <x v="3"/>
    <x v="0"/>
    <d v="2025-11-02T00:00:00"/>
    <x v="1"/>
    <s v="Team B"/>
    <n v="21.95"/>
    <n v="48.1"/>
    <n v="316"/>
    <n v="50.7"/>
    <n v="7.54"/>
    <n v="99.25"/>
    <n v="6.93"/>
    <n v="135.19999999999999"/>
    <n v="85.35"/>
    <n v="91.82"/>
    <x v="0"/>
    <n v="0"/>
    <x v="0"/>
    <n v="0"/>
    <x v="0"/>
    <x v="0"/>
  </r>
  <r>
    <s v="B000747"/>
    <x v="1"/>
    <x v="2"/>
    <d v="2025-09-10T00:00:00"/>
    <x v="1"/>
    <s v="Team B"/>
    <n v="21.41"/>
    <n v="37.25"/>
    <n v="300"/>
    <n v="55.1"/>
    <n v="7.6"/>
    <n v="99.07"/>
    <n v="6.87"/>
    <n v="144.9"/>
    <n v="80.33"/>
    <n v="91.81"/>
    <x v="0"/>
    <n v="0"/>
    <x v="0"/>
    <n v="0"/>
    <x v="0"/>
    <x v="0"/>
  </r>
  <r>
    <s v="B001239"/>
    <x v="2"/>
    <x v="1"/>
    <d v="2024-09-02T00:00:00"/>
    <x v="0"/>
    <s v="Team A"/>
    <n v="21.46"/>
    <n v="39.950000000000003"/>
    <n v="349"/>
    <n v="50.7"/>
    <n v="6.65"/>
    <n v="99.18"/>
    <n v="6.78"/>
    <n v="116.2"/>
    <n v="86.92"/>
    <n v="91.81"/>
    <x v="0"/>
    <n v="0"/>
    <x v="1"/>
    <n v="1"/>
    <x v="1"/>
    <x v="1"/>
  </r>
  <r>
    <s v="B002707"/>
    <x v="3"/>
    <x v="0"/>
    <d v="2025-06-19T00:00:00"/>
    <x v="1"/>
    <s v="Team C"/>
    <n v="21.75"/>
    <n v="41.86"/>
    <n v="324"/>
    <n v="46.3"/>
    <n v="7.33"/>
    <n v="98.54"/>
    <n v="6.86"/>
    <n v="135.80000000000001"/>
    <n v="86.86"/>
    <n v="91.81"/>
    <x v="0"/>
    <n v="0"/>
    <x v="0"/>
    <n v="0"/>
    <x v="0"/>
    <x v="0"/>
  </r>
  <r>
    <s v="B002711"/>
    <x v="3"/>
    <x v="0"/>
    <d v="2025-03-17T00:00:00"/>
    <x v="1"/>
    <s v="Team D"/>
    <n v="21.86"/>
    <n v="39.380000000000003"/>
    <n v="306"/>
    <n v="55.6"/>
    <n v="8.76"/>
    <n v="99.03"/>
    <n v="7"/>
    <n v="128"/>
    <n v="82.91"/>
    <n v="91.81"/>
    <x v="0"/>
    <n v="0"/>
    <x v="0"/>
    <n v="0"/>
    <x v="0"/>
    <x v="0"/>
  </r>
  <r>
    <s v="B000311"/>
    <x v="1"/>
    <x v="0"/>
    <d v="2024-05-31T00:00:00"/>
    <x v="0"/>
    <s v="Team A"/>
    <n v="22.59"/>
    <n v="39.92"/>
    <n v="310"/>
    <n v="59.7"/>
    <n v="8.3699999999999992"/>
    <n v="99.18"/>
    <n v="7.08"/>
    <n v="132.6"/>
    <n v="83.66"/>
    <n v="91.8"/>
    <x v="0"/>
    <n v="0"/>
    <x v="0"/>
    <n v="0"/>
    <x v="0"/>
    <x v="0"/>
  </r>
  <r>
    <s v="B000520"/>
    <x v="3"/>
    <x v="0"/>
    <d v="2025-02-17T00:00:00"/>
    <x v="1"/>
    <s v="Team A"/>
    <n v="20.82"/>
    <n v="44.7"/>
    <n v="303"/>
    <n v="50.5"/>
    <n v="8.06"/>
    <n v="98.45"/>
    <n v="7.19"/>
    <n v="122.8"/>
    <n v="87.07"/>
    <n v="91.8"/>
    <x v="0"/>
    <n v="0"/>
    <x v="0"/>
    <n v="0"/>
    <x v="0"/>
    <x v="0"/>
  </r>
  <r>
    <s v="B000582"/>
    <x v="1"/>
    <x v="0"/>
    <d v="2025-06-05T00:00:00"/>
    <x v="1"/>
    <s v="Team C"/>
    <n v="21.36"/>
    <n v="35.36"/>
    <n v="313"/>
    <n v="42.6"/>
    <n v="7.93"/>
    <n v="99.38"/>
    <n v="6.88"/>
    <n v="130.4"/>
    <n v="88.69"/>
    <n v="91.8"/>
    <x v="0"/>
    <n v="0"/>
    <x v="0"/>
    <n v="0"/>
    <x v="0"/>
    <x v="0"/>
  </r>
  <r>
    <s v="B001845"/>
    <x v="2"/>
    <x v="1"/>
    <d v="2025-01-20T00:00:00"/>
    <x v="1"/>
    <s v="Team C"/>
    <n v="22.01"/>
    <n v="39.71"/>
    <n v="319"/>
    <n v="47"/>
    <n v="5.78"/>
    <n v="98.93"/>
    <n v="6.83"/>
    <n v="118.4"/>
    <n v="88.77"/>
    <n v="91.8"/>
    <x v="0"/>
    <n v="0"/>
    <x v="0"/>
    <n v="0"/>
    <x v="0"/>
    <x v="0"/>
  </r>
  <r>
    <s v="B002863"/>
    <x v="1"/>
    <x v="1"/>
    <d v="2025-09-02T00:00:00"/>
    <x v="1"/>
    <s v="Team C"/>
    <n v="21.19"/>
    <n v="39.130000000000003"/>
    <n v="303"/>
    <n v="43.3"/>
    <n v="7.27"/>
    <n v="98.94"/>
    <n v="7.02"/>
    <n v="126.7"/>
    <n v="86.17"/>
    <n v="91.78"/>
    <x v="0"/>
    <n v="0"/>
    <x v="0"/>
    <n v="0"/>
    <x v="0"/>
    <x v="0"/>
  </r>
  <r>
    <s v="B002837"/>
    <x v="0"/>
    <x v="0"/>
    <d v="2024-05-23T00:00:00"/>
    <x v="0"/>
    <s v="Team C"/>
    <n v="22.27"/>
    <n v="39.950000000000003"/>
    <n v="342"/>
    <n v="39.799999999999997"/>
    <n v="6.88"/>
    <n v="99.1"/>
    <n v="6.69"/>
    <n v="116"/>
    <n v="87.33"/>
    <n v="96.8"/>
    <x v="0"/>
    <n v="0"/>
    <x v="0"/>
    <n v="0"/>
    <x v="0"/>
    <x v="0"/>
  </r>
  <r>
    <s v="B000588"/>
    <x v="1"/>
    <x v="1"/>
    <d v="2024-10-28T00:00:00"/>
    <x v="0"/>
    <s v="Team D"/>
    <n v="21.37"/>
    <n v="43.61"/>
    <n v="288"/>
    <n v="42.5"/>
    <n v="7.82"/>
    <n v="98.33"/>
    <n v="6.96"/>
    <n v="119.2"/>
    <n v="86.62"/>
    <n v="91.77"/>
    <x v="0"/>
    <n v="0"/>
    <x v="0"/>
    <n v="0"/>
    <x v="0"/>
    <x v="0"/>
  </r>
  <r>
    <s v="B000325"/>
    <x v="3"/>
    <x v="1"/>
    <d v="2025-10-23T00:00:00"/>
    <x v="1"/>
    <s v="Team D"/>
    <n v="22.5"/>
    <n v="45.42"/>
    <n v="328"/>
    <n v="39.4"/>
    <n v="6.35"/>
    <n v="98.78"/>
    <n v="6.83"/>
    <n v="126.5"/>
    <n v="86.47"/>
    <n v="91.76"/>
    <x v="0"/>
    <n v="0"/>
    <x v="0"/>
    <n v="0"/>
    <x v="0"/>
    <x v="0"/>
  </r>
  <r>
    <s v="B000986"/>
    <x v="3"/>
    <x v="2"/>
    <d v="2024-03-09T00:00:00"/>
    <x v="0"/>
    <s v="Team D"/>
    <n v="21.98"/>
    <n v="47.61"/>
    <n v="259"/>
    <n v="57.1"/>
    <n v="7.51"/>
    <n v="99.16"/>
    <n v="6.95"/>
    <n v="132.80000000000001"/>
    <m/>
    <n v="91.76"/>
    <x v="0"/>
    <n v="0"/>
    <x v="0"/>
    <n v="0"/>
    <x v="0"/>
    <x v="0"/>
  </r>
  <r>
    <s v="B001268"/>
    <x v="3"/>
    <x v="0"/>
    <d v="2025-08-25T00:00:00"/>
    <x v="1"/>
    <s v="Team C"/>
    <n v="20.86"/>
    <n v="45.11"/>
    <n v="293"/>
    <n v="52"/>
    <n v="7.21"/>
    <n v="98.9"/>
    <n v="6.84"/>
    <n v="138.1"/>
    <n v="86.03"/>
    <n v="91.76"/>
    <x v="0"/>
    <n v="0"/>
    <x v="0"/>
    <n v="0"/>
    <x v="0"/>
    <x v="0"/>
  </r>
  <r>
    <s v="B002119"/>
    <x v="2"/>
    <x v="2"/>
    <d v="2025-10-27T00:00:00"/>
    <x v="1"/>
    <s v="Team B"/>
    <n v="21.88"/>
    <n v="51.53"/>
    <n v="316"/>
    <n v="55.7"/>
    <n v="7.15"/>
    <n v="98.75"/>
    <n v="6.99"/>
    <n v="115.7"/>
    <n v="84.05"/>
    <n v="91.76"/>
    <x v="0"/>
    <n v="0"/>
    <x v="0"/>
    <n v="0"/>
    <x v="0"/>
    <x v="0"/>
  </r>
  <r>
    <s v="B002961"/>
    <x v="3"/>
    <x v="2"/>
    <d v="2025-07-23T00:00:00"/>
    <x v="1"/>
    <s v="Team C"/>
    <n v="21.79"/>
    <n v="45.04"/>
    <n v="301"/>
    <n v="40.5"/>
    <n v="7.19"/>
    <n v="98.97"/>
    <n v="6.87"/>
    <n v="140.69999999999999"/>
    <n v="87.14"/>
    <n v="91.76"/>
    <x v="0"/>
    <n v="0"/>
    <x v="0"/>
    <n v="0"/>
    <x v="0"/>
    <x v="0"/>
  </r>
  <r>
    <s v="B000177"/>
    <x v="1"/>
    <x v="0"/>
    <d v="2025-06-24T00:00:00"/>
    <x v="1"/>
    <s v="Team D"/>
    <n v="21.25"/>
    <n v="43.25"/>
    <n v="274"/>
    <n v="44.7"/>
    <n v="8.0500000000000007"/>
    <n v="98.79"/>
    <n v="7"/>
    <n v="150.5"/>
    <n v="81.83"/>
    <n v="91.75"/>
    <x v="0"/>
    <n v="0"/>
    <x v="0"/>
    <n v="0"/>
    <x v="0"/>
    <x v="0"/>
  </r>
  <r>
    <s v="B000800"/>
    <x v="0"/>
    <x v="2"/>
    <d v="2024-08-11T00:00:00"/>
    <x v="0"/>
    <s v="Team D"/>
    <n v="22.88"/>
    <n v="49.7"/>
    <n v="339"/>
    <n v="37.1"/>
    <n v="6.43"/>
    <n v="98.8"/>
    <n v="6.88"/>
    <n v="125.7"/>
    <n v="87.42"/>
    <n v="96.81"/>
    <x v="0"/>
    <n v="0"/>
    <x v="0"/>
    <n v="0"/>
    <x v="0"/>
    <x v="0"/>
  </r>
  <r>
    <s v="B001116"/>
    <x v="2"/>
    <x v="2"/>
    <d v="2024-08-10T00:00:00"/>
    <x v="0"/>
    <s v="Team A"/>
    <n v="20.91"/>
    <n v="42.68"/>
    <n v="311"/>
    <n v="31.4"/>
    <n v="6.88"/>
    <n v="99.05"/>
    <m/>
    <n v="131.1"/>
    <n v="90.12"/>
    <n v="91.75"/>
    <x v="0"/>
    <n v="0"/>
    <x v="1"/>
    <n v="1"/>
    <x v="2"/>
    <x v="1"/>
  </r>
  <r>
    <s v="B001242"/>
    <x v="1"/>
    <x v="0"/>
    <d v="2024-10-02T00:00:00"/>
    <x v="0"/>
    <s v="Team D"/>
    <n v="21.95"/>
    <n v="37.92"/>
    <n v="300"/>
    <n v="54.2"/>
    <n v="8.6300000000000008"/>
    <n v="98.68"/>
    <n v="6.95"/>
    <n v="140.69999999999999"/>
    <n v="82.83"/>
    <n v="91.75"/>
    <x v="0"/>
    <n v="0"/>
    <x v="1"/>
    <n v="1"/>
    <x v="1"/>
    <x v="1"/>
  </r>
  <r>
    <s v="B002396"/>
    <x v="3"/>
    <x v="1"/>
    <d v="2024-09-19T00:00:00"/>
    <x v="0"/>
    <s v="Team D"/>
    <n v="21.73"/>
    <n v="51.96"/>
    <n v="328"/>
    <n v="36.200000000000003"/>
    <n v="5.93"/>
    <n v="99.07"/>
    <n v="7.01"/>
    <n v="115.9"/>
    <n v="89.1"/>
    <n v="91.75"/>
    <x v="0"/>
    <n v="0"/>
    <x v="0"/>
    <n v="0"/>
    <x v="0"/>
    <x v="0"/>
  </r>
  <r>
    <s v="B000126"/>
    <x v="1"/>
    <x v="2"/>
    <d v="2024-03-28T00:00:00"/>
    <x v="0"/>
    <s v="Team A"/>
    <n v="21.38"/>
    <n v="40.479999999999997"/>
    <n v="289"/>
    <n v="57"/>
    <n v="7.5"/>
    <n v="98.77"/>
    <m/>
    <n v="138.80000000000001"/>
    <n v="82.75"/>
    <n v="91.74"/>
    <x v="0"/>
    <n v="0"/>
    <x v="0"/>
    <n v="0"/>
    <x v="0"/>
    <x v="0"/>
  </r>
  <r>
    <s v="B000860"/>
    <x v="1"/>
    <x v="2"/>
    <d v="2025-05-21T00:00:00"/>
    <x v="1"/>
    <s v="Team A"/>
    <n v="21.91"/>
    <n v="40.630000000000003"/>
    <n v="280"/>
    <n v="58.5"/>
    <n v="9.08"/>
    <n v="99.44"/>
    <n v="6.96"/>
    <n v="140.5"/>
    <n v="81.98"/>
    <n v="91.74"/>
    <x v="0"/>
    <n v="0"/>
    <x v="0"/>
    <n v="0"/>
    <x v="0"/>
    <x v="0"/>
  </r>
  <r>
    <s v="B000954"/>
    <x v="2"/>
    <x v="0"/>
    <d v="2025-09-05T00:00:00"/>
    <x v="1"/>
    <s v="Team D"/>
    <n v="22.16"/>
    <n v="37.47"/>
    <n v="327"/>
    <n v="45.6"/>
    <n v="7.41"/>
    <n v="99.24"/>
    <n v="6.89"/>
    <n v="121.6"/>
    <n v="89.71"/>
    <n v="91.74"/>
    <x v="1"/>
    <n v="1"/>
    <x v="0"/>
    <n v="0"/>
    <x v="0"/>
    <x v="0"/>
  </r>
  <r>
    <s v="B000380"/>
    <x v="0"/>
    <x v="0"/>
    <d v="2024-09-26T00:00:00"/>
    <x v="0"/>
    <s v="Team C"/>
    <n v="23.19"/>
    <n v="42.55"/>
    <n v="376"/>
    <n v="38.1"/>
    <n v="6.78"/>
    <n v="98.73"/>
    <m/>
    <n v="133.9"/>
    <n v="89.55"/>
    <n v="96.82"/>
    <x v="0"/>
    <n v="0"/>
    <x v="0"/>
    <n v="0"/>
    <x v="0"/>
    <x v="0"/>
  </r>
  <r>
    <s v="B000235"/>
    <x v="3"/>
    <x v="2"/>
    <d v="2025-01-07T00:00:00"/>
    <x v="1"/>
    <s v="Team C"/>
    <n v="22.66"/>
    <n v="46.29"/>
    <n v="327"/>
    <n v="29.2"/>
    <n v="6.74"/>
    <n v="99.21"/>
    <n v="6.84"/>
    <n v="116"/>
    <n v="89.29"/>
    <n v="91.73"/>
    <x v="0"/>
    <n v="0"/>
    <x v="0"/>
    <n v="0"/>
    <x v="0"/>
    <x v="0"/>
  </r>
  <r>
    <s v="B000844"/>
    <x v="1"/>
    <x v="1"/>
    <d v="2024-10-15T00:00:00"/>
    <x v="0"/>
    <s v="Team C"/>
    <n v="21.5"/>
    <n v="50.59"/>
    <n v="334"/>
    <n v="43.6"/>
    <n v="7.17"/>
    <n v="98.6"/>
    <n v="6.96"/>
    <n v="130.80000000000001"/>
    <n v="85.19"/>
    <n v="91.73"/>
    <x v="0"/>
    <n v="0"/>
    <x v="0"/>
    <n v="0"/>
    <x v="0"/>
    <x v="0"/>
  </r>
  <r>
    <s v="B001277"/>
    <x v="2"/>
    <x v="1"/>
    <d v="2024-11-15T00:00:00"/>
    <x v="0"/>
    <s v="Team B"/>
    <n v="21.43"/>
    <n v="51.35"/>
    <n v="329"/>
    <n v="50.4"/>
    <n v="6.9"/>
    <n v="98.63"/>
    <n v="6.77"/>
    <n v="120.8"/>
    <n v="90.45"/>
    <n v="91.73"/>
    <x v="0"/>
    <n v="0"/>
    <x v="1"/>
    <n v="1"/>
    <x v="2"/>
    <x v="1"/>
  </r>
  <r>
    <s v="B002418"/>
    <x v="1"/>
    <x v="0"/>
    <d v="2024-01-26T00:00:00"/>
    <x v="0"/>
    <s v="Team A"/>
    <n v="22.07"/>
    <n v="33.299999999999997"/>
    <n v="294"/>
    <n v="47.9"/>
    <n v="9.31"/>
    <n v="98.38"/>
    <n v="6.5"/>
    <m/>
    <n v="88.71"/>
    <n v="91.73"/>
    <x v="0"/>
    <n v="0"/>
    <x v="0"/>
    <n v="0"/>
    <x v="0"/>
    <x v="0"/>
  </r>
  <r>
    <s v="B002575"/>
    <x v="1"/>
    <x v="2"/>
    <d v="2024-03-01T00:00:00"/>
    <x v="0"/>
    <s v="Team D"/>
    <n v="20.39"/>
    <n v="37.729999999999997"/>
    <n v="305"/>
    <n v="57"/>
    <n v="8.3800000000000008"/>
    <n v="99.35"/>
    <n v="6.61"/>
    <n v="129"/>
    <n v="83.88"/>
    <n v="91.73"/>
    <x v="0"/>
    <n v="0"/>
    <x v="0"/>
    <n v="0"/>
    <x v="0"/>
    <x v="0"/>
  </r>
  <r>
    <s v="B002936"/>
    <x v="1"/>
    <x v="1"/>
    <d v="2024-08-21T00:00:00"/>
    <x v="0"/>
    <s v="Team A"/>
    <n v="19.57"/>
    <n v="37.909999999999997"/>
    <n v="317"/>
    <n v="44.5"/>
    <n v="7.49"/>
    <n v="98.81"/>
    <n v="7.08"/>
    <n v="137.4"/>
    <m/>
    <n v="91.73"/>
    <x v="1"/>
    <n v="1"/>
    <x v="1"/>
    <n v="1"/>
    <x v="1"/>
    <x v="2"/>
  </r>
  <r>
    <s v="B000823"/>
    <x v="1"/>
    <x v="1"/>
    <d v="2024-04-22T00:00:00"/>
    <x v="0"/>
    <s v="Team B"/>
    <n v="22.09"/>
    <n v="36.03"/>
    <n v="292"/>
    <n v="48.8"/>
    <n v="7.56"/>
    <n v="98.7"/>
    <n v="6.93"/>
    <n v="148.30000000000001"/>
    <n v="88.23"/>
    <n v="91.72"/>
    <x v="0"/>
    <n v="0"/>
    <x v="0"/>
    <n v="0"/>
    <x v="0"/>
    <x v="0"/>
  </r>
  <r>
    <s v="B001325"/>
    <x v="1"/>
    <x v="2"/>
    <d v="2024-05-23T00:00:00"/>
    <x v="0"/>
    <s v="Team B"/>
    <n v="20.85"/>
    <n v="42.77"/>
    <n v="261"/>
    <n v="46.1"/>
    <n v="7.8"/>
    <n v="98.56"/>
    <n v="6.88"/>
    <n v="143.9"/>
    <n v="87.13"/>
    <n v="91.72"/>
    <x v="0"/>
    <n v="0"/>
    <x v="1"/>
    <n v="1"/>
    <x v="4"/>
    <x v="1"/>
  </r>
  <r>
    <s v="B001503"/>
    <x v="1"/>
    <x v="1"/>
    <d v="2024-04-04T00:00:00"/>
    <x v="0"/>
    <s v="Team B"/>
    <n v="22.25"/>
    <n v="38.18"/>
    <n v="309"/>
    <n v="35.299999999999997"/>
    <n v="7.56"/>
    <n v="99.1"/>
    <n v="7.19"/>
    <n v="129.5"/>
    <n v="86.79"/>
    <n v="91.72"/>
    <x v="0"/>
    <n v="0"/>
    <x v="0"/>
    <n v="0"/>
    <x v="0"/>
    <x v="0"/>
  </r>
  <r>
    <s v="B002690"/>
    <x v="1"/>
    <x v="0"/>
    <d v="2025-07-23T00:00:00"/>
    <x v="1"/>
    <s v="Team B"/>
    <n v="23.57"/>
    <n v="45.69"/>
    <n v="317"/>
    <n v="52.1"/>
    <n v="9.39"/>
    <n v="98.91"/>
    <n v="7.18"/>
    <n v="160.6"/>
    <n v="81.09"/>
    <n v="91.72"/>
    <x v="0"/>
    <n v="0"/>
    <x v="1"/>
    <n v="1"/>
    <x v="3"/>
    <x v="1"/>
  </r>
  <r>
    <s v="B000592"/>
    <x v="1"/>
    <x v="2"/>
    <d v="2025-06-21T00:00:00"/>
    <x v="1"/>
    <s v="Team D"/>
    <n v="21.9"/>
    <n v="36.76"/>
    <n v="302"/>
    <n v="41.5"/>
    <n v="7.11"/>
    <n v="98.73"/>
    <n v="7.05"/>
    <n v="130.9"/>
    <n v="91.98"/>
    <n v="91.71"/>
    <x v="0"/>
    <n v="0"/>
    <x v="0"/>
    <n v="0"/>
    <x v="0"/>
    <x v="0"/>
  </r>
  <r>
    <s v="B000940"/>
    <x v="2"/>
    <x v="2"/>
    <d v="2024-02-01T00:00:00"/>
    <x v="0"/>
    <s v="Team D"/>
    <n v="23.75"/>
    <n v="39.090000000000003"/>
    <n v="322"/>
    <n v="49.4"/>
    <n v="6.46"/>
    <n v="99.18"/>
    <m/>
    <n v="126.9"/>
    <n v="89.24"/>
    <n v="91.71"/>
    <x v="0"/>
    <n v="0"/>
    <x v="0"/>
    <n v="0"/>
    <x v="0"/>
    <x v="0"/>
  </r>
  <r>
    <s v="B000956"/>
    <x v="3"/>
    <x v="1"/>
    <d v="2025-12-01T00:00:00"/>
    <x v="1"/>
    <s v="Team B"/>
    <n v="22.48"/>
    <n v="39.47"/>
    <n v="337"/>
    <n v="54.9"/>
    <n v="7.38"/>
    <n v="98.69"/>
    <n v="6.78"/>
    <n v="145.1"/>
    <n v="82.76"/>
    <n v="91.71"/>
    <x v="0"/>
    <n v="0"/>
    <x v="0"/>
    <n v="0"/>
    <x v="0"/>
    <x v="0"/>
  </r>
  <r>
    <s v="B001123"/>
    <x v="3"/>
    <x v="0"/>
    <d v="2024-04-24T00:00:00"/>
    <x v="0"/>
    <s v="Team B"/>
    <n v="21.99"/>
    <n v="47.5"/>
    <n v="315"/>
    <n v="48"/>
    <n v="7.96"/>
    <n v="98.32"/>
    <n v="7.13"/>
    <n v="127.6"/>
    <n v="89.73"/>
    <n v="91.71"/>
    <x v="0"/>
    <n v="0"/>
    <x v="1"/>
    <n v="1"/>
    <x v="2"/>
    <x v="2"/>
  </r>
  <r>
    <s v="B000155"/>
    <x v="2"/>
    <x v="2"/>
    <d v="2025-04-23T00:00:00"/>
    <x v="1"/>
    <s v="Team C"/>
    <n v="21.35"/>
    <n v="42.32"/>
    <n v="301"/>
    <n v="51.1"/>
    <n v="8.17"/>
    <n v="98.84"/>
    <n v="6.83"/>
    <n v="133.1"/>
    <n v="82.95"/>
    <n v="91.7"/>
    <x v="0"/>
    <n v="0"/>
    <x v="0"/>
    <n v="0"/>
    <x v="0"/>
    <x v="0"/>
  </r>
  <r>
    <s v="B000550"/>
    <x v="1"/>
    <x v="0"/>
    <d v="2025-05-15T00:00:00"/>
    <x v="1"/>
    <s v="Team A"/>
    <n v="21.73"/>
    <n v="46.48"/>
    <n v="280"/>
    <n v="50.9"/>
    <n v="8.35"/>
    <n v="98.83"/>
    <n v="6.82"/>
    <m/>
    <n v="88.59"/>
    <n v="91.7"/>
    <x v="0"/>
    <n v="0"/>
    <x v="0"/>
    <n v="0"/>
    <x v="0"/>
    <x v="0"/>
  </r>
  <r>
    <s v="B001583"/>
    <x v="1"/>
    <x v="0"/>
    <d v="2025-11-22T00:00:00"/>
    <x v="1"/>
    <s v="Team D"/>
    <n v="20.47"/>
    <n v="44.56"/>
    <n v="303"/>
    <n v="58"/>
    <n v="8.92"/>
    <n v="99.07"/>
    <n v="6.97"/>
    <n v="162.80000000000001"/>
    <n v="83.49"/>
    <n v="91.7"/>
    <x v="0"/>
    <n v="0"/>
    <x v="0"/>
    <n v="0"/>
    <x v="0"/>
    <x v="0"/>
  </r>
  <r>
    <s v="B002479"/>
    <x v="1"/>
    <x v="1"/>
    <d v="2025-07-27T00:00:00"/>
    <x v="1"/>
    <s v="Team B"/>
    <n v="19.79"/>
    <n v="42.92"/>
    <n v="281"/>
    <n v="58.9"/>
    <n v="8.41"/>
    <n v="99.11"/>
    <n v="6.96"/>
    <n v="147.6"/>
    <n v="90.67"/>
    <n v="91.69"/>
    <x v="0"/>
    <n v="0"/>
    <x v="0"/>
    <n v="0"/>
    <x v="0"/>
    <x v="0"/>
  </r>
  <r>
    <s v="B002825"/>
    <x v="3"/>
    <x v="1"/>
    <d v="2024-07-14T00:00:00"/>
    <x v="0"/>
    <s v="Team C"/>
    <n v="22.12"/>
    <n v="47.01"/>
    <n v="313"/>
    <n v="43.4"/>
    <n v="7.04"/>
    <n v="98.86"/>
    <n v="7.01"/>
    <n v="116.3"/>
    <n v="86.93"/>
    <n v="91.69"/>
    <x v="0"/>
    <n v="0"/>
    <x v="0"/>
    <n v="0"/>
    <x v="0"/>
    <x v="0"/>
  </r>
  <r>
    <s v="B000647"/>
    <x v="2"/>
    <x v="1"/>
    <d v="2024-11-12T00:00:00"/>
    <x v="0"/>
    <s v="Team B"/>
    <n v="21.33"/>
    <n v="43.21"/>
    <n v="317"/>
    <n v="40.4"/>
    <n v="6.5"/>
    <n v="98.95"/>
    <n v="6.7"/>
    <n v="125.3"/>
    <n v="85.44"/>
    <n v="91.68"/>
    <x v="0"/>
    <n v="0"/>
    <x v="0"/>
    <n v="0"/>
    <x v="0"/>
    <x v="0"/>
  </r>
  <r>
    <s v="B001365"/>
    <x v="1"/>
    <x v="0"/>
    <d v="2025-10-12T00:00:00"/>
    <x v="1"/>
    <s v="Team B"/>
    <n v="21.66"/>
    <n v="44.02"/>
    <n v="330"/>
    <n v="40.6"/>
    <n v="7.27"/>
    <n v="98.77"/>
    <n v="7.1"/>
    <n v="127.7"/>
    <n v="83.44"/>
    <n v="91.67"/>
    <x v="0"/>
    <n v="0"/>
    <x v="0"/>
    <n v="0"/>
    <x v="0"/>
    <x v="0"/>
  </r>
  <r>
    <s v="B001889"/>
    <x v="3"/>
    <x v="1"/>
    <d v="2025-11-05T00:00:00"/>
    <x v="1"/>
    <s v="Team D"/>
    <n v="22.52"/>
    <n v="44.5"/>
    <n v="347"/>
    <n v="53.8"/>
    <n v="7.65"/>
    <n v="99.13"/>
    <m/>
    <n v="143.19999999999999"/>
    <n v="82.7"/>
    <n v="91.67"/>
    <x v="0"/>
    <n v="0"/>
    <x v="1"/>
    <n v="1"/>
    <x v="3"/>
    <x v="1"/>
  </r>
  <r>
    <s v="B001022"/>
    <x v="0"/>
    <x v="2"/>
    <d v="2025-12-07T00:00:00"/>
    <x v="1"/>
    <s v="Team D"/>
    <n v="21.37"/>
    <n v="46.75"/>
    <n v="348"/>
    <n v="38.5"/>
    <n v="5.82"/>
    <n v="98.51"/>
    <n v="6.89"/>
    <n v="116.9"/>
    <n v="88.71"/>
    <n v="96.89"/>
    <x v="0"/>
    <n v="0"/>
    <x v="0"/>
    <n v="0"/>
    <x v="0"/>
    <x v="0"/>
  </r>
  <r>
    <s v="B002309"/>
    <x v="0"/>
    <x v="2"/>
    <d v="2024-06-06T00:00:00"/>
    <x v="0"/>
    <s v="Team D"/>
    <n v="23.88"/>
    <n v="40.200000000000003"/>
    <n v="356"/>
    <n v="41.8"/>
    <n v="6.52"/>
    <n v="99.39"/>
    <n v="6.74"/>
    <n v="117.5"/>
    <n v="89.03"/>
    <n v="96.89"/>
    <x v="0"/>
    <n v="0"/>
    <x v="0"/>
    <n v="0"/>
    <x v="0"/>
    <x v="0"/>
  </r>
  <r>
    <s v="B000057"/>
    <x v="1"/>
    <x v="1"/>
    <d v="2025-06-07T00:00:00"/>
    <x v="1"/>
    <s v="Team C"/>
    <n v="21.39"/>
    <n v="34.46"/>
    <n v="289"/>
    <n v="44.7"/>
    <n v="7.62"/>
    <n v="99.04"/>
    <n v="6.84"/>
    <n v="136.9"/>
    <n v="87.22"/>
    <n v="91.66"/>
    <x v="0"/>
    <n v="0"/>
    <x v="0"/>
    <n v="0"/>
    <x v="0"/>
    <x v="0"/>
  </r>
  <r>
    <s v="B002391"/>
    <x v="0"/>
    <x v="1"/>
    <d v="2025-03-02T00:00:00"/>
    <x v="1"/>
    <s v="Team B"/>
    <n v="22.26"/>
    <n v="37.369999999999997"/>
    <n v="323"/>
    <n v="37.6"/>
    <n v="6.08"/>
    <n v="99.27"/>
    <n v="6.68"/>
    <n v="109.3"/>
    <n v="91.96"/>
    <n v="96.91"/>
    <x v="0"/>
    <n v="0"/>
    <x v="0"/>
    <n v="0"/>
    <x v="0"/>
    <x v="0"/>
  </r>
  <r>
    <s v="B000664"/>
    <x v="2"/>
    <x v="0"/>
    <d v="2025-05-16T00:00:00"/>
    <x v="1"/>
    <s v="Team D"/>
    <n v="22.94"/>
    <n v="51.92"/>
    <n v="319"/>
    <n v="30.2"/>
    <n v="6.84"/>
    <n v="99.24"/>
    <n v="6.96"/>
    <n v="113.9"/>
    <n v="90.34"/>
    <n v="91.66"/>
    <x v="0"/>
    <n v="0"/>
    <x v="0"/>
    <n v="0"/>
    <x v="0"/>
    <x v="0"/>
  </r>
  <r>
    <s v="B000479"/>
    <x v="0"/>
    <x v="0"/>
    <d v="2024-01-27T00:00:00"/>
    <x v="0"/>
    <s v="Team B"/>
    <n v="21.65"/>
    <n v="48.07"/>
    <n v="365"/>
    <n v="35.5"/>
    <n v="6.08"/>
    <n v="99.12"/>
    <n v="6.76"/>
    <n v="120"/>
    <n v="88.79"/>
    <n v="97.01"/>
    <x v="1"/>
    <n v="1"/>
    <x v="1"/>
    <n v="1"/>
    <x v="4"/>
    <x v="2"/>
  </r>
  <r>
    <s v="B001462"/>
    <x v="1"/>
    <x v="1"/>
    <d v="2024-06-17T00:00:00"/>
    <x v="0"/>
    <s v="Team D"/>
    <n v="21.23"/>
    <n v="34.31"/>
    <n v="290"/>
    <n v="60.5"/>
    <n v="7.73"/>
    <n v="99.04"/>
    <n v="6.75"/>
    <n v="149.80000000000001"/>
    <n v="82.89"/>
    <n v="91.66"/>
    <x v="0"/>
    <n v="0"/>
    <x v="0"/>
    <n v="0"/>
    <x v="0"/>
    <x v="0"/>
  </r>
  <r>
    <s v="B001638"/>
    <x v="3"/>
    <x v="0"/>
    <d v="2024-08-11T00:00:00"/>
    <x v="0"/>
    <s v="Team A"/>
    <n v="21.89"/>
    <n v="42.49"/>
    <n v="306"/>
    <n v="40.5"/>
    <n v="7.48"/>
    <n v="99.02"/>
    <n v="7.25"/>
    <n v="118.8"/>
    <n v="87.56"/>
    <n v="91.66"/>
    <x v="0"/>
    <n v="0"/>
    <x v="0"/>
    <n v="0"/>
    <x v="0"/>
    <x v="0"/>
  </r>
  <r>
    <s v="B001744"/>
    <x v="3"/>
    <x v="2"/>
    <d v="2025-02-05T00:00:00"/>
    <x v="1"/>
    <s v="Team C"/>
    <n v="20.21"/>
    <n v="57.13"/>
    <n v="326"/>
    <n v="36.4"/>
    <n v="6.18"/>
    <n v="98.93"/>
    <n v="7.04"/>
    <n v="120.6"/>
    <n v="89.03"/>
    <n v="91.66"/>
    <x v="0"/>
    <n v="0"/>
    <x v="0"/>
    <n v="0"/>
    <x v="0"/>
    <x v="0"/>
  </r>
  <r>
    <s v="B002222"/>
    <x v="1"/>
    <x v="1"/>
    <d v="2024-04-22T00:00:00"/>
    <x v="0"/>
    <s v="Team D"/>
    <n v="22.23"/>
    <n v="40.090000000000003"/>
    <n v="310"/>
    <n v="41"/>
    <n v="7"/>
    <n v="98.73"/>
    <n v="7.2"/>
    <n v="123.5"/>
    <n v="91.53"/>
    <n v="91.66"/>
    <x v="0"/>
    <n v="0"/>
    <x v="0"/>
    <n v="0"/>
    <x v="0"/>
    <x v="0"/>
  </r>
  <r>
    <s v="B002260"/>
    <x v="1"/>
    <x v="2"/>
    <d v="2025-09-24T00:00:00"/>
    <x v="1"/>
    <s v="Team B"/>
    <n v="21.7"/>
    <n v="41.84"/>
    <n v="310"/>
    <n v="56.9"/>
    <n v="8.32"/>
    <n v="98.69"/>
    <n v="6.89"/>
    <n v="132.4"/>
    <n v="86.36"/>
    <n v="91.66"/>
    <x v="0"/>
    <n v="0"/>
    <x v="0"/>
    <n v="0"/>
    <x v="0"/>
    <x v="0"/>
  </r>
  <r>
    <s v="B000084"/>
    <x v="2"/>
    <x v="0"/>
    <d v="2024-10-07T00:00:00"/>
    <x v="0"/>
    <s v="Team A"/>
    <n v="22.41"/>
    <n v="52.09"/>
    <n v="302"/>
    <n v="50.6"/>
    <n v="7.93"/>
    <n v="99.33"/>
    <n v="6.87"/>
    <n v="134.30000000000001"/>
    <n v="87.69"/>
    <n v="91.65"/>
    <x v="0"/>
    <n v="0"/>
    <x v="0"/>
    <n v="0"/>
    <x v="0"/>
    <x v="0"/>
  </r>
  <r>
    <s v="B001111"/>
    <x v="2"/>
    <x v="2"/>
    <d v="2024-01-08T00:00:00"/>
    <x v="0"/>
    <s v="Team A"/>
    <n v="21.01"/>
    <n v="40.409999999999997"/>
    <n v="324"/>
    <n v="58.1"/>
    <n v="7.21"/>
    <n v="99.5"/>
    <n v="6.8"/>
    <n v="138.4"/>
    <m/>
    <n v="91.65"/>
    <x v="0"/>
    <n v="0"/>
    <x v="0"/>
    <n v="0"/>
    <x v="0"/>
    <x v="0"/>
  </r>
  <r>
    <s v="B001347"/>
    <x v="1"/>
    <x v="0"/>
    <d v="2024-05-14T00:00:00"/>
    <x v="0"/>
    <s v="Team B"/>
    <m/>
    <n v="32.78"/>
    <n v="305"/>
    <n v="42.9"/>
    <n v="8.1"/>
    <n v="98.69"/>
    <n v="6.81"/>
    <n v="119.1"/>
    <n v="87.61"/>
    <n v="91.65"/>
    <x v="0"/>
    <n v="0"/>
    <x v="0"/>
    <n v="0"/>
    <x v="0"/>
    <x v="0"/>
  </r>
  <r>
    <s v="B001885"/>
    <x v="1"/>
    <x v="0"/>
    <d v="2024-01-07T00:00:00"/>
    <x v="0"/>
    <s v="Team C"/>
    <n v="21.31"/>
    <n v="50.66"/>
    <n v="294"/>
    <n v="56.7"/>
    <n v="8.1999999999999993"/>
    <n v="98.8"/>
    <n v="7.22"/>
    <n v="108.2"/>
    <n v="81.55"/>
    <n v="91.65"/>
    <x v="0"/>
    <n v="0"/>
    <x v="1"/>
    <n v="1"/>
    <x v="1"/>
    <x v="1"/>
  </r>
  <r>
    <s v="B002544"/>
    <x v="2"/>
    <x v="1"/>
    <d v="2025-12-08T00:00:00"/>
    <x v="1"/>
    <s v="Team D"/>
    <n v="22.03"/>
    <n v="45.03"/>
    <n v="327"/>
    <n v="51"/>
    <n v="6.23"/>
    <n v="98.3"/>
    <n v="6.75"/>
    <m/>
    <n v="87.07"/>
    <n v="91.65"/>
    <x v="0"/>
    <n v="0"/>
    <x v="0"/>
    <n v="0"/>
    <x v="0"/>
    <x v="0"/>
  </r>
  <r>
    <s v="B000870"/>
    <x v="2"/>
    <x v="1"/>
    <d v="2025-03-31T00:00:00"/>
    <x v="1"/>
    <s v="Team C"/>
    <n v="22.93"/>
    <n v="40.74"/>
    <n v="316"/>
    <n v="46.5"/>
    <n v="7.01"/>
    <n v="98.79"/>
    <n v="6.42"/>
    <n v="133.80000000000001"/>
    <n v="88.36"/>
    <n v="91.64"/>
    <x v="0"/>
    <n v="0"/>
    <x v="0"/>
    <n v="0"/>
    <x v="0"/>
    <x v="0"/>
  </r>
  <r>
    <s v="B000910"/>
    <x v="1"/>
    <x v="0"/>
    <d v="2025-09-04T00:00:00"/>
    <x v="1"/>
    <s v="Team C"/>
    <n v="22.79"/>
    <n v="38.15"/>
    <n v="308"/>
    <n v="52.4"/>
    <n v="7.68"/>
    <n v="99.01"/>
    <n v="6.92"/>
    <n v="144.1"/>
    <n v="84.33"/>
    <n v="91.64"/>
    <x v="0"/>
    <n v="0"/>
    <x v="0"/>
    <n v="0"/>
    <x v="0"/>
    <x v="0"/>
  </r>
  <r>
    <s v="B001118"/>
    <x v="3"/>
    <x v="0"/>
    <d v="2025-06-02T00:00:00"/>
    <x v="1"/>
    <s v="Team D"/>
    <n v="22.72"/>
    <n v="47.63"/>
    <n v="313"/>
    <n v="44.9"/>
    <n v="7.7"/>
    <n v="98.9"/>
    <n v="7.15"/>
    <n v="117.8"/>
    <n v="91.03"/>
    <n v="91.64"/>
    <x v="0"/>
    <n v="0"/>
    <x v="0"/>
    <n v="0"/>
    <x v="0"/>
    <x v="0"/>
  </r>
  <r>
    <s v="B001554"/>
    <x v="1"/>
    <x v="0"/>
    <d v="2024-11-04T00:00:00"/>
    <x v="0"/>
    <s v="Team B"/>
    <n v="20.45"/>
    <n v="32.57"/>
    <n v="319"/>
    <n v="49.7"/>
    <n v="8.84"/>
    <n v="99.17"/>
    <n v="6.75"/>
    <n v="150.6"/>
    <n v="85.52"/>
    <n v="91.64"/>
    <x v="0"/>
    <n v="0"/>
    <x v="1"/>
    <n v="1"/>
    <x v="1"/>
    <x v="1"/>
  </r>
  <r>
    <s v="B001924"/>
    <x v="1"/>
    <x v="0"/>
    <d v="2025-04-24T00:00:00"/>
    <x v="1"/>
    <s v="Team A"/>
    <n v="21.76"/>
    <n v="49.65"/>
    <n v="307"/>
    <n v="47.9"/>
    <n v="7.96"/>
    <n v="99.39"/>
    <n v="7.24"/>
    <n v="139.9"/>
    <n v="86.44"/>
    <n v="91.64"/>
    <x v="0"/>
    <n v="0"/>
    <x v="0"/>
    <n v="0"/>
    <x v="0"/>
    <x v="0"/>
  </r>
  <r>
    <s v="B002101"/>
    <x v="0"/>
    <x v="1"/>
    <d v="2024-09-02T00:00:00"/>
    <x v="0"/>
    <s v="Team D"/>
    <n v="22.21"/>
    <n v="41.49"/>
    <n v="357"/>
    <n v="40.299999999999997"/>
    <n v="6.05"/>
    <n v="99.25"/>
    <n v="6.54"/>
    <n v="121.6"/>
    <n v="88.96"/>
    <n v="97.04"/>
    <x v="0"/>
    <n v="0"/>
    <x v="0"/>
    <n v="0"/>
    <x v="0"/>
    <x v="0"/>
  </r>
  <r>
    <s v="B000480"/>
    <x v="1"/>
    <x v="1"/>
    <d v="2024-11-18T00:00:00"/>
    <x v="0"/>
    <s v="Team C"/>
    <n v="21.47"/>
    <n v="40.5"/>
    <n v="292"/>
    <n v="58"/>
    <n v="7.96"/>
    <n v="99.21"/>
    <n v="7.13"/>
    <n v="160.6"/>
    <n v="82.65"/>
    <n v="91.63"/>
    <x v="1"/>
    <n v="1"/>
    <x v="0"/>
    <n v="0"/>
    <x v="0"/>
    <x v="0"/>
  </r>
  <r>
    <s v="B001682"/>
    <x v="3"/>
    <x v="2"/>
    <d v="2024-04-29T00:00:00"/>
    <x v="0"/>
    <s v="Team C"/>
    <n v="22.19"/>
    <n v="41.8"/>
    <n v="290"/>
    <n v="40.1"/>
    <n v="7.37"/>
    <n v="98.97"/>
    <n v="7.23"/>
    <n v="130.9"/>
    <n v="89.67"/>
    <n v="91.63"/>
    <x v="0"/>
    <n v="0"/>
    <x v="0"/>
    <n v="0"/>
    <x v="0"/>
    <x v="0"/>
  </r>
  <r>
    <s v="B002186"/>
    <x v="2"/>
    <x v="0"/>
    <d v="2025-09-29T00:00:00"/>
    <x v="1"/>
    <s v="Team D"/>
    <n v="22.78"/>
    <n v="32.229999999999997"/>
    <n v="306"/>
    <n v="53.4"/>
    <n v="7"/>
    <n v="99.45"/>
    <n v="6.53"/>
    <n v="134.80000000000001"/>
    <n v="81.91"/>
    <n v="91.63"/>
    <x v="0"/>
    <n v="0"/>
    <x v="0"/>
    <n v="0"/>
    <x v="0"/>
    <x v="0"/>
  </r>
  <r>
    <s v="B002198"/>
    <x v="1"/>
    <x v="1"/>
    <d v="2024-11-08T00:00:00"/>
    <x v="0"/>
    <s v="Team A"/>
    <n v="21.5"/>
    <n v="34.81"/>
    <n v="333"/>
    <n v="51.2"/>
    <n v="7.18"/>
    <n v="99.15"/>
    <n v="6.81"/>
    <n v="144.80000000000001"/>
    <n v="82.51"/>
    <n v="91.63"/>
    <x v="0"/>
    <n v="0"/>
    <x v="0"/>
    <n v="0"/>
    <x v="0"/>
    <x v="0"/>
  </r>
  <r>
    <s v="B002718"/>
    <x v="3"/>
    <x v="0"/>
    <d v="2024-07-04T00:00:00"/>
    <x v="0"/>
    <s v="Team B"/>
    <n v="22.39"/>
    <n v="42.07"/>
    <n v="315"/>
    <n v="40.1"/>
    <n v="7.4"/>
    <n v="99.13"/>
    <n v="6.92"/>
    <n v="132.80000000000001"/>
    <n v="88.44"/>
    <n v="91.63"/>
    <x v="0"/>
    <n v="0"/>
    <x v="0"/>
    <n v="0"/>
    <x v="0"/>
    <x v="0"/>
  </r>
  <r>
    <s v="B002897"/>
    <x v="3"/>
    <x v="2"/>
    <d v="2024-10-09T00:00:00"/>
    <x v="0"/>
    <s v="Team C"/>
    <n v="21.38"/>
    <n v="41.66"/>
    <n v="332"/>
    <n v="34.9"/>
    <n v="6.16"/>
    <n v="99.17"/>
    <n v="6.86"/>
    <n v="134.69999999999999"/>
    <n v="86.48"/>
    <n v="91.63"/>
    <x v="0"/>
    <n v="0"/>
    <x v="1"/>
    <n v="1"/>
    <x v="2"/>
    <x v="1"/>
  </r>
  <r>
    <s v="B002256"/>
    <x v="1"/>
    <x v="0"/>
    <d v="2025-10-23T00:00:00"/>
    <x v="1"/>
    <s v="Team B"/>
    <n v="21.39"/>
    <m/>
    <n v="290"/>
    <n v="55.3"/>
    <n v="7.84"/>
    <n v="98.7"/>
    <n v="7.03"/>
    <n v="133.6"/>
    <n v="81.37"/>
    <n v="91.62"/>
    <x v="0"/>
    <n v="0"/>
    <x v="0"/>
    <n v="0"/>
    <x v="0"/>
    <x v="0"/>
  </r>
  <r>
    <s v="B002465"/>
    <x v="2"/>
    <x v="2"/>
    <d v="2025-03-07T00:00:00"/>
    <x v="1"/>
    <s v="Team D"/>
    <n v="22.25"/>
    <n v="43.14"/>
    <n v="325"/>
    <n v="45.3"/>
    <n v="7.51"/>
    <n v="98.81"/>
    <n v="7.12"/>
    <n v="127.3"/>
    <n v="88.68"/>
    <n v="91.62"/>
    <x v="0"/>
    <n v="0"/>
    <x v="0"/>
    <n v="0"/>
    <x v="0"/>
    <x v="0"/>
  </r>
  <r>
    <s v="B000833"/>
    <x v="1"/>
    <x v="1"/>
    <d v="2025-06-10T00:00:00"/>
    <x v="1"/>
    <s v="Team A"/>
    <n v="21.54"/>
    <n v="49.64"/>
    <n v="312"/>
    <n v="55.6"/>
    <n v="8.8699999999999992"/>
    <n v="98.66"/>
    <n v="6.85"/>
    <n v="145.9"/>
    <n v="84.02"/>
    <n v="91.61"/>
    <x v="0"/>
    <n v="0"/>
    <x v="0"/>
    <n v="0"/>
    <x v="0"/>
    <x v="0"/>
  </r>
  <r>
    <s v="B001074"/>
    <x v="3"/>
    <x v="2"/>
    <d v="2024-11-09T00:00:00"/>
    <x v="0"/>
    <s v="Team A"/>
    <n v="22.19"/>
    <n v="36.25"/>
    <n v="323"/>
    <n v="38.4"/>
    <n v="7.2"/>
    <n v="99.2"/>
    <n v="6.9"/>
    <n v="114"/>
    <n v="89.28"/>
    <n v="91.61"/>
    <x v="0"/>
    <n v="0"/>
    <x v="0"/>
    <n v="0"/>
    <x v="0"/>
    <x v="0"/>
  </r>
  <r>
    <s v="B001311"/>
    <x v="1"/>
    <x v="1"/>
    <d v="2024-08-19T00:00:00"/>
    <x v="0"/>
    <s v="Team D"/>
    <n v="20.82"/>
    <n v="40.880000000000003"/>
    <n v="301"/>
    <n v="59.7"/>
    <n v="8.0299999999999994"/>
    <n v="98.26"/>
    <n v="6.97"/>
    <n v="146.1"/>
    <n v="84.42"/>
    <n v="91.61"/>
    <x v="0"/>
    <n v="0"/>
    <x v="0"/>
    <n v="0"/>
    <x v="0"/>
    <x v="0"/>
  </r>
  <r>
    <s v="B001851"/>
    <x v="2"/>
    <x v="2"/>
    <d v="2024-08-13T00:00:00"/>
    <x v="0"/>
    <s v="Team A"/>
    <n v="22.19"/>
    <n v="38.590000000000003"/>
    <n v="316"/>
    <n v="47.9"/>
    <n v="7.22"/>
    <n v="99.32"/>
    <n v="6.66"/>
    <n v="130"/>
    <n v="86.92"/>
    <n v="91.61"/>
    <x v="0"/>
    <n v="0"/>
    <x v="0"/>
    <n v="0"/>
    <x v="0"/>
    <x v="0"/>
  </r>
  <r>
    <s v="B000038"/>
    <x v="1"/>
    <x v="2"/>
    <d v="2024-09-22T00:00:00"/>
    <x v="0"/>
    <s v="Team C"/>
    <n v="22.02"/>
    <n v="37.479999999999997"/>
    <n v="290"/>
    <n v="46.3"/>
    <n v="7.31"/>
    <n v="98.88"/>
    <n v="6.97"/>
    <n v="139.69999999999999"/>
    <n v="86.83"/>
    <n v="91.6"/>
    <x v="0"/>
    <n v="0"/>
    <x v="0"/>
    <n v="0"/>
    <x v="0"/>
    <x v="0"/>
  </r>
  <r>
    <s v="B001458"/>
    <x v="1"/>
    <x v="1"/>
    <d v="2025-11-24T00:00:00"/>
    <x v="1"/>
    <s v="Team D"/>
    <n v="21.44"/>
    <n v="37.69"/>
    <n v="278"/>
    <n v="44.3"/>
    <n v="7.8"/>
    <n v="98.56"/>
    <n v="6.96"/>
    <n v="120.6"/>
    <n v="84.36"/>
    <n v="91.6"/>
    <x v="0"/>
    <n v="0"/>
    <x v="0"/>
    <n v="0"/>
    <x v="0"/>
    <x v="0"/>
  </r>
  <r>
    <s v="B001464"/>
    <x v="1"/>
    <x v="0"/>
    <d v="2024-06-01T00:00:00"/>
    <x v="0"/>
    <s v="Team C"/>
    <n v="22.26"/>
    <n v="42.37"/>
    <n v="304"/>
    <n v="54.3"/>
    <n v="8.42"/>
    <n v="98.68"/>
    <n v="7.07"/>
    <n v="149.80000000000001"/>
    <n v="85.26"/>
    <n v="91.6"/>
    <x v="0"/>
    <n v="0"/>
    <x v="0"/>
    <n v="0"/>
    <x v="0"/>
    <x v="0"/>
  </r>
  <r>
    <s v="B001649"/>
    <x v="3"/>
    <x v="2"/>
    <d v="2024-12-21T00:00:00"/>
    <x v="0"/>
    <s v="Team D"/>
    <n v="21.08"/>
    <n v="45.82"/>
    <n v="305"/>
    <n v="54.7"/>
    <n v="7.75"/>
    <n v="98.88"/>
    <n v="7"/>
    <n v="127.2"/>
    <n v="85.01"/>
    <n v="91.6"/>
    <x v="0"/>
    <n v="0"/>
    <x v="0"/>
    <n v="0"/>
    <x v="0"/>
    <x v="0"/>
  </r>
  <r>
    <s v="B002717"/>
    <x v="1"/>
    <x v="0"/>
    <d v="2025-12-05T00:00:00"/>
    <x v="1"/>
    <s v="Team A"/>
    <n v="22.88"/>
    <n v="42.32"/>
    <n v="291"/>
    <n v="52.7"/>
    <n v="8.6199999999999992"/>
    <m/>
    <n v="6.99"/>
    <n v="145.30000000000001"/>
    <n v="81.39"/>
    <n v="91.6"/>
    <x v="0"/>
    <n v="0"/>
    <x v="0"/>
    <n v="0"/>
    <x v="0"/>
    <x v="0"/>
  </r>
  <r>
    <s v="B000583"/>
    <x v="2"/>
    <x v="1"/>
    <d v="2024-01-16T00:00:00"/>
    <x v="0"/>
    <s v="Team D"/>
    <n v="21.8"/>
    <n v="44.67"/>
    <n v="317"/>
    <n v="39.5"/>
    <n v="6.86"/>
    <n v="98.81"/>
    <n v="6.82"/>
    <n v="122.4"/>
    <n v="88.45"/>
    <n v="91.59"/>
    <x v="1"/>
    <n v="1"/>
    <x v="1"/>
    <n v="1"/>
    <x v="1"/>
    <x v="1"/>
  </r>
  <r>
    <s v="B000888"/>
    <x v="2"/>
    <x v="0"/>
    <d v="2025-01-10T00:00:00"/>
    <x v="1"/>
    <s v="Team D"/>
    <n v="22.55"/>
    <n v="33.619999999999997"/>
    <n v="337"/>
    <n v="39.5"/>
    <n v="8.07"/>
    <n v="99.28"/>
    <n v="6.82"/>
    <n v="117.7"/>
    <n v="86.18"/>
    <n v="91.59"/>
    <x v="0"/>
    <n v="0"/>
    <x v="0"/>
    <n v="0"/>
    <x v="0"/>
    <x v="0"/>
  </r>
  <r>
    <s v="B001036"/>
    <x v="0"/>
    <x v="1"/>
    <d v="2025-06-02T00:00:00"/>
    <x v="1"/>
    <s v="Team C"/>
    <n v="24.8"/>
    <n v="46.92"/>
    <n v="343"/>
    <n v="37.9"/>
    <n v="6.69"/>
    <n v="99.14"/>
    <n v="6.89"/>
    <m/>
    <n v="88.28"/>
    <n v="97.06"/>
    <x v="0"/>
    <n v="0"/>
    <x v="0"/>
    <n v="0"/>
    <x v="0"/>
    <x v="0"/>
  </r>
  <r>
    <s v="B001571"/>
    <x v="1"/>
    <x v="2"/>
    <d v="2025-04-09T00:00:00"/>
    <x v="1"/>
    <s v="Team A"/>
    <n v="20.079999999999998"/>
    <n v="51.11"/>
    <n v="299"/>
    <n v="52.2"/>
    <n v="7.01"/>
    <n v="99.43"/>
    <n v="6.99"/>
    <n v="141.6"/>
    <n v="86.1"/>
    <n v="91.59"/>
    <x v="0"/>
    <n v="0"/>
    <x v="0"/>
    <n v="0"/>
    <x v="0"/>
    <x v="0"/>
  </r>
  <r>
    <s v="B001609"/>
    <x v="1"/>
    <x v="2"/>
    <d v="2025-07-09T00:00:00"/>
    <x v="1"/>
    <s v="Team A"/>
    <n v="21.55"/>
    <n v="30.06"/>
    <n v="321"/>
    <n v="39.299999999999997"/>
    <n v="7.26"/>
    <n v="98.66"/>
    <n v="7.14"/>
    <n v="136.69999999999999"/>
    <n v="84.95"/>
    <n v="91.59"/>
    <x v="0"/>
    <n v="0"/>
    <x v="0"/>
    <n v="0"/>
    <x v="0"/>
    <x v="0"/>
  </r>
  <r>
    <s v="B001643"/>
    <x v="1"/>
    <x v="1"/>
    <d v="2024-01-22T00:00:00"/>
    <x v="0"/>
    <s v="Team D"/>
    <n v="22.27"/>
    <n v="37.090000000000003"/>
    <n v="299"/>
    <n v="58"/>
    <n v="7.92"/>
    <n v="98.87"/>
    <n v="7.01"/>
    <n v="128.4"/>
    <n v="86.86"/>
    <n v="91.59"/>
    <x v="0"/>
    <n v="0"/>
    <x v="0"/>
    <n v="0"/>
    <x v="0"/>
    <x v="0"/>
  </r>
  <r>
    <s v="B002919"/>
    <x v="2"/>
    <x v="0"/>
    <d v="2025-04-11T00:00:00"/>
    <x v="1"/>
    <s v="Team B"/>
    <n v="22.42"/>
    <n v="37.39"/>
    <n v="306"/>
    <n v="32.5"/>
    <n v="7.4"/>
    <n v="99.31"/>
    <n v="6.61"/>
    <n v="115.3"/>
    <n v="88.31"/>
    <n v="91.59"/>
    <x v="0"/>
    <n v="0"/>
    <x v="0"/>
    <n v="0"/>
    <x v="0"/>
    <x v="0"/>
  </r>
  <r>
    <s v="B000684"/>
    <x v="1"/>
    <x v="1"/>
    <d v="2024-07-15T00:00:00"/>
    <x v="0"/>
    <s v="Team D"/>
    <n v="22.35"/>
    <m/>
    <n v="282"/>
    <n v="42.8"/>
    <n v="7.98"/>
    <n v="98.23"/>
    <n v="6.98"/>
    <n v="139.19999999999999"/>
    <n v="85.06"/>
    <n v="91.58"/>
    <x v="0"/>
    <n v="0"/>
    <x v="0"/>
    <n v="0"/>
    <x v="0"/>
    <x v="0"/>
  </r>
  <r>
    <s v="B001798"/>
    <x v="1"/>
    <x v="1"/>
    <d v="2025-12-19T00:00:00"/>
    <x v="1"/>
    <s v="Team C"/>
    <n v="20.73"/>
    <n v="45.67"/>
    <n v="290"/>
    <n v="54.6"/>
    <n v="8.01"/>
    <n v="99.13"/>
    <n v="6.94"/>
    <n v="141.80000000000001"/>
    <n v="84.1"/>
    <n v="91.58"/>
    <x v="0"/>
    <n v="0"/>
    <x v="0"/>
    <n v="0"/>
    <x v="0"/>
    <x v="0"/>
  </r>
  <r>
    <s v="B002315"/>
    <x v="1"/>
    <x v="1"/>
    <d v="2025-04-26T00:00:00"/>
    <x v="1"/>
    <s v="Team D"/>
    <n v="21.94"/>
    <n v="35.11"/>
    <n v="326"/>
    <n v="42.6"/>
    <n v="8.1199999999999992"/>
    <n v="98.84"/>
    <n v="7.14"/>
    <n v="139.4"/>
    <n v="88.9"/>
    <n v="91.58"/>
    <x v="0"/>
    <n v="0"/>
    <x v="0"/>
    <n v="0"/>
    <x v="0"/>
    <x v="0"/>
  </r>
  <r>
    <s v="B002431"/>
    <x v="3"/>
    <x v="1"/>
    <d v="2025-05-22T00:00:00"/>
    <x v="1"/>
    <s v="Team D"/>
    <n v="21.56"/>
    <n v="36"/>
    <n v="295"/>
    <n v="48.3"/>
    <n v="7.57"/>
    <n v="99.12"/>
    <n v="6.69"/>
    <n v="145"/>
    <n v="84.18"/>
    <n v="91.58"/>
    <x v="0"/>
    <n v="0"/>
    <x v="0"/>
    <n v="0"/>
    <x v="0"/>
    <x v="0"/>
  </r>
  <r>
    <s v="B002812"/>
    <x v="3"/>
    <x v="2"/>
    <d v="2024-06-23T00:00:00"/>
    <x v="0"/>
    <s v="Team A"/>
    <n v="21.79"/>
    <n v="47.33"/>
    <n v="327"/>
    <n v="42.1"/>
    <n v="7.39"/>
    <n v="98.74"/>
    <n v="7.06"/>
    <n v="127.7"/>
    <n v="85.93"/>
    <n v="91.58"/>
    <x v="0"/>
    <n v="0"/>
    <x v="0"/>
    <n v="0"/>
    <x v="0"/>
    <x v="0"/>
  </r>
  <r>
    <s v="B002841"/>
    <x v="3"/>
    <x v="1"/>
    <d v="2024-12-13T00:00:00"/>
    <x v="0"/>
    <s v="Team A"/>
    <n v="21.3"/>
    <n v="52.77"/>
    <n v="293"/>
    <n v="30"/>
    <n v="7.42"/>
    <n v="99.1"/>
    <n v="6.96"/>
    <n v="112.2"/>
    <n v="90.1"/>
    <n v="91.58"/>
    <x v="0"/>
    <n v="0"/>
    <x v="0"/>
    <n v="0"/>
    <x v="0"/>
    <x v="0"/>
  </r>
  <r>
    <s v="B002975"/>
    <x v="1"/>
    <x v="0"/>
    <d v="2025-10-24T00:00:00"/>
    <x v="1"/>
    <s v="Team D"/>
    <n v="21.01"/>
    <n v="41.72"/>
    <n v="297"/>
    <n v="44.1"/>
    <n v="9.24"/>
    <n v="98.97"/>
    <n v="7.11"/>
    <n v="135.4"/>
    <n v="86.8"/>
    <n v="91.58"/>
    <x v="0"/>
    <n v="0"/>
    <x v="1"/>
    <n v="1"/>
    <x v="1"/>
    <x v="2"/>
  </r>
  <r>
    <s v="B001409"/>
    <x v="3"/>
    <x v="0"/>
    <d v="2025-10-24T00:00:00"/>
    <x v="1"/>
    <s v="Team B"/>
    <n v="21.76"/>
    <n v="46.94"/>
    <n v="305"/>
    <n v="45.8"/>
    <n v="8.1"/>
    <n v="98.94"/>
    <n v="7.09"/>
    <n v="136.4"/>
    <n v="85.17"/>
    <n v="91.57"/>
    <x v="0"/>
    <n v="0"/>
    <x v="0"/>
    <n v="0"/>
    <x v="0"/>
    <x v="0"/>
  </r>
  <r>
    <s v="B000145"/>
    <x v="1"/>
    <x v="0"/>
    <d v="2025-03-20T00:00:00"/>
    <x v="1"/>
    <s v="Team B"/>
    <n v="22.71"/>
    <n v="35.08"/>
    <n v="287"/>
    <n v="48.2"/>
    <n v="9.34"/>
    <n v="99.73"/>
    <n v="6.96"/>
    <n v="145.1"/>
    <n v="88.43"/>
    <n v="91.56"/>
    <x v="1"/>
    <n v="1"/>
    <x v="0"/>
    <n v="0"/>
    <x v="0"/>
    <x v="0"/>
  </r>
  <r>
    <s v="B001793"/>
    <x v="2"/>
    <x v="2"/>
    <d v="2025-05-02T00:00:00"/>
    <x v="1"/>
    <s v="Team D"/>
    <n v="21.58"/>
    <n v="36.46"/>
    <n v="303"/>
    <n v="53.9"/>
    <n v="7.85"/>
    <n v="99.12"/>
    <n v="6.64"/>
    <n v="127.2"/>
    <n v="87.26"/>
    <n v="91.56"/>
    <x v="0"/>
    <n v="0"/>
    <x v="0"/>
    <n v="0"/>
    <x v="0"/>
    <x v="0"/>
  </r>
  <r>
    <s v="B002027"/>
    <x v="3"/>
    <x v="1"/>
    <d v="2024-08-03T00:00:00"/>
    <x v="0"/>
    <s v="Team B"/>
    <n v="21.11"/>
    <n v="38.32"/>
    <n v="310"/>
    <n v="51.9"/>
    <n v="8.31"/>
    <n v="99.02"/>
    <n v="6.9"/>
    <n v="147.19999999999999"/>
    <n v="83.54"/>
    <n v="91.56"/>
    <x v="0"/>
    <n v="0"/>
    <x v="0"/>
    <n v="0"/>
    <x v="0"/>
    <x v="0"/>
  </r>
  <r>
    <s v="B002529"/>
    <x v="3"/>
    <x v="0"/>
    <d v="2025-09-04T00:00:00"/>
    <x v="1"/>
    <s v="Team D"/>
    <n v="21.56"/>
    <n v="36.06"/>
    <n v="308"/>
    <n v="38.299999999999997"/>
    <n v="7.96"/>
    <n v="99.32"/>
    <n v="6.8"/>
    <n v="130.69999999999999"/>
    <n v="87.81"/>
    <n v="91.56"/>
    <x v="0"/>
    <n v="0"/>
    <x v="0"/>
    <n v="0"/>
    <x v="0"/>
    <x v="0"/>
  </r>
  <r>
    <s v="B001854"/>
    <x v="0"/>
    <x v="2"/>
    <d v="2025-07-31T00:00:00"/>
    <x v="1"/>
    <s v="Team B"/>
    <n v="22.62"/>
    <n v="40.549999999999997"/>
    <n v="348"/>
    <n v="37.299999999999997"/>
    <n v="7.6"/>
    <n v="99.36"/>
    <n v="6.76"/>
    <n v="128.30000000000001"/>
    <n v="89.79"/>
    <n v="97.08"/>
    <x v="0"/>
    <n v="0"/>
    <x v="0"/>
    <n v="0"/>
    <x v="0"/>
    <x v="0"/>
  </r>
  <r>
    <s v="B002993"/>
    <x v="1"/>
    <x v="0"/>
    <d v="2024-03-29T00:00:00"/>
    <x v="0"/>
    <s v="Team D"/>
    <n v="21.99"/>
    <n v="36.64"/>
    <n v="276"/>
    <n v="40.799999999999997"/>
    <n v="7.84"/>
    <n v="98.54"/>
    <n v="6.9"/>
    <n v="143.6"/>
    <n v="84.42"/>
    <n v="91.56"/>
    <x v="0"/>
    <n v="0"/>
    <x v="0"/>
    <n v="0"/>
    <x v="0"/>
    <x v="0"/>
  </r>
  <r>
    <s v="B000400"/>
    <x v="1"/>
    <x v="1"/>
    <d v="2025-02-26T00:00:00"/>
    <x v="1"/>
    <s v="Team D"/>
    <n v="22.16"/>
    <n v="33.619999999999997"/>
    <n v="296"/>
    <n v="33.6"/>
    <n v="6.56"/>
    <n v="99.2"/>
    <n v="6.77"/>
    <n v="133.1"/>
    <n v="89.94"/>
    <n v="91.55"/>
    <x v="0"/>
    <n v="0"/>
    <x v="1"/>
    <n v="1"/>
    <x v="3"/>
    <x v="1"/>
  </r>
  <r>
    <s v="B000885"/>
    <x v="2"/>
    <x v="0"/>
    <d v="2024-02-22T00:00:00"/>
    <x v="0"/>
    <s v="Team C"/>
    <n v="22.95"/>
    <n v="39.69"/>
    <n v="302"/>
    <n v="54.3"/>
    <n v="7.05"/>
    <n v="98.6"/>
    <n v="6.64"/>
    <n v="122.3"/>
    <n v="87.43"/>
    <n v="91.55"/>
    <x v="0"/>
    <n v="0"/>
    <x v="0"/>
    <n v="0"/>
    <x v="0"/>
    <x v="0"/>
  </r>
  <r>
    <s v="B002534"/>
    <x v="2"/>
    <x v="1"/>
    <d v="2025-08-06T00:00:00"/>
    <x v="1"/>
    <s v="Team B"/>
    <n v="23.33"/>
    <n v="39.51"/>
    <n v="321"/>
    <n v="28.7"/>
    <n v="6.59"/>
    <n v="98.83"/>
    <n v="6.79"/>
    <n v="103.3"/>
    <n v="92.43"/>
    <n v="91.55"/>
    <x v="0"/>
    <n v="0"/>
    <x v="0"/>
    <n v="0"/>
    <x v="0"/>
    <x v="0"/>
  </r>
  <r>
    <s v="B002819"/>
    <x v="1"/>
    <x v="1"/>
    <d v="2025-05-29T00:00:00"/>
    <x v="1"/>
    <s v="Team C"/>
    <n v="21.93"/>
    <n v="41.66"/>
    <n v="312"/>
    <n v="38.700000000000003"/>
    <n v="7.65"/>
    <n v="98.71"/>
    <n v="6.98"/>
    <n v="120.6"/>
    <n v="89.43"/>
    <n v="91.55"/>
    <x v="0"/>
    <n v="0"/>
    <x v="0"/>
    <n v="0"/>
    <x v="0"/>
    <x v="0"/>
  </r>
  <r>
    <s v="B000095"/>
    <x v="1"/>
    <x v="1"/>
    <d v="2024-07-17T00:00:00"/>
    <x v="0"/>
    <s v="Team C"/>
    <n v="21.87"/>
    <n v="46.4"/>
    <n v="267"/>
    <n v="37.200000000000003"/>
    <n v="7.88"/>
    <n v="98.76"/>
    <n v="7.39"/>
    <n v="138.80000000000001"/>
    <n v="83.47"/>
    <n v="91.54"/>
    <x v="0"/>
    <n v="0"/>
    <x v="0"/>
    <n v="0"/>
    <x v="0"/>
    <x v="0"/>
  </r>
  <r>
    <s v="B001545"/>
    <x v="1"/>
    <x v="1"/>
    <d v="2024-08-22T00:00:00"/>
    <x v="0"/>
    <s v="Team D"/>
    <n v="21.6"/>
    <n v="48.64"/>
    <n v="304"/>
    <n v="61.3"/>
    <n v="8.6300000000000008"/>
    <n v="99.03"/>
    <n v="7.11"/>
    <n v="145.69999999999999"/>
    <n v="83.95"/>
    <n v="91.54"/>
    <x v="0"/>
    <n v="0"/>
    <x v="0"/>
    <n v="0"/>
    <x v="0"/>
    <x v="0"/>
  </r>
  <r>
    <s v="B002310"/>
    <x v="3"/>
    <x v="2"/>
    <d v="2024-09-08T00:00:00"/>
    <x v="0"/>
    <s v="Team D"/>
    <n v="22.93"/>
    <n v="36.56"/>
    <n v="335"/>
    <n v="61.3"/>
    <n v="7.39"/>
    <n v="99.34"/>
    <n v="6.96"/>
    <n v="123.7"/>
    <n v="83.85"/>
    <n v="91.54"/>
    <x v="0"/>
    <n v="0"/>
    <x v="0"/>
    <n v="0"/>
    <x v="0"/>
    <x v="0"/>
  </r>
  <r>
    <s v="B000157"/>
    <x v="1"/>
    <x v="2"/>
    <d v="2025-06-06T00:00:00"/>
    <x v="1"/>
    <s v="Team D"/>
    <n v="19.829999999999998"/>
    <n v="47.72"/>
    <n v="283"/>
    <n v="46.1"/>
    <n v="8.17"/>
    <n v="98.62"/>
    <n v="7.21"/>
    <n v="123.5"/>
    <n v="86.15"/>
    <n v="91.53"/>
    <x v="0"/>
    <n v="0"/>
    <x v="0"/>
    <n v="0"/>
    <x v="0"/>
    <x v="0"/>
  </r>
  <r>
    <s v="B000987"/>
    <x v="1"/>
    <x v="2"/>
    <d v="2024-08-31T00:00:00"/>
    <x v="0"/>
    <s v="Team C"/>
    <n v="20.64"/>
    <n v="37.03"/>
    <n v="285"/>
    <n v="42.3"/>
    <n v="7.27"/>
    <m/>
    <n v="6.84"/>
    <n v="138.69999999999999"/>
    <n v="86.37"/>
    <n v="91.53"/>
    <x v="0"/>
    <n v="0"/>
    <x v="0"/>
    <n v="0"/>
    <x v="0"/>
    <x v="0"/>
  </r>
  <r>
    <s v="B001738"/>
    <x v="2"/>
    <x v="2"/>
    <d v="2024-09-01T00:00:00"/>
    <x v="0"/>
    <s v="Team C"/>
    <n v="20.92"/>
    <n v="50.54"/>
    <n v="344"/>
    <n v="53.2"/>
    <n v="7.74"/>
    <n v="99.31"/>
    <n v="6.96"/>
    <n v="135.19999999999999"/>
    <n v="81.95"/>
    <n v="91.53"/>
    <x v="0"/>
    <n v="0"/>
    <x v="0"/>
    <n v="0"/>
    <x v="0"/>
    <x v="0"/>
  </r>
  <r>
    <s v="B000417"/>
    <x v="2"/>
    <x v="1"/>
    <d v="2025-02-23T00:00:00"/>
    <x v="1"/>
    <s v="Team D"/>
    <n v="21.29"/>
    <n v="40.79"/>
    <n v="337"/>
    <n v="53"/>
    <n v="7.88"/>
    <n v="99.32"/>
    <n v="6.8"/>
    <n v="134.6"/>
    <n v="81.790000000000006"/>
    <n v="91.52"/>
    <x v="1"/>
    <n v="1"/>
    <x v="1"/>
    <n v="1"/>
    <x v="2"/>
    <x v="1"/>
  </r>
  <r>
    <s v="B002282"/>
    <x v="2"/>
    <x v="2"/>
    <d v="2024-07-27T00:00:00"/>
    <x v="0"/>
    <s v="Team B"/>
    <n v="21.71"/>
    <n v="43.54"/>
    <n v="326"/>
    <n v="52.2"/>
    <n v="7.7"/>
    <n v="99.19"/>
    <n v="6.86"/>
    <n v="130.6"/>
    <n v="82.19"/>
    <n v="91.52"/>
    <x v="0"/>
    <n v="0"/>
    <x v="0"/>
    <n v="0"/>
    <x v="0"/>
    <x v="0"/>
  </r>
  <r>
    <s v="B002443"/>
    <x v="2"/>
    <x v="0"/>
    <d v="2024-07-31T00:00:00"/>
    <x v="0"/>
    <s v="Team B"/>
    <n v="20.3"/>
    <n v="45.94"/>
    <n v="284"/>
    <n v="36.299999999999997"/>
    <n v="7.25"/>
    <n v="99.32"/>
    <n v="6.59"/>
    <n v="121.4"/>
    <n v="85.45"/>
    <n v="91.52"/>
    <x v="0"/>
    <n v="0"/>
    <x v="0"/>
    <n v="0"/>
    <x v="0"/>
    <x v="0"/>
  </r>
  <r>
    <s v="B000187"/>
    <x v="1"/>
    <x v="0"/>
    <d v="2024-01-16T00:00:00"/>
    <x v="0"/>
    <s v="Team A"/>
    <n v="21.54"/>
    <n v="39.28"/>
    <n v="305"/>
    <n v="42.4"/>
    <n v="7.58"/>
    <n v="98.5"/>
    <n v="7.03"/>
    <n v="145.4"/>
    <n v="87.24"/>
    <n v="91.51"/>
    <x v="0"/>
    <n v="0"/>
    <x v="0"/>
    <n v="0"/>
    <x v="0"/>
    <x v="0"/>
  </r>
  <r>
    <s v="B000989"/>
    <x v="1"/>
    <x v="0"/>
    <d v="2025-01-17T00:00:00"/>
    <x v="1"/>
    <s v="Team B"/>
    <n v="20.27"/>
    <n v="43.38"/>
    <n v="289"/>
    <n v="52.3"/>
    <n v="7.81"/>
    <n v="98.75"/>
    <n v="7.04"/>
    <n v="148.1"/>
    <n v="82.66"/>
    <n v="91.51"/>
    <x v="0"/>
    <n v="0"/>
    <x v="0"/>
    <n v="0"/>
    <x v="0"/>
    <x v="0"/>
  </r>
  <r>
    <s v="B000189"/>
    <x v="0"/>
    <x v="2"/>
    <d v="2024-06-08T00:00:00"/>
    <x v="0"/>
    <s v="Team A"/>
    <n v="20.99"/>
    <n v="34.07"/>
    <n v="346"/>
    <n v="42.7"/>
    <n v="7.02"/>
    <n v="98.89"/>
    <n v="6.66"/>
    <n v="125.2"/>
    <n v="86.69"/>
    <n v="97.1"/>
    <x v="0"/>
    <n v="0"/>
    <x v="0"/>
    <n v="0"/>
    <x v="0"/>
    <x v="0"/>
  </r>
  <r>
    <s v="B001809"/>
    <x v="1"/>
    <x v="1"/>
    <d v="2025-05-17T00:00:00"/>
    <x v="1"/>
    <s v="Team A"/>
    <n v="21.83"/>
    <n v="46.17"/>
    <n v="297"/>
    <n v="49.7"/>
    <n v="8.3000000000000007"/>
    <n v="99.16"/>
    <n v="6.86"/>
    <n v="155.19999999999999"/>
    <n v="84.09"/>
    <n v="91.51"/>
    <x v="0"/>
    <n v="0"/>
    <x v="0"/>
    <n v="0"/>
    <x v="0"/>
    <x v="0"/>
  </r>
  <r>
    <s v="B001946"/>
    <x v="3"/>
    <x v="0"/>
    <d v="2024-10-31T00:00:00"/>
    <x v="0"/>
    <s v="Team A"/>
    <n v="21.07"/>
    <n v="45.03"/>
    <n v="326"/>
    <n v="54.7"/>
    <n v="7.96"/>
    <n v="99.31"/>
    <m/>
    <n v="154"/>
    <n v="85.23"/>
    <n v="91.51"/>
    <x v="0"/>
    <n v="0"/>
    <x v="0"/>
    <n v="0"/>
    <x v="0"/>
    <x v="0"/>
  </r>
  <r>
    <s v="B002172"/>
    <x v="2"/>
    <x v="1"/>
    <d v="2024-09-21T00:00:00"/>
    <x v="0"/>
    <s v="Team D"/>
    <n v="21.86"/>
    <n v="44.56"/>
    <n v="331"/>
    <n v="54"/>
    <n v="7.08"/>
    <n v="99.19"/>
    <n v="6.74"/>
    <n v="143.9"/>
    <n v="82.84"/>
    <n v="91.5"/>
    <x v="0"/>
    <n v="0"/>
    <x v="0"/>
    <n v="0"/>
    <x v="0"/>
    <x v="0"/>
  </r>
  <r>
    <s v="B002856"/>
    <x v="3"/>
    <x v="0"/>
    <d v="2025-12-04T00:00:00"/>
    <x v="1"/>
    <s v="Team A"/>
    <n v="22.16"/>
    <n v="45.69"/>
    <n v="297"/>
    <n v="34"/>
    <n v="7.42"/>
    <n v="99.02"/>
    <n v="6.9"/>
    <n v="101.2"/>
    <n v="85.72"/>
    <n v="91.5"/>
    <x v="0"/>
    <n v="0"/>
    <x v="0"/>
    <n v="0"/>
    <x v="0"/>
    <x v="0"/>
  </r>
  <r>
    <s v="B000220"/>
    <x v="1"/>
    <x v="2"/>
    <d v="2025-10-17T00:00:00"/>
    <x v="1"/>
    <s v="Team C"/>
    <n v="20.239999999999998"/>
    <n v="45.75"/>
    <n v="286"/>
    <n v="49.2"/>
    <n v="7.32"/>
    <n v="99.1"/>
    <m/>
    <n v="123.7"/>
    <n v="85.89"/>
    <n v="91.49"/>
    <x v="0"/>
    <n v="0"/>
    <x v="0"/>
    <n v="0"/>
    <x v="0"/>
    <x v="0"/>
  </r>
  <r>
    <s v="B000975"/>
    <x v="1"/>
    <x v="2"/>
    <d v="2025-04-28T00:00:00"/>
    <x v="1"/>
    <s v="Team A"/>
    <n v="22.19"/>
    <n v="37.4"/>
    <n v="284"/>
    <n v="43.7"/>
    <n v="8.16"/>
    <n v="98.86"/>
    <n v="6.82"/>
    <n v="146.1"/>
    <n v="85.47"/>
    <n v="91.49"/>
    <x v="0"/>
    <n v="0"/>
    <x v="0"/>
    <n v="0"/>
    <x v="0"/>
    <x v="0"/>
  </r>
  <r>
    <s v="B002103"/>
    <x v="3"/>
    <x v="2"/>
    <d v="2024-09-17T00:00:00"/>
    <x v="0"/>
    <s v="Team B"/>
    <n v="21.91"/>
    <n v="47.14"/>
    <n v="296"/>
    <n v="48.1"/>
    <n v="7.24"/>
    <n v="98.79"/>
    <n v="6.72"/>
    <n v="119.7"/>
    <n v="89.41"/>
    <n v="91.49"/>
    <x v="0"/>
    <n v="0"/>
    <x v="0"/>
    <n v="0"/>
    <x v="0"/>
    <x v="0"/>
  </r>
  <r>
    <s v="B001141"/>
    <x v="1"/>
    <x v="1"/>
    <d v="2024-01-21T00:00:00"/>
    <x v="0"/>
    <s v="Team B"/>
    <n v="20.350000000000001"/>
    <n v="33.51"/>
    <n v="346"/>
    <n v="42.6"/>
    <n v="7.43"/>
    <n v="98.9"/>
    <n v="6.94"/>
    <n v="142.19999999999999"/>
    <n v="83.78"/>
    <n v="91.48"/>
    <x v="0"/>
    <n v="0"/>
    <x v="0"/>
    <n v="0"/>
    <x v="0"/>
    <x v="0"/>
  </r>
  <r>
    <s v="B001986"/>
    <x v="3"/>
    <x v="2"/>
    <d v="2024-10-22T00:00:00"/>
    <x v="0"/>
    <s v="Team D"/>
    <n v="22.5"/>
    <n v="55.65"/>
    <n v="333"/>
    <n v="55.8"/>
    <n v="6.79"/>
    <n v="99.02"/>
    <n v="7.07"/>
    <n v="138.6"/>
    <n v="86.25"/>
    <n v="91.48"/>
    <x v="0"/>
    <n v="0"/>
    <x v="0"/>
    <n v="0"/>
    <x v="0"/>
    <x v="0"/>
  </r>
  <r>
    <s v="B002541"/>
    <x v="1"/>
    <x v="0"/>
    <d v="2025-11-26T00:00:00"/>
    <x v="1"/>
    <s v="Team B"/>
    <n v="22.04"/>
    <n v="46.97"/>
    <n v="289"/>
    <n v="60.5"/>
    <n v="8.41"/>
    <n v="99.23"/>
    <n v="7.24"/>
    <n v="148.5"/>
    <n v="84.04"/>
    <n v="91.48"/>
    <x v="0"/>
    <n v="0"/>
    <x v="1"/>
    <n v="1"/>
    <x v="3"/>
    <x v="1"/>
  </r>
  <r>
    <s v="B000010"/>
    <x v="1"/>
    <x v="0"/>
    <d v="2025-01-24T00:00:00"/>
    <x v="1"/>
    <s v="Team A"/>
    <n v="21.24"/>
    <n v="42.17"/>
    <n v="281"/>
    <n v="52.6"/>
    <n v="7.78"/>
    <n v="98.85"/>
    <n v="7.07"/>
    <n v="144.9"/>
    <n v="86.17"/>
    <n v="91.47"/>
    <x v="0"/>
    <n v="0"/>
    <x v="0"/>
    <n v="0"/>
    <x v="0"/>
    <x v="0"/>
  </r>
  <r>
    <s v="B001127"/>
    <x v="1"/>
    <x v="1"/>
    <d v="2025-04-04T00:00:00"/>
    <x v="1"/>
    <s v="Team C"/>
    <n v="20.27"/>
    <n v="38.07"/>
    <n v="313"/>
    <n v="54.9"/>
    <n v="7.74"/>
    <n v="98.37"/>
    <n v="7.06"/>
    <n v="154.30000000000001"/>
    <n v="85.03"/>
    <n v="91.47"/>
    <x v="0"/>
    <n v="0"/>
    <x v="0"/>
    <n v="0"/>
    <x v="0"/>
    <x v="0"/>
  </r>
  <r>
    <s v="B001320"/>
    <x v="3"/>
    <x v="1"/>
    <d v="2024-09-09T00:00:00"/>
    <x v="0"/>
    <s v="Team B"/>
    <n v="22.25"/>
    <n v="47.44"/>
    <n v="336"/>
    <n v="47.4"/>
    <n v="7.27"/>
    <n v="99.32"/>
    <n v="6.98"/>
    <n v="126.8"/>
    <n v="86.83"/>
    <n v="91.47"/>
    <x v="0"/>
    <n v="0"/>
    <x v="0"/>
    <n v="0"/>
    <x v="0"/>
    <x v="0"/>
  </r>
  <r>
    <s v="B002091"/>
    <x v="1"/>
    <x v="1"/>
    <d v="2025-01-20T00:00:00"/>
    <x v="1"/>
    <s v="Team D"/>
    <n v="21.15"/>
    <n v="47"/>
    <n v="308"/>
    <n v="40.299999999999997"/>
    <n v="6.39"/>
    <n v="98.8"/>
    <n v="7.17"/>
    <n v="146.1"/>
    <n v="88.11"/>
    <n v="91.47"/>
    <x v="0"/>
    <n v="0"/>
    <x v="0"/>
    <n v="0"/>
    <x v="0"/>
    <x v="0"/>
  </r>
  <r>
    <s v="B000626"/>
    <x v="1"/>
    <x v="1"/>
    <d v="2025-05-27T00:00:00"/>
    <x v="1"/>
    <s v="Team D"/>
    <n v="20.75"/>
    <n v="31.39"/>
    <n v="310"/>
    <n v="38.200000000000003"/>
    <n v="8.2100000000000009"/>
    <n v="99.05"/>
    <n v="6.8"/>
    <n v="137.9"/>
    <n v="89.28"/>
    <n v="91.46"/>
    <x v="0"/>
    <n v="0"/>
    <x v="0"/>
    <n v="0"/>
    <x v="0"/>
    <x v="0"/>
  </r>
  <r>
    <s v="B001294"/>
    <x v="1"/>
    <x v="1"/>
    <d v="2024-07-05T00:00:00"/>
    <x v="0"/>
    <s v="Team A"/>
    <n v="21.6"/>
    <n v="49.53"/>
    <n v="288"/>
    <n v="56.5"/>
    <n v="8.77"/>
    <n v="98.74"/>
    <n v="7.09"/>
    <n v="132.30000000000001"/>
    <n v="83.23"/>
    <n v="91.46"/>
    <x v="0"/>
    <n v="0"/>
    <x v="0"/>
    <n v="0"/>
    <x v="0"/>
    <x v="0"/>
  </r>
  <r>
    <s v="B001298"/>
    <x v="2"/>
    <x v="1"/>
    <d v="2025-08-27T00:00:00"/>
    <x v="1"/>
    <s v="Team D"/>
    <n v="21.95"/>
    <n v="46.07"/>
    <n v="335"/>
    <n v="47.7"/>
    <n v="8.08"/>
    <n v="98.82"/>
    <n v="6.92"/>
    <n v="152"/>
    <n v="86.75"/>
    <n v="91.46"/>
    <x v="0"/>
    <n v="0"/>
    <x v="0"/>
    <n v="0"/>
    <x v="0"/>
    <x v="0"/>
  </r>
  <r>
    <s v="B002243"/>
    <x v="1"/>
    <x v="2"/>
    <d v="2024-05-11T00:00:00"/>
    <x v="0"/>
    <s v="Team C"/>
    <n v="22.09"/>
    <n v="32.520000000000003"/>
    <n v="290"/>
    <n v="40.799999999999997"/>
    <n v="7.53"/>
    <n v="99.21"/>
    <n v="6.88"/>
    <n v="126.2"/>
    <n v="90.69"/>
    <n v="91.46"/>
    <x v="0"/>
    <n v="0"/>
    <x v="0"/>
    <n v="0"/>
    <x v="0"/>
    <x v="0"/>
  </r>
  <r>
    <s v="B002307"/>
    <x v="1"/>
    <x v="0"/>
    <d v="2024-10-29T00:00:00"/>
    <x v="0"/>
    <s v="Team D"/>
    <n v="21.67"/>
    <n v="31.28"/>
    <n v="293"/>
    <n v="53.5"/>
    <n v="8.43"/>
    <n v="98.71"/>
    <n v="6.73"/>
    <n v="139.69999999999999"/>
    <n v="85.74"/>
    <n v="91.45"/>
    <x v="0"/>
    <n v="0"/>
    <x v="0"/>
    <n v="0"/>
    <x v="0"/>
    <x v="0"/>
  </r>
  <r>
    <s v="B002004"/>
    <x v="0"/>
    <x v="2"/>
    <d v="2025-07-22T00:00:00"/>
    <x v="1"/>
    <s v="Team D"/>
    <n v="22.55"/>
    <n v="46.65"/>
    <n v="324"/>
    <n v="32"/>
    <n v="5.98"/>
    <n v="98.89"/>
    <n v="6.79"/>
    <n v="115.9"/>
    <n v="88.18"/>
    <n v="97.11"/>
    <x v="0"/>
    <n v="0"/>
    <x v="0"/>
    <n v="0"/>
    <x v="0"/>
    <x v="0"/>
  </r>
  <r>
    <s v="B001569"/>
    <x v="1"/>
    <x v="1"/>
    <d v="2025-02-27T00:00:00"/>
    <x v="1"/>
    <s v="Team C"/>
    <n v="22.27"/>
    <n v="40.93"/>
    <n v="338"/>
    <n v="42.5"/>
    <n v="6.9"/>
    <n v="99.4"/>
    <n v="7.12"/>
    <n v="141.1"/>
    <n v="85.21"/>
    <n v="91.44"/>
    <x v="0"/>
    <n v="0"/>
    <x v="0"/>
    <n v="0"/>
    <x v="0"/>
    <x v="0"/>
  </r>
  <r>
    <s v="B001761"/>
    <x v="1"/>
    <x v="1"/>
    <d v="2025-05-01T00:00:00"/>
    <x v="1"/>
    <s v="Team D"/>
    <n v="20.79"/>
    <n v="37.68"/>
    <n v="300"/>
    <n v="44.7"/>
    <n v="7.42"/>
    <n v="98.6"/>
    <n v="6.84"/>
    <n v="130.80000000000001"/>
    <n v="88.17"/>
    <n v="91.44"/>
    <x v="0"/>
    <n v="0"/>
    <x v="0"/>
    <n v="0"/>
    <x v="0"/>
    <x v="0"/>
  </r>
  <r>
    <s v="B000937"/>
    <x v="3"/>
    <x v="1"/>
    <d v="2025-08-17T00:00:00"/>
    <x v="1"/>
    <s v="Team C"/>
    <n v="21.68"/>
    <m/>
    <n v="285"/>
    <n v="39.700000000000003"/>
    <n v="7.16"/>
    <n v="98.79"/>
    <n v="6.88"/>
    <n v="127.7"/>
    <n v="83.87"/>
    <n v="91.43"/>
    <x v="0"/>
    <n v="0"/>
    <x v="0"/>
    <n v="0"/>
    <x v="0"/>
    <x v="0"/>
  </r>
  <r>
    <s v="B000960"/>
    <x v="1"/>
    <x v="1"/>
    <d v="2024-11-20T00:00:00"/>
    <x v="0"/>
    <s v="Team B"/>
    <n v="21.83"/>
    <n v="30.91"/>
    <n v="291"/>
    <n v="41.3"/>
    <n v="7.92"/>
    <n v="99.41"/>
    <n v="6.88"/>
    <n v="141"/>
    <n v="86.79"/>
    <n v="91.43"/>
    <x v="0"/>
    <n v="0"/>
    <x v="0"/>
    <n v="0"/>
    <x v="0"/>
    <x v="0"/>
  </r>
  <r>
    <s v="B000572"/>
    <x v="3"/>
    <x v="2"/>
    <d v="2025-12-06T00:00:00"/>
    <x v="1"/>
    <s v="Team C"/>
    <n v="21.37"/>
    <n v="45.18"/>
    <n v="310"/>
    <n v="36.6"/>
    <n v="7.55"/>
    <n v="99.3"/>
    <n v="7.03"/>
    <n v="121.7"/>
    <n v="86.55"/>
    <n v="91.42"/>
    <x v="0"/>
    <n v="0"/>
    <x v="0"/>
    <n v="0"/>
    <x v="0"/>
    <x v="0"/>
  </r>
  <r>
    <s v="B001604"/>
    <x v="3"/>
    <x v="1"/>
    <d v="2024-10-14T00:00:00"/>
    <x v="0"/>
    <s v="Team C"/>
    <n v="21.27"/>
    <n v="42.33"/>
    <n v="309"/>
    <n v="53.2"/>
    <n v="7.92"/>
    <n v="98.67"/>
    <n v="6.89"/>
    <n v="136.6"/>
    <n v="85.52"/>
    <n v="91.41"/>
    <x v="0"/>
    <n v="0"/>
    <x v="1"/>
    <n v="1"/>
    <x v="2"/>
    <x v="1"/>
  </r>
  <r>
    <s v="B002445"/>
    <x v="1"/>
    <x v="0"/>
    <d v="2025-09-05T00:00:00"/>
    <x v="1"/>
    <s v="Team A"/>
    <n v="21.23"/>
    <n v="35.909999999999997"/>
    <n v="324"/>
    <n v="41.7"/>
    <n v="7.88"/>
    <n v="99.25"/>
    <m/>
    <n v="131.1"/>
    <n v="86.12"/>
    <n v="91.41"/>
    <x v="0"/>
    <n v="0"/>
    <x v="0"/>
    <n v="0"/>
    <x v="0"/>
    <x v="0"/>
  </r>
  <r>
    <s v="B000289"/>
    <x v="1"/>
    <x v="2"/>
    <d v="2025-06-21T00:00:00"/>
    <x v="1"/>
    <s v="Team B"/>
    <n v="21.13"/>
    <n v="35.54"/>
    <n v="272"/>
    <n v="59.8"/>
    <n v="8.1199999999999992"/>
    <n v="99.38"/>
    <n v="6.72"/>
    <n v="162"/>
    <n v="81.44"/>
    <n v="91.4"/>
    <x v="0"/>
    <n v="0"/>
    <x v="0"/>
    <n v="0"/>
    <x v="0"/>
    <x v="0"/>
  </r>
  <r>
    <s v="B001380"/>
    <x v="1"/>
    <x v="2"/>
    <d v="2025-08-09T00:00:00"/>
    <x v="1"/>
    <s v="Team B"/>
    <n v="21.24"/>
    <n v="47.86"/>
    <n v="304"/>
    <n v="31.8"/>
    <n v="7.2"/>
    <n v="98.97"/>
    <n v="7"/>
    <n v="127"/>
    <n v="92.26"/>
    <n v="91.4"/>
    <x v="0"/>
    <n v="0"/>
    <x v="0"/>
    <n v="0"/>
    <x v="0"/>
    <x v="0"/>
  </r>
  <r>
    <s v="B002087"/>
    <x v="1"/>
    <x v="0"/>
    <d v="2025-12-10T00:00:00"/>
    <x v="1"/>
    <s v="Team B"/>
    <n v="21.11"/>
    <n v="46.69"/>
    <n v="307"/>
    <n v="55.8"/>
    <n v="7.73"/>
    <n v="98.96"/>
    <n v="7.14"/>
    <n v="148.19999999999999"/>
    <n v="82.48"/>
    <n v="91.4"/>
    <x v="0"/>
    <n v="0"/>
    <x v="0"/>
    <n v="0"/>
    <x v="0"/>
    <x v="0"/>
  </r>
  <r>
    <s v="B002538"/>
    <x v="1"/>
    <x v="1"/>
    <d v="2025-02-17T00:00:00"/>
    <x v="1"/>
    <s v="Team D"/>
    <n v="21.12"/>
    <n v="36.49"/>
    <n v="298"/>
    <n v="48.8"/>
    <n v="6.96"/>
    <n v="99.25"/>
    <n v="6.9"/>
    <n v="146.9"/>
    <n v="87.89"/>
    <n v="91.4"/>
    <x v="0"/>
    <n v="0"/>
    <x v="1"/>
    <n v="1"/>
    <x v="2"/>
    <x v="1"/>
  </r>
  <r>
    <s v="B002815"/>
    <x v="2"/>
    <x v="1"/>
    <d v="2024-02-28T00:00:00"/>
    <x v="0"/>
    <s v="Team C"/>
    <n v="21.53"/>
    <n v="45.81"/>
    <n v="324"/>
    <n v="38.6"/>
    <n v="6.63"/>
    <n v="99.33"/>
    <n v="6.57"/>
    <n v="134.4"/>
    <n v="89.41"/>
    <n v="91.4"/>
    <x v="0"/>
    <n v="0"/>
    <x v="0"/>
    <n v="0"/>
    <x v="0"/>
    <x v="0"/>
  </r>
  <r>
    <s v="B000881"/>
    <x v="1"/>
    <x v="0"/>
    <d v="2025-12-12T00:00:00"/>
    <x v="1"/>
    <s v="Team C"/>
    <n v="20.65"/>
    <n v="35.96"/>
    <n v="299"/>
    <n v="55.1"/>
    <n v="8.0299999999999994"/>
    <n v="98.93"/>
    <n v="7"/>
    <n v="155.80000000000001"/>
    <n v="82.17"/>
    <n v="91.39"/>
    <x v="0"/>
    <n v="0"/>
    <x v="0"/>
    <n v="0"/>
    <x v="0"/>
    <x v="0"/>
  </r>
  <r>
    <s v="B000973"/>
    <x v="2"/>
    <x v="1"/>
    <d v="2025-08-19T00:00:00"/>
    <x v="1"/>
    <s v="Team D"/>
    <n v="21.85"/>
    <n v="40.24"/>
    <n v="360"/>
    <n v="30.1"/>
    <n v="6.65"/>
    <n v="99.43"/>
    <n v="6.95"/>
    <n v="124.2"/>
    <n v="90.41"/>
    <n v="91.39"/>
    <x v="0"/>
    <n v="0"/>
    <x v="0"/>
    <n v="0"/>
    <x v="0"/>
    <x v="0"/>
  </r>
  <r>
    <s v="B002355"/>
    <x v="1"/>
    <x v="0"/>
    <d v="2024-06-16T00:00:00"/>
    <x v="0"/>
    <s v="Team D"/>
    <n v="21.1"/>
    <n v="40.630000000000003"/>
    <n v="292"/>
    <n v="45.3"/>
    <n v="8.0500000000000007"/>
    <n v="98.59"/>
    <n v="7.03"/>
    <n v="141.19999999999999"/>
    <n v="84.09"/>
    <n v="91.39"/>
    <x v="0"/>
    <n v="0"/>
    <x v="0"/>
    <n v="0"/>
    <x v="0"/>
    <x v="0"/>
  </r>
  <r>
    <s v="B002586"/>
    <x v="1"/>
    <x v="0"/>
    <d v="2024-08-29T00:00:00"/>
    <x v="0"/>
    <s v="Team D"/>
    <n v="19.850000000000001"/>
    <n v="50.95"/>
    <n v="267"/>
    <n v="41.2"/>
    <n v="8.15"/>
    <n v="98.84"/>
    <n v="7.32"/>
    <n v="150.19999999999999"/>
    <n v="82.95"/>
    <n v="91.39"/>
    <x v="1"/>
    <n v="1"/>
    <x v="0"/>
    <n v="0"/>
    <x v="0"/>
    <x v="0"/>
  </r>
  <r>
    <s v="B000042"/>
    <x v="3"/>
    <x v="0"/>
    <d v="2024-02-13T00:00:00"/>
    <x v="0"/>
    <s v="Team D"/>
    <n v="21.71"/>
    <m/>
    <n v="312"/>
    <n v="37.9"/>
    <n v="7.85"/>
    <n v="99.12"/>
    <n v="6.74"/>
    <n v="135.9"/>
    <n v="84.83"/>
    <n v="91.38"/>
    <x v="0"/>
    <n v="0"/>
    <x v="0"/>
    <n v="0"/>
    <x v="0"/>
    <x v="0"/>
  </r>
  <r>
    <s v="B001108"/>
    <x v="1"/>
    <x v="0"/>
    <d v="2025-05-28T00:00:00"/>
    <x v="1"/>
    <s v="Team A"/>
    <n v="21.47"/>
    <n v="37.97"/>
    <n v="286"/>
    <n v="57.4"/>
    <n v="8.42"/>
    <n v="98.46"/>
    <n v="6.99"/>
    <n v="130.69999999999999"/>
    <n v="83.71"/>
    <n v="91.38"/>
    <x v="0"/>
    <n v="0"/>
    <x v="0"/>
    <n v="0"/>
    <x v="0"/>
    <x v="0"/>
  </r>
  <r>
    <s v="B001289"/>
    <x v="1"/>
    <x v="0"/>
    <d v="2025-07-05T00:00:00"/>
    <x v="1"/>
    <s v="Team C"/>
    <n v="21.79"/>
    <n v="47"/>
    <n v="276"/>
    <n v="48.5"/>
    <n v="8.0500000000000007"/>
    <n v="98.78"/>
    <n v="7.01"/>
    <n v="151.80000000000001"/>
    <n v="84.15"/>
    <n v="91.38"/>
    <x v="0"/>
    <n v="0"/>
    <x v="0"/>
    <n v="0"/>
    <x v="0"/>
    <x v="0"/>
  </r>
  <r>
    <s v="B002542"/>
    <x v="1"/>
    <x v="1"/>
    <d v="2024-03-16T00:00:00"/>
    <x v="0"/>
    <s v="Team D"/>
    <n v="20.3"/>
    <n v="43.51"/>
    <n v="295"/>
    <n v="52.4"/>
    <n v="7.91"/>
    <n v="98.9"/>
    <n v="7.02"/>
    <n v="151"/>
    <n v="84.67"/>
    <n v="91.38"/>
    <x v="0"/>
    <n v="0"/>
    <x v="0"/>
    <n v="0"/>
    <x v="0"/>
    <x v="0"/>
  </r>
  <r>
    <s v="B000922"/>
    <x v="3"/>
    <x v="0"/>
    <d v="2024-04-13T00:00:00"/>
    <x v="0"/>
    <s v="Team A"/>
    <n v="22.43"/>
    <n v="40.450000000000003"/>
    <n v="337"/>
    <n v="54.3"/>
    <n v="8.0500000000000007"/>
    <n v="99.37"/>
    <n v="7.07"/>
    <n v="138.9"/>
    <n v="83.25"/>
    <n v="91.37"/>
    <x v="0"/>
    <n v="0"/>
    <x v="0"/>
    <n v="0"/>
    <x v="0"/>
    <x v="0"/>
  </r>
  <r>
    <s v="B001481"/>
    <x v="1"/>
    <x v="1"/>
    <d v="2025-10-12T00:00:00"/>
    <x v="1"/>
    <s v="Team B"/>
    <n v="21.13"/>
    <n v="41.35"/>
    <n v="336"/>
    <n v="38.5"/>
    <n v="7.26"/>
    <n v="98.88"/>
    <n v="6.92"/>
    <n v="143.5"/>
    <n v="88.32"/>
    <n v="91.37"/>
    <x v="0"/>
    <n v="0"/>
    <x v="0"/>
    <n v="0"/>
    <x v="0"/>
    <x v="0"/>
  </r>
  <r>
    <s v="B002781"/>
    <x v="2"/>
    <x v="0"/>
    <d v="2024-08-02T00:00:00"/>
    <x v="0"/>
    <s v="Team D"/>
    <n v="21.97"/>
    <n v="48.96"/>
    <n v="342"/>
    <n v="37.5"/>
    <n v="7.1"/>
    <n v="98.99"/>
    <n v="6.88"/>
    <n v="129.80000000000001"/>
    <n v="85.57"/>
    <n v="91.37"/>
    <x v="0"/>
    <n v="0"/>
    <x v="0"/>
    <n v="0"/>
    <x v="0"/>
    <x v="0"/>
  </r>
  <r>
    <s v="B002940"/>
    <x v="2"/>
    <x v="0"/>
    <d v="2025-01-25T00:00:00"/>
    <x v="1"/>
    <s v="Team C"/>
    <n v="23.13"/>
    <m/>
    <n v="331"/>
    <n v="29.4"/>
    <n v="6.5"/>
    <n v="98.57"/>
    <n v="6.85"/>
    <n v="111.8"/>
    <n v="88.11"/>
    <n v="91.37"/>
    <x v="0"/>
    <n v="0"/>
    <x v="0"/>
    <n v="0"/>
    <x v="0"/>
    <x v="0"/>
  </r>
  <r>
    <s v="B001226"/>
    <x v="3"/>
    <x v="0"/>
    <d v="2025-11-22T00:00:00"/>
    <x v="1"/>
    <s v="Team C"/>
    <n v="21.27"/>
    <n v="41.86"/>
    <n v="331"/>
    <n v="37.1"/>
    <n v="7.08"/>
    <n v="98.89"/>
    <n v="7.09"/>
    <n v="113.5"/>
    <n v="92.53"/>
    <n v="91.36"/>
    <x v="0"/>
    <n v="0"/>
    <x v="0"/>
    <n v="0"/>
    <x v="0"/>
    <x v="0"/>
  </r>
  <r>
    <s v="B001762"/>
    <x v="2"/>
    <x v="1"/>
    <d v="2024-12-29T00:00:00"/>
    <x v="0"/>
    <s v="Team A"/>
    <n v="22.41"/>
    <n v="52.9"/>
    <n v="327"/>
    <n v="37.799999999999997"/>
    <n v="6.92"/>
    <n v="98.93"/>
    <n v="6.68"/>
    <n v="116.7"/>
    <n v="92.9"/>
    <n v="91.36"/>
    <x v="0"/>
    <n v="0"/>
    <x v="0"/>
    <n v="0"/>
    <x v="0"/>
    <x v="0"/>
  </r>
  <r>
    <s v="B002253"/>
    <x v="1"/>
    <x v="2"/>
    <d v="2025-09-16T00:00:00"/>
    <x v="1"/>
    <s v="Team D"/>
    <n v="22.22"/>
    <n v="42.42"/>
    <n v="294"/>
    <n v="53.2"/>
    <n v="8.3800000000000008"/>
    <n v="98.55"/>
    <n v="6.96"/>
    <n v="142.6"/>
    <n v="83.63"/>
    <n v="91.36"/>
    <x v="0"/>
    <n v="0"/>
    <x v="0"/>
    <n v="0"/>
    <x v="0"/>
    <x v="0"/>
  </r>
  <r>
    <s v="B001510"/>
    <x v="0"/>
    <x v="2"/>
    <d v="2025-05-17T00:00:00"/>
    <x v="1"/>
    <s v="Team B"/>
    <n v="22.32"/>
    <n v="40.25"/>
    <n v="355"/>
    <n v="36.799999999999997"/>
    <n v="6.6"/>
    <n v="99.61"/>
    <n v="6.76"/>
    <n v="119.7"/>
    <n v="89.1"/>
    <n v="97.25"/>
    <x v="0"/>
    <n v="0"/>
    <x v="0"/>
    <n v="0"/>
    <x v="0"/>
    <x v="0"/>
  </r>
  <r>
    <s v="B002770"/>
    <x v="3"/>
    <x v="0"/>
    <d v="2024-12-31T00:00:00"/>
    <x v="0"/>
    <s v="Team A"/>
    <n v="21.34"/>
    <n v="35.97"/>
    <n v="278"/>
    <n v="39.6"/>
    <n v="7.19"/>
    <n v="98.96"/>
    <n v="6.69"/>
    <n v="136.5"/>
    <n v="87.14"/>
    <n v="91.36"/>
    <x v="0"/>
    <n v="0"/>
    <x v="0"/>
    <n v="0"/>
    <x v="0"/>
    <x v="0"/>
  </r>
  <r>
    <s v="B001061"/>
    <x v="3"/>
    <x v="0"/>
    <d v="2024-01-13T00:00:00"/>
    <x v="0"/>
    <s v="Team B"/>
    <n v="22.06"/>
    <n v="42.53"/>
    <n v="317"/>
    <n v="51.1"/>
    <n v="8.39"/>
    <n v="98.9"/>
    <n v="6.92"/>
    <n v="143.9"/>
    <n v="83.82"/>
    <n v="91.35"/>
    <x v="1"/>
    <n v="1"/>
    <x v="0"/>
    <n v="0"/>
    <x v="0"/>
    <x v="0"/>
  </r>
  <r>
    <s v="B002034"/>
    <x v="1"/>
    <x v="1"/>
    <d v="2025-11-09T00:00:00"/>
    <x v="1"/>
    <s v="Team B"/>
    <n v="22.03"/>
    <n v="47.44"/>
    <n v="275"/>
    <n v="45.2"/>
    <n v="8.3800000000000008"/>
    <n v="99.05"/>
    <n v="6.81"/>
    <n v="138.69999999999999"/>
    <n v="86.22"/>
    <n v="91.35"/>
    <x v="0"/>
    <n v="0"/>
    <x v="0"/>
    <n v="0"/>
    <x v="0"/>
    <x v="0"/>
  </r>
  <r>
    <s v="B000896"/>
    <x v="3"/>
    <x v="1"/>
    <d v="2024-10-29T00:00:00"/>
    <x v="0"/>
    <s v="Team B"/>
    <n v="20.52"/>
    <n v="36.08"/>
    <n v="297"/>
    <n v="39.6"/>
    <n v="6.67"/>
    <n v="99.27"/>
    <n v="6.8"/>
    <n v="122.7"/>
    <n v="84.81"/>
    <n v="91.34"/>
    <x v="0"/>
    <n v="0"/>
    <x v="1"/>
    <n v="1"/>
    <x v="3"/>
    <x v="1"/>
  </r>
  <r>
    <s v="B001875"/>
    <x v="3"/>
    <x v="1"/>
    <d v="2024-10-18T00:00:00"/>
    <x v="0"/>
    <s v="Team D"/>
    <n v="21.36"/>
    <n v="49.1"/>
    <n v="324"/>
    <n v="54.8"/>
    <n v="7.47"/>
    <n v="98.91"/>
    <n v="6.95"/>
    <m/>
    <n v="87.56"/>
    <n v="91.34"/>
    <x v="0"/>
    <n v="0"/>
    <x v="0"/>
    <n v="0"/>
    <x v="0"/>
    <x v="0"/>
  </r>
  <r>
    <s v="B002772"/>
    <x v="3"/>
    <x v="0"/>
    <d v="2024-04-21T00:00:00"/>
    <x v="0"/>
    <s v="Team D"/>
    <n v="22.44"/>
    <n v="37.770000000000003"/>
    <n v="328"/>
    <n v="49.5"/>
    <n v="8.18"/>
    <n v="98.68"/>
    <n v="6.71"/>
    <n v="131.6"/>
    <n v="85.12"/>
    <n v="91.34"/>
    <x v="0"/>
    <n v="0"/>
    <x v="0"/>
    <n v="0"/>
    <x v="0"/>
    <x v="0"/>
  </r>
  <r>
    <s v="B000543"/>
    <x v="3"/>
    <x v="0"/>
    <d v="2024-06-29T00:00:00"/>
    <x v="0"/>
    <s v="Team A"/>
    <n v="21.92"/>
    <n v="44.93"/>
    <n v="325"/>
    <n v="51.3"/>
    <n v="8.23"/>
    <n v="98.97"/>
    <n v="6.95"/>
    <n v="134.19999999999999"/>
    <n v="85.55"/>
    <n v="91.33"/>
    <x v="0"/>
    <n v="0"/>
    <x v="1"/>
    <n v="1"/>
    <x v="1"/>
    <x v="1"/>
  </r>
  <r>
    <s v="B002706"/>
    <x v="1"/>
    <x v="1"/>
    <d v="2024-04-08T00:00:00"/>
    <x v="0"/>
    <s v="Team D"/>
    <n v="22.27"/>
    <n v="44.86"/>
    <n v="297"/>
    <n v="52"/>
    <n v="8.92"/>
    <m/>
    <n v="7.14"/>
    <n v="142.1"/>
    <n v="80.33"/>
    <n v="91.33"/>
    <x v="0"/>
    <n v="0"/>
    <x v="0"/>
    <n v="0"/>
    <x v="0"/>
    <x v="0"/>
  </r>
  <r>
    <s v="B001496"/>
    <x v="0"/>
    <x v="1"/>
    <d v="2024-02-23T00:00:00"/>
    <x v="0"/>
    <s v="Team C"/>
    <n v="22.62"/>
    <n v="46.46"/>
    <n v="328"/>
    <n v="41.3"/>
    <n v="6.56"/>
    <n v="99.06"/>
    <n v="6.59"/>
    <n v="142.80000000000001"/>
    <n v="90.89"/>
    <n v="97.26"/>
    <x v="0"/>
    <n v="0"/>
    <x v="0"/>
    <n v="0"/>
    <x v="0"/>
    <x v="0"/>
  </r>
  <r>
    <s v="B000676"/>
    <x v="1"/>
    <x v="0"/>
    <d v="2025-06-09T00:00:00"/>
    <x v="1"/>
    <s v="Team B"/>
    <n v="22.88"/>
    <n v="39.54"/>
    <n v="278"/>
    <n v="54.8"/>
    <n v="8.19"/>
    <n v="98.64"/>
    <n v="6.95"/>
    <n v="135.1"/>
    <n v="82.99"/>
    <n v="91.32"/>
    <x v="0"/>
    <n v="0"/>
    <x v="0"/>
    <n v="0"/>
    <x v="0"/>
    <x v="0"/>
  </r>
  <r>
    <s v="B002740"/>
    <x v="0"/>
    <x v="1"/>
    <d v="2025-04-18T00:00:00"/>
    <x v="1"/>
    <s v="Team D"/>
    <n v="22.58"/>
    <n v="45.95"/>
    <n v="340"/>
    <n v="36.5"/>
    <n v="6.36"/>
    <n v="99.38"/>
    <n v="6.72"/>
    <n v="127"/>
    <n v="85.67"/>
    <n v="97.27"/>
    <x v="0"/>
    <n v="0"/>
    <x v="0"/>
    <n v="0"/>
    <x v="0"/>
    <x v="0"/>
  </r>
  <r>
    <s v="B002290"/>
    <x v="1"/>
    <x v="1"/>
    <d v="2024-08-22T00:00:00"/>
    <x v="0"/>
    <s v="Team D"/>
    <n v="22.32"/>
    <n v="32.01"/>
    <n v="286"/>
    <n v="40.700000000000003"/>
    <n v="8.42"/>
    <n v="98.62"/>
    <n v="6.67"/>
    <n v="116.8"/>
    <n v="84.64"/>
    <n v="91.32"/>
    <x v="0"/>
    <n v="0"/>
    <x v="1"/>
    <n v="1"/>
    <x v="2"/>
    <x v="1"/>
  </r>
  <r>
    <s v="B002778"/>
    <x v="1"/>
    <x v="1"/>
    <d v="2025-07-21T00:00:00"/>
    <x v="1"/>
    <s v="Team A"/>
    <n v="21.58"/>
    <n v="42.92"/>
    <n v="317"/>
    <n v="39.299999999999997"/>
    <n v="8.56"/>
    <n v="98.52"/>
    <n v="7.17"/>
    <n v="136.5"/>
    <n v="86"/>
    <n v="91.32"/>
    <x v="0"/>
    <n v="0"/>
    <x v="0"/>
    <n v="0"/>
    <x v="0"/>
    <x v="0"/>
  </r>
  <r>
    <s v="B000593"/>
    <x v="1"/>
    <x v="0"/>
    <d v="2024-02-11T00:00:00"/>
    <x v="0"/>
    <s v="Team B"/>
    <n v="21.71"/>
    <n v="40.840000000000003"/>
    <n v="306"/>
    <n v="48.2"/>
    <n v="8.17"/>
    <n v="99.01"/>
    <n v="6.98"/>
    <n v="135.19999999999999"/>
    <n v="85.11"/>
    <n v="91.3"/>
    <x v="0"/>
    <n v="0"/>
    <x v="0"/>
    <n v="0"/>
    <x v="0"/>
    <x v="0"/>
  </r>
  <r>
    <s v="B002967"/>
    <x v="1"/>
    <x v="0"/>
    <d v="2025-11-20T00:00:00"/>
    <x v="1"/>
    <s v="Team A"/>
    <n v="21.83"/>
    <n v="37.79"/>
    <n v="310"/>
    <n v="46.4"/>
    <n v="8.08"/>
    <n v="98.69"/>
    <n v="6.91"/>
    <n v="149.5"/>
    <n v="85.95"/>
    <n v="91.3"/>
    <x v="0"/>
    <n v="0"/>
    <x v="0"/>
    <n v="0"/>
    <x v="0"/>
    <x v="0"/>
  </r>
  <r>
    <s v="B000635"/>
    <x v="2"/>
    <x v="1"/>
    <d v="2024-09-09T00:00:00"/>
    <x v="0"/>
    <s v="Team B"/>
    <n v="21.12"/>
    <n v="42.9"/>
    <n v="310"/>
    <n v="35.299999999999997"/>
    <n v="6.96"/>
    <n v="99.12"/>
    <n v="6.8"/>
    <n v="113.1"/>
    <n v="91.49"/>
    <n v="91.29"/>
    <x v="0"/>
    <n v="0"/>
    <x v="0"/>
    <n v="0"/>
    <x v="0"/>
    <x v="0"/>
  </r>
  <r>
    <s v="B001665"/>
    <x v="3"/>
    <x v="1"/>
    <d v="2025-12-02T00:00:00"/>
    <x v="1"/>
    <s v="Team A"/>
    <n v="21.62"/>
    <n v="36.6"/>
    <n v="308"/>
    <n v="30.9"/>
    <n v="6.74"/>
    <n v="99.31"/>
    <n v="6.87"/>
    <n v="124"/>
    <n v="91.84"/>
    <n v="91.28"/>
    <x v="0"/>
    <n v="0"/>
    <x v="0"/>
    <n v="0"/>
    <x v="0"/>
    <x v="0"/>
  </r>
  <r>
    <s v="B002281"/>
    <x v="1"/>
    <x v="0"/>
    <d v="2024-04-05T00:00:00"/>
    <x v="0"/>
    <s v="Team C"/>
    <n v="21.76"/>
    <n v="50.38"/>
    <n v="291"/>
    <n v="52"/>
    <n v="8.1300000000000008"/>
    <n v="98.69"/>
    <n v="7.09"/>
    <n v="145.19999999999999"/>
    <n v="81.34"/>
    <n v="91.28"/>
    <x v="0"/>
    <n v="0"/>
    <x v="0"/>
    <n v="0"/>
    <x v="0"/>
    <x v="0"/>
  </r>
  <r>
    <s v="B002312"/>
    <x v="2"/>
    <x v="2"/>
    <d v="2024-06-01T00:00:00"/>
    <x v="0"/>
    <s v="Team C"/>
    <n v="21.89"/>
    <n v="43.95"/>
    <n v="312"/>
    <n v="58.1"/>
    <n v="7.15"/>
    <n v="99.05"/>
    <n v="6.96"/>
    <n v="118.3"/>
    <n v="86.52"/>
    <n v="91.28"/>
    <x v="0"/>
    <n v="0"/>
    <x v="0"/>
    <n v="0"/>
    <x v="0"/>
    <x v="0"/>
  </r>
  <r>
    <s v="B000961"/>
    <x v="1"/>
    <x v="2"/>
    <d v="2025-05-16T00:00:00"/>
    <x v="1"/>
    <s v="Team C"/>
    <n v="21.3"/>
    <n v="37.1"/>
    <n v="315"/>
    <n v="43.9"/>
    <n v="8.44"/>
    <n v="99.58"/>
    <n v="7.25"/>
    <n v="128.6"/>
    <n v="85.71"/>
    <n v="91.27"/>
    <x v="0"/>
    <n v="0"/>
    <x v="0"/>
    <n v="0"/>
    <x v="0"/>
    <x v="0"/>
  </r>
  <r>
    <s v="B002279"/>
    <x v="3"/>
    <x v="2"/>
    <d v="2024-05-12T00:00:00"/>
    <x v="0"/>
    <s v="Team D"/>
    <n v="23.38"/>
    <n v="35.47"/>
    <n v="305"/>
    <n v="37"/>
    <n v="7.11"/>
    <n v="99.32"/>
    <n v="6.72"/>
    <n v="127.6"/>
    <n v="91.74"/>
    <n v="91.27"/>
    <x v="0"/>
    <n v="0"/>
    <x v="0"/>
    <n v="0"/>
    <x v="0"/>
    <x v="0"/>
  </r>
  <r>
    <s v="B000990"/>
    <x v="3"/>
    <x v="0"/>
    <d v="2024-02-10T00:00:00"/>
    <x v="0"/>
    <s v="Team D"/>
    <n v="20.43"/>
    <n v="49.57"/>
    <n v="322"/>
    <n v="52.9"/>
    <n v="7.61"/>
    <n v="99.32"/>
    <n v="7.05"/>
    <n v="149.9"/>
    <n v="84.81"/>
    <n v="91.26"/>
    <x v="0"/>
    <n v="0"/>
    <x v="0"/>
    <n v="0"/>
    <x v="0"/>
    <x v="0"/>
  </r>
  <r>
    <s v="B001024"/>
    <x v="1"/>
    <x v="0"/>
    <d v="2025-06-10T00:00:00"/>
    <x v="1"/>
    <s v="Team A"/>
    <n v="21.59"/>
    <n v="40.4"/>
    <n v="274"/>
    <n v="53.2"/>
    <n v="7.42"/>
    <n v="98.45"/>
    <n v="7.18"/>
    <n v="138.1"/>
    <n v="84.12"/>
    <n v="91.26"/>
    <x v="0"/>
    <n v="0"/>
    <x v="0"/>
    <n v="0"/>
    <x v="0"/>
    <x v="0"/>
  </r>
  <r>
    <s v="B001625"/>
    <x v="1"/>
    <x v="2"/>
    <d v="2024-08-24T00:00:00"/>
    <x v="0"/>
    <s v="Team A"/>
    <n v="21.4"/>
    <n v="39.51"/>
    <n v="300"/>
    <n v="51.1"/>
    <n v="7.97"/>
    <n v="99.23"/>
    <n v="7.01"/>
    <n v="144.69999999999999"/>
    <n v="82.42"/>
    <n v="91.26"/>
    <x v="0"/>
    <n v="0"/>
    <x v="0"/>
    <n v="0"/>
    <x v="0"/>
    <x v="0"/>
  </r>
  <r>
    <s v="B000982"/>
    <x v="3"/>
    <x v="1"/>
    <d v="2025-02-14T00:00:00"/>
    <x v="1"/>
    <s v="Team B"/>
    <n v="22.69"/>
    <n v="42.98"/>
    <n v="270"/>
    <n v="39.6"/>
    <n v="7.23"/>
    <n v="99.12"/>
    <n v="6.75"/>
    <n v="133.69999999999999"/>
    <n v="87.77"/>
    <n v="91.25"/>
    <x v="0"/>
    <n v="0"/>
    <x v="0"/>
    <n v="0"/>
    <x v="0"/>
    <x v="0"/>
  </r>
  <r>
    <s v="B001869"/>
    <x v="1"/>
    <x v="1"/>
    <d v="2025-09-17T00:00:00"/>
    <x v="1"/>
    <s v="Team C"/>
    <n v="21.88"/>
    <n v="39.24"/>
    <n v="306"/>
    <n v="58.2"/>
    <n v="7.91"/>
    <n v="98.64"/>
    <n v="6.93"/>
    <n v="143.5"/>
    <n v="85.99"/>
    <n v="91.25"/>
    <x v="0"/>
    <n v="0"/>
    <x v="0"/>
    <n v="0"/>
    <x v="0"/>
    <x v="0"/>
  </r>
  <r>
    <s v="B002035"/>
    <x v="2"/>
    <x v="1"/>
    <d v="2024-06-17T00:00:00"/>
    <x v="0"/>
    <s v="Team C"/>
    <n v="22.39"/>
    <n v="30.09"/>
    <n v="318"/>
    <n v="30.2"/>
    <n v="5.99"/>
    <n v="99.06"/>
    <n v="6.68"/>
    <n v="122.1"/>
    <n v="89.67"/>
    <n v="91.25"/>
    <x v="0"/>
    <n v="0"/>
    <x v="0"/>
    <n v="0"/>
    <x v="0"/>
    <x v="0"/>
  </r>
  <r>
    <s v="B002764"/>
    <x v="1"/>
    <x v="0"/>
    <d v="2025-11-16T00:00:00"/>
    <x v="1"/>
    <s v="Team B"/>
    <n v="21.86"/>
    <n v="40.99"/>
    <n v="273"/>
    <n v="46"/>
    <n v="8.4600000000000009"/>
    <n v="99.17"/>
    <n v="6.89"/>
    <n v="124.8"/>
    <n v="85.66"/>
    <n v="91.25"/>
    <x v="0"/>
    <n v="0"/>
    <x v="1"/>
    <n v="1"/>
    <x v="2"/>
    <x v="1"/>
  </r>
  <r>
    <s v="B001397"/>
    <x v="1"/>
    <x v="2"/>
    <d v="2024-11-30T00:00:00"/>
    <x v="0"/>
    <s v="Team B"/>
    <n v="22.16"/>
    <n v="40.53"/>
    <n v="268"/>
    <n v="54.1"/>
    <n v="7.96"/>
    <n v="99.04"/>
    <n v="7.04"/>
    <n v="154.80000000000001"/>
    <n v="88.31"/>
    <n v="91.24"/>
    <x v="0"/>
    <n v="0"/>
    <x v="0"/>
    <n v="0"/>
    <x v="0"/>
    <x v="0"/>
  </r>
  <r>
    <s v="B000387"/>
    <x v="0"/>
    <x v="1"/>
    <d v="2025-11-29T00:00:00"/>
    <x v="1"/>
    <s v="Team C"/>
    <n v="22.45"/>
    <n v="40.270000000000003"/>
    <n v="330"/>
    <n v="40.700000000000003"/>
    <n v="7.09"/>
    <n v="99.08"/>
    <n v="6.51"/>
    <n v="119.5"/>
    <n v="88.56"/>
    <n v="97.32"/>
    <x v="0"/>
    <n v="0"/>
    <x v="0"/>
    <n v="0"/>
    <x v="0"/>
    <x v="0"/>
  </r>
  <r>
    <s v="B002555"/>
    <x v="1"/>
    <x v="1"/>
    <d v="2024-04-21T00:00:00"/>
    <x v="0"/>
    <s v="Team B"/>
    <n v="21.78"/>
    <n v="37.76"/>
    <n v="301"/>
    <n v="37.1"/>
    <n v="7.48"/>
    <n v="99.11"/>
    <n v="6.82"/>
    <m/>
    <n v="88.4"/>
    <n v="91.24"/>
    <x v="0"/>
    <n v="0"/>
    <x v="0"/>
    <n v="0"/>
    <x v="0"/>
    <x v="0"/>
  </r>
  <r>
    <s v="B000867"/>
    <x v="3"/>
    <x v="1"/>
    <d v="2025-08-04T00:00:00"/>
    <x v="1"/>
    <s v="Team C"/>
    <n v="21.45"/>
    <n v="47.38"/>
    <n v="310"/>
    <n v="40.4"/>
    <n v="6.51"/>
    <n v="98.67"/>
    <n v="7.13"/>
    <n v="129"/>
    <n v="89.8"/>
    <n v="91.23"/>
    <x v="0"/>
    <n v="0"/>
    <x v="0"/>
    <n v="0"/>
    <x v="0"/>
    <x v="0"/>
  </r>
  <r>
    <s v="B002941"/>
    <x v="3"/>
    <x v="0"/>
    <d v="2024-12-13T00:00:00"/>
    <x v="0"/>
    <s v="Team B"/>
    <n v="21.35"/>
    <n v="45.87"/>
    <n v="285"/>
    <n v="47.5"/>
    <n v="8.9700000000000006"/>
    <n v="98.86"/>
    <n v="7.03"/>
    <n v="134.1"/>
    <n v="84.81"/>
    <n v="91.23"/>
    <x v="0"/>
    <n v="0"/>
    <x v="0"/>
    <n v="0"/>
    <x v="0"/>
    <x v="0"/>
  </r>
  <r>
    <s v="B000167"/>
    <x v="3"/>
    <x v="2"/>
    <d v="2025-10-20T00:00:00"/>
    <x v="1"/>
    <s v="Team C"/>
    <n v="20.25"/>
    <n v="44.81"/>
    <n v="334"/>
    <n v="57"/>
    <n v="6.34"/>
    <n v="99.2"/>
    <n v="6.95"/>
    <n v="128.69999999999999"/>
    <n v="82.36"/>
    <n v="91.22"/>
    <x v="0"/>
    <n v="0"/>
    <x v="0"/>
    <n v="0"/>
    <x v="0"/>
    <x v="0"/>
  </r>
  <r>
    <s v="B000526"/>
    <x v="1"/>
    <x v="1"/>
    <d v="2024-07-05T00:00:00"/>
    <x v="0"/>
    <s v="Team A"/>
    <n v="21.64"/>
    <n v="40.08"/>
    <n v="299"/>
    <n v="55.2"/>
    <n v="8.48"/>
    <n v="98.69"/>
    <n v="7.07"/>
    <n v="150.80000000000001"/>
    <n v="83.27"/>
    <n v="91.22"/>
    <x v="0"/>
    <n v="0"/>
    <x v="0"/>
    <n v="0"/>
    <x v="0"/>
    <x v="0"/>
  </r>
  <r>
    <s v="B002215"/>
    <x v="3"/>
    <x v="1"/>
    <d v="2024-01-26T00:00:00"/>
    <x v="0"/>
    <s v="Team D"/>
    <n v="21.96"/>
    <n v="43.97"/>
    <n v="311"/>
    <n v="43.6"/>
    <n v="7.52"/>
    <n v="98.84"/>
    <n v="6.82"/>
    <n v="115.7"/>
    <n v="87.68"/>
    <n v="91.22"/>
    <x v="0"/>
    <n v="0"/>
    <x v="0"/>
    <n v="0"/>
    <x v="0"/>
    <x v="0"/>
  </r>
  <r>
    <s v="B001743"/>
    <x v="2"/>
    <x v="0"/>
    <d v="2024-10-31T00:00:00"/>
    <x v="0"/>
    <s v="Team B"/>
    <n v="23.29"/>
    <n v="41.57"/>
    <n v="316"/>
    <n v="48.9"/>
    <n v="8.82"/>
    <n v="99.21"/>
    <n v="6.77"/>
    <n v="138.19999999999999"/>
    <n v="89.27"/>
    <n v="91.21"/>
    <x v="0"/>
    <n v="0"/>
    <x v="0"/>
    <n v="0"/>
    <x v="0"/>
    <x v="0"/>
  </r>
  <r>
    <s v="B000083"/>
    <x v="3"/>
    <x v="1"/>
    <d v="2025-04-20T00:00:00"/>
    <x v="1"/>
    <s v="Team D"/>
    <n v="20.39"/>
    <n v="52.24"/>
    <n v="289"/>
    <n v="41.9"/>
    <n v="7.22"/>
    <n v="98.61"/>
    <n v="7.29"/>
    <n v="127.2"/>
    <n v="89.37"/>
    <n v="91.2"/>
    <x v="0"/>
    <n v="0"/>
    <x v="0"/>
    <n v="0"/>
    <x v="0"/>
    <x v="0"/>
  </r>
  <r>
    <s v="B001175"/>
    <x v="1"/>
    <x v="0"/>
    <d v="2024-06-03T00:00:00"/>
    <x v="0"/>
    <s v="Team A"/>
    <n v="21.43"/>
    <n v="41.11"/>
    <n v="280"/>
    <n v="47.1"/>
    <n v="8.32"/>
    <n v="99.1"/>
    <n v="6.83"/>
    <n v="137.69999999999999"/>
    <n v="84.31"/>
    <n v="91.2"/>
    <x v="1"/>
    <n v="1"/>
    <x v="0"/>
    <n v="0"/>
    <x v="0"/>
    <x v="0"/>
  </r>
  <r>
    <s v="B001705"/>
    <x v="1"/>
    <x v="2"/>
    <d v="2025-06-17T00:00:00"/>
    <x v="1"/>
    <s v="Team C"/>
    <n v="21.94"/>
    <n v="38.31"/>
    <n v="289"/>
    <n v="42.8"/>
    <n v="8.0299999999999994"/>
    <n v="99.39"/>
    <n v="6.91"/>
    <n v="126.8"/>
    <n v="87.66"/>
    <n v="91.2"/>
    <x v="0"/>
    <n v="0"/>
    <x v="0"/>
    <n v="0"/>
    <x v="0"/>
    <x v="0"/>
  </r>
  <r>
    <s v="B002369"/>
    <x v="1"/>
    <x v="0"/>
    <d v="2024-11-24T00:00:00"/>
    <x v="0"/>
    <s v="Team A"/>
    <n v="23.16"/>
    <m/>
    <n v="291"/>
    <n v="33.299999999999997"/>
    <n v="8.02"/>
    <n v="98.59"/>
    <n v="7.21"/>
    <n v="143.80000000000001"/>
    <n v="86.28"/>
    <n v="91.2"/>
    <x v="0"/>
    <n v="0"/>
    <x v="0"/>
    <n v="0"/>
    <x v="0"/>
    <x v="0"/>
  </r>
  <r>
    <s v="B000633"/>
    <x v="2"/>
    <x v="1"/>
    <d v="2024-01-08T00:00:00"/>
    <x v="0"/>
    <s v="Team A"/>
    <n v="21.83"/>
    <n v="42.47"/>
    <n v="307"/>
    <n v="53.7"/>
    <n v="6.56"/>
    <n v="98.72"/>
    <n v="6.78"/>
    <n v="139.6"/>
    <n v="83.27"/>
    <n v="91.18"/>
    <x v="0"/>
    <n v="0"/>
    <x v="1"/>
    <n v="1"/>
    <x v="2"/>
    <x v="1"/>
  </r>
  <r>
    <s v="B001125"/>
    <x v="1"/>
    <x v="0"/>
    <d v="2024-05-15T00:00:00"/>
    <x v="0"/>
    <s v="Team A"/>
    <n v="21.82"/>
    <n v="43.04"/>
    <n v="296"/>
    <n v="52.7"/>
    <n v="8.0399999999999991"/>
    <n v="98.64"/>
    <n v="6.99"/>
    <n v="157.19999999999999"/>
    <n v="83.08"/>
    <n v="91.18"/>
    <x v="0"/>
    <n v="0"/>
    <x v="0"/>
    <n v="0"/>
    <x v="0"/>
    <x v="0"/>
  </r>
  <r>
    <s v="B000047"/>
    <x v="1"/>
    <x v="1"/>
    <d v="2025-11-14T00:00:00"/>
    <x v="1"/>
    <s v="Team C"/>
    <n v="21.6"/>
    <n v="31.95"/>
    <n v="293"/>
    <n v="55.8"/>
    <n v="7.81"/>
    <n v="99"/>
    <n v="7.15"/>
    <n v="139.5"/>
    <n v="80.83"/>
    <n v="91.17"/>
    <x v="0"/>
    <n v="0"/>
    <x v="0"/>
    <n v="0"/>
    <x v="0"/>
    <x v="0"/>
  </r>
  <r>
    <s v="B000496"/>
    <x v="1"/>
    <x v="0"/>
    <d v="2025-04-16T00:00:00"/>
    <x v="1"/>
    <s v="Team D"/>
    <n v="21.62"/>
    <n v="41.89"/>
    <n v="294"/>
    <n v="55.1"/>
    <n v="8.31"/>
    <n v="99.2"/>
    <n v="7.11"/>
    <n v="144.6"/>
    <n v="81.540000000000006"/>
    <n v="91.17"/>
    <x v="0"/>
    <n v="0"/>
    <x v="0"/>
    <n v="0"/>
    <x v="0"/>
    <x v="0"/>
  </r>
  <r>
    <s v="B000839"/>
    <x v="1"/>
    <x v="0"/>
    <d v="2024-08-16T00:00:00"/>
    <x v="0"/>
    <s v="Team C"/>
    <n v="22.4"/>
    <n v="44.29"/>
    <n v="313"/>
    <n v="57.4"/>
    <n v="8.61"/>
    <n v="98.31"/>
    <n v="7.22"/>
    <n v="152.30000000000001"/>
    <n v="84.42"/>
    <n v="91.17"/>
    <x v="0"/>
    <n v="0"/>
    <x v="0"/>
    <n v="0"/>
    <x v="0"/>
    <x v="0"/>
  </r>
  <r>
    <s v="B002734"/>
    <x v="1"/>
    <x v="0"/>
    <d v="2024-03-07T00:00:00"/>
    <x v="0"/>
    <s v="Team A"/>
    <n v="20.9"/>
    <n v="40.44"/>
    <n v="309"/>
    <n v="51.2"/>
    <n v="7.67"/>
    <n v="98.95"/>
    <n v="7.2"/>
    <n v="135"/>
    <n v="83.17"/>
    <n v="91.17"/>
    <x v="0"/>
    <n v="0"/>
    <x v="0"/>
    <n v="0"/>
    <x v="0"/>
    <x v="0"/>
  </r>
  <r>
    <s v="B000175"/>
    <x v="2"/>
    <x v="0"/>
    <d v="2025-03-14T00:00:00"/>
    <x v="1"/>
    <s v="Team A"/>
    <n v="23.41"/>
    <n v="38.04"/>
    <n v="318"/>
    <n v="35.9"/>
    <n v="6.98"/>
    <n v="99.13"/>
    <n v="6.71"/>
    <n v="128.30000000000001"/>
    <n v="85.84"/>
    <n v="91.16"/>
    <x v="0"/>
    <n v="0"/>
    <x v="0"/>
    <n v="0"/>
    <x v="0"/>
    <x v="0"/>
  </r>
  <r>
    <s v="B001909"/>
    <x v="3"/>
    <x v="0"/>
    <d v="2025-01-03T00:00:00"/>
    <x v="1"/>
    <s v="Team B"/>
    <n v="22.36"/>
    <n v="45.44"/>
    <n v="277"/>
    <n v="52.7"/>
    <n v="7.7"/>
    <n v="99.26"/>
    <n v="6.88"/>
    <n v="134.30000000000001"/>
    <n v="86.79"/>
    <n v="91.15"/>
    <x v="0"/>
    <n v="0"/>
    <x v="0"/>
    <n v="0"/>
    <x v="0"/>
    <x v="0"/>
  </r>
  <r>
    <s v="B001735"/>
    <x v="3"/>
    <x v="0"/>
    <d v="2024-08-12T00:00:00"/>
    <x v="0"/>
    <s v="Team C"/>
    <n v="22.14"/>
    <n v="41.72"/>
    <n v="314"/>
    <n v="36.5"/>
    <n v="7.23"/>
    <n v="99.32"/>
    <n v="7.05"/>
    <n v="133.80000000000001"/>
    <n v="86.58"/>
    <n v="91.14"/>
    <x v="0"/>
    <n v="0"/>
    <x v="0"/>
    <n v="0"/>
    <x v="0"/>
    <x v="0"/>
  </r>
  <r>
    <s v="B002376"/>
    <x v="2"/>
    <x v="0"/>
    <d v="2024-07-06T00:00:00"/>
    <x v="0"/>
    <s v="Team B"/>
    <n v="21.82"/>
    <n v="40.270000000000003"/>
    <n v="314"/>
    <n v="53.5"/>
    <n v="8.01"/>
    <m/>
    <n v="6.84"/>
    <n v="115.9"/>
    <n v="84.06"/>
    <n v="91.14"/>
    <x v="0"/>
    <n v="0"/>
    <x v="0"/>
    <n v="0"/>
    <x v="0"/>
    <x v="0"/>
  </r>
  <r>
    <s v="B000072"/>
    <x v="1"/>
    <x v="0"/>
    <d v="2025-12-03T00:00:00"/>
    <x v="1"/>
    <s v="Team D"/>
    <n v="21.85"/>
    <n v="41.96"/>
    <n v="298"/>
    <n v="49.8"/>
    <n v="8.5500000000000007"/>
    <n v="99.25"/>
    <n v="6.69"/>
    <n v="150.30000000000001"/>
    <n v="84.69"/>
    <n v="91.12"/>
    <x v="0"/>
    <n v="0"/>
    <x v="0"/>
    <n v="0"/>
    <x v="0"/>
    <x v="0"/>
  </r>
  <r>
    <s v="B000340"/>
    <x v="3"/>
    <x v="1"/>
    <d v="2025-01-09T00:00:00"/>
    <x v="1"/>
    <s v="Team C"/>
    <n v="22.51"/>
    <n v="44.51"/>
    <n v="307"/>
    <n v="45.8"/>
    <n v="8.1199999999999992"/>
    <n v="98.61"/>
    <n v="6.97"/>
    <n v="129"/>
    <n v="85.96"/>
    <n v="91.12"/>
    <x v="0"/>
    <n v="0"/>
    <x v="0"/>
    <n v="0"/>
    <x v="0"/>
    <x v="0"/>
  </r>
  <r>
    <s v="B002303"/>
    <x v="1"/>
    <x v="0"/>
    <d v="2025-03-16T00:00:00"/>
    <x v="1"/>
    <s v="Team A"/>
    <n v="21.45"/>
    <n v="37.81"/>
    <n v="332"/>
    <n v="55.8"/>
    <n v="8.4700000000000006"/>
    <n v="98.76"/>
    <n v="6.81"/>
    <n v="155.6"/>
    <m/>
    <n v="91.12"/>
    <x v="1"/>
    <n v="1"/>
    <x v="0"/>
    <n v="0"/>
    <x v="0"/>
    <x v="0"/>
  </r>
  <r>
    <s v="B000402"/>
    <x v="3"/>
    <x v="0"/>
    <d v="2024-04-26T00:00:00"/>
    <x v="0"/>
    <s v="Team C"/>
    <n v="20.329999999999998"/>
    <n v="46.11"/>
    <n v="314"/>
    <n v="36.9"/>
    <n v="7.14"/>
    <n v="98.82"/>
    <n v="6.9"/>
    <n v="126.5"/>
    <n v="89"/>
    <n v="91.11"/>
    <x v="0"/>
    <n v="0"/>
    <x v="0"/>
    <n v="0"/>
    <x v="0"/>
    <x v="0"/>
  </r>
  <r>
    <s v="B002363"/>
    <x v="1"/>
    <x v="2"/>
    <d v="2024-10-05T00:00:00"/>
    <x v="0"/>
    <s v="Team D"/>
    <n v="21.12"/>
    <n v="35.78"/>
    <n v="311"/>
    <n v="38.299999999999997"/>
    <n v="7.02"/>
    <n v="99.09"/>
    <n v="6.64"/>
    <m/>
    <n v="87.35"/>
    <n v="91.11"/>
    <x v="0"/>
    <n v="0"/>
    <x v="0"/>
    <n v="0"/>
    <x v="0"/>
    <x v="0"/>
  </r>
  <r>
    <s v="B001697"/>
    <x v="2"/>
    <x v="1"/>
    <d v="2024-05-17T00:00:00"/>
    <x v="0"/>
    <s v="Team C"/>
    <n v="22.09"/>
    <n v="37.49"/>
    <n v="318"/>
    <n v="53.3"/>
    <n v="7.09"/>
    <n v="99.53"/>
    <n v="6.95"/>
    <n v="141.1"/>
    <n v="86.7"/>
    <n v="91.1"/>
    <x v="0"/>
    <n v="0"/>
    <x v="0"/>
    <n v="0"/>
    <x v="0"/>
    <x v="0"/>
  </r>
  <r>
    <s v="B001171"/>
    <x v="1"/>
    <x v="0"/>
    <d v="2025-01-28T00:00:00"/>
    <x v="1"/>
    <s v="Team C"/>
    <n v="21.51"/>
    <n v="36.659999999999997"/>
    <n v="299"/>
    <n v="49.9"/>
    <n v="8.19"/>
    <n v="99.03"/>
    <n v="6.79"/>
    <n v="150.19999999999999"/>
    <n v="85.97"/>
    <n v="91.09"/>
    <x v="0"/>
    <n v="0"/>
    <x v="0"/>
    <n v="0"/>
    <x v="0"/>
    <x v="0"/>
  </r>
  <r>
    <s v="B000383"/>
    <x v="3"/>
    <x v="0"/>
    <d v="2024-03-01T00:00:00"/>
    <x v="0"/>
    <s v="Team A"/>
    <n v="21.95"/>
    <n v="43.97"/>
    <n v="329"/>
    <n v="39"/>
    <n v="8.0299999999999994"/>
    <n v="98.99"/>
    <n v="6.79"/>
    <n v="126.9"/>
    <n v="85.27"/>
    <n v="91.08"/>
    <x v="0"/>
    <n v="0"/>
    <x v="0"/>
    <n v="0"/>
    <x v="0"/>
    <x v="0"/>
  </r>
  <r>
    <s v="B002112"/>
    <x v="1"/>
    <x v="1"/>
    <d v="2024-04-16T00:00:00"/>
    <x v="0"/>
    <s v="Team B"/>
    <n v="22.17"/>
    <n v="46.24"/>
    <n v="299"/>
    <n v="52.8"/>
    <n v="7.07"/>
    <n v="99"/>
    <n v="6.94"/>
    <n v="154.4"/>
    <n v="86.77"/>
    <n v="91.08"/>
    <x v="0"/>
    <n v="0"/>
    <x v="1"/>
    <n v="1"/>
    <x v="4"/>
    <x v="1"/>
  </r>
  <r>
    <s v="B000374"/>
    <x v="1"/>
    <x v="2"/>
    <d v="2024-12-29T00:00:00"/>
    <x v="0"/>
    <s v="Team C"/>
    <n v="21.28"/>
    <n v="37.369999999999997"/>
    <n v="300"/>
    <n v="49.8"/>
    <n v="8.0399999999999991"/>
    <n v="99.14"/>
    <n v="7.02"/>
    <n v="149.19999999999999"/>
    <n v="85.18"/>
    <n v="91.07"/>
    <x v="0"/>
    <n v="0"/>
    <x v="0"/>
    <n v="0"/>
    <x v="0"/>
    <x v="0"/>
  </r>
  <r>
    <s v="B001855"/>
    <x v="3"/>
    <x v="2"/>
    <d v="2025-02-13T00:00:00"/>
    <x v="1"/>
    <s v="Team C"/>
    <n v="22.02"/>
    <n v="42.18"/>
    <n v="327"/>
    <n v="54.1"/>
    <n v="7.25"/>
    <n v="98.59"/>
    <n v="6.72"/>
    <n v="119.4"/>
    <m/>
    <n v="91.07"/>
    <x v="0"/>
    <n v="0"/>
    <x v="0"/>
    <n v="0"/>
    <x v="0"/>
    <x v="0"/>
  </r>
  <r>
    <s v="B002738"/>
    <x v="1"/>
    <x v="1"/>
    <d v="2024-10-21T00:00:00"/>
    <x v="0"/>
    <s v="Team D"/>
    <n v="21.78"/>
    <n v="42.27"/>
    <n v="284"/>
    <n v="45.5"/>
    <n v="7.14"/>
    <n v="99.32"/>
    <n v="7.13"/>
    <n v="141.9"/>
    <n v="86.91"/>
    <n v="91.07"/>
    <x v="0"/>
    <n v="0"/>
    <x v="0"/>
    <n v="0"/>
    <x v="0"/>
    <x v="0"/>
  </r>
  <r>
    <s v="B000738"/>
    <x v="1"/>
    <x v="0"/>
    <d v="2025-03-06T00:00:00"/>
    <x v="1"/>
    <s v="Team C"/>
    <n v="21.12"/>
    <n v="41.28"/>
    <n v="303"/>
    <n v="43.9"/>
    <n v="8.32"/>
    <n v="99.04"/>
    <n v="7.02"/>
    <n v="126.6"/>
    <n v="87.32"/>
    <n v="91.06"/>
    <x v="0"/>
    <n v="0"/>
    <x v="0"/>
    <n v="0"/>
    <x v="0"/>
    <x v="0"/>
  </r>
  <r>
    <s v="B000959"/>
    <x v="1"/>
    <x v="2"/>
    <d v="2024-10-13T00:00:00"/>
    <x v="0"/>
    <s v="Team B"/>
    <n v="21.5"/>
    <n v="38.24"/>
    <n v="310"/>
    <n v="57"/>
    <n v="8.19"/>
    <n v="99.33"/>
    <n v="7.05"/>
    <n v="134.80000000000001"/>
    <n v="86.41"/>
    <n v="91.06"/>
    <x v="0"/>
    <n v="0"/>
    <x v="0"/>
    <n v="0"/>
    <x v="0"/>
    <x v="0"/>
  </r>
  <r>
    <s v="B001152"/>
    <x v="3"/>
    <x v="1"/>
    <d v="2024-12-23T00:00:00"/>
    <x v="0"/>
    <s v="Team C"/>
    <n v="21.19"/>
    <n v="42.66"/>
    <n v="333"/>
    <n v="36.1"/>
    <n v="7.23"/>
    <n v="99.17"/>
    <n v="6.86"/>
    <n v="110.3"/>
    <n v="88.17"/>
    <n v="91.05"/>
    <x v="0"/>
    <n v="0"/>
    <x v="0"/>
    <n v="0"/>
    <x v="0"/>
    <x v="0"/>
  </r>
  <r>
    <s v="B001401"/>
    <x v="1"/>
    <x v="0"/>
    <d v="2024-08-26T00:00:00"/>
    <x v="0"/>
    <s v="Team D"/>
    <n v="21.21"/>
    <n v="33.64"/>
    <n v="288"/>
    <n v="60.5"/>
    <n v="7.54"/>
    <m/>
    <n v="6.76"/>
    <n v="147.6"/>
    <n v="83.16"/>
    <n v="91.05"/>
    <x v="0"/>
    <n v="0"/>
    <x v="0"/>
    <n v="0"/>
    <x v="0"/>
    <x v="0"/>
  </r>
  <r>
    <s v="B002526"/>
    <x v="2"/>
    <x v="0"/>
    <d v="2024-07-16T00:00:00"/>
    <x v="0"/>
    <s v="Team C"/>
    <n v="21.9"/>
    <n v="50.09"/>
    <n v="306"/>
    <n v="40"/>
    <n v="6.76"/>
    <n v="98.66"/>
    <n v="6.74"/>
    <n v="127.4"/>
    <n v="87.87"/>
    <n v="91.05"/>
    <x v="0"/>
    <n v="0"/>
    <x v="0"/>
    <n v="0"/>
    <x v="0"/>
    <x v="0"/>
  </r>
  <r>
    <s v="B001647"/>
    <x v="1"/>
    <x v="0"/>
    <d v="2025-07-22T00:00:00"/>
    <x v="1"/>
    <s v="Team B"/>
    <n v="20.9"/>
    <n v="41.34"/>
    <n v="298"/>
    <n v="33.799999999999997"/>
    <n v="7.59"/>
    <n v="98.73"/>
    <n v="6.89"/>
    <n v="139.69999999999999"/>
    <n v="84.09"/>
    <n v="91.04"/>
    <x v="0"/>
    <n v="0"/>
    <x v="0"/>
    <n v="0"/>
    <x v="0"/>
    <x v="0"/>
  </r>
  <r>
    <s v="B001684"/>
    <x v="1"/>
    <x v="0"/>
    <d v="2025-02-18T00:00:00"/>
    <x v="1"/>
    <s v="Team D"/>
    <n v="21.73"/>
    <n v="41.82"/>
    <n v="308"/>
    <n v="50.1"/>
    <n v="7.34"/>
    <n v="98.79"/>
    <n v="7.13"/>
    <n v="128.69999999999999"/>
    <n v="87.12"/>
    <n v="91.04"/>
    <x v="0"/>
    <n v="0"/>
    <x v="0"/>
    <n v="0"/>
    <x v="0"/>
    <x v="0"/>
  </r>
  <r>
    <s v="B001314"/>
    <x v="2"/>
    <x v="0"/>
    <d v="2025-09-28T00:00:00"/>
    <x v="1"/>
    <s v="Team C"/>
    <n v="20.71"/>
    <n v="42.14"/>
    <n v="303"/>
    <n v="55.4"/>
    <n v="6.87"/>
    <n v="99.43"/>
    <n v="6.63"/>
    <n v="127.3"/>
    <n v="86.06"/>
    <n v="91.03"/>
    <x v="0"/>
    <n v="0"/>
    <x v="0"/>
    <n v="0"/>
    <x v="0"/>
    <x v="0"/>
  </r>
  <r>
    <s v="B001856"/>
    <x v="3"/>
    <x v="0"/>
    <d v="2024-06-20T00:00:00"/>
    <x v="0"/>
    <s v="Team D"/>
    <n v="22.84"/>
    <n v="40.03"/>
    <n v="304"/>
    <n v="53.6"/>
    <n v="9.43"/>
    <n v="99.14"/>
    <n v="6.67"/>
    <n v="156.4"/>
    <n v="84.86"/>
    <n v="91.03"/>
    <x v="0"/>
    <n v="0"/>
    <x v="0"/>
    <n v="0"/>
    <x v="0"/>
    <x v="0"/>
  </r>
  <r>
    <s v="B001883"/>
    <x v="1"/>
    <x v="1"/>
    <d v="2025-05-11T00:00:00"/>
    <x v="1"/>
    <s v="Team D"/>
    <n v="20.54"/>
    <n v="35.119999999999997"/>
    <n v="288"/>
    <n v="58.2"/>
    <n v="6.52"/>
    <n v="98.96"/>
    <n v="6.78"/>
    <n v="149.80000000000001"/>
    <n v="85.15"/>
    <n v="91.03"/>
    <x v="0"/>
    <n v="0"/>
    <x v="0"/>
    <n v="0"/>
    <x v="0"/>
    <x v="0"/>
  </r>
  <r>
    <s v="B000014"/>
    <x v="3"/>
    <x v="0"/>
    <d v="2025-12-06T00:00:00"/>
    <x v="1"/>
    <s v="Team C"/>
    <n v="21.54"/>
    <n v="42.52"/>
    <n v="324"/>
    <n v="41.9"/>
    <n v="7.2"/>
    <n v="98.7"/>
    <n v="6.98"/>
    <n v="135.80000000000001"/>
    <n v="86.51"/>
    <n v="91.02"/>
    <x v="0"/>
    <n v="0"/>
    <x v="0"/>
    <n v="0"/>
    <x v="0"/>
    <x v="0"/>
  </r>
  <r>
    <s v="B001392"/>
    <x v="3"/>
    <x v="0"/>
    <d v="2025-01-14T00:00:00"/>
    <x v="1"/>
    <s v="Team B"/>
    <n v="21.72"/>
    <n v="41.27"/>
    <n v="313"/>
    <n v="54"/>
    <n v="7.3"/>
    <n v="99.03"/>
    <n v="6.9"/>
    <n v="136.9"/>
    <n v="83.47"/>
    <n v="91.02"/>
    <x v="0"/>
    <n v="0"/>
    <x v="0"/>
    <n v="0"/>
    <x v="0"/>
    <x v="0"/>
  </r>
  <r>
    <s v="B001475"/>
    <x v="1"/>
    <x v="1"/>
    <d v="2024-08-23T00:00:00"/>
    <x v="0"/>
    <s v="Team D"/>
    <n v="21.82"/>
    <n v="38.979999999999997"/>
    <n v="323"/>
    <n v="52.5"/>
    <n v="8.7200000000000006"/>
    <n v="98.62"/>
    <n v="7.14"/>
    <n v="157.80000000000001"/>
    <n v="82.12"/>
    <n v="91.02"/>
    <x v="0"/>
    <n v="0"/>
    <x v="0"/>
    <n v="0"/>
    <x v="0"/>
    <x v="0"/>
  </r>
  <r>
    <s v="B001878"/>
    <x v="1"/>
    <x v="0"/>
    <d v="2025-11-16T00:00:00"/>
    <x v="1"/>
    <s v="Team A"/>
    <n v="21.16"/>
    <m/>
    <n v="305"/>
    <n v="46"/>
    <n v="7.68"/>
    <n v="99.34"/>
    <n v="6.95"/>
    <n v="148.30000000000001"/>
    <n v="89.94"/>
    <n v="91.02"/>
    <x v="1"/>
    <n v="1"/>
    <x v="0"/>
    <n v="0"/>
    <x v="0"/>
    <x v="0"/>
  </r>
  <r>
    <s v="B002168"/>
    <x v="1"/>
    <x v="0"/>
    <d v="2024-01-02T00:00:00"/>
    <x v="0"/>
    <s v="Team A"/>
    <n v="21.54"/>
    <n v="35.69"/>
    <n v="310"/>
    <n v="52.9"/>
    <n v="9.5"/>
    <n v="99.28"/>
    <n v="6.98"/>
    <n v="151.6"/>
    <n v="78.97"/>
    <n v="91.02"/>
    <x v="0"/>
    <n v="0"/>
    <x v="0"/>
    <n v="0"/>
    <x v="0"/>
    <x v="0"/>
  </r>
  <r>
    <s v="B000752"/>
    <x v="1"/>
    <x v="1"/>
    <d v="2024-03-31T00:00:00"/>
    <x v="0"/>
    <s v="Team A"/>
    <n v="21.03"/>
    <n v="44.33"/>
    <n v="268"/>
    <n v="39.1"/>
    <n v="7.7"/>
    <n v="99.24"/>
    <n v="7.07"/>
    <n v="127.6"/>
    <n v="89.24"/>
    <n v="91.01"/>
    <x v="0"/>
    <n v="0"/>
    <x v="0"/>
    <n v="0"/>
    <x v="0"/>
    <x v="0"/>
  </r>
  <r>
    <s v="B000581"/>
    <x v="1"/>
    <x v="0"/>
    <d v="2024-09-22T00:00:00"/>
    <x v="0"/>
    <s v="Team C"/>
    <n v="22.06"/>
    <n v="32.97"/>
    <n v="315"/>
    <n v="47.5"/>
    <n v="7.96"/>
    <n v="98.4"/>
    <n v="7.04"/>
    <n v="167"/>
    <n v="87.51"/>
    <n v="91"/>
    <x v="0"/>
    <n v="0"/>
    <x v="0"/>
    <n v="0"/>
    <x v="0"/>
    <x v="0"/>
  </r>
  <r>
    <s v="B001388"/>
    <x v="1"/>
    <x v="2"/>
    <d v="2025-11-06T00:00:00"/>
    <x v="1"/>
    <s v="Team D"/>
    <n v="21.15"/>
    <n v="41.8"/>
    <n v="319"/>
    <n v="41.5"/>
    <n v="7.34"/>
    <n v="98.62"/>
    <m/>
    <n v="138.1"/>
    <n v="87.58"/>
    <n v="91"/>
    <x v="0"/>
    <n v="0"/>
    <x v="0"/>
    <n v="0"/>
    <x v="0"/>
    <x v="0"/>
  </r>
  <r>
    <s v="B000127"/>
    <x v="1"/>
    <x v="1"/>
    <d v="2024-02-08T00:00:00"/>
    <x v="0"/>
    <s v="Team D"/>
    <n v="21.93"/>
    <n v="37.94"/>
    <n v="292"/>
    <n v="51.2"/>
    <n v="7.58"/>
    <n v="99.4"/>
    <n v="6.69"/>
    <n v="128.30000000000001"/>
    <n v="88.47"/>
    <n v="90.99"/>
    <x v="0"/>
    <n v="0"/>
    <x v="0"/>
    <n v="0"/>
    <x v="0"/>
    <x v="0"/>
  </r>
  <r>
    <s v="B001522"/>
    <x v="1"/>
    <x v="1"/>
    <d v="2024-09-25T00:00:00"/>
    <x v="0"/>
    <s v="Team A"/>
    <n v="21.01"/>
    <n v="39.92"/>
    <n v="282"/>
    <n v="55.5"/>
    <n v="7.18"/>
    <n v="99.18"/>
    <n v="6.88"/>
    <n v="138.5"/>
    <n v="84.41"/>
    <n v="90.98"/>
    <x v="0"/>
    <n v="0"/>
    <x v="1"/>
    <n v="1"/>
    <x v="1"/>
    <x v="1"/>
  </r>
  <r>
    <s v="B000024"/>
    <x v="3"/>
    <x v="1"/>
    <d v="2025-02-02T00:00:00"/>
    <x v="1"/>
    <s v="Team C"/>
    <n v="22.2"/>
    <m/>
    <n v="332"/>
    <n v="53"/>
    <n v="7.76"/>
    <n v="98.74"/>
    <n v="7.05"/>
    <n v="137.1"/>
    <n v="85.03"/>
    <n v="90.97"/>
    <x v="0"/>
    <n v="0"/>
    <x v="0"/>
    <n v="0"/>
    <x v="0"/>
    <x v="0"/>
  </r>
  <r>
    <s v="B002637"/>
    <x v="1"/>
    <x v="2"/>
    <d v="2024-06-05T00:00:00"/>
    <x v="0"/>
    <s v="Team A"/>
    <n v="20.84"/>
    <n v="32.94"/>
    <n v="322"/>
    <n v="42.9"/>
    <n v="7.05"/>
    <n v="99.13"/>
    <n v="6.93"/>
    <n v="124.5"/>
    <n v="89.59"/>
    <n v="90.97"/>
    <x v="0"/>
    <n v="0"/>
    <x v="0"/>
    <n v="0"/>
    <x v="0"/>
    <x v="0"/>
  </r>
  <r>
    <s v="B002249"/>
    <x v="1"/>
    <x v="2"/>
    <d v="2025-05-17T00:00:00"/>
    <x v="1"/>
    <s v="Team A"/>
    <n v="21.41"/>
    <n v="38.89"/>
    <n v="296"/>
    <n v="40.200000000000003"/>
    <n v="8.1999999999999993"/>
    <n v="99.01"/>
    <n v="6.92"/>
    <n v="130.19999999999999"/>
    <n v="86.76"/>
    <n v="90.94"/>
    <x v="0"/>
    <n v="0"/>
    <x v="0"/>
    <n v="0"/>
    <x v="0"/>
    <x v="0"/>
  </r>
  <r>
    <s v="B001362"/>
    <x v="1"/>
    <x v="1"/>
    <d v="2024-07-05T00:00:00"/>
    <x v="0"/>
    <s v="Team C"/>
    <n v="22.27"/>
    <n v="47.9"/>
    <n v="283"/>
    <n v="48.8"/>
    <n v="7.91"/>
    <n v="98.9"/>
    <n v="7.07"/>
    <n v="138.1"/>
    <n v="81.349999999999994"/>
    <n v="90.92"/>
    <x v="0"/>
    <n v="0"/>
    <x v="0"/>
    <n v="0"/>
    <x v="0"/>
    <x v="0"/>
  </r>
  <r>
    <s v="B001438"/>
    <x v="1"/>
    <x v="2"/>
    <d v="2024-10-29T00:00:00"/>
    <x v="0"/>
    <s v="Team C"/>
    <n v="20.56"/>
    <n v="45.04"/>
    <n v="327"/>
    <n v="56.1"/>
    <n v="8.26"/>
    <n v="99.02"/>
    <n v="6.92"/>
    <n v="145"/>
    <n v="84.69"/>
    <n v="90.92"/>
    <x v="0"/>
    <n v="0"/>
    <x v="0"/>
    <n v="0"/>
    <x v="0"/>
    <x v="0"/>
  </r>
  <r>
    <s v="B002052"/>
    <x v="2"/>
    <x v="1"/>
    <d v="2025-09-01T00:00:00"/>
    <x v="1"/>
    <s v="Team C"/>
    <n v="21.82"/>
    <n v="42.93"/>
    <n v="338"/>
    <n v="33"/>
    <n v="5.99"/>
    <n v="99.26"/>
    <n v="6.53"/>
    <n v="92.8"/>
    <n v="86.19"/>
    <n v="90.91"/>
    <x v="0"/>
    <n v="0"/>
    <x v="0"/>
    <n v="0"/>
    <x v="0"/>
    <x v="0"/>
  </r>
  <r>
    <s v="B000504"/>
    <x v="1"/>
    <x v="1"/>
    <d v="2024-07-14T00:00:00"/>
    <x v="0"/>
    <s v="Team A"/>
    <n v="20.27"/>
    <n v="39.94"/>
    <n v="304"/>
    <n v="40.5"/>
    <n v="8"/>
    <n v="98.94"/>
    <n v="7.01"/>
    <n v="147.1"/>
    <n v="84.71"/>
    <n v="90.9"/>
    <x v="0"/>
    <n v="0"/>
    <x v="0"/>
    <n v="0"/>
    <x v="0"/>
    <x v="0"/>
  </r>
  <r>
    <s v="B000505"/>
    <x v="1"/>
    <x v="0"/>
    <d v="2024-05-22T00:00:00"/>
    <x v="0"/>
    <s v="Team B"/>
    <n v="20.66"/>
    <n v="40.6"/>
    <n v="291"/>
    <n v="57.2"/>
    <n v="8.4"/>
    <n v="99.17"/>
    <n v="7.15"/>
    <n v="149.6"/>
    <n v="80.959999999999994"/>
    <n v="90.9"/>
    <x v="0"/>
    <n v="0"/>
    <x v="0"/>
    <n v="0"/>
    <x v="0"/>
    <x v="0"/>
  </r>
  <r>
    <s v="B000903"/>
    <x v="2"/>
    <x v="0"/>
    <d v="2025-05-22T00:00:00"/>
    <x v="1"/>
    <s v="Team A"/>
    <n v="22.47"/>
    <n v="36.99"/>
    <n v="308"/>
    <n v="52.3"/>
    <n v="6.88"/>
    <n v="98.58"/>
    <n v="6.8"/>
    <n v="146.69999999999999"/>
    <n v="84.83"/>
    <n v="90.9"/>
    <x v="1"/>
    <n v="1"/>
    <x v="1"/>
    <n v="1"/>
    <x v="1"/>
    <x v="1"/>
  </r>
  <r>
    <s v="B002599"/>
    <x v="3"/>
    <x v="1"/>
    <d v="2024-08-06T00:00:00"/>
    <x v="0"/>
    <s v="Team B"/>
    <n v="22.53"/>
    <n v="37.049999999999997"/>
    <n v="298"/>
    <n v="48.1"/>
    <n v="8.08"/>
    <n v="99"/>
    <n v="6.81"/>
    <n v="142.6"/>
    <n v="83.95"/>
    <n v="90.9"/>
    <x v="0"/>
    <n v="0"/>
    <x v="0"/>
    <n v="0"/>
    <x v="0"/>
    <x v="0"/>
  </r>
  <r>
    <s v="B000076"/>
    <x v="1"/>
    <x v="0"/>
    <d v="2025-08-24T00:00:00"/>
    <x v="1"/>
    <s v="Team B"/>
    <n v="21.48"/>
    <n v="38.99"/>
    <n v="314"/>
    <n v="52.5"/>
    <n v="8.19"/>
    <n v="99.15"/>
    <n v="7.22"/>
    <n v="151.9"/>
    <n v="85.49"/>
    <n v="90.88"/>
    <x v="0"/>
    <n v="0"/>
    <x v="0"/>
    <n v="0"/>
    <x v="0"/>
    <x v="0"/>
  </r>
  <r>
    <s v="B000773"/>
    <x v="0"/>
    <x v="0"/>
    <d v="2025-08-02T00:00:00"/>
    <x v="1"/>
    <s v="Team C"/>
    <n v="23.45"/>
    <n v="48.45"/>
    <n v="337"/>
    <n v="34.4"/>
    <n v="6.21"/>
    <n v="99.6"/>
    <n v="6.85"/>
    <n v="121"/>
    <n v="88.09"/>
    <n v="97.38"/>
    <x v="0"/>
    <n v="0"/>
    <x v="0"/>
    <n v="0"/>
    <x v="0"/>
    <x v="0"/>
  </r>
  <r>
    <s v="B001549"/>
    <x v="1"/>
    <x v="0"/>
    <d v="2025-10-16T00:00:00"/>
    <x v="1"/>
    <s v="Team A"/>
    <n v="21.44"/>
    <n v="43.16"/>
    <n v="277"/>
    <n v="49.1"/>
    <n v="8.0500000000000007"/>
    <n v="98.67"/>
    <n v="7.03"/>
    <n v="133"/>
    <n v="83.29"/>
    <n v="90.88"/>
    <x v="0"/>
    <n v="0"/>
    <x v="1"/>
    <n v="1"/>
    <x v="2"/>
    <x v="1"/>
  </r>
  <r>
    <s v="B000226"/>
    <x v="3"/>
    <x v="0"/>
    <d v="2025-05-03T00:00:00"/>
    <x v="1"/>
    <s v="Team B"/>
    <n v="21.65"/>
    <n v="43.37"/>
    <n v="317"/>
    <n v="38.5"/>
    <n v="7.34"/>
    <n v="98.9"/>
    <n v="6.8"/>
    <n v="127.3"/>
    <n v="91.62"/>
    <n v="90.87"/>
    <x v="0"/>
    <n v="0"/>
    <x v="0"/>
    <n v="0"/>
    <x v="0"/>
    <x v="0"/>
  </r>
  <r>
    <s v="B001079"/>
    <x v="0"/>
    <x v="2"/>
    <d v="2024-06-05T00:00:00"/>
    <x v="0"/>
    <s v="Team D"/>
    <n v="22.81"/>
    <n v="42.75"/>
    <n v="331"/>
    <n v="36.799999999999997"/>
    <n v="5.81"/>
    <n v="98.84"/>
    <n v="6.97"/>
    <n v="99.1"/>
    <n v="90.6"/>
    <n v="97.42"/>
    <x v="0"/>
    <n v="0"/>
    <x v="0"/>
    <n v="0"/>
    <x v="0"/>
    <x v="0"/>
  </r>
  <r>
    <s v="B001109"/>
    <x v="3"/>
    <x v="0"/>
    <d v="2025-07-15T00:00:00"/>
    <x v="1"/>
    <s v="Team D"/>
    <n v="22.95"/>
    <n v="43.05"/>
    <n v="315"/>
    <n v="36.299999999999997"/>
    <n v="7.94"/>
    <n v="98.97"/>
    <n v="6.8"/>
    <n v="126"/>
    <n v="83.41"/>
    <n v="90.86"/>
    <x v="0"/>
    <n v="0"/>
    <x v="0"/>
    <n v="0"/>
    <x v="0"/>
    <x v="0"/>
  </r>
  <r>
    <s v="B000859"/>
    <x v="1"/>
    <x v="0"/>
    <d v="2024-06-07T00:00:00"/>
    <x v="0"/>
    <s v="Team D"/>
    <n v="20.47"/>
    <n v="36.5"/>
    <n v="296"/>
    <n v="37.200000000000003"/>
    <n v="7.43"/>
    <n v="98.82"/>
    <n v="6.98"/>
    <n v="124.1"/>
    <n v="86.47"/>
    <n v="90.85"/>
    <x v="0"/>
    <n v="0"/>
    <x v="0"/>
    <n v="0"/>
    <x v="0"/>
    <x v="0"/>
  </r>
  <r>
    <s v="B001085"/>
    <x v="3"/>
    <x v="1"/>
    <d v="2025-03-10T00:00:00"/>
    <x v="1"/>
    <s v="Team A"/>
    <n v="22.42"/>
    <n v="38.26"/>
    <n v="311"/>
    <n v="56.7"/>
    <n v="7.77"/>
    <n v="99"/>
    <n v="6.83"/>
    <n v="141.80000000000001"/>
    <n v="87.71"/>
    <n v="90.85"/>
    <x v="0"/>
    <n v="0"/>
    <x v="1"/>
    <n v="1"/>
    <x v="2"/>
    <x v="1"/>
  </r>
  <r>
    <s v="B001521"/>
    <x v="1"/>
    <x v="2"/>
    <d v="2025-01-03T00:00:00"/>
    <x v="1"/>
    <s v="Team D"/>
    <n v="21.38"/>
    <n v="42.98"/>
    <n v="292"/>
    <n v="38.9"/>
    <n v="7.29"/>
    <n v="98.63"/>
    <n v="6.79"/>
    <n v="127.9"/>
    <n v="84.58"/>
    <n v="90.85"/>
    <x v="0"/>
    <n v="0"/>
    <x v="1"/>
    <n v="1"/>
    <x v="4"/>
    <x v="1"/>
  </r>
  <r>
    <s v="B001168"/>
    <x v="1"/>
    <x v="1"/>
    <d v="2025-02-26T00:00:00"/>
    <x v="1"/>
    <s v="Team A"/>
    <n v="23.35"/>
    <n v="39.11"/>
    <n v="305"/>
    <n v="56.1"/>
    <n v="8.3800000000000008"/>
    <n v="98.58"/>
    <n v="7.15"/>
    <n v="152.4"/>
    <n v="85.97"/>
    <n v="90.83"/>
    <x v="0"/>
    <n v="0"/>
    <x v="0"/>
    <n v="0"/>
    <x v="0"/>
    <x v="0"/>
  </r>
  <r>
    <s v="B002670"/>
    <x v="1"/>
    <x v="0"/>
    <d v="2024-10-12T00:00:00"/>
    <x v="0"/>
    <s v="Team B"/>
    <n v="20.81"/>
    <n v="40.64"/>
    <n v="322"/>
    <n v="50.9"/>
    <n v="7.78"/>
    <n v="98.74"/>
    <n v="7.09"/>
    <n v="134.6"/>
    <n v="86.62"/>
    <n v="90.82"/>
    <x v="0"/>
    <n v="0"/>
    <x v="0"/>
    <n v="0"/>
    <x v="0"/>
    <x v="0"/>
  </r>
  <r>
    <s v="B002096"/>
    <x v="1"/>
    <x v="1"/>
    <d v="2025-02-06T00:00:00"/>
    <x v="1"/>
    <s v="Team B"/>
    <n v="21.32"/>
    <n v="45.47"/>
    <n v="297"/>
    <n v="50.9"/>
    <n v="7.77"/>
    <n v="98.67"/>
    <n v="6.9"/>
    <m/>
    <n v="86.17"/>
    <n v="90.8"/>
    <x v="0"/>
    <n v="0"/>
    <x v="0"/>
    <n v="0"/>
    <x v="0"/>
    <x v="0"/>
  </r>
  <r>
    <s v="B000792"/>
    <x v="1"/>
    <x v="2"/>
    <d v="2025-04-24T00:00:00"/>
    <x v="1"/>
    <s v="Team D"/>
    <m/>
    <n v="45.74"/>
    <n v="326"/>
    <n v="50.4"/>
    <n v="8.2899999999999991"/>
    <n v="98.79"/>
    <n v="7.01"/>
    <n v="147"/>
    <n v="86.83"/>
    <n v="90.79"/>
    <x v="0"/>
    <n v="0"/>
    <x v="0"/>
    <n v="0"/>
    <x v="0"/>
    <x v="0"/>
  </r>
  <r>
    <s v="B000944"/>
    <x v="1"/>
    <x v="1"/>
    <d v="2024-04-19T00:00:00"/>
    <x v="0"/>
    <s v="Team C"/>
    <n v="21.53"/>
    <n v="31.39"/>
    <n v="284"/>
    <n v="56.2"/>
    <n v="8.2100000000000009"/>
    <n v="99.46"/>
    <n v="6.84"/>
    <n v="155.80000000000001"/>
    <n v="84.01"/>
    <n v="90.79"/>
    <x v="1"/>
    <n v="1"/>
    <x v="1"/>
    <n v="1"/>
    <x v="5"/>
    <x v="1"/>
  </r>
  <r>
    <s v="B002224"/>
    <x v="2"/>
    <x v="2"/>
    <d v="2025-06-17T00:00:00"/>
    <x v="1"/>
    <s v="Team C"/>
    <n v="21.57"/>
    <n v="43.76"/>
    <n v="334"/>
    <n v="55.7"/>
    <n v="7.37"/>
    <n v="99.24"/>
    <n v="6.86"/>
    <n v="129.1"/>
    <n v="83.07"/>
    <n v="90.79"/>
    <x v="0"/>
    <n v="0"/>
    <x v="0"/>
    <n v="0"/>
    <x v="0"/>
    <x v="0"/>
  </r>
  <r>
    <s v="B002540"/>
    <x v="1"/>
    <x v="2"/>
    <d v="2024-02-27T00:00:00"/>
    <x v="0"/>
    <s v="Team B"/>
    <n v="21.01"/>
    <n v="39.42"/>
    <n v="292"/>
    <n v="38.799999999999997"/>
    <n v="7.99"/>
    <n v="99.2"/>
    <n v="7.05"/>
    <n v="146.6"/>
    <n v="84.66"/>
    <n v="90.79"/>
    <x v="0"/>
    <n v="0"/>
    <x v="0"/>
    <n v="0"/>
    <x v="0"/>
    <x v="0"/>
  </r>
  <r>
    <s v="B002934"/>
    <x v="3"/>
    <x v="2"/>
    <d v="2025-01-04T00:00:00"/>
    <x v="1"/>
    <s v="Team A"/>
    <n v="21.06"/>
    <n v="44.97"/>
    <n v="308"/>
    <n v="51.4"/>
    <n v="7.36"/>
    <n v="98.89"/>
    <n v="7.19"/>
    <n v="131"/>
    <n v="85.59"/>
    <n v="90.79"/>
    <x v="0"/>
    <n v="0"/>
    <x v="0"/>
    <n v="0"/>
    <x v="0"/>
    <x v="0"/>
  </r>
  <r>
    <s v="B000729"/>
    <x v="1"/>
    <x v="0"/>
    <d v="2024-03-07T00:00:00"/>
    <x v="0"/>
    <s v="Team D"/>
    <n v="21.57"/>
    <n v="39.090000000000003"/>
    <n v="277"/>
    <n v="47.1"/>
    <n v="8.9600000000000009"/>
    <n v="98.46"/>
    <n v="6.94"/>
    <n v="140.69999999999999"/>
    <n v="86.19"/>
    <n v="90.78"/>
    <x v="0"/>
    <n v="0"/>
    <x v="1"/>
    <n v="1"/>
    <x v="4"/>
    <x v="1"/>
  </r>
  <r>
    <s v="B002955"/>
    <x v="1"/>
    <x v="1"/>
    <d v="2024-05-20T00:00:00"/>
    <x v="0"/>
    <s v="Team B"/>
    <n v="20.13"/>
    <n v="48.99"/>
    <n v="339"/>
    <n v="41.8"/>
    <n v="7.07"/>
    <n v="98.66"/>
    <n v="7.08"/>
    <n v="137.30000000000001"/>
    <n v="87.88"/>
    <n v="90.78"/>
    <x v="0"/>
    <n v="0"/>
    <x v="1"/>
    <n v="1"/>
    <x v="4"/>
    <x v="1"/>
  </r>
  <r>
    <s v="B000364"/>
    <x v="2"/>
    <x v="1"/>
    <d v="2025-05-04T00:00:00"/>
    <x v="1"/>
    <s v="Team C"/>
    <n v="22.32"/>
    <n v="39.57"/>
    <n v="331"/>
    <n v="35.700000000000003"/>
    <n v="6.6"/>
    <n v="99.54"/>
    <n v="6.8"/>
    <n v="130.80000000000001"/>
    <n v="88.01"/>
    <n v="90.76"/>
    <x v="0"/>
    <n v="0"/>
    <x v="1"/>
    <n v="1"/>
    <x v="2"/>
    <x v="2"/>
  </r>
  <r>
    <s v="B002652"/>
    <x v="1"/>
    <x v="1"/>
    <d v="2025-10-02T00:00:00"/>
    <x v="1"/>
    <s v="Team B"/>
    <n v="19.78"/>
    <n v="45.48"/>
    <n v="288"/>
    <n v="39.4"/>
    <n v="7.1"/>
    <n v="98.55"/>
    <n v="7.18"/>
    <n v="129.5"/>
    <n v="87.23"/>
    <n v="90.76"/>
    <x v="0"/>
    <n v="0"/>
    <x v="0"/>
    <n v="0"/>
    <x v="0"/>
    <x v="0"/>
  </r>
  <r>
    <s v="B001467"/>
    <x v="1"/>
    <x v="2"/>
    <d v="2024-08-11T00:00:00"/>
    <x v="0"/>
    <s v="Team A"/>
    <n v="21.38"/>
    <n v="43.75"/>
    <n v="327"/>
    <n v="55.8"/>
    <n v="8.59"/>
    <n v="98.66"/>
    <n v="7.02"/>
    <n v="137.6"/>
    <n v="81.41"/>
    <n v="90.75"/>
    <x v="0"/>
    <n v="0"/>
    <x v="0"/>
    <n v="0"/>
    <x v="0"/>
    <x v="0"/>
  </r>
  <r>
    <s v="B002409"/>
    <x v="1"/>
    <x v="2"/>
    <d v="2024-09-06T00:00:00"/>
    <x v="0"/>
    <s v="Team D"/>
    <n v="21.2"/>
    <m/>
    <n v="295"/>
    <n v="53.5"/>
    <n v="6.82"/>
    <n v="98.09"/>
    <n v="6.84"/>
    <n v="148.1"/>
    <n v="86.2"/>
    <n v="90.75"/>
    <x v="0"/>
    <n v="0"/>
    <x v="0"/>
    <n v="0"/>
    <x v="0"/>
    <x v="0"/>
  </r>
  <r>
    <s v="B002832"/>
    <x v="1"/>
    <x v="2"/>
    <d v="2024-07-11T00:00:00"/>
    <x v="0"/>
    <s v="Team D"/>
    <n v="21.43"/>
    <n v="38.51"/>
    <n v="282"/>
    <n v="45.8"/>
    <n v="7.82"/>
    <n v="99.21"/>
    <n v="6.94"/>
    <n v="145.69999999999999"/>
    <n v="85.59"/>
    <n v="90.75"/>
    <x v="0"/>
    <n v="0"/>
    <x v="0"/>
    <n v="0"/>
    <x v="0"/>
    <x v="0"/>
  </r>
  <r>
    <s v="B001824"/>
    <x v="0"/>
    <x v="0"/>
    <d v="2024-12-31T00:00:00"/>
    <x v="0"/>
    <s v="Team C"/>
    <n v="22.26"/>
    <n v="41.03"/>
    <n v="299"/>
    <n v="39.1"/>
    <n v="6.71"/>
    <n v="99.48"/>
    <n v="6.76"/>
    <n v="113.9"/>
    <n v="90.13"/>
    <n v="97.42"/>
    <x v="0"/>
    <n v="0"/>
    <x v="0"/>
    <n v="0"/>
    <x v="0"/>
    <x v="0"/>
  </r>
  <r>
    <s v="B001173"/>
    <x v="2"/>
    <x v="0"/>
    <d v="2025-10-13T00:00:00"/>
    <x v="1"/>
    <s v="Team C"/>
    <n v="22.49"/>
    <n v="43.53"/>
    <n v="327"/>
    <n v="49.7"/>
    <n v="6.76"/>
    <n v="99.13"/>
    <n v="7.02"/>
    <n v="128.6"/>
    <n v="86.99"/>
    <n v="90.71"/>
    <x v="0"/>
    <n v="0"/>
    <x v="0"/>
    <n v="0"/>
    <x v="0"/>
    <x v="0"/>
  </r>
  <r>
    <s v="B002601"/>
    <x v="1"/>
    <x v="1"/>
    <d v="2024-04-27T00:00:00"/>
    <x v="0"/>
    <s v="Team A"/>
    <n v="21.61"/>
    <n v="38.31"/>
    <n v="293"/>
    <n v="58.8"/>
    <n v="8.86"/>
    <n v="99.12"/>
    <n v="6.98"/>
    <n v="154.80000000000001"/>
    <n v="83.13"/>
    <n v="90.71"/>
    <x v="0"/>
    <n v="0"/>
    <x v="1"/>
    <n v="1"/>
    <x v="5"/>
    <x v="2"/>
  </r>
  <r>
    <s v="B000395"/>
    <x v="2"/>
    <x v="0"/>
    <d v="2025-05-05T00:00:00"/>
    <x v="1"/>
    <s v="Team C"/>
    <n v="21.42"/>
    <n v="49.5"/>
    <n v="279"/>
    <n v="38.700000000000003"/>
    <n v="7.21"/>
    <n v="98.67"/>
    <n v="7.03"/>
    <n v="114.4"/>
    <n v="85.8"/>
    <n v="90.7"/>
    <x v="0"/>
    <n v="0"/>
    <x v="0"/>
    <n v="0"/>
    <x v="0"/>
    <x v="0"/>
  </r>
  <r>
    <s v="B000141"/>
    <x v="1"/>
    <x v="2"/>
    <d v="2024-03-24T00:00:00"/>
    <x v="0"/>
    <s v="Team B"/>
    <n v="22.17"/>
    <n v="43.43"/>
    <n v="332"/>
    <n v="50.4"/>
    <n v="7.84"/>
    <n v="99.3"/>
    <n v="7.08"/>
    <n v="142.5"/>
    <n v="87.17"/>
    <n v="90.69"/>
    <x v="0"/>
    <n v="0"/>
    <x v="0"/>
    <n v="0"/>
    <x v="0"/>
    <x v="0"/>
  </r>
  <r>
    <s v="B002177"/>
    <x v="1"/>
    <x v="2"/>
    <d v="2025-03-08T00:00:00"/>
    <x v="1"/>
    <s v="Team A"/>
    <n v="21.32"/>
    <n v="34.81"/>
    <n v="306"/>
    <n v="49.9"/>
    <n v="7.95"/>
    <n v="98.87"/>
    <n v="6.77"/>
    <n v="130.69999999999999"/>
    <n v="84.42"/>
    <n v="90.68"/>
    <x v="0"/>
    <n v="0"/>
    <x v="0"/>
    <n v="0"/>
    <x v="0"/>
    <x v="0"/>
  </r>
  <r>
    <s v="B000183"/>
    <x v="1"/>
    <x v="1"/>
    <d v="2025-03-31T00:00:00"/>
    <x v="1"/>
    <s v="Team A"/>
    <n v="21.45"/>
    <n v="42.12"/>
    <n v="289"/>
    <n v="54.4"/>
    <n v="8.0500000000000007"/>
    <n v="99.16"/>
    <n v="7.09"/>
    <n v="136.9"/>
    <n v="84.2"/>
    <n v="90.67"/>
    <x v="0"/>
    <n v="0"/>
    <x v="0"/>
    <n v="0"/>
    <x v="0"/>
    <x v="0"/>
  </r>
  <r>
    <s v="B002135"/>
    <x v="1"/>
    <x v="0"/>
    <d v="2025-11-01T00:00:00"/>
    <x v="1"/>
    <s v="Team C"/>
    <n v="22.83"/>
    <n v="39.700000000000003"/>
    <n v="300"/>
    <n v="43.8"/>
    <n v="8.76"/>
    <n v="98.78"/>
    <n v="6.83"/>
    <n v="130.9"/>
    <n v="84.68"/>
    <n v="90.67"/>
    <x v="0"/>
    <n v="0"/>
    <x v="0"/>
    <n v="0"/>
    <x v="0"/>
    <x v="0"/>
  </r>
  <r>
    <s v="B000166"/>
    <x v="1"/>
    <x v="0"/>
    <d v="2024-04-27T00:00:00"/>
    <x v="0"/>
    <s v="Team C"/>
    <n v="20.25"/>
    <n v="32.56"/>
    <n v="297"/>
    <n v="60"/>
    <n v="8.84"/>
    <n v="98.78"/>
    <n v="6.84"/>
    <m/>
    <n v="81.430000000000007"/>
    <n v="90.66"/>
    <x v="0"/>
    <n v="0"/>
    <x v="0"/>
    <n v="0"/>
    <x v="0"/>
    <x v="0"/>
  </r>
  <r>
    <s v="B002697"/>
    <x v="3"/>
    <x v="2"/>
    <d v="2025-07-15T00:00:00"/>
    <x v="1"/>
    <s v="Team C"/>
    <n v="20.97"/>
    <m/>
    <n v="311"/>
    <n v="51.3"/>
    <n v="7.09"/>
    <n v="98.96"/>
    <n v="7.11"/>
    <n v="138.19999999999999"/>
    <n v="84.22"/>
    <n v="90.66"/>
    <x v="0"/>
    <n v="0"/>
    <x v="0"/>
    <n v="0"/>
    <x v="0"/>
    <x v="0"/>
  </r>
  <r>
    <s v="B000945"/>
    <x v="1"/>
    <x v="2"/>
    <d v="2024-12-24T00:00:00"/>
    <x v="0"/>
    <s v="Team D"/>
    <n v="21.4"/>
    <n v="45.42"/>
    <n v="316"/>
    <n v="38.4"/>
    <n v="6.92"/>
    <n v="98.45"/>
    <n v="7.08"/>
    <n v="146"/>
    <n v="87.5"/>
    <n v="90.65"/>
    <x v="0"/>
    <n v="0"/>
    <x v="0"/>
    <n v="0"/>
    <x v="0"/>
    <x v="0"/>
  </r>
  <r>
    <s v="B002029"/>
    <x v="1"/>
    <x v="1"/>
    <d v="2025-02-22T00:00:00"/>
    <x v="1"/>
    <s v="Team C"/>
    <m/>
    <n v="42.02"/>
    <n v="299"/>
    <n v="58.6"/>
    <n v="9.19"/>
    <n v="99.39"/>
    <n v="6.79"/>
    <n v="138"/>
    <n v="82.74"/>
    <n v="90.65"/>
    <x v="0"/>
    <n v="0"/>
    <x v="0"/>
    <n v="0"/>
    <x v="0"/>
    <x v="0"/>
  </r>
  <r>
    <s v="B000241"/>
    <x v="3"/>
    <x v="0"/>
    <d v="2025-02-04T00:00:00"/>
    <x v="1"/>
    <s v="Team A"/>
    <n v="21.84"/>
    <n v="48.51"/>
    <n v="280"/>
    <n v="56.9"/>
    <n v="7.07"/>
    <n v="98.41"/>
    <n v="6.66"/>
    <n v="135.19999999999999"/>
    <n v="88.88"/>
    <n v="90.64"/>
    <x v="0"/>
    <n v="0"/>
    <x v="0"/>
    <n v="0"/>
    <x v="0"/>
    <x v="0"/>
  </r>
  <r>
    <s v="B001030"/>
    <x v="1"/>
    <x v="0"/>
    <d v="2024-01-02T00:00:00"/>
    <x v="0"/>
    <s v="Team A"/>
    <n v="20.7"/>
    <n v="34.33"/>
    <n v="267"/>
    <n v="41.3"/>
    <n v="8.49"/>
    <n v="99.44"/>
    <n v="6.95"/>
    <n v="138"/>
    <n v="88.72"/>
    <n v="90.64"/>
    <x v="0"/>
    <n v="0"/>
    <x v="0"/>
    <n v="0"/>
    <x v="0"/>
    <x v="0"/>
  </r>
  <r>
    <s v="B002861"/>
    <x v="1"/>
    <x v="1"/>
    <d v="2025-09-30T00:00:00"/>
    <x v="1"/>
    <s v="Team D"/>
    <n v="20.57"/>
    <n v="42.57"/>
    <n v="295"/>
    <n v="37.200000000000003"/>
    <n v="7.21"/>
    <n v="98.53"/>
    <n v="7.23"/>
    <n v="132.30000000000001"/>
    <n v="82.54"/>
    <n v="90.63"/>
    <x v="0"/>
    <n v="0"/>
    <x v="0"/>
    <n v="0"/>
    <x v="0"/>
    <x v="0"/>
  </r>
  <r>
    <s v="B002173"/>
    <x v="1"/>
    <x v="0"/>
    <d v="2024-12-18T00:00:00"/>
    <x v="0"/>
    <s v="Team A"/>
    <n v="20.48"/>
    <n v="49.13"/>
    <n v="323"/>
    <n v="44.7"/>
    <n v="8.41"/>
    <n v="98.81"/>
    <n v="7.27"/>
    <n v="139.30000000000001"/>
    <n v="88.04"/>
    <n v="90.62"/>
    <x v="0"/>
    <n v="0"/>
    <x v="0"/>
    <n v="0"/>
    <x v="0"/>
    <x v="0"/>
  </r>
  <r>
    <s v="B000316"/>
    <x v="1"/>
    <x v="2"/>
    <d v="2025-07-21T00:00:00"/>
    <x v="1"/>
    <s v="Team A"/>
    <n v="21.82"/>
    <n v="42.78"/>
    <n v="271"/>
    <n v="43.5"/>
    <n v="7.77"/>
    <n v="99.29"/>
    <n v="6.88"/>
    <n v="138.5"/>
    <n v="88.12"/>
    <n v="90.61"/>
    <x v="0"/>
    <n v="0"/>
    <x v="1"/>
    <n v="1"/>
    <x v="2"/>
    <x v="2"/>
  </r>
  <r>
    <s v="B001687"/>
    <x v="1"/>
    <x v="2"/>
    <d v="2025-11-05T00:00:00"/>
    <x v="1"/>
    <s v="Team A"/>
    <n v="20.51"/>
    <n v="38.32"/>
    <n v="319"/>
    <n v="44.8"/>
    <n v="7.5"/>
    <n v="98.44"/>
    <n v="6.93"/>
    <n v="136.69999999999999"/>
    <n v="88.43"/>
    <n v="90.59"/>
    <x v="0"/>
    <n v="0"/>
    <x v="0"/>
    <n v="0"/>
    <x v="0"/>
    <x v="0"/>
  </r>
  <r>
    <s v="B001280"/>
    <x v="0"/>
    <x v="0"/>
    <d v="2024-08-24T00:00:00"/>
    <x v="0"/>
    <s v="Team B"/>
    <n v="24.27"/>
    <n v="47.59"/>
    <n v="326"/>
    <n v="37.1"/>
    <n v="6.9"/>
    <n v="98.49"/>
    <n v="6.75"/>
    <n v="121.2"/>
    <n v="91.78"/>
    <n v="97.55"/>
    <x v="0"/>
    <n v="0"/>
    <x v="0"/>
    <n v="0"/>
    <x v="0"/>
    <x v="0"/>
  </r>
  <r>
    <s v="B002014"/>
    <x v="1"/>
    <x v="0"/>
    <d v="2025-02-20T00:00:00"/>
    <x v="1"/>
    <s v="Team D"/>
    <n v="21.08"/>
    <n v="39.619999999999997"/>
    <n v="324"/>
    <n v="59.9"/>
    <n v="8.67"/>
    <n v="98.61"/>
    <n v="6.97"/>
    <n v="147.4"/>
    <n v="82.52"/>
    <n v="90.54"/>
    <x v="0"/>
    <n v="0"/>
    <x v="0"/>
    <n v="0"/>
    <x v="0"/>
    <x v="0"/>
  </r>
  <r>
    <s v="B001430"/>
    <x v="1"/>
    <x v="2"/>
    <d v="2024-06-22T00:00:00"/>
    <x v="0"/>
    <s v="Team C"/>
    <n v="21.62"/>
    <n v="38.47"/>
    <n v="299"/>
    <n v="45.1"/>
    <n v="7.38"/>
    <n v="99.05"/>
    <n v="6.9"/>
    <n v="125.1"/>
    <n v="90.06"/>
    <n v="90.53"/>
    <x v="0"/>
    <n v="0"/>
    <x v="0"/>
    <n v="0"/>
    <x v="0"/>
    <x v="0"/>
  </r>
  <r>
    <s v="B000146"/>
    <x v="2"/>
    <x v="1"/>
    <d v="2024-02-25T00:00:00"/>
    <x v="0"/>
    <s v="Team A"/>
    <n v="22.79"/>
    <n v="33.24"/>
    <n v="316"/>
    <n v="37.700000000000003"/>
    <n v="6.68"/>
    <n v="99.44"/>
    <n v="6.9"/>
    <n v="112.1"/>
    <n v="87.13"/>
    <n v="90.52"/>
    <x v="0"/>
    <n v="0"/>
    <x v="0"/>
    <n v="0"/>
    <x v="0"/>
    <x v="0"/>
  </r>
  <r>
    <s v="B001749"/>
    <x v="1"/>
    <x v="0"/>
    <d v="2024-07-05T00:00:00"/>
    <x v="0"/>
    <s v="Team A"/>
    <n v="21.2"/>
    <n v="37.880000000000003"/>
    <n v="272"/>
    <n v="32.4"/>
    <n v="8.23"/>
    <n v="98.58"/>
    <n v="6.88"/>
    <n v="122.9"/>
    <n v="90.46"/>
    <n v="90.51"/>
    <x v="0"/>
    <n v="0"/>
    <x v="0"/>
    <n v="0"/>
    <x v="0"/>
    <x v="0"/>
  </r>
  <r>
    <s v="B002132"/>
    <x v="0"/>
    <x v="2"/>
    <d v="2024-09-25T00:00:00"/>
    <x v="0"/>
    <s v="Team D"/>
    <n v="22.71"/>
    <n v="49.92"/>
    <n v="340"/>
    <n v="36.1"/>
    <n v="6.17"/>
    <n v="99.02"/>
    <n v="6.64"/>
    <n v="121"/>
    <n v="87.58"/>
    <n v="97.66"/>
    <x v="0"/>
    <n v="0"/>
    <x v="0"/>
    <n v="0"/>
    <x v="0"/>
    <x v="0"/>
  </r>
  <r>
    <s v="B000763"/>
    <x v="2"/>
    <x v="2"/>
    <d v="2024-11-28T00:00:00"/>
    <x v="0"/>
    <s v="Team A"/>
    <n v="24.03"/>
    <n v="44.65"/>
    <n v="311"/>
    <n v="50.9"/>
    <n v="7.45"/>
    <n v="98.94"/>
    <n v="6.86"/>
    <n v="134.5"/>
    <n v="81.98"/>
    <n v="90.46"/>
    <x v="0"/>
    <n v="0"/>
    <x v="0"/>
    <n v="0"/>
    <x v="0"/>
    <x v="0"/>
  </r>
  <r>
    <s v="B002636"/>
    <x v="1"/>
    <x v="1"/>
    <d v="2025-08-02T00:00:00"/>
    <x v="1"/>
    <s v="Team D"/>
    <n v="21.87"/>
    <n v="29.35"/>
    <n v="311"/>
    <n v="42.1"/>
    <n v="7.84"/>
    <n v="99.24"/>
    <n v="6.94"/>
    <n v="122.4"/>
    <n v="88.12"/>
    <n v="90.45"/>
    <x v="0"/>
    <n v="0"/>
    <x v="0"/>
    <n v="0"/>
    <x v="0"/>
    <x v="0"/>
  </r>
  <r>
    <s v="B000724"/>
    <x v="3"/>
    <x v="1"/>
    <d v="2024-01-29T00:00:00"/>
    <x v="0"/>
    <s v="Team C"/>
    <n v="21.58"/>
    <n v="36.799999999999997"/>
    <n v="336"/>
    <n v="54"/>
    <n v="7.06"/>
    <n v="99.03"/>
    <n v="6.73"/>
    <n v="143.1"/>
    <n v="83.03"/>
    <n v="90.43"/>
    <x v="0"/>
    <n v="0"/>
    <x v="0"/>
    <n v="0"/>
    <x v="0"/>
    <x v="0"/>
  </r>
  <r>
    <s v="B002163"/>
    <x v="1"/>
    <x v="2"/>
    <d v="2024-03-20T00:00:00"/>
    <x v="0"/>
    <s v="Team B"/>
    <n v="22.38"/>
    <n v="42.28"/>
    <n v="308"/>
    <n v="52.8"/>
    <n v="7.92"/>
    <n v="99.55"/>
    <n v="6.82"/>
    <n v="146"/>
    <n v="86.95"/>
    <n v="90.42"/>
    <x v="0"/>
    <n v="0"/>
    <x v="0"/>
    <n v="0"/>
    <x v="0"/>
    <x v="0"/>
  </r>
  <r>
    <s v="B002616"/>
    <x v="1"/>
    <x v="2"/>
    <d v="2025-07-30T00:00:00"/>
    <x v="1"/>
    <s v="Team D"/>
    <n v="21.44"/>
    <n v="39.25"/>
    <n v="311"/>
    <n v="42.3"/>
    <n v="6.92"/>
    <n v="99.23"/>
    <n v="6.96"/>
    <n v="134.4"/>
    <n v="84.82"/>
    <n v="90.41"/>
    <x v="0"/>
    <n v="0"/>
    <x v="0"/>
    <n v="0"/>
    <x v="0"/>
    <x v="0"/>
  </r>
  <r>
    <s v="B001192"/>
    <x v="1"/>
    <x v="0"/>
    <d v="2025-09-19T00:00:00"/>
    <x v="1"/>
    <s v="Team B"/>
    <n v="22.42"/>
    <n v="38.28"/>
    <n v="304"/>
    <n v="53.6"/>
    <n v="8.15"/>
    <n v="99.13"/>
    <n v="6.93"/>
    <n v="146.69999999999999"/>
    <n v="83.81"/>
    <n v="90.4"/>
    <x v="0"/>
    <n v="0"/>
    <x v="0"/>
    <n v="0"/>
    <x v="0"/>
    <x v="0"/>
  </r>
  <r>
    <s v="B000094"/>
    <x v="1"/>
    <x v="0"/>
    <d v="2025-01-23T00:00:00"/>
    <x v="1"/>
    <s v="Team B"/>
    <n v="22.68"/>
    <n v="50.77"/>
    <n v="315"/>
    <n v="58"/>
    <n v="8.42"/>
    <n v="98.82"/>
    <n v="7.03"/>
    <n v="161"/>
    <n v="82.4"/>
    <n v="90.38"/>
    <x v="0"/>
    <n v="0"/>
    <x v="1"/>
    <n v="1"/>
    <x v="4"/>
    <x v="2"/>
  </r>
  <r>
    <s v="B001993"/>
    <x v="1"/>
    <x v="0"/>
    <d v="2024-01-10T00:00:00"/>
    <x v="0"/>
    <s v="Team D"/>
    <n v="22.57"/>
    <n v="38.67"/>
    <n v="331"/>
    <n v="61.6"/>
    <n v="8.6300000000000008"/>
    <n v="98.36"/>
    <n v="6.85"/>
    <n v="148.69999999999999"/>
    <n v="84.48"/>
    <n v="90.38"/>
    <x v="0"/>
    <n v="0"/>
    <x v="0"/>
    <n v="0"/>
    <x v="0"/>
    <x v="0"/>
  </r>
  <r>
    <s v="B002330"/>
    <x v="1"/>
    <x v="1"/>
    <d v="2024-02-25T00:00:00"/>
    <x v="0"/>
    <s v="Team D"/>
    <n v="21.68"/>
    <n v="42"/>
    <n v="287"/>
    <n v="35"/>
    <n v="7.61"/>
    <n v="98.41"/>
    <n v="7.07"/>
    <n v="125.6"/>
    <n v="85.12"/>
    <n v="90.29"/>
    <x v="0"/>
    <n v="0"/>
    <x v="0"/>
    <n v="0"/>
    <x v="0"/>
    <x v="0"/>
  </r>
  <r>
    <s v="B001251"/>
    <x v="2"/>
    <x v="1"/>
    <d v="2024-01-30T00:00:00"/>
    <x v="0"/>
    <s v="Team A"/>
    <n v="22.94"/>
    <n v="50.99"/>
    <n v="290"/>
    <n v="56.8"/>
    <n v="7.51"/>
    <n v="99.47"/>
    <n v="6.8"/>
    <n v="136.30000000000001"/>
    <n v="81.73"/>
    <n v="90.28"/>
    <x v="1"/>
    <n v="1"/>
    <x v="1"/>
    <n v="1"/>
    <x v="2"/>
    <x v="1"/>
  </r>
  <r>
    <s v="B001557"/>
    <x v="3"/>
    <x v="0"/>
    <d v="2025-07-18T00:00:00"/>
    <x v="1"/>
    <s v="Team A"/>
    <n v="21.07"/>
    <n v="49.99"/>
    <n v="290"/>
    <n v="49.1"/>
    <n v="7.98"/>
    <n v="98.94"/>
    <n v="7.02"/>
    <n v="129"/>
    <n v="84.71"/>
    <n v="90.25"/>
    <x v="0"/>
    <n v="0"/>
    <x v="0"/>
    <n v="0"/>
    <x v="0"/>
    <x v="0"/>
  </r>
  <r>
    <s v="B001610"/>
    <x v="1"/>
    <x v="0"/>
    <d v="2025-07-03T00:00:00"/>
    <x v="1"/>
    <s v="Team D"/>
    <n v="22.1"/>
    <n v="35.03"/>
    <n v="287"/>
    <n v="59.5"/>
    <n v="9.16"/>
    <n v="98.99"/>
    <n v="6.86"/>
    <n v="154.30000000000001"/>
    <n v="80.989999999999995"/>
    <n v="90.25"/>
    <x v="0"/>
    <n v="0"/>
    <x v="0"/>
    <n v="0"/>
    <x v="0"/>
    <x v="0"/>
  </r>
  <r>
    <s v="B002050"/>
    <x v="1"/>
    <x v="0"/>
    <d v="2024-04-09T00:00:00"/>
    <x v="0"/>
    <s v="Team A"/>
    <n v="20.97"/>
    <n v="37.32"/>
    <n v="273"/>
    <n v="52.8"/>
    <n v="7.54"/>
    <n v="98.65"/>
    <n v="6.99"/>
    <n v="138.4"/>
    <n v="83.18"/>
    <n v="90.24"/>
    <x v="0"/>
    <n v="0"/>
    <x v="0"/>
    <n v="0"/>
    <x v="0"/>
    <x v="0"/>
  </r>
  <r>
    <s v="B002937"/>
    <x v="1"/>
    <x v="2"/>
    <d v="2025-06-11T00:00:00"/>
    <x v="1"/>
    <s v="Team D"/>
    <n v="21.26"/>
    <n v="42.1"/>
    <n v="308"/>
    <n v="35.299999999999997"/>
    <n v="7.49"/>
    <n v="98.64"/>
    <n v="6.89"/>
    <n v="123.9"/>
    <n v="86.93"/>
    <n v="90.24"/>
    <x v="0"/>
    <n v="0"/>
    <x v="0"/>
    <n v="0"/>
    <x v="0"/>
    <x v="0"/>
  </r>
  <r>
    <s v="B000385"/>
    <x v="1"/>
    <x v="2"/>
    <d v="2025-01-08T00:00:00"/>
    <x v="1"/>
    <s v="Team D"/>
    <n v="23.27"/>
    <n v="34.74"/>
    <n v="315"/>
    <n v="39.1"/>
    <n v="6.91"/>
    <n v="99.11"/>
    <n v="6.94"/>
    <n v="136.5"/>
    <n v="92.61"/>
    <n v="90.23"/>
    <x v="0"/>
    <n v="0"/>
    <x v="0"/>
    <n v="0"/>
    <x v="0"/>
    <x v="0"/>
  </r>
  <r>
    <s v="B001373"/>
    <x v="1"/>
    <x v="1"/>
    <d v="2025-12-10T00:00:00"/>
    <x v="1"/>
    <s v="Team A"/>
    <n v="21.46"/>
    <n v="38.9"/>
    <n v="299"/>
    <n v="60"/>
    <n v="6.75"/>
    <n v="98.96"/>
    <n v="6.92"/>
    <n v="132.4"/>
    <n v="84"/>
    <n v="90.21"/>
    <x v="0"/>
    <n v="0"/>
    <x v="0"/>
    <n v="0"/>
    <x v="0"/>
    <x v="0"/>
  </r>
  <r>
    <s v="B002079"/>
    <x v="1"/>
    <x v="1"/>
    <d v="2024-04-15T00:00:00"/>
    <x v="0"/>
    <s v="Team A"/>
    <n v="22"/>
    <n v="41.41"/>
    <n v="290"/>
    <n v="56.1"/>
    <n v="7.89"/>
    <n v="99.13"/>
    <n v="6.93"/>
    <n v="142.1"/>
    <n v="84.28"/>
    <n v="90.2"/>
    <x v="0"/>
    <n v="0"/>
    <x v="0"/>
    <n v="0"/>
    <x v="0"/>
    <x v="0"/>
  </r>
  <r>
    <s v="B001747"/>
    <x v="0"/>
    <x v="1"/>
    <d v="2025-10-10T00:00:00"/>
    <x v="1"/>
    <s v="Team A"/>
    <n v="21.83"/>
    <n v="46.81"/>
    <n v="315"/>
    <n v="36.6"/>
    <n v="5.91"/>
    <n v="99.16"/>
    <n v="6.87"/>
    <n v="125.9"/>
    <n v="86.05"/>
    <n v="97.71"/>
    <x v="0"/>
    <n v="0"/>
    <x v="0"/>
    <n v="0"/>
    <x v="0"/>
    <x v="0"/>
  </r>
  <r>
    <s v="B001033"/>
    <x v="1"/>
    <x v="1"/>
    <d v="2025-01-09T00:00:00"/>
    <x v="1"/>
    <s v="Team C"/>
    <n v="20.87"/>
    <n v="44.08"/>
    <n v="300"/>
    <n v="59.3"/>
    <n v="8.35"/>
    <n v="98.81"/>
    <n v="7.36"/>
    <n v="141.69999999999999"/>
    <n v="82.1"/>
    <n v="90.18"/>
    <x v="0"/>
    <n v="0"/>
    <x v="0"/>
    <n v="0"/>
    <x v="0"/>
    <x v="0"/>
  </r>
  <r>
    <s v="B002316"/>
    <x v="1"/>
    <x v="1"/>
    <d v="2024-12-24T00:00:00"/>
    <x v="0"/>
    <s v="Team D"/>
    <n v="22.12"/>
    <n v="31.28"/>
    <n v="318"/>
    <n v="61"/>
    <n v="9.2899999999999991"/>
    <n v="98.71"/>
    <n v="7.04"/>
    <n v="141.30000000000001"/>
    <n v="81.12"/>
    <n v="90.16"/>
    <x v="0"/>
    <n v="0"/>
    <x v="0"/>
    <n v="0"/>
    <x v="0"/>
    <x v="0"/>
  </r>
  <r>
    <s v="B002657"/>
    <x v="1"/>
    <x v="0"/>
    <d v="2025-01-03T00:00:00"/>
    <x v="1"/>
    <s v="Team A"/>
    <n v="22.03"/>
    <n v="35.840000000000003"/>
    <n v="311"/>
    <n v="49"/>
    <n v="8.7799999999999994"/>
    <n v="98.95"/>
    <n v="7.06"/>
    <n v="140.30000000000001"/>
    <n v="85.1"/>
    <n v="90.16"/>
    <x v="0"/>
    <n v="0"/>
    <x v="1"/>
    <n v="1"/>
    <x v="2"/>
    <x v="2"/>
  </r>
  <r>
    <s v="B000907"/>
    <x v="1"/>
    <x v="0"/>
    <d v="2024-01-25T00:00:00"/>
    <x v="0"/>
    <s v="Team B"/>
    <n v="21.17"/>
    <n v="36.22"/>
    <n v="295"/>
    <n v="39.299999999999997"/>
    <n v="8.1300000000000008"/>
    <n v="99.56"/>
    <n v="6.77"/>
    <n v="139.6"/>
    <m/>
    <n v="90.08"/>
    <x v="0"/>
    <n v="0"/>
    <x v="0"/>
    <n v="0"/>
    <x v="0"/>
    <x v="0"/>
  </r>
  <r>
    <s v="B001580"/>
    <x v="3"/>
    <x v="2"/>
    <d v="2024-07-01T00:00:00"/>
    <x v="0"/>
    <s v="Team D"/>
    <m/>
    <n v="33.11"/>
    <n v="342"/>
    <n v="56.1"/>
    <n v="8.18"/>
    <n v="99.19"/>
    <n v="6.54"/>
    <n v="140"/>
    <n v="83.45"/>
    <n v="90.08"/>
    <x v="0"/>
    <n v="0"/>
    <x v="0"/>
    <n v="0"/>
    <x v="0"/>
    <x v="0"/>
  </r>
  <r>
    <s v="B001956"/>
    <x v="3"/>
    <x v="2"/>
    <d v="2024-11-24T00:00:00"/>
    <x v="0"/>
    <s v="Team A"/>
    <n v="21.83"/>
    <m/>
    <n v="360"/>
    <n v="41.3"/>
    <n v="6.78"/>
    <n v="99.18"/>
    <n v="6.63"/>
    <n v="134.9"/>
    <n v="85.25"/>
    <n v="90.07"/>
    <x v="0"/>
    <n v="0"/>
    <x v="0"/>
    <n v="0"/>
    <x v="0"/>
    <x v="0"/>
  </r>
  <r>
    <s v="B001263"/>
    <x v="1"/>
    <x v="2"/>
    <d v="2025-11-07T00:00:00"/>
    <x v="1"/>
    <s v="Team C"/>
    <n v="20.61"/>
    <n v="34.520000000000003"/>
    <n v="329"/>
    <n v="52.1"/>
    <n v="8.6199999999999992"/>
    <n v="98.83"/>
    <n v="6.96"/>
    <n v="140.80000000000001"/>
    <n v="85.78"/>
    <n v="90.05"/>
    <x v="0"/>
    <n v="0"/>
    <x v="0"/>
    <n v="0"/>
    <x v="0"/>
    <x v="0"/>
  </r>
  <r>
    <s v="B002241"/>
    <x v="1"/>
    <x v="2"/>
    <d v="2024-03-03T00:00:00"/>
    <x v="0"/>
    <s v="Team D"/>
    <n v="20.81"/>
    <n v="43.86"/>
    <n v="312"/>
    <n v="56.1"/>
    <n v="8.85"/>
    <n v="98.29"/>
    <n v="6.88"/>
    <n v="149.30000000000001"/>
    <n v="82.62"/>
    <n v="90.05"/>
    <x v="0"/>
    <n v="0"/>
    <x v="0"/>
    <n v="0"/>
    <x v="0"/>
    <x v="0"/>
  </r>
  <r>
    <s v="B001055"/>
    <x v="1"/>
    <x v="0"/>
    <d v="2025-10-17T00:00:00"/>
    <x v="1"/>
    <s v="Team B"/>
    <n v="20.98"/>
    <n v="44.96"/>
    <n v="339"/>
    <n v="54.8"/>
    <n v="7.99"/>
    <n v="99"/>
    <n v="6.97"/>
    <n v="147.1"/>
    <n v="81.37"/>
    <n v="90.02"/>
    <x v="0"/>
    <n v="0"/>
    <x v="0"/>
    <n v="0"/>
    <x v="0"/>
    <x v="0"/>
  </r>
  <r>
    <s v="B001531"/>
    <x v="1"/>
    <x v="0"/>
    <d v="2025-02-28T00:00:00"/>
    <x v="1"/>
    <s v="Team D"/>
    <n v="21.47"/>
    <n v="38.44"/>
    <n v="322"/>
    <n v="40.799999999999997"/>
    <n v="7.46"/>
    <n v="99.47"/>
    <n v="6.95"/>
    <n v="138.9"/>
    <n v="86.44"/>
    <n v="90.02"/>
    <x v="1"/>
    <n v="1"/>
    <x v="1"/>
    <n v="1"/>
    <x v="2"/>
    <x v="3"/>
  </r>
  <r>
    <s v="B000149"/>
    <x v="1"/>
    <x v="0"/>
    <d v="2024-01-10T00:00:00"/>
    <x v="0"/>
    <s v="Team A"/>
    <n v="22.51"/>
    <n v="40.98"/>
    <n v="284"/>
    <n v="41.1"/>
    <n v="8.01"/>
    <n v="98.27"/>
    <n v="6.85"/>
    <n v="134.19999999999999"/>
    <n v="87.82"/>
    <n v="89.96"/>
    <x v="0"/>
    <n v="0"/>
    <x v="0"/>
    <n v="0"/>
    <x v="0"/>
    <x v="0"/>
  </r>
  <r>
    <s v="B002074"/>
    <x v="3"/>
    <x v="1"/>
    <d v="2024-03-22T00:00:00"/>
    <x v="0"/>
    <s v="Team A"/>
    <n v="22.69"/>
    <n v="48.46"/>
    <n v="323"/>
    <n v="58.7"/>
    <n v="7.67"/>
    <n v="99.05"/>
    <n v="7.11"/>
    <n v="134.80000000000001"/>
    <n v="80.95"/>
    <n v="89.96"/>
    <x v="0"/>
    <n v="0"/>
    <x v="0"/>
    <n v="0"/>
    <x v="0"/>
    <x v="0"/>
  </r>
  <r>
    <s v="B002110"/>
    <x v="2"/>
    <x v="0"/>
    <d v="2025-08-01T00:00:00"/>
    <x v="1"/>
    <s v="Team A"/>
    <n v="21.42"/>
    <n v="43.52"/>
    <n v="334"/>
    <n v="58"/>
    <n v="9.23"/>
    <n v="98.89"/>
    <n v="6.87"/>
    <n v="134.80000000000001"/>
    <n v="87.94"/>
    <n v="89.87"/>
    <x v="0"/>
    <n v="0"/>
    <x v="0"/>
    <n v="0"/>
    <x v="0"/>
    <x v="0"/>
  </r>
  <r>
    <s v="B000412"/>
    <x v="0"/>
    <x v="2"/>
    <d v="2025-01-07T00:00:00"/>
    <x v="1"/>
    <s v="Team C"/>
    <n v="21.78"/>
    <n v="43.22"/>
    <n v="365"/>
    <n v="35.4"/>
    <n v="7.03"/>
    <n v="98.94"/>
    <n v="6.66"/>
    <n v="107.4"/>
    <n v="85.76"/>
    <n v="97.77"/>
    <x v="0"/>
    <n v="0"/>
    <x v="0"/>
    <n v="0"/>
    <x v="0"/>
    <x v="0"/>
  </r>
  <r>
    <s v="B000743"/>
    <x v="3"/>
    <x v="0"/>
    <d v="2025-12-25T00:00:00"/>
    <x v="1"/>
    <s v="Team B"/>
    <n v="21.03"/>
    <m/>
    <n v="339"/>
    <n v="33"/>
    <n v="6.46"/>
    <n v="98.5"/>
    <n v="7.12"/>
    <n v="115"/>
    <n v="89.23"/>
    <n v="89.77"/>
    <x v="1"/>
    <n v="1"/>
    <x v="1"/>
    <n v="1"/>
    <x v="1"/>
    <x v="2"/>
  </r>
  <r>
    <s v="B001750"/>
    <x v="1"/>
    <x v="2"/>
    <d v="2025-04-09T00:00:00"/>
    <x v="1"/>
    <s v="Team A"/>
    <n v="20.99"/>
    <n v="45.09"/>
    <n v="274"/>
    <n v="41.2"/>
    <n v="6.75"/>
    <n v="99.07"/>
    <n v="6.78"/>
    <n v="133.69999999999999"/>
    <n v="84.75"/>
    <n v="89.76"/>
    <x v="1"/>
    <n v="1"/>
    <x v="0"/>
    <n v="0"/>
    <x v="0"/>
    <x v="0"/>
  </r>
  <r>
    <s v="B002130"/>
    <x v="2"/>
    <x v="0"/>
    <d v="2024-10-30T00:00:00"/>
    <x v="0"/>
    <s v="Team B"/>
    <m/>
    <n v="39.28"/>
    <n v="334"/>
    <n v="51.4"/>
    <n v="7.65"/>
    <n v="98.58"/>
    <n v="6.91"/>
    <m/>
    <n v="85.38"/>
    <n v="89.74"/>
    <x v="1"/>
    <n v="1"/>
    <x v="1"/>
    <n v="1"/>
    <x v="2"/>
    <x v="1"/>
  </r>
  <r>
    <s v="B002790"/>
    <x v="1"/>
    <x v="1"/>
    <d v="2024-10-14T00:00:00"/>
    <x v="0"/>
    <s v="Team D"/>
    <n v="21.5"/>
    <n v="37.9"/>
    <n v="336"/>
    <n v="54.8"/>
    <n v="8.0399999999999991"/>
    <n v="99.02"/>
    <n v="7.03"/>
    <n v="149.4"/>
    <n v="83.46"/>
    <n v="89.68"/>
    <x v="0"/>
    <n v="0"/>
    <x v="1"/>
    <n v="1"/>
    <x v="4"/>
    <x v="2"/>
  </r>
  <r>
    <s v="B001090"/>
    <x v="1"/>
    <x v="2"/>
    <d v="2025-11-11T00:00:00"/>
    <x v="1"/>
    <s v="Team B"/>
    <n v="22.63"/>
    <n v="40.98"/>
    <n v="261"/>
    <n v="46.5"/>
    <n v="6.78"/>
    <n v="98.75"/>
    <n v="6.84"/>
    <n v="136.9"/>
    <n v="86.17"/>
    <n v="89.67"/>
    <x v="0"/>
    <n v="0"/>
    <x v="0"/>
    <n v="0"/>
    <x v="0"/>
    <x v="0"/>
  </r>
  <r>
    <s v="B001833"/>
    <x v="1"/>
    <x v="0"/>
    <d v="2025-04-23T00:00:00"/>
    <x v="1"/>
    <s v="Team D"/>
    <n v="22.31"/>
    <n v="40.98"/>
    <n v="328"/>
    <n v="54"/>
    <n v="8.36"/>
    <n v="98.75"/>
    <n v="6.83"/>
    <n v="142.6"/>
    <n v="83.87"/>
    <n v="89.67"/>
    <x v="0"/>
    <n v="0"/>
    <x v="0"/>
    <n v="0"/>
    <x v="0"/>
    <x v="0"/>
  </r>
  <r>
    <s v="B001093"/>
    <x v="1"/>
    <x v="0"/>
    <d v="2025-05-13T00:00:00"/>
    <x v="1"/>
    <s v="Team D"/>
    <n v="21.02"/>
    <n v="35.11"/>
    <n v="310"/>
    <n v="53.5"/>
    <n v="8.99"/>
    <n v="99.23"/>
    <n v="7.09"/>
    <n v="137.4"/>
    <n v="85"/>
    <n v="89.63"/>
    <x v="0"/>
    <n v="0"/>
    <x v="0"/>
    <n v="0"/>
    <x v="0"/>
    <x v="0"/>
  </r>
  <r>
    <s v="B000467"/>
    <x v="0"/>
    <x v="1"/>
    <d v="2025-03-29T00:00:00"/>
    <x v="1"/>
    <s v="Team D"/>
    <n v="22.45"/>
    <n v="40.26"/>
    <n v="353"/>
    <n v="41.2"/>
    <n v="7.23"/>
    <n v="99.02"/>
    <n v="6.84"/>
    <n v="123.5"/>
    <n v="88.39"/>
    <n v="98.34"/>
    <x v="1"/>
    <n v="1"/>
    <x v="0"/>
    <n v="0"/>
    <x v="0"/>
    <x v="0"/>
  </r>
  <r>
    <s v="B002499"/>
    <x v="3"/>
    <x v="2"/>
    <d v="2025-08-02T00:00:00"/>
    <x v="1"/>
    <s v="Team D"/>
    <n v="22.87"/>
    <n v="38.049999999999997"/>
    <n v="317"/>
    <n v="37.5"/>
    <n v="7.16"/>
    <n v="98.98"/>
    <n v="6.85"/>
    <n v="121.8"/>
    <n v="88.17"/>
    <n v="89.6"/>
    <x v="0"/>
    <n v="0"/>
    <x v="0"/>
    <n v="0"/>
    <x v="0"/>
    <x v="0"/>
  </r>
  <r>
    <s v="B002404"/>
    <x v="3"/>
    <x v="2"/>
    <d v="2025-02-05T00:00:00"/>
    <x v="1"/>
    <s v="Team B"/>
    <n v="22.7"/>
    <n v="44.18"/>
    <n v="335"/>
    <n v="38"/>
    <n v="6.65"/>
    <n v="99.06"/>
    <n v="6.92"/>
    <n v="120.1"/>
    <n v="90.28"/>
    <n v="89.47"/>
    <x v="0"/>
    <n v="0"/>
    <x v="0"/>
    <n v="0"/>
    <x v="0"/>
    <x v="0"/>
  </r>
  <r>
    <s v="B002556"/>
    <x v="0"/>
    <x v="0"/>
    <d v="2025-08-06T00:00:00"/>
    <x v="1"/>
    <s v="Team C"/>
    <n v="22.74"/>
    <n v="50.66"/>
    <n v="338"/>
    <n v="36"/>
    <n v="6.6"/>
    <n v="98.8"/>
    <n v="6.74"/>
    <n v="120.2"/>
    <n v="85.17"/>
    <n v="98.88"/>
    <x v="0"/>
    <n v="0"/>
    <x v="0"/>
    <n v="0"/>
    <x v="0"/>
    <x v="0"/>
  </r>
  <r>
    <s v="B002966"/>
    <x v="1"/>
    <x v="2"/>
    <d v="2025-04-11T00:00:00"/>
    <x v="1"/>
    <s v="Team C"/>
    <n v="21.43"/>
    <n v="33.700000000000003"/>
    <n v="293"/>
    <n v="60.3"/>
    <n v="7.63"/>
    <n v="99.47"/>
    <n v="7"/>
    <n v="155.1"/>
    <n v="85.23"/>
    <n v="89.44"/>
    <x v="0"/>
    <n v="0"/>
    <x v="0"/>
    <n v="0"/>
    <x v="0"/>
    <x v="0"/>
  </r>
  <r>
    <s v="B001038"/>
    <x v="1"/>
    <x v="0"/>
    <d v="2024-08-29T00:00:00"/>
    <x v="0"/>
    <s v="Team A"/>
    <n v="21.41"/>
    <n v="38.65"/>
    <n v="301"/>
    <n v="37.4"/>
    <n v="7.44"/>
    <n v="98.81"/>
    <n v="6.84"/>
    <n v="123.3"/>
    <n v="86.59"/>
    <n v="89.3"/>
    <x v="0"/>
    <n v="0"/>
    <x v="0"/>
    <n v="0"/>
    <x v="0"/>
    <x v="0"/>
  </r>
  <r>
    <s v="B002338"/>
    <x v="1"/>
    <x v="1"/>
    <d v="2025-03-12T00:00:00"/>
    <x v="1"/>
    <s v="Team C"/>
    <n v="21.32"/>
    <n v="42.72"/>
    <n v="311"/>
    <n v="60.1"/>
    <n v="8.43"/>
    <n v="98.95"/>
    <n v="6.9"/>
    <n v="142.5"/>
    <n v="89.59"/>
    <n v="89.19"/>
    <x v="1"/>
    <n v="1"/>
    <x v="0"/>
    <n v="0"/>
    <x v="0"/>
    <x v="0"/>
  </r>
  <r>
    <s v="B002850"/>
    <x v="1"/>
    <x v="0"/>
    <d v="2024-11-17T00:00:00"/>
    <x v="0"/>
    <s v="Team C"/>
    <n v="21.61"/>
    <n v="47.14"/>
    <n v="323"/>
    <n v="61.1"/>
    <n v="9.08"/>
    <n v="98.91"/>
    <n v="6.9"/>
    <n v="157.30000000000001"/>
    <m/>
    <n v="89.05"/>
    <x v="0"/>
    <n v="0"/>
    <x v="0"/>
    <n v="0"/>
    <x v="0"/>
    <x v="0"/>
  </r>
  <r>
    <s v="B001479"/>
    <x v="1"/>
    <x v="0"/>
    <d v="2025-07-02T00:00:00"/>
    <x v="1"/>
    <s v="Team B"/>
    <n v="21.04"/>
    <n v="41.43"/>
    <n v="269"/>
    <n v="60.1"/>
    <n v="7.91"/>
    <n v="99.36"/>
    <n v="6.98"/>
    <n v="145"/>
    <n v="86.66"/>
    <n v="88.99"/>
    <x v="0"/>
    <n v="0"/>
    <x v="0"/>
    <n v="0"/>
    <x v="0"/>
    <x v="0"/>
  </r>
  <r>
    <s v="B001574"/>
    <x v="3"/>
    <x v="1"/>
    <d v="2024-10-20T00:00:00"/>
    <x v="0"/>
    <s v="Team B"/>
    <n v="21.91"/>
    <n v="44.87"/>
    <n v="305"/>
    <n v="51.7"/>
    <n v="7.92"/>
    <n v="99.18"/>
    <n v="6.79"/>
    <n v="146.4"/>
    <n v="84.28"/>
    <n v="88.91"/>
    <x v="0"/>
    <n v="0"/>
    <x v="0"/>
    <n v="0"/>
    <x v="0"/>
    <x v="0"/>
  </r>
  <r>
    <s v="B001341"/>
    <x v="2"/>
    <x v="2"/>
    <d v="2025-09-02T00:00:00"/>
    <x v="1"/>
    <s v="Team A"/>
    <n v="22.4"/>
    <n v="42.26"/>
    <n v="317"/>
    <n v="22.4"/>
    <n v="5.72"/>
    <n v="99.02"/>
    <n v="6.66"/>
    <n v="106.5"/>
    <n v="89.12"/>
    <n v="88.77"/>
    <x v="0"/>
    <n v="0"/>
    <x v="0"/>
    <n v="0"/>
    <x v="0"/>
    <x v="0"/>
  </r>
  <r>
    <s v="B000081"/>
    <x v="0"/>
    <x v="2"/>
    <d v="2024-12-03T00:00:00"/>
    <x v="0"/>
    <s v="Team B"/>
    <n v="23.58"/>
    <n v="45.31"/>
    <n v="306"/>
    <n v="38.5"/>
    <n v="7.21"/>
    <n v="99.18"/>
    <n v="6.81"/>
    <n v="123.9"/>
    <n v="88.24"/>
    <n v="99.22"/>
    <x v="0"/>
    <n v="0"/>
    <x v="0"/>
    <n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 Table 2" cacheId="8" applyNumberFormats="0" applyBorderFormats="0" applyFontFormats="0" applyPatternFormats="0" applyAlignmentFormats="0" applyWidthHeightFormats="0" dataCaption="" updatedVersion="7" compact="0" compactData="0">
  <location ref="A1:G28" firstHeaderRow="1" firstDataRow="2" firstDataCol="1"/>
  <pivotFields count="26">
    <pivotField name="B000001" compact="0" outline="0" multipleItemSelectionAllowed="1" showAll="0"/>
    <pivotField name="COX-2 Inhibitor" compact="0" outline="0" multipleItemSelectionAllowed="1" showAll="0"/>
    <pivotField name="LINE 3" compact="0" outline="0" multipleItemSelectionAllowed="1" showAll="0"/>
    <pivotField name="2024-02-24" compact="0" outline="0" multipleItemSelectionAllowed="1" showAll="0"/>
    <pivotField name="Team C" compact="0" outline="0" multipleItemSelectionAllowed="1" showAll="0"/>
    <pivotField name="21.33" compact="0" outline="0" multipleItemSelectionAllowed="1" showAll="0"/>
    <pivotField name="40.07" compact="0" outline="0" multipleItemSelectionAllowed="1" showAll="0"/>
    <pivotField name="336" compact="0" outline="0" multipleItemSelectionAllowed="1" showAll="0"/>
    <pivotField name="41.4" compact="0" outline="0" multipleItemSelectionAllowed="1" showAll="0"/>
    <pivotField name="6.85" compact="0" outline="0" multipleItemSelectionAllowed="1" showAll="0"/>
    <pivotField name="99.55" compact="0" outline="0" multipleItemSelectionAllowed="1" showAll="0"/>
    <pivotField name="6.59" compact="0" outline="0" multipleItemSelectionAllowed="1" showAll="0"/>
    <pivotField name="126.8" compact="0" outline="0" multipleItemSelectionAllowed="1" showAll="0"/>
    <pivotField name="88.59" compact="0" outline="0" multipleItemSelectionAllowed="1" showAll="0"/>
    <pivotField name="95.69" compact="0" outline="0" multipleItemSelectionAllowed="1" showAll="0"/>
    <pivotField name="Pass" compact="0" outline="0" multipleItemSelectionAllowed="1" showAll="0"/>
    <pivotField name="No" compact="0" outline="0" multipleItemSelectionAllowed="1" showAll="0"/>
    <pivotField name="None" compact="0" outline="0" multipleItemSelectionAllowed="1" showAll="0"/>
    <pivotField name="none2" compact="0" outline="0" multipleItemSelectionAllowed="1" showAll="0"/>
    <pivotField name="Batch Month" axis="axisRow" compact="0" outline="0" multipleItemSelectionAllowed="1" showAll="0" sortType="ascending">
      <items count="26">
        <item x="24"/>
        <item x="12"/>
        <item x="15"/>
        <item x="21"/>
        <item x="13"/>
        <item x="3"/>
        <item x="19"/>
        <item x="22"/>
        <item x="14"/>
        <item x="4"/>
        <item x="20"/>
        <item x="5"/>
        <item x="16"/>
        <item x="0"/>
        <item x="1"/>
        <item x="11"/>
        <item x="7"/>
        <item x="8"/>
        <item x="2"/>
        <item x="10"/>
        <item x="23"/>
        <item x="9"/>
        <item x="17"/>
        <item x="18"/>
        <item x="6"/>
        <item t="default"/>
      </items>
    </pivotField>
    <pivotField name="0" dataField="1" compact="0" outline="0" multipleItemSelectionAllowed="1" showAll="0"/>
    <pivotField name="02" dataField="1" compact="0" outline="0" multipleItemSelectionAllowed="1" showAll="0"/>
    <pivotField name="03" dataField="1" compact="0" outline="0" multipleItemSelectionAllowed="1" showAll="0"/>
    <pivotField name="04" dataField="1" compact="0" outline="0" multipleItemSelectionAllowed="1" showAll="0"/>
    <pivotField name="05" dataField="1" compact="0" outline="0" multipleItemSelectionAllowed="1" showAll="0"/>
    <pivotField name="06" dataField="1" compact="0" outline="0" multipleItemSelectionAllowed="1" showAll="0"/>
  </pivotFields>
  <rowFields count="1">
    <field x="19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emperature Missing" fld="20" baseField="0"/>
    <dataField name="Humidity Missing" fld="21" baseField="0"/>
    <dataField name="Assay Missing" fld="22" baseField="0"/>
    <dataField name="pH Missing" fld="23" baseField="0"/>
    <dataField name="Viscosity Missing" fld="24" baseField="0"/>
    <dataField name="Dissolution Missing" fld="2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 Table 3" cacheId="5" applyNumberFormats="0" applyBorderFormats="0" applyFontFormats="0" applyPatternFormats="0" applyAlignmentFormats="0" applyWidthHeightFormats="0" dataCaption="" updatedVersion="7" compact="0" compactData="0">
  <location ref="A1:B6" firstHeaderRow="1" firstDataRow="1" firstDataCol="1"/>
  <pivotFields count="27">
    <pivotField name="B000001" dataField="1" compact="0" outline="0" multipleItemSelectionAllowed="1" showAll="0"/>
    <pivotField name="COX-2 Inhibitor" compact="0" outline="0" multipleItemSelectionAllowed="1" showAll="0"/>
    <pivotField name="LINE 3" compact="0" outline="0" multipleItemSelectionAllowed="1" showAll="0"/>
    <pivotField name="2024-02-24" compact="0" outline="0" multipleItemSelectionAllowed="1" showAll="0"/>
    <pivotField name="Team C" compact="0" outline="0" multipleItemSelectionAllowed="1" showAll="0"/>
    <pivotField name="21.33" compact="0" outline="0" multipleItemSelectionAllowed="1" showAll="0"/>
    <pivotField name="40.07" compact="0" outline="0" multipleItemSelectionAllowed="1" showAll="0"/>
    <pivotField name="336" compact="0" outline="0" multipleItemSelectionAllowed="1" showAll="0"/>
    <pivotField name="41.4" compact="0" outline="0" multipleItemSelectionAllowed="1" showAll="0"/>
    <pivotField name="6.85" compact="0" outline="0" multipleItemSelectionAllowed="1" showAll="0"/>
    <pivotField name="99.55" compact="0" outline="0" multipleItemSelectionAllowed="1" showAll="0"/>
    <pivotField name="6.59" compact="0" outline="0" multipleItemSelectionAllowed="1" showAll="0"/>
    <pivotField name="126.8" compact="0" outline="0" multipleItemSelectionAllowed="1" showAll="0"/>
    <pivotField name="88.59" compact="0" outline="0" multipleItemSelectionAllowed="1" showAll="0"/>
    <pivotField name="95.69" compact="0" outline="0" multipleItemSelectionAllowed="1" showAll="0"/>
    <pivotField name="Pass" compact="0" outline="0" multipleItemSelectionAllowed="1" showAll="0"/>
    <pivotField name="No" compact="0" outline="0" multipleItemSelectionAllowed="1" showAll="0"/>
    <pivotField name="None" compact="0" outline="0" multipleItemSelectionAllowed="1" showAll="0"/>
    <pivotField name="none2" compact="0" outline="0" multipleItemSelectionAllowed="1" showAll="0"/>
    <pivotField name="Feb-24" compact="0" outline="0" multipleItemSelectionAllowed="1" showAll="0"/>
    <pivotField name="0" compact="0" outline="0" multipleItemSelectionAllowed="1" showAll="0"/>
    <pivotField name="02" compact="0" outline="0" multipleItemSelectionAllowed="1" showAll="0"/>
    <pivotField name="03" compact="0" outline="0" multipleItemSelectionAllowed="1" showAll="0"/>
    <pivotField name="04" compact="0" outline="0" multipleItemSelectionAllowed="1" showAll="0"/>
    <pivotField name="05" compact="0" outline="0" multipleItemSelectionAllowed="1" showAll="0"/>
    <pivotField name="06" compact="0" outline="0" multipleItemSelectionAllowed="1" showAll="0"/>
    <pivotField name="Missing Value Count" axis="axisRow" compact="0" outline="0" multipleItemSelectionAllowed="1" showAll="0" sortType="ascending">
      <items count="5">
        <item x="0"/>
        <item x="1"/>
        <item x="2"/>
        <item x="3"/>
        <item t="default"/>
      </items>
    </pivotField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Batch Count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0000000}" name="Pivot Table 4" cacheId="17" applyNumberFormats="0" applyBorderFormats="0" applyFontFormats="0" applyPatternFormats="0" applyAlignmentFormats="0" applyWidthHeightFormats="0" dataCaption="" updatedVersion="7" compact="0" compactData="0">
  <location ref="A1:B4" firstHeaderRow="1" firstDataRow="1" firstDataCol="1"/>
  <pivotFields count="22">
    <pivotField name="Batch_ID" dataField="1" compact="0" outline="0" multipleItemSelectionAllowed="1" showAll="0"/>
    <pivotField name="Product" compact="0" outline="0" multipleItemSelectionAllowed="1" showAll="0"/>
    <pivotField name="Manufacturing_Line" compact="0" outline="0" multipleItemSelectionAllowed="1" showAll="0"/>
    <pivotField name="Batch_Date" compact="0" numFmtId="164" outline="0" multipleItemSelectionAllowed="1" showAll="0"/>
    <pivotField name="Year" compact="0" numFmtId="164" outline="0" multipleItemSelectionAllowed="1" showAll="0"/>
    <pivotField name="Operator_Team" compact="0" outline="0" multipleItemSelectionAllowed="1" showAll="0"/>
    <pivotField name="Temperature_C" compact="0" outline="0" multipleItemSelectionAllowed="1" showAll="0"/>
    <pivotField name="Humidity_Percent" compact="0" outline="0" multipleItemSelectionAllowed="1" showAll="0"/>
    <pivotField name="Mixing_Speed_RPM" compact="0" outline="0" multipleItemSelectionAllowed="1" showAll="0"/>
    <pivotField name="Mixing_Time_Minutes" compact="0" outline="0" multipleItemSelectionAllowed="1" showAll="0"/>
    <pivotField name="Production_Time_Hours" compact="0" outline="0" multipleItemSelectionAllowed="1" showAll="0"/>
    <pivotField name="API_Assay_Percent" compact="0" outline="0" multipleItemSelectionAllowed="1" showAll="0"/>
    <pivotField name="pH" compact="0" outline="0" multipleItemSelectionAllowed="1" showAll="0"/>
    <pivotField name="Viscosity_cP" compact="0" outline="0" multipleItemSelectionAllowed="1" showAll="0"/>
    <pivotField name="Dissolution_30min_Percent" compact="0" outline="0" multipleItemSelectionAllowed="1" showAll="0"/>
    <pivotField name="Yield_Percent" compact="0" outline="0" multipleItemSelectionAllowed="1" showAll="0"/>
    <pivotField name="Batch_Status" axis="axisRow" compact="0" outline="0" multipleItemSelectionAllowed="1" showAll="0" sortType="ascending">
      <items count="3">
        <item x="1"/>
        <item x="0"/>
        <item t="default"/>
      </items>
    </pivotField>
    <pivotField name="Failure_Flag" compact="0" outline="0" multipleItemSelectionAllowed="1" showAll="0"/>
    <pivotField name="Deviation_Flag" compact="0" outline="0" multipleItemSelectionAllowed="1" showAll="0"/>
    <pivotField name="Deviation_Rate_Flag" compact="0" outline="0" multipleItemSelectionAllowed="1" showAll="0"/>
    <pivotField name="Deviation_Type" compact="0" outline="0" multipleItemSelectionAllowed="1" showAll="0"/>
    <pivotField name="Deviation_Severity" compact="0" outline="0" multipleItemSelectionAllowed="1"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Batch Count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0000000}" name="Pivot Table 5" cacheId="17" applyNumberFormats="0" applyBorderFormats="0" applyFontFormats="0" applyPatternFormats="0" applyAlignmentFormats="0" applyWidthHeightFormats="0" dataCaption="" updatedVersion="7" compact="0" compactData="0">
  <location ref="A1:B4" firstHeaderRow="1" firstDataRow="1" firstDataCol="1"/>
  <pivotFields count="22">
    <pivotField name="Batch_ID" dataField="1" compact="0" outline="0" multipleItemSelectionAllowed="1" showAll="0"/>
    <pivotField name="Product" compact="0" outline="0" multipleItemSelectionAllowed="1" showAll="0"/>
    <pivotField name="Manufacturing_Line" compact="0" outline="0" multipleItemSelectionAllowed="1" showAll="0"/>
    <pivotField name="Batch_Date" compact="0" numFmtId="164" outline="0" multipleItemSelectionAllowed="1" showAll="0"/>
    <pivotField name="Year" compact="0" numFmtId="164" outline="0" multipleItemSelectionAllowed="1" showAll="0"/>
    <pivotField name="Operator_Team" compact="0" outline="0" multipleItemSelectionAllowed="1" showAll="0"/>
    <pivotField name="Temperature_C" compact="0" outline="0" multipleItemSelectionAllowed="1" showAll="0"/>
    <pivotField name="Humidity_Percent" compact="0" outline="0" multipleItemSelectionAllowed="1" showAll="0"/>
    <pivotField name="Mixing_Speed_RPM" compact="0" outline="0" multipleItemSelectionAllowed="1" showAll="0"/>
    <pivotField name="Mixing_Time_Minutes" compact="0" outline="0" multipleItemSelectionAllowed="1" showAll="0"/>
    <pivotField name="Production_Time_Hours" compact="0" outline="0" multipleItemSelectionAllowed="1" showAll="0"/>
    <pivotField name="API_Assay_Percent" compact="0" outline="0" multipleItemSelectionAllowed="1" showAll="0"/>
    <pivotField name="pH" compact="0" outline="0" multipleItemSelectionAllowed="1" showAll="0"/>
    <pivotField name="Viscosity_cP" compact="0" outline="0" multipleItemSelectionAllowed="1" showAll="0"/>
    <pivotField name="Dissolution_30min_Percent" compact="0" outline="0" multipleItemSelectionAllowed="1" showAll="0"/>
    <pivotField name="Yield_Percent" compact="0" outline="0" multipleItemSelectionAllowed="1" showAll="0"/>
    <pivotField name="Batch_Status" compact="0" outline="0" multipleItemSelectionAllowed="1" showAll="0"/>
    <pivotField name="Failure_Flag" compact="0" outline="0" multipleItemSelectionAllowed="1" showAll="0"/>
    <pivotField name="Deviation_Flag" axis="axisRow" compact="0" outline="0" multipleItemSelectionAllowed="1" showAll="0" sortType="ascending">
      <items count="3">
        <item x="0"/>
        <item x="1"/>
        <item t="default"/>
      </items>
    </pivotField>
    <pivotField name="Deviation_Rate_Flag" compact="0" outline="0" multipleItemSelectionAllowed="1" showAll="0"/>
    <pivotField name="Deviation_Type" compact="0" outline="0" multipleItemSelectionAllowed="1" showAll="0"/>
    <pivotField name="Deviation_Severity" compact="0" outline="0" multipleItemSelectionAllowed="1" showAll="0"/>
  </pivotFields>
  <rowFields count="1">
    <field x="18"/>
  </rowFields>
  <rowItems count="3">
    <i>
      <x/>
    </i>
    <i>
      <x v="1"/>
    </i>
    <i t="grand">
      <x/>
    </i>
  </rowItems>
  <colItems count="1">
    <i/>
  </colItems>
  <dataFields count="1">
    <dataField name="Batch Count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0000000}" name="Pivot Table 6" cacheId="17" applyNumberFormats="0" applyBorderFormats="0" applyFontFormats="0" applyPatternFormats="0" applyAlignmentFormats="0" applyWidthHeightFormats="0" dataCaption="" updatedVersion="7" compact="0" compactData="0">
  <location ref="A1:B6" firstHeaderRow="1" firstDataRow="1" firstDataCol="1"/>
  <pivotFields count="22">
    <pivotField name="Batch_ID" dataField="1" compact="0" outline="0" multipleItemSelectionAllowed="1" showAll="0"/>
    <pivotField name="Product" compact="0" outline="0" multipleItemSelectionAllowed="1" showAll="0"/>
    <pivotField name="Manufacturing_Line" compact="0" outline="0" multipleItemSelectionAllowed="1" showAll="0"/>
    <pivotField name="Batch_Date" compact="0" numFmtId="164" outline="0" multipleItemSelectionAllowed="1" showAll="0"/>
    <pivotField name="Year" compact="0" numFmtId="164" outline="0" multipleItemSelectionAllowed="1" showAll="0"/>
    <pivotField name="Operator_Team" compact="0" outline="0" multipleItemSelectionAllowed="1" showAll="0"/>
    <pivotField name="Temperature_C" compact="0" outline="0" multipleItemSelectionAllowed="1" showAll="0"/>
    <pivotField name="Humidity_Percent" compact="0" outline="0" multipleItemSelectionAllowed="1" showAll="0"/>
    <pivotField name="Mixing_Speed_RPM" compact="0" outline="0" multipleItemSelectionAllowed="1" showAll="0"/>
    <pivotField name="Mixing_Time_Minutes" compact="0" outline="0" multipleItemSelectionAllowed="1" showAll="0"/>
    <pivotField name="Production_Time_Hours" compact="0" outline="0" multipleItemSelectionAllowed="1" showAll="0"/>
    <pivotField name="API_Assay_Percent" compact="0" outline="0" multipleItemSelectionAllowed="1" showAll="0"/>
    <pivotField name="pH" compact="0" outline="0" multipleItemSelectionAllowed="1" showAll="0"/>
    <pivotField name="Viscosity_cP" compact="0" outline="0" multipleItemSelectionAllowed="1" showAll="0"/>
    <pivotField name="Dissolution_30min_Percent" compact="0" outline="0" multipleItemSelectionAllowed="1" showAll="0"/>
    <pivotField name="Yield_Percent" compact="0" outline="0" multipleItemSelectionAllowed="1" showAll="0"/>
    <pivotField name="Batch_Status" compact="0" outline="0" multipleItemSelectionAllowed="1" showAll="0"/>
    <pivotField name="Failure_Flag" compact="0" outline="0" multipleItemSelectionAllowed="1" showAll="0"/>
    <pivotField name="Deviation_Flag" compact="0" outline="0" multipleItemSelectionAllowed="1" showAll="0"/>
    <pivotField name="Deviation_Rate_Flag" compact="0" outline="0" multipleItemSelectionAllowed="1" showAll="0"/>
    <pivotField name="Deviation_Type" compact="0" outline="0" multipleItemSelectionAllowed="1" showAll="0"/>
    <pivotField name="Deviation_Severity" axis="axisRow" compact="0" outline="0" multipleItemSelectionAllowed="1" showAll="0" sortType="ascending">
      <items count="5">
        <item x="3"/>
        <item x="2"/>
        <item x="1"/>
        <item x="0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Batch Count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700-000000000000}" name="Pivot Table 7" cacheId="17" applyNumberFormats="0" applyBorderFormats="0" applyFontFormats="0" applyPatternFormats="0" applyAlignmentFormats="0" applyWidthHeightFormats="0" dataCaption="" updatedVersion="7" compact="0" compactData="0">
  <location ref="A1:D9" firstHeaderRow="1" firstDataRow="2" firstDataCol="1"/>
  <pivotFields count="22">
    <pivotField name="Batch_ID" dataField="1" compact="0" outline="0" multipleItemSelectionAllowed="1" showAll="0"/>
    <pivotField name="Product" compact="0" outline="0" multipleItemSelectionAllowed="1" showAll="0"/>
    <pivotField name="Manufacturing_Line" compact="0" outline="0" multipleItemSelectionAllowed="1" showAll="0"/>
    <pivotField name="Batch_Date" compact="0" numFmtId="164" outline="0" multipleItemSelectionAllowed="1" showAll="0"/>
    <pivotField name="Year" compact="0" numFmtId="164" outline="0" multipleItemSelectionAllowed="1" showAll="0"/>
    <pivotField name="Operator_Team" compact="0" outline="0" multipleItemSelectionAllowed="1" showAll="0"/>
    <pivotField name="Temperature_C" compact="0" outline="0" multipleItemSelectionAllowed="1" showAll="0"/>
    <pivotField name="Humidity_Percent" compact="0" outline="0" multipleItemSelectionAllowed="1" showAll="0"/>
    <pivotField name="Mixing_Speed_RPM" compact="0" outline="0" multipleItemSelectionAllowed="1" showAll="0"/>
    <pivotField name="Mixing_Time_Minutes" compact="0" outline="0" multipleItemSelectionAllowed="1" showAll="0"/>
    <pivotField name="Production_Time_Hours" compact="0" outline="0" multipleItemSelectionAllowed="1" showAll="0"/>
    <pivotField name="API_Assay_Percent" compact="0" outline="0" multipleItemSelectionAllowed="1" showAll="0"/>
    <pivotField name="pH" compact="0" outline="0" multipleItemSelectionAllowed="1" showAll="0"/>
    <pivotField name="Viscosity_cP" compact="0" outline="0" multipleItemSelectionAllowed="1" showAll="0"/>
    <pivotField name="Dissolution_30min_Percent" compact="0" outline="0" multipleItemSelectionAllowed="1" showAll="0"/>
    <pivotField name="Yield_Percent" compact="0" outline="0" multipleItemSelectionAllowed="1" showAll="0"/>
    <pivotField name="Batch_Status" axis="axisCol" compact="0" outline="0" multipleItemSelectionAllowed="1" showAll="0" sortType="ascending">
      <items count="3">
        <item x="1"/>
        <item x="0"/>
        <item t="default"/>
      </items>
    </pivotField>
    <pivotField name="Failure_Flag" compact="0" outline="0" multipleItemSelectionAllowed="1" showAll="0"/>
    <pivotField name="Deviation_Flag" compact="0" outline="0" multipleItemSelectionAllowed="1" showAll="0"/>
    <pivotField name="Deviation_Rate_Flag" compact="0" outline="0" multipleItemSelectionAllowed="1" showAll="0"/>
    <pivotField name="Deviation_Type" axis="axisRow" compact="0" outline="0" multipleItemSelectionAllowed="1" showAll="0" sortType="ascending">
      <items count="7">
        <item x="5"/>
        <item x="4"/>
        <item x="1"/>
        <item x="3"/>
        <item x="0"/>
        <item x="2"/>
        <item t="default"/>
      </items>
    </pivotField>
    <pivotField name="Deviation_Severity" compact="0" outline="0" multipleItemSelectionAllowed="1" showAll="0"/>
  </pivotFields>
  <rowFields count="1">
    <field x="2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A of Batch_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0000000}" name="Pivot Table 12" cacheId="17" applyNumberFormats="0" applyBorderFormats="0" applyFontFormats="0" applyPatternFormats="0" applyAlignmentFormats="0" applyWidthHeightFormats="0" dataCaption="" updatedVersion="7" compact="0" compactData="0">
  <location ref="A1:F5" firstHeaderRow="1" firstDataRow="2" firstDataCol="1"/>
  <pivotFields count="22">
    <pivotField name="Batch_ID" dataField="1" compact="0" outline="0" multipleItemSelectionAllowed="1" showAll="0"/>
    <pivotField name="Product" compact="0" outline="0" multipleItemSelectionAllowed="1" showAll="0"/>
    <pivotField name="Manufacturing_Line" compact="0" outline="0" multipleItemSelectionAllowed="1" showAll="0"/>
    <pivotField name="Batch_Date" compact="0" numFmtId="164" outline="0" multipleItemSelectionAllowed="1" showAll="0"/>
    <pivotField name="Year" axis="axisRow" compact="0" numFmtId="164" outline="0" multipleItemSelectionAllowed="1" showAll="0" sortType="ascending">
      <items count="3">
        <item x="0"/>
        <item x="1"/>
        <item t="default"/>
      </items>
    </pivotField>
    <pivotField name="Operator_Team" compact="0" outline="0" multipleItemSelectionAllowed="1" showAll="0"/>
    <pivotField name="Temperature_C" compact="0" outline="0" multipleItemSelectionAllowed="1" showAll="0"/>
    <pivotField name="Humidity_Percent" compact="0" outline="0" multipleItemSelectionAllowed="1" showAll="0"/>
    <pivotField name="Mixing_Speed_RPM" compact="0" outline="0" multipleItemSelectionAllowed="1" showAll="0"/>
    <pivotField name="Mixing_Time_Minutes" compact="0" outline="0" multipleItemSelectionAllowed="1" showAll="0"/>
    <pivotField name="Production_Time_Hours" dataField="1" compact="0" outline="0" multipleItemSelectionAllowed="1" showAll="0"/>
    <pivotField name="API_Assay_Percent" compact="0" outline="0" multipleItemSelectionAllowed="1" showAll="0"/>
    <pivotField name="pH" compact="0" outline="0" multipleItemSelectionAllowed="1" showAll="0"/>
    <pivotField name="Viscosity_cP" compact="0" outline="0" multipleItemSelectionAllowed="1" showAll="0"/>
    <pivotField name="Dissolution_30min_Percent" compact="0" outline="0" multipleItemSelectionAllowed="1" showAll="0"/>
    <pivotField name="Yield_Percent" dataField="1" compact="0" outline="0" multipleItemSelectionAllowed="1" showAll="0"/>
    <pivotField name="Batch_Status" compact="0" outline="0" multipleItemSelectionAllowed="1" showAll="0"/>
    <pivotField name="Failure_Flag" dataField="1" compact="0" outline="0" multipleItemSelectionAllowed="1" showAll="0"/>
    <pivotField name="Deviation_Flag" compact="0" outline="0" multipleItemSelectionAllowed="1" showAll="0"/>
    <pivotField name="Deviation_Rate_Flag" dataField="1" compact="0" outline="0" multipleItemSelectionAllowed="1" showAll="0"/>
    <pivotField name="Deviation_Type" compact="0" outline="0" multipleItemSelectionAllowed="1" showAll="0"/>
    <pivotField name="Deviation_Severity" compact="0" outline="0" multipleItemSelectionAllowed="1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Batch Count" fld="0" subtotal="count" baseField="0"/>
    <dataField name="Failure Rate" fld="17" subtotal="average" baseField="0" numFmtId="10"/>
    <dataField name="Deviation Rate" fld="19" subtotal="average" baseField="0" numFmtId="10"/>
    <dataField name="AVERAGE of Yield_Percent" fld="15" subtotal="average" baseField="0" numFmtId="166"/>
    <dataField name="AVERAGE of Production_Time_Hours" fld="10" subtotal="average" baseField="0" numFmtId="2"/>
  </dataFields>
  <formats count="3">
    <format dxfId="25">
      <pivotArea outline="0" fieldPosition="0">
        <references count="1">
          <reference field="4294967294" count="2" selected="0">
            <x v="1"/>
            <x v="2"/>
          </reference>
        </references>
      </pivotArea>
    </format>
    <format dxfId="24">
      <pivotArea outline="0" fieldPosition="0">
        <references count="1">
          <reference field="4294967294" count="1" selected="0">
            <x v="3"/>
          </reference>
        </references>
      </pivotArea>
    </format>
    <format dxfId="23">
      <pivotArea outline="0" fieldPosition="0">
        <references count="1">
          <reference field="4294967294" count="1" selected="0">
            <x v="4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0000000}" name="Pivot Table 13" cacheId="17" applyNumberFormats="0" applyBorderFormats="0" applyFontFormats="0" applyPatternFormats="0" applyAlignmentFormats="0" applyWidthHeightFormats="0" dataCaption="" updatedVersion="7" compact="0" compactData="0">
  <location ref="A1:F7" firstHeaderRow="1" firstDataRow="2" firstDataCol="1"/>
  <pivotFields count="22">
    <pivotField name="Batch_ID" dataField="1" compact="0" outline="0" multipleItemSelectionAllowed="1" showAll="0"/>
    <pivotField name="Product" axis="axisRow" compact="0" outline="0" multipleItemSelectionAllowed="1" showAll="0" sortType="ascending">
      <items count="5">
        <item x="3"/>
        <item x="2"/>
        <item x="0"/>
        <item x="1"/>
        <item t="default"/>
      </items>
    </pivotField>
    <pivotField name="Manufacturing_Line" compact="0" outline="0" multipleItemSelectionAllowed="1" showAll="0"/>
    <pivotField name="Batch_Date" compact="0" numFmtId="164" outline="0" multipleItemSelectionAllowed="1" showAll="0"/>
    <pivotField name="Year" compact="0" numFmtId="164" outline="0" multipleItemSelectionAllowed="1" showAll="0"/>
    <pivotField name="Operator_Team" compact="0" outline="0" multipleItemSelectionAllowed="1" showAll="0"/>
    <pivotField name="Temperature_C" compact="0" outline="0" multipleItemSelectionAllowed="1" showAll="0"/>
    <pivotField name="Humidity_Percent" compact="0" outline="0" multipleItemSelectionAllowed="1" showAll="0"/>
    <pivotField name="Mixing_Speed_RPM" compact="0" outline="0" multipleItemSelectionAllowed="1" showAll="0"/>
    <pivotField name="Mixing_Time_Minutes" compact="0" outline="0" multipleItemSelectionAllowed="1" showAll="0"/>
    <pivotField name="Production_Time_Hours" dataField="1" compact="0" outline="0" multipleItemSelectionAllowed="1" showAll="0"/>
    <pivotField name="API_Assay_Percent" compact="0" outline="0" multipleItemSelectionAllowed="1" showAll="0"/>
    <pivotField name="pH" compact="0" outline="0" multipleItemSelectionAllowed="1" showAll="0"/>
    <pivotField name="Viscosity_cP" compact="0" outline="0" multipleItemSelectionAllowed="1" showAll="0"/>
    <pivotField name="Dissolution_30min_Percent" compact="0" outline="0" multipleItemSelectionAllowed="1" showAll="0"/>
    <pivotField name="Yield_Percent" dataField="1" compact="0" outline="0" multipleItemSelectionAllowed="1" showAll="0"/>
    <pivotField name="Batch_Status" compact="0" outline="0" multipleItemSelectionAllowed="1" showAll="0"/>
    <pivotField name="Failure_Flag" dataField="1" compact="0" outline="0" multipleItemSelectionAllowed="1" showAll="0"/>
    <pivotField name="Deviation_Flag" compact="0" outline="0" multipleItemSelectionAllowed="1" showAll="0"/>
    <pivotField name="Deviation_Rate_Flag" dataField="1" compact="0" outline="0" multipleItemSelectionAllowed="1" showAll="0"/>
    <pivotField name="Deviation_Type" compact="0" outline="0" multipleItemSelectionAllowed="1" showAll="0"/>
    <pivotField name="Deviation_Severity" compact="0" outline="0" multipleItemSelectionAllowe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Batch Count" fld="0" subtotal="count" baseField="0"/>
    <dataField name="Failure Rate" fld="17" subtotal="average" baseField="0" numFmtId="10"/>
    <dataField name="Deviation Rate" fld="19" subtotal="average" baseField="0" numFmtId="10"/>
    <dataField name="AVERAGE of Yield_Percent" fld="15" subtotal="average" baseField="0" numFmtId="166"/>
    <dataField name="AVERAGE of Production_Time_Hours" fld="10" subtotal="average" baseField="0" numFmtId="2"/>
  </dataFields>
  <formats count="4">
    <format dxfId="22">
      <pivotArea outline="0" fieldPosition="0">
        <references count="1">
          <reference field="4294967294" count="1" selected="0">
            <x v="1"/>
          </reference>
        </references>
      </pivotArea>
    </format>
    <format dxfId="21">
      <pivotArea outline="0" fieldPosition="0">
        <references count="1">
          <reference field="4294967294" count="1" selected="0">
            <x v="2"/>
          </reference>
        </references>
      </pivotArea>
    </format>
    <format dxfId="20">
      <pivotArea outline="0" fieldPosition="0">
        <references count="1">
          <reference field="4294967294" count="1" selected="0">
            <x v="3"/>
          </reference>
        </references>
      </pivotArea>
    </format>
    <format dxfId="19">
      <pivotArea outline="0" fieldPosition="0">
        <references count="1">
          <reference field="4294967294" count="1" selected="0">
            <x v="4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 Table 16" cacheId="17" applyNumberFormats="0" applyBorderFormats="0" applyFontFormats="0" applyPatternFormats="0" applyAlignmentFormats="0" applyWidthHeightFormats="0" dataCaption="" updatedVersion="7" compact="0" compactData="0">
  <location ref="A1:F6" firstHeaderRow="1" firstDataRow="2" firstDataCol="1"/>
  <pivotFields count="22">
    <pivotField name="Batch_ID" dataField="1" compact="0" outline="0" multipleItemSelectionAllowed="1" showAll="0"/>
    <pivotField name="Product" compact="0" outline="0" multipleItemSelectionAllowed="1" showAll="0"/>
    <pivotField name="Manufacturing_Line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Batch_Date" compact="0" numFmtId="164" outline="0" multipleItemSelectionAllowed="1" showAll="0"/>
    <pivotField name="Year" compact="0" numFmtId="164" outline="0" multipleItemSelectionAllowed="1" showAll="0"/>
    <pivotField name="Operator_Team" compact="0" outline="0" multipleItemSelectionAllowed="1" showAll="0"/>
    <pivotField name="Temperature_C" compact="0" outline="0" multipleItemSelectionAllowed="1" showAll="0"/>
    <pivotField name="Humidity_Percent" compact="0" outline="0" multipleItemSelectionAllowed="1" showAll="0"/>
    <pivotField name="Mixing_Speed_RPM" compact="0" outline="0" multipleItemSelectionAllowed="1" showAll="0"/>
    <pivotField name="Mixing_Time_Minutes" compact="0" outline="0" multipleItemSelectionAllowed="1" showAll="0"/>
    <pivotField name="Production_Time_Hours" dataField="1" compact="0" outline="0" multipleItemSelectionAllowed="1" showAll="0"/>
    <pivotField name="API_Assay_Percent" compact="0" outline="0" multipleItemSelectionAllowed="1" showAll="0"/>
    <pivotField name="pH" compact="0" outline="0" multipleItemSelectionAllowed="1" showAll="0"/>
    <pivotField name="Viscosity_cP" compact="0" outline="0" multipleItemSelectionAllowed="1" showAll="0"/>
    <pivotField name="Dissolution_30min_Percent" compact="0" outline="0" multipleItemSelectionAllowed="1" showAll="0"/>
    <pivotField name="Yield_Percent" dataField="1" compact="0" outline="0" multipleItemSelectionAllowed="1" showAll="0"/>
    <pivotField name="Batch_Status" compact="0" outline="0" multipleItemSelectionAllowed="1" showAll="0"/>
    <pivotField name="Failure_Flag" dataField="1" compact="0" outline="0" multipleItemSelectionAllowed="1" showAll="0"/>
    <pivotField name="Deviation_Flag" compact="0" outline="0" multipleItemSelectionAllowed="1" showAll="0"/>
    <pivotField name="Deviation_Rate_Flag" dataField="1" compact="0" outline="0" multipleItemSelectionAllowed="1" showAll="0"/>
    <pivotField name="Deviation_Type" compact="0" outline="0" multipleItemSelectionAllowed="1" showAll="0"/>
    <pivotField name="Deviation_Severity" compact="0" outline="0" multipleItemSelectionAllowe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Batch Count" fld="0" subtotal="count" baseField="0"/>
    <dataField name="Failure Rate" fld="17" subtotal="average" baseField="0" numFmtId="10"/>
    <dataField name="Deviation Rate" fld="19" subtotal="average" baseField="0" numFmtId="10"/>
    <dataField name="AVERAGE of Yield_Percent" fld="15" subtotal="average" baseField="0" numFmtId="166"/>
    <dataField name="AVERAGE of Production_Time_Hours" fld="10" subtotal="average" baseField="0" numFmtId="2"/>
  </dataFields>
  <formats count="3">
    <format dxfId="18">
      <pivotArea outline="0" fieldPosition="0">
        <references count="1">
          <reference field="4294967294" count="1" selected="0">
            <x v="3"/>
          </reference>
        </references>
      </pivotArea>
    </format>
    <format dxfId="17">
      <pivotArea outline="0" fieldPosition="0">
        <references count="1">
          <reference field="4294967294" count="1" selected="0">
            <x v="4"/>
          </reference>
        </references>
      </pivotArea>
    </format>
    <format dxfId="16">
      <pivotArea outline="0" fieldPosition="0">
        <references count="1">
          <reference field="4294967294" count="2" selected="0"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ivot Table 17" cacheId="17" applyNumberFormats="0" applyBorderFormats="0" applyFontFormats="0" applyPatternFormats="0" applyAlignmentFormats="0" applyWidthHeightFormats="0" dataCaption="" updatedVersion="7" compact="0" compactData="0">
  <location ref="A1:E7" firstHeaderRow="1" firstDataRow="2" firstDataCol="1"/>
  <pivotFields count="22">
    <pivotField name="Batch_ID" dataField="1" compact="0" outline="0" multipleItemSelectionAllowed="1" showAll="0"/>
    <pivotField name="Product" axis="axisRow" compact="0" outline="0" multipleItemSelectionAllowed="1" showAll="0" sortType="ascending">
      <items count="5">
        <item x="3"/>
        <item x="2"/>
        <item x="0"/>
        <item x="1"/>
        <item t="default"/>
      </items>
    </pivotField>
    <pivotField name="Manufacturing_Line" axis="axisCol" compact="0" outline="0" multipleItemSelectionAllowed="1" showAll="0" sortType="ascending">
      <items count="4">
        <item x="2"/>
        <item x="1"/>
        <item x="0"/>
        <item t="default"/>
      </items>
    </pivotField>
    <pivotField name="Batch_Date" compact="0" numFmtId="164" outline="0" multipleItemSelectionAllowed="1" showAll="0"/>
    <pivotField name="Year" compact="0" numFmtId="164" outline="0" multipleItemSelectionAllowed="1" showAll="0"/>
    <pivotField name="Operator_Team" compact="0" outline="0" multipleItemSelectionAllowed="1" showAll="0"/>
    <pivotField name="Temperature_C" compact="0" outline="0" multipleItemSelectionAllowed="1" showAll="0"/>
    <pivotField name="Humidity_Percent" compact="0" outline="0" multipleItemSelectionAllowed="1" showAll="0"/>
    <pivotField name="Mixing_Speed_RPM" compact="0" outline="0" multipleItemSelectionAllowed="1" showAll="0"/>
    <pivotField name="Mixing_Time_Minutes" compact="0" outline="0" multipleItemSelectionAllowed="1" showAll="0"/>
    <pivotField name="Production_Time_Hours" compact="0" outline="0" multipleItemSelectionAllowed="1" showAll="0"/>
    <pivotField name="API_Assay_Percent" compact="0" outline="0" multipleItemSelectionAllowed="1" showAll="0"/>
    <pivotField name="pH" compact="0" outline="0" multipleItemSelectionAllowed="1" showAll="0"/>
    <pivotField name="Viscosity_cP" compact="0" outline="0" multipleItemSelectionAllowed="1" showAll="0"/>
    <pivotField name="Dissolution_30min_Percent" compact="0" outline="0" multipleItemSelectionAllowed="1" showAll="0"/>
    <pivotField name="Yield_Percent" compact="0" outline="0" multipleItemSelectionAllowed="1" showAll="0"/>
    <pivotField name="Batch_Status" compact="0" outline="0" multipleItemSelectionAllowed="1" showAll="0"/>
    <pivotField name="Failure_Flag" compact="0" outline="0" multipleItemSelectionAllowed="1" showAll="0"/>
    <pivotField name="Deviation_Flag" compact="0" outline="0" multipleItemSelectionAllowed="1" showAll="0"/>
    <pivotField name="Deviation_Rate_Flag" compact="0" outline="0" multipleItemSelectionAllowed="1" showAll="0"/>
    <pivotField name="Deviation_Type" compact="0" outline="0" multipleItemSelectionAllowed="1" showAll="0"/>
    <pivotField name="Deviation_Severity" compact="0" outline="0" multipleItemSelectionAllowe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A of Batch_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Pivot Table 18" cacheId="17" applyNumberFormats="0" applyBorderFormats="0" applyFontFormats="0" applyPatternFormats="0" applyAlignmentFormats="0" applyWidthHeightFormats="0" dataCaption="" updatedVersion="7" compact="0" compactData="0">
  <location ref="A1:E7" firstHeaderRow="1" firstDataRow="2" firstDataCol="1"/>
  <pivotFields count="22">
    <pivotField name="Batch_ID" compact="0" outline="0" multipleItemSelectionAllowed="1" showAll="0"/>
    <pivotField name="Product" axis="axisRow" compact="0" outline="0" multipleItemSelectionAllowed="1" showAll="0" sortType="ascending">
      <items count="5">
        <item x="3"/>
        <item x="2"/>
        <item x="0"/>
        <item x="1"/>
        <item t="default"/>
      </items>
    </pivotField>
    <pivotField name="Manufacturing_Line" axis="axisCol" compact="0" outline="0" multipleItemSelectionAllowed="1" showAll="0" sortType="ascending">
      <items count="4">
        <item x="2"/>
        <item x="1"/>
        <item x="0"/>
        <item t="default"/>
      </items>
    </pivotField>
    <pivotField name="Batch_Date" compact="0" numFmtId="164" outline="0" multipleItemSelectionAllowed="1" showAll="0"/>
    <pivotField name="Year" compact="0" numFmtId="164" outline="0" multipleItemSelectionAllowed="1" showAll="0"/>
    <pivotField name="Operator_Team" compact="0" outline="0" multipleItemSelectionAllowed="1" showAll="0"/>
    <pivotField name="Temperature_C" compact="0" outline="0" multipleItemSelectionAllowed="1" showAll="0"/>
    <pivotField name="Humidity_Percent" compact="0" outline="0" multipleItemSelectionAllowed="1" showAll="0"/>
    <pivotField name="Mixing_Speed_RPM" compact="0" outline="0" multipleItemSelectionAllowed="1" showAll="0"/>
    <pivotField name="Mixing_Time_Minutes" compact="0" outline="0" multipleItemSelectionAllowed="1" showAll="0"/>
    <pivotField name="Production_Time_Hours" compact="0" outline="0" multipleItemSelectionAllowed="1" showAll="0"/>
    <pivotField name="API_Assay_Percent" compact="0" outline="0" multipleItemSelectionAllowed="1" showAll="0"/>
    <pivotField name="pH" compact="0" outline="0" multipleItemSelectionAllowed="1" showAll="0"/>
    <pivotField name="Viscosity_cP" compact="0" outline="0" multipleItemSelectionAllowed="1" showAll="0"/>
    <pivotField name="Dissolution_30min_Percent" compact="0" outline="0" multipleItemSelectionAllowed="1" showAll="0"/>
    <pivotField name="Yield_Percent" compact="0" outline="0" multipleItemSelectionAllowed="1" showAll="0"/>
    <pivotField name="Batch_Status" compact="0" outline="0" multipleItemSelectionAllowed="1" showAll="0"/>
    <pivotField name="Failure_Flag" dataField="1" compact="0" outline="0" multipleItemSelectionAllowed="1" showAll="0"/>
    <pivotField name="Deviation_Flag" compact="0" outline="0" multipleItemSelectionAllowed="1" showAll="0"/>
    <pivotField name="Deviation_Rate_Flag" compact="0" outline="0" multipleItemSelectionAllowed="1" showAll="0"/>
    <pivotField name="Deviation_Type" compact="0" outline="0" multipleItemSelectionAllowed="1" showAll="0"/>
    <pivotField name="Deviation_Severity" compact="0" outline="0" multipleItemSelectionAllowe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Failure_Flag" fld="17" subtotal="average" baseField="0" numFmtId="10"/>
  </dataFields>
  <formats count="1"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Pivot Table 19" cacheId="17" applyNumberFormats="0" applyBorderFormats="0" applyFontFormats="0" applyPatternFormats="0" applyAlignmentFormats="0" applyWidthHeightFormats="0" dataCaption="" updatedVersion="7" compact="0" compactData="0">
  <location ref="A1:H6" firstHeaderRow="1" firstDataRow="2" firstDataCol="1"/>
  <pivotFields count="22">
    <pivotField name="Batch_ID" dataField="1" compact="0" outline="0" multipleItemSelectionAllowed="1" showAll="0"/>
    <pivotField name="Product" compact="0" outline="0" multipleItemSelectionAllowed="1" showAll="0"/>
    <pivotField name="Manufacturing_Line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Batch_Date" compact="0" numFmtId="164" outline="0" multipleItemSelectionAllowed="1" showAll="0"/>
    <pivotField name="Year" compact="0" numFmtId="164" outline="0" multipleItemSelectionAllowed="1" showAll="0"/>
    <pivotField name="Operator_Team" compact="0" outline="0" multipleItemSelectionAllowed="1" showAll="0"/>
    <pivotField name="Temperature_C" compact="0" outline="0" multipleItemSelectionAllowed="1" showAll="0"/>
    <pivotField name="Humidity_Percent" compact="0" outline="0" multipleItemSelectionAllowed="1" showAll="0"/>
    <pivotField name="Mixing_Speed_RPM" compact="0" outline="0" multipleItemSelectionAllowed="1" showAll="0"/>
    <pivotField name="Mixing_Time_Minutes" compact="0" outline="0" multipleItemSelectionAllowed="1" showAll="0"/>
    <pivotField name="Production_Time_Hours" compact="0" outline="0" multipleItemSelectionAllowed="1" showAll="0"/>
    <pivotField name="API_Assay_Percent" compact="0" outline="0" multipleItemSelectionAllowed="1" showAll="0"/>
    <pivotField name="pH" compact="0" outline="0" multipleItemSelectionAllowed="1" showAll="0"/>
    <pivotField name="Viscosity_cP" compact="0" outline="0" multipleItemSelectionAllowed="1" showAll="0"/>
    <pivotField name="Dissolution_30min_Percent" compact="0" outline="0" multipleItemSelectionAllowed="1" showAll="0"/>
    <pivotField name="Yield_Percent" compact="0" outline="0" multipleItemSelectionAllowed="1" showAll="0"/>
    <pivotField name="Batch_Status" compact="0" outline="0" multipleItemSelectionAllowed="1" showAll="0"/>
    <pivotField name="Failure_Flag" compact="0" outline="0" multipleItemSelectionAllowed="1" showAll="0"/>
    <pivotField name="Deviation_Flag" compact="0" outline="0" multipleItemSelectionAllowed="1" showAll="0"/>
    <pivotField name="Deviation_Rate_Flag" compact="0" outline="0" multipleItemSelectionAllowed="1" showAll="0"/>
    <pivotField name="Deviation_Type" axis="axisCol" compact="0" outline="0" multipleItemSelectionAllowed="1" showAll="0" sortType="ascending">
      <items count="7">
        <item x="5"/>
        <item x="4"/>
        <item x="1"/>
        <item x="3"/>
        <item x="0"/>
        <item x="2"/>
        <item t="default"/>
      </items>
    </pivotField>
    <pivotField name="Deviation_Severity" compact="0" outline="0" multipleItemSelectionAllowe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2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A of Batch_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 Table 20" cacheId="17" applyNumberFormats="0" applyBorderFormats="0" applyFontFormats="0" applyPatternFormats="0" applyAlignmentFormats="0" applyWidthHeightFormats="0" dataCaption="" updatedVersion="7" compact="0" compactData="0">
  <location ref="A1:F6" firstHeaderRow="1" firstDataRow="2" firstDataCol="1"/>
  <pivotFields count="22">
    <pivotField name="Batch_ID" dataField="1" compact="0" outline="0" multipleItemSelectionAllowed="1" showAll="0"/>
    <pivotField name="Product" compact="0" outline="0" multipleItemSelectionAllowed="1" showAll="0"/>
    <pivotField name="Manufacturing_Line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Batch_Date" compact="0" numFmtId="164" outline="0" multipleItemSelectionAllowed="1" showAll="0"/>
    <pivotField name="Year" compact="0" numFmtId="164" outline="0" multipleItemSelectionAllowed="1" showAll="0"/>
    <pivotField name="Operator_Team" compact="0" outline="0" multipleItemSelectionAllowed="1" showAll="0"/>
    <pivotField name="Temperature_C" compact="0" outline="0" multipleItemSelectionAllowed="1" showAll="0"/>
    <pivotField name="Humidity_Percent" compact="0" outline="0" multipleItemSelectionAllowed="1" showAll="0"/>
    <pivotField name="Mixing_Speed_RPM" compact="0" outline="0" multipleItemSelectionAllowed="1" showAll="0"/>
    <pivotField name="Mixing_Time_Minutes" compact="0" outline="0" multipleItemSelectionAllowed="1" showAll="0"/>
    <pivotField name="Production_Time_Hours" compact="0" outline="0" multipleItemSelectionAllowed="1" showAll="0"/>
    <pivotField name="API_Assay_Percent" compact="0" outline="0" multipleItemSelectionAllowed="1" showAll="0"/>
    <pivotField name="pH" compact="0" outline="0" multipleItemSelectionAllowed="1" showAll="0"/>
    <pivotField name="Viscosity_cP" compact="0" outline="0" multipleItemSelectionAllowed="1" showAll="0"/>
    <pivotField name="Dissolution_30min_Percent" compact="0" outline="0" multipleItemSelectionAllowed="1" showAll="0"/>
    <pivotField name="Yield_Percent" compact="0" outline="0" multipleItemSelectionAllowed="1" showAll="0"/>
    <pivotField name="Batch_Status" compact="0" outline="0" multipleItemSelectionAllowed="1" showAll="0"/>
    <pivotField name="Failure_Flag" compact="0" outline="0" multipleItemSelectionAllowed="1" showAll="0"/>
    <pivotField name="Deviation_Flag" compact="0" outline="0" multipleItemSelectionAllowed="1" showAll="0"/>
    <pivotField name="Deviation_Rate_Flag" compact="0" outline="0" multipleItemSelectionAllowed="1" showAll="0"/>
    <pivotField name="Deviation_Type" compact="0" outline="0" multipleItemSelectionAllowed="1" showAll="0"/>
    <pivotField name="Deviation_Severity" axis="axisCol" compact="0" outline="0" multipleItemSelectionAllowed="1" showAll="0" sortType="ascending">
      <items count="5">
        <item x="3"/>
        <item x="2"/>
        <item x="1"/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dataFields count="1">
    <dataField name="COUNTA of Batch_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 Table 21" cacheId="17" applyNumberFormats="0" applyBorderFormats="0" applyFontFormats="0" applyPatternFormats="0" applyAlignmentFormats="0" applyWidthHeightFormats="0" dataCaption="" updatedVersion="7" compact="0" compactData="0">
  <location ref="A1:K5" firstHeaderRow="1" firstDataRow="2" firstDataCol="1"/>
  <pivotFields count="22">
    <pivotField name="Batch_ID" compact="0" outline="0" multipleItemSelectionAllowed="1" showAll="0"/>
    <pivotField name="Product" compact="0" outline="0" multipleItemSelectionAllowed="1" showAll="0"/>
    <pivotField name="Manufacturing_Line" compact="0" outline="0" multipleItemSelectionAllowed="1" showAll="0"/>
    <pivotField name="Batch_Date" compact="0" numFmtId="164" outline="0" multipleItemSelectionAllowed="1" showAll="0"/>
    <pivotField name="Year" compact="0" numFmtId="164" outline="0" multipleItemSelectionAllowed="1" showAll="0"/>
    <pivotField name="Operator_Team" compact="0" outline="0" multipleItemSelectionAllowed="1" showAll="0"/>
    <pivotField name="Temperature_C" dataField="1" compact="0" outline="0" multipleItemSelectionAllowed="1" showAll="0"/>
    <pivotField name="Humidity_Percent" dataField="1" compact="0" outline="0" multipleItemSelectionAllowed="1" showAll="0"/>
    <pivotField name="Mixing_Speed_RPM" dataField="1" compact="0" outline="0" multipleItemSelectionAllowed="1" showAll="0"/>
    <pivotField name="Mixing_Time_Minutes" dataField="1" compact="0" outline="0" multipleItemSelectionAllowed="1" showAll="0"/>
    <pivotField name="Production_Time_Hours" dataField="1" compact="0" outline="0" multipleItemSelectionAllowed="1" showAll="0"/>
    <pivotField name="API_Assay_Percent" dataField="1" compact="0" outline="0" multipleItemSelectionAllowed="1" showAll="0"/>
    <pivotField name="pH" dataField="1" compact="0" outline="0" multipleItemSelectionAllowed="1" showAll="0"/>
    <pivotField name="Viscosity_cP" dataField="1" compact="0" outline="0" multipleItemSelectionAllowed="1" showAll="0"/>
    <pivotField name="Dissolution_30min_Percent" dataField="1" compact="0" outline="0" multipleItemSelectionAllowed="1" showAll="0"/>
    <pivotField name="Yield_Percent" dataField="1" compact="0" outline="0" multipleItemSelectionAllowed="1" showAll="0"/>
    <pivotField name="Batch_Status" axis="axisRow" compact="0" outline="0" multipleItemSelectionAllowed="1" showAll="0" sortType="ascending">
      <items count="3">
        <item x="1"/>
        <item x="0"/>
        <item t="default"/>
      </items>
    </pivotField>
    <pivotField name="Failure_Flag" compact="0" outline="0" multipleItemSelectionAllowed="1" showAll="0"/>
    <pivotField name="Deviation_Flag" compact="0" outline="0" multipleItemSelectionAllowed="1" showAll="0"/>
    <pivotField name="Deviation_Rate_Flag" compact="0" outline="0" multipleItemSelectionAllowed="1" showAll="0"/>
    <pivotField name="Deviation_Type" compact="0" outline="0" multipleItemSelectionAllowed="1" showAll="0"/>
    <pivotField name="Deviation_Severity" compact="0" outline="0" multipleItemSelectionAllowed="1" showAll="0"/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AVERAGE of Temperature_C" fld="6" subtotal="average" baseField="0"/>
    <dataField name="AVERAGE of Humidity_Percent" fld="7" subtotal="average" baseField="0"/>
    <dataField name="AVERAGE of Mixing_Speed_RPM" fld="8" subtotal="average" baseField="0"/>
    <dataField name="AVERAGE of Mixing_Time_Minutes" fld="9" subtotal="average" baseField="0"/>
    <dataField name="AVERAGE of Production_Time_Hours" fld="10" subtotal="average" baseField="0" numFmtId="2"/>
    <dataField name="AVERAGE of API_Assay_Percent" fld="11" subtotal="average" baseField="0"/>
    <dataField name="AVERAGE of pH" fld="12" subtotal="average" baseField="0" numFmtId="2"/>
    <dataField name="AVERAGE of Viscosity_cP" fld="13" subtotal="average" baseField="0"/>
    <dataField name="AVERAGE of Dissolution_30min_Percent" fld="14" subtotal="average" baseField="0"/>
    <dataField name="AVERAGE of Yield_Percent" fld="15" subtotal="average" baseField="0"/>
  </dataFields>
  <formats count="3">
    <format dxfId="14">
      <pivotArea outline="0" fieldPosition="0"/>
    </format>
    <format dxfId="13">
      <pivotArea outline="0" fieldPosition="0">
        <references count="1">
          <reference field="4294967294" count="1" selected="0">
            <x v="4"/>
          </reference>
        </references>
      </pivotArea>
    </format>
    <format dxfId="12">
      <pivotArea outline="0" fieldPosition="0">
        <references count="1">
          <reference field="4294967294" count="1" selected="0">
            <x v="6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 Table 22" cacheId="17" applyNumberFormats="0" applyBorderFormats="0" applyFontFormats="0" applyPatternFormats="0" applyAlignmentFormats="0" applyWidthHeightFormats="0" dataCaption="" updatedVersion="7" compact="0" compactData="0">
  <location ref="A1:K6" firstHeaderRow="1" firstDataRow="2" firstDataCol="1"/>
  <pivotFields count="22">
    <pivotField name="Batch_ID" compact="0" outline="0" multipleItemSelectionAllowed="1" showAll="0"/>
    <pivotField name="Product" compact="0" outline="0" multipleItemSelectionAllowed="1" showAll="0"/>
    <pivotField name="Manufacturing_Line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Batch_Date" compact="0" numFmtId="164" outline="0" multipleItemSelectionAllowed="1" showAll="0"/>
    <pivotField name="Year" compact="0" numFmtId="164" outline="0" multipleItemSelectionAllowed="1" showAll="0"/>
    <pivotField name="Operator_Team" compact="0" outline="0" multipleItemSelectionAllowed="1" showAll="0"/>
    <pivotField name="Temperature_C" dataField="1" compact="0" outline="0" multipleItemSelectionAllowed="1" showAll="0"/>
    <pivotField name="Humidity_Percent" dataField="1" compact="0" outline="0" multipleItemSelectionAllowed="1" showAll="0"/>
    <pivotField name="Mixing_Speed_RPM" dataField="1" compact="0" outline="0" multipleItemSelectionAllowed="1" showAll="0"/>
    <pivotField name="Mixing_Time_Minutes" dataField="1" compact="0" outline="0" multipleItemSelectionAllowed="1" showAll="0"/>
    <pivotField name="Production_Time_Hours" dataField="1" compact="0" outline="0" multipleItemSelectionAllowed="1" showAll="0"/>
    <pivotField name="API_Assay_Percent" dataField="1" compact="0" outline="0" multipleItemSelectionAllowed="1" showAll="0"/>
    <pivotField name="pH" dataField="1" compact="0" outline="0" multipleItemSelectionAllowed="1" showAll="0"/>
    <pivotField name="Viscosity_cP" dataField="1" compact="0" outline="0" multipleItemSelectionAllowed="1" showAll="0"/>
    <pivotField name="Dissolution_30min_Percent" dataField="1" compact="0" outline="0" multipleItemSelectionAllowed="1" showAll="0"/>
    <pivotField name="Yield_Percent" dataField="1" compact="0" outline="0" multipleItemSelectionAllowed="1" showAll="0"/>
    <pivotField name="Batch_Status" compact="0" outline="0" multipleItemSelectionAllowed="1" showAll="0"/>
    <pivotField name="Failure_Flag" compact="0" outline="0" multipleItemSelectionAllowed="1" showAll="0"/>
    <pivotField name="Deviation_Flag" compact="0" outline="0" multipleItemSelectionAllowed="1" showAll="0"/>
    <pivotField name="Deviation_Rate_Flag" compact="0" outline="0" multipleItemSelectionAllowed="1" showAll="0"/>
    <pivotField name="Deviation_Type" compact="0" outline="0" multipleItemSelectionAllowed="1" showAll="0"/>
    <pivotField name="Deviation_Severity" compact="0" outline="0" multipleItemSelectionAllowe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AVERAGE of Temperature_C" fld="6" subtotal="average" baseField="0"/>
    <dataField name="AVERAGE of Humidity_Percent" fld="7" subtotal="average" baseField="0"/>
    <dataField name="AVERAGE of Mixing_Speed_RPM" fld="8" subtotal="average" baseField="0"/>
    <dataField name="AVERAGE of Mixing_Time_Minutes" fld="9" subtotal="average" baseField="0"/>
    <dataField name="AVERAGE of Production_Time_Hours" fld="10" subtotal="average" baseField="0" numFmtId="2"/>
    <dataField name="AVERAGE of API_Assay_Percent" fld="11" subtotal="average" baseField="0"/>
    <dataField name="AVERAGE of pH" fld="12" subtotal="average" baseField="0" numFmtId="2"/>
    <dataField name="AVERAGE of Viscosity_cP" fld="13" subtotal="average" baseField="0"/>
    <dataField name="AVERAGE of Dissolution_30min_Percent" fld="14" subtotal="average" baseField="0"/>
    <dataField name="AVERAGE of Yield_Percent" fld="15" subtotal="average" baseField="0"/>
  </dataFields>
  <formats count="3">
    <format dxfId="11">
      <pivotArea outline="0" fieldPosition="0"/>
    </format>
    <format dxfId="10">
      <pivotArea outline="0" fieldPosition="0">
        <references count="1">
          <reference field="4294967294" count="1" selected="0">
            <x v="4"/>
          </reference>
        </references>
      </pivotArea>
    </format>
    <format dxfId="9">
      <pivotArea outline="0" fieldPosition="0">
        <references count="1">
          <reference field="4294967294" count="1" selected="0">
            <x v="6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 Table 23" cacheId="17" applyNumberFormats="0" applyBorderFormats="0" applyFontFormats="0" applyPatternFormats="0" applyAlignmentFormats="0" applyWidthHeightFormats="0" dataCaption="" updatedVersion="7" compact="0" compactData="0">
  <location ref="A1:C5" firstHeaderRow="1" firstDataRow="2" firstDataCol="1"/>
  <pivotFields count="22">
    <pivotField name="Batch_ID" dataField="1" compact="0" outline="0" multipleItemSelectionAllowed="1" showAll="0"/>
    <pivotField name="Product" compact="0" outline="0" multipleItemSelectionAllowed="1" showAll="0"/>
    <pivotField name="Manufacturing_Line" compact="0" outline="0" multipleItemSelectionAllowed="1" showAll="0"/>
    <pivotField name="Batch_Date" compact="0" numFmtId="164" outline="0" multipleItemSelectionAllowed="1" showAll="0"/>
    <pivotField name="Year" compact="0" numFmtId="164" outline="0" multipleItemSelectionAllowed="1" showAll="0"/>
    <pivotField name="Operator_Team" compact="0" outline="0" multipleItemSelectionAllowed="1" showAll="0"/>
    <pivotField name="Temperature_C" compact="0" outline="0" multipleItemSelectionAllowed="1" showAll="0"/>
    <pivotField name="Humidity_Percent" compact="0" outline="0" multipleItemSelectionAllowed="1" showAll="0"/>
    <pivotField name="Mixing_Speed_RPM" compact="0" outline="0" multipleItemSelectionAllowed="1" showAll="0"/>
    <pivotField name="Mixing_Time_Minutes" compact="0" outline="0" multipleItemSelectionAllowed="1" showAll="0"/>
    <pivotField name="Production_Time_Hours" compact="0" outline="0" multipleItemSelectionAllowed="1" showAll="0"/>
    <pivotField name="API_Assay_Percent" compact="0" outline="0" multipleItemSelectionAllowed="1" showAll="0"/>
    <pivotField name="pH" compact="0" outline="0" multipleItemSelectionAllowed="1" showAll="0"/>
    <pivotField name="Viscosity_cP" compact="0" outline="0" multipleItemSelectionAllowed="1" showAll="0"/>
    <pivotField name="Dissolution_30min_Percent" compact="0" outline="0" multipleItemSelectionAllowed="1" showAll="0"/>
    <pivotField name="Yield_Percent" compact="0" outline="0" multipleItemSelectionAllowed="1" showAll="0"/>
    <pivotField name="Batch_Status" compact="0" outline="0" multipleItemSelectionAllowed="1" showAll="0"/>
    <pivotField name="Failure_Flag" dataField="1" compact="0" outline="0" multipleItemSelectionAllowed="1" showAll="0"/>
    <pivotField name="Deviation_Flag" axis="axisRow" compact="0" outline="0" multipleItemSelectionAllowed="1" showAll="0" sortType="ascending">
      <items count="3">
        <item x="0"/>
        <item x="1"/>
        <item t="default"/>
      </items>
    </pivotField>
    <pivotField name="Deviation_Rate_Flag" compact="0" outline="0" multipleItemSelectionAllowed="1" showAll="0"/>
    <pivotField name="Deviation_Type" compact="0" outline="0" multipleItemSelectionAllowed="1" showAll="0"/>
    <pivotField name="Deviation_Severity" compact="0" outline="0" multipleItemSelectionAllowed="1" showAll="0"/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Batch Count" fld="0" subtotal="count" baseField="0"/>
    <dataField name="AVERAGE of Failure_Flag" fld="17" subtotal="average" baseField="0" numFmtId="165"/>
  </dataFields>
  <formats count="3">
    <format dxfId="8">
      <pivotArea outline="0" fieldPosition="0">
        <references count="1">
          <reference field="4294967294" count="1" selected="0">
            <x v="1"/>
          </reference>
        </references>
      </pivotArea>
    </format>
    <format dxfId="7">
      <pivotArea outline="0" fieldPosition="0">
        <references count="2">
          <reference field="4294967294" count="1" selected="0">
            <x v="1"/>
          </reference>
          <reference field="18" count="1" selected="0">
            <x v="0"/>
          </reference>
        </references>
      </pivotArea>
    </format>
    <format dxfId="6">
      <pivotArea field="18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 Table 24" cacheId="17" applyNumberFormats="0" applyBorderFormats="0" applyFontFormats="0" applyPatternFormats="0" applyAlignmentFormats="0" applyWidthHeightFormats="0" dataCaption="" updatedVersion="7" compact="0" compactData="0">
  <location ref="A1:C7" firstHeaderRow="1" firstDataRow="2" firstDataCol="1"/>
  <pivotFields count="22">
    <pivotField name="Batch_ID" dataField="1" compact="0" outline="0" multipleItemSelectionAllowed="1" showAll="0"/>
    <pivotField name="Product" compact="0" outline="0" multipleItemSelectionAllowed="1" showAll="0"/>
    <pivotField name="Manufacturing_Line" compact="0" outline="0" multipleItemSelectionAllowed="1" showAll="0"/>
    <pivotField name="Batch_Date" compact="0" numFmtId="164" outline="0" multipleItemSelectionAllowed="1" showAll="0"/>
    <pivotField name="Year" compact="0" numFmtId="164" outline="0" multipleItemSelectionAllowed="1" showAll="0"/>
    <pivotField name="Operator_Team" compact="0" outline="0" multipleItemSelectionAllowed="1" showAll="0"/>
    <pivotField name="Temperature_C" compact="0" outline="0" multipleItemSelectionAllowed="1" showAll="0"/>
    <pivotField name="Humidity_Percent" compact="0" outline="0" multipleItemSelectionAllowed="1" showAll="0"/>
    <pivotField name="Mixing_Speed_RPM" compact="0" outline="0" multipleItemSelectionAllowed="1" showAll="0"/>
    <pivotField name="Mixing_Time_Minutes" compact="0" outline="0" multipleItemSelectionAllowed="1" showAll="0"/>
    <pivotField name="Production_Time_Hours" compact="0" outline="0" multipleItemSelectionAllowed="1" showAll="0"/>
    <pivotField name="API_Assay_Percent" compact="0" outline="0" multipleItemSelectionAllowed="1" showAll="0"/>
    <pivotField name="pH" compact="0" outline="0" multipleItemSelectionAllowed="1" showAll="0"/>
    <pivotField name="Viscosity_cP" compact="0" outline="0" multipleItemSelectionAllowed="1" showAll="0"/>
    <pivotField name="Dissolution_30min_Percent" compact="0" outline="0" multipleItemSelectionAllowed="1" showAll="0"/>
    <pivotField name="Yield_Percent" compact="0" outline="0" multipleItemSelectionAllowed="1" showAll="0"/>
    <pivotField name="Batch_Status" compact="0" outline="0" multipleItemSelectionAllowed="1" showAll="0"/>
    <pivotField name="Failure_Flag" dataField="1" compact="0" outline="0" multipleItemSelectionAllowed="1" showAll="0"/>
    <pivotField name="Deviation_Flag" compact="0" outline="0" multipleItemSelectionAllowed="1" showAll="0"/>
    <pivotField name="Deviation_Rate_Flag" compact="0" outline="0" multipleItemSelectionAllowed="1" showAll="0"/>
    <pivotField name="Deviation_Type" compact="0" outline="0" multipleItemSelectionAllowed="1" showAll="0"/>
    <pivotField name="Deviation_Severity" axis="axisRow" compact="0" outline="0" multipleItemSelectionAllowed="1" showAll="0" sortType="ascending">
      <items count="5">
        <item x="3"/>
        <item x="2"/>
        <item x="1"/>
        <item x="0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Batch Count" fld="0" subtotal="count" baseField="0"/>
    <dataField name="AVERAGE of Failure_Flag" fld="17" subtotal="average" baseField="0" numFmtId="9"/>
  </dataFields>
  <formats count="6">
    <format dxfId="5">
      <pivotArea outline="0" fieldPosition="0">
        <references count="1">
          <reference field="4294967294" count="1" selected="0">
            <x v="1"/>
          </reference>
        </references>
      </pivotArea>
    </format>
    <format dxfId="4">
      <pivotArea outline="0" fieldPosition="0">
        <references count="2">
          <reference field="4294967294" count="1" selected="0">
            <x v="1"/>
          </reference>
          <reference field="21" count="1" selected="0">
            <x v="0"/>
          </reference>
        </references>
      </pivotArea>
    </format>
    <format dxfId="3">
      <pivotArea outline="0" fieldPosition="0">
        <references count="2">
          <reference field="4294967294" count="1" selected="0">
            <x v="1"/>
          </reference>
          <reference field="21" count="1" selected="0">
            <x v="2"/>
          </reference>
        </references>
      </pivotArea>
    </format>
    <format dxfId="2">
      <pivotArea outline="0" fieldPosition="0">
        <references count="2">
          <reference field="4294967294" count="1" selected="0">
            <x v="1"/>
          </reference>
          <reference field="21" count="1" selected="0">
            <x v="1"/>
          </reference>
        </references>
      </pivotArea>
    </format>
    <format dxfId="1">
      <pivotArea outline="0" fieldPosition="0">
        <references count="2">
          <reference field="4294967294" count="1" selected="0">
            <x v="1"/>
          </reference>
          <reference field="21" count="1" selected="0">
            <x v="3"/>
          </reference>
        </references>
      </pivotArea>
    </format>
    <format dxfId="0">
      <pivotArea field="21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ata_Cleaning_Log" displayName="Data_Cleaning_Log" ref="A1:D9">
  <tableColumns count="4">
    <tableColumn id="1" xr3:uid="{00000000-0010-0000-0000-000001000000}" name="Issue"/>
    <tableColumn id="2" xr3:uid="{00000000-0010-0000-0000-000002000000}" name="Finding"/>
    <tableColumn id="3" xr3:uid="{00000000-0010-0000-0000-000003000000}" name="Action"/>
    <tableColumn id="4" xr3:uid="{00000000-0010-0000-0000-000004000000}" name="Rationale"/>
  </tableColumns>
  <tableStyleInfo name="Data_Cleaning_Lo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Missing_Value_Investigation" displayName="Missing_Value_Investigation" ref="A11:C17">
  <tableColumns count="3">
    <tableColumn id="1" xr3:uid="{00000000-0010-0000-0100-000001000000}" name="Issue"/>
    <tableColumn id="2" xr3:uid="{00000000-0010-0000-0100-000002000000}" name="Investigation"/>
    <tableColumn id="3" xr3:uid="{00000000-0010-0000-0100-000003000000}" name="Decision"/>
  </tableColumns>
  <tableStyleInfo name="Data_Cleaning_Log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Final_raw_data_review" displayName="Final_raw_data_review" ref="A19:D30">
  <tableColumns count="4">
    <tableColumn id="1" xr3:uid="{00000000-0010-0000-0200-000001000000}" name="Issue"/>
    <tableColumn id="2" xr3:uid="{00000000-0010-0000-0200-000002000000}" name="Records affected"/>
    <tableColumn id="3" xr3:uid="{00000000-0010-0000-0200-000003000000}" name="Decision"/>
    <tableColumn id="4" xr3:uid="{00000000-0010-0000-0200-000004000000}" name="Reason"/>
  </tableColumns>
  <tableStyleInfo name="Data_Cleaning_Log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A1:V3001">
  <autoFilter ref="A1:V3001" xr:uid="{00000000-0009-0000-0100-000001000000}">
    <filterColumn colId="1">
      <filters>
        <filter val="COX-2 Inhibitor"/>
      </filters>
    </filterColumn>
  </autoFilter>
  <tableColumns count="22">
    <tableColumn id="1" xr3:uid="{00000000-0010-0000-0300-000001000000}" name="Batch_ID"/>
    <tableColumn id="2" xr3:uid="{00000000-0010-0000-0300-000002000000}" name="Product"/>
    <tableColumn id="3" xr3:uid="{00000000-0010-0000-0300-000003000000}" name="Manufacturing_Line"/>
    <tableColumn id="4" xr3:uid="{00000000-0010-0000-0300-000004000000}" name="Batch_Date"/>
    <tableColumn id="5" xr3:uid="{00000000-0010-0000-0300-000005000000}" name="Year"/>
    <tableColumn id="6" xr3:uid="{00000000-0010-0000-0300-000006000000}" name="Operator_Team"/>
    <tableColumn id="7" xr3:uid="{00000000-0010-0000-0300-000007000000}" name="Temperature_C"/>
    <tableColumn id="8" xr3:uid="{00000000-0010-0000-0300-000008000000}" name="Humidity_Percent"/>
    <tableColumn id="9" xr3:uid="{00000000-0010-0000-0300-000009000000}" name="Mixing_Speed_RPM"/>
    <tableColumn id="10" xr3:uid="{00000000-0010-0000-0300-00000A000000}" name="Mixing_Time_Minutes"/>
    <tableColumn id="11" xr3:uid="{00000000-0010-0000-0300-00000B000000}" name="Production_Time_Hours"/>
    <tableColumn id="12" xr3:uid="{00000000-0010-0000-0300-00000C000000}" name="API_Assay_Percent"/>
    <tableColumn id="13" xr3:uid="{00000000-0010-0000-0300-00000D000000}" name="pH"/>
    <tableColumn id="14" xr3:uid="{00000000-0010-0000-0300-00000E000000}" name="Viscosity_cP"/>
    <tableColumn id="15" xr3:uid="{00000000-0010-0000-0300-00000F000000}" name="Dissolution_30min_Percent"/>
    <tableColumn id="16" xr3:uid="{00000000-0010-0000-0300-000010000000}" name="Yield_Percent"/>
    <tableColumn id="17" xr3:uid="{00000000-0010-0000-0300-000011000000}" name="Batch_Status"/>
    <tableColumn id="18" xr3:uid="{00000000-0010-0000-0300-000012000000}" name="Failure_Flag"/>
    <tableColumn id="19" xr3:uid="{00000000-0010-0000-0300-000013000000}" name="Deviation_Flag"/>
    <tableColumn id="20" xr3:uid="{00000000-0010-0000-0300-000014000000}" name="Deviation_Rate_Flag"/>
    <tableColumn id="21" xr3:uid="{00000000-0010-0000-0300-000015000000}" name="Deviation_Type"/>
    <tableColumn id="22" xr3:uid="{00000000-0010-0000-0300-000016000000}" name="Deviation_Severity"/>
  </tableColumns>
  <tableStyleInfo name="Cleaned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3016"/>
  <sheetViews>
    <sheetView topLeftCell="A4" workbookViewId="0"/>
  </sheetViews>
  <sheetFormatPr defaultColWidth="12.5703125" defaultRowHeight="15" customHeight="1" x14ac:dyDescent="0.2"/>
  <cols>
    <col min="1" max="27" width="14.42578125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2">
        <v>45346</v>
      </c>
      <c r="E1" s="1" t="s">
        <v>3</v>
      </c>
      <c r="F1" s="1">
        <v>21.33</v>
      </c>
      <c r="G1" s="1">
        <v>40.07</v>
      </c>
      <c r="H1" s="1">
        <v>336</v>
      </c>
      <c r="I1" s="1">
        <v>41.4</v>
      </c>
      <c r="J1" s="1">
        <v>6.85</v>
      </c>
      <c r="K1" s="1">
        <v>99.55</v>
      </c>
      <c r="L1" s="1">
        <v>6.59</v>
      </c>
      <c r="M1" s="1">
        <v>126.8</v>
      </c>
      <c r="N1" s="1">
        <v>88.59</v>
      </c>
      <c r="O1" s="1">
        <v>95.69</v>
      </c>
      <c r="P1" s="1" t="s">
        <v>4</v>
      </c>
      <c r="Q1" s="1" t="s">
        <v>5</v>
      </c>
      <c r="R1" s="1" t="s">
        <v>6</v>
      </c>
      <c r="S1" s="1" t="s">
        <v>6</v>
      </c>
      <c r="T1" s="3">
        <f t="shared" ref="T1:T3015" si="0">DATE(YEAR(D1),MONTH(D1),1)</f>
        <v>45323</v>
      </c>
      <c r="U1" s="5">
        <f t="shared" ref="U1:V1" si="1">IF(ISBLANK(F1),1,0)</f>
        <v>0</v>
      </c>
      <c r="V1" s="5">
        <f t="shared" si="1"/>
        <v>0</v>
      </c>
      <c r="W1" s="5">
        <f t="shared" ref="W1:Z1" si="2">IF(ISBLANK(K1),1,0)</f>
        <v>0</v>
      </c>
      <c r="X1" s="5">
        <f t="shared" si="2"/>
        <v>0</v>
      </c>
      <c r="Y1" s="5">
        <f t="shared" si="2"/>
        <v>0</v>
      </c>
      <c r="Z1" s="5">
        <f t="shared" si="2"/>
        <v>0</v>
      </c>
      <c r="AA1" s="5">
        <f t="shared" ref="AA1:AA3015" si="3">COUNTBLANK(F1:G1)+COUNTBLANK(K1:N1)</f>
        <v>0</v>
      </c>
    </row>
    <row r="2" spans="1:27" ht="15.75" customHeight="1" x14ac:dyDescent="0.2">
      <c r="A2" s="1" t="s">
        <v>19</v>
      </c>
      <c r="B2" s="1" t="s">
        <v>20</v>
      </c>
      <c r="C2" s="1" t="s">
        <v>21</v>
      </c>
      <c r="D2" s="2">
        <v>45658</v>
      </c>
      <c r="E2" s="1" t="s">
        <v>23</v>
      </c>
      <c r="F2" s="1">
        <v>22.64</v>
      </c>
      <c r="G2" s="1">
        <v>31.48</v>
      </c>
      <c r="H2" s="1">
        <v>309</v>
      </c>
      <c r="I2" s="1">
        <v>52.8</v>
      </c>
      <c r="J2" s="1">
        <v>9.0500000000000007</v>
      </c>
      <c r="K2" s="1">
        <v>99.1</v>
      </c>
      <c r="L2" s="1">
        <v>6.97</v>
      </c>
      <c r="M2" s="1">
        <v>124.8</v>
      </c>
      <c r="N2" s="1">
        <v>84.97</v>
      </c>
      <c r="O2" s="1">
        <v>94.71</v>
      </c>
      <c r="P2" s="1" t="s">
        <v>4</v>
      </c>
      <c r="Q2" s="1" t="s">
        <v>5</v>
      </c>
      <c r="R2" s="1" t="s">
        <v>6</v>
      </c>
      <c r="S2" s="1" t="s">
        <v>6</v>
      </c>
      <c r="T2" s="3">
        <f t="shared" si="0"/>
        <v>45658</v>
      </c>
      <c r="U2" s="5">
        <f t="shared" ref="U2:V2" si="4">IF(ISBLANK(F2),1,0)</f>
        <v>0</v>
      </c>
      <c r="V2" s="5">
        <f t="shared" si="4"/>
        <v>0</v>
      </c>
      <c r="W2" s="5">
        <f t="shared" ref="W2:Z2" si="5">IF(ISBLANK(K2),1,0)</f>
        <v>0</v>
      </c>
      <c r="X2" s="5">
        <f t="shared" si="5"/>
        <v>0</v>
      </c>
      <c r="Y2" s="5">
        <f t="shared" si="5"/>
        <v>0</v>
      </c>
      <c r="Z2" s="5">
        <f t="shared" si="5"/>
        <v>0</v>
      </c>
      <c r="AA2" s="5">
        <f t="shared" si="3"/>
        <v>0</v>
      </c>
    </row>
    <row r="3" spans="1:27" ht="15.75" customHeight="1" x14ac:dyDescent="0.2">
      <c r="A3" s="1" t="s">
        <v>32</v>
      </c>
      <c r="B3" s="1" t="s">
        <v>34</v>
      </c>
      <c r="C3" s="1" t="s">
        <v>35</v>
      </c>
      <c r="D3" s="2">
        <v>45708</v>
      </c>
      <c r="E3" s="1" t="s">
        <v>37</v>
      </c>
      <c r="G3" s="1">
        <v>42.43</v>
      </c>
      <c r="H3" s="1">
        <v>337</v>
      </c>
      <c r="I3" s="1">
        <v>41.3</v>
      </c>
      <c r="J3" s="1">
        <v>7.32</v>
      </c>
      <c r="K3" s="1">
        <v>98.88</v>
      </c>
      <c r="L3" s="1">
        <v>7.04</v>
      </c>
      <c r="M3" s="1">
        <v>108.9</v>
      </c>
      <c r="N3" s="1">
        <v>89.62</v>
      </c>
      <c r="O3" s="1">
        <v>92.93</v>
      </c>
      <c r="P3" s="1" t="s">
        <v>4</v>
      </c>
      <c r="Q3" s="1" t="s">
        <v>5</v>
      </c>
      <c r="R3" s="1" t="s">
        <v>6</v>
      </c>
      <c r="S3" s="1" t="s">
        <v>6</v>
      </c>
      <c r="T3" s="3">
        <f t="shared" si="0"/>
        <v>45689</v>
      </c>
      <c r="U3" s="5">
        <f t="shared" ref="U3:V3" si="6">IF(ISBLANK(F3),1,0)</f>
        <v>1</v>
      </c>
      <c r="V3" s="5">
        <f t="shared" si="6"/>
        <v>0</v>
      </c>
      <c r="W3" s="5">
        <f t="shared" ref="W3:Z3" si="7">IF(ISBLANK(K3),1,0)</f>
        <v>0</v>
      </c>
      <c r="X3" s="5">
        <f t="shared" si="7"/>
        <v>0</v>
      </c>
      <c r="Y3" s="5">
        <f t="shared" si="7"/>
        <v>0</v>
      </c>
      <c r="Z3" s="5">
        <f t="shared" si="7"/>
        <v>0</v>
      </c>
      <c r="AA3" s="5">
        <f t="shared" si="3"/>
        <v>1</v>
      </c>
    </row>
    <row r="4" spans="1:27" ht="15.75" customHeight="1" x14ac:dyDescent="0.2">
      <c r="A4" s="1" t="s">
        <v>46</v>
      </c>
      <c r="B4" s="1" t="s">
        <v>1</v>
      </c>
      <c r="C4" s="1" t="s">
        <v>47</v>
      </c>
      <c r="D4" s="2">
        <v>45827</v>
      </c>
      <c r="E4" s="1" t="s">
        <v>37</v>
      </c>
      <c r="F4" s="1">
        <v>22.76</v>
      </c>
      <c r="G4" s="1">
        <v>40.590000000000003</v>
      </c>
      <c r="H4" s="1">
        <v>339</v>
      </c>
      <c r="I4" s="1">
        <v>29.5</v>
      </c>
      <c r="J4" s="1">
        <v>6.33</v>
      </c>
      <c r="K4" s="1">
        <v>98.87</v>
      </c>
      <c r="L4" s="1">
        <v>6.63</v>
      </c>
      <c r="M4" s="1">
        <v>117.4</v>
      </c>
      <c r="N4" s="1">
        <v>89.08</v>
      </c>
      <c r="O4" s="1">
        <v>91.32</v>
      </c>
      <c r="P4" s="1" t="s">
        <v>4</v>
      </c>
      <c r="Q4" s="1" t="s">
        <v>50</v>
      </c>
      <c r="R4" s="1" t="s">
        <v>51</v>
      </c>
      <c r="S4" s="1" t="s">
        <v>52</v>
      </c>
      <c r="T4" s="3">
        <f t="shared" si="0"/>
        <v>45809</v>
      </c>
      <c r="U4" s="5">
        <f t="shared" ref="U4:V4" si="8">IF(ISBLANK(F4),1,0)</f>
        <v>0</v>
      </c>
      <c r="V4" s="5">
        <f t="shared" si="8"/>
        <v>0</v>
      </c>
      <c r="W4" s="5">
        <f t="shared" ref="W4:Z4" si="9">IF(ISBLANK(K4),1,0)</f>
        <v>0</v>
      </c>
      <c r="X4" s="5">
        <f t="shared" si="9"/>
        <v>0</v>
      </c>
      <c r="Y4" s="5">
        <f t="shared" si="9"/>
        <v>0</v>
      </c>
      <c r="Z4" s="5">
        <f t="shared" si="9"/>
        <v>0</v>
      </c>
      <c r="AA4" s="5">
        <f t="shared" si="3"/>
        <v>0</v>
      </c>
    </row>
    <row r="5" spans="1:27" ht="15.75" customHeight="1" x14ac:dyDescent="0.2">
      <c r="A5" s="1" t="s">
        <v>57</v>
      </c>
      <c r="B5" s="1" t="s">
        <v>58</v>
      </c>
      <c r="C5" s="1" t="s">
        <v>35</v>
      </c>
      <c r="D5" s="2">
        <v>45710</v>
      </c>
      <c r="E5" s="1" t="s">
        <v>3</v>
      </c>
      <c r="F5" s="1">
        <v>22.12</v>
      </c>
      <c r="G5" s="1">
        <v>35.369999999999997</v>
      </c>
      <c r="H5" s="1">
        <v>318</v>
      </c>
      <c r="I5" s="1">
        <v>30.9</v>
      </c>
      <c r="J5" s="1">
        <v>6.06</v>
      </c>
      <c r="K5" s="1">
        <v>99.26</v>
      </c>
      <c r="L5" s="1">
        <v>6.95</v>
      </c>
      <c r="M5" s="1">
        <v>126.7</v>
      </c>
      <c r="N5" s="1">
        <v>90.43</v>
      </c>
      <c r="O5" s="1">
        <v>92.66</v>
      </c>
      <c r="P5" s="1" t="s">
        <v>4</v>
      </c>
      <c r="Q5" s="1" t="s">
        <v>5</v>
      </c>
      <c r="R5" s="1" t="s">
        <v>6</v>
      </c>
      <c r="S5" s="1" t="s">
        <v>6</v>
      </c>
      <c r="T5" s="3">
        <f t="shared" si="0"/>
        <v>45689</v>
      </c>
      <c r="U5" s="5">
        <f t="shared" ref="U5:V5" si="10">IF(ISBLANK(F5),1,0)</f>
        <v>0</v>
      </c>
      <c r="V5" s="5">
        <f t="shared" si="10"/>
        <v>0</v>
      </c>
      <c r="W5" s="5">
        <f t="shared" ref="W5:Z5" si="11">IF(ISBLANK(K5),1,0)</f>
        <v>0</v>
      </c>
      <c r="X5" s="5">
        <f t="shared" si="11"/>
        <v>0</v>
      </c>
      <c r="Y5" s="5">
        <f t="shared" si="11"/>
        <v>0</v>
      </c>
      <c r="Z5" s="5">
        <f t="shared" si="11"/>
        <v>0</v>
      </c>
      <c r="AA5" s="5">
        <f t="shared" si="3"/>
        <v>0</v>
      </c>
    </row>
    <row r="6" spans="1:27" ht="15.75" customHeight="1" x14ac:dyDescent="0.2">
      <c r="A6" s="1" t="s">
        <v>65</v>
      </c>
      <c r="B6" s="1" t="s">
        <v>34</v>
      </c>
      <c r="C6" s="1" t="s">
        <v>47</v>
      </c>
      <c r="D6" s="2">
        <v>45429</v>
      </c>
      <c r="E6" s="1" t="s">
        <v>3</v>
      </c>
      <c r="F6" s="1">
        <v>22.84</v>
      </c>
      <c r="G6" s="1">
        <v>47.88</v>
      </c>
      <c r="H6" s="1">
        <v>304</v>
      </c>
      <c r="I6" s="1">
        <v>42.8</v>
      </c>
      <c r="J6" s="1">
        <v>6.7</v>
      </c>
      <c r="K6" s="1">
        <v>98.11</v>
      </c>
      <c r="L6" s="1">
        <v>6.9</v>
      </c>
      <c r="M6" s="1">
        <v>128.69999999999999</v>
      </c>
      <c r="N6" s="1">
        <v>88.12</v>
      </c>
      <c r="O6" s="1">
        <v>96.45</v>
      </c>
      <c r="P6" s="1" t="s">
        <v>4</v>
      </c>
      <c r="Q6" s="1" t="s">
        <v>5</v>
      </c>
      <c r="R6" s="1" t="s">
        <v>6</v>
      </c>
      <c r="S6" s="1" t="s">
        <v>6</v>
      </c>
      <c r="T6" s="3">
        <f t="shared" si="0"/>
        <v>45413</v>
      </c>
      <c r="U6" s="5">
        <f t="shared" ref="U6:V6" si="12">IF(ISBLANK(F6),1,0)</f>
        <v>0</v>
      </c>
      <c r="V6" s="5">
        <f t="shared" si="12"/>
        <v>0</v>
      </c>
      <c r="W6" s="5">
        <f t="shared" ref="W6:Z6" si="13">IF(ISBLANK(K6),1,0)</f>
        <v>0</v>
      </c>
      <c r="X6" s="5">
        <f t="shared" si="13"/>
        <v>0</v>
      </c>
      <c r="Y6" s="5">
        <f t="shared" si="13"/>
        <v>0</v>
      </c>
      <c r="Z6" s="5">
        <f t="shared" si="13"/>
        <v>0</v>
      </c>
      <c r="AA6" s="5">
        <f t="shared" si="3"/>
        <v>0</v>
      </c>
    </row>
    <row r="7" spans="1:27" ht="15.75" customHeight="1" x14ac:dyDescent="0.2">
      <c r="A7" s="1" t="s">
        <v>73</v>
      </c>
      <c r="B7" s="1" t="s">
        <v>1</v>
      </c>
      <c r="C7" s="1" t="s">
        <v>21</v>
      </c>
      <c r="D7" s="2">
        <v>45560</v>
      </c>
      <c r="E7" s="1" t="s">
        <v>3</v>
      </c>
      <c r="F7" s="1">
        <v>23.41</v>
      </c>
      <c r="G7" s="1">
        <v>49.38</v>
      </c>
      <c r="H7" s="1">
        <v>298</v>
      </c>
      <c r="I7" s="1">
        <v>37.1</v>
      </c>
      <c r="J7" s="1">
        <v>6.11</v>
      </c>
      <c r="K7" s="1">
        <v>99.11</v>
      </c>
      <c r="L7" s="1">
        <v>6.93</v>
      </c>
      <c r="M7" s="1">
        <v>137.9</v>
      </c>
      <c r="N7" s="1">
        <v>93.03</v>
      </c>
      <c r="O7" s="1">
        <v>94.69</v>
      </c>
      <c r="P7" s="1" t="s">
        <v>4</v>
      </c>
      <c r="Q7" s="1" t="s">
        <v>5</v>
      </c>
      <c r="R7" s="1" t="s">
        <v>6</v>
      </c>
      <c r="S7" s="1" t="s">
        <v>6</v>
      </c>
      <c r="T7" s="3">
        <f t="shared" si="0"/>
        <v>45536</v>
      </c>
      <c r="U7" s="5">
        <f t="shared" ref="U7:V7" si="14">IF(ISBLANK(F7),1,0)</f>
        <v>0</v>
      </c>
      <c r="V7" s="5">
        <f t="shared" si="14"/>
        <v>0</v>
      </c>
      <c r="W7" s="5">
        <f t="shared" ref="W7:Z7" si="15">IF(ISBLANK(K7),1,0)</f>
        <v>0</v>
      </c>
      <c r="X7" s="5">
        <f t="shared" si="15"/>
        <v>0</v>
      </c>
      <c r="Y7" s="5">
        <f t="shared" si="15"/>
        <v>0</v>
      </c>
      <c r="Z7" s="5">
        <f t="shared" si="15"/>
        <v>0</v>
      </c>
      <c r="AA7" s="5">
        <f t="shared" si="3"/>
        <v>0</v>
      </c>
    </row>
    <row r="8" spans="1:27" ht="15.75" customHeight="1" x14ac:dyDescent="0.2">
      <c r="A8" s="1" t="s">
        <v>76</v>
      </c>
      <c r="B8" s="1" t="s">
        <v>34</v>
      </c>
      <c r="C8" s="1" t="s">
        <v>35</v>
      </c>
      <c r="D8" s="2">
        <v>45616</v>
      </c>
      <c r="E8" s="1" t="s">
        <v>37</v>
      </c>
      <c r="F8" s="1">
        <v>22.67</v>
      </c>
      <c r="G8" s="1">
        <v>43.86</v>
      </c>
      <c r="H8" s="1">
        <v>316</v>
      </c>
      <c r="I8" s="1">
        <v>42.2</v>
      </c>
      <c r="J8" s="1">
        <v>7.62</v>
      </c>
      <c r="K8" s="1">
        <v>99.04</v>
      </c>
      <c r="L8" s="1">
        <v>7.1</v>
      </c>
      <c r="M8" s="1">
        <v>115</v>
      </c>
      <c r="N8" s="1">
        <v>90.95</v>
      </c>
      <c r="O8" s="1">
        <v>95.2</v>
      </c>
      <c r="P8" s="1" t="s">
        <v>4</v>
      </c>
      <c r="Q8" s="1" t="s">
        <v>5</v>
      </c>
      <c r="R8" s="1" t="s">
        <v>6</v>
      </c>
      <c r="S8" s="1" t="s">
        <v>6</v>
      </c>
      <c r="T8" s="3">
        <f t="shared" si="0"/>
        <v>45597</v>
      </c>
      <c r="U8" s="5">
        <f t="shared" ref="U8:V8" si="16">IF(ISBLANK(F8),1,0)</f>
        <v>0</v>
      </c>
      <c r="V8" s="5">
        <f t="shared" si="16"/>
        <v>0</v>
      </c>
      <c r="W8" s="5">
        <f t="shared" ref="W8:Z8" si="17">IF(ISBLANK(K8),1,0)</f>
        <v>0</v>
      </c>
      <c r="X8" s="5">
        <f t="shared" si="17"/>
        <v>0</v>
      </c>
      <c r="Y8" s="5">
        <f t="shared" si="17"/>
        <v>0</v>
      </c>
      <c r="Z8" s="5">
        <f t="shared" si="17"/>
        <v>0</v>
      </c>
      <c r="AA8" s="5">
        <f t="shared" si="3"/>
        <v>0</v>
      </c>
    </row>
    <row r="9" spans="1:27" ht="15.75" customHeight="1" x14ac:dyDescent="0.2">
      <c r="A9" s="1" t="s">
        <v>79</v>
      </c>
      <c r="B9" s="1" t="s">
        <v>58</v>
      </c>
      <c r="C9" s="1" t="s">
        <v>35</v>
      </c>
      <c r="D9" s="2">
        <v>46011</v>
      </c>
      <c r="E9" s="1" t="s">
        <v>3</v>
      </c>
      <c r="F9" s="1">
        <v>22.34</v>
      </c>
      <c r="G9" s="1">
        <v>40.47</v>
      </c>
      <c r="H9" s="1">
        <v>307</v>
      </c>
      <c r="I9" s="1">
        <v>37.200000000000003</v>
      </c>
      <c r="J9" s="1">
        <v>6.6</v>
      </c>
      <c r="K9" s="1">
        <v>99.05</v>
      </c>
      <c r="L9" s="1">
        <v>6.61</v>
      </c>
      <c r="M9" s="1">
        <v>115.5</v>
      </c>
      <c r="N9" s="1">
        <v>91.64</v>
      </c>
      <c r="O9" s="1">
        <v>92.95</v>
      </c>
      <c r="P9" s="1" t="s">
        <v>4</v>
      </c>
      <c r="Q9" s="1" t="s">
        <v>5</v>
      </c>
      <c r="R9" s="1" t="s">
        <v>6</v>
      </c>
      <c r="S9" s="1" t="s">
        <v>6</v>
      </c>
      <c r="T9" s="3">
        <f t="shared" si="0"/>
        <v>45992</v>
      </c>
      <c r="U9" s="5">
        <f t="shared" ref="U9:V9" si="18">IF(ISBLANK(F9),1,0)</f>
        <v>0</v>
      </c>
      <c r="V9" s="5">
        <f t="shared" si="18"/>
        <v>0</v>
      </c>
      <c r="W9" s="5">
        <f t="shared" ref="W9:Z9" si="19">IF(ISBLANK(K9),1,0)</f>
        <v>0</v>
      </c>
      <c r="X9" s="5">
        <f t="shared" si="19"/>
        <v>0</v>
      </c>
      <c r="Y9" s="5">
        <f t="shared" si="19"/>
        <v>0</v>
      </c>
      <c r="Z9" s="5">
        <f t="shared" si="19"/>
        <v>0</v>
      </c>
      <c r="AA9" s="5">
        <f t="shared" si="3"/>
        <v>0</v>
      </c>
    </row>
    <row r="10" spans="1:27" ht="15.75" customHeight="1" x14ac:dyDescent="0.2">
      <c r="A10" s="1" t="s">
        <v>80</v>
      </c>
      <c r="B10" s="1" t="s">
        <v>20</v>
      </c>
      <c r="C10" s="1" t="s">
        <v>47</v>
      </c>
      <c r="D10" s="2">
        <v>45681</v>
      </c>
      <c r="E10" s="1" t="s">
        <v>37</v>
      </c>
      <c r="F10" s="1">
        <v>21.24</v>
      </c>
      <c r="G10" s="1">
        <v>42.17</v>
      </c>
      <c r="H10" s="1">
        <v>281</v>
      </c>
      <c r="I10" s="1">
        <v>52.6</v>
      </c>
      <c r="J10" s="1">
        <v>7.78</v>
      </c>
      <c r="K10" s="1">
        <v>98.85</v>
      </c>
      <c r="L10" s="1">
        <v>7.07</v>
      </c>
      <c r="M10" s="1">
        <v>144.9</v>
      </c>
      <c r="N10" s="1">
        <v>86.17</v>
      </c>
      <c r="O10" s="1">
        <v>91.47</v>
      </c>
      <c r="P10" s="1" t="s">
        <v>4</v>
      </c>
      <c r="Q10" s="1" t="s">
        <v>5</v>
      </c>
      <c r="R10" s="1" t="s">
        <v>6</v>
      </c>
      <c r="S10" s="1" t="s">
        <v>6</v>
      </c>
      <c r="T10" s="3">
        <f t="shared" si="0"/>
        <v>45658</v>
      </c>
      <c r="U10" s="5">
        <f t="shared" ref="U10:V10" si="20">IF(ISBLANK(F10),1,0)</f>
        <v>0</v>
      </c>
      <c r="V10" s="5">
        <f t="shared" si="20"/>
        <v>0</v>
      </c>
      <c r="W10" s="5">
        <f t="shared" ref="W10:Z10" si="21">IF(ISBLANK(K10),1,0)</f>
        <v>0</v>
      </c>
      <c r="X10" s="5">
        <f t="shared" si="21"/>
        <v>0</v>
      </c>
      <c r="Y10" s="5">
        <f t="shared" si="21"/>
        <v>0</v>
      </c>
      <c r="Z10" s="5">
        <f t="shared" si="21"/>
        <v>0</v>
      </c>
      <c r="AA10" s="5">
        <f t="shared" si="3"/>
        <v>0</v>
      </c>
    </row>
    <row r="11" spans="1:27" ht="15.75" customHeight="1" x14ac:dyDescent="0.2">
      <c r="A11" s="1" t="s">
        <v>81</v>
      </c>
      <c r="B11" s="1" t="s">
        <v>20</v>
      </c>
      <c r="C11" s="1" t="s">
        <v>35</v>
      </c>
      <c r="D11" s="2">
        <v>45756</v>
      </c>
      <c r="E11" s="1" t="s">
        <v>37</v>
      </c>
      <c r="F11" s="1">
        <v>22.08</v>
      </c>
      <c r="G11" s="1">
        <v>39.9</v>
      </c>
      <c r="H11" s="1">
        <v>308</v>
      </c>
      <c r="I11" s="1">
        <v>50.5</v>
      </c>
      <c r="J11" s="1">
        <v>7.42</v>
      </c>
      <c r="K11" s="1">
        <v>98.58</v>
      </c>
      <c r="L11" s="1">
        <v>6.64</v>
      </c>
      <c r="M11" s="1">
        <v>144</v>
      </c>
      <c r="N11" s="1">
        <v>84.59</v>
      </c>
      <c r="O11" s="1">
        <v>93.25</v>
      </c>
      <c r="P11" s="1" t="s">
        <v>4</v>
      </c>
      <c r="Q11" s="1" t="s">
        <v>5</v>
      </c>
      <c r="R11" s="1" t="s">
        <v>6</v>
      </c>
      <c r="S11" s="1" t="s">
        <v>6</v>
      </c>
      <c r="T11" s="3">
        <f t="shared" si="0"/>
        <v>45748</v>
      </c>
      <c r="U11" s="5">
        <f t="shared" ref="U11:V11" si="22">IF(ISBLANK(F11),1,0)</f>
        <v>0</v>
      </c>
      <c r="V11" s="5">
        <f t="shared" si="22"/>
        <v>0</v>
      </c>
      <c r="W11" s="5">
        <f t="shared" ref="W11:Z11" si="23">IF(ISBLANK(K11),1,0)</f>
        <v>0</v>
      </c>
      <c r="X11" s="5">
        <f t="shared" si="23"/>
        <v>0</v>
      </c>
      <c r="Y11" s="5">
        <f t="shared" si="23"/>
        <v>0</v>
      </c>
      <c r="Z11" s="5">
        <f t="shared" si="23"/>
        <v>0</v>
      </c>
      <c r="AA11" s="5">
        <f t="shared" si="3"/>
        <v>0</v>
      </c>
    </row>
    <row r="12" spans="1:27" ht="15.75" customHeight="1" x14ac:dyDescent="0.2">
      <c r="A12" s="1" t="s">
        <v>82</v>
      </c>
      <c r="B12" s="1" t="s">
        <v>34</v>
      </c>
      <c r="C12" s="1" t="s">
        <v>47</v>
      </c>
      <c r="D12" s="2">
        <v>45829</v>
      </c>
      <c r="E12" s="1" t="s">
        <v>23</v>
      </c>
      <c r="F12" s="1">
        <v>22.41</v>
      </c>
      <c r="G12" s="1">
        <v>38.590000000000003</v>
      </c>
      <c r="H12" s="1">
        <v>289</v>
      </c>
      <c r="I12" s="1">
        <v>46.6</v>
      </c>
      <c r="J12" s="1">
        <v>8.06</v>
      </c>
      <c r="K12" s="1">
        <v>99.39</v>
      </c>
      <c r="L12" s="1">
        <v>6.95</v>
      </c>
      <c r="M12" s="1">
        <v>128.30000000000001</v>
      </c>
      <c r="N12" s="1">
        <v>87.71</v>
      </c>
      <c r="O12" s="1">
        <v>96.11</v>
      </c>
      <c r="P12" s="1" t="s">
        <v>4</v>
      </c>
      <c r="Q12" s="1" t="s">
        <v>5</v>
      </c>
      <c r="R12" s="1" t="s">
        <v>6</v>
      </c>
      <c r="S12" s="1" t="s">
        <v>6</v>
      </c>
      <c r="T12" s="3">
        <f t="shared" si="0"/>
        <v>45809</v>
      </c>
      <c r="U12" s="5">
        <f t="shared" ref="U12:V12" si="24">IF(ISBLANK(F12),1,0)</f>
        <v>0</v>
      </c>
      <c r="V12" s="5">
        <f t="shared" si="24"/>
        <v>0</v>
      </c>
      <c r="W12" s="5">
        <f t="shared" ref="W12:Z12" si="25">IF(ISBLANK(K12),1,0)</f>
        <v>0</v>
      </c>
      <c r="X12" s="5">
        <f t="shared" si="25"/>
        <v>0</v>
      </c>
      <c r="Y12" s="5">
        <f t="shared" si="25"/>
        <v>0</v>
      </c>
      <c r="Z12" s="5">
        <f t="shared" si="25"/>
        <v>0</v>
      </c>
      <c r="AA12" s="5">
        <f t="shared" si="3"/>
        <v>0</v>
      </c>
    </row>
    <row r="13" spans="1:27" ht="15.75" customHeight="1" x14ac:dyDescent="0.2">
      <c r="A13" s="1" t="s">
        <v>83</v>
      </c>
      <c r="B13" s="1" t="s">
        <v>1</v>
      </c>
      <c r="C13" s="1" t="s">
        <v>47</v>
      </c>
      <c r="D13" s="2">
        <v>45556</v>
      </c>
      <c r="E13" s="1" t="s">
        <v>3</v>
      </c>
      <c r="F13" s="1">
        <v>22.36</v>
      </c>
      <c r="G13" s="1">
        <v>39.74</v>
      </c>
      <c r="H13" s="1">
        <v>355</v>
      </c>
      <c r="I13" s="1">
        <v>44</v>
      </c>
      <c r="J13" s="1">
        <v>7.11</v>
      </c>
      <c r="K13" s="1">
        <v>99.09</v>
      </c>
      <c r="L13" s="1">
        <v>6.53</v>
      </c>
      <c r="M13" s="1">
        <v>115.1</v>
      </c>
      <c r="N13" s="1">
        <v>85.62</v>
      </c>
      <c r="O13" s="1">
        <v>95.13</v>
      </c>
      <c r="P13" s="1" t="s">
        <v>4</v>
      </c>
      <c r="Q13" s="1" t="s">
        <v>5</v>
      </c>
      <c r="R13" s="1" t="s">
        <v>6</v>
      </c>
      <c r="S13" s="1" t="s">
        <v>6</v>
      </c>
      <c r="T13" s="3">
        <f t="shared" si="0"/>
        <v>45536</v>
      </c>
      <c r="U13" s="5">
        <f t="shared" ref="U13:V13" si="26">IF(ISBLANK(F13),1,0)</f>
        <v>0</v>
      </c>
      <c r="V13" s="5">
        <f t="shared" si="26"/>
        <v>0</v>
      </c>
      <c r="W13" s="5">
        <f t="shared" ref="W13:Z13" si="27">IF(ISBLANK(K13),1,0)</f>
        <v>0</v>
      </c>
      <c r="X13" s="5">
        <f t="shared" si="27"/>
        <v>0</v>
      </c>
      <c r="Y13" s="5">
        <f t="shared" si="27"/>
        <v>0</v>
      </c>
      <c r="Z13" s="5">
        <f t="shared" si="27"/>
        <v>0</v>
      </c>
      <c r="AA13" s="5">
        <f t="shared" si="3"/>
        <v>0</v>
      </c>
    </row>
    <row r="14" spans="1:27" ht="15.75" customHeight="1" x14ac:dyDescent="0.2">
      <c r="A14" s="1" t="s">
        <v>84</v>
      </c>
      <c r="B14" s="1" t="s">
        <v>34</v>
      </c>
      <c r="C14" s="1" t="s">
        <v>47</v>
      </c>
      <c r="D14" s="2">
        <v>45997</v>
      </c>
      <c r="E14" s="1" t="s">
        <v>3</v>
      </c>
      <c r="F14" s="1">
        <v>21.54</v>
      </c>
      <c r="G14" s="1">
        <v>42.52</v>
      </c>
      <c r="H14" s="1">
        <v>324</v>
      </c>
      <c r="I14" s="1">
        <v>41.9</v>
      </c>
      <c r="J14" s="1">
        <v>7.2</v>
      </c>
      <c r="K14" s="1">
        <v>98.7</v>
      </c>
      <c r="L14" s="1">
        <v>6.98</v>
      </c>
      <c r="M14" s="1">
        <v>135.80000000000001</v>
      </c>
      <c r="N14" s="1">
        <v>86.51</v>
      </c>
      <c r="O14" s="1">
        <v>91.02</v>
      </c>
      <c r="P14" s="1" t="s">
        <v>4</v>
      </c>
      <c r="Q14" s="1" t="s">
        <v>5</v>
      </c>
      <c r="R14" s="1" t="s">
        <v>6</v>
      </c>
      <c r="S14" s="1" t="s">
        <v>6</v>
      </c>
      <c r="T14" s="3">
        <f t="shared" si="0"/>
        <v>45992</v>
      </c>
      <c r="U14" s="5">
        <f t="shared" ref="U14:V14" si="28">IF(ISBLANK(F14),1,0)</f>
        <v>0</v>
      </c>
      <c r="V14" s="5">
        <f t="shared" si="28"/>
        <v>0</v>
      </c>
      <c r="W14" s="5">
        <f t="shared" ref="W14:Z14" si="29">IF(ISBLANK(K14),1,0)</f>
        <v>0</v>
      </c>
      <c r="X14" s="5">
        <f t="shared" si="29"/>
        <v>0</v>
      </c>
      <c r="Y14" s="5">
        <f t="shared" si="29"/>
        <v>0</v>
      </c>
      <c r="Z14" s="5">
        <f t="shared" si="29"/>
        <v>0</v>
      </c>
      <c r="AA14" s="5">
        <f t="shared" si="3"/>
        <v>0</v>
      </c>
    </row>
    <row r="15" spans="1:27" ht="15.75" customHeight="1" x14ac:dyDescent="0.2">
      <c r="A15" s="1" t="s">
        <v>91</v>
      </c>
      <c r="B15" s="1" t="s">
        <v>20</v>
      </c>
      <c r="C15" s="1" t="s">
        <v>35</v>
      </c>
      <c r="D15" s="2">
        <v>45785</v>
      </c>
      <c r="E15" s="1" t="s">
        <v>93</v>
      </c>
      <c r="F15" s="1">
        <v>22.35</v>
      </c>
      <c r="G15" s="1">
        <v>41.24</v>
      </c>
      <c r="H15" s="1">
        <v>293</v>
      </c>
      <c r="I15" s="1">
        <v>41</v>
      </c>
      <c r="J15" s="1">
        <v>7.38</v>
      </c>
      <c r="K15" s="1">
        <v>99.06</v>
      </c>
      <c r="L15" s="1">
        <v>7.08</v>
      </c>
      <c r="M15" s="1">
        <v>134.30000000000001</v>
      </c>
      <c r="N15" s="1">
        <v>91.18</v>
      </c>
      <c r="O15" s="1">
        <v>93.31</v>
      </c>
      <c r="P15" s="1" t="s">
        <v>4</v>
      </c>
      <c r="Q15" s="1" t="s">
        <v>5</v>
      </c>
      <c r="R15" s="1" t="s">
        <v>6</v>
      </c>
      <c r="S15" s="1" t="s">
        <v>6</v>
      </c>
      <c r="T15" s="3">
        <f t="shared" si="0"/>
        <v>45778</v>
      </c>
      <c r="U15" s="5">
        <f t="shared" ref="U15:V15" si="30">IF(ISBLANK(F15),1,0)</f>
        <v>0</v>
      </c>
      <c r="V15" s="5">
        <f t="shared" si="30"/>
        <v>0</v>
      </c>
      <c r="W15" s="5">
        <f t="shared" ref="W15:Z15" si="31">IF(ISBLANK(K15),1,0)</f>
        <v>0</v>
      </c>
      <c r="X15" s="5">
        <f t="shared" si="31"/>
        <v>0</v>
      </c>
      <c r="Y15" s="5">
        <f t="shared" si="31"/>
        <v>0</v>
      </c>
      <c r="Z15" s="5">
        <f t="shared" si="31"/>
        <v>0</v>
      </c>
      <c r="AA15" s="5">
        <f t="shared" si="3"/>
        <v>0</v>
      </c>
    </row>
    <row r="16" spans="1:27" ht="15.75" customHeight="1" x14ac:dyDescent="0.2">
      <c r="A16" s="1" t="s">
        <v>103</v>
      </c>
      <c r="B16" s="1" t="s">
        <v>58</v>
      </c>
      <c r="C16" s="1" t="s">
        <v>47</v>
      </c>
      <c r="D16" s="2">
        <v>45912</v>
      </c>
      <c r="E16" s="1" t="s">
        <v>93</v>
      </c>
      <c r="F16" s="1">
        <v>23.25</v>
      </c>
      <c r="G16" s="1">
        <v>42.05</v>
      </c>
      <c r="H16" s="1">
        <v>319</v>
      </c>
      <c r="I16" s="1">
        <v>39.6</v>
      </c>
      <c r="J16" s="1">
        <v>8.48</v>
      </c>
      <c r="K16" s="1">
        <v>99.06</v>
      </c>
      <c r="L16" s="1">
        <v>6.94</v>
      </c>
      <c r="M16" s="1">
        <v>122.6</v>
      </c>
      <c r="N16" s="1">
        <v>89.01</v>
      </c>
      <c r="O16" s="1">
        <v>92.72</v>
      </c>
      <c r="P16" s="1" t="s">
        <v>4</v>
      </c>
      <c r="Q16" s="1" t="s">
        <v>5</v>
      </c>
      <c r="R16" s="1" t="s">
        <v>6</v>
      </c>
      <c r="S16" s="1" t="s">
        <v>6</v>
      </c>
      <c r="T16" s="3">
        <f t="shared" si="0"/>
        <v>45901</v>
      </c>
      <c r="U16" s="5">
        <f t="shared" ref="U16:V16" si="32">IF(ISBLANK(F16),1,0)</f>
        <v>0</v>
      </c>
      <c r="V16" s="5">
        <f t="shared" si="32"/>
        <v>0</v>
      </c>
      <c r="W16" s="5">
        <f t="shared" ref="W16:Z16" si="33">IF(ISBLANK(K16),1,0)</f>
        <v>0</v>
      </c>
      <c r="X16" s="5">
        <f t="shared" si="33"/>
        <v>0</v>
      </c>
      <c r="Y16" s="5">
        <f t="shared" si="33"/>
        <v>0</v>
      </c>
      <c r="Z16" s="5">
        <f t="shared" si="33"/>
        <v>0</v>
      </c>
      <c r="AA16" s="5">
        <f t="shared" si="3"/>
        <v>0</v>
      </c>
    </row>
    <row r="17" spans="1:27" ht="15.75" customHeight="1" x14ac:dyDescent="0.2">
      <c r="A17" s="1" t="s">
        <v>116</v>
      </c>
      <c r="B17" s="1" t="s">
        <v>1</v>
      </c>
      <c r="C17" s="1" t="s">
        <v>47</v>
      </c>
      <c r="D17" s="2">
        <v>45839</v>
      </c>
      <c r="E17" s="1" t="s">
        <v>23</v>
      </c>
      <c r="F17" s="1">
        <v>21.94</v>
      </c>
      <c r="G17" s="1">
        <v>44.05</v>
      </c>
      <c r="H17" s="1">
        <v>319</v>
      </c>
      <c r="I17" s="1">
        <v>35.200000000000003</v>
      </c>
      <c r="J17" s="1">
        <v>7.52</v>
      </c>
      <c r="K17" s="1">
        <v>99.03</v>
      </c>
      <c r="L17" s="1">
        <v>6.84</v>
      </c>
      <c r="M17" s="1">
        <v>123</v>
      </c>
      <c r="N17" s="1">
        <v>89.39</v>
      </c>
      <c r="O17" s="1">
        <v>93.7</v>
      </c>
      <c r="P17" s="1" t="s">
        <v>4</v>
      </c>
      <c r="Q17" s="1" t="s">
        <v>5</v>
      </c>
      <c r="R17" s="1" t="s">
        <v>6</v>
      </c>
      <c r="S17" s="1" t="s">
        <v>6</v>
      </c>
      <c r="T17" s="3">
        <f t="shared" si="0"/>
        <v>45839</v>
      </c>
      <c r="U17" s="5">
        <f t="shared" ref="U17:V17" si="34">IF(ISBLANK(F17),1,0)</f>
        <v>0</v>
      </c>
      <c r="V17" s="5">
        <f t="shared" si="34"/>
        <v>0</v>
      </c>
      <c r="W17" s="5">
        <f t="shared" ref="W17:Z17" si="35">IF(ISBLANK(K17),1,0)</f>
        <v>0</v>
      </c>
      <c r="X17" s="5">
        <f t="shared" si="35"/>
        <v>0</v>
      </c>
      <c r="Y17" s="5">
        <f t="shared" si="35"/>
        <v>0</v>
      </c>
      <c r="Z17" s="5">
        <f t="shared" si="35"/>
        <v>0</v>
      </c>
      <c r="AA17" s="5">
        <f t="shared" si="3"/>
        <v>0</v>
      </c>
    </row>
    <row r="18" spans="1:27" ht="15.75" customHeight="1" x14ac:dyDescent="0.2">
      <c r="A18" s="1" t="s">
        <v>117</v>
      </c>
      <c r="B18" s="1" t="s">
        <v>118</v>
      </c>
      <c r="C18" s="1" t="s">
        <v>35</v>
      </c>
      <c r="D18" s="2">
        <v>45746</v>
      </c>
      <c r="E18" s="1" t="s">
        <v>93</v>
      </c>
      <c r="F18" s="1">
        <v>21.8</v>
      </c>
      <c r="G18" s="1">
        <v>34.380000000000003</v>
      </c>
      <c r="H18" s="1">
        <v>334</v>
      </c>
      <c r="I18" s="1">
        <v>30.7</v>
      </c>
      <c r="J18" s="1">
        <v>7.41</v>
      </c>
      <c r="K18" s="1">
        <v>99.09</v>
      </c>
      <c r="L18" s="1">
        <v>6.69</v>
      </c>
      <c r="M18" s="1">
        <v>115.9</v>
      </c>
      <c r="O18" s="1">
        <v>93.56</v>
      </c>
      <c r="P18" s="1" t="s">
        <v>4</v>
      </c>
      <c r="Q18" s="1" t="s">
        <v>5</v>
      </c>
      <c r="R18" s="1" t="s">
        <v>6</v>
      </c>
      <c r="S18" s="1" t="s">
        <v>6</v>
      </c>
      <c r="T18" s="3">
        <f t="shared" si="0"/>
        <v>45717</v>
      </c>
      <c r="U18" s="5">
        <f t="shared" ref="U18:V18" si="36">IF(ISBLANK(F18),1,0)</f>
        <v>0</v>
      </c>
      <c r="V18" s="5">
        <f t="shared" si="36"/>
        <v>0</v>
      </c>
      <c r="W18" s="5">
        <f t="shared" ref="W18:Z18" si="37">IF(ISBLANK(K18),1,0)</f>
        <v>0</v>
      </c>
      <c r="X18" s="5">
        <f t="shared" si="37"/>
        <v>0</v>
      </c>
      <c r="Y18" s="5">
        <f t="shared" si="37"/>
        <v>0</v>
      </c>
      <c r="Z18" s="5">
        <f t="shared" si="37"/>
        <v>1</v>
      </c>
      <c r="AA18" s="5">
        <f t="shared" si="3"/>
        <v>1</v>
      </c>
    </row>
    <row r="19" spans="1:27" ht="15.75" customHeight="1" x14ac:dyDescent="0.2">
      <c r="A19" s="1" t="s">
        <v>119</v>
      </c>
      <c r="B19" s="1" t="s">
        <v>34</v>
      </c>
      <c r="C19" s="1" t="s">
        <v>35</v>
      </c>
      <c r="D19" s="2">
        <v>45314</v>
      </c>
      <c r="E19" s="1" t="s">
        <v>37</v>
      </c>
      <c r="F19" s="1">
        <v>22.06</v>
      </c>
      <c r="H19" s="1">
        <v>318</v>
      </c>
      <c r="I19" s="1">
        <v>42</v>
      </c>
      <c r="J19" s="1">
        <v>6.23</v>
      </c>
      <c r="K19" s="1">
        <v>98.92</v>
      </c>
      <c r="L19" s="1">
        <v>6.93</v>
      </c>
      <c r="M19" s="1">
        <v>126.6</v>
      </c>
      <c r="N19" s="1">
        <v>87.33</v>
      </c>
      <c r="O19" s="1">
        <v>95.57</v>
      </c>
      <c r="P19" s="1" t="s">
        <v>4</v>
      </c>
      <c r="Q19" s="1" t="s">
        <v>5</v>
      </c>
      <c r="R19" s="1" t="s">
        <v>6</v>
      </c>
      <c r="S19" s="1" t="s">
        <v>6</v>
      </c>
      <c r="T19" s="3">
        <f t="shared" si="0"/>
        <v>45292</v>
      </c>
      <c r="U19" s="5">
        <f t="shared" ref="U19:V19" si="38">IF(ISBLANK(F19),1,0)</f>
        <v>0</v>
      </c>
      <c r="V19" s="5">
        <f t="shared" si="38"/>
        <v>1</v>
      </c>
      <c r="W19" s="5">
        <f t="shared" ref="W19:Z19" si="39">IF(ISBLANK(K19),1,0)</f>
        <v>0</v>
      </c>
      <c r="X19" s="5">
        <f t="shared" si="39"/>
        <v>0</v>
      </c>
      <c r="Y19" s="5">
        <f t="shared" si="39"/>
        <v>0</v>
      </c>
      <c r="Z19" s="5">
        <f t="shared" si="39"/>
        <v>0</v>
      </c>
      <c r="AA19" s="5">
        <f t="shared" si="3"/>
        <v>1</v>
      </c>
    </row>
    <row r="20" spans="1:27" ht="15.75" customHeight="1" x14ac:dyDescent="0.2">
      <c r="A20" s="1" t="s">
        <v>120</v>
      </c>
      <c r="B20" s="1" t="s">
        <v>1</v>
      </c>
      <c r="C20" s="1" t="s">
        <v>35</v>
      </c>
      <c r="D20" s="2">
        <v>45718</v>
      </c>
      <c r="E20" s="1" t="s">
        <v>93</v>
      </c>
      <c r="F20" s="1">
        <v>22.86</v>
      </c>
      <c r="G20" s="1">
        <v>43.02</v>
      </c>
      <c r="H20" s="1">
        <v>345</v>
      </c>
      <c r="I20" s="1">
        <v>44.1</v>
      </c>
      <c r="J20" s="1">
        <v>6.73</v>
      </c>
      <c r="K20" s="1">
        <v>99.54</v>
      </c>
      <c r="L20" s="1">
        <v>6.71</v>
      </c>
      <c r="M20" s="1">
        <v>120.7</v>
      </c>
      <c r="N20" s="1">
        <v>83.16</v>
      </c>
      <c r="O20" s="1">
        <v>95.97</v>
      </c>
      <c r="P20" s="1" t="s">
        <v>4</v>
      </c>
      <c r="Q20" s="1" t="s">
        <v>5</v>
      </c>
      <c r="R20" s="1" t="s">
        <v>6</v>
      </c>
      <c r="S20" s="1" t="s">
        <v>6</v>
      </c>
      <c r="T20" s="3">
        <f t="shared" si="0"/>
        <v>45717</v>
      </c>
      <c r="U20" s="5">
        <f t="shared" ref="U20:V20" si="40">IF(ISBLANK(F20),1,0)</f>
        <v>0</v>
      </c>
      <c r="V20" s="5">
        <f t="shared" si="40"/>
        <v>0</v>
      </c>
      <c r="W20" s="5">
        <f t="shared" ref="W20:Z20" si="41">IF(ISBLANK(K20),1,0)</f>
        <v>0</v>
      </c>
      <c r="X20" s="5">
        <f t="shared" si="41"/>
        <v>0</v>
      </c>
      <c r="Y20" s="5">
        <f t="shared" si="41"/>
        <v>0</v>
      </c>
      <c r="Z20" s="5">
        <f t="shared" si="41"/>
        <v>0</v>
      </c>
      <c r="AA20" s="5">
        <f t="shared" si="3"/>
        <v>0</v>
      </c>
    </row>
    <row r="21" spans="1:27" ht="15.75" customHeight="1" x14ac:dyDescent="0.2">
      <c r="A21" s="1" t="s">
        <v>122</v>
      </c>
      <c r="B21" s="1" t="s">
        <v>1</v>
      </c>
      <c r="C21" s="1" t="s">
        <v>21</v>
      </c>
      <c r="D21" s="2">
        <v>45386</v>
      </c>
      <c r="E21" s="1" t="s">
        <v>23</v>
      </c>
      <c r="F21" s="1">
        <v>22.11</v>
      </c>
      <c r="G21" s="1">
        <v>55.76</v>
      </c>
      <c r="H21" s="1">
        <v>349</v>
      </c>
      <c r="I21" s="1">
        <v>42.4</v>
      </c>
      <c r="J21" s="1">
        <v>6.4</v>
      </c>
      <c r="K21" s="1">
        <v>99.1</v>
      </c>
      <c r="L21" s="1">
        <v>6.77</v>
      </c>
      <c r="M21" s="1">
        <v>114.9</v>
      </c>
      <c r="N21" s="1">
        <v>85.13</v>
      </c>
      <c r="O21" s="1">
        <v>94.83</v>
      </c>
      <c r="P21" s="1" t="s">
        <v>4</v>
      </c>
      <c r="Q21" s="1" t="s">
        <v>5</v>
      </c>
      <c r="R21" s="1" t="s">
        <v>6</v>
      </c>
      <c r="S21" s="1" t="s">
        <v>6</v>
      </c>
      <c r="T21" s="3">
        <f t="shared" si="0"/>
        <v>45383</v>
      </c>
      <c r="U21" s="5">
        <f t="shared" ref="U21:V21" si="42">IF(ISBLANK(F21),1,0)</f>
        <v>0</v>
      </c>
      <c r="V21" s="5">
        <f t="shared" si="42"/>
        <v>0</v>
      </c>
      <c r="W21" s="5">
        <f t="shared" ref="W21:Z21" si="43">IF(ISBLANK(K21),1,0)</f>
        <v>0</v>
      </c>
      <c r="X21" s="5">
        <f t="shared" si="43"/>
        <v>0</v>
      </c>
      <c r="Y21" s="5">
        <f t="shared" si="43"/>
        <v>0</v>
      </c>
      <c r="Z21" s="5">
        <f t="shared" si="43"/>
        <v>0</v>
      </c>
      <c r="AA21" s="5">
        <f t="shared" si="3"/>
        <v>0</v>
      </c>
    </row>
    <row r="22" spans="1:27" ht="15.75" customHeight="1" x14ac:dyDescent="0.2">
      <c r="A22" s="1" t="s">
        <v>123</v>
      </c>
      <c r="B22" s="1" t="s">
        <v>20</v>
      </c>
      <c r="C22" s="1" t="s">
        <v>47</v>
      </c>
      <c r="D22" s="2">
        <v>45732</v>
      </c>
      <c r="E22" s="1" t="s">
        <v>93</v>
      </c>
      <c r="F22" s="1">
        <v>22.91</v>
      </c>
      <c r="G22" s="1">
        <v>38.06</v>
      </c>
      <c r="H22" s="1">
        <v>288</v>
      </c>
      <c r="I22" s="1">
        <v>52.4</v>
      </c>
      <c r="J22" s="1">
        <v>8.6</v>
      </c>
      <c r="K22" s="1">
        <v>98.89</v>
      </c>
      <c r="L22" s="1">
        <v>6.92</v>
      </c>
      <c r="M22" s="1">
        <v>135.19999999999999</v>
      </c>
      <c r="N22" s="1">
        <v>85.97</v>
      </c>
      <c r="O22" s="1">
        <v>92.88</v>
      </c>
      <c r="P22" s="1" t="s">
        <v>4</v>
      </c>
      <c r="Q22" s="1" t="s">
        <v>5</v>
      </c>
      <c r="R22" s="1" t="s">
        <v>6</v>
      </c>
      <c r="S22" s="1" t="s">
        <v>6</v>
      </c>
      <c r="T22" s="3">
        <f t="shared" si="0"/>
        <v>45717</v>
      </c>
      <c r="U22" s="5">
        <f t="shared" ref="U22:V22" si="44">IF(ISBLANK(F22),1,0)</f>
        <v>0</v>
      </c>
      <c r="V22" s="5">
        <f t="shared" si="44"/>
        <v>0</v>
      </c>
      <c r="W22" s="5">
        <f t="shared" ref="W22:Z22" si="45">IF(ISBLANK(K22),1,0)</f>
        <v>0</v>
      </c>
      <c r="X22" s="5">
        <f t="shared" si="45"/>
        <v>0</v>
      </c>
      <c r="Y22" s="5">
        <f t="shared" si="45"/>
        <v>0</v>
      </c>
      <c r="Z22" s="5">
        <f t="shared" si="45"/>
        <v>0</v>
      </c>
      <c r="AA22" s="5">
        <f t="shared" si="3"/>
        <v>0</v>
      </c>
    </row>
    <row r="23" spans="1:27" ht="15.75" customHeight="1" x14ac:dyDescent="0.2">
      <c r="A23" s="1" t="s">
        <v>124</v>
      </c>
      <c r="B23" s="1" t="s">
        <v>34</v>
      </c>
      <c r="C23" s="1" t="s">
        <v>21</v>
      </c>
      <c r="D23" s="2">
        <v>45804</v>
      </c>
      <c r="E23" s="1" t="s">
        <v>93</v>
      </c>
      <c r="F23" s="1">
        <v>22.12</v>
      </c>
      <c r="G23" s="1">
        <v>45.62</v>
      </c>
      <c r="H23" s="1">
        <v>288</v>
      </c>
      <c r="I23" s="1">
        <v>44.7</v>
      </c>
      <c r="J23" s="1">
        <v>7.87</v>
      </c>
      <c r="K23" s="1">
        <v>99.16</v>
      </c>
      <c r="L23" s="1">
        <v>6.92</v>
      </c>
      <c r="M23" s="1">
        <v>126.3</v>
      </c>
      <c r="N23" s="1">
        <v>84.72</v>
      </c>
      <c r="O23" s="1">
        <v>95.74</v>
      </c>
      <c r="P23" s="1" t="s">
        <v>4</v>
      </c>
      <c r="Q23" s="1" t="s">
        <v>5</v>
      </c>
      <c r="R23" s="1" t="s">
        <v>6</v>
      </c>
      <c r="S23" s="1" t="s">
        <v>6</v>
      </c>
      <c r="T23" s="3">
        <f t="shared" si="0"/>
        <v>45778</v>
      </c>
      <c r="U23" s="5">
        <f t="shared" ref="U23:V23" si="46">IF(ISBLANK(F23),1,0)</f>
        <v>0</v>
      </c>
      <c r="V23" s="5">
        <f t="shared" si="46"/>
        <v>0</v>
      </c>
      <c r="W23" s="5">
        <f t="shared" ref="W23:Z23" si="47">IF(ISBLANK(K23),1,0)</f>
        <v>0</v>
      </c>
      <c r="X23" s="5">
        <f t="shared" si="47"/>
        <v>0</v>
      </c>
      <c r="Y23" s="5">
        <f t="shared" si="47"/>
        <v>0</v>
      </c>
      <c r="Z23" s="5">
        <f t="shared" si="47"/>
        <v>0</v>
      </c>
      <c r="AA23" s="5">
        <f t="shared" si="3"/>
        <v>0</v>
      </c>
    </row>
    <row r="24" spans="1:27" ht="15.75" customHeight="1" x14ac:dyDescent="0.2">
      <c r="A24" s="1" t="s">
        <v>126</v>
      </c>
      <c r="B24" s="1" t="s">
        <v>34</v>
      </c>
      <c r="C24" s="1" t="s">
        <v>21</v>
      </c>
      <c r="D24" s="2">
        <v>45690</v>
      </c>
      <c r="E24" s="1" t="s">
        <v>3</v>
      </c>
      <c r="F24" s="1">
        <v>22.2</v>
      </c>
      <c r="H24" s="1">
        <v>332</v>
      </c>
      <c r="I24" s="1">
        <v>53</v>
      </c>
      <c r="J24" s="1">
        <v>7.76</v>
      </c>
      <c r="K24" s="1">
        <v>98.74</v>
      </c>
      <c r="L24" s="1">
        <v>7.05</v>
      </c>
      <c r="M24" s="1">
        <v>137.1</v>
      </c>
      <c r="N24" s="1">
        <v>85.03</v>
      </c>
      <c r="O24" s="1">
        <v>90.97</v>
      </c>
      <c r="P24" s="1" t="s">
        <v>4</v>
      </c>
      <c r="Q24" s="1" t="s">
        <v>5</v>
      </c>
      <c r="R24" s="1" t="s">
        <v>6</v>
      </c>
      <c r="S24" s="1" t="s">
        <v>6</v>
      </c>
      <c r="T24" s="3">
        <f t="shared" si="0"/>
        <v>45689</v>
      </c>
      <c r="U24" s="5">
        <f t="shared" ref="U24:V24" si="48">IF(ISBLANK(F24),1,0)</f>
        <v>0</v>
      </c>
      <c r="V24" s="5">
        <f t="shared" si="48"/>
        <v>1</v>
      </c>
      <c r="W24" s="5">
        <f t="shared" ref="W24:Z24" si="49">IF(ISBLANK(K24),1,0)</f>
        <v>0</v>
      </c>
      <c r="X24" s="5">
        <f t="shared" si="49"/>
        <v>0</v>
      </c>
      <c r="Y24" s="5">
        <f t="shared" si="49"/>
        <v>0</v>
      </c>
      <c r="Z24" s="5">
        <f t="shared" si="49"/>
        <v>0</v>
      </c>
      <c r="AA24" s="5">
        <f t="shared" si="3"/>
        <v>1</v>
      </c>
    </row>
    <row r="25" spans="1:27" ht="15.75" customHeight="1" x14ac:dyDescent="0.2">
      <c r="A25" s="1" t="s">
        <v>127</v>
      </c>
      <c r="B25" s="1" t="s">
        <v>1</v>
      </c>
      <c r="C25" s="1" t="s">
        <v>35</v>
      </c>
      <c r="D25" s="2">
        <v>45517</v>
      </c>
      <c r="E25" s="1" t="s">
        <v>93</v>
      </c>
      <c r="F25" s="1">
        <v>23.82</v>
      </c>
      <c r="G25" s="1">
        <v>43.97</v>
      </c>
      <c r="H25" s="1">
        <v>352</v>
      </c>
      <c r="I25" s="1">
        <v>32.200000000000003</v>
      </c>
      <c r="J25" s="1">
        <v>5.92</v>
      </c>
      <c r="K25" s="1">
        <v>99.24</v>
      </c>
      <c r="L25" s="1">
        <v>6.52</v>
      </c>
      <c r="M25" s="1">
        <v>97.1</v>
      </c>
      <c r="N25" s="1">
        <v>87.35</v>
      </c>
      <c r="O25" s="1">
        <v>96.56</v>
      </c>
      <c r="P25" s="1" t="s">
        <v>4</v>
      </c>
      <c r="Q25" s="1" t="s">
        <v>5</v>
      </c>
      <c r="R25" s="1" t="s">
        <v>6</v>
      </c>
      <c r="S25" s="1" t="s">
        <v>6</v>
      </c>
      <c r="T25" s="3">
        <f t="shared" si="0"/>
        <v>45505</v>
      </c>
      <c r="U25" s="5">
        <f t="shared" ref="U25:V25" si="50">IF(ISBLANK(F25),1,0)</f>
        <v>0</v>
      </c>
      <c r="V25" s="5">
        <f t="shared" si="50"/>
        <v>0</v>
      </c>
      <c r="W25" s="5">
        <f t="shared" ref="W25:Z25" si="51">IF(ISBLANK(K25),1,0)</f>
        <v>0</v>
      </c>
      <c r="X25" s="5">
        <f t="shared" si="51"/>
        <v>0</v>
      </c>
      <c r="Y25" s="5">
        <f t="shared" si="51"/>
        <v>0</v>
      </c>
      <c r="Z25" s="5">
        <f t="shared" si="51"/>
        <v>0</v>
      </c>
      <c r="AA25" s="5">
        <f t="shared" si="3"/>
        <v>0</v>
      </c>
    </row>
    <row r="26" spans="1:27" ht="15.75" customHeight="1" x14ac:dyDescent="0.2">
      <c r="A26" s="1" t="s">
        <v>129</v>
      </c>
      <c r="B26" s="1" t="s">
        <v>58</v>
      </c>
      <c r="C26" s="1" t="s">
        <v>35</v>
      </c>
      <c r="D26" s="2">
        <v>45335</v>
      </c>
      <c r="E26" s="1" t="s">
        <v>37</v>
      </c>
      <c r="F26" s="1">
        <v>21.66</v>
      </c>
      <c r="G26" s="1">
        <v>41.66</v>
      </c>
      <c r="H26" s="1">
        <v>310</v>
      </c>
      <c r="I26" s="1">
        <v>36.700000000000003</v>
      </c>
      <c r="J26" s="1">
        <v>6.45</v>
      </c>
      <c r="K26" s="1">
        <v>99.16</v>
      </c>
      <c r="L26" s="1">
        <v>6.64</v>
      </c>
      <c r="M26" s="1">
        <v>129.80000000000001</v>
      </c>
      <c r="O26" s="1">
        <v>93.2</v>
      </c>
      <c r="P26" s="1" t="s">
        <v>4</v>
      </c>
      <c r="Q26" s="1" t="s">
        <v>5</v>
      </c>
      <c r="R26" s="1" t="s">
        <v>6</v>
      </c>
      <c r="S26" s="1" t="s">
        <v>6</v>
      </c>
      <c r="T26" s="3">
        <f t="shared" si="0"/>
        <v>45323</v>
      </c>
      <c r="U26" s="5">
        <f t="shared" ref="U26:V26" si="52">IF(ISBLANK(F26),1,0)</f>
        <v>0</v>
      </c>
      <c r="V26" s="5">
        <f t="shared" si="52"/>
        <v>0</v>
      </c>
      <c r="W26" s="5">
        <f t="shared" ref="W26:Z26" si="53">IF(ISBLANK(K26),1,0)</f>
        <v>0</v>
      </c>
      <c r="X26" s="5">
        <f t="shared" si="53"/>
        <v>0</v>
      </c>
      <c r="Y26" s="5">
        <f t="shared" si="53"/>
        <v>0</v>
      </c>
      <c r="Z26" s="5">
        <f t="shared" si="53"/>
        <v>1</v>
      </c>
      <c r="AA26" s="5">
        <f t="shared" si="3"/>
        <v>1</v>
      </c>
    </row>
    <row r="27" spans="1:27" ht="15.75" customHeight="1" x14ac:dyDescent="0.2">
      <c r="A27" s="1" t="s">
        <v>130</v>
      </c>
      <c r="B27" s="1" t="s">
        <v>20</v>
      </c>
      <c r="C27" s="1" t="s">
        <v>35</v>
      </c>
      <c r="D27" s="2">
        <v>45782</v>
      </c>
      <c r="E27" s="1" t="s">
        <v>37</v>
      </c>
      <c r="F27" s="1">
        <v>21.43</v>
      </c>
      <c r="G27" s="1">
        <v>35.07</v>
      </c>
      <c r="H27" s="1">
        <v>307</v>
      </c>
      <c r="I27" s="1">
        <v>53.2</v>
      </c>
      <c r="J27" s="1">
        <v>8.32</v>
      </c>
      <c r="K27" s="1">
        <v>99.18</v>
      </c>
      <c r="L27" s="1">
        <v>6.52</v>
      </c>
      <c r="M27" s="1">
        <v>141.80000000000001</v>
      </c>
      <c r="N27" s="1">
        <v>85.06</v>
      </c>
      <c r="O27" s="1">
        <v>93.17</v>
      </c>
      <c r="P27" s="1" t="s">
        <v>4</v>
      </c>
      <c r="Q27" s="1" t="s">
        <v>5</v>
      </c>
      <c r="R27" s="1" t="s">
        <v>6</v>
      </c>
      <c r="S27" s="1" t="s">
        <v>6</v>
      </c>
      <c r="T27" s="3">
        <f t="shared" si="0"/>
        <v>45778</v>
      </c>
      <c r="U27" s="5">
        <f t="shared" ref="U27:V27" si="54">IF(ISBLANK(F27),1,0)</f>
        <v>0</v>
      </c>
      <c r="V27" s="5">
        <f t="shared" si="54"/>
        <v>0</v>
      </c>
      <c r="W27" s="5">
        <f t="shared" ref="W27:Z27" si="55">IF(ISBLANK(K27),1,0)</f>
        <v>0</v>
      </c>
      <c r="X27" s="5">
        <f t="shared" si="55"/>
        <v>0</v>
      </c>
      <c r="Y27" s="5">
        <f t="shared" si="55"/>
        <v>0</v>
      </c>
      <c r="Z27" s="5">
        <f t="shared" si="55"/>
        <v>0</v>
      </c>
      <c r="AA27" s="5">
        <f t="shared" si="3"/>
        <v>0</v>
      </c>
    </row>
    <row r="28" spans="1:27" ht="15.75" customHeight="1" x14ac:dyDescent="0.2">
      <c r="A28" s="1" t="s">
        <v>131</v>
      </c>
      <c r="B28" s="1" t="s">
        <v>58</v>
      </c>
      <c r="C28" s="1" t="s">
        <v>47</v>
      </c>
      <c r="D28" s="2">
        <v>45802</v>
      </c>
      <c r="E28" s="1" t="s">
        <v>3</v>
      </c>
      <c r="F28" s="1">
        <v>21.06</v>
      </c>
      <c r="G28" s="1">
        <v>49.64</v>
      </c>
      <c r="H28" s="1">
        <v>343</v>
      </c>
      <c r="I28" s="1">
        <v>42.7</v>
      </c>
      <c r="J28" s="1">
        <v>7.77</v>
      </c>
      <c r="K28" s="1">
        <v>98.85</v>
      </c>
      <c r="L28" s="1">
        <v>6.88</v>
      </c>
      <c r="M28" s="1">
        <v>118.3</v>
      </c>
      <c r="N28" s="1">
        <v>89.32</v>
      </c>
      <c r="O28" s="1">
        <v>93.76</v>
      </c>
      <c r="P28" s="1" t="s">
        <v>4</v>
      </c>
      <c r="Q28" s="1" t="s">
        <v>5</v>
      </c>
      <c r="R28" s="1" t="s">
        <v>6</v>
      </c>
      <c r="S28" s="1" t="s">
        <v>6</v>
      </c>
      <c r="T28" s="3">
        <f t="shared" si="0"/>
        <v>45778</v>
      </c>
      <c r="U28" s="5">
        <f t="shared" ref="U28:V28" si="56">IF(ISBLANK(F28),1,0)</f>
        <v>0</v>
      </c>
      <c r="V28" s="5">
        <f t="shared" si="56"/>
        <v>0</v>
      </c>
      <c r="W28" s="5">
        <f t="shared" ref="W28:Z28" si="57">IF(ISBLANK(K28),1,0)</f>
        <v>0</v>
      </c>
      <c r="X28" s="5">
        <f t="shared" si="57"/>
        <v>0</v>
      </c>
      <c r="Y28" s="5">
        <f t="shared" si="57"/>
        <v>0</v>
      </c>
      <c r="Z28" s="5">
        <f t="shared" si="57"/>
        <v>0</v>
      </c>
      <c r="AA28" s="5">
        <f t="shared" si="3"/>
        <v>0</v>
      </c>
    </row>
    <row r="29" spans="1:27" ht="15.75" customHeight="1" x14ac:dyDescent="0.2">
      <c r="A29" s="1" t="s">
        <v>133</v>
      </c>
      <c r="B29" s="1" t="s">
        <v>58</v>
      </c>
      <c r="C29" s="1" t="s">
        <v>21</v>
      </c>
      <c r="D29" s="2">
        <v>45641</v>
      </c>
      <c r="E29" s="1" t="s">
        <v>3</v>
      </c>
      <c r="F29" s="1">
        <v>21.87</v>
      </c>
      <c r="G29" s="1">
        <v>36.200000000000003</v>
      </c>
      <c r="H29" s="1">
        <v>340</v>
      </c>
      <c r="I29" s="1">
        <v>38.299999999999997</v>
      </c>
      <c r="J29" s="1">
        <v>6.95</v>
      </c>
      <c r="K29" s="1">
        <v>98.85</v>
      </c>
      <c r="L29" s="1">
        <v>6.76</v>
      </c>
      <c r="M29" s="1">
        <v>138.19999999999999</v>
      </c>
      <c r="N29" s="1">
        <v>90.84</v>
      </c>
      <c r="O29" s="1">
        <v>92.72</v>
      </c>
      <c r="P29" s="1" t="s">
        <v>4</v>
      </c>
      <c r="Q29" s="1" t="s">
        <v>5</v>
      </c>
      <c r="R29" s="1" t="s">
        <v>6</v>
      </c>
      <c r="S29" s="1" t="s">
        <v>6</v>
      </c>
      <c r="T29" s="3">
        <f t="shared" si="0"/>
        <v>45627</v>
      </c>
      <c r="U29" s="5">
        <f t="shared" ref="U29:V29" si="58">IF(ISBLANK(F29),1,0)</f>
        <v>0</v>
      </c>
      <c r="V29" s="5">
        <f t="shared" si="58"/>
        <v>0</v>
      </c>
      <c r="W29" s="5">
        <f t="shared" ref="W29:Z29" si="59">IF(ISBLANK(K29),1,0)</f>
        <v>0</v>
      </c>
      <c r="X29" s="5">
        <f t="shared" si="59"/>
        <v>0</v>
      </c>
      <c r="Y29" s="5">
        <f t="shared" si="59"/>
        <v>0</v>
      </c>
      <c r="Z29" s="5">
        <f t="shared" si="59"/>
        <v>0</v>
      </c>
      <c r="AA29" s="5">
        <f t="shared" si="3"/>
        <v>0</v>
      </c>
    </row>
    <row r="30" spans="1:27" ht="15.75" customHeight="1" x14ac:dyDescent="0.2">
      <c r="A30" s="1" t="s">
        <v>134</v>
      </c>
      <c r="B30" s="1" t="s">
        <v>1</v>
      </c>
      <c r="C30" s="1" t="s">
        <v>21</v>
      </c>
      <c r="D30" s="2">
        <v>45815</v>
      </c>
      <c r="E30" s="1" t="s">
        <v>37</v>
      </c>
      <c r="F30" s="1">
        <v>21.38</v>
      </c>
      <c r="G30" s="1">
        <v>45.14</v>
      </c>
      <c r="H30" s="1">
        <v>330</v>
      </c>
      <c r="I30" s="1">
        <v>40</v>
      </c>
      <c r="J30" s="1">
        <v>6.74</v>
      </c>
      <c r="K30" s="1">
        <v>99.4</v>
      </c>
      <c r="L30" s="1">
        <v>6.43</v>
      </c>
      <c r="M30" s="1">
        <v>121</v>
      </c>
      <c r="N30" s="1">
        <v>86.72</v>
      </c>
      <c r="O30" s="1">
        <v>95.39</v>
      </c>
      <c r="P30" s="1" t="s">
        <v>4</v>
      </c>
      <c r="Q30" s="1" t="s">
        <v>5</v>
      </c>
      <c r="R30" s="1" t="s">
        <v>6</v>
      </c>
      <c r="S30" s="1" t="s">
        <v>6</v>
      </c>
      <c r="T30" s="3">
        <f t="shared" si="0"/>
        <v>45809</v>
      </c>
      <c r="U30" s="5">
        <f t="shared" ref="U30:V30" si="60">IF(ISBLANK(F30),1,0)</f>
        <v>0</v>
      </c>
      <c r="V30" s="5">
        <f t="shared" si="60"/>
        <v>0</v>
      </c>
      <c r="W30" s="5">
        <f t="shared" ref="W30:Z30" si="61">IF(ISBLANK(K30),1,0)</f>
        <v>0</v>
      </c>
      <c r="X30" s="5">
        <f t="shared" si="61"/>
        <v>0</v>
      </c>
      <c r="Y30" s="5">
        <f t="shared" si="61"/>
        <v>0</v>
      </c>
      <c r="Z30" s="5">
        <f t="shared" si="61"/>
        <v>0</v>
      </c>
      <c r="AA30" s="5">
        <f t="shared" si="3"/>
        <v>0</v>
      </c>
    </row>
    <row r="31" spans="1:27" ht="15.75" customHeight="1" x14ac:dyDescent="0.2">
      <c r="A31" s="1" t="s">
        <v>135</v>
      </c>
      <c r="B31" s="1" t="s">
        <v>1</v>
      </c>
      <c r="C31" s="1" t="s">
        <v>47</v>
      </c>
      <c r="D31" s="2">
        <v>45861</v>
      </c>
      <c r="E31" s="1" t="s">
        <v>3</v>
      </c>
      <c r="F31" s="1">
        <v>23.06</v>
      </c>
      <c r="G31" s="1">
        <v>40.630000000000003</v>
      </c>
      <c r="H31" s="1">
        <v>313</v>
      </c>
      <c r="I31" s="1">
        <v>36.1</v>
      </c>
      <c r="J31" s="1">
        <v>6.91</v>
      </c>
      <c r="K31" s="1">
        <v>99.58</v>
      </c>
      <c r="L31" s="1">
        <v>6.71</v>
      </c>
      <c r="M31" s="1">
        <v>107</v>
      </c>
      <c r="N31" s="1">
        <v>89.42</v>
      </c>
      <c r="O31" s="1">
        <v>94.87</v>
      </c>
      <c r="P31" s="1" t="s">
        <v>4</v>
      </c>
      <c r="Q31" s="1" t="s">
        <v>5</v>
      </c>
      <c r="R31" s="1" t="s">
        <v>6</v>
      </c>
      <c r="S31" s="1" t="s">
        <v>6</v>
      </c>
      <c r="T31" s="3">
        <f t="shared" si="0"/>
        <v>45839</v>
      </c>
      <c r="U31" s="5">
        <f t="shared" ref="U31:V31" si="62">IF(ISBLANK(F31),1,0)</f>
        <v>0</v>
      </c>
      <c r="V31" s="5">
        <f t="shared" si="62"/>
        <v>0</v>
      </c>
      <c r="W31" s="5">
        <f t="shared" ref="W31:Z31" si="63">IF(ISBLANK(K31),1,0)</f>
        <v>0</v>
      </c>
      <c r="X31" s="5">
        <f t="shared" si="63"/>
        <v>0</v>
      </c>
      <c r="Y31" s="5">
        <f t="shared" si="63"/>
        <v>0</v>
      </c>
      <c r="Z31" s="5">
        <f t="shared" si="63"/>
        <v>0</v>
      </c>
      <c r="AA31" s="5">
        <f t="shared" si="3"/>
        <v>0</v>
      </c>
    </row>
    <row r="32" spans="1:27" ht="15.75" customHeight="1" x14ac:dyDescent="0.2">
      <c r="A32" s="1" t="s">
        <v>137</v>
      </c>
      <c r="B32" s="1" t="s">
        <v>34</v>
      </c>
      <c r="C32" s="1" t="s">
        <v>35</v>
      </c>
      <c r="D32" s="2">
        <v>45666</v>
      </c>
      <c r="E32" s="1" t="s">
        <v>37</v>
      </c>
      <c r="F32" s="1">
        <v>22.11</v>
      </c>
      <c r="G32" s="1">
        <v>43.05</v>
      </c>
      <c r="H32" s="1">
        <v>291</v>
      </c>
      <c r="I32" s="1">
        <v>40.4</v>
      </c>
      <c r="J32" s="1">
        <v>7.29</v>
      </c>
      <c r="K32" s="1">
        <v>98.68</v>
      </c>
      <c r="L32" s="1">
        <v>6.9</v>
      </c>
      <c r="M32" s="1">
        <v>140.9</v>
      </c>
      <c r="N32" s="1">
        <v>84.69</v>
      </c>
      <c r="O32" s="1">
        <v>93.55</v>
      </c>
      <c r="P32" s="1" t="s">
        <v>4</v>
      </c>
      <c r="Q32" s="1" t="s">
        <v>5</v>
      </c>
      <c r="R32" s="1" t="s">
        <v>6</v>
      </c>
      <c r="S32" s="1" t="s">
        <v>6</v>
      </c>
      <c r="T32" s="3">
        <f t="shared" si="0"/>
        <v>45658</v>
      </c>
      <c r="U32" s="5">
        <f t="shared" ref="U32:V32" si="64">IF(ISBLANK(F32),1,0)</f>
        <v>0</v>
      </c>
      <c r="V32" s="5">
        <f t="shared" si="64"/>
        <v>0</v>
      </c>
      <c r="W32" s="5">
        <f t="shared" ref="W32:Z32" si="65">IF(ISBLANK(K32),1,0)</f>
        <v>0</v>
      </c>
      <c r="X32" s="5">
        <f t="shared" si="65"/>
        <v>0</v>
      </c>
      <c r="Y32" s="5">
        <f t="shared" si="65"/>
        <v>0</v>
      </c>
      <c r="Z32" s="5">
        <f t="shared" si="65"/>
        <v>0</v>
      </c>
      <c r="AA32" s="5">
        <f t="shared" si="3"/>
        <v>0</v>
      </c>
    </row>
    <row r="33" spans="1:27" ht="15.75" customHeight="1" x14ac:dyDescent="0.2">
      <c r="A33" s="1" t="s">
        <v>138</v>
      </c>
      <c r="B33" s="1" t="s">
        <v>20</v>
      </c>
      <c r="C33" s="1" t="s">
        <v>35</v>
      </c>
      <c r="D33" s="2">
        <v>45326</v>
      </c>
      <c r="E33" s="1" t="s">
        <v>93</v>
      </c>
      <c r="F33" s="1">
        <v>21.29</v>
      </c>
      <c r="G33" s="1">
        <v>32.880000000000003</v>
      </c>
      <c r="H33" s="1">
        <v>294</v>
      </c>
      <c r="I33" s="1">
        <v>43.2</v>
      </c>
      <c r="J33" s="1">
        <v>8.0299999999999994</v>
      </c>
      <c r="K33" s="1">
        <v>99.1</v>
      </c>
      <c r="L33" s="1">
        <v>6.72</v>
      </c>
      <c r="M33" s="1">
        <v>146.9</v>
      </c>
      <c r="N33" s="1">
        <v>86.98</v>
      </c>
      <c r="O33" s="1">
        <v>92.78</v>
      </c>
      <c r="P33" s="1" t="s">
        <v>4</v>
      </c>
      <c r="Q33" s="1" t="s">
        <v>5</v>
      </c>
      <c r="R33" s="1" t="s">
        <v>6</v>
      </c>
      <c r="S33" s="1" t="s">
        <v>6</v>
      </c>
      <c r="T33" s="3">
        <f t="shared" si="0"/>
        <v>45323</v>
      </c>
      <c r="U33" s="5">
        <f t="shared" ref="U33:V33" si="66">IF(ISBLANK(F33),1,0)</f>
        <v>0</v>
      </c>
      <c r="V33" s="5">
        <f t="shared" si="66"/>
        <v>0</v>
      </c>
      <c r="W33" s="5">
        <f t="shared" ref="W33:Z33" si="67">IF(ISBLANK(K33),1,0)</f>
        <v>0</v>
      </c>
      <c r="X33" s="5">
        <f t="shared" si="67"/>
        <v>0</v>
      </c>
      <c r="Y33" s="5">
        <f t="shared" si="67"/>
        <v>0</v>
      </c>
      <c r="Z33" s="5">
        <f t="shared" si="67"/>
        <v>0</v>
      </c>
      <c r="AA33" s="5">
        <f t="shared" si="3"/>
        <v>0</v>
      </c>
    </row>
    <row r="34" spans="1:27" ht="15.75" customHeight="1" x14ac:dyDescent="0.2">
      <c r="A34" s="1" t="s">
        <v>140</v>
      </c>
      <c r="B34" s="1" t="s">
        <v>20</v>
      </c>
      <c r="C34" s="1" t="s">
        <v>35</v>
      </c>
      <c r="D34" s="2">
        <v>45928</v>
      </c>
      <c r="E34" s="1" t="s">
        <v>37</v>
      </c>
      <c r="F34" s="1">
        <v>21.42</v>
      </c>
      <c r="G34" s="1">
        <v>46.72</v>
      </c>
      <c r="H34" s="1">
        <v>326</v>
      </c>
      <c r="I34" s="1">
        <v>48.8</v>
      </c>
      <c r="J34" s="1">
        <v>8.17</v>
      </c>
      <c r="K34" s="1">
        <v>98.72</v>
      </c>
      <c r="L34" s="1">
        <v>7.02</v>
      </c>
      <c r="M34" s="1">
        <v>130.4</v>
      </c>
      <c r="N34" s="1">
        <v>87.96</v>
      </c>
      <c r="O34" s="1">
        <v>95.42</v>
      </c>
      <c r="P34" s="1" t="s">
        <v>4</v>
      </c>
      <c r="Q34" s="1" t="s">
        <v>5</v>
      </c>
      <c r="R34" s="1" t="s">
        <v>6</v>
      </c>
      <c r="S34" s="1" t="s">
        <v>6</v>
      </c>
      <c r="T34" s="3">
        <f t="shared" si="0"/>
        <v>45901</v>
      </c>
      <c r="U34" s="5">
        <f t="shared" ref="U34:V34" si="68">IF(ISBLANK(F34),1,0)</f>
        <v>0</v>
      </c>
      <c r="V34" s="5">
        <f t="shared" si="68"/>
        <v>0</v>
      </c>
      <c r="W34" s="5">
        <f t="shared" ref="W34:Z34" si="69">IF(ISBLANK(K34),1,0)</f>
        <v>0</v>
      </c>
      <c r="X34" s="5">
        <f t="shared" si="69"/>
        <v>0</v>
      </c>
      <c r="Y34" s="5">
        <f t="shared" si="69"/>
        <v>0</v>
      </c>
      <c r="Z34" s="5">
        <f t="shared" si="69"/>
        <v>0</v>
      </c>
      <c r="AA34" s="5">
        <f t="shared" si="3"/>
        <v>0</v>
      </c>
    </row>
    <row r="35" spans="1:27" ht="15.75" customHeight="1" x14ac:dyDescent="0.2">
      <c r="A35" s="1" t="s">
        <v>151</v>
      </c>
      <c r="B35" s="1" t="s">
        <v>20</v>
      </c>
      <c r="C35" s="1" t="s">
        <v>47</v>
      </c>
      <c r="D35" s="2">
        <v>45633</v>
      </c>
      <c r="E35" s="1" t="s">
        <v>23</v>
      </c>
      <c r="F35" s="1">
        <v>22.07</v>
      </c>
      <c r="G35" s="1">
        <v>38.61</v>
      </c>
      <c r="H35" s="1">
        <v>287</v>
      </c>
      <c r="I35" s="1">
        <v>50.6</v>
      </c>
      <c r="J35" s="1">
        <v>8.26</v>
      </c>
      <c r="K35" s="1">
        <v>99.16</v>
      </c>
      <c r="L35" s="1">
        <v>7.08</v>
      </c>
      <c r="M35" s="1">
        <v>139.30000000000001</v>
      </c>
      <c r="N35" s="1">
        <v>84.78</v>
      </c>
      <c r="O35" s="1">
        <v>95.32</v>
      </c>
      <c r="P35" s="1" t="s">
        <v>4</v>
      </c>
      <c r="Q35" s="1" t="s">
        <v>5</v>
      </c>
      <c r="R35" s="1" t="s">
        <v>6</v>
      </c>
      <c r="S35" s="1" t="s">
        <v>6</v>
      </c>
      <c r="T35" s="3">
        <f t="shared" si="0"/>
        <v>45627</v>
      </c>
      <c r="U35" s="5">
        <f t="shared" ref="U35:V35" si="70">IF(ISBLANK(F35),1,0)</f>
        <v>0</v>
      </c>
      <c r="V35" s="5">
        <f t="shared" si="70"/>
        <v>0</v>
      </c>
      <c r="W35" s="5">
        <f t="shared" ref="W35:Z35" si="71">IF(ISBLANK(K35),1,0)</f>
        <v>0</v>
      </c>
      <c r="X35" s="5">
        <f t="shared" si="71"/>
        <v>0</v>
      </c>
      <c r="Y35" s="5">
        <f t="shared" si="71"/>
        <v>0</v>
      </c>
      <c r="Z35" s="5">
        <f t="shared" si="71"/>
        <v>0</v>
      </c>
      <c r="AA35" s="5">
        <f t="shared" si="3"/>
        <v>0</v>
      </c>
    </row>
    <row r="36" spans="1:27" ht="15.75" customHeight="1" x14ac:dyDescent="0.2">
      <c r="A36" s="1" t="s">
        <v>152</v>
      </c>
      <c r="B36" s="1" t="s">
        <v>58</v>
      </c>
      <c r="C36" s="1" t="s">
        <v>47</v>
      </c>
      <c r="D36" s="2">
        <v>45783</v>
      </c>
      <c r="E36" s="1" t="s">
        <v>93</v>
      </c>
      <c r="F36" s="1">
        <v>21.15</v>
      </c>
      <c r="G36" s="1">
        <v>35.92</v>
      </c>
      <c r="H36" s="1">
        <v>309</v>
      </c>
      <c r="I36" s="1">
        <v>50.8</v>
      </c>
      <c r="J36" s="1">
        <v>7.63</v>
      </c>
      <c r="K36" s="1">
        <v>99.25</v>
      </c>
      <c r="L36" s="1">
        <v>6.59</v>
      </c>
      <c r="M36" s="1">
        <v>129.5</v>
      </c>
      <c r="N36" s="1">
        <v>88.7</v>
      </c>
      <c r="O36" s="1">
        <v>94.32</v>
      </c>
      <c r="P36" s="1" t="s">
        <v>4</v>
      </c>
      <c r="Q36" s="1" t="s">
        <v>50</v>
      </c>
      <c r="R36" s="1" t="s">
        <v>153</v>
      </c>
      <c r="S36" s="1" t="s">
        <v>89</v>
      </c>
      <c r="T36" s="3">
        <f t="shared" si="0"/>
        <v>45778</v>
      </c>
      <c r="U36" s="5">
        <f t="shared" ref="U36:V36" si="72">IF(ISBLANK(F36),1,0)</f>
        <v>0</v>
      </c>
      <c r="V36" s="5">
        <f t="shared" si="72"/>
        <v>0</v>
      </c>
      <c r="W36" s="5">
        <f t="shared" ref="W36:Z36" si="73">IF(ISBLANK(K36),1,0)</f>
        <v>0</v>
      </c>
      <c r="X36" s="5">
        <f t="shared" si="73"/>
        <v>0</v>
      </c>
      <c r="Y36" s="5">
        <f t="shared" si="73"/>
        <v>0</v>
      </c>
      <c r="Z36" s="5">
        <f t="shared" si="73"/>
        <v>0</v>
      </c>
      <c r="AA36" s="5">
        <f t="shared" si="3"/>
        <v>0</v>
      </c>
    </row>
    <row r="37" spans="1:27" ht="15.75" customHeight="1" x14ac:dyDescent="0.2">
      <c r="A37" s="1" t="s">
        <v>154</v>
      </c>
      <c r="B37" s="1" t="s">
        <v>58</v>
      </c>
      <c r="C37" s="1" t="s">
        <v>21</v>
      </c>
      <c r="D37" s="2">
        <v>45957</v>
      </c>
      <c r="E37" s="1" t="s">
        <v>3</v>
      </c>
      <c r="F37" s="1">
        <v>22.15</v>
      </c>
      <c r="G37" s="1">
        <v>48.26</v>
      </c>
      <c r="H37" s="1">
        <v>309</v>
      </c>
      <c r="I37" s="1">
        <v>39.4</v>
      </c>
      <c r="J37" s="1">
        <v>6.86</v>
      </c>
      <c r="K37" s="1">
        <v>99.92</v>
      </c>
      <c r="L37" s="1">
        <v>6.9</v>
      </c>
      <c r="M37" s="1">
        <v>107.4</v>
      </c>
      <c r="N37" s="1">
        <v>90.01</v>
      </c>
      <c r="O37" s="1">
        <v>94.57</v>
      </c>
      <c r="P37" s="1" t="s">
        <v>4</v>
      </c>
      <c r="Q37" s="1" t="s">
        <v>5</v>
      </c>
      <c r="R37" s="1" t="s">
        <v>6</v>
      </c>
      <c r="S37" s="1" t="s">
        <v>6</v>
      </c>
      <c r="T37" s="3">
        <f t="shared" si="0"/>
        <v>45931</v>
      </c>
      <c r="U37" s="5">
        <f t="shared" ref="U37:V37" si="74">IF(ISBLANK(F37),1,0)</f>
        <v>0</v>
      </c>
      <c r="V37" s="5">
        <f t="shared" si="74"/>
        <v>0</v>
      </c>
      <c r="W37" s="5">
        <f t="shared" ref="W37:Z37" si="75">IF(ISBLANK(K37),1,0)</f>
        <v>0</v>
      </c>
      <c r="X37" s="5">
        <f t="shared" si="75"/>
        <v>0</v>
      </c>
      <c r="Y37" s="5">
        <f t="shared" si="75"/>
        <v>0</v>
      </c>
      <c r="Z37" s="5">
        <f t="shared" si="75"/>
        <v>0</v>
      </c>
      <c r="AA37" s="5">
        <f t="shared" si="3"/>
        <v>0</v>
      </c>
    </row>
    <row r="38" spans="1:27" ht="15.75" customHeight="1" x14ac:dyDescent="0.2">
      <c r="A38" s="1" t="s">
        <v>156</v>
      </c>
      <c r="B38" s="1" t="s">
        <v>20</v>
      </c>
      <c r="C38" s="1" t="s">
        <v>35</v>
      </c>
      <c r="D38" s="2">
        <v>45557</v>
      </c>
      <c r="E38" s="1" t="s">
        <v>3</v>
      </c>
      <c r="F38" s="1">
        <v>22.02</v>
      </c>
      <c r="G38" s="1">
        <v>37.479999999999997</v>
      </c>
      <c r="H38" s="1">
        <v>290</v>
      </c>
      <c r="I38" s="1">
        <v>46.3</v>
      </c>
      <c r="J38" s="1">
        <v>7.31</v>
      </c>
      <c r="K38" s="1">
        <v>98.88</v>
      </c>
      <c r="L38" s="1">
        <v>6.97</v>
      </c>
      <c r="M38" s="1">
        <v>139.69999999999999</v>
      </c>
      <c r="N38" s="1">
        <v>86.83</v>
      </c>
      <c r="O38" s="1">
        <v>91.6</v>
      </c>
      <c r="P38" s="1" t="s">
        <v>4</v>
      </c>
      <c r="Q38" s="1" t="s">
        <v>5</v>
      </c>
      <c r="R38" s="1" t="s">
        <v>6</v>
      </c>
      <c r="S38" s="1" t="s">
        <v>6</v>
      </c>
      <c r="T38" s="3">
        <f t="shared" si="0"/>
        <v>45536</v>
      </c>
      <c r="U38" s="5">
        <f t="shared" ref="U38:V38" si="76">IF(ISBLANK(F38),1,0)</f>
        <v>0</v>
      </c>
      <c r="V38" s="5">
        <f t="shared" si="76"/>
        <v>0</v>
      </c>
      <c r="W38" s="5">
        <f t="shared" ref="W38:Z38" si="77">IF(ISBLANK(K38),1,0)</f>
        <v>0</v>
      </c>
      <c r="X38" s="5">
        <f t="shared" si="77"/>
        <v>0</v>
      </c>
      <c r="Y38" s="5">
        <f t="shared" si="77"/>
        <v>0</v>
      </c>
      <c r="Z38" s="5">
        <f t="shared" si="77"/>
        <v>0</v>
      </c>
      <c r="AA38" s="5">
        <f t="shared" si="3"/>
        <v>0</v>
      </c>
    </row>
    <row r="39" spans="1:27" ht="15.75" customHeight="1" x14ac:dyDescent="0.2">
      <c r="A39" s="1" t="s">
        <v>157</v>
      </c>
      <c r="B39" s="1" t="s">
        <v>58</v>
      </c>
      <c r="C39" s="1" t="s">
        <v>35</v>
      </c>
      <c r="D39" s="2">
        <v>45746</v>
      </c>
      <c r="E39" s="1" t="s">
        <v>3</v>
      </c>
      <c r="F39" s="1">
        <v>20.66</v>
      </c>
      <c r="G39" s="1">
        <v>43.67</v>
      </c>
      <c r="H39" s="1">
        <v>320</v>
      </c>
      <c r="I39" s="1">
        <v>49.9</v>
      </c>
      <c r="J39" s="1">
        <v>6.84</v>
      </c>
      <c r="K39" s="1">
        <v>99.54</v>
      </c>
      <c r="L39" s="1">
        <v>6.73</v>
      </c>
      <c r="M39" s="1">
        <v>138.1</v>
      </c>
      <c r="N39" s="1">
        <v>86.03</v>
      </c>
      <c r="O39" s="1">
        <v>94.28</v>
      </c>
      <c r="P39" s="1" t="s">
        <v>4</v>
      </c>
      <c r="Q39" s="1" t="s">
        <v>5</v>
      </c>
      <c r="R39" s="1" t="s">
        <v>6</v>
      </c>
      <c r="S39" s="1" t="s">
        <v>6</v>
      </c>
      <c r="T39" s="3">
        <f t="shared" si="0"/>
        <v>45717</v>
      </c>
      <c r="U39" s="5">
        <f t="shared" ref="U39:V39" si="78">IF(ISBLANK(F39),1,0)</f>
        <v>0</v>
      </c>
      <c r="V39" s="5">
        <f t="shared" si="78"/>
        <v>0</v>
      </c>
      <c r="W39" s="5">
        <f t="shared" ref="W39:Z39" si="79">IF(ISBLANK(K39),1,0)</f>
        <v>0</v>
      </c>
      <c r="X39" s="5">
        <f t="shared" si="79"/>
        <v>0</v>
      </c>
      <c r="Y39" s="5">
        <f t="shared" si="79"/>
        <v>0</v>
      </c>
      <c r="Z39" s="5">
        <f t="shared" si="79"/>
        <v>0</v>
      </c>
      <c r="AA39" s="5">
        <f t="shared" si="3"/>
        <v>0</v>
      </c>
    </row>
    <row r="40" spans="1:27" ht="15.75" customHeight="1" x14ac:dyDescent="0.2">
      <c r="A40" s="1" t="s">
        <v>158</v>
      </c>
      <c r="B40" s="1" t="s">
        <v>1</v>
      </c>
      <c r="C40" s="1" t="s">
        <v>21</v>
      </c>
      <c r="D40" s="2">
        <v>45306</v>
      </c>
      <c r="E40" s="1" t="s">
        <v>93</v>
      </c>
      <c r="F40" s="1">
        <v>23.01</v>
      </c>
      <c r="G40" s="1">
        <v>47.21</v>
      </c>
      <c r="H40" s="1">
        <v>317</v>
      </c>
      <c r="I40" s="1">
        <v>43.4</v>
      </c>
      <c r="J40" s="1">
        <v>7.09</v>
      </c>
      <c r="K40" s="1">
        <v>99.54</v>
      </c>
      <c r="L40" s="1">
        <v>6.9</v>
      </c>
      <c r="M40" s="1">
        <v>128.9</v>
      </c>
      <c r="N40" s="1">
        <v>86.55</v>
      </c>
      <c r="O40" s="1">
        <v>95.03</v>
      </c>
      <c r="P40" s="1" t="s">
        <v>4</v>
      </c>
      <c r="Q40" s="1" t="s">
        <v>5</v>
      </c>
      <c r="R40" s="1" t="s">
        <v>6</v>
      </c>
      <c r="S40" s="1" t="s">
        <v>6</v>
      </c>
      <c r="T40" s="3">
        <f t="shared" si="0"/>
        <v>45292</v>
      </c>
      <c r="U40" s="5">
        <f t="shared" ref="U40:V40" si="80">IF(ISBLANK(F40),1,0)</f>
        <v>0</v>
      </c>
      <c r="V40" s="5">
        <f t="shared" si="80"/>
        <v>0</v>
      </c>
      <c r="W40" s="5">
        <f t="shared" ref="W40:Z40" si="81">IF(ISBLANK(K40),1,0)</f>
        <v>0</v>
      </c>
      <c r="X40" s="5">
        <f t="shared" si="81"/>
        <v>0</v>
      </c>
      <c r="Y40" s="5">
        <f t="shared" si="81"/>
        <v>0</v>
      </c>
      <c r="Z40" s="5">
        <f t="shared" si="81"/>
        <v>0</v>
      </c>
      <c r="AA40" s="5">
        <f t="shared" si="3"/>
        <v>0</v>
      </c>
    </row>
    <row r="41" spans="1:27" ht="15.75" customHeight="1" x14ac:dyDescent="0.2">
      <c r="A41" s="1" t="s">
        <v>160</v>
      </c>
      <c r="B41" s="1" t="s">
        <v>20</v>
      </c>
      <c r="C41" s="1" t="s">
        <v>21</v>
      </c>
      <c r="D41" s="2">
        <v>45938</v>
      </c>
      <c r="E41" s="1" t="s">
        <v>23</v>
      </c>
      <c r="F41" s="1">
        <v>20.239999999999998</v>
      </c>
      <c r="G41" s="1">
        <v>42.37</v>
      </c>
      <c r="H41" s="1">
        <v>320</v>
      </c>
      <c r="I41" s="1">
        <v>47.8</v>
      </c>
      <c r="J41" s="1">
        <v>7.4</v>
      </c>
      <c r="K41" s="1">
        <v>99.07</v>
      </c>
      <c r="L41" s="1">
        <v>7.05</v>
      </c>
      <c r="M41" s="1">
        <v>139.4</v>
      </c>
      <c r="N41" s="1">
        <v>82.53</v>
      </c>
      <c r="O41" s="1">
        <v>94.4</v>
      </c>
      <c r="P41" s="1" t="s">
        <v>4</v>
      </c>
      <c r="Q41" s="1" t="s">
        <v>5</v>
      </c>
      <c r="R41" s="1" t="s">
        <v>6</v>
      </c>
      <c r="S41" s="1" t="s">
        <v>6</v>
      </c>
      <c r="T41" s="3">
        <f t="shared" si="0"/>
        <v>45931</v>
      </c>
      <c r="U41" s="5">
        <f t="shared" ref="U41:V41" si="82">IF(ISBLANK(F41),1,0)</f>
        <v>0</v>
      </c>
      <c r="V41" s="5">
        <f t="shared" si="82"/>
        <v>0</v>
      </c>
      <c r="W41" s="5">
        <f t="shared" ref="W41:Z41" si="83">IF(ISBLANK(K41),1,0)</f>
        <v>0</v>
      </c>
      <c r="X41" s="5">
        <f t="shared" si="83"/>
        <v>0</v>
      </c>
      <c r="Y41" s="5">
        <f t="shared" si="83"/>
        <v>0</v>
      </c>
      <c r="Z41" s="5">
        <f t="shared" si="83"/>
        <v>0</v>
      </c>
      <c r="AA41" s="5">
        <f t="shared" si="3"/>
        <v>0</v>
      </c>
    </row>
    <row r="42" spans="1:27" ht="15.75" customHeight="1" x14ac:dyDescent="0.2">
      <c r="A42" s="1" t="s">
        <v>161</v>
      </c>
      <c r="B42" s="1" t="s">
        <v>34</v>
      </c>
      <c r="C42" s="1" t="s">
        <v>47</v>
      </c>
      <c r="D42" s="2">
        <v>45335</v>
      </c>
      <c r="E42" s="1" t="s">
        <v>162</v>
      </c>
      <c r="F42" s="1">
        <v>21.71</v>
      </c>
      <c r="H42" s="1">
        <v>312</v>
      </c>
      <c r="I42" s="1">
        <v>37.9</v>
      </c>
      <c r="J42" s="1">
        <v>7.85</v>
      </c>
      <c r="K42" s="1">
        <v>99.12</v>
      </c>
      <c r="L42" s="1">
        <v>6.74</v>
      </c>
      <c r="M42" s="1">
        <v>135.9</v>
      </c>
      <c r="N42" s="1">
        <v>84.83</v>
      </c>
      <c r="O42" s="1">
        <v>91.38</v>
      </c>
      <c r="P42" s="1" t="s">
        <v>4</v>
      </c>
      <c r="Q42" s="1" t="s">
        <v>5</v>
      </c>
      <c r="R42" s="1" t="s">
        <v>6</v>
      </c>
      <c r="S42" s="1" t="s">
        <v>6</v>
      </c>
      <c r="T42" s="3">
        <f t="shared" si="0"/>
        <v>45323</v>
      </c>
      <c r="U42" s="5">
        <f t="shared" ref="U42:V42" si="84">IF(ISBLANK(F42),1,0)</f>
        <v>0</v>
      </c>
      <c r="V42" s="5">
        <f t="shared" si="84"/>
        <v>1</v>
      </c>
      <c r="W42" s="5">
        <f t="shared" ref="W42:Z42" si="85">IF(ISBLANK(K42),1,0)</f>
        <v>0</v>
      </c>
      <c r="X42" s="5">
        <f t="shared" si="85"/>
        <v>0</v>
      </c>
      <c r="Y42" s="5">
        <f t="shared" si="85"/>
        <v>0</v>
      </c>
      <c r="Z42" s="5">
        <f t="shared" si="85"/>
        <v>0</v>
      </c>
      <c r="AA42" s="5">
        <f t="shared" si="3"/>
        <v>1</v>
      </c>
    </row>
    <row r="43" spans="1:27" ht="15.75" customHeight="1" x14ac:dyDescent="0.2">
      <c r="A43" s="1" t="s">
        <v>164</v>
      </c>
      <c r="B43" s="1" t="s">
        <v>1</v>
      </c>
      <c r="C43" s="1" t="s">
        <v>47</v>
      </c>
      <c r="D43" s="2">
        <v>45687</v>
      </c>
      <c r="E43" s="1" t="s">
        <v>165</v>
      </c>
      <c r="F43" s="1">
        <v>21.63</v>
      </c>
      <c r="G43" s="1">
        <v>46.48</v>
      </c>
      <c r="H43" s="1">
        <v>385</v>
      </c>
      <c r="I43" s="1">
        <v>35</v>
      </c>
      <c r="J43" s="1">
        <v>6.82</v>
      </c>
      <c r="K43" s="1">
        <v>99.13</v>
      </c>
      <c r="L43" s="1">
        <v>7.05</v>
      </c>
      <c r="M43" s="1">
        <v>108.1</v>
      </c>
      <c r="N43" s="1">
        <v>91.12</v>
      </c>
      <c r="O43" s="1">
        <v>95.39</v>
      </c>
      <c r="P43" s="1" t="s">
        <v>4</v>
      </c>
      <c r="Q43" s="1" t="s">
        <v>5</v>
      </c>
      <c r="R43" s="1" t="s">
        <v>6</v>
      </c>
      <c r="S43" s="1" t="s">
        <v>6</v>
      </c>
      <c r="T43" s="3">
        <f t="shared" si="0"/>
        <v>45658</v>
      </c>
      <c r="U43" s="5">
        <f t="shared" ref="U43:V43" si="86">IF(ISBLANK(F43),1,0)</f>
        <v>0</v>
      </c>
      <c r="V43" s="5">
        <f t="shared" si="86"/>
        <v>0</v>
      </c>
      <c r="W43" s="5">
        <f t="shared" ref="W43:Z43" si="87">IF(ISBLANK(K43),1,0)</f>
        <v>0</v>
      </c>
      <c r="X43" s="5">
        <f t="shared" si="87"/>
        <v>0</v>
      </c>
      <c r="Y43" s="5">
        <f t="shared" si="87"/>
        <v>0</v>
      </c>
      <c r="Z43" s="5">
        <f t="shared" si="87"/>
        <v>0</v>
      </c>
      <c r="AA43" s="5">
        <f t="shared" si="3"/>
        <v>0</v>
      </c>
    </row>
    <row r="44" spans="1:27" ht="15.75" customHeight="1" x14ac:dyDescent="0.2">
      <c r="A44" s="1" t="s">
        <v>166</v>
      </c>
      <c r="B44" s="1" t="s">
        <v>20</v>
      </c>
      <c r="C44" s="1" t="s">
        <v>21</v>
      </c>
      <c r="D44" s="2">
        <v>45549</v>
      </c>
      <c r="E44" s="1" t="s">
        <v>93</v>
      </c>
      <c r="F44" s="1">
        <v>22.57</v>
      </c>
      <c r="G44" s="1">
        <v>39.5</v>
      </c>
      <c r="H44" s="1">
        <v>279</v>
      </c>
      <c r="I44" s="1">
        <v>42.2</v>
      </c>
      <c r="J44" s="1">
        <v>8.0500000000000007</v>
      </c>
      <c r="K44" s="1">
        <v>98.91</v>
      </c>
      <c r="L44" s="1">
        <v>7.08</v>
      </c>
      <c r="M44" s="1">
        <v>151.5</v>
      </c>
      <c r="N44" s="1">
        <v>90.07</v>
      </c>
      <c r="O44" s="1">
        <v>94.29</v>
      </c>
      <c r="P44" s="1" t="s">
        <v>4</v>
      </c>
      <c r="Q44" s="1" t="s">
        <v>5</v>
      </c>
      <c r="R44" s="1" t="s">
        <v>6</v>
      </c>
      <c r="S44" s="1" t="s">
        <v>6</v>
      </c>
      <c r="T44" s="3">
        <f t="shared" si="0"/>
        <v>45536</v>
      </c>
      <c r="U44" s="5">
        <f t="shared" ref="U44:V44" si="88">IF(ISBLANK(F44),1,0)</f>
        <v>0</v>
      </c>
      <c r="V44" s="5">
        <f t="shared" si="88"/>
        <v>0</v>
      </c>
      <c r="W44" s="5">
        <f t="shared" ref="W44:Z44" si="89">IF(ISBLANK(K44),1,0)</f>
        <v>0</v>
      </c>
      <c r="X44" s="5">
        <f t="shared" si="89"/>
        <v>0</v>
      </c>
      <c r="Y44" s="5">
        <f t="shared" si="89"/>
        <v>0</v>
      </c>
      <c r="Z44" s="5">
        <f t="shared" si="89"/>
        <v>0</v>
      </c>
      <c r="AA44" s="5">
        <f t="shared" si="3"/>
        <v>0</v>
      </c>
    </row>
    <row r="45" spans="1:27" ht="15.75" customHeight="1" x14ac:dyDescent="0.2">
      <c r="A45" s="1" t="s">
        <v>167</v>
      </c>
      <c r="B45" s="1" t="s">
        <v>34</v>
      </c>
      <c r="C45" s="1" t="s">
        <v>47</v>
      </c>
      <c r="D45" s="2">
        <v>45318</v>
      </c>
      <c r="E45" s="1" t="s">
        <v>3</v>
      </c>
      <c r="F45" s="1">
        <v>20.93</v>
      </c>
      <c r="G45" s="1">
        <v>42.35</v>
      </c>
      <c r="H45" s="1">
        <v>344</v>
      </c>
      <c r="I45" s="1">
        <v>46.7</v>
      </c>
      <c r="J45" s="1">
        <v>8.06</v>
      </c>
      <c r="K45" s="1">
        <v>99.3</v>
      </c>
      <c r="L45" s="1">
        <v>6.7</v>
      </c>
      <c r="M45" s="1">
        <v>126.6</v>
      </c>
      <c r="N45" s="1">
        <v>83.72</v>
      </c>
      <c r="O45" s="1">
        <v>92.51</v>
      </c>
      <c r="P45" s="1" t="s">
        <v>4</v>
      </c>
      <c r="Q45" s="1" t="s">
        <v>5</v>
      </c>
      <c r="R45" s="1" t="s">
        <v>6</v>
      </c>
      <c r="S45" s="1" t="s">
        <v>6</v>
      </c>
      <c r="T45" s="3">
        <f t="shared" si="0"/>
        <v>45292</v>
      </c>
      <c r="U45" s="5">
        <f t="shared" ref="U45:V45" si="90">IF(ISBLANK(F45),1,0)</f>
        <v>0</v>
      </c>
      <c r="V45" s="5">
        <f t="shared" si="90"/>
        <v>0</v>
      </c>
      <c r="W45" s="5">
        <f t="shared" ref="W45:Z45" si="91">IF(ISBLANK(K45),1,0)</f>
        <v>0</v>
      </c>
      <c r="X45" s="5">
        <f t="shared" si="91"/>
        <v>0</v>
      </c>
      <c r="Y45" s="5">
        <f t="shared" si="91"/>
        <v>0</v>
      </c>
      <c r="Z45" s="5">
        <f t="shared" si="91"/>
        <v>0</v>
      </c>
      <c r="AA45" s="5">
        <f t="shared" si="3"/>
        <v>0</v>
      </c>
    </row>
    <row r="46" spans="1:27" ht="15.75" customHeight="1" x14ac:dyDescent="0.2">
      <c r="A46" s="1" t="s">
        <v>169</v>
      </c>
      <c r="B46" s="1" t="s">
        <v>34</v>
      </c>
      <c r="C46" s="1" t="s">
        <v>47</v>
      </c>
      <c r="D46" s="2">
        <v>45629</v>
      </c>
      <c r="E46" s="1" t="s">
        <v>37</v>
      </c>
      <c r="F46" s="1">
        <v>20.56</v>
      </c>
      <c r="G46" s="1">
        <v>43.45</v>
      </c>
      <c r="H46" s="1">
        <v>340</v>
      </c>
      <c r="I46" s="1">
        <v>43.7</v>
      </c>
      <c r="J46" s="1">
        <v>8.07</v>
      </c>
      <c r="K46" s="1">
        <v>98.73</v>
      </c>
      <c r="L46" s="1">
        <v>6.88</v>
      </c>
      <c r="M46" s="1">
        <v>125.5</v>
      </c>
      <c r="N46" s="1">
        <v>86.78</v>
      </c>
      <c r="O46" s="1">
        <v>94.51</v>
      </c>
      <c r="P46" s="1" t="s">
        <v>4</v>
      </c>
      <c r="Q46" s="1" t="s">
        <v>5</v>
      </c>
      <c r="R46" s="1" t="s">
        <v>6</v>
      </c>
      <c r="S46" s="1" t="s">
        <v>6</v>
      </c>
      <c r="T46" s="3">
        <f t="shared" si="0"/>
        <v>45627</v>
      </c>
      <c r="U46" s="5">
        <f t="shared" ref="U46:V46" si="92">IF(ISBLANK(F46),1,0)</f>
        <v>0</v>
      </c>
      <c r="V46" s="5">
        <f t="shared" si="92"/>
        <v>0</v>
      </c>
      <c r="W46" s="5">
        <f t="shared" ref="W46:Z46" si="93">IF(ISBLANK(K46),1,0)</f>
        <v>0</v>
      </c>
      <c r="X46" s="5">
        <f t="shared" si="93"/>
        <v>0</v>
      </c>
      <c r="Y46" s="5">
        <f t="shared" si="93"/>
        <v>0</v>
      </c>
      <c r="Z46" s="5">
        <f t="shared" si="93"/>
        <v>0</v>
      </c>
      <c r="AA46" s="5">
        <f t="shared" si="3"/>
        <v>0</v>
      </c>
    </row>
    <row r="47" spans="1:27" ht="15.75" customHeight="1" x14ac:dyDescent="0.2">
      <c r="A47" s="1" t="s">
        <v>170</v>
      </c>
      <c r="B47" s="1" t="s">
        <v>20</v>
      </c>
      <c r="C47" s="1" t="s">
        <v>21</v>
      </c>
      <c r="D47" s="2">
        <v>45975</v>
      </c>
      <c r="E47" s="1" t="s">
        <v>3</v>
      </c>
      <c r="F47" s="1">
        <v>21.6</v>
      </c>
      <c r="G47" s="1">
        <v>31.95</v>
      </c>
      <c r="H47" s="1">
        <v>293</v>
      </c>
      <c r="I47" s="1">
        <v>55.8</v>
      </c>
      <c r="J47" s="1">
        <v>7.81</v>
      </c>
      <c r="K47" s="1">
        <v>99</v>
      </c>
      <c r="L47" s="1">
        <v>7.15</v>
      </c>
      <c r="M47" s="1">
        <v>139.5</v>
      </c>
      <c r="N47" s="1">
        <v>80.83</v>
      </c>
      <c r="O47" s="1">
        <v>91.17</v>
      </c>
      <c r="P47" s="1" t="s">
        <v>4</v>
      </c>
      <c r="Q47" s="1" t="s">
        <v>5</v>
      </c>
      <c r="R47" s="1" t="s">
        <v>6</v>
      </c>
      <c r="S47" s="1" t="s">
        <v>6</v>
      </c>
      <c r="T47" s="3">
        <f t="shared" si="0"/>
        <v>45962</v>
      </c>
      <c r="U47" s="5">
        <f t="shared" ref="U47:V47" si="94">IF(ISBLANK(F47),1,0)</f>
        <v>0</v>
      </c>
      <c r="V47" s="5">
        <f t="shared" si="94"/>
        <v>0</v>
      </c>
      <c r="W47" s="5">
        <f t="shared" ref="W47:Z47" si="95">IF(ISBLANK(K47),1,0)</f>
        <v>0</v>
      </c>
      <c r="X47" s="5">
        <f t="shared" si="95"/>
        <v>0</v>
      </c>
      <c r="Y47" s="5">
        <f t="shared" si="95"/>
        <v>0</v>
      </c>
      <c r="Z47" s="5">
        <f t="shared" si="95"/>
        <v>0</v>
      </c>
      <c r="AA47" s="5">
        <f t="shared" si="3"/>
        <v>0</v>
      </c>
    </row>
    <row r="48" spans="1:27" ht="15.75" customHeight="1" x14ac:dyDescent="0.2">
      <c r="A48" s="1" t="s">
        <v>172</v>
      </c>
      <c r="B48" s="1" t="s">
        <v>20</v>
      </c>
      <c r="C48" s="1" t="s">
        <v>21</v>
      </c>
      <c r="D48" s="2">
        <v>45413</v>
      </c>
      <c r="E48" s="1" t="s">
        <v>93</v>
      </c>
      <c r="F48" s="1">
        <v>21.19</v>
      </c>
      <c r="G48" s="1">
        <v>40.96</v>
      </c>
      <c r="H48" s="1">
        <v>293</v>
      </c>
      <c r="I48" s="1">
        <v>39.4</v>
      </c>
      <c r="J48" s="1">
        <v>7.72</v>
      </c>
      <c r="L48" s="1">
        <v>6.87</v>
      </c>
      <c r="M48" s="1">
        <v>127.3</v>
      </c>
      <c r="N48" s="1">
        <v>85.11</v>
      </c>
      <c r="O48" s="1">
        <v>91.86</v>
      </c>
      <c r="P48" s="1" t="s">
        <v>4</v>
      </c>
      <c r="Q48" s="1" t="s">
        <v>5</v>
      </c>
      <c r="R48" s="1" t="s">
        <v>6</v>
      </c>
      <c r="S48" s="1" t="s">
        <v>6</v>
      </c>
      <c r="T48" s="3">
        <f t="shared" si="0"/>
        <v>45413</v>
      </c>
      <c r="U48" s="5">
        <f t="shared" ref="U48:V48" si="96">IF(ISBLANK(F48),1,0)</f>
        <v>0</v>
      </c>
      <c r="V48" s="5">
        <f t="shared" si="96"/>
        <v>0</v>
      </c>
      <c r="W48" s="5">
        <f t="shared" ref="W48:Z48" si="97">IF(ISBLANK(K48),1,0)</f>
        <v>1</v>
      </c>
      <c r="X48" s="5">
        <f t="shared" si="97"/>
        <v>0</v>
      </c>
      <c r="Y48" s="5">
        <f t="shared" si="97"/>
        <v>0</v>
      </c>
      <c r="Z48" s="5">
        <f t="shared" si="97"/>
        <v>0</v>
      </c>
      <c r="AA48" s="5">
        <f t="shared" si="3"/>
        <v>1</v>
      </c>
    </row>
    <row r="49" spans="1:27" ht="15.75" customHeight="1" x14ac:dyDescent="0.2">
      <c r="A49" s="1" t="s">
        <v>173</v>
      </c>
      <c r="B49" s="1" t="s">
        <v>1</v>
      </c>
      <c r="C49" s="1" t="s">
        <v>47</v>
      </c>
      <c r="D49" s="2">
        <v>45505</v>
      </c>
      <c r="E49" s="1" t="s">
        <v>174</v>
      </c>
      <c r="F49" s="1">
        <v>21.37</v>
      </c>
      <c r="G49" s="1">
        <v>36.18</v>
      </c>
      <c r="H49" s="1">
        <v>323</v>
      </c>
      <c r="I49" s="1">
        <v>33.1</v>
      </c>
      <c r="J49" s="1">
        <v>7.18</v>
      </c>
      <c r="K49" s="1">
        <v>98.78</v>
      </c>
      <c r="L49" s="1">
        <v>6.62</v>
      </c>
      <c r="M49" s="1">
        <v>115.2</v>
      </c>
      <c r="N49" s="1">
        <v>89.85</v>
      </c>
      <c r="O49" s="1">
        <v>92.99</v>
      </c>
      <c r="P49" s="1" t="s">
        <v>4</v>
      </c>
      <c r="Q49" s="1" t="s">
        <v>5</v>
      </c>
      <c r="R49" s="1" t="s">
        <v>6</v>
      </c>
      <c r="S49" s="1" t="s">
        <v>6</v>
      </c>
      <c r="T49" s="3">
        <f t="shared" si="0"/>
        <v>45505</v>
      </c>
      <c r="U49" s="5">
        <f t="shared" ref="U49:V49" si="98">IF(ISBLANK(F49),1,0)</f>
        <v>0</v>
      </c>
      <c r="V49" s="5">
        <f t="shared" si="98"/>
        <v>0</v>
      </c>
      <c r="W49" s="5">
        <f t="shared" ref="W49:Z49" si="99">IF(ISBLANK(K49),1,0)</f>
        <v>0</v>
      </c>
      <c r="X49" s="5">
        <f t="shared" si="99"/>
        <v>0</v>
      </c>
      <c r="Y49" s="5">
        <f t="shared" si="99"/>
        <v>0</v>
      </c>
      <c r="Z49" s="5">
        <f t="shared" si="99"/>
        <v>0</v>
      </c>
      <c r="AA49" s="5">
        <f t="shared" si="3"/>
        <v>0</v>
      </c>
    </row>
    <row r="50" spans="1:27" ht="15.75" customHeight="1" x14ac:dyDescent="0.2">
      <c r="A50" s="1" t="s">
        <v>175</v>
      </c>
      <c r="B50" s="1" t="s">
        <v>58</v>
      </c>
      <c r="C50" s="1" t="s">
        <v>35</v>
      </c>
      <c r="D50" s="2">
        <v>45430</v>
      </c>
      <c r="E50" s="1" t="s">
        <v>93</v>
      </c>
      <c r="F50" s="1">
        <v>22.39</v>
      </c>
      <c r="G50" s="1">
        <v>40.57</v>
      </c>
      <c r="H50" s="1">
        <v>304</v>
      </c>
      <c r="I50" s="1">
        <v>43.3</v>
      </c>
      <c r="J50" s="1">
        <v>6.19</v>
      </c>
      <c r="K50" s="1">
        <v>99.35</v>
      </c>
      <c r="L50" s="1">
        <v>6.93</v>
      </c>
      <c r="M50" s="1">
        <v>123.9</v>
      </c>
      <c r="N50" s="1">
        <v>86.62</v>
      </c>
      <c r="O50" s="1">
        <v>94.36</v>
      </c>
      <c r="P50" s="1" t="s">
        <v>4</v>
      </c>
      <c r="Q50" s="1" t="s">
        <v>5</v>
      </c>
      <c r="R50" s="1" t="s">
        <v>6</v>
      </c>
      <c r="S50" s="1" t="s">
        <v>6</v>
      </c>
      <c r="T50" s="3">
        <f t="shared" si="0"/>
        <v>45413</v>
      </c>
      <c r="U50" s="5">
        <f t="shared" ref="U50:V50" si="100">IF(ISBLANK(F50),1,0)</f>
        <v>0</v>
      </c>
      <c r="V50" s="5">
        <f t="shared" si="100"/>
        <v>0</v>
      </c>
      <c r="W50" s="5">
        <f t="shared" ref="W50:Z50" si="101">IF(ISBLANK(K50),1,0)</f>
        <v>0</v>
      </c>
      <c r="X50" s="5">
        <f t="shared" si="101"/>
        <v>0</v>
      </c>
      <c r="Y50" s="5">
        <f t="shared" si="101"/>
        <v>0</v>
      </c>
      <c r="Z50" s="5">
        <f t="shared" si="101"/>
        <v>0</v>
      </c>
      <c r="AA50" s="5">
        <f t="shared" si="3"/>
        <v>0</v>
      </c>
    </row>
    <row r="51" spans="1:27" ht="15.75" customHeight="1" x14ac:dyDescent="0.2">
      <c r="A51" s="1" t="s">
        <v>178</v>
      </c>
      <c r="B51" s="1" t="s">
        <v>58</v>
      </c>
      <c r="C51" s="1" t="s">
        <v>47</v>
      </c>
      <c r="D51" s="2">
        <v>45383</v>
      </c>
      <c r="E51" s="1" t="s">
        <v>37</v>
      </c>
      <c r="F51" s="1">
        <v>20.51</v>
      </c>
      <c r="G51" s="1">
        <v>42.78</v>
      </c>
      <c r="H51" s="1">
        <v>320</v>
      </c>
      <c r="I51" s="1">
        <v>46.4</v>
      </c>
      <c r="J51" s="1">
        <v>8.44</v>
      </c>
      <c r="K51" s="1">
        <v>99.39</v>
      </c>
      <c r="L51" s="1">
        <v>6.89</v>
      </c>
      <c r="M51" s="1">
        <v>131.6</v>
      </c>
      <c r="O51" s="1">
        <v>93.28</v>
      </c>
      <c r="P51" s="1" t="s">
        <v>4</v>
      </c>
      <c r="Q51" s="1" t="s">
        <v>5</v>
      </c>
      <c r="R51" s="1" t="s">
        <v>6</v>
      </c>
      <c r="S51" s="1" t="s">
        <v>6</v>
      </c>
      <c r="T51" s="3">
        <f t="shared" si="0"/>
        <v>45383</v>
      </c>
      <c r="U51" s="5">
        <f t="shared" ref="U51:V51" si="102">IF(ISBLANK(F51),1,0)</f>
        <v>0</v>
      </c>
      <c r="V51" s="5">
        <f t="shared" si="102"/>
        <v>0</v>
      </c>
      <c r="W51" s="5">
        <f t="shared" ref="W51:Z51" si="103">IF(ISBLANK(K51),1,0)</f>
        <v>0</v>
      </c>
      <c r="X51" s="5">
        <f t="shared" si="103"/>
        <v>0</v>
      </c>
      <c r="Y51" s="5">
        <f t="shared" si="103"/>
        <v>0</v>
      </c>
      <c r="Z51" s="5">
        <f t="shared" si="103"/>
        <v>1</v>
      </c>
      <c r="AA51" s="5">
        <f t="shared" si="3"/>
        <v>1</v>
      </c>
    </row>
    <row r="52" spans="1:27" ht="15.75" customHeight="1" x14ac:dyDescent="0.2">
      <c r="A52" s="1" t="s">
        <v>180</v>
      </c>
      <c r="B52" s="1" t="s">
        <v>58</v>
      </c>
      <c r="C52" s="1" t="s">
        <v>35</v>
      </c>
      <c r="D52" s="2">
        <v>45460</v>
      </c>
      <c r="E52" s="1" t="s">
        <v>93</v>
      </c>
      <c r="F52" s="1">
        <v>21.22</v>
      </c>
      <c r="G52" s="1">
        <v>47.37</v>
      </c>
      <c r="H52" s="1">
        <v>320</v>
      </c>
      <c r="I52" s="1">
        <v>27.8</v>
      </c>
      <c r="J52" s="1">
        <v>7.75</v>
      </c>
      <c r="L52" s="1">
        <v>6.98</v>
      </c>
      <c r="M52" s="1">
        <v>107.7</v>
      </c>
      <c r="N52" s="1">
        <v>94.34</v>
      </c>
      <c r="O52" s="1">
        <v>92.92</v>
      </c>
      <c r="P52" s="1" t="s">
        <v>4</v>
      </c>
      <c r="Q52" s="1" t="s">
        <v>5</v>
      </c>
      <c r="R52" s="1" t="s">
        <v>6</v>
      </c>
      <c r="S52" s="1" t="s">
        <v>6</v>
      </c>
      <c r="T52" s="3">
        <f t="shared" si="0"/>
        <v>45444</v>
      </c>
      <c r="U52" s="5">
        <f t="shared" ref="U52:V52" si="104">IF(ISBLANK(F52),1,0)</f>
        <v>0</v>
      </c>
      <c r="V52" s="5">
        <f t="shared" si="104"/>
        <v>0</v>
      </c>
      <c r="W52" s="5">
        <f t="shared" ref="W52:Z52" si="105">IF(ISBLANK(K52),1,0)</f>
        <v>1</v>
      </c>
      <c r="X52" s="5">
        <f t="shared" si="105"/>
        <v>0</v>
      </c>
      <c r="Y52" s="5">
        <f t="shared" si="105"/>
        <v>0</v>
      </c>
      <c r="Z52" s="5">
        <f t="shared" si="105"/>
        <v>0</v>
      </c>
      <c r="AA52" s="5">
        <f t="shared" si="3"/>
        <v>1</v>
      </c>
    </row>
    <row r="53" spans="1:27" ht="15.75" customHeight="1" x14ac:dyDescent="0.2">
      <c r="A53" s="1" t="s">
        <v>181</v>
      </c>
      <c r="B53" s="1" t="s">
        <v>34</v>
      </c>
      <c r="C53" s="1" t="s">
        <v>21</v>
      </c>
      <c r="D53" s="2">
        <v>45710</v>
      </c>
      <c r="E53" s="1" t="s">
        <v>93</v>
      </c>
      <c r="F53" s="1">
        <v>21.37</v>
      </c>
      <c r="G53" s="1">
        <v>39.9</v>
      </c>
      <c r="H53" s="1">
        <v>286</v>
      </c>
      <c r="I53" s="1">
        <v>35.5</v>
      </c>
      <c r="J53" s="1">
        <v>7.49</v>
      </c>
      <c r="K53" s="1">
        <v>99.32</v>
      </c>
      <c r="L53" s="1">
        <v>6.96</v>
      </c>
      <c r="M53" s="1">
        <v>126</v>
      </c>
      <c r="N53" s="1">
        <v>88.31</v>
      </c>
      <c r="O53" s="1">
        <v>93.54</v>
      </c>
      <c r="P53" s="1" t="s">
        <v>4</v>
      </c>
      <c r="Q53" s="1" t="s">
        <v>5</v>
      </c>
      <c r="R53" s="1" t="s">
        <v>6</v>
      </c>
      <c r="S53" s="1" t="s">
        <v>6</v>
      </c>
      <c r="T53" s="3">
        <f t="shared" si="0"/>
        <v>45689</v>
      </c>
      <c r="U53" s="5">
        <f t="shared" ref="U53:V53" si="106">IF(ISBLANK(F53),1,0)</f>
        <v>0</v>
      </c>
      <c r="V53" s="5">
        <f t="shared" si="106"/>
        <v>0</v>
      </c>
      <c r="W53" s="5">
        <f t="shared" ref="W53:Z53" si="107">IF(ISBLANK(K53),1,0)</f>
        <v>0</v>
      </c>
      <c r="X53" s="5">
        <f t="shared" si="107"/>
        <v>0</v>
      </c>
      <c r="Y53" s="5">
        <f t="shared" si="107"/>
        <v>0</v>
      </c>
      <c r="Z53" s="5">
        <f t="shared" si="107"/>
        <v>0</v>
      </c>
      <c r="AA53" s="5">
        <f t="shared" si="3"/>
        <v>0</v>
      </c>
    </row>
    <row r="54" spans="1:27" ht="15.75" customHeight="1" x14ac:dyDescent="0.2">
      <c r="A54" s="1" t="s">
        <v>181</v>
      </c>
      <c r="B54" s="1" t="s">
        <v>34</v>
      </c>
      <c r="C54" s="1" t="s">
        <v>21</v>
      </c>
      <c r="D54" s="2">
        <v>45710</v>
      </c>
      <c r="E54" s="1" t="s">
        <v>93</v>
      </c>
      <c r="F54" s="1">
        <v>21.37</v>
      </c>
      <c r="G54" s="1">
        <v>39.9</v>
      </c>
      <c r="H54" s="1">
        <v>286</v>
      </c>
      <c r="I54" s="1">
        <v>35.5</v>
      </c>
      <c r="J54" s="1">
        <v>7.49</v>
      </c>
      <c r="K54" s="1">
        <v>99.32</v>
      </c>
      <c r="L54" s="1">
        <v>6.96</v>
      </c>
      <c r="M54" s="1">
        <v>126</v>
      </c>
      <c r="N54" s="1">
        <v>88.31</v>
      </c>
      <c r="O54" s="1">
        <v>93.54</v>
      </c>
      <c r="P54" s="1" t="s">
        <v>4</v>
      </c>
      <c r="Q54" s="1" t="s">
        <v>5</v>
      </c>
      <c r="R54" s="1" t="s">
        <v>6</v>
      </c>
      <c r="S54" s="1" t="s">
        <v>6</v>
      </c>
      <c r="T54" s="3">
        <f t="shared" si="0"/>
        <v>45689</v>
      </c>
      <c r="U54" s="5">
        <f t="shared" ref="U54:V54" si="108">IF(ISBLANK(F54),1,0)</f>
        <v>0</v>
      </c>
      <c r="V54" s="5">
        <f t="shared" si="108"/>
        <v>0</v>
      </c>
      <c r="W54" s="5">
        <f t="shared" ref="W54:Z54" si="109">IF(ISBLANK(K54),1,0)</f>
        <v>0</v>
      </c>
      <c r="X54" s="5">
        <f t="shared" si="109"/>
        <v>0</v>
      </c>
      <c r="Y54" s="5">
        <f t="shared" si="109"/>
        <v>0</v>
      </c>
      <c r="Z54" s="5">
        <f t="shared" si="109"/>
        <v>0</v>
      </c>
      <c r="AA54" s="5">
        <f t="shared" si="3"/>
        <v>0</v>
      </c>
    </row>
    <row r="55" spans="1:27" ht="15.75" customHeight="1" x14ac:dyDescent="0.2">
      <c r="A55" s="1" t="s">
        <v>183</v>
      </c>
      <c r="B55" s="1" t="s">
        <v>1</v>
      </c>
      <c r="C55" s="1" t="s">
        <v>47</v>
      </c>
      <c r="D55" s="2">
        <v>45862</v>
      </c>
      <c r="E55" s="1" t="s">
        <v>37</v>
      </c>
      <c r="F55" s="1">
        <v>23.1</v>
      </c>
      <c r="G55" s="1">
        <v>50.26</v>
      </c>
      <c r="H55" s="1">
        <v>381</v>
      </c>
      <c r="I55" s="1">
        <v>37.1</v>
      </c>
      <c r="J55" s="1">
        <v>7.36</v>
      </c>
      <c r="K55" s="1">
        <v>98.57</v>
      </c>
      <c r="L55" s="1">
        <v>6.83</v>
      </c>
      <c r="M55" s="1">
        <v>109.9</v>
      </c>
      <c r="N55" s="1">
        <v>86.14</v>
      </c>
      <c r="O55" s="1">
        <v>96.19</v>
      </c>
      <c r="P55" s="1" t="s">
        <v>4</v>
      </c>
      <c r="Q55" s="1" t="s">
        <v>5</v>
      </c>
      <c r="R55" s="1" t="s">
        <v>6</v>
      </c>
      <c r="S55" s="1" t="s">
        <v>6</v>
      </c>
      <c r="T55" s="3">
        <f t="shared" si="0"/>
        <v>45839</v>
      </c>
      <c r="U55" s="5">
        <f t="shared" ref="U55:V55" si="110">IF(ISBLANK(F55),1,0)</f>
        <v>0</v>
      </c>
      <c r="V55" s="5">
        <f t="shared" si="110"/>
        <v>0</v>
      </c>
      <c r="W55" s="5">
        <f t="shared" ref="W55:Z55" si="111">IF(ISBLANK(K55),1,0)</f>
        <v>0</v>
      </c>
      <c r="X55" s="5">
        <f t="shared" si="111"/>
        <v>0</v>
      </c>
      <c r="Y55" s="5">
        <f t="shared" si="111"/>
        <v>0</v>
      </c>
      <c r="Z55" s="5">
        <f t="shared" si="111"/>
        <v>0</v>
      </c>
      <c r="AA55" s="5">
        <f t="shared" si="3"/>
        <v>0</v>
      </c>
    </row>
    <row r="56" spans="1:27" ht="15.75" customHeight="1" x14ac:dyDescent="0.2">
      <c r="A56" s="1" t="s">
        <v>184</v>
      </c>
      <c r="B56" s="1" t="s">
        <v>1</v>
      </c>
      <c r="C56" s="1" t="s">
        <v>21</v>
      </c>
      <c r="D56" s="2">
        <v>45796</v>
      </c>
      <c r="E56" s="1" t="s">
        <v>3</v>
      </c>
      <c r="F56" s="1">
        <v>23.47</v>
      </c>
      <c r="G56" s="1">
        <v>47.73</v>
      </c>
      <c r="H56" s="1">
        <v>335</v>
      </c>
      <c r="I56" s="1">
        <v>44.5</v>
      </c>
      <c r="J56" s="1">
        <v>7.15</v>
      </c>
      <c r="K56" s="1">
        <v>99.07</v>
      </c>
      <c r="L56" s="1">
        <v>6.69</v>
      </c>
      <c r="M56" s="1">
        <v>130.30000000000001</v>
      </c>
      <c r="N56" s="1">
        <v>87.82</v>
      </c>
      <c r="O56" s="1">
        <v>93.3</v>
      </c>
      <c r="P56" s="1" t="s">
        <v>4</v>
      </c>
      <c r="Q56" s="1" t="s">
        <v>5</v>
      </c>
      <c r="R56" s="1" t="s">
        <v>6</v>
      </c>
      <c r="S56" s="1" t="s">
        <v>6</v>
      </c>
      <c r="T56" s="3">
        <f t="shared" si="0"/>
        <v>45778</v>
      </c>
      <c r="U56" s="5">
        <f t="shared" ref="U56:V56" si="112">IF(ISBLANK(F56),1,0)</f>
        <v>0</v>
      </c>
      <c r="V56" s="5">
        <f t="shared" si="112"/>
        <v>0</v>
      </c>
      <c r="W56" s="5">
        <f t="shared" ref="W56:Z56" si="113">IF(ISBLANK(K56),1,0)</f>
        <v>0</v>
      </c>
      <c r="X56" s="5">
        <f t="shared" si="113"/>
        <v>0</v>
      </c>
      <c r="Y56" s="5">
        <f t="shared" si="113"/>
        <v>0</v>
      </c>
      <c r="Z56" s="5">
        <f t="shared" si="113"/>
        <v>0</v>
      </c>
      <c r="AA56" s="5">
        <f t="shared" si="3"/>
        <v>0</v>
      </c>
    </row>
    <row r="57" spans="1:27" ht="15.75" customHeight="1" x14ac:dyDescent="0.2">
      <c r="A57" s="1" t="s">
        <v>185</v>
      </c>
      <c r="B57" s="1" t="s">
        <v>34</v>
      </c>
      <c r="C57" s="1" t="s">
        <v>21</v>
      </c>
      <c r="D57" s="2">
        <v>45855</v>
      </c>
      <c r="E57" s="1" t="s">
        <v>37</v>
      </c>
      <c r="G57" s="1">
        <v>41.85</v>
      </c>
      <c r="H57" s="1">
        <v>316</v>
      </c>
      <c r="I57" s="1">
        <v>54.4</v>
      </c>
      <c r="J57" s="1">
        <v>7.45</v>
      </c>
      <c r="K57" s="1">
        <v>98.93</v>
      </c>
      <c r="L57" s="1">
        <v>6.95</v>
      </c>
      <c r="M57" s="1">
        <v>144.19999999999999</v>
      </c>
      <c r="N57" s="1">
        <v>84.83</v>
      </c>
      <c r="O57" s="1">
        <v>92.95</v>
      </c>
      <c r="P57" s="1" t="s">
        <v>4</v>
      </c>
      <c r="Q57" s="1" t="s">
        <v>5</v>
      </c>
      <c r="R57" s="1" t="s">
        <v>6</v>
      </c>
      <c r="S57" s="1" t="s">
        <v>6</v>
      </c>
      <c r="T57" s="3">
        <f t="shared" si="0"/>
        <v>45839</v>
      </c>
      <c r="U57" s="5">
        <f t="shared" ref="U57:V57" si="114">IF(ISBLANK(F57),1,0)</f>
        <v>1</v>
      </c>
      <c r="V57" s="5">
        <f t="shared" si="114"/>
        <v>0</v>
      </c>
      <c r="W57" s="5">
        <f t="shared" ref="W57:Z57" si="115">IF(ISBLANK(K57),1,0)</f>
        <v>0</v>
      </c>
      <c r="X57" s="5">
        <f t="shared" si="115"/>
        <v>0</v>
      </c>
      <c r="Y57" s="5">
        <f t="shared" si="115"/>
        <v>0</v>
      </c>
      <c r="Z57" s="5">
        <f t="shared" si="115"/>
        <v>0</v>
      </c>
      <c r="AA57" s="5">
        <f t="shared" si="3"/>
        <v>1</v>
      </c>
    </row>
    <row r="58" spans="1:27" ht="15.75" customHeight="1" x14ac:dyDescent="0.2">
      <c r="A58" s="1" t="s">
        <v>187</v>
      </c>
      <c r="B58" s="1" t="s">
        <v>20</v>
      </c>
      <c r="C58" s="1" t="s">
        <v>21</v>
      </c>
      <c r="D58" s="2">
        <v>45815</v>
      </c>
      <c r="E58" s="1" t="s">
        <v>3</v>
      </c>
      <c r="F58" s="1">
        <v>21.39</v>
      </c>
      <c r="G58" s="1">
        <v>34.46</v>
      </c>
      <c r="H58" s="1">
        <v>289</v>
      </c>
      <c r="I58" s="1">
        <v>44.7</v>
      </c>
      <c r="J58" s="1">
        <v>7.62</v>
      </c>
      <c r="K58" s="1">
        <v>99.04</v>
      </c>
      <c r="L58" s="1">
        <v>6.84</v>
      </c>
      <c r="M58" s="1">
        <v>136.9</v>
      </c>
      <c r="N58" s="1">
        <v>87.22</v>
      </c>
      <c r="O58" s="1">
        <v>91.66</v>
      </c>
      <c r="P58" s="1" t="s">
        <v>4</v>
      </c>
      <c r="Q58" s="1" t="s">
        <v>5</v>
      </c>
      <c r="R58" s="1" t="s">
        <v>6</v>
      </c>
      <c r="S58" s="1" t="s">
        <v>6</v>
      </c>
      <c r="T58" s="3">
        <f t="shared" si="0"/>
        <v>45809</v>
      </c>
      <c r="U58" s="5">
        <f t="shared" ref="U58:V58" si="116">IF(ISBLANK(F58),1,0)</f>
        <v>0</v>
      </c>
      <c r="V58" s="5">
        <f t="shared" si="116"/>
        <v>0</v>
      </c>
      <c r="W58" s="5">
        <f t="shared" ref="W58:Z58" si="117">IF(ISBLANK(K58),1,0)</f>
        <v>0</v>
      </c>
      <c r="X58" s="5">
        <f t="shared" si="117"/>
        <v>0</v>
      </c>
      <c r="Y58" s="5">
        <f t="shared" si="117"/>
        <v>0</v>
      </c>
      <c r="Z58" s="5">
        <f t="shared" si="117"/>
        <v>0</v>
      </c>
      <c r="AA58" s="5">
        <f t="shared" si="3"/>
        <v>0</v>
      </c>
    </row>
    <row r="59" spans="1:27" ht="15.75" customHeight="1" x14ac:dyDescent="0.2">
      <c r="A59" s="1" t="s">
        <v>188</v>
      </c>
      <c r="B59" s="1" t="s">
        <v>1</v>
      </c>
      <c r="C59" s="1" t="s">
        <v>35</v>
      </c>
      <c r="D59" s="2">
        <v>45571</v>
      </c>
      <c r="E59" s="1" t="s">
        <v>93</v>
      </c>
      <c r="F59" s="1">
        <v>20.68</v>
      </c>
      <c r="G59" s="1">
        <v>35.78</v>
      </c>
      <c r="H59" s="1">
        <v>335</v>
      </c>
      <c r="I59" s="1">
        <v>37.1</v>
      </c>
      <c r="J59" s="1">
        <v>7.1</v>
      </c>
      <c r="K59" s="1">
        <v>99.35</v>
      </c>
      <c r="L59" s="1">
        <v>6.55</v>
      </c>
      <c r="M59" s="1">
        <v>111.5</v>
      </c>
      <c r="N59" s="1">
        <v>88.42</v>
      </c>
      <c r="O59" s="1">
        <v>95.21</v>
      </c>
      <c r="P59" s="1" t="s">
        <v>4</v>
      </c>
      <c r="Q59" s="1" t="s">
        <v>5</v>
      </c>
      <c r="R59" s="1" t="s">
        <v>6</v>
      </c>
      <c r="S59" s="1" t="s">
        <v>6</v>
      </c>
      <c r="T59" s="3">
        <f t="shared" si="0"/>
        <v>45566</v>
      </c>
      <c r="U59" s="5">
        <f t="shared" ref="U59:V59" si="118">IF(ISBLANK(F59),1,0)</f>
        <v>0</v>
      </c>
      <c r="V59" s="5">
        <f t="shared" si="118"/>
        <v>0</v>
      </c>
      <c r="W59" s="5">
        <f t="shared" ref="W59:Z59" si="119">IF(ISBLANK(K59),1,0)</f>
        <v>0</v>
      </c>
      <c r="X59" s="5">
        <f t="shared" si="119"/>
        <v>0</v>
      </c>
      <c r="Y59" s="5">
        <f t="shared" si="119"/>
        <v>0</v>
      </c>
      <c r="Z59" s="5">
        <f t="shared" si="119"/>
        <v>0</v>
      </c>
      <c r="AA59" s="5">
        <f t="shared" si="3"/>
        <v>0</v>
      </c>
    </row>
    <row r="60" spans="1:27" ht="15.75" customHeight="1" x14ac:dyDescent="0.2">
      <c r="A60" s="1" t="s">
        <v>190</v>
      </c>
      <c r="B60" s="1" t="s">
        <v>58</v>
      </c>
      <c r="C60" s="1" t="s">
        <v>35</v>
      </c>
      <c r="D60" s="2">
        <v>45950</v>
      </c>
      <c r="E60" s="1" t="s">
        <v>37</v>
      </c>
      <c r="F60" s="1">
        <v>22.29</v>
      </c>
      <c r="G60" s="1">
        <v>43.36</v>
      </c>
      <c r="H60" s="1">
        <v>314</v>
      </c>
      <c r="I60" s="1">
        <v>36.4</v>
      </c>
      <c r="J60" s="1">
        <v>6.27</v>
      </c>
      <c r="K60" s="1">
        <v>99.05</v>
      </c>
      <c r="L60" s="1">
        <v>7</v>
      </c>
      <c r="M60" s="1">
        <v>123.9</v>
      </c>
      <c r="N60" s="1">
        <v>89.7</v>
      </c>
      <c r="O60" s="1">
        <v>94.04</v>
      </c>
      <c r="P60" s="1" t="s">
        <v>4</v>
      </c>
      <c r="Q60" s="1" t="s">
        <v>5</v>
      </c>
      <c r="R60" s="1" t="s">
        <v>6</v>
      </c>
      <c r="S60" s="1" t="s">
        <v>6</v>
      </c>
      <c r="T60" s="3">
        <f t="shared" si="0"/>
        <v>45931</v>
      </c>
      <c r="U60" s="5">
        <f t="shared" ref="U60:V60" si="120">IF(ISBLANK(F60),1,0)</f>
        <v>0</v>
      </c>
      <c r="V60" s="5">
        <f t="shared" si="120"/>
        <v>0</v>
      </c>
      <c r="W60" s="5">
        <f t="shared" ref="W60:Z60" si="121">IF(ISBLANK(K60),1,0)</f>
        <v>0</v>
      </c>
      <c r="X60" s="5">
        <f t="shared" si="121"/>
        <v>0</v>
      </c>
      <c r="Y60" s="5">
        <f t="shared" si="121"/>
        <v>0</v>
      </c>
      <c r="Z60" s="5">
        <f t="shared" si="121"/>
        <v>0</v>
      </c>
      <c r="AA60" s="5">
        <f t="shared" si="3"/>
        <v>0</v>
      </c>
    </row>
    <row r="61" spans="1:27" ht="15.75" customHeight="1" x14ac:dyDescent="0.2">
      <c r="A61" s="1" t="s">
        <v>191</v>
      </c>
      <c r="B61" s="1" t="s">
        <v>58</v>
      </c>
      <c r="C61" s="1" t="s">
        <v>35</v>
      </c>
      <c r="D61" s="2">
        <v>45417</v>
      </c>
      <c r="E61" s="1" t="s">
        <v>37</v>
      </c>
      <c r="F61" s="1">
        <v>23.1</v>
      </c>
      <c r="G61" s="1">
        <v>38.31</v>
      </c>
      <c r="H61" s="1">
        <v>320</v>
      </c>
      <c r="I61" s="1">
        <v>45.5</v>
      </c>
      <c r="J61" s="1">
        <v>6.54</v>
      </c>
      <c r="K61" s="1">
        <v>99.02</v>
      </c>
      <c r="L61" s="1">
        <v>6.7</v>
      </c>
      <c r="M61" s="1">
        <v>119.4</v>
      </c>
      <c r="N61" s="1">
        <v>89.45</v>
      </c>
      <c r="O61" s="1">
        <v>93.31</v>
      </c>
      <c r="P61" s="1" t="s">
        <v>4</v>
      </c>
      <c r="Q61" s="1" t="s">
        <v>5</v>
      </c>
      <c r="R61" s="1" t="s">
        <v>6</v>
      </c>
      <c r="S61" s="1" t="s">
        <v>6</v>
      </c>
      <c r="T61" s="3">
        <f t="shared" si="0"/>
        <v>45413</v>
      </c>
      <c r="U61" s="5">
        <f t="shared" ref="U61:V61" si="122">IF(ISBLANK(F61),1,0)</f>
        <v>0</v>
      </c>
      <c r="V61" s="5">
        <f t="shared" si="122"/>
        <v>0</v>
      </c>
      <c r="W61" s="5">
        <f t="shared" ref="W61:Z61" si="123">IF(ISBLANK(K61),1,0)</f>
        <v>0</v>
      </c>
      <c r="X61" s="5">
        <f t="shared" si="123"/>
        <v>0</v>
      </c>
      <c r="Y61" s="5">
        <f t="shared" si="123"/>
        <v>0</v>
      </c>
      <c r="Z61" s="5">
        <f t="shared" si="123"/>
        <v>0</v>
      </c>
      <c r="AA61" s="5">
        <f t="shared" si="3"/>
        <v>0</v>
      </c>
    </row>
    <row r="62" spans="1:27" ht="15.75" customHeight="1" x14ac:dyDescent="0.2">
      <c r="A62" s="1" t="s">
        <v>192</v>
      </c>
      <c r="B62" s="1" t="s">
        <v>1</v>
      </c>
      <c r="C62" s="1" t="s">
        <v>21</v>
      </c>
      <c r="D62" s="2">
        <v>45803</v>
      </c>
      <c r="E62" s="1" t="s">
        <v>23</v>
      </c>
      <c r="F62" s="1">
        <v>23.43</v>
      </c>
      <c r="G62" s="1">
        <v>49</v>
      </c>
      <c r="H62" s="1">
        <v>340</v>
      </c>
      <c r="I62" s="1">
        <v>45.4</v>
      </c>
      <c r="J62" s="1">
        <v>6.64</v>
      </c>
      <c r="K62" s="1">
        <v>99.01</v>
      </c>
      <c r="L62" s="1">
        <v>7.01</v>
      </c>
      <c r="M62" s="1">
        <v>124.7</v>
      </c>
      <c r="N62" s="1">
        <v>84.47</v>
      </c>
      <c r="O62" s="1">
        <v>94.55</v>
      </c>
      <c r="P62" s="1" t="s">
        <v>4</v>
      </c>
      <c r="Q62" s="1" t="s">
        <v>5</v>
      </c>
      <c r="R62" s="1" t="s">
        <v>6</v>
      </c>
      <c r="S62" s="1" t="s">
        <v>6</v>
      </c>
      <c r="T62" s="3">
        <f t="shared" si="0"/>
        <v>45778</v>
      </c>
      <c r="U62" s="5">
        <f t="shared" ref="U62:V62" si="124">IF(ISBLANK(F62),1,0)</f>
        <v>0</v>
      </c>
      <c r="V62" s="5">
        <f t="shared" si="124"/>
        <v>0</v>
      </c>
      <c r="W62" s="5">
        <f t="shared" ref="W62:Z62" si="125">IF(ISBLANK(K62),1,0)</f>
        <v>0</v>
      </c>
      <c r="X62" s="5">
        <f t="shared" si="125"/>
        <v>0</v>
      </c>
      <c r="Y62" s="5">
        <f t="shared" si="125"/>
        <v>0</v>
      </c>
      <c r="Z62" s="5">
        <f t="shared" si="125"/>
        <v>0</v>
      </c>
      <c r="AA62" s="5">
        <f t="shared" si="3"/>
        <v>0</v>
      </c>
    </row>
    <row r="63" spans="1:27" ht="15.75" customHeight="1" x14ac:dyDescent="0.2">
      <c r="A63" s="1" t="s">
        <v>194</v>
      </c>
      <c r="B63" s="1" t="s">
        <v>20</v>
      </c>
      <c r="C63" s="1" t="s">
        <v>21</v>
      </c>
      <c r="D63" s="2">
        <v>45373</v>
      </c>
      <c r="E63" s="1" t="s">
        <v>23</v>
      </c>
      <c r="F63" s="1">
        <v>21.85</v>
      </c>
      <c r="G63" s="1">
        <v>36.6</v>
      </c>
      <c r="H63" s="1">
        <v>314</v>
      </c>
      <c r="I63" s="1">
        <v>54.9</v>
      </c>
      <c r="J63" s="1">
        <v>8.4</v>
      </c>
      <c r="K63" s="1">
        <v>99.35</v>
      </c>
      <c r="L63" s="1">
        <v>6.95</v>
      </c>
      <c r="M63" s="1">
        <v>142.69999999999999</v>
      </c>
      <c r="N63" s="1">
        <v>82.93</v>
      </c>
      <c r="O63" s="1">
        <v>92.12</v>
      </c>
      <c r="P63" s="1" t="s">
        <v>4</v>
      </c>
      <c r="Q63" s="1" t="s">
        <v>5</v>
      </c>
      <c r="R63" s="1" t="s">
        <v>6</v>
      </c>
      <c r="S63" s="1" t="s">
        <v>6</v>
      </c>
      <c r="T63" s="3">
        <f t="shared" si="0"/>
        <v>45352</v>
      </c>
      <c r="U63" s="5">
        <f t="shared" ref="U63:V63" si="126">IF(ISBLANK(F63),1,0)</f>
        <v>0</v>
      </c>
      <c r="V63" s="5">
        <f t="shared" si="126"/>
        <v>0</v>
      </c>
      <c r="W63" s="5">
        <f t="shared" ref="W63:Z63" si="127">IF(ISBLANK(K63),1,0)</f>
        <v>0</v>
      </c>
      <c r="X63" s="5">
        <f t="shared" si="127"/>
        <v>0</v>
      </c>
      <c r="Y63" s="5">
        <f t="shared" si="127"/>
        <v>0</v>
      </c>
      <c r="Z63" s="5">
        <f t="shared" si="127"/>
        <v>0</v>
      </c>
      <c r="AA63" s="5">
        <f t="shared" si="3"/>
        <v>0</v>
      </c>
    </row>
    <row r="64" spans="1:27" ht="15.75" customHeight="1" x14ac:dyDescent="0.2">
      <c r="A64" s="1" t="s">
        <v>195</v>
      </c>
      <c r="B64" s="1" t="s">
        <v>1</v>
      </c>
      <c r="C64" s="1" t="s">
        <v>35</v>
      </c>
      <c r="D64" s="2">
        <v>45851</v>
      </c>
      <c r="E64" s="1" t="s">
        <v>37</v>
      </c>
      <c r="F64" s="1">
        <v>21.61</v>
      </c>
      <c r="G64" s="1">
        <v>38.5</v>
      </c>
      <c r="H64" s="1">
        <v>344</v>
      </c>
      <c r="I64" s="1">
        <v>36.799999999999997</v>
      </c>
      <c r="J64" s="1">
        <v>6.08</v>
      </c>
      <c r="K64" s="1">
        <v>99.1</v>
      </c>
      <c r="L64" s="1">
        <v>6.63</v>
      </c>
      <c r="M64" s="1">
        <v>140.9</v>
      </c>
      <c r="N64" s="1">
        <v>91.06</v>
      </c>
      <c r="O64" s="1">
        <v>95.47</v>
      </c>
      <c r="P64" s="1" t="s">
        <v>4</v>
      </c>
      <c r="Q64" s="1" t="s">
        <v>5</v>
      </c>
      <c r="R64" s="1" t="s">
        <v>6</v>
      </c>
      <c r="S64" s="1" t="s">
        <v>6</v>
      </c>
      <c r="T64" s="3">
        <f t="shared" si="0"/>
        <v>45839</v>
      </c>
      <c r="U64" s="5">
        <f t="shared" ref="U64:V64" si="128">IF(ISBLANK(F64),1,0)</f>
        <v>0</v>
      </c>
      <c r="V64" s="5">
        <f t="shared" si="128"/>
        <v>0</v>
      </c>
      <c r="W64" s="5">
        <f t="shared" ref="W64:Z64" si="129">IF(ISBLANK(K64),1,0)</f>
        <v>0</v>
      </c>
      <c r="X64" s="5">
        <f t="shared" si="129"/>
        <v>0</v>
      </c>
      <c r="Y64" s="5">
        <f t="shared" si="129"/>
        <v>0</v>
      </c>
      <c r="Z64" s="5">
        <f t="shared" si="129"/>
        <v>0</v>
      </c>
      <c r="AA64" s="5">
        <f t="shared" si="3"/>
        <v>0</v>
      </c>
    </row>
    <row r="65" spans="1:27" ht="15.75" customHeight="1" x14ac:dyDescent="0.2">
      <c r="A65" s="1" t="s">
        <v>196</v>
      </c>
      <c r="B65" s="1" t="s">
        <v>1</v>
      </c>
      <c r="C65" s="1" t="s">
        <v>47</v>
      </c>
      <c r="D65" s="2">
        <v>45355</v>
      </c>
      <c r="E65" s="1" t="s">
        <v>23</v>
      </c>
      <c r="F65" s="1">
        <v>22.11</v>
      </c>
      <c r="G65" s="1">
        <v>44.17</v>
      </c>
      <c r="H65" s="1">
        <v>353</v>
      </c>
      <c r="I65" s="1">
        <v>34.9</v>
      </c>
      <c r="J65" s="1">
        <v>6.72</v>
      </c>
      <c r="K65" s="1">
        <v>99.76</v>
      </c>
      <c r="L65" s="1">
        <v>6.51</v>
      </c>
      <c r="M65" s="1">
        <v>107.2</v>
      </c>
      <c r="N65" s="1">
        <v>87.75</v>
      </c>
      <c r="O65" s="1">
        <v>95.82</v>
      </c>
      <c r="P65" s="1" t="s">
        <v>4</v>
      </c>
      <c r="Q65" s="1" t="s">
        <v>5</v>
      </c>
      <c r="R65" s="1" t="s">
        <v>6</v>
      </c>
      <c r="S65" s="1" t="s">
        <v>6</v>
      </c>
      <c r="T65" s="3">
        <f t="shared" si="0"/>
        <v>45352</v>
      </c>
      <c r="U65" s="5">
        <f t="shared" ref="U65:V65" si="130">IF(ISBLANK(F65),1,0)</f>
        <v>0</v>
      </c>
      <c r="V65" s="5">
        <f t="shared" si="130"/>
        <v>0</v>
      </c>
      <c r="W65" s="5">
        <f t="shared" ref="W65:Z65" si="131">IF(ISBLANK(K65),1,0)</f>
        <v>0</v>
      </c>
      <c r="X65" s="5">
        <f t="shared" si="131"/>
        <v>0</v>
      </c>
      <c r="Y65" s="5">
        <f t="shared" si="131"/>
        <v>0</v>
      </c>
      <c r="Z65" s="5">
        <f t="shared" si="131"/>
        <v>0</v>
      </c>
      <c r="AA65" s="5">
        <f t="shared" si="3"/>
        <v>0</v>
      </c>
    </row>
    <row r="66" spans="1:27" ht="15.75" customHeight="1" x14ac:dyDescent="0.2">
      <c r="A66" s="1" t="s">
        <v>198</v>
      </c>
      <c r="B66" s="1" t="s">
        <v>1</v>
      </c>
      <c r="C66" s="1" t="s">
        <v>21</v>
      </c>
      <c r="D66" s="2">
        <v>45450</v>
      </c>
      <c r="E66" s="1" t="s">
        <v>23</v>
      </c>
      <c r="F66" s="1">
        <v>23.95</v>
      </c>
      <c r="G66" s="1">
        <v>39.57</v>
      </c>
      <c r="H66" s="1">
        <v>340</v>
      </c>
      <c r="I66" s="1">
        <v>38</v>
      </c>
      <c r="J66" s="1">
        <v>6.54</v>
      </c>
      <c r="K66" s="1">
        <v>98.99</v>
      </c>
      <c r="L66" s="1">
        <v>6.92</v>
      </c>
      <c r="M66" s="1">
        <v>95.2</v>
      </c>
      <c r="N66" s="1">
        <v>88.51</v>
      </c>
      <c r="O66" s="1">
        <v>94.75</v>
      </c>
      <c r="P66" s="1" t="s">
        <v>4</v>
      </c>
      <c r="Q66" s="1" t="s">
        <v>5</v>
      </c>
      <c r="R66" s="1" t="s">
        <v>6</v>
      </c>
      <c r="S66" s="1" t="s">
        <v>6</v>
      </c>
      <c r="T66" s="3">
        <f t="shared" si="0"/>
        <v>45444</v>
      </c>
      <c r="U66" s="5">
        <f t="shared" ref="U66:V66" si="132">IF(ISBLANK(F66),1,0)</f>
        <v>0</v>
      </c>
      <c r="V66" s="5">
        <f t="shared" si="132"/>
        <v>0</v>
      </c>
      <c r="W66" s="5">
        <f t="shared" ref="W66:Z66" si="133">IF(ISBLANK(K66),1,0)</f>
        <v>0</v>
      </c>
      <c r="X66" s="5">
        <f t="shared" si="133"/>
        <v>0</v>
      </c>
      <c r="Y66" s="5">
        <f t="shared" si="133"/>
        <v>0</v>
      </c>
      <c r="Z66" s="5">
        <f t="shared" si="133"/>
        <v>0</v>
      </c>
      <c r="AA66" s="5">
        <f t="shared" si="3"/>
        <v>0</v>
      </c>
    </row>
    <row r="67" spans="1:27" ht="15.75" customHeight="1" x14ac:dyDescent="0.2">
      <c r="A67" s="1" t="s">
        <v>199</v>
      </c>
      <c r="B67" s="1" t="s">
        <v>1</v>
      </c>
      <c r="C67" s="1" t="s">
        <v>21</v>
      </c>
      <c r="D67" s="2">
        <v>45578</v>
      </c>
      <c r="E67" s="1" t="s">
        <v>37</v>
      </c>
      <c r="F67" s="1">
        <v>21.44</v>
      </c>
      <c r="G67" s="1">
        <v>43.04</v>
      </c>
      <c r="H67" s="1">
        <v>344</v>
      </c>
      <c r="I67" s="1">
        <v>45.6</v>
      </c>
      <c r="J67" s="1">
        <v>6.31</v>
      </c>
      <c r="K67" s="1">
        <v>99.25</v>
      </c>
      <c r="L67" s="1">
        <v>6.71</v>
      </c>
      <c r="M67" s="1">
        <v>118.8</v>
      </c>
      <c r="N67" s="1">
        <v>86.3</v>
      </c>
      <c r="O67" s="1">
        <v>94.84</v>
      </c>
      <c r="P67" s="1" t="s">
        <v>4</v>
      </c>
      <c r="Q67" s="1" t="s">
        <v>5</v>
      </c>
      <c r="R67" s="1" t="s">
        <v>6</v>
      </c>
      <c r="S67" s="1" t="s">
        <v>6</v>
      </c>
      <c r="T67" s="3">
        <f t="shared" si="0"/>
        <v>45566</v>
      </c>
      <c r="U67" s="5">
        <f t="shared" ref="U67:V67" si="134">IF(ISBLANK(F67),1,0)</f>
        <v>0</v>
      </c>
      <c r="V67" s="5">
        <f t="shared" si="134"/>
        <v>0</v>
      </c>
      <c r="W67" s="5">
        <f t="shared" ref="W67:Z67" si="135">IF(ISBLANK(K67),1,0)</f>
        <v>0</v>
      </c>
      <c r="X67" s="5">
        <f t="shared" si="135"/>
        <v>0</v>
      </c>
      <c r="Y67" s="5">
        <f t="shared" si="135"/>
        <v>0</v>
      </c>
      <c r="Z67" s="5">
        <f t="shared" si="135"/>
        <v>0</v>
      </c>
      <c r="AA67" s="5">
        <f t="shared" si="3"/>
        <v>0</v>
      </c>
    </row>
    <row r="68" spans="1:27" ht="15.75" customHeight="1" x14ac:dyDescent="0.2">
      <c r="A68" s="1" t="s">
        <v>202</v>
      </c>
      <c r="B68" s="1" t="s">
        <v>1</v>
      </c>
      <c r="C68" s="1" t="s">
        <v>21</v>
      </c>
      <c r="D68" s="2">
        <v>45799</v>
      </c>
      <c r="E68" s="1" t="s">
        <v>23</v>
      </c>
      <c r="F68" s="1">
        <v>21.64</v>
      </c>
      <c r="G68" s="1">
        <v>47.93</v>
      </c>
      <c r="H68" s="1">
        <v>336</v>
      </c>
      <c r="I68" s="1">
        <v>34.799999999999997</v>
      </c>
      <c r="J68" s="1">
        <v>5.15</v>
      </c>
      <c r="K68" s="1">
        <v>99.26</v>
      </c>
      <c r="L68" s="1">
        <v>6.52</v>
      </c>
      <c r="M68" s="1">
        <v>101.5</v>
      </c>
      <c r="N68" s="1">
        <v>88.38</v>
      </c>
      <c r="O68" s="1">
        <v>96.33</v>
      </c>
      <c r="P68" s="1" t="s">
        <v>4</v>
      </c>
      <c r="Q68" s="1" t="s">
        <v>5</v>
      </c>
      <c r="R68" s="1" t="s">
        <v>6</v>
      </c>
      <c r="S68" s="1" t="s">
        <v>6</v>
      </c>
      <c r="T68" s="3">
        <f t="shared" si="0"/>
        <v>45778</v>
      </c>
      <c r="U68" s="5">
        <f t="shared" ref="U68:V68" si="136">IF(ISBLANK(F68),1,0)</f>
        <v>0</v>
      </c>
      <c r="V68" s="5">
        <f t="shared" si="136"/>
        <v>0</v>
      </c>
      <c r="W68" s="5">
        <f t="shared" ref="W68:Z68" si="137">IF(ISBLANK(K68),1,0)</f>
        <v>0</v>
      </c>
      <c r="X68" s="5">
        <f t="shared" si="137"/>
        <v>0</v>
      </c>
      <c r="Y68" s="5">
        <f t="shared" si="137"/>
        <v>0</v>
      </c>
      <c r="Z68" s="5">
        <f t="shared" si="137"/>
        <v>0</v>
      </c>
      <c r="AA68" s="5">
        <f t="shared" si="3"/>
        <v>0</v>
      </c>
    </row>
    <row r="69" spans="1:27" ht="15.75" customHeight="1" x14ac:dyDescent="0.2">
      <c r="A69" s="1" t="s">
        <v>204</v>
      </c>
      <c r="B69" s="1" t="s">
        <v>20</v>
      </c>
      <c r="C69" s="1" t="s">
        <v>35</v>
      </c>
      <c r="D69" s="2">
        <v>45325</v>
      </c>
      <c r="E69" s="1" t="s">
        <v>174</v>
      </c>
      <c r="F69" s="1">
        <v>22.21</v>
      </c>
      <c r="G69" s="1">
        <v>40.590000000000003</v>
      </c>
      <c r="H69" s="1">
        <v>318</v>
      </c>
      <c r="I69" s="1">
        <v>38</v>
      </c>
      <c r="J69" s="1">
        <v>6.89</v>
      </c>
      <c r="K69" s="1">
        <v>98.83</v>
      </c>
      <c r="L69" s="1">
        <v>7.1</v>
      </c>
      <c r="M69" s="1">
        <v>124.5</v>
      </c>
      <c r="N69" s="1">
        <v>86.71</v>
      </c>
      <c r="O69" s="1">
        <v>93.59</v>
      </c>
      <c r="P69" s="1" t="s">
        <v>4</v>
      </c>
      <c r="Q69" s="1" t="s">
        <v>5</v>
      </c>
      <c r="R69" s="1" t="s">
        <v>6</v>
      </c>
      <c r="S69" s="1" t="s">
        <v>6</v>
      </c>
      <c r="T69" s="3">
        <f t="shared" si="0"/>
        <v>45323</v>
      </c>
      <c r="U69" s="5">
        <f t="shared" ref="U69:V69" si="138">IF(ISBLANK(F69),1,0)</f>
        <v>0</v>
      </c>
      <c r="V69" s="5">
        <f t="shared" si="138"/>
        <v>0</v>
      </c>
      <c r="W69" s="5">
        <f t="shared" ref="W69:Z69" si="139">IF(ISBLANK(K69),1,0)</f>
        <v>0</v>
      </c>
      <c r="X69" s="5">
        <f t="shared" si="139"/>
        <v>0</v>
      </c>
      <c r="Y69" s="5">
        <f t="shared" si="139"/>
        <v>0</v>
      </c>
      <c r="Z69" s="5">
        <f t="shared" si="139"/>
        <v>0</v>
      </c>
      <c r="AA69" s="5">
        <f t="shared" si="3"/>
        <v>0</v>
      </c>
    </row>
    <row r="70" spans="1:27" ht="15.75" customHeight="1" x14ac:dyDescent="0.2">
      <c r="A70" s="1" t="s">
        <v>205</v>
      </c>
      <c r="B70" s="1" t="s">
        <v>58</v>
      </c>
      <c r="C70" s="1" t="s">
        <v>47</v>
      </c>
      <c r="D70" s="2">
        <v>45480</v>
      </c>
      <c r="E70" s="1" t="s">
        <v>93</v>
      </c>
      <c r="F70" s="1">
        <v>21.68</v>
      </c>
      <c r="G70" s="1">
        <v>42.6</v>
      </c>
      <c r="H70" s="1">
        <v>326</v>
      </c>
      <c r="I70" s="1">
        <v>41.5</v>
      </c>
      <c r="J70" s="1">
        <v>7.48</v>
      </c>
      <c r="K70" s="1">
        <v>99.45</v>
      </c>
      <c r="L70" s="1">
        <v>6.8</v>
      </c>
      <c r="M70" s="1">
        <v>115.4</v>
      </c>
      <c r="N70" s="1">
        <v>84.72</v>
      </c>
      <c r="O70" s="1">
        <v>94.16</v>
      </c>
      <c r="P70" s="1" t="s">
        <v>4</v>
      </c>
      <c r="Q70" s="1" t="s">
        <v>5</v>
      </c>
      <c r="R70" s="1" t="s">
        <v>6</v>
      </c>
      <c r="S70" s="1" t="s">
        <v>6</v>
      </c>
      <c r="T70" s="3">
        <f t="shared" si="0"/>
        <v>45474</v>
      </c>
      <c r="U70" s="5">
        <f t="shared" ref="U70:V70" si="140">IF(ISBLANK(F70),1,0)</f>
        <v>0</v>
      </c>
      <c r="V70" s="5">
        <f t="shared" si="140"/>
        <v>0</v>
      </c>
      <c r="W70" s="5">
        <f t="shared" ref="W70:Z70" si="141">IF(ISBLANK(K70),1,0)</f>
        <v>0</v>
      </c>
      <c r="X70" s="5">
        <f t="shared" si="141"/>
        <v>0</v>
      </c>
      <c r="Y70" s="5">
        <f t="shared" si="141"/>
        <v>0</v>
      </c>
      <c r="Z70" s="5">
        <f t="shared" si="141"/>
        <v>0</v>
      </c>
      <c r="AA70" s="5">
        <f t="shared" si="3"/>
        <v>0</v>
      </c>
    </row>
    <row r="71" spans="1:27" ht="15.75" customHeight="1" x14ac:dyDescent="0.2">
      <c r="A71" s="1" t="s">
        <v>212</v>
      </c>
      <c r="B71" s="1" t="s">
        <v>20</v>
      </c>
      <c r="C71" s="1" t="s">
        <v>21</v>
      </c>
      <c r="D71" s="2">
        <v>45535</v>
      </c>
      <c r="E71" s="1" t="s">
        <v>93</v>
      </c>
      <c r="F71" s="1">
        <v>20.61</v>
      </c>
      <c r="G71" s="1">
        <v>41.03</v>
      </c>
      <c r="H71" s="1">
        <v>297</v>
      </c>
      <c r="I71" s="1">
        <v>46.5</v>
      </c>
      <c r="J71" s="1">
        <v>8.01</v>
      </c>
      <c r="K71" s="1">
        <v>99.08</v>
      </c>
      <c r="L71" s="1">
        <v>6.87</v>
      </c>
      <c r="M71" s="1">
        <v>130</v>
      </c>
      <c r="N71" s="1">
        <v>86.99</v>
      </c>
      <c r="O71" s="1">
        <v>92.14</v>
      </c>
      <c r="P71" s="1" t="s">
        <v>4</v>
      </c>
      <c r="Q71" s="1" t="s">
        <v>5</v>
      </c>
      <c r="R71" s="1" t="s">
        <v>6</v>
      </c>
      <c r="S71" s="1" t="s">
        <v>6</v>
      </c>
      <c r="T71" s="3">
        <f t="shared" si="0"/>
        <v>45505</v>
      </c>
      <c r="U71" s="5">
        <f t="shared" ref="U71:V71" si="142">IF(ISBLANK(F71),1,0)</f>
        <v>0</v>
      </c>
      <c r="V71" s="5">
        <f t="shared" si="142"/>
        <v>0</v>
      </c>
      <c r="W71" s="5">
        <f t="shared" ref="W71:Z71" si="143">IF(ISBLANK(K71),1,0)</f>
        <v>0</v>
      </c>
      <c r="X71" s="5">
        <f t="shared" si="143"/>
        <v>0</v>
      </c>
      <c r="Y71" s="5">
        <f t="shared" si="143"/>
        <v>0</v>
      </c>
      <c r="Z71" s="5">
        <f t="shared" si="143"/>
        <v>0</v>
      </c>
      <c r="AA71" s="5">
        <f t="shared" si="3"/>
        <v>0</v>
      </c>
    </row>
    <row r="72" spans="1:27" ht="15.75" customHeight="1" x14ac:dyDescent="0.2">
      <c r="A72" s="1" t="s">
        <v>214</v>
      </c>
      <c r="B72" s="1" t="s">
        <v>58</v>
      </c>
      <c r="C72" s="1" t="s">
        <v>35</v>
      </c>
      <c r="D72" s="2">
        <v>45826</v>
      </c>
      <c r="E72" s="1" t="s">
        <v>23</v>
      </c>
      <c r="F72" s="1">
        <v>23.15</v>
      </c>
      <c r="G72" s="1">
        <v>33.53</v>
      </c>
      <c r="H72" s="1">
        <v>317</v>
      </c>
      <c r="I72" s="1">
        <v>31</v>
      </c>
      <c r="J72" s="1">
        <v>6.89</v>
      </c>
      <c r="K72" s="1">
        <v>99.14</v>
      </c>
      <c r="L72" s="1">
        <v>6.78</v>
      </c>
      <c r="M72" s="1">
        <v>107.7</v>
      </c>
      <c r="N72" s="1">
        <v>92.32</v>
      </c>
      <c r="O72" s="1">
        <v>92.22</v>
      </c>
      <c r="P72" s="1" t="s">
        <v>4</v>
      </c>
      <c r="Q72" s="1" t="s">
        <v>5</v>
      </c>
      <c r="R72" s="1" t="s">
        <v>6</v>
      </c>
      <c r="S72" s="1" t="s">
        <v>6</v>
      </c>
      <c r="T72" s="3">
        <f t="shared" si="0"/>
        <v>45809</v>
      </c>
      <c r="U72" s="5">
        <f t="shared" ref="U72:V72" si="144">IF(ISBLANK(F72),1,0)</f>
        <v>0</v>
      </c>
      <c r="V72" s="5">
        <f t="shared" si="144"/>
        <v>0</v>
      </c>
      <c r="W72" s="5">
        <f t="shared" ref="W72:Z72" si="145">IF(ISBLANK(K72),1,0)</f>
        <v>0</v>
      </c>
      <c r="X72" s="5">
        <f t="shared" si="145"/>
        <v>0</v>
      </c>
      <c r="Y72" s="5">
        <f t="shared" si="145"/>
        <v>0</v>
      </c>
      <c r="Z72" s="5">
        <f t="shared" si="145"/>
        <v>0</v>
      </c>
      <c r="AA72" s="5">
        <f t="shared" si="3"/>
        <v>0</v>
      </c>
    </row>
    <row r="73" spans="1:27" ht="15.75" customHeight="1" x14ac:dyDescent="0.2">
      <c r="A73" s="1" t="s">
        <v>215</v>
      </c>
      <c r="B73" s="1" t="s">
        <v>20</v>
      </c>
      <c r="C73" s="1" t="s">
        <v>47</v>
      </c>
      <c r="D73" s="2">
        <v>45994</v>
      </c>
      <c r="E73" s="1" t="s">
        <v>216</v>
      </c>
      <c r="F73" s="1">
        <v>21.85</v>
      </c>
      <c r="G73" s="1">
        <v>41.96</v>
      </c>
      <c r="H73" s="1">
        <v>298</v>
      </c>
      <c r="I73" s="1">
        <v>49.8</v>
      </c>
      <c r="J73" s="1">
        <v>8.5500000000000007</v>
      </c>
      <c r="K73" s="1">
        <v>99.25</v>
      </c>
      <c r="L73" s="1">
        <v>6.69</v>
      </c>
      <c r="M73" s="1">
        <v>150.30000000000001</v>
      </c>
      <c r="N73" s="1">
        <v>84.69</v>
      </c>
      <c r="O73" s="1">
        <v>91.12</v>
      </c>
      <c r="P73" s="1" t="s">
        <v>4</v>
      </c>
      <c r="Q73" s="1" t="s">
        <v>5</v>
      </c>
      <c r="R73" s="1" t="s">
        <v>6</v>
      </c>
      <c r="S73" s="1" t="s">
        <v>6</v>
      </c>
      <c r="T73" s="3">
        <f t="shared" si="0"/>
        <v>45992</v>
      </c>
      <c r="U73" s="5">
        <f t="shared" ref="U73:V73" si="146">IF(ISBLANK(F73),1,0)</f>
        <v>0</v>
      </c>
      <c r="V73" s="5">
        <f t="shared" si="146"/>
        <v>0</v>
      </c>
      <c r="W73" s="5">
        <f t="shared" ref="W73:Z73" si="147">IF(ISBLANK(K73),1,0)</f>
        <v>0</v>
      </c>
      <c r="X73" s="5">
        <f t="shared" si="147"/>
        <v>0</v>
      </c>
      <c r="Y73" s="5">
        <f t="shared" si="147"/>
        <v>0</v>
      </c>
      <c r="Z73" s="5">
        <f t="shared" si="147"/>
        <v>0</v>
      </c>
      <c r="AA73" s="5">
        <f t="shared" si="3"/>
        <v>0</v>
      </c>
    </row>
    <row r="74" spans="1:27" ht="15.75" customHeight="1" x14ac:dyDescent="0.2">
      <c r="A74" s="1" t="s">
        <v>218</v>
      </c>
      <c r="B74" s="1" t="s">
        <v>34</v>
      </c>
      <c r="C74" s="1" t="s">
        <v>47</v>
      </c>
      <c r="D74" s="2">
        <v>45740</v>
      </c>
      <c r="E74" s="1" t="s">
        <v>23</v>
      </c>
      <c r="F74" s="1">
        <v>21.51</v>
      </c>
      <c r="G74" s="1">
        <v>44.8</v>
      </c>
      <c r="H74" s="1">
        <v>316</v>
      </c>
      <c r="I74" s="1">
        <v>49.3</v>
      </c>
      <c r="J74" s="1">
        <v>7.46</v>
      </c>
      <c r="K74" s="1">
        <v>98.65</v>
      </c>
      <c r="L74" s="1">
        <v>6.86</v>
      </c>
      <c r="M74" s="1">
        <v>135</v>
      </c>
      <c r="N74" s="1">
        <v>87.72</v>
      </c>
      <c r="O74" s="1">
        <v>93.99</v>
      </c>
      <c r="P74" s="1" t="s">
        <v>4</v>
      </c>
      <c r="Q74" s="1" t="s">
        <v>5</v>
      </c>
      <c r="R74" s="1" t="s">
        <v>6</v>
      </c>
      <c r="S74" s="1" t="s">
        <v>6</v>
      </c>
      <c r="T74" s="3">
        <f t="shared" si="0"/>
        <v>45717</v>
      </c>
      <c r="U74" s="5">
        <f t="shared" ref="U74:V74" si="148">IF(ISBLANK(F74),1,0)</f>
        <v>0</v>
      </c>
      <c r="V74" s="5">
        <f t="shared" si="148"/>
        <v>0</v>
      </c>
      <c r="W74" s="5">
        <f t="shared" ref="W74:Z74" si="149">IF(ISBLANK(K74),1,0)</f>
        <v>0</v>
      </c>
      <c r="X74" s="5">
        <f t="shared" si="149"/>
        <v>0</v>
      </c>
      <c r="Y74" s="5">
        <f t="shared" si="149"/>
        <v>0</v>
      </c>
      <c r="Z74" s="5">
        <f t="shared" si="149"/>
        <v>0</v>
      </c>
      <c r="AA74" s="5">
        <f t="shared" si="3"/>
        <v>0</v>
      </c>
    </row>
    <row r="75" spans="1:27" ht="15.75" customHeight="1" x14ac:dyDescent="0.2">
      <c r="A75" s="1" t="s">
        <v>219</v>
      </c>
      <c r="B75" s="1" t="s">
        <v>58</v>
      </c>
      <c r="C75" s="1" t="s">
        <v>47</v>
      </c>
      <c r="D75" s="2">
        <v>45662</v>
      </c>
      <c r="E75" s="1" t="s">
        <v>93</v>
      </c>
      <c r="F75" s="1">
        <v>21.14</v>
      </c>
      <c r="G75" s="1">
        <v>46.46</v>
      </c>
      <c r="H75" s="1">
        <v>319</v>
      </c>
      <c r="I75" s="1">
        <v>53.7</v>
      </c>
      <c r="J75" s="1">
        <v>7.3</v>
      </c>
      <c r="K75" s="1">
        <v>98.86</v>
      </c>
      <c r="L75" s="1">
        <v>6.83</v>
      </c>
      <c r="M75" s="1">
        <v>145.30000000000001</v>
      </c>
      <c r="N75" s="1">
        <v>84.21</v>
      </c>
      <c r="O75" s="1">
        <v>93.22</v>
      </c>
      <c r="P75" s="1" t="s">
        <v>4</v>
      </c>
      <c r="Q75" s="1" t="s">
        <v>5</v>
      </c>
      <c r="R75" s="1" t="s">
        <v>6</v>
      </c>
      <c r="S75" s="1" t="s">
        <v>6</v>
      </c>
      <c r="T75" s="3">
        <f t="shared" si="0"/>
        <v>45658</v>
      </c>
      <c r="U75" s="5">
        <f t="shared" ref="U75:V75" si="150">IF(ISBLANK(F75),1,0)</f>
        <v>0</v>
      </c>
      <c r="V75" s="5">
        <f t="shared" si="150"/>
        <v>0</v>
      </c>
      <c r="W75" s="5">
        <f t="shared" ref="W75:Z75" si="151">IF(ISBLANK(K75),1,0)</f>
        <v>0</v>
      </c>
      <c r="X75" s="5">
        <f t="shared" si="151"/>
        <v>0</v>
      </c>
      <c r="Y75" s="5">
        <f t="shared" si="151"/>
        <v>0</v>
      </c>
      <c r="Z75" s="5">
        <f t="shared" si="151"/>
        <v>0</v>
      </c>
      <c r="AA75" s="5">
        <f t="shared" si="3"/>
        <v>0</v>
      </c>
    </row>
    <row r="76" spans="1:27" ht="15.75" customHeight="1" x14ac:dyDescent="0.2">
      <c r="A76" s="1" t="s">
        <v>221</v>
      </c>
      <c r="B76" s="1" t="s">
        <v>58</v>
      </c>
      <c r="C76" s="1" t="s">
        <v>47</v>
      </c>
      <c r="D76" s="2">
        <v>45537</v>
      </c>
      <c r="E76" s="1" t="s">
        <v>37</v>
      </c>
      <c r="F76" s="1">
        <v>23.54</v>
      </c>
      <c r="G76" s="1">
        <v>45.03</v>
      </c>
      <c r="H76" s="1">
        <v>310</v>
      </c>
      <c r="I76" s="1">
        <v>36.200000000000003</v>
      </c>
      <c r="J76" s="1">
        <v>7.35</v>
      </c>
      <c r="K76" s="1">
        <v>99.14</v>
      </c>
      <c r="M76" s="1">
        <v>123.7</v>
      </c>
      <c r="N76" s="1">
        <v>87.24</v>
      </c>
      <c r="O76" s="1">
        <v>93.55</v>
      </c>
      <c r="P76" s="1" t="s">
        <v>4</v>
      </c>
      <c r="Q76" s="1" t="s">
        <v>5</v>
      </c>
      <c r="R76" s="1" t="s">
        <v>6</v>
      </c>
      <c r="S76" s="1" t="s">
        <v>6</v>
      </c>
      <c r="T76" s="3">
        <f t="shared" si="0"/>
        <v>45536</v>
      </c>
      <c r="U76" s="5">
        <f t="shared" ref="U76:V76" si="152">IF(ISBLANK(F76),1,0)</f>
        <v>0</v>
      </c>
      <c r="V76" s="5">
        <f t="shared" si="152"/>
        <v>0</v>
      </c>
      <c r="W76" s="5">
        <f t="shared" ref="W76:Z76" si="153">IF(ISBLANK(K76),1,0)</f>
        <v>0</v>
      </c>
      <c r="X76" s="5">
        <f t="shared" si="153"/>
        <v>1</v>
      </c>
      <c r="Y76" s="5">
        <f t="shared" si="153"/>
        <v>0</v>
      </c>
      <c r="Z76" s="5">
        <f t="shared" si="153"/>
        <v>0</v>
      </c>
      <c r="AA76" s="5">
        <f t="shared" si="3"/>
        <v>1</v>
      </c>
    </row>
    <row r="77" spans="1:27" ht="15.75" customHeight="1" x14ac:dyDescent="0.2">
      <c r="A77" s="1" t="s">
        <v>222</v>
      </c>
      <c r="B77" s="1" t="s">
        <v>20</v>
      </c>
      <c r="C77" s="1" t="s">
        <v>47</v>
      </c>
      <c r="D77" s="2">
        <v>45893</v>
      </c>
      <c r="E77" s="1" t="s">
        <v>23</v>
      </c>
      <c r="F77" s="1">
        <v>21.48</v>
      </c>
      <c r="G77" s="1">
        <v>38.99</v>
      </c>
      <c r="H77" s="1">
        <v>314</v>
      </c>
      <c r="I77" s="1">
        <v>52.5</v>
      </c>
      <c r="J77" s="1">
        <v>8.19</v>
      </c>
      <c r="K77" s="1">
        <v>99.15</v>
      </c>
      <c r="L77" s="1">
        <v>7.22</v>
      </c>
      <c r="M77" s="1">
        <v>151.9</v>
      </c>
      <c r="N77" s="1">
        <v>85.49</v>
      </c>
      <c r="O77" s="1">
        <v>90.88</v>
      </c>
      <c r="P77" s="1" t="s">
        <v>4</v>
      </c>
      <c r="Q77" s="1" t="s">
        <v>5</v>
      </c>
      <c r="R77" s="1" t="s">
        <v>6</v>
      </c>
      <c r="S77" s="1" t="s">
        <v>6</v>
      </c>
      <c r="T77" s="3">
        <f t="shared" si="0"/>
        <v>45870</v>
      </c>
      <c r="U77" s="5">
        <f t="shared" ref="U77:V77" si="154">IF(ISBLANK(F77),1,0)</f>
        <v>0</v>
      </c>
      <c r="V77" s="5">
        <f t="shared" si="154"/>
        <v>0</v>
      </c>
      <c r="W77" s="5">
        <f t="shared" ref="W77:Z77" si="155">IF(ISBLANK(K77),1,0)</f>
        <v>0</v>
      </c>
      <c r="X77" s="5">
        <f t="shared" si="155"/>
        <v>0</v>
      </c>
      <c r="Y77" s="5">
        <f t="shared" si="155"/>
        <v>0</v>
      </c>
      <c r="Z77" s="5">
        <f t="shared" si="155"/>
        <v>0</v>
      </c>
      <c r="AA77" s="5">
        <f t="shared" si="3"/>
        <v>0</v>
      </c>
    </row>
    <row r="78" spans="1:27" ht="15.75" customHeight="1" x14ac:dyDescent="0.2">
      <c r="A78" s="1" t="s">
        <v>223</v>
      </c>
      <c r="B78" s="1" t="s">
        <v>20</v>
      </c>
      <c r="C78" s="1" t="s">
        <v>35</v>
      </c>
      <c r="D78" s="2">
        <v>45370</v>
      </c>
      <c r="E78" s="1" t="s">
        <v>3</v>
      </c>
      <c r="F78" s="1">
        <v>22.55</v>
      </c>
      <c r="G78" s="1">
        <v>45.16</v>
      </c>
      <c r="H78" s="1">
        <v>315</v>
      </c>
      <c r="I78" s="1">
        <v>53.3</v>
      </c>
      <c r="J78" s="1">
        <v>8.49</v>
      </c>
      <c r="K78" s="1">
        <v>98.93</v>
      </c>
      <c r="L78" s="1">
        <v>7.02</v>
      </c>
      <c r="M78" s="1">
        <v>139</v>
      </c>
      <c r="N78" s="1">
        <v>85.98</v>
      </c>
      <c r="O78" s="1">
        <v>92.41</v>
      </c>
      <c r="P78" s="1" t="s">
        <v>4</v>
      </c>
      <c r="Q78" s="1" t="s">
        <v>5</v>
      </c>
      <c r="R78" s="1" t="s">
        <v>6</v>
      </c>
      <c r="S78" s="1" t="s">
        <v>6</v>
      </c>
      <c r="T78" s="3">
        <f t="shared" si="0"/>
        <v>45352</v>
      </c>
      <c r="U78" s="5">
        <f t="shared" ref="U78:V78" si="156">IF(ISBLANK(F78),1,0)</f>
        <v>0</v>
      </c>
      <c r="V78" s="5">
        <f t="shared" si="156"/>
        <v>0</v>
      </c>
      <c r="W78" s="5">
        <f t="shared" ref="W78:Z78" si="157">IF(ISBLANK(K78),1,0)</f>
        <v>0</v>
      </c>
      <c r="X78" s="5">
        <f t="shared" si="157"/>
        <v>0</v>
      </c>
      <c r="Y78" s="5">
        <f t="shared" si="157"/>
        <v>0</v>
      </c>
      <c r="Z78" s="5">
        <f t="shared" si="157"/>
        <v>0</v>
      </c>
      <c r="AA78" s="5">
        <f t="shared" si="3"/>
        <v>0</v>
      </c>
    </row>
    <row r="79" spans="1:27" ht="15.75" customHeight="1" x14ac:dyDescent="0.2">
      <c r="A79" s="1" t="s">
        <v>225</v>
      </c>
      <c r="B79" s="1" t="s">
        <v>1</v>
      </c>
      <c r="C79" s="1" t="s">
        <v>21</v>
      </c>
      <c r="D79" s="2">
        <v>45386</v>
      </c>
      <c r="E79" s="1" t="s">
        <v>37</v>
      </c>
      <c r="F79" s="1">
        <v>23.17</v>
      </c>
      <c r="G79" s="1">
        <v>41.54</v>
      </c>
      <c r="H79" s="1">
        <v>372</v>
      </c>
      <c r="I79" s="1">
        <v>40.9</v>
      </c>
      <c r="J79" s="1">
        <v>6.91</v>
      </c>
      <c r="K79" s="1">
        <v>99.12</v>
      </c>
      <c r="L79" s="1">
        <v>6.75</v>
      </c>
      <c r="M79" s="1">
        <v>135.6</v>
      </c>
      <c r="N79" s="1">
        <v>87.94</v>
      </c>
      <c r="O79" s="1">
        <v>96.3</v>
      </c>
      <c r="P79" s="1" t="s">
        <v>4</v>
      </c>
      <c r="Q79" s="1" t="s">
        <v>5</v>
      </c>
      <c r="R79" s="1" t="s">
        <v>6</v>
      </c>
      <c r="S79" s="1" t="s">
        <v>6</v>
      </c>
      <c r="T79" s="3">
        <f t="shared" si="0"/>
        <v>45383</v>
      </c>
      <c r="U79" s="5">
        <f t="shared" ref="U79:V79" si="158">IF(ISBLANK(F79),1,0)</f>
        <v>0</v>
      </c>
      <c r="V79" s="5">
        <f t="shared" si="158"/>
        <v>0</v>
      </c>
      <c r="W79" s="5">
        <f t="shared" ref="W79:Z79" si="159">IF(ISBLANK(K79),1,0)</f>
        <v>0</v>
      </c>
      <c r="X79" s="5">
        <f t="shared" si="159"/>
        <v>0</v>
      </c>
      <c r="Y79" s="5">
        <f t="shared" si="159"/>
        <v>0</v>
      </c>
      <c r="Z79" s="5">
        <f t="shared" si="159"/>
        <v>0</v>
      </c>
      <c r="AA79" s="5">
        <f t="shared" si="3"/>
        <v>0</v>
      </c>
    </row>
    <row r="80" spans="1:27" ht="15.75" customHeight="1" x14ac:dyDescent="0.2">
      <c r="A80" s="1" t="s">
        <v>226</v>
      </c>
      <c r="B80" s="1" t="s">
        <v>1</v>
      </c>
      <c r="C80" s="1" t="s">
        <v>21</v>
      </c>
      <c r="D80" s="2">
        <v>45439</v>
      </c>
      <c r="E80" s="1" t="s">
        <v>93</v>
      </c>
      <c r="F80" s="1">
        <v>22.11</v>
      </c>
      <c r="G80" s="1">
        <v>44.24</v>
      </c>
      <c r="H80" s="1">
        <v>329</v>
      </c>
      <c r="I80" s="1">
        <v>32.5</v>
      </c>
      <c r="J80" s="1">
        <v>7.11</v>
      </c>
      <c r="K80" s="1">
        <v>99.08</v>
      </c>
      <c r="L80" s="1">
        <v>7.06</v>
      </c>
      <c r="M80" s="1">
        <v>119.6</v>
      </c>
      <c r="N80" s="1">
        <v>91.19</v>
      </c>
      <c r="O80" s="1">
        <v>94.94</v>
      </c>
      <c r="P80" s="1" t="s">
        <v>4</v>
      </c>
      <c r="Q80" s="1" t="s">
        <v>5</v>
      </c>
      <c r="R80" s="1" t="s">
        <v>6</v>
      </c>
      <c r="S80" s="1" t="s">
        <v>6</v>
      </c>
      <c r="T80" s="3">
        <f t="shared" si="0"/>
        <v>45413</v>
      </c>
      <c r="U80" s="5">
        <f t="shared" ref="U80:V80" si="160">IF(ISBLANK(F80),1,0)</f>
        <v>0</v>
      </c>
      <c r="V80" s="5">
        <f t="shared" si="160"/>
        <v>0</v>
      </c>
      <c r="W80" s="5">
        <f t="shared" ref="W80:Z80" si="161">IF(ISBLANK(K80),1,0)</f>
        <v>0</v>
      </c>
      <c r="X80" s="5">
        <f t="shared" si="161"/>
        <v>0</v>
      </c>
      <c r="Y80" s="5">
        <f t="shared" si="161"/>
        <v>0</v>
      </c>
      <c r="Z80" s="5">
        <f t="shared" si="161"/>
        <v>0</v>
      </c>
      <c r="AA80" s="5">
        <f t="shared" si="3"/>
        <v>0</v>
      </c>
    </row>
    <row r="81" spans="1:27" ht="15.75" customHeight="1" x14ac:dyDescent="0.2">
      <c r="A81" s="1" t="s">
        <v>227</v>
      </c>
      <c r="B81" s="1" t="s">
        <v>34</v>
      </c>
      <c r="C81" s="1" t="s">
        <v>35</v>
      </c>
      <c r="D81" s="2">
        <v>45487</v>
      </c>
      <c r="E81" s="1" t="s">
        <v>23</v>
      </c>
      <c r="F81" s="1">
        <v>21.42</v>
      </c>
      <c r="G81" s="1">
        <v>42.44</v>
      </c>
      <c r="H81" s="1">
        <v>327</v>
      </c>
      <c r="I81" s="1">
        <v>39.1</v>
      </c>
      <c r="J81" s="1">
        <v>6.84</v>
      </c>
      <c r="K81" s="1">
        <v>99.32</v>
      </c>
      <c r="L81" s="1">
        <v>6.91</v>
      </c>
      <c r="M81" s="1">
        <v>118.9</v>
      </c>
      <c r="N81" s="1">
        <v>85.22</v>
      </c>
      <c r="O81" s="1">
        <v>94.36</v>
      </c>
      <c r="P81" s="1" t="s">
        <v>4</v>
      </c>
      <c r="Q81" s="1" t="s">
        <v>5</v>
      </c>
      <c r="R81" s="1" t="s">
        <v>6</v>
      </c>
      <c r="S81" s="1" t="s">
        <v>6</v>
      </c>
      <c r="T81" s="3">
        <f t="shared" si="0"/>
        <v>45474</v>
      </c>
      <c r="U81" s="5">
        <f t="shared" ref="U81:V81" si="162">IF(ISBLANK(F81),1,0)</f>
        <v>0</v>
      </c>
      <c r="V81" s="5">
        <f t="shared" si="162"/>
        <v>0</v>
      </c>
      <c r="W81" s="5">
        <f t="shared" ref="W81:Z81" si="163">IF(ISBLANK(K81),1,0)</f>
        <v>0</v>
      </c>
      <c r="X81" s="5">
        <f t="shared" si="163"/>
        <v>0</v>
      </c>
      <c r="Y81" s="5">
        <f t="shared" si="163"/>
        <v>0</v>
      </c>
      <c r="Z81" s="5">
        <f t="shared" si="163"/>
        <v>0</v>
      </c>
      <c r="AA81" s="5">
        <f t="shared" si="3"/>
        <v>0</v>
      </c>
    </row>
    <row r="82" spans="1:27" ht="15.75" customHeight="1" x14ac:dyDescent="0.2">
      <c r="A82" s="1" t="s">
        <v>229</v>
      </c>
      <c r="B82" s="1" t="s">
        <v>1</v>
      </c>
      <c r="C82" s="1" t="s">
        <v>35</v>
      </c>
      <c r="D82" s="2">
        <v>45629</v>
      </c>
      <c r="E82" s="1" t="s">
        <v>23</v>
      </c>
      <c r="F82" s="1">
        <v>23.58</v>
      </c>
      <c r="G82" s="1">
        <v>45.31</v>
      </c>
      <c r="H82" s="1">
        <v>306</v>
      </c>
      <c r="I82" s="1">
        <v>38.5</v>
      </c>
      <c r="J82" s="1">
        <v>7.21</v>
      </c>
      <c r="K82" s="1">
        <v>99.18</v>
      </c>
      <c r="L82" s="1">
        <v>6.81</v>
      </c>
      <c r="M82" s="1">
        <v>123.9</v>
      </c>
      <c r="N82" s="1">
        <v>88.24</v>
      </c>
      <c r="O82" s="1">
        <v>99.22</v>
      </c>
      <c r="P82" s="1" t="s">
        <v>4</v>
      </c>
      <c r="Q82" s="1" t="s">
        <v>5</v>
      </c>
      <c r="R82" s="1" t="s">
        <v>6</v>
      </c>
      <c r="S82" s="1" t="s">
        <v>6</v>
      </c>
      <c r="T82" s="3">
        <f t="shared" si="0"/>
        <v>45627</v>
      </c>
      <c r="U82" s="5">
        <f t="shared" ref="U82:V82" si="164">IF(ISBLANK(F82),1,0)</f>
        <v>0</v>
      </c>
      <c r="V82" s="5">
        <f t="shared" si="164"/>
        <v>0</v>
      </c>
      <c r="W82" s="5">
        <f t="shared" ref="W82:Z82" si="165">IF(ISBLANK(K82),1,0)</f>
        <v>0</v>
      </c>
      <c r="X82" s="5">
        <f t="shared" si="165"/>
        <v>0</v>
      </c>
      <c r="Y82" s="5">
        <f t="shared" si="165"/>
        <v>0</v>
      </c>
      <c r="Z82" s="5">
        <f t="shared" si="165"/>
        <v>0</v>
      </c>
      <c r="AA82" s="5">
        <f t="shared" si="3"/>
        <v>0</v>
      </c>
    </row>
    <row r="83" spans="1:27" ht="15.75" customHeight="1" x14ac:dyDescent="0.2">
      <c r="A83" s="1" t="s">
        <v>230</v>
      </c>
      <c r="B83" s="1" t="s">
        <v>20</v>
      </c>
      <c r="C83" s="1" t="s">
        <v>35</v>
      </c>
      <c r="D83" s="2">
        <v>45983</v>
      </c>
      <c r="E83" s="1" t="s">
        <v>23</v>
      </c>
      <c r="F83" s="1">
        <v>22.6</v>
      </c>
      <c r="G83" s="1">
        <v>38.119999999999997</v>
      </c>
      <c r="H83" s="1">
        <v>315</v>
      </c>
      <c r="I83" s="1">
        <v>47.5</v>
      </c>
      <c r="J83" s="1">
        <v>8.9</v>
      </c>
      <c r="K83" s="1">
        <v>98.7</v>
      </c>
      <c r="L83" s="1">
        <v>6.79</v>
      </c>
      <c r="M83" s="1">
        <v>137.9</v>
      </c>
      <c r="N83" s="1">
        <v>88.21</v>
      </c>
      <c r="O83" s="1">
        <v>94.1</v>
      </c>
      <c r="P83" s="1" t="s">
        <v>4</v>
      </c>
      <c r="Q83" s="1" t="s">
        <v>5</v>
      </c>
      <c r="R83" s="1" t="s">
        <v>6</v>
      </c>
      <c r="S83" s="1" t="s">
        <v>6</v>
      </c>
      <c r="T83" s="3">
        <f t="shared" si="0"/>
        <v>45962</v>
      </c>
      <c r="U83" s="5">
        <f t="shared" ref="U83:V83" si="166">IF(ISBLANK(F83),1,0)</f>
        <v>0</v>
      </c>
      <c r="V83" s="5">
        <f t="shared" si="166"/>
        <v>0</v>
      </c>
      <c r="W83" s="5">
        <f t="shared" ref="W83:Z83" si="167">IF(ISBLANK(K83),1,0)</f>
        <v>0</v>
      </c>
      <c r="X83" s="5">
        <f t="shared" si="167"/>
        <v>0</v>
      </c>
      <c r="Y83" s="5">
        <f t="shared" si="167"/>
        <v>0</v>
      </c>
      <c r="Z83" s="5">
        <f t="shared" si="167"/>
        <v>0</v>
      </c>
      <c r="AA83" s="5">
        <f t="shared" si="3"/>
        <v>0</v>
      </c>
    </row>
    <row r="84" spans="1:27" ht="15.75" customHeight="1" x14ac:dyDescent="0.2">
      <c r="A84" s="1" t="s">
        <v>231</v>
      </c>
      <c r="B84" s="1" t="s">
        <v>34</v>
      </c>
      <c r="C84" s="1" t="s">
        <v>21</v>
      </c>
      <c r="D84" s="2">
        <v>45767</v>
      </c>
      <c r="E84" s="1" t="s">
        <v>93</v>
      </c>
      <c r="F84" s="1">
        <v>20.39</v>
      </c>
      <c r="G84" s="1">
        <v>52.24</v>
      </c>
      <c r="H84" s="1">
        <v>289</v>
      </c>
      <c r="I84" s="1">
        <v>41.9</v>
      </c>
      <c r="J84" s="1">
        <v>7.22</v>
      </c>
      <c r="K84" s="1">
        <v>98.61</v>
      </c>
      <c r="L84" s="1">
        <v>7.29</v>
      </c>
      <c r="M84" s="1">
        <v>127.2</v>
      </c>
      <c r="N84" s="1">
        <v>89.37</v>
      </c>
      <c r="O84" s="1">
        <v>91.2</v>
      </c>
      <c r="P84" s="1" t="s">
        <v>4</v>
      </c>
      <c r="Q84" s="1" t="s">
        <v>5</v>
      </c>
      <c r="R84" s="1" t="s">
        <v>6</v>
      </c>
      <c r="S84" s="1" t="s">
        <v>6</v>
      </c>
      <c r="T84" s="3">
        <f t="shared" si="0"/>
        <v>45748</v>
      </c>
      <c r="U84" s="5">
        <f t="shared" ref="U84:V84" si="168">IF(ISBLANK(F84),1,0)</f>
        <v>0</v>
      </c>
      <c r="V84" s="5">
        <f t="shared" si="168"/>
        <v>0</v>
      </c>
      <c r="W84" s="5">
        <f t="shared" ref="W84:Z84" si="169">IF(ISBLANK(K84),1,0)</f>
        <v>0</v>
      </c>
      <c r="X84" s="5">
        <f t="shared" si="169"/>
        <v>0</v>
      </c>
      <c r="Y84" s="5">
        <f t="shared" si="169"/>
        <v>0</v>
      </c>
      <c r="Z84" s="5">
        <f t="shared" si="169"/>
        <v>0</v>
      </c>
      <c r="AA84" s="5">
        <f t="shared" si="3"/>
        <v>0</v>
      </c>
    </row>
    <row r="85" spans="1:27" ht="15.75" customHeight="1" x14ac:dyDescent="0.2">
      <c r="A85" s="1" t="s">
        <v>233</v>
      </c>
      <c r="B85" s="1" t="s">
        <v>58</v>
      </c>
      <c r="C85" s="1" t="s">
        <v>47</v>
      </c>
      <c r="D85" s="2">
        <v>45572</v>
      </c>
      <c r="E85" s="1" t="s">
        <v>37</v>
      </c>
      <c r="F85" s="1">
        <v>22.41</v>
      </c>
      <c r="G85" s="1">
        <v>52.09</v>
      </c>
      <c r="H85" s="1">
        <v>302</v>
      </c>
      <c r="I85" s="1">
        <v>50.6</v>
      </c>
      <c r="J85" s="1">
        <v>7.93</v>
      </c>
      <c r="K85" s="1">
        <v>99.33</v>
      </c>
      <c r="L85" s="1">
        <v>6.87</v>
      </c>
      <c r="M85" s="1">
        <v>134.30000000000001</v>
      </c>
      <c r="N85" s="1">
        <v>87.69</v>
      </c>
      <c r="O85" s="1">
        <v>91.65</v>
      </c>
      <c r="P85" s="1" t="s">
        <v>4</v>
      </c>
      <c r="Q85" s="1" t="s">
        <v>5</v>
      </c>
      <c r="R85" s="1" t="s">
        <v>6</v>
      </c>
      <c r="S85" s="1" t="s">
        <v>6</v>
      </c>
      <c r="T85" s="3">
        <f t="shared" si="0"/>
        <v>45566</v>
      </c>
      <c r="U85" s="5">
        <f t="shared" ref="U85:V85" si="170">IF(ISBLANK(F85),1,0)</f>
        <v>0</v>
      </c>
      <c r="V85" s="5">
        <f t="shared" si="170"/>
        <v>0</v>
      </c>
      <c r="W85" s="5">
        <f t="shared" ref="W85:Z85" si="171">IF(ISBLANK(K85),1,0)</f>
        <v>0</v>
      </c>
      <c r="X85" s="5">
        <f t="shared" si="171"/>
        <v>0</v>
      </c>
      <c r="Y85" s="5">
        <f t="shared" si="171"/>
        <v>0</v>
      </c>
      <c r="Z85" s="5">
        <f t="shared" si="171"/>
        <v>0</v>
      </c>
      <c r="AA85" s="5">
        <f t="shared" si="3"/>
        <v>0</v>
      </c>
    </row>
    <row r="86" spans="1:27" ht="15.75" customHeight="1" x14ac:dyDescent="0.2">
      <c r="A86" s="1" t="s">
        <v>234</v>
      </c>
      <c r="B86" s="1" t="s">
        <v>58</v>
      </c>
      <c r="C86" s="1" t="s">
        <v>47</v>
      </c>
      <c r="D86" s="2">
        <v>45446</v>
      </c>
      <c r="E86" s="1" t="s">
        <v>93</v>
      </c>
      <c r="F86" s="1">
        <v>21.91</v>
      </c>
      <c r="G86" s="1">
        <v>46.37</v>
      </c>
      <c r="H86" s="1">
        <v>326</v>
      </c>
      <c r="I86" s="1">
        <v>41.3</v>
      </c>
      <c r="J86" s="1">
        <v>6.81</v>
      </c>
      <c r="K86" s="1">
        <v>98.8</v>
      </c>
      <c r="L86" s="1">
        <v>6.9</v>
      </c>
      <c r="M86" s="1">
        <v>133.69999999999999</v>
      </c>
      <c r="N86" s="1">
        <v>89.77</v>
      </c>
      <c r="O86" s="1">
        <v>94.69</v>
      </c>
      <c r="P86" s="1" t="s">
        <v>4</v>
      </c>
      <c r="Q86" s="1" t="s">
        <v>5</v>
      </c>
      <c r="R86" s="1" t="s">
        <v>6</v>
      </c>
      <c r="S86" s="1" t="s">
        <v>6</v>
      </c>
      <c r="T86" s="3">
        <f t="shared" si="0"/>
        <v>45444</v>
      </c>
      <c r="U86" s="5">
        <f t="shared" ref="U86:V86" si="172">IF(ISBLANK(F86),1,0)</f>
        <v>0</v>
      </c>
      <c r="V86" s="5">
        <f t="shared" si="172"/>
        <v>0</v>
      </c>
      <c r="W86" s="5">
        <f t="shared" ref="W86:Z86" si="173">IF(ISBLANK(K86),1,0)</f>
        <v>0</v>
      </c>
      <c r="X86" s="5">
        <f t="shared" si="173"/>
        <v>0</v>
      </c>
      <c r="Y86" s="5">
        <f t="shared" si="173"/>
        <v>0</v>
      </c>
      <c r="Z86" s="5">
        <f t="shared" si="173"/>
        <v>0</v>
      </c>
      <c r="AA86" s="5">
        <f t="shared" si="3"/>
        <v>0</v>
      </c>
    </row>
    <row r="87" spans="1:27" ht="15.75" customHeight="1" x14ac:dyDescent="0.2">
      <c r="A87" s="1" t="s">
        <v>236</v>
      </c>
      <c r="B87" s="1" t="s">
        <v>58</v>
      </c>
      <c r="C87" s="1" t="s">
        <v>35</v>
      </c>
      <c r="D87" s="2">
        <v>45765</v>
      </c>
      <c r="E87" s="1" t="s">
        <v>93</v>
      </c>
      <c r="F87" s="1">
        <v>21.23</v>
      </c>
      <c r="G87" s="1">
        <v>49.71</v>
      </c>
      <c r="H87" s="1">
        <v>309</v>
      </c>
      <c r="I87" s="1">
        <v>31.6</v>
      </c>
      <c r="J87" s="1">
        <v>7.13</v>
      </c>
      <c r="K87" s="1">
        <v>99.08</v>
      </c>
      <c r="L87" s="1">
        <v>6.94</v>
      </c>
      <c r="M87" s="1">
        <v>98.7</v>
      </c>
      <c r="N87" s="1">
        <v>89.06</v>
      </c>
      <c r="O87" s="1">
        <v>93.15</v>
      </c>
      <c r="P87" s="1" t="s">
        <v>4</v>
      </c>
      <c r="Q87" s="1" t="s">
        <v>5</v>
      </c>
      <c r="R87" s="1" t="s">
        <v>6</v>
      </c>
      <c r="S87" s="1" t="s">
        <v>6</v>
      </c>
      <c r="T87" s="3">
        <f t="shared" si="0"/>
        <v>45748</v>
      </c>
      <c r="U87" s="5">
        <f t="shared" ref="U87:V87" si="174">IF(ISBLANK(F87),1,0)</f>
        <v>0</v>
      </c>
      <c r="V87" s="5">
        <f t="shared" si="174"/>
        <v>0</v>
      </c>
      <c r="W87" s="5">
        <f t="shared" ref="W87:Z87" si="175">IF(ISBLANK(K87),1,0)</f>
        <v>0</v>
      </c>
      <c r="X87" s="5">
        <f t="shared" si="175"/>
        <v>0</v>
      </c>
      <c r="Y87" s="5">
        <f t="shared" si="175"/>
        <v>0</v>
      </c>
      <c r="Z87" s="5">
        <f t="shared" si="175"/>
        <v>0</v>
      </c>
      <c r="AA87" s="5">
        <f t="shared" si="3"/>
        <v>0</v>
      </c>
    </row>
    <row r="88" spans="1:27" ht="15.75" customHeight="1" x14ac:dyDescent="0.2">
      <c r="A88" s="1" t="s">
        <v>237</v>
      </c>
      <c r="B88" s="1" t="s">
        <v>1</v>
      </c>
      <c r="C88" s="1" t="s">
        <v>35</v>
      </c>
      <c r="D88" s="2">
        <v>45477</v>
      </c>
      <c r="E88" s="1" t="s">
        <v>93</v>
      </c>
      <c r="F88" s="1">
        <v>22.7</v>
      </c>
      <c r="G88" s="1">
        <v>35.299999999999997</v>
      </c>
      <c r="H88" s="1">
        <v>326</v>
      </c>
      <c r="I88" s="1">
        <v>36.799999999999997</v>
      </c>
      <c r="J88" s="1">
        <v>7.18</v>
      </c>
      <c r="K88" s="1">
        <v>99.66</v>
      </c>
      <c r="L88" s="1">
        <v>6.61</v>
      </c>
      <c r="M88" s="1">
        <v>114</v>
      </c>
      <c r="N88" s="1">
        <v>85.47</v>
      </c>
      <c r="O88" s="1">
        <v>95.09</v>
      </c>
      <c r="P88" s="1" t="s">
        <v>4</v>
      </c>
      <c r="Q88" s="1" t="s">
        <v>5</v>
      </c>
      <c r="R88" s="1" t="s">
        <v>6</v>
      </c>
      <c r="S88" s="1" t="s">
        <v>6</v>
      </c>
      <c r="T88" s="3">
        <f t="shared" si="0"/>
        <v>45474</v>
      </c>
      <c r="U88" s="5">
        <f t="shared" ref="U88:V88" si="176">IF(ISBLANK(F88),1,0)</f>
        <v>0</v>
      </c>
      <c r="V88" s="5">
        <f t="shared" si="176"/>
        <v>0</v>
      </c>
      <c r="W88" s="5">
        <f t="shared" ref="W88:Z88" si="177">IF(ISBLANK(K88),1,0)</f>
        <v>0</v>
      </c>
      <c r="X88" s="5">
        <f t="shared" si="177"/>
        <v>0</v>
      </c>
      <c r="Y88" s="5">
        <f t="shared" si="177"/>
        <v>0</v>
      </c>
      <c r="Z88" s="5">
        <f t="shared" si="177"/>
        <v>0</v>
      </c>
      <c r="AA88" s="5">
        <f t="shared" si="3"/>
        <v>0</v>
      </c>
    </row>
    <row r="89" spans="1:27" ht="15.75" customHeight="1" x14ac:dyDescent="0.2">
      <c r="A89" s="1" t="s">
        <v>238</v>
      </c>
      <c r="B89" s="1" t="s">
        <v>20</v>
      </c>
      <c r="C89" s="1" t="s">
        <v>21</v>
      </c>
      <c r="D89" s="2">
        <v>46005</v>
      </c>
      <c r="E89" s="1" t="s">
        <v>93</v>
      </c>
      <c r="F89" s="1">
        <v>20.49</v>
      </c>
      <c r="G89" s="1">
        <v>32.89</v>
      </c>
      <c r="H89" s="1">
        <v>291</v>
      </c>
      <c r="I89" s="1">
        <v>49.6</v>
      </c>
      <c r="J89" s="1">
        <v>7.59</v>
      </c>
      <c r="K89" s="1">
        <v>99.21</v>
      </c>
      <c r="L89" s="1">
        <v>6.81</v>
      </c>
      <c r="M89" s="1">
        <v>146.5</v>
      </c>
      <c r="N89" s="1">
        <v>84.84</v>
      </c>
      <c r="O89" s="1">
        <v>93.06</v>
      </c>
      <c r="P89" s="1" t="s">
        <v>4</v>
      </c>
      <c r="Q89" s="1" t="s">
        <v>5</v>
      </c>
      <c r="R89" s="1" t="s">
        <v>6</v>
      </c>
      <c r="S89" s="1" t="s">
        <v>6</v>
      </c>
      <c r="T89" s="3">
        <f t="shared" si="0"/>
        <v>45992</v>
      </c>
      <c r="U89" s="5">
        <f t="shared" ref="U89:V89" si="178">IF(ISBLANK(F89),1,0)</f>
        <v>0</v>
      </c>
      <c r="V89" s="5">
        <f t="shared" si="178"/>
        <v>0</v>
      </c>
      <c r="W89" s="5">
        <f t="shared" ref="W89:Z89" si="179">IF(ISBLANK(K89),1,0)</f>
        <v>0</v>
      </c>
      <c r="X89" s="5">
        <f t="shared" si="179"/>
        <v>0</v>
      </c>
      <c r="Y89" s="5">
        <f t="shared" si="179"/>
        <v>0</v>
      </c>
      <c r="Z89" s="5">
        <f t="shared" si="179"/>
        <v>0</v>
      </c>
      <c r="AA89" s="5">
        <f t="shared" si="3"/>
        <v>0</v>
      </c>
    </row>
    <row r="90" spans="1:27" ht="15.75" customHeight="1" x14ac:dyDescent="0.2">
      <c r="A90" s="1" t="s">
        <v>240</v>
      </c>
      <c r="B90" s="1" t="s">
        <v>58</v>
      </c>
      <c r="C90" s="1" t="s">
        <v>21</v>
      </c>
      <c r="D90" s="2">
        <v>45641</v>
      </c>
      <c r="E90" s="1" t="s">
        <v>93</v>
      </c>
      <c r="F90" s="1">
        <v>21.65</v>
      </c>
      <c r="G90" s="1">
        <v>40.39</v>
      </c>
      <c r="H90" s="1">
        <v>333</v>
      </c>
      <c r="I90" s="1">
        <v>43.9</v>
      </c>
      <c r="J90" s="1">
        <v>7.39</v>
      </c>
      <c r="K90" s="1">
        <v>98.9</v>
      </c>
      <c r="L90" s="1">
        <v>6.8</v>
      </c>
      <c r="M90" s="1">
        <v>129.80000000000001</v>
      </c>
      <c r="N90" s="1">
        <v>88.76</v>
      </c>
      <c r="O90" s="1">
        <v>93.5</v>
      </c>
      <c r="P90" s="1" t="s">
        <v>4</v>
      </c>
      <c r="Q90" s="1" t="s">
        <v>5</v>
      </c>
      <c r="R90" s="1" t="s">
        <v>6</v>
      </c>
      <c r="S90" s="1" t="s">
        <v>6</v>
      </c>
      <c r="T90" s="3">
        <f t="shared" si="0"/>
        <v>45627</v>
      </c>
      <c r="U90" s="5">
        <f t="shared" ref="U90:V90" si="180">IF(ISBLANK(F90),1,0)</f>
        <v>0</v>
      </c>
      <c r="V90" s="5">
        <f t="shared" si="180"/>
        <v>0</v>
      </c>
      <c r="W90" s="5">
        <f t="shared" ref="W90:Z90" si="181">IF(ISBLANK(K90),1,0)</f>
        <v>0</v>
      </c>
      <c r="X90" s="5">
        <f t="shared" si="181"/>
        <v>0</v>
      </c>
      <c r="Y90" s="5">
        <f t="shared" si="181"/>
        <v>0</v>
      </c>
      <c r="Z90" s="5">
        <f t="shared" si="181"/>
        <v>0</v>
      </c>
      <c r="AA90" s="5">
        <f t="shared" si="3"/>
        <v>0</v>
      </c>
    </row>
    <row r="91" spans="1:27" ht="15.75" customHeight="1" x14ac:dyDescent="0.2">
      <c r="A91" s="1" t="s">
        <v>241</v>
      </c>
      <c r="B91" s="1" t="s">
        <v>20</v>
      </c>
      <c r="C91" s="1" t="s">
        <v>47</v>
      </c>
      <c r="D91" s="2">
        <v>45694</v>
      </c>
      <c r="E91" s="1" t="s">
        <v>3</v>
      </c>
      <c r="F91" s="1">
        <v>20.9</v>
      </c>
      <c r="G91" s="1">
        <v>40.21</v>
      </c>
      <c r="H91" s="1">
        <v>283</v>
      </c>
      <c r="I91" s="1">
        <v>51.3</v>
      </c>
      <c r="J91" s="1">
        <v>8.42</v>
      </c>
      <c r="K91" s="1">
        <v>98.63</v>
      </c>
      <c r="L91" s="1">
        <v>7.18</v>
      </c>
      <c r="M91" s="1">
        <v>132.6</v>
      </c>
      <c r="N91" s="1">
        <v>86.56</v>
      </c>
      <c r="O91" s="1">
        <v>93.07</v>
      </c>
      <c r="P91" s="1" t="s">
        <v>4</v>
      </c>
      <c r="Q91" s="1" t="s">
        <v>5</v>
      </c>
      <c r="R91" s="1" t="s">
        <v>6</v>
      </c>
      <c r="S91" s="1" t="s">
        <v>6</v>
      </c>
      <c r="T91" s="3">
        <f t="shared" si="0"/>
        <v>45689</v>
      </c>
      <c r="U91" s="5">
        <f t="shared" ref="U91:V91" si="182">IF(ISBLANK(F91),1,0)</f>
        <v>0</v>
      </c>
      <c r="V91" s="5">
        <f t="shared" si="182"/>
        <v>0</v>
      </c>
      <c r="W91" s="5">
        <f t="shared" ref="W91:Z91" si="183">IF(ISBLANK(K91),1,0)</f>
        <v>0</v>
      </c>
      <c r="X91" s="5">
        <f t="shared" si="183"/>
        <v>0</v>
      </c>
      <c r="Y91" s="5">
        <f t="shared" si="183"/>
        <v>0</v>
      </c>
      <c r="Z91" s="5">
        <f t="shared" si="183"/>
        <v>0</v>
      </c>
      <c r="AA91" s="5">
        <f t="shared" si="3"/>
        <v>0</v>
      </c>
    </row>
    <row r="92" spans="1:27" ht="15.75" customHeight="1" x14ac:dyDescent="0.2">
      <c r="A92" s="1" t="s">
        <v>246</v>
      </c>
      <c r="B92" s="1" t="s">
        <v>58</v>
      </c>
      <c r="C92" s="1" t="s">
        <v>47</v>
      </c>
      <c r="D92" s="2">
        <v>45952</v>
      </c>
      <c r="E92" s="1" t="s">
        <v>23</v>
      </c>
      <c r="F92" s="1">
        <v>21.63</v>
      </c>
      <c r="G92" s="1">
        <v>41.01</v>
      </c>
      <c r="H92" s="1">
        <v>319</v>
      </c>
      <c r="I92" s="1">
        <v>50.7</v>
      </c>
      <c r="J92" s="1">
        <v>7.87</v>
      </c>
      <c r="K92" s="1">
        <v>99.61</v>
      </c>
      <c r="L92" s="1">
        <v>7.06</v>
      </c>
      <c r="M92" s="1">
        <v>112.2</v>
      </c>
      <c r="N92" s="1">
        <v>84.67</v>
      </c>
      <c r="O92" s="1">
        <v>94.51</v>
      </c>
      <c r="P92" s="1" t="s">
        <v>4</v>
      </c>
      <c r="Q92" s="1" t="s">
        <v>5</v>
      </c>
      <c r="R92" s="1" t="s">
        <v>6</v>
      </c>
      <c r="S92" s="1" t="s">
        <v>6</v>
      </c>
      <c r="T92" s="3">
        <f t="shared" si="0"/>
        <v>45931</v>
      </c>
      <c r="U92" s="5">
        <f t="shared" ref="U92:V92" si="184">IF(ISBLANK(F92),1,0)</f>
        <v>0</v>
      </c>
      <c r="V92" s="5">
        <f t="shared" si="184"/>
        <v>0</v>
      </c>
      <c r="W92" s="5">
        <f t="shared" ref="W92:Z92" si="185">IF(ISBLANK(K92),1,0)</f>
        <v>0</v>
      </c>
      <c r="X92" s="5">
        <f t="shared" si="185"/>
        <v>0</v>
      </c>
      <c r="Y92" s="5">
        <f t="shared" si="185"/>
        <v>0</v>
      </c>
      <c r="Z92" s="5">
        <f t="shared" si="185"/>
        <v>0</v>
      </c>
      <c r="AA92" s="5">
        <f t="shared" si="3"/>
        <v>0</v>
      </c>
    </row>
    <row r="93" spans="1:27" ht="15.75" customHeight="1" x14ac:dyDescent="0.2">
      <c r="A93" s="1" t="s">
        <v>249</v>
      </c>
      <c r="B93" s="1" t="s">
        <v>1</v>
      </c>
      <c r="C93" s="1" t="s">
        <v>47</v>
      </c>
      <c r="D93" s="2">
        <v>45515</v>
      </c>
      <c r="E93" s="1" t="s">
        <v>23</v>
      </c>
      <c r="F93" s="1">
        <v>22.45</v>
      </c>
      <c r="G93" s="1">
        <v>34.79</v>
      </c>
      <c r="H93" s="1">
        <v>333</v>
      </c>
      <c r="I93" s="1">
        <v>33.4</v>
      </c>
      <c r="J93" s="1">
        <v>7.23</v>
      </c>
      <c r="K93" s="1">
        <v>98.97</v>
      </c>
      <c r="L93" s="1">
        <v>6.57</v>
      </c>
      <c r="M93" s="1">
        <v>132.5</v>
      </c>
      <c r="N93" s="1">
        <v>87.1</v>
      </c>
      <c r="O93" s="1">
        <v>96.13</v>
      </c>
      <c r="P93" s="1" t="s">
        <v>4</v>
      </c>
      <c r="Q93" s="1" t="s">
        <v>50</v>
      </c>
      <c r="R93" s="1" t="s">
        <v>51</v>
      </c>
      <c r="S93" s="1" t="s">
        <v>89</v>
      </c>
      <c r="T93" s="3">
        <f t="shared" si="0"/>
        <v>45505</v>
      </c>
      <c r="U93" s="5">
        <f t="shared" ref="U93:V93" si="186">IF(ISBLANK(F93),1,0)</f>
        <v>0</v>
      </c>
      <c r="V93" s="5">
        <f t="shared" si="186"/>
        <v>0</v>
      </c>
      <c r="W93" s="5">
        <f t="shared" ref="W93:Z93" si="187">IF(ISBLANK(K93),1,0)</f>
        <v>0</v>
      </c>
      <c r="X93" s="5">
        <f t="shared" si="187"/>
        <v>0</v>
      </c>
      <c r="Y93" s="5">
        <f t="shared" si="187"/>
        <v>0</v>
      </c>
      <c r="Z93" s="5">
        <f t="shared" si="187"/>
        <v>0</v>
      </c>
      <c r="AA93" s="5">
        <f t="shared" si="3"/>
        <v>0</v>
      </c>
    </row>
    <row r="94" spans="1:27" ht="15.75" customHeight="1" x14ac:dyDescent="0.2">
      <c r="A94" s="1" t="s">
        <v>250</v>
      </c>
      <c r="B94" s="1" t="s">
        <v>20</v>
      </c>
      <c r="C94" s="1" t="s">
        <v>47</v>
      </c>
      <c r="D94" s="2">
        <v>45636</v>
      </c>
      <c r="E94" s="1" t="s">
        <v>162</v>
      </c>
      <c r="F94" s="1">
        <v>20.74</v>
      </c>
      <c r="G94" s="1">
        <v>45.76</v>
      </c>
      <c r="H94" s="1">
        <v>315</v>
      </c>
      <c r="I94" s="1">
        <v>47.2</v>
      </c>
      <c r="J94" s="1">
        <v>8.41</v>
      </c>
      <c r="K94" s="1">
        <v>98.68</v>
      </c>
      <c r="L94" s="1">
        <v>7</v>
      </c>
      <c r="M94" s="1">
        <v>138.1</v>
      </c>
      <c r="N94" s="1">
        <v>83.64</v>
      </c>
      <c r="O94" s="1">
        <v>95.08</v>
      </c>
      <c r="P94" s="1" t="s">
        <v>4</v>
      </c>
      <c r="Q94" s="1" t="s">
        <v>5</v>
      </c>
      <c r="R94" s="1" t="s">
        <v>6</v>
      </c>
      <c r="S94" s="1" t="s">
        <v>6</v>
      </c>
      <c r="T94" s="3">
        <f t="shared" si="0"/>
        <v>45627</v>
      </c>
      <c r="U94" s="5">
        <f t="shared" ref="U94:V94" si="188">IF(ISBLANK(F94),1,0)</f>
        <v>0</v>
      </c>
      <c r="V94" s="5">
        <f t="shared" si="188"/>
        <v>0</v>
      </c>
      <c r="W94" s="5">
        <f t="shared" ref="W94:Z94" si="189">IF(ISBLANK(K94),1,0)</f>
        <v>0</v>
      </c>
      <c r="X94" s="5">
        <f t="shared" si="189"/>
        <v>0</v>
      </c>
      <c r="Y94" s="5">
        <f t="shared" si="189"/>
        <v>0</v>
      </c>
      <c r="Z94" s="5">
        <f t="shared" si="189"/>
        <v>0</v>
      </c>
      <c r="AA94" s="5">
        <f t="shared" si="3"/>
        <v>0</v>
      </c>
    </row>
    <row r="95" spans="1:27" ht="15.75" customHeight="1" x14ac:dyDescent="0.2">
      <c r="A95" s="1" t="s">
        <v>252</v>
      </c>
      <c r="B95" s="1" t="s">
        <v>20</v>
      </c>
      <c r="C95" s="1" t="s">
        <v>47</v>
      </c>
      <c r="D95" s="2">
        <v>45680</v>
      </c>
      <c r="E95" s="1" t="s">
        <v>23</v>
      </c>
      <c r="F95" s="1">
        <v>22.68</v>
      </c>
      <c r="G95" s="1">
        <v>50.77</v>
      </c>
      <c r="H95" s="1">
        <v>315</v>
      </c>
      <c r="I95" s="1">
        <v>58</v>
      </c>
      <c r="J95" s="1">
        <v>8.42</v>
      </c>
      <c r="K95" s="1">
        <v>98.82</v>
      </c>
      <c r="L95" s="1">
        <v>7.03</v>
      </c>
      <c r="M95" s="1">
        <v>161</v>
      </c>
      <c r="N95" s="1">
        <v>82.4</v>
      </c>
      <c r="O95" s="1">
        <v>90.38</v>
      </c>
      <c r="P95" s="1" t="s">
        <v>4</v>
      </c>
      <c r="Q95" s="1" t="s">
        <v>50</v>
      </c>
      <c r="R95" s="1" t="s">
        <v>243</v>
      </c>
      <c r="S95" s="1" t="s">
        <v>52</v>
      </c>
      <c r="T95" s="3">
        <f t="shared" si="0"/>
        <v>45658</v>
      </c>
      <c r="U95" s="5">
        <f t="shared" ref="U95:V95" si="190">IF(ISBLANK(F95),1,0)</f>
        <v>0</v>
      </c>
      <c r="V95" s="5">
        <f t="shared" si="190"/>
        <v>0</v>
      </c>
      <c r="W95" s="5">
        <f t="shared" ref="W95:Z95" si="191">IF(ISBLANK(K95),1,0)</f>
        <v>0</v>
      </c>
      <c r="X95" s="5">
        <f t="shared" si="191"/>
        <v>0</v>
      </c>
      <c r="Y95" s="5">
        <f t="shared" si="191"/>
        <v>0</v>
      </c>
      <c r="Z95" s="5">
        <f t="shared" si="191"/>
        <v>0</v>
      </c>
      <c r="AA95" s="5">
        <f t="shared" si="3"/>
        <v>0</v>
      </c>
    </row>
    <row r="96" spans="1:27" ht="15.75" customHeight="1" x14ac:dyDescent="0.2">
      <c r="A96" s="1" t="s">
        <v>253</v>
      </c>
      <c r="B96" s="1" t="s">
        <v>20</v>
      </c>
      <c r="C96" s="1" t="s">
        <v>21</v>
      </c>
      <c r="D96" s="2">
        <v>45490</v>
      </c>
      <c r="E96" s="1" t="s">
        <v>3</v>
      </c>
      <c r="F96" s="1">
        <v>21.87</v>
      </c>
      <c r="G96" s="1">
        <v>46.4</v>
      </c>
      <c r="H96" s="1">
        <v>267</v>
      </c>
      <c r="I96" s="1">
        <v>37.200000000000003</v>
      </c>
      <c r="J96" s="1">
        <v>7.88</v>
      </c>
      <c r="K96" s="1">
        <v>98.76</v>
      </c>
      <c r="L96" s="1">
        <v>7.39</v>
      </c>
      <c r="M96" s="1">
        <v>138.80000000000001</v>
      </c>
      <c r="N96" s="1">
        <v>83.47</v>
      </c>
      <c r="O96" s="1">
        <v>91.54</v>
      </c>
      <c r="P96" s="1" t="s">
        <v>4</v>
      </c>
      <c r="Q96" s="1" t="s">
        <v>5</v>
      </c>
      <c r="R96" s="1" t="s">
        <v>6</v>
      </c>
      <c r="S96" s="1" t="s">
        <v>6</v>
      </c>
      <c r="T96" s="3">
        <f t="shared" si="0"/>
        <v>45474</v>
      </c>
      <c r="U96" s="5">
        <f t="shared" ref="U96:V96" si="192">IF(ISBLANK(F96),1,0)</f>
        <v>0</v>
      </c>
      <c r="V96" s="5">
        <f t="shared" si="192"/>
        <v>0</v>
      </c>
      <c r="W96" s="5">
        <f t="shared" ref="W96:Z96" si="193">IF(ISBLANK(K96),1,0)</f>
        <v>0</v>
      </c>
      <c r="X96" s="5">
        <f t="shared" si="193"/>
        <v>0</v>
      </c>
      <c r="Y96" s="5">
        <f t="shared" si="193"/>
        <v>0</v>
      </c>
      <c r="Z96" s="5">
        <f t="shared" si="193"/>
        <v>0</v>
      </c>
      <c r="AA96" s="5">
        <f t="shared" si="3"/>
        <v>0</v>
      </c>
    </row>
    <row r="97" spans="1:27" ht="15.75" customHeight="1" x14ac:dyDescent="0.2">
      <c r="A97" s="1" t="s">
        <v>254</v>
      </c>
      <c r="B97" s="1" t="s">
        <v>1</v>
      </c>
      <c r="C97" s="1" t="s">
        <v>35</v>
      </c>
      <c r="D97" s="2">
        <v>45331</v>
      </c>
      <c r="E97" s="1" t="s">
        <v>37</v>
      </c>
      <c r="F97" s="1">
        <v>23.85</v>
      </c>
      <c r="G97" s="1">
        <v>48.43</v>
      </c>
      <c r="H97" s="1">
        <v>359</v>
      </c>
      <c r="I97" s="1">
        <v>37.700000000000003</v>
      </c>
      <c r="J97" s="1">
        <v>7.2</v>
      </c>
      <c r="K97" s="1">
        <v>99.22</v>
      </c>
      <c r="L97" s="1">
        <v>6.81</v>
      </c>
      <c r="M97" s="1">
        <v>110.7</v>
      </c>
      <c r="N97" s="1">
        <v>87.89</v>
      </c>
      <c r="O97" s="1">
        <v>95.09</v>
      </c>
      <c r="P97" s="1" t="s">
        <v>4</v>
      </c>
      <c r="Q97" s="1" t="s">
        <v>5</v>
      </c>
      <c r="R97" s="1" t="s">
        <v>6</v>
      </c>
      <c r="S97" s="1" t="s">
        <v>6</v>
      </c>
      <c r="T97" s="3">
        <f t="shared" si="0"/>
        <v>45323</v>
      </c>
      <c r="U97" s="5">
        <f t="shared" ref="U97:V97" si="194">IF(ISBLANK(F97),1,0)</f>
        <v>0</v>
      </c>
      <c r="V97" s="5">
        <f t="shared" si="194"/>
        <v>0</v>
      </c>
      <c r="W97" s="5">
        <f t="shared" ref="W97:Z97" si="195">IF(ISBLANK(K97),1,0)</f>
        <v>0</v>
      </c>
      <c r="X97" s="5">
        <f t="shared" si="195"/>
        <v>0</v>
      </c>
      <c r="Y97" s="5">
        <f t="shared" si="195"/>
        <v>0</v>
      </c>
      <c r="Z97" s="5">
        <f t="shared" si="195"/>
        <v>0</v>
      </c>
      <c r="AA97" s="5">
        <f t="shared" si="3"/>
        <v>0</v>
      </c>
    </row>
    <row r="98" spans="1:27" ht="15.75" customHeight="1" x14ac:dyDescent="0.2">
      <c r="A98" s="1" t="s">
        <v>256</v>
      </c>
      <c r="B98" s="1" t="s">
        <v>20</v>
      </c>
      <c r="C98" s="1" t="s">
        <v>35</v>
      </c>
      <c r="D98" s="2">
        <v>45499</v>
      </c>
      <c r="E98" s="1" t="s">
        <v>257</v>
      </c>
      <c r="F98" s="1">
        <v>21.38</v>
      </c>
      <c r="G98" s="1">
        <v>41.13</v>
      </c>
      <c r="H98" s="1">
        <v>289</v>
      </c>
      <c r="I98" s="1">
        <v>54.8</v>
      </c>
      <c r="J98" s="1">
        <v>7.73</v>
      </c>
      <c r="K98" s="1">
        <v>98.52</v>
      </c>
      <c r="L98" s="1">
        <v>7.12</v>
      </c>
      <c r="M98" s="1">
        <v>120.2</v>
      </c>
      <c r="N98" s="1">
        <v>84.89</v>
      </c>
      <c r="O98" s="1">
        <v>93.28</v>
      </c>
      <c r="P98" s="1" t="s">
        <v>4</v>
      </c>
      <c r="Q98" s="1" t="s">
        <v>50</v>
      </c>
      <c r="R98" s="1" t="s">
        <v>153</v>
      </c>
      <c r="S98" s="1" t="s">
        <v>52</v>
      </c>
      <c r="T98" s="3">
        <f t="shared" si="0"/>
        <v>45474</v>
      </c>
      <c r="U98" s="5">
        <f t="shared" ref="U98:V98" si="196">IF(ISBLANK(F98),1,0)</f>
        <v>0</v>
      </c>
      <c r="V98" s="5">
        <f t="shared" si="196"/>
        <v>0</v>
      </c>
      <c r="W98" s="5">
        <f t="shared" ref="W98:Z98" si="197">IF(ISBLANK(K98),1,0)</f>
        <v>0</v>
      </c>
      <c r="X98" s="5">
        <f t="shared" si="197"/>
        <v>0</v>
      </c>
      <c r="Y98" s="5">
        <f t="shared" si="197"/>
        <v>0</v>
      </c>
      <c r="Z98" s="5">
        <f t="shared" si="197"/>
        <v>0</v>
      </c>
      <c r="AA98" s="5">
        <f t="shared" si="3"/>
        <v>0</v>
      </c>
    </row>
    <row r="99" spans="1:27" ht="15.75" customHeight="1" x14ac:dyDescent="0.2">
      <c r="A99" s="1" t="s">
        <v>258</v>
      </c>
      <c r="B99" s="1" t="s">
        <v>58</v>
      </c>
      <c r="C99" s="1" t="s">
        <v>21</v>
      </c>
      <c r="D99" s="2">
        <v>45374</v>
      </c>
      <c r="E99" s="1" t="s">
        <v>23</v>
      </c>
      <c r="F99" s="1">
        <v>21.59</v>
      </c>
      <c r="G99" s="1">
        <v>37.79</v>
      </c>
      <c r="H99" s="1">
        <v>324</v>
      </c>
      <c r="I99" s="1">
        <v>48.7</v>
      </c>
      <c r="J99" s="1">
        <v>7.23</v>
      </c>
      <c r="K99" s="1">
        <v>99.1</v>
      </c>
      <c r="L99" s="1">
        <v>6.82</v>
      </c>
      <c r="M99" s="1">
        <v>126.7</v>
      </c>
      <c r="N99" s="1">
        <v>86.28</v>
      </c>
      <c r="O99" s="1">
        <v>93.45</v>
      </c>
      <c r="P99" s="1" t="s">
        <v>4</v>
      </c>
      <c r="Q99" s="1" t="s">
        <v>5</v>
      </c>
      <c r="R99" s="1" t="s">
        <v>6</v>
      </c>
      <c r="S99" s="1" t="s">
        <v>6</v>
      </c>
      <c r="T99" s="3">
        <f t="shared" si="0"/>
        <v>45352</v>
      </c>
      <c r="U99" s="5">
        <f t="shared" ref="U99:V99" si="198">IF(ISBLANK(F99),1,0)</f>
        <v>0</v>
      </c>
      <c r="V99" s="5">
        <f t="shared" si="198"/>
        <v>0</v>
      </c>
      <c r="W99" s="5">
        <f t="shared" ref="W99:Z99" si="199">IF(ISBLANK(K99),1,0)</f>
        <v>0</v>
      </c>
      <c r="X99" s="5">
        <f t="shared" si="199"/>
        <v>0</v>
      </c>
      <c r="Y99" s="5">
        <f t="shared" si="199"/>
        <v>0</v>
      </c>
      <c r="Z99" s="5">
        <f t="shared" si="199"/>
        <v>0</v>
      </c>
      <c r="AA99" s="5">
        <f t="shared" si="3"/>
        <v>0</v>
      </c>
    </row>
    <row r="100" spans="1:27" ht="15.75" customHeight="1" x14ac:dyDescent="0.2">
      <c r="A100" s="1" t="s">
        <v>260</v>
      </c>
      <c r="B100" s="1" t="s">
        <v>58</v>
      </c>
      <c r="C100" s="1" t="s">
        <v>35</v>
      </c>
      <c r="D100" s="2">
        <v>45785</v>
      </c>
      <c r="E100" s="1" t="s">
        <v>23</v>
      </c>
      <c r="G100" s="1">
        <v>42.36</v>
      </c>
      <c r="H100" s="1">
        <v>303</v>
      </c>
      <c r="I100" s="1">
        <v>44.6</v>
      </c>
      <c r="J100" s="1">
        <v>6.12</v>
      </c>
      <c r="K100" s="1">
        <v>99.25</v>
      </c>
      <c r="L100" s="1">
        <v>7.07</v>
      </c>
      <c r="M100" s="1">
        <v>126.5</v>
      </c>
      <c r="N100" s="1">
        <v>86.8</v>
      </c>
      <c r="O100" s="1">
        <v>94.28</v>
      </c>
      <c r="P100" s="1" t="s">
        <v>4</v>
      </c>
      <c r="Q100" s="1" t="s">
        <v>5</v>
      </c>
      <c r="R100" s="1" t="s">
        <v>6</v>
      </c>
      <c r="S100" s="1" t="s">
        <v>6</v>
      </c>
      <c r="T100" s="3">
        <f t="shared" si="0"/>
        <v>45778</v>
      </c>
      <c r="U100" s="5">
        <f t="shared" ref="U100:V100" si="200">IF(ISBLANK(F100),1,0)</f>
        <v>1</v>
      </c>
      <c r="V100" s="5">
        <f t="shared" si="200"/>
        <v>0</v>
      </c>
      <c r="W100" s="5">
        <f t="shared" ref="W100:Z100" si="201">IF(ISBLANK(K100),1,0)</f>
        <v>0</v>
      </c>
      <c r="X100" s="5">
        <f t="shared" si="201"/>
        <v>0</v>
      </c>
      <c r="Y100" s="5">
        <f t="shared" si="201"/>
        <v>0</v>
      </c>
      <c r="Z100" s="5">
        <f t="shared" si="201"/>
        <v>0</v>
      </c>
      <c r="AA100" s="5">
        <f t="shared" si="3"/>
        <v>1</v>
      </c>
    </row>
    <row r="101" spans="1:27" ht="15.75" customHeight="1" x14ac:dyDescent="0.2">
      <c r="A101" s="1" t="s">
        <v>261</v>
      </c>
      <c r="B101" s="1" t="s">
        <v>34</v>
      </c>
      <c r="C101" s="1" t="s">
        <v>35</v>
      </c>
      <c r="D101" s="2">
        <v>45297</v>
      </c>
      <c r="E101" s="1" t="s">
        <v>3</v>
      </c>
      <c r="F101" s="1">
        <v>21.37</v>
      </c>
      <c r="G101" s="1">
        <v>54.53</v>
      </c>
      <c r="H101" s="1">
        <v>322</v>
      </c>
      <c r="I101" s="1">
        <v>48.8</v>
      </c>
      <c r="J101" s="1">
        <v>7.75</v>
      </c>
      <c r="K101" s="1">
        <v>99.02</v>
      </c>
      <c r="L101" s="1">
        <v>7.06</v>
      </c>
      <c r="M101" s="1">
        <v>136.69999999999999</v>
      </c>
      <c r="N101" s="1">
        <v>84.81</v>
      </c>
      <c r="O101" s="1">
        <v>95.48</v>
      </c>
      <c r="P101" s="1" t="s">
        <v>4</v>
      </c>
      <c r="Q101" s="1" t="s">
        <v>5</v>
      </c>
      <c r="R101" s="1" t="s">
        <v>6</v>
      </c>
      <c r="S101" s="1" t="s">
        <v>6</v>
      </c>
      <c r="T101" s="3">
        <f t="shared" si="0"/>
        <v>45292</v>
      </c>
      <c r="U101" s="5">
        <f t="shared" ref="U101:V101" si="202">IF(ISBLANK(F101),1,0)</f>
        <v>0</v>
      </c>
      <c r="V101" s="5">
        <f t="shared" si="202"/>
        <v>0</v>
      </c>
      <c r="W101" s="5">
        <f t="shared" ref="W101:Z101" si="203">IF(ISBLANK(K101),1,0)</f>
        <v>0</v>
      </c>
      <c r="X101" s="5">
        <f t="shared" si="203"/>
        <v>0</v>
      </c>
      <c r="Y101" s="5">
        <f t="shared" si="203"/>
        <v>0</v>
      </c>
      <c r="Z101" s="5">
        <f t="shared" si="203"/>
        <v>0</v>
      </c>
      <c r="AA101" s="5">
        <f t="shared" si="3"/>
        <v>0</v>
      </c>
    </row>
    <row r="102" spans="1:27" ht="15.75" customHeight="1" x14ac:dyDescent="0.2">
      <c r="A102" s="1" t="s">
        <v>262</v>
      </c>
      <c r="B102" s="1" t="s">
        <v>34</v>
      </c>
      <c r="C102" s="1" t="s">
        <v>47</v>
      </c>
      <c r="D102" s="2">
        <v>45523</v>
      </c>
      <c r="E102" s="1" t="s">
        <v>3</v>
      </c>
      <c r="F102" s="1">
        <v>21.67</v>
      </c>
      <c r="G102" s="1">
        <v>42.24</v>
      </c>
      <c r="H102" s="1">
        <v>361</v>
      </c>
      <c r="I102" s="1">
        <v>40.799999999999997</v>
      </c>
      <c r="J102" s="1">
        <v>8.17</v>
      </c>
      <c r="K102" s="1">
        <v>98.81</v>
      </c>
      <c r="L102" s="1">
        <v>6.77</v>
      </c>
      <c r="M102" s="1">
        <v>119.4</v>
      </c>
      <c r="N102" s="1">
        <v>85.9</v>
      </c>
      <c r="O102" s="1">
        <v>93.3</v>
      </c>
      <c r="P102" s="1" t="s">
        <v>4</v>
      </c>
      <c r="Q102" s="1" t="s">
        <v>5</v>
      </c>
      <c r="R102" s="1" t="s">
        <v>6</v>
      </c>
      <c r="S102" s="1" t="s">
        <v>6</v>
      </c>
      <c r="T102" s="3">
        <f t="shared" si="0"/>
        <v>45505</v>
      </c>
      <c r="U102" s="5">
        <f t="shared" ref="U102:V102" si="204">IF(ISBLANK(F102),1,0)</f>
        <v>0</v>
      </c>
      <c r="V102" s="5">
        <f t="shared" si="204"/>
        <v>0</v>
      </c>
      <c r="W102" s="5">
        <f t="shared" ref="W102:Z102" si="205">IF(ISBLANK(K102),1,0)</f>
        <v>0</v>
      </c>
      <c r="X102" s="5">
        <f t="shared" si="205"/>
        <v>0</v>
      </c>
      <c r="Y102" s="5">
        <f t="shared" si="205"/>
        <v>0</v>
      </c>
      <c r="Z102" s="5">
        <f t="shared" si="205"/>
        <v>0</v>
      </c>
      <c r="AA102" s="5">
        <f t="shared" si="3"/>
        <v>0</v>
      </c>
    </row>
    <row r="103" spans="1:27" ht="15.75" customHeight="1" x14ac:dyDescent="0.2">
      <c r="A103" s="1" t="s">
        <v>264</v>
      </c>
      <c r="B103" s="1" t="s">
        <v>1</v>
      </c>
      <c r="C103" s="1" t="s">
        <v>35</v>
      </c>
      <c r="D103" s="2">
        <v>45938</v>
      </c>
      <c r="E103" s="1" t="s">
        <v>23</v>
      </c>
      <c r="F103" s="1">
        <v>23.04</v>
      </c>
      <c r="G103" s="1">
        <v>40.729999999999997</v>
      </c>
      <c r="H103" s="1">
        <v>342</v>
      </c>
      <c r="I103" s="1">
        <v>44.6</v>
      </c>
      <c r="J103" s="1">
        <v>6.69</v>
      </c>
      <c r="K103" s="1">
        <v>98.91</v>
      </c>
      <c r="L103" s="1">
        <v>6.9</v>
      </c>
      <c r="M103" s="1">
        <v>124.2</v>
      </c>
      <c r="N103" s="1">
        <v>86.6</v>
      </c>
      <c r="O103" s="1">
        <v>94.48</v>
      </c>
      <c r="P103" s="1" t="s">
        <v>4</v>
      </c>
      <c r="Q103" s="1" t="s">
        <v>5</v>
      </c>
      <c r="R103" s="1" t="s">
        <v>6</v>
      </c>
      <c r="S103" s="1" t="s">
        <v>6</v>
      </c>
      <c r="T103" s="3">
        <f t="shared" si="0"/>
        <v>45931</v>
      </c>
      <c r="U103" s="5">
        <f t="shared" ref="U103:V103" si="206">IF(ISBLANK(F103),1,0)</f>
        <v>0</v>
      </c>
      <c r="V103" s="5">
        <f t="shared" si="206"/>
        <v>0</v>
      </c>
      <c r="W103" s="5">
        <f t="shared" ref="W103:Z103" si="207">IF(ISBLANK(K103),1,0)</f>
        <v>0</v>
      </c>
      <c r="X103" s="5">
        <f t="shared" si="207"/>
        <v>0</v>
      </c>
      <c r="Y103" s="5">
        <f t="shared" si="207"/>
        <v>0</v>
      </c>
      <c r="Z103" s="5">
        <f t="shared" si="207"/>
        <v>0</v>
      </c>
      <c r="AA103" s="5">
        <f t="shared" si="3"/>
        <v>0</v>
      </c>
    </row>
    <row r="104" spans="1:27" ht="15.75" customHeight="1" x14ac:dyDescent="0.2">
      <c r="A104" s="1" t="s">
        <v>265</v>
      </c>
      <c r="B104" s="1" t="s">
        <v>58</v>
      </c>
      <c r="C104" s="1" t="s">
        <v>47</v>
      </c>
      <c r="D104" s="2">
        <v>45707</v>
      </c>
      <c r="E104" s="1" t="s">
        <v>37</v>
      </c>
      <c r="F104" s="1">
        <v>21.07</v>
      </c>
      <c r="G104" s="1">
        <v>47.54</v>
      </c>
      <c r="H104" s="1">
        <v>312</v>
      </c>
      <c r="I104" s="1">
        <v>36.9</v>
      </c>
      <c r="J104" s="1">
        <v>7.24</v>
      </c>
      <c r="K104" s="1">
        <v>99.06</v>
      </c>
      <c r="L104" s="1">
        <v>6.99</v>
      </c>
      <c r="M104" s="1">
        <v>125.4</v>
      </c>
      <c r="N104" s="1">
        <v>89.87</v>
      </c>
      <c r="O104" s="1">
        <v>94.02</v>
      </c>
      <c r="P104" s="1" t="s">
        <v>4</v>
      </c>
      <c r="Q104" s="1" t="s">
        <v>5</v>
      </c>
      <c r="R104" s="1" t="s">
        <v>6</v>
      </c>
      <c r="S104" s="1" t="s">
        <v>6</v>
      </c>
      <c r="T104" s="3">
        <f t="shared" si="0"/>
        <v>45689</v>
      </c>
      <c r="U104" s="5">
        <f t="shared" ref="U104:V104" si="208">IF(ISBLANK(F104),1,0)</f>
        <v>0</v>
      </c>
      <c r="V104" s="5">
        <f t="shared" si="208"/>
        <v>0</v>
      </c>
      <c r="W104" s="5">
        <f t="shared" ref="W104:Z104" si="209">IF(ISBLANK(K104),1,0)</f>
        <v>0</v>
      </c>
      <c r="X104" s="5">
        <f t="shared" si="209"/>
        <v>0</v>
      </c>
      <c r="Y104" s="5">
        <f t="shared" si="209"/>
        <v>0</v>
      </c>
      <c r="Z104" s="5">
        <f t="shared" si="209"/>
        <v>0</v>
      </c>
      <c r="AA104" s="5">
        <f t="shared" si="3"/>
        <v>0</v>
      </c>
    </row>
    <row r="105" spans="1:27" ht="15.75" customHeight="1" x14ac:dyDescent="0.2">
      <c r="A105" s="1" t="s">
        <v>266</v>
      </c>
      <c r="B105" s="1" t="s">
        <v>267</v>
      </c>
      <c r="C105" s="1" t="s">
        <v>47</v>
      </c>
      <c r="D105" s="2">
        <v>45782</v>
      </c>
      <c r="E105" s="1" t="s">
        <v>3</v>
      </c>
      <c r="F105" s="1">
        <v>22.33</v>
      </c>
      <c r="G105" s="1">
        <v>49.87</v>
      </c>
      <c r="H105" s="1">
        <v>311</v>
      </c>
      <c r="I105" s="1">
        <v>39.200000000000003</v>
      </c>
      <c r="J105" s="1">
        <v>7.33</v>
      </c>
      <c r="K105" s="1">
        <v>98.47</v>
      </c>
      <c r="L105" s="1">
        <v>7.07</v>
      </c>
      <c r="M105" s="1">
        <v>137.19999999999999</v>
      </c>
      <c r="N105" s="1">
        <v>87.44</v>
      </c>
      <c r="O105" s="1">
        <v>93.68</v>
      </c>
      <c r="P105" s="1" t="s">
        <v>4</v>
      </c>
      <c r="Q105" s="1" t="s">
        <v>5</v>
      </c>
      <c r="R105" s="1" t="s">
        <v>6</v>
      </c>
      <c r="S105" s="1" t="s">
        <v>6</v>
      </c>
      <c r="T105" s="3">
        <f t="shared" si="0"/>
        <v>45778</v>
      </c>
      <c r="U105" s="5">
        <f t="shared" ref="U105:V105" si="210">IF(ISBLANK(F105),1,0)</f>
        <v>0</v>
      </c>
      <c r="V105" s="5">
        <f t="shared" si="210"/>
        <v>0</v>
      </c>
      <c r="W105" s="5">
        <f t="shared" ref="W105:Z105" si="211">IF(ISBLANK(K105),1,0)</f>
        <v>0</v>
      </c>
      <c r="X105" s="5">
        <f t="shared" si="211"/>
        <v>0</v>
      </c>
      <c r="Y105" s="5">
        <f t="shared" si="211"/>
        <v>0</v>
      </c>
      <c r="Z105" s="5">
        <f t="shared" si="211"/>
        <v>0</v>
      </c>
      <c r="AA105" s="5">
        <f t="shared" si="3"/>
        <v>0</v>
      </c>
    </row>
    <row r="106" spans="1:27" ht="15.75" customHeight="1" x14ac:dyDescent="0.2">
      <c r="A106" s="1" t="s">
        <v>269</v>
      </c>
      <c r="B106" s="1" t="s">
        <v>1</v>
      </c>
      <c r="C106" s="1" t="s">
        <v>21</v>
      </c>
      <c r="D106" s="2">
        <v>45780</v>
      </c>
      <c r="E106" s="1" t="s">
        <v>37</v>
      </c>
      <c r="F106" s="1">
        <v>22.94</v>
      </c>
      <c r="G106" s="1">
        <v>38.76</v>
      </c>
      <c r="H106" s="1">
        <v>314</v>
      </c>
      <c r="I106" s="1">
        <v>39.1</v>
      </c>
      <c r="J106" s="1">
        <v>6.43</v>
      </c>
      <c r="L106" s="1">
        <v>6.84</v>
      </c>
      <c r="M106" s="1">
        <v>117.2</v>
      </c>
      <c r="N106" s="1">
        <v>95.46</v>
      </c>
      <c r="O106" s="1">
        <v>95.81</v>
      </c>
      <c r="P106" s="1" t="s">
        <v>4</v>
      </c>
      <c r="Q106" s="1" t="s">
        <v>5</v>
      </c>
      <c r="R106" s="1" t="s">
        <v>6</v>
      </c>
      <c r="S106" s="1" t="s">
        <v>6</v>
      </c>
      <c r="T106" s="3">
        <f t="shared" si="0"/>
        <v>45778</v>
      </c>
      <c r="U106" s="5">
        <f t="shared" ref="U106:V106" si="212">IF(ISBLANK(F106),1,0)</f>
        <v>0</v>
      </c>
      <c r="V106" s="5">
        <f t="shared" si="212"/>
        <v>0</v>
      </c>
      <c r="W106" s="5">
        <f t="shared" ref="W106:Z106" si="213">IF(ISBLANK(K106),1,0)</f>
        <v>1</v>
      </c>
      <c r="X106" s="5">
        <f t="shared" si="213"/>
        <v>0</v>
      </c>
      <c r="Y106" s="5">
        <f t="shared" si="213"/>
        <v>0</v>
      </c>
      <c r="Z106" s="5">
        <f t="shared" si="213"/>
        <v>0</v>
      </c>
      <c r="AA106" s="5">
        <f t="shared" si="3"/>
        <v>1</v>
      </c>
    </row>
    <row r="107" spans="1:27" ht="15.75" customHeight="1" x14ac:dyDescent="0.2">
      <c r="A107" s="1" t="s">
        <v>270</v>
      </c>
      <c r="B107" s="1" t="s">
        <v>1</v>
      </c>
      <c r="C107" s="1" t="s">
        <v>47</v>
      </c>
      <c r="D107" s="2">
        <v>45510</v>
      </c>
      <c r="E107" s="1" t="s">
        <v>93</v>
      </c>
      <c r="F107" s="1">
        <v>23.45</v>
      </c>
      <c r="G107" s="1">
        <v>41.69</v>
      </c>
      <c r="H107" s="1">
        <v>366</v>
      </c>
      <c r="I107" s="1">
        <v>36.799999999999997</v>
      </c>
      <c r="J107" s="1">
        <v>7.04</v>
      </c>
      <c r="K107" s="1">
        <v>99.18</v>
      </c>
      <c r="L107" s="1">
        <v>6.76</v>
      </c>
      <c r="M107" s="1">
        <v>123.5</v>
      </c>
      <c r="N107" s="1">
        <v>87.89</v>
      </c>
      <c r="O107" s="1">
        <v>96.53</v>
      </c>
      <c r="P107" s="1" t="s">
        <v>4</v>
      </c>
      <c r="Q107" s="1" t="s">
        <v>5</v>
      </c>
      <c r="R107" s="1" t="s">
        <v>6</v>
      </c>
      <c r="S107" s="1" t="s">
        <v>6</v>
      </c>
      <c r="T107" s="3">
        <f t="shared" si="0"/>
        <v>45505</v>
      </c>
      <c r="U107" s="5">
        <f t="shared" ref="U107:V107" si="214">IF(ISBLANK(F107),1,0)</f>
        <v>0</v>
      </c>
      <c r="V107" s="5">
        <f t="shared" si="214"/>
        <v>0</v>
      </c>
      <c r="W107" s="5">
        <f t="shared" ref="W107:Z107" si="215">IF(ISBLANK(K107),1,0)</f>
        <v>0</v>
      </c>
      <c r="X107" s="5">
        <f t="shared" si="215"/>
        <v>0</v>
      </c>
      <c r="Y107" s="5">
        <f t="shared" si="215"/>
        <v>0</v>
      </c>
      <c r="Z107" s="5">
        <f t="shared" si="215"/>
        <v>0</v>
      </c>
      <c r="AA107" s="5">
        <f t="shared" si="3"/>
        <v>0</v>
      </c>
    </row>
    <row r="108" spans="1:27" ht="15.75" customHeight="1" x14ac:dyDescent="0.2">
      <c r="A108" s="1" t="s">
        <v>272</v>
      </c>
      <c r="B108" s="1" t="s">
        <v>20</v>
      </c>
      <c r="C108" s="1" t="s">
        <v>35</v>
      </c>
      <c r="D108" s="2">
        <v>45754</v>
      </c>
      <c r="E108" s="1" t="s">
        <v>93</v>
      </c>
      <c r="F108" s="1">
        <v>22.17</v>
      </c>
      <c r="G108" s="1">
        <v>37.49</v>
      </c>
      <c r="H108" s="1">
        <v>306</v>
      </c>
      <c r="I108" s="1">
        <v>49.1</v>
      </c>
      <c r="J108" s="1">
        <v>7.41</v>
      </c>
      <c r="K108" s="1">
        <v>98.77</v>
      </c>
      <c r="L108" s="1">
        <v>7.12</v>
      </c>
      <c r="M108" s="1">
        <v>141.4</v>
      </c>
      <c r="N108" s="1">
        <v>86.76</v>
      </c>
      <c r="O108" s="1">
        <v>92.12</v>
      </c>
      <c r="P108" s="1" t="s">
        <v>4</v>
      </c>
      <c r="Q108" s="1" t="s">
        <v>5</v>
      </c>
      <c r="R108" s="1" t="s">
        <v>6</v>
      </c>
      <c r="S108" s="1" t="s">
        <v>6</v>
      </c>
      <c r="T108" s="3">
        <f t="shared" si="0"/>
        <v>45748</v>
      </c>
      <c r="U108" s="5">
        <f t="shared" ref="U108:V108" si="216">IF(ISBLANK(F108),1,0)</f>
        <v>0</v>
      </c>
      <c r="V108" s="5">
        <f t="shared" si="216"/>
        <v>0</v>
      </c>
      <c r="W108" s="5">
        <f t="shared" ref="W108:Z108" si="217">IF(ISBLANK(K108),1,0)</f>
        <v>0</v>
      </c>
      <c r="X108" s="5">
        <f t="shared" si="217"/>
        <v>0</v>
      </c>
      <c r="Y108" s="5">
        <f t="shared" si="217"/>
        <v>0</v>
      </c>
      <c r="Z108" s="5">
        <f t="shared" si="217"/>
        <v>0</v>
      </c>
      <c r="AA108" s="5">
        <f t="shared" si="3"/>
        <v>0</v>
      </c>
    </row>
    <row r="109" spans="1:27" ht="15.75" customHeight="1" x14ac:dyDescent="0.2">
      <c r="A109" s="1" t="s">
        <v>273</v>
      </c>
      <c r="B109" s="1" t="s">
        <v>58</v>
      </c>
      <c r="C109" s="1" t="s">
        <v>21</v>
      </c>
      <c r="D109" s="2">
        <v>45453</v>
      </c>
      <c r="E109" s="1" t="s">
        <v>37</v>
      </c>
      <c r="F109" s="1">
        <v>22.97</v>
      </c>
      <c r="G109" s="1">
        <v>42.35</v>
      </c>
      <c r="H109" s="1">
        <v>301</v>
      </c>
      <c r="I109" s="1">
        <v>44.4</v>
      </c>
      <c r="J109" s="1">
        <v>6.95</v>
      </c>
      <c r="K109" s="1">
        <v>98.76</v>
      </c>
      <c r="L109" s="1">
        <v>6.83</v>
      </c>
      <c r="M109" s="1">
        <v>135.69999999999999</v>
      </c>
      <c r="N109" s="1">
        <v>86.59</v>
      </c>
      <c r="O109" s="1">
        <v>94.68</v>
      </c>
      <c r="P109" s="1" t="s">
        <v>4</v>
      </c>
      <c r="Q109" s="1" t="s">
        <v>5</v>
      </c>
      <c r="R109" s="1" t="s">
        <v>6</v>
      </c>
      <c r="S109" s="1" t="s">
        <v>6</v>
      </c>
      <c r="T109" s="3">
        <f t="shared" si="0"/>
        <v>45444</v>
      </c>
      <c r="U109" s="5">
        <f t="shared" ref="U109:V109" si="218">IF(ISBLANK(F109),1,0)</f>
        <v>0</v>
      </c>
      <c r="V109" s="5">
        <f t="shared" si="218"/>
        <v>0</v>
      </c>
      <c r="W109" s="5">
        <f t="shared" ref="W109:Z109" si="219">IF(ISBLANK(K109),1,0)</f>
        <v>0</v>
      </c>
      <c r="X109" s="5">
        <f t="shared" si="219"/>
        <v>0</v>
      </c>
      <c r="Y109" s="5">
        <f t="shared" si="219"/>
        <v>0</v>
      </c>
      <c r="Z109" s="5">
        <f t="shared" si="219"/>
        <v>0</v>
      </c>
      <c r="AA109" s="5">
        <f t="shared" si="3"/>
        <v>0</v>
      </c>
    </row>
    <row r="110" spans="1:27" ht="15.75" customHeight="1" x14ac:dyDescent="0.2">
      <c r="A110" s="1" t="s">
        <v>274</v>
      </c>
      <c r="B110" s="1" t="s">
        <v>58</v>
      </c>
      <c r="C110" s="1" t="s">
        <v>35</v>
      </c>
      <c r="D110" s="2">
        <v>45756</v>
      </c>
      <c r="E110" s="1" t="s">
        <v>23</v>
      </c>
      <c r="F110" s="1">
        <v>21.92</v>
      </c>
      <c r="G110" s="1">
        <v>47.52</v>
      </c>
      <c r="H110" s="1">
        <v>302</v>
      </c>
      <c r="I110" s="1">
        <v>51.8</v>
      </c>
      <c r="J110" s="1">
        <v>6.84</v>
      </c>
      <c r="K110" s="1">
        <v>98.84</v>
      </c>
      <c r="L110" s="1">
        <v>6.99</v>
      </c>
      <c r="M110" s="1">
        <v>124.5</v>
      </c>
      <c r="N110" s="1">
        <v>85.5</v>
      </c>
      <c r="O110" s="1">
        <v>93.14</v>
      </c>
      <c r="P110" s="1" t="s">
        <v>4</v>
      </c>
      <c r="Q110" s="1" t="s">
        <v>5</v>
      </c>
      <c r="R110" s="1" t="s">
        <v>6</v>
      </c>
      <c r="S110" s="1" t="s">
        <v>6</v>
      </c>
      <c r="T110" s="3">
        <f t="shared" si="0"/>
        <v>45748</v>
      </c>
      <c r="U110" s="5">
        <f t="shared" ref="U110:V110" si="220">IF(ISBLANK(F110),1,0)</f>
        <v>0</v>
      </c>
      <c r="V110" s="5">
        <f t="shared" si="220"/>
        <v>0</v>
      </c>
      <c r="W110" s="5">
        <f t="shared" ref="W110:Z110" si="221">IF(ISBLANK(K110),1,0)</f>
        <v>0</v>
      </c>
      <c r="X110" s="5">
        <f t="shared" si="221"/>
        <v>0</v>
      </c>
      <c r="Y110" s="5">
        <f t="shared" si="221"/>
        <v>0</v>
      </c>
      <c r="Z110" s="5">
        <f t="shared" si="221"/>
        <v>0</v>
      </c>
      <c r="AA110" s="5">
        <f t="shared" si="3"/>
        <v>0</v>
      </c>
    </row>
    <row r="111" spans="1:27" ht="15.75" customHeight="1" x14ac:dyDescent="0.2">
      <c r="A111" s="1" t="s">
        <v>276</v>
      </c>
      <c r="B111" s="1" t="s">
        <v>34</v>
      </c>
      <c r="C111" s="1" t="s">
        <v>47</v>
      </c>
      <c r="D111" s="2">
        <v>45791</v>
      </c>
      <c r="E111" s="1" t="s">
        <v>37</v>
      </c>
      <c r="F111" s="1">
        <v>21.15</v>
      </c>
      <c r="G111" s="1">
        <v>39.979999999999997</v>
      </c>
      <c r="H111" s="1">
        <v>315</v>
      </c>
      <c r="I111" s="1">
        <v>47.9</v>
      </c>
      <c r="J111" s="1">
        <v>8.07</v>
      </c>
      <c r="K111" s="1">
        <v>98.58</v>
      </c>
      <c r="L111" s="1">
        <v>6.93</v>
      </c>
      <c r="M111" s="1">
        <v>106.8</v>
      </c>
      <c r="N111" s="1">
        <v>89.32</v>
      </c>
      <c r="O111" s="1">
        <v>93.09</v>
      </c>
      <c r="P111" s="1" t="s">
        <v>4</v>
      </c>
      <c r="Q111" s="1" t="s">
        <v>5</v>
      </c>
      <c r="R111" s="1" t="s">
        <v>6</v>
      </c>
      <c r="S111" s="1" t="s">
        <v>6</v>
      </c>
      <c r="T111" s="3">
        <f t="shared" si="0"/>
        <v>45778</v>
      </c>
      <c r="U111" s="5">
        <f t="shared" ref="U111:V111" si="222">IF(ISBLANK(F111),1,0)</f>
        <v>0</v>
      </c>
      <c r="V111" s="5">
        <f t="shared" si="222"/>
        <v>0</v>
      </c>
      <c r="W111" s="5">
        <f t="shared" ref="W111:Z111" si="223">IF(ISBLANK(K111),1,0)</f>
        <v>0</v>
      </c>
      <c r="X111" s="5">
        <f t="shared" si="223"/>
        <v>0</v>
      </c>
      <c r="Y111" s="5">
        <f t="shared" si="223"/>
        <v>0</v>
      </c>
      <c r="Z111" s="5">
        <f t="shared" si="223"/>
        <v>0</v>
      </c>
      <c r="AA111" s="5">
        <f t="shared" si="3"/>
        <v>0</v>
      </c>
    </row>
    <row r="112" spans="1:27" ht="15.75" customHeight="1" x14ac:dyDescent="0.2">
      <c r="A112" s="1" t="s">
        <v>277</v>
      </c>
      <c r="B112" s="1" t="s">
        <v>20</v>
      </c>
      <c r="C112" s="1" t="s">
        <v>35</v>
      </c>
      <c r="D112" s="2">
        <v>45932</v>
      </c>
      <c r="E112" s="1" t="s">
        <v>23</v>
      </c>
      <c r="F112" s="1">
        <v>23.08</v>
      </c>
      <c r="G112" s="1">
        <v>45.45</v>
      </c>
      <c r="H112" s="1">
        <v>317</v>
      </c>
      <c r="I112" s="1">
        <v>43.6</v>
      </c>
      <c r="J112" s="1">
        <v>7.78</v>
      </c>
      <c r="K112" s="1">
        <v>98.96</v>
      </c>
      <c r="L112" s="1">
        <v>7.01</v>
      </c>
      <c r="M112" s="1">
        <v>132.80000000000001</v>
      </c>
      <c r="N112" s="1">
        <v>88.99</v>
      </c>
      <c r="O112" s="1">
        <v>93.89</v>
      </c>
      <c r="P112" s="1" t="s">
        <v>4</v>
      </c>
      <c r="Q112" s="1" t="s">
        <v>5</v>
      </c>
      <c r="R112" s="1" t="s">
        <v>6</v>
      </c>
      <c r="S112" s="1" t="s">
        <v>6</v>
      </c>
      <c r="T112" s="3">
        <f t="shared" si="0"/>
        <v>45931</v>
      </c>
      <c r="U112" s="5">
        <f t="shared" ref="U112:V112" si="224">IF(ISBLANK(F112),1,0)</f>
        <v>0</v>
      </c>
      <c r="V112" s="5">
        <f t="shared" si="224"/>
        <v>0</v>
      </c>
      <c r="W112" s="5">
        <f t="shared" ref="W112:Z112" si="225">IF(ISBLANK(K112),1,0)</f>
        <v>0</v>
      </c>
      <c r="X112" s="5">
        <f t="shared" si="225"/>
        <v>0</v>
      </c>
      <c r="Y112" s="5">
        <f t="shared" si="225"/>
        <v>0</v>
      </c>
      <c r="Z112" s="5">
        <f t="shared" si="225"/>
        <v>0</v>
      </c>
      <c r="AA112" s="5">
        <f t="shared" si="3"/>
        <v>0</v>
      </c>
    </row>
    <row r="113" spans="1:27" ht="15.75" customHeight="1" x14ac:dyDescent="0.2">
      <c r="A113" s="1" t="s">
        <v>278</v>
      </c>
      <c r="B113" s="1" t="s">
        <v>58</v>
      </c>
      <c r="C113" s="1" t="s">
        <v>35</v>
      </c>
      <c r="D113" s="2">
        <v>45964</v>
      </c>
      <c r="E113" s="1" t="s">
        <v>37</v>
      </c>
      <c r="F113" s="1">
        <v>20.85</v>
      </c>
      <c r="G113" s="1">
        <v>42.51</v>
      </c>
      <c r="H113" s="1">
        <v>299</v>
      </c>
      <c r="I113" s="1">
        <v>44.7</v>
      </c>
      <c r="J113" s="1">
        <v>6.86</v>
      </c>
      <c r="K113" s="1">
        <v>98.9</v>
      </c>
      <c r="L113" s="1">
        <v>6.78</v>
      </c>
      <c r="M113" s="1">
        <v>124.8</v>
      </c>
      <c r="N113" s="1">
        <v>83.65</v>
      </c>
      <c r="O113" s="1">
        <v>96</v>
      </c>
      <c r="P113" s="1" t="s">
        <v>4</v>
      </c>
      <c r="Q113" s="1" t="s">
        <v>5</v>
      </c>
      <c r="R113" s="1" t="s">
        <v>6</v>
      </c>
      <c r="S113" s="1" t="s">
        <v>6</v>
      </c>
      <c r="T113" s="3">
        <f t="shared" si="0"/>
        <v>45962</v>
      </c>
      <c r="U113" s="5">
        <f t="shared" ref="U113:V113" si="226">IF(ISBLANK(F113),1,0)</f>
        <v>0</v>
      </c>
      <c r="V113" s="5">
        <f t="shared" si="226"/>
        <v>0</v>
      </c>
      <c r="W113" s="5">
        <f t="shared" ref="W113:Z113" si="227">IF(ISBLANK(K113),1,0)</f>
        <v>0</v>
      </c>
      <c r="X113" s="5">
        <f t="shared" si="227"/>
        <v>0</v>
      </c>
      <c r="Y113" s="5">
        <f t="shared" si="227"/>
        <v>0</v>
      </c>
      <c r="Z113" s="5">
        <f t="shared" si="227"/>
        <v>0</v>
      </c>
      <c r="AA113" s="5">
        <f t="shared" si="3"/>
        <v>0</v>
      </c>
    </row>
    <row r="114" spans="1:27" ht="15.75" customHeight="1" x14ac:dyDescent="0.2">
      <c r="A114" s="1" t="s">
        <v>280</v>
      </c>
      <c r="B114" s="1" t="s">
        <v>20</v>
      </c>
      <c r="C114" s="1" t="s">
        <v>47</v>
      </c>
      <c r="D114" s="2">
        <v>45309</v>
      </c>
      <c r="E114" s="1" t="s">
        <v>93</v>
      </c>
      <c r="F114" s="1">
        <v>20.43</v>
      </c>
      <c r="G114" s="1">
        <v>51.63</v>
      </c>
      <c r="H114" s="1">
        <v>320</v>
      </c>
      <c r="I114" s="1">
        <v>44.9</v>
      </c>
      <c r="J114" s="1">
        <v>8.06</v>
      </c>
      <c r="K114" s="1">
        <v>98.87</v>
      </c>
      <c r="L114" s="1">
        <v>7.1</v>
      </c>
      <c r="M114" s="1">
        <v>127.8</v>
      </c>
      <c r="N114" s="1">
        <v>83.7</v>
      </c>
      <c r="O114" s="1">
        <v>92.03</v>
      </c>
      <c r="P114" s="1" t="s">
        <v>4</v>
      </c>
      <c r="Q114" s="1" t="s">
        <v>5</v>
      </c>
      <c r="R114" s="1" t="s">
        <v>6</v>
      </c>
      <c r="S114" s="1" t="s">
        <v>6</v>
      </c>
      <c r="T114" s="3">
        <f t="shared" si="0"/>
        <v>45292</v>
      </c>
      <c r="U114" s="5">
        <f t="shared" ref="U114:V114" si="228">IF(ISBLANK(F114),1,0)</f>
        <v>0</v>
      </c>
      <c r="V114" s="5">
        <f t="shared" si="228"/>
        <v>0</v>
      </c>
      <c r="W114" s="5">
        <f t="shared" ref="W114:Z114" si="229">IF(ISBLANK(K114),1,0)</f>
        <v>0</v>
      </c>
      <c r="X114" s="5">
        <f t="shared" si="229"/>
        <v>0</v>
      </c>
      <c r="Y114" s="5">
        <f t="shared" si="229"/>
        <v>0</v>
      </c>
      <c r="Z114" s="5">
        <f t="shared" si="229"/>
        <v>0</v>
      </c>
      <c r="AA114" s="5">
        <f t="shared" si="3"/>
        <v>0</v>
      </c>
    </row>
    <row r="115" spans="1:27" ht="15.75" customHeight="1" x14ac:dyDescent="0.2">
      <c r="A115" s="1" t="s">
        <v>281</v>
      </c>
      <c r="B115" s="1" t="s">
        <v>1</v>
      </c>
      <c r="C115" s="1" t="s">
        <v>21</v>
      </c>
      <c r="D115" s="2">
        <v>45510</v>
      </c>
      <c r="E115" s="1" t="s">
        <v>37</v>
      </c>
      <c r="F115" s="1">
        <v>22.92</v>
      </c>
      <c r="G115" s="1">
        <v>44.59</v>
      </c>
      <c r="H115" s="1">
        <v>338</v>
      </c>
      <c r="I115" s="1">
        <v>43</v>
      </c>
      <c r="J115" s="1">
        <v>6.65</v>
      </c>
      <c r="K115" s="1">
        <v>99.27</v>
      </c>
      <c r="L115" s="1">
        <v>6.77</v>
      </c>
      <c r="M115" s="1">
        <v>109.1</v>
      </c>
      <c r="N115" s="1">
        <v>87.5</v>
      </c>
      <c r="O115" s="1">
        <v>96.27</v>
      </c>
      <c r="P115" s="1" t="s">
        <v>4</v>
      </c>
      <c r="Q115" s="1" t="s">
        <v>5</v>
      </c>
      <c r="R115" s="1" t="s">
        <v>6</v>
      </c>
      <c r="S115" s="1" t="s">
        <v>6</v>
      </c>
      <c r="T115" s="3">
        <f t="shared" si="0"/>
        <v>45505</v>
      </c>
      <c r="U115" s="5">
        <f t="shared" ref="U115:V115" si="230">IF(ISBLANK(F115),1,0)</f>
        <v>0</v>
      </c>
      <c r="V115" s="5">
        <f t="shared" si="230"/>
        <v>0</v>
      </c>
      <c r="W115" s="5">
        <f t="shared" ref="W115:Z115" si="231">IF(ISBLANK(K115),1,0)</f>
        <v>0</v>
      </c>
      <c r="X115" s="5">
        <f t="shared" si="231"/>
        <v>0</v>
      </c>
      <c r="Y115" s="5">
        <f t="shared" si="231"/>
        <v>0</v>
      </c>
      <c r="Z115" s="5">
        <f t="shared" si="231"/>
        <v>0</v>
      </c>
      <c r="AA115" s="5">
        <f t="shared" si="3"/>
        <v>0</v>
      </c>
    </row>
    <row r="116" spans="1:27" ht="15.75" customHeight="1" x14ac:dyDescent="0.2">
      <c r="A116" s="1" t="s">
        <v>282</v>
      </c>
      <c r="B116" s="1" t="s">
        <v>58</v>
      </c>
      <c r="C116" s="1" t="s">
        <v>21</v>
      </c>
      <c r="D116" s="2">
        <v>45691</v>
      </c>
      <c r="E116" s="1" t="s">
        <v>3</v>
      </c>
      <c r="F116" s="1">
        <v>23.22</v>
      </c>
      <c r="G116" s="1">
        <v>41.52</v>
      </c>
      <c r="H116" s="1">
        <v>303</v>
      </c>
      <c r="I116" s="1">
        <v>42.4</v>
      </c>
      <c r="J116" s="1">
        <v>7.64</v>
      </c>
      <c r="K116" s="1">
        <v>99.33</v>
      </c>
      <c r="M116" s="1">
        <v>121.3</v>
      </c>
      <c r="N116" s="1">
        <v>86.5</v>
      </c>
      <c r="O116" s="1">
        <v>93</v>
      </c>
      <c r="P116" s="1" t="s">
        <v>4</v>
      </c>
      <c r="Q116" s="1" t="s">
        <v>5</v>
      </c>
      <c r="R116" s="1" t="s">
        <v>6</v>
      </c>
      <c r="S116" s="1" t="s">
        <v>6</v>
      </c>
      <c r="T116" s="3">
        <f t="shared" si="0"/>
        <v>45689</v>
      </c>
      <c r="U116" s="5">
        <f t="shared" ref="U116:V116" si="232">IF(ISBLANK(F116),1,0)</f>
        <v>0</v>
      </c>
      <c r="V116" s="5">
        <f t="shared" si="232"/>
        <v>0</v>
      </c>
      <c r="W116" s="5">
        <f t="shared" ref="W116:Z116" si="233">IF(ISBLANK(K116),1,0)</f>
        <v>0</v>
      </c>
      <c r="X116" s="5">
        <f t="shared" si="233"/>
        <v>1</v>
      </c>
      <c r="Y116" s="5">
        <f t="shared" si="233"/>
        <v>0</v>
      </c>
      <c r="Z116" s="5">
        <f t="shared" si="233"/>
        <v>0</v>
      </c>
      <c r="AA116" s="5">
        <f t="shared" si="3"/>
        <v>1</v>
      </c>
    </row>
    <row r="117" spans="1:27" ht="15.75" customHeight="1" x14ac:dyDescent="0.2">
      <c r="A117" s="1" t="s">
        <v>284</v>
      </c>
      <c r="B117" s="1" t="s">
        <v>34</v>
      </c>
      <c r="C117" s="1" t="s">
        <v>21</v>
      </c>
      <c r="D117" s="2">
        <v>45527</v>
      </c>
      <c r="E117" s="1" t="s">
        <v>3</v>
      </c>
      <c r="F117" s="1">
        <v>21.94</v>
      </c>
      <c r="G117" s="1">
        <v>46.87</v>
      </c>
      <c r="H117" s="1">
        <v>307</v>
      </c>
      <c r="I117" s="1">
        <v>47.2</v>
      </c>
      <c r="J117" s="1">
        <v>7.13</v>
      </c>
      <c r="K117" s="1">
        <v>98.98</v>
      </c>
      <c r="L117" s="1">
        <v>7.03</v>
      </c>
      <c r="M117" s="1">
        <v>131.69999999999999</v>
      </c>
      <c r="N117" s="1">
        <v>82.99</v>
      </c>
      <c r="O117" s="1">
        <v>94.5</v>
      </c>
      <c r="P117" s="1" t="s">
        <v>4</v>
      </c>
      <c r="Q117" s="1" t="s">
        <v>50</v>
      </c>
      <c r="R117" s="1" t="s">
        <v>244</v>
      </c>
      <c r="S117" s="1" t="s">
        <v>89</v>
      </c>
      <c r="T117" s="3">
        <f t="shared" si="0"/>
        <v>45505</v>
      </c>
      <c r="U117" s="5">
        <f t="shared" ref="U117:V117" si="234">IF(ISBLANK(F117),1,0)</f>
        <v>0</v>
      </c>
      <c r="V117" s="5">
        <f t="shared" si="234"/>
        <v>0</v>
      </c>
      <c r="W117" s="5">
        <f t="shared" ref="W117:Z117" si="235">IF(ISBLANK(K117),1,0)</f>
        <v>0</v>
      </c>
      <c r="X117" s="5">
        <f t="shared" si="235"/>
        <v>0</v>
      </c>
      <c r="Y117" s="5">
        <f t="shared" si="235"/>
        <v>0</v>
      </c>
      <c r="Z117" s="5">
        <f t="shared" si="235"/>
        <v>0</v>
      </c>
      <c r="AA117" s="5">
        <f t="shared" si="3"/>
        <v>0</v>
      </c>
    </row>
    <row r="118" spans="1:27" ht="15.75" customHeight="1" x14ac:dyDescent="0.2">
      <c r="A118" s="1" t="s">
        <v>285</v>
      </c>
      <c r="B118" s="1" t="s">
        <v>1</v>
      </c>
      <c r="C118" s="1" t="s">
        <v>35</v>
      </c>
      <c r="D118" s="2">
        <v>45744</v>
      </c>
      <c r="E118" s="1" t="s">
        <v>37</v>
      </c>
      <c r="F118" s="1">
        <v>23.25</v>
      </c>
      <c r="G118" s="1">
        <v>41.31</v>
      </c>
      <c r="H118" s="1">
        <v>371</v>
      </c>
      <c r="I118" s="1">
        <v>28.2</v>
      </c>
      <c r="J118" s="1">
        <v>6.61</v>
      </c>
      <c r="K118" s="1">
        <v>99.49</v>
      </c>
      <c r="L118" s="1">
        <v>6.74</v>
      </c>
      <c r="M118" s="1">
        <v>112</v>
      </c>
      <c r="N118" s="1">
        <v>91.02</v>
      </c>
      <c r="O118" s="1">
        <v>92.71</v>
      </c>
      <c r="P118" s="1" t="s">
        <v>4</v>
      </c>
      <c r="Q118" s="1" t="s">
        <v>5</v>
      </c>
      <c r="R118" s="1" t="s">
        <v>6</v>
      </c>
      <c r="S118" s="1" t="s">
        <v>6</v>
      </c>
      <c r="T118" s="3">
        <f t="shared" si="0"/>
        <v>45717</v>
      </c>
      <c r="U118" s="5">
        <f t="shared" ref="U118:V118" si="236">IF(ISBLANK(F118),1,0)</f>
        <v>0</v>
      </c>
      <c r="V118" s="5">
        <f t="shared" si="236"/>
        <v>0</v>
      </c>
      <c r="W118" s="5">
        <f t="shared" ref="W118:Z118" si="237">IF(ISBLANK(K118),1,0)</f>
        <v>0</v>
      </c>
      <c r="X118" s="5">
        <f t="shared" si="237"/>
        <v>0</v>
      </c>
      <c r="Y118" s="5">
        <f t="shared" si="237"/>
        <v>0</v>
      </c>
      <c r="Z118" s="5">
        <f t="shared" si="237"/>
        <v>0</v>
      </c>
      <c r="AA118" s="5">
        <f t="shared" si="3"/>
        <v>0</v>
      </c>
    </row>
    <row r="119" spans="1:27" ht="15.75" customHeight="1" x14ac:dyDescent="0.2">
      <c r="A119" s="1" t="s">
        <v>286</v>
      </c>
      <c r="B119" s="1" t="s">
        <v>1</v>
      </c>
      <c r="C119" s="1" t="s">
        <v>47</v>
      </c>
      <c r="D119" s="2">
        <v>45916</v>
      </c>
      <c r="E119" s="1" t="s">
        <v>93</v>
      </c>
      <c r="F119" s="1">
        <v>21</v>
      </c>
      <c r="G119" s="1">
        <v>34.020000000000003</v>
      </c>
      <c r="H119" s="1">
        <v>315</v>
      </c>
      <c r="I119" s="1">
        <v>26.1</v>
      </c>
      <c r="J119" s="1">
        <v>6.15</v>
      </c>
      <c r="L119" s="1">
        <v>6.6</v>
      </c>
      <c r="M119" s="1">
        <v>91.5</v>
      </c>
      <c r="N119" s="1">
        <v>86.41</v>
      </c>
      <c r="O119" s="1">
        <v>92.09</v>
      </c>
      <c r="P119" s="1" t="s">
        <v>4</v>
      </c>
      <c r="Q119" s="1" t="s">
        <v>5</v>
      </c>
      <c r="R119" s="1" t="s">
        <v>6</v>
      </c>
      <c r="S119" s="1" t="s">
        <v>6</v>
      </c>
      <c r="T119" s="3">
        <f t="shared" si="0"/>
        <v>45901</v>
      </c>
      <c r="U119" s="5">
        <f t="shared" ref="U119:V119" si="238">IF(ISBLANK(F119),1,0)</f>
        <v>0</v>
      </c>
      <c r="V119" s="5">
        <f t="shared" si="238"/>
        <v>0</v>
      </c>
      <c r="W119" s="5">
        <f t="shared" ref="W119:Z119" si="239">IF(ISBLANK(K119),1,0)</f>
        <v>1</v>
      </c>
      <c r="X119" s="5">
        <f t="shared" si="239"/>
        <v>0</v>
      </c>
      <c r="Y119" s="5">
        <f t="shared" si="239"/>
        <v>0</v>
      </c>
      <c r="Z119" s="5">
        <f t="shared" si="239"/>
        <v>0</v>
      </c>
      <c r="AA119" s="5">
        <f t="shared" si="3"/>
        <v>1</v>
      </c>
    </row>
    <row r="120" spans="1:27" ht="15.75" customHeight="1" x14ac:dyDescent="0.2">
      <c r="A120" s="1" t="s">
        <v>288</v>
      </c>
      <c r="B120" s="1" t="s">
        <v>20</v>
      </c>
      <c r="C120" s="1" t="s">
        <v>289</v>
      </c>
      <c r="D120" s="2">
        <v>45480</v>
      </c>
      <c r="E120" s="1" t="s">
        <v>37</v>
      </c>
      <c r="F120" s="1">
        <v>21.13</v>
      </c>
      <c r="G120" s="1">
        <v>38.799999999999997</v>
      </c>
      <c r="H120" s="1">
        <v>287</v>
      </c>
      <c r="I120" s="1">
        <v>39.700000000000003</v>
      </c>
      <c r="J120" s="1">
        <v>7.96</v>
      </c>
      <c r="K120" s="1">
        <v>99.04</v>
      </c>
      <c r="L120" s="1">
        <v>6.98</v>
      </c>
      <c r="M120" s="1">
        <v>116.4</v>
      </c>
      <c r="N120" s="1">
        <v>87.77</v>
      </c>
      <c r="O120" s="1">
        <v>92.38</v>
      </c>
      <c r="P120" s="1" t="s">
        <v>4</v>
      </c>
      <c r="Q120" s="1" t="s">
        <v>50</v>
      </c>
      <c r="R120" s="1" t="s">
        <v>244</v>
      </c>
      <c r="S120" s="1" t="s">
        <v>89</v>
      </c>
      <c r="T120" s="3">
        <f t="shared" si="0"/>
        <v>45474</v>
      </c>
      <c r="U120" s="5">
        <f t="shared" ref="U120:V120" si="240">IF(ISBLANK(F120),1,0)</f>
        <v>0</v>
      </c>
      <c r="V120" s="5">
        <f t="shared" si="240"/>
        <v>0</v>
      </c>
      <c r="W120" s="5">
        <f t="shared" ref="W120:Z120" si="241">IF(ISBLANK(K120),1,0)</f>
        <v>0</v>
      </c>
      <c r="X120" s="5">
        <f t="shared" si="241"/>
        <v>0</v>
      </c>
      <c r="Y120" s="5">
        <f t="shared" si="241"/>
        <v>0</v>
      </c>
      <c r="Z120" s="5">
        <f t="shared" si="241"/>
        <v>0</v>
      </c>
      <c r="AA120" s="5">
        <f t="shared" si="3"/>
        <v>0</v>
      </c>
    </row>
    <row r="121" spans="1:27" ht="15.75" customHeight="1" x14ac:dyDescent="0.2">
      <c r="A121" s="1" t="s">
        <v>290</v>
      </c>
      <c r="B121" s="1" t="s">
        <v>1</v>
      </c>
      <c r="C121" s="1" t="s">
        <v>35</v>
      </c>
      <c r="D121" s="2">
        <v>45945</v>
      </c>
      <c r="E121" s="1" t="s">
        <v>93</v>
      </c>
      <c r="F121" s="1">
        <v>21.09</v>
      </c>
      <c r="G121" s="1">
        <v>41.72</v>
      </c>
      <c r="H121" s="1">
        <v>357</v>
      </c>
      <c r="I121" s="1">
        <v>46.6</v>
      </c>
      <c r="J121" s="1">
        <v>7.47</v>
      </c>
      <c r="K121" s="1">
        <v>99.32</v>
      </c>
      <c r="L121" s="1">
        <v>6.63</v>
      </c>
      <c r="M121" s="1">
        <v>134.19999999999999</v>
      </c>
      <c r="N121" s="1">
        <v>89.06</v>
      </c>
      <c r="O121" s="1">
        <v>93.5</v>
      </c>
      <c r="P121" s="1" t="s">
        <v>4</v>
      </c>
      <c r="Q121" s="1" t="s">
        <v>5</v>
      </c>
      <c r="R121" s="1" t="s">
        <v>6</v>
      </c>
      <c r="S121" s="1" t="s">
        <v>6</v>
      </c>
      <c r="T121" s="3">
        <f t="shared" si="0"/>
        <v>45931</v>
      </c>
      <c r="U121" s="5">
        <f t="shared" ref="U121:V121" si="242">IF(ISBLANK(F121),1,0)</f>
        <v>0</v>
      </c>
      <c r="V121" s="5">
        <f t="shared" si="242"/>
        <v>0</v>
      </c>
      <c r="W121" s="5">
        <f t="shared" ref="W121:Z121" si="243">IF(ISBLANK(K121),1,0)</f>
        <v>0</v>
      </c>
      <c r="X121" s="5">
        <f t="shared" si="243"/>
        <v>0</v>
      </c>
      <c r="Y121" s="5">
        <f t="shared" si="243"/>
        <v>0</v>
      </c>
      <c r="Z121" s="5">
        <f t="shared" si="243"/>
        <v>0</v>
      </c>
      <c r="AA121" s="5">
        <f t="shared" si="3"/>
        <v>0</v>
      </c>
    </row>
    <row r="122" spans="1:27" ht="15.75" customHeight="1" x14ac:dyDescent="0.2">
      <c r="A122" s="1" t="s">
        <v>176</v>
      </c>
      <c r="B122" s="1" t="s">
        <v>1</v>
      </c>
      <c r="C122" s="1" t="s">
        <v>35</v>
      </c>
      <c r="D122" s="2">
        <v>45936</v>
      </c>
      <c r="E122" s="1" t="s">
        <v>3</v>
      </c>
      <c r="F122" s="1">
        <v>23.09</v>
      </c>
      <c r="G122" s="1">
        <v>35.04</v>
      </c>
      <c r="H122" s="1">
        <v>344</v>
      </c>
      <c r="I122" s="1">
        <v>30.7</v>
      </c>
      <c r="J122" s="1">
        <v>6.94</v>
      </c>
      <c r="K122" s="1">
        <v>99.12</v>
      </c>
      <c r="L122" s="1">
        <v>6.56</v>
      </c>
      <c r="M122" s="1">
        <v>111.2</v>
      </c>
      <c r="N122" s="1">
        <v>92.24</v>
      </c>
      <c r="O122" s="1">
        <v>90.88</v>
      </c>
      <c r="P122" s="1" t="s">
        <v>4</v>
      </c>
      <c r="Q122" s="1" t="s">
        <v>5</v>
      </c>
      <c r="R122" s="1" t="s">
        <v>6</v>
      </c>
      <c r="S122" s="1" t="s">
        <v>6</v>
      </c>
      <c r="T122" s="3">
        <f t="shared" si="0"/>
        <v>45931</v>
      </c>
      <c r="U122" s="5">
        <f t="shared" ref="U122:V122" si="244">IF(ISBLANK(F122),1,0)</f>
        <v>0</v>
      </c>
      <c r="V122" s="5">
        <f t="shared" si="244"/>
        <v>0</v>
      </c>
      <c r="W122" s="5">
        <f t="shared" ref="W122:Z122" si="245">IF(ISBLANK(K122),1,0)</f>
        <v>0</v>
      </c>
      <c r="X122" s="5">
        <f t="shared" si="245"/>
        <v>0</v>
      </c>
      <c r="Y122" s="5">
        <f t="shared" si="245"/>
        <v>0</v>
      </c>
      <c r="Z122" s="5">
        <f t="shared" si="245"/>
        <v>0</v>
      </c>
      <c r="AA122" s="5">
        <f t="shared" si="3"/>
        <v>0</v>
      </c>
    </row>
    <row r="123" spans="1:27" ht="15.75" customHeight="1" x14ac:dyDescent="0.2">
      <c r="A123" s="1" t="s">
        <v>292</v>
      </c>
      <c r="B123" s="1" t="s">
        <v>1</v>
      </c>
      <c r="C123" s="1" t="s">
        <v>35</v>
      </c>
      <c r="D123" s="2">
        <v>45960</v>
      </c>
      <c r="E123" s="1" t="s">
        <v>3</v>
      </c>
      <c r="F123" s="1">
        <v>21.34</v>
      </c>
      <c r="G123" s="1">
        <v>42.63</v>
      </c>
      <c r="H123" s="1">
        <v>326</v>
      </c>
      <c r="I123" s="1">
        <v>41</v>
      </c>
      <c r="J123" s="1">
        <v>7.52</v>
      </c>
      <c r="K123" s="1">
        <v>98.93</v>
      </c>
      <c r="L123" s="1">
        <v>6.51</v>
      </c>
      <c r="M123" s="1">
        <v>120.1</v>
      </c>
      <c r="N123" s="1">
        <v>88.14</v>
      </c>
      <c r="O123" s="1">
        <v>95.64</v>
      </c>
      <c r="P123" s="1" t="s">
        <v>4</v>
      </c>
      <c r="Q123" s="1" t="s">
        <v>5</v>
      </c>
      <c r="R123" s="1" t="s">
        <v>6</v>
      </c>
      <c r="S123" s="1" t="s">
        <v>6</v>
      </c>
      <c r="T123" s="3">
        <f t="shared" si="0"/>
        <v>45931</v>
      </c>
      <c r="U123" s="5">
        <f t="shared" ref="U123:V123" si="246">IF(ISBLANK(F123),1,0)</f>
        <v>0</v>
      </c>
      <c r="V123" s="5">
        <f t="shared" si="246"/>
        <v>0</v>
      </c>
      <c r="W123" s="5">
        <f t="shared" ref="W123:Z123" si="247">IF(ISBLANK(K123),1,0)</f>
        <v>0</v>
      </c>
      <c r="X123" s="5">
        <f t="shared" si="247"/>
        <v>0</v>
      </c>
      <c r="Y123" s="5">
        <f t="shared" si="247"/>
        <v>0</v>
      </c>
      <c r="Z123" s="5">
        <f t="shared" si="247"/>
        <v>0</v>
      </c>
      <c r="AA123" s="5">
        <f t="shared" si="3"/>
        <v>0</v>
      </c>
    </row>
    <row r="124" spans="1:27" ht="15.75" customHeight="1" x14ac:dyDescent="0.2">
      <c r="A124" s="1" t="s">
        <v>293</v>
      </c>
      <c r="B124" s="1" t="s">
        <v>58</v>
      </c>
      <c r="C124" s="1" t="s">
        <v>35</v>
      </c>
      <c r="D124" s="2">
        <v>45345</v>
      </c>
      <c r="E124" s="1" t="s">
        <v>93</v>
      </c>
      <c r="F124" s="1">
        <v>21.04</v>
      </c>
      <c r="G124" s="1">
        <v>31.66</v>
      </c>
      <c r="H124" s="1">
        <v>337</v>
      </c>
      <c r="I124" s="1">
        <v>38.5</v>
      </c>
      <c r="J124" s="1">
        <v>7.04</v>
      </c>
      <c r="K124" s="1">
        <v>99.64</v>
      </c>
      <c r="L124" s="1">
        <v>6.63</v>
      </c>
      <c r="M124" s="1">
        <v>110.5</v>
      </c>
      <c r="N124" s="1">
        <v>91.96</v>
      </c>
      <c r="O124" s="1">
        <v>95.27</v>
      </c>
      <c r="P124" s="1" t="s">
        <v>4</v>
      </c>
      <c r="Q124" s="1" t="s">
        <v>5</v>
      </c>
      <c r="R124" s="1" t="s">
        <v>6</v>
      </c>
      <c r="S124" s="1" t="s">
        <v>6</v>
      </c>
      <c r="T124" s="3">
        <f t="shared" si="0"/>
        <v>45323</v>
      </c>
      <c r="U124" s="5">
        <f t="shared" ref="U124:V124" si="248">IF(ISBLANK(F124),1,0)</f>
        <v>0</v>
      </c>
      <c r="V124" s="5">
        <f t="shared" si="248"/>
        <v>0</v>
      </c>
      <c r="W124" s="5">
        <f t="shared" ref="W124:Z124" si="249">IF(ISBLANK(K124),1,0)</f>
        <v>0</v>
      </c>
      <c r="X124" s="5">
        <f t="shared" si="249"/>
        <v>0</v>
      </c>
      <c r="Y124" s="5">
        <f t="shared" si="249"/>
        <v>0</v>
      </c>
      <c r="Z124" s="5">
        <f t="shared" si="249"/>
        <v>0</v>
      </c>
      <c r="AA124" s="5">
        <f t="shared" si="3"/>
        <v>0</v>
      </c>
    </row>
    <row r="125" spans="1:27" ht="15.75" customHeight="1" x14ac:dyDescent="0.2">
      <c r="A125" s="1" t="s">
        <v>295</v>
      </c>
      <c r="B125" s="1" t="s">
        <v>20</v>
      </c>
      <c r="C125" s="1" t="s">
        <v>21</v>
      </c>
      <c r="D125" s="2">
        <v>45506</v>
      </c>
      <c r="E125" s="1" t="s">
        <v>23</v>
      </c>
      <c r="F125" s="1">
        <v>21.89</v>
      </c>
      <c r="G125" s="1">
        <v>38.26</v>
      </c>
      <c r="H125" s="1">
        <v>318</v>
      </c>
      <c r="I125" s="1">
        <v>46.7</v>
      </c>
      <c r="J125" s="1">
        <v>8.43</v>
      </c>
      <c r="K125" s="1">
        <v>99.11</v>
      </c>
      <c r="L125" s="1">
        <v>6.83</v>
      </c>
      <c r="M125" s="1">
        <v>138.19999999999999</v>
      </c>
      <c r="N125" s="1">
        <v>86.67</v>
      </c>
      <c r="O125" s="1">
        <v>93.12</v>
      </c>
      <c r="P125" s="1" t="s">
        <v>4</v>
      </c>
      <c r="Q125" s="1" t="s">
        <v>5</v>
      </c>
      <c r="R125" s="1" t="s">
        <v>6</v>
      </c>
      <c r="S125" s="1" t="s">
        <v>6</v>
      </c>
      <c r="T125" s="3">
        <f t="shared" si="0"/>
        <v>45505</v>
      </c>
      <c r="U125" s="5">
        <f t="shared" ref="U125:V125" si="250">IF(ISBLANK(F125),1,0)</f>
        <v>0</v>
      </c>
      <c r="V125" s="5">
        <f t="shared" si="250"/>
        <v>0</v>
      </c>
      <c r="W125" s="5">
        <f t="shared" ref="W125:Z125" si="251">IF(ISBLANK(K125),1,0)</f>
        <v>0</v>
      </c>
      <c r="X125" s="5">
        <f t="shared" si="251"/>
        <v>0</v>
      </c>
      <c r="Y125" s="5">
        <f t="shared" si="251"/>
        <v>0</v>
      </c>
      <c r="Z125" s="5">
        <f t="shared" si="251"/>
        <v>0</v>
      </c>
      <c r="AA125" s="5">
        <f t="shared" si="3"/>
        <v>0</v>
      </c>
    </row>
    <row r="126" spans="1:27" ht="15.75" customHeight="1" x14ac:dyDescent="0.2">
      <c r="A126" s="1" t="s">
        <v>296</v>
      </c>
      <c r="B126" s="1" t="s">
        <v>58</v>
      </c>
      <c r="C126" s="1" t="s">
        <v>35</v>
      </c>
      <c r="D126" s="2">
        <v>45382</v>
      </c>
      <c r="E126" s="1" t="s">
        <v>23</v>
      </c>
      <c r="F126" s="1">
        <v>22.8</v>
      </c>
      <c r="G126" s="1">
        <v>43.22</v>
      </c>
      <c r="H126" s="1">
        <v>326</v>
      </c>
      <c r="I126" s="1">
        <v>41.8</v>
      </c>
      <c r="J126" s="1">
        <v>7.88</v>
      </c>
      <c r="K126" s="1">
        <v>99.25</v>
      </c>
      <c r="L126" s="1">
        <v>6.83</v>
      </c>
      <c r="M126" s="1">
        <v>121.4</v>
      </c>
      <c r="N126" s="1">
        <v>89.91</v>
      </c>
      <c r="O126" s="1">
        <v>94.7</v>
      </c>
      <c r="P126" s="1" t="s">
        <v>4</v>
      </c>
      <c r="Q126" s="1" t="s">
        <v>5</v>
      </c>
      <c r="R126" s="1" t="s">
        <v>6</v>
      </c>
      <c r="S126" s="1" t="s">
        <v>6</v>
      </c>
      <c r="T126" s="3">
        <f t="shared" si="0"/>
        <v>45352</v>
      </c>
      <c r="U126" s="5">
        <f t="shared" ref="U126:V126" si="252">IF(ISBLANK(F126),1,0)</f>
        <v>0</v>
      </c>
      <c r="V126" s="5">
        <f t="shared" si="252"/>
        <v>0</v>
      </c>
      <c r="W126" s="5">
        <f t="shared" ref="W126:Z126" si="253">IF(ISBLANK(K126),1,0)</f>
        <v>0</v>
      </c>
      <c r="X126" s="5">
        <f t="shared" si="253"/>
        <v>0</v>
      </c>
      <c r="Y126" s="5">
        <f t="shared" si="253"/>
        <v>0</v>
      </c>
      <c r="Z126" s="5">
        <f t="shared" si="253"/>
        <v>0</v>
      </c>
      <c r="AA126" s="5">
        <f t="shared" si="3"/>
        <v>0</v>
      </c>
    </row>
    <row r="127" spans="1:27" ht="15.75" customHeight="1" x14ac:dyDescent="0.2">
      <c r="A127" s="1" t="s">
        <v>297</v>
      </c>
      <c r="B127" s="1" t="s">
        <v>20</v>
      </c>
      <c r="C127" s="1" t="s">
        <v>35</v>
      </c>
      <c r="D127" s="2">
        <v>45379</v>
      </c>
      <c r="E127" s="1" t="s">
        <v>37</v>
      </c>
      <c r="F127" s="1">
        <v>21.38</v>
      </c>
      <c r="G127" s="1">
        <v>40.479999999999997</v>
      </c>
      <c r="H127" s="1">
        <v>289</v>
      </c>
      <c r="I127" s="1">
        <v>57</v>
      </c>
      <c r="J127" s="1">
        <v>7.5</v>
      </c>
      <c r="K127" s="1">
        <v>98.77</v>
      </c>
      <c r="M127" s="1">
        <v>138.80000000000001</v>
      </c>
      <c r="N127" s="1">
        <v>82.75</v>
      </c>
      <c r="O127" s="1">
        <v>91.74</v>
      </c>
      <c r="P127" s="1" t="s">
        <v>4</v>
      </c>
      <c r="Q127" s="1" t="s">
        <v>5</v>
      </c>
      <c r="R127" s="1" t="s">
        <v>6</v>
      </c>
      <c r="S127" s="1" t="s">
        <v>6</v>
      </c>
      <c r="T127" s="3">
        <f t="shared" si="0"/>
        <v>45352</v>
      </c>
      <c r="U127" s="5">
        <f t="shared" ref="U127:V127" si="254">IF(ISBLANK(F127),1,0)</f>
        <v>0</v>
      </c>
      <c r="V127" s="5">
        <f t="shared" si="254"/>
        <v>0</v>
      </c>
      <c r="W127" s="5">
        <f t="shared" ref="W127:Z127" si="255">IF(ISBLANK(K127),1,0)</f>
        <v>0</v>
      </c>
      <c r="X127" s="5">
        <f t="shared" si="255"/>
        <v>1</v>
      </c>
      <c r="Y127" s="5">
        <f t="shared" si="255"/>
        <v>0</v>
      </c>
      <c r="Z127" s="5">
        <f t="shared" si="255"/>
        <v>0</v>
      </c>
      <c r="AA127" s="5">
        <f t="shared" si="3"/>
        <v>1</v>
      </c>
    </row>
    <row r="128" spans="1:27" ht="15.75" customHeight="1" x14ac:dyDescent="0.2">
      <c r="A128" s="1" t="s">
        <v>299</v>
      </c>
      <c r="B128" s="1" t="s">
        <v>20</v>
      </c>
      <c r="C128" s="1" t="s">
        <v>21</v>
      </c>
      <c r="D128" s="2">
        <v>45330</v>
      </c>
      <c r="E128" s="1" t="s">
        <v>93</v>
      </c>
      <c r="F128" s="1">
        <v>21.93</v>
      </c>
      <c r="G128" s="1">
        <v>37.94</v>
      </c>
      <c r="H128" s="1">
        <v>292</v>
      </c>
      <c r="I128" s="1">
        <v>51.2</v>
      </c>
      <c r="J128" s="1">
        <v>7.58</v>
      </c>
      <c r="K128" s="1">
        <v>99.4</v>
      </c>
      <c r="L128" s="1">
        <v>6.69</v>
      </c>
      <c r="M128" s="1">
        <v>128.30000000000001</v>
      </c>
      <c r="N128" s="1">
        <v>88.47</v>
      </c>
      <c r="O128" s="1">
        <v>90.99</v>
      </c>
      <c r="P128" s="1" t="s">
        <v>4</v>
      </c>
      <c r="Q128" s="1" t="s">
        <v>5</v>
      </c>
      <c r="R128" s="1" t="s">
        <v>6</v>
      </c>
      <c r="S128" s="1" t="s">
        <v>6</v>
      </c>
      <c r="T128" s="3">
        <f t="shared" si="0"/>
        <v>45323</v>
      </c>
      <c r="U128" s="5">
        <f t="shared" ref="U128:V128" si="256">IF(ISBLANK(F128),1,0)</f>
        <v>0</v>
      </c>
      <c r="V128" s="5">
        <f t="shared" si="256"/>
        <v>0</v>
      </c>
      <c r="W128" s="5">
        <f t="shared" ref="W128:Z128" si="257">IF(ISBLANK(K128),1,0)</f>
        <v>0</v>
      </c>
      <c r="X128" s="5">
        <f t="shared" si="257"/>
        <v>0</v>
      </c>
      <c r="Y128" s="5">
        <f t="shared" si="257"/>
        <v>0</v>
      </c>
      <c r="Z128" s="5">
        <f t="shared" si="257"/>
        <v>0</v>
      </c>
      <c r="AA128" s="5">
        <f t="shared" si="3"/>
        <v>0</v>
      </c>
    </row>
    <row r="129" spans="1:27" ht="15.75" customHeight="1" x14ac:dyDescent="0.2">
      <c r="A129" s="1" t="s">
        <v>300</v>
      </c>
      <c r="B129" s="1" t="s">
        <v>58</v>
      </c>
      <c r="C129" s="1" t="s">
        <v>35</v>
      </c>
      <c r="D129" s="2">
        <v>45613</v>
      </c>
      <c r="E129" s="1" t="s">
        <v>23</v>
      </c>
      <c r="G129" s="1">
        <v>41.57</v>
      </c>
      <c r="H129" s="1">
        <v>325</v>
      </c>
      <c r="I129" s="1">
        <v>44.1</v>
      </c>
      <c r="J129" s="1">
        <v>6.25</v>
      </c>
      <c r="K129" s="1">
        <v>99.03</v>
      </c>
      <c r="L129" s="1">
        <v>7.06</v>
      </c>
      <c r="M129" s="1">
        <v>118.7</v>
      </c>
      <c r="N129" s="1">
        <v>87.61</v>
      </c>
      <c r="O129" s="1">
        <v>92.54</v>
      </c>
      <c r="P129" s="1" t="s">
        <v>4</v>
      </c>
      <c r="Q129" s="1" t="s">
        <v>5</v>
      </c>
      <c r="R129" s="1" t="s">
        <v>6</v>
      </c>
      <c r="S129" s="1" t="s">
        <v>6</v>
      </c>
      <c r="T129" s="3">
        <f t="shared" si="0"/>
        <v>45597</v>
      </c>
      <c r="U129" s="5">
        <f t="shared" ref="U129:V129" si="258">IF(ISBLANK(F129),1,0)</f>
        <v>1</v>
      </c>
      <c r="V129" s="5">
        <f t="shared" si="258"/>
        <v>0</v>
      </c>
      <c r="W129" s="5">
        <f t="shared" ref="W129:Z129" si="259">IF(ISBLANK(K129),1,0)</f>
        <v>0</v>
      </c>
      <c r="X129" s="5">
        <f t="shared" si="259"/>
        <v>0</v>
      </c>
      <c r="Y129" s="5">
        <f t="shared" si="259"/>
        <v>0</v>
      </c>
      <c r="Z129" s="5">
        <f t="shared" si="259"/>
        <v>0</v>
      </c>
      <c r="AA129" s="5">
        <f t="shared" si="3"/>
        <v>1</v>
      </c>
    </row>
    <row r="130" spans="1:27" ht="15.75" customHeight="1" x14ac:dyDescent="0.2">
      <c r="A130" s="1" t="s">
        <v>302</v>
      </c>
      <c r="B130" s="1" t="s">
        <v>58</v>
      </c>
      <c r="C130" s="1" t="s">
        <v>47</v>
      </c>
      <c r="D130" s="2">
        <v>45355</v>
      </c>
      <c r="E130" s="1" t="s">
        <v>93</v>
      </c>
      <c r="G130" s="1">
        <v>38.08</v>
      </c>
      <c r="H130" s="1">
        <v>296</v>
      </c>
      <c r="I130" s="1">
        <v>50.6</v>
      </c>
      <c r="J130" s="1">
        <v>8.24</v>
      </c>
      <c r="K130" s="1">
        <v>98.9</v>
      </c>
      <c r="L130" s="1">
        <v>6.71</v>
      </c>
      <c r="M130" s="1">
        <v>151.19999999999999</v>
      </c>
      <c r="N130" s="1">
        <v>89.32</v>
      </c>
      <c r="O130" s="1">
        <v>93.84</v>
      </c>
      <c r="P130" s="1" t="s">
        <v>4</v>
      </c>
      <c r="Q130" s="1" t="s">
        <v>5</v>
      </c>
      <c r="R130" s="1" t="s">
        <v>6</v>
      </c>
      <c r="S130" s="1" t="s">
        <v>6</v>
      </c>
      <c r="T130" s="3">
        <f t="shared" si="0"/>
        <v>45352</v>
      </c>
      <c r="U130" s="5">
        <f t="shared" ref="U130:V130" si="260">IF(ISBLANK(F130),1,0)</f>
        <v>1</v>
      </c>
      <c r="V130" s="5">
        <f t="shared" si="260"/>
        <v>0</v>
      </c>
      <c r="W130" s="5">
        <f t="shared" ref="W130:Z130" si="261">IF(ISBLANK(K130),1,0)</f>
        <v>0</v>
      </c>
      <c r="X130" s="5">
        <f t="shared" si="261"/>
        <v>0</v>
      </c>
      <c r="Y130" s="5">
        <f t="shared" si="261"/>
        <v>0</v>
      </c>
      <c r="Z130" s="5">
        <f t="shared" si="261"/>
        <v>0</v>
      </c>
      <c r="AA130" s="5">
        <f t="shared" si="3"/>
        <v>1</v>
      </c>
    </row>
    <row r="131" spans="1:27" ht="15.75" customHeight="1" x14ac:dyDescent="0.2">
      <c r="A131" s="1" t="s">
        <v>303</v>
      </c>
      <c r="B131" s="1" t="s">
        <v>1</v>
      </c>
      <c r="C131" s="1" t="s">
        <v>47</v>
      </c>
      <c r="D131" s="2">
        <v>45508</v>
      </c>
      <c r="E131" s="1" t="s">
        <v>23</v>
      </c>
      <c r="F131" s="1">
        <v>21.68</v>
      </c>
      <c r="G131" s="1">
        <v>43.05</v>
      </c>
      <c r="H131" s="1">
        <v>364</v>
      </c>
      <c r="I131" s="1">
        <v>36</v>
      </c>
      <c r="J131" s="1">
        <v>6.05</v>
      </c>
      <c r="K131" s="1">
        <v>99</v>
      </c>
      <c r="L131" s="1">
        <v>6.89</v>
      </c>
      <c r="M131" s="1">
        <v>115.9</v>
      </c>
      <c r="N131" s="1">
        <v>91.74</v>
      </c>
      <c r="O131" s="1">
        <v>95.84</v>
      </c>
      <c r="P131" s="1" t="s">
        <v>4</v>
      </c>
      <c r="Q131" s="1" t="s">
        <v>5</v>
      </c>
      <c r="R131" s="1" t="s">
        <v>6</v>
      </c>
      <c r="S131" s="1" t="s">
        <v>6</v>
      </c>
      <c r="T131" s="3">
        <f t="shared" si="0"/>
        <v>45505</v>
      </c>
      <c r="U131" s="5">
        <f t="shared" ref="U131:V131" si="262">IF(ISBLANK(F131),1,0)</f>
        <v>0</v>
      </c>
      <c r="V131" s="5">
        <f t="shared" si="262"/>
        <v>0</v>
      </c>
      <c r="W131" s="5">
        <f t="shared" ref="W131:Z131" si="263">IF(ISBLANK(K131),1,0)</f>
        <v>0</v>
      </c>
      <c r="X131" s="5">
        <f t="shared" si="263"/>
        <v>0</v>
      </c>
      <c r="Y131" s="5">
        <f t="shared" si="263"/>
        <v>0</v>
      </c>
      <c r="Z131" s="5">
        <f t="shared" si="263"/>
        <v>0</v>
      </c>
      <c r="AA131" s="5">
        <f t="shared" si="3"/>
        <v>0</v>
      </c>
    </row>
    <row r="132" spans="1:27" ht="15.75" customHeight="1" x14ac:dyDescent="0.2">
      <c r="A132" s="1" t="s">
        <v>304</v>
      </c>
      <c r="B132" s="1" t="s">
        <v>58</v>
      </c>
      <c r="C132" s="1" t="s">
        <v>21</v>
      </c>
      <c r="D132" s="2">
        <v>46009</v>
      </c>
      <c r="E132" s="1" t="s">
        <v>93</v>
      </c>
      <c r="F132" s="1">
        <v>22.42</v>
      </c>
      <c r="G132" s="1">
        <v>42.29</v>
      </c>
      <c r="H132" s="1">
        <v>351</v>
      </c>
      <c r="I132" s="1">
        <v>46.9</v>
      </c>
      <c r="J132" s="1">
        <v>6.19</v>
      </c>
      <c r="K132" s="1">
        <v>99.51</v>
      </c>
      <c r="L132" s="1">
        <v>6.74</v>
      </c>
      <c r="M132" s="1">
        <v>136.69999999999999</v>
      </c>
      <c r="N132" s="1">
        <v>87.39</v>
      </c>
      <c r="O132" s="1">
        <v>94.55</v>
      </c>
      <c r="P132" s="1" t="s">
        <v>4</v>
      </c>
      <c r="Q132" s="1" t="s">
        <v>5</v>
      </c>
      <c r="R132" s="1" t="s">
        <v>6</v>
      </c>
      <c r="S132" s="1" t="s">
        <v>6</v>
      </c>
      <c r="T132" s="3">
        <f t="shared" si="0"/>
        <v>45992</v>
      </c>
      <c r="U132" s="5">
        <f t="shared" ref="U132:V132" si="264">IF(ISBLANK(F132),1,0)</f>
        <v>0</v>
      </c>
      <c r="V132" s="5">
        <f t="shared" si="264"/>
        <v>0</v>
      </c>
      <c r="W132" s="5">
        <f t="shared" ref="W132:Z132" si="265">IF(ISBLANK(K132),1,0)</f>
        <v>0</v>
      </c>
      <c r="X132" s="5">
        <f t="shared" si="265"/>
        <v>0</v>
      </c>
      <c r="Y132" s="5">
        <f t="shared" si="265"/>
        <v>0</v>
      </c>
      <c r="Z132" s="5">
        <f t="shared" si="265"/>
        <v>0</v>
      </c>
      <c r="AA132" s="5">
        <f t="shared" si="3"/>
        <v>0</v>
      </c>
    </row>
    <row r="133" spans="1:27" ht="15.75" customHeight="1" x14ac:dyDescent="0.2">
      <c r="A133" s="1" t="s">
        <v>306</v>
      </c>
      <c r="B133" s="1" t="s">
        <v>34</v>
      </c>
      <c r="C133" s="1" t="s">
        <v>47</v>
      </c>
      <c r="D133" s="2">
        <v>45938</v>
      </c>
      <c r="E133" s="1" t="s">
        <v>93</v>
      </c>
      <c r="F133" s="1">
        <v>22.26</v>
      </c>
      <c r="G133" s="1">
        <v>39.5</v>
      </c>
      <c r="H133" s="1">
        <v>311</v>
      </c>
      <c r="I133" s="1">
        <v>50.5</v>
      </c>
      <c r="J133" s="1">
        <v>7.24</v>
      </c>
      <c r="K133" s="1">
        <v>98.68</v>
      </c>
      <c r="L133" s="1">
        <v>7.07</v>
      </c>
      <c r="M133" s="1">
        <v>134.5</v>
      </c>
      <c r="O133" s="1">
        <v>93.42</v>
      </c>
      <c r="P133" s="1" t="s">
        <v>4</v>
      </c>
      <c r="Q133" s="1" t="s">
        <v>5</v>
      </c>
      <c r="R133" s="1" t="s">
        <v>6</v>
      </c>
      <c r="S133" s="1" t="s">
        <v>6</v>
      </c>
      <c r="T133" s="3">
        <f t="shared" si="0"/>
        <v>45931</v>
      </c>
      <c r="U133" s="5">
        <f t="shared" ref="U133:V133" si="266">IF(ISBLANK(F133),1,0)</f>
        <v>0</v>
      </c>
      <c r="V133" s="5">
        <f t="shared" si="266"/>
        <v>0</v>
      </c>
      <c r="W133" s="5">
        <f t="shared" ref="W133:Z133" si="267">IF(ISBLANK(K133),1,0)</f>
        <v>0</v>
      </c>
      <c r="X133" s="5">
        <f t="shared" si="267"/>
        <v>0</v>
      </c>
      <c r="Y133" s="5">
        <f t="shared" si="267"/>
        <v>0</v>
      </c>
      <c r="Z133" s="5">
        <f t="shared" si="267"/>
        <v>1</v>
      </c>
      <c r="AA133" s="5">
        <f t="shared" si="3"/>
        <v>1</v>
      </c>
    </row>
    <row r="134" spans="1:27" ht="15.75" customHeight="1" x14ac:dyDescent="0.2">
      <c r="A134" s="1" t="s">
        <v>307</v>
      </c>
      <c r="B134" s="1" t="s">
        <v>308</v>
      </c>
      <c r="C134" s="1" t="s">
        <v>35</v>
      </c>
      <c r="D134" s="2">
        <v>45977</v>
      </c>
      <c r="E134" s="1" t="s">
        <v>23</v>
      </c>
      <c r="F134" s="1">
        <v>23.17</v>
      </c>
      <c r="G134" s="1">
        <v>44.34</v>
      </c>
      <c r="H134" s="1">
        <v>346</v>
      </c>
      <c r="I134" s="1">
        <v>41.9</v>
      </c>
      <c r="J134" s="1">
        <v>5.78</v>
      </c>
      <c r="K134" s="1">
        <v>98.93</v>
      </c>
      <c r="L134" s="1">
        <v>6.6</v>
      </c>
      <c r="M134" s="1">
        <v>117.9</v>
      </c>
      <c r="N134" s="1">
        <v>87.9</v>
      </c>
      <c r="O134" s="1">
        <v>95.71</v>
      </c>
      <c r="P134" s="1" t="s">
        <v>4</v>
      </c>
      <c r="Q134" s="1" t="s">
        <v>5</v>
      </c>
      <c r="R134" s="1" t="s">
        <v>6</v>
      </c>
      <c r="S134" s="1" t="s">
        <v>6</v>
      </c>
      <c r="T134" s="3">
        <f t="shared" si="0"/>
        <v>45962</v>
      </c>
      <c r="U134" s="5">
        <f t="shared" ref="U134:V134" si="268">IF(ISBLANK(F134),1,0)</f>
        <v>0</v>
      </c>
      <c r="V134" s="5">
        <f t="shared" si="268"/>
        <v>0</v>
      </c>
      <c r="W134" s="5">
        <f t="shared" ref="W134:Z134" si="269">IF(ISBLANK(K134),1,0)</f>
        <v>0</v>
      </c>
      <c r="X134" s="5">
        <f t="shared" si="269"/>
        <v>0</v>
      </c>
      <c r="Y134" s="5">
        <f t="shared" si="269"/>
        <v>0</v>
      </c>
      <c r="Z134" s="5">
        <f t="shared" si="269"/>
        <v>0</v>
      </c>
      <c r="AA134" s="5">
        <f t="shared" si="3"/>
        <v>0</v>
      </c>
    </row>
    <row r="135" spans="1:27" ht="15.75" customHeight="1" x14ac:dyDescent="0.2">
      <c r="A135" s="1" t="s">
        <v>309</v>
      </c>
      <c r="B135" s="1" t="s">
        <v>20</v>
      </c>
      <c r="C135" s="1" t="s">
        <v>35</v>
      </c>
      <c r="D135" s="2">
        <v>45318</v>
      </c>
      <c r="E135" s="1" t="s">
        <v>23</v>
      </c>
      <c r="F135" s="1">
        <v>21.73</v>
      </c>
      <c r="G135" s="1">
        <v>41.31</v>
      </c>
      <c r="H135" s="1">
        <v>321</v>
      </c>
      <c r="I135" s="1">
        <v>47.1</v>
      </c>
      <c r="J135" s="1">
        <v>7.92</v>
      </c>
      <c r="K135" s="1">
        <v>99.73</v>
      </c>
      <c r="L135" s="1">
        <v>7.01</v>
      </c>
      <c r="M135" s="1">
        <v>131.69999999999999</v>
      </c>
      <c r="N135" s="1">
        <v>84.35</v>
      </c>
      <c r="O135" s="1">
        <v>94.49</v>
      </c>
      <c r="P135" s="1" t="s">
        <v>4</v>
      </c>
      <c r="Q135" s="1" t="s">
        <v>5</v>
      </c>
      <c r="R135" s="1" t="s">
        <v>6</v>
      </c>
      <c r="S135" s="1" t="s">
        <v>6</v>
      </c>
      <c r="T135" s="3">
        <f t="shared" si="0"/>
        <v>45292</v>
      </c>
      <c r="U135" s="5">
        <f t="shared" ref="U135:V135" si="270">IF(ISBLANK(F135),1,0)</f>
        <v>0</v>
      </c>
      <c r="V135" s="5">
        <f t="shared" si="270"/>
        <v>0</v>
      </c>
      <c r="W135" s="5">
        <f t="shared" ref="W135:Z135" si="271">IF(ISBLANK(K135),1,0)</f>
        <v>0</v>
      </c>
      <c r="X135" s="5">
        <f t="shared" si="271"/>
        <v>0</v>
      </c>
      <c r="Y135" s="5">
        <f t="shared" si="271"/>
        <v>0</v>
      </c>
      <c r="Z135" s="5">
        <f t="shared" si="271"/>
        <v>0</v>
      </c>
      <c r="AA135" s="5">
        <f t="shared" si="3"/>
        <v>0</v>
      </c>
    </row>
    <row r="136" spans="1:27" ht="15.75" customHeight="1" x14ac:dyDescent="0.2">
      <c r="A136" s="1" t="s">
        <v>311</v>
      </c>
      <c r="B136" s="1" t="s">
        <v>1</v>
      </c>
      <c r="C136" s="1" t="s">
        <v>47</v>
      </c>
      <c r="D136" s="2">
        <v>45775</v>
      </c>
      <c r="E136" s="1" t="s">
        <v>93</v>
      </c>
      <c r="F136" s="1">
        <v>21.62</v>
      </c>
      <c r="G136" s="1">
        <v>42.17</v>
      </c>
      <c r="H136" s="1">
        <v>375</v>
      </c>
      <c r="I136" s="1">
        <v>36.1</v>
      </c>
      <c r="J136" s="1">
        <v>6.29</v>
      </c>
      <c r="K136" s="1">
        <v>99.43</v>
      </c>
      <c r="L136" s="1">
        <v>6.57</v>
      </c>
      <c r="M136" s="1">
        <v>131.19999999999999</v>
      </c>
      <c r="N136" s="1">
        <v>90.05</v>
      </c>
      <c r="O136" s="1">
        <v>93.72</v>
      </c>
      <c r="P136" s="1" t="s">
        <v>4</v>
      </c>
      <c r="Q136" s="1" t="s">
        <v>5</v>
      </c>
      <c r="R136" s="1" t="s">
        <v>6</v>
      </c>
      <c r="S136" s="1" t="s">
        <v>6</v>
      </c>
      <c r="T136" s="3">
        <f t="shared" si="0"/>
        <v>45748</v>
      </c>
      <c r="U136" s="5">
        <f t="shared" ref="U136:V136" si="272">IF(ISBLANK(F136),1,0)</f>
        <v>0</v>
      </c>
      <c r="V136" s="5">
        <f t="shared" si="272"/>
        <v>0</v>
      </c>
      <c r="W136" s="5">
        <f t="shared" ref="W136:Z136" si="273">IF(ISBLANK(K136),1,0)</f>
        <v>0</v>
      </c>
      <c r="X136" s="5">
        <f t="shared" si="273"/>
        <v>0</v>
      </c>
      <c r="Y136" s="5">
        <f t="shared" si="273"/>
        <v>0</v>
      </c>
      <c r="Z136" s="5">
        <f t="shared" si="273"/>
        <v>0</v>
      </c>
      <c r="AA136" s="5">
        <f t="shared" si="3"/>
        <v>0</v>
      </c>
    </row>
    <row r="137" spans="1:27" ht="15.75" customHeight="1" x14ac:dyDescent="0.2">
      <c r="A137" s="1" t="s">
        <v>315</v>
      </c>
      <c r="B137" s="1" t="s">
        <v>58</v>
      </c>
      <c r="C137" s="1" t="s">
        <v>47</v>
      </c>
      <c r="D137" s="2">
        <v>45755</v>
      </c>
      <c r="E137" s="1" t="s">
        <v>37</v>
      </c>
      <c r="F137" s="1">
        <v>22.52</v>
      </c>
      <c r="G137" s="1">
        <v>54.11</v>
      </c>
      <c r="H137" s="1">
        <v>348</v>
      </c>
      <c r="I137" s="1">
        <v>38.700000000000003</v>
      </c>
      <c r="J137" s="1">
        <v>6.31</v>
      </c>
      <c r="K137" s="1">
        <v>98.66</v>
      </c>
      <c r="L137" s="1">
        <v>7.29</v>
      </c>
      <c r="M137" s="1">
        <v>128.5</v>
      </c>
      <c r="N137" s="1">
        <v>89.19</v>
      </c>
      <c r="O137" s="1">
        <v>94.12</v>
      </c>
      <c r="P137" s="1" t="s">
        <v>4</v>
      </c>
      <c r="Q137" s="1" t="s">
        <v>5</v>
      </c>
      <c r="R137" s="1" t="s">
        <v>6</v>
      </c>
      <c r="S137" s="1" t="s">
        <v>6</v>
      </c>
      <c r="T137" s="3">
        <f t="shared" si="0"/>
        <v>45748</v>
      </c>
      <c r="U137" s="5">
        <f t="shared" ref="U137:V137" si="274">IF(ISBLANK(F137),1,0)</f>
        <v>0</v>
      </c>
      <c r="V137" s="5">
        <f t="shared" si="274"/>
        <v>0</v>
      </c>
      <c r="W137" s="5">
        <f t="shared" ref="W137:Z137" si="275">IF(ISBLANK(K137),1,0)</f>
        <v>0</v>
      </c>
      <c r="X137" s="5">
        <f t="shared" si="275"/>
        <v>0</v>
      </c>
      <c r="Y137" s="5">
        <f t="shared" si="275"/>
        <v>0</v>
      </c>
      <c r="Z137" s="5">
        <f t="shared" si="275"/>
        <v>0</v>
      </c>
      <c r="AA137" s="5">
        <f t="shared" si="3"/>
        <v>0</v>
      </c>
    </row>
    <row r="138" spans="1:27" ht="15.75" customHeight="1" x14ac:dyDescent="0.2">
      <c r="A138" s="1" t="s">
        <v>316</v>
      </c>
      <c r="B138" s="1" t="s">
        <v>34</v>
      </c>
      <c r="C138" s="1" t="s">
        <v>47</v>
      </c>
      <c r="D138" s="2">
        <v>45389</v>
      </c>
      <c r="E138" s="1" t="s">
        <v>317</v>
      </c>
      <c r="F138" s="1">
        <v>21.8</v>
      </c>
      <c r="G138" s="1">
        <v>43.3</v>
      </c>
      <c r="H138" s="1">
        <v>284</v>
      </c>
      <c r="I138" s="1">
        <v>42.1</v>
      </c>
      <c r="J138" s="1">
        <v>7.52</v>
      </c>
      <c r="K138" s="1">
        <v>98.65</v>
      </c>
      <c r="L138" s="1">
        <v>6.89</v>
      </c>
      <c r="M138" s="1">
        <v>123.2</v>
      </c>
      <c r="N138" s="1">
        <v>83.37</v>
      </c>
      <c r="O138" s="1">
        <v>93.09</v>
      </c>
      <c r="P138" s="1" t="s">
        <v>4</v>
      </c>
      <c r="Q138" s="1" t="s">
        <v>5</v>
      </c>
      <c r="R138" s="1" t="s">
        <v>6</v>
      </c>
      <c r="S138" s="1" t="s">
        <v>6</v>
      </c>
      <c r="T138" s="3">
        <f t="shared" si="0"/>
        <v>45383</v>
      </c>
      <c r="U138" s="5">
        <f t="shared" ref="U138:V138" si="276">IF(ISBLANK(F138),1,0)</f>
        <v>0</v>
      </c>
      <c r="V138" s="5">
        <f t="shared" si="276"/>
        <v>0</v>
      </c>
      <c r="W138" s="5">
        <f t="shared" ref="W138:Z138" si="277">IF(ISBLANK(K138),1,0)</f>
        <v>0</v>
      </c>
      <c r="X138" s="5">
        <f t="shared" si="277"/>
        <v>0</v>
      </c>
      <c r="Y138" s="5">
        <f t="shared" si="277"/>
        <v>0</v>
      </c>
      <c r="Z138" s="5">
        <f t="shared" si="277"/>
        <v>0</v>
      </c>
      <c r="AA138" s="5">
        <f t="shared" si="3"/>
        <v>0</v>
      </c>
    </row>
    <row r="139" spans="1:27" ht="15.75" customHeight="1" x14ac:dyDescent="0.2">
      <c r="A139" s="1" t="s">
        <v>319</v>
      </c>
      <c r="B139" s="1" t="s">
        <v>20</v>
      </c>
      <c r="C139" s="1" t="s">
        <v>35</v>
      </c>
      <c r="D139" s="2">
        <v>45954</v>
      </c>
      <c r="E139" s="1" t="s">
        <v>23</v>
      </c>
      <c r="F139" s="1">
        <v>21.14</v>
      </c>
      <c r="G139" s="1">
        <v>38.6</v>
      </c>
      <c r="H139" s="1">
        <v>294</v>
      </c>
      <c r="I139" s="1">
        <v>42</v>
      </c>
      <c r="J139" s="1">
        <v>7.6</v>
      </c>
      <c r="K139" s="1">
        <v>98.5</v>
      </c>
      <c r="L139" s="1">
        <v>7.05</v>
      </c>
      <c r="M139" s="1">
        <v>130.19999999999999</v>
      </c>
      <c r="N139" s="1">
        <v>86.91</v>
      </c>
      <c r="O139" s="1">
        <v>92.4</v>
      </c>
      <c r="P139" s="1" t="s">
        <v>4</v>
      </c>
      <c r="Q139" s="1" t="s">
        <v>50</v>
      </c>
      <c r="R139" s="1" t="s">
        <v>153</v>
      </c>
      <c r="S139" s="1" t="s">
        <v>89</v>
      </c>
      <c r="T139" s="3">
        <f t="shared" si="0"/>
        <v>45931</v>
      </c>
      <c r="U139" s="5">
        <f t="shared" ref="U139:V139" si="278">IF(ISBLANK(F139),1,0)</f>
        <v>0</v>
      </c>
      <c r="V139" s="5">
        <f t="shared" si="278"/>
        <v>0</v>
      </c>
      <c r="W139" s="5">
        <f t="shared" ref="W139:Z139" si="279">IF(ISBLANK(K139),1,0)</f>
        <v>0</v>
      </c>
      <c r="X139" s="5">
        <f t="shared" si="279"/>
        <v>0</v>
      </c>
      <c r="Y139" s="5">
        <f t="shared" si="279"/>
        <v>0</v>
      </c>
      <c r="Z139" s="5">
        <f t="shared" si="279"/>
        <v>0</v>
      </c>
      <c r="AA139" s="5">
        <f t="shared" si="3"/>
        <v>0</v>
      </c>
    </row>
    <row r="140" spans="1:27" ht="15.75" customHeight="1" x14ac:dyDescent="0.2">
      <c r="A140" s="1" t="s">
        <v>320</v>
      </c>
      <c r="B140" s="1" t="s">
        <v>34</v>
      </c>
      <c r="C140" s="1" t="s">
        <v>47</v>
      </c>
      <c r="D140" s="2">
        <v>45587</v>
      </c>
      <c r="E140" s="1" t="s">
        <v>321</v>
      </c>
      <c r="F140" s="1">
        <v>21.58</v>
      </c>
      <c r="G140" s="1">
        <v>41.89</v>
      </c>
      <c r="H140" s="1">
        <v>324</v>
      </c>
      <c r="I140" s="1">
        <v>48.5</v>
      </c>
      <c r="J140" s="1">
        <v>6.74</v>
      </c>
      <c r="K140" s="1">
        <v>99</v>
      </c>
      <c r="L140" s="1">
        <v>6.95</v>
      </c>
      <c r="M140" s="1">
        <v>144.5</v>
      </c>
      <c r="N140" s="1">
        <v>87.68</v>
      </c>
      <c r="O140" s="1">
        <v>94.62</v>
      </c>
      <c r="P140" s="1" t="s">
        <v>4</v>
      </c>
      <c r="Q140" s="1" t="s">
        <v>5</v>
      </c>
      <c r="R140" s="1" t="s">
        <v>6</v>
      </c>
      <c r="S140" s="1" t="s">
        <v>6</v>
      </c>
      <c r="T140" s="3">
        <f t="shared" si="0"/>
        <v>45566</v>
      </c>
      <c r="U140" s="5">
        <f t="shared" ref="U140:V140" si="280">IF(ISBLANK(F140),1,0)</f>
        <v>0</v>
      </c>
      <c r="V140" s="5">
        <f t="shared" si="280"/>
        <v>0</v>
      </c>
      <c r="W140" s="5">
        <f t="shared" ref="W140:Z140" si="281">IF(ISBLANK(K140),1,0)</f>
        <v>0</v>
      </c>
      <c r="X140" s="5">
        <f t="shared" si="281"/>
        <v>0</v>
      </c>
      <c r="Y140" s="5">
        <f t="shared" si="281"/>
        <v>0</v>
      </c>
      <c r="Z140" s="5">
        <f t="shared" si="281"/>
        <v>0</v>
      </c>
      <c r="AA140" s="5">
        <f t="shared" si="3"/>
        <v>0</v>
      </c>
    </row>
    <row r="141" spans="1:27" ht="15.75" customHeight="1" x14ac:dyDescent="0.2">
      <c r="A141" s="1" t="s">
        <v>322</v>
      </c>
      <c r="B141" s="1" t="s">
        <v>58</v>
      </c>
      <c r="C141" s="1" t="s">
        <v>21</v>
      </c>
      <c r="D141" s="2">
        <v>46005</v>
      </c>
      <c r="E141" s="1" t="s">
        <v>37</v>
      </c>
      <c r="F141" s="1">
        <v>21.48</v>
      </c>
      <c r="G141" s="1">
        <v>37.15</v>
      </c>
      <c r="H141" s="1">
        <v>311</v>
      </c>
      <c r="I141" s="1">
        <v>39.700000000000003</v>
      </c>
      <c r="J141" s="1">
        <v>6.53</v>
      </c>
      <c r="K141" s="1">
        <v>99.37</v>
      </c>
      <c r="L141" s="1">
        <v>6.72</v>
      </c>
      <c r="M141" s="1">
        <v>99.1</v>
      </c>
      <c r="N141" s="1">
        <v>91.33</v>
      </c>
      <c r="O141" s="1">
        <v>96.13</v>
      </c>
      <c r="P141" s="1" t="s">
        <v>4</v>
      </c>
      <c r="Q141" s="1" t="s">
        <v>5</v>
      </c>
      <c r="R141" s="1" t="s">
        <v>6</v>
      </c>
      <c r="S141" s="1" t="s">
        <v>6</v>
      </c>
      <c r="T141" s="3">
        <f t="shared" si="0"/>
        <v>45992</v>
      </c>
      <c r="U141" s="5">
        <f t="shared" ref="U141:V141" si="282">IF(ISBLANK(F141),1,0)</f>
        <v>0</v>
      </c>
      <c r="V141" s="5">
        <f t="shared" si="282"/>
        <v>0</v>
      </c>
      <c r="W141" s="5">
        <f t="shared" ref="W141:Z141" si="283">IF(ISBLANK(K141),1,0)</f>
        <v>0</v>
      </c>
      <c r="X141" s="5">
        <f t="shared" si="283"/>
        <v>0</v>
      </c>
      <c r="Y141" s="5">
        <f t="shared" si="283"/>
        <v>0</v>
      </c>
      <c r="Z141" s="5">
        <f t="shared" si="283"/>
        <v>0</v>
      </c>
      <c r="AA141" s="5">
        <f t="shared" si="3"/>
        <v>0</v>
      </c>
    </row>
    <row r="142" spans="1:27" ht="15.75" customHeight="1" x14ac:dyDescent="0.2">
      <c r="A142" s="1" t="s">
        <v>324</v>
      </c>
      <c r="B142" s="1" t="s">
        <v>20</v>
      </c>
      <c r="C142" s="1" t="s">
        <v>35</v>
      </c>
      <c r="D142" s="2">
        <v>45375</v>
      </c>
      <c r="E142" s="1" t="s">
        <v>23</v>
      </c>
      <c r="F142" s="1">
        <v>22.17</v>
      </c>
      <c r="G142" s="1">
        <v>43.43</v>
      </c>
      <c r="H142" s="1">
        <v>332</v>
      </c>
      <c r="I142" s="1">
        <v>50.4</v>
      </c>
      <c r="J142" s="1">
        <v>7.84</v>
      </c>
      <c r="K142" s="1">
        <v>99.3</v>
      </c>
      <c r="L142" s="1">
        <v>7.08</v>
      </c>
      <c r="M142" s="1">
        <v>142.5</v>
      </c>
      <c r="N142" s="1">
        <v>87.17</v>
      </c>
      <c r="O142" s="1">
        <v>90.69</v>
      </c>
      <c r="P142" s="1" t="s">
        <v>4</v>
      </c>
      <c r="Q142" s="1" t="s">
        <v>5</v>
      </c>
      <c r="R142" s="1" t="s">
        <v>6</v>
      </c>
      <c r="S142" s="1" t="s">
        <v>6</v>
      </c>
      <c r="T142" s="3">
        <f t="shared" si="0"/>
        <v>45352</v>
      </c>
      <c r="U142" s="5">
        <f t="shared" ref="U142:V142" si="284">IF(ISBLANK(F142),1,0)</f>
        <v>0</v>
      </c>
      <c r="V142" s="5">
        <f t="shared" si="284"/>
        <v>0</v>
      </c>
      <c r="W142" s="5">
        <f t="shared" ref="W142:Z142" si="285">IF(ISBLANK(K142),1,0)</f>
        <v>0</v>
      </c>
      <c r="X142" s="5">
        <f t="shared" si="285"/>
        <v>0</v>
      </c>
      <c r="Y142" s="5">
        <f t="shared" si="285"/>
        <v>0</v>
      </c>
      <c r="Z142" s="5">
        <f t="shared" si="285"/>
        <v>0</v>
      </c>
      <c r="AA142" s="5">
        <f t="shared" si="3"/>
        <v>0</v>
      </c>
    </row>
    <row r="143" spans="1:27" ht="15.75" customHeight="1" x14ac:dyDescent="0.2">
      <c r="A143" s="1" t="s">
        <v>325</v>
      </c>
      <c r="B143" s="1" t="s">
        <v>326</v>
      </c>
      <c r="C143" s="1" t="s">
        <v>35</v>
      </c>
      <c r="D143" s="2">
        <v>45767</v>
      </c>
      <c r="E143" s="1" t="s">
        <v>93</v>
      </c>
      <c r="F143" s="1">
        <v>20.440000000000001</v>
      </c>
      <c r="G143" s="1">
        <v>36.57</v>
      </c>
      <c r="H143" s="1">
        <v>329</v>
      </c>
      <c r="I143" s="1">
        <v>50.7</v>
      </c>
      <c r="J143" s="1">
        <v>7.7</v>
      </c>
      <c r="K143" s="1">
        <v>98.49</v>
      </c>
      <c r="L143" s="1">
        <v>7.08</v>
      </c>
      <c r="M143" s="1">
        <v>144.69999999999999</v>
      </c>
      <c r="N143" s="1">
        <v>82.18</v>
      </c>
      <c r="O143" s="1">
        <v>93.03</v>
      </c>
      <c r="P143" s="1" t="s">
        <v>4</v>
      </c>
      <c r="Q143" s="1" t="s">
        <v>5</v>
      </c>
      <c r="R143" s="1" t="s">
        <v>6</v>
      </c>
      <c r="S143" s="1" t="s">
        <v>6</v>
      </c>
      <c r="T143" s="3">
        <f t="shared" si="0"/>
        <v>45748</v>
      </c>
      <c r="U143" s="5">
        <f t="shared" ref="U143:V143" si="286">IF(ISBLANK(F143),1,0)</f>
        <v>0</v>
      </c>
      <c r="V143" s="5">
        <f t="shared" si="286"/>
        <v>0</v>
      </c>
      <c r="W143" s="5">
        <f t="shared" ref="W143:Z143" si="287">IF(ISBLANK(K143),1,0)</f>
        <v>0</v>
      </c>
      <c r="X143" s="5">
        <f t="shared" si="287"/>
        <v>0</v>
      </c>
      <c r="Y143" s="5">
        <f t="shared" si="287"/>
        <v>0</v>
      </c>
      <c r="Z143" s="5">
        <f t="shared" si="287"/>
        <v>0</v>
      </c>
      <c r="AA143" s="5">
        <f t="shared" si="3"/>
        <v>0</v>
      </c>
    </row>
    <row r="144" spans="1:27" ht="15.75" customHeight="1" x14ac:dyDescent="0.2">
      <c r="A144" s="1" t="s">
        <v>330</v>
      </c>
      <c r="B144" s="1" t="s">
        <v>34</v>
      </c>
      <c r="C144" s="1" t="s">
        <v>47</v>
      </c>
      <c r="D144" s="2">
        <v>45387</v>
      </c>
      <c r="E144" s="1" t="s">
        <v>37</v>
      </c>
      <c r="F144" s="1">
        <v>21.05</v>
      </c>
      <c r="G144" s="1">
        <v>41.16</v>
      </c>
      <c r="H144" s="1">
        <v>300</v>
      </c>
      <c r="I144" s="1">
        <v>40.700000000000003</v>
      </c>
      <c r="J144" s="1">
        <v>7.32</v>
      </c>
      <c r="K144" s="1">
        <v>98.63</v>
      </c>
      <c r="L144" s="1">
        <v>6.97</v>
      </c>
      <c r="M144" s="1">
        <v>122.6</v>
      </c>
      <c r="N144" s="1">
        <v>84.86</v>
      </c>
      <c r="O144" s="1">
        <v>92.83</v>
      </c>
      <c r="P144" s="1" t="s">
        <v>4</v>
      </c>
      <c r="Q144" s="1" t="s">
        <v>5</v>
      </c>
      <c r="R144" s="1" t="s">
        <v>6</v>
      </c>
      <c r="S144" s="1" t="s">
        <v>6</v>
      </c>
      <c r="T144" s="3">
        <f t="shared" si="0"/>
        <v>45383</v>
      </c>
      <c r="U144" s="5">
        <f t="shared" ref="U144:V144" si="288">IF(ISBLANK(F144),1,0)</f>
        <v>0</v>
      </c>
      <c r="V144" s="5">
        <f t="shared" si="288"/>
        <v>0</v>
      </c>
      <c r="W144" s="5">
        <f t="shared" ref="W144:Z144" si="289">IF(ISBLANK(K144),1,0)</f>
        <v>0</v>
      </c>
      <c r="X144" s="5">
        <f t="shared" si="289"/>
        <v>0</v>
      </c>
      <c r="Y144" s="5">
        <f t="shared" si="289"/>
        <v>0</v>
      </c>
      <c r="Z144" s="5">
        <f t="shared" si="289"/>
        <v>0</v>
      </c>
      <c r="AA144" s="5">
        <f t="shared" si="3"/>
        <v>0</v>
      </c>
    </row>
    <row r="145" spans="1:27" ht="15.75" customHeight="1" x14ac:dyDescent="0.2">
      <c r="A145" s="1" t="s">
        <v>335</v>
      </c>
      <c r="B145" s="1" t="s">
        <v>1</v>
      </c>
      <c r="C145" s="1" t="s">
        <v>35</v>
      </c>
      <c r="D145" s="2">
        <v>45986</v>
      </c>
      <c r="E145" s="1" t="s">
        <v>37</v>
      </c>
      <c r="F145" s="1">
        <v>22.25</v>
      </c>
      <c r="G145" s="1">
        <v>40.31</v>
      </c>
      <c r="H145" s="1">
        <v>337</v>
      </c>
      <c r="I145" s="1">
        <v>31</v>
      </c>
      <c r="J145" s="1">
        <v>7</v>
      </c>
      <c r="K145" s="1">
        <v>99.19</v>
      </c>
      <c r="L145" s="1">
        <v>6.69</v>
      </c>
      <c r="M145" s="1">
        <v>114.5</v>
      </c>
      <c r="N145" s="1">
        <v>89.5</v>
      </c>
      <c r="O145" s="1">
        <v>95.58</v>
      </c>
      <c r="P145" s="1" t="s">
        <v>4</v>
      </c>
      <c r="Q145" s="1" t="s">
        <v>5</v>
      </c>
      <c r="R145" s="1" t="s">
        <v>6</v>
      </c>
      <c r="S145" s="1" t="s">
        <v>6</v>
      </c>
      <c r="T145" s="3">
        <f t="shared" si="0"/>
        <v>45962</v>
      </c>
      <c r="U145" s="5">
        <f t="shared" ref="U145:V145" si="290">IF(ISBLANK(F145),1,0)</f>
        <v>0</v>
      </c>
      <c r="V145" s="5">
        <f t="shared" si="290"/>
        <v>0</v>
      </c>
      <c r="W145" s="5">
        <f t="shared" ref="W145:Z145" si="291">IF(ISBLANK(K145),1,0)</f>
        <v>0</v>
      </c>
      <c r="X145" s="5">
        <f t="shared" si="291"/>
        <v>0</v>
      </c>
      <c r="Y145" s="5">
        <f t="shared" si="291"/>
        <v>0</v>
      </c>
      <c r="Z145" s="5">
        <f t="shared" si="291"/>
        <v>0</v>
      </c>
      <c r="AA145" s="5">
        <f t="shared" si="3"/>
        <v>0</v>
      </c>
    </row>
    <row r="146" spans="1:27" ht="15.75" customHeight="1" x14ac:dyDescent="0.2">
      <c r="A146" s="1" t="s">
        <v>339</v>
      </c>
      <c r="B146" s="1" t="s">
        <v>20</v>
      </c>
      <c r="C146" s="1" t="s">
        <v>47</v>
      </c>
      <c r="D146" s="2">
        <v>45736</v>
      </c>
      <c r="E146" s="1" t="s">
        <v>23</v>
      </c>
      <c r="F146" s="1">
        <v>22.71</v>
      </c>
      <c r="G146" s="1">
        <v>35.08</v>
      </c>
      <c r="H146" s="1">
        <v>287</v>
      </c>
      <c r="I146" s="1">
        <v>48.2</v>
      </c>
      <c r="J146" s="1">
        <v>9.34</v>
      </c>
      <c r="K146" s="1">
        <v>99.73</v>
      </c>
      <c r="L146" s="1">
        <v>6.96</v>
      </c>
      <c r="M146" s="1">
        <v>145.1</v>
      </c>
      <c r="N146" s="1">
        <v>88.43</v>
      </c>
      <c r="O146" s="1">
        <v>91.56</v>
      </c>
      <c r="P146" s="1" t="s">
        <v>177</v>
      </c>
      <c r="Q146" s="1" t="s">
        <v>5</v>
      </c>
      <c r="R146" s="1" t="s">
        <v>6</v>
      </c>
      <c r="S146" s="1" t="s">
        <v>6</v>
      </c>
      <c r="T146" s="3">
        <f t="shared" si="0"/>
        <v>45717</v>
      </c>
      <c r="U146" s="5">
        <f t="shared" ref="U146:V146" si="292">IF(ISBLANK(F146),1,0)</f>
        <v>0</v>
      </c>
      <c r="V146" s="5">
        <f t="shared" si="292"/>
        <v>0</v>
      </c>
      <c r="W146" s="5">
        <f t="shared" ref="W146:Z146" si="293">IF(ISBLANK(K146),1,0)</f>
        <v>0</v>
      </c>
      <c r="X146" s="5">
        <f t="shared" si="293"/>
        <v>0</v>
      </c>
      <c r="Y146" s="5">
        <f t="shared" si="293"/>
        <v>0</v>
      </c>
      <c r="Z146" s="5">
        <f t="shared" si="293"/>
        <v>0</v>
      </c>
      <c r="AA146" s="5">
        <f t="shared" si="3"/>
        <v>0</v>
      </c>
    </row>
    <row r="147" spans="1:27" ht="15.75" customHeight="1" x14ac:dyDescent="0.2">
      <c r="A147" s="1" t="s">
        <v>343</v>
      </c>
      <c r="B147" s="1" t="s">
        <v>58</v>
      </c>
      <c r="C147" s="1" t="s">
        <v>21</v>
      </c>
      <c r="D147" s="2">
        <v>45347</v>
      </c>
      <c r="E147" s="1" t="s">
        <v>37</v>
      </c>
      <c r="F147" s="1">
        <v>22.79</v>
      </c>
      <c r="G147" s="1">
        <v>33.24</v>
      </c>
      <c r="H147" s="1">
        <v>316</v>
      </c>
      <c r="I147" s="1">
        <v>37.700000000000003</v>
      </c>
      <c r="J147" s="1">
        <v>6.68</v>
      </c>
      <c r="K147" s="1">
        <v>99.44</v>
      </c>
      <c r="L147" s="1">
        <v>6.9</v>
      </c>
      <c r="M147" s="1">
        <v>112.1</v>
      </c>
      <c r="N147" s="1">
        <v>87.13</v>
      </c>
      <c r="O147" s="1">
        <v>90.52</v>
      </c>
      <c r="P147" s="1" t="s">
        <v>4</v>
      </c>
      <c r="Q147" s="1" t="s">
        <v>5</v>
      </c>
      <c r="R147" s="1" t="s">
        <v>6</v>
      </c>
      <c r="S147" s="1" t="s">
        <v>6</v>
      </c>
      <c r="T147" s="3">
        <f t="shared" si="0"/>
        <v>45323</v>
      </c>
      <c r="U147" s="5">
        <f t="shared" ref="U147:V147" si="294">IF(ISBLANK(F147),1,0)</f>
        <v>0</v>
      </c>
      <c r="V147" s="5">
        <f t="shared" si="294"/>
        <v>0</v>
      </c>
      <c r="W147" s="5">
        <f t="shared" ref="W147:Z147" si="295">IF(ISBLANK(K147),1,0)</f>
        <v>0</v>
      </c>
      <c r="X147" s="5">
        <f t="shared" si="295"/>
        <v>0</v>
      </c>
      <c r="Y147" s="5">
        <f t="shared" si="295"/>
        <v>0</v>
      </c>
      <c r="Z147" s="5">
        <f t="shared" si="295"/>
        <v>0</v>
      </c>
      <c r="AA147" s="5">
        <f t="shared" si="3"/>
        <v>0</v>
      </c>
    </row>
    <row r="148" spans="1:27" ht="15.75" customHeight="1" x14ac:dyDescent="0.2">
      <c r="A148" s="1" t="s">
        <v>348</v>
      </c>
      <c r="B148" s="1" t="s">
        <v>20</v>
      </c>
      <c r="C148" s="1" t="s">
        <v>47</v>
      </c>
      <c r="D148" s="2">
        <v>45449</v>
      </c>
      <c r="E148" s="1" t="s">
        <v>37</v>
      </c>
      <c r="F148" s="1">
        <v>20.27</v>
      </c>
      <c r="G148" s="1">
        <v>37.69</v>
      </c>
      <c r="H148" s="1">
        <v>296</v>
      </c>
      <c r="I148" s="1">
        <v>44.7</v>
      </c>
      <c r="J148" s="1">
        <v>7.31</v>
      </c>
      <c r="K148" s="1">
        <v>99.08</v>
      </c>
      <c r="L148" s="1">
        <v>6.89</v>
      </c>
      <c r="M148" s="1">
        <v>145.6</v>
      </c>
      <c r="N148" s="1">
        <v>88.33</v>
      </c>
      <c r="O148" s="1">
        <v>93.6</v>
      </c>
      <c r="P148" s="1" t="s">
        <v>4</v>
      </c>
      <c r="Q148" s="1" t="s">
        <v>5</v>
      </c>
      <c r="R148" s="1" t="s">
        <v>6</v>
      </c>
      <c r="S148" s="1" t="s">
        <v>6</v>
      </c>
      <c r="T148" s="3">
        <f t="shared" si="0"/>
        <v>45444</v>
      </c>
      <c r="U148" s="5">
        <f t="shared" ref="U148:V148" si="296">IF(ISBLANK(F148),1,0)</f>
        <v>0</v>
      </c>
      <c r="V148" s="5">
        <f t="shared" si="296"/>
        <v>0</v>
      </c>
      <c r="W148" s="5">
        <f t="shared" ref="W148:Z148" si="297">IF(ISBLANK(K148),1,0)</f>
        <v>0</v>
      </c>
      <c r="X148" s="5">
        <f t="shared" si="297"/>
        <v>0</v>
      </c>
      <c r="Y148" s="5">
        <f t="shared" si="297"/>
        <v>0</v>
      </c>
      <c r="Z148" s="5">
        <f t="shared" si="297"/>
        <v>0</v>
      </c>
      <c r="AA148" s="5">
        <f t="shared" si="3"/>
        <v>0</v>
      </c>
    </row>
    <row r="149" spans="1:27" ht="15.75" customHeight="1" x14ac:dyDescent="0.2">
      <c r="A149" s="1" t="s">
        <v>353</v>
      </c>
      <c r="B149" s="1" t="s">
        <v>20</v>
      </c>
      <c r="C149" s="1" t="s">
        <v>47</v>
      </c>
      <c r="D149" s="2">
        <v>45554</v>
      </c>
      <c r="E149" s="1" t="s">
        <v>37</v>
      </c>
      <c r="F149" s="1">
        <v>22.51</v>
      </c>
      <c r="G149" s="1">
        <v>44.37</v>
      </c>
      <c r="H149" s="1">
        <v>317</v>
      </c>
      <c r="I149" s="1">
        <v>58.8</v>
      </c>
      <c r="J149" s="1">
        <v>8.4</v>
      </c>
      <c r="K149" s="1">
        <v>98.47</v>
      </c>
      <c r="L149" s="1">
        <v>6.81</v>
      </c>
      <c r="M149" s="1">
        <v>150.69999999999999</v>
      </c>
      <c r="N149" s="1">
        <v>82.08</v>
      </c>
      <c r="O149" s="1">
        <v>92.42</v>
      </c>
      <c r="P149" s="1" t="s">
        <v>4</v>
      </c>
      <c r="Q149" s="1" t="s">
        <v>5</v>
      </c>
      <c r="R149" s="1" t="s">
        <v>6</v>
      </c>
      <c r="S149" s="1" t="s">
        <v>6</v>
      </c>
      <c r="T149" s="3">
        <f t="shared" si="0"/>
        <v>45536</v>
      </c>
      <c r="U149" s="5">
        <f t="shared" ref="U149:V149" si="298">IF(ISBLANK(F149),1,0)</f>
        <v>0</v>
      </c>
      <c r="V149" s="5">
        <f t="shared" si="298"/>
        <v>0</v>
      </c>
      <c r="W149" s="5">
        <f t="shared" ref="W149:Z149" si="299">IF(ISBLANK(K149),1,0)</f>
        <v>0</v>
      </c>
      <c r="X149" s="5">
        <f t="shared" si="299"/>
        <v>0</v>
      </c>
      <c r="Y149" s="5">
        <f t="shared" si="299"/>
        <v>0</v>
      </c>
      <c r="Z149" s="5">
        <f t="shared" si="299"/>
        <v>0</v>
      </c>
      <c r="AA149" s="5">
        <f t="shared" si="3"/>
        <v>0</v>
      </c>
    </row>
    <row r="150" spans="1:27" ht="15.75" customHeight="1" x14ac:dyDescent="0.2">
      <c r="A150" s="1" t="s">
        <v>358</v>
      </c>
      <c r="B150" s="1" t="s">
        <v>20</v>
      </c>
      <c r="C150" s="1" t="s">
        <v>47</v>
      </c>
      <c r="D150" s="2">
        <v>45301</v>
      </c>
      <c r="E150" s="1" t="s">
        <v>37</v>
      </c>
      <c r="F150" s="1">
        <v>22.51</v>
      </c>
      <c r="G150" s="1">
        <v>40.98</v>
      </c>
      <c r="H150" s="1">
        <v>284</v>
      </c>
      <c r="I150" s="1">
        <v>41.1</v>
      </c>
      <c r="J150" s="1">
        <v>8.01</v>
      </c>
      <c r="K150" s="1">
        <v>98.27</v>
      </c>
      <c r="L150" s="1">
        <v>6.85</v>
      </c>
      <c r="M150" s="1">
        <v>134.19999999999999</v>
      </c>
      <c r="N150" s="1">
        <v>87.82</v>
      </c>
      <c r="O150" s="1">
        <v>89.96</v>
      </c>
      <c r="P150" s="1" t="s">
        <v>4</v>
      </c>
      <c r="Q150" s="1" t="s">
        <v>5</v>
      </c>
      <c r="R150" s="1" t="s">
        <v>6</v>
      </c>
      <c r="S150" s="1" t="s">
        <v>6</v>
      </c>
      <c r="T150" s="3">
        <f t="shared" si="0"/>
        <v>45292</v>
      </c>
      <c r="U150" s="5">
        <f t="shared" ref="U150:V150" si="300">IF(ISBLANK(F150),1,0)</f>
        <v>0</v>
      </c>
      <c r="V150" s="5">
        <f t="shared" si="300"/>
        <v>0</v>
      </c>
      <c r="W150" s="5">
        <f t="shared" ref="W150:Z150" si="301">IF(ISBLANK(K150),1,0)</f>
        <v>0</v>
      </c>
      <c r="X150" s="5">
        <f t="shared" si="301"/>
        <v>0</v>
      </c>
      <c r="Y150" s="5">
        <f t="shared" si="301"/>
        <v>0</v>
      </c>
      <c r="Z150" s="5">
        <f t="shared" si="301"/>
        <v>0</v>
      </c>
      <c r="AA150" s="5">
        <f t="shared" si="3"/>
        <v>0</v>
      </c>
    </row>
    <row r="151" spans="1:27" ht="15.75" customHeight="1" x14ac:dyDescent="0.2">
      <c r="A151" s="1" t="s">
        <v>364</v>
      </c>
      <c r="B151" s="1" t="s">
        <v>58</v>
      </c>
      <c r="C151" s="1" t="s">
        <v>35</v>
      </c>
      <c r="D151" s="2">
        <v>45298</v>
      </c>
      <c r="E151" s="1" t="s">
        <v>93</v>
      </c>
      <c r="F151" s="1">
        <v>21.12</v>
      </c>
      <c r="G151" s="1">
        <v>49.8</v>
      </c>
      <c r="H151" s="1">
        <v>273</v>
      </c>
      <c r="I151" s="1">
        <v>53.1</v>
      </c>
      <c r="J151" s="1">
        <v>7.36</v>
      </c>
      <c r="K151" s="1">
        <v>99.02</v>
      </c>
      <c r="L151" s="1">
        <v>6.79</v>
      </c>
      <c r="M151" s="1">
        <v>133.69999999999999</v>
      </c>
      <c r="N151" s="1">
        <v>83.93</v>
      </c>
      <c r="O151" s="1">
        <v>92.86</v>
      </c>
      <c r="P151" s="1" t="s">
        <v>4</v>
      </c>
      <c r="Q151" s="1" t="s">
        <v>5</v>
      </c>
      <c r="R151" s="1" t="s">
        <v>6</v>
      </c>
      <c r="S151" s="1" t="s">
        <v>6</v>
      </c>
      <c r="T151" s="3">
        <f t="shared" si="0"/>
        <v>45292</v>
      </c>
      <c r="U151" s="5">
        <f t="shared" ref="U151:V151" si="302">IF(ISBLANK(F151),1,0)</f>
        <v>0</v>
      </c>
      <c r="V151" s="5">
        <f t="shared" si="302"/>
        <v>0</v>
      </c>
      <c r="W151" s="5">
        <f t="shared" ref="W151:Z151" si="303">IF(ISBLANK(K151),1,0)</f>
        <v>0</v>
      </c>
      <c r="X151" s="5">
        <f t="shared" si="303"/>
        <v>0</v>
      </c>
      <c r="Y151" s="5">
        <f t="shared" si="303"/>
        <v>0</v>
      </c>
      <c r="Z151" s="5">
        <f t="shared" si="303"/>
        <v>0</v>
      </c>
      <c r="AA151" s="5">
        <f t="shared" si="3"/>
        <v>0</v>
      </c>
    </row>
    <row r="152" spans="1:27" ht="15.75" customHeight="1" x14ac:dyDescent="0.2">
      <c r="A152" s="1" t="s">
        <v>345</v>
      </c>
      <c r="B152" s="1" t="s">
        <v>34</v>
      </c>
      <c r="C152" s="1" t="s">
        <v>35</v>
      </c>
      <c r="D152" s="2">
        <v>45968</v>
      </c>
      <c r="E152" s="1" t="s">
        <v>37</v>
      </c>
      <c r="F152" s="1">
        <v>19.91</v>
      </c>
      <c r="G152" s="1">
        <v>47.75</v>
      </c>
      <c r="H152" s="1">
        <v>286</v>
      </c>
      <c r="I152" s="1">
        <v>45.6</v>
      </c>
      <c r="J152" s="1">
        <v>7.66</v>
      </c>
      <c r="K152" s="1">
        <v>98.94</v>
      </c>
      <c r="L152" s="1">
        <v>6.88</v>
      </c>
      <c r="M152" s="1">
        <v>136.80000000000001</v>
      </c>
      <c r="N152" s="1">
        <v>86.47</v>
      </c>
      <c r="O152" s="1">
        <v>96.15</v>
      </c>
      <c r="P152" s="1" t="s">
        <v>4</v>
      </c>
      <c r="Q152" s="1" t="s">
        <v>5</v>
      </c>
      <c r="R152" s="1" t="s">
        <v>6</v>
      </c>
      <c r="S152" s="1" t="s">
        <v>6</v>
      </c>
      <c r="T152" s="3">
        <f t="shared" si="0"/>
        <v>45962</v>
      </c>
      <c r="U152" s="5">
        <f t="shared" ref="U152:V152" si="304">IF(ISBLANK(F152),1,0)</f>
        <v>0</v>
      </c>
      <c r="V152" s="5">
        <f t="shared" si="304"/>
        <v>0</v>
      </c>
      <c r="W152" s="5">
        <f t="shared" ref="W152:Z152" si="305">IF(ISBLANK(K152),1,0)</f>
        <v>0</v>
      </c>
      <c r="X152" s="5">
        <f t="shared" si="305"/>
        <v>0</v>
      </c>
      <c r="Y152" s="5">
        <f t="shared" si="305"/>
        <v>0</v>
      </c>
      <c r="Z152" s="5">
        <f t="shared" si="305"/>
        <v>0</v>
      </c>
      <c r="AA152" s="5">
        <f t="shared" si="3"/>
        <v>0</v>
      </c>
    </row>
    <row r="153" spans="1:27" ht="15.75" customHeight="1" x14ac:dyDescent="0.2">
      <c r="A153" s="1" t="s">
        <v>372</v>
      </c>
      <c r="B153" s="1" t="s">
        <v>34</v>
      </c>
      <c r="C153" s="1" t="s">
        <v>373</v>
      </c>
      <c r="D153" s="2">
        <v>46009</v>
      </c>
      <c r="E153" s="1" t="s">
        <v>3</v>
      </c>
      <c r="F153" s="1">
        <v>21.75</v>
      </c>
      <c r="G153" s="1">
        <v>46.62</v>
      </c>
      <c r="H153" s="1">
        <v>296</v>
      </c>
      <c r="I153" s="1">
        <v>49.4</v>
      </c>
      <c r="J153" s="1">
        <v>8.67</v>
      </c>
      <c r="L153" s="1">
        <v>6.87</v>
      </c>
      <c r="M153" s="1">
        <v>155.1</v>
      </c>
      <c r="N153" s="1">
        <v>83.41</v>
      </c>
      <c r="O153" s="1">
        <v>92.18</v>
      </c>
      <c r="P153" s="1" t="s">
        <v>4</v>
      </c>
      <c r="Q153" s="1" t="s">
        <v>5</v>
      </c>
      <c r="R153" s="1" t="s">
        <v>6</v>
      </c>
      <c r="S153" s="1" t="s">
        <v>6</v>
      </c>
      <c r="T153" s="3">
        <f t="shared" si="0"/>
        <v>45992</v>
      </c>
      <c r="U153" s="5">
        <f t="shared" ref="U153:V153" si="306">IF(ISBLANK(F153),1,0)</f>
        <v>0</v>
      </c>
      <c r="V153" s="5">
        <f t="shared" si="306"/>
        <v>0</v>
      </c>
      <c r="W153" s="5">
        <f t="shared" ref="W153:Z153" si="307">IF(ISBLANK(K153),1,0)</f>
        <v>1</v>
      </c>
      <c r="X153" s="5">
        <f t="shared" si="307"/>
        <v>0</v>
      </c>
      <c r="Y153" s="5">
        <f t="shared" si="307"/>
        <v>0</v>
      </c>
      <c r="Z153" s="5">
        <f t="shared" si="307"/>
        <v>0</v>
      </c>
      <c r="AA153" s="5">
        <f t="shared" si="3"/>
        <v>1</v>
      </c>
    </row>
    <row r="154" spans="1:27" ht="15.75" customHeight="1" x14ac:dyDescent="0.2">
      <c r="A154" s="1" t="s">
        <v>376</v>
      </c>
      <c r="B154" s="1" t="s">
        <v>58</v>
      </c>
      <c r="C154" s="1" t="s">
        <v>21</v>
      </c>
      <c r="D154" s="2">
        <v>45683</v>
      </c>
      <c r="E154" s="1" t="s">
        <v>3</v>
      </c>
      <c r="F154" s="1">
        <v>22.84</v>
      </c>
      <c r="G154" s="1">
        <v>51.41</v>
      </c>
      <c r="H154" s="1">
        <v>308</v>
      </c>
      <c r="I154" s="1">
        <v>46.8</v>
      </c>
      <c r="J154" s="1">
        <v>6.22</v>
      </c>
      <c r="K154" s="1">
        <v>98.81</v>
      </c>
      <c r="L154" s="1">
        <v>6.94</v>
      </c>
      <c r="M154" s="1">
        <v>135</v>
      </c>
      <c r="N154" s="1">
        <v>90.02</v>
      </c>
      <c r="O154" s="1">
        <v>93.97</v>
      </c>
      <c r="P154" s="1" t="s">
        <v>4</v>
      </c>
      <c r="Q154" s="1" t="s">
        <v>5</v>
      </c>
      <c r="R154" s="1" t="s">
        <v>6</v>
      </c>
      <c r="S154" s="1" t="s">
        <v>6</v>
      </c>
      <c r="T154" s="3">
        <f t="shared" si="0"/>
        <v>45658</v>
      </c>
      <c r="U154" s="5">
        <f t="shared" ref="U154:V154" si="308">IF(ISBLANK(F154),1,0)</f>
        <v>0</v>
      </c>
      <c r="V154" s="5">
        <f t="shared" si="308"/>
        <v>0</v>
      </c>
      <c r="W154" s="5">
        <f t="shared" ref="W154:Z154" si="309">IF(ISBLANK(K154),1,0)</f>
        <v>0</v>
      </c>
      <c r="X154" s="5">
        <f t="shared" si="309"/>
        <v>0</v>
      </c>
      <c r="Y154" s="5">
        <f t="shared" si="309"/>
        <v>0</v>
      </c>
      <c r="Z154" s="5">
        <f t="shared" si="309"/>
        <v>0</v>
      </c>
      <c r="AA154" s="5">
        <f t="shared" si="3"/>
        <v>0</v>
      </c>
    </row>
    <row r="155" spans="1:27" ht="15.75" customHeight="1" x14ac:dyDescent="0.2">
      <c r="A155" s="1" t="s">
        <v>380</v>
      </c>
      <c r="B155" s="1" t="s">
        <v>1</v>
      </c>
      <c r="C155" s="1" t="s">
        <v>35</v>
      </c>
      <c r="D155" s="2">
        <v>45951</v>
      </c>
      <c r="E155" s="1" t="s">
        <v>3</v>
      </c>
      <c r="F155" s="1">
        <v>23.69</v>
      </c>
      <c r="G155" s="1">
        <v>42.51</v>
      </c>
      <c r="H155" s="1">
        <v>343</v>
      </c>
      <c r="I155" s="1">
        <v>40.4</v>
      </c>
      <c r="J155" s="1">
        <v>6.4</v>
      </c>
      <c r="K155" s="1">
        <v>98.94</v>
      </c>
      <c r="L155" s="1">
        <v>6.74</v>
      </c>
      <c r="M155" s="1">
        <v>127</v>
      </c>
      <c r="N155" s="1">
        <v>87.04</v>
      </c>
      <c r="O155" s="1">
        <v>95.64</v>
      </c>
      <c r="P155" s="1" t="s">
        <v>4</v>
      </c>
      <c r="Q155" s="1" t="s">
        <v>5</v>
      </c>
      <c r="R155" s="1" t="s">
        <v>6</v>
      </c>
      <c r="S155" s="1" t="s">
        <v>6</v>
      </c>
      <c r="T155" s="3">
        <f t="shared" si="0"/>
        <v>45931</v>
      </c>
      <c r="U155" s="5">
        <f t="shared" ref="U155:V155" si="310">IF(ISBLANK(F155),1,0)</f>
        <v>0</v>
      </c>
      <c r="V155" s="5">
        <f t="shared" si="310"/>
        <v>0</v>
      </c>
      <c r="W155" s="5">
        <f t="shared" ref="W155:Z155" si="311">IF(ISBLANK(K155),1,0)</f>
        <v>0</v>
      </c>
      <c r="X155" s="5">
        <f t="shared" si="311"/>
        <v>0</v>
      </c>
      <c r="Y155" s="5">
        <f t="shared" si="311"/>
        <v>0</v>
      </c>
      <c r="Z155" s="5">
        <f t="shared" si="311"/>
        <v>0</v>
      </c>
      <c r="AA155" s="5">
        <f t="shared" si="3"/>
        <v>0</v>
      </c>
    </row>
    <row r="156" spans="1:27" ht="15.75" customHeight="1" x14ac:dyDescent="0.2">
      <c r="A156" s="1" t="s">
        <v>384</v>
      </c>
      <c r="B156" s="1" t="s">
        <v>58</v>
      </c>
      <c r="C156" s="1" t="s">
        <v>35</v>
      </c>
      <c r="D156" s="2">
        <v>45770</v>
      </c>
      <c r="E156" s="1" t="s">
        <v>3</v>
      </c>
      <c r="F156" s="1">
        <v>21.35</v>
      </c>
      <c r="G156" s="1">
        <v>42.32</v>
      </c>
      <c r="H156" s="1">
        <v>301</v>
      </c>
      <c r="I156" s="1">
        <v>51.1</v>
      </c>
      <c r="J156" s="1">
        <v>8.17</v>
      </c>
      <c r="K156" s="1">
        <v>98.84</v>
      </c>
      <c r="L156" s="1">
        <v>6.83</v>
      </c>
      <c r="M156" s="1">
        <v>133.1</v>
      </c>
      <c r="N156" s="1">
        <v>82.95</v>
      </c>
      <c r="O156" s="1">
        <v>91.7</v>
      </c>
      <c r="P156" s="1" t="s">
        <v>4</v>
      </c>
      <c r="Q156" s="1" t="s">
        <v>5</v>
      </c>
      <c r="R156" s="1" t="s">
        <v>6</v>
      </c>
      <c r="S156" s="1" t="s">
        <v>6</v>
      </c>
      <c r="T156" s="3">
        <f t="shared" si="0"/>
        <v>45748</v>
      </c>
      <c r="U156" s="5">
        <f t="shared" ref="U156:V156" si="312">IF(ISBLANK(F156),1,0)</f>
        <v>0</v>
      </c>
      <c r="V156" s="5">
        <f t="shared" si="312"/>
        <v>0</v>
      </c>
      <c r="W156" s="5">
        <f t="shared" ref="W156:Z156" si="313">IF(ISBLANK(K156),1,0)</f>
        <v>0</v>
      </c>
      <c r="X156" s="5">
        <f t="shared" si="313"/>
        <v>0</v>
      </c>
      <c r="Y156" s="5">
        <f t="shared" si="313"/>
        <v>0</v>
      </c>
      <c r="Z156" s="5">
        <f t="shared" si="313"/>
        <v>0</v>
      </c>
      <c r="AA156" s="5">
        <f t="shared" si="3"/>
        <v>0</v>
      </c>
    </row>
    <row r="157" spans="1:27" ht="15.75" customHeight="1" x14ac:dyDescent="0.2">
      <c r="A157" s="1" t="s">
        <v>389</v>
      </c>
      <c r="B157" s="1" t="s">
        <v>1</v>
      </c>
      <c r="C157" s="1" t="s">
        <v>35</v>
      </c>
      <c r="D157" s="2">
        <v>45312</v>
      </c>
      <c r="E157" s="1" t="s">
        <v>23</v>
      </c>
      <c r="F157" s="1">
        <v>23.81</v>
      </c>
      <c r="G157" s="1">
        <v>42.94</v>
      </c>
      <c r="H157" s="1">
        <v>318</v>
      </c>
      <c r="I157" s="1">
        <v>32</v>
      </c>
      <c r="J157" s="1">
        <v>6.1</v>
      </c>
      <c r="K157" s="1">
        <v>99.53</v>
      </c>
      <c r="L157" s="1">
        <v>6.63</v>
      </c>
      <c r="M157" s="1">
        <v>130.9</v>
      </c>
      <c r="N157" s="1">
        <v>86.49</v>
      </c>
      <c r="O157" s="1">
        <v>93.79</v>
      </c>
      <c r="P157" s="1" t="s">
        <v>4</v>
      </c>
      <c r="Q157" s="1" t="s">
        <v>50</v>
      </c>
      <c r="R157" s="1" t="s">
        <v>153</v>
      </c>
      <c r="S157" s="1" t="s">
        <v>89</v>
      </c>
      <c r="T157" s="3">
        <f t="shared" si="0"/>
        <v>45292</v>
      </c>
      <c r="U157" s="5">
        <f t="shared" ref="U157:V157" si="314">IF(ISBLANK(F157),1,0)</f>
        <v>0</v>
      </c>
      <c r="V157" s="5">
        <f t="shared" si="314"/>
        <v>0</v>
      </c>
      <c r="W157" s="5">
        <f t="shared" ref="W157:Z157" si="315">IF(ISBLANK(K157),1,0)</f>
        <v>0</v>
      </c>
      <c r="X157" s="5">
        <f t="shared" si="315"/>
        <v>0</v>
      </c>
      <c r="Y157" s="5">
        <f t="shared" si="315"/>
        <v>0</v>
      </c>
      <c r="Z157" s="5">
        <f t="shared" si="315"/>
        <v>0</v>
      </c>
      <c r="AA157" s="5">
        <f t="shared" si="3"/>
        <v>0</v>
      </c>
    </row>
    <row r="158" spans="1:27" ht="15.75" customHeight="1" x14ac:dyDescent="0.2">
      <c r="A158" s="1" t="s">
        <v>393</v>
      </c>
      <c r="B158" s="1" t="s">
        <v>20</v>
      </c>
      <c r="C158" s="1" t="s">
        <v>35</v>
      </c>
      <c r="D158" s="2">
        <v>45814</v>
      </c>
      <c r="E158" s="1" t="s">
        <v>93</v>
      </c>
      <c r="F158" s="1">
        <v>19.829999999999998</v>
      </c>
      <c r="G158" s="1">
        <v>47.72</v>
      </c>
      <c r="H158" s="1">
        <v>283</v>
      </c>
      <c r="I158" s="1">
        <v>46.1</v>
      </c>
      <c r="J158" s="1">
        <v>8.17</v>
      </c>
      <c r="K158" s="1">
        <v>98.62</v>
      </c>
      <c r="L158" s="1">
        <v>7.21</v>
      </c>
      <c r="M158" s="1">
        <v>123.5</v>
      </c>
      <c r="N158" s="1">
        <v>86.15</v>
      </c>
      <c r="O158" s="1">
        <v>91.53</v>
      </c>
      <c r="P158" s="1" t="s">
        <v>4</v>
      </c>
      <c r="Q158" s="1" t="s">
        <v>5</v>
      </c>
      <c r="R158" s="1" t="s">
        <v>6</v>
      </c>
      <c r="S158" s="1" t="s">
        <v>6</v>
      </c>
      <c r="T158" s="3">
        <f t="shared" si="0"/>
        <v>45809</v>
      </c>
      <c r="U158" s="5">
        <f t="shared" ref="U158:V158" si="316">IF(ISBLANK(F158),1,0)</f>
        <v>0</v>
      </c>
      <c r="V158" s="5">
        <f t="shared" si="316"/>
        <v>0</v>
      </c>
      <c r="W158" s="5">
        <f t="shared" ref="W158:Z158" si="317">IF(ISBLANK(K158),1,0)</f>
        <v>0</v>
      </c>
      <c r="X158" s="5">
        <f t="shared" si="317"/>
        <v>0</v>
      </c>
      <c r="Y158" s="5">
        <f t="shared" si="317"/>
        <v>0</v>
      </c>
      <c r="Z158" s="5">
        <f t="shared" si="317"/>
        <v>0</v>
      </c>
      <c r="AA158" s="5">
        <f t="shared" si="3"/>
        <v>0</v>
      </c>
    </row>
    <row r="159" spans="1:27" ht="15.75" customHeight="1" x14ac:dyDescent="0.2">
      <c r="A159" s="1" t="s">
        <v>399</v>
      </c>
      <c r="B159" s="1" t="s">
        <v>1</v>
      </c>
      <c r="C159" s="1" t="s">
        <v>35</v>
      </c>
      <c r="D159" s="2">
        <v>45305</v>
      </c>
      <c r="E159" s="1" t="s">
        <v>37</v>
      </c>
      <c r="F159" s="1">
        <v>22.22</v>
      </c>
      <c r="G159" s="1">
        <v>43.01</v>
      </c>
      <c r="H159" s="1">
        <v>320</v>
      </c>
      <c r="I159" s="1">
        <v>33.299999999999997</v>
      </c>
      <c r="J159" s="1">
        <v>6.78</v>
      </c>
      <c r="K159" s="1">
        <v>99.1</v>
      </c>
      <c r="L159" s="1">
        <v>6.78</v>
      </c>
      <c r="M159" s="1">
        <v>99.1</v>
      </c>
      <c r="N159" s="1">
        <v>88.84</v>
      </c>
      <c r="O159" s="1">
        <v>94.47</v>
      </c>
      <c r="P159" s="1" t="s">
        <v>4</v>
      </c>
      <c r="Q159" s="1" t="s">
        <v>5</v>
      </c>
      <c r="R159" s="1" t="s">
        <v>6</v>
      </c>
      <c r="S159" s="1" t="s">
        <v>6</v>
      </c>
      <c r="T159" s="3">
        <f t="shared" si="0"/>
        <v>45292</v>
      </c>
      <c r="U159" s="5">
        <f t="shared" ref="U159:V159" si="318">IF(ISBLANK(F159),1,0)</f>
        <v>0</v>
      </c>
      <c r="V159" s="5">
        <f t="shared" si="318"/>
        <v>0</v>
      </c>
      <c r="W159" s="5">
        <f t="shared" ref="W159:Z159" si="319">IF(ISBLANK(K159),1,0)</f>
        <v>0</v>
      </c>
      <c r="X159" s="5">
        <f t="shared" si="319"/>
        <v>0</v>
      </c>
      <c r="Y159" s="5">
        <f t="shared" si="319"/>
        <v>0</v>
      </c>
      <c r="Z159" s="5">
        <f t="shared" si="319"/>
        <v>0</v>
      </c>
      <c r="AA159" s="5">
        <f t="shared" si="3"/>
        <v>0</v>
      </c>
    </row>
    <row r="160" spans="1:27" ht="15.75" customHeight="1" x14ac:dyDescent="0.2">
      <c r="A160" s="1" t="s">
        <v>404</v>
      </c>
      <c r="B160" s="1" t="s">
        <v>1</v>
      </c>
      <c r="C160" s="1" t="s">
        <v>47</v>
      </c>
      <c r="D160" s="2">
        <v>45888</v>
      </c>
      <c r="E160" s="1" t="s">
        <v>37</v>
      </c>
      <c r="F160" s="1">
        <v>22.19</v>
      </c>
      <c r="G160" s="1">
        <v>39.76</v>
      </c>
      <c r="H160" s="1">
        <v>330</v>
      </c>
      <c r="I160" s="1">
        <v>29.2</v>
      </c>
      <c r="J160" s="1">
        <v>7.32</v>
      </c>
      <c r="K160" s="1">
        <v>99.18</v>
      </c>
      <c r="L160" s="1">
        <v>6.86</v>
      </c>
      <c r="M160" s="1">
        <v>115.6</v>
      </c>
      <c r="N160" s="1">
        <v>91.42</v>
      </c>
      <c r="O160" s="1">
        <v>92.46</v>
      </c>
      <c r="P160" s="1" t="s">
        <v>4</v>
      </c>
      <c r="Q160" s="1" t="s">
        <v>5</v>
      </c>
      <c r="R160" s="1" t="s">
        <v>6</v>
      </c>
      <c r="S160" s="1" t="s">
        <v>6</v>
      </c>
      <c r="T160" s="3">
        <f t="shared" si="0"/>
        <v>45870</v>
      </c>
      <c r="U160" s="5">
        <f t="shared" ref="U160:V160" si="320">IF(ISBLANK(F160),1,0)</f>
        <v>0</v>
      </c>
      <c r="V160" s="5">
        <f t="shared" si="320"/>
        <v>0</v>
      </c>
      <c r="W160" s="5">
        <f t="shared" ref="W160:Z160" si="321">IF(ISBLANK(K160),1,0)</f>
        <v>0</v>
      </c>
      <c r="X160" s="5">
        <f t="shared" si="321"/>
        <v>0</v>
      </c>
      <c r="Y160" s="5">
        <f t="shared" si="321"/>
        <v>0</v>
      </c>
      <c r="Z160" s="5">
        <f t="shared" si="321"/>
        <v>0</v>
      </c>
      <c r="AA160" s="5">
        <f t="shared" si="3"/>
        <v>0</v>
      </c>
    </row>
    <row r="161" spans="1:27" ht="15.75" customHeight="1" x14ac:dyDescent="0.2">
      <c r="A161" s="1" t="s">
        <v>409</v>
      </c>
      <c r="B161" s="1" t="s">
        <v>1</v>
      </c>
      <c r="C161" s="1" t="s">
        <v>35</v>
      </c>
      <c r="D161" s="2">
        <v>45560</v>
      </c>
      <c r="E161" s="1" t="s">
        <v>93</v>
      </c>
      <c r="F161" s="1">
        <v>23.36</v>
      </c>
      <c r="G161" s="1">
        <v>45.94</v>
      </c>
      <c r="H161" s="1">
        <v>329</v>
      </c>
      <c r="I161" s="1">
        <v>34.4</v>
      </c>
      <c r="J161" s="1">
        <v>7.53</v>
      </c>
      <c r="K161" s="1">
        <v>99.3</v>
      </c>
      <c r="L161" s="1">
        <v>6.86</v>
      </c>
      <c r="M161" s="1">
        <v>121.4</v>
      </c>
      <c r="N161" s="1">
        <v>89.14</v>
      </c>
      <c r="O161" s="1">
        <v>95.09</v>
      </c>
      <c r="P161" s="1" t="s">
        <v>4</v>
      </c>
      <c r="Q161" s="1" t="s">
        <v>5</v>
      </c>
      <c r="R161" s="1" t="s">
        <v>6</v>
      </c>
      <c r="S161" s="1" t="s">
        <v>6</v>
      </c>
      <c r="T161" s="3">
        <f t="shared" si="0"/>
        <v>45536</v>
      </c>
      <c r="U161" s="5">
        <f t="shared" ref="U161:V161" si="322">IF(ISBLANK(F161),1,0)</f>
        <v>0</v>
      </c>
      <c r="V161" s="5">
        <f t="shared" si="322"/>
        <v>0</v>
      </c>
      <c r="W161" s="5">
        <f t="shared" ref="W161:Z161" si="323">IF(ISBLANK(K161),1,0)</f>
        <v>0</v>
      </c>
      <c r="X161" s="5">
        <f t="shared" si="323"/>
        <v>0</v>
      </c>
      <c r="Y161" s="5">
        <f t="shared" si="323"/>
        <v>0</v>
      </c>
      <c r="Z161" s="5">
        <f t="shared" si="323"/>
        <v>0</v>
      </c>
      <c r="AA161" s="5">
        <f t="shared" si="3"/>
        <v>0</v>
      </c>
    </row>
    <row r="162" spans="1:27" ht="15.75" customHeight="1" x14ac:dyDescent="0.2">
      <c r="A162" s="1" t="s">
        <v>412</v>
      </c>
      <c r="B162" s="1" t="s">
        <v>58</v>
      </c>
      <c r="C162" s="1" t="s">
        <v>47</v>
      </c>
      <c r="D162" s="2">
        <v>45395</v>
      </c>
      <c r="E162" s="1" t="s">
        <v>37</v>
      </c>
      <c r="F162" s="1">
        <v>22.97</v>
      </c>
      <c r="G162" s="1">
        <v>37.92</v>
      </c>
      <c r="H162" s="1">
        <v>332</v>
      </c>
      <c r="I162" s="1">
        <v>53.8</v>
      </c>
      <c r="J162" s="1">
        <v>7.95</v>
      </c>
      <c r="K162" s="1">
        <v>98.86</v>
      </c>
      <c r="L162" s="1">
        <v>6.7</v>
      </c>
      <c r="M162" s="1">
        <v>112.5</v>
      </c>
      <c r="N162" s="1">
        <v>87.84</v>
      </c>
      <c r="O162" s="1">
        <v>93.07</v>
      </c>
      <c r="P162" s="1" t="s">
        <v>4</v>
      </c>
      <c r="Q162" s="1" t="s">
        <v>50</v>
      </c>
      <c r="R162" s="1" t="s">
        <v>51</v>
      </c>
      <c r="S162" s="1" t="s">
        <v>89</v>
      </c>
      <c r="T162" s="3">
        <f t="shared" si="0"/>
        <v>45383</v>
      </c>
      <c r="U162" s="5">
        <f t="shared" ref="U162:V162" si="324">IF(ISBLANK(F162),1,0)</f>
        <v>0</v>
      </c>
      <c r="V162" s="5">
        <f t="shared" si="324"/>
        <v>0</v>
      </c>
      <c r="W162" s="5">
        <f t="shared" ref="W162:Z162" si="325">IF(ISBLANK(K162),1,0)</f>
        <v>0</v>
      </c>
      <c r="X162" s="5">
        <f t="shared" si="325"/>
        <v>0</v>
      </c>
      <c r="Y162" s="5">
        <f t="shared" si="325"/>
        <v>0</v>
      </c>
      <c r="Z162" s="5">
        <f t="shared" si="325"/>
        <v>0</v>
      </c>
      <c r="AA162" s="5">
        <f t="shared" si="3"/>
        <v>0</v>
      </c>
    </row>
    <row r="163" spans="1:27" ht="15.75" customHeight="1" x14ac:dyDescent="0.2">
      <c r="A163" s="1" t="s">
        <v>383</v>
      </c>
      <c r="B163" s="1" t="s">
        <v>34</v>
      </c>
      <c r="C163" s="1" t="s">
        <v>47</v>
      </c>
      <c r="D163" s="2">
        <v>45480</v>
      </c>
      <c r="E163" s="1" t="s">
        <v>37</v>
      </c>
      <c r="F163" s="1">
        <v>22.52</v>
      </c>
      <c r="G163" s="1">
        <v>46.67</v>
      </c>
      <c r="H163" s="1">
        <v>297</v>
      </c>
      <c r="I163" s="1">
        <v>45.5</v>
      </c>
      <c r="J163" s="1">
        <v>6.71</v>
      </c>
      <c r="K163" s="1">
        <v>99.15</v>
      </c>
      <c r="L163" s="1">
        <v>7.13</v>
      </c>
      <c r="M163" s="1">
        <v>132.80000000000001</v>
      </c>
      <c r="N163" s="1">
        <v>85.45</v>
      </c>
      <c r="O163" s="1">
        <v>95.46</v>
      </c>
      <c r="P163" s="1" t="s">
        <v>4</v>
      </c>
      <c r="Q163" s="1" t="s">
        <v>5</v>
      </c>
      <c r="R163" s="1" t="s">
        <v>6</v>
      </c>
      <c r="S163" s="1" t="s">
        <v>6</v>
      </c>
      <c r="T163" s="3">
        <f t="shared" si="0"/>
        <v>45474</v>
      </c>
      <c r="U163" s="5">
        <f t="shared" ref="U163:V163" si="326">IF(ISBLANK(F163),1,0)</f>
        <v>0</v>
      </c>
      <c r="V163" s="5">
        <f t="shared" si="326"/>
        <v>0</v>
      </c>
      <c r="W163" s="5">
        <f t="shared" ref="W163:Z163" si="327">IF(ISBLANK(K163),1,0)</f>
        <v>0</v>
      </c>
      <c r="X163" s="5">
        <f t="shared" si="327"/>
        <v>0</v>
      </c>
      <c r="Y163" s="5">
        <f t="shared" si="327"/>
        <v>0</v>
      </c>
      <c r="Z163" s="5">
        <f t="shared" si="327"/>
        <v>0</v>
      </c>
      <c r="AA163" s="5">
        <f t="shared" si="3"/>
        <v>0</v>
      </c>
    </row>
    <row r="164" spans="1:27" ht="15.75" customHeight="1" x14ac:dyDescent="0.2">
      <c r="A164" s="1" t="s">
        <v>420</v>
      </c>
      <c r="B164" s="1" t="s">
        <v>58</v>
      </c>
      <c r="C164" s="1" t="s">
        <v>35</v>
      </c>
      <c r="D164" s="2">
        <v>45791</v>
      </c>
      <c r="E164" s="1" t="s">
        <v>37</v>
      </c>
      <c r="F164" s="1">
        <v>20.99</v>
      </c>
      <c r="G164" s="1">
        <v>44.07</v>
      </c>
      <c r="H164" s="1">
        <v>314</v>
      </c>
      <c r="I164" s="1">
        <v>51.9</v>
      </c>
      <c r="J164" s="1">
        <v>6.96</v>
      </c>
      <c r="K164" s="1">
        <v>98.93</v>
      </c>
      <c r="L164" s="1">
        <v>6.86</v>
      </c>
      <c r="M164" s="1">
        <v>130.30000000000001</v>
      </c>
      <c r="N164" s="1">
        <v>88.47</v>
      </c>
      <c r="O164" s="1">
        <v>95.9</v>
      </c>
      <c r="P164" s="1" t="s">
        <v>4</v>
      </c>
      <c r="Q164" s="1" t="s">
        <v>5</v>
      </c>
      <c r="R164" s="1" t="s">
        <v>6</v>
      </c>
      <c r="S164" s="1" t="s">
        <v>6</v>
      </c>
      <c r="T164" s="3">
        <f t="shared" si="0"/>
        <v>45778</v>
      </c>
      <c r="U164" s="5">
        <f t="shared" ref="U164:V164" si="328">IF(ISBLANK(F164),1,0)</f>
        <v>0</v>
      </c>
      <c r="V164" s="5">
        <f t="shared" si="328"/>
        <v>0</v>
      </c>
      <c r="W164" s="5">
        <f t="shared" ref="W164:Z164" si="329">IF(ISBLANK(K164),1,0)</f>
        <v>0</v>
      </c>
      <c r="X164" s="5">
        <f t="shared" si="329"/>
        <v>0</v>
      </c>
      <c r="Y164" s="5">
        <f t="shared" si="329"/>
        <v>0</v>
      </c>
      <c r="Z164" s="5">
        <f t="shared" si="329"/>
        <v>0</v>
      </c>
      <c r="AA164" s="5">
        <f t="shared" si="3"/>
        <v>0</v>
      </c>
    </row>
    <row r="165" spans="1:27" ht="15.75" customHeight="1" x14ac:dyDescent="0.2">
      <c r="A165" s="1" t="s">
        <v>424</v>
      </c>
      <c r="B165" s="1" t="s">
        <v>58</v>
      </c>
      <c r="C165" s="1" t="s">
        <v>47</v>
      </c>
      <c r="D165" s="2">
        <v>45911</v>
      </c>
      <c r="E165" s="1" t="s">
        <v>37</v>
      </c>
      <c r="F165" s="1">
        <v>22.65</v>
      </c>
      <c r="G165" s="1">
        <v>41.05</v>
      </c>
      <c r="H165" s="1">
        <v>310</v>
      </c>
      <c r="I165" s="1">
        <v>54</v>
      </c>
      <c r="J165" s="1">
        <v>8.9700000000000006</v>
      </c>
      <c r="K165" s="1">
        <v>99.02</v>
      </c>
      <c r="L165" s="1">
        <v>6.88</v>
      </c>
      <c r="M165" s="1">
        <v>142.5</v>
      </c>
      <c r="N165" s="1">
        <v>83.15</v>
      </c>
      <c r="O165" s="1">
        <v>92.54</v>
      </c>
      <c r="P165" s="1" t="s">
        <v>4</v>
      </c>
      <c r="Q165" s="1" t="s">
        <v>5</v>
      </c>
      <c r="R165" s="1" t="s">
        <v>6</v>
      </c>
      <c r="S165" s="1" t="s">
        <v>6</v>
      </c>
      <c r="T165" s="3">
        <f t="shared" si="0"/>
        <v>45901</v>
      </c>
      <c r="U165" s="5">
        <f t="shared" ref="U165:V165" si="330">IF(ISBLANK(F165),1,0)</f>
        <v>0</v>
      </c>
      <c r="V165" s="5">
        <f t="shared" si="330"/>
        <v>0</v>
      </c>
      <c r="W165" s="5">
        <f t="shared" ref="W165:Z165" si="331">IF(ISBLANK(K165),1,0)</f>
        <v>0</v>
      </c>
      <c r="X165" s="5">
        <f t="shared" si="331"/>
        <v>0</v>
      </c>
      <c r="Y165" s="5">
        <f t="shared" si="331"/>
        <v>0</v>
      </c>
      <c r="Z165" s="5">
        <f t="shared" si="331"/>
        <v>0</v>
      </c>
      <c r="AA165" s="5">
        <f t="shared" si="3"/>
        <v>0</v>
      </c>
    </row>
    <row r="166" spans="1:27" ht="15.75" customHeight="1" x14ac:dyDescent="0.2">
      <c r="A166" s="1" t="s">
        <v>305</v>
      </c>
      <c r="B166" s="1" t="s">
        <v>1</v>
      </c>
      <c r="C166" s="1" t="s">
        <v>21</v>
      </c>
      <c r="D166" s="2">
        <v>45709</v>
      </c>
      <c r="E166" s="1" t="s">
        <v>37</v>
      </c>
      <c r="F166" s="1">
        <v>22.88</v>
      </c>
      <c r="G166" s="1">
        <v>45.83</v>
      </c>
      <c r="H166" s="1">
        <v>355</v>
      </c>
      <c r="I166" s="1">
        <v>54.5</v>
      </c>
      <c r="J166" s="1">
        <v>6.4</v>
      </c>
      <c r="K166" s="1">
        <v>99.56</v>
      </c>
      <c r="M166" s="1">
        <v>134.6</v>
      </c>
      <c r="N166" s="1">
        <v>82.43</v>
      </c>
      <c r="O166" s="1">
        <v>91.9</v>
      </c>
      <c r="P166" s="1" t="s">
        <v>4</v>
      </c>
      <c r="Q166" s="1" t="s">
        <v>5</v>
      </c>
      <c r="R166" s="1" t="s">
        <v>6</v>
      </c>
      <c r="S166" s="1" t="s">
        <v>6</v>
      </c>
      <c r="T166" s="3">
        <f t="shared" si="0"/>
        <v>45689</v>
      </c>
      <c r="U166" s="5">
        <f t="shared" ref="U166:V166" si="332">IF(ISBLANK(F166),1,0)</f>
        <v>0</v>
      </c>
      <c r="V166" s="5">
        <f t="shared" si="332"/>
        <v>0</v>
      </c>
      <c r="W166" s="5">
        <f t="shared" ref="W166:Z166" si="333">IF(ISBLANK(K166),1,0)</f>
        <v>0</v>
      </c>
      <c r="X166" s="5">
        <f t="shared" si="333"/>
        <v>1</v>
      </c>
      <c r="Y166" s="5">
        <f t="shared" si="333"/>
        <v>0</v>
      </c>
      <c r="Z166" s="5">
        <f t="shared" si="333"/>
        <v>0</v>
      </c>
      <c r="AA166" s="5">
        <f t="shared" si="3"/>
        <v>1</v>
      </c>
    </row>
    <row r="167" spans="1:27" ht="15.75" customHeight="1" x14ac:dyDescent="0.2">
      <c r="A167" s="1" t="s">
        <v>433</v>
      </c>
      <c r="B167" s="1" t="s">
        <v>20</v>
      </c>
      <c r="C167" s="1" t="s">
        <v>47</v>
      </c>
      <c r="D167" s="2">
        <v>45409</v>
      </c>
      <c r="E167" s="1" t="s">
        <v>3</v>
      </c>
      <c r="F167" s="1">
        <v>20.25</v>
      </c>
      <c r="G167" s="1">
        <v>32.56</v>
      </c>
      <c r="H167" s="1">
        <v>297</v>
      </c>
      <c r="I167" s="1">
        <v>60</v>
      </c>
      <c r="J167" s="1">
        <v>8.84</v>
      </c>
      <c r="K167" s="1">
        <v>98.78</v>
      </c>
      <c r="L167" s="1">
        <v>6.84</v>
      </c>
      <c r="N167" s="1">
        <v>81.430000000000007</v>
      </c>
      <c r="O167" s="1">
        <v>90.66</v>
      </c>
      <c r="P167" s="1" t="s">
        <v>4</v>
      </c>
      <c r="Q167" s="1" t="s">
        <v>5</v>
      </c>
      <c r="R167" s="1" t="s">
        <v>6</v>
      </c>
      <c r="S167" s="1" t="s">
        <v>6</v>
      </c>
      <c r="T167" s="3">
        <f t="shared" si="0"/>
        <v>45383</v>
      </c>
      <c r="U167" s="5">
        <f t="shared" ref="U167:V167" si="334">IF(ISBLANK(F167),1,0)</f>
        <v>0</v>
      </c>
      <c r="V167" s="5">
        <f t="shared" si="334"/>
        <v>0</v>
      </c>
      <c r="W167" s="5">
        <f t="shared" ref="W167:Z167" si="335">IF(ISBLANK(K167),1,0)</f>
        <v>0</v>
      </c>
      <c r="X167" s="5">
        <f t="shared" si="335"/>
        <v>0</v>
      </c>
      <c r="Y167" s="5">
        <f t="shared" si="335"/>
        <v>1</v>
      </c>
      <c r="Z167" s="5">
        <f t="shared" si="335"/>
        <v>0</v>
      </c>
      <c r="AA167" s="5">
        <f t="shared" si="3"/>
        <v>1</v>
      </c>
    </row>
    <row r="168" spans="1:27" ht="15.75" customHeight="1" x14ac:dyDescent="0.2">
      <c r="A168" s="1" t="s">
        <v>439</v>
      </c>
      <c r="B168" s="1" t="s">
        <v>34</v>
      </c>
      <c r="C168" s="1" t="s">
        <v>35</v>
      </c>
      <c r="D168" s="2">
        <v>45950</v>
      </c>
      <c r="E168" s="1" t="s">
        <v>165</v>
      </c>
      <c r="F168" s="1">
        <v>20.25</v>
      </c>
      <c r="G168" s="1">
        <v>44.81</v>
      </c>
      <c r="H168" s="1">
        <v>334</v>
      </c>
      <c r="I168" s="1">
        <v>57</v>
      </c>
      <c r="J168" s="1">
        <v>6.34</v>
      </c>
      <c r="K168" s="1">
        <v>99.2</v>
      </c>
      <c r="L168" s="1">
        <v>6.95</v>
      </c>
      <c r="M168" s="1">
        <v>128.69999999999999</v>
      </c>
      <c r="N168" s="1">
        <v>82.36</v>
      </c>
      <c r="O168" s="1">
        <v>91.22</v>
      </c>
      <c r="P168" s="1" t="s">
        <v>4</v>
      </c>
      <c r="Q168" s="1" t="s">
        <v>5</v>
      </c>
      <c r="R168" s="1" t="s">
        <v>6</v>
      </c>
      <c r="S168" s="1" t="s">
        <v>6</v>
      </c>
      <c r="T168" s="3">
        <f t="shared" si="0"/>
        <v>45931</v>
      </c>
      <c r="U168" s="5">
        <f t="shared" ref="U168:V168" si="336">IF(ISBLANK(F168),1,0)</f>
        <v>0</v>
      </c>
      <c r="V168" s="5">
        <f t="shared" si="336"/>
        <v>0</v>
      </c>
      <c r="W168" s="5">
        <f t="shared" ref="W168:Z168" si="337">IF(ISBLANK(K168),1,0)</f>
        <v>0</v>
      </c>
      <c r="X168" s="5">
        <f t="shared" si="337"/>
        <v>0</v>
      </c>
      <c r="Y168" s="5">
        <f t="shared" si="337"/>
        <v>0</v>
      </c>
      <c r="Z168" s="5">
        <f t="shared" si="337"/>
        <v>0</v>
      </c>
      <c r="AA168" s="5">
        <f t="shared" si="3"/>
        <v>0</v>
      </c>
    </row>
    <row r="169" spans="1:27" ht="15.75" customHeight="1" x14ac:dyDescent="0.2">
      <c r="A169" s="1" t="s">
        <v>445</v>
      </c>
      <c r="B169" s="1" t="s">
        <v>34</v>
      </c>
      <c r="C169" s="1" t="s">
        <v>35</v>
      </c>
      <c r="D169" s="2">
        <v>45869</v>
      </c>
      <c r="E169" s="1" t="s">
        <v>37</v>
      </c>
      <c r="F169" s="1">
        <v>22.58</v>
      </c>
      <c r="G169" s="1">
        <v>41.69</v>
      </c>
      <c r="H169" s="1">
        <v>294</v>
      </c>
      <c r="I169" s="1">
        <v>45.8</v>
      </c>
      <c r="J169" s="1">
        <v>6.58</v>
      </c>
      <c r="K169" s="1">
        <v>99.27</v>
      </c>
      <c r="L169" s="1">
        <v>6.88</v>
      </c>
      <c r="M169" s="1">
        <v>123.3</v>
      </c>
      <c r="N169" s="1">
        <v>84.13</v>
      </c>
      <c r="O169" s="1">
        <v>94.87</v>
      </c>
      <c r="P169" s="1" t="s">
        <v>4</v>
      </c>
      <c r="Q169" s="1" t="s">
        <v>5</v>
      </c>
      <c r="R169" s="1" t="s">
        <v>6</v>
      </c>
      <c r="S169" s="1" t="s">
        <v>6</v>
      </c>
      <c r="T169" s="3">
        <f t="shared" si="0"/>
        <v>45839</v>
      </c>
      <c r="U169" s="5">
        <f t="shared" ref="U169:V169" si="338">IF(ISBLANK(F169),1,0)</f>
        <v>0</v>
      </c>
      <c r="V169" s="5">
        <f t="shared" si="338"/>
        <v>0</v>
      </c>
      <c r="W169" s="5">
        <f t="shared" ref="W169:Z169" si="339">IF(ISBLANK(K169),1,0)</f>
        <v>0</v>
      </c>
      <c r="X169" s="5">
        <f t="shared" si="339"/>
        <v>0</v>
      </c>
      <c r="Y169" s="5">
        <f t="shared" si="339"/>
        <v>0</v>
      </c>
      <c r="Z169" s="5">
        <f t="shared" si="339"/>
        <v>0</v>
      </c>
      <c r="AA169" s="5">
        <f t="shared" si="3"/>
        <v>0</v>
      </c>
    </row>
    <row r="170" spans="1:27" ht="15.75" customHeight="1" x14ac:dyDescent="0.2">
      <c r="A170" s="1" t="s">
        <v>454</v>
      </c>
      <c r="B170" s="1" t="s">
        <v>20</v>
      </c>
      <c r="C170" s="1" t="s">
        <v>35</v>
      </c>
      <c r="D170" s="2">
        <v>45591</v>
      </c>
      <c r="E170" s="1" t="s">
        <v>93</v>
      </c>
      <c r="F170" s="1">
        <v>21.36</v>
      </c>
      <c r="G170" s="1">
        <v>54.31</v>
      </c>
      <c r="H170" s="1">
        <v>299</v>
      </c>
      <c r="I170" s="1">
        <v>49.3</v>
      </c>
      <c r="J170" s="1">
        <v>8.33</v>
      </c>
      <c r="K170" s="1">
        <v>98.82</v>
      </c>
      <c r="M170" s="1">
        <v>145.5</v>
      </c>
      <c r="N170" s="1">
        <v>86.68</v>
      </c>
      <c r="O170" s="1">
        <v>93.01</v>
      </c>
      <c r="P170" s="1" t="s">
        <v>4</v>
      </c>
      <c r="Q170" s="1" t="s">
        <v>5</v>
      </c>
      <c r="R170" s="1" t="s">
        <v>6</v>
      </c>
      <c r="S170" s="1" t="s">
        <v>6</v>
      </c>
      <c r="T170" s="3">
        <f t="shared" si="0"/>
        <v>45566</v>
      </c>
      <c r="U170" s="5">
        <f t="shared" ref="U170:V170" si="340">IF(ISBLANK(F170),1,0)</f>
        <v>0</v>
      </c>
      <c r="V170" s="5">
        <f t="shared" si="340"/>
        <v>0</v>
      </c>
      <c r="W170" s="5">
        <f t="shared" ref="W170:Z170" si="341">IF(ISBLANK(K170),1,0)</f>
        <v>0</v>
      </c>
      <c r="X170" s="5">
        <f t="shared" si="341"/>
        <v>1</v>
      </c>
      <c r="Y170" s="5">
        <f t="shared" si="341"/>
        <v>0</v>
      </c>
      <c r="Z170" s="5">
        <f t="shared" si="341"/>
        <v>0</v>
      </c>
      <c r="AA170" s="5">
        <f t="shared" si="3"/>
        <v>1</v>
      </c>
    </row>
    <row r="171" spans="1:27" ht="15.75" customHeight="1" x14ac:dyDescent="0.2">
      <c r="A171" s="1" t="s">
        <v>459</v>
      </c>
      <c r="B171" s="1" t="s">
        <v>34</v>
      </c>
      <c r="C171" s="1" t="s">
        <v>21</v>
      </c>
      <c r="D171" s="2">
        <v>45697</v>
      </c>
      <c r="E171" s="1" t="s">
        <v>37</v>
      </c>
      <c r="F171" s="1">
        <v>20.84</v>
      </c>
      <c r="G171" s="1">
        <v>44.78</v>
      </c>
      <c r="H171" s="1">
        <v>305</v>
      </c>
      <c r="I171" s="1">
        <v>46.6</v>
      </c>
      <c r="J171" s="1">
        <v>7.38</v>
      </c>
      <c r="K171" s="1">
        <v>98.94</v>
      </c>
      <c r="L171" s="1">
        <v>6.68</v>
      </c>
      <c r="M171" s="1">
        <v>135.69999999999999</v>
      </c>
      <c r="N171" s="1">
        <v>85.83</v>
      </c>
      <c r="O171" s="1">
        <v>94.53</v>
      </c>
      <c r="P171" s="1" t="s">
        <v>4</v>
      </c>
      <c r="Q171" s="1" t="s">
        <v>5</v>
      </c>
      <c r="R171" s="1" t="s">
        <v>6</v>
      </c>
      <c r="S171" s="1" t="s">
        <v>6</v>
      </c>
      <c r="T171" s="3">
        <f t="shared" si="0"/>
        <v>45689</v>
      </c>
      <c r="U171" s="5">
        <f t="shared" ref="U171:V171" si="342">IF(ISBLANK(F171),1,0)</f>
        <v>0</v>
      </c>
      <c r="V171" s="5">
        <f t="shared" si="342"/>
        <v>0</v>
      </c>
      <c r="W171" s="5">
        <f t="shared" ref="W171:Z171" si="343">IF(ISBLANK(K171),1,0)</f>
        <v>0</v>
      </c>
      <c r="X171" s="5">
        <f t="shared" si="343"/>
        <v>0</v>
      </c>
      <c r="Y171" s="5">
        <f t="shared" si="343"/>
        <v>0</v>
      </c>
      <c r="Z171" s="5">
        <f t="shared" si="343"/>
        <v>0</v>
      </c>
      <c r="AA171" s="5">
        <f t="shared" si="3"/>
        <v>0</v>
      </c>
    </row>
    <row r="172" spans="1:27" ht="15.75" customHeight="1" x14ac:dyDescent="0.2">
      <c r="A172" s="1" t="s">
        <v>462</v>
      </c>
      <c r="B172" s="1" t="s">
        <v>20</v>
      </c>
      <c r="C172" s="1" t="s">
        <v>47</v>
      </c>
      <c r="D172" s="2">
        <v>45996</v>
      </c>
      <c r="E172" s="1" t="s">
        <v>3</v>
      </c>
      <c r="F172" s="1">
        <v>21.34</v>
      </c>
      <c r="G172" s="1">
        <v>37.020000000000003</v>
      </c>
      <c r="H172" s="1">
        <v>278</v>
      </c>
      <c r="I172" s="1">
        <v>48.5</v>
      </c>
      <c r="J172" s="1">
        <v>7.96</v>
      </c>
      <c r="K172" s="1">
        <v>99.55</v>
      </c>
      <c r="L172" s="1">
        <v>6.84</v>
      </c>
      <c r="M172" s="1">
        <v>135.19999999999999</v>
      </c>
      <c r="N172" s="1">
        <v>85.62</v>
      </c>
      <c r="O172" s="1">
        <v>92.08</v>
      </c>
      <c r="P172" s="1" t="s">
        <v>4</v>
      </c>
      <c r="Q172" s="1" t="s">
        <v>5</v>
      </c>
      <c r="R172" s="1" t="s">
        <v>6</v>
      </c>
      <c r="S172" s="1" t="s">
        <v>6</v>
      </c>
      <c r="T172" s="3">
        <f t="shared" si="0"/>
        <v>45992</v>
      </c>
      <c r="U172" s="5">
        <f t="shared" ref="U172:V172" si="344">IF(ISBLANK(F172),1,0)</f>
        <v>0</v>
      </c>
      <c r="V172" s="5">
        <f t="shared" si="344"/>
        <v>0</v>
      </c>
      <c r="W172" s="5">
        <f t="shared" ref="W172:Z172" si="345">IF(ISBLANK(K172),1,0)</f>
        <v>0</v>
      </c>
      <c r="X172" s="5">
        <f t="shared" si="345"/>
        <v>0</v>
      </c>
      <c r="Y172" s="5">
        <f t="shared" si="345"/>
        <v>0</v>
      </c>
      <c r="Z172" s="5">
        <f t="shared" si="345"/>
        <v>0</v>
      </c>
      <c r="AA172" s="5">
        <f t="shared" si="3"/>
        <v>0</v>
      </c>
    </row>
    <row r="173" spans="1:27" ht="15.75" customHeight="1" x14ac:dyDescent="0.2">
      <c r="A173" s="1" t="s">
        <v>467</v>
      </c>
      <c r="B173" s="1" t="s">
        <v>20</v>
      </c>
      <c r="C173" s="1" t="s">
        <v>47</v>
      </c>
      <c r="D173" s="2">
        <v>45567</v>
      </c>
      <c r="E173" s="1" t="s">
        <v>93</v>
      </c>
      <c r="F173" s="1">
        <v>21.77</v>
      </c>
      <c r="G173" s="1">
        <v>33.11</v>
      </c>
      <c r="H173" s="1">
        <v>299</v>
      </c>
      <c r="I173" s="1">
        <v>165</v>
      </c>
      <c r="J173" s="1">
        <v>7.78</v>
      </c>
      <c r="K173" s="1">
        <v>99</v>
      </c>
      <c r="L173" s="1">
        <v>6.89</v>
      </c>
      <c r="M173" s="1">
        <v>143.30000000000001</v>
      </c>
      <c r="N173" s="1">
        <v>86.14</v>
      </c>
      <c r="O173" s="1">
        <v>92.31</v>
      </c>
      <c r="P173" s="1" t="s">
        <v>177</v>
      </c>
      <c r="Q173" s="1" t="s">
        <v>5</v>
      </c>
      <c r="R173" s="1" t="s">
        <v>6</v>
      </c>
      <c r="S173" s="1" t="s">
        <v>6</v>
      </c>
      <c r="T173" s="3">
        <f t="shared" si="0"/>
        <v>45566</v>
      </c>
      <c r="U173" s="5">
        <f t="shared" ref="U173:V173" si="346">IF(ISBLANK(F173),1,0)</f>
        <v>0</v>
      </c>
      <c r="V173" s="5">
        <f t="shared" si="346"/>
        <v>0</v>
      </c>
      <c r="W173" s="5">
        <f t="shared" ref="W173:Z173" si="347">IF(ISBLANK(K173),1,0)</f>
        <v>0</v>
      </c>
      <c r="X173" s="5">
        <f t="shared" si="347"/>
        <v>0</v>
      </c>
      <c r="Y173" s="5">
        <f t="shared" si="347"/>
        <v>0</v>
      </c>
      <c r="Z173" s="5">
        <f t="shared" si="347"/>
        <v>0</v>
      </c>
      <c r="AA173" s="5">
        <f t="shared" si="3"/>
        <v>0</v>
      </c>
    </row>
    <row r="174" spans="1:27" ht="15.75" customHeight="1" x14ac:dyDescent="0.2">
      <c r="A174" s="1" t="s">
        <v>472</v>
      </c>
      <c r="B174" s="1" t="s">
        <v>58</v>
      </c>
      <c r="C174" s="1" t="s">
        <v>47</v>
      </c>
      <c r="D174" s="2">
        <v>45310</v>
      </c>
      <c r="E174" s="1" t="s">
        <v>3</v>
      </c>
      <c r="F174" s="1">
        <v>21.94</v>
      </c>
      <c r="G174" s="1">
        <v>48.53</v>
      </c>
      <c r="H174" s="1">
        <v>351</v>
      </c>
      <c r="I174" s="1">
        <v>47.6</v>
      </c>
      <c r="J174" s="1">
        <v>6.45</v>
      </c>
      <c r="K174" s="1">
        <v>99.02</v>
      </c>
      <c r="L174" s="1">
        <v>7.03</v>
      </c>
      <c r="M174" s="1">
        <v>121.8</v>
      </c>
      <c r="N174" s="1">
        <v>82.68</v>
      </c>
      <c r="O174" s="1">
        <v>93.93</v>
      </c>
      <c r="P174" s="1" t="s">
        <v>4</v>
      </c>
      <c r="Q174" s="1" t="s">
        <v>5</v>
      </c>
      <c r="R174" s="1" t="s">
        <v>6</v>
      </c>
      <c r="S174" s="1" t="s">
        <v>6</v>
      </c>
      <c r="T174" s="3">
        <f t="shared" si="0"/>
        <v>45292</v>
      </c>
      <c r="U174" s="5">
        <f t="shared" ref="U174:V174" si="348">IF(ISBLANK(F174),1,0)</f>
        <v>0</v>
      </c>
      <c r="V174" s="5">
        <f t="shared" si="348"/>
        <v>0</v>
      </c>
      <c r="W174" s="5">
        <f t="shared" ref="W174:Z174" si="349">IF(ISBLANK(K174),1,0)</f>
        <v>0</v>
      </c>
      <c r="X174" s="5">
        <f t="shared" si="349"/>
        <v>0</v>
      </c>
      <c r="Y174" s="5">
        <f t="shared" si="349"/>
        <v>0</v>
      </c>
      <c r="Z174" s="5">
        <f t="shared" si="349"/>
        <v>0</v>
      </c>
      <c r="AA174" s="5">
        <f t="shared" si="3"/>
        <v>0</v>
      </c>
    </row>
    <row r="175" spans="1:27" ht="15.75" customHeight="1" x14ac:dyDescent="0.2">
      <c r="A175" s="1" t="s">
        <v>477</v>
      </c>
      <c r="B175" s="1" t="s">
        <v>34</v>
      </c>
      <c r="C175" s="1" t="s">
        <v>47</v>
      </c>
      <c r="D175" s="2">
        <v>45398</v>
      </c>
      <c r="E175" s="1" t="s">
        <v>23</v>
      </c>
      <c r="G175" s="1">
        <v>42.25</v>
      </c>
      <c r="H175" s="1">
        <v>300</v>
      </c>
      <c r="I175" s="1">
        <v>43.9</v>
      </c>
      <c r="J175" s="1">
        <v>7.99</v>
      </c>
      <c r="K175" s="1">
        <v>98.9</v>
      </c>
      <c r="L175" s="1">
        <v>7</v>
      </c>
      <c r="M175" s="1">
        <v>150.1</v>
      </c>
      <c r="N175" s="1">
        <v>87.85</v>
      </c>
      <c r="O175" s="1">
        <v>93.64</v>
      </c>
      <c r="P175" s="1" t="s">
        <v>4</v>
      </c>
      <c r="Q175" s="1" t="s">
        <v>5</v>
      </c>
      <c r="R175" s="1" t="s">
        <v>6</v>
      </c>
      <c r="S175" s="1" t="s">
        <v>6</v>
      </c>
      <c r="T175" s="3">
        <f t="shared" si="0"/>
        <v>45383</v>
      </c>
      <c r="U175" s="5">
        <f t="shared" ref="U175:V175" si="350">IF(ISBLANK(F175),1,0)</f>
        <v>1</v>
      </c>
      <c r="V175" s="5">
        <f t="shared" si="350"/>
        <v>0</v>
      </c>
      <c r="W175" s="5">
        <f t="shared" ref="W175:Z175" si="351">IF(ISBLANK(K175),1,0)</f>
        <v>0</v>
      </c>
      <c r="X175" s="5">
        <f t="shared" si="351"/>
        <v>0</v>
      </c>
      <c r="Y175" s="5">
        <f t="shared" si="351"/>
        <v>0</v>
      </c>
      <c r="Z175" s="5">
        <f t="shared" si="351"/>
        <v>0</v>
      </c>
      <c r="AA175" s="5">
        <f t="shared" si="3"/>
        <v>1</v>
      </c>
    </row>
    <row r="176" spans="1:27" ht="15.75" customHeight="1" x14ac:dyDescent="0.2">
      <c r="A176" s="1" t="s">
        <v>482</v>
      </c>
      <c r="B176" s="1" t="s">
        <v>58</v>
      </c>
      <c r="C176" s="1" t="s">
        <v>47</v>
      </c>
      <c r="D176" s="2">
        <v>45730</v>
      </c>
      <c r="E176" s="1" t="s">
        <v>37</v>
      </c>
      <c r="F176" s="1">
        <v>23.41</v>
      </c>
      <c r="G176" s="1">
        <v>38.04</v>
      </c>
      <c r="H176" s="1">
        <v>318</v>
      </c>
      <c r="I176" s="1">
        <v>35.9</v>
      </c>
      <c r="J176" s="1">
        <v>6.98</v>
      </c>
      <c r="K176" s="1">
        <v>99.13</v>
      </c>
      <c r="L176" s="1">
        <v>6.71</v>
      </c>
      <c r="M176" s="1">
        <v>128.30000000000001</v>
      </c>
      <c r="N176" s="1">
        <v>85.84</v>
      </c>
      <c r="O176" s="1">
        <v>91.16</v>
      </c>
      <c r="P176" s="1" t="s">
        <v>4</v>
      </c>
      <c r="Q176" s="1" t="s">
        <v>5</v>
      </c>
      <c r="R176" s="1" t="s">
        <v>6</v>
      </c>
      <c r="S176" s="1" t="s">
        <v>6</v>
      </c>
      <c r="T176" s="3">
        <f t="shared" si="0"/>
        <v>45717</v>
      </c>
      <c r="U176" s="5">
        <f t="shared" ref="U176:V176" si="352">IF(ISBLANK(F176),1,0)</f>
        <v>0</v>
      </c>
      <c r="V176" s="5">
        <f t="shared" si="352"/>
        <v>0</v>
      </c>
      <c r="W176" s="5">
        <f t="shared" ref="W176:Z176" si="353">IF(ISBLANK(K176),1,0)</f>
        <v>0</v>
      </c>
      <c r="X176" s="5">
        <f t="shared" si="353"/>
        <v>0</v>
      </c>
      <c r="Y176" s="5">
        <f t="shared" si="353"/>
        <v>0</v>
      </c>
      <c r="Z176" s="5">
        <f t="shared" si="353"/>
        <v>0</v>
      </c>
      <c r="AA176" s="5">
        <f t="shared" si="3"/>
        <v>0</v>
      </c>
    </row>
    <row r="177" spans="1:27" ht="15.75" customHeight="1" x14ac:dyDescent="0.2">
      <c r="A177" s="1" t="s">
        <v>487</v>
      </c>
      <c r="B177" s="1" t="s">
        <v>58</v>
      </c>
      <c r="C177" s="1" t="s">
        <v>488</v>
      </c>
      <c r="D177" s="2">
        <v>46021</v>
      </c>
      <c r="E177" s="1" t="s">
        <v>37</v>
      </c>
      <c r="F177" s="1">
        <v>22.75</v>
      </c>
      <c r="G177" s="1">
        <v>43.68</v>
      </c>
      <c r="H177" s="1">
        <v>296</v>
      </c>
      <c r="I177" s="1">
        <v>43</v>
      </c>
      <c r="J177" s="1">
        <v>6.2</v>
      </c>
      <c r="K177" s="1">
        <v>99.33</v>
      </c>
      <c r="L177" s="1">
        <v>6.74</v>
      </c>
      <c r="M177" s="1">
        <v>132.80000000000001</v>
      </c>
      <c r="N177" s="1">
        <v>86.55</v>
      </c>
      <c r="O177" s="1">
        <v>94.8</v>
      </c>
      <c r="P177" s="1" t="s">
        <v>4</v>
      </c>
      <c r="Q177" s="1" t="s">
        <v>5</v>
      </c>
      <c r="R177" s="1" t="s">
        <v>6</v>
      </c>
      <c r="S177" s="1" t="s">
        <v>6</v>
      </c>
      <c r="T177" s="3">
        <f t="shared" si="0"/>
        <v>45992</v>
      </c>
      <c r="U177" s="5">
        <f t="shared" ref="U177:V177" si="354">IF(ISBLANK(F177),1,0)</f>
        <v>0</v>
      </c>
      <c r="V177" s="5">
        <f t="shared" si="354"/>
        <v>0</v>
      </c>
      <c r="W177" s="5">
        <f t="shared" ref="W177:Z177" si="355">IF(ISBLANK(K177),1,0)</f>
        <v>0</v>
      </c>
      <c r="X177" s="5">
        <f t="shared" si="355"/>
        <v>0</v>
      </c>
      <c r="Y177" s="5">
        <f t="shared" si="355"/>
        <v>0</v>
      </c>
      <c r="Z177" s="5">
        <f t="shared" si="355"/>
        <v>0</v>
      </c>
      <c r="AA177" s="5">
        <f t="shared" si="3"/>
        <v>0</v>
      </c>
    </row>
    <row r="178" spans="1:27" ht="15.75" customHeight="1" x14ac:dyDescent="0.2">
      <c r="A178" s="1" t="s">
        <v>492</v>
      </c>
      <c r="B178" s="1" t="s">
        <v>20</v>
      </c>
      <c r="C178" s="1" t="s">
        <v>47</v>
      </c>
      <c r="D178" s="2">
        <v>45832</v>
      </c>
      <c r="E178" s="1" t="s">
        <v>93</v>
      </c>
      <c r="F178" s="1">
        <v>21.25</v>
      </c>
      <c r="G178" s="1">
        <v>43.25</v>
      </c>
      <c r="H178" s="1">
        <v>274</v>
      </c>
      <c r="I178" s="1">
        <v>44.7</v>
      </c>
      <c r="J178" s="1">
        <v>8.0500000000000007</v>
      </c>
      <c r="K178" s="1">
        <v>98.79</v>
      </c>
      <c r="L178" s="1">
        <v>7</v>
      </c>
      <c r="M178" s="1">
        <v>150.5</v>
      </c>
      <c r="N178" s="1">
        <v>81.83</v>
      </c>
      <c r="O178" s="1">
        <v>91.75</v>
      </c>
      <c r="P178" s="1" t="s">
        <v>4</v>
      </c>
      <c r="Q178" s="1" t="s">
        <v>5</v>
      </c>
      <c r="R178" s="1" t="s">
        <v>6</v>
      </c>
      <c r="S178" s="1" t="s">
        <v>6</v>
      </c>
      <c r="T178" s="3">
        <f t="shared" si="0"/>
        <v>45809</v>
      </c>
      <c r="U178" s="5">
        <f t="shared" ref="U178:V178" si="356">IF(ISBLANK(F178),1,0)</f>
        <v>0</v>
      </c>
      <c r="V178" s="5">
        <f t="shared" si="356"/>
        <v>0</v>
      </c>
      <c r="W178" s="5">
        <f t="shared" ref="W178:Z178" si="357">IF(ISBLANK(K178),1,0)</f>
        <v>0</v>
      </c>
      <c r="X178" s="5">
        <f t="shared" si="357"/>
        <v>0</v>
      </c>
      <c r="Y178" s="5">
        <f t="shared" si="357"/>
        <v>0</v>
      </c>
      <c r="Z178" s="5">
        <f t="shared" si="357"/>
        <v>0</v>
      </c>
      <c r="AA178" s="5">
        <f t="shared" si="3"/>
        <v>0</v>
      </c>
    </row>
    <row r="179" spans="1:27" ht="15.75" customHeight="1" x14ac:dyDescent="0.2">
      <c r="A179" s="1" t="s">
        <v>432</v>
      </c>
      <c r="B179" s="1" t="s">
        <v>267</v>
      </c>
      <c r="C179" s="1" t="s">
        <v>21</v>
      </c>
      <c r="D179" s="2">
        <v>45743</v>
      </c>
      <c r="E179" s="1" t="s">
        <v>496</v>
      </c>
      <c r="F179" s="1">
        <v>21.58</v>
      </c>
      <c r="G179" s="1">
        <v>47.17</v>
      </c>
      <c r="H179" s="1">
        <v>301</v>
      </c>
      <c r="I179" s="1">
        <v>41.8</v>
      </c>
      <c r="J179" s="1">
        <v>7.51</v>
      </c>
      <c r="K179" s="1">
        <v>98.32</v>
      </c>
      <c r="L179" s="1">
        <v>6.86</v>
      </c>
      <c r="M179" s="1">
        <v>138.1</v>
      </c>
      <c r="N179" s="1">
        <v>88.72</v>
      </c>
      <c r="O179" s="1">
        <v>95.02</v>
      </c>
      <c r="P179" s="1" t="s">
        <v>4</v>
      </c>
      <c r="Q179" s="1" t="s">
        <v>5</v>
      </c>
      <c r="R179" s="1" t="s">
        <v>6</v>
      </c>
      <c r="S179" s="1" t="s">
        <v>6</v>
      </c>
      <c r="T179" s="3">
        <f t="shared" si="0"/>
        <v>45717</v>
      </c>
      <c r="U179" s="5">
        <f t="shared" ref="U179:V179" si="358">IF(ISBLANK(F179),1,0)</f>
        <v>0</v>
      </c>
      <c r="V179" s="5">
        <f t="shared" si="358"/>
        <v>0</v>
      </c>
      <c r="W179" s="5">
        <f t="shared" ref="W179:Z179" si="359">IF(ISBLANK(K179),1,0)</f>
        <v>0</v>
      </c>
      <c r="X179" s="5">
        <f t="shared" si="359"/>
        <v>0</v>
      </c>
      <c r="Y179" s="5">
        <f t="shared" si="359"/>
        <v>0</v>
      </c>
      <c r="Z179" s="5">
        <f t="shared" si="359"/>
        <v>0</v>
      </c>
      <c r="AA179" s="5">
        <f t="shared" si="3"/>
        <v>0</v>
      </c>
    </row>
    <row r="180" spans="1:27" ht="15.75" customHeight="1" x14ac:dyDescent="0.2">
      <c r="A180" s="1" t="s">
        <v>381</v>
      </c>
      <c r="B180" s="1" t="s">
        <v>34</v>
      </c>
      <c r="C180" s="1" t="s">
        <v>35</v>
      </c>
      <c r="D180" s="2">
        <v>45528</v>
      </c>
      <c r="E180" s="1" t="s">
        <v>37</v>
      </c>
      <c r="F180" s="1">
        <v>22.07</v>
      </c>
      <c r="G180" s="1">
        <v>44.1</v>
      </c>
      <c r="H180" s="1">
        <v>307</v>
      </c>
      <c r="I180" s="1">
        <v>44.2</v>
      </c>
      <c r="J180" s="1">
        <v>7.16</v>
      </c>
      <c r="K180" s="1">
        <v>99.11</v>
      </c>
      <c r="L180" s="1">
        <v>6.68</v>
      </c>
      <c r="M180" s="1">
        <v>129.69999999999999</v>
      </c>
      <c r="N180" s="1">
        <v>83.43</v>
      </c>
      <c r="O180" s="1">
        <v>95.48</v>
      </c>
      <c r="P180" s="1" t="s">
        <v>4</v>
      </c>
      <c r="Q180" s="1" t="s">
        <v>5</v>
      </c>
      <c r="R180" s="1" t="s">
        <v>6</v>
      </c>
      <c r="S180" s="1" t="s">
        <v>6</v>
      </c>
      <c r="T180" s="3">
        <f t="shared" si="0"/>
        <v>45505</v>
      </c>
      <c r="U180" s="5">
        <f t="shared" ref="U180:V180" si="360">IF(ISBLANK(F180),1,0)</f>
        <v>0</v>
      </c>
      <c r="V180" s="5">
        <f t="shared" si="360"/>
        <v>0</v>
      </c>
      <c r="W180" s="5">
        <f t="shared" ref="W180:Z180" si="361">IF(ISBLANK(K180),1,0)</f>
        <v>0</v>
      </c>
      <c r="X180" s="5">
        <f t="shared" si="361"/>
        <v>0</v>
      </c>
      <c r="Y180" s="5">
        <f t="shared" si="361"/>
        <v>0</v>
      </c>
      <c r="Z180" s="5">
        <f t="shared" si="361"/>
        <v>0</v>
      </c>
      <c r="AA180" s="5">
        <f t="shared" si="3"/>
        <v>0</v>
      </c>
    </row>
    <row r="181" spans="1:27" ht="15.75" customHeight="1" x14ac:dyDescent="0.2">
      <c r="A181" s="1" t="s">
        <v>504</v>
      </c>
      <c r="B181" s="1" t="s">
        <v>1</v>
      </c>
      <c r="C181" s="1" t="s">
        <v>21</v>
      </c>
      <c r="D181" s="2">
        <v>45613</v>
      </c>
      <c r="E181" s="1" t="s">
        <v>3</v>
      </c>
      <c r="F181" s="1">
        <v>21.65</v>
      </c>
      <c r="G181" s="1">
        <v>43.8</v>
      </c>
      <c r="H181" s="1">
        <v>333</v>
      </c>
      <c r="I181" s="1">
        <v>36</v>
      </c>
      <c r="J181" s="1">
        <v>6.59</v>
      </c>
      <c r="K181" s="1">
        <v>98.86</v>
      </c>
      <c r="L181" s="1">
        <v>6.54</v>
      </c>
      <c r="M181" s="1">
        <v>116.1</v>
      </c>
      <c r="N181" s="1">
        <v>86.43</v>
      </c>
      <c r="O181" s="1">
        <v>92.22</v>
      </c>
      <c r="P181" s="1" t="s">
        <v>4</v>
      </c>
      <c r="Q181" s="1" t="s">
        <v>5</v>
      </c>
      <c r="R181" s="1" t="s">
        <v>6</v>
      </c>
      <c r="S181" s="1" t="s">
        <v>6</v>
      </c>
      <c r="T181" s="3">
        <f t="shared" si="0"/>
        <v>45597</v>
      </c>
      <c r="U181" s="5">
        <f t="shared" ref="U181:V181" si="362">IF(ISBLANK(F181),1,0)</f>
        <v>0</v>
      </c>
      <c r="V181" s="5">
        <f t="shared" si="362"/>
        <v>0</v>
      </c>
      <c r="W181" s="5">
        <f t="shared" ref="W181:Z181" si="363">IF(ISBLANK(K181),1,0)</f>
        <v>0</v>
      </c>
      <c r="X181" s="5">
        <f t="shared" si="363"/>
        <v>0</v>
      </c>
      <c r="Y181" s="5">
        <f t="shared" si="363"/>
        <v>0</v>
      </c>
      <c r="Z181" s="5">
        <f t="shared" si="363"/>
        <v>0</v>
      </c>
      <c r="AA181" s="5">
        <f t="shared" si="3"/>
        <v>0</v>
      </c>
    </row>
    <row r="182" spans="1:27" ht="15.75" customHeight="1" x14ac:dyDescent="0.2">
      <c r="A182" s="1" t="s">
        <v>509</v>
      </c>
      <c r="B182" s="1" t="s">
        <v>34</v>
      </c>
      <c r="C182" s="1" t="s">
        <v>47</v>
      </c>
      <c r="D182" s="2">
        <v>45320</v>
      </c>
      <c r="E182" s="1" t="s">
        <v>3</v>
      </c>
      <c r="F182" s="1">
        <v>22.04</v>
      </c>
      <c r="G182" s="1">
        <v>45.16</v>
      </c>
      <c r="H182" s="1">
        <v>311</v>
      </c>
      <c r="I182" s="1">
        <v>52.6</v>
      </c>
      <c r="J182" s="1">
        <v>7.94</v>
      </c>
      <c r="K182" s="1">
        <v>99.12</v>
      </c>
      <c r="L182" s="1">
        <v>7.11</v>
      </c>
      <c r="M182" s="1">
        <v>149.30000000000001</v>
      </c>
      <c r="N182" s="1">
        <v>82.55</v>
      </c>
      <c r="O182" s="1">
        <v>93.5</v>
      </c>
      <c r="P182" s="1" t="s">
        <v>4</v>
      </c>
      <c r="Q182" s="1" t="s">
        <v>5</v>
      </c>
      <c r="R182" s="1" t="s">
        <v>6</v>
      </c>
      <c r="S182" s="1" t="s">
        <v>6</v>
      </c>
      <c r="T182" s="3">
        <f t="shared" si="0"/>
        <v>45292</v>
      </c>
      <c r="U182" s="5">
        <f t="shared" ref="U182:V182" si="364">IF(ISBLANK(F182),1,0)</f>
        <v>0</v>
      </c>
      <c r="V182" s="5">
        <f t="shared" si="364"/>
        <v>0</v>
      </c>
      <c r="W182" s="5">
        <f t="shared" ref="W182:Z182" si="365">IF(ISBLANK(K182),1,0)</f>
        <v>0</v>
      </c>
      <c r="X182" s="5">
        <f t="shared" si="365"/>
        <v>0</v>
      </c>
      <c r="Y182" s="5">
        <f t="shared" si="365"/>
        <v>0</v>
      </c>
      <c r="Z182" s="5">
        <f t="shared" si="365"/>
        <v>0</v>
      </c>
      <c r="AA182" s="5">
        <f t="shared" si="3"/>
        <v>0</v>
      </c>
    </row>
    <row r="183" spans="1:27" ht="15.75" customHeight="1" x14ac:dyDescent="0.2">
      <c r="A183" s="1" t="s">
        <v>469</v>
      </c>
      <c r="B183" s="1" t="s">
        <v>34</v>
      </c>
      <c r="C183" s="1" t="s">
        <v>35</v>
      </c>
      <c r="D183" s="2">
        <v>45563</v>
      </c>
      <c r="E183" s="1" t="s">
        <v>37</v>
      </c>
      <c r="F183" s="1">
        <v>20.8</v>
      </c>
      <c r="G183" s="1">
        <v>45.68</v>
      </c>
      <c r="H183" s="1">
        <v>285</v>
      </c>
      <c r="I183" s="1">
        <v>44.1</v>
      </c>
      <c r="J183" s="1">
        <v>6.88</v>
      </c>
      <c r="K183" s="1">
        <v>98.97</v>
      </c>
      <c r="L183" s="1">
        <v>7.18</v>
      </c>
      <c r="M183" s="1">
        <v>129.6</v>
      </c>
      <c r="N183" s="1">
        <v>86.88</v>
      </c>
      <c r="O183" s="1">
        <v>94.78</v>
      </c>
      <c r="P183" s="1" t="s">
        <v>4</v>
      </c>
      <c r="Q183" s="1" t="s">
        <v>5</v>
      </c>
      <c r="R183" s="1" t="s">
        <v>6</v>
      </c>
      <c r="S183" s="1" t="s">
        <v>6</v>
      </c>
      <c r="T183" s="3">
        <f t="shared" si="0"/>
        <v>45536</v>
      </c>
      <c r="U183" s="5">
        <f t="shared" ref="U183:V183" si="366">IF(ISBLANK(F183),1,0)</f>
        <v>0</v>
      </c>
      <c r="V183" s="5">
        <f t="shared" si="366"/>
        <v>0</v>
      </c>
      <c r="W183" s="5">
        <f t="shared" ref="W183:Z183" si="367">IF(ISBLANK(K183),1,0)</f>
        <v>0</v>
      </c>
      <c r="X183" s="5">
        <f t="shared" si="367"/>
        <v>0</v>
      </c>
      <c r="Y183" s="5">
        <f t="shared" si="367"/>
        <v>0</v>
      </c>
      <c r="Z183" s="5">
        <f t="shared" si="367"/>
        <v>0</v>
      </c>
      <c r="AA183" s="5">
        <f t="shared" si="3"/>
        <v>0</v>
      </c>
    </row>
    <row r="184" spans="1:27" ht="15.75" customHeight="1" x14ac:dyDescent="0.2">
      <c r="A184" s="1" t="s">
        <v>513</v>
      </c>
      <c r="B184" s="1" t="s">
        <v>20</v>
      </c>
      <c r="C184" s="1" t="s">
        <v>21</v>
      </c>
      <c r="D184" s="2">
        <v>45747</v>
      </c>
      <c r="E184" s="1" t="s">
        <v>37</v>
      </c>
      <c r="F184" s="1">
        <v>21.45</v>
      </c>
      <c r="G184" s="1">
        <v>42.12</v>
      </c>
      <c r="H184" s="1">
        <v>289</v>
      </c>
      <c r="I184" s="1">
        <v>54.4</v>
      </c>
      <c r="J184" s="1">
        <v>8.0500000000000007</v>
      </c>
      <c r="K184" s="1">
        <v>99.16</v>
      </c>
      <c r="L184" s="1">
        <v>7.09</v>
      </c>
      <c r="M184" s="1">
        <v>136.9</v>
      </c>
      <c r="N184" s="1">
        <v>84.2</v>
      </c>
      <c r="O184" s="1">
        <v>90.67</v>
      </c>
      <c r="P184" s="1" t="s">
        <v>4</v>
      </c>
      <c r="Q184" s="1" t="s">
        <v>5</v>
      </c>
      <c r="R184" s="1" t="s">
        <v>6</v>
      </c>
      <c r="S184" s="1" t="s">
        <v>6</v>
      </c>
      <c r="T184" s="3">
        <f t="shared" si="0"/>
        <v>45717</v>
      </c>
      <c r="U184" s="5">
        <f t="shared" ref="U184:V184" si="368">IF(ISBLANK(F184),1,0)</f>
        <v>0</v>
      </c>
      <c r="V184" s="5">
        <f t="shared" si="368"/>
        <v>0</v>
      </c>
      <c r="W184" s="5">
        <f t="shared" ref="W184:Z184" si="369">IF(ISBLANK(K184),1,0)</f>
        <v>0</v>
      </c>
      <c r="X184" s="5">
        <f t="shared" si="369"/>
        <v>0</v>
      </c>
      <c r="Y184" s="5">
        <f t="shared" si="369"/>
        <v>0</v>
      </c>
      <c r="Z184" s="5">
        <f t="shared" si="369"/>
        <v>0</v>
      </c>
      <c r="AA184" s="5">
        <f t="shared" si="3"/>
        <v>0</v>
      </c>
    </row>
    <row r="185" spans="1:27" ht="15.75" customHeight="1" x14ac:dyDescent="0.2">
      <c r="A185" s="1" t="s">
        <v>519</v>
      </c>
      <c r="B185" s="1" t="s">
        <v>20</v>
      </c>
      <c r="C185" s="1" t="s">
        <v>35</v>
      </c>
      <c r="D185" s="2">
        <v>45954</v>
      </c>
      <c r="E185" s="1" t="s">
        <v>37</v>
      </c>
      <c r="F185" s="1">
        <v>20.62</v>
      </c>
      <c r="G185" s="1">
        <v>45.47</v>
      </c>
      <c r="H185" s="1">
        <v>309</v>
      </c>
      <c r="I185" s="1">
        <v>48.1</v>
      </c>
      <c r="J185" s="1">
        <v>8.2100000000000009</v>
      </c>
      <c r="K185" s="1">
        <v>98.62</v>
      </c>
      <c r="L185" s="1">
        <v>7.05</v>
      </c>
      <c r="M185" s="1">
        <v>155.80000000000001</v>
      </c>
      <c r="N185" s="1">
        <v>87.76</v>
      </c>
      <c r="O185" s="1">
        <v>94.79</v>
      </c>
      <c r="P185" s="1" t="s">
        <v>4</v>
      </c>
      <c r="Q185" s="1" t="s">
        <v>5</v>
      </c>
      <c r="R185" s="1" t="s">
        <v>6</v>
      </c>
      <c r="S185" s="1" t="s">
        <v>6</v>
      </c>
      <c r="T185" s="3">
        <f t="shared" si="0"/>
        <v>45931</v>
      </c>
      <c r="U185" s="5">
        <f t="shared" ref="U185:V185" si="370">IF(ISBLANK(F185),1,0)</f>
        <v>0</v>
      </c>
      <c r="V185" s="5">
        <f t="shared" si="370"/>
        <v>0</v>
      </c>
      <c r="W185" s="5">
        <f t="shared" ref="W185:Z185" si="371">IF(ISBLANK(K185),1,0)</f>
        <v>0</v>
      </c>
      <c r="X185" s="5">
        <f t="shared" si="371"/>
        <v>0</v>
      </c>
      <c r="Y185" s="5">
        <f t="shared" si="371"/>
        <v>0</v>
      </c>
      <c r="Z185" s="5">
        <f t="shared" si="371"/>
        <v>0</v>
      </c>
      <c r="AA185" s="5">
        <f t="shared" si="3"/>
        <v>0</v>
      </c>
    </row>
    <row r="186" spans="1:27" ht="15.75" customHeight="1" x14ac:dyDescent="0.2">
      <c r="A186" s="1" t="s">
        <v>522</v>
      </c>
      <c r="B186" s="1" t="s">
        <v>1</v>
      </c>
      <c r="C186" s="1" t="s">
        <v>35</v>
      </c>
      <c r="D186" s="2">
        <v>45966</v>
      </c>
      <c r="E186" s="1" t="s">
        <v>37</v>
      </c>
      <c r="F186" s="1">
        <v>21.66</v>
      </c>
      <c r="G186" s="1">
        <v>43.28</v>
      </c>
      <c r="H186" s="1">
        <v>316</v>
      </c>
      <c r="I186" s="1">
        <v>36.5</v>
      </c>
      <c r="J186" s="1">
        <v>7.12</v>
      </c>
      <c r="K186" s="1">
        <v>99.04</v>
      </c>
      <c r="L186" s="1">
        <v>6.55</v>
      </c>
      <c r="M186" s="1">
        <v>108.5</v>
      </c>
      <c r="N186" s="1">
        <v>89.04</v>
      </c>
      <c r="O186" s="1">
        <v>93.76</v>
      </c>
      <c r="P186" s="1" t="s">
        <v>4</v>
      </c>
      <c r="Q186" s="1" t="s">
        <v>5</v>
      </c>
      <c r="R186" s="1" t="s">
        <v>6</v>
      </c>
      <c r="S186" s="1" t="s">
        <v>6</v>
      </c>
      <c r="T186" s="3">
        <f t="shared" si="0"/>
        <v>45962</v>
      </c>
      <c r="U186" s="5">
        <f t="shared" ref="U186:V186" si="372">IF(ISBLANK(F186),1,0)</f>
        <v>0</v>
      </c>
      <c r="V186" s="5">
        <f t="shared" si="372"/>
        <v>0</v>
      </c>
      <c r="W186" s="5">
        <f t="shared" ref="W186:Z186" si="373">IF(ISBLANK(K186),1,0)</f>
        <v>0</v>
      </c>
      <c r="X186" s="5">
        <f t="shared" si="373"/>
        <v>0</v>
      </c>
      <c r="Y186" s="5">
        <f t="shared" si="373"/>
        <v>0</v>
      </c>
      <c r="Z186" s="5">
        <f t="shared" si="373"/>
        <v>0</v>
      </c>
      <c r="AA186" s="5">
        <f t="shared" si="3"/>
        <v>0</v>
      </c>
    </row>
    <row r="187" spans="1:27" ht="15.75" customHeight="1" x14ac:dyDescent="0.2">
      <c r="A187" s="1" t="s">
        <v>526</v>
      </c>
      <c r="B187" s="1" t="s">
        <v>1</v>
      </c>
      <c r="C187" s="1" t="s">
        <v>289</v>
      </c>
      <c r="D187" s="2">
        <v>45892</v>
      </c>
      <c r="E187" s="1" t="s">
        <v>3</v>
      </c>
      <c r="F187" s="1">
        <v>23.73</v>
      </c>
      <c r="H187" s="1">
        <v>334</v>
      </c>
      <c r="I187" s="1">
        <v>37.9</v>
      </c>
      <c r="J187" s="1">
        <v>7.03</v>
      </c>
      <c r="K187" s="1">
        <v>99.11</v>
      </c>
      <c r="L187" s="1">
        <v>6.63</v>
      </c>
      <c r="M187" s="1">
        <v>102.3</v>
      </c>
      <c r="N187" s="1">
        <v>91.15</v>
      </c>
      <c r="O187" s="1">
        <v>96.78</v>
      </c>
      <c r="P187" s="1" t="s">
        <v>4</v>
      </c>
      <c r="Q187" s="1" t="s">
        <v>5</v>
      </c>
      <c r="R187" s="1" t="s">
        <v>6</v>
      </c>
      <c r="S187" s="1" t="s">
        <v>6</v>
      </c>
      <c r="T187" s="3">
        <f t="shared" si="0"/>
        <v>45870</v>
      </c>
      <c r="U187" s="5">
        <f t="shared" ref="U187:V187" si="374">IF(ISBLANK(F187),1,0)</f>
        <v>0</v>
      </c>
      <c r="V187" s="5">
        <f t="shared" si="374"/>
        <v>1</v>
      </c>
      <c r="W187" s="5">
        <f t="shared" ref="W187:Z187" si="375">IF(ISBLANK(K187),1,0)</f>
        <v>0</v>
      </c>
      <c r="X187" s="5">
        <f t="shared" si="375"/>
        <v>0</v>
      </c>
      <c r="Y187" s="5">
        <f t="shared" si="375"/>
        <v>0</v>
      </c>
      <c r="Z187" s="5">
        <f t="shared" si="375"/>
        <v>0</v>
      </c>
      <c r="AA187" s="5">
        <f t="shared" si="3"/>
        <v>1</v>
      </c>
    </row>
    <row r="188" spans="1:27" ht="15.75" customHeight="1" x14ac:dyDescent="0.2">
      <c r="A188" s="1" t="s">
        <v>531</v>
      </c>
      <c r="B188" s="1" t="s">
        <v>20</v>
      </c>
      <c r="C188" s="1" t="s">
        <v>47</v>
      </c>
      <c r="D188" s="2">
        <v>45307</v>
      </c>
      <c r="E188" s="1" t="s">
        <v>37</v>
      </c>
      <c r="F188" s="1">
        <v>21.54</v>
      </c>
      <c r="G188" s="1">
        <v>39.28</v>
      </c>
      <c r="H188" s="1">
        <v>305</v>
      </c>
      <c r="I188" s="1">
        <v>42.4</v>
      </c>
      <c r="J188" s="1">
        <v>7.58</v>
      </c>
      <c r="K188" s="1">
        <v>98.5</v>
      </c>
      <c r="L188" s="1">
        <v>7.03</v>
      </c>
      <c r="M188" s="1">
        <v>145.4</v>
      </c>
      <c r="N188" s="1">
        <v>87.24</v>
      </c>
      <c r="O188" s="1">
        <v>91.51</v>
      </c>
      <c r="P188" s="1" t="s">
        <v>4</v>
      </c>
      <c r="Q188" s="1" t="s">
        <v>5</v>
      </c>
      <c r="R188" s="1" t="s">
        <v>6</v>
      </c>
      <c r="S188" s="1" t="s">
        <v>6</v>
      </c>
      <c r="T188" s="3">
        <f t="shared" si="0"/>
        <v>45292</v>
      </c>
      <c r="U188" s="5">
        <f t="shared" ref="U188:V188" si="376">IF(ISBLANK(F188),1,0)</f>
        <v>0</v>
      </c>
      <c r="V188" s="5">
        <f t="shared" si="376"/>
        <v>0</v>
      </c>
      <c r="W188" s="5">
        <f t="shared" ref="W188:Z188" si="377">IF(ISBLANK(K188),1,0)</f>
        <v>0</v>
      </c>
      <c r="X188" s="5">
        <f t="shared" si="377"/>
        <v>0</v>
      </c>
      <c r="Y188" s="5">
        <f t="shared" si="377"/>
        <v>0</v>
      </c>
      <c r="Z188" s="5">
        <f t="shared" si="377"/>
        <v>0</v>
      </c>
      <c r="AA188" s="5">
        <f t="shared" si="3"/>
        <v>0</v>
      </c>
    </row>
    <row r="189" spans="1:27" ht="15.75" customHeight="1" x14ac:dyDescent="0.2">
      <c r="A189" s="1" t="s">
        <v>536</v>
      </c>
      <c r="B189" s="1" t="s">
        <v>58</v>
      </c>
      <c r="C189" s="1" t="s">
        <v>47</v>
      </c>
      <c r="D189" s="2">
        <v>45884</v>
      </c>
      <c r="E189" s="1" t="s">
        <v>3</v>
      </c>
      <c r="F189" s="1">
        <v>22.16</v>
      </c>
      <c r="G189" s="1">
        <v>45.77</v>
      </c>
      <c r="H189" s="1">
        <v>306</v>
      </c>
      <c r="I189" s="1">
        <v>44.4</v>
      </c>
      <c r="J189" s="1">
        <v>7.78</v>
      </c>
      <c r="K189" s="1">
        <v>99.31</v>
      </c>
      <c r="L189" s="1">
        <v>6.96</v>
      </c>
      <c r="M189" s="1">
        <v>122.5</v>
      </c>
      <c r="N189" s="1">
        <v>84.9</v>
      </c>
      <c r="O189" s="1">
        <v>92.27</v>
      </c>
      <c r="P189" s="1" t="s">
        <v>4</v>
      </c>
      <c r="Q189" s="1" t="s">
        <v>5</v>
      </c>
      <c r="R189" s="1" t="s">
        <v>6</v>
      </c>
      <c r="S189" s="1" t="s">
        <v>6</v>
      </c>
      <c r="T189" s="3">
        <f t="shared" si="0"/>
        <v>45870</v>
      </c>
      <c r="U189" s="5">
        <f t="shared" ref="U189:V189" si="378">IF(ISBLANK(F189),1,0)</f>
        <v>0</v>
      </c>
      <c r="V189" s="5">
        <f t="shared" si="378"/>
        <v>0</v>
      </c>
      <c r="W189" s="5">
        <f t="shared" ref="W189:Z189" si="379">IF(ISBLANK(K189),1,0)</f>
        <v>0</v>
      </c>
      <c r="X189" s="5">
        <f t="shared" si="379"/>
        <v>0</v>
      </c>
      <c r="Y189" s="5">
        <f t="shared" si="379"/>
        <v>0</v>
      </c>
      <c r="Z189" s="5">
        <f t="shared" si="379"/>
        <v>0</v>
      </c>
      <c r="AA189" s="5">
        <f t="shared" si="3"/>
        <v>0</v>
      </c>
    </row>
    <row r="190" spans="1:27" ht="15.75" customHeight="1" x14ac:dyDescent="0.2">
      <c r="A190" s="1" t="s">
        <v>540</v>
      </c>
      <c r="B190" s="1" t="s">
        <v>1</v>
      </c>
      <c r="C190" s="1" t="s">
        <v>35</v>
      </c>
      <c r="D190" s="2">
        <v>45451</v>
      </c>
      <c r="E190" s="1" t="s">
        <v>37</v>
      </c>
      <c r="F190" s="1">
        <v>20.99</v>
      </c>
      <c r="G190" s="1">
        <v>34.07</v>
      </c>
      <c r="H190" s="1">
        <v>346</v>
      </c>
      <c r="I190" s="1">
        <v>42.7</v>
      </c>
      <c r="J190" s="1">
        <v>7.02</v>
      </c>
      <c r="K190" s="1">
        <v>98.89</v>
      </c>
      <c r="L190" s="1">
        <v>6.66</v>
      </c>
      <c r="M190" s="1">
        <v>125.2</v>
      </c>
      <c r="N190" s="1">
        <v>86.69</v>
      </c>
      <c r="O190" s="1">
        <v>97.1</v>
      </c>
      <c r="P190" s="1" t="s">
        <v>4</v>
      </c>
      <c r="Q190" s="1" t="s">
        <v>5</v>
      </c>
      <c r="R190" s="1" t="s">
        <v>6</v>
      </c>
      <c r="S190" s="1" t="s">
        <v>6</v>
      </c>
      <c r="T190" s="3">
        <f t="shared" si="0"/>
        <v>45444</v>
      </c>
      <c r="U190" s="5">
        <f t="shared" ref="U190:V190" si="380">IF(ISBLANK(F190),1,0)</f>
        <v>0</v>
      </c>
      <c r="V190" s="5">
        <f t="shared" si="380"/>
        <v>0</v>
      </c>
      <c r="W190" s="5">
        <f t="shared" ref="W190:Z190" si="381">IF(ISBLANK(K190),1,0)</f>
        <v>0</v>
      </c>
      <c r="X190" s="5">
        <f t="shared" si="381"/>
        <v>0</v>
      </c>
      <c r="Y190" s="5">
        <f t="shared" si="381"/>
        <v>0</v>
      </c>
      <c r="Z190" s="5">
        <f t="shared" si="381"/>
        <v>0</v>
      </c>
      <c r="AA190" s="5">
        <f t="shared" si="3"/>
        <v>0</v>
      </c>
    </row>
    <row r="191" spans="1:27" ht="15.75" customHeight="1" x14ac:dyDescent="0.2">
      <c r="A191" s="1" t="s">
        <v>549</v>
      </c>
      <c r="B191" s="1" t="s">
        <v>58</v>
      </c>
      <c r="C191" s="1" t="s">
        <v>35</v>
      </c>
      <c r="D191" s="2">
        <v>45742</v>
      </c>
      <c r="E191" s="1" t="s">
        <v>93</v>
      </c>
      <c r="F191" s="1">
        <v>21.55</v>
      </c>
      <c r="G191" s="1">
        <v>33.1</v>
      </c>
      <c r="H191" s="1">
        <v>293</v>
      </c>
      <c r="I191" s="1">
        <v>47.4</v>
      </c>
      <c r="J191" s="1">
        <v>6.8</v>
      </c>
      <c r="K191" s="1">
        <v>99.55</v>
      </c>
      <c r="L191" s="1">
        <v>6.81</v>
      </c>
      <c r="M191" s="1">
        <v>145.19999999999999</v>
      </c>
      <c r="N191" s="1">
        <v>90.34</v>
      </c>
      <c r="O191" s="1">
        <v>92.25</v>
      </c>
      <c r="P191" s="1" t="s">
        <v>177</v>
      </c>
      <c r="Q191" s="1" t="s">
        <v>5</v>
      </c>
      <c r="R191" s="1" t="s">
        <v>6</v>
      </c>
      <c r="S191" s="1" t="s">
        <v>6</v>
      </c>
      <c r="T191" s="3">
        <f t="shared" si="0"/>
        <v>45717</v>
      </c>
      <c r="U191" s="5">
        <f t="shared" ref="U191:V191" si="382">IF(ISBLANK(F191),1,0)</f>
        <v>0</v>
      </c>
      <c r="V191" s="5">
        <f t="shared" si="382"/>
        <v>0</v>
      </c>
      <c r="W191" s="5">
        <f t="shared" ref="W191:Z191" si="383">IF(ISBLANK(K191),1,0)</f>
        <v>0</v>
      </c>
      <c r="X191" s="5">
        <f t="shared" si="383"/>
        <v>0</v>
      </c>
      <c r="Y191" s="5">
        <f t="shared" si="383"/>
        <v>0</v>
      </c>
      <c r="Z191" s="5">
        <f t="shared" si="383"/>
        <v>0</v>
      </c>
      <c r="AA191" s="5">
        <f t="shared" si="3"/>
        <v>0</v>
      </c>
    </row>
    <row r="192" spans="1:27" ht="15.75" customHeight="1" x14ac:dyDescent="0.2">
      <c r="A192" s="1" t="s">
        <v>555</v>
      </c>
      <c r="B192" s="1" t="s">
        <v>34</v>
      </c>
      <c r="C192" s="1" t="s">
        <v>35</v>
      </c>
      <c r="D192" s="2">
        <v>45983</v>
      </c>
      <c r="E192" s="1" t="s">
        <v>3</v>
      </c>
      <c r="F192" s="1">
        <v>22.15</v>
      </c>
      <c r="G192" s="1">
        <v>48.59</v>
      </c>
      <c r="H192" s="1">
        <v>331</v>
      </c>
      <c r="I192" s="1">
        <v>36.6</v>
      </c>
      <c r="J192" s="1">
        <v>6.75</v>
      </c>
      <c r="K192" s="1">
        <v>99.02</v>
      </c>
      <c r="L192" s="1">
        <v>7.23</v>
      </c>
      <c r="M192" s="1">
        <v>111.7</v>
      </c>
      <c r="N192" s="1">
        <v>91.22</v>
      </c>
      <c r="O192" s="1">
        <v>92.04</v>
      </c>
      <c r="P192" s="1" t="s">
        <v>4</v>
      </c>
      <c r="Q192" s="1" t="s">
        <v>5</v>
      </c>
      <c r="R192" s="1" t="s">
        <v>6</v>
      </c>
      <c r="S192" s="1" t="s">
        <v>6</v>
      </c>
      <c r="T192" s="3">
        <f t="shared" si="0"/>
        <v>45962</v>
      </c>
      <c r="U192" s="5">
        <f t="shared" ref="U192:V192" si="384">IF(ISBLANK(F192),1,0)</f>
        <v>0</v>
      </c>
      <c r="V192" s="5">
        <f t="shared" si="384"/>
        <v>0</v>
      </c>
      <c r="W192" s="5">
        <f t="shared" ref="W192:Z192" si="385">IF(ISBLANK(K192),1,0)</f>
        <v>0</v>
      </c>
      <c r="X192" s="5">
        <f t="shared" si="385"/>
        <v>0</v>
      </c>
      <c r="Y192" s="5">
        <f t="shared" si="385"/>
        <v>0</v>
      </c>
      <c r="Z192" s="5">
        <f t="shared" si="385"/>
        <v>0</v>
      </c>
      <c r="AA192" s="5">
        <f t="shared" si="3"/>
        <v>0</v>
      </c>
    </row>
    <row r="193" spans="1:27" ht="15.75" customHeight="1" x14ac:dyDescent="0.2">
      <c r="A193" s="1" t="s">
        <v>559</v>
      </c>
      <c r="B193" s="1" t="s">
        <v>58</v>
      </c>
      <c r="C193" s="1" t="s">
        <v>35</v>
      </c>
      <c r="D193" s="2">
        <v>45941</v>
      </c>
      <c r="E193" s="1" t="s">
        <v>23</v>
      </c>
      <c r="F193" s="1">
        <v>22.15</v>
      </c>
      <c r="G193" s="1">
        <v>49.6</v>
      </c>
      <c r="H193" s="1">
        <v>327</v>
      </c>
      <c r="I193" s="1">
        <v>32.6</v>
      </c>
      <c r="J193" s="1">
        <v>7.05</v>
      </c>
      <c r="K193" s="1">
        <v>98.93</v>
      </c>
      <c r="L193" s="1">
        <v>6.87</v>
      </c>
      <c r="M193" s="1">
        <v>118.1</v>
      </c>
      <c r="N193" s="1">
        <v>91.5</v>
      </c>
      <c r="O193" s="1">
        <v>92.63</v>
      </c>
      <c r="P193" s="1" t="s">
        <v>4</v>
      </c>
      <c r="Q193" s="1" t="s">
        <v>5</v>
      </c>
      <c r="R193" s="1" t="s">
        <v>6</v>
      </c>
      <c r="S193" s="1" t="s">
        <v>6</v>
      </c>
      <c r="T193" s="3">
        <f t="shared" si="0"/>
        <v>45931</v>
      </c>
      <c r="U193" s="5">
        <f t="shared" ref="U193:V193" si="386">IF(ISBLANK(F193),1,0)</f>
        <v>0</v>
      </c>
      <c r="V193" s="5">
        <f t="shared" si="386"/>
        <v>0</v>
      </c>
      <c r="W193" s="5">
        <f t="shared" ref="W193:Z193" si="387">IF(ISBLANK(K193),1,0)</f>
        <v>0</v>
      </c>
      <c r="X193" s="5">
        <f t="shared" si="387"/>
        <v>0</v>
      </c>
      <c r="Y193" s="5">
        <f t="shared" si="387"/>
        <v>0</v>
      </c>
      <c r="Z193" s="5">
        <f t="shared" si="387"/>
        <v>0</v>
      </c>
      <c r="AA193" s="5">
        <f t="shared" si="3"/>
        <v>0</v>
      </c>
    </row>
    <row r="194" spans="1:27" ht="15.75" customHeight="1" x14ac:dyDescent="0.2">
      <c r="A194" s="1" t="s">
        <v>562</v>
      </c>
      <c r="B194" s="1" t="s">
        <v>58</v>
      </c>
      <c r="C194" s="1" t="s">
        <v>21</v>
      </c>
      <c r="D194" s="2">
        <v>45777</v>
      </c>
      <c r="E194" s="1" t="s">
        <v>23</v>
      </c>
      <c r="F194" s="1">
        <v>20.38</v>
      </c>
      <c r="G194" s="1">
        <v>35.67</v>
      </c>
      <c r="H194" s="1">
        <v>321</v>
      </c>
      <c r="I194" s="1">
        <v>38</v>
      </c>
      <c r="J194" s="1">
        <v>7.62</v>
      </c>
      <c r="K194" s="1">
        <v>99.31</v>
      </c>
      <c r="L194" s="1">
        <v>7.04</v>
      </c>
      <c r="M194" s="1">
        <v>136.80000000000001</v>
      </c>
      <c r="N194" s="1">
        <v>90.51</v>
      </c>
      <c r="O194" s="1">
        <v>93.51</v>
      </c>
      <c r="P194" s="1" t="s">
        <v>4</v>
      </c>
      <c r="Q194" s="1" t="s">
        <v>5</v>
      </c>
      <c r="R194" s="1" t="s">
        <v>6</v>
      </c>
      <c r="S194" s="1" t="s">
        <v>6</v>
      </c>
      <c r="T194" s="3">
        <f t="shared" si="0"/>
        <v>45748</v>
      </c>
      <c r="U194" s="5">
        <f t="shared" ref="U194:V194" si="388">IF(ISBLANK(F194),1,0)</f>
        <v>0</v>
      </c>
      <c r="V194" s="5">
        <f t="shared" si="388"/>
        <v>0</v>
      </c>
      <c r="W194" s="5">
        <f t="shared" ref="W194:Z194" si="389">IF(ISBLANK(K194),1,0)</f>
        <v>0</v>
      </c>
      <c r="X194" s="5">
        <f t="shared" si="389"/>
        <v>0</v>
      </c>
      <c r="Y194" s="5">
        <f t="shared" si="389"/>
        <v>0</v>
      </c>
      <c r="Z194" s="5">
        <f t="shared" si="389"/>
        <v>0</v>
      </c>
      <c r="AA194" s="5">
        <f t="shared" si="3"/>
        <v>0</v>
      </c>
    </row>
    <row r="195" spans="1:27" ht="15.75" customHeight="1" x14ac:dyDescent="0.2">
      <c r="A195" s="1" t="s">
        <v>567</v>
      </c>
      <c r="B195" s="1" t="s">
        <v>34</v>
      </c>
      <c r="C195" s="1" t="s">
        <v>47</v>
      </c>
      <c r="D195" s="2">
        <v>45510</v>
      </c>
      <c r="E195" s="1" t="s">
        <v>37</v>
      </c>
      <c r="F195" s="1">
        <v>21.96</v>
      </c>
      <c r="G195" s="1">
        <v>44.5</v>
      </c>
      <c r="H195" s="1">
        <v>335</v>
      </c>
      <c r="I195" s="1">
        <v>54.1</v>
      </c>
      <c r="J195" s="1">
        <v>6.97</v>
      </c>
      <c r="K195" s="1">
        <v>99.02</v>
      </c>
      <c r="L195" s="1">
        <v>6.7</v>
      </c>
      <c r="M195" s="1">
        <v>144.9</v>
      </c>
      <c r="N195" s="1">
        <v>85.78</v>
      </c>
      <c r="O195" s="1">
        <v>93.12</v>
      </c>
      <c r="P195" s="1" t="s">
        <v>177</v>
      </c>
      <c r="Q195" s="1" t="s">
        <v>50</v>
      </c>
      <c r="R195" s="1" t="s">
        <v>243</v>
      </c>
      <c r="S195" s="1" t="s">
        <v>89</v>
      </c>
      <c r="T195" s="3">
        <f t="shared" si="0"/>
        <v>45505</v>
      </c>
      <c r="U195" s="5">
        <f t="shared" ref="U195:V195" si="390">IF(ISBLANK(F195),1,0)</f>
        <v>0</v>
      </c>
      <c r="V195" s="5">
        <f t="shared" si="390"/>
        <v>0</v>
      </c>
      <c r="W195" s="5">
        <f t="shared" ref="W195:Z195" si="391">IF(ISBLANK(K195),1,0)</f>
        <v>0</v>
      </c>
      <c r="X195" s="5">
        <f t="shared" si="391"/>
        <v>0</v>
      </c>
      <c r="Y195" s="5">
        <f t="shared" si="391"/>
        <v>0</v>
      </c>
      <c r="Z195" s="5">
        <f t="shared" si="391"/>
        <v>0</v>
      </c>
      <c r="AA195" s="5">
        <f t="shared" si="3"/>
        <v>0</v>
      </c>
    </row>
    <row r="196" spans="1:27" ht="15.75" customHeight="1" x14ac:dyDescent="0.2">
      <c r="A196" s="1" t="s">
        <v>572</v>
      </c>
      <c r="B196" s="1" t="s">
        <v>58</v>
      </c>
      <c r="C196" s="1" t="s">
        <v>21</v>
      </c>
      <c r="D196" s="2">
        <v>45672</v>
      </c>
      <c r="E196" s="1" t="s">
        <v>37</v>
      </c>
      <c r="F196" s="1">
        <v>22.27</v>
      </c>
      <c r="G196" s="1">
        <v>40</v>
      </c>
      <c r="H196" s="1">
        <v>314</v>
      </c>
      <c r="I196" s="1">
        <v>43.2</v>
      </c>
      <c r="J196" s="1">
        <v>7.94</v>
      </c>
      <c r="K196" s="1">
        <v>98.99</v>
      </c>
      <c r="L196" s="1">
        <v>6.68</v>
      </c>
      <c r="M196" s="1">
        <v>125.4</v>
      </c>
      <c r="N196" s="1">
        <v>88.22</v>
      </c>
      <c r="O196" s="1">
        <v>94.58</v>
      </c>
      <c r="P196" s="1" t="s">
        <v>4</v>
      </c>
      <c r="Q196" s="1" t="s">
        <v>5</v>
      </c>
      <c r="R196" s="1" t="s">
        <v>6</v>
      </c>
      <c r="S196" s="1" t="s">
        <v>6</v>
      </c>
      <c r="T196" s="3">
        <f t="shared" si="0"/>
        <v>45658</v>
      </c>
      <c r="U196" s="5">
        <f t="shared" ref="U196:V196" si="392">IF(ISBLANK(F196),1,0)</f>
        <v>0</v>
      </c>
      <c r="V196" s="5">
        <f t="shared" si="392"/>
        <v>0</v>
      </c>
      <c r="W196" s="5">
        <f t="shared" ref="W196:Z196" si="393">IF(ISBLANK(K196),1,0)</f>
        <v>0</v>
      </c>
      <c r="X196" s="5">
        <f t="shared" si="393"/>
        <v>0</v>
      </c>
      <c r="Y196" s="5">
        <f t="shared" si="393"/>
        <v>0</v>
      </c>
      <c r="Z196" s="5">
        <f t="shared" si="393"/>
        <v>0</v>
      </c>
      <c r="AA196" s="5">
        <f t="shared" si="3"/>
        <v>0</v>
      </c>
    </row>
    <row r="197" spans="1:27" ht="15.75" customHeight="1" x14ac:dyDescent="0.2">
      <c r="A197" s="1" t="s">
        <v>576</v>
      </c>
      <c r="B197" s="1" t="s">
        <v>58</v>
      </c>
      <c r="C197" s="1" t="s">
        <v>21</v>
      </c>
      <c r="D197" s="2">
        <v>45806</v>
      </c>
      <c r="E197" s="1" t="s">
        <v>3</v>
      </c>
      <c r="F197" s="1">
        <v>22.96</v>
      </c>
      <c r="G197" s="1">
        <v>40.700000000000003</v>
      </c>
      <c r="H197" s="1">
        <v>309</v>
      </c>
      <c r="I197" s="1">
        <v>36.700000000000003</v>
      </c>
      <c r="J197" s="1">
        <v>7.46</v>
      </c>
      <c r="K197" s="1">
        <v>99.16</v>
      </c>
      <c r="L197" s="1">
        <v>6.8</v>
      </c>
      <c r="M197" s="1">
        <v>144</v>
      </c>
      <c r="N197" s="1">
        <v>88.76</v>
      </c>
      <c r="O197" s="1">
        <v>94.92</v>
      </c>
      <c r="P197" s="1" t="s">
        <v>4</v>
      </c>
      <c r="Q197" s="1" t="s">
        <v>5</v>
      </c>
      <c r="R197" s="1" t="s">
        <v>6</v>
      </c>
      <c r="S197" s="1" t="s">
        <v>6</v>
      </c>
      <c r="T197" s="3">
        <f t="shared" si="0"/>
        <v>45778</v>
      </c>
      <c r="U197" s="5">
        <f t="shared" ref="U197:V197" si="394">IF(ISBLANK(F197),1,0)</f>
        <v>0</v>
      </c>
      <c r="V197" s="5">
        <f t="shared" si="394"/>
        <v>0</v>
      </c>
      <c r="W197" s="5">
        <f t="shared" ref="W197:Z197" si="395">IF(ISBLANK(K197),1,0)</f>
        <v>0</v>
      </c>
      <c r="X197" s="5">
        <f t="shared" si="395"/>
        <v>0</v>
      </c>
      <c r="Y197" s="5">
        <f t="shared" si="395"/>
        <v>0</v>
      </c>
      <c r="Z197" s="5">
        <f t="shared" si="395"/>
        <v>0</v>
      </c>
      <c r="AA197" s="5">
        <f t="shared" si="3"/>
        <v>0</v>
      </c>
    </row>
    <row r="198" spans="1:27" ht="15.75" customHeight="1" x14ac:dyDescent="0.2">
      <c r="A198" s="1" t="s">
        <v>580</v>
      </c>
      <c r="B198" s="1" t="s">
        <v>1</v>
      </c>
      <c r="C198" s="1" t="s">
        <v>21</v>
      </c>
      <c r="D198" s="2">
        <v>45667</v>
      </c>
      <c r="E198" s="1" t="s">
        <v>37</v>
      </c>
      <c r="F198" s="1">
        <v>22.01</v>
      </c>
      <c r="G198" s="1">
        <v>44.53</v>
      </c>
      <c r="H198" s="1">
        <v>365</v>
      </c>
      <c r="I198" s="1">
        <v>30</v>
      </c>
      <c r="J198" s="1">
        <v>6.43</v>
      </c>
      <c r="K198" s="1">
        <v>99.35</v>
      </c>
      <c r="L198" s="1">
        <v>6.8</v>
      </c>
      <c r="M198" s="1">
        <v>112.7</v>
      </c>
      <c r="N198" s="1">
        <v>93.88</v>
      </c>
      <c r="O198" s="1">
        <v>94.22</v>
      </c>
      <c r="P198" s="1" t="s">
        <v>4</v>
      </c>
      <c r="Q198" s="1" t="s">
        <v>5</v>
      </c>
      <c r="R198" s="1" t="s">
        <v>6</v>
      </c>
      <c r="S198" s="1" t="s">
        <v>6</v>
      </c>
      <c r="T198" s="3">
        <f t="shared" si="0"/>
        <v>45658</v>
      </c>
      <c r="U198" s="5">
        <f t="shared" ref="U198:V198" si="396">IF(ISBLANK(F198),1,0)</f>
        <v>0</v>
      </c>
      <c r="V198" s="5">
        <f t="shared" si="396"/>
        <v>0</v>
      </c>
      <c r="W198" s="5">
        <f t="shared" ref="W198:Z198" si="397">IF(ISBLANK(K198),1,0)</f>
        <v>0</v>
      </c>
      <c r="X198" s="5">
        <f t="shared" si="397"/>
        <v>0</v>
      </c>
      <c r="Y198" s="5">
        <f t="shared" si="397"/>
        <v>0</v>
      </c>
      <c r="Z198" s="5">
        <f t="shared" si="397"/>
        <v>0</v>
      </c>
      <c r="AA198" s="5">
        <f t="shared" si="3"/>
        <v>0</v>
      </c>
    </row>
    <row r="199" spans="1:27" ht="15.75" customHeight="1" x14ac:dyDescent="0.2">
      <c r="A199" s="1" t="s">
        <v>584</v>
      </c>
      <c r="B199" s="1" t="s">
        <v>34</v>
      </c>
      <c r="C199" s="1" t="s">
        <v>35</v>
      </c>
      <c r="D199" s="2">
        <v>45587</v>
      </c>
      <c r="E199" s="1" t="s">
        <v>3</v>
      </c>
      <c r="F199" s="1">
        <v>20.12</v>
      </c>
      <c r="G199" s="1">
        <v>37.54</v>
      </c>
      <c r="H199" s="1">
        <v>348</v>
      </c>
      <c r="I199" s="1">
        <v>41.2</v>
      </c>
      <c r="J199" s="1">
        <v>7.04</v>
      </c>
      <c r="K199" s="1">
        <v>98.85</v>
      </c>
      <c r="L199" s="1">
        <v>6.81</v>
      </c>
      <c r="M199" s="1">
        <v>130.9</v>
      </c>
      <c r="N199" s="1">
        <v>86.65</v>
      </c>
      <c r="O199" s="1">
        <v>91.88</v>
      </c>
      <c r="P199" s="1" t="s">
        <v>4</v>
      </c>
      <c r="Q199" s="1" t="s">
        <v>5</v>
      </c>
      <c r="R199" s="1" t="s">
        <v>6</v>
      </c>
      <c r="S199" s="1" t="s">
        <v>6</v>
      </c>
      <c r="T199" s="3">
        <f t="shared" si="0"/>
        <v>45566</v>
      </c>
      <c r="U199" s="5">
        <f t="shared" ref="U199:V199" si="398">IF(ISBLANK(F199),1,0)</f>
        <v>0</v>
      </c>
      <c r="V199" s="5">
        <f t="shared" si="398"/>
        <v>0</v>
      </c>
      <c r="W199" s="5">
        <f t="shared" ref="W199:Z199" si="399">IF(ISBLANK(K199),1,0)</f>
        <v>0</v>
      </c>
      <c r="X199" s="5">
        <f t="shared" si="399"/>
        <v>0</v>
      </c>
      <c r="Y199" s="5">
        <f t="shared" si="399"/>
        <v>0</v>
      </c>
      <c r="Z199" s="5">
        <f t="shared" si="399"/>
        <v>0</v>
      </c>
      <c r="AA199" s="5">
        <f t="shared" si="3"/>
        <v>0</v>
      </c>
    </row>
    <row r="200" spans="1:27" ht="15.75" customHeight="1" x14ac:dyDescent="0.2">
      <c r="A200" s="1" t="s">
        <v>588</v>
      </c>
      <c r="B200" s="1" t="s">
        <v>58</v>
      </c>
      <c r="C200" s="1" t="s">
        <v>35</v>
      </c>
      <c r="D200" s="2">
        <v>45586</v>
      </c>
      <c r="E200" s="1" t="s">
        <v>23</v>
      </c>
      <c r="F200" s="1">
        <v>21.25</v>
      </c>
      <c r="G200" s="1">
        <v>36.46</v>
      </c>
      <c r="H200" s="1">
        <v>308</v>
      </c>
      <c r="I200" s="1">
        <v>37.9</v>
      </c>
      <c r="J200" s="1">
        <v>7.07</v>
      </c>
      <c r="K200" s="1">
        <v>99.3</v>
      </c>
      <c r="L200" s="1">
        <v>6.66</v>
      </c>
      <c r="M200" s="1">
        <v>137</v>
      </c>
      <c r="N200" s="1">
        <v>89.27</v>
      </c>
      <c r="O200" s="1">
        <v>94.9</v>
      </c>
      <c r="P200" s="1" t="s">
        <v>4</v>
      </c>
      <c r="Q200" s="1" t="s">
        <v>5</v>
      </c>
      <c r="R200" s="1" t="s">
        <v>6</v>
      </c>
      <c r="S200" s="1" t="s">
        <v>6</v>
      </c>
      <c r="T200" s="3">
        <f t="shared" si="0"/>
        <v>45566</v>
      </c>
      <c r="U200" s="5">
        <f t="shared" ref="U200:V200" si="400">IF(ISBLANK(F200),1,0)</f>
        <v>0</v>
      </c>
      <c r="V200" s="5">
        <f t="shared" si="400"/>
        <v>0</v>
      </c>
      <c r="W200" s="5">
        <f t="shared" ref="W200:Z200" si="401">IF(ISBLANK(K200),1,0)</f>
        <v>0</v>
      </c>
      <c r="X200" s="5">
        <f t="shared" si="401"/>
        <v>0</v>
      </c>
      <c r="Y200" s="5">
        <f t="shared" si="401"/>
        <v>0</v>
      </c>
      <c r="Z200" s="5">
        <f t="shared" si="401"/>
        <v>0</v>
      </c>
      <c r="AA200" s="5">
        <f t="shared" si="3"/>
        <v>0</v>
      </c>
    </row>
    <row r="201" spans="1:27" ht="15.75" customHeight="1" x14ac:dyDescent="0.2">
      <c r="A201" s="1" t="s">
        <v>592</v>
      </c>
      <c r="B201" s="1" t="s">
        <v>20</v>
      </c>
      <c r="C201" s="1" t="s">
        <v>593</v>
      </c>
      <c r="D201" s="2">
        <v>45730</v>
      </c>
      <c r="E201" s="1" t="s">
        <v>37</v>
      </c>
      <c r="F201" s="1">
        <v>20.68</v>
      </c>
      <c r="G201" s="1">
        <v>38.49</v>
      </c>
      <c r="H201" s="1">
        <v>298</v>
      </c>
      <c r="I201" s="1">
        <v>54.6</v>
      </c>
      <c r="J201" s="1">
        <v>8.0299999999999994</v>
      </c>
      <c r="K201" s="1">
        <v>98.21</v>
      </c>
      <c r="L201" s="1">
        <v>7.21</v>
      </c>
      <c r="M201" s="1">
        <v>153.9</v>
      </c>
      <c r="N201" s="1">
        <v>80.45</v>
      </c>
      <c r="O201" s="1">
        <v>92.33</v>
      </c>
      <c r="P201" s="1" t="s">
        <v>4</v>
      </c>
      <c r="Q201" s="1" t="s">
        <v>5</v>
      </c>
      <c r="R201" s="1" t="s">
        <v>6</v>
      </c>
      <c r="S201" s="1" t="s">
        <v>6</v>
      </c>
      <c r="T201" s="3">
        <f t="shared" si="0"/>
        <v>45717</v>
      </c>
      <c r="U201" s="5">
        <f t="shared" ref="U201:V201" si="402">IF(ISBLANK(F201),1,0)</f>
        <v>0</v>
      </c>
      <c r="V201" s="5">
        <f t="shared" si="402"/>
        <v>0</v>
      </c>
      <c r="W201" s="5">
        <f t="shared" ref="W201:Z201" si="403">IF(ISBLANK(K201),1,0)</f>
        <v>0</v>
      </c>
      <c r="X201" s="5">
        <f t="shared" si="403"/>
        <v>0</v>
      </c>
      <c r="Y201" s="5">
        <f t="shared" si="403"/>
        <v>0</v>
      </c>
      <c r="Z201" s="5">
        <f t="shared" si="403"/>
        <v>0</v>
      </c>
      <c r="AA201" s="5">
        <f t="shared" si="3"/>
        <v>0</v>
      </c>
    </row>
    <row r="202" spans="1:27" ht="15.75" customHeight="1" x14ac:dyDescent="0.2">
      <c r="A202" s="1" t="s">
        <v>598</v>
      </c>
      <c r="B202" s="1" t="s">
        <v>1</v>
      </c>
      <c r="C202" s="1" t="s">
        <v>47</v>
      </c>
      <c r="D202" s="2">
        <v>45318</v>
      </c>
      <c r="E202" s="1" t="s">
        <v>3</v>
      </c>
      <c r="F202" s="1">
        <v>23.05</v>
      </c>
      <c r="G202" s="1">
        <v>42.27</v>
      </c>
      <c r="H202" s="1">
        <v>359</v>
      </c>
      <c r="I202" s="1">
        <v>45.1</v>
      </c>
      <c r="J202" s="1">
        <v>7.1</v>
      </c>
      <c r="K202" s="1">
        <v>98.59</v>
      </c>
      <c r="L202" s="1">
        <v>6.64</v>
      </c>
      <c r="M202" s="1">
        <v>137.19999999999999</v>
      </c>
      <c r="N202" s="1">
        <v>83.98</v>
      </c>
      <c r="O202" s="1">
        <v>92.95</v>
      </c>
      <c r="P202" s="1" t="s">
        <v>4</v>
      </c>
      <c r="Q202" s="1" t="s">
        <v>5</v>
      </c>
      <c r="R202" s="1" t="s">
        <v>6</v>
      </c>
      <c r="S202" s="1" t="s">
        <v>6</v>
      </c>
      <c r="T202" s="3">
        <f t="shared" si="0"/>
        <v>45292</v>
      </c>
      <c r="U202" s="5">
        <f t="shared" ref="U202:V202" si="404">IF(ISBLANK(F202),1,0)</f>
        <v>0</v>
      </c>
      <c r="V202" s="5">
        <f t="shared" si="404"/>
        <v>0</v>
      </c>
      <c r="W202" s="5">
        <f t="shared" ref="W202:Z202" si="405">IF(ISBLANK(K202),1,0)</f>
        <v>0</v>
      </c>
      <c r="X202" s="5">
        <f t="shared" si="405"/>
        <v>0</v>
      </c>
      <c r="Y202" s="5">
        <f t="shared" si="405"/>
        <v>0</v>
      </c>
      <c r="Z202" s="5">
        <f t="shared" si="405"/>
        <v>0</v>
      </c>
      <c r="AA202" s="5">
        <f t="shared" si="3"/>
        <v>0</v>
      </c>
    </row>
    <row r="203" spans="1:27" ht="15.75" customHeight="1" x14ac:dyDescent="0.2">
      <c r="A203" s="1" t="s">
        <v>395</v>
      </c>
      <c r="B203" s="1" t="s">
        <v>34</v>
      </c>
      <c r="C203" s="1" t="s">
        <v>47</v>
      </c>
      <c r="D203" s="2">
        <v>46021</v>
      </c>
      <c r="E203" s="1" t="s">
        <v>3</v>
      </c>
      <c r="F203" s="1">
        <v>19.760000000000002</v>
      </c>
      <c r="G203" s="1">
        <v>38.369999999999997</v>
      </c>
      <c r="H203" s="1">
        <v>314</v>
      </c>
      <c r="I203" s="1">
        <v>39.700000000000003</v>
      </c>
      <c r="J203" s="1">
        <v>6.65</v>
      </c>
      <c r="K203" s="1">
        <v>99.23</v>
      </c>
      <c r="M203" s="1">
        <v>120.6</v>
      </c>
      <c r="N203" s="1">
        <v>91.34</v>
      </c>
      <c r="O203" s="1">
        <v>95.38</v>
      </c>
      <c r="P203" s="1" t="s">
        <v>4</v>
      </c>
      <c r="Q203" s="1" t="s">
        <v>5</v>
      </c>
      <c r="R203" s="1" t="s">
        <v>6</v>
      </c>
      <c r="S203" s="1" t="s">
        <v>6</v>
      </c>
      <c r="T203" s="3">
        <f t="shared" si="0"/>
        <v>45992</v>
      </c>
      <c r="U203" s="5">
        <f t="shared" ref="U203:V203" si="406">IF(ISBLANK(F203),1,0)</f>
        <v>0</v>
      </c>
      <c r="V203" s="5">
        <f t="shared" si="406"/>
        <v>0</v>
      </c>
      <c r="W203" s="5">
        <f t="shared" ref="W203:Z203" si="407">IF(ISBLANK(K203),1,0)</f>
        <v>0</v>
      </c>
      <c r="X203" s="5">
        <f t="shared" si="407"/>
        <v>1</v>
      </c>
      <c r="Y203" s="5">
        <f t="shared" si="407"/>
        <v>0</v>
      </c>
      <c r="Z203" s="5">
        <f t="shared" si="407"/>
        <v>0</v>
      </c>
      <c r="AA203" s="5">
        <f t="shared" si="3"/>
        <v>1</v>
      </c>
    </row>
    <row r="204" spans="1:27" ht="15.75" customHeight="1" x14ac:dyDescent="0.2">
      <c r="A204" s="1" t="s">
        <v>606</v>
      </c>
      <c r="B204" s="1" t="s">
        <v>20</v>
      </c>
      <c r="C204" s="1" t="s">
        <v>47</v>
      </c>
      <c r="D204" s="2">
        <v>45366</v>
      </c>
      <c r="E204" s="1" t="s">
        <v>3</v>
      </c>
      <c r="F204" s="1">
        <v>21.16</v>
      </c>
      <c r="G204" s="1">
        <v>43.95</v>
      </c>
      <c r="H204" s="1">
        <v>311</v>
      </c>
      <c r="I204" s="1">
        <v>53.6</v>
      </c>
      <c r="J204" s="1">
        <v>7.39</v>
      </c>
      <c r="K204" s="1">
        <v>98.74</v>
      </c>
      <c r="L204" s="1">
        <v>7.23</v>
      </c>
      <c r="M204" s="1">
        <v>155.4</v>
      </c>
      <c r="N204" s="1">
        <v>85.74</v>
      </c>
      <c r="O204" s="1">
        <v>92.93</v>
      </c>
      <c r="P204" s="1" t="s">
        <v>177</v>
      </c>
      <c r="Q204" s="1" t="s">
        <v>5</v>
      </c>
      <c r="R204" s="1" t="s">
        <v>6</v>
      </c>
      <c r="S204" s="1" t="s">
        <v>6</v>
      </c>
      <c r="T204" s="3">
        <f t="shared" si="0"/>
        <v>45352</v>
      </c>
      <c r="U204" s="5">
        <f t="shared" ref="U204:V204" si="408">IF(ISBLANK(F204),1,0)</f>
        <v>0</v>
      </c>
      <c r="V204" s="5">
        <f t="shared" si="408"/>
        <v>0</v>
      </c>
      <c r="W204" s="5">
        <f t="shared" ref="W204:Z204" si="409">IF(ISBLANK(K204),1,0)</f>
        <v>0</v>
      </c>
      <c r="X204" s="5">
        <f t="shared" si="409"/>
        <v>0</v>
      </c>
      <c r="Y204" s="5">
        <f t="shared" si="409"/>
        <v>0</v>
      </c>
      <c r="Z204" s="5">
        <f t="shared" si="409"/>
        <v>0</v>
      </c>
      <c r="AA204" s="5">
        <f t="shared" si="3"/>
        <v>0</v>
      </c>
    </row>
    <row r="205" spans="1:27" ht="15.75" customHeight="1" x14ac:dyDescent="0.2">
      <c r="A205" s="1" t="s">
        <v>609</v>
      </c>
      <c r="B205" s="1" t="s">
        <v>58</v>
      </c>
      <c r="C205" s="1" t="s">
        <v>21</v>
      </c>
      <c r="D205" s="2">
        <v>46011</v>
      </c>
      <c r="E205" s="1" t="s">
        <v>37</v>
      </c>
      <c r="F205" s="1">
        <v>23.07</v>
      </c>
      <c r="G205" s="1">
        <v>39.909999999999997</v>
      </c>
      <c r="H205" s="1">
        <v>334</v>
      </c>
      <c r="I205" s="1">
        <v>44.6</v>
      </c>
      <c r="J205" s="1">
        <v>8.3699999999999992</v>
      </c>
      <c r="K205" s="1">
        <v>98.85</v>
      </c>
      <c r="L205" s="1">
        <v>6.87</v>
      </c>
      <c r="M205" s="1">
        <v>129.5</v>
      </c>
      <c r="N205" s="1">
        <v>86.77</v>
      </c>
      <c r="O205" s="1">
        <v>95.35</v>
      </c>
      <c r="P205" s="1" t="s">
        <v>4</v>
      </c>
      <c r="Q205" s="1" t="s">
        <v>5</v>
      </c>
      <c r="R205" s="1" t="s">
        <v>6</v>
      </c>
      <c r="S205" s="1" t="s">
        <v>6</v>
      </c>
      <c r="T205" s="3">
        <f t="shared" si="0"/>
        <v>45992</v>
      </c>
      <c r="U205" s="5">
        <f t="shared" ref="U205:V205" si="410">IF(ISBLANK(F205),1,0)</f>
        <v>0</v>
      </c>
      <c r="V205" s="5">
        <f t="shared" si="410"/>
        <v>0</v>
      </c>
      <c r="W205" s="5">
        <f t="shared" ref="W205:Z205" si="411">IF(ISBLANK(K205),1,0)</f>
        <v>0</v>
      </c>
      <c r="X205" s="5">
        <f t="shared" si="411"/>
        <v>0</v>
      </c>
      <c r="Y205" s="5">
        <f t="shared" si="411"/>
        <v>0</v>
      </c>
      <c r="Z205" s="5">
        <f t="shared" si="411"/>
        <v>0</v>
      </c>
      <c r="AA205" s="5">
        <f t="shared" si="3"/>
        <v>0</v>
      </c>
    </row>
    <row r="206" spans="1:27" ht="15.75" customHeight="1" x14ac:dyDescent="0.2">
      <c r="A206" s="1" t="s">
        <v>613</v>
      </c>
      <c r="B206" s="1" t="s">
        <v>58</v>
      </c>
      <c r="C206" s="1" t="s">
        <v>47</v>
      </c>
      <c r="D206" s="2">
        <v>45317</v>
      </c>
      <c r="E206" s="1" t="s">
        <v>3</v>
      </c>
      <c r="F206" s="1">
        <v>22.01</v>
      </c>
      <c r="G206" s="1">
        <v>39.89</v>
      </c>
      <c r="H206" s="1">
        <v>310</v>
      </c>
      <c r="I206" s="1">
        <v>37</v>
      </c>
      <c r="J206" s="1">
        <v>7.21</v>
      </c>
      <c r="K206" s="1">
        <v>99.08</v>
      </c>
      <c r="L206" s="1">
        <v>6.9</v>
      </c>
      <c r="M206" s="1">
        <v>117.2</v>
      </c>
      <c r="N206" s="1">
        <v>88.47</v>
      </c>
      <c r="O206" s="1">
        <v>94.67</v>
      </c>
      <c r="P206" s="1" t="s">
        <v>4</v>
      </c>
      <c r="Q206" s="1" t="s">
        <v>5</v>
      </c>
      <c r="R206" s="1" t="s">
        <v>6</v>
      </c>
      <c r="S206" s="1" t="s">
        <v>6</v>
      </c>
      <c r="T206" s="3">
        <f t="shared" si="0"/>
        <v>45292</v>
      </c>
      <c r="U206" s="5">
        <f t="shared" ref="U206:V206" si="412">IF(ISBLANK(F206),1,0)</f>
        <v>0</v>
      </c>
      <c r="V206" s="5">
        <f t="shared" si="412"/>
        <v>0</v>
      </c>
      <c r="W206" s="5">
        <f t="shared" ref="W206:Z206" si="413">IF(ISBLANK(K206),1,0)</f>
        <v>0</v>
      </c>
      <c r="X206" s="5">
        <f t="shared" si="413"/>
        <v>0</v>
      </c>
      <c r="Y206" s="5">
        <f t="shared" si="413"/>
        <v>0</v>
      </c>
      <c r="Z206" s="5">
        <f t="shared" si="413"/>
        <v>0</v>
      </c>
      <c r="AA206" s="5">
        <f t="shared" si="3"/>
        <v>0</v>
      </c>
    </row>
    <row r="207" spans="1:27" ht="15.75" customHeight="1" x14ac:dyDescent="0.2">
      <c r="A207" s="1" t="s">
        <v>617</v>
      </c>
      <c r="B207" s="1" t="s">
        <v>58</v>
      </c>
      <c r="C207" s="1" t="s">
        <v>21</v>
      </c>
      <c r="D207" s="2">
        <v>45666</v>
      </c>
      <c r="E207" s="1" t="s">
        <v>93</v>
      </c>
      <c r="F207" s="1">
        <v>22.67</v>
      </c>
      <c r="H207" s="1">
        <v>328</v>
      </c>
      <c r="I207" s="1">
        <v>41.5</v>
      </c>
      <c r="J207" s="1">
        <v>7.1</v>
      </c>
      <c r="K207" s="1">
        <v>98.93</v>
      </c>
      <c r="L207" s="1">
        <v>6.84</v>
      </c>
      <c r="M207" s="1">
        <v>127.9</v>
      </c>
      <c r="N207" s="1">
        <v>84.8</v>
      </c>
      <c r="O207" s="1">
        <v>94.17</v>
      </c>
      <c r="P207" s="1" t="s">
        <v>4</v>
      </c>
      <c r="Q207" s="1" t="s">
        <v>5</v>
      </c>
      <c r="R207" s="1" t="s">
        <v>6</v>
      </c>
      <c r="S207" s="1" t="s">
        <v>6</v>
      </c>
      <c r="T207" s="3">
        <f t="shared" si="0"/>
        <v>45658</v>
      </c>
      <c r="U207" s="5">
        <f t="shared" ref="U207:V207" si="414">IF(ISBLANK(F207),1,0)</f>
        <v>0</v>
      </c>
      <c r="V207" s="5">
        <f t="shared" si="414"/>
        <v>1</v>
      </c>
      <c r="W207" s="5">
        <f t="shared" ref="W207:Z207" si="415">IF(ISBLANK(K207),1,0)</f>
        <v>0</v>
      </c>
      <c r="X207" s="5">
        <f t="shared" si="415"/>
        <v>0</v>
      </c>
      <c r="Y207" s="5">
        <f t="shared" si="415"/>
        <v>0</v>
      </c>
      <c r="Z207" s="5">
        <f t="shared" si="415"/>
        <v>0</v>
      </c>
      <c r="AA207" s="5">
        <f t="shared" si="3"/>
        <v>1</v>
      </c>
    </row>
    <row r="208" spans="1:27" ht="15.75" customHeight="1" x14ac:dyDescent="0.2">
      <c r="A208" s="1" t="s">
        <v>621</v>
      </c>
      <c r="B208" s="1" t="s">
        <v>58</v>
      </c>
      <c r="C208" s="1" t="s">
        <v>35</v>
      </c>
      <c r="D208" s="2">
        <v>45597</v>
      </c>
      <c r="E208" s="1" t="s">
        <v>23</v>
      </c>
      <c r="F208" s="1">
        <v>20.77</v>
      </c>
      <c r="G208" s="1">
        <v>41.36</v>
      </c>
      <c r="H208" s="1">
        <v>320</v>
      </c>
      <c r="I208" s="1">
        <v>43.9</v>
      </c>
      <c r="J208" s="1">
        <v>7.05</v>
      </c>
      <c r="K208" s="1">
        <v>98.86</v>
      </c>
      <c r="L208" s="1">
        <v>6.63</v>
      </c>
      <c r="M208" s="1">
        <v>128</v>
      </c>
      <c r="N208" s="1">
        <v>86.72</v>
      </c>
      <c r="O208" s="1">
        <v>95.41</v>
      </c>
      <c r="P208" s="1" t="s">
        <v>4</v>
      </c>
      <c r="Q208" s="1" t="s">
        <v>5</v>
      </c>
      <c r="R208" s="1" t="s">
        <v>6</v>
      </c>
      <c r="S208" s="1" t="s">
        <v>6</v>
      </c>
      <c r="T208" s="3">
        <f t="shared" si="0"/>
        <v>45597</v>
      </c>
      <c r="U208" s="5">
        <f t="shared" ref="U208:V208" si="416">IF(ISBLANK(F208),1,0)</f>
        <v>0</v>
      </c>
      <c r="V208" s="5">
        <f t="shared" si="416"/>
        <v>0</v>
      </c>
      <c r="W208" s="5">
        <f t="shared" ref="W208:Z208" si="417">IF(ISBLANK(K208),1,0)</f>
        <v>0</v>
      </c>
      <c r="X208" s="5">
        <f t="shared" si="417"/>
        <v>0</v>
      </c>
      <c r="Y208" s="5">
        <f t="shared" si="417"/>
        <v>0</v>
      </c>
      <c r="Z208" s="5">
        <f t="shared" si="417"/>
        <v>0</v>
      </c>
      <c r="AA208" s="5">
        <f t="shared" si="3"/>
        <v>0</v>
      </c>
    </row>
    <row r="209" spans="1:27" ht="15.75" customHeight="1" x14ac:dyDescent="0.2">
      <c r="A209" s="1" t="s">
        <v>626</v>
      </c>
      <c r="B209" s="1" t="s">
        <v>1</v>
      </c>
      <c r="C209" s="1" t="s">
        <v>35</v>
      </c>
      <c r="D209" s="2">
        <v>45711</v>
      </c>
      <c r="E209" s="1" t="s">
        <v>93</v>
      </c>
      <c r="F209" s="1">
        <v>21.3</v>
      </c>
      <c r="G209" s="1">
        <v>47.19</v>
      </c>
      <c r="H209" s="1">
        <v>318</v>
      </c>
      <c r="I209" s="1">
        <v>38.9</v>
      </c>
      <c r="J209" s="1">
        <v>6.18</v>
      </c>
      <c r="K209" s="1">
        <v>98.68</v>
      </c>
      <c r="L209" s="1">
        <v>6.79</v>
      </c>
      <c r="M209" s="1">
        <v>135.4</v>
      </c>
      <c r="N209" s="1">
        <v>85.63</v>
      </c>
      <c r="O209" s="1">
        <v>95.71</v>
      </c>
      <c r="P209" s="1" t="s">
        <v>4</v>
      </c>
      <c r="Q209" s="1" t="s">
        <v>5</v>
      </c>
      <c r="R209" s="1" t="s">
        <v>6</v>
      </c>
      <c r="S209" s="1" t="s">
        <v>6</v>
      </c>
      <c r="T209" s="3">
        <f t="shared" si="0"/>
        <v>45689</v>
      </c>
      <c r="U209" s="5">
        <f t="shared" ref="U209:V209" si="418">IF(ISBLANK(F209),1,0)</f>
        <v>0</v>
      </c>
      <c r="V209" s="5">
        <f t="shared" si="418"/>
        <v>0</v>
      </c>
      <c r="W209" s="5">
        <f t="shared" ref="W209:Z209" si="419">IF(ISBLANK(K209),1,0)</f>
        <v>0</v>
      </c>
      <c r="X209" s="5">
        <f t="shared" si="419"/>
        <v>0</v>
      </c>
      <c r="Y209" s="5">
        <f t="shared" si="419"/>
        <v>0</v>
      </c>
      <c r="Z209" s="5">
        <f t="shared" si="419"/>
        <v>0</v>
      </c>
      <c r="AA209" s="5">
        <f t="shared" si="3"/>
        <v>0</v>
      </c>
    </row>
    <row r="210" spans="1:27" ht="15.75" customHeight="1" x14ac:dyDescent="0.2">
      <c r="A210" s="1" t="s">
        <v>630</v>
      </c>
      <c r="B210" s="1" t="s">
        <v>58</v>
      </c>
      <c r="C210" s="1" t="s">
        <v>35</v>
      </c>
      <c r="D210" s="2">
        <v>45608</v>
      </c>
      <c r="E210" s="1" t="s">
        <v>3</v>
      </c>
      <c r="F210" s="1">
        <v>23.08</v>
      </c>
      <c r="G210" s="1">
        <v>37.33</v>
      </c>
      <c r="H210" s="1">
        <v>302</v>
      </c>
      <c r="I210" s="1">
        <v>32.6</v>
      </c>
      <c r="J210" s="1">
        <v>6.5</v>
      </c>
      <c r="K210" s="1">
        <v>98.59</v>
      </c>
      <c r="L210" s="1">
        <v>6.55</v>
      </c>
      <c r="M210" s="1">
        <v>121.8</v>
      </c>
      <c r="N210" s="1">
        <v>89.04</v>
      </c>
      <c r="O210" s="1">
        <v>92.65</v>
      </c>
      <c r="P210" s="1" t="s">
        <v>4</v>
      </c>
      <c r="Q210" s="1" t="s">
        <v>5</v>
      </c>
      <c r="R210" s="1" t="s">
        <v>6</v>
      </c>
      <c r="S210" s="1" t="s">
        <v>6</v>
      </c>
      <c r="T210" s="3">
        <f t="shared" si="0"/>
        <v>45597</v>
      </c>
      <c r="U210" s="5">
        <f t="shared" ref="U210:V210" si="420">IF(ISBLANK(F210),1,0)</f>
        <v>0</v>
      </c>
      <c r="V210" s="5">
        <f t="shared" si="420"/>
        <v>0</v>
      </c>
      <c r="W210" s="5">
        <f t="shared" ref="W210:Z210" si="421">IF(ISBLANK(K210),1,0)</f>
        <v>0</v>
      </c>
      <c r="X210" s="5">
        <f t="shared" si="421"/>
        <v>0</v>
      </c>
      <c r="Y210" s="5">
        <f t="shared" si="421"/>
        <v>0</v>
      </c>
      <c r="Z210" s="5">
        <f t="shared" si="421"/>
        <v>0</v>
      </c>
      <c r="AA210" s="5">
        <f t="shared" si="3"/>
        <v>0</v>
      </c>
    </row>
    <row r="211" spans="1:27" ht="15.75" customHeight="1" x14ac:dyDescent="0.2">
      <c r="A211" s="1" t="s">
        <v>634</v>
      </c>
      <c r="B211" s="1" t="s">
        <v>20</v>
      </c>
      <c r="C211" s="1" t="s">
        <v>35</v>
      </c>
      <c r="D211" s="2">
        <v>45947</v>
      </c>
      <c r="E211" s="1" t="s">
        <v>23</v>
      </c>
      <c r="F211" s="1">
        <v>21.58</v>
      </c>
      <c r="G211" s="1">
        <v>33.01</v>
      </c>
      <c r="H211" s="1">
        <v>288</v>
      </c>
      <c r="I211" s="1">
        <v>47.7</v>
      </c>
      <c r="J211" s="1">
        <v>7.84</v>
      </c>
      <c r="K211" s="1">
        <v>99.25</v>
      </c>
      <c r="L211" s="1">
        <v>6.89</v>
      </c>
      <c r="N211" s="1">
        <v>87.55</v>
      </c>
      <c r="O211" s="1">
        <v>92.36</v>
      </c>
      <c r="P211" s="1" t="s">
        <v>4</v>
      </c>
      <c r="Q211" s="1" t="s">
        <v>5</v>
      </c>
      <c r="R211" s="1" t="s">
        <v>6</v>
      </c>
      <c r="S211" s="1" t="s">
        <v>6</v>
      </c>
      <c r="T211" s="3">
        <f t="shared" si="0"/>
        <v>45931</v>
      </c>
      <c r="U211" s="5">
        <f t="shared" ref="U211:V211" si="422">IF(ISBLANK(F211),1,0)</f>
        <v>0</v>
      </c>
      <c r="V211" s="5">
        <f t="shared" si="422"/>
        <v>0</v>
      </c>
      <c r="W211" s="5">
        <f t="shared" ref="W211:Z211" si="423">IF(ISBLANK(K211),1,0)</f>
        <v>0</v>
      </c>
      <c r="X211" s="5">
        <f t="shared" si="423"/>
        <v>0</v>
      </c>
      <c r="Y211" s="5">
        <f t="shared" si="423"/>
        <v>1</v>
      </c>
      <c r="Z211" s="5">
        <f t="shared" si="423"/>
        <v>0</v>
      </c>
      <c r="AA211" s="5">
        <f t="shared" si="3"/>
        <v>1</v>
      </c>
    </row>
    <row r="212" spans="1:27" ht="15.75" customHeight="1" x14ac:dyDescent="0.2">
      <c r="A212" s="1" t="s">
        <v>638</v>
      </c>
      <c r="B212" s="1" t="s">
        <v>1</v>
      </c>
      <c r="C212" s="1" t="s">
        <v>21</v>
      </c>
      <c r="D212" s="2">
        <v>45304</v>
      </c>
      <c r="E212" s="1" t="s">
        <v>93</v>
      </c>
      <c r="F212" s="1">
        <v>22.58</v>
      </c>
      <c r="G212" s="1">
        <v>41.45</v>
      </c>
      <c r="H212" s="1">
        <v>357</v>
      </c>
      <c r="I212" s="1">
        <v>41.5</v>
      </c>
      <c r="J212" s="1">
        <v>6.61</v>
      </c>
      <c r="K212" s="1">
        <v>99.06</v>
      </c>
      <c r="L212" s="1">
        <v>6.77</v>
      </c>
      <c r="M212" s="1">
        <v>112.5</v>
      </c>
      <c r="N212" s="1">
        <v>89.07</v>
      </c>
      <c r="O212" s="1">
        <v>94.64</v>
      </c>
      <c r="P212" s="1" t="s">
        <v>4</v>
      </c>
      <c r="Q212" s="1" t="s">
        <v>5</v>
      </c>
      <c r="R212" s="1" t="s">
        <v>6</v>
      </c>
      <c r="S212" s="1" t="s">
        <v>6</v>
      </c>
      <c r="T212" s="3">
        <f t="shared" si="0"/>
        <v>45292</v>
      </c>
      <c r="U212" s="5">
        <f t="shared" ref="U212:V212" si="424">IF(ISBLANK(F212),1,0)</f>
        <v>0</v>
      </c>
      <c r="V212" s="5">
        <f t="shared" si="424"/>
        <v>0</v>
      </c>
      <c r="W212" s="5">
        <f t="shared" ref="W212:Z212" si="425">IF(ISBLANK(K212),1,0)</f>
        <v>0</v>
      </c>
      <c r="X212" s="5">
        <f t="shared" si="425"/>
        <v>0</v>
      </c>
      <c r="Y212" s="5">
        <f t="shared" si="425"/>
        <v>0</v>
      </c>
      <c r="Z212" s="5">
        <f t="shared" si="425"/>
        <v>0</v>
      </c>
      <c r="AA212" s="5">
        <f t="shared" si="3"/>
        <v>0</v>
      </c>
    </row>
    <row r="213" spans="1:27" ht="15.75" customHeight="1" x14ac:dyDescent="0.2">
      <c r="A213" s="1" t="s">
        <v>642</v>
      </c>
      <c r="B213" s="1" t="s">
        <v>1</v>
      </c>
      <c r="C213" s="1" t="s">
        <v>47</v>
      </c>
      <c r="D213" s="2">
        <v>46012</v>
      </c>
      <c r="E213" s="1" t="s">
        <v>93</v>
      </c>
      <c r="F213" s="1">
        <v>21.66</v>
      </c>
      <c r="H213" s="1">
        <v>357</v>
      </c>
      <c r="I213" s="1">
        <v>47.2</v>
      </c>
      <c r="J213" s="1">
        <v>6.86</v>
      </c>
      <c r="K213" s="1">
        <v>99.42</v>
      </c>
      <c r="L213" s="1">
        <v>6.85</v>
      </c>
      <c r="M213" s="1">
        <v>126.4</v>
      </c>
      <c r="N213" s="1">
        <v>90.24</v>
      </c>
      <c r="O213" s="1">
        <v>93.99</v>
      </c>
      <c r="P213" s="1" t="s">
        <v>4</v>
      </c>
      <c r="Q213" s="1" t="s">
        <v>5</v>
      </c>
      <c r="R213" s="1" t="s">
        <v>6</v>
      </c>
      <c r="S213" s="1" t="s">
        <v>6</v>
      </c>
      <c r="T213" s="3">
        <f t="shared" si="0"/>
        <v>45992</v>
      </c>
      <c r="U213" s="5">
        <f t="shared" ref="U213:V213" si="426">IF(ISBLANK(F213),1,0)</f>
        <v>0</v>
      </c>
      <c r="V213" s="5">
        <f t="shared" si="426"/>
        <v>1</v>
      </c>
      <c r="W213" s="5">
        <f t="shared" ref="W213:Z213" si="427">IF(ISBLANK(K213),1,0)</f>
        <v>0</v>
      </c>
      <c r="X213" s="5">
        <f t="shared" si="427"/>
        <v>0</v>
      </c>
      <c r="Y213" s="5">
        <f t="shared" si="427"/>
        <v>0</v>
      </c>
      <c r="Z213" s="5">
        <f t="shared" si="427"/>
        <v>0</v>
      </c>
      <c r="AA213" s="5">
        <f t="shared" si="3"/>
        <v>1</v>
      </c>
    </row>
    <row r="214" spans="1:27" ht="15.75" customHeight="1" x14ac:dyDescent="0.2">
      <c r="A214" s="1" t="s">
        <v>646</v>
      </c>
      <c r="B214" s="1" t="s">
        <v>58</v>
      </c>
      <c r="C214" s="1" t="s">
        <v>47</v>
      </c>
      <c r="D214" s="2">
        <v>45795</v>
      </c>
      <c r="E214" s="1" t="s">
        <v>37</v>
      </c>
      <c r="F214" s="1">
        <v>22.08</v>
      </c>
      <c r="G214" s="1">
        <v>35.799999999999997</v>
      </c>
      <c r="H214" s="1">
        <v>333</v>
      </c>
      <c r="I214" s="1">
        <v>38.799999999999997</v>
      </c>
      <c r="J214" s="1">
        <v>7.5</v>
      </c>
      <c r="K214" s="1">
        <v>99.03</v>
      </c>
      <c r="L214" s="1">
        <v>6.7</v>
      </c>
      <c r="M214" s="1">
        <v>113.1</v>
      </c>
      <c r="N214" s="1">
        <v>88.62</v>
      </c>
      <c r="O214" s="1">
        <v>93.91</v>
      </c>
      <c r="P214" s="1" t="s">
        <v>4</v>
      </c>
      <c r="Q214" s="1" t="s">
        <v>5</v>
      </c>
      <c r="R214" s="1" t="s">
        <v>6</v>
      </c>
      <c r="S214" s="1" t="s">
        <v>6</v>
      </c>
      <c r="T214" s="3">
        <f t="shared" si="0"/>
        <v>45778</v>
      </c>
      <c r="U214" s="5">
        <f t="shared" ref="U214:V214" si="428">IF(ISBLANK(F214),1,0)</f>
        <v>0</v>
      </c>
      <c r="V214" s="5">
        <f t="shared" si="428"/>
        <v>0</v>
      </c>
      <c r="W214" s="5">
        <f t="shared" ref="W214:Z214" si="429">IF(ISBLANK(K214),1,0)</f>
        <v>0</v>
      </c>
      <c r="X214" s="5">
        <f t="shared" si="429"/>
        <v>0</v>
      </c>
      <c r="Y214" s="5">
        <f t="shared" si="429"/>
        <v>0</v>
      </c>
      <c r="Z214" s="5">
        <f t="shared" si="429"/>
        <v>0</v>
      </c>
      <c r="AA214" s="5">
        <f t="shared" si="3"/>
        <v>0</v>
      </c>
    </row>
    <row r="215" spans="1:27" ht="15.75" customHeight="1" x14ac:dyDescent="0.2">
      <c r="A215" s="1" t="s">
        <v>650</v>
      </c>
      <c r="B215" s="1" t="s">
        <v>34</v>
      </c>
      <c r="C215" s="1" t="s">
        <v>21</v>
      </c>
      <c r="D215" s="2">
        <v>45861</v>
      </c>
      <c r="E215" s="1" t="s">
        <v>93</v>
      </c>
      <c r="F215" s="1">
        <v>20.94</v>
      </c>
      <c r="G215" s="1">
        <v>37.06</v>
      </c>
      <c r="H215" s="1">
        <v>323</v>
      </c>
      <c r="I215" s="1">
        <v>41</v>
      </c>
      <c r="J215" s="1">
        <v>7.26</v>
      </c>
      <c r="K215" s="1">
        <v>99.18</v>
      </c>
      <c r="L215" s="1">
        <v>6.92</v>
      </c>
      <c r="M215" s="1">
        <v>122</v>
      </c>
      <c r="N215" s="1">
        <v>81.97</v>
      </c>
      <c r="O215" s="1">
        <v>93.31</v>
      </c>
      <c r="P215" s="1" t="s">
        <v>4</v>
      </c>
      <c r="Q215" s="1" t="s">
        <v>5</v>
      </c>
      <c r="R215" s="1" t="s">
        <v>6</v>
      </c>
      <c r="S215" s="1" t="s">
        <v>6</v>
      </c>
      <c r="T215" s="3">
        <f t="shared" si="0"/>
        <v>45839</v>
      </c>
      <c r="U215" s="5">
        <f t="shared" ref="U215:V215" si="430">IF(ISBLANK(F215),1,0)</f>
        <v>0</v>
      </c>
      <c r="V215" s="5">
        <f t="shared" si="430"/>
        <v>0</v>
      </c>
      <c r="W215" s="5">
        <f t="shared" ref="W215:Z215" si="431">IF(ISBLANK(K215),1,0)</f>
        <v>0</v>
      </c>
      <c r="X215" s="5">
        <f t="shared" si="431"/>
        <v>0</v>
      </c>
      <c r="Y215" s="5">
        <f t="shared" si="431"/>
        <v>0</v>
      </c>
      <c r="Z215" s="5">
        <f t="shared" si="431"/>
        <v>0</v>
      </c>
      <c r="AA215" s="5">
        <f t="shared" si="3"/>
        <v>0</v>
      </c>
    </row>
    <row r="216" spans="1:27" ht="15.75" customHeight="1" x14ac:dyDescent="0.2">
      <c r="A216" s="1" t="s">
        <v>654</v>
      </c>
      <c r="B216" s="1" t="s">
        <v>1</v>
      </c>
      <c r="C216" s="1" t="s">
        <v>35</v>
      </c>
      <c r="D216" s="2">
        <v>45394</v>
      </c>
      <c r="E216" s="1" t="s">
        <v>37</v>
      </c>
      <c r="F216" s="1">
        <v>23.39</v>
      </c>
      <c r="G216" s="1">
        <v>43.91</v>
      </c>
      <c r="H216" s="1">
        <v>347</v>
      </c>
      <c r="I216" s="1">
        <v>36.9</v>
      </c>
      <c r="J216" s="1">
        <v>6.78</v>
      </c>
      <c r="K216" s="1">
        <v>99.1</v>
      </c>
      <c r="L216" s="1">
        <v>6.62</v>
      </c>
      <c r="M216" s="1">
        <v>115</v>
      </c>
      <c r="N216" s="1">
        <v>93.5</v>
      </c>
      <c r="O216" s="1">
        <v>95.32</v>
      </c>
      <c r="P216" s="1" t="s">
        <v>4</v>
      </c>
      <c r="Q216" s="1" t="s">
        <v>5</v>
      </c>
      <c r="R216" s="1" t="s">
        <v>6</v>
      </c>
      <c r="S216" s="1" t="s">
        <v>6</v>
      </c>
      <c r="T216" s="3">
        <f t="shared" si="0"/>
        <v>45383</v>
      </c>
      <c r="U216" s="5">
        <f t="shared" ref="U216:V216" si="432">IF(ISBLANK(F216),1,0)</f>
        <v>0</v>
      </c>
      <c r="V216" s="5">
        <f t="shared" si="432"/>
        <v>0</v>
      </c>
      <c r="W216" s="5">
        <f t="shared" ref="W216:Z216" si="433">IF(ISBLANK(K216),1,0)</f>
        <v>0</v>
      </c>
      <c r="X216" s="5">
        <f t="shared" si="433"/>
        <v>0</v>
      </c>
      <c r="Y216" s="5">
        <f t="shared" si="433"/>
        <v>0</v>
      </c>
      <c r="Z216" s="5">
        <f t="shared" si="433"/>
        <v>0</v>
      </c>
      <c r="AA216" s="5">
        <f t="shared" si="3"/>
        <v>0</v>
      </c>
    </row>
    <row r="217" spans="1:27" ht="15.75" customHeight="1" x14ac:dyDescent="0.2">
      <c r="A217" s="1" t="s">
        <v>658</v>
      </c>
      <c r="B217" s="1" t="s">
        <v>1</v>
      </c>
      <c r="C217" s="1" t="s">
        <v>47</v>
      </c>
      <c r="D217" s="2">
        <v>45339</v>
      </c>
      <c r="E217" s="1" t="s">
        <v>37</v>
      </c>
      <c r="F217" s="1">
        <v>24.55</v>
      </c>
      <c r="G217" s="1">
        <v>39.21</v>
      </c>
      <c r="H217" s="1">
        <v>345</v>
      </c>
      <c r="I217" s="1">
        <v>41.1</v>
      </c>
      <c r="J217" s="1">
        <v>7.45</v>
      </c>
      <c r="K217" s="1">
        <v>99.15</v>
      </c>
      <c r="L217" s="1">
        <v>6.77</v>
      </c>
      <c r="M217" s="1">
        <v>118.8</v>
      </c>
      <c r="N217" s="1">
        <v>85.99</v>
      </c>
      <c r="O217" s="1">
        <v>94.07</v>
      </c>
      <c r="P217" s="1" t="s">
        <v>177</v>
      </c>
      <c r="Q217" s="1" t="s">
        <v>5</v>
      </c>
      <c r="R217" s="1" t="s">
        <v>6</v>
      </c>
      <c r="S217" s="1" t="s">
        <v>6</v>
      </c>
      <c r="T217" s="3">
        <f t="shared" si="0"/>
        <v>45323</v>
      </c>
      <c r="U217" s="5">
        <f t="shared" ref="U217:V217" si="434">IF(ISBLANK(F217),1,0)</f>
        <v>0</v>
      </c>
      <c r="V217" s="5">
        <f t="shared" si="434"/>
        <v>0</v>
      </c>
      <c r="W217" s="5">
        <f t="shared" ref="W217:Z217" si="435">IF(ISBLANK(K217),1,0)</f>
        <v>0</v>
      </c>
      <c r="X217" s="5">
        <f t="shared" si="435"/>
        <v>0</v>
      </c>
      <c r="Y217" s="5">
        <f t="shared" si="435"/>
        <v>0</v>
      </c>
      <c r="Z217" s="5">
        <f t="shared" si="435"/>
        <v>0</v>
      </c>
      <c r="AA217" s="5">
        <f t="shared" si="3"/>
        <v>0</v>
      </c>
    </row>
    <row r="218" spans="1:27" ht="15.75" customHeight="1" x14ac:dyDescent="0.2">
      <c r="A218" s="1" t="s">
        <v>662</v>
      </c>
      <c r="B218" s="1" t="s">
        <v>58</v>
      </c>
      <c r="C218" s="1" t="s">
        <v>21</v>
      </c>
      <c r="D218" s="2">
        <v>45582</v>
      </c>
      <c r="E218" s="1" t="s">
        <v>37</v>
      </c>
      <c r="F218" s="1">
        <v>22.36</v>
      </c>
      <c r="G218" s="1">
        <v>34.74</v>
      </c>
      <c r="H218" s="1">
        <v>327</v>
      </c>
      <c r="I218" s="1">
        <v>42.5</v>
      </c>
      <c r="J218" s="1">
        <v>6.92</v>
      </c>
      <c r="K218" s="1">
        <v>99.21</v>
      </c>
      <c r="L218" s="1">
        <v>6.77</v>
      </c>
      <c r="M218" s="1">
        <v>133.1</v>
      </c>
      <c r="N218" s="1">
        <v>87.96</v>
      </c>
      <c r="O218" s="1">
        <v>96.42</v>
      </c>
      <c r="P218" s="1" t="s">
        <v>4</v>
      </c>
      <c r="Q218" s="1" t="s">
        <v>5</v>
      </c>
      <c r="R218" s="1" t="s">
        <v>6</v>
      </c>
      <c r="S218" s="1" t="s">
        <v>6</v>
      </c>
      <c r="T218" s="3">
        <f t="shared" si="0"/>
        <v>45566</v>
      </c>
      <c r="U218" s="5">
        <f t="shared" ref="U218:V218" si="436">IF(ISBLANK(F218),1,0)</f>
        <v>0</v>
      </c>
      <c r="V218" s="5">
        <f t="shared" si="436"/>
        <v>0</v>
      </c>
      <c r="W218" s="5">
        <f t="shared" ref="W218:Z218" si="437">IF(ISBLANK(K218),1,0)</f>
        <v>0</v>
      </c>
      <c r="X218" s="5">
        <f t="shared" si="437"/>
        <v>0</v>
      </c>
      <c r="Y218" s="5">
        <f t="shared" si="437"/>
        <v>0</v>
      </c>
      <c r="Z218" s="5">
        <f t="shared" si="437"/>
        <v>0</v>
      </c>
      <c r="AA218" s="5">
        <f t="shared" si="3"/>
        <v>0</v>
      </c>
    </row>
    <row r="219" spans="1:27" ht="15.75" customHeight="1" x14ac:dyDescent="0.2">
      <c r="A219" s="1" t="s">
        <v>665</v>
      </c>
      <c r="B219" s="1" t="s">
        <v>58</v>
      </c>
      <c r="C219" s="1" t="s">
        <v>35</v>
      </c>
      <c r="D219" s="2">
        <v>45527</v>
      </c>
      <c r="E219" s="1" t="s">
        <v>23</v>
      </c>
      <c r="F219" s="1">
        <v>21.52</v>
      </c>
      <c r="G219" s="1">
        <v>46.83</v>
      </c>
      <c r="H219" s="1">
        <v>329</v>
      </c>
      <c r="I219" s="1">
        <v>45.3</v>
      </c>
      <c r="J219" s="1">
        <v>7.02</v>
      </c>
      <c r="K219" s="1">
        <v>98.91</v>
      </c>
      <c r="L219" s="1">
        <v>6.78</v>
      </c>
      <c r="M219" s="1">
        <v>120.7</v>
      </c>
      <c r="N219" s="1">
        <v>87.63</v>
      </c>
      <c r="O219" s="1">
        <v>94.73</v>
      </c>
      <c r="P219" s="1" t="s">
        <v>4</v>
      </c>
      <c r="Q219" s="1" t="s">
        <v>5</v>
      </c>
      <c r="R219" s="1" t="s">
        <v>6</v>
      </c>
      <c r="S219" s="1" t="s">
        <v>6</v>
      </c>
      <c r="T219" s="3">
        <f t="shared" si="0"/>
        <v>45505</v>
      </c>
      <c r="U219" s="5">
        <f t="shared" ref="U219:V219" si="438">IF(ISBLANK(F219),1,0)</f>
        <v>0</v>
      </c>
      <c r="V219" s="5">
        <f t="shared" si="438"/>
        <v>0</v>
      </c>
      <c r="W219" s="5">
        <f t="shared" ref="W219:Z219" si="439">IF(ISBLANK(K219),1,0)</f>
        <v>0</v>
      </c>
      <c r="X219" s="5">
        <f t="shared" si="439"/>
        <v>0</v>
      </c>
      <c r="Y219" s="5">
        <f t="shared" si="439"/>
        <v>0</v>
      </c>
      <c r="Z219" s="5">
        <f t="shared" si="439"/>
        <v>0</v>
      </c>
      <c r="AA219" s="5">
        <f t="shared" si="3"/>
        <v>0</v>
      </c>
    </row>
    <row r="220" spans="1:27" ht="15.75" customHeight="1" x14ac:dyDescent="0.2">
      <c r="A220" s="1" t="s">
        <v>669</v>
      </c>
      <c r="B220" s="1" t="s">
        <v>34</v>
      </c>
      <c r="C220" s="1" t="s">
        <v>35</v>
      </c>
      <c r="D220" s="2">
        <v>45864</v>
      </c>
      <c r="E220" s="1" t="s">
        <v>93</v>
      </c>
      <c r="F220" s="1">
        <v>19.899999999999999</v>
      </c>
      <c r="G220" s="1">
        <v>40.840000000000003</v>
      </c>
      <c r="H220" s="1">
        <v>290</v>
      </c>
      <c r="I220" s="1">
        <v>37.799999999999997</v>
      </c>
      <c r="J220" s="1">
        <v>7.86</v>
      </c>
      <c r="K220" s="1">
        <v>98.73</v>
      </c>
      <c r="L220" s="1">
        <v>6.95</v>
      </c>
      <c r="M220" s="1">
        <v>102.7</v>
      </c>
      <c r="N220" s="1">
        <v>88.82</v>
      </c>
      <c r="O220" s="1">
        <v>92.65</v>
      </c>
      <c r="P220" s="1" t="s">
        <v>177</v>
      </c>
      <c r="Q220" s="1" t="s">
        <v>5</v>
      </c>
      <c r="R220" s="1" t="s">
        <v>6</v>
      </c>
      <c r="S220" s="1" t="s">
        <v>6</v>
      </c>
      <c r="T220" s="3">
        <f t="shared" si="0"/>
        <v>45839</v>
      </c>
      <c r="U220" s="5">
        <f t="shared" ref="U220:V220" si="440">IF(ISBLANK(F220),1,0)</f>
        <v>0</v>
      </c>
      <c r="V220" s="5">
        <f t="shared" si="440"/>
        <v>0</v>
      </c>
      <c r="W220" s="5">
        <f t="shared" ref="W220:Z220" si="441">IF(ISBLANK(K220),1,0)</f>
        <v>0</v>
      </c>
      <c r="X220" s="5">
        <f t="shared" si="441"/>
        <v>0</v>
      </c>
      <c r="Y220" s="5">
        <f t="shared" si="441"/>
        <v>0</v>
      </c>
      <c r="Z220" s="5">
        <f t="shared" si="441"/>
        <v>0</v>
      </c>
      <c r="AA220" s="5">
        <f t="shared" si="3"/>
        <v>0</v>
      </c>
    </row>
    <row r="221" spans="1:27" ht="15.75" customHeight="1" x14ac:dyDescent="0.2">
      <c r="A221" s="1" t="s">
        <v>673</v>
      </c>
      <c r="B221" s="1" t="s">
        <v>20</v>
      </c>
      <c r="C221" s="1" t="s">
        <v>35</v>
      </c>
      <c r="D221" s="2">
        <v>45947</v>
      </c>
      <c r="E221" s="1" t="s">
        <v>3</v>
      </c>
      <c r="F221" s="1">
        <v>20.239999999999998</v>
      </c>
      <c r="G221" s="1">
        <v>45.75</v>
      </c>
      <c r="H221" s="1">
        <v>286</v>
      </c>
      <c r="I221" s="1">
        <v>49.2</v>
      </c>
      <c r="J221" s="1">
        <v>7.32</v>
      </c>
      <c r="K221" s="1">
        <v>99.1</v>
      </c>
      <c r="M221" s="1">
        <v>123.7</v>
      </c>
      <c r="N221" s="1">
        <v>85.89</v>
      </c>
      <c r="O221" s="1">
        <v>91.49</v>
      </c>
      <c r="P221" s="1" t="s">
        <v>4</v>
      </c>
      <c r="Q221" s="1" t="s">
        <v>5</v>
      </c>
      <c r="R221" s="1" t="s">
        <v>6</v>
      </c>
      <c r="S221" s="1" t="s">
        <v>6</v>
      </c>
      <c r="T221" s="3">
        <f t="shared" si="0"/>
        <v>45931</v>
      </c>
      <c r="U221" s="5">
        <f t="shared" ref="U221:V221" si="442">IF(ISBLANK(F221),1,0)</f>
        <v>0</v>
      </c>
      <c r="V221" s="5">
        <f t="shared" si="442"/>
        <v>0</v>
      </c>
      <c r="W221" s="5">
        <f t="shared" ref="W221:Z221" si="443">IF(ISBLANK(K221),1,0)</f>
        <v>0</v>
      </c>
      <c r="X221" s="5">
        <f t="shared" si="443"/>
        <v>1</v>
      </c>
      <c r="Y221" s="5">
        <f t="shared" si="443"/>
        <v>0</v>
      </c>
      <c r="Z221" s="5">
        <f t="shared" si="443"/>
        <v>0</v>
      </c>
      <c r="AA221" s="5">
        <f t="shared" si="3"/>
        <v>1</v>
      </c>
    </row>
    <row r="222" spans="1:27" ht="15.75" customHeight="1" x14ac:dyDescent="0.2">
      <c r="A222" s="1" t="s">
        <v>677</v>
      </c>
      <c r="B222" s="1" t="s">
        <v>20</v>
      </c>
      <c r="C222" s="1" t="s">
        <v>35</v>
      </c>
      <c r="D222" s="2">
        <v>45604</v>
      </c>
      <c r="E222" s="1" t="s">
        <v>3</v>
      </c>
      <c r="F222" s="1">
        <v>22.67</v>
      </c>
      <c r="G222" s="1">
        <v>40.14</v>
      </c>
      <c r="H222" s="1">
        <v>281</v>
      </c>
      <c r="I222" s="1">
        <v>43.9</v>
      </c>
      <c r="J222" s="1">
        <v>6.63</v>
      </c>
      <c r="K222" s="1">
        <v>99.36</v>
      </c>
      <c r="L222" s="1">
        <v>6.98</v>
      </c>
      <c r="M222" s="1">
        <v>135</v>
      </c>
      <c r="N222" s="1">
        <v>86.88</v>
      </c>
      <c r="O222" s="1">
        <v>92.82</v>
      </c>
      <c r="P222" s="1" t="s">
        <v>4</v>
      </c>
      <c r="Q222" s="1" t="s">
        <v>5</v>
      </c>
      <c r="R222" s="1" t="s">
        <v>6</v>
      </c>
      <c r="S222" s="1" t="s">
        <v>6</v>
      </c>
      <c r="T222" s="3">
        <f t="shared" si="0"/>
        <v>45597</v>
      </c>
      <c r="U222" s="5">
        <f t="shared" ref="U222:V222" si="444">IF(ISBLANK(F222),1,0)</f>
        <v>0</v>
      </c>
      <c r="V222" s="5">
        <f t="shared" si="444"/>
        <v>0</v>
      </c>
      <c r="W222" s="5">
        <f t="shared" ref="W222:Z222" si="445">IF(ISBLANK(K222),1,0)</f>
        <v>0</v>
      </c>
      <c r="X222" s="5">
        <f t="shared" si="445"/>
        <v>0</v>
      </c>
      <c r="Y222" s="5">
        <f t="shared" si="445"/>
        <v>0</v>
      </c>
      <c r="Z222" s="5">
        <f t="shared" si="445"/>
        <v>0</v>
      </c>
      <c r="AA222" s="5">
        <f t="shared" si="3"/>
        <v>0</v>
      </c>
    </row>
    <row r="223" spans="1:27" ht="15.75" customHeight="1" x14ac:dyDescent="0.2">
      <c r="A223" s="1" t="s">
        <v>682</v>
      </c>
      <c r="B223" s="1" t="s">
        <v>20</v>
      </c>
      <c r="C223" s="1" t="s">
        <v>47</v>
      </c>
      <c r="D223" s="2">
        <v>45853</v>
      </c>
      <c r="E223" s="1" t="s">
        <v>37</v>
      </c>
      <c r="F223" s="1">
        <v>20.73</v>
      </c>
      <c r="G223" s="1">
        <v>41.47</v>
      </c>
      <c r="H223" s="1">
        <v>320</v>
      </c>
      <c r="I223" s="1">
        <v>47.7</v>
      </c>
      <c r="J223" s="1">
        <v>8.4499999999999993</v>
      </c>
      <c r="K223" s="1">
        <v>99.37</v>
      </c>
      <c r="L223" s="1">
        <v>6.89</v>
      </c>
      <c r="M223" s="1">
        <v>134.9</v>
      </c>
      <c r="N223" s="1">
        <v>82.54</v>
      </c>
      <c r="O223" s="1">
        <v>92.54</v>
      </c>
      <c r="P223" s="1" t="s">
        <v>4</v>
      </c>
      <c r="Q223" s="1" t="s">
        <v>5</v>
      </c>
      <c r="R223" s="1" t="s">
        <v>6</v>
      </c>
      <c r="S223" s="1" t="s">
        <v>6</v>
      </c>
      <c r="T223" s="3">
        <f t="shared" si="0"/>
        <v>45839</v>
      </c>
      <c r="U223" s="5">
        <f t="shared" ref="U223:V223" si="446">IF(ISBLANK(F223),1,0)</f>
        <v>0</v>
      </c>
      <c r="V223" s="5">
        <f t="shared" si="446"/>
        <v>0</v>
      </c>
      <c r="W223" s="5">
        <f t="shared" ref="W223:Z223" si="447">IF(ISBLANK(K223),1,0)</f>
        <v>0</v>
      </c>
      <c r="X223" s="5">
        <f t="shared" si="447"/>
        <v>0</v>
      </c>
      <c r="Y223" s="5">
        <f t="shared" si="447"/>
        <v>0</v>
      </c>
      <c r="Z223" s="5">
        <f t="shared" si="447"/>
        <v>0</v>
      </c>
      <c r="AA223" s="5">
        <f t="shared" si="3"/>
        <v>0</v>
      </c>
    </row>
    <row r="224" spans="1:27" ht="15.75" customHeight="1" x14ac:dyDescent="0.2">
      <c r="A224" s="1" t="s">
        <v>686</v>
      </c>
      <c r="B224" s="1" t="s">
        <v>1</v>
      </c>
      <c r="C224" s="1" t="s">
        <v>47</v>
      </c>
      <c r="D224" s="2">
        <v>45335</v>
      </c>
      <c r="E224" s="1" t="s">
        <v>3</v>
      </c>
      <c r="F224" s="1">
        <v>22.22</v>
      </c>
      <c r="G224" s="1">
        <v>41.94</v>
      </c>
      <c r="H224" s="1">
        <v>370</v>
      </c>
      <c r="I224" s="1">
        <v>48.9</v>
      </c>
      <c r="J224" s="1">
        <v>6.99</v>
      </c>
      <c r="K224" s="1">
        <v>99</v>
      </c>
      <c r="L224" s="1">
        <v>6.72</v>
      </c>
      <c r="M224" s="1">
        <v>116.9</v>
      </c>
      <c r="N224" s="1">
        <v>92.13</v>
      </c>
      <c r="O224" s="1">
        <v>92.28</v>
      </c>
      <c r="P224" s="1" t="s">
        <v>4</v>
      </c>
      <c r="Q224" s="1" t="s">
        <v>5</v>
      </c>
      <c r="R224" s="1" t="s">
        <v>6</v>
      </c>
      <c r="S224" s="1" t="s">
        <v>6</v>
      </c>
      <c r="T224" s="3">
        <f t="shared" si="0"/>
        <v>45323</v>
      </c>
      <c r="U224" s="5">
        <f t="shared" ref="U224:V224" si="448">IF(ISBLANK(F224),1,0)</f>
        <v>0</v>
      </c>
      <c r="V224" s="5">
        <f t="shared" si="448"/>
        <v>0</v>
      </c>
      <c r="W224" s="5">
        <f t="shared" ref="W224:Z224" si="449">IF(ISBLANK(K224),1,0)</f>
        <v>0</v>
      </c>
      <c r="X224" s="5">
        <f t="shared" si="449"/>
        <v>0</v>
      </c>
      <c r="Y224" s="5">
        <f t="shared" si="449"/>
        <v>0</v>
      </c>
      <c r="Z224" s="5">
        <f t="shared" si="449"/>
        <v>0</v>
      </c>
      <c r="AA224" s="5">
        <f t="shared" si="3"/>
        <v>0</v>
      </c>
    </row>
    <row r="225" spans="1:27" ht="15.75" customHeight="1" x14ac:dyDescent="0.2">
      <c r="A225" s="1" t="s">
        <v>663</v>
      </c>
      <c r="B225" s="1" t="s">
        <v>34</v>
      </c>
      <c r="C225" s="1" t="s">
        <v>47</v>
      </c>
      <c r="D225" s="2">
        <v>45834</v>
      </c>
      <c r="E225" s="1" t="s">
        <v>23</v>
      </c>
      <c r="F225" s="1">
        <v>22.29</v>
      </c>
      <c r="G225" s="1">
        <v>30.72</v>
      </c>
      <c r="H225" s="1">
        <v>276</v>
      </c>
      <c r="I225" s="1">
        <v>37.799999999999997</v>
      </c>
      <c r="J225" s="1">
        <v>6.81</v>
      </c>
      <c r="K225" s="1">
        <v>98.92</v>
      </c>
      <c r="L225" s="1">
        <v>6.8</v>
      </c>
      <c r="M225" s="1">
        <v>145</v>
      </c>
      <c r="N225" s="1">
        <v>89.13</v>
      </c>
      <c r="O225" s="1">
        <v>93.76</v>
      </c>
      <c r="P225" s="1" t="s">
        <v>4</v>
      </c>
      <c r="Q225" s="1" t="s">
        <v>5</v>
      </c>
      <c r="R225" s="1" t="s">
        <v>6</v>
      </c>
      <c r="S225" s="1" t="s">
        <v>6</v>
      </c>
      <c r="T225" s="3">
        <f t="shared" si="0"/>
        <v>45809</v>
      </c>
      <c r="U225" s="5">
        <f t="shared" ref="U225:V225" si="450">IF(ISBLANK(F225),1,0)</f>
        <v>0</v>
      </c>
      <c r="V225" s="5">
        <f t="shared" si="450"/>
        <v>0</v>
      </c>
      <c r="W225" s="5">
        <f t="shared" ref="W225:Z225" si="451">IF(ISBLANK(K225),1,0)</f>
        <v>0</v>
      </c>
      <c r="X225" s="5">
        <f t="shared" si="451"/>
        <v>0</v>
      </c>
      <c r="Y225" s="5">
        <f t="shared" si="451"/>
        <v>0</v>
      </c>
      <c r="Z225" s="5">
        <f t="shared" si="451"/>
        <v>0</v>
      </c>
      <c r="AA225" s="5">
        <f t="shared" si="3"/>
        <v>0</v>
      </c>
    </row>
    <row r="226" spans="1:27" ht="15.75" customHeight="1" x14ac:dyDescent="0.2">
      <c r="A226" s="1" t="s">
        <v>692</v>
      </c>
      <c r="B226" s="1" t="s">
        <v>20</v>
      </c>
      <c r="C226" s="1" t="s">
        <v>289</v>
      </c>
      <c r="D226" s="2">
        <v>45364</v>
      </c>
      <c r="E226" s="1" t="s">
        <v>23</v>
      </c>
      <c r="F226" s="1">
        <v>22.61</v>
      </c>
      <c r="G226" s="1">
        <v>34.32</v>
      </c>
      <c r="H226" s="1">
        <v>328</v>
      </c>
      <c r="I226" s="1">
        <v>46.5</v>
      </c>
      <c r="J226" s="1">
        <v>8.23</v>
      </c>
      <c r="K226" s="1">
        <v>98.84</v>
      </c>
      <c r="L226" s="1">
        <v>6.79</v>
      </c>
      <c r="M226" s="1">
        <v>144.4</v>
      </c>
      <c r="N226" s="1">
        <v>86.39</v>
      </c>
      <c r="O226" s="1">
        <v>93.63</v>
      </c>
      <c r="P226" s="1" t="s">
        <v>4</v>
      </c>
      <c r="Q226" s="1" t="s">
        <v>5</v>
      </c>
      <c r="R226" s="1" t="s">
        <v>6</v>
      </c>
      <c r="S226" s="1" t="s">
        <v>6</v>
      </c>
      <c r="T226" s="3">
        <f t="shared" si="0"/>
        <v>45352</v>
      </c>
      <c r="U226" s="5">
        <f t="shared" ref="U226:V226" si="452">IF(ISBLANK(F226),1,0)</f>
        <v>0</v>
      </c>
      <c r="V226" s="5">
        <f t="shared" si="452"/>
        <v>0</v>
      </c>
      <c r="W226" s="5">
        <f t="shared" ref="W226:Z226" si="453">IF(ISBLANK(K226),1,0)</f>
        <v>0</v>
      </c>
      <c r="X226" s="5">
        <f t="shared" si="453"/>
        <v>0</v>
      </c>
      <c r="Y226" s="5">
        <f t="shared" si="453"/>
        <v>0</v>
      </c>
      <c r="Z226" s="5">
        <f t="shared" si="453"/>
        <v>0</v>
      </c>
      <c r="AA226" s="5">
        <f t="shared" si="3"/>
        <v>0</v>
      </c>
    </row>
    <row r="227" spans="1:27" ht="15.75" customHeight="1" x14ac:dyDescent="0.2">
      <c r="A227" s="1" t="s">
        <v>696</v>
      </c>
      <c r="B227" s="1" t="s">
        <v>34</v>
      </c>
      <c r="C227" s="1" t="s">
        <v>47</v>
      </c>
      <c r="D227" s="2">
        <v>45780</v>
      </c>
      <c r="E227" s="1" t="s">
        <v>23</v>
      </c>
      <c r="F227" s="1">
        <v>21.65</v>
      </c>
      <c r="G227" s="1">
        <v>43.37</v>
      </c>
      <c r="H227" s="1">
        <v>317</v>
      </c>
      <c r="I227" s="1">
        <v>38.5</v>
      </c>
      <c r="J227" s="1">
        <v>7.34</v>
      </c>
      <c r="K227" s="1">
        <v>98.9</v>
      </c>
      <c r="L227" s="1">
        <v>6.8</v>
      </c>
      <c r="M227" s="1">
        <v>127.3</v>
      </c>
      <c r="N227" s="1">
        <v>91.62</v>
      </c>
      <c r="O227" s="1">
        <v>90.87</v>
      </c>
      <c r="P227" s="1" t="s">
        <v>4</v>
      </c>
      <c r="Q227" s="1" t="s">
        <v>5</v>
      </c>
      <c r="R227" s="1" t="s">
        <v>6</v>
      </c>
      <c r="S227" s="1" t="s">
        <v>6</v>
      </c>
      <c r="T227" s="3">
        <f t="shared" si="0"/>
        <v>45778</v>
      </c>
      <c r="U227" s="5">
        <f t="shared" ref="U227:V227" si="454">IF(ISBLANK(F227),1,0)</f>
        <v>0</v>
      </c>
      <c r="V227" s="5">
        <f t="shared" si="454"/>
        <v>0</v>
      </c>
      <c r="W227" s="5">
        <f t="shared" ref="W227:Z227" si="455">IF(ISBLANK(K227),1,0)</f>
        <v>0</v>
      </c>
      <c r="X227" s="5">
        <f t="shared" si="455"/>
        <v>0</v>
      </c>
      <c r="Y227" s="5">
        <f t="shared" si="455"/>
        <v>0</v>
      </c>
      <c r="Z227" s="5">
        <f t="shared" si="455"/>
        <v>0</v>
      </c>
      <c r="AA227" s="5">
        <f t="shared" si="3"/>
        <v>0</v>
      </c>
    </row>
    <row r="228" spans="1:27" ht="15.75" customHeight="1" x14ac:dyDescent="0.2">
      <c r="A228" s="1" t="s">
        <v>701</v>
      </c>
      <c r="B228" s="1" t="s">
        <v>58</v>
      </c>
      <c r="C228" s="1" t="s">
        <v>47</v>
      </c>
      <c r="D228" s="2">
        <v>45571</v>
      </c>
      <c r="E228" s="1" t="s">
        <v>37</v>
      </c>
      <c r="F228" s="1">
        <v>21.7</v>
      </c>
      <c r="G228" s="1">
        <v>43.82</v>
      </c>
      <c r="H228" s="1">
        <v>338</v>
      </c>
      <c r="I228" s="1">
        <v>44.3</v>
      </c>
      <c r="J228" s="1">
        <v>6.74</v>
      </c>
      <c r="K228" s="1">
        <v>99.03</v>
      </c>
      <c r="L228" s="1">
        <v>6.89</v>
      </c>
      <c r="M228" s="1">
        <v>131.1</v>
      </c>
      <c r="N228" s="1">
        <v>84.62</v>
      </c>
      <c r="O228" s="1">
        <v>94.75</v>
      </c>
      <c r="P228" s="1" t="s">
        <v>4</v>
      </c>
      <c r="Q228" s="1" t="s">
        <v>5</v>
      </c>
      <c r="R228" s="1" t="s">
        <v>6</v>
      </c>
      <c r="S228" s="1" t="s">
        <v>6</v>
      </c>
      <c r="T228" s="3">
        <f t="shared" si="0"/>
        <v>45566</v>
      </c>
      <c r="U228" s="5">
        <f t="shared" ref="U228:V228" si="456">IF(ISBLANK(F228),1,0)</f>
        <v>0</v>
      </c>
      <c r="V228" s="5">
        <f t="shared" si="456"/>
        <v>0</v>
      </c>
      <c r="W228" s="5">
        <f t="shared" ref="W228:Z228" si="457">IF(ISBLANK(K228),1,0)</f>
        <v>0</v>
      </c>
      <c r="X228" s="5">
        <f t="shared" si="457"/>
        <v>0</v>
      </c>
      <c r="Y228" s="5">
        <f t="shared" si="457"/>
        <v>0</v>
      </c>
      <c r="Z228" s="5">
        <f t="shared" si="457"/>
        <v>0</v>
      </c>
      <c r="AA228" s="5">
        <f t="shared" si="3"/>
        <v>0</v>
      </c>
    </row>
    <row r="229" spans="1:27" ht="15.75" customHeight="1" x14ac:dyDescent="0.2">
      <c r="A229" s="1" t="s">
        <v>705</v>
      </c>
      <c r="B229" s="1" t="s">
        <v>1</v>
      </c>
      <c r="C229" s="1" t="s">
        <v>35</v>
      </c>
      <c r="D229" s="2">
        <v>45595</v>
      </c>
      <c r="E229" s="1" t="s">
        <v>93</v>
      </c>
      <c r="F229" s="1">
        <v>22.55</v>
      </c>
      <c r="G229" s="1">
        <v>34.049999999999997</v>
      </c>
      <c r="H229" s="1">
        <v>349</v>
      </c>
      <c r="I229" s="1">
        <v>43.8</v>
      </c>
      <c r="J229" s="1">
        <v>7.87</v>
      </c>
      <c r="K229" s="1">
        <v>99.03</v>
      </c>
      <c r="L229" s="1">
        <v>6.68</v>
      </c>
      <c r="M229" s="1">
        <v>119.6</v>
      </c>
      <c r="N229" s="1">
        <v>89.87</v>
      </c>
      <c r="O229" s="1">
        <v>92.65</v>
      </c>
      <c r="P229" s="1" t="s">
        <v>4</v>
      </c>
      <c r="Q229" s="1" t="s">
        <v>5</v>
      </c>
      <c r="R229" s="1" t="s">
        <v>6</v>
      </c>
      <c r="S229" s="1" t="s">
        <v>6</v>
      </c>
      <c r="T229" s="3">
        <f t="shared" si="0"/>
        <v>45566</v>
      </c>
      <c r="U229" s="5">
        <f t="shared" ref="U229:V229" si="458">IF(ISBLANK(F229),1,0)</f>
        <v>0</v>
      </c>
      <c r="V229" s="5">
        <f t="shared" si="458"/>
        <v>0</v>
      </c>
      <c r="W229" s="5">
        <f t="shared" ref="W229:Z229" si="459">IF(ISBLANK(K229),1,0)</f>
        <v>0</v>
      </c>
      <c r="X229" s="5">
        <f t="shared" si="459"/>
        <v>0</v>
      </c>
      <c r="Y229" s="5">
        <f t="shared" si="459"/>
        <v>0</v>
      </c>
      <c r="Z229" s="5">
        <f t="shared" si="459"/>
        <v>0</v>
      </c>
      <c r="AA229" s="5">
        <f t="shared" si="3"/>
        <v>0</v>
      </c>
    </row>
    <row r="230" spans="1:27" ht="15.75" customHeight="1" x14ac:dyDescent="0.2">
      <c r="A230" s="1" t="s">
        <v>709</v>
      </c>
      <c r="B230" s="1" t="s">
        <v>1</v>
      </c>
      <c r="C230" s="1" t="s">
        <v>710</v>
      </c>
      <c r="D230" s="2">
        <v>45494</v>
      </c>
      <c r="E230" s="1" t="s">
        <v>3</v>
      </c>
      <c r="F230" s="1">
        <v>22.03</v>
      </c>
      <c r="G230" s="1">
        <v>42.73</v>
      </c>
      <c r="H230" s="1">
        <v>366</v>
      </c>
      <c r="I230" s="1">
        <v>38.9</v>
      </c>
      <c r="J230" s="1">
        <v>5.75</v>
      </c>
      <c r="K230" s="1">
        <v>98.76</v>
      </c>
      <c r="L230" s="1">
        <v>6.97</v>
      </c>
      <c r="M230" s="1">
        <v>108.6</v>
      </c>
      <c r="N230" s="1">
        <v>87.31</v>
      </c>
      <c r="O230" s="1">
        <v>95.84</v>
      </c>
      <c r="P230" s="1" t="s">
        <v>4</v>
      </c>
      <c r="Q230" s="1" t="s">
        <v>5</v>
      </c>
      <c r="R230" s="1" t="s">
        <v>6</v>
      </c>
      <c r="S230" s="1" t="s">
        <v>6</v>
      </c>
      <c r="T230" s="3">
        <f t="shared" si="0"/>
        <v>45474</v>
      </c>
      <c r="U230" s="5">
        <f t="shared" ref="U230:V230" si="460">IF(ISBLANK(F230),1,0)</f>
        <v>0</v>
      </c>
      <c r="V230" s="5">
        <f t="shared" si="460"/>
        <v>0</v>
      </c>
      <c r="W230" s="5">
        <f t="shared" ref="W230:Z230" si="461">IF(ISBLANK(K230),1,0)</f>
        <v>0</v>
      </c>
      <c r="X230" s="5">
        <f t="shared" si="461"/>
        <v>0</v>
      </c>
      <c r="Y230" s="5">
        <f t="shared" si="461"/>
        <v>0</v>
      </c>
      <c r="Z230" s="5">
        <f t="shared" si="461"/>
        <v>0</v>
      </c>
      <c r="AA230" s="5">
        <f t="shared" si="3"/>
        <v>0</v>
      </c>
    </row>
    <row r="231" spans="1:27" ht="15.75" customHeight="1" x14ac:dyDescent="0.2">
      <c r="A231" s="1" t="s">
        <v>715</v>
      </c>
      <c r="B231" s="1" t="s">
        <v>58</v>
      </c>
      <c r="C231" s="1" t="s">
        <v>21</v>
      </c>
      <c r="D231" s="2">
        <v>45586</v>
      </c>
      <c r="E231" s="1" t="s">
        <v>23</v>
      </c>
      <c r="F231" s="1">
        <v>21.57</v>
      </c>
      <c r="G231" s="1">
        <v>36.39</v>
      </c>
      <c r="H231" s="1">
        <v>324</v>
      </c>
      <c r="I231" s="1">
        <v>41.4</v>
      </c>
      <c r="J231" s="1">
        <v>6.93</v>
      </c>
      <c r="K231" s="1">
        <v>99.19</v>
      </c>
      <c r="L231" s="1">
        <v>6.8</v>
      </c>
      <c r="M231" s="1">
        <v>135</v>
      </c>
      <c r="N231" s="1">
        <v>88.7</v>
      </c>
      <c r="O231" s="1">
        <v>94.08</v>
      </c>
      <c r="P231" s="1" t="s">
        <v>4</v>
      </c>
      <c r="Q231" s="1" t="s">
        <v>5</v>
      </c>
      <c r="R231" s="1" t="s">
        <v>6</v>
      </c>
      <c r="S231" s="1" t="s">
        <v>6</v>
      </c>
      <c r="T231" s="3">
        <f t="shared" si="0"/>
        <v>45566</v>
      </c>
      <c r="U231" s="5">
        <f t="shared" ref="U231:V231" si="462">IF(ISBLANK(F231),1,0)</f>
        <v>0</v>
      </c>
      <c r="V231" s="5">
        <f t="shared" si="462"/>
        <v>0</v>
      </c>
      <c r="W231" s="5">
        <f t="shared" ref="W231:Z231" si="463">IF(ISBLANK(K231),1,0)</f>
        <v>0</v>
      </c>
      <c r="X231" s="5">
        <f t="shared" si="463"/>
        <v>0</v>
      </c>
      <c r="Y231" s="5">
        <f t="shared" si="463"/>
        <v>0</v>
      </c>
      <c r="Z231" s="5">
        <f t="shared" si="463"/>
        <v>0</v>
      </c>
      <c r="AA231" s="5">
        <f t="shared" si="3"/>
        <v>0</v>
      </c>
    </row>
    <row r="232" spans="1:27" ht="15.75" customHeight="1" x14ac:dyDescent="0.2">
      <c r="A232" s="1" t="s">
        <v>718</v>
      </c>
      <c r="B232" s="1" t="s">
        <v>58</v>
      </c>
      <c r="C232" s="1" t="s">
        <v>373</v>
      </c>
      <c r="D232" s="2">
        <v>45931</v>
      </c>
      <c r="E232" s="1" t="s">
        <v>37</v>
      </c>
      <c r="F232" s="1">
        <v>22.31</v>
      </c>
      <c r="G232" s="1">
        <v>43.17</v>
      </c>
      <c r="H232" s="1">
        <v>295</v>
      </c>
      <c r="I232" s="1">
        <v>48.3</v>
      </c>
      <c r="J232" s="1">
        <v>6.18</v>
      </c>
      <c r="K232" s="1">
        <v>98.07</v>
      </c>
      <c r="L232" s="1">
        <v>6.67</v>
      </c>
      <c r="M232" s="1">
        <v>138.30000000000001</v>
      </c>
      <c r="N232" s="1">
        <v>87.5</v>
      </c>
      <c r="O232" s="1">
        <v>93.69</v>
      </c>
      <c r="P232" s="1" t="s">
        <v>4</v>
      </c>
      <c r="Q232" s="1" t="s">
        <v>5</v>
      </c>
      <c r="R232" s="1" t="s">
        <v>6</v>
      </c>
      <c r="S232" s="1" t="s">
        <v>6</v>
      </c>
      <c r="T232" s="3">
        <f t="shared" si="0"/>
        <v>45931</v>
      </c>
      <c r="U232" s="5">
        <f t="shared" ref="U232:V232" si="464">IF(ISBLANK(F232),1,0)</f>
        <v>0</v>
      </c>
      <c r="V232" s="5">
        <f t="shared" si="464"/>
        <v>0</v>
      </c>
      <c r="W232" s="5">
        <f t="shared" ref="W232:Z232" si="465">IF(ISBLANK(K232),1,0)</f>
        <v>0</v>
      </c>
      <c r="X232" s="5">
        <f t="shared" si="465"/>
        <v>0</v>
      </c>
      <c r="Y232" s="5">
        <f t="shared" si="465"/>
        <v>0</v>
      </c>
      <c r="Z232" s="5">
        <f t="shared" si="465"/>
        <v>0</v>
      </c>
      <c r="AA232" s="5">
        <f t="shared" si="3"/>
        <v>0</v>
      </c>
    </row>
    <row r="233" spans="1:27" ht="15.75" customHeight="1" x14ac:dyDescent="0.2">
      <c r="A233" s="1" t="s">
        <v>723</v>
      </c>
      <c r="B233" s="1" t="s">
        <v>20</v>
      </c>
      <c r="C233" s="1" t="s">
        <v>35</v>
      </c>
      <c r="D233" s="2">
        <v>45883</v>
      </c>
      <c r="E233" s="1" t="s">
        <v>162</v>
      </c>
      <c r="F233" s="1">
        <v>21.64</v>
      </c>
      <c r="G233" s="1">
        <v>39.9</v>
      </c>
      <c r="H233" s="1">
        <v>298</v>
      </c>
      <c r="I233" s="1">
        <v>48.8</v>
      </c>
      <c r="J233" s="1">
        <v>7.98</v>
      </c>
      <c r="K233" s="1">
        <v>98.91</v>
      </c>
      <c r="L233" s="1">
        <v>7.21</v>
      </c>
      <c r="M233" s="1">
        <v>120.8</v>
      </c>
      <c r="N233" s="1">
        <v>80.709999999999994</v>
      </c>
      <c r="O233" s="1">
        <v>93.63</v>
      </c>
      <c r="P233" s="1" t="s">
        <v>4</v>
      </c>
      <c r="Q233" s="1" t="s">
        <v>5</v>
      </c>
      <c r="R233" s="1" t="s">
        <v>6</v>
      </c>
      <c r="S233" s="1" t="s">
        <v>6</v>
      </c>
      <c r="T233" s="3">
        <f t="shared" si="0"/>
        <v>45870</v>
      </c>
      <c r="U233" s="5">
        <f t="shared" ref="U233:V233" si="466">IF(ISBLANK(F233),1,0)</f>
        <v>0</v>
      </c>
      <c r="V233" s="5">
        <f t="shared" si="466"/>
        <v>0</v>
      </c>
      <c r="W233" s="5">
        <f t="shared" ref="W233:Z233" si="467">IF(ISBLANK(K233),1,0)</f>
        <v>0</v>
      </c>
      <c r="X233" s="5">
        <f t="shared" si="467"/>
        <v>0</v>
      </c>
      <c r="Y233" s="5">
        <f t="shared" si="467"/>
        <v>0</v>
      </c>
      <c r="Z233" s="5">
        <f t="shared" si="467"/>
        <v>0</v>
      </c>
      <c r="AA233" s="5">
        <f t="shared" si="3"/>
        <v>0</v>
      </c>
    </row>
    <row r="234" spans="1:27" ht="15.75" customHeight="1" x14ac:dyDescent="0.2">
      <c r="A234" s="1" t="s">
        <v>727</v>
      </c>
      <c r="B234" s="1" t="s">
        <v>34</v>
      </c>
      <c r="C234" s="1" t="s">
        <v>21</v>
      </c>
      <c r="D234" s="2">
        <v>45540</v>
      </c>
      <c r="E234" s="1" t="s">
        <v>23</v>
      </c>
      <c r="F234" s="1">
        <v>23.4</v>
      </c>
      <c r="G234" s="1">
        <v>47.72</v>
      </c>
      <c r="H234" s="1">
        <v>324</v>
      </c>
      <c r="I234" s="1">
        <v>49.5</v>
      </c>
      <c r="J234" s="1">
        <v>7.11</v>
      </c>
      <c r="K234" s="1">
        <v>98.6</v>
      </c>
      <c r="L234" s="1">
        <v>7.11</v>
      </c>
      <c r="M234" s="1">
        <v>136.4</v>
      </c>
      <c r="N234" s="1">
        <v>82.74</v>
      </c>
      <c r="O234" s="1">
        <v>93.26</v>
      </c>
      <c r="P234" s="1" t="s">
        <v>4</v>
      </c>
      <c r="Q234" s="1" t="s">
        <v>50</v>
      </c>
      <c r="R234" s="1" t="s">
        <v>153</v>
      </c>
      <c r="S234" s="1" t="s">
        <v>89</v>
      </c>
      <c r="T234" s="3">
        <f t="shared" si="0"/>
        <v>45536</v>
      </c>
      <c r="U234" s="5">
        <f t="shared" ref="U234:V234" si="468">IF(ISBLANK(F234),1,0)</f>
        <v>0</v>
      </c>
      <c r="V234" s="5">
        <f t="shared" si="468"/>
        <v>0</v>
      </c>
      <c r="W234" s="5">
        <f t="shared" ref="W234:Z234" si="469">IF(ISBLANK(K234),1,0)</f>
        <v>0</v>
      </c>
      <c r="X234" s="5">
        <f t="shared" si="469"/>
        <v>0</v>
      </c>
      <c r="Y234" s="5">
        <f t="shared" si="469"/>
        <v>0</v>
      </c>
      <c r="Z234" s="5">
        <f t="shared" si="469"/>
        <v>0</v>
      </c>
      <c r="AA234" s="5">
        <f t="shared" si="3"/>
        <v>0</v>
      </c>
    </row>
    <row r="235" spans="1:27" ht="15.75" customHeight="1" x14ac:dyDescent="0.2">
      <c r="A235" s="1" t="s">
        <v>729</v>
      </c>
      <c r="B235" s="1" t="s">
        <v>1</v>
      </c>
      <c r="C235" s="1" t="s">
        <v>35</v>
      </c>
      <c r="D235" s="2">
        <v>45506</v>
      </c>
      <c r="E235" s="1" t="s">
        <v>23</v>
      </c>
      <c r="F235" s="1">
        <v>22.83</v>
      </c>
      <c r="G235" s="1">
        <v>48.33</v>
      </c>
      <c r="H235" s="1">
        <v>336</v>
      </c>
      <c r="I235" s="1">
        <v>41.9</v>
      </c>
      <c r="J235" s="1">
        <v>7.19</v>
      </c>
      <c r="K235" s="1">
        <v>99.3</v>
      </c>
      <c r="L235" s="1">
        <v>6.55</v>
      </c>
      <c r="M235" s="1">
        <v>123.8</v>
      </c>
      <c r="N235" s="1">
        <v>91.78</v>
      </c>
      <c r="O235" s="1">
        <v>95.05</v>
      </c>
      <c r="P235" s="1" t="s">
        <v>4</v>
      </c>
      <c r="Q235" s="1" t="s">
        <v>5</v>
      </c>
      <c r="R235" s="1" t="s">
        <v>6</v>
      </c>
      <c r="S235" s="1" t="s">
        <v>6</v>
      </c>
      <c r="T235" s="3">
        <f t="shared" si="0"/>
        <v>45505</v>
      </c>
      <c r="U235" s="5">
        <f t="shared" ref="U235:V235" si="470">IF(ISBLANK(F235),1,0)</f>
        <v>0</v>
      </c>
      <c r="V235" s="5">
        <f t="shared" si="470"/>
        <v>0</v>
      </c>
      <c r="W235" s="5">
        <f t="shared" ref="W235:Z235" si="471">IF(ISBLANK(K235),1,0)</f>
        <v>0</v>
      </c>
      <c r="X235" s="5">
        <f t="shared" si="471"/>
        <v>0</v>
      </c>
      <c r="Y235" s="5">
        <f t="shared" si="471"/>
        <v>0</v>
      </c>
      <c r="Z235" s="5">
        <f t="shared" si="471"/>
        <v>0</v>
      </c>
      <c r="AA235" s="5">
        <f t="shared" si="3"/>
        <v>0</v>
      </c>
    </row>
    <row r="236" spans="1:27" ht="15.75" customHeight="1" x14ac:dyDescent="0.2">
      <c r="A236" s="1" t="s">
        <v>733</v>
      </c>
      <c r="B236" s="1" t="s">
        <v>34</v>
      </c>
      <c r="C236" s="1" t="s">
        <v>35</v>
      </c>
      <c r="D236" s="2">
        <v>45664</v>
      </c>
      <c r="E236" s="1" t="s">
        <v>3</v>
      </c>
      <c r="F236" s="1">
        <v>22.66</v>
      </c>
      <c r="G236" s="1">
        <v>46.29</v>
      </c>
      <c r="H236" s="1">
        <v>327</v>
      </c>
      <c r="I236" s="1">
        <v>29.2</v>
      </c>
      <c r="J236" s="1">
        <v>6.74</v>
      </c>
      <c r="K236" s="1">
        <v>99.21</v>
      </c>
      <c r="L236" s="1">
        <v>6.84</v>
      </c>
      <c r="M236" s="1">
        <v>116</v>
      </c>
      <c r="N236" s="1">
        <v>89.29</v>
      </c>
      <c r="O236" s="1">
        <v>91.73</v>
      </c>
      <c r="P236" s="1" t="s">
        <v>4</v>
      </c>
      <c r="Q236" s="1" t="s">
        <v>5</v>
      </c>
      <c r="R236" s="1" t="s">
        <v>6</v>
      </c>
      <c r="S236" s="1" t="s">
        <v>6</v>
      </c>
      <c r="T236" s="3">
        <f t="shared" si="0"/>
        <v>45658</v>
      </c>
      <c r="U236" s="5">
        <f t="shared" ref="U236:V236" si="472">IF(ISBLANK(F236),1,0)</f>
        <v>0</v>
      </c>
      <c r="V236" s="5">
        <f t="shared" si="472"/>
        <v>0</v>
      </c>
      <c r="W236" s="5">
        <f t="shared" ref="W236:Z236" si="473">IF(ISBLANK(K236),1,0)</f>
        <v>0</v>
      </c>
      <c r="X236" s="5">
        <f t="shared" si="473"/>
        <v>0</v>
      </c>
      <c r="Y236" s="5">
        <f t="shared" si="473"/>
        <v>0</v>
      </c>
      <c r="Z236" s="5">
        <f t="shared" si="473"/>
        <v>0</v>
      </c>
      <c r="AA236" s="5">
        <f t="shared" si="3"/>
        <v>0</v>
      </c>
    </row>
    <row r="237" spans="1:27" ht="15.75" customHeight="1" x14ac:dyDescent="0.2">
      <c r="A237" s="1" t="s">
        <v>338</v>
      </c>
      <c r="B237" s="1" t="s">
        <v>34</v>
      </c>
      <c r="C237" s="1" t="s">
        <v>35</v>
      </c>
      <c r="D237" s="2">
        <v>45792</v>
      </c>
      <c r="E237" s="1" t="s">
        <v>37</v>
      </c>
      <c r="F237" s="1">
        <v>21</v>
      </c>
      <c r="G237" s="1">
        <v>48.3</v>
      </c>
      <c r="H237" s="1">
        <v>314</v>
      </c>
      <c r="I237" s="1">
        <v>43.6</v>
      </c>
      <c r="J237" s="1">
        <v>7.99</v>
      </c>
      <c r="K237" s="1">
        <v>99.23</v>
      </c>
      <c r="L237" s="1">
        <v>6.94</v>
      </c>
      <c r="M237" s="1">
        <v>147.9</v>
      </c>
      <c r="N237" s="1">
        <v>91.66</v>
      </c>
      <c r="O237" s="1">
        <v>96.39</v>
      </c>
      <c r="P237" s="1" t="s">
        <v>4</v>
      </c>
      <c r="Q237" s="1" t="s">
        <v>5</v>
      </c>
      <c r="R237" s="1" t="s">
        <v>6</v>
      </c>
      <c r="S237" s="1" t="s">
        <v>6</v>
      </c>
      <c r="T237" s="3">
        <f t="shared" si="0"/>
        <v>45778</v>
      </c>
      <c r="U237" s="5">
        <f t="shared" ref="U237:V237" si="474">IF(ISBLANK(F237),1,0)</f>
        <v>0</v>
      </c>
      <c r="V237" s="5">
        <f t="shared" si="474"/>
        <v>0</v>
      </c>
      <c r="W237" s="5">
        <f t="shared" ref="W237:Z237" si="475">IF(ISBLANK(K237),1,0)</f>
        <v>0</v>
      </c>
      <c r="X237" s="5">
        <f t="shared" si="475"/>
        <v>0</v>
      </c>
      <c r="Y237" s="5">
        <f t="shared" si="475"/>
        <v>0</v>
      </c>
      <c r="Z237" s="5">
        <f t="shared" si="475"/>
        <v>0</v>
      </c>
      <c r="AA237" s="5">
        <f t="shared" si="3"/>
        <v>0</v>
      </c>
    </row>
    <row r="238" spans="1:27" ht="15.75" customHeight="1" x14ac:dyDescent="0.2">
      <c r="A238" s="1" t="s">
        <v>740</v>
      </c>
      <c r="B238" s="1" t="s">
        <v>20</v>
      </c>
      <c r="C238" s="1" t="s">
        <v>47</v>
      </c>
      <c r="D238" s="2">
        <v>45425</v>
      </c>
      <c r="E238" s="1" t="s">
        <v>3</v>
      </c>
      <c r="F238" s="1">
        <v>21.89</v>
      </c>
      <c r="G238" s="1">
        <v>38.25</v>
      </c>
      <c r="H238" s="1">
        <v>289</v>
      </c>
      <c r="I238" s="1">
        <v>43.6</v>
      </c>
      <c r="J238" s="1">
        <v>7.76</v>
      </c>
      <c r="K238" s="1">
        <v>98.83</v>
      </c>
      <c r="L238" s="1">
        <v>7.04</v>
      </c>
      <c r="M238" s="1">
        <v>155.19999999999999</v>
      </c>
      <c r="N238" s="1">
        <v>89.08</v>
      </c>
      <c r="O238" s="1">
        <v>92.71</v>
      </c>
      <c r="P238" s="1" t="s">
        <v>4</v>
      </c>
      <c r="Q238" s="1" t="s">
        <v>5</v>
      </c>
      <c r="R238" s="1" t="s">
        <v>6</v>
      </c>
      <c r="S238" s="1" t="s">
        <v>6</v>
      </c>
      <c r="T238" s="3">
        <f t="shared" si="0"/>
        <v>45413</v>
      </c>
      <c r="U238" s="5">
        <f t="shared" ref="U238:V238" si="476">IF(ISBLANK(F238),1,0)</f>
        <v>0</v>
      </c>
      <c r="V238" s="5">
        <f t="shared" si="476"/>
        <v>0</v>
      </c>
      <c r="W238" s="5">
        <f t="shared" ref="W238:Z238" si="477">IF(ISBLANK(K238),1,0)</f>
        <v>0</v>
      </c>
      <c r="X238" s="5">
        <f t="shared" si="477"/>
        <v>0</v>
      </c>
      <c r="Y238" s="5">
        <f t="shared" si="477"/>
        <v>0</v>
      </c>
      <c r="Z238" s="5">
        <f t="shared" si="477"/>
        <v>0</v>
      </c>
      <c r="AA238" s="5">
        <f t="shared" si="3"/>
        <v>0</v>
      </c>
    </row>
    <row r="239" spans="1:27" ht="15.75" customHeight="1" x14ac:dyDescent="0.2">
      <c r="A239" s="1" t="s">
        <v>657</v>
      </c>
      <c r="B239" s="1" t="s">
        <v>34</v>
      </c>
      <c r="C239" s="1" t="s">
        <v>35</v>
      </c>
      <c r="D239" s="2">
        <v>45822</v>
      </c>
      <c r="E239" s="1" t="s">
        <v>93</v>
      </c>
      <c r="F239" s="1">
        <v>21.26</v>
      </c>
      <c r="G239" s="1">
        <v>58.12</v>
      </c>
      <c r="H239" s="1">
        <v>295</v>
      </c>
      <c r="I239" s="1">
        <v>39.4</v>
      </c>
      <c r="J239" s="1">
        <v>6.22</v>
      </c>
      <c r="K239" s="1">
        <v>98.46</v>
      </c>
      <c r="L239" s="1">
        <v>6.86</v>
      </c>
      <c r="M239" s="1">
        <v>122.7</v>
      </c>
      <c r="N239" s="1">
        <v>87.52</v>
      </c>
      <c r="O239" s="1">
        <v>93.79</v>
      </c>
      <c r="P239" s="1" t="s">
        <v>4</v>
      </c>
      <c r="Q239" s="1" t="s">
        <v>5</v>
      </c>
      <c r="R239" s="1" t="s">
        <v>6</v>
      </c>
      <c r="S239" s="1" t="s">
        <v>6</v>
      </c>
      <c r="T239" s="3">
        <f t="shared" si="0"/>
        <v>45809</v>
      </c>
      <c r="U239" s="5">
        <f t="shared" ref="U239:V239" si="478">IF(ISBLANK(F239),1,0)</f>
        <v>0</v>
      </c>
      <c r="V239" s="5">
        <f t="shared" si="478"/>
        <v>0</v>
      </c>
      <c r="W239" s="5">
        <f t="shared" ref="W239:Z239" si="479">IF(ISBLANK(K239),1,0)</f>
        <v>0</v>
      </c>
      <c r="X239" s="5">
        <f t="shared" si="479"/>
        <v>0</v>
      </c>
      <c r="Y239" s="5">
        <f t="shared" si="479"/>
        <v>0</v>
      </c>
      <c r="Z239" s="5">
        <f t="shared" si="479"/>
        <v>0</v>
      </c>
      <c r="AA239" s="5">
        <f t="shared" si="3"/>
        <v>0</v>
      </c>
    </row>
    <row r="240" spans="1:27" ht="15.75" customHeight="1" x14ac:dyDescent="0.2">
      <c r="A240" s="1" t="s">
        <v>746</v>
      </c>
      <c r="B240" s="1" t="s">
        <v>58</v>
      </c>
      <c r="C240" s="1" t="s">
        <v>21</v>
      </c>
      <c r="D240" s="2">
        <v>45985</v>
      </c>
      <c r="E240" s="1" t="s">
        <v>23</v>
      </c>
      <c r="F240" s="1">
        <v>22.3</v>
      </c>
      <c r="G240" s="1">
        <v>35.909999999999997</v>
      </c>
      <c r="H240" s="1">
        <v>313</v>
      </c>
      <c r="I240" s="1">
        <v>49.1</v>
      </c>
      <c r="J240" s="1">
        <v>7.38</v>
      </c>
      <c r="K240" s="1">
        <v>98.94</v>
      </c>
      <c r="L240" s="1">
        <v>6.69</v>
      </c>
      <c r="M240" s="1">
        <v>129.19999999999999</v>
      </c>
      <c r="N240" s="1">
        <v>85.74</v>
      </c>
      <c r="O240" s="1">
        <v>92.65</v>
      </c>
      <c r="P240" s="1" t="s">
        <v>4</v>
      </c>
      <c r="Q240" s="1" t="s">
        <v>5</v>
      </c>
      <c r="R240" s="1" t="s">
        <v>6</v>
      </c>
      <c r="S240" s="1" t="s">
        <v>6</v>
      </c>
      <c r="T240" s="3">
        <f t="shared" si="0"/>
        <v>45962</v>
      </c>
      <c r="U240" s="5">
        <f t="shared" ref="U240:V240" si="480">IF(ISBLANK(F240),1,0)</f>
        <v>0</v>
      </c>
      <c r="V240" s="5">
        <f t="shared" si="480"/>
        <v>0</v>
      </c>
      <c r="W240" s="5">
        <f t="shared" ref="W240:Z240" si="481">IF(ISBLANK(K240),1,0)</f>
        <v>0</v>
      </c>
      <c r="X240" s="5">
        <f t="shared" si="481"/>
        <v>0</v>
      </c>
      <c r="Y240" s="5">
        <f t="shared" si="481"/>
        <v>0</v>
      </c>
      <c r="Z240" s="5">
        <f t="shared" si="481"/>
        <v>0</v>
      </c>
      <c r="AA240" s="5">
        <f t="shared" si="3"/>
        <v>0</v>
      </c>
    </row>
    <row r="241" spans="1:27" ht="15.75" customHeight="1" x14ac:dyDescent="0.2">
      <c r="A241" s="1" t="s">
        <v>750</v>
      </c>
      <c r="B241" s="1" t="s">
        <v>58</v>
      </c>
      <c r="C241" s="1" t="s">
        <v>35</v>
      </c>
      <c r="D241" s="2">
        <v>45909</v>
      </c>
      <c r="E241" s="1" t="s">
        <v>37</v>
      </c>
      <c r="F241" s="1">
        <v>22.52</v>
      </c>
      <c r="G241" s="1">
        <v>39.36</v>
      </c>
      <c r="H241" s="1">
        <v>324</v>
      </c>
      <c r="I241" s="1">
        <v>38.9</v>
      </c>
      <c r="J241" s="1">
        <v>6.75</v>
      </c>
      <c r="K241" s="1">
        <v>99.21</v>
      </c>
      <c r="L241" s="1">
        <v>6.85</v>
      </c>
      <c r="M241" s="1">
        <v>119.8</v>
      </c>
      <c r="N241" s="1">
        <v>92.18</v>
      </c>
      <c r="O241" s="1">
        <v>94.89</v>
      </c>
      <c r="P241" s="1" t="s">
        <v>4</v>
      </c>
      <c r="Q241" s="1" t="s">
        <v>5</v>
      </c>
      <c r="R241" s="1" t="s">
        <v>6</v>
      </c>
      <c r="S241" s="1" t="s">
        <v>6</v>
      </c>
      <c r="T241" s="3">
        <f t="shared" si="0"/>
        <v>45901</v>
      </c>
      <c r="U241" s="5">
        <f t="shared" ref="U241:V241" si="482">IF(ISBLANK(F241),1,0)</f>
        <v>0</v>
      </c>
      <c r="V241" s="5">
        <f t="shared" si="482"/>
        <v>0</v>
      </c>
      <c r="W241" s="5">
        <f t="shared" ref="W241:Z241" si="483">IF(ISBLANK(K241),1,0)</f>
        <v>0</v>
      </c>
      <c r="X241" s="5">
        <f t="shared" si="483"/>
        <v>0</v>
      </c>
      <c r="Y241" s="5">
        <f t="shared" si="483"/>
        <v>0</v>
      </c>
      <c r="Z241" s="5">
        <f t="shared" si="483"/>
        <v>0</v>
      </c>
      <c r="AA241" s="5">
        <f t="shared" si="3"/>
        <v>0</v>
      </c>
    </row>
    <row r="242" spans="1:27" ht="15.75" customHeight="1" x14ac:dyDescent="0.2">
      <c r="A242" s="1" t="s">
        <v>755</v>
      </c>
      <c r="B242" s="1" t="s">
        <v>34</v>
      </c>
      <c r="C242" s="1" t="s">
        <v>47</v>
      </c>
      <c r="D242" s="2">
        <v>45692</v>
      </c>
      <c r="E242" s="1" t="s">
        <v>37</v>
      </c>
      <c r="F242" s="1">
        <v>21.84</v>
      </c>
      <c r="G242" s="1">
        <v>48.51</v>
      </c>
      <c r="H242" s="1">
        <v>280</v>
      </c>
      <c r="I242" s="1">
        <v>56.9</v>
      </c>
      <c r="J242" s="1">
        <v>7.07</v>
      </c>
      <c r="K242" s="1">
        <v>98.41</v>
      </c>
      <c r="L242" s="1">
        <v>6.66</v>
      </c>
      <c r="M242" s="1">
        <v>135.19999999999999</v>
      </c>
      <c r="N242" s="1">
        <v>88.88</v>
      </c>
      <c r="O242" s="1">
        <v>90.64</v>
      </c>
      <c r="P242" s="1" t="s">
        <v>4</v>
      </c>
      <c r="Q242" s="1" t="s">
        <v>5</v>
      </c>
      <c r="R242" s="1" t="s">
        <v>6</v>
      </c>
      <c r="S242" s="1" t="s">
        <v>6</v>
      </c>
      <c r="T242" s="3">
        <f t="shared" si="0"/>
        <v>45689</v>
      </c>
      <c r="U242" s="5">
        <f t="shared" ref="U242:V242" si="484">IF(ISBLANK(F242),1,0)</f>
        <v>0</v>
      </c>
      <c r="V242" s="5">
        <f t="shared" si="484"/>
        <v>0</v>
      </c>
      <c r="W242" s="5">
        <f t="shared" ref="W242:Z242" si="485">IF(ISBLANK(K242),1,0)</f>
        <v>0</v>
      </c>
      <c r="X242" s="5">
        <f t="shared" si="485"/>
        <v>0</v>
      </c>
      <c r="Y242" s="5">
        <f t="shared" si="485"/>
        <v>0</v>
      </c>
      <c r="Z242" s="5">
        <f t="shared" si="485"/>
        <v>0</v>
      </c>
      <c r="AA242" s="5">
        <f t="shared" si="3"/>
        <v>0</v>
      </c>
    </row>
    <row r="243" spans="1:27" ht="15.75" customHeight="1" x14ac:dyDescent="0.2">
      <c r="A243" s="1" t="s">
        <v>583</v>
      </c>
      <c r="B243" s="1" t="s">
        <v>34</v>
      </c>
      <c r="C243" s="1" t="s">
        <v>21</v>
      </c>
      <c r="D243" s="2">
        <v>45525</v>
      </c>
      <c r="E243" s="1" t="s">
        <v>37</v>
      </c>
      <c r="F243" s="1">
        <v>23.61</v>
      </c>
      <c r="G243" s="1">
        <v>47.76</v>
      </c>
      <c r="H243" s="1">
        <v>301</v>
      </c>
      <c r="I243" s="1">
        <v>37.299999999999997</v>
      </c>
      <c r="J243" s="1">
        <v>6.45</v>
      </c>
      <c r="K243" s="1">
        <v>99.25</v>
      </c>
      <c r="L243" s="1">
        <v>7.08</v>
      </c>
      <c r="M243" s="1">
        <v>117.5</v>
      </c>
      <c r="N243" s="1">
        <v>87.46</v>
      </c>
      <c r="O243" s="1">
        <v>94.16</v>
      </c>
      <c r="P243" s="1" t="s">
        <v>4</v>
      </c>
      <c r="Q243" s="1" t="s">
        <v>5</v>
      </c>
      <c r="R243" s="1" t="s">
        <v>6</v>
      </c>
      <c r="S243" s="1" t="s">
        <v>6</v>
      </c>
      <c r="T243" s="3">
        <f t="shared" si="0"/>
        <v>45505</v>
      </c>
      <c r="U243" s="5">
        <f t="shared" ref="U243:V243" si="486">IF(ISBLANK(F243),1,0)</f>
        <v>0</v>
      </c>
      <c r="V243" s="5">
        <f t="shared" si="486"/>
        <v>0</v>
      </c>
      <c r="W243" s="5">
        <f t="shared" ref="W243:Z243" si="487">IF(ISBLANK(K243),1,0)</f>
        <v>0</v>
      </c>
      <c r="X243" s="5">
        <f t="shared" si="487"/>
        <v>0</v>
      </c>
      <c r="Y243" s="5">
        <f t="shared" si="487"/>
        <v>0</v>
      </c>
      <c r="Z243" s="5">
        <f t="shared" si="487"/>
        <v>0</v>
      </c>
      <c r="AA243" s="5">
        <f t="shared" si="3"/>
        <v>0</v>
      </c>
    </row>
    <row r="244" spans="1:27" ht="15.75" customHeight="1" x14ac:dyDescent="0.2">
      <c r="A244" s="1" t="s">
        <v>762</v>
      </c>
      <c r="B244" s="1" t="s">
        <v>58</v>
      </c>
      <c r="C244" s="1" t="s">
        <v>47</v>
      </c>
      <c r="D244" s="2">
        <v>45528</v>
      </c>
      <c r="E244" s="1" t="s">
        <v>3</v>
      </c>
      <c r="F244" s="1">
        <v>23.07</v>
      </c>
      <c r="G244" s="1">
        <v>44.44</v>
      </c>
      <c r="H244" s="1">
        <v>284</v>
      </c>
      <c r="I244" s="1">
        <v>37.5</v>
      </c>
      <c r="J244" s="1">
        <v>6.79</v>
      </c>
      <c r="K244" s="1">
        <v>98.91</v>
      </c>
      <c r="L244" s="1">
        <v>6.94</v>
      </c>
      <c r="M244" s="1">
        <v>128.80000000000001</v>
      </c>
      <c r="N244" s="1">
        <v>91.59</v>
      </c>
      <c r="O244" s="1">
        <v>91.94</v>
      </c>
      <c r="P244" s="1" t="s">
        <v>4</v>
      </c>
      <c r="Q244" s="1" t="s">
        <v>5</v>
      </c>
      <c r="R244" s="1" t="s">
        <v>6</v>
      </c>
      <c r="S244" s="1" t="s">
        <v>6</v>
      </c>
      <c r="T244" s="3">
        <f t="shared" si="0"/>
        <v>45505</v>
      </c>
      <c r="U244" s="5">
        <f t="shared" ref="U244:V244" si="488">IF(ISBLANK(F244),1,0)</f>
        <v>0</v>
      </c>
      <c r="V244" s="5">
        <f t="shared" si="488"/>
        <v>0</v>
      </c>
      <c r="W244" s="5">
        <f t="shared" ref="W244:Z244" si="489">IF(ISBLANK(K244),1,0)</f>
        <v>0</v>
      </c>
      <c r="X244" s="5">
        <f t="shared" si="489"/>
        <v>0</v>
      </c>
      <c r="Y244" s="5">
        <f t="shared" si="489"/>
        <v>0</v>
      </c>
      <c r="Z244" s="5">
        <f t="shared" si="489"/>
        <v>0</v>
      </c>
      <c r="AA244" s="5">
        <f t="shared" si="3"/>
        <v>0</v>
      </c>
    </row>
    <row r="245" spans="1:27" ht="15.75" customHeight="1" x14ac:dyDescent="0.2">
      <c r="A245" s="1" t="s">
        <v>765</v>
      </c>
      <c r="B245" s="1" t="s">
        <v>20</v>
      </c>
      <c r="C245" s="1" t="s">
        <v>35</v>
      </c>
      <c r="D245" s="2">
        <v>45834</v>
      </c>
      <c r="E245" s="1" t="s">
        <v>23</v>
      </c>
      <c r="F245" s="1">
        <v>22.38</v>
      </c>
      <c r="G245" s="1">
        <v>43.38</v>
      </c>
      <c r="H245" s="1">
        <v>289</v>
      </c>
      <c r="I245" s="1">
        <v>51.2</v>
      </c>
      <c r="J245" s="1">
        <v>8.77</v>
      </c>
      <c r="K245" s="1">
        <v>99.01</v>
      </c>
      <c r="L245" s="1">
        <v>6.92</v>
      </c>
      <c r="M245" s="1">
        <v>157.9</v>
      </c>
      <c r="N245" s="1">
        <v>87.69</v>
      </c>
      <c r="O245" s="1">
        <v>92.27</v>
      </c>
      <c r="P245" s="1" t="s">
        <v>4</v>
      </c>
      <c r="Q245" s="1" t="s">
        <v>5</v>
      </c>
      <c r="R245" s="1" t="s">
        <v>6</v>
      </c>
      <c r="S245" s="1" t="s">
        <v>6</v>
      </c>
      <c r="T245" s="3">
        <f t="shared" si="0"/>
        <v>45809</v>
      </c>
      <c r="U245" s="5">
        <f t="shared" ref="U245:V245" si="490">IF(ISBLANK(F245),1,0)</f>
        <v>0</v>
      </c>
      <c r="V245" s="5">
        <f t="shared" si="490"/>
        <v>0</v>
      </c>
      <c r="W245" s="5">
        <f t="shared" ref="W245:Z245" si="491">IF(ISBLANK(K245),1,0)</f>
        <v>0</v>
      </c>
      <c r="X245" s="5">
        <f t="shared" si="491"/>
        <v>0</v>
      </c>
      <c r="Y245" s="5">
        <f t="shared" si="491"/>
        <v>0</v>
      </c>
      <c r="Z245" s="5">
        <f t="shared" si="491"/>
        <v>0</v>
      </c>
      <c r="AA245" s="5">
        <f t="shared" si="3"/>
        <v>0</v>
      </c>
    </row>
    <row r="246" spans="1:27" ht="15.75" customHeight="1" x14ac:dyDescent="0.2">
      <c r="A246" s="1" t="s">
        <v>774</v>
      </c>
      <c r="B246" s="1" t="s">
        <v>1</v>
      </c>
      <c r="C246" s="1" t="s">
        <v>35</v>
      </c>
      <c r="D246" s="2">
        <v>45624</v>
      </c>
      <c r="E246" s="1" t="s">
        <v>37</v>
      </c>
      <c r="F246" s="1">
        <v>23.07</v>
      </c>
      <c r="G246" s="1">
        <v>32.58</v>
      </c>
      <c r="H246" s="1">
        <v>362</v>
      </c>
      <c r="I246" s="1">
        <v>36.1</v>
      </c>
      <c r="J246" s="1">
        <v>6.92</v>
      </c>
      <c r="K246" s="1">
        <v>98.82</v>
      </c>
      <c r="L246" s="1">
        <v>6.42</v>
      </c>
      <c r="M246" s="1">
        <v>130.6</v>
      </c>
      <c r="N246" s="1">
        <v>91.98</v>
      </c>
      <c r="O246" s="1">
        <v>93.29</v>
      </c>
      <c r="P246" s="1" t="s">
        <v>4</v>
      </c>
      <c r="Q246" s="1" t="s">
        <v>5</v>
      </c>
      <c r="R246" s="1" t="s">
        <v>6</v>
      </c>
      <c r="S246" s="1" t="s">
        <v>6</v>
      </c>
      <c r="T246" s="3">
        <f t="shared" si="0"/>
        <v>45597</v>
      </c>
      <c r="U246" s="5">
        <f t="shared" ref="U246:V246" si="492">IF(ISBLANK(F246),1,0)</f>
        <v>0</v>
      </c>
      <c r="V246" s="5">
        <f t="shared" si="492"/>
        <v>0</v>
      </c>
      <c r="W246" s="5">
        <f t="shared" ref="W246:Z246" si="493">IF(ISBLANK(K246),1,0)</f>
        <v>0</v>
      </c>
      <c r="X246" s="5">
        <f t="shared" si="493"/>
        <v>0</v>
      </c>
      <c r="Y246" s="5">
        <f t="shared" si="493"/>
        <v>0</v>
      </c>
      <c r="Z246" s="5">
        <f t="shared" si="493"/>
        <v>0</v>
      </c>
      <c r="AA246" s="5">
        <f t="shared" si="3"/>
        <v>0</v>
      </c>
    </row>
    <row r="247" spans="1:27" ht="15.75" customHeight="1" x14ac:dyDescent="0.2">
      <c r="A247" s="1" t="s">
        <v>533</v>
      </c>
      <c r="B247" s="1" t="s">
        <v>34</v>
      </c>
      <c r="C247" s="1" t="s">
        <v>21</v>
      </c>
      <c r="D247" s="2">
        <v>45369</v>
      </c>
      <c r="E247" s="1" t="s">
        <v>3</v>
      </c>
      <c r="F247" s="1">
        <v>23.12</v>
      </c>
      <c r="G247" s="1">
        <v>51.95</v>
      </c>
      <c r="H247" s="1">
        <v>294</v>
      </c>
      <c r="I247" s="1">
        <v>46.7</v>
      </c>
      <c r="J247" s="1">
        <v>7.17</v>
      </c>
      <c r="L247" s="1">
        <v>6.95</v>
      </c>
      <c r="M247" s="1">
        <v>139.5</v>
      </c>
      <c r="N247" s="1">
        <v>86.62</v>
      </c>
      <c r="O247" s="1">
        <v>94.39</v>
      </c>
      <c r="P247" s="1" t="s">
        <v>4</v>
      </c>
      <c r="Q247" s="1" t="s">
        <v>5</v>
      </c>
      <c r="R247" s="1" t="s">
        <v>6</v>
      </c>
      <c r="S247" s="1" t="s">
        <v>6</v>
      </c>
      <c r="T247" s="3">
        <f t="shared" si="0"/>
        <v>45352</v>
      </c>
      <c r="U247" s="5">
        <f t="shared" ref="U247:V247" si="494">IF(ISBLANK(F247),1,0)</f>
        <v>0</v>
      </c>
      <c r="V247" s="5">
        <f t="shared" si="494"/>
        <v>0</v>
      </c>
      <c r="W247" s="5">
        <f t="shared" ref="W247:Z247" si="495">IF(ISBLANK(K247),1,0)</f>
        <v>1</v>
      </c>
      <c r="X247" s="5">
        <f t="shared" si="495"/>
        <v>0</v>
      </c>
      <c r="Y247" s="5">
        <f t="shared" si="495"/>
        <v>0</v>
      </c>
      <c r="Z247" s="5">
        <f t="shared" si="495"/>
        <v>0</v>
      </c>
      <c r="AA247" s="5">
        <f t="shared" si="3"/>
        <v>1</v>
      </c>
    </row>
    <row r="248" spans="1:27" ht="15.75" customHeight="1" x14ac:dyDescent="0.2">
      <c r="A248" s="1" t="s">
        <v>781</v>
      </c>
      <c r="B248" s="1" t="s">
        <v>1</v>
      </c>
      <c r="C248" s="1" t="s">
        <v>21</v>
      </c>
      <c r="D248" s="2">
        <v>45787</v>
      </c>
      <c r="E248" s="1" t="s">
        <v>317</v>
      </c>
      <c r="F248" s="1">
        <v>21.42</v>
      </c>
      <c r="G248" s="1">
        <v>41.98</v>
      </c>
      <c r="H248" s="1">
        <v>353</v>
      </c>
      <c r="I248" s="1">
        <v>36.4</v>
      </c>
      <c r="J248" s="1">
        <v>6.8</v>
      </c>
      <c r="K248" s="1">
        <v>98.66</v>
      </c>
      <c r="L248" s="1">
        <v>6.38</v>
      </c>
      <c r="M248" s="1">
        <v>96.4</v>
      </c>
      <c r="N248" s="1">
        <v>87.51</v>
      </c>
      <c r="O248" s="1">
        <v>94.45</v>
      </c>
      <c r="P248" s="1" t="s">
        <v>4</v>
      </c>
      <c r="Q248" s="1" t="s">
        <v>5</v>
      </c>
      <c r="R248" s="1" t="s">
        <v>6</v>
      </c>
      <c r="S248" s="1" t="s">
        <v>6</v>
      </c>
      <c r="T248" s="3">
        <f t="shared" si="0"/>
        <v>45778</v>
      </c>
      <c r="U248" s="5">
        <f t="shared" ref="U248:V248" si="496">IF(ISBLANK(F248),1,0)</f>
        <v>0</v>
      </c>
      <c r="V248" s="5">
        <f t="shared" si="496"/>
        <v>0</v>
      </c>
      <c r="W248" s="5">
        <f t="shared" ref="W248:Z248" si="497">IF(ISBLANK(K248),1,0)</f>
        <v>0</v>
      </c>
      <c r="X248" s="5">
        <f t="shared" si="497"/>
        <v>0</v>
      </c>
      <c r="Y248" s="5">
        <f t="shared" si="497"/>
        <v>0</v>
      </c>
      <c r="Z248" s="5">
        <f t="shared" si="497"/>
        <v>0</v>
      </c>
      <c r="AA248" s="5">
        <f t="shared" si="3"/>
        <v>0</v>
      </c>
    </row>
    <row r="249" spans="1:27" ht="15.75" customHeight="1" x14ac:dyDescent="0.2">
      <c r="A249" s="1" t="s">
        <v>785</v>
      </c>
      <c r="B249" s="1" t="s">
        <v>20</v>
      </c>
      <c r="C249" s="1" t="s">
        <v>47</v>
      </c>
      <c r="D249" s="2">
        <v>45392</v>
      </c>
      <c r="E249" s="1" t="s">
        <v>23</v>
      </c>
      <c r="F249" s="1">
        <v>22.53</v>
      </c>
      <c r="G249" s="1">
        <v>46.23</v>
      </c>
      <c r="H249" s="1">
        <v>351</v>
      </c>
      <c r="I249" s="1">
        <v>48.7</v>
      </c>
      <c r="J249" s="1">
        <v>7.05</v>
      </c>
      <c r="K249" s="1">
        <v>99.07</v>
      </c>
      <c r="L249" s="1">
        <v>7.02</v>
      </c>
      <c r="M249" s="1">
        <v>124.1</v>
      </c>
      <c r="N249" s="1">
        <v>82.95</v>
      </c>
      <c r="O249" s="1">
        <v>93.93</v>
      </c>
      <c r="P249" s="1" t="s">
        <v>177</v>
      </c>
      <c r="Q249" s="1" t="s">
        <v>5</v>
      </c>
      <c r="R249" s="1" t="s">
        <v>6</v>
      </c>
      <c r="S249" s="1" t="s">
        <v>6</v>
      </c>
      <c r="T249" s="3">
        <f t="shared" si="0"/>
        <v>45383</v>
      </c>
      <c r="U249" s="5">
        <f t="shared" ref="U249:V249" si="498">IF(ISBLANK(F249),1,0)</f>
        <v>0</v>
      </c>
      <c r="V249" s="5">
        <f t="shared" si="498"/>
        <v>0</v>
      </c>
      <c r="W249" s="5">
        <f t="shared" ref="W249:Z249" si="499">IF(ISBLANK(K249),1,0)</f>
        <v>0</v>
      </c>
      <c r="X249" s="5">
        <f t="shared" si="499"/>
        <v>0</v>
      </c>
      <c r="Y249" s="5">
        <f t="shared" si="499"/>
        <v>0</v>
      </c>
      <c r="Z249" s="5">
        <f t="shared" si="499"/>
        <v>0</v>
      </c>
      <c r="AA249" s="5">
        <f t="shared" si="3"/>
        <v>0</v>
      </c>
    </row>
    <row r="250" spans="1:27" ht="15.75" customHeight="1" x14ac:dyDescent="0.2">
      <c r="A250" s="1" t="s">
        <v>790</v>
      </c>
      <c r="B250" s="1" t="s">
        <v>20</v>
      </c>
      <c r="C250" s="1" t="s">
        <v>47</v>
      </c>
      <c r="D250" s="2">
        <v>46013</v>
      </c>
      <c r="E250" s="1" t="s">
        <v>93</v>
      </c>
      <c r="F250" s="1">
        <v>20.76</v>
      </c>
      <c r="G250" s="1">
        <v>29.83</v>
      </c>
      <c r="H250" s="1">
        <v>326</v>
      </c>
      <c r="I250" s="1">
        <v>46.8</v>
      </c>
      <c r="J250" s="1">
        <v>7.8</v>
      </c>
      <c r="K250" s="1">
        <v>99.03</v>
      </c>
      <c r="L250" s="1">
        <v>6.84</v>
      </c>
      <c r="M250" s="1">
        <v>149.19999999999999</v>
      </c>
      <c r="N250" s="1">
        <v>82.74</v>
      </c>
      <c r="O250" s="1">
        <v>91.93</v>
      </c>
      <c r="P250" s="1" t="s">
        <v>4</v>
      </c>
      <c r="Q250" s="1" t="s">
        <v>5</v>
      </c>
      <c r="R250" s="1" t="s">
        <v>6</v>
      </c>
      <c r="S250" s="1" t="s">
        <v>6</v>
      </c>
      <c r="T250" s="3">
        <f t="shared" si="0"/>
        <v>45992</v>
      </c>
      <c r="U250" s="5">
        <f t="shared" ref="U250:V250" si="500">IF(ISBLANK(F250),1,0)</f>
        <v>0</v>
      </c>
      <c r="V250" s="5">
        <f t="shared" si="500"/>
        <v>0</v>
      </c>
      <c r="W250" s="5">
        <f t="shared" ref="W250:Z250" si="501">IF(ISBLANK(K250),1,0)</f>
        <v>0</v>
      </c>
      <c r="X250" s="5">
        <f t="shared" si="501"/>
        <v>0</v>
      </c>
      <c r="Y250" s="5">
        <f t="shared" si="501"/>
        <v>0</v>
      </c>
      <c r="Z250" s="5">
        <f t="shared" si="501"/>
        <v>0</v>
      </c>
      <c r="AA250" s="5">
        <f t="shared" si="3"/>
        <v>0</v>
      </c>
    </row>
    <row r="251" spans="1:27" ht="15.75" customHeight="1" x14ac:dyDescent="0.2">
      <c r="A251" s="1" t="s">
        <v>795</v>
      </c>
      <c r="B251" s="1" t="s">
        <v>20</v>
      </c>
      <c r="C251" s="1" t="s">
        <v>21</v>
      </c>
      <c r="D251" s="2">
        <v>45597</v>
      </c>
      <c r="E251" s="1" t="s">
        <v>37</v>
      </c>
      <c r="F251" s="1">
        <v>21.08</v>
      </c>
      <c r="G251" s="1">
        <v>41.28</v>
      </c>
      <c r="H251" s="1">
        <v>302</v>
      </c>
      <c r="I251" s="1">
        <v>49</v>
      </c>
      <c r="J251" s="1">
        <v>8.06</v>
      </c>
      <c r="K251" s="1">
        <v>99.08</v>
      </c>
      <c r="L251" s="1">
        <v>6.84</v>
      </c>
      <c r="M251" s="1">
        <v>154.5</v>
      </c>
      <c r="N251" s="1">
        <v>89.73</v>
      </c>
      <c r="O251" s="1">
        <v>93.96</v>
      </c>
      <c r="P251" s="1" t="s">
        <v>4</v>
      </c>
      <c r="Q251" s="1" t="s">
        <v>5</v>
      </c>
      <c r="R251" s="1" t="s">
        <v>6</v>
      </c>
      <c r="S251" s="1" t="s">
        <v>6</v>
      </c>
      <c r="T251" s="3">
        <f t="shared" si="0"/>
        <v>45597</v>
      </c>
      <c r="U251" s="5">
        <f t="shared" ref="U251:V251" si="502">IF(ISBLANK(F251),1,0)</f>
        <v>0</v>
      </c>
      <c r="V251" s="5">
        <f t="shared" si="502"/>
        <v>0</v>
      </c>
      <c r="W251" s="5">
        <f t="shared" ref="W251:Z251" si="503">IF(ISBLANK(K251),1,0)</f>
        <v>0</v>
      </c>
      <c r="X251" s="5">
        <f t="shared" si="503"/>
        <v>0</v>
      </c>
      <c r="Y251" s="5">
        <f t="shared" si="503"/>
        <v>0</v>
      </c>
      <c r="Z251" s="5">
        <f t="shared" si="503"/>
        <v>0</v>
      </c>
      <c r="AA251" s="5">
        <f t="shared" si="3"/>
        <v>0</v>
      </c>
    </row>
    <row r="252" spans="1:27" ht="15.75" customHeight="1" x14ac:dyDescent="0.2">
      <c r="A252" s="1" t="s">
        <v>798</v>
      </c>
      <c r="B252" s="1" t="s">
        <v>1</v>
      </c>
      <c r="C252" s="1" t="s">
        <v>47</v>
      </c>
      <c r="D252" s="2">
        <v>45542</v>
      </c>
      <c r="E252" s="1" t="s">
        <v>37</v>
      </c>
      <c r="F252" s="1">
        <v>22.92</v>
      </c>
      <c r="G252" s="1">
        <v>40.18</v>
      </c>
      <c r="H252" s="1">
        <v>355</v>
      </c>
      <c r="I252" s="1">
        <v>43</v>
      </c>
      <c r="J252" s="1">
        <v>7.22</v>
      </c>
      <c r="K252" s="1">
        <v>99.19</v>
      </c>
      <c r="L252" s="1">
        <v>6.79</v>
      </c>
      <c r="M252" s="1">
        <v>128.9</v>
      </c>
      <c r="N252" s="1">
        <v>87.52</v>
      </c>
      <c r="O252" s="1">
        <v>94.72</v>
      </c>
      <c r="P252" s="1" t="s">
        <v>4</v>
      </c>
      <c r="Q252" s="1" t="s">
        <v>5</v>
      </c>
      <c r="R252" s="1" t="s">
        <v>6</v>
      </c>
      <c r="S252" s="1" t="s">
        <v>6</v>
      </c>
      <c r="T252" s="3">
        <f t="shared" si="0"/>
        <v>45536</v>
      </c>
      <c r="U252" s="5">
        <f t="shared" ref="U252:V252" si="504">IF(ISBLANK(F252),1,0)</f>
        <v>0</v>
      </c>
      <c r="V252" s="5">
        <f t="shared" si="504"/>
        <v>0</v>
      </c>
      <c r="W252" s="5">
        <f t="shared" ref="W252:Z252" si="505">IF(ISBLANK(K252),1,0)</f>
        <v>0</v>
      </c>
      <c r="X252" s="5">
        <f t="shared" si="505"/>
        <v>0</v>
      </c>
      <c r="Y252" s="5">
        <f t="shared" si="505"/>
        <v>0</v>
      </c>
      <c r="Z252" s="5">
        <f t="shared" si="505"/>
        <v>0</v>
      </c>
      <c r="AA252" s="5">
        <f t="shared" si="3"/>
        <v>0</v>
      </c>
    </row>
    <row r="253" spans="1:27" ht="15.75" customHeight="1" x14ac:dyDescent="0.2">
      <c r="A253" s="1" t="s">
        <v>803</v>
      </c>
      <c r="B253" s="1" t="s">
        <v>34</v>
      </c>
      <c r="C253" s="1" t="s">
        <v>21</v>
      </c>
      <c r="D253" s="2">
        <v>45332</v>
      </c>
      <c r="E253" s="1" t="s">
        <v>23</v>
      </c>
      <c r="F253" s="1">
        <v>22.72</v>
      </c>
      <c r="H253" s="1">
        <v>290</v>
      </c>
      <c r="I253" s="1">
        <v>53.9</v>
      </c>
      <c r="J253" s="1">
        <v>7.31</v>
      </c>
      <c r="K253" s="1">
        <v>99.02</v>
      </c>
      <c r="L253" s="1">
        <v>6.99</v>
      </c>
      <c r="M253" s="1">
        <v>134.69999999999999</v>
      </c>
      <c r="N253" s="1">
        <v>82.58</v>
      </c>
      <c r="O253" s="1">
        <v>92.89</v>
      </c>
      <c r="P253" s="1" t="s">
        <v>4</v>
      </c>
      <c r="Q253" s="1" t="s">
        <v>5</v>
      </c>
      <c r="R253" s="1" t="s">
        <v>6</v>
      </c>
      <c r="S253" s="1" t="s">
        <v>6</v>
      </c>
      <c r="T253" s="3">
        <f t="shared" si="0"/>
        <v>45323</v>
      </c>
      <c r="U253" s="5">
        <f t="shared" ref="U253:V253" si="506">IF(ISBLANK(F253),1,0)</f>
        <v>0</v>
      </c>
      <c r="V253" s="5">
        <f t="shared" si="506"/>
        <v>1</v>
      </c>
      <c r="W253" s="5">
        <f t="shared" ref="W253:Z253" si="507">IF(ISBLANK(K253),1,0)</f>
        <v>0</v>
      </c>
      <c r="X253" s="5">
        <f t="shared" si="507"/>
        <v>0</v>
      </c>
      <c r="Y253" s="5">
        <f t="shared" si="507"/>
        <v>0</v>
      </c>
      <c r="Z253" s="5">
        <f t="shared" si="507"/>
        <v>0</v>
      </c>
      <c r="AA253" s="5">
        <f t="shared" si="3"/>
        <v>1</v>
      </c>
    </row>
    <row r="254" spans="1:27" ht="15.75" customHeight="1" x14ac:dyDescent="0.2">
      <c r="A254" s="1" t="s">
        <v>803</v>
      </c>
      <c r="B254" s="1" t="s">
        <v>34</v>
      </c>
      <c r="C254" s="1" t="s">
        <v>21</v>
      </c>
      <c r="D254" s="2">
        <v>45332</v>
      </c>
      <c r="E254" s="1" t="s">
        <v>23</v>
      </c>
      <c r="F254" s="1">
        <v>22.72</v>
      </c>
      <c r="H254" s="1">
        <v>290</v>
      </c>
      <c r="I254" s="1">
        <v>53.9</v>
      </c>
      <c r="J254" s="1">
        <v>7.31</v>
      </c>
      <c r="K254" s="1">
        <v>99.02</v>
      </c>
      <c r="L254" s="1">
        <v>6.99</v>
      </c>
      <c r="M254" s="1">
        <v>134.69999999999999</v>
      </c>
      <c r="N254" s="1">
        <v>82.58</v>
      </c>
      <c r="O254" s="1">
        <v>92.89</v>
      </c>
      <c r="P254" s="1" t="s">
        <v>4</v>
      </c>
      <c r="Q254" s="1" t="s">
        <v>5</v>
      </c>
      <c r="R254" s="1" t="s">
        <v>6</v>
      </c>
      <c r="S254" s="1" t="s">
        <v>6</v>
      </c>
      <c r="T254" s="3">
        <f t="shared" si="0"/>
        <v>45323</v>
      </c>
      <c r="U254" s="5">
        <f t="shared" ref="U254:V254" si="508">IF(ISBLANK(F254),1,0)</f>
        <v>0</v>
      </c>
      <c r="V254" s="5">
        <f t="shared" si="508"/>
        <v>1</v>
      </c>
      <c r="W254" s="5">
        <f t="shared" ref="W254:Z254" si="509">IF(ISBLANK(K254),1,0)</f>
        <v>0</v>
      </c>
      <c r="X254" s="5">
        <f t="shared" si="509"/>
        <v>0</v>
      </c>
      <c r="Y254" s="5">
        <f t="shared" si="509"/>
        <v>0</v>
      </c>
      <c r="Z254" s="5">
        <f t="shared" si="509"/>
        <v>0</v>
      </c>
      <c r="AA254" s="5">
        <f t="shared" si="3"/>
        <v>1</v>
      </c>
    </row>
    <row r="255" spans="1:27" ht="15.75" customHeight="1" x14ac:dyDescent="0.2">
      <c r="A255" s="1" t="s">
        <v>810</v>
      </c>
      <c r="B255" s="1" t="s">
        <v>20</v>
      </c>
      <c r="C255" s="1" t="s">
        <v>35</v>
      </c>
      <c r="D255" s="2">
        <v>45414</v>
      </c>
      <c r="E255" s="1" t="s">
        <v>3</v>
      </c>
      <c r="F255" s="1">
        <v>20.63</v>
      </c>
      <c r="G255" s="1">
        <v>41.59</v>
      </c>
      <c r="H255" s="1">
        <v>272</v>
      </c>
      <c r="I255" s="1">
        <v>46.9</v>
      </c>
      <c r="J255" s="1">
        <v>7.74</v>
      </c>
      <c r="K255" s="1">
        <v>98.85</v>
      </c>
      <c r="L255" s="1">
        <v>7.02</v>
      </c>
      <c r="M255" s="1">
        <v>149.4</v>
      </c>
      <c r="N255" s="1">
        <v>88.41</v>
      </c>
      <c r="O255" s="1">
        <v>93.62</v>
      </c>
      <c r="P255" s="1" t="s">
        <v>4</v>
      </c>
      <c r="Q255" s="1" t="s">
        <v>5</v>
      </c>
      <c r="R255" s="1" t="s">
        <v>6</v>
      </c>
      <c r="S255" s="1" t="s">
        <v>6</v>
      </c>
      <c r="T255" s="3">
        <f t="shared" si="0"/>
        <v>45413</v>
      </c>
      <c r="U255" s="5">
        <f t="shared" ref="U255:V255" si="510">IF(ISBLANK(F255),1,0)</f>
        <v>0</v>
      </c>
      <c r="V255" s="5">
        <f t="shared" si="510"/>
        <v>0</v>
      </c>
      <c r="W255" s="5">
        <f t="shared" ref="W255:Z255" si="511">IF(ISBLANK(K255),1,0)</f>
        <v>0</v>
      </c>
      <c r="X255" s="5">
        <f t="shared" si="511"/>
        <v>0</v>
      </c>
      <c r="Y255" s="5">
        <f t="shared" si="511"/>
        <v>0</v>
      </c>
      <c r="Z255" s="5">
        <f t="shared" si="511"/>
        <v>0</v>
      </c>
      <c r="AA255" s="5">
        <f t="shared" si="3"/>
        <v>0</v>
      </c>
    </row>
    <row r="256" spans="1:27" ht="15.75" customHeight="1" x14ac:dyDescent="0.2">
      <c r="A256" s="1" t="s">
        <v>816</v>
      </c>
      <c r="B256" s="1" t="s">
        <v>58</v>
      </c>
      <c r="C256" s="1" t="s">
        <v>21</v>
      </c>
      <c r="D256" s="2">
        <v>45984</v>
      </c>
      <c r="E256" s="1" t="s">
        <v>37</v>
      </c>
      <c r="F256" s="1">
        <v>21.62</v>
      </c>
      <c r="G256" s="1">
        <v>43.83</v>
      </c>
      <c r="H256" s="1">
        <v>321</v>
      </c>
      <c r="I256" s="1">
        <v>38.799999999999997</v>
      </c>
      <c r="J256" s="1">
        <v>7.08</v>
      </c>
      <c r="K256" s="1">
        <v>99.01</v>
      </c>
      <c r="L256" s="1">
        <v>6.78</v>
      </c>
      <c r="M256" s="1">
        <v>130.80000000000001</v>
      </c>
      <c r="N256" s="1">
        <v>87.22</v>
      </c>
      <c r="O256" s="1">
        <v>94.32</v>
      </c>
      <c r="P256" s="1" t="s">
        <v>4</v>
      </c>
      <c r="Q256" s="1" t="s">
        <v>5</v>
      </c>
      <c r="R256" s="1" t="s">
        <v>6</v>
      </c>
      <c r="S256" s="1" t="s">
        <v>6</v>
      </c>
      <c r="T256" s="3">
        <f t="shared" si="0"/>
        <v>45962</v>
      </c>
      <c r="U256" s="5">
        <f t="shared" ref="U256:V256" si="512">IF(ISBLANK(F256),1,0)</f>
        <v>0</v>
      </c>
      <c r="V256" s="5">
        <f t="shared" si="512"/>
        <v>0</v>
      </c>
      <c r="W256" s="5">
        <f t="shared" ref="W256:Z256" si="513">IF(ISBLANK(K256),1,0)</f>
        <v>0</v>
      </c>
      <c r="X256" s="5">
        <f t="shared" si="513"/>
        <v>0</v>
      </c>
      <c r="Y256" s="5">
        <f t="shared" si="513"/>
        <v>0</v>
      </c>
      <c r="Z256" s="5">
        <f t="shared" si="513"/>
        <v>0</v>
      </c>
      <c r="AA256" s="5">
        <f t="shared" si="3"/>
        <v>0</v>
      </c>
    </row>
    <row r="257" spans="1:27" ht="15.75" customHeight="1" x14ac:dyDescent="0.2">
      <c r="A257" s="1" t="s">
        <v>820</v>
      </c>
      <c r="B257" s="1" t="s">
        <v>58</v>
      </c>
      <c r="C257" s="1" t="s">
        <v>35</v>
      </c>
      <c r="D257" s="2">
        <v>45684</v>
      </c>
      <c r="E257" s="1" t="s">
        <v>93</v>
      </c>
      <c r="F257" s="1">
        <v>22.07</v>
      </c>
      <c r="G257" s="1">
        <v>36.71</v>
      </c>
      <c r="H257" s="1">
        <v>327</v>
      </c>
      <c r="I257" s="1">
        <v>39.1</v>
      </c>
      <c r="J257" s="1">
        <v>6.89</v>
      </c>
      <c r="K257" s="1">
        <v>99.15</v>
      </c>
      <c r="L257" s="1">
        <v>6.81</v>
      </c>
      <c r="M257" s="1">
        <v>133.19999999999999</v>
      </c>
      <c r="N257" s="1">
        <v>87.09</v>
      </c>
      <c r="O257" s="1">
        <v>93.44</v>
      </c>
      <c r="P257" s="1" t="s">
        <v>4</v>
      </c>
      <c r="Q257" s="1" t="s">
        <v>5</v>
      </c>
      <c r="R257" s="1" t="s">
        <v>6</v>
      </c>
      <c r="S257" s="1" t="s">
        <v>6</v>
      </c>
      <c r="T257" s="3">
        <f t="shared" si="0"/>
        <v>45658</v>
      </c>
      <c r="U257" s="5">
        <f t="shared" ref="U257:V257" si="514">IF(ISBLANK(F257),1,0)</f>
        <v>0</v>
      </c>
      <c r="V257" s="5">
        <f t="shared" si="514"/>
        <v>0</v>
      </c>
      <c r="W257" s="5">
        <f t="shared" ref="W257:Z257" si="515">IF(ISBLANK(K257),1,0)</f>
        <v>0</v>
      </c>
      <c r="X257" s="5">
        <f t="shared" si="515"/>
        <v>0</v>
      </c>
      <c r="Y257" s="5">
        <f t="shared" si="515"/>
        <v>0</v>
      </c>
      <c r="Z257" s="5">
        <f t="shared" si="515"/>
        <v>0</v>
      </c>
      <c r="AA257" s="5">
        <f t="shared" si="3"/>
        <v>0</v>
      </c>
    </row>
    <row r="258" spans="1:27" ht="15.75" customHeight="1" x14ac:dyDescent="0.2">
      <c r="A258" s="1" t="s">
        <v>542</v>
      </c>
      <c r="B258" s="1" t="s">
        <v>1</v>
      </c>
      <c r="C258" s="1" t="s">
        <v>47</v>
      </c>
      <c r="D258" s="2">
        <v>45951</v>
      </c>
      <c r="E258" s="1" t="s">
        <v>37</v>
      </c>
      <c r="F258" s="1">
        <v>22.36</v>
      </c>
      <c r="G258" s="1">
        <v>42.72</v>
      </c>
      <c r="H258" s="1">
        <v>360</v>
      </c>
      <c r="I258" s="1">
        <v>46.6</v>
      </c>
      <c r="J258" s="1">
        <v>7.72</v>
      </c>
      <c r="K258" s="1">
        <v>99.26</v>
      </c>
      <c r="L258" s="1">
        <v>6.87</v>
      </c>
      <c r="M258" s="1">
        <v>109.7</v>
      </c>
      <c r="N258" s="1">
        <v>91.4</v>
      </c>
      <c r="O258" s="1">
        <v>92.18</v>
      </c>
      <c r="P258" s="1" t="s">
        <v>4</v>
      </c>
      <c r="Q258" s="1" t="s">
        <v>5</v>
      </c>
      <c r="R258" s="1" t="s">
        <v>6</v>
      </c>
      <c r="S258" s="1" t="s">
        <v>6</v>
      </c>
      <c r="T258" s="3">
        <f t="shared" si="0"/>
        <v>45931</v>
      </c>
      <c r="U258" s="5">
        <f t="shared" ref="U258:V258" si="516">IF(ISBLANK(F258),1,0)</f>
        <v>0</v>
      </c>
      <c r="V258" s="5">
        <f t="shared" si="516"/>
        <v>0</v>
      </c>
      <c r="W258" s="5">
        <f t="shared" ref="W258:Z258" si="517">IF(ISBLANK(K258),1,0)</f>
        <v>0</v>
      </c>
      <c r="X258" s="5">
        <f t="shared" si="517"/>
        <v>0</v>
      </c>
      <c r="Y258" s="5">
        <f t="shared" si="517"/>
        <v>0</v>
      </c>
      <c r="Z258" s="5">
        <f t="shared" si="517"/>
        <v>0</v>
      </c>
      <c r="AA258" s="5">
        <f t="shared" si="3"/>
        <v>0</v>
      </c>
    </row>
    <row r="259" spans="1:27" ht="15.75" customHeight="1" x14ac:dyDescent="0.2">
      <c r="A259" s="1" t="s">
        <v>490</v>
      </c>
      <c r="B259" s="1" t="s">
        <v>34</v>
      </c>
      <c r="C259" s="1" t="s">
        <v>35</v>
      </c>
      <c r="D259" s="2">
        <v>45990</v>
      </c>
      <c r="E259" s="1" t="s">
        <v>93</v>
      </c>
      <c r="F259" s="1">
        <v>22.44</v>
      </c>
      <c r="G259" s="1">
        <v>43.1</v>
      </c>
      <c r="H259" s="1">
        <v>305</v>
      </c>
      <c r="I259" s="1">
        <v>47.8</v>
      </c>
      <c r="J259" s="1">
        <v>7.57</v>
      </c>
      <c r="K259" s="1">
        <v>99.09</v>
      </c>
      <c r="L259" s="1">
        <v>6.87</v>
      </c>
      <c r="M259" s="1">
        <v>135</v>
      </c>
      <c r="N259" s="1">
        <v>83.57</v>
      </c>
      <c r="O259" s="1">
        <v>94.63</v>
      </c>
      <c r="P259" s="1" t="s">
        <v>4</v>
      </c>
      <c r="Q259" s="1" t="s">
        <v>5</v>
      </c>
      <c r="R259" s="1" t="s">
        <v>6</v>
      </c>
      <c r="S259" s="1" t="s">
        <v>6</v>
      </c>
      <c r="T259" s="3">
        <f t="shared" si="0"/>
        <v>45962</v>
      </c>
      <c r="U259" s="5">
        <f t="shared" ref="U259:V259" si="518">IF(ISBLANK(F259),1,0)</f>
        <v>0</v>
      </c>
      <c r="V259" s="5">
        <f t="shared" si="518"/>
        <v>0</v>
      </c>
      <c r="W259" s="5">
        <f t="shared" ref="W259:Z259" si="519">IF(ISBLANK(K259),1,0)</f>
        <v>0</v>
      </c>
      <c r="X259" s="5">
        <f t="shared" si="519"/>
        <v>0</v>
      </c>
      <c r="Y259" s="5">
        <f t="shared" si="519"/>
        <v>0</v>
      </c>
      <c r="Z259" s="5">
        <f t="shared" si="519"/>
        <v>0</v>
      </c>
      <c r="AA259" s="5">
        <f t="shared" si="3"/>
        <v>0</v>
      </c>
    </row>
    <row r="260" spans="1:27" ht="15.75" customHeight="1" x14ac:dyDescent="0.2">
      <c r="A260" s="1" t="s">
        <v>829</v>
      </c>
      <c r="B260" s="1" t="s">
        <v>58</v>
      </c>
      <c r="C260" s="1" t="s">
        <v>35</v>
      </c>
      <c r="D260" s="2">
        <v>45327</v>
      </c>
      <c r="E260" s="1" t="s">
        <v>3</v>
      </c>
      <c r="F260" s="1">
        <v>24.58</v>
      </c>
      <c r="G260" s="1">
        <v>44.48</v>
      </c>
      <c r="H260" s="1">
        <v>323</v>
      </c>
      <c r="I260" s="1">
        <v>31.6</v>
      </c>
      <c r="J260" s="1">
        <v>6.92</v>
      </c>
      <c r="K260" s="1">
        <v>99.79</v>
      </c>
      <c r="L260" s="1">
        <v>6.93</v>
      </c>
      <c r="M260" s="1">
        <v>133.69999999999999</v>
      </c>
      <c r="N260" s="1">
        <v>90.4</v>
      </c>
      <c r="O260" s="1">
        <v>92.68</v>
      </c>
      <c r="P260" s="1" t="s">
        <v>4</v>
      </c>
      <c r="Q260" s="1" t="s">
        <v>5</v>
      </c>
      <c r="R260" s="1" t="s">
        <v>6</v>
      </c>
      <c r="S260" s="1" t="s">
        <v>6</v>
      </c>
      <c r="T260" s="3">
        <f t="shared" si="0"/>
        <v>45323</v>
      </c>
      <c r="U260" s="5">
        <f t="shared" ref="U260:V260" si="520">IF(ISBLANK(F260),1,0)</f>
        <v>0</v>
      </c>
      <c r="V260" s="5">
        <f t="shared" si="520"/>
        <v>0</v>
      </c>
      <c r="W260" s="5">
        <f t="shared" ref="W260:Z260" si="521">IF(ISBLANK(K260),1,0)</f>
        <v>0</v>
      </c>
      <c r="X260" s="5">
        <f t="shared" si="521"/>
        <v>0</v>
      </c>
      <c r="Y260" s="5">
        <f t="shared" si="521"/>
        <v>0</v>
      </c>
      <c r="Z260" s="5">
        <f t="shared" si="521"/>
        <v>0</v>
      </c>
      <c r="AA260" s="5">
        <f t="shared" si="3"/>
        <v>0</v>
      </c>
    </row>
    <row r="261" spans="1:27" ht="15.75" customHeight="1" x14ac:dyDescent="0.2">
      <c r="A261" s="1" t="s">
        <v>832</v>
      </c>
      <c r="B261" s="1" t="s">
        <v>58</v>
      </c>
      <c r="C261" s="1" t="s">
        <v>21</v>
      </c>
      <c r="D261" s="2">
        <v>45570</v>
      </c>
      <c r="E261" s="1" t="s">
        <v>37</v>
      </c>
      <c r="F261" s="1">
        <v>22.31</v>
      </c>
      <c r="G261" s="1">
        <v>46.95</v>
      </c>
      <c r="H261" s="1">
        <v>323</v>
      </c>
      <c r="I261" s="1">
        <v>31.3</v>
      </c>
      <c r="J261" s="1">
        <v>7.57</v>
      </c>
      <c r="K261" s="1">
        <v>99.47</v>
      </c>
      <c r="L261" s="1">
        <v>6.97</v>
      </c>
      <c r="M261" s="1">
        <v>123.5</v>
      </c>
      <c r="N261" s="1">
        <v>88.32</v>
      </c>
      <c r="O261" s="1">
        <v>93.33</v>
      </c>
      <c r="P261" s="1" t="s">
        <v>4</v>
      </c>
      <c r="Q261" s="1" t="s">
        <v>5</v>
      </c>
      <c r="R261" s="1" t="s">
        <v>6</v>
      </c>
      <c r="S261" s="1" t="s">
        <v>6</v>
      </c>
      <c r="T261" s="3">
        <f t="shared" si="0"/>
        <v>45566</v>
      </c>
      <c r="U261" s="5">
        <f t="shared" ref="U261:V261" si="522">IF(ISBLANK(F261),1,0)</f>
        <v>0</v>
      </c>
      <c r="V261" s="5">
        <f t="shared" si="522"/>
        <v>0</v>
      </c>
      <c r="W261" s="5">
        <f t="shared" ref="W261:Z261" si="523">IF(ISBLANK(K261),1,0)</f>
        <v>0</v>
      </c>
      <c r="X261" s="5">
        <f t="shared" si="523"/>
        <v>0</v>
      </c>
      <c r="Y261" s="5">
        <f t="shared" si="523"/>
        <v>0</v>
      </c>
      <c r="Z261" s="5">
        <f t="shared" si="523"/>
        <v>0</v>
      </c>
      <c r="AA261" s="5">
        <f t="shared" si="3"/>
        <v>0</v>
      </c>
    </row>
    <row r="262" spans="1:27" ht="15.75" customHeight="1" x14ac:dyDescent="0.2">
      <c r="A262" s="1" t="s">
        <v>837</v>
      </c>
      <c r="B262" s="1" t="s">
        <v>1</v>
      </c>
      <c r="C262" s="1" t="s">
        <v>35</v>
      </c>
      <c r="D262" s="2">
        <v>45904</v>
      </c>
      <c r="E262" s="1" t="s">
        <v>37</v>
      </c>
      <c r="F262" s="1">
        <v>21.95</v>
      </c>
      <c r="G262" s="1">
        <v>43.75</v>
      </c>
      <c r="H262" s="1">
        <v>338</v>
      </c>
      <c r="I262" s="1">
        <v>32.4</v>
      </c>
      <c r="J262" s="1">
        <v>6.86</v>
      </c>
      <c r="K262" s="1">
        <v>98.68</v>
      </c>
      <c r="L262" s="1">
        <v>6.78</v>
      </c>
      <c r="M262" s="1">
        <v>122.6</v>
      </c>
      <c r="N262" s="1">
        <v>88.35</v>
      </c>
      <c r="O262" s="1">
        <v>96.28</v>
      </c>
      <c r="P262" s="1" t="s">
        <v>4</v>
      </c>
      <c r="Q262" s="1" t="s">
        <v>5</v>
      </c>
      <c r="R262" s="1" t="s">
        <v>6</v>
      </c>
      <c r="S262" s="1" t="s">
        <v>6</v>
      </c>
      <c r="T262" s="3">
        <f t="shared" si="0"/>
        <v>45901</v>
      </c>
      <c r="U262" s="5">
        <f t="shared" ref="U262:V262" si="524">IF(ISBLANK(F262),1,0)</f>
        <v>0</v>
      </c>
      <c r="V262" s="5">
        <f t="shared" si="524"/>
        <v>0</v>
      </c>
      <c r="W262" s="5">
        <f t="shared" ref="W262:Z262" si="525">IF(ISBLANK(K262),1,0)</f>
        <v>0</v>
      </c>
      <c r="X262" s="5">
        <f t="shared" si="525"/>
        <v>0</v>
      </c>
      <c r="Y262" s="5">
        <f t="shared" si="525"/>
        <v>0</v>
      </c>
      <c r="Z262" s="5">
        <f t="shared" si="525"/>
        <v>0</v>
      </c>
      <c r="AA262" s="5">
        <f t="shared" si="3"/>
        <v>0</v>
      </c>
    </row>
    <row r="263" spans="1:27" ht="15.75" customHeight="1" x14ac:dyDescent="0.2">
      <c r="A263" s="1" t="s">
        <v>840</v>
      </c>
      <c r="B263" s="1" t="s">
        <v>58</v>
      </c>
      <c r="C263" s="1" t="s">
        <v>35</v>
      </c>
      <c r="D263" s="2">
        <v>45654</v>
      </c>
      <c r="E263" s="1" t="s">
        <v>37</v>
      </c>
      <c r="G263" s="1">
        <v>35.619999999999997</v>
      </c>
      <c r="H263" s="1">
        <v>319</v>
      </c>
      <c r="I263" s="1">
        <v>43.3</v>
      </c>
      <c r="J263" s="1">
        <v>8</v>
      </c>
      <c r="K263" s="1">
        <v>99.18</v>
      </c>
      <c r="L263" s="1">
        <v>6.91</v>
      </c>
      <c r="M263" s="1">
        <v>126.2</v>
      </c>
      <c r="N263" s="1">
        <v>84.55</v>
      </c>
      <c r="O263" s="1">
        <v>94.25</v>
      </c>
      <c r="P263" s="1" t="s">
        <v>4</v>
      </c>
      <c r="Q263" s="1" t="s">
        <v>5</v>
      </c>
      <c r="R263" s="1" t="s">
        <v>6</v>
      </c>
      <c r="S263" s="1" t="s">
        <v>6</v>
      </c>
      <c r="T263" s="3">
        <f t="shared" si="0"/>
        <v>45627</v>
      </c>
      <c r="U263" s="5">
        <f t="shared" ref="U263:V263" si="526">IF(ISBLANK(F263),1,0)</f>
        <v>1</v>
      </c>
      <c r="V263" s="5">
        <f t="shared" si="526"/>
        <v>0</v>
      </c>
      <c r="W263" s="5">
        <f t="shared" ref="W263:Z263" si="527">IF(ISBLANK(K263),1,0)</f>
        <v>0</v>
      </c>
      <c r="X263" s="5">
        <f t="shared" si="527"/>
        <v>0</v>
      </c>
      <c r="Y263" s="5">
        <f t="shared" si="527"/>
        <v>0</v>
      </c>
      <c r="Z263" s="5">
        <f t="shared" si="527"/>
        <v>0</v>
      </c>
      <c r="AA263" s="5">
        <f t="shared" si="3"/>
        <v>1</v>
      </c>
    </row>
    <row r="264" spans="1:27" ht="15.75" customHeight="1" x14ac:dyDescent="0.2">
      <c r="A264" s="1" t="s">
        <v>841</v>
      </c>
      <c r="B264" s="1" t="s">
        <v>34</v>
      </c>
      <c r="C264" s="1" t="s">
        <v>47</v>
      </c>
      <c r="D264" s="2">
        <v>45663</v>
      </c>
      <c r="E264" s="1" t="s">
        <v>23</v>
      </c>
      <c r="F264" s="1">
        <v>21.56</v>
      </c>
      <c r="G264" s="1">
        <v>44.54</v>
      </c>
      <c r="H264" s="1">
        <v>300</v>
      </c>
      <c r="I264" s="1">
        <v>46.3</v>
      </c>
      <c r="J264" s="1">
        <v>7.33</v>
      </c>
      <c r="K264" s="1">
        <v>98.82</v>
      </c>
      <c r="L264" s="1">
        <v>6.85</v>
      </c>
      <c r="M264" s="1">
        <v>134.30000000000001</v>
      </c>
      <c r="N264" s="1">
        <v>86.29</v>
      </c>
      <c r="O264" s="1">
        <v>93.05</v>
      </c>
      <c r="P264" s="1" t="s">
        <v>4</v>
      </c>
      <c r="Q264" s="1" t="s">
        <v>5</v>
      </c>
      <c r="R264" s="1" t="s">
        <v>6</v>
      </c>
      <c r="S264" s="1" t="s">
        <v>6</v>
      </c>
      <c r="T264" s="3">
        <f t="shared" si="0"/>
        <v>45658</v>
      </c>
      <c r="U264" s="5">
        <f t="shared" ref="U264:V264" si="528">IF(ISBLANK(F264),1,0)</f>
        <v>0</v>
      </c>
      <c r="V264" s="5">
        <f t="shared" si="528"/>
        <v>0</v>
      </c>
      <c r="W264" s="5">
        <f t="shared" ref="W264:Z264" si="529">IF(ISBLANK(K264),1,0)</f>
        <v>0</v>
      </c>
      <c r="X264" s="5">
        <f t="shared" si="529"/>
        <v>0</v>
      </c>
      <c r="Y264" s="5">
        <f t="shared" si="529"/>
        <v>0</v>
      </c>
      <c r="Z264" s="5">
        <f t="shared" si="529"/>
        <v>0</v>
      </c>
      <c r="AA264" s="5">
        <f t="shared" si="3"/>
        <v>0</v>
      </c>
    </row>
    <row r="265" spans="1:27" ht="15.75" customHeight="1" x14ac:dyDescent="0.2">
      <c r="A265" s="1" t="s">
        <v>847</v>
      </c>
      <c r="B265" s="1" t="s">
        <v>20</v>
      </c>
      <c r="C265" s="1" t="s">
        <v>35</v>
      </c>
      <c r="D265" s="2">
        <v>45708</v>
      </c>
      <c r="E265" s="1" t="s">
        <v>23</v>
      </c>
      <c r="F265" s="1">
        <v>20.79</v>
      </c>
      <c r="G265" s="1">
        <v>53.06</v>
      </c>
      <c r="H265" s="1">
        <v>305</v>
      </c>
      <c r="I265" s="1">
        <v>50.8</v>
      </c>
      <c r="J265" s="1">
        <v>7.02</v>
      </c>
      <c r="K265" s="1">
        <v>99.12</v>
      </c>
      <c r="L265" s="1">
        <v>7.12</v>
      </c>
      <c r="M265" s="1">
        <v>152.6</v>
      </c>
      <c r="N265" s="1">
        <v>83.57</v>
      </c>
      <c r="O265" s="1">
        <v>92.93</v>
      </c>
      <c r="P265" s="1" t="s">
        <v>4</v>
      </c>
      <c r="Q265" s="1" t="s">
        <v>5</v>
      </c>
      <c r="R265" s="1" t="s">
        <v>6</v>
      </c>
      <c r="S265" s="1" t="s">
        <v>6</v>
      </c>
      <c r="T265" s="3">
        <f t="shared" si="0"/>
        <v>45689</v>
      </c>
      <c r="U265" s="5">
        <f t="shared" ref="U265:V265" si="530">IF(ISBLANK(F265),1,0)</f>
        <v>0</v>
      </c>
      <c r="V265" s="5">
        <f t="shared" si="530"/>
        <v>0</v>
      </c>
      <c r="W265" s="5">
        <f t="shared" ref="W265:Z265" si="531">IF(ISBLANK(K265),1,0)</f>
        <v>0</v>
      </c>
      <c r="X265" s="5">
        <f t="shared" si="531"/>
        <v>0</v>
      </c>
      <c r="Y265" s="5">
        <f t="shared" si="531"/>
        <v>0</v>
      </c>
      <c r="Z265" s="5">
        <f t="shared" si="531"/>
        <v>0</v>
      </c>
      <c r="AA265" s="5">
        <f t="shared" si="3"/>
        <v>0</v>
      </c>
    </row>
    <row r="266" spans="1:27" ht="15.75" customHeight="1" x14ac:dyDescent="0.2">
      <c r="A266" s="1" t="s">
        <v>851</v>
      </c>
      <c r="B266" s="1" t="s">
        <v>58</v>
      </c>
      <c r="C266" s="1" t="s">
        <v>21</v>
      </c>
      <c r="D266" s="2">
        <v>45805</v>
      </c>
      <c r="E266" s="1" t="s">
        <v>3</v>
      </c>
      <c r="F266" s="1">
        <v>22.35</v>
      </c>
      <c r="G266" s="1">
        <v>50.23</v>
      </c>
      <c r="H266" s="1">
        <v>324</v>
      </c>
      <c r="I266" s="1">
        <v>40</v>
      </c>
      <c r="J266" s="1">
        <v>6.85</v>
      </c>
      <c r="K266" s="1">
        <v>98.86</v>
      </c>
      <c r="L266" s="1">
        <v>6.83</v>
      </c>
      <c r="M266" s="1">
        <v>118.8</v>
      </c>
      <c r="N266" s="1">
        <v>89.35</v>
      </c>
      <c r="O266" s="1">
        <v>94.41</v>
      </c>
      <c r="P266" s="1" t="s">
        <v>4</v>
      </c>
      <c r="Q266" s="1" t="s">
        <v>5</v>
      </c>
      <c r="R266" s="1" t="s">
        <v>6</v>
      </c>
      <c r="S266" s="1" t="s">
        <v>6</v>
      </c>
      <c r="T266" s="3">
        <f t="shared" si="0"/>
        <v>45778</v>
      </c>
      <c r="U266" s="5">
        <f t="shared" ref="U266:V266" si="532">IF(ISBLANK(F266),1,0)</f>
        <v>0</v>
      </c>
      <c r="V266" s="5">
        <f t="shared" si="532"/>
        <v>0</v>
      </c>
      <c r="W266" s="5">
        <f t="shared" ref="W266:Z266" si="533">IF(ISBLANK(K266),1,0)</f>
        <v>0</v>
      </c>
      <c r="X266" s="5">
        <f t="shared" si="533"/>
        <v>0</v>
      </c>
      <c r="Y266" s="5">
        <f t="shared" si="533"/>
        <v>0</v>
      </c>
      <c r="Z266" s="5">
        <f t="shared" si="533"/>
        <v>0</v>
      </c>
      <c r="AA266" s="5">
        <f t="shared" si="3"/>
        <v>0</v>
      </c>
    </row>
    <row r="267" spans="1:27" ht="15.75" customHeight="1" x14ac:dyDescent="0.2">
      <c r="A267" s="1" t="s">
        <v>605</v>
      </c>
      <c r="B267" s="1" t="s">
        <v>34</v>
      </c>
      <c r="C267" s="1" t="s">
        <v>35</v>
      </c>
      <c r="D267" s="2">
        <v>45978</v>
      </c>
      <c r="E267" s="1" t="s">
        <v>23</v>
      </c>
      <c r="F267" s="1">
        <v>22.14</v>
      </c>
      <c r="G267" s="1">
        <v>29.13</v>
      </c>
      <c r="H267" s="1">
        <v>307</v>
      </c>
      <c r="I267" s="1">
        <v>51.7</v>
      </c>
      <c r="J267" s="1">
        <v>7.41</v>
      </c>
      <c r="K267" s="1">
        <v>99.32</v>
      </c>
      <c r="L267" s="1">
        <v>6.79</v>
      </c>
      <c r="M267" s="1">
        <v>127.8</v>
      </c>
      <c r="N267" s="1">
        <v>85.69</v>
      </c>
      <c r="O267" s="1">
        <v>94.02</v>
      </c>
      <c r="P267" s="1" t="s">
        <v>4</v>
      </c>
      <c r="Q267" s="1" t="s">
        <v>5</v>
      </c>
      <c r="R267" s="1" t="s">
        <v>6</v>
      </c>
      <c r="S267" s="1" t="s">
        <v>6</v>
      </c>
      <c r="T267" s="3">
        <f t="shared" si="0"/>
        <v>45962</v>
      </c>
      <c r="U267" s="5">
        <f t="shared" ref="U267:V267" si="534">IF(ISBLANK(F267),1,0)</f>
        <v>0</v>
      </c>
      <c r="V267" s="5">
        <f t="shared" si="534"/>
        <v>0</v>
      </c>
      <c r="W267" s="5">
        <f t="shared" ref="W267:Z267" si="535">IF(ISBLANK(K267),1,0)</f>
        <v>0</v>
      </c>
      <c r="X267" s="5">
        <f t="shared" si="535"/>
        <v>0</v>
      </c>
      <c r="Y267" s="5">
        <f t="shared" si="535"/>
        <v>0</v>
      </c>
      <c r="Z267" s="5">
        <f t="shared" si="535"/>
        <v>0</v>
      </c>
      <c r="AA267" s="5">
        <f t="shared" si="3"/>
        <v>0</v>
      </c>
    </row>
    <row r="268" spans="1:27" ht="15.75" customHeight="1" x14ac:dyDescent="0.2">
      <c r="A268" s="1" t="s">
        <v>858</v>
      </c>
      <c r="B268" s="1" t="s">
        <v>58</v>
      </c>
      <c r="C268" s="1" t="s">
        <v>35</v>
      </c>
      <c r="D268" s="2">
        <v>45940</v>
      </c>
      <c r="E268" s="1" t="s">
        <v>3</v>
      </c>
      <c r="F268" s="1">
        <v>21.65</v>
      </c>
      <c r="G268" s="1">
        <v>42.32</v>
      </c>
      <c r="H268" s="1">
        <v>332</v>
      </c>
      <c r="I268" s="1">
        <v>45.2</v>
      </c>
      <c r="J268" s="1">
        <v>7.92</v>
      </c>
      <c r="K268" s="1">
        <v>98.45</v>
      </c>
      <c r="L268" s="1">
        <v>6.77</v>
      </c>
      <c r="M268" s="1">
        <v>123</v>
      </c>
      <c r="N268" s="1">
        <v>86.73</v>
      </c>
      <c r="O268" s="1">
        <v>94.37</v>
      </c>
      <c r="P268" s="1" t="s">
        <v>4</v>
      </c>
      <c r="Q268" s="1" t="s">
        <v>5</v>
      </c>
      <c r="R268" s="1" t="s">
        <v>6</v>
      </c>
      <c r="S268" s="1" t="s">
        <v>6</v>
      </c>
      <c r="T268" s="3">
        <f t="shared" si="0"/>
        <v>45931</v>
      </c>
      <c r="U268" s="5">
        <f t="shared" ref="U268:V268" si="536">IF(ISBLANK(F268),1,0)</f>
        <v>0</v>
      </c>
      <c r="V268" s="5">
        <f t="shared" si="536"/>
        <v>0</v>
      </c>
      <c r="W268" s="5">
        <f t="shared" ref="W268:Z268" si="537">IF(ISBLANK(K268),1,0)</f>
        <v>0</v>
      </c>
      <c r="X268" s="5">
        <f t="shared" si="537"/>
        <v>0</v>
      </c>
      <c r="Y268" s="5">
        <f t="shared" si="537"/>
        <v>0</v>
      </c>
      <c r="Z268" s="5">
        <f t="shared" si="537"/>
        <v>0</v>
      </c>
      <c r="AA268" s="5">
        <f t="shared" si="3"/>
        <v>0</v>
      </c>
    </row>
    <row r="269" spans="1:27" ht="15.75" customHeight="1" x14ac:dyDescent="0.2">
      <c r="A269" s="1" t="s">
        <v>861</v>
      </c>
      <c r="B269" s="1" t="s">
        <v>20</v>
      </c>
      <c r="C269" s="1" t="s">
        <v>35</v>
      </c>
      <c r="D269" s="2">
        <v>45748</v>
      </c>
      <c r="E269" s="1" t="s">
        <v>23</v>
      </c>
      <c r="F269" s="1">
        <v>22.99</v>
      </c>
      <c r="G269" s="1">
        <v>44.66</v>
      </c>
      <c r="H269" s="1">
        <v>319</v>
      </c>
      <c r="I269" s="1">
        <v>48.4</v>
      </c>
      <c r="J269" s="1">
        <v>7.19</v>
      </c>
      <c r="K269" s="1">
        <v>98.41</v>
      </c>
      <c r="L269" s="1">
        <v>6.96</v>
      </c>
      <c r="M269" s="1">
        <v>138.5</v>
      </c>
      <c r="N269" s="1">
        <v>84.01</v>
      </c>
      <c r="O269" s="1">
        <v>96.13</v>
      </c>
      <c r="P269" s="1" t="s">
        <v>4</v>
      </c>
      <c r="Q269" s="1" t="s">
        <v>5</v>
      </c>
      <c r="R269" s="1" t="s">
        <v>6</v>
      </c>
      <c r="S269" s="1" t="s">
        <v>6</v>
      </c>
      <c r="T269" s="3">
        <f t="shared" si="0"/>
        <v>45748</v>
      </c>
      <c r="U269" s="5">
        <f t="shared" ref="U269:V269" si="538">IF(ISBLANK(F269),1,0)</f>
        <v>0</v>
      </c>
      <c r="V269" s="5">
        <f t="shared" si="538"/>
        <v>0</v>
      </c>
      <c r="W269" s="5">
        <f t="shared" ref="W269:Z269" si="539">IF(ISBLANK(K269),1,0)</f>
        <v>0</v>
      </c>
      <c r="X269" s="5">
        <f t="shared" si="539"/>
        <v>0</v>
      </c>
      <c r="Y269" s="5">
        <f t="shared" si="539"/>
        <v>0</v>
      </c>
      <c r="Z269" s="5">
        <f t="shared" si="539"/>
        <v>0</v>
      </c>
      <c r="AA269" s="5">
        <f t="shared" si="3"/>
        <v>0</v>
      </c>
    </row>
    <row r="270" spans="1:27" ht="15.75" customHeight="1" x14ac:dyDescent="0.2">
      <c r="A270" s="1" t="s">
        <v>865</v>
      </c>
      <c r="B270" s="1" t="s">
        <v>58</v>
      </c>
      <c r="C270" s="1" t="s">
        <v>47</v>
      </c>
      <c r="D270" s="2">
        <v>45713</v>
      </c>
      <c r="E270" s="1" t="s">
        <v>23</v>
      </c>
      <c r="F270" s="1">
        <v>21.45</v>
      </c>
      <c r="G270" s="1">
        <v>41.09</v>
      </c>
      <c r="H270" s="1">
        <v>332</v>
      </c>
      <c r="I270" s="1">
        <v>49.8</v>
      </c>
      <c r="J270" s="1">
        <v>7.58</v>
      </c>
      <c r="K270" s="1">
        <v>99.68</v>
      </c>
      <c r="L270" s="1">
        <v>6.99</v>
      </c>
      <c r="M270" s="1">
        <v>118.4</v>
      </c>
      <c r="N270" s="1">
        <v>89.14</v>
      </c>
      <c r="O270" s="1">
        <v>93.56</v>
      </c>
      <c r="P270" s="1" t="s">
        <v>4</v>
      </c>
      <c r="Q270" s="1" t="s">
        <v>5</v>
      </c>
      <c r="R270" s="1" t="s">
        <v>6</v>
      </c>
      <c r="S270" s="1" t="s">
        <v>6</v>
      </c>
      <c r="T270" s="3">
        <f t="shared" si="0"/>
        <v>45689</v>
      </c>
      <c r="U270" s="5">
        <f t="shared" ref="U270:V270" si="540">IF(ISBLANK(F270),1,0)</f>
        <v>0</v>
      </c>
      <c r="V270" s="5">
        <f t="shared" si="540"/>
        <v>0</v>
      </c>
      <c r="W270" s="5">
        <f t="shared" ref="W270:Z270" si="541">IF(ISBLANK(K270),1,0)</f>
        <v>0</v>
      </c>
      <c r="X270" s="5">
        <f t="shared" si="541"/>
        <v>0</v>
      </c>
      <c r="Y270" s="5">
        <f t="shared" si="541"/>
        <v>0</v>
      </c>
      <c r="Z270" s="5">
        <f t="shared" si="541"/>
        <v>0</v>
      </c>
      <c r="AA270" s="5">
        <f t="shared" si="3"/>
        <v>0</v>
      </c>
    </row>
    <row r="271" spans="1:27" ht="15.75" customHeight="1" x14ac:dyDescent="0.2">
      <c r="A271" s="1" t="s">
        <v>869</v>
      </c>
      <c r="B271" s="1" t="s">
        <v>58</v>
      </c>
      <c r="C271" s="1" t="s">
        <v>47</v>
      </c>
      <c r="D271" s="2">
        <v>45555</v>
      </c>
      <c r="E271" s="1" t="s">
        <v>23</v>
      </c>
      <c r="F271" s="1">
        <v>21.91</v>
      </c>
      <c r="G271" s="1">
        <v>39.700000000000003</v>
      </c>
      <c r="H271" s="1">
        <v>301</v>
      </c>
      <c r="I271" s="1">
        <v>34.4</v>
      </c>
      <c r="J271" s="1">
        <v>7.31</v>
      </c>
      <c r="K271" s="1">
        <v>99.11</v>
      </c>
      <c r="L271" s="1">
        <v>6.98</v>
      </c>
      <c r="M271" s="1">
        <v>128.69999999999999</v>
      </c>
      <c r="N271" s="1">
        <v>90.38</v>
      </c>
      <c r="O271" s="1">
        <v>94.01</v>
      </c>
      <c r="P271" s="1" t="s">
        <v>4</v>
      </c>
      <c r="Q271" s="1" t="s">
        <v>5</v>
      </c>
      <c r="R271" s="1" t="s">
        <v>6</v>
      </c>
      <c r="S271" s="1" t="s">
        <v>6</v>
      </c>
      <c r="T271" s="3">
        <f t="shared" si="0"/>
        <v>45536</v>
      </c>
      <c r="U271" s="5">
        <f t="shared" ref="U271:V271" si="542">IF(ISBLANK(F271),1,0)</f>
        <v>0</v>
      </c>
      <c r="V271" s="5">
        <f t="shared" si="542"/>
        <v>0</v>
      </c>
      <c r="W271" s="5">
        <f t="shared" ref="W271:Z271" si="543">IF(ISBLANK(K271),1,0)</f>
        <v>0</v>
      </c>
      <c r="X271" s="5">
        <f t="shared" si="543"/>
        <v>0</v>
      </c>
      <c r="Y271" s="5">
        <f t="shared" si="543"/>
        <v>0</v>
      </c>
      <c r="Z271" s="5">
        <f t="shared" si="543"/>
        <v>0</v>
      </c>
      <c r="AA271" s="5">
        <f t="shared" si="3"/>
        <v>0</v>
      </c>
    </row>
    <row r="272" spans="1:27" ht="15.75" customHeight="1" x14ac:dyDescent="0.2">
      <c r="A272" s="1" t="s">
        <v>873</v>
      </c>
      <c r="B272" s="1" t="s">
        <v>58</v>
      </c>
      <c r="C272" s="1" t="s">
        <v>35</v>
      </c>
      <c r="D272" s="2">
        <v>45377</v>
      </c>
      <c r="E272" s="1" t="s">
        <v>23</v>
      </c>
      <c r="F272" s="1">
        <v>22.48</v>
      </c>
      <c r="G272" s="1">
        <v>40.67</v>
      </c>
      <c r="H272" s="1">
        <v>322</v>
      </c>
      <c r="I272" s="1">
        <v>41.5</v>
      </c>
      <c r="J272" s="1">
        <v>7.04</v>
      </c>
      <c r="K272" s="1">
        <v>98.83</v>
      </c>
      <c r="L272" s="1">
        <v>6.74</v>
      </c>
      <c r="M272" s="1">
        <v>123.2</v>
      </c>
      <c r="N272" s="1">
        <v>86.59</v>
      </c>
      <c r="O272" s="1">
        <v>94.89</v>
      </c>
      <c r="P272" s="1" t="s">
        <v>4</v>
      </c>
      <c r="Q272" s="1" t="s">
        <v>5</v>
      </c>
      <c r="R272" s="1" t="s">
        <v>6</v>
      </c>
      <c r="S272" s="1" t="s">
        <v>6</v>
      </c>
      <c r="T272" s="3">
        <f t="shared" si="0"/>
        <v>45352</v>
      </c>
      <c r="U272" s="5">
        <f t="shared" ref="U272:V272" si="544">IF(ISBLANK(F272),1,0)</f>
        <v>0</v>
      </c>
      <c r="V272" s="5">
        <f t="shared" si="544"/>
        <v>0</v>
      </c>
      <c r="W272" s="5">
        <f t="shared" ref="W272:Z272" si="545">IF(ISBLANK(K272),1,0)</f>
        <v>0</v>
      </c>
      <c r="X272" s="5">
        <f t="shared" si="545"/>
        <v>0</v>
      </c>
      <c r="Y272" s="5">
        <f t="shared" si="545"/>
        <v>0</v>
      </c>
      <c r="Z272" s="5">
        <f t="shared" si="545"/>
        <v>0</v>
      </c>
      <c r="AA272" s="5">
        <f t="shared" si="3"/>
        <v>0</v>
      </c>
    </row>
    <row r="273" spans="1:27" ht="15.75" customHeight="1" x14ac:dyDescent="0.2">
      <c r="A273" s="1" t="s">
        <v>878</v>
      </c>
      <c r="B273" s="1" t="s">
        <v>58</v>
      </c>
      <c r="C273" s="1" t="s">
        <v>47</v>
      </c>
      <c r="D273" s="2">
        <v>45810</v>
      </c>
      <c r="E273" s="1" t="s">
        <v>93</v>
      </c>
      <c r="F273" s="1">
        <v>22.67</v>
      </c>
      <c r="G273" s="1">
        <v>44.76</v>
      </c>
      <c r="H273" s="1">
        <v>304</v>
      </c>
      <c r="I273" s="1">
        <v>43.3</v>
      </c>
      <c r="J273" s="1">
        <v>7.3</v>
      </c>
      <c r="K273" s="1">
        <v>99.07</v>
      </c>
      <c r="L273" s="1">
        <v>6.68</v>
      </c>
      <c r="M273" s="1">
        <v>136</v>
      </c>
      <c r="N273" s="1">
        <v>84.18</v>
      </c>
      <c r="O273" s="1">
        <v>95.4</v>
      </c>
      <c r="P273" s="1" t="s">
        <v>4</v>
      </c>
      <c r="Q273" s="1" t="s">
        <v>5</v>
      </c>
      <c r="R273" s="1" t="s">
        <v>6</v>
      </c>
      <c r="S273" s="1" t="s">
        <v>6</v>
      </c>
      <c r="T273" s="3">
        <f t="shared" si="0"/>
        <v>45809</v>
      </c>
      <c r="U273" s="5">
        <f t="shared" ref="U273:V273" si="546">IF(ISBLANK(F273),1,0)</f>
        <v>0</v>
      </c>
      <c r="V273" s="5">
        <f t="shared" si="546"/>
        <v>0</v>
      </c>
      <c r="W273" s="5">
        <f t="shared" ref="W273:Z273" si="547">IF(ISBLANK(K273),1,0)</f>
        <v>0</v>
      </c>
      <c r="X273" s="5">
        <f t="shared" si="547"/>
        <v>0</v>
      </c>
      <c r="Y273" s="5">
        <f t="shared" si="547"/>
        <v>0</v>
      </c>
      <c r="Z273" s="5">
        <f t="shared" si="547"/>
        <v>0</v>
      </c>
      <c r="AA273" s="5">
        <f t="shared" si="3"/>
        <v>0</v>
      </c>
    </row>
    <row r="274" spans="1:27" ht="15.75" customHeight="1" x14ac:dyDescent="0.2">
      <c r="A274" s="1" t="s">
        <v>881</v>
      </c>
      <c r="B274" s="1" t="s">
        <v>58</v>
      </c>
      <c r="C274" s="1" t="s">
        <v>21</v>
      </c>
      <c r="D274" s="2">
        <v>45293</v>
      </c>
      <c r="E274" s="1" t="s">
        <v>37</v>
      </c>
      <c r="F274" s="1">
        <v>22.96</v>
      </c>
      <c r="G274" s="1">
        <v>36.26</v>
      </c>
      <c r="H274" s="1">
        <v>322</v>
      </c>
      <c r="I274" s="1">
        <v>45.3</v>
      </c>
      <c r="J274" s="1">
        <v>7.31</v>
      </c>
      <c r="K274" s="1">
        <v>98.85</v>
      </c>
      <c r="L274" s="1">
        <v>6.94</v>
      </c>
      <c r="M274" s="1">
        <v>109.4</v>
      </c>
      <c r="N274" s="1">
        <v>82.95</v>
      </c>
      <c r="O274" s="1">
        <v>93.9</v>
      </c>
      <c r="P274" s="1" t="s">
        <v>4</v>
      </c>
      <c r="Q274" s="1" t="s">
        <v>5</v>
      </c>
      <c r="R274" s="1" t="s">
        <v>6</v>
      </c>
      <c r="S274" s="1" t="s">
        <v>6</v>
      </c>
      <c r="T274" s="3">
        <f t="shared" si="0"/>
        <v>45292</v>
      </c>
      <c r="U274" s="5">
        <f t="shared" ref="U274:V274" si="548">IF(ISBLANK(F274),1,0)</f>
        <v>0</v>
      </c>
      <c r="V274" s="5">
        <f t="shared" si="548"/>
        <v>0</v>
      </c>
      <c r="W274" s="5">
        <f t="shared" ref="W274:Z274" si="549">IF(ISBLANK(K274),1,0)</f>
        <v>0</v>
      </c>
      <c r="X274" s="5">
        <f t="shared" si="549"/>
        <v>0</v>
      </c>
      <c r="Y274" s="5">
        <f t="shared" si="549"/>
        <v>0</v>
      </c>
      <c r="Z274" s="5">
        <f t="shared" si="549"/>
        <v>0</v>
      </c>
      <c r="AA274" s="5">
        <f t="shared" si="3"/>
        <v>0</v>
      </c>
    </row>
    <row r="275" spans="1:27" ht="15.75" customHeight="1" x14ac:dyDescent="0.2">
      <c r="A275" s="1" t="s">
        <v>884</v>
      </c>
      <c r="B275" s="1" t="s">
        <v>58</v>
      </c>
      <c r="C275" s="1" t="s">
        <v>21</v>
      </c>
      <c r="D275" s="2">
        <v>45802</v>
      </c>
      <c r="E275" s="1" t="s">
        <v>23</v>
      </c>
      <c r="F275" s="1">
        <v>22.32</v>
      </c>
      <c r="G275" s="1">
        <v>47.94</v>
      </c>
      <c r="H275" s="1">
        <v>304</v>
      </c>
      <c r="I275" s="1">
        <v>31.6</v>
      </c>
      <c r="J275" s="1">
        <v>7.23</v>
      </c>
      <c r="K275" s="1">
        <v>98.91</v>
      </c>
      <c r="L275" s="1">
        <v>6.95</v>
      </c>
      <c r="M275" s="1">
        <v>126.6</v>
      </c>
      <c r="N275" s="1">
        <v>92.08</v>
      </c>
      <c r="O275" s="1">
        <v>92.13</v>
      </c>
      <c r="P275" s="1" t="s">
        <v>4</v>
      </c>
      <c r="Q275" s="1" t="s">
        <v>5</v>
      </c>
      <c r="R275" s="1" t="s">
        <v>6</v>
      </c>
      <c r="S275" s="1" t="s">
        <v>6</v>
      </c>
      <c r="T275" s="3">
        <f t="shared" si="0"/>
        <v>45778</v>
      </c>
      <c r="U275" s="5">
        <f t="shared" ref="U275:V275" si="550">IF(ISBLANK(F275),1,0)</f>
        <v>0</v>
      </c>
      <c r="V275" s="5">
        <f t="shared" si="550"/>
        <v>0</v>
      </c>
      <c r="W275" s="5">
        <f t="shared" ref="W275:Z275" si="551">IF(ISBLANK(K275),1,0)</f>
        <v>0</v>
      </c>
      <c r="X275" s="5">
        <f t="shared" si="551"/>
        <v>0</v>
      </c>
      <c r="Y275" s="5">
        <f t="shared" si="551"/>
        <v>0</v>
      </c>
      <c r="Z275" s="5">
        <f t="shared" si="551"/>
        <v>0</v>
      </c>
      <c r="AA275" s="5">
        <f t="shared" si="3"/>
        <v>0</v>
      </c>
    </row>
    <row r="276" spans="1:27" ht="15.75" customHeight="1" x14ac:dyDescent="0.2">
      <c r="A276" s="1" t="s">
        <v>888</v>
      </c>
      <c r="B276" s="1" t="s">
        <v>1</v>
      </c>
      <c r="C276" s="1" t="s">
        <v>47</v>
      </c>
      <c r="D276" s="2">
        <v>45655</v>
      </c>
      <c r="E276" s="1" t="s">
        <v>93</v>
      </c>
      <c r="F276" s="1">
        <v>23.29</v>
      </c>
      <c r="G276" s="1">
        <v>42.72</v>
      </c>
      <c r="H276" s="1">
        <v>363</v>
      </c>
      <c r="I276" s="1">
        <v>38.1</v>
      </c>
      <c r="J276" s="1">
        <v>7.8</v>
      </c>
      <c r="K276" s="1">
        <v>98.71</v>
      </c>
      <c r="L276" s="1">
        <v>6.76</v>
      </c>
      <c r="M276" s="1">
        <v>132.5</v>
      </c>
      <c r="N276" s="1">
        <v>90.39</v>
      </c>
      <c r="O276" s="1">
        <v>96</v>
      </c>
      <c r="P276" s="1" t="s">
        <v>4</v>
      </c>
      <c r="Q276" s="1" t="s">
        <v>5</v>
      </c>
      <c r="R276" s="1" t="s">
        <v>6</v>
      </c>
      <c r="S276" s="1" t="s">
        <v>6</v>
      </c>
      <c r="T276" s="3">
        <f t="shared" si="0"/>
        <v>45627</v>
      </c>
      <c r="U276" s="5">
        <f t="shared" ref="U276:V276" si="552">IF(ISBLANK(F276),1,0)</f>
        <v>0</v>
      </c>
      <c r="V276" s="5">
        <f t="shared" si="552"/>
        <v>0</v>
      </c>
      <c r="W276" s="5">
        <f t="shared" ref="W276:Z276" si="553">IF(ISBLANK(K276),1,0)</f>
        <v>0</v>
      </c>
      <c r="X276" s="5">
        <f t="shared" si="553"/>
        <v>0</v>
      </c>
      <c r="Y276" s="5">
        <f t="shared" si="553"/>
        <v>0</v>
      </c>
      <c r="Z276" s="5">
        <f t="shared" si="553"/>
        <v>0</v>
      </c>
      <c r="AA276" s="5">
        <f t="shared" si="3"/>
        <v>0</v>
      </c>
    </row>
    <row r="277" spans="1:27" ht="15.75" customHeight="1" x14ac:dyDescent="0.2">
      <c r="A277" s="1" t="s">
        <v>892</v>
      </c>
      <c r="B277" s="1" t="s">
        <v>1</v>
      </c>
      <c r="C277" s="1" t="s">
        <v>47</v>
      </c>
      <c r="D277" s="2">
        <v>45866</v>
      </c>
      <c r="E277" s="1" t="s">
        <v>3</v>
      </c>
      <c r="F277" s="1">
        <v>22</v>
      </c>
      <c r="G277" s="1">
        <v>38.32</v>
      </c>
      <c r="H277" s="1">
        <v>354</v>
      </c>
      <c r="I277" s="1">
        <v>40.700000000000003</v>
      </c>
      <c r="J277" s="1">
        <v>7.06</v>
      </c>
      <c r="K277" s="1">
        <v>99</v>
      </c>
      <c r="L277" s="1">
        <v>6.66</v>
      </c>
      <c r="M277" s="1">
        <v>126.2</v>
      </c>
      <c r="N277" s="1">
        <v>90.22</v>
      </c>
      <c r="O277" s="1">
        <v>94.39</v>
      </c>
      <c r="P277" s="1" t="s">
        <v>4</v>
      </c>
      <c r="Q277" s="1" t="s">
        <v>5</v>
      </c>
      <c r="R277" s="1" t="s">
        <v>6</v>
      </c>
      <c r="S277" s="1" t="s">
        <v>6</v>
      </c>
      <c r="T277" s="3">
        <f t="shared" si="0"/>
        <v>45839</v>
      </c>
      <c r="U277" s="5">
        <f t="shared" ref="U277:V277" si="554">IF(ISBLANK(F277),1,0)</f>
        <v>0</v>
      </c>
      <c r="V277" s="5">
        <f t="shared" si="554"/>
        <v>0</v>
      </c>
      <c r="W277" s="5">
        <f t="shared" ref="W277:Z277" si="555">IF(ISBLANK(K277),1,0)</f>
        <v>0</v>
      </c>
      <c r="X277" s="5">
        <f t="shared" si="555"/>
        <v>0</v>
      </c>
      <c r="Y277" s="5">
        <f t="shared" si="555"/>
        <v>0</v>
      </c>
      <c r="Z277" s="5">
        <f t="shared" si="555"/>
        <v>0</v>
      </c>
      <c r="AA277" s="5">
        <f t="shared" si="3"/>
        <v>0</v>
      </c>
    </row>
    <row r="278" spans="1:27" ht="15.75" customHeight="1" x14ac:dyDescent="0.2">
      <c r="A278" s="1" t="s">
        <v>895</v>
      </c>
      <c r="B278" s="1" t="s">
        <v>20</v>
      </c>
      <c r="C278" s="1" t="s">
        <v>47</v>
      </c>
      <c r="D278" s="2">
        <v>45985</v>
      </c>
      <c r="E278" s="1" t="s">
        <v>37</v>
      </c>
      <c r="F278" s="1">
        <v>22.19</v>
      </c>
      <c r="G278" s="1">
        <v>45.62</v>
      </c>
      <c r="H278" s="1">
        <v>321</v>
      </c>
      <c r="I278" s="1">
        <v>51.1</v>
      </c>
      <c r="J278" s="1">
        <v>7.81</v>
      </c>
      <c r="K278" s="1">
        <v>98.69</v>
      </c>
      <c r="M278" s="1">
        <v>142.9</v>
      </c>
      <c r="N278" s="1">
        <v>84.57</v>
      </c>
      <c r="O278" s="1">
        <v>92.98</v>
      </c>
      <c r="P278" s="1" t="s">
        <v>4</v>
      </c>
      <c r="Q278" s="1" t="s">
        <v>5</v>
      </c>
      <c r="R278" s="1" t="s">
        <v>6</v>
      </c>
      <c r="S278" s="1" t="s">
        <v>6</v>
      </c>
      <c r="T278" s="3">
        <f t="shared" si="0"/>
        <v>45962</v>
      </c>
      <c r="U278" s="5">
        <f t="shared" ref="U278:V278" si="556">IF(ISBLANK(F278),1,0)</f>
        <v>0</v>
      </c>
      <c r="V278" s="5">
        <f t="shared" si="556"/>
        <v>0</v>
      </c>
      <c r="W278" s="5">
        <f t="shared" ref="W278:Z278" si="557">IF(ISBLANK(K278),1,0)</f>
        <v>0</v>
      </c>
      <c r="X278" s="5">
        <f t="shared" si="557"/>
        <v>1</v>
      </c>
      <c r="Y278" s="5">
        <f t="shared" si="557"/>
        <v>0</v>
      </c>
      <c r="Z278" s="5">
        <f t="shared" si="557"/>
        <v>0</v>
      </c>
      <c r="AA278" s="5">
        <f t="shared" si="3"/>
        <v>1</v>
      </c>
    </row>
    <row r="279" spans="1:27" ht="15.75" customHeight="1" x14ac:dyDescent="0.2">
      <c r="A279" s="1" t="s">
        <v>898</v>
      </c>
      <c r="B279" s="1" t="s">
        <v>20</v>
      </c>
      <c r="C279" s="1" t="s">
        <v>21</v>
      </c>
      <c r="D279" s="2">
        <v>45696</v>
      </c>
      <c r="E279" s="1" t="s">
        <v>93</v>
      </c>
      <c r="F279" s="1">
        <v>22.18</v>
      </c>
      <c r="G279" s="1">
        <v>32.270000000000003</v>
      </c>
      <c r="H279" s="1">
        <v>319</v>
      </c>
      <c r="I279" s="1">
        <v>54.5</v>
      </c>
      <c r="J279" s="1">
        <v>8.8699999999999992</v>
      </c>
      <c r="K279" s="1">
        <v>99.34</v>
      </c>
      <c r="L279" s="1">
        <v>6.8</v>
      </c>
      <c r="M279" s="1">
        <v>151.6</v>
      </c>
      <c r="N279" s="1">
        <v>86.3</v>
      </c>
      <c r="O279" s="1">
        <v>93.49</v>
      </c>
      <c r="P279" s="1" t="s">
        <v>4</v>
      </c>
      <c r="Q279" s="1" t="s">
        <v>5</v>
      </c>
      <c r="R279" s="1" t="s">
        <v>6</v>
      </c>
      <c r="S279" s="1" t="s">
        <v>6</v>
      </c>
      <c r="T279" s="3">
        <f t="shared" si="0"/>
        <v>45689</v>
      </c>
      <c r="U279" s="5">
        <f t="shared" ref="U279:V279" si="558">IF(ISBLANK(F279),1,0)</f>
        <v>0</v>
      </c>
      <c r="V279" s="5">
        <f t="shared" si="558"/>
        <v>0</v>
      </c>
      <c r="W279" s="5">
        <f t="shared" ref="W279:Z279" si="559">IF(ISBLANK(K279),1,0)</f>
        <v>0</v>
      </c>
      <c r="X279" s="5">
        <f t="shared" si="559"/>
        <v>0</v>
      </c>
      <c r="Y279" s="5">
        <f t="shared" si="559"/>
        <v>0</v>
      </c>
      <c r="Z279" s="5">
        <f t="shared" si="559"/>
        <v>0</v>
      </c>
      <c r="AA279" s="5">
        <f t="shared" si="3"/>
        <v>0</v>
      </c>
    </row>
    <row r="280" spans="1:27" ht="15.75" customHeight="1" x14ac:dyDescent="0.2">
      <c r="A280" s="1" t="s">
        <v>902</v>
      </c>
      <c r="B280" s="1" t="s">
        <v>20</v>
      </c>
      <c r="C280" s="1" t="s">
        <v>21</v>
      </c>
      <c r="D280" s="2">
        <v>45710</v>
      </c>
      <c r="E280" s="1" t="s">
        <v>37</v>
      </c>
      <c r="F280" s="1">
        <v>22.63</v>
      </c>
      <c r="G280" s="1">
        <v>37.22</v>
      </c>
      <c r="H280" s="1">
        <v>295</v>
      </c>
      <c r="I280" s="1">
        <v>52.2</v>
      </c>
      <c r="J280" s="1">
        <v>7.35</v>
      </c>
      <c r="K280" s="1">
        <v>99.07</v>
      </c>
      <c r="L280" s="1">
        <v>7.01</v>
      </c>
      <c r="M280" s="1">
        <v>153.6</v>
      </c>
      <c r="N280" s="1">
        <v>87.21</v>
      </c>
      <c r="O280" s="1">
        <v>92.94</v>
      </c>
      <c r="P280" s="1" t="s">
        <v>4</v>
      </c>
      <c r="Q280" s="1" t="s">
        <v>5</v>
      </c>
      <c r="R280" s="1" t="s">
        <v>6</v>
      </c>
      <c r="S280" s="1" t="s">
        <v>6</v>
      </c>
      <c r="T280" s="3">
        <f t="shared" si="0"/>
        <v>45689</v>
      </c>
      <c r="U280" s="5">
        <f t="shared" ref="U280:V280" si="560">IF(ISBLANK(F280),1,0)</f>
        <v>0</v>
      </c>
      <c r="V280" s="5">
        <f t="shared" si="560"/>
        <v>0</v>
      </c>
      <c r="W280" s="5">
        <f t="shared" ref="W280:Z280" si="561">IF(ISBLANK(K280),1,0)</f>
        <v>0</v>
      </c>
      <c r="X280" s="5">
        <f t="shared" si="561"/>
        <v>0</v>
      </c>
      <c r="Y280" s="5">
        <f t="shared" si="561"/>
        <v>0</v>
      </c>
      <c r="Z280" s="5">
        <f t="shared" si="561"/>
        <v>0</v>
      </c>
      <c r="AA280" s="5">
        <f t="shared" si="3"/>
        <v>0</v>
      </c>
    </row>
    <row r="281" spans="1:27" ht="15.75" customHeight="1" x14ac:dyDescent="0.2">
      <c r="A281" s="1" t="s">
        <v>563</v>
      </c>
      <c r="B281" s="1" t="s">
        <v>34</v>
      </c>
      <c r="C281" s="1" t="s">
        <v>35</v>
      </c>
      <c r="D281" s="2">
        <v>45648</v>
      </c>
      <c r="E281" s="1" t="s">
        <v>37</v>
      </c>
      <c r="F281" s="1">
        <v>20.55</v>
      </c>
      <c r="G281" s="1">
        <v>41.14</v>
      </c>
      <c r="H281" s="1">
        <v>307</v>
      </c>
      <c r="I281" s="1">
        <v>44.7</v>
      </c>
      <c r="J281" s="1">
        <v>8.27</v>
      </c>
      <c r="K281" s="1">
        <v>99.23</v>
      </c>
      <c r="L281" s="1">
        <v>6.83</v>
      </c>
      <c r="M281" s="1">
        <v>134.5</v>
      </c>
      <c r="N281" s="1">
        <v>86.91</v>
      </c>
      <c r="O281" s="1">
        <v>94.27</v>
      </c>
      <c r="P281" s="1" t="s">
        <v>4</v>
      </c>
      <c r="Q281" s="1" t="s">
        <v>50</v>
      </c>
      <c r="R281" s="1" t="s">
        <v>153</v>
      </c>
      <c r="S281" s="1" t="s">
        <v>89</v>
      </c>
      <c r="T281" s="3">
        <f t="shared" si="0"/>
        <v>45627</v>
      </c>
      <c r="U281" s="5">
        <f t="shared" ref="U281:V281" si="562">IF(ISBLANK(F281),1,0)</f>
        <v>0</v>
      </c>
      <c r="V281" s="5">
        <f t="shared" si="562"/>
        <v>0</v>
      </c>
      <c r="W281" s="5">
        <f t="shared" ref="W281:Z281" si="563">IF(ISBLANK(K281),1,0)</f>
        <v>0</v>
      </c>
      <c r="X281" s="5">
        <f t="shared" si="563"/>
        <v>0</v>
      </c>
      <c r="Y281" s="5">
        <f t="shared" si="563"/>
        <v>0</v>
      </c>
      <c r="Z281" s="5">
        <f t="shared" si="563"/>
        <v>0</v>
      </c>
      <c r="AA281" s="5">
        <f t="shared" si="3"/>
        <v>0</v>
      </c>
    </row>
    <row r="282" spans="1:27" ht="15.75" customHeight="1" x14ac:dyDescent="0.2">
      <c r="A282" s="1" t="s">
        <v>789</v>
      </c>
      <c r="B282" s="1" t="s">
        <v>34</v>
      </c>
      <c r="C282" s="1" t="s">
        <v>35</v>
      </c>
      <c r="D282" s="2">
        <v>45564</v>
      </c>
      <c r="E282" s="1" t="s">
        <v>23</v>
      </c>
      <c r="F282" s="1">
        <v>21.12</v>
      </c>
      <c r="G282" s="1">
        <v>54.72</v>
      </c>
      <c r="H282" s="1">
        <v>346</v>
      </c>
      <c r="I282" s="1">
        <v>48.7</v>
      </c>
      <c r="J282" s="1">
        <v>8.17</v>
      </c>
      <c r="K282" s="1">
        <v>98.82</v>
      </c>
      <c r="L282" s="1">
        <v>7.14</v>
      </c>
      <c r="M282" s="1">
        <v>138</v>
      </c>
      <c r="N282" s="1">
        <v>85.54</v>
      </c>
      <c r="O282" s="1">
        <v>93.23</v>
      </c>
      <c r="P282" s="1" t="s">
        <v>4</v>
      </c>
      <c r="Q282" s="1" t="s">
        <v>5</v>
      </c>
      <c r="R282" s="1" t="s">
        <v>6</v>
      </c>
      <c r="S282" s="1" t="s">
        <v>6</v>
      </c>
      <c r="T282" s="3">
        <f t="shared" si="0"/>
        <v>45536</v>
      </c>
      <c r="U282" s="5">
        <f t="shared" ref="U282:V282" si="564">IF(ISBLANK(F282),1,0)</f>
        <v>0</v>
      </c>
      <c r="V282" s="5">
        <f t="shared" si="564"/>
        <v>0</v>
      </c>
      <c r="W282" s="5">
        <f t="shared" ref="W282:Z282" si="565">IF(ISBLANK(K282),1,0)</f>
        <v>0</v>
      </c>
      <c r="X282" s="5">
        <f t="shared" si="565"/>
        <v>0</v>
      </c>
      <c r="Y282" s="5">
        <f t="shared" si="565"/>
        <v>0</v>
      </c>
      <c r="Z282" s="5">
        <f t="shared" si="565"/>
        <v>0</v>
      </c>
      <c r="AA282" s="5">
        <f t="shared" si="3"/>
        <v>0</v>
      </c>
    </row>
    <row r="283" spans="1:27" ht="15.75" customHeight="1" x14ac:dyDescent="0.2">
      <c r="A283" s="1" t="s">
        <v>925</v>
      </c>
      <c r="B283" s="1" t="s">
        <v>58</v>
      </c>
      <c r="C283" s="1" t="s">
        <v>926</v>
      </c>
      <c r="D283" s="2">
        <v>45356</v>
      </c>
      <c r="E283" s="1" t="s">
        <v>3</v>
      </c>
      <c r="F283" s="1">
        <v>22.62</v>
      </c>
      <c r="G283" s="1">
        <v>38.57</v>
      </c>
      <c r="H283" s="1">
        <v>317</v>
      </c>
      <c r="I283" s="1">
        <v>40.9</v>
      </c>
      <c r="J283" s="1">
        <v>7.78</v>
      </c>
      <c r="K283" s="1">
        <v>99.35</v>
      </c>
      <c r="L283" s="1">
        <v>6.75</v>
      </c>
      <c r="M283" s="1">
        <v>140.30000000000001</v>
      </c>
      <c r="N283" s="1">
        <v>85.75</v>
      </c>
      <c r="O283" s="1">
        <v>95.74</v>
      </c>
      <c r="P283" s="1" t="s">
        <v>4</v>
      </c>
      <c r="Q283" s="1" t="s">
        <v>5</v>
      </c>
      <c r="R283" s="1" t="s">
        <v>6</v>
      </c>
      <c r="S283" s="1" t="s">
        <v>6</v>
      </c>
      <c r="T283" s="3">
        <f t="shared" si="0"/>
        <v>45352</v>
      </c>
      <c r="U283" s="5">
        <f t="shared" ref="U283:V283" si="566">IF(ISBLANK(F283),1,0)</f>
        <v>0</v>
      </c>
      <c r="V283" s="5">
        <f t="shared" si="566"/>
        <v>0</v>
      </c>
      <c r="W283" s="5">
        <f t="shared" ref="W283:Z283" si="567">IF(ISBLANK(K283),1,0)</f>
        <v>0</v>
      </c>
      <c r="X283" s="5">
        <f t="shared" si="567"/>
        <v>0</v>
      </c>
      <c r="Y283" s="5">
        <f t="shared" si="567"/>
        <v>0</v>
      </c>
      <c r="Z283" s="5">
        <f t="shared" si="567"/>
        <v>0</v>
      </c>
      <c r="AA283" s="5">
        <f t="shared" si="3"/>
        <v>0</v>
      </c>
    </row>
    <row r="284" spans="1:27" ht="15.75" customHeight="1" x14ac:dyDescent="0.2">
      <c r="A284" s="1" t="s">
        <v>930</v>
      </c>
      <c r="B284" s="1" t="s">
        <v>58</v>
      </c>
      <c r="C284" s="1" t="s">
        <v>35</v>
      </c>
      <c r="D284" s="2">
        <v>45314</v>
      </c>
      <c r="E284" s="1" t="s">
        <v>37</v>
      </c>
      <c r="F284" s="1">
        <v>20.010000000000002</v>
      </c>
      <c r="G284" s="1">
        <v>31.23</v>
      </c>
      <c r="H284" s="1">
        <v>296</v>
      </c>
      <c r="I284" s="1">
        <v>42.8</v>
      </c>
      <c r="J284" s="1">
        <v>7.41</v>
      </c>
      <c r="K284" s="1">
        <v>99.07</v>
      </c>
      <c r="L284" s="1">
        <v>6.51</v>
      </c>
      <c r="M284" s="1">
        <v>132.4</v>
      </c>
      <c r="N284" s="1">
        <v>88.79</v>
      </c>
      <c r="O284" s="1">
        <v>94.46</v>
      </c>
      <c r="P284" s="1" t="s">
        <v>4</v>
      </c>
      <c r="Q284" s="1" t="s">
        <v>5</v>
      </c>
      <c r="R284" s="1" t="s">
        <v>6</v>
      </c>
      <c r="S284" s="1" t="s">
        <v>6</v>
      </c>
      <c r="T284" s="3">
        <f t="shared" si="0"/>
        <v>45292</v>
      </c>
      <c r="U284" s="5">
        <f t="shared" ref="U284:V284" si="568">IF(ISBLANK(F284),1,0)</f>
        <v>0</v>
      </c>
      <c r="V284" s="5">
        <f t="shared" si="568"/>
        <v>0</v>
      </c>
      <c r="W284" s="5">
        <f t="shared" ref="W284:Z284" si="569">IF(ISBLANK(K284),1,0)</f>
        <v>0</v>
      </c>
      <c r="X284" s="5">
        <f t="shared" si="569"/>
        <v>0</v>
      </c>
      <c r="Y284" s="5">
        <f t="shared" si="569"/>
        <v>0</v>
      </c>
      <c r="Z284" s="5">
        <f t="shared" si="569"/>
        <v>0</v>
      </c>
      <c r="AA284" s="5">
        <f t="shared" si="3"/>
        <v>0</v>
      </c>
    </row>
    <row r="285" spans="1:27" ht="15.75" customHeight="1" x14ac:dyDescent="0.2">
      <c r="A285" s="1" t="s">
        <v>934</v>
      </c>
      <c r="B285" s="1" t="s">
        <v>58</v>
      </c>
      <c r="C285" s="1" t="s">
        <v>35</v>
      </c>
      <c r="D285" s="2">
        <v>45820</v>
      </c>
      <c r="E285" s="1" t="s">
        <v>93</v>
      </c>
      <c r="F285" s="1">
        <v>22.37</v>
      </c>
      <c r="G285" s="1">
        <v>39.090000000000003</v>
      </c>
      <c r="H285" s="1">
        <v>338</v>
      </c>
      <c r="I285" s="1">
        <v>45.4</v>
      </c>
      <c r="J285" s="1">
        <v>5.96</v>
      </c>
      <c r="K285" s="1">
        <v>98.93</v>
      </c>
      <c r="L285" s="1">
        <v>6.95</v>
      </c>
      <c r="M285" s="1">
        <v>120.2</v>
      </c>
      <c r="N285" s="1">
        <v>88.62</v>
      </c>
      <c r="O285" s="1">
        <v>94.34</v>
      </c>
      <c r="P285" s="1" t="s">
        <v>4</v>
      </c>
      <c r="Q285" s="1" t="s">
        <v>5</v>
      </c>
      <c r="R285" s="1" t="s">
        <v>6</v>
      </c>
      <c r="S285" s="1" t="s">
        <v>6</v>
      </c>
      <c r="T285" s="3">
        <f t="shared" si="0"/>
        <v>45809</v>
      </c>
      <c r="U285" s="5">
        <f t="shared" ref="U285:V285" si="570">IF(ISBLANK(F285),1,0)</f>
        <v>0</v>
      </c>
      <c r="V285" s="5">
        <f t="shared" si="570"/>
        <v>0</v>
      </c>
      <c r="W285" s="5">
        <f t="shared" ref="W285:Z285" si="571">IF(ISBLANK(K285),1,0)</f>
        <v>0</v>
      </c>
      <c r="X285" s="5">
        <f t="shared" si="571"/>
        <v>0</v>
      </c>
      <c r="Y285" s="5">
        <f t="shared" si="571"/>
        <v>0</v>
      </c>
      <c r="Z285" s="5">
        <f t="shared" si="571"/>
        <v>0</v>
      </c>
      <c r="AA285" s="5">
        <f t="shared" si="3"/>
        <v>0</v>
      </c>
    </row>
    <row r="286" spans="1:27" ht="15.75" customHeight="1" x14ac:dyDescent="0.2">
      <c r="A286" s="1" t="s">
        <v>938</v>
      </c>
      <c r="B286" s="1" t="s">
        <v>58</v>
      </c>
      <c r="C286" s="1" t="s">
        <v>35</v>
      </c>
      <c r="D286" s="2">
        <v>45960</v>
      </c>
      <c r="E286" s="1" t="s">
        <v>37</v>
      </c>
      <c r="F286" s="1">
        <v>22.79</v>
      </c>
      <c r="G286" s="1">
        <v>44.28</v>
      </c>
      <c r="H286" s="1">
        <v>323</v>
      </c>
      <c r="I286" s="1">
        <v>40.799999999999997</v>
      </c>
      <c r="J286" s="1">
        <v>6.38</v>
      </c>
      <c r="K286" s="1">
        <v>99.16</v>
      </c>
      <c r="L286" s="1">
        <v>6.91</v>
      </c>
      <c r="M286" s="1">
        <v>135.5</v>
      </c>
      <c r="N286" s="1">
        <v>87.33</v>
      </c>
      <c r="O286" s="1">
        <v>95.11</v>
      </c>
      <c r="P286" s="1" t="s">
        <v>4</v>
      </c>
      <c r="Q286" s="1" t="s">
        <v>5</v>
      </c>
      <c r="R286" s="1" t="s">
        <v>6</v>
      </c>
      <c r="S286" s="1" t="s">
        <v>6</v>
      </c>
      <c r="T286" s="3">
        <f t="shared" si="0"/>
        <v>45931</v>
      </c>
      <c r="U286" s="5">
        <f t="shared" ref="U286:V286" si="572">IF(ISBLANK(F286),1,0)</f>
        <v>0</v>
      </c>
      <c r="V286" s="5">
        <f t="shared" si="572"/>
        <v>0</v>
      </c>
      <c r="W286" s="5">
        <f t="shared" ref="W286:Z286" si="573">IF(ISBLANK(K286),1,0)</f>
        <v>0</v>
      </c>
      <c r="X286" s="5">
        <f t="shared" si="573"/>
        <v>0</v>
      </c>
      <c r="Y286" s="5">
        <f t="shared" si="573"/>
        <v>0</v>
      </c>
      <c r="Z286" s="5">
        <f t="shared" si="573"/>
        <v>0</v>
      </c>
      <c r="AA286" s="5">
        <f t="shared" si="3"/>
        <v>0</v>
      </c>
    </row>
    <row r="287" spans="1:27" ht="15.75" customHeight="1" x14ac:dyDescent="0.2">
      <c r="A287" s="1" t="s">
        <v>941</v>
      </c>
      <c r="B287" s="1" t="s">
        <v>1</v>
      </c>
      <c r="C287" s="1" t="s">
        <v>35</v>
      </c>
      <c r="D287" s="2">
        <v>45331</v>
      </c>
      <c r="E287" s="1" t="s">
        <v>93</v>
      </c>
      <c r="F287" s="1">
        <v>22.07</v>
      </c>
      <c r="G287" s="1">
        <v>46.92</v>
      </c>
      <c r="H287" s="1">
        <v>367</v>
      </c>
      <c r="I287" s="1">
        <v>40</v>
      </c>
      <c r="J287" s="1">
        <v>6.84</v>
      </c>
      <c r="K287" s="1">
        <v>99.05</v>
      </c>
      <c r="L287" s="1">
        <v>6.81</v>
      </c>
      <c r="M287" s="1">
        <v>118.3</v>
      </c>
      <c r="N287" s="1">
        <v>88.01</v>
      </c>
      <c r="O287" s="1">
        <v>95.47</v>
      </c>
      <c r="P287" s="1" t="s">
        <v>4</v>
      </c>
      <c r="Q287" s="1" t="s">
        <v>5</v>
      </c>
      <c r="R287" s="1" t="s">
        <v>6</v>
      </c>
      <c r="S287" s="1" t="s">
        <v>6</v>
      </c>
      <c r="T287" s="3">
        <f t="shared" si="0"/>
        <v>45323</v>
      </c>
      <c r="U287" s="5">
        <f t="shared" ref="U287:V287" si="574">IF(ISBLANK(F287),1,0)</f>
        <v>0</v>
      </c>
      <c r="V287" s="5">
        <f t="shared" si="574"/>
        <v>0</v>
      </c>
      <c r="W287" s="5">
        <f t="shared" ref="W287:Z287" si="575">IF(ISBLANK(K287),1,0)</f>
        <v>0</v>
      </c>
      <c r="X287" s="5">
        <f t="shared" si="575"/>
        <v>0</v>
      </c>
      <c r="Y287" s="5">
        <f t="shared" si="575"/>
        <v>0</v>
      </c>
      <c r="Z287" s="5">
        <f t="shared" si="575"/>
        <v>0</v>
      </c>
      <c r="AA287" s="5">
        <f t="shared" si="3"/>
        <v>0</v>
      </c>
    </row>
    <row r="288" spans="1:27" ht="15.75" customHeight="1" x14ac:dyDescent="0.2">
      <c r="A288" s="1" t="s">
        <v>945</v>
      </c>
      <c r="B288" s="1" t="s">
        <v>20</v>
      </c>
      <c r="C288" s="1" t="s">
        <v>21</v>
      </c>
      <c r="D288" s="2">
        <v>45531</v>
      </c>
      <c r="E288" s="1" t="s">
        <v>37</v>
      </c>
      <c r="F288" s="1">
        <v>21.18</v>
      </c>
      <c r="G288" s="1">
        <v>51.38</v>
      </c>
      <c r="H288" s="1">
        <v>304</v>
      </c>
      <c r="I288" s="1">
        <v>53.3</v>
      </c>
      <c r="J288" s="1">
        <v>7.61</v>
      </c>
      <c r="K288" s="1">
        <v>98.76</v>
      </c>
      <c r="L288" s="1">
        <v>7.21</v>
      </c>
      <c r="N288" s="1">
        <v>84.27</v>
      </c>
      <c r="O288" s="1">
        <v>93.74</v>
      </c>
      <c r="P288" s="1" t="s">
        <v>4</v>
      </c>
      <c r="Q288" s="1" t="s">
        <v>5</v>
      </c>
      <c r="R288" s="1" t="s">
        <v>6</v>
      </c>
      <c r="S288" s="1" t="s">
        <v>6</v>
      </c>
      <c r="T288" s="3">
        <f t="shared" si="0"/>
        <v>45505</v>
      </c>
      <c r="U288" s="5">
        <f t="shared" ref="U288:V288" si="576">IF(ISBLANK(F288),1,0)</f>
        <v>0</v>
      </c>
      <c r="V288" s="5">
        <f t="shared" si="576"/>
        <v>0</v>
      </c>
      <c r="W288" s="5">
        <f t="shared" ref="W288:Z288" si="577">IF(ISBLANK(K288),1,0)</f>
        <v>0</v>
      </c>
      <c r="X288" s="5">
        <f t="shared" si="577"/>
        <v>0</v>
      </c>
      <c r="Y288" s="5">
        <f t="shared" si="577"/>
        <v>1</v>
      </c>
      <c r="Z288" s="5">
        <f t="shared" si="577"/>
        <v>0</v>
      </c>
      <c r="AA288" s="5">
        <f t="shared" si="3"/>
        <v>1</v>
      </c>
    </row>
    <row r="289" spans="1:27" ht="15.75" customHeight="1" x14ac:dyDescent="0.2">
      <c r="A289" s="1" t="s">
        <v>949</v>
      </c>
      <c r="B289" s="1" t="s">
        <v>58</v>
      </c>
      <c r="C289" s="1" t="s">
        <v>21</v>
      </c>
      <c r="D289" s="2">
        <v>45736</v>
      </c>
      <c r="E289" s="1" t="s">
        <v>23</v>
      </c>
      <c r="G289" s="1">
        <v>49.03</v>
      </c>
      <c r="H289" s="1">
        <v>320</v>
      </c>
      <c r="I289" s="1">
        <v>45.9</v>
      </c>
      <c r="J289" s="1">
        <v>6.96</v>
      </c>
      <c r="K289" s="1">
        <v>98.95</v>
      </c>
      <c r="L289" s="1">
        <v>6.69</v>
      </c>
      <c r="M289" s="1">
        <v>129.9</v>
      </c>
      <c r="N289" s="1">
        <v>88.74</v>
      </c>
      <c r="O289" s="1">
        <v>93.96</v>
      </c>
      <c r="P289" s="1" t="s">
        <v>4</v>
      </c>
      <c r="Q289" s="1" t="s">
        <v>5</v>
      </c>
      <c r="R289" s="1" t="s">
        <v>6</v>
      </c>
      <c r="S289" s="1" t="s">
        <v>6</v>
      </c>
      <c r="T289" s="3">
        <f t="shared" si="0"/>
        <v>45717</v>
      </c>
      <c r="U289" s="5">
        <f t="shared" ref="U289:V289" si="578">IF(ISBLANK(F289),1,0)</f>
        <v>1</v>
      </c>
      <c r="V289" s="5">
        <f t="shared" si="578"/>
        <v>0</v>
      </c>
      <c r="W289" s="5">
        <f t="shared" ref="W289:Z289" si="579">IF(ISBLANK(K289),1,0)</f>
        <v>0</v>
      </c>
      <c r="X289" s="5">
        <f t="shared" si="579"/>
        <v>0</v>
      </c>
      <c r="Y289" s="5">
        <f t="shared" si="579"/>
        <v>0</v>
      </c>
      <c r="Z289" s="5">
        <f t="shared" si="579"/>
        <v>0</v>
      </c>
      <c r="AA289" s="5">
        <f t="shared" si="3"/>
        <v>1</v>
      </c>
    </row>
    <row r="290" spans="1:27" ht="15.75" customHeight="1" x14ac:dyDescent="0.2">
      <c r="A290" s="1" t="s">
        <v>955</v>
      </c>
      <c r="B290" s="1" t="s">
        <v>20</v>
      </c>
      <c r="C290" s="1" t="s">
        <v>21</v>
      </c>
      <c r="D290" s="2">
        <v>45807</v>
      </c>
      <c r="E290" s="1" t="s">
        <v>3</v>
      </c>
      <c r="F290" s="1">
        <v>21.11</v>
      </c>
      <c r="G290" s="1">
        <v>40.94</v>
      </c>
      <c r="H290" s="1">
        <v>327</v>
      </c>
      <c r="I290" s="1">
        <v>53.8</v>
      </c>
      <c r="J290" s="1">
        <v>8.34</v>
      </c>
      <c r="K290" s="1">
        <v>99.27</v>
      </c>
      <c r="L290" s="1">
        <v>6.92</v>
      </c>
      <c r="N290" s="1">
        <v>81.64</v>
      </c>
      <c r="O290" s="1">
        <v>94.06</v>
      </c>
      <c r="P290" s="1" t="s">
        <v>4</v>
      </c>
      <c r="Q290" s="1" t="s">
        <v>5</v>
      </c>
      <c r="R290" s="1" t="s">
        <v>6</v>
      </c>
      <c r="S290" s="1" t="s">
        <v>6</v>
      </c>
      <c r="T290" s="3">
        <f t="shared" si="0"/>
        <v>45778</v>
      </c>
      <c r="U290" s="5">
        <f t="shared" ref="U290:V290" si="580">IF(ISBLANK(F290),1,0)</f>
        <v>0</v>
      </c>
      <c r="V290" s="5">
        <f t="shared" si="580"/>
        <v>0</v>
      </c>
      <c r="W290" s="5">
        <f t="shared" ref="W290:Z290" si="581">IF(ISBLANK(K290),1,0)</f>
        <v>0</v>
      </c>
      <c r="X290" s="5">
        <f t="shared" si="581"/>
        <v>0</v>
      </c>
      <c r="Y290" s="5">
        <f t="shared" si="581"/>
        <v>1</v>
      </c>
      <c r="Z290" s="5">
        <f t="shared" si="581"/>
        <v>0</v>
      </c>
      <c r="AA290" s="5">
        <f t="shared" si="3"/>
        <v>1</v>
      </c>
    </row>
    <row r="291" spans="1:27" ht="15.75" customHeight="1" x14ac:dyDescent="0.2">
      <c r="A291" s="1" t="s">
        <v>958</v>
      </c>
      <c r="B291" s="1" t="s">
        <v>20</v>
      </c>
      <c r="C291" s="1" t="s">
        <v>35</v>
      </c>
      <c r="D291" s="2">
        <v>45829</v>
      </c>
      <c r="E291" s="1" t="s">
        <v>23</v>
      </c>
      <c r="F291" s="1">
        <v>21.13</v>
      </c>
      <c r="G291" s="1">
        <v>35.54</v>
      </c>
      <c r="H291" s="1">
        <v>272</v>
      </c>
      <c r="I291" s="1">
        <v>59.8</v>
      </c>
      <c r="J291" s="1">
        <v>8.1199999999999992</v>
      </c>
      <c r="K291" s="1">
        <v>99.38</v>
      </c>
      <c r="L291" s="1">
        <v>6.72</v>
      </c>
      <c r="M291" s="1">
        <v>162</v>
      </c>
      <c r="N291" s="1">
        <v>81.44</v>
      </c>
      <c r="O291" s="1">
        <v>91.4</v>
      </c>
      <c r="P291" s="1" t="s">
        <v>4</v>
      </c>
      <c r="Q291" s="1" t="s">
        <v>5</v>
      </c>
      <c r="R291" s="1" t="s">
        <v>6</v>
      </c>
      <c r="S291" s="1" t="s">
        <v>6</v>
      </c>
      <c r="T291" s="3">
        <f t="shared" si="0"/>
        <v>45809</v>
      </c>
      <c r="U291" s="5">
        <f t="shared" ref="U291:V291" si="582">IF(ISBLANK(F291),1,0)</f>
        <v>0</v>
      </c>
      <c r="V291" s="5">
        <f t="shared" si="582"/>
        <v>0</v>
      </c>
      <c r="W291" s="5">
        <f t="shared" ref="W291:Z291" si="583">IF(ISBLANK(K291),1,0)</f>
        <v>0</v>
      </c>
      <c r="X291" s="5">
        <f t="shared" si="583"/>
        <v>0</v>
      </c>
      <c r="Y291" s="5">
        <f t="shared" si="583"/>
        <v>0</v>
      </c>
      <c r="Z291" s="5">
        <f t="shared" si="583"/>
        <v>0</v>
      </c>
      <c r="AA291" s="5">
        <f t="shared" si="3"/>
        <v>0</v>
      </c>
    </row>
    <row r="292" spans="1:27" ht="15.75" customHeight="1" x14ac:dyDescent="0.2">
      <c r="A292" s="1" t="s">
        <v>961</v>
      </c>
      <c r="B292" s="1" t="s">
        <v>58</v>
      </c>
      <c r="C292" s="1" t="s">
        <v>21</v>
      </c>
      <c r="D292" s="2">
        <v>45799</v>
      </c>
      <c r="E292" s="1" t="s">
        <v>3</v>
      </c>
      <c r="F292" s="1">
        <v>21.49</v>
      </c>
      <c r="G292" s="1">
        <v>50.12</v>
      </c>
      <c r="H292" s="1">
        <v>309</v>
      </c>
      <c r="I292" s="1">
        <v>44.9</v>
      </c>
      <c r="J292" s="1">
        <v>6.43</v>
      </c>
      <c r="K292" s="1">
        <v>98.8</v>
      </c>
      <c r="L292" s="1">
        <v>6.94</v>
      </c>
      <c r="M292" s="1">
        <v>128.4</v>
      </c>
      <c r="N292" s="1">
        <v>84.8</v>
      </c>
      <c r="O292" s="1">
        <v>94.63</v>
      </c>
      <c r="P292" s="1" t="s">
        <v>4</v>
      </c>
      <c r="Q292" s="1" t="s">
        <v>5</v>
      </c>
      <c r="R292" s="1" t="s">
        <v>6</v>
      </c>
      <c r="S292" s="1" t="s">
        <v>6</v>
      </c>
      <c r="T292" s="3">
        <f t="shared" si="0"/>
        <v>45778</v>
      </c>
      <c r="U292" s="5">
        <f t="shared" ref="U292:V292" si="584">IF(ISBLANK(F292),1,0)</f>
        <v>0</v>
      </c>
      <c r="V292" s="5">
        <f t="shared" si="584"/>
        <v>0</v>
      </c>
      <c r="W292" s="5">
        <f t="shared" ref="W292:Z292" si="585">IF(ISBLANK(K292),1,0)</f>
        <v>0</v>
      </c>
      <c r="X292" s="5">
        <f t="shared" si="585"/>
        <v>0</v>
      </c>
      <c r="Y292" s="5">
        <f t="shared" si="585"/>
        <v>0</v>
      </c>
      <c r="Z292" s="5">
        <f t="shared" si="585"/>
        <v>0</v>
      </c>
      <c r="AA292" s="5">
        <f t="shared" si="3"/>
        <v>0</v>
      </c>
    </row>
    <row r="293" spans="1:27" ht="15.75" customHeight="1" x14ac:dyDescent="0.2">
      <c r="A293" s="1" t="s">
        <v>716</v>
      </c>
      <c r="B293" s="1" t="s">
        <v>34</v>
      </c>
      <c r="C293" s="1" t="s">
        <v>21</v>
      </c>
      <c r="D293" s="2">
        <v>45353</v>
      </c>
      <c r="E293" s="1" t="s">
        <v>3</v>
      </c>
      <c r="F293" s="1">
        <v>21.25</v>
      </c>
      <c r="G293" s="1">
        <v>42.16</v>
      </c>
      <c r="H293" s="1">
        <v>299</v>
      </c>
      <c r="I293" s="1">
        <v>42.5</v>
      </c>
      <c r="J293" s="1">
        <v>7.7</v>
      </c>
      <c r="K293" s="1">
        <v>98.51</v>
      </c>
      <c r="L293" s="1">
        <v>6.94</v>
      </c>
      <c r="M293" s="1">
        <v>145</v>
      </c>
      <c r="N293" s="1">
        <v>86.83</v>
      </c>
      <c r="O293" s="1">
        <v>93.55</v>
      </c>
      <c r="P293" s="1" t="s">
        <v>4</v>
      </c>
      <c r="Q293" s="1" t="s">
        <v>5</v>
      </c>
      <c r="R293" s="1" t="s">
        <v>6</v>
      </c>
      <c r="S293" s="1" t="s">
        <v>6</v>
      </c>
      <c r="T293" s="3">
        <f t="shared" si="0"/>
        <v>45352</v>
      </c>
      <c r="U293" s="5">
        <f t="shared" ref="U293:V293" si="586">IF(ISBLANK(F293),1,0)</f>
        <v>0</v>
      </c>
      <c r="V293" s="5">
        <f t="shared" si="586"/>
        <v>0</v>
      </c>
      <c r="W293" s="5">
        <f t="shared" ref="W293:Z293" si="587">IF(ISBLANK(K293),1,0)</f>
        <v>0</v>
      </c>
      <c r="X293" s="5">
        <f t="shared" si="587"/>
        <v>0</v>
      </c>
      <c r="Y293" s="5">
        <f t="shared" si="587"/>
        <v>0</v>
      </c>
      <c r="Z293" s="5">
        <f t="shared" si="587"/>
        <v>0</v>
      </c>
      <c r="AA293" s="5">
        <f t="shared" si="3"/>
        <v>0</v>
      </c>
    </row>
    <row r="294" spans="1:27" ht="15.75" customHeight="1" x14ac:dyDescent="0.2">
      <c r="A294" s="1" t="s">
        <v>970</v>
      </c>
      <c r="B294" s="1" t="s">
        <v>58</v>
      </c>
      <c r="C294" s="1" t="s">
        <v>47</v>
      </c>
      <c r="D294" s="2">
        <v>45477</v>
      </c>
      <c r="E294" s="1" t="s">
        <v>3</v>
      </c>
      <c r="F294" s="1">
        <v>21.8</v>
      </c>
      <c r="G294" s="1">
        <v>38.71</v>
      </c>
      <c r="H294" s="1">
        <v>280</v>
      </c>
      <c r="I294" s="1">
        <v>46.3</v>
      </c>
      <c r="J294" s="1">
        <v>7.78</v>
      </c>
      <c r="K294" s="1">
        <v>98.92</v>
      </c>
      <c r="L294" s="1">
        <v>6.77</v>
      </c>
      <c r="M294" s="1">
        <v>131.9</v>
      </c>
      <c r="N294" s="1">
        <v>87.32</v>
      </c>
      <c r="O294" s="1">
        <v>96.08</v>
      </c>
      <c r="P294" s="1" t="s">
        <v>4</v>
      </c>
      <c r="Q294" s="1" t="s">
        <v>5</v>
      </c>
      <c r="R294" s="1" t="s">
        <v>6</v>
      </c>
      <c r="S294" s="1" t="s">
        <v>6</v>
      </c>
      <c r="T294" s="3">
        <f t="shared" si="0"/>
        <v>45474</v>
      </c>
      <c r="U294" s="5">
        <f t="shared" ref="U294:V294" si="588">IF(ISBLANK(F294),1,0)</f>
        <v>0</v>
      </c>
      <c r="V294" s="5">
        <f t="shared" si="588"/>
        <v>0</v>
      </c>
      <c r="W294" s="5">
        <f t="shared" ref="W294:Z294" si="589">IF(ISBLANK(K294),1,0)</f>
        <v>0</v>
      </c>
      <c r="X294" s="5">
        <f t="shared" si="589"/>
        <v>0</v>
      </c>
      <c r="Y294" s="5">
        <f t="shared" si="589"/>
        <v>0</v>
      </c>
      <c r="Z294" s="5">
        <f t="shared" si="589"/>
        <v>0</v>
      </c>
      <c r="AA294" s="5">
        <f t="shared" si="3"/>
        <v>0</v>
      </c>
    </row>
    <row r="295" spans="1:27" ht="15.75" customHeight="1" x14ac:dyDescent="0.2">
      <c r="A295" s="1" t="s">
        <v>751</v>
      </c>
      <c r="B295" s="1" t="s">
        <v>34</v>
      </c>
      <c r="C295" s="1" t="s">
        <v>21</v>
      </c>
      <c r="D295" s="2">
        <v>45635</v>
      </c>
      <c r="E295" s="1" t="s">
        <v>23</v>
      </c>
      <c r="F295" s="1">
        <v>21.59</v>
      </c>
      <c r="G295" s="1">
        <v>41.91</v>
      </c>
      <c r="H295" s="1">
        <v>331</v>
      </c>
      <c r="I295" s="1">
        <v>47.6</v>
      </c>
      <c r="J295" s="1">
        <v>7.25</v>
      </c>
      <c r="K295" s="1">
        <v>98.74</v>
      </c>
      <c r="L295" s="1">
        <v>7.04</v>
      </c>
      <c r="M295" s="1">
        <v>145.6</v>
      </c>
      <c r="N295" s="1">
        <v>83.88</v>
      </c>
      <c r="O295" s="1">
        <v>93.38</v>
      </c>
      <c r="P295" s="1" t="s">
        <v>4</v>
      </c>
      <c r="Q295" s="1" t="s">
        <v>5</v>
      </c>
      <c r="R295" s="1" t="s">
        <v>6</v>
      </c>
      <c r="S295" s="1" t="s">
        <v>6</v>
      </c>
      <c r="T295" s="3">
        <f t="shared" si="0"/>
        <v>45627</v>
      </c>
      <c r="U295" s="5">
        <f t="shared" ref="U295:V295" si="590">IF(ISBLANK(F295),1,0)</f>
        <v>0</v>
      </c>
      <c r="V295" s="5">
        <f t="shared" si="590"/>
        <v>0</v>
      </c>
      <c r="W295" s="5">
        <f t="shared" ref="W295:Z295" si="591">IF(ISBLANK(K295),1,0)</f>
        <v>0</v>
      </c>
      <c r="X295" s="5">
        <f t="shared" si="591"/>
        <v>0</v>
      </c>
      <c r="Y295" s="5">
        <f t="shared" si="591"/>
        <v>0</v>
      </c>
      <c r="Z295" s="5">
        <f t="shared" si="591"/>
        <v>0</v>
      </c>
      <c r="AA295" s="5">
        <f t="shared" si="3"/>
        <v>0</v>
      </c>
    </row>
    <row r="296" spans="1:27" ht="15.75" customHeight="1" x14ac:dyDescent="0.2">
      <c r="A296" s="1" t="s">
        <v>978</v>
      </c>
      <c r="B296" s="1" t="s">
        <v>58</v>
      </c>
      <c r="C296" s="1" t="s">
        <v>21</v>
      </c>
      <c r="D296" s="2">
        <v>45338</v>
      </c>
      <c r="E296" s="1" t="s">
        <v>93</v>
      </c>
      <c r="F296" s="1">
        <v>23.41</v>
      </c>
      <c r="G296" s="1">
        <v>35.74</v>
      </c>
      <c r="H296" s="1">
        <v>310</v>
      </c>
      <c r="I296" s="1">
        <v>45.4</v>
      </c>
      <c r="J296" s="1">
        <v>7.51</v>
      </c>
      <c r="K296" s="1">
        <v>99.37</v>
      </c>
      <c r="L296" s="1">
        <v>6.53</v>
      </c>
      <c r="M296" s="1">
        <v>130.30000000000001</v>
      </c>
      <c r="N296" s="1">
        <v>89.09</v>
      </c>
      <c r="O296" s="1">
        <v>93.83</v>
      </c>
      <c r="P296" s="1" t="s">
        <v>4</v>
      </c>
      <c r="Q296" s="1" t="s">
        <v>5</v>
      </c>
      <c r="R296" s="1" t="s">
        <v>6</v>
      </c>
      <c r="S296" s="1" t="s">
        <v>6</v>
      </c>
      <c r="T296" s="3">
        <f t="shared" si="0"/>
        <v>45323</v>
      </c>
      <c r="U296" s="5">
        <f t="shared" ref="U296:V296" si="592">IF(ISBLANK(F296),1,0)</f>
        <v>0</v>
      </c>
      <c r="V296" s="5">
        <f t="shared" si="592"/>
        <v>0</v>
      </c>
      <c r="W296" s="5">
        <f t="shared" ref="W296:Z296" si="593">IF(ISBLANK(K296),1,0)</f>
        <v>0</v>
      </c>
      <c r="X296" s="5">
        <f t="shared" si="593"/>
        <v>0</v>
      </c>
      <c r="Y296" s="5">
        <f t="shared" si="593"/>
        <v>0</v>
      </c>
      <c r="Z296" s="5">
        <f t="shared" si="593"/>
        <v>0</v>
      </c>
      <c r="AA296" s="5">
        <f t="shared" si="3"/>
        <v>0</v>
      </c>
    </row>
    <row r="297" spans="1:27" ht="15.75" customHeight="1" x14ac:dyDescent="0.2">
      <c r="A297" s="1" t="s">
        <v>899</v>
      </c>
      <c r="B297" s="1" t="s">
        <v>34</v>
      </c>
      <c r="C297" s="1" t="s">
        <v>21</v>
      </c>
      <c r="D297" s="2">
        <v>45542</v>
      </c>
      <c r="E297" s="1" t="s">
        <v>3</v>
      </c>
      <c r="F297" s="1">
        <v>21.5</v>
      </c>
      <c r="G297" s="1">
        <v>41.67</v>
      </c>
      <c r="H297" s="1">
        <v>331</v>
      </c>
      <c r="I297" s="1">
        <v>53.2</v>
      </c>
      <c r="J297" s="1">
        <v>7.64</v>
      </c>
      <c r="K297" s="1">
        <v>99.26</v>
      </c>
      <c r="L297" s="1">
        <v>6.8</v>
      </c>
      <c r="M297" s="1">
        <v>132.5</v>
      </c>
      <c r="N297" s="1">
        <v>88.44</v>
      </c>
      <c r="O297" s="1">
        <v>92.87</v>
      </c>
      <c r="P297" s="1" t="s">
        <v>4</v>
      </c>
      <c r="Q297" s="1" t="s">
        <v>5</v>
      </c>
      <c r="R297" s="1" t="s">
        <v>6</v>
      </c>
      <c r="S297" s="1" t="s">
        <v>6</v>
      </c>
      <c r="T297" s="3">
        <f t="shared" si="0"/>
        <v>45536</v>
      </c>
      <c r="U297" s="5">
        <f t="shared" ref="U297:V297" si="594">IF(ISBLANK(F297),1,0)</f>
        <v>0</v>
      </c>
      <c r="V297" s="5">
        <f t="shared" si="594"/>
        <v>0</v>
      </c>
      <c r="W297" s="5">
        <f t="shared" ref="W297:Z297" si="595">IF(ISBLANK(K297),1,0)</f>
        <v>0</v>
      </c>
      <c r="X297" s="5">
        <f t="shared" si="595"/>
        <v>0</v>
      </c>
      <c r="Y297" s="5">
        <f t="shared" si="595"/>
        <v>0</v>
      </c>
      <c r="Z297" s="5">
        <f t="shared" si="595"/>
        <v>0</v>
      </c>
      <c r="AA297" s="5">
        <f t="shared" si="3"/>
        <v>0</v>
      </c>
    </row>
    <row r="298" spans="1:27" ht="15.75" customHeight="1" x14ac:dyDescent="0.2">
      <c r="A298" s="1" t="s">
        <v>985</v>
      </c>
      <c r="B298" s="1" t="s">
        <v>34</v>
      </c>
      <c r="C298" s="1" t="s">
        <v>47</v>
      </c>
      <c r="D298" s="2">
        <v>45573</v>
      </c>
      <c r="E298" s="1" t="s">
        <v>23</v>
      </c>
      <c r="F298" s="1">
        <v>22.06</v>
      </c>
      <c r="G298" s="1">
        <v>42.83</v>
      </c>
      <c r="H298" s="1">
        <v>322</v>
      </c>
      <c r="I298" s="1">
        <v>37.200000000000003</v>
      </c>
      <c r="J298" s="1">
        <v>8.11</v>
      </c>
      <c r="K298" s="1">
        <v>98.66</v>
      </c>
      <c r="L298" s="1">
        <v>6.96</v>
      </c>
      <c r="M298" s="1">
        <v>144.30000000000001</v>
      </c>
      <c r="N298" s="1">
        <v>88.71</v>
      </c>
      <c r="O298" s="1">
        <v>92.27</v>
      </c>
      <c r="P298" s="1" t="s">
        <v>4</v>
      </c>
      <c r="Q298" s="1" t="s">
        <v>5</v>
      </c>
      <c r="R298" s="1" t="s">
        <v>6</v>
      </c>
      <c r="S298" s="1" t="s">
        <v>6</v>
      </c>
      <c r="T298" s="3">
        <f t="shared" si="0"/>
        <v>45566</v>
      </c>
      <c r="U298" s="5">
        <f t="shared" ref="U298:V298" si="596">IF(ISBLANK(F298),1,0)</f>
        <v>0</v>
      </c>
      <c r="V298" s="5">
        <f t="shared" si="596"/>
        <v>0</v>
      </c>
      <c r="W298" s="5">
        <f t="shared" ref="W298:Z298" si="597">IF(ISBLANK(K298),1,0)</f>
        <v>0</v>
      </c>
      <c r="X298" s="5">
        <f t="shared" si="597"/>
        <v>0</v>
      </c>
      <c r="Y298" s="5">
        <f t="shared" si="597"/>
        <v>0</v>
      </c>
      <c r="Z298" s="5">
        <f t="shared" si="597"/>
        <v>0</v>
      </c>
      <c r="AA298" s="5">
        <f t="shared" si="3"/>
        <v>0</v>
      </c>
    </row>
    <row r="299" spans="1:27" ht="15.75" customHeight="1" x14ac:dyDescent="0.2">
      <c r="A299" s="1" t="s">
        <v>936</v>
      </c>
      <c r="B299" s="1" t="s">
        <v>34</v>
      </c>
      <c r="C299" s="1" t="s">
        <v>47</v>
      </c>
      <c r="D299" s="2">
        <v>46006</v>
      </c>
      <c r="E299" s="1" t="s">
        <v>3</v>
      </c>
      <c r="F299" s="1">
        <v>21.37</v>
      </c>
      <c r="G299" s="1">
        <v>47.65</v>
      </c>
      <c r="H299" s="1">
        <v>326</v>
      </c>
      <c r="I299" s="1">
        <v>53.8</v>
      </c>
      <c r="J299" s="1">
        <v>8.0399999999999991</v>
      </c>
      <c r="K299" s="1">
        <v>98.68</v>
      </c>
      <c r="L299" s="1">
        <v>7.02</v>
      </c>
      <c r="M299" s="1">
        <v>133.30000000000001</v>
      </c>
      <c r="N299" s="1">
        <v>87.28</v>
      </c>
      <c r="O299" s="1">
        <v>92.72</v>
      </c>
      <c r="P299" s="1" t="s">
        <v>4</v>
      </c>
      <c r="Q299" s="1" t="s">
        <v>50</v>
      </c>
      <c r="R299" s="1" t="s">
        <v>243</v>
      </c>
      <c r="S299" s="1" t="s">
        <v>89</v>
      </c>
      <c r="T299" s="3">
        <f t="shared" si="0"/>
        <v>45992</v>
      </c>
      <c r="U299" s="5">
        <f t="shared" ref="U299:V299" si="598">IF(ISBLANK(F299),1,0)</f>
        <v>0</v>
      </c>
      <c r="V299" s="5">
        <f t="shared" si="598"/>
        <v>0</v>
      </c>
      <c r="W299" s="5">
        <f t="shared" ref="W299:Z299" si="599">IF(ISBLANK(K299),1,0)</f>
        <v>0</v>
      </c>
      <c r="X299" s="5">
        <f t="shared" si="599"/>
        <v>0</v>
      </c>
      <c r="Y299" s="5">
        <f t="shared" si="599"/>
        <v>0</v>
      </c>
      <c r="Z299" s="5">
        <f t="shared" si="599"/>
        <v>0</v>
      </c>
      <c r="AA299" s="5">
        <f t="shared" si="3"/>
        <v>0</v>
      </c>
    </row>
    <row r="300" spans="1:27" ht="15.75" customHeight="1" x14ac:dyDescent="0.2">
      <c r="A300" s="1" t="s">
        <v>647</v>
      </c>
      <c r="B300" s="1" t="s">
        <v>34</v>
      </c>
      <c r="C300" s="1" t="s">
        <v>21</v>
      </c>
      <c r="D300" s="2">
        <v>45523</v>
      </c>
      <c r="E300" s="1" t="s">
        <v>93</v>
      </c>
      <c r="F300" s="1">
        <v>21.36</v>
      </c>
      <c r="G300" s="1">
        <v>42.06</v>
      </c>
      <c r="H300" s="1">
        <v>307</v>
      </c>
      <c r="I300" s="1">
        <v>55.2</v>
      </c>
      <c r="J300" s="1">
        <v>8.3800000000000008</v>
      </c>
      <c r="K300" s="1">
        <v>98.58</v>
      </c>
      <c r="L300" s="1">
        <v>6.74</v>
      </c>
      <c r="M300" s="1">
        <v>132.4</v>
      </c>
      <c r="N300" s="1">
        <v>82.85</v>
      </c>
      <c r="O300" s="1">
        <v>93.82</v>
      </c>
      <c r="P300" s="1" t="s">
        <v>4</v>
      </c>
      <c r="Q300" s="1" t="s">
        <v>5</v>
      </c>
      <c r="R300" s="1" t="s">
        <v>6</v>
      </c>
      <c r="S300" s="1" t="s">
        <v>6</v>
      </c>
      <c r="T300" s="3">
        <f t="shared" si="0"/>
        <v>45505</v>
      </c>
      <c r="U300" s="5">
        <f t="shared" ref="U300:V300" si="600">IF(ISBLANK(F300),1,0)</f>
        <v>0</v>
      </c>
      <c r="V300" s="5">
        <f t="shared" si="600"/>
        <v>0</v>
      </c>
      <c r="W300" s="5">
        <f t="shared" ref="W300:Z300" si="601">IF(ISBLANK(K300),1,0)</f>
        <v>0</v>
      </c>
      <c r="X300" s="5">
        <f t="shared" si="601"/>
        <v>0</v>
      </c>
      <c r="Y300" s="5">
        <f t="shared" si="601"/>
        <v>0</v>
      </c>
      <c r="Z300" s="5">
        <f t="shared" si="601"/>
        <v>0</v>
      </c>
      <c r="AA300" s="5">
        <f t="shared" si="3"/>
        <v>0</v>
      </c>
    </row>
    <row r="301" spans="1:27" ht="15.75" customHeight="1" x14ac:dyDescent="0.2">
      <c r="A301" s="1" t="s">
        <v>995</v>
      </c>
      <c r="B301" s="1" t="s">
        <v>1</v>
      </c>
      <c r="C301" s="1" t="s">
        <v>21</v>
      </c>
      <c r="D301" s="2">
        <v>46002</v>
      </c>
      <c r="E301" s="1" t="s">
        <v>93</v>
      </c>
      <c r="F301" s="1">
        <v>21.22</v>
      </c>
      <c r="G301" s="1">
        <v>36.659999999999997</v>
      </c>
      <c r="H301" s="1">
        <v>326</v>
      </c>
      <c r="I301" s="1">
        <v>40.1</v>
      </c>
      <c r="J301" s="1">
        <v>5.64</v>
      </c>
      <c r="K301" s="1">
        <v>99.32</v>
      </c>
      <c r="L301" s="1">
        <v>6.76</v>
      </c>
      <c r="M301" s="1">
        <v>109.4</v>
      </c>
      <c r="N301" s="1">
        <v>86.36</v>
      </c>
      <c r="O301" s="1">
        <v>95.02</v>
      </c>
      <c r="P301" s="1" t="s">
        <v>4</v>
      </c>
      <c r="Q301" s="1" t="s">
        <v>5</v>
      </c>
      <c r="R301" s="1" t="s">
        <v>6</v>
      </c>
      <c r="S301" s="1" t="s">
        <v>6</v>
      </c>
      <c r="T301" s="3">
        <f t="shared" si="0"/>
        <v>45992</v>
      </c>
      <c r="U301" s="5">
        <f t="shared" ref="U301:V301" si="602">IF(ISBLANK(F301),1,0)</f>
        <v>0</v>
      </c>
      <c r="V301" s="5">
        <f t="shared" si="602"/>
        <v>0</v>
      </c>
      <c r="W301" s="5">
        <f t="shared" ref="W301:Z301" si="603">IF(ISBLANK(K301),1,0)</f>
        <v>0</v>
      </c>
      <c r="X301" s="5">
        <f t="shared" si="603"/>
        <v>0</v>
      </c>
      <c r="Y301" s="5">
        <f t="shared" si="603"/>
        <v>0</v>
      </c>
      <c r="Z301" s="5">
        <f t="shared" si="603"/>
        <v>0</v>
      </c>
      <c r="AA301" s="5">
        <f t="shared" si="3"/>
        <v>0</v>
      </c>
    </row>
    <row r="302" spans="1:27" ht="15.75" customHeight="1" x14ac:dyDescent="0.2">
      <c r="A302" s="1" t="s">
        <v>1001</v>
      </c>
      <c r="B302" s="1" t="s">
        <v>1</v>
      </c>
      <c r="C302" s="1" t="s">
        <v>35</v>
      </c>
      <c r="D302" s="2">
        <v>45803</v>
      </c>
      <c r="E302" s="1" t="s">
        <v>3</v>
      </c>
      <c r="F302" s="1">
        <v>21.32</v>
      </c>
      <c r="G302" s="1">
        <v>34.979999999999997</v>
      </c>
      <c r="H302" s="1">
        <v>342</v>
      </c>
      <c r="I302" s="1">
        <v>40.299999999999997</v>
      </c>
      <c r="J302" s="1">
        <v>6.93</v>
      </c>
      <c r="K302" s="1">
        <v>99.31</v>
      </c>
      <c r="L302" s="1">
        <v>6.78</v>
      </c>
      <c r="M302" s="1">
        <v>131</v>
      </c>
      <c r="N302" s="1">
        <v>89.73</v>
      </c>
      <c r="O302" s="1">
        <v>95.29</v>
      </c>
      <c r="P302" s="1" t="s">
        <v>4</v>
      </c>
      <c r="Q302" s="1" t="s">
        <v>5</v>
      </c>
      <c r="R302" s="1" t="s">
        <v>6</v>
      </c>
      <c r="S302" s="1" t="s">
        <v>6</v>
      </c>
      <c r="T302" s="3">
        <f t="shared" si="0"/>
        <v>45778</v>
      </c>
      <c r="U302" s="5">
        <f t="shared" ref="U302:V302" si="604">IF(ISBLANK(F302),1,0)</f>
        <v>0</v>
      </c>
      <c r="V302" s="5">
        <f t="shared" si="604"/>
        <v>0</v>
      </c>
      <c r="W302" s="5">
        <f t="shared" ref="W302:Z302" si="605">IF(ISBLANK(K302),1,0)</f>
        <v>0</v>
      </c>
      <c r="X302" s="5">
        <f t="shared" si="605"/>
        <v>0</v>
      </c>
      <c r="Y302" s="5">
        <f t="shared" si="605"/>
        <v>0</v>
      </c>
      <c r="Z302" s="5">
        <f t="shared" si="605"/>
        <v>0</v>
      </c>
      <c r="AA302" s="5">
        <f t="shared" si="3"/>
        <v>0</v>
      </c>
    </row>
    <row r="303" spans="1:27" ht="15.75" customHeight="1" x14ac:dyDescent="0.2">
      <c r="A303" s="1" t="s">
        <v>1004</v>
      </c>
      <c r="B303" s="1" t="s">
        <v>1</v>
      </c>
      <c r="C303" s="1" t="s">
        <v>47</v>
      </c>
      <c r="D303" s="2">
        <v>45798</v>
      </c>
      <c r="E303" s="1" t="s">
        <v>93</v>
      </c>
      <c r="F303" s="1">
        <v>21.59</v>
      </c>
      <c r="G303" s="1">
        <v>44.05</v>
      </c>
      <c r="H303" s="1">
        <v>357</v>
      </c>
      <c r="I303" s="1">
        <v>37.200000000000003</v>
      </c>
      <c r="J303" s="1">
        <v>6.7</v>
      </c>
      <c r="K303" s="1">
        <v>99.36</v>
      </c>
      <c r="L303" s="1">
        <v>6.78</v>
      </c>
      <c r="M303" s="1">
        <v>133.4</v>
      </c>
      <c r="N303" s="1">
        <v>88.46</v>
      </c>
      <c r="O303" s="1">
        <v>94.55</v>
      </c>
      <c r="P303" s="1" t="s">
        <v>4</v>
      </c>
      <c r="Q303" s="1" t="s">
        <v>5</v>
      </c>
      <c r="R303" s="1" t="s">
        <v>6</v>
      </c>
      <c r="S303" s="1" t="s">
        <v>6</v>
      </c>
      <c r="T303" s="3">
        <f t="shared" si="0"/>
        <v>45778</v>
      </c>
      <c r="U303" s="5">
        <f t="shared" ref="U303:V303" si="606">IF(ISBLANK(F303),1,0)</f>
        <v>0</v>
      </c>
      <c r="V303" s="5">
        <f t="shared" si="606"/>
        <v>0</v>
      </c>
      <c r="W303" s="5">
        <f t="shared" ref="W303:Z303" si="607">IF(ISBLANK(K303),1,0)</f>
        <v>0</v>
      </c>
      <c r="X303" s="5">
        <f t="shared" si="607"/>
        <v>0</v>
      </c>
      <c r="Y303" s="5">
        <f t="shared" si="607"/>
        <v>0</v>
      </c>
      <c r="Z303" s="5">
        <f t="shared" si="607"/>
        <v>0</v>
      </c>
      <c r="AA303" s="5">
        <f t="shared" si="3"/>
        <v>0</v>
      </c>
    </row>
    <row r="304" spans="1:27" ht="15.75" customHeight="1" x14ac:dyDescent="0.2">
      <c r="A304" s="1" t="s">
        <v>1009</v>
      </c>
      <c r="B304" s="1" t="s">
        <v>58</v>
      </c>
      <c r="C304" s="1" t="s">
        <v>488</v>
      </c>
      <c r="D304" s="2">
        <v>45891</v>
      </c>
      <c r="E304" s="1" t="s">
        <v>93</v>
      </c>
      <c r="F304" s="1">
        <v>22.14</v>
      </c>
      <c r="G304" s="1">
        <v>42.36</v>
      </c>
      <c r="H304" s="1">
        <v>319</v>
      </c>
      <c r="I304" s="1">
        <v>41</v>
      </c>
      <c r="J304" s="1">
        <v>6.49</v>
      </c>
      <c r="K304" s="1">
        <v>99.23</v>
      </c>
      <c r="L304" s="1">
        <v>6.62</v>
      </c>
      <c r="M304" s="1">
        <v>127.7</v>
      </c>
      <c r="N304" s="1">
        <v>86.21</v>
      </c>
      <c r="O304" s="1">
        <v>94.25</v>
      </c>
      <c r="P304" s="1" t="s">
        <v>4</v>
      </c>
      <c r="Q304" s="1" t="s">
        <v>5</v>
      </c>
      <c r="R304" s="1" t="s">
        <v>6</v>
      </c>
      <c r="S304" s="1" t="s">
        <v>6</v>
      </c>
      <c r="T304" s="3">
        <f t="shared" si="0"/>
        <v>45870</v>
      </c>
      <c r="U304" s="5">
        <f t="shared" ref="U304:V304" si="608">IF(ISBLANK(F304),1,0)</f>
        <v>0</v>
      </c>
      <c r="V304" s="5">
        <f t="shared" si="608"/>
        <v>0</v>
      </c>
      <c r="W304" s="5">
        <f t="shared" ref="W304:Z304" si="609">IF(ISBLANK(K304),1,0)</f>
        <v>0</v>
      </c>
      <c r="X304" s="5">
        <f t="shared" si="609"/>
        <v>0</v>
      </c>
      <c r="Y304" s="5">
        <f t="shared" si="609"/>
        <v>0</v>
      </c>
      <c r="Z304" s="5">
        <f t="shared" si="609"/>
        <v>0</v>
      </c>
      <c r="AA304" s="5">
        <f t="shared" si="3"/>
        <v>0</v>
      </c>
    </row>
    <row r="305" spans="1:27" ht="15.75" customHeight="1" x14ac:dyDescent="0.2">
      <c r="A305" s="1" t="s">
        <v>1013</v>
      </c>
      <c r="B305" s="1" t="s">
        <v>20</v>
      </c>
      <c r="C305" s="1" t="s">
        <v>35</v>
      </c>
      <c r="D305" s="2">
        <v>45907</v>
      </c>
      <c r="E305" s="1" t="s">
        <v>23</v>
      </c>
      <c r="F305" s="1">
        <v>22.31</v>
      </c>
      <c r="G305" s="1">
        <v>37.229999999999997</v>
      </c>
      <c r="H305" s="1">
        <v>287</v>
      </c>
      <c r="I305" s="1">
        <v>50.8</v>
      </c>
      <c r="J305" s="1">
        <v>8.5399999999999991</v>
      </c>
      <c r="K305" s="1">
        <v>99.13</v>
      </c>
      <c r="L305" s="1">
        <v>6.95</v>
      </c>
      <c r="M305" s="1">
        <v>131.1</v>
      </c>
      <c r="N305" s="1">
        <v>88.62</v>
      </c>
      <c r="O305" s="1">
        <v>93.42</v>
      </c>
      <c r="P305" s="1" t="s">
        <v>4</v>
      </c>
      <c r="Q305" s="1" t="s">
        <v>5</v>
      </c>
      <c r="R305" s="1" t="s">
        <v>6</v>
      </c>
      <c r="S305" s="1" t="s">
        <v>6</v>
      </c>
      <c r="T305" s="3">
        <f t="shared" si="0"/>
        <v>45901</v>
      </c>
      <c r="U305" s="5">
        <f t="shared" ref="U305:V305" si="610">IF(ISBLANK(F305),1,0)</f>
        <v>0</v>
      </c>
      <c r="V305" s="5">
        <f t="shared" si="610"/>
        <v>0</v>
      </c>
      <c r="W305" s="5">
        <f t="shared" ref="W305:Z305" si="611">IF(ISBLANK(K305),1,0)</f>
        <v>0</v>
      </c>
      <c r="X305" s="5">
        <f t="shared" si="611"/>
        <v>0</v>
      </c>
      <c r="Y305" s="5">
        <f t="shared" si="611"/>
        <v>0</v>
      </c>
      <c r="Z305" s="5">
        <f t="shared" si="611"/>
        <v>0</v>
      </c>
      <c r="AA305" s="5">
        <f t="shared" si="3"/>
        <v>0</v>
      </c>
    </row>
    <row r="306" spans="1:27" ht="15.75" customHeight="1" x14ac:dyDescent="0.2">
      <c r="A306" s="1" t="s">
        <v>1017</v>
      </c>
      <c r="B306" s="1" t="s">
        <v>20</v>
      </c>
      <c r="C306" s="1" t="s">
        <v>47</v>
      </c>
      <c r="D306" s="2">
        <v>45454</v>
      </c>
      <c r="E306" s="1" t="s">
        <v>3</v>
      </c>
      <c r="F306" s="1">
        <v>20.16</v>
      </c>
      <c r="G306" s="1">
        <v>37.659999999999997</v>
      </c>
      <c r="H306" s="1">
        <v>278</v>
      </c>
      <c r="I306" s="1">
        <v>53</v>
      </c>
      <c r="J306" s="1">
        <v>8.81</v>
      </c>
      <c r="K306" s="1">
        <v>98.54</v>
      </c>
      <c r="L306" s="1">
        <v>6.98</v>
      </c>
      <c r="M306" s="1">
        <v>143.80000000000001</v>
      </c>
      <c r="N306" s="1">
        <v>85.16</v>
      </c>
      <c r="O306" s="1">
        <v>92.36</v>
      </c>
      <c r="P306" s="1" t="s">
        <v>4</v>
      </c>
      <c r="Q306" s="1" t="s">
        <v>5</v>
      </c>
      <c r="R306" s="1" t="s">
        <v>6</v>
      </c>
      <c r="S306" s="1" t="s">
        <v>6</v>
      </c>
      <c r="T306" s="3">
        <f t="shared" si="0"/>
        <v>45444</v>
      </c>
      <c r="U306" s="5">
        <f t="shared" ref="U306:V306" si="612">IF(ISBLANK(F306),1,0)</f>
        <v>0</v>
      </c>
      <c r="V306" s="5">
        <f t="shared" si="612"/>
        <v>0</v>
      </c>
      <c r="W306" s="5">
        <f t="shared" ref="W306:Z306" si="613">IF(ISBLANK(K306),1,0)</f>
        <v>0</v>
      </c>
      <c r="X306" s="5">
        <f t="shared" si="613"/>
        <v>0</v>
      </c>
      <c r="Y306" s="5">
        <f t="shared" si="613"/>
        <v>0</v>
      </c>
      <c r="Z306" s="5">
        <f t="shared" si="613"/>
        <v>0</v>
      </c>
      <c r="AA306" s="5">
        <f t="shared" si="3"/>
        <v>0</v>
      </c>
    </row>
    <row r="307" spans="1:27" ht="15.75" customHeight="1" x14ac:dyDescent="0.2">
      <c r="A307" s="1" t="s">
        <v>552</v>
      </c>
      <c r="B307" s="1" t="s">
        <v>34</v>
      </c>
      <c r="C307" s="1" t="s">
        <v>47</v>
      </c>
      <c r="D307" s="2">
        <v>45599</v>
      </c>
      <c r="E307" s="1" t="s">
        <v>37</v>
      </c>
      <c r="F307" s="1">
        <v>21.39</v>
      </c>
      <c r="G307" s="1">
        <v>45.94</v>
      </c>
      <c r="H307" s="1">
        <v>319</v>
      </c>
      <c r="I307" s="1">
        <v>50.5</v>
      </c>
      <c r="J307" s="1">
        <v>6.74</v>
      </c>
      <c r="K307" s="1">
        <v>98.74</v>
      </c>
      <c r="L307" s="1">
        <v>6.93</v>
      </c>
      <c r="M307" s="1">
        <v>133.5</v>
      </c>
      <c r="N307" s="1">
        <v>86.96</v>
      </c>
      <c r="O307" s="1">
        <v>94.33</v>
      </c>
      <c r="P307" s="1" t="s">
        <v>4</v>
      </c>
      <c r="Q307" s="1" t="s">
        <v>5</v>
      </c>
      <c r="R307" s="1" t="s">
        <v>6</v>
      </c>
      <c r="S307" s="1" t="s">
        <v>6</v>
      </c>
      <c r="T307" s="3">
        <f t="shared" si="0"/>
        <v>45597</v>
      </c>
      <c r="U307" s="5">
        <f t="shared" ref="U307:V307" si="614">IF(ISBLANK(F307),1,0)</f>
        <v>0</v>
      </c>
      <c r="V307" s="5">
        <f t="shared" si="614"/>
        <v>0</v>
      </c>
      <c r="W307" s="5">
        <f t="shared" ref="W307:Z307" si="615">IF(ISBLANK(K307),1,0)</f>
        <v>0</v>
      </c>
      <c r="X307" s="5">
        <f t="shared" si="615"/>
        <v>0</v>
      </c>
      <c r="Y307" s="5">
        <f t="shared" si="615"/>
        <v>0</v>
      </c>
      <c r="Z307" s="5">
        <f t="shared" si="615"/>
        <v>0</v>
      </c>
      <c r="AA307" s="5">
        <f t="shared" si="3"/>
        <v>0</v>
      </c>
    </row>
    <row r="308" spans="1:27" ht="15.75" customHeight="1" x14ac:dyDescent="0.2">
      <c r="A308" s="1" t="s">
        <v>1022</v>
      </c>
      <c r="B308" s="1" t="s">
        <v>20</v>
      </c>
      <c r="C308" s="1" t="s">
        <v>35</v>
      </c>
      <c r="D308" s="2">
        <v>45678</v>
      </c>
      <c r="E308" s="1" t="s">
        <v>23</v>
      </c>
      <c r="F308" s="1">
        <v>20.47</v>
      </c>
      <c r="G308" s="1">
        <v>46.95</v>
      </c>
      <c r="H308" s="1">
        <v>290</v>
      </c>
      <c r="I308" s="1">
        <v>51.4</v>
      </c>
      <c r="J308" s="1">
        <v>8.31</v>
      </c>
      <c r="K308" s="1">
        <v>99.13</v>
      </c>
      <c r="L308" s="1">
        <v>7.24</v>
      </c>
      <c r="M308" s="1">
        <v>131.1</v>
      </c>
      <c r="N308" s="1">
        <v>83.9</v>
      </c>
      <c r="O308" s="1">
        <v>92.09</v>
      </c>
      <c r="P308" s="1" t="s">
        <v>4</v>
      </c>
      <c r="Q308" s="1" t="s">
        <v>5</v>
      </c>
      <c r="R308" s="1" t="s">
        <v>6</v>
      </c>
      <c r="S308" s="1" t="s">
        <v>6</v>
      </c>
      <c r="T308" s="3">
        <f t="shared" si="0"/>
        <v>45658</v>
      </c>
      <c r="U308" s="5">
        <f t="shared" ref="U308:V308" si="616">IF(ISBLANK(F308),1,0)</f>
        <v>0</v>
      </c>
      <c r="V308" s="5">
        <f t="shared" si="616"/>
        <v>0</v>
      </c>
      <c r="W308" s="5">
        <f t="shared" ref="W308:Z308" si="617">IF(ISBLANK(K308),1,0)</f>
        <v>0</v>
      </c>
      <c r="X308" s="5">
        <f t="shared" si="617"/>
        <v>0</v>
      </c>
      <c r="Y308" s="5">
        <f t="shared" si="617"/>
        <v>0</v>
      </c>
      <c r="Z308" s="5">
        <f t="shared" si="617"/>
        <v>0</v>
      </c>
      <c r="AA308" s="5">
        <f t="shared" si="3"/>
        <v>0</v>
      </c>
    </row>
    <row r="309" spans="1:27" ht="15.75" customHeight="1" x14ac:dyDescent="0.2">
      <c r="A309" s="1" t="s">
        <v>1027</v>
      </c>
      <c r="B309" s="1" t="s">
        <v>20</v>
      </c>
      <c r="C309" s="1" t="s">
        <v>35</v>
      </c>
      <c r="D309" s="2">
        <v>46006</v>
      </c>
      <c r="E309" s="1" t="s">
        <v>93</v>
      </c>
      <c r="F309" s="1">
        <v>21.3</v>
      </c>
      <c r="G309" s="1">
        <v>36.1</v>
      </c>
      <c r="H309" s="1">
        <v>299</v>
      </c>
      <c r="I309" s="1">
        <v>51.9</v>
      </c>
      <c r="J309" s="1">
        <v>8.26</v>
      </c>
      <c r="K309" s="1">
        <v>98.86</v>
      </c>
      <c r="M309" s="1">
        <v>136.4</v>
      </c>
      <c r="N309" s="1">
        <v>88.99</v>
      </c>
      <c r="O309" s="1">
        <v>94.77</v>
      </c>
      <c r="P309" s="1" t="s">
        <v>4</v>
      </c>
      <c r="Q309" s="1" t="s">
        <v>5</v>
      </c>
      <c r="R309" s="1" t="s">
        <v>6</v>
      </c>
      <c r="S309" s="1" t="s">
        <v>6</v>
      </c>
      <c r="T309" s="3">
        <f t="shared" si="0"/>
        <v>45992</v>
      </c>
      <c r="U309" s="5">
        <f t="shared" ref="U309:V309" si="618">IF(ISBLANK(F309),1,0)</f>
        <v>0</v>
      </c>
      <c r="V309" s="5">
        <f t="shared" si="618"/>
        <v>0</v>
      </c>
      <c r="W309" s="5">
        <f t="shared" ref="W309:Z309" si="619">IF(ISBLANK(K309),1,0)</f>
        <v>0</v>
      </c>
      <c r="X309" s="5">
        <f t="shared" si="619"/>
        <v>1</v>
      </c>
      <c r="Y309" s="5">
        <f t="shared" si="619"/>
        <v>0</v>
      </c>
      <c r="Z309" s="5">
        <f t="shared" si="619"/>
        <v>0</v>
      </c>
      <c r="AA309" s="5">
        <f t="shared" si="3"/>
        <v>1</v>
      </c>
    </row>
    <row r="310" spans="1:27" ht="15.75" customHeight="1" x14ac:dyDescent="0.2">
      <c r="A310" s="1" t="s">
        <v>1032</v>
      </c>
      <c r="B310" s="1" t="s">
        <v>1</v>
      </c>
      <c r="C310" s="1" t="s">
        <v>35</v>
      </c>
      <c r="D310" s="2">
        <v>45321</v>
      </c>
      <c r="E310" s="1" t="s">
        <v>23</v>
      </c>
      <c r="F310" s="1">
        <v>23.31</v>
      </c>
      <c r="G310" s="1">
        <v>43.44</v>
      </c>
      <c r="H310" s="1">
        <v>336</v>
      </c>
      <c r="I310" s="1">
        <v>42.3</v>
      </c>
      <c r="J310" s="1">
        <v>6.35</v>
      </c>
      <c r="K310" s="1">
        <v>98.69</v>
      </c>
      <c r="L310" s="1">
        <v>6.97</v>
      </c>
      <c r="M310" s="1">
        <v>125.6</v>
      </c>
      <c r="N310" s="1">
        <v>87.88</v>
      </c>
      <c r="O310" s="1">
        <v>94.57</v>
      </c>
      <c r="P310" s="1" t="s">
        <v>4</v>
      </c>
      <c r="Q310" s="1" t="s">
        <v>5</v>
      </c>
      <c r="R310" s="1" t="s">
        <v>6</v>
      </c>
      <c r="S310" s="1" t="s">
        <v>6</v>
      </c>
      <c r="T310" s="3">
        <f t="shared" si="0"/>
        <v>45292</v>
      </c>
      <c r="U310" s="5">
        <f t="shared" ref="U310:V310" si="620">IF(ISBLANK(F310),1,0)</f>
        <v>0</v>
      </c>
      <c r="V310" s="5">
        <f t="shared" si="620"/>
        <v>0</v>
      </c>
      <c r="W310" s="5">
        <f t="shared" ref="W310:Z310" si="621">IF(ISBLANK(K310),1,0)</f>
        <v>0</v>
      </c>
      <c r="X310" s="5">
        <f t="shared" si="621"/>
        <v>0</v>
      </c>
      <c r="Y310" s="5">
        <f t="shared" si="621"/>
        <v>0</v>
      </c>
      <c r="Z310" s="5">
        <f t="shared" si="621"/>
        <v>0</v>
      </c>
      <c r="AA310" s="5">
        <f t="shared" si="3"/>
        <v>0</v>
      </c>
    </row>
    <row r="311" spans="1:27" ht="15.75" customHeight="1" x14ac:dyDescent="0.2">
      <c r="A311" s="1" t="s">
        <v>1035</v>
      </c>
      <c r="B311" s="1" t="s">
        <v>58</v>
      </c>
      <c r="C311" s="1" t="s">
        <v>21</v>
      </c>
      <c r="D311" s="2">
        <v>45640</v>
      </c>
      <c r="E311" s="1" t="s">
        <v>93</v>
      </c>
      <c r="F311" s="1">
        <v>21.66</v>
      </c>
      <c r="G311" s="1">
        <v>46.79</v>
      </c>
      <c r="H311" s="1">
        <v>312</v>
      </c>
      <c r="I311" s="1">
        <v>36.4</v>
      </c>
      <c r="J311" s="1">
        <v>6.34</v>
      </c>
      <c r="K311" s="1">
        <v>99.24</v>
      </c>
      <c r="L311" s="1">
        <v>6.97</v>
      </c>
      <c r="M311" s="1">
        <v>116.8</v>
      </c>
      <c r="N311" s="1">
        <v>90.96</v>
      </c>
      <c r="O311" s="1">
        <v>93.89</v>
      </c>
      <c r="P311" s="1" t="s">
        <v>4</v>
      </c>
      <c r="Q311" s="1" t="s">
        <v>5</v>
      </c>
      <c r="R311" s="1" t="s">
        <v>6</v>
      </c>
      <c r="S311" s="1" t="s">
        <v>6</v>
      </c>
      <c r="T311" s="3">
        <f t="shared" si="0"/>
        <v>45627</v>
      </c>
      <c r="U311" s="5">
        <f t="shared" ref="U311:V311" si="622">IF(ISBLANK(F311),1,0)</f>
        <v>0</v>
      </c>
      <c r="V311" s="5">
        <f t="shared" si="622"/>
        <v>0</v>
      </c>
      <c r="W311" s="5">
        <f t="shared" ref="W311:Z311" si="623">IF(ISBLANK(K311),1,0)</f>
        <v>0</v>
      </c>
      <c r="X311" s="5">
        <f t="shared" si="623"/>
        <v>0</v>
      </c>
      <c r="Y311" s="5">
        <f t="shared" si="623"/>
        <v>0</v>
      </c>
      <c r="Z311" s="5">
        <f t="shared" si="623"/>
        <v>0</v>
      </c>
      <c r="AA311" s="5">
        <f t="shared" si="3"/>
        <v>0</v>
      </c>
    </row>
    <row r="312" spans="1:27" ht="15.75" customHeight="1" x14ac:dyDescent="0.2">
      <c r="A312" s="1" t="s">
        <v>1040</v>
      </c>
      <c r="B312" s="1" t="s">
        <v>58</v>
      </c>
      <c r="C312" s="1" t="s">
        <v>35</v>
      </c>
      <c r="D312" s="2">
        <v>45448</v>
      </c>
      <c r="E312" s="1" t="s">
        <v>23</v>
      </c>
      <c r="F312" s="1">
        <v>21.96</v>
      </c>
      <c r="G312" s="1">
        <v>38.119999999999997</v>
      </c>
      <c r="H312" s="1">
        <v>325</v>
      </c>
      <c r="I312" s="1">
        <v>46.6</v>
      </c>
      <c r="J312" s="1">
        <v>6.29</v>
      </c>
      <c r="K312" s="1">
        <v>99</v>
      </c>
      <c r="L312" s="1">
        <v>6.77</v>
      </c>
      <c r="M312" s="1">
        <v>130.80000000000001</v>
      </c>
      <c r="N312" s="1">
        <v>85.89</v>
      </c>
      <c r="O312" s="1">
        <v>92.97</v>
      </c>
      <c r="P312" s="1" t="s">
        <v>4</v>
      </c>
      <c r="Q312" s="1" t="s">
        <v>5</v>
      </c>
      <c r="R312" s="1" t="s">
        <v>6</v>
      </c>
      <c r="S312" s="1" t="s">
        <v>6</v>
      </c>
      <c r="T312" s="3">
        <f t="shared" si="0"/>
        <v>45444</v>
      </c>
      <c r="U312" s="5">
        <f t="shared" ref="U312:V312" si="624">IF(ISBLANK(F312),1,0)</f>
        <v>0</v>
      </c>
      <c r="V312" s="5">
        <f t="shared" si="624"/>
        <v>0</v>
      </c>
      <c r="W312" s="5">
        <f t="shared" ref="W312:Z312" si="625">IF(ISBLANK(K312),1,0)</f>
        <v>0</v>
      </c>
      <c r="X312" s="5">
        <f t="shared" si="625"/>
        <v>0</v>
      </c>
      <c r="Y312" s="5">
        <f t="shared" si="625"/>
        <v>0</v>
      </c>
      <c r="Z312" s="5">
        <f t="shared" si="625"/>
        <v>0</v>
      </c>
      <c r="AA312" s="5">
        <f t="shared" si="3"/>
        <v>0</v>
      </c>
    </row>
    <row r="313" spans="1:27" ht="15.75" customHeight="1" x14ac:dyDescent="0.2">
      <c r="A313" s="1" t="s">
        <v>1044</v>
      </c>
      <c r="B313" s="1" t="s">
        <v>20</v>
      </c>
      <c r="C313" s="1" t="s">
        <v>47</v>
      </c>
      <c r="D313" s="2">
        <v>45443</v>
      </c>
      <c r="E313" s="1" t="s">
        <v>37</v>
      </c>
      <c r="F313" s="1">
        <v>22.59</v>
      </c>
      <c r="G313" s="1">
        <v>39.92</v>
      </c>
      <c r="H313" s="1">
        <v>310</v>
      </c>
      <c r="I313" s="1">
        <v>59.7</v>
      </c>
      <c r="J313" s="1">
        <v>8.3699999999999992</v>
      </c>
      <c r="K313" s="1">
        <v>99.18</v>
      </c>
      <c r="L313" s="1">
        <v>7.08</v>
      </c>
      <c r="M313" s="1">
        <v>132.6</v>
      </c>
      <c r="N313" s="1">
        <v>83.66</v>
      </c>
      <c r="O313" s="1">
        <v>91.8</v>
      </c>
      <c r="P313" s="1" t="s">
        <v>4</v>
      </c>
      <c r="Q313" s="1" t="s">
        <v>5</v>
      </c>
      <c r="R313" s="1" t="s">
        <v>6</v>
      </c>
      <c r="S313" s="1" t="s">
        <v>6</v>
      </c>
      <c r="T313" s="3">
        <f t="shared" si="0"/>
        <v>45413</v>
      </c>
      <c r="U313" s="5">
        <f t="shared" ref="U313:V313" si="626">IF(ISBLANK(F313),1,0)</f>
        <v>0</v>
      </c>
      <c r="V313" s="5">
        <f t="shared" si="626"/>
        <v>0</v>
      </c>
      <c r="W313" s="5">
        <f t="shared" ref="W313:Z313" si="627">IF(ISBLANK(K313),1,0)</f>
        <v>0</v>
      </c>
      <c r="X313" s="5">
        <f t="shared" si="627"/>
        <v>0</v>
      </c>
      <c r="Y313" s="5">
        <f t="shared" si="627"/>
        <v>0</v>
      </c>
      <c r="Z313" s="5">
        <f t="shared" si="627"/>
        <v>0</v>
      </c>
      <c r="AA313" s="5">
        <f t="shared" si="3"/>
        <v>0</v>
      </c>
    </row>
    <row r="314" spans="1:27" ht="15.75" customHeight="1" x14ac:dyDescent="0.2">
      <c r="A314" s="1" t="s">
        <v>1049</v>
      </c>
      <c r="B314" s="1" t="s">
        <v>20</v>
      </c>
      <c r="C314" s="1" t="s">
        <v>47</v>
      </c>
      <c r="D314" s="2">
        <v>45848</v>
      </c>
      <c r="E314" s="1" t="s">
        <v>37</v>
      </c>
      <c r="F314" s="1">
        <v>21.84</v>
      </c>
      <c r="G314" s="1">
        <v>39.81</v>
      </c>
      <c r="H314" s="1">
        <v>335</v>
      </c>
      <c r="I314" s="1">
        <v>48.4</v>
      </c>
      <c r="J314" s="1">
        <v>8.06</v>
      </c>
      <c r="K314" s="1">
        <v>98.9</v>
      </c>
      <c r="L314" s="1">
        <v>7.15</v>
      </c>
      <c r="M314" s="1">
        <v>155.80000000000001</v>
      </c>
      <c r="N314" s="1">
        <v>86.56</v>
      </c>
      <c r="O314" s="1">
        <v>92.09</v>
      </c>
      <c r="P314" s="1" t="s">
        <v>4</v>
      </c>
      <c r="Q314" s="1" t="s">
        <v>5</v>
      </c>
      <c r="R314" s="1" t="s">
        <v>6</v>
      </c>
      <c r="S314" s="1" t="s">
        <v>6</v>
      </c>
      <c r="T314" s="3">
        <f t="shared" si="0"/>
        <v>45839</v>
      </c>
      <c r="U314" s="5">
        <f t="shared" ref="U314:V314" si="628">IF(ISBLANK(F314),1,0)</f>
        <v>0</v>
      </c>
      <c r="V314" s="5">
        <f t="shared" si="628"/>
        <v>0</v>
      </c>
      <c r="W314" s="5">
        <f t="shared" ref="W314:Z314" si="629">IF(ISBLANK(K314),1,0)</f>
        <v>0</v>
      </c>
      <c r="X314" s="5">
        <f t="shared" si="629"/>
        <v>0</v>
      </c>
      <c r="Y314" s="5">
        <f t="shared" si="629"/>
        <v>0</v>
      </c>
      <c r="Z314" s="5">
        <f t="shared" si="629"/>
        <v>0</v>
      </c>
      <c r="AA314" s="5">
        <f t="shared" si="3"/>
        <v>0</v>
      </c>
    </row>
    <row r="315" spans="1:27" ht="15.75" customHeight="1" x14ac:dyDescent="0.2">
      <c r="A315" s="1" t="s">
        <v>1053</v>
      </c>
      <c r="B315" s="1" t="s">
        <v>58</v>
      </c>
      <c r="C315" s="1" t="s">
        <v>21</v>
      </c>
      <c r="D315" s="2">
        <v>45439</v>
      </c>
      <c r="E315" s="1" t="s">
        <v>3</v>
      </c>
      <c r="F315" s="1">
        <v>21.43</v>
      </c>
      <c r="G315" s="1">
        <v>35.44</v>
      </c>
      <c r="H315" s="1">
        <v>334</v>
      </c>
      <c r="I315" s="1">
        <v>50.2</v>
      </c>
      <c r="J315" s="1">
        <v>7.73</v>
      </c>
      <c r="K315" s="1">
        <v>99.12</v>
      </c>
      <c r="L315" s="1">
        <v>6.81</v>
      </c>
      <c r="M315" s="1">
        <v>128.5</v>
      </c>
      <c r="N315" s="1">
        <v>90.61</v>
      </c>
      <c r="O315" s="1">
        <v>93.66</v>
      </c>
      <c r="P315" s="1" t="s">
        <v>4</v>
      </c>
      <c r="Q315" s="1" t="s">
        <v>5</v>
      </c>
      <c r="R315" s="1" t="s">
        <v>6</v>
      </c>
      <c r="S315" s="1" t="s">
        <v>6</v>
      </c>
      <c r="T315" s="3">
        <f t="shared" si="0"/>
        <v>45413</v>
      </c>
      <c r="U315" s="5">
        <f t="shared" ref="U315:V315" si="630">IF(ISBLANK(F315),1,0)</f>
        <v>0</v>
      </c>
      <c r="V315" s="5">
        <f t="shared" si="630"/>
        <v>0</v>
      </c>
      <c r="W315" s="5">
        <f t="shared" ref="W315:Z315" si="631">IF(ISBLANK(K315),1,0)</f>
        <v>0</v>
      </c>
      <c r="X315" s="5">
        <f t="shared" si="631"/>
        <v>0</v>
      </c>
      <c r="Y315" s="5">
        <f t="shared" si="631"/>
        <v>0</v>
      </c>
      <c r="Z315" s="5">
        <f t="shared" si="631"/>
        <v>0</v>
      </c>
      <c r="AA315" s="5">
        <f t="shared" si="3"/>
        <v>0</v>
      </c>
    </row>
    <row r="316" spans="1:27" ht="15.75" customHeight="1" x14ac:dyDescent="0.2">
      <c r="A316" s="1" t="s">
        <v>1059</v>
      </c>
      <c r="B316" s="1" t="s">
        <v>20</v>
      </c>
      <c r="C316" s="1" t="s">
        <v>21</v>
      </c>
      <c r="D316" s="2">
        <v>45871</v>
      </c>
      <c r="E316" s="1" t="s">
        <v>23</v>
      </c>
      <c r="G316" s="1">
        <v>40.840000000000003</v>
      </c>
      <c r="H316" s="1">
        <v>329</v>
      </c>
      <c r="I316" s="1">
        <v>42</v>
      </c>
      <c r="J316" s="1">
        <v>7.74</v>
      </c>
      <c r="K316" s="1">
        <v>99.29</v>
      </c>
      <c r="L316" s="1">
        <v>6.97</v>
      </c>
      <c r="M316" s="1">
        <v>142.80000000000001</v>
      </c>
      <c r="N316" s="1">
        <v>85.82</v>
      </c>
      <c r="O316" s="1">
        <v>92.77</v>
      </c>
      <c r="P316" s="1" t="s">
        <v>4</v>
      </c>
      <c r="Q316" s="1" t="s">
        <v>5</v>
      </c>
      <c r="R316" s="1" t="s">
        <v>6</v>
      </c>
      <c r="S316" s="1" t="s">
        <v>6</v>
      </c>
      <c r="T316" s="3">
        <f t="shared" si="0"/>
        <v>45870</v>
      </c>
      <c r="U316" s="5">
        <f t="shared" ref="U316:V316" si="632">IF(ISBLANK(F316),1,0)</f>
        <v>1</v>
      </c>
      <c r="V316" s="5">
        <f t="shared" si="632"/>
        <v>0</v>
      </c>
      <c r="W316" s="5">
        <f t="shared" ref="W316:Z316" si="633">IF(ISBLANK(K316),1,0)</f>
        <v>0</v>
      </c>
      <c r="X316" s="5">
        <f t="shared" si="633"/>
        <v>0</v>
      </c>
      <c r="Y316" s="5">
        <f t="shared" si="633"/>
        <v>0</v>
      </c>
      <c r="Z316" s="5">
        <f t="shared" si="633"/>
        <v>0</v>
      </c>
      <c r="AA316" s="5">
        <f t="shared" si="3"/>
        <v>1</v>
      </c>
    </row>
    <row r="317" spans="1:27" ht="15.75" customHeight="1" x14ac:dyDescent="0.2">
      <c r="A317" s="1" t="s">
        <v>1063</v>
      </c>
      <c r="B317" s="1" t="s">
        <v>20</v>
      </c>
      <c r="C317" s="1" t="s">
        <v>1064</v>
      </c>
      <c r="D317" s="2">
        <v>46018</v>
      </c>
      <c r="E317" s="1" t="s">
        <v>3</v>
      </c>
      <c r="F317" s="1">
        <v>20.88</v>
      </c>
      <c r="G317" s="1">
        <v>40.159999999999997</v>
      </c>
      <c r="H317" s="1">
        <v>285</v>
      </c>
      <c r="I317" s="1">
        <v>46.8</v>
      </c>
      <c r="J317" s="1">
        <v>7.18</v>
      </c>
      <c r="K317" s="1">
        <v>98.59</v>
      </c>
      <c r="L317" s="1">
        <v>6.89</v>
      </c>
      <c r="M317" s="1">
        <v>138.9</v>
      </c>
      <c r="N317" s="1">
        <v>86.66</v>
      </c>
      <c r="O317" s="1">
        <v>93.2</v>
      </c>
      <c r="P317" s="1" t="s">
        <v>4</v>
      </c>
      <c r="Q317" s="1" t="s">
        <v>5</v>
      </c>
      <c r="R317" s="1" t="s">
        <v>6</v>
      </c>
      <c r="S317" s="1" t="s">
        <v>6</v>
      </c>
      <c r="T317" s="3">
        <f t="shared" si="0"/>
        <v>45992</v>
      </c>
      <c r="U317" s="5">
        <f t="shared" ref="U317:V317" si="634">IF(ISBLANK(F317),1,0)</f>
        <v>0</v>
      </c>
      <c r="V317" s="5">
        <f t="shared" si="634"/>
        <v>0</v>
      </c>
      <c r="W317" s="5">
        <f t="shared" ref="W317:Z317" si="635">IF(ISBLANK(K317),1,0)</f>
        <v>0</v>
      </c>
      <c r="X317" s="5">
        <f t="shared" si="635"/>
        <v>0</v>
      </c>
      <c r="Y317" s="5">
        <f t="shared" si="635"/>
        <v>0</v>
      </c>
      <c r="Z317" s="5">
        <f t="shared" si="635"/>
        <v>0</v>
      </c>
      <c r="AA317" s="5">
        <f t="shared" si="3"/>
        <v>0</v>
      </c>
    </row>
    <row r="318" spans="1:27" ht="15.75" customHeight="1" x14ac:dyDescent="0.2">
      <c r="A318" s="1" t="s">
        <v>1070</v>
      </c>
      <c r="B318" s="1" t="s">
        <v>20</v>
      </c>
      <c r="C318" s="1" t="s">
        <v>35</v>
      </c>
      <c r="D318" s="2">
        <v>45859</v>
      </c>
      <c r="E318" s="1" t="s">
        <v>37</v>
      </c>
      <c r="F318" s="1">
        <v>21.82</v>
      </c>
      <c r="G318" s="1">
        <v>42.78</v>
      </c>
      <c r="H318" s="1">
        <v>271</v>
      </c>
      <c r="I318" s="1">
        <v>43.5</v>
      </c>
      <c r="J318" s="1">
        <v>7.77</v>
      </c>
      <c r="K318" s="1">
        <v>99.29</v>
      </c>
      <c r="L318" s="1">
        <v>6.88</v>
      </c>
      <c r="M318" s="1">
        <v>138.5</v>
      </c>
      <c r="N318" s="1">
        <v>88.12</v>
      </c>
      <c r="O318" s="1">
        <v>90.61</v>
      </c>
      <c r="P318" s="1" t="s">
        <v>4</v>
      </c>
      <c r="Q318" s="1" t="s">
        <v>50</v>
      </c>
      <c r="R318" s="1" t="s">
        <v>153</v>
      </c>
      <c r="S318" s="1" t="s">
        <v>52</v>
      </c>
      <c r="T318" s="3">
        <f t="shared" si="0"/>
        <v>45839</v>
      </c>
      <c r="U318" s="5">
        <f t="shared" ref="U318:V318" si="636">IF(ISBLANK(F318),1,0)</f>
        <v>0</v>
      </c>
      <c r="V318" s="5">
        <f t="shared" si="636"/>
        <v>0</v>
      </c>
      <c r="W318" s="5">
        <f t="shared" ref="W318:Z318" si="637">IF(ISBLANK(K318),1,0)</f>
        <v>0</v>
      </c>
      <c r="X318" s="5">
        <f t="shared" si="637"/>
        <v>0</v>
      </c>
      <c r="Y318" s="5">
        <f t="shared" si="637"/>
        <v>0</v>
      </c>
      <c r="Z318" s="5">
        <f t="shared" si="637"/>
        <v>0</v>
      </c>
      <c r="AA318" s="5">
        <f t="shared" si="3"/>
        <v>0</v>
      </c>
    </row>
    <row r="319" spans="1:27" ht="15.75" customHeight="1" x14ac:dyDescent="0.2">
      <c r="A319" s="1" t="s">
        <v>1074</v>
      </c>
      <c r="B319" s="1" t="s">
        <v>20</v>
      </c>
      <c r="C319" s="1" t="s">
        <v>47</v>
      </c>
      <c r="D319" s="2">
        <v>45416</v>
      </c>
      <c r="E319" s="1" t="s">
        <v>23</v>
      </c>
      <c r="F319" s="1">
        <v>21.89</v>
      </c>
      <c r="G319" s="1">
        <v>34.07</v>
      </c>
      <c r="H319" s="1">
        <v>300</v>
      </c>
      <c r="I319" s="1">
        <v>57.1</v>
      </c>
      <c r="J319" s="1">
        <v>8.33</v>
      </c>
      <c r="K319" s="1">
        <v>98.81</v>
      </c>
      <c r="L319" s="1">
        <v>6.59</v>
      </c>
      <c r="M319" s="1">
        <v>136.6</v>
      </c>
      <c r="N319" s="1">
        <v>80.650000000000006</v>
      </c>
      <c r="O319" s="1">
        <v>94.12</v>
      </c>
      <c r="P319" s="1" t="s">
        <v>4</v>
      </c>
      <c r="Q319" s="1" t="s">
        <v>5</v>
      </c>
      <c r="R319" s="1" t="s">
        <v>6</v>
      </c>
      <c r="S319" s="1" t="s">
        <v>6</v>
      </c>
      <c r="T319" s="3">
        <f t="shared" si="0"/>
        <v>45413</v>
      </c>
      <c r="U319" s="5">
        <f t="shared" ref="U319:V319" si="638">IF(ISBLANK(F319),1,0)</f>
        <v>0</v>
      </c>
      <c r="V319" s="5">
        <f t="shared" si="638"/>
        <v>0</v>
      </c>
      <c r="W319" s="5">
        <f t="shared" ref="W319:Z319" si="639">IF(ISBLANK(K319),1,0)</f>
        <v>0</v>
      </c>
      <c r="X319" s="5">
        <f t="shared" si="639"/>
        <v>0</v>
      </c>
      <c r="Y319" s="5">
        <f t="shared" si="639"/>
        <v>0</v>
      </c>
      <c r="Z319" s="5">
        <f t="shared" si="639"/>
        <v>0</v>
      </c>
      <c r="AA319" s="5">
        <f t="shared" si="3"/>
        <v>0</v>
      </c>
    </row>
    <row r="320" spans="1:27" ht="15.75" customHeight="1" x14ac:dyDescent="0.2">
      <c r="A320" s="1" t="s">
        <v>1078</v>
      </c>
      <c r="B320" s="1" t="s">
        <v>1</v>
      </c>
      <c r="C320" s="1" t="s">
        <v>35</v>
      </c>
      <c r="D320" s="2">
        <v>45396</v>
      </c>
      <c r="E320" s="1" t="s">
        <v>37</v>
      </c>
      <c r="G320" s="1">
        <v>43.05</v>
      </c>
      <c r="H320" s="1">
        <v>355</v>
      </c>
      <c r="I320" s="1">
        <v>47</v>
      </c>
      <c r="J320" s="1">
        <v>6.4</v>
      </c>
      <c r="K320" s="1">
        <v>99.24</v>
      </c>
      <c r="L320" s="1">
        <v>6.74</v>
      </c>
      <c r="M320" s="1">
        <v>117.5</v>
      </c>
      <c r="N320" s="1">
        <v>82.59</v>
      </c>
      <c r="O320" s="1">
        <v>92.66</v>
      </c>
      <c r="P320" s="1" t="s">
        <v>4</v>
      </c>
      <c r="Q320" s="1" t="s">
        <v>5</v>
      </c>
      <c r="R320" s="1" t="s">
        <v>6</v>
      </c>
      <c r="S320" s="1" t="s">
        <v>6</v>
      </c>
      <c r="T320" s="3">
        <f t="shared" si="0"/>
        <v>45383</v>
      </c>
      <c r="U320" s="5">
        <f t="shared" ref="U320:V320" si="640">IF(ISBLANK(F320),1,0)</f>
        <v>1</v>
      </c>
      <c r="V320" s="5">
        <f t="shared" si="640"/>
        <v>0</v>
      </c>
      <c r="W320" s="5">
        <f t="shared" ref="W320:Z320" si="641">IF(ISBLANK(K320),1,0)</f>
        <v>0</v>
      </c>
      <c r="X320" s="5">
        <f t="shared" si="641"/>
        <v>0</v>
      </c>
      <c r="Y320" s="5">
        <f t="shared" si="641"/>
        <v>0</v>
      </c>
      <c r="Z320" s="5">
        <f t="shared" si="641"/>
        <v>0</v>
      </c>
      <c r="AA320" s="5">
        <f t="shared" si="3"/>
        <v>1</v>
      </c>
    </row>
    <row r="321" spans="1:27" ht="15.75" customHeight="1" x14ac:dyDescent="0.2">
      <c r="A321" s="1" t="s">
        <v>1082</v>
      </c>
      <c r="B321" s="1" t="s">
        <v>20</v>
      </c>
      <c r="C321" s="1" t="s">
        <v>35</v>
      </c>
      <c r="D321" s="2">
        <v>45611</v>
      </c>
      <c r="E321" s="1" t="s">
        <v>23</v>
      </c>
      <c r="F321" s="1">
        <v>21.63</v>
      </c>
      <c r="G321" s="1">
        <v>46.91</v>
      </c>
      <c r="H321" s="1">
        <v>313</v>
      </c>
      <c r="I321" s="1">
        <v>47.5</v>
      </c>
      <c r="J321" s="1">
        <v>6.91</v>
      </c>
      <c r="K321" s="1">
        <v>98.88</v>
      </c>
      <c r="L321" s="1">
        <v>7.03</v>
      </c>
      <c r="M321" s="1">
        <v>131</v>
      </c>
      <c r="N321" s="1">
        <v>83.91</v>
      </c>
      <c r="O321" s="1">
        <v>94.03</v>
      </c>
      <c r="P321" s="1" t="s">
        <v>4</v>
      </c>
      <c r="Q321" s="1" t="s">
        <v>5</v>
      </c>
      <c r="R321" s="1" t="s">
        <v>6</v>
      </c>
      <c r="S321" s="1" t="s">
        <v>6</v>
      </c>
      <c r="T321" s="3">
        <f t="shared" si="0"/>
        <v>45597</v>
      </c>
      <c r="U321" s="5">
        <f t="shared" ref="U321:V321" si="642">IF(ISBLANK(F321),1,0)</f>
        <v>0</v>
      </c>
      <c r="V321" s="5">
        <f t="shared" si="642"/>
        <v>0</v>
      </c>
      <c r="W321" s="5">
        <f t="shared" ref="W321:Z321" si="643">IF(ISBLANK(K321),1,0)</f>
        <v>0</v>
      </c>
      <c r="X321" s="5">
        <f t="shared" si="643"/>
        <v>0</v>
      </c>
      <c r="Y321" s="5">
        <f t="shared" si="643"/>
        <v>0</v>
      </c>
      <c r="Z321" s="5">
        <f t="shared" si="643"/>
        <v>0</v>
      </c>
      <c r="AA321" s="5">
        <f t="shared" si="3"/>
        <v>0</v>
      </c>
    </row>
    <row r="322" spans="1:27" ht="15.75" customHeight="1" x14ac:dyDescent="0.2">
      <c r="A322" s="1" t="s">
        <v>992</v>
      </c>
      <c r="B322" s="1" t="s">
        <v>34</v>
      </c>
      <c r="C322" s="1" t="s">
        <v>35</v>
      </c>
      <c r="D322" s="2">
        <v>45694</v>
      </c>
      <c r="E322" s="1" t="s">
        <v>93</v>
      </c>
      <c r="F322" s="1">
        <v>21.71</v>
      </c>
      <c r="H322" s="1">
        <v>337</v>
      </c>
      <c r="I322" s="1">
        <v>51.4</v>
      </c>
      <c r="J322" s="1">
        <v>7.87</v>
      </c>
      <c r="K322" s="1">
        <v>98.7</v>
      </c>
      <c r="L322" s="1">
        <v>7.05</v>
      </c>
      <c r="M322" s="1">
        <v>134.69999999999999</v>
      </c>
      <c r="N322" s="1">
        <v>87.97</v>
      </c>
      <c r="O322" s="1">
        <v>92.51</v>
      </c>
      <c r="P322" s="1" t="s">
        <v>4</v>
      </c>
      <c r="Q322" s="1" t="s">
        <v>5</v>
      </c>
      <c r="R322" s="1" t="s">
        <v>6</v>
      </c>
      <c r="S322" s="1" t="s">
        <v>6</v>
      </c>
      <c r="T322" s="3">
        <f t="shared" si="0"/>
        <v>45689</v>
      </c>
      <c r="U322" s="5">
        <f t="shared" ref="U322:V322" si="644">IF(ISBLANK(F322),1,0)</f>
        <v>0</v>
      </c>
      <c r="V322" s="5">
        <f t="shared" si="644"/>
        <v>1</v>
      </c>
      <c r="W322" s="5">
        <f t="shared" ref="W322:Z322" si="645">IF(ISBLANK(K322),1,0)</f>
        <v>0</v>
      </c>
      <c r="X322" s="5">
        <f t="shared" si="645"/>
        <v>0</v>
      </c>
      <c r="Y322" s="5">
        <f t="shared" si="645"/>
        <v>0</v>
      </c>
      <c r="Z322" s="5">
        <f t="shared" si="645"/>
        <v>0</v>
      </c>
      <c r="AA322" s="5">
        <f t="shared" si="3"/>
        <v>1</v>
      </c>
    </row>
    <row r="323" spans="1:27" ht="15.75" customHeight="1" x14ac:dyDescent="0.2">
      <c r="A323" s="1" t="s">
        <v>565</v>
      </c>
      <c r="B323" s="1" t="s">
        <v>34</v>
      </c>
      <c r="C323" s="1" t="s">
        <v>35</v>
      </c>
      <c r="D323" s="2">
        <v>45860</v>
      </c>
      <c r="E323" s="1" t="s">
        <v>37</v>
      </c>
      <c r="F323" s="1">
        <v>22.21</v>
      </c>
      <c r="G323" s="1">
        <v>50.4</v>
      </c>
      <c r="H323" s="1">
        <v>269</v>
      </c>
      <c r="I323" s="1">
        <v>53.1</v>
      </c>
      <c r="J323" s="1">
        <v>7.83</v>
      </c>
      <c r="K323" s="1">
        <v>98.66</v>
      </c>
      <c r="L323" s="1">
        <v>7.15</v>
      </c>
      <c r="M323" s="1">
        <v>147.6</v>
      </c>
      <c r="N323" s="1">
        <v>89.32</v>
      </c>
      <c r="O323" s="1">
        <v>94.25</v>
      </c>
      <c r="P323" s="1" t="s">
        <v>4</v>
      </c>
      <c r="Q323" s="1" t="s">
        <v>5</v>
      </c>
      <c r="R323" s="1" t="s">
        <v>6</v>
      </c>
      <c r="S323" s="1" t="s">
        <v>6</v>
      </c>
      <c r="T323" s="3">
        <f t="shared" si="0"/>
        <v>45839</v>
      </c>
      <c r="U323" s="5">
        <f t="shared" ref="U323:V323" si="646">IF(ISBLANK(F323),1,0)</f>
        <v>0</v>
      </c>
      <c r="V323" s="5">
        <f t="shared" si="646"/>
        <v>0</v>
      </c>
      <c r="W323" s="5">
        <f t="shared" ref="W323:Z323" si="647">IF(ISBLANK(K323),1,0)</f>
        <v>0</v>
      </c>
      <c r="X323" s="5">
        <f t="shared" si="647"/>
        <v>0</v>
      </c>
      <c r="Y323" s="5">
        <f t="shared" si="647"/>
        <v>0</v>
      </c>
      <c r="Z323" s="5">
        <f t="shared" si="647"/>
        <v>0</v>
      </c>
      <c r="AA323" s="5">
        <f t="shared" si="3"/>
        <v>0</v>
      </c>
    </row>
    <row r="324" spans="1:27" ht="15.75" customHeight="1" x14ac:dyDescent="0.2">
      <c r="A324" s="1" t="s">
        <v>1094</v>
      </c>
      <c r="B324" s="1" t="s">
        <v>20</v>
      </c>
      <c r="C324" s="1" t="s">
        <v>21</v>
      </c>
      <c r="D324" s="2">
        <v>45600</v>
      </c>
      <c r="E324" s="1" t="s">
        <v>3</v>
      </c>
      <c r="F324" s="1">
        <v>22.12</v>
      </c>
      <c r="G324" s="1">
        <v>34.11</v>
      </c>
      <c r="H324" s="1">
        <v>323</v>
      </c>
      <c r="I324" s="1">
        <v>47.8</v>
      </c>
      <c r="J324" s="1">
        <v>8.1</v>
      </c>
      <c r="K324" s="1">
        <v>98.89</v>
      </c>
      <c r="L324" s="1">
        <v>6.87</v>
      </c>
      <c r="M324" s="1">
        <v>143</v>
      </c>
      <c r="N324" s="1">
        <v>83.7</v>
      </c>
      <c r="O324" s="1">
        <v>93.05</v>
      </c>
      <c r="P324" s="1" t="s">
        <v>4</v>
      </c>
      <c r="Q324" s="1" t="s">
        <v>5</v>
      </c>
      <c r="R324" s="1" t="s">
        <v>6</v>
      </c>
      <c r="S324" s="1" t="s">
        <v>6</v>
      </c>
      <c r="T324" s="3">
        <f t="shared" si="0"/>
        <v>45597</v>
      </c>
      <c r="U324" s="5">
        <f t="shared" ref="U324:V324" si="648">IF(ISBLANK(F324),1,0)</f>
        <v>0</v>
      </c>
      <c r="V324" s="5">
        <f t="shared" si="648"/>
        <v>0</v>
      </c>
      <c r="W324" s="5">
        <f t="shared" ref="W324:Z324" si="649">IF(ISBLANK(K324),1,0)</f>
        <v>0</v>
      </c>
      <c r="X324" s="5">
        <f t="shared" si="649"/>
        <v>0</v>
      </c>
      <c r="Y324" s="5">
        <f t="shared" si="649"/>
        <v>0</v>
      </c>
      <c r="Z324" s="5">
        <f t="shared" si="649"/>
        <v>0</v>
      </c>
      <c r="AA324" s="5">
        <f t="shared" si="3"/>
        <v>0</v>
      </c>
    </row>
    <row r="325" spans="1:27" ht="15.75" customHeight="1" x14ac:dyDescent="0.2">
      <c r="A325" s="1" t="s">
        <v>1098</v>
      </c>
      <c r="B325" s="1" t="s">
        <v>20</v>
      </c>
      <c r="C325" s="1" t="s">
        <v>47</v>
      </c>
      <c r="D325" s="2">
        <v>45414</v>
      </c>
      <c r="E325" s="1" t="s">
        <v>37</v>
      </c>
      <c r="F325" s="1">
        <v>21.86</v>
      </c>
      <c r="G325" s="1">
        <v>42.26</v>
      </c>
      <c r="H325" s="1">
        <v>306</v>
      </c>
      <c r="I325" s="1">
        <v>50.2</v>
      </c>
      <c r="J325" s="1">
        <v>7.83</v>
      </c>
      <c r="K325" s="1">
        <v>98.58</v>
      </c>
      <c r="L325" s="1">
        <v>7.23</v>
      </c>
      <c r="M325" s="1">
        <v>133.80000000000001</v>
      </c>
      <c r="N325" s="1">
        <v>82.32</v>
      </c>
      <c r="O325" s="1">
        <v>92</v>
      </c>
      <c r="P325" s="1" t="s">
        <v>4</v>
      </c>
      <c r="Q325" s="1" t="s">
        <v>5</v>
      </c>
      <c r="R325" s="1" t="s">
        <v>6</v>
      </c>
      <c r="S325" s="1" t="s">
        <v>6</v>
      </c>
      <c r="T325" s="3">
        <f t="shared" si="0"/>
        <v>45413</v>
      </c>
      <c r="U325" s="5">
        <f t="shared" ref="U325:V325" si="650">IF(ISBLANK(F325),1,0)</f>
        <v>0</v>
      </c>
      <c r="V325" s="5">
        <f t="shared" si="650"/>
        <v>0</v>
      </c>
      <c r="W325" s="5">
        <f t="shared" ref="W325:Z325" si="651">IF(ISBLANK(K325),1,0)</f>
        <v>0</v>
      </c>
      <c r="X325" s="5">
        <f t="shared" si="651"/>
        <v>0</v>
      </c>
      <c r="Y325" s="5">
        <f t="shared" si="651"/>
        <v>0</v>
      </c>
      <c r="Z325" s="5">
        <f t="shared" si="651"/>
        <v>0</v>
      </c>
      <c r="AA325" s="5">
        <f t="shared" si="3"/>
        <v>0</v>
      </c>
    </row>
    <row r="326" spans="1:27" ht="15.75" customHeight="1" x14ac:dyDescent="0.2">
      <c r="A326" s="1" t="s">
        <v>1103</v>
      </c>
      <c r="B326" s="1" t="s">
        <v>20</v>
      </c>
      <c r="C326" s="1" t="s">
        <v>47</v>
      </c>
      <c r="D326" s="2">
        <v>46016</v>
      </c>
      <c r="E326" s="1" t="s">
        <v>3</v>
      </c>
      <c r="G326" s="1">
        <v>37.58</v>
      </c>
      <c r="H326" s="1">
        <v>272</v>
      </c>
      <c r="I326" s="1">
        <v>52.5</v>
      </c>
      <c r="J326" s="1">
        <v>8.4</v>
      </c>
      <c r="K326" s="1">
        <v>99.5</v>
      </c>
      <c r="L326" s="1">
        <v>6.86</v>
      </c>
      <c r="M326" s="1">
        <v>144.4</v>
      </c>
      <c r="N326" s="1">
        <v>87.96</v>
      </c>
      <c r="O326" s="1">
        <v>93.11</v>
      </c>
      <c r="P326" s="1" t="s">
        <v>4</v>
      </c>
      <c r="Q326" s="1" t="s">
        <v>5</v>
      </c>
      <c r="R326" s="1" t="s">
        <v>6</v>
      </c>
      <c r="S326" s="1" t="s">
        <v>6</v>
      </c>
      <c r="T326" s="3">
        <f t="shared" si="0"/>
        <v>45992</v>
      </c>
      <c r="U326" s="5">
        <f t="shared" ref="U326:V326" si="652">IF(ISBLANK(F326),1,0)</f>
        <v>1</v>
      </c>
      <c r="V326" s="5">
        <f t="shared" si="652"/>
        <v>0</v>
      </c>
      <c r="W326" s="5">
        <f t="shared" ref="W326:Z326" si="653">IF(ISBLANK(K326),1,0)</f>
        <v>0</v>
      </c>
      <c r="X326" s="5">
        <f t="shared" si="653"/>
        <v>0</v>
      </c>
      <c r="Y326" s="5">
        <f t="shared" si="653"/>
        <v>0</v>
      </c>
      <c r="Z326" s="5">
        <f t="shared" si="653"/>
        <v>0</v>
      </c>
      <c r="AA326" s="5">
        <f t="shared" si="3"/>
        <v>1</v>
      </c>
    </row>
    <row r="327" spans="1:27" ht="15.75" customHeight="1" x14ac:dyDescent="0.2">
      <c r="A327" s="1" t="s">
        <v>1097</v>
      </c>
      <c r="B327" s="1" t="s">
        <v>34</v>
      </c>
      <c r="C327" s="1" t="s">
        <v>21</v>
      </c>
      <c r="D327" s="2">
        <v>45953</v>
      </c>
      <c r="E327" s="1" t="s">
        <v>93</v>
      </c>
      <c r="F327" s="1">
        <v>22.5</v>
      </c>
      <c r="G327" s="1">
        <v>45.42</v>
      </c>
      <c r="H327" s="1">
        <v>328</v>
      </c>
      <c r="I327" s="1">
        <v>39.4</v>
      </c>
      <c r="J327" s="1">
        <v>6.35</v>
      </c>
      <c r="K327" s="1">
        <v>98.78</v>
      </c>
      <c r="L327" s="1">
        <v>6.83</v>
      </c>
      <c r="M327" s="1">
        <v>126.5</v>
      </c>
      <c r="N327" s="1">
        <v>86.47</v>
      </c>
      <c r="O327" s="1">
        <v>91.76</v>
      </c>
      <c r="P327" s="1" t="s">
        <v>4</v>
      </c>
      <c r="Q327" s="1" t="s">
        <v>5</v>
      </c>
      <c r="R327" s="1" t="s">
        <v>6</v>
      </c>
      <c r="S327" s="1" t="s">
        <v>6</v>
      </c>
      <c r="T327" s="3">
        <f t="shared" si="0"/>
        <v>45931</v>
      </c>
      <c r="U327" s="5">
        <f t="shared" ref="U327:V327" si="654">IF(ISBLANK(F327),1,0)</f>
        <v>0</v>
      </c>
      <c r="V327" s="5">
        <f t="shared" si="654"/>
        <v>0</v>
      </c>
      <c r="W327" s="5">
        <f t="shared" ref="W327:Z327" si="655">IF(ISBLANK(K327),1,0)</f>
        <v>0</v>
      </c>
      <c r="X327" s="5">
        <f t="shared" si="655"/>
        <v>0</v>
      </c>
      <c r="Y327" s="5">
        <f t="shared" si="655"/>
        <v>0</v>
      </c>
      <c r="Z327" s="5">
        <f t="shared" si="655"/>
        <v>0</v>
      </c>
      <c r="AA327" s="5">
        <f t="shared" si="3"/>
        <v>0</v>
      </c>
    </row>
    <row r="328" spans="1:27" ht="15.75" customHeight="1" x14ac:dyDescent="0.2">
      <c r="A328" s="1" t="s">
        <v>1111</v>
      </c>
      <c r="B328" s="1" t="s">
        <v>1</v>
      </c>
      <c r="C328" s="1" t="s">
        <v>47</v>
      </c>
      <c r="D328" s="2">
        <v>45770</v>
      </c>
      <c r="E328" s="1" t="s">
        <v>23</v>
      </c>
      <c r="F328" s="1">
        <v>21.85</v>
      </c>
      <c r="G328" s="1">
        <v>39.14</v>
      </c>
      <c r="H328" s="1">
        <v>343</v>
      </c>
      <c r="I328" s="1">
        <v>40.1</v>
      </c>
      <c r="J328" s="1">
        <v>6.48</v>
      </c>
      <c r="K328" s="1">
        <v>99.54</v>
      </c>
      <c r="L328" s="1">
        <v>6.51</v>
      </c>
      <c r="M328" s="1">
        <v>118.7</v>
      </c>
      <c r="N328" s="1">
        <v>87.2</v>
      </c>
      <c r="O328" s="1">
        <v>94.12</v>
      </c>
      <c r="P328" s="1" t="s">
        <v>4</v>
      </c>
      <c r="Q328" s="1" t="s">
        <v>5</v>
      </c>
      <c r="R328" s="1" t="s">
        <v>6</v>
      </c>
      <c r="S328" s="1" t="s">
        <v>6</v>
      </c>
      <c r="T328" s="3">
        <f t="shared" si="0"/>
        <v>45748</v>
      </c>
      <c r="U328" s="5">
        <f t="shared" ref="U328:V328" si="656">IF(ISBLANK(F328),1,0)</f>
        <v>0</v>
      </c>
      <c r="V328" s="5">
        <f t="shared" si="656"/>
        <v>0</v>
      </c>
      <c r="W328" s="5">
        <f t="shared" ref="W328:Z328" si="657">IF(ISBLANK(K328),1,0)</f>
        <v>0</v>
      </c>
      <c r="X328" s="5">
        <f t="shared" si="657"/>
        <v>0</v>
      </c>
      <c r="Y328" s="5">
        <f t="shared" si="657"/>
        <v>0</v>
      </c>
      <c r="Z328" s="5">
        <f t="shared" si="657"/>
        <v>0</v>
      </c>
      <c r="AA328" s="5">
        <f t="shared" si="3"/>
        <v>0</v>
      </c>
    </row>
    <row r="329" spans="1:27" ht="15.75" customHeight="1" x14ac:dyDescent="0.2">
      <c r="A329" s="1" t="s">
        <v>825</v>
      </c>
      <c r="B329" s="1" t="s">
        <v>34</v>
      </c>
      <c r="C329" s="1" t="s">
        <v>21</v>
      </c>
      <c r="D329" s="2">
        <v>45800</v>
      </c>
      <c r="E329" s="1" t="s">
        <v>37</v>
      </c>
      <c r="F329" s="1">
        <v>20.81</v>
      </c>
      <c r="G329" s="1">
        <v>35.43</v>
      </c>
      <c r="H329" s="1">
        <v>322</v>
      </c>
      <c r="I329" s="1">
        <v>55.8</v>
      </c>
      <c r="J329" s="1">
        <v>7.7</v>
      </c>
      <c r="K329" s="1">
        <v>99.4</v>
      </c>
      <c r="L329" s="1">
        <v>6.89</v>
      </c>
      <c r="M329" s="1">
        <v>138.6</v>
      </c>
      <c r="N329" s="1">
        <v>87.97</v>
      </c>
      <c r="O329" s="1">
        <v>93.08</v>
      </c>
      <c r="P329" s="1" t="s">
        <v>4</v>
      </c>
      <c r="Q329" s="1" t="s">
        <v>5</v>
      </c>
      <c r="R329" s="1" t="s">
        <v>6</v>
      </c>
      <c r="S329" s="1" t="s">
        <v>6</v>
      </c>
      <c r="T329" s="3">
        <f t="shared" si="0"/>
        <v>45778</v>
      </c>
      <c r="U329" s="5">
        <f t="shared" ref="U329:V329" si="658">IF(ISBLANK(F329),1,0)</f>
        <v>0</v>
      </c>
      <c r="V329" s="5">
        <f t="shared" si="658"/>
        <v>0</v>
      </c>
      <c r="W329" s="5">
        <f t="shared" ref="W329:Z329" si="659">IF(ISBLANK(K329),1,0)</f>
        <v>0</v>
      </c>
      <c r="X329" s="5">
        <f t="shared" si="659"/>
        <v>0</v>
      </c>
      <c r="Y329" s="5">
        <f t="shared" si="659"/>
        <v>0</v>
      </c>
      <c r="Z329" s="5">
        <f t="shared" si="659"/>
        <v>0</v>
      </c>
      <c r="AA329" s="5">
        <f t="shared" si="3"/>
        <v>0</v>
      </c>
    </row>
    <row r="330" spans="1:27" ht="15.75" customHeight="1" x14ac:dyDescent="0.2">
      <c r="A330" s="1" t="s">
        <v>1120</v>
      </c>
      <c r="B330" s="1" t="s">
        <v>20</v>
      </c>
      <c r="C330" s="1" t="s">
        <v>47</v>
      </c>
      <c r="D330" s="2">
        <v>45975</v>
      </c>
      <c r="E330" s="1" t="s">
        <v>3</v>
      </c>
      <c r="F330" s="1">
        <v>19.100000000000001</v>
      </c>
      <c r="G330" s="1">
        <v>38.28</v>
      </c>
      <c r="H330" s="1">
        <v>318</v>
      </c>
      <c r="I330" s="1">
        <v>45.7</v>
      </c>
      <c r="J330" s="1">
        <v>8.2200000000000006</v>
      </c>
      <c r="K330" s="1">
        <v>99.09</v>
      </c>
      <c r="L330" s="1">
        <v>7.08</v>
      </c>
      <c r="M330" s="1">
        <v>145.69999999999999</v>
      </c>
      <c r="N330" s="1">
        <v>88.65</v>
      </c>
      <c r="O330" s="1">
        <v>94.57</v>
      </c>
      <c r="P330" s="1" t="s">
        <v>177</v>
      </c>
      <c r="Q330" s="1" t="s">
        <v>5</v>
      </c>
      <c r="R330" s="1" t="s">
        <v>6</v>
      </c>
      <c r="S330" s="1" t="s">
        <v>6</v>
      </c>
      <c r="T330" s="3">
        <f t="shared" si="0"/>
        <v>45962</v>
      </c>
      <c r="U330" s="5">
        <f t="shared" ref="U330:V330" si="660">IF(ISBLANK(F330),1,0)</f>
        <v>0</v>
      </c>
      <c r="V330" s="5">
        <f t="shared" si="660"/>
        <v>0</v>
      </c>
      <c r="W330" s="5">
        <f t="shared" ref="W330:Z330" si="661">IF(ISBLANK(K330),1,0)</f>
        <v>0</v>
      </c>
      <c r="X330" s="5">
        <f t="shared" si="661"/>
        <v>0</v>
      </c>
      <c r="Y330" s="5">
        <f t="shared" si="661"/>
        <v>0</v>
      </c>
      <c r="Z330" s="5">
        <f t="shared" si="661"/>
        <v>0</v>
      </c>
      <c r="AA330" s="5">
        <f t="shared" si="3"/>
        <v>0</v>
      </c>
    </row>
    <row r="331" spans="1:27" ht="15.75" customHeight="1" x14ac:dyDescent="0.2">
      <c r="A331" s="1" t="s">
        <v>1128</v>
      </c>
      <c r="B331" s="1" t="s">
        <v>1</v>
      </c>
      <c r="C331" s="1" t="s">
        <v>21</v>
      </c>
      <c r="D331" s="2">
        <v>45639</v>
      </c>
      <c r="E331" s="1" t="s">
        <v>23</v>
      </c>
      <c r="F331" s="1">
        <v>22.45</v>
      </c>
      <c r="G331" s="1">
        <v>46.61</v>
      </c>
      <c r="H331" s="1">
        <v>348</v>
      </c>
      <c r="I331" s="1">
        <v>42.7</v>
      </c>
      <c r="J331" s="1">
        <v>5.87</v>
      </c>
      <c r="K331" s="1">
        <v>99.06</v>
      </c>
      <c r="L331" s="1">
        <v>6.7</v>
      </c>
      <c r="M331" s="1">
        <v>116</v>
      </c>
      <c r="N331" s="1">
        <v>89.91</v>
      </c>
      <c r="O331" s="1">
        <v>93.29</v>
      </c>
      <c r="P331" s="1" t="s">
        <v>4</v>
      </c>
      <c r="Q331" s="1" t="s">
        <v>5</v>
      </c>
      <c r="R331" s="1" t="s">
        <v>6</v>
      </c>
      <c r="S331" s="1" t="s">
        <v>6</v>
      </c>
      <c r="T331" s="3">
        <f t="shared" si="0"/>
        <v>45627</v>
      </c>
      <c r="U331" s="5">
        <f t="shared" ref="U331:V331" si="662">IF(ISBLANK(F331),1,0)</f>
        <v>0</v>
      </c>
      <c r="V331" s="5">
        <f t="shared" si="662"/>
        <v>0</v>
      </c>
      <c r="W331" s="5">
        <f t="shared" ref="W331:Z331" si="663">IF(ISBLANK(K331),1,0)</f>
        <v>0</v>
      </c>
      <c r="X331" s="5">
        <f t="shared" si="663"/>
        <v>0</v>
      </c>
      <c r="Y331" s="5">
        <f t="shared" si="663"/>
        <v>0</v>
      </c>
      <c r="Z331" s="5">
        <f t="shared" si="663"/>
        <v>0</v>
      </c>
      <c r="AA331" s="5">
        <f t="shared" si="3"/>
        <v>0</v>
      </c>
    </row>
    <row r="332" spans="1:27" ht="15.75" customHeight="1" x14ac:dyDescent="0.2">
      <c r="A332" s="1" t="s">
        <v>1132</v>
      </c>
      <c r="B332" s="1" t="s">
        <v>20</v>
      </c>
      <c r="C332" s="1" t="s">
        <v>35</v>
      </c>
      <c r="D332" s="2">
        <v>45398</v>
      </c>
      <c r="E332" s="1" t="s">
        <v>93</v>
      </c>
      <c r="F332" s="1">
        <v>20.88</v>
      </c>
      <c r="G332" s="1">
        <v>41.44</v>
      </c>
      <c r="H332" s="1">
        <v>273</v>
      </c>
      <c r="I332" s="1">
        <v>50.9</v>
      </c>
      <c r="J332" s="1">
        <v>7.32</v>
      </c>
      <c r="K332" s="1">
        <v>98.99</v>
      </c>
      <c r="L332" s="1">
        <v>6.86</v>
      </c>
      <c r="M332" s="1">
        <v>136.9</v>
      </c>
      <c r="N332" s="1">
        <v>81.72</v>
      </c>
      <c r="O332" s="1">
        <v>92.59</v>
      </c>
      <c r="P332" s="1" t="s">
        <v>4</v>
      </c>
      <c r="Q332" s="1" t="s">
        <v>5</v>
      </c>
      <c r="R332" s="1" t="s">
        <v>6</v>
      </c>
      <c r="S332" s="1" t="s">
        <v>6</v>
      </c>
      <c r="T332" s="3">
        <f t="shared" si="0"/>
        <v>45383</v>
      </c>
      <c r="U332" s="5">
        <f t="shared" ref="U332:V332" si="664">IF(ISBLANK(F332),1,0)</f>
        <v>0</v>
      </c>
      <c r="V332" s="5">
        <f t="shared" si="664"/>
        <v>0</v>
      </c>
      <c r="W332" s="5">
        <f t="shared" ref="W332:Z332" si="665">IF(ISBLANK(K332),1,0)</f>
        <v>0</v>
      </c>
      <c r="X332" s="5">
        <f t="shared" si="665"/>
        <v>0</v>
      </c>
      <c r="Y332" s="5">
        <f t="shared" si="665"/>
        <v>0</v>
      </c>
      <c r="Z332" s="5">
        <f t="shared" si="665"/>
        <v>0</v>
      </c>
      <c r="AA332" s="5">
        <f t="shared" si="3"/>
        <v>0</v>
      </c>
    </row>
    <row r="333" spans="1:27" ht="15.75" customHeight="1" x14ac:dyDescent="0.2">
      <c r="A333" s="1" t="s">
        <v>1139</v>
      </c>
      <c r="B333" s="1" t="s">
        <v>1</v>
      </c>
      <c r="C333" s="1" t="s">
        <v>2</v>
      </c>
      <c r="D333" s="2">
        <v>45734</v>
      </c>
      <c r="E333" s="1" t="s">
        <v>93</v>
      </c>
      <c r="F333" s="1">
        <v>22.8</v>
      </c>
      <c r="G333" s="1">
        <v>45.01</v>
      </c>
      <c r="H333" s="1">
        <v>337</v>
      </c>
      <c r="I333" s="1">
        <v>38.6</v>
      </c>
      <c r="J333" s="1">
        <v>6.77</v>
      </c>
      <c r="K333" s="1">
        <v>99.26</v>
      </c>
      <c r="M333" s="1">
        <v>129.69999999999999</v>
      </c>
      <c r="N333" s="1">
        <v>85.52</v>
      </c>
      <c r="O333" s="1">
        <v>95.26</v>
      </c>
      <c r="P333" s="1" t="s">
        <v>4</v>
      </c>
      <c r="Q333" s="1" t="s">
        <v>5</v>
      </c>
      <c r="R333" s="1" t="s">
        <v>6</v>
      </c>
      <c r="S333" s="1" t="s">
        <v>6</v>
      </c>
      <c r="T333" s="3">
        <f t="shared" si="0"/>
        <v>45717</v>
      </c>
      <c r="U333" s="5">
        <f t="shared" ref="U333:V333" si="666">IF(ISBLANK(F333),1,0)</f>
        <v>0</v>
      </c>
      <c r="V333" s="5">
        <f t="shared" si="666"/>
        <v>0</v>
      </c>
      <c r="W333" s="5">
        <f t="shared" ref="W333:Z333" si="667">IF(ISBLANK(K333),1,0)</f>
        <v>0</v>
      </c>
      <c r="X333" s="5">
        <f t="shared" si="667"/>
        <v>1</v>
      </c>
      <c r="Y333" s="5">
        <f t="shared" si="667"/>
        <v>0</v>
      </c>
      <c r="Z333" s="5">
        <f t="shared" si="667"/>
        <v>0</v>
      </c>
      <c r="AA333" s="5">
        <f t="shared" si="3"/>
        <v>1</v>
      </c>
    </row>
    <row r="334" spans="1:27" ht="15.75" customHeight="1" x14ac:dyDescent="0.2">
      <c r="A334" s="1" t="s">
        <v>1144</v>
      </c>
      <c r="B334" s="1" t="s">
        <v>58</v>
      </c>
      <c r="C334" s="1" t="s">
        <v>35</v>
      </c>
      <c r="D334" s="2">
        <v>45621</v>
      </c>
      <c r="E334" s="1" t="s">
        <v>3</v>
      </c>
      <c r="F334" s="1">
        <v>20.52</v>
      </c>
      <c r="G334" s="1">
        <v>43.08</v>
      </c>
      <c r="H334" s="1">
        <v>291</v>
      </c>
      <c r="I334" s="1">
        <v>43.2</v>
      </c>
      <c r="J334" s="1">
        <v>7.57</v>
      </c>
      <c r="K334" s="1">
        <v>99.15</v>
      </c>
      <c r="L334" s="1">
        <v>6.64</v>
      </c>
      <c r="M334" s="1">
        <v>130.1</v>
      </c>
      <c r="N334" s="1">
        <v>90.25</v>
      </c>
      <c r="O334" s="1">
        <v>92.47</v>
      </c>
      <c r="P334" s="1" t="s">
        <v>4</v>
      </c>
      <c r="Q334" s="1" t="s">
        <v>5</v>
      </c>
      <c r="R334" s="1" t="s">
        <v>6</v>
      </c>
      <c r="S334" s="1" t="s">
        <v>6</v>
      </c>
      <c r="T334" s="3">
        <f t="shared" si="0"/>
        <v>45597</v>
      </c>
      <c r="U334" s="5">
        <f t="shared" ref="U334:V334" si="668">IF(ISBLANK(F334),1,0)</f>
        <v>0</v>
      </c>
      <c r="V334" s="5">
        <f t="shared" si="668"/>
        <v>0</v>
      </c>
      <c r="W334" s="5">
        <f t="shared" ref="W334:Z334" si="669">IF(ISBLANK(K334),1,0)</f>
        <v>0</v>
      </c>
      <c r="X334" s="5">
        <f t="shared" si="669"/>
        <v>0</v>
      </c>
      <c r="Y334" s="5">
        <f t="shared" si="669"/>
        <v>0</v>
      </c>
      <c r="Z334" s="5">
        <f t="shared" si="669"/>
        <v>0</v>
      </c>
      <c r="AA334" s="5">
        <f t="shared" si="3"/>
        <v>0</v>
      </c>
    </row>
    <row r="335" spans="1:27" ht="15.75" customHeight="1" x14ac:dyDescent="0.2">
      <c r="A335" s="1" t="s">
        <v>1148</v>
      </c>
      <c r="B335" s="1" t="s">
        <v>1</v>
      </c>
      <c r="C335" s="1" t="s">
        <v>35</v>
      </c>
      <c r="D335" s="2">
        <v>45876</v>
      </c>
      <c r="E335" s="1" t="s">
        <v>3</v>
      </c>
      <c r="F335" s="1">
        <v>22.01</v>
      </c>
      <c r="G335" s="1">
        <v>45.02</v>
      </c>
      <c r="H335" s="1">
        <v>352</v>
      </c>
      <c r="I335" s="1">
        <v>46.6</v>
      </c>
      <c r="J335" s="1">
        <v>6.46</v>
      </c>
      <c r="K335" s="1">
        <v>98.72</v>
      </c>
      <c r="L335" s="1">
        <v>6.87</v>
      </c>
      <c r="M335" s="1">
        <v>135.6</v>
      </c>
      <c r="N335" s="1">
        <v>88.14</v>
      </c>
      <c r="O335" s="1">
        <v>95.49</v>
      </c>
      <c r="P335" s="1" t="s">
        <v>4</v>
      </c>
      <c r="Q335" s="1" t="s">
        <v>5</v>
      </c>
      <c r="R335" s="1" t="s">
        <v>6</v>
      </c>
      <c r="S335" s="1" t="s">
        <v>6</v>
      </c>
      <c r="T335" s="3">
        <f t="shared" si="0"/>
        <v>45870</v>
      </c>
      <c r="U335" s="5">
        <f t="shared" ref="U335:V335" si="670">IF(ISBLANK(F335),1,0)</f>
        <v>0</v>
      </c>
      <c r="V335" s="5">
        <f t="shared" si="670"/>
        <v>0</v>
      </c>
      <c r="W335" s="5">
        <f t="shared" ref="W335:Z335" si="671">IF(ISBLANK(K335),1,0)</f>
        <v>0</v>
      </c>
      <c r="X335" s="5">
        <f t="shared" si="671"/>
        <v>0</v>
      </c>
      <c r="Y335" s="5">
        <f t="shared" si="671"/>
        <v>0</v>
      </c>
      <c r="Z335" s="5">
        <f t="shared" si="671"/>
        <v>0</v>
      </c>
      <c r="AA335" s="5">
        <f t="shared" si="3"/>
        <v>0</v>
      </c>
    </row>
    <row r="336" spans="1:27" ht="15.75" customHeight="1" x14ac:dyDescent="0.2">
      <c r="A336" s="1" t="s">
        <v>872</v>
      </c>
      <c r="B336" s="1" t="s">
        <v>34</v>
      </c>
      <c r="C336" s="1" t="s">
        <v>35</v>
      </c>
      <c r="D336" s="2">
        <v>45856</v>
      </c>
      <c r="E336" s="1" t="s">
        <v>3</v>
      </c>
      <c r="F336" s="1">
        <v>22.15</v>
      </c>
      <c r="G336" s="1">
        <v>46.65</v>
      </c>
      <c r="H336" s="1">
        <v>340</v>
      </c>
      <c r="I336" s="1">
        <v>47</v>
      </c>
      <c r="J336" s="1">
        <v>7.45</v>
      </c>
      <c r="K336" s="1">
        <v>98.42</v>
      </c>
      <c r="L336" s="1">
        <v>6.9</v>
      </c>
      <c r="M336" s="1">
        <v>144.4</v>
      </c>
      <c r="N336" s="1">
        <v>84.92</v>
      </c>
      <c r="O336" s="1">
        <v>92.97</v>
      </c>
      <c r="P336" s="1" t="s">
        <v>4</v>
      </c>
      <c r="Q336" s="1" t="s">
        <v>5</v>
      </c>
      <c r="R336" s="1" t="s">
        <v>6</v>
      </c>
      <c r="S336" s="1" t="s">
        <v>6</v>
      </c>
      <c r="T336" s="3">
        <f t="shared" si="0"/>
        <v>45839</v>
      </c>
      <c r="U336" s="5">
        <f t="shared" ref="U336:V336" si="672">IF(ISBLANK(F336),1,0)</f>
        <v>0</v>
      </c>
      <c r="V336" s="5">
        <f t="shared" si="672"/>
        <v>0</v>
      </c>
      <c r="W336" s="5">
        <f t="shared" ref="W336:Z336" si="673">IF(ISBLANK(K336),1,0)</f>
        <v>0</v>
      </c>
      <c r="X336" s="5">
        <f t="shared" si="673"/>
        <v>0</v>
      </c>
      <c r="Y336" s="5">
        <f t="shared" si="673"/>
        <v>0</v>
      </c>
      <c r="Z336" s="5">
        <f t="shared" si="673"/>
        <v>0</v>
      </c>
      <c r="AA336" s="5">
        <f t="shared" si="3"/>
        <v>0</v>
      </c>
    </row>
    <row r="337" spans="1:27" ht="15.75" customHeight="1" x14ac:dyDescent="0.2">
      <c r="A337" s="1" t="s">
        <v>1156</v>
      </c>
      <c r="B337" s="1" t="s">
        <v>58</v>
      </c>
      <c r="C337" s="1" t="s">
        <v>21</v>
      </c>
      <c r="D337" s="2">
        <v>45636</v>
      </c>
      <c r="E337" s="1" t="s">
        <v>3</v>
      </c>
      <c r="F337" s="1">
        <v>21.23</v>
      </c>
      <c r="G337" s="1">
        <v>40.630000000000003</v>
      </c>
      <c r="H337" s="1">
        <v>298</v>
      </c>
      <c r="I337" s="1">
        <v>45.9</v>
      </c>
      <c r="J337" s="1">
        <v>7.27</v>
      </c>
      <c r="K337" s="1">
        <v>99.54</v>
      </c>
      <c r="L337" s="1">
        <v>6.83</v>
      </c>
      <c r="M337" s="1">
        <v>116.7</v>
      </c>
      <c r="N337" s="1">
        <v>86.24</v>
      </c>
      <c r="O337" s="1">
        <v>93.51</v>
      </c>
      <c r="P337" s="1" t="s">
        <v>4</v>
      </c>
      <c r="Q337" s="1" t="s">
        <v>5</v>
      </c>
      <c r="R337" s="1" t="s">
        <v>6</v>
      </c>
      <c r="S337" s="1" t="s">
        <v>6</v>
      </c>
      <c r="T337" s="3">
        <f t="shared" si="0"/>
        <v>45627</v>
      </c>
      <c r="U337" s="5">
        <f t="shared" ref="U337:V337" si="674">IF(ISBLANK(F337),1,0)</f>
        <v>0</v>
      </c>
      <c r="V337" s="5">
        <f t="shared" si="674"/>
        <v>0</v>
      </c>
      <c r="W337" s="5">
        <f t="shared" ref="W337:Z337" si="675">IF(ISBLANK(K337),1,0)</f>
        <v>0</v>
      </c>
      <c r="X337" s="5">
        <f t="shared" si="675"/>
        <v>0</v>
      </c>
      <c r="Y337" s="5">
        <f t="shared" si="675"/>
        <v>0</v>
      </c>
      <c r="Z337" s="5">
        <f t="shared" si="675"/>
        <v>0</v>
      </c>
      <c r="AA337" s="5">
        <f t="shared" si="3"/>
        <v>0</v>
      </c>
    </row>
    <row r="338" spans="1:27" ht="15.75" customHeight="1" x14ac:dyDescent="0.2">
      <c r="A338" s="1" t="s">
        <v>1160</v>
      </c>
      <c r="B338" s="1" t="s">
        <v>308</v>
      </c>
      <c r="C338" s="1" t="s">
        <v>21</v>
      </c>
      <c r="D338" s="2">
        <v>45560</v>
      </c>
      <c r="E338" s="1" t="s">
        <v>23</v>
      </c>
      <c r="F338" s="1">
        <v>22.81</v>
      </c>
      <c r="G338" s="1">
        <v>43.41</v>
      </c>
      <c r="H338" s="1">
        <v>328</v>
      </c>
      <c r="I338" s="1">
        <v>46.8</v>
      </c>
      <c r="J338" s="1">
        <v>6.77</v>
      </c>
      <c r="K338" s="1">
        <v>98.4</v>
      </c>
      <c r="L338" s="1">
        <v>6.85</v>
      </c>
      <c r="M338" s="1">
        <v>128</v>
      </c>
      <c r="N338" s="1">
        <v>89.56</v>
      </c>
      <c r="O338" s="1">
        <v>93.96</v>
      </c>
      <c r="P338" s="1" t="s">
        <v>4</v>
      </c>
      <c r="Q338" s="1" t="s">
        <v>5</v>
      </c>
      <c r="R338" s="1" t="s">
        <v>6</v>
      </c>
      <c r="S338" s="1" t="s">
        <v>6</v>
      </c>
      <c r="T338" s="3">
        <f t="shared" si="0"/>
        <v>45536</v>
      </c>
      <c r="U338" s="5">
        <f t="shared" ref="U338:V338" si="676">IF(ISBLANK(F338),1,0)</f>
        <v>0</v>
      </c>
      <c r="V338" s="5">
        <f t="shared" si="676"/>
        <v>0</v>
      </c>
      <c r="W338" s="5">
        <f t="shared" ref="W338:Z338" si="677">IF(ISBLANK(K338),1,0)</f>
        <v>0</v>
      </c>
      <c r="X338" s="5">
        <f t="shared" si="677"/>
        <v>0</v>
      </c>
      <c r="Y338" s="5">
        <f t="shared" si="677"/>
        <v>0</v>
      </c>
      <c r="Z338" s="5">
        <f t="shared" si="677"/>
        <v>0</v>
      </c>
      <c r="AA338" s="5">
        <f t="shared" si="3"/>
        <v>0</v>
      </c>
    </row>
    <row r="339" spans="1:27" ht="15.75" customHeight="1" x14ac:dyDescent="0.2">
      <c r="A339" s="1" t="s">
        <v>1165</v>
      </c>
      <c r="B339" s="1" t="s">
        <v>58</v>
      </c>
      <c r="C339" s="1" t="s">
        <v>21</v>
      </c>
      <c r="D339" s="2">
        <v>45600</v>
      </c>
      <c r="E339" s="1" t="s">
        <v>93</v>
      </c>
      <c r="F339" s="1">
        <v>21.58</v>
      </c>
      <c r="G339" s="1">
        <v>50.72</v>
      </c>
      <c r="H339" s="1">
        <v>304</v>
      </c>
      <c r="I339" s="1">
        <v>40.4</v>
      </c>
      <c r="J339" s="1">
        <v>7.09</v>
      </c>
      <c r="K339" s="1">
        <v>99.02</v>
      </c>
      <c r="L339" s="1">
        <v>6.99</v>
      </c>
      <c r="M339" s="1">
        <v>120.5</v>
      </c>
      <c r="N339" s="1">
        <v>91.35</v>
      </c>
      <c r="O339" s="1">
        <v>94.51</v>
      </c>
      <c r="P339" s="1" t="s">
        <v>4</v>
      </c>
      <c r="Q339" s="1" t="s">
        <v>5</v>
      </c>
      <c r="R339" s="1" t="s">
        <v>6</v>
      </c>
      <c r="S339" s="1" t="s">
        <v>6</v>
      </c>
      <c r="T339" s="3">
        <f t="shared" si="0"/>
        <v>45597</v>
      </c>
      <c r="U339" s="5">
        <f t="shared" ref="U339:V339" si="678">IF(ISBLANK(F339),1,0)</f>
        <v>0</v>
      </c>
      <c r="V339" s="5">
        <f t="shared" si="678"/>
        <v>0</v>
      </c>
      <c r="W339" s="5">
        <f t="shared" ref="W339:Z339" si="679">IF(ISBLANK(K339),1,0)</f>
        <v>0</v>
      </c>
      <c r="X339" s="5">
        <f t="shared" si="679"/>
        <v>0</v>
      </c>
      <c r="Y339" s="5">
        <f t="shared" si="679"/>
        <v>0</v>
      </c>
      <c r="Z339" s="5">
        <f t="shared" si="679"/>
        <v>0</v>
      </c>
      <c r="AA339" s="5">
        <f t="shared" si="3"/>
        <v>0</v>
      </c>
    </row>
    <row r="340" spans="1:27" ht="15.75" customHeight="1" x14ac:dyDescent="0.2">
      <c r="A340" s="1" t="s">
        <v>1170</v>
      </c>
      <c r="B340" s="1" t="s">
        <v>1</v>
      </c>
      <c r="C340" s="1" t="s">
        <v>47</v>
      </c>
      <c r="D340" s="2">
        <v>45754</v>
      </c>
      <c r="E340" s="1" t="s">
        <v>23</v>
      </c>
      <c r="F340" s="1">
        <v>22.48</v>
      </c>
      <c r="G340" s="1">
        <v>43.71</v>
      </c>
      <c r="H340" s="1">
        <v>332</v>
      </c>
      <c r="I340" s="1">
        <v>33.700000000000003</v>
      </c>
      <c r="J340" s="1">
        <v>6.06</v>
      </c>
      <c r="K340" s="1">
        <v>99.06</v>
      </c>
      <c r="L340" s="1">
        <v>6.69</v>
      </c>
      <c r="M340" s="1">
        <v>106.6</v>
      </c>
      <c r="N340" s="1">
        <v>89.15</v>
      </c>
      <c r="O340" s="1">
        <v>93.1</v>
      </c>
      <c r="P340" s="1" t="s">
        <v>4</v>
      </c>
      <c r="Q340" s="1" t="s">
        <v>5</v>
      </c>
      <c r="R340" s="1" t="s">
        <v>6</v>
      </c>
      <c r="S340" s="1" t="s">
        <v>6</v>
      </c>
      <c r="T340" s="3">
        <f t="shared" si="0"/>
        <v>45748</v>
      </c>
      <c r="U340" s="5">
        <f t="shared" ref="U340:V340" si="680">IF(ISBLANK(F340),1,0)</f>
        <v>0</v>
      </c>
      <c r="V340" s="5">
        <f t="shared" si="680"/>
        <v>0</v>
      </c>
      <c r="W340" s="5">
        <f t="shared" ref="W340:Z340" si="681">IF(ISBLANK(K340),1,0)</f>
        <v>0</v>
      </c>
      <c r="X340" s="5">
        <f t="shared" si="681"/>
        <v>0</v>
      </c>
      <c r="Y340" s="5">
        <f t="shared" si="681"/>
        <v>0</v>
      </c>
      <c r="Z340" s="5">
        <f t="shared" si="681"/>
        <v>0</v>
      </c>
      <c r="AA340" s="5">
        <f t="shared" si="3"/>
        <v>0</v>
      </c>
    </row>
    <row r="341" spans="1:27" ht="15.75" customHeight="1" x14ac:dyDescent="0.2">
      <c r="A341" s="1" t="s">
        <v>1173</v>
      </c>
      <c r="B341" s="1" t="s">
        <v>58</v>
      </c>
      <c r="C341" s="1" t="s">
        <v>35</v>
      </c>
      <c r="D341" s="2">
        <v>45757</v>
      </c>
      <c r="E341" s="1" t="s">
        <v>37</v>
      </c>
      <c r="F341" s="1">
        <v>22.45</v>
      </c>
      <c r="G341" s="1">
        <v>42.21</v>
      </c>
      <c r="H341" s="1">
        <v>327</v>
      </c>
      <c r="I341" s="1">
        <v>51.7</v>
      </c>
      <c r="J341" s="1">
        <v>6.98</v>
      </c>
      <c r="K341" s="1">
        <v>99.13</v>
      </c>
      <c r="L341" s="1">
        <v>6.97</v>
      </c>
      <c r="M341" s="1">
        <v>124.7</v>
      </c>
      <c r="N341" s="1">
        <v>84.74</v>
      </c>
      <c r="O341" s="1">
        <v>95.23</v>
      </c>
      <c r="P341" s="1" t="s">
        <v>4</v>
      </c>
      <c r="Q341" s="1" t="s">
        <v>5</v>
      </c>
      <c r="R341" s="1" t="s">
        <v>6</v>
      </c>
      <c r="S341" s="1" t="s">
        <v>6</v>
      </c>
      <c r="T341" s="3">
        <f t="shared" si="0"/>
        <v>45748</v>
      </c>
      <c r="U341" s="5">
        <f t="shared" ref="U341:V341" si="682">IF(ISBLANK(F341),1,0)</f>
        <v>0</v>
      </c>
      <c r="V341" s="5">
        <f t="shared" si="682"/>
        <v>0</v>
      </c>
      <c r="W341" s="5">
        <f t="shared" ref="W341:Z341" si="683">IF(ISBLANK(K341),1,0)</f>
        <v>0</v>
      </c>
      <c r="X341" s="5">
        <f t="shared" si="683"/>
        <v>0</v>
      </c>
      <c r="Y341" s="5">
        <f t="shared" si="683"/>
        <v>0</v>
      </c>
      <c r="Z341" s="5">
        <f t="shared" si="683"/>
        <v>0</v>
      </c>
      <c r="AA341" s="5">
        <f t="shared" si="3"/>
        <v>0</v>
      </c>
    </row>
    <row r="342" spans="1:27" ht="15.75" customHeight="1" x14ac:dyDescent="0.2">
      <c r="A342" s="1" t="s">
        <v>1163</v>
      </c>
      <c r="B342" s="1" t="s">
        <v>34</v>
      </c>
      <c r="C342" s="1" t="s">
        <v>21</v>
      </c>
      <c r="D342" s="2">
        <v>45666</v>
      </c>
      <c r="E342" s="1" t="s">
        <v>3</v>
      </c>
      <c r="F342" s="1">
        <v>22.51</v>
      </c>
      <c r="G342" s="1">
        <v>44.51</v>
      </c>
      <c r="H342" s="1">
        <v>307</v>
      </c>
      <c r="I342" s="1">
        <v>45.8</v>
      </c>
      <c r="J342" s="1">
        <v>8.1199999999999992</v>
      </c>
      <c r="K342" s="1">
        <v>98.61</v>
      </c>
      <c r="L342" s="1">
        <v>6.97</v>
      </c>
      <c r="M342" s="1">
        <v>129</v>
      </c>
      <c r="N342" s="1">
        <v>85.96</v>
      </c>
      <c r="O342" s="1">
        <v>91.12</v>
      </c>
      <c r="P342" s="1" t="s">
        <v>4</v>
      </c>
      <c r="Q342" s="1" t="s">
        <v>5</v>
      </c>
      <c r="R342" s="1" t="s">
        <v>6</v>
      </c>
      <c r="S342" s="1" t="s">
        <v>6</v>
      </c>
      <c r="T342" s="3">
        <f t="shared" si="0"/>
        <v>45658</v>
      </c>
      <c r="U342" s="5">
        <f t="shared" ref="U342:V342" si="684">IF(ISBLANK(F342),1,0)</f>
        <v>0</v>
      </c>
      <c r="V342" s="5">
        <f t="shared" si="684"/>
        <v>0</v>
      </c>
      <c r="W342" s="5">
        <f t="shared" ref="W342:Z342" si="685">IF(ISBLANK(K342),1,0)</f>
        <v>0</v>
      </c>
      <c r="X342" s="5">
        <f t="shared" si="685"/>
        <v>0</v>
      </c>
      <c r="Y342" s="5">
        <f t="shared" si="685"/>
        <v>0</v>
      </c>
      <c r="Z342" s="5">
        <f t="shared" si="685"/>
        <v>0</v>
      </c>
      <c r="AA342" s="5">
        <f t="shared" si="3"/>
        <v>0</v>
      </c>
    </row>
    <row r="343" spans="1:27" ht="15.75" customHeight="1" x14ac:dyDescent="0.2">
      <c r="A343" s="1" t="s">
        <v>1178</v>
      </c>
      <c r="B343" s="1" t="s">
        <v>58</v>
      </c>
      <c r="C343" s="1" t="s">
        <v>21</v>
      </c>
      <c r="D343" s="2">
        <v>45680</v>
      </c>
      <c r="E343" s="1" t="s">
        <v>3</v>
      </c>
      <c r="F343" s="1">
        <v>22.07</v>
      </c>
      <c r="G343" s="1">
        <v>40.909999999999997</v>
      </c>
      <c r="H343" s="1">
        <v>332</v>
      </c>
      <c r="I343" s="1">
        <v>46.9</v>
      </c>
      <c r="J343" s="1">
        <v>8</v>
      </c>
      <c r="K343" s="1">
        <v>99.19</v>
      </c>
      <c r="L343" s="1">
        <v>7.23</v>
      </c>
      <c r="M343" s="1">
        <v>127</v>
      </c>
      <c r="N343" s="1">
        <v>89.77</v>
      </c>
      <c r="O343" s="1">
        <v>92.54</v>
      </c>
      <c r="P343" s="1" t="s">
        <v>4</v>
      </c>
      <c r="Q343" s="1" t="s">
        <v>5</v>
      </c>
      <c r="R343" s="1" t="s">
        <v>6</v>
      </c>
      <c r="S343" s="1" t="s">
        <v>6</v>
      </c>
      <c r="T343" s="3">
        <f t="shared" si="0"/>
        <v>45658</v>
      </c>
      <c r="U343" s="5">
        <f t="shared" ref="U343:V343" si="686">IF(ISBLANK(F343),1,0)</f>
        <v>0</v>
      </c>
      <c r="V343" s="5">
        <f t="shared" si="686"/>
        <v>0</v>
      </c>
      <c r="W343" s="5">
        <f t="shared" ref="W343:Z343" si="687">IF(ISBLANK(K343),1,0)</f>
        <v>0</v>
      </c>
      <c r="X343" s="5">
        <f t="shared" si="687"/>
        <v>0</v>
      </c>
      <c r="Y343" s="5">
        <f t="shared" si="687"/>
        <v>0</v>
      </c>
      <c r="Z343" s="5">
        <f t="shared" si="687"/>
        <v>0</v>
      </c>
      <c r="AA343" s="5">
        <f t="shared" si="3"/>
        <v>0</v>
      </c>
    </row>
    <row r="344" spans="1:27" ht="15.75" customHeight="1" x14ac:dyDescent="0.2">
      <c r="A344" s="1" t="s">
        <v>975</v>
      </c>
      <c r="B344" s="1" t="s">
        <v>34</v>
      </c>
      <c r="C344" s="1" t="s">
        <v>47</v>
      </c>
      <c r="D344" s="2">
        <v>46017</v>
      </c>
      <c r="E344" s="1" t="s">
        <v>93</v>
      </c>
      <c r="F344" s="1">
        <v>21.19</v>
      </c>
      <c r="G344" s="1">
        <v>41.82</v>
      </c>
      <c r="H344" s="1">
        <v>334</v>
      </c>
      <c r="I344" s="1">
        <v>41.3</v>
      </c>
      <c r="J344" s="1">
        <v>7.98</v>
      </c>
      <c r="K344" s="1">
        <v>99.04</v>
      </c>
      <c r="L344" s="1">
        <v>6.69</v>
      </c>
      <c r="M344" s="1">
        <v>124.4</v>
      </c>
      <c r="N344" s="1">
        <v>89.98</v>
      </c>
      <c r="O344" s="1">
        <v>92.57</v>
      </c>
      <c r="P344" s="1" t="s">
        <v>4</v>
      </c>
      <c r="Q344" s="1" t="s">
        <v>5</v>
      </c>
      <c r="R344" s="1" t="s">
        <v>6</v>
      </c>
      <c r="S344" s="1" t="s">
        <v>6</v>
      </c>
      <c r="T344" s="3">
        <f t="shared" si="0"/>
        <v>45992</v>
      </c>
      <c r="U344" s="5">
        <f t="shared" ref="U344:V344" si="688">IF(ISBLANK(F344),1,0)</f>
        <v>0</v>
      </c>
      <c r="V344" s="5">
        <f t="shared" si="688"/>
        <v>0</v>
      </c>
      <c r="W344" s="5">
        <f t="shared" ref="W344:Z344" si="689">IF(ISBLANK(K344),1,0)</f>
        <v>0</v>
      </c>
      <c r="X344" s="5">
        <f t="shared" si="689"/>
        <v>0</v>
      </c>
      <c r="Y344" s="5">
        <f t="shared" si="689"/>
        <v>0</v>
      </c>
      <c r="Z344" s="5">
        <f t="shared" si="689"/>
        <v>0</v>
      </c>
      <c r="AA344" s="5">
        <f t="shared" si="3"/>
        <v>0</v>
      </c>
    </row>
    <row r="345" spans="1:27" ht="15.75" customHeight="1" x14ac:dyDescent="0.2">
      <c r="A345" s="1" t="s">
        <v>850</v>
      </c>
      <c r="B345" s="1" t="s">
        <v>34</v>
      </c>
      <c r="C345" s="1" t="s">
        <v>289</v>
      </c>
      <c r="D345" s="2">
        <v>45477</v>
      </c>
      <c r="E345" s="1" t="s">
        <v>23</v>
      </c>
      <c r="F345" s="1">
        <v>21.46</v>
      </c>
      <c r="G345" s="1">
        <v>45.04</v>
      </c>
      <c r="H345" s="1">
        <v>335</v>
      </c>
      <c r="I345" s="1">
        <v>47.1</v>
      </c>
      <c r="J345" s="1">
        <v>7.98</v>
      </c>
      <c r="K345" s="1">
        <v>99.74</v>
      </c>
      <c r="L345" s="1">
        <v>6.74</v>
      </c>
      <c r="M345" s="1">
        <v>131.4</v>
      </c>
      <c r="N345" s="1">
        <v>87.04</v>
      </c>
      <c r="O345" s="1">
        <v>93.04</v>
      </c>
      <c r="P345" s="1" t="s">
        <v>4</v>
      </c>
      <c r="Q345" s="1" t="s">
        <v>5</v>
      </c>
      <c r="R345" s="1" t="s">
        <v>6</v>
      </c>
      <c r="S345" s="1" t="s">
        <v>6</v>
      </c>
      <c r="T345" s="3">
        <f t="shared" si="0"/>
        <v>45474</v>
      </c>
      <c r="U345" s="5">
        <f t="shared" ref="U345:V345" si="690">IF(ISBLANK(F345),1,0)</f>
        <v>0</v>
      </c>
      <c r="V345" s="5">
        <f t="shared" si="690"/>
        <v>0</v>
      </c>
      <c r="W345" s="5">
        <f t="shared" ref="W345:Z345" si="691">IF(ISBLANK(K345),1,0)</f>
        <v>0</v>
      </c>
      <c r="X345" s="5">
        <f t="shared" si="691"/>
        <v>0</v>
      </c>
      <c r="Y345" s="5">
        <f t="shared" si="691"/>
        <v>0</v>
      </c>
      <c r="Z345" s="5">
        <f t="shared" si="691"/>
        <v>0</v>
      </c>
      <c r="AA345" s="5">
        <f t="shared" si="3"/>
        <v>0</v>
      </c>
    </row>
    <row r="346" spans="1:27" ht="15.75" customHeight="1" x14ac:dyDescent="0.2">
      <c r="A346" s="1" t="s">
        <v>1189</v>
      </c>
      <c r="B346" s="1" t="s">
        <v>1</v>
      </c>
      <c r="C346" s="1" t="s">
        <v>35</v>
      </c>
      <c r="D346" s="2">
        <v>45419</v>
      </c>
      <c r="E346" s="1" t="s">
        <v>23</v>
      </c>
      <c r="F346" s="1">
        <v>22.98</v>
      </c>
      <c r="G346" s="1">
        <v>40.47</v>
      </c>
      <c r="H346" s="1">
        <v>320</v>
      </c>
      <c r="I346" s="1">
        <v>32</v>
      </c>
      <c r="J346" s="1">
        <v>5.38</v>
      </c>
      <c r="K346" s="1">
        <v>99.23</v>
      </c>
      <c r="L346" s="1">
        <v>6.8</v>
      </c>
      <c r="M346" s="1">
        <v>135.80000000000001</v>
      </c>
      <c r="N346" s="1">
        <v>88.92</v>
      </c>
      <c r="O346" s="1">
        <v>95.83</v>
      </c>
      <c r="P346" s="1" t="s">
        <v>4</v>
      </c>
      <c r="Q346" s="1" t="s">
        <v>50</v>
      </c>
      <c r="R346" s="1" t="s">
        <v>153</v>
      </c>
      <c r="S346" s="1" t="s">
        <v>89</v>
      </c>
      <c r="T346" s="3">
        <f t="shared" si="0"/>
        <v>45413</v>
      </c>
      <c r="U346" s="5">
        <f t="shared" ref="U346:V346" si="692">IF(ISBLANK(F346),1,0)</f>
        <v>0</v>
      </c>
      <c r="V346" s="5">
        <f t="shared" si="692"/>
        <v>0</v>
      </c>
      <c r="W346" s="5">
        <f t="shared" ref="W346:Z346" si="693">IF(ISBLANK(K346),1,0)</f>
        <v>0</v>
      </c>
      <c r="X346" s="5">
        <f t="shared" si="693"/>
        <v>0</v>
      </c>
      <c r="Y346" s="5">
        <f t="shared" si="693"/>
        <v>0</v>
      </c>
      <c r="Z346" s="5">
        <f t="shared" si="693"/>
        <v>0</v>
      </c>
      <c r="AA346" s="5">
        <f t="shared" si="3"/>
        <v>0</v>
      </c>
    </row>
    <row r="347" spans="1:27" ht="15.75" customHeight="1" x14ac:dyDescent="0.2">
      <c r="A347" s="1" t="s">
        <v>1046</v>
      </c>
      <c r="B347" s="1" t="s">
        <v>34</v>
      </c>
      <c r="C347" s="1" t="s">
        <v>21</v>
      </c>
      <c r="D347" s="2">
        <v>45876</v>
      </c>
      <c r="E347" s="1" t="s">
        <v>3</v>
      </c>
      <c r="F347" s="1">
        <v>21.03</v>
      </c>
      <c r="G347" s="1">
        <v>43.27</v>
      </c>
      <c r="H347" s="1">
        <v>340</v>
      </c>
      <c r="I347" s="1">
        <v>44.4</v>
      </c>
      <c r="J347" s="1">
        <v>6.76</v>
      </c>
      <c r="L347" s="1">
        <v>6.92</v>
      </c>
      <c r="M347" s="1">
        <v>115.2</v>
      </c>
      <c r="N347" s="1">
        <v>89.2</v>
      </c>
      <c r="O347" s="1">
        <v>92.19</v>
      </c>
      <c r="P347" s="1" t="s">
        <v>4</v>
      </c>
      <c r="Q347" s="1" t="s">
        <v>5</v>
      </c>
      <c r="R347" s="1" t="s">
        <v>6</v>
      </c>
      <c r="S347" s="1" t="s">
        <v>6</v>
      </c>
      <c r="T347" s="3">
        <f t="shared" si="0"/>
        <v>45870</v>
      </c>
      <c r="U347" s="5">
        <f t="shared" ref="U347:V347" si="694">IF(ISBLANK(F347),1,0)</f>
        <v>0</v>
      </c>
      <c r="V347" s="5">
        <f t="shared" si="694"/>
        <v>0</v>
      </c>
      <c r="W347" s="5">
        <f t="shared" ref="W347:Z347" si="695">IF(ISBLANK(K347),1,0)</f>
        <v>1</v>
      </c>
      <c r="X347" s="5">
        <f t="shared" si="695"/>
        <v>0</v>
      </c>
      <c r="Y347" s="5">
        <f t="shared" si="695"/>
        <v>0</v>
      </c>
      <c r="Z347" s="5">
        <f t="shared" si="695"/>
        <v>0</v>
      </c>
      <c r="AA347" s="5">
        <f t="shared" si="3"/>
        <v>1</v>
      </c>
    </row>
    <row r="348" spans="1:27" ht="15.75" customHeight="1" x14ac:dyDescent="0.2">
      <c r="A348" s="1" t="s">
        <v>410</v>
      </c>
      <c r="B348" s="1" t="s">
        <v>34</v>
      </c>
      <c r="C348" s="1" t="s">
        <v>47</v>
      </c>
      <c r="D348" s="2">
        <v>45975</v>
      </c>
      <c r="E348" s="1" t="s">
        <v>23</v>
      </c>
      <c r="F348" s="1">
        <v>21.67</v>
      </c>
      <c r="G348" s="1">
        <v>40.049999999999997</v>
      </c>
      <c r="H348" s="1">
        <v>341</v>
      </c>
      <c r="I348" s="1">
        <v>41.9</v>
      </c>
      <c r="J348" s="1">
        <v>7.37</v>
      </c>
      <c r="K348" s="1">
        <v>98.58</v>
      </c>
      <c r="L348" s="1">
        <v>6.97</v>
      </c>
      <c r="M348" s="1">
        <v>140.5</v>
      </c>
      <c r="N348" s="1">
        <v>90.52</v>
      </c>
      <c r="O348" s="1">
        <v>95.21</v>
      </c>
      <c r="P348" s="1" t="s">
        <v>4</v>
      </c>
      <c r="Q348" s="1" t="s">
        <v>5</v>
      </c>
      <c r="R348" s="1" t="s">
        <v>6</v>
      </c>
      <c r="S348" s="1" t="s">
        <v>6</v>
      </c>
      <c r="T348" s="3">
        <f t="shared" si="0"/>
        <v>45962</v>
      </c>
      <c r="U348" s="5">
        <f t="shared" ref="U348:V348" si="696">IF(ISBLANK(F348),1,0)</f>
        <v>0</v>
      </c>
      <c r="V348" s="5">
        <f t="shared" si="696"/>
        <v>0</v>
      </c>
      <c r="W348" s="5">
        <f t="shared" ref="W348:Z348" si="697">IF(ISBLANK(K348),1,0)</f>
        <v>0</v>
      </c>
      <c r="X348" s="5">
        <f t="shared" si="697"/>
        <v>0</v>
      </c>
      <c r="Y348" s="5">
        <f t="shared" si="697"/>
        <v>0</v>
      </c>
      <c r="Z348" s="5">
        <f t="shared" si="697"/>
        <v>0</v>
      </c>
      <c r="AA348" s="5">
        <f t="shared" si="3"/>
        <v>0</v>
      </c>
    </row>
    <row r="349" spans="1:27" ht="15.75" customHeight="1" x14ac:dyDescent="0.2">
      <c r="A349" s="1" t="s">
        <v>842</v>
      </c>
      <c r="B349" s="1" t="s">
        <v>34</v>
      </c>
      <c r="C349" s="1" t="s">
        <v>47</v>
      </c>
      <c r="D349" s="2">
        <v>45736</v>
      </c>
      <c r="E349" s="1" t="s">
        <v>93</v>
      </c>
      <c r="F349" s="1">
        <v>21.51</v>
      </c>
      <c r="G349" s="1">
        <v>44.54</v>
      </c>
      <c r="H349" s="1">
        <v>343</v>
      </c>
      <c r="I349" s="1">
        <v>41.7</v>
      </c>
      <c r="J349" s="1">
        <v>8.86</v>
      </c>
      <c r="K349" s="1">
        <v>99.22</v>
      </c>
      <c r="L349" s="1">
        <v>6.81</v>
      </c>
      <c r="M349" s="1">
        <v>129.9</v>
      </c>
      <c r="N349" s="1">
        <v>83.8</v>
      </c>
      <c r="O349" s="1">
        <v>93.05</v>
      </c>
      <c r="P349" s="1" t="s">
        <v>4</v>
      </c>
      <c r="Q349" s="1" t="s">
        <v>5</v>
      </c>
      <c r="R349" s="1" t="s">
        <v>6</v>
      </c>
      <c r="S349" s="1" t="s">
        <v>6</v>
      </c>
      <c r="T349" s="3">
        <f t="shared" si="0"/>
        <v>45717</v>
      </c>
      <c r="U349" s="5">
        <f t="shared" ref="U349:V349" si="698">IF(ISBLANK(F349),1,0)</f>
        <v>0</v>
      </c>
      <c r="V349" s="5">
        <f t="shared" si="698"/>
        <v>0</v>
      </c>
      <c r="W349" s="5">
        <f t="shared" ref="W349:Z349" si="699">IF(ISBLANK(K349),1,0)</f>
        <v>0</v>
      </c>
      <c r="X349" s="5">
        <f t="shared" si="699"/>
        <v>0</v>
      </c>
      <c r="Y349" s="5">
        <f t="shared" si="699"/>
        <v>0</v>
      </c>
      <c r="Z349" s="5">
        <f t="shared" si="699"/>
        <v>0</v>
      </c>
      <c r="AA349" s="5">
        <f t="shared" si="3"/>
        <v>0</v>
      </c>
    </row>
    <row r="350" spans="1:27" ht="15.75" customHeight="1" x14ac:dyDescent="0.2">
      <c r="A350" s="1" t="s">
        <v>1192</v>
      </c>
      <c r="B350" s="1" t="s">
        <v>58</v>
      </c>
      <c r="C350" s="1" t="s">
        <v>21</v>
      </c>
      <c r="D350" s="2">
        <v>45585</v>
      </c>
      <c r="E350" s="1" t="s">
        <v>23</v>
      </c>
      <c r="F350" s="1">
        <v>21.92</v>
      </c>
      <c r="G350" s="1">
        <v>44.92</v>
      </c>
      <c r="H350" s="1">
        <v>317</v>
      </c>
      <c r="I350" s="1">
        <v>40.299999999999997</v>
      </c>
      <c r="J350" s="1">
        <v>6.77</v>
      </c>
      <c r="K350" s="1">
        <v>99.1</v>
      </c>
      <c r="L350" s="1">
        <v>6.85</v>
      </c>
      <c r="M350" s="1">
        <v>121.1</v>
      </c>
      <c r="N350" s="1">
        <v>87.49</v>
      </c>
      <c r="O350" s="1">
        <v>92.88</v>
      </c>
      <c r="P350" s="1" t="s">
        <v>4</v>
      </c>
      <c r="Q350" s="1" t="s">
        <v>5</v>
      </c>
      <c r="R350" s="1" t="s">
        <v>6</v>
      </c>
      <c r="S350" s="1" t="s">
        <v>6</v>
      </c>
      <c r="T350" s="3">
        <f t="shared" si="0"/>
        <v>45566</v>
      </c>
      <c r="U350" s="5">
        <f t="shared" ref="U350:V350" si="700">IF(ISBLANK(F350),1,0)</f>
        <v>0</v>
      </c>
      <c r="V350" s="5">
        <f t="shared" si="700"/>
        <v>0</v>
      </c>
      <c r="W350" s="5">
        <f t="shared" ref="W350:Z350" si="701">IF(ISBLANK(K350),1,0)</f>
        <v>0</v>
      </c>
      <c r="X350" s="5">
        <f t="shared" si="701"/>
        <v>0</v>
      </c>
      <c r="Y350" s="5">
        <f t="shared" si="701"/>
        <v>0</v>
      </c>
      <c r="Z350" s="5">
        <f t="shared" si="701"/>
        <v>0</v>
      </c>
      <c r="AA350" s="5">
        <f t="shared" si="3"/>
        <v>0</v>
      </c>
    </row>
    <row r="351" spans="1:27" ht="15.75" customHeight="1" x14ac:dyDescent="0.2">
      <c r="A351" s="1" t="s">
        <v>155</v>
      </c>
      <c r="B351" s="1" t="s">
        <v>1</v>
      </c>
      <c r="C351" s="1" t="s">
        <v>2</v>
      </c>
      <c r="D351" s="2">
        <v>45546</v>
      </c>
      <c r="E351" s="1" t="s">
        <v>93</v>
      </c>
      <c r="F351" s="1">
        <v>21.74</v>
      </c>
      <c r="G351" s="1">
        <v>41.94</v>
      </c>
      <c r="H351" s="1">
        <v>326</v>
      </c>
      <c r="I351" s="1">
        <v>26.9</v>
      </c>
      <c r="J351" s="1">
        <v>6.97</v>
      </c>
      <c r="K351" s="1">
        <v>99.25</v>
      </c>
      <c r="L351" s="1">
        <v>6.75</v>
      </c>
      <c r="M351" s="1">
        <v>94.5</v>
      </c>
      <c r="N351" s="1">
        <v>92.94</v>
      </c>
      <c r="O351" s="1">
        <v>90.55</v>
      </c>
      <c r="P351" s="1" t="s">
        <v>4</v>
      </c>
      <c r="Q351" s="1" t="s">
        <v>5</v>
      </c>
      <c r="R351" s="1" t="s">
        <v>6</v>
      </c>
      <c r="S351" s="1" t="s">
        <v>6</v>
      </c>
      <c r="T351" s="3">
        <f t="shared" si="0"/>
        <v>45536</v>
      </c>
      <c r="U351" s="5">
        <f t="shared" ref="U351:V351" si="702">IF(ISBLANK(F351),1,0)</f>
        <v>0</v>
      </c>
      <c r="V351" s="5">
        <f t="shared" si="702"/>
        <v>0</v>
      </c>
      <c r="W351" s="5">
        <f t="shared" ref="W351:Z351" si="703">IF(ISBLANK(K351),1,0)</f>
        <v>0</v>
      </c>
      <c r="X351" s="5">
        <f t="shared" si="703"/>
        <v>0</v>
      </c>
      <c r="Y351" s="5">
        <f t="shared" si="703"/>
        <v>0</v>
      </c>
      <c r="Z351" s="5">
        <f t="shared" si="703"/>
        <v>0</v>
      </c>
      <c r="AA351" s="5">
        <f t="shared" si="3"/>
        <v>0</v>
      </c>
    </row>
    <row r="352" spans="1:27" ht="15.75" customHeight="1" x14ac:dyDescent="0.2">
      <c r="A352" s="1" t="s">
        <v>1194</v>
      </c>
      <c r="B352" s="1" t="s">
        <v>58</v>
      </c>
      <c r="C352" s="1" t="s">
        <v>21</v>
      </c>
      <c r="D352" s="2">
        <v>45634</v>
      </c>
      <c r="E352" s="1" t="s">
        <v>23</v>
      </c>
      <c r="F352" s="1">
        <v>20.61</v>
      </c>
      <c r="G352" s="1">
        <v>31.96</v>
      </c>
      <c r="H352" s="1">
        <v>302</v>
      </c>
      <c r="I352" s="1">
        <v>35.6</v>
      </c>
      <c r="J352" s="1">
        <v>6.98</v>
      </c>
      <c r="K352" s="1">
        <v>99.35</v>
      </c>
      <c r="L352" s="1">
        <v>6.58</v>
      </c>
      <c r="M352" s="1">
        <v>128.6</v>
      </c>
      <c r="N352" s="1">
        <v>89.01</v>
      </c>
      <c r="O352" s="1">
        <v>93.35</v>
      </c>
      <c r="P352" s="1" t="s">
        <v>4</v>
      </c>
      <c r="Q352" s="1" t="s">
        <v>5</v>
      </c>
      <c r="R352" s="1" t="s">
        <v>6</v>
      </c>
      <c r="S352" s="1" t="s">
        <v>6</v>
      </c>
      <c r="T352" s="3">
        <f t="shared" si="0"/>
        <v>45627</v>
      </c>
      <c r="U352" s="5">
        <f t="shared" ref="U352:V352" si="704">IF(ISBLANK(F352),1,0)</f>
        <v>0</v>
      </c>
      <c r="V352" s="5">
        <f t="shared" si="704"/>
        <v>0</v>
      </c>
      <c r="W352" s="5">
        <f t="shared" ref="W352:Z352" si="705">IF(ISBLANK(K352),1,0)</f>
        <v>0</v>
      </c>
      <c r="X352" s="5">
        <f t="shared" si="705"/>
        <v>0</v>
      </c>
      <c r="Y352" s="5">
        <f t="shared" si="705"/>
        <v>0</v>
      </c>
      <c r="Z352" s="5">
        <f t="shared" si="705"/>
        <v>0</v>
      </c>
      <c r="AA352" s="5">
        <f t="shared" si="3"/>
        <v>0</v>
      </c>
    </row>
    <row r="353" spans="1:27" ht="15.75" customHeight="1" x14ac:dyDescent="0.2">
      <c r="A353" s="1" t="s">
        <v>1196</v>
      </c>
      <c r="B353" s="1" t="s">
        <v>1</v>
      </c>
      <c r="C353" s="1" t="s">
        <v>35</v>
      </c>
      <c r="D353" s="2">
        <v>45330</v>
      </c>
      <c r="E353" s="1" t="s">
        <v>37</v>
      </c>
      <c r="F353" s="1">
        <v>22.89</v>
      </c>
      <c r="G353" s="1">
        <v>45.95</v>
      </c>
      <c r="H353" s="1">
        <v>320</v>
      </c>
      <c r="I353" s="1">
        <v>42.3</v>
      </c>
      <c r="J353" s="1">
        <v>6.95</v>
      </c>
      <c r="K353" s="1">
        <v>99.6</v>
      </c>
      <c r="L353" s="1">
        <v>6.79</v>
      </c>
      <c r="M353" s="1">
        <v>108</v>
      </c>
      <c r="N353" s="1">
        <v>87.15</v>
      </c>
      <c r="O353" s="1">
        <v>93.92</v>
      </c>
      <c r="P353" s="1" t="s">
        <v>4</v>
      </c>
      <c r="Q353" s="1" t="s">
        <v>5</v>
      </c>
      <c r="R353" s="1" t="s">
        <v>6</v>
      </c>
      <c r="S353" s="1" t="s">
        <v>6</v>
      </c>
      <c r="T353" s="3">
        <f t="shared" si="0"/>
        <v>45323</v>
      </c>
      <c r="U353" s="5">
        <f t="shared" ref="U353:V353" si="706">IF(ISBLANK(F353),1,0)</f>
        <v>0</v>
      </c>
      <c r="V353" s="5">
        <f t="shared" si="706"/>
        <v>0</v>
      </c>
      <c r="W353" s="5">
        <f t="shared" ref="W353:Z353" si="707">IF(ISBLANK(K353),1,0)</f>
        <v>0</v>
      </c>
      <c r="X353" s="5">
        <f t="shared" si="707"/>
        <v>0</v>
      </c>
      <c r="Y353" s="5">
        <f t="shared" si="707"/>
        <v>0</v>
      </c>
      <c r="Z353" s="5">
        <f t="shared" si="707"/>
        <v>0</v>
      </c>
      <c r="AA353" s="5">
        <f t="shared" si="3"/>
        <v>0</v>
      </c>
    </row>
    <row r="354" spans="1:27" ht="15.75" customHeight="1" x14ac:dyDescent="0.2">
      <c r="A354" s="1" t="s">
        <v>1197</v>
      </c>
      <c r="B354" s="1" t="s">
        <v>58</v>
      </c>
      <c r="C354" s="1" t="s">
        <v>35</v>
      </c>
      <c r="D354" s="2">
        <v>45678</v>
      </c>
      <c r="E354" s="1" t="s">
        <v>93</v>
      </c>
      <c r="F354" s="1">
        <v>22.72</v>
      </c>
      <c r="G354" s="1">
        <v>42.6</v>
      </c>
      <c r="H354" s="1">
        <v>320</v>
      </c>
      <c r="I354" s="1">
        <v>43.9</v>
      </c>
      <c r="J354" s="1">
        <v>7.05</v>
      </c>
      <c r="K354" s="1">
        <v>99.14</v>
      </c>
      <c r="L354" s="1">
        <v>6.65</v>
      </c>
      <c r="M354" s="1">
        <v>133.80000000000001</v>
      </c>
      <c r="O354" s="1">
        <v>94.94</v>
      </c>
      <c r="P354" s="1" t="s">
        <v>4</v>
      </c>
      <c r="Q354" s="1" t="s">
        <v>5</v>
      </c>
      <c r="R354" s="1" t="s">
        <v>6</v>
      </c>
      <c r="S354" s="1" t="s">
        <v>6</v>
      </c>
      <c r="T354" s="3">
        <f t="shared" si="0"/>
        <v>45658</v>
      </c>
      <c r="U354" s="5">
        <f t="shared" ref="U354:V354" si="708">IF(ISBLANK(F354),1,0)</f>
        <v>0</v>
      </c>
      <c r="V354" s="5">
        <f t="shared" si="708"/>
        <v>0</v>
      </c>
      <c r="W354" s="5">
        <f t="shared" ref="W354:Z354" si="709">IF(ISBLANK(K354),1,0)</f>
        <v>0</v>
      </c>
      <c r="X354" s="5">
        <f t="shared" si="709"/>
        <v>0</v>
      </c>
      <c r="Y354" s="5">
        <f t="shared" si="709"/>
        <v>0</v>
      </c>
      <c r="Z354" s="5">
        <f t="shared" si="709"/>
        <v>1</v>
      </c>
      <c r="AA354" s="5">
        <f t="shared" si="3"/>
        <v>1</v>
      </c>
    </row>
    <row r="355" spans="1:27" ht="15.75" customHeight="1" x14ac:dyDescent="0.2">
      <c r="A355" s="1" t="s">
        <v>1198</v>
      </c>
      <c r="B355" s="1" t="s">
        <v>1</v>
      </c>
      <c r="C355" s="1" t="s">
        <v>35</v>
      </c>
      <c r="D355" s="2">
        <v>45489</v>
      </c>
      <c r="E355" s="1" t="s">
        <v>3</v>
      </c>
      <c r="F355" s="1">
        <v>21.16</v>
      </c>
      <c r="G355" s="1">
        <v>38.03</v>
      </c>
      <c r="H355" s="1">
        <v>355</v>
      </c>
      <c r="I355" s="1">
        <v>32.1</v>
      </c>
      <c r="J355" s="1">
        <v>5.73</v>
      </c>
      <c r="K355" s="1">
        <v>99.06</v>
      </c>
      <c r="L355" s="1">
        <v>6.69</v>
      </c>
      <c r="M355" s="1">
        <v>129.5</v>
      </c>
      <c r="N355" s="1">
        <v>90.88</v>
      </c>
      <c r="O355" s="1">
        <v>93.9</v>
      </c>
      <c r="P355" s="1" t="s">
        <v>4</v>
      </c>
      <c r="Q355" s="1" t="s">
        <v>5</v>
      </c>
      <c r="R355" s="1" t="s">
        <v>6</v>
      </c>
      <c r="S355" s="1" t="s">
        <v>6</v>
      </c>
      <c r="T355" s="3">
        <f t="shared" si="0"/>
        <v>45474</v>
      </c>
      <c r="U355" s="5">
        <f t="shared" ref="U355:V355" si="710">IF(ISBLANK(F355),1,0)</f>
        <v>0</v>
      </c>
      <c r="V355" s="5">
        <f t="shared" si="710"/>
        <v>0</v>
      </c>
      <c r="W355" s="5">
        <f t="shared" ref="W355:Z355" si="711">IF(ISBLANK(K355),1,0)</f>
        <v>0</v>
      </c>
      <c r="X355" s="5">
        <f t="shared" si="711"/>
        <v>0</v>
      </c>
      <c r="Y355" s="5">
        <f t="shared" si="711"/>
        <v>0</v>
      </c>
      <c r="Z355" s="5">
        <f t="shared" si="711"/>
        <v>0</v>
      </c>
      <c r="AA355" s="5">
        <f t="shared" si="3"/>
        <v>0</v>
      </c>
    </row>
    <row r="356" spans="1:27" ht="15.75" customHeight="1" x14ac:dyDescent="0.2">
      <c r="A356" s="1" t="s">
        <v>1200</v>
      </c>
      <c r="B356" s="1" t="s">
        <v>1</v>
      </c>
      <c r="C356" s="1" t="s">
        <v>35</v>
      </c>
      <c r="D356" s="2">
        <v>45485</v>
      </c>
      <c r="E356" s="1" t="s">
        <v>3</v>
      </c>
      <c r="F356" s="1">
        <v>22.78</v>
      </c>
      <c r="G356" s="1">
        <v>46.87</v>
      </c>
      <c r="H356" s="1">
        <v>364</v>
      </c>
      <c r="I356" s="1">
        <v>41</v>
      </c>
      <c r="J356" s="1">
        <v>5.22</v>
      </c>
      <c r="K356" s="1">
        <v>98.94</v>
      </c>
      <c r="L356" s="1">
        <v>6.95</v>
      </c>
      <c r="M356" s="1">
        <v>108.6</v>
      </c>
      <c r="N356" s="1">
        <v>85.98</v>
      </c>
      <c r="O356" s="1">
        <v>96.04</v>
      </c>
      <c r="P356" s="1" t="s">
        <v>4</v>
      </c>
      <c r="Q356" s="1" t="s">
        <v>5</v>
      </c>
      <c r="R356" s="1" t="s">
        <v>6</v>
      </c>
      <c r="S356" s="1" t="s">
        <v>6</v>
      </c>
      <c r="T356" s="3">
        <f t="shared" si="0"/>
        <v>45474</v>
      </c>
      <c r="U356" s="5">
        <f t="shared" ref="U356:V356" si="712">IF(ISBLANK(F356),1,0)</f>
        <v>0</v>
      </c>
      <c r="V356" s="5">
        <f t="shared" si="712"/>
        <v>0</v>
      </c>
      <c r="W356" s="5">
        <f t="shared" ref="W356:Z356" si="713">IF(ISBLANK(K356),1,0)</f>
        <v>0</v>
      </c>
      <c r="X356" s="5">
        <f t="shared" si="713"/>
        <v>0</v>
      </c>
      <c r="Y356" s="5">
        <f t="shared" si="713"/>
        <v>0</v>
      </c>
      <c r="Z356" s="5">
        <f t="shared" si="713"/>
        <v>0</v>
      </c>
      <c r="AA356" s="5">
        <f t="shared" si="3"/>
        <v>0</v>
      </c>
    </row>
    <row r="357" spans="1:27" ht="15.75" customHeight="1" x14ac:dyDescent="0.2">
      <c r="A357" s="1" t="s">
        <v>1204</v>
      </c>
      <c r="B357" s="1" t="s">
        <v>20</v>
      </c>
      <c r="C357" s="1" t="s">
        <v>21</v>
      </c>
      <c r="D357" s="2">
        <v>45701</v>
      </c>
      <c r="E357" s="1" t="s">
        <v>3</v>
      </c>
      <c r="F357" s="1">
        <v>22.31</v>
      </c>
      <c r="G357" s="1">
        <v>33.01</v>
      </c>
      <c r="H357" s="1">
        <v>291</v>
      </c>
      <c r="I357" s="1">
        <v>43.2</v>
      </c>
      <c r="J357" s="1">
        <v>8.34</v>
      </c>
      <c r="K357" s="1">
        <v>99.24</v>
      </c>
      <c r="L357" s="1">
        <v>6.72</v>
      </c>
      <c r="M357" s="1">
        <v>146.30000000000001</v>
      </c>
      <c r="N357" s="1">
        <v>86.77</v>
      </c>
      <c r="O357" s="1">
        <v>92.48</v>
      </c>
      <c r="P357" s="1" t="s">
        <v>4</v>
      </c>
      <c r="Q357" s="1" t="s">
        <v>5</v>
      </c>
      <c r="R357" s="1" t="s">
        <v>6</v>
      </c>
      <c r="S357" s="1" t="s">
        <v>6</v>
      </c>
      <c r="T357" s="3">
        <f t="shared" si="0"/>
        <v>45689</v>
      </c>
      <c r="U357" s="5">
        <f t="shared" ref="U357:V357" si="714">IF(ISBLANK(F357),1,0)</f>
        <v>0</v>
      </c>
      <c r="V357" s="5">
        <f t="shared" si="714"/>
        <v>0</v>
      </c>
      <c r="W357" s="5">
        <f t="shared" ref="W357:Z357" si="715">IF(ISBLANK(K357),1,0)</f>
        <v>0</v>
      </c>
      <c r="X357" s="5">
        <f t="shared" si="715"/>
        <v>0</v>
      </c>
      <c r="Y357" s="5">
        <f t="shared" si="715"/>
        <v>0</v>
      </c>
      <c r="Z357" s="5">
        <f t="shared" si="715"/>
        <v>0</v>
      </c>
      <c r="AA357" s="5">
        <f t="shared" si="3"/>
        <v>0</v>
      </c>
    </row>
    <row r="358" spans="1:27" ht="15.75" customHeight="1" x14ac:dyDescent="0.2">
      <c r="A358" s="1" t="s">
        <v>1205</v>
      </c>
      <c r="B358" s="1" t="s">
        <v>20</v>
      </c>
      <c r="C358" s="1" t="s">
        <v>21</v>
      </c>
      <c r="D358" s="2">
        <v>45996</v>
      </c>
      <c r="E358" s="1" t="s">
        <v>23</v>
      </c>
      <c r="F358" s="1">
        <v>21.95</v>
      </c>
      <c r="G358" s="1">
        <v>45.23</v>
      </c>
      <c r="H358" s="1">
        <v>299</v>
      </c>
      <c r="I358" s="1">
        <v>51</v>
      </c>
      <c r="J358" s="1">
        <v>7.56</v>
      </c>
      <c r="K358" s="1">
        <v>98.96</v>
      </c>
      <c r="L358" s="1">
        <v>6.89</v>
      </c>
      <c r="N358" s="1">
        <v>85.97</v>
      </c>
      <c r="O358" s="1">
        <v>92.52</v>
      </c>
      <c r="P358" s="1" t="s">
        <v>4</v>
      </c>
      <c r="Q358" s="1" t="s">
        <v>5</v>
      </c>
      <c r="R358" s="1" t="s">
        <v>6</v>
      </c>
      <c r="S358" s="1" t="s">
        <v>6</v>
      </c>
      <c r="T358" s="3">
        <f t="shared" si="0"/>
        <v>45992</v>
      </c>
      <c r="U358" s="5">
        <f t="shared" ref="U358:V358" si="716">IF(ISBLANK(F358),1,0)</f>
        <v>0</v>
      </c>
      <c r="V358" s="5">
        <f t="shared" si="716"/>
        <v>0</v>
      </c>
      <c r="W358" s="5">
        <f t="shared" ref="W358:Z358" si="717">IF(ISBLANK(K358),1,0)</f>
        <v>0</v>
      </c>
      <c r="X358" s="5">
        <f t="shared" si="717"/>
        <v>0</v>
      </c>
      <c r="Y358" s="5">
        <f t="shared" si="717"/>
        <v>1</v>
      </c>
      <c r="Z358" s="5">
        <f t="shared" si="717"/>
        <v>0</v>
      </c>
      <c r="AA358" s="5">
        <f t="shared" si="3"/>
        <v>1</v>
      </c>
    </row>
    <row r="359" spans="1:27" ht="15.75" customHeight="1" x14ac:dyDescent="0.2">
      <c r="A359" s="1" t="s">
        <v>1206</v>
      </c>
      <c r="B359" s="1" t="s">
        <v>1</v>
      </c>
      <c r="C359" s="1" t="s">
        <v>21</v>
      </c>
      <c r="D359" s="2">
        <v>45442</v>
      </c>
      <c r="E359" s="1" t="s">
        <v>93</v>
      </c>
      <c r="F359" s="1">
        <v>22.19</v>
      </c>
      <c r="G359" s="1">
        <v>42.71</v>
      </c>
      <c r="H359" s="1">
        <v>338</v>
      </c>
      <c r="I359" s="1">
        <v>37.4</v>
      </c>
      <c r="J359" s="1">
        <v>5.55</v>
      </c>
      <c r="K359" s="1">
        <v>98.74</v>
      </c>
      <c r="L359" s="1">
        <v>6.85</v>
      </c>
      <c r="M359" s="1">
        <v>99.9</v>
      </c>
      <c r="N359" s="1">
        <v>87.73</v>
      </c>
      <c r="O359" s="1">
        <v>96.24</v>
      </c>
      <c r="P359" s="1" t="s">
        <v>4</v>
      </c>
      <c r="Q359" s="1" t="s">
        <v>5</v>
      </c>
      <c r="R359" s="1" t="s">
        <v>6</v>
      </c>
      <c r="S359" s="1" t="s">
        <v>6</v>
      </c>
      <c r="T359" s="3">
        <f t="shared" si="0"/>
        <v>45413</v>
      </c>
      <c r="U359" s="5">
        <f t="shared" ref="U359:V359" si="718">IF(ISBLANK(F359),1,0)</f>
        <v>0</v>
      </c>
      <c r="V359" s="5">
        <f t="shared" si="718"/>
        <v>0</v>
      </c>
      <c r="W359" s="5">
        <f t="shared" ref="W359:Z359" si="719">IF(ISBLANK(K359),1,0)</f>
        <v>0</v>
      </c>
      <c r="X359" s="5">
        <f t="shared" si="719"/>
        <v>0</v>
      </c>
      <c r="Y359" s="5">
        <f t="shared" si="719"/>
        <v>0</v>
      </c>
      <c r="Z359" s="5">
        <f t="shared" si="719"/>
        <v>0</v>
      </c>
      <c r="AA359" s="5">
        <f t="shared" si="3"/>
        <v>0</v>
      </c>
    </row>
    <row r="360" spans="1:27" ht="15.75" customHeight="1" x14ac:dyDescent="0.2">
      <c r="A360" s="1" t="s">
        <v>608</v>
      </c>
      <c r="B360" s="1" t="s">
        <v>34</v>
      </c>
      <c r="C360" s="1" t="s">
        <v>21</v>
      </c>
      <c r="D360" s="2">
        <v>45958</v>
      </c>
      <c r="E360" s="1" t="s">
        <v>23</v>
      </c>
      <c r="F360" s="1">
        <v>21.09</v>
      </c>
      <c r="G360" s="1">
        <v>32.659999999999997</v>
      </c>
      <c r="H360" s="1">
        <v>304</v>
      </c>
      <c r="I360" s="1">
        <v>42.2</v>
      </c>
      <c r="J360" s="1">
        <v>7.44</v>
      </c>
      <c r="K360" s="1">
        <v>99.29</v>
      </c>
      <c r="L360" s="1">
        <v>6.6</v>
      </c>
      <c r="M360" s="1">
        <v>118.4</v>
      </c>
      <c r="N360" s="1">
        <v>85.49</v>
      </c>
      <c r="O360" s="1">
        <v>94.01</v>
      </c>
      <c r="P360" s="1" t="s">
        <v>4</v>
      </c>
      <c r="Q360" s="1" t="s">
        <v>5</v>
      </c>
      <c r="R360" s="1" t="s">
        <v>6</v>
      </c>
      <c r="S360" s="1" t="s">
        <v>6</v>
      </c>
      <c r="T360" s="3">
        <f t="shared" si="0"/>
        <v>45931</v>
      </c>
      <c r="U360" s="5">
        <f t="shared" ref="U360:V360" si="720">IF(ISBLANK(F360),1,0)</f>
        <v>0</v>
      </c>
      <c r="V360" s="5">
        <f t="shared" si="720"/>
        <v>0</v>
      </c>
      <c r="W360" s="5">
        <f t="shared" ref="W360:Z360" si="721">IF(ISBLANK(K360),1,0)</f>
        <v>0</v>
      </c>
      <c r="X360" s="5">
        <f t="shared" si="721"/>
        <v>0</v>
      </c>
      <c r="Y360" s="5">
        <f t="shared" si="721"/>
        <v>0</v>
      </c>
      <c r="Z360" s="5">
        <f t="shared" si="721"/>
        <v>0</v>
      </c>
      <c r="AA360" s="5">
        <f t="shared" si="3"/>
        <v>0</v>
      </c>
    </row>
    <row r="361" spans="1:27" ht="15.75" customHeight="1" x14ac:dyDescent="0.2">
      <c r="A361" s="1" t="s">
        <v>1207</v>
      </c>
      <c r="B361" s="1" t="s">
        <v>20</v>
      </c>
      <c r="C361" s="1" t="s">
        <v>2</v>
      </c>
      <c r="D361" s="2">
        <v>45671</v>
      </c>
      <c r="E361" s="1" t="s">
        <v>162</v>
      </c>
      <c r="F361" s="1">
        <v>21.56</v>
      </c>
      <c r="G361" s="1">
        <v>40.89</v>
      </c>
      <c r="H361" s="1">
        <v>313</v>
      </c>
      <c r="I361" s="1">
        <v>49</v>
      </c>
      <c r="J361" s="1">
        <v>8.42</v>
      </c>
      <c r="K361" s="1">
        <v>98.59</v>
      </c>
      <c r="L361" s="1">
        <v>7.08</v>
      </c>
      <c r="M361" s="1">
        <v>142.69999999999999</v>
      </c>
      <c r="N361" s="1">
        <v>84.04</v>
      </c>
      <c r="O361" s="1">
        <v>93.98</v>
      </c>
      <c r="P361" s="1" t="s">
        <v>4</v>
      </c>
      <c r="Q361" s="1" t="s">
        <v>5</v>
      </c>
      <c r="R361" s="1" t="s">
        <v>6</v>
      </c>
      <c r="S361" s="1" t="s">
        <v>6</v>
      </c>
      <c r="T361" s="3">
        <f t="shared" si="0"/>
        <v>45658</v>
      </c>
      <c r="U361" s="5">
        <f t="shared" ref="U361:V361" si="722">IF(ISBLANK(F361),1,0)</f>
        <v>0</v>
      </c>
      <c r="V361" s="5">
        <f t="shared" si="722"/>
        <v>0</v>
      </c>
      <c r="W361" s="5">
        <f t="shared" ref="W361:Z361" si="723">IF(ISBLANK(K361),1,0)</f>
        <v>0</v>
      </c>
      <c r="X361" s="5">
        <f t="shared" si="723"/>
        <v>0</v>
      </c>
      <c r="Y361" s="5">
        <f t="shared" si="723"/>
        <v>0</v>
      </c>
      <c r="Z361" s="5">
        <f t="shared" si="723"/>
        <v>0</v>
      </c>
      <c r="AA361" s="5">
        <f t="shared" si="3"/>
        <v>0</v>
      </c>
    </row>
    <row r="362" spans="1:27" ht="15.75" customHeight="1" x14ac:dyDescent="0.2">
      <c r="A362" s="1" t="s">
        <v>1208</v>
      </c>
      <c r="B362" s="1" t="s">
        <v>1</v>
      </c>
      <c r="C362" s="1" t="s">
        <v>21</v>
      </c>
      <c r="D362" s="2">
        <v>46003</v>
      </c>
      <c r="E362" s="1" t="s">
        <v>23</v>
      </c>
      <c r="F362" s="1">
        <v>22.69</v>
      </c>
      <c r="G362" s="1">
        <v>40.97</v>
      </c>
      <c r="H362" s="1">
        <v>347</v>
      </c>
      <c r="I362" s="1">
        <v>51.1</v>
      </c>
      <c r="J362" s="1">
        <v>7.48</v>
      </c>
      <c r="K362" s="1">
        <v>99.3</v>
      </c>
      <c r="L362" s="1">
        <v>6.69</v>
      </c>
      <c r="M362" s="1">
        <v>132</v>
      </c>
      <c r="N362" s="1">
        <v>84.21</v>
      </c>
      <c r="O362" s="1">
        <v>94.21</v>
      </c>
      <c r="P362" s="1" t="s">
        <v>4</v>
      </c>
      <c r="Q362" s="1" t="s">
        <v>5</v>
      </c>
      <c r="R362" s="1" t="s">
        <v>6</v>
      </c>
      <c r="S362" s="1" t="s">
        <v>6</v>
      </c>
      <c r="T362" s="3">
        <f t="shared" si="0"/>
        <v>45992</v>
      </c>
      <c r="U362" s="5">
        <f t="shared" ref="U362:V362" si="724">IF(ISBLANK(F362),1,0)</f>
        <v>0</v>
      </c>
      <c r="V362" s="5">
        <f t="shared" si="724"/>
        <v>0</v>
      </c>
      <c r="W362" s="5">
        <f t="shared" ref="W362:Z362" si="725">IF(ISBLANK(K362),1,0)</f>
        <v>0</v>
      </c>
      <c r="X362" s="5">
        <f t="shared" si="725"/>
        <v>0</v>
      </c>
      <c r="Y362" s="5">
        <f t="shared" si="725"/>
        <v>0</v>
      </c>
      <c r="Z362" s="5">
        <f t="shared" si="725"/>
        <v>0</v>
      </c>
      <c r="AA362" s="5">
        <f t="shared" si="3"/>
        <v>0</v>
      </c>
    </row>
    <row r="363" spans="1:27" ht="15.75" customHeight="1" x14ac:dyDescent="0.2">
      <c r="A363" s="1" t="s">
        <v>742</v>
      </c>
      <c r="B363" s="1" t="s">
        <v>34</v>
      </c>
      <c r="C363" s="1" t="s">
        <v>35</v>
      </c>
      <c r="D363" s="2">
        <v>45571</v>
      </c>
      <c r="E363" s="1" t="s">
        <v>37</v>
      </c>
      <c r="F363" s="1">
        <v>21.87</v>
      </c>
      <c r="G363" s="1">
        <v>41.22</v>
      </c>
      <c r="H363" s="1">
        <v>318</v>
      </c>
      <c r="I363" s="1">
        <v>40.799999999999997</v>
      </c>
      <c r="J363" s="1">
        <v>7.77</v>
      </c>
      <c r="K363" s="1">
        <v>98.79</v>
      </c>
      <c r="L363" s="1">
        <v>6.84</v>
      </c>
      <c r="M363" s="1">
        <v>112.9</v>
      </c>
      <c r="N363" s="1">
        <v>89.62</v>
      </c>
      <c r="O363" s="1">
        <v>93.41</v>
      </c>
      <c r="P363" s="1" t="s">
        <v>4</v>
      </c>
      <c r="Q363" s="1" t="s">
        <v>5</v>
      </c>
      <c r="R363" s="1" t="s">
        <v>6</v>
      </c>
      <c r="S363" s="1" t="s">
        <v>6</v>
      </c>
      <c r="T363" s="3">
        <f t="shared" si="0"/>
        <v>45566</v>
      </c>
      <c r="U363" s="5">
        <f t="shared" ref="U363:V363" si="726">IF(ISBLANK(F363),1,0)</f>
        <v>0</v>
      </c>
      <c r="V363" s="5">
        <f t="shared" si="726"/>
        <v>0</v>
      </c>
      <c r="W363" s="5">
        <f t="shared" ref="W363:Z363" si="727">IF(ISBLANK(K363),1,0)</f>
        <v>0</v>
      </c>
      <c r="X363" s="5">
        <f t="shared" si="727"/>
        <v>0</v>
      </c>
      <c r="Y363" s="5">
        <f t="shared" si="727"/>
        <v>0</v>
      </c>
      <c r="Z363" s="5">
        <f t="shared" si="727"/>
        <v>0</v>
      </c>
      <c r="AA363" s="5">
        <f t="shared" si="3"/>
        <v>0</v>
      </c>
    </row>
    <row r="364" spans="1:27" ht="15.75" customHeight="1" x14ac:dyDescent="0.2">
      <c r="A364" s="1" t="s">
        <v>1209</v>
      </c>
      <c r="B364" s="1" t="s">
        <v>58</v>
      </c>
      <c r="C364" s="1" t="s">
        <v>21</v>
      </c>
      <c r="D364" s="2">
        <v>46020</v>
      </c>
      <c r="E364" s="1" t="s">
        <v>37</v>
      </c>
      <c r="F364" s="1">
        <v>21.86</v>
      </c>
      <c r="G364" s="1">
        <v>38.31</v>
      </c>
      <c r="H364" s="1">
        <v>326</v>
      </c>
      <c r="I364" s="1">
        <v>42.2</v>
      </c>
      <c r="J364" s="1">
        <v>6.5</v>
      </c>
      <c r="K364" s="1">
        <v>99.06</v>
      </c>
      <c r="L364" s="1">
        <v>6.92</v>
      </c>
      <c r="M364" s="1">
        <v>126.7</v>
      </c>
      <c r="N364" s="1">
        <v>85.49</v>
      </c>
      <c r="O364" s="1">
        <v>94.73</v>
      </c>
      <c r="P364" s="1" t="s">
        <v>4</v>
      </c>
      <c r="Q364" s="1" t="s">
        <v>5</v>
      </c>
      <c r="R364" s="1" t="s">
        <v>6</v>
      </c>
      <c r="S364" s="1" t="s">
        <v>6</v>
      </c>
      <c r="T364" s="3">
        <f t="shared" si="0"/>
        <v>45992</v>
      </c>
      <c r="U364" s="5">
        <f t="shared" ref="U364:V364" si="728">IF(ISBLANK(F364),1,0)</f>
        <v>0</v>
      </c>
      <c r="V364" s="5">
        <f t="shared" si="728"/>
        <v>0</v>
      </c>
      <c r="W364" s="5">
        <f t="shared" ref="W364:Z364" si="729">IF(ISBLANK(K364),1,0)</f>
        <v>0</v>
      </c>
      <c r="X364" s="5">
        <f t="shared" si="729"/>
        <v>0</v>
      </c>
      <c r="Y364" s="5">
        <f t="shared" si="729"/>
        <v>0</v>
      </c>
      <c r="Z364" s="5">
        <f t="shared" si="729"/>
        <v>0</v>
      </c>
      <c r="AA364" s="5">
        <f t="shared" si="3"/>
        <v>0</v>
      </c>
    </row>
    <row r="365" spans="1:27" ht="15.75" customHeight="1" x14ac:dyDescent="0.2">
      <c r="A365" s="1" t="s">
        <v>1210</v>
      </c>
      <c r="B365" s="1" t="s">
        <v>58</v>
      </c>
      <c r="C365" s="1" t="s">
        <v>21</v>
      </c>
      <c r="D365" s="2">
        <v>45774</v>
      </c>
      <c r="E365" s="1" t="s">
        <v>93</v>
      </c>
      <c r="F365" s="1">
        <v>21.19</v>
      </c>
      <c r="G365" s="1">
        <v>41.36</v>
      </c>
      <c r="H365" s="1">
        <v>331</v>
      </c>
      <c r="I365" s="1">
        <v>45.3</v>
      </c>
      <c r="J365" s="1">
        <v>6.63</v>
      </c>
      <c r="K365" s="1">
        <v>98.96</v>
      </c>
      <c r="L365" s="1">
        <v>6.9</v>
      </c>
      <c r="M365" s="1">
        <v>135.9</v>
      </c>
      <c r="N365" s="1">
        <v>87.52</v>
      </c>
      <c r="O365" s="1">
        <v>95.11</v>
      </c>
      <c r="P365" s="1" t="s">
        <v>4</v>
      </c>
      <c r="Q365" s="1" t="s">
        <v>5</v>
      </c>
      <c r="R365" s="1" t="s">
        <v>6</v>
      </c>
      <c r="S365" s="1" t="s">
        <v>6</v>
      </c>
      <c r="T365" s="3">
        <f t="shared" si="0"/>
        <v>45748</v>
      </c>
      <c r="U365" s="5">
        <f t="shared" ref="U365:V365" si="730">IF(ISBLANK(F365),1,0)</f>
        <v>0</v>
      </c>
      <c r="V365" s="5">
        <f t="shared" si="730"/>
        <v>0</v>
      </c>
      <c r="W365" s="5">
        <f t="shared" ref="W365:Z365" si="731">IF(ISBLANK(K365),1,0)</f>
        <v>0</v>
      </c>
      <c r="X365" s="5">
        <f t="shared" si="731"/>
        <v>0</v>
      </c>
      <c r="Y365" s="5">
        <f t="shared" si="731"/>
        <v>0</v>
      </c>
      <c r="Z365" s="5">
        <f t="shared" si="731"/>
        <v>0</v>
      </c>
      <c r="AA365" s="5">
        <f t="shared" si="3"/>
        <v>0</v>
      </c>
    </row>
    <row r="366" spans="1:27" ht="15.75" customHeight="1" x14ac:dyDescent="0.2">
      <c r="A366" s="1" t="s">
        <v>1212</v>
      </c>
      <c r="B366" s="1" t="s">
        <v>58</v>
      </c>
      <c r="C366" s="1" t="s">
        <v>21</v>
      </c>
      <c r="D366" s="2">
        <v>45781</v>
      </c>
      <c r="E366" s="1" t="s">
        <v>3</v>
      </c>
      <c r="F366" s="1">
        <v>22.32</v>
      </c>
      <c r="G366" s="1">
        <v>39.57</v>
      </c>
      <c r="H366" s="1">
        <v>331</v>
      </c>
      <c r="I366" s="1">
        <v>35.700000000000003</v>
      </c>
      <c r="J366" s="1">
        <v>6.6</v>
      </c>
      <c r="K366" s="1">
        <v>99.54</v>
      </c>
      <c r="L366" s="1">
        <v>6.8</v>
      </c>
      <c r="M366" s="1">
        <v>130.80000000000001</v>
      </c>
      <c r="N366" s="1">
        <v>88.01</v>
      </c>
      <c r="O366" s="1">
        <v>90.76</v>
      </c>
      <c r="P366" s="1" t="s">
        <v>4</v>
      </c>
      <c r="Q366" s="1" t="s">
        <v>50</v>
      </c>
      <c r="R366" s="1" t="s">
        <v>153</v>
      </c>
      <c r="S366" s="1" t="s">
        <v>52</v>
      </c>
      <c r="T366" s="3">
        <f t="shared" si="0"/>
        <v>45778</v>
      </c>
      <c r="U366" s="5">
        <f t="shared" ref="U366:V366" si="732">IF(ISBLANK(F366),1,0)</f>
        <v>0</v>
      </c>
      <c r="V366" s="5">
        <f t="shared" si="732"/>
        <v>0</v>
      </c>
      <c r="W366" s="5">
        <f t="shared" ref="W366:Z366" si="733">IF(ISBLANK(K366),1,0)</f>
        <v>0</v>
      </c>
      <c r="X366" s="5">
        <f t="shared" si="733"/>
        <v>0</v>
      </c>
      <c r="Y366" s="5">
        <f t="shared" si="733"/>
        <v>0</v>
      </c>
      <c r="Z366" s="5">
        <f t="shared" si="733"/>
        <v>0</v>
      </c>
      <c r="AA366" s="5">
        <f t="shared" si="3"/>
        <v>0</v>
      </c>
    </row>
    <row r="367" spans="1:27" ht="15.75" customHeight="1" x14ac:dyDescent="0.2">
      <c r="A367" s="1" t="s">
        <v>1213</v>
      </c>
      <c r="B367" s="1" t="s">
        <v>1</v>
      </c>
      <c r="C367" s="1" t="s">
        <v>35</v>
      </c>
      <c r="D367" s="2">
        <v>45703</v>
      </c>
      <c r="E367" s="1" t="s">
        <v>23</v>
      </c>
      <c r="G367" s="1">
        <v>33.72</v>
      </c>
      <c r="H367" s="1">
        <v>325</v>
      </c>
      <c r="I367" s="1">
        <v>29.2</v>
      </c>
      <c r="J367" s="1">
        <v>6.75</v>
      </c>
      <c r="K367" s="1">
        <v>99.42</v>
      </c>
      <c r="L367" s="1">
        <v>6.32</v>
      </c>
      <c r="M367" s="1">
        <v>108.1</v>
      </c>
      <c r="N367" s="1">
        <v>89.02</v>
      </c>
      <c r="O367" s="1">
        <v>93.82</v>
      </c>
      <c r="P367" s="1" t="s">
        <v>4</v>
      </c>
      <c r="Q367" s="1" t="s">
        <v>5</v>
      </c>
      <c r="R367" s="1" t="s">
        <v>6</v>
      </c>
      <c r="S367" s="1" t="s">
        <v>6</v>
      </c>
      <c r="T367" s="3">
        <f t="shared" si="0"/>
        <v>45689</v>
      </c>
      <c r="U367" s="5">
        <f t="shared" ref="U367:V367" si="734">IF(ISBLANK(F367),1,0)</f>
        <v>1</v>
      </c>
      <c r="V367" s="5">
        <f t="shared" si="734"/>
        <v>0</v>
      </c>
      <c r="W367" s="5">
        <f t="shared" ref="W367:Z367" si="735">IF(ISBLANK(K367),1,0)</f>
        <v>0</v>
      </c>
      <c r="X367" s="5">
        <f t="shared" si="735"/>
        <v>0</v>
      </c>
      <c r="Y367" s="5">
        <f t="shared" si="735"/>
        <v>0</v>
      </c>
      <c r="Z367" s="5">
        <f t="shared" si="735"/>
        <v>0</v>
      </c>
      <c r="AA367" s="5">
        <f t="shared" si="3"/>
        <v>1</v>
      </c>
    </row>
    <row r="368" spans="1:27" ht="15.75" customHeight="1" x14ac:dyDescent="0.2">
      <c r="A368" s="1" t="s">
        <v>1215</v>
      </c>
      <c r="B368" s="1" t="s">
        <v>20</v>
      </c>
      <c r="C368" s="1" t="s">
        <v>35</v>
      </c>
      <c r="D368" s="2">
        <v>45622</v>
      </c>
      <c r="E368" s="1" t="s">
        <v>93</v>
      </c>
      <c r="F368" s="1">
        <v>21.65</v>
      </c>
      <c r="G368" s="1">
        <v>46.36</v>
      </c>
      <c r="H368" s="1">
        <v>316</v>
      </c>
      <c r="I368" s="1">
        <v>44.7</v>
      </c>
      <c r="J368" s="1">
        <v>6.53</v>
      </c>
      <c r="K368" s="1">
        <v>99.2</v>
      </c>
      <c r="L368" s="1">
        <v>7.15</v>
      </c>
      <c r="M368" s="1">
        <v>139.6</v>
      </c>
      <c r="N368" s="1">
        <v>89.61</v>
      </c>
      <c r="O368" s="1">
        <v>92.95</v>
      </c>
      <c r="P368" s="1" t="s">
        <v>4</v>
      </c>
      <c r="Q368" s="1" t="s">
        <v>5</v>
      </c>
      <c r="R368" s="1" t="s">
        <v>6</v>
      </c>
      <c r="S368" s="1" t="s">
        <v>6</v>
      </c>
      <c r="T368" s="3">
        <f t="shared" si="0"/>
        <v>45597</v>
      </c>
      <c r="U368" s="5">
        <f t="shared" ref="U368:V368" si="736">IF(ISBLANK(F368),1,0)</f>
        <v>0</v>
      </c>
      <c r="V368" s="5">
        <f t="shared" si="736"/>
        <v>0</v>
      </c>
      <c r="W368" s="5">
        <f t="shared" ref="W368:Z368" si="737">IF(ISBLANK(K368),1,0)</f>
        <v>0</v>
      </c>
      <c r="X368" s="5">
        <f t="shared" si="737"/>
        <v>0</v>
      </c>
      <c r="Y368" s="5">
        <f t="shared" si="737"/>
        <v>0</v>
      </c>
      <c r="Z368" s="5">
        <f t="shared" si="737"/>
        <v>0</v>
      </c>
      <c r="AA368" s="5">
        <f t="shared" si="3"/>
        <v>0</v>
      </c>
    </row>
    <row r="369" spans="1:27" ht="15.75" customHeight="1" x14ac:dyDescent="0.2">
      <c r="A369" s="1" t="s">
        <v>1216</v>
      </c>
      <c r="B369" s="1" t="s">
        <v>1</v>
      </c>
      <c r="C369" s="1" t="s">
        <v>2</v>
      </c>
      <c r="D369" s="2">
        <v>45675</v>
      </c>
      <c r="E369" s="1" t="s">
        <v>3</v>
      </c>
      <c r="F369" s="1">
        <v>22.58</v>
      </c>
      <c r="G369" s="1">
        <v>41.78</v>
      </c>
      <c r="H369" s="1">
        <v>345</v>
      </c>
      <c r="I369" s="1">
        <v>43.7</v>
      </c>
      <c r="J369" s="1">
        <v>7.22</v>
      </c>
      <c r="K369" s="1">
        <v>99.96</v>
      </c>
      <c r="L369" s="1">
        <v>6.57</v>
      </c>
      <c r="M369" s="1">
        <v>134</v>
      </c>
      <c r="N369" s="1">
        <v>87.09</v>
      </c>
      <c r="O369" s="1">
        <v>94.35</v>
      </c>
      <c r="P369" s="1" t="s">
        <v>4</v>
      </c>
      <c r="Q369" s="1" t="s">
        <v>5</v>
      </c>
      <c r="R369" s="1" t="s">
        <v>6</v>
      </c>
      <c r="S369" s="1" t="s">
        <v>6</v>
      </c>
      <c r="T369" s="3">
        <f t="shared" si="0"/>
        <v>45658</v>
      </c>
      <c r="U369" s="5">
        <f t="shared" ref="U369:V369" si="738">IF(ISBLANK(F369),1,0)</f>
        <v>0</v>
      </c>
      <c r="V369" s="5">
        <f t="shared" si="738"/>
        <v>0</v>
      </c>
      <c r="W369" s="5">
        <f t="shared" ref="W369:Z369" si="739">IF(ISBLANK(K369),1,0)</f>
        <v>0</v>
      </c>
      <c r="X369" s="5">
        <f t="shared" si="739"/>
        <v>0</v>
      </c>
      <c r="Y369" s="5">
        <f t="shared" si="739"/>
        <v>0</v>
      </c>
      <c r="Z369" s="5">
        <f t="shared" si="739"/>
        <v>0</v>
      </c>
      <c r="AA369" s="5">
        <f t="shared" si="3"/>
        <v>0</v>
      </c>
    </row>
    <row r="370" spans="1:27" ht="15.75" customHeight="1" x14ac:dyDescent="0.2">
      <c r="A370" s="1" t="s">
        <v>1218</v>
      </c>
      <c r="B370" s="1" t="s">
        <v>1</v>
      </c>
      <c r="C370" s="1" t="s">
        <v>21</v>
      </c>
      <c r="D370" s="2">
        <v>45913</v>
      </c>
      <c r="E370" s="1" t="s">
        <v>3</v>
      </c>
      <c r="F370" s="1">
        <v>23.76</v>
      </c>
      <c r="G370" s="1">
        <v>39.340000000000003</v>
      </c>
      <c r="H370" s="1">
        <v>332</v>
      </c>
      <c r="I370" s="1">
        <v>35.1</v>
      </c>
      <c r="J370" s="1">
        <v>7.01</v>
      </c>
      <c r="K370" s="1">
        <v>99.19</v>
      </c>
      <c r="L370" s="1">
        <v>6.63</v>
      </c>
      <c r="M370" s="1">
        <v>124.9</v>
      </c>
      <c r="N370" s="1">
        <v>87.75</v>
      </c>
      <c r="O370" s="1">
        <v>93.78</v>
      </c>
      <c r="P370" s="1" t="s">
        <v>4</v>
      </c>
      <c r="Q370" s="1" t="s">
        <v>5</v>
      </c>
      <c r="R370" s="1" t="s">
        <v>6</v>
      </c>
      <c r="S370" s="1" t="s">
        <v>6</v>
      </c>
      <c r="T370" s="3">
        <f t="shared" si="0"/>
        <v>45901</v>
      </c>
      <c r="U370" s="5">
        <f t="shared" ref="U370:V370" si="740">IF(ISBLANK(F370),1,0)</f>
        <v>0</v>
      </c>
      <c r="V370" s="5">
        <f t="shared" si="740"/>
        <v>0</v>
      </c>
      <c r="W370" s="5">
        <f t="shared" ref="W370:Z370" si="741">IF(ISBLANK(K370),1,0)</f>
        <v>0</v>
      </c>
      <c r="X370" s="5">
        <f t="shared" si="741"/>
        <v>0</v>
      </c>
      <c r="Y370" s="5">
        <f t="shared" si="741"/>
        <v>0</v>
      </c>
      <c r="Z370" s="5">
        <f t="shared" si="741"/>
        <v>0</v>
      </c>
      <c r="AA370" s="5">
        <f t="shared" si="3"/>
        <v>0</v>
      </c>
    </row>
    <row r="371" spans="1:27" ht="15.75" customHeight="1" x14ac:dyDescent="0.2">
      <c r="A371" s="1" t="s">
        <v>1219</v>
      </c>
      <c r="B371" s="1" t="s">
        <v>20</v>
      </c>
      <c r="C371" s="1" t="s">
        <v>35</v>
      </c>
      <c r="D371" s="2">
        <v>45871</v>
      </c>
      <c r="E371" s="1" t="s">
        <v>3</v>
      </c>
      <c r="F371" s="1">
        <v>21.03</v>
      </c>
      <c r="G371" s="1">
        <v>34.36</v>
      </c>
      <c r="H371" s="1">
        <v>304</v>
      </c>
      <c r="I371" s="1">
        <v>45.7</v>
      </c>
      <c r="J371" s="1">
        <v>8.2100000000000009</v>
      </c>
      <c r="K371" s="1">
        <v>99.46</v>
      </c>
      <c r="L371" s="1">
        <v>6.89</v>
      </c>
      <c r="M371" s="1">
        <v>144.4</v>
      </c>
      <c r="N371" s="1">
        <v>84.73</v>
      </c>
      <c r="O371" s="1">
        <v>94.64</v>
      </c>
      <c r="P371" s="1" t="s">
        <v>4</v>
      </c>
      <c r="Q371" s="1" t="s">
        <v>5</v>
      </c>
      <c r="R371" s="1" t="s">
        <v>6</v>
      </c>
      <c r="S371" s="1" t="s">
        <v>6</v>
      </c>
      <c r="T371" s="3">
        <f t="shared" si="0"/>
        <v>45870</v>
      </c>
      <c r="U371" s="5">
        <f t="shared" ref="U371:V371" si="742">IF(ISBLANK(F371),1,0)</f>
        <v>0</v>
      </c>
      <c r="V371" s="5">
        <f t="shared" si="742"/>
        <v>0</v>
      </c>
      <c r="W371" s="5">
        <f t="shared" ref="W371:Z371" si="743">IF(ISBLANK(K371),1,0)</f>
        <v>0</v>
      </c>
      <c r="X371" s="5">
        <f t="shared" si="743"/>
        <v>0</v>
      </c>
      <c r="Y371" s="5">
        <f t="shared" si="743"/>
        <v>0</v>
      </c>
      <c r="Z371" s="5">
        <f t="shared" si="743"/>
        <v>0</v>
      </c>
      <c r="AA371" s="5">
        <f t="shared" si="3"/>
        <v>0</v>
      </c>
    </row>
    <row r="372" spans="1:27" ht="15.75" customHeight="1" x14ac:dyDescent="0.2">
      <c r="A372" s="1" t="s">
        <v>996</v>
      </c>
      <c r="B372" s="1" t="s">
        <v>34</v>
      </c>
      <c r="C372" s="1" t="s">
        <v>21</v>
      </c>
      <c r="D372" s="2">
        <v>45309</v>
      </c>
      <c r="E372" s="1" t="s">
        <v>37</v>
      </c>
      <c r="F372" s="1">
        <v>22.76</v>
      </c>
      <c r="G372" s="1">
        <v>47.85</v>
      </c>
      <c r="H372" s="1">
        <v>321</v>
      </c>
      <c r="I372" s="1">
        <v>50</v>
      </c>
      <c r="J372" s="1">
        <v>7.87</v>
      </c>
      <c r="K372" s="1">
        <v>98.68</v>
      </c>
      <c r="L372" s="1">
        <v>7.22</v>
      </c>
      <c r="M372" s="1">
        <v>135.69999999999999</v>
      </c>
      <c r="N372" s="1">
        <v>86.54</v>
      </c>
      <c r="O372" s="1">
        <v>92.48</v>
      </c>
      <c r="P372" s="1" t="s">
        <v>4</v>
      </c>
      <c r="Q372" s="1" t="s">
        <v>5</v>
      </c>
      <c r="R372" s="1" t="s">
        <v>6</v>
      </c>
      <c r="S372" s="1" t="s">
        <v>6</v>
      </c>
      <c r="T372" s="3">
        <f t="shared" si="0"/>
        <v>45292</v>
      </c>
      <c r="U372" s="5">
        <f t="shared" ref="U372:V372" si="744">IF(ISBLANK(F372),1,0)</f>
        <v>0</v>
      </c>
      <c r="V372" s="5">
        <f t="shared" si="744"/>
        <v>0</v>
      </c>
      <c r="W372" s="5">
        <f t="shared" ref="W372:Z372" si="745">IF(ISBLANK(K372),1,0)</f>
        <v>0</v>
      </c>
      <c r="X372" s="5">
        <f t="shared" si="745"/>
        <v>0</v>
      </c>
      <c r="Y372" s="5">
        <f t="shared" si="745"/>
        <v>0</v>
      </c>
      <c r="Z372" s="5">
        <f t="shared" si="745"/>
        <v>0</v>
      </c>
      <c r="AA372" s="5">
        <f t="shared" si="3"/>
        <v>0</v>
      </c>
    </row>
    <row r="373" spans="1:27" ht="15.75" customHeight="1" x14ac:dyDescent="0.2">
      <c r="A373" s="1" t="s">
        <v>1221</v>
      </c>
      <c r="B373" s="1" t="s">
        <v>1</v>
      </c>
      <c r="C373" s="1" t="s">
        <v>47</v>
      </c>
      <c r="D373" s="2">
        <v>45799</v>
      </c>
      <c r="E373" s="1" t="s">
        <v>37</v>
      </c>
      <c r="F373" s="1">
        <v>21.95</v>
      </c>
      <c r="G373" s="1">
        <v>36.51</v>
      </c>
      <c r="H373" s="1">
        <v>359</v>
      </c>
      <c r="I373" s="1">
        <v>34.1</v>
      </c>
      <c r="J373" s="1">
        <v>7.4</v>
      </c>
      <c r="K373" s="1">
        <v>99.6</v>
      </c>
      <c r="L373" s="1">
        <v>6.59</v>
      </c>
      <c r="M373" s="1">
        <v>116.8</v>
      </c>
      <c r="N373" s="1">
        <v>90.93</v>
      </c>
      <c r="O373" s="1">
        <v>93.72</v>
      </c>
      <c r="P373" s="1" t="s">
        <v>4</v>
      </c>
      <c r="Q373" s="1" t="s">
        <v>5</v>
      </c>
      <c r="R373" s="1" t="s">
        <v>6</v>
      </c>
      <c r="S373" s="1" t="s">
        <v>6</v>
      </c>
      <c r="T373" s="3">
        <f t="shared" si="0"/>
        <v>45778</v>
      </c>
      <c r="U373" s="5">
        <f t="shared" ref="U373:V373" si="746">IF(ISBLANK(F373),1,0)</f>
        <v>0</v>
      </c>
      <c r="V373" s="5">
        <f t="shared" si="746"/>
        <v>0</v>
      </c>
      <c r="W373" s="5">
        <f t="shared" ref="W373:Z373" si="747">IF(ISBLANK(K373),1,0)</f>
        <v>0</v>
      </c>
      <c r="X373" s="5">
        <f t="shared" si="747"/>
        <v>0</v>
      </c>
      <c r="Y373" s="5">
        <f t="shared" si="747"/>
        <v>0</v>
      </c>
      <c r="Z373" s="5">
        <f t="shared" si="747"/>
        <v>0</v>
      </c>
      <c r="AA373" s="5">
        <f t="shared" si="3"/>
        <v>0</v>
      </c>
    </row>
    <row r="374" spans="1:27" ht="15.75" customHeight="1" x14ac:dyDescent="0.2">
      <c r="A374" s="1" t="s">
        <v>1222</v>
      </c>
      <c r="B374" s="1" t="s">
        <v>58</v>
      </c>
      <c r="C374" s="1" t="s">
        <v>35</v>
      </c>
      <c r="D374" s="2">
        <v>45901</v>
      </c>
      <c r="E374" s="1" t="s">
        <v>3</v>
      </c>
      <c r="F374" s="1">
        <v>22.83</v>
      </c>
      <c r="G374" s="1">
        <v>42.67</v>
      </c>
      <c r="H374" s="1">
        <v>301</v>
      </c>
      <c r="I374" s="1">
        <v>40.5</v>
      </c>
      <c r="J374" s="1">
        <v>5.44</v>
      </c>
      <c r="K374" s="1">
        <v>98.84</v>
      </c>
      <c r="L374" s="1">
        <v>6.64</v>
      </c>
      <c r="M374" s="1">
        <v>126.4</v>
      </c>
      <c r="N374" s="1">
        <v>91.06</v>
      </c>
      <c r="O374" s="1">
        <v>93.95</v>
      </c>
      <c r="P374" s="1" t="s">
        <v>4</v>
      </c>
      <c r="Q374" s="1" t="s">
        <v>5</v>
      </c>
      <c r="R374" s="1" t="s">
        <v>6</v>
      </c>
      <c r="S374" s="1" t="s">
        <v>6</v>
      </c>
      <c r="T374" s="3">
        <f t="shared" si="0"/>
        <v>45901</v>
      </c>
      <c r="U374" s="5">
        <f t="shared" ref="U374:V374" si="748">IF(ISBLANK(F374),1,0)</f>
        <v>0</v>
      </c>
      <c r="V374" s="5">
        <f t="shared" si="748"/>
        <v>0</v>
      </c>
      <c r="W374" s="5">
        <f t="shared" ref="W374:Z374" si="749">IF(ISBLANK(K374),1,0)</f>
        <v>0</v>
      </c>
      <c r="X374" s="5">
        <f t="shared" si="749"/>
        <v>0</v>
      </c>
      <c r="Y374" s="5">
        <f t="shared" si="749"/>
        <v>0</v>
      </c>
      <c r="Z374" s="5">
        <f t="shared" si="749"/>
        <v>0</v>
      </c>
      <c r="AA374" s="5">
        <f t="shared" si="3"/>
        <v>0</v>
      </c>
    </row>
    <row r="375" spans="1:27" ht="15.75" customHeight="1" x14ac:dyDescent="0.2">
      <c r="A375" s="1" t="s">
        <v>1223</v>
      </c>
      <c r="B375" s="1" t="s">
        <v>20</v>
      </c>
      <c r="C375" s="1" t="s">
        <v>47</v>
      </c>
      <c r="D375" s="2">
        <v>45835</v>
      </c>
      <c r="E375" s="1" t="s">
        <v>37</v>
      </c>
      <c r="F375" s="1">
        <v>22.43</v>
      </c>
      <c r="G375" s="1">
        <v>37.08</v>
      </c>
      <c r="H375" s="1">
        <v>324</v>
      </c>
      <c r="I375" s="1">
        <v>40.200000000000003</v>
      </c>
      <c r="J375" s="1">
        <v>8.76</v>
      </c>
      <c r="K375" s="1">
        <v>98.92</v>
      </c>
      <c r="L375" s="1">
        <v>7.1</v>
      </c>
      <c r="M375" s="1">
        <v>128</v>
      </c>
      <c r="N375" s="1">
        <v>86.44</v>
      </c>
      <c r="O375" s="1">
        <v>93.27</v>
      </c>
      <c r="P375" s="1" t="s">
        <v>4</v>
      </c>
      <c r="Q375" s="1" t="s">
        <v>5</v>
      </c>
      <c r="R375" s="1" t="s">
        <v>6</v>
      </c>
      <c r="S375" s="1" t="s">
        <v>6</v>
      </c>
      <c r="T375" s="3">
        <f t="shared" si="0"/>
        <v>45809</v>
      </c>
      <c r="U375" s="5">
        <f t="shared" ref="U375:V375" si="750">IF(ISBLANK(F375),1,0)</f>
        <v>0</v>
      </c>
      <c r="V375" s="5">
        <f t="shared" si="750"/>
        <v>0</v>
      </c>
      <c r="W375" s="5">
        <f t="shared" ref="W375:Z375" si="751">IF(ISBLANK(K375),1,0)</f>
        <v>0</v>
      </c>
      <c r="X375" s="5">
        <f t="shared" si="751"/>
        <v>0</v>
      </c>
      <c r="Y375" s="5">
        <f t="shared" si="751"/>
        <v>0</v>
      </c>
      <c r="Z375" s="5">
        <f t="shared" si="751"/>
        <v>0</v>
      </c>
      <c r="AA375" s="5">
        <f t="shared" si="3"/>
        <v>0</v>
      </c>
    </row>
    <row r="376" spans="1:27" ht="15.75" customHeight="1" x14ac:dyDescent="0.2">
      <c r="A376" s="1" t="s">
        <v>1225</v>
      </c>
      <c r="B376" s="1" t="s">
        <v>1226</v>
      </c>
      <c r="C376" s="1" t="s">
        <v>35</v>
      </c>
      <c r="D376" s="2">
        <v>45655</v>
      </c>
      <c r="E376" s="1" t="s">
        <v>3</v>
      </c>
      <c r="F376" s="1">
        <v>21.28</v>
      </c>
      <c r="G376" s="1">
        <v>37.369999999999997</v>
      </c>
      <c r="H376" s="1">
        <v>300</v>
      </c>
      <c r="I376" s="1">
        <v>49.8</v>
      </c>
      <c r="J376" s="1">
        <v>8.0399999999999991</v>
      </c>
      <c r="K376" s="1">
        <v>99.14</v>
      </c>
      <c r="L376" s="1">
        <v>7.02</v>
      </c>
      <c r="M376" s="1">
        <v>149.19999999999999</v>
      </c>
      <c r="N376" s="1">
        <v>85.18</v>
      </c>
      <c r="O376" s="1">
        <v>91.07</v>
      </c>
      <c r="P376" s="1" t="s">
        <v>4</v>
      </c>
      <c r="Q376" s="1" t="s">
        <v>5</v>
      </c>
      <c r="R376" s="1" t="s">
        <v>6</v>
      </c>
      <c r="S376" s="1" t="s">
        <v>6</v>
      </c>
      <c r="T376" s="3">
        <f t="shared" si="0"/>
        <v>45627</v>
      </c>
      <c r="U376" s="5">
        <f t="shared" ref="U376:V376" si="752">IF(ISBLANK(F376),1,0)</f>
        <v>0</v>
      </c>
      <c r="V376" s="5">
        <f t="shared" si="752"/>
        <v>0</v>
      </c>
      <c r="W376" s="5">
        <f t="shared" ref="W376:Z376" si="753">IF(ISBLANK(K376),1,0)</f>
        <v>0</v>
      </c>
      <c r="X376" s="5">
        <f t="shared" si="753"/>
        <v>0</v>
      </c>
      <c r="Y376" s="5">
        <f t="shared" si="753"/>
        <v>0</v>
      </c>
      <c r="Z376" s="5">
        <f t="shared" si="753"/>
        <v>0</v>
      </c>
      <c r="AA376" s="5">
        <f t="shared" si="3"/>
        <v>0</v>
      </c>
    </row>
    <row r="377" spans="1:27" ht="15.75" customHeight="1" x14ac:dyDescent="0.2">
      <c r="A377" s="1" t="s">
        <v>516</v>
      </c>
      <c r="B377" s="1" t="s">
        <v>58</v>
      </c>
      <c r="C377" s="1" t="s">
        <v>21</v>
      </c>
      <c r="D377" s="2">
        <v>45537</v>
      </c>
      <c r="E377" s="1" t="s">
        <v>37</v>
      </c>
      <c r="F377" s="1">
        <v>23.25</v>
      </c>
      <c r="G377" s="1">
        <v>36.479999999999997</v>
      </c>
      <c r="H377" s="1">
        <v>311</v>
      </c>
      <c r="I377" s="1">
        <v>43.3</v>
      </c>
      <c r="J377" s="1">
        <v>7.78</v>
      </c>
      <c r="K377" s="1">
        <v>99.33</v>
      </c>
      <c r="L377" s="1">
        <v>6.81</v>
      </c>
      <c r="M377" s="1">
        <v>113.3</v>
      </c>
      <c r="N377" s="1">
        <v>87.76</v>
      </c>
      <c r="O377" s="1">
        <v>96.56</v>
      </c>
      <c r="P377" s="1" t="s">
        <v>4</v>
      </c>
      <c r="Q377" s="1" t="s">
        <v>5</v>
      </c>
      <c r="R377" s="1" t="s">
        <v>6</v>
      </c>
      <c r="S377" s="1" t="s">
        <v>6</v>
      </c>
      <c r="T377" s="3">
        <f t="shared" si="0"/>
        <v>45536</v>
      </c>
      <c r="U377" s="5">
        <f t="shared" ref="U377:V377" si="754">IF(ISBLANK(F377),1,0)</f>
        <v>0</v>
      </c>
      <c r="V377" s="5">
        <f t="shared" si="754"/>
        <v>0</v>
      </c>
      <c r="W377" s="5">
        <f t="shared" ref="W377:Z377" si="755">IF(ISBLANK(K377),1,0)</f>
        <v>0</v>
      </c>
      <c r="X377" s="5">
        <f t="shared" si="755"/>
        <v>0</v>
      </c>
      <c r="Y377" s="5">
        <f t="shared" si="755"/>
        <v>0</v>
      </c>
      <c r="Z377" s="5">
        <f t="shared" si="755"/>
        <v>0</v>
      </c>
      <c r="AA377" s="5">
        <f t="shared" si="3"/>
        <v>0</v>
      </c>
    </row>
    <row r="378" spans="1:27" ht="15.75" customHeight="1" x14ac:dyDescent="0.2">
      <c r="A378" s="1" t="s">
        <v>1227</v>
      </c>
      <c r="B378" s="1" t="s">
        <v>58</v>
      </c>
      <c r="C378" s="1" t="s">
        <v>21</v>
      </c>
      <c r="D378" s="2">
        <v>45784</v>
      </c>
      <c r="E378" s="1" t="s">
        <v>23</v>
      </c>
      <c r="F378" s="1">
        <v>22.35</v>
      </c>
      <c r="G378" s="1">
        <v>38.9</v>
      </c>
      <c r="H378" s="1">
        <v>310</v>
      </c>
      <c r="I378" s="1">
        <v>45.4</v>
      </c>
      <c r="J378" s="1">
        <v>6.47</v>
      </c>
      <c r="K378" s="1">
        <v>98.76</v>
      </c>
      <c r="L378" s="1">
        <v>6.93</v>
      </c>
      <c r="M378" s="1">
        <v>124</v>
      </c>
      <c r="N378" s="1">
        <v>87.46</v>
      </c>
      <c r="O378" s="1">
        <v>95.83</v>
      </c>
      <c r="P378" s="1" t="s">
        <v>4</v>
      </c>
      <c r="Q378" s="1" t="s">
        <v>5</v>
      </c>
      <c r="R378" s="1" t="s">
        <v>6</v>
      </c>
      <c r="S378" s="1" t="s">
        <v>6</v>
      </c>
      <c r="T378" s="3">
        <f t="shared" si="0"/>
        <v>45778</v>
      </c>
      <c r="U378" s="5">
        <f t="shared" ref="U378:V378" si="756">IF(ISBLANK(F378),1,0)</f>
        <v>0</v>
      </c>
      <c r="V378" s="5">
        <f t="shared" si="756"/>
        <v>0</v>
      </c>
      <c r="W378" s="5">
        <f t="shared" ref="W378:Z378" si="757">IF(ISBLANK(K378),1,0)</f>
        <v>0</v>
      </c>
      <c r="X378" s="5">
        <f t="shared" si="757"/>
        <v>0</v>
      </c>
      <c r="Y378" s="5">
        <f t="shared" si="757"/>
        <v>0</v>
      </c>
      <c r="Z378" s="5">
        <f t="shared" si="757"/>
        <v>0</v>
      </c>
      <c r="AA378" s="5">
        <f t="shared" si="3"/>
        <v>0</v>
      </c>
    </row>
    <row r="379" spans="1:27" ht="15.75" customHeight="1" x14ac:dyDescent="0.2">
      <c r="A379" s="1" t="s">
        <v>991</v>
      </c>
      <c r="B379" s="1" t="s">
        <v>34</v>
      </c>
      <c r="C379" s="1" t="s">
        <v>35</v>
      </c>
      <c r="D379" s="2">
        <v>45777</v>
      </c>
      <c r="E379" s="1" t="s">
        <v>3</v>
      </c>
      <c r="F379" s="1">
        <v>21.14</v>
      </c>
      <c r="G379" s="1">
        <v>44.04</v>
      </c>
      <c r="H379" s="1">
        <v>297</v>
      </c>
      <c r="I379" s="1">
        <v>37.700000000000003</v>
      </c>
      <c r="J379" s="1">
        <v>6.08</v>
      </c>
      <c r="K379" s="1">
        <v>98.75</v>
      </c>
      <c r="L379" s="1">
        <v>7.14</v>
      </c>
      <c r="M379" s="1">
        <v>124.6</v>
      </c>
      <c r="N379" s="1">
        <v>86.62</v>
      </c>
      <c r="O379" s="1">
        <v>92.52</v>
      </c>
      <c r="P379" s="1" t="s">
        <v>4</v>
      </c>
      <c r="Q379" s="1" t="s">
        <v>5</v>
      </c>
      <c r="R379" s="1" t="s">
        <v>6</v>
      </c>
      <c r="S379" s="1" t="s">
        <v>6</v>
      </c>
      <c r="T379" s="3">
        <f t="shared" si="0"/>
        <v>45748</v>
      </c>
      <c r="U379" s="5">
        <f t="shared" ref="U379:V379" si="758">IF(ISBLANK(F379),1,0)</f>
        <v>0</v>
      </c>
      <c r="V379" s="5">
        <f t="shared" si="758"/>
        <v>0</v>
      </c>
      <c r="W379" s="5">
        <f t="shared" ref="W379:Z379" si="759">IF(ISBLANK(K379),1,0)</f>
        <v>0</v>
      </c>
      <c r="X379" s="5">
        <f t="shared" si="759"/>
        <v>0</v>
      </c>
      <c r="Y379" s="5">
        <f t="shared" si="759"/>
        <v>0</v>
      </c>
      <c r="Z379" s="5">
        <f t="shared" si="759"/>
        <v>0</v>
      </c>
      <c r="AA379" s="5">
        <f t="shared" si="3"/>
        <v>0</v>
      </c>
    </row>
    <row r="380" spans="1:27" ht="15.75" customHeight="1" x14ac:dyDescent="0.2">
      <c r="A380" s="1" t="s">
        <v>1229</v>
      </c>
      <c r="B380" s="1" t="s">
        <v>20</v>
      </c>
      <c r="C380" s="1" t="s">
        <v>1230</v>
      </c>
      <c r="D380" s="2">
        <v>45565</v>
      </c>
      <c r="E380" s="1" t="s">
        <v>3</v>
      </c>
      <c r="F380" s="1">
        <v>21.22</v>
      </c>
      <c r="G380" s="1">
        <v>41.18</v>
      </c>
      <c r="H380" s="1">
        <v>269</v>
      </c>
      <c r="I380" s="1">
        <v>48.4</v>
      </c>
      <c r="J380" s="1">
        <v>9.15</v>
      </c>
      <c r="K380" s="1">
        <v>99.07</v>
      </c>
      <c r="L380" s="1">
        <v>6.88</v>
      </c>
      <c r="M380" s="1">
        <v>144.9</v>
      </c>
      <c r="N380" s="1">
        <v>88.54</v>
      </c>
      <c r="O380" s="1">
        <v>94.35</v>
      </c>
      <c r="P380" s="1" t="s">
        <v>4</v>
      </c>
      <c r="Q380" s="1" t="s">
        <v>5</v>
      </c>
      <c r="R380" s="1" t="s">
        <v>6</v>
      </c>
      <c r="S380" s="1" t="s">
        <v>6</v>
      </c>
      <c r="T380" s="3">
        <f t="shared" si="0"/>
        <v>45536</v>
      </c>
      <c r="U380" s="5">
        <f t="shared" ref="U380:V380" si="760">IF(ISBLANK(F380),1,0)</f>
        <v>0</v>
      </c>
      <c r="V380" s="5">
        <f t="shared" si="760"/>
        <v>0</v>
      </c>
      <c r="W380" s="5">
        <f t="shared" ref="W380:Z380" si="761">IF(ISBLANK(K380),1,0)</f>
        <v>0</v>
      </c>
      <c r="X380" s="5">
        <f t="shared" si="761"/>
        <v>0</v>
      </c>
      <c r="Y380" s="5">
        <f t="shared" si="761"/>
        <v>0</v>
      </c>
      <c r="Z380" s="5">
        <f t="shared" si="761"/>
        <v>0</v>
      </c>
      <c r="AA380" s="5">
        <f t="shared" si="3"/>
        <v>0</v>
      </c>
    </row>
    <row r="381" spans="1:27" ht="15.75" customHeight="1" x14ac:dyDescent="0.2">
      <c r="A381" s="1" t="s">
        <v>1231</v>
      </c>
      <c r="B381" s="1" t="s">
        <v>20</v>
      </c>
      <c r="C381" s="1" t="s">
        <v>21</v>
      </c>
      <c r="D381" s="2">
        <v>45589</v>
      </c>
      <c r="E381" s="1" t="s">
        <v>93</v>
      </c>
      <c r="F381" s="1">
        <v>22.35</v>
      </c>
      <c r="G381" s="1">
        <v>36.07</v>
      </c>
      <c r="H381" s="1">
        <v>312</v>
      </c>
      <c r="I381" s="1">
        <v>41</v>
      </c>
      <c r="J381" s="1">
        <v>7.04</v>
      </c>
      <c r="K381" s="1">
        <v>98.86</v>
      </c>
      <c r="L381" s="1">
        <v>6.74</v>
      </c>
      <c r="M381" s="1">
        <v>140.19999999999999</v>
      </c>
      <c r="N381" s="1">
        <v>87.01</v>
      </c>
      <c r="O381" s="1">
        <v>92.42</v>
      </c>
      <c r="P381" s="1" t="s">
        <v>4</v>
      </c>
      <c r="Q381" s="1" t="s">
        <v>5</v>
      </c>
      <c r="R381" s="1" t="s">
        <v>6</v>
      </c>
      <c r="S381" s="1" t="s">
        <v>6</v>
      </c>
      <c r="T381" s="3">
        <f t="shared" si="0"/>
        <v>45566</v>
      </c>
      <c r="U381" s="5">
        <f t="shared" ref="U381:V381" si="762">IF(ISBLANK(F381),1,0)</f>
        <v>0</v>
      </c>
      <c r="V381" s="5">
        <f t="shared" si="762"/>
        <v>0</v>
      </c>
      <c r="W381" s="5">
        <f t="shared" ref="W381:Z381" si="763">IF(ISBLANK(K381),1,0)</f>
        <v>0</v>
      </c>
      <c r="X381" s="5">
        <f t="shared" si="763"/>
        <v>0</v>
      </c>
      <c r="Y381" s="5">
        <f t="shared" si="763"/>
        <v>0</v>
      </c>
      <c r="Z381" s="5">
        <f t="shared" si="763"/>
        <v>0</v>
      </c>
      <c r="AA381" s="5">
        <f t="shared" si="3"/>
        <v>0</v>
      </c>
    </row>
    <row r="382" spans="1:27" ht="15.75" customHeight="1" x14ac:dyDescent="0.2">
      <c r="A382" s="1" t="s">
        <v>1232</v>
      </c>
      <c r="B382" s="1" t="s">
        <v>1233</v>
      </c>
      <c r="C382" s="1" t="s">
        <v>47</v>
      </c>
      <c r="D382" s="2">
        <v>45561</v>
      </c>
      <c r="E382" s="1" t="s">
        <v>3</v>
      </c>
      <c r="F382" s="1">
        <v>23.19</v>
      </c>
      <c r="G382" s="1">
        <v>42.55</v>
      </c>
      <c r="H382" s="1">
        <v>376</v>
      </c>
      <c r="I382" s="1">
        <v>38.1</v>
      </c>
      <c r="J382" s="1">
        <v>6.78</v>
      </c>
      <c r="K382" s="1">
        <v>98.73</v>
      </c>
      <c r="M382" s="1">
        <v>133.9</v>
      </c>
      <c r="N382" s="1">
        <v>89.55</v>
      </c>
      <c r="O382" s="1">
        <v>96.82</v>
      </c>
      <c r="P382" s="1" t="s">
        <v>4</v>
      </c>
      <c r="Q382" s="1" t="s">
        <v>5</v>
      </c>
      <c r="R382" s="1" t="s">
        <v>6</v>
      </c>
      <c r="S382" s="1" t="s">
        <v>6</v>
      </c>
      <c r="T382" s="3">
        <f t="shared" si="0"/>
        <v>45536</v>
      </c>
      <c r="U382" s="5">
        <f t="shared" ref="U382:V382" si="764">IF(ISBLANK(F382),1,0)</f>
        <v>0</v>
      </c>
      <c r="V382" s="5">
        <f t="shared" si="764"/>
        <v>0</v>
      </c>
      <c r="W382" s="5">
        <f t="shared" ref="W382:Z382" si="765">IF(ISBLANK(K382),1,0)</f>
        <v>0</v>
      </c>
      <c r="X382" s="5">
        <f t="shared" si="765"/>
        <v>1</v>
      </c>
      <c r="Y382" s="5">
        <f t="shared" si="765"/>
        <v>0</v>
      </c>
      <c r="Z382" s="5">
        <f t="shared" si="765"/>
        <v>0</v>
      </c>
      <c r="AA382" s="5">
        <f t="shared" si="3"/>
        <v>1</v>
      </c>
    </row>
    <row r="383" spans="1:27" ht="15.75" customHeight="1" x14ac:dyDescent="0.2">
      <c r="A383" s="1" t="s">
        <v>1234</v>
      </c>
      <c r="B383" s="1" t="s">
        <v>1</v>
      </c>
      <c r="C383" s="1" t="s">
        <v>289</v>
      </c>
      <c r="D383" s="2">
        <v>45324</v>
      </c>
      <c r="E383" s="1" t="s">
        <v>37</v>
      </c>
      <c r="F383" s="1">
        <v>21.71</v>
      </c>
      <c r="G383" s="1">
        <v>47.44</v>
      </c>
      <c r="H383" s="1">
        <v>311</v>
      </c>
      <c r="I383" s="1">
        <v>46.1</v>
      </c>
      <c r="J383" s="1">
        <v>7.18</v>
      </c>
      <c r="K383" s="1">
        <v>99.11</v>
      </c>
      <c r="L383" s="1">
        <v>6.75</v>
      </c>
      <c r="M383" s="1">
        <v>124.4</v>
      </c>
      <c r="N383" s="1">
        <v>88.47</v>
      </c>
      <c r="O383" s="1">
        <v>95.13</v>
      </c>
      <c r="P383" s="1" t="s">
        <v>4</v>
      </c>
      <c r="Q383" s="1" t="s">
        <v>50</v>
      </c>
      <c r="R383" s="1" t="s">
        <v>153</v>
      </c>
      <c r="S383" s="1" t="s">
        <v>89</v>
      </c>
      <c r="T383" s="3">
        <f t="shared" si="0"/>
        <v>45323</v>
      </c>
      <c r="U383" s="5">
        <f t="shared" ref="U383:V383" si="766">IF(ISBLANK(F383),1,0)</f>
        <v>0</v>
      </c>
      <c r="V383" s="5">
        <f t="shared" si="766"/>
        <v>0</v>
      </c>
      <c r="W383" s="5">
        <f t="shared" ref="W383:Z383" si="767">IF(ISBLANK(K383),1,0)</f>
        <v>0</v>
      </c>
      <c r="X383" s="5">
        <f t="shared" si="767"/>
        <v>0</v>
      </c>
      <c r="Y383" s="5">
        <f t="shared" si="767"/>
        <v>0</v>
      </c>
      <c r="Z383" s="5">
        <f t="shared" si="767"/>
        <v>0</v>
      </c>
      <c r="AA383" s="5">
        <f t="shared" si="3"/>
        <v>0</v>
      </c>
    </row>
    <row r="384" spans="1:27" ht="15.75" customHeight="1" x14ac:dyDescent="0.2">
      <c r="A384" s="1" t="s">
        <v>336</v>
      </c>
      <c r="B384" s="1" t="s">
        <v>34</v>
      </c>
      <c r="C384" s="1" t="s">
        <v>47</v>
      </c>
      <c r="D384" s="2">
        <v>45315</v>
      </c>
      <c r="E384" s="1" t="s">
        <v>93</v>
      </c>
      <c r="F384" s="1">
        <v>21.7</v>
      </c>
      <c r="G384" s="1">
        <v>35.69</v>
      </c>
      <c r="H384" s="1">
        <v>298</v>
      </c>
      <c r="I384" s="1">
        <v>44.7</v>
      </c>
      <c r="J384" s="1">
        <v>8.07</v>
      </c>
      <c r="K384" s="1">
        <v>99.03</v>
      </c>
      <c r="L384" s="1">
        <v>6.78</v>
      </c>
      <c r="M384" s="1">
        <v>125.8</v>
      </c>
      <c r="N384" s="1">
        <v>87.34</v>
      </c>
      <c r="O384" s="1">
        <v>96.44</v>
      </c>
      <c r="P384" s="1" t="s">
        <v>4</v>
      </c>
      <c r="Q384" s="1" t="s">
        <v>5</v>
      </c>
      <c r="R384" s="1" t="s">
        <v>6</v>
      </c>
      <c r="S384" s="1" t="s">
        <v>6</v>
      </c>
      <c r="T384" s="3">
        <f t="shared" si="0"/>
        <v>45292</v>
      </c>
      <c r="U384" s="5">
        <f t="shared" ref="U384:V384" si="768">IF(ISBLANK(F384),1,0)</f>
        <v>0</v>
      </c>
      <c r="V384" s="5">
        <f t="shared" si="768"/>
        <v>0</v>
      </c>
      <c r="W384" s="5">
        <f t="shared" ref="W384:Z384" si="769">IF(ISBLANK(K384),1,0)</f>
        <v>0</v>
      </c>
      <c r="X384" s="5">
        <f t="shared" si="769"/>
        <v>0</v>
      </c>
      <c r="Y384" s="5">
        <f t="shared" si="769"/>
        <v>0</v>
      </c>
      <c r="Z384" s="5">
        <f t="shared" si="769"/>
        <v>0</v>
      </c>
      <c r="AA384" s="5">
        <f t="shared" si="3"/>
        <v>0</v>
      </c>
    </row>
    <row r="385" spans="1:27" ht="15.75" customHeight="1" x14ac:dyDescent="0.2">
      <c r="A385" s="1" t="s">
        <v>1166</v>
      </c>
      <c r="B385" s="1" t="s">
        <v>34</v>
      </c>
      <c r="C385" s="1" t="s">
        <v>47</v>
      </c>
      <c r="D385" s="2">
        <v>45352</v>
      </c>
      <c r="E385" s="1" t="s">
        <v>37</v>
      </c>
      <c r="F385" s="1">
        <v>21.95</v>
      </c>
      <c r="G385" s="1">
        <v>43.97</v>
      </c>
      <c r="H385" s="1">
        <v>329</v>
      </c>
      <c r="I385" s="1">
        <v>39</v>
      </c>
      <c r="J385" s="1">
        <v>8.0299999999999994</v>
      </c>
      <c r="K385" s="1">
        <v>98.99</v>
      </c>
      <c r="L385" s="1">
        <v>6.79</v>
      </c>
      <c r="M385" s="1">
        <v>126.9</v>
      </c>
      <c r="N385" s="1">
        <v>85.27</v>
      </c>
      <c r="O385" s="1">
        <v>91.08</v>
      </c>
      <c r="P385" s="1" t="s">
        <v>4</v>
      </c>
      <c r="Q385" s="1" t="s">
        <v>5</v>
      </c>
      <c r="R385" s="1" t="s">
        <v>6</v>
      </c>
      <c r="S385" s="1" t="s">
        <v>6</v>
      </c>
      <c r="T385" s="3">
        <f t="shared" si="0"/>
        <v>45352</v>
      </c>
      <c r="U385" s="5">
        <f t="shared" ref="U385:V385" si="770">IF(ISBLANK(F385),1,0)</f>
        <v>0</v>
      </c>
      <c r="V385" s="5">
        <f t="shared" si="770"/>
        <v>0</v>
      </c>
      <c r="W385" s="5">
        <f t="shared" ref="W385:Z385" si="771">IF(ISBLANK(K385),1,0)</f>
        <v>0</v>
      </c>
      <c r="X385" s="5">
        <f t="shared" si="771"/>
        <v>0</v>
      </c>
      <c r="Y385" s="5">
        <f t="shared" si="771"/>
        <v>0</v>
      </c>
      <c r="Z385" s="5">
        <f t="shared" si="771"/>
        <v>0</v>
      </c>
      <c r="AA385" s="5">
        <f t="shared" si="3"/>
        <v>0</v>
      </c>
    </row>
    <row r="386" spans="1:27" ht="15.75" customHeight="1" x14ac:dyDescent="0.2">
      <c r="A386" s="1" t="s">
        <v>1235</v>
      </c>
      <c r="B386" s="1" t="s">
        <v>20</v>
      </c>
      <c r="C386" s="1" t="s">
        <v>21</v>
      </c>
      <c r="D386" s="2">
        <v>45601</v>
      </c>
      <c r="E386" s="1" t="s">
        <v>37</v>
      </c>
      <c r="F386" s="1">
        <v>21.12</v>
      </c>
      <c r="G386" s="1">
        <v>35.25</v>
      </c>
      <c r="H386" s="1">
        <v>299</v>
      </c>
      <c r="I386" s="1">
        <v>44.3</v>
      </c>
      <c r="J386" s="1">
        <v>7.79</v>
      </c>
      <c r="K386" s="1">
        <v>99.15</v>
      </c>
      <c r="L386" s="1">
        <v>6.97</v>
      </c>
      <c r="M386" s="1">
        <v>133.69999999999999</v>
      </c>
      <c r="N386" s="1">
        <v>86.36</v>
      </c>
      <c r="O386" s="1">
        <v>93.08</v>
      </c>
      <c r="P386" s="1" t="s">
        <v>4</v>
      </c>
      <c r="Q386" s="1" t="s">
        <v>5</v>
      </c>
      <c r="R386" s="1" t="s">
        <v>6</v>
      </c>
      <c r="S386" s="1" t="s">
        <v>6</v>
      </c>
      <c r="T386" s="3">
        <f t="shared" si="0"/>
        <v>45597</v>
      </c>
      <c r="U386" s="5">
        <f t="shared" ref="U386:V386" si="772">IF(ISBLANK(F386),1,0)</f>
        <v>0</v>
      </c>
      <c r="V386" s="5">
        <f t="shared" si="772"/>
        <v>0</v>
      </c>
      <c r="W386" s="5">
        <f t="shared" ref="W386:Z386" si="773">IF(ISBLANK(K386),1,0)</f>
        <v>0</v>
      </c>
      <c r="X386" s="5">
        <f t="shared" si="773"/>
        <v>0</v>
      </c>
      <c r="Y386" s="5">
        <f t="shared" si="773"/>
        <v>0</v>
      </c>
      <c r="Z386" s="5">
        <f t="shared" si="773"/>
        <v>0</v>
      </c>
      <c r="AA386" s="5">
        <f t="shared" si="3"/>
        <v>0</v>
      </c>
    </row>
    <row r="387" spans="1:27" ht="15.75" customHeight="1" x14ac:dyDescent="0.2">
      <c r="A387" s="1" t="s">
        <v>1237</v>
      </c>
      <c r="B387" s="1" t="s">
        <v>20</v>
      </c>
      <c r="C387" s="1" t="s">
        <v>35</v>
      </c>
      <c r="D387" s="2">
        <v>45665</v>
      </c>
      <c r="E387" s="1" t="s">
        <v>93</v>
      </c>
      <c r="F387" s="1">
        <v>23.27</v>
      </c>
      <c r="G387" s="1">
        <v>34.74</v>
      </c>
      <c r="H387" s="1">
        <v>315</v>
      </c>
      <c r="I387" s="1">
        <v>39.1</v>
      </c>
      <c r="J387" s="1">
        <v>6.91</v>
      </c>
      <c r="K387" s="1">
        <v>99.11</v>
      </c>
      <c r="L387" s="1">
        <v>6.94</v>
      </c>
      <c r="M387" s="1">
        <v>136.5</v>
      </c>
      <c r="N387" s="1">
        <v>92.61</v>
      </c>
      <c r="O387" s="1">
        <v>90.23</v>
      </c>
      <c r="P387" s="1" t="s">
        <v>4</v>
      </c>
      <c r="Q387" s="1" t="s">
        <v>5</v>
      </c>
      <c r="R387" s="1" t="s">
        <v>6</v>
      </c>
      <c r="S387" s="1" t="s">
        <v>6</v>
      </c>
      <c r="T387" s="3">
        <f t="shared" si="0"/>
        <v>45658</v>
      </c>
      <c r="U387" s="5">
        <f t="shared" ref="U387:V387" si="774">IF(ISBLANK(F387),1,0)</f>
        <v>0</v>
      </c>
      <c r="V387" s="5">
        <f t="shared" si="774"/>
        <v>0</v>
      </c>
      <c r="W387" s="5">
        <f t="shared" ref="W387:Z387" si="775">IF(ISBLANK(K387),1,0)</f>
        <v>0</v>
      </c>
      <c r="X387" s="5">
        <f t="shared" si="775"/>
        <v>0</v>
      </c>
      <c r="Y387" s="5">
        <f t="shared" si="775"/>
        <v>0</v>
      </c>
      <c r="Z387" s="5">
        <f t="shared" si="775"/>
        <v>0</v>
      </c>
      <c r="AA387" s="5">
        <f t="shared" si="3"/>
        <v>0</v>
      </c>
    </row>
    <row r="388" spans="1:27" ht="15.75" customHeight="1" x14ac:dyDescent="0.2">
      <c r="A388" s="1" t="s">
        <v>1021</v>
      </c>
      <c r="B388" s="1" t="s">
        <v>34</v>
      </c>
      <c r="C388" s="1" t="s">
        <v>47</v>
      </c>
      <c r="D388" s="2">
        <v>45590</v>
      </c>
      <c r="E388" s="1" t="s">
        <v>37</v>
      </c>
      <c r="F388" s="1">
        <v>21.98</v>
      </c>
      <c r="G388" s="1">
        <v>45.31</v>
      </c>
      <c r="H388" s="1">
        <v>313</v>
      </c>
      <c r="I388" s="1">
        <v>39.4</v>
      </c>
      <c r="J388" s="1">
        <v>7.84</v>
      </c>
      <c r="K388" s="1">
        <v>98.7</v>
      </c>
      <c r="L388" s="1">
        <v>6.93</v>
      </c>
      <c r="M388" s="1">
        <v>118.9</v>
      </c>
      <c r="N388" s="1">
        <v>90.9</v>
      </c>
      <c r="O388" s="1">
        <v>92.35</v>
      </c>
      <c r="P388" s="1" t="s">
        <v>4</v>
      </c>
      <c r="Q388" s="1" t="s">
        <v>5</v>
      </c>
      <c r="R388" s="1" t="s">
        <v>6</v>
      </c>
      <c r="S388" s="1" t="s">
        <v>6</v>
      </c>
      <c r="T388" s="3">
        <f t="shared" si="0"/>
        <v>45566</v>
      </c>
      <c r="U388" s="5">
        <f t="shared" ref="U388:V388" si="776">IF(ISBLANK(F388),1,0)</f>
        <v>0</v>
      </c>
      <c r="V388" s="5">
        <f t="shared" si="776"/>
        <v>0</v>
      </c>
      <c r="W388" s="5">
        <f t="shared" ref="W388:Z388" si="777">IF(ISBLANK(K388),1,0)</f>
        <v>0</v>
      </c>
      <c r="X388" s="5">
        <f t="shared" si="777"/>
        <v>0</v>
      </c>
      <c r="Y388" s="5">
        <f t="shared" si="777"/>
        <v>0</v>
      </c>
      <c r="Z388" s="5">
        <f t="shared" si="777"/>
        <v>0</v>
      </c>
      <c r="AA388" s="5">
        <f t="shared" si="3"/>
        <v>0</v>
      </c>
    </row>
    <row r="389" spans="1:27" ht="15.75" customHeight="1" x14ac:dyDescent="0.2">
      <c r="A389" s="1" t="s">
        <v>1238</v>
      </c>
      <c r="B389" s="1" t="s">
        <v>1</v>
      </c>
      <c r="C389" s="1" t="s">
        <v>21</v>
      </c>
      <c r="D389" s="2">
        <v>45990</v>
      </c>
      <c r="E389" s="1" t="s">
        <v>3</v>
      </c>
      <c r="F389" s="1">
        <v>22.45</v>
      </c>
      <c r="G389" s="1">
        <v>40.270000000000003</v>
      </c>
      <c r="H389" s="1">
        <v>330</v>
      </c>
      <c r="I389" s="1">
        <v>40.700000000000003</v>
      </c>
      <c r="J389" s="1">
        <v>7.09</v>
      </c>
      <c r="K389" s="1">
        <v>99.08</v>
      </c>
      <c r="L389" s="1">
        <v>6.51</v>
      </c>
      <c r="M389" s="1">
        <v>119.5</v>
      </c>
      <c r="N389" s="1">
        <v>88.56</v>
      </c>
      <c r="O389" s="1">
        <v>97.32</v>
      </c>
      <c r="P389" s="1" t="s">
        <v>4</v>
      </c>
      <c r="Q389" s="1" t="s">
        <v>5</v>
      </c>
      <c r="R389" s="1" t="s">
        <v>6</v>
      </c>
      <c r="S389" s="1" t="s">
        <v>6</v>
      </c>
      <c r="T389" s="3">
        <f t="shared" si="0"/>
        <v>45962</v>
      </c>
      <c r="U389" s="5">
        <f t="shared" ref="U389:V389" si="778">IF(ISBLANK(F389),1,0)</f>
        <v>0</v>
      </c>
      <c r="V389" s="5">
        <f t="shared" si="778"/>
        <v>0</v>
      </c>
      <c r="W389" s="5">
        <f t="shared" ref="W389:Z389" si="779">IF(ISBLANK(K389),1,0)</f>
        <v>0</v>
      </c>
      <c r="X389" s="5">
        <f t="shared" si="779"/>
        <v>0</v>
      </c>
      <c r="Y389" s="5">
        <f t="shared" si="779"/>
        <v>0</v>
      </c>
      <c r="Z389" s="5">
        <f t="shared" si="779"/>
        <v>0</v>
      </c>
      <c r="AA389" s="5">
        <f t="shared" si="3"/>
        <v>0</v>
      </c>
    </row>
    <row r="390" spans="1:27" ht="15.75" customHeight="1" x14ac:dyDescent="0.2">
      <c r="A390" s="1" t="s">
        <v>759</v>
      </c>
      <c r="B390" s="1" t="s">
        <v>34</v>
      </c>
      <c r="C390" s="1" t="s">
        <v>47</v>
      </c>
      <c r="D390" s="2">
        <v>45456</v>
      </c>
      <c r="E390" s="1" t="s">
        <v>23</v>
      </c>
      <c r="F390" s="1">
        <v>22.69</v>
      </c>
      <c r="G390" s="1">
        <v>37.92</v>
      </c>
      <c r="H390" s="1">
        <v>311</v>
      </c>
      <c r="I390" s="1">
        <v>38.5</v>
      </c>
      <c r="J390" s="1">
        <v>6.43</v>
      </c>
      <c r="K390" s="1">
        <v>99.27</v>
      </c>
      <c r="L390" s="1">
        <v>6.98</v>
      </c>
      <c r="M390" s="1">
        <v>142.5</v>
      </c>
      <c r="N390" s="1">
        <v>86.75</v>
      </c>
      <c r="O390" s="1">
        <v>93.35</v>
      </c>
      <c r="P390" s="1" t="s">
        <v>4</v>
      </c>
      <c r="Q390" s="1" t="s">
        <v>5</v>
      </c>
      <c r="R390" s="1" t="s">
        <v>6</v>
      </c>
      <c r="S390" s="1" t="s">
        <v>6</v>
      </c>
      <c r="T390" s="3">
        <f t="shared" si="0"/>
        <v>45444</v>
      </c>
      <c r="U390" s="5">
        <f t="shared" ref="U390:V390" si="780">IF(ISBLANK(F390),1,0)</f>
        <v>0</v>
      </c>
      <c r="V390" s="5">
        <f t="shared" si="780"/>
        <v>0</v>
      </c>
      <c r="W390" s="5">
        <f t="shared" ref="W390:Z390" si="781">IF(ISBLANK(K390),1,0)</f>
        <v>0</v>
      </c>
      <c r="X390" s="5">
        <f t="shared" si="781"/>
        <v>0</v>
      </c>
      <c r="Y390" s="5">
        <f t="shared" si="781"/>
        <v>0</v>
      </c>
      <c r="Z390" s="5">
        <f t="shared" si="781"/>
        <v>0</v>
      </c>
      <c r="AA390" s="5">
        <f t="shared" si="3"/>
        <v>0</v>
      </c>
    </row>
    <row r="391" spans="1:27" ht="15.75" customHeight="1" x14ac:dyDescent="0.2">
      <c r="A391" s="1" t="s">
        <v>1240</v>
      </c>
      <c r="B391" s="1" t="s">
        <v>58</v>
      </c>
      <c r="C391" s="1" t="s">
        <v>21</v>
      </c>
      <c r="D391" s="2">
        <v>45579</v>
      </c>
      <c r="E391" s="1" t="s">
        <v>93</v>
      </c>
      <c r="F391" s="1">
        <v>21.73</v>
      </c>
      <c r="G391" s="1">
        <v>48.62</v>
      </c>
      <c r="H391" s="1">
        <v>277</v>
      </c>
      <c r="I391" s="1">
        <v>43.7</v>
      </c>
      <c r="J391" s="1">
        <v>7.84</v>
      </c>
      <c r="K391" s="1">
        <v>98.84</v>
      </c>
      <c r="L391" s="1">
        <v>6.93</v>
      </c>
      <c r="M391" s="1">
        <v>129</v>
      </c>
      <c r="N391" s="1">
        <v>82.51</v>
      </c>
      <c r="O391" s="1">
        <v>95.56</v>
      </c>
      <c r="P391" s="1" t="s">
        <v>4</v>
      </c>
      <c r="Q391" s="1" t="s">
        <v>5</v>
      </c>
      <c r="R391" s="1" t="s">
        <v>6</v>
      </c>
      <c r="S391" s="1" t="s">
        <v>6</v>
      </c>
      <c r="T391" s="3">
        <f t="shared" si="0"/>
        <v>45566</v>
      </c>
      <c r="U391" s="5">
        <f t="shared" ref="U391:V391" si="782">IF(ISBLANK(F391),1,0)</f>
        <v>0</v>
      </c>
      <c r="V391" s="5">
        <f t="shared" si="782"/>
        <v>0</v>
      </c>
      <c r="W391" s="5">
        <f t="shared" ref="W391:Z391" si="783">IF(ISBLANK(K391),1,0)</f>
        <v>0</v>
      </c>
      <c r="X391" s="5">
        <f t="shared" si="783"/>
        <v>0</v>
      </c>
      <c r="Y391" s="5">
        <f t="shared" si="783"/>
        <v>0</v>
      </c>
      <c r="Z391" s="5">
        <f t="shared" si="783"/>
        <v>0</v>
      </c>
      <c r="AA391" s="5">
        <f t="shared" si="3"/>
        <v>0</v>
      </c>
    </row>
    <row r="392" spans="1:27" ht="15.75" customHeight="1" x14ac:dyDescent="0.2">
      <c r="A392" s="1" t="s">
        <v>425</v>
      </c>
      <c r="B392" s="1" t="s">
        <v>34</v>
      </c>
      <c r="C392" s="1" t="s">
        <v>35</v>
      </c>
      <c r="D392" s="2">
        <v>45472</v>
      </c>
      <c r="E392" s="1" t="s">
        <v>37</v>
      </c>
      <c r="F392" s="1">
        <v>22.56</v>
      </c>
      <c r="H392" s="1">
        <v>294</v>
      </c>
      <c r="I392" s="1">
        <v>45.1</v>
      </c>
      <c r="J392" s="1">
        <v>5.94</v>
      </c>
      <c r="K392" s="1">
        <v>98.78</v>
      </c>
      <c r="L392" s="1">
        <v>7.13</v>
      </c>
      <c r="M392" s="1">
        <v>120.6</v>
      </c>
      <c r="N392" s="1">
        <v>85.88</v>
      </c>
      <c r="O392" s="1">
        <v>95.07</v>
      </c>
      <c r="P392" s="1" t="s">
        <v>4</v>
      </c>
      <c r="Q392" s="1" t="s">
        <v>5</v>
      </c>
      <c r="R392" s="1" t="s">
        <v>6</v>
      </c>
      <c r="S392" s="1" t="s">
        <v>6</v>
      </c>
      <c r="T392" s="3">
        <f t="shared" si="0"/>
        <v>45444</v>
      </c>
      <c r="U392" s="5">
        <f t="shared" ref="U392:V392" si="784">IF(ISBLANK(F392),1,0)</f>
        <v>0</v>
      </c>
      <c r="V392" s="5">
        <f t="shared" si="784"/>
        <v>1</v>
      </c>
      <c r="W392" s="5">
        <f t="shared" ref="W392:Z392" si="785">IF(ISBLANK(K392),1,0)</f>
        <v>0</v>
      </c>
      <c r="X392" s="5">
        <f t="shared" si="785"/>
        <v>0</v>
      </c>
      <c r="Y392" s="5">
        <f t="shared" si="785"/>
        <v>0</v>
      </c>
      <c r="Z392" s="5">
        <f t="shared" si="785"/>
        <v>0</v>
      </c>
      <c r="AA392" s="5">
        <f t="shared" si="3"/>
        <v>1</v>
      </c>
    </row>
    <row r="393" spans="1:27" ht="15.75" customHeight="1" x14ac:dyDescent="0.2">
      <c r="A393" s="1" t="s">
        <v>1241</v>
      </c>
      <c r="B393" s="1" t="s">
        <v>1</v>
      </c>
      <c r="C393" s="1" t="s">
        <v>35</v>
      </c>
      <c r="D393" s="2">
        <v>45511</v>
      </c>
      <c r="E393" s="1" t="s">
        <v>37</v>
      </c>
      <c r="F393" s="1">
        <v>21.25</v>
      </c>
      <c r="G393" s="1">
        <v>33.340000000000003</v>
      </c>
      <c r="H393" s="1">
        <v>357</v>
      </c>
      <c r="I393" s="1">
        <v>35.1</v>
      </c>
      <c r="J393" s="1">
        <v>7.07</v>
      </c>
      <c r="K393" s="1">
        <v>98.93</v>
      </c>
      <c r="L393" s="1">
        <v>6.32</v>
      </c>
      <c r="M393" s="1">
        <v>112.9</v>
      </c>
      <c r="N393" s="1">
        <v>89.35</v>
      </c>
      <c r="O393" s="1">
        <v>95.49</v>
      </c>
      <c r="P393" s="1" t="s">
        <v>4</v>
      </c>
      <c r="Q393" s="1" t="s">
        <v>5</v>
      </c>
      <c r="R393" s="1" t="s">
        <v>6</v>
      </c>
      <c r="S393" s="1" t="s">
        <v>6</v>
      </c>
      <c r="T393" s="3">
        <f t="shared" si="0"/>
        <v>45505</v>
      </c>
      <c r="U393" s="5">
        <f t="shared" ref="U393:V393" si="786">IF(ISBLANK(F393),1,0)</f>
        <v>0</v>
      </c>
      <c r="V393" s="5">
        <f t="shared" si="786"/>
        <v>0</v>
      </c>
      <c r="W393" s="5">
        <f t="shared" ref="W393:Z393" si="787">IF(ISBLANK(K393),1,0)</f>
        <v>0</v>
      </c>
      <c r="X393" s="5">
        <f t="shared" si="787"/>
        <v>0</v>
      </c>
      <c r="Y393" s="5">
        <f t="shared" si="787"/>
        <v>0</v>
      </c>
      <c r="Z393" s="5">
        <f t="shared" si="787"/>
        <v>0</v>
      </c>
      <c r="AA393" s="5">
        <f t="shared" si="3"/>
        <v>0</v>
      </c>
    </row>
    <row r="394" spans="1:27" ht="15.75" customHeight="1" x14ac:dyDescent="0.2">
      <c r="A394" s="1" t="s">
        <v>1243</v>
      </c>
      <c r="B394" s="1" t="s">
        <v>58</v>
      </c>
      <c r="C394" s="1" t="s">
        <v>47</v>
      </c>
      <c r="D394" s="2">
        <v>45719</v>
      </c>
      <c r="E394" s="1" t="s">
        <v>23</v>
      </c>
      <c r="F394" s="1">
        <v>21.66</v>
      </c>
      <c r="G394" s="1">
        <v>34.630000000000003</v>
      </c>
      <c r="H394" s="1">
        <v>341</v>
      </c>
      <c r="I394" s="1">
        <v>44.8</v>
      </c>
      <c r="J394" s="1">
        <v>7.1</v>
      </c>
      <c r="K394" s="1">
        <v>99.18</v>
      </c>
      <c r="L394" s="1">
        <v>6.7</v>
      </c>
      <c r="M394" s="1">
        <v>109.2</v>
      </c>
      <c r="N394" s="1">
        <v>86.21</v>
      </c>
      <c r="O394" s="1">
        <v>93.38</v>
      </c>
      <c r="P394" s="1" t="s">
        <v>4</v>
      </c>
      <c r="Q394" s="1" t="s">
        <v>5</v>
      </c>
      <c r="R394" s="1" t="s">
        <v>6</v>
      </c>
      <c r="S394" s="1" t="s">
        <v>6</v>
      </c>
      <c r="T394" s="3">
        <f t="shared" si="0"/>
        <v>45717</v>
      </c>
      <c r="U394" s="5">
        <f t="shared" ref="U394:V394" si="788">IF(ISBLANK(F394),1,0)</f>
        <v>0</v>
      </c>
      <c r="V394" s="5">
        <f t="shared" si="788"/>
        <v>0</v>
      </c>
      <c r="W394" s="5">
        <f t="shared" ref="W394:Z394" si="789">IF(ISBLANK(K394),1,0)</f>
        <v>0</v>
      </c>
      <c r="X394" s="5">
        <f t="shared" si="789"/>
        <v>0</v>
      </c>
      <c r="Y394" s="5">
        <f t="shared" si="789"/>
        <v>0</v>
      </c>
      <c r="Z394" s="5">
        <f t="shared" si="789"/>
        <v>0</v>
      </c>
      <c r="AA394" s="5">
        <f t="shared" si="3"/>
        <v>0</v>
      </c>
    </row>
    <row r="395" spans="1:27" ht="15.75" customHeight="1" x14ac:dyDescent="0.2">
      <c r="A395" s="1" t="s">
        <v>1244</v>
      </c>
      <c r="B395" s="1" t="s">
        <v>1</v>
      </c>
      <c r="C395" s="1" t="s">
        <v>47</v>
      </c>
      <c r="D395" s="2">
        <v>45518</v>
      </c>
      <c r="E395" s="1" t="s">
        <v>23</v>
      </c>
      <c r="F395" s="1">
        <v>23.29</v>
      </c>
      <c r="G395" s="1">
        <v>45.97</v>
      </c>
      <c r="H395" s="1">
        <v>365</v>
      </c>
      <c r="I395" s="1">
        <v>34.299999999999997</v>
      </c>
      <c r="J395" s="1">
        <v>7.21</v>
      </c>
      <c r="K395" s="1">
        <v>99.17</v>
      </c>
      <c r="L395" s="1">
        <v>6.67</v>
      </c>
      <c r="M395" s="1">
        <v>117.3</v>
      </c>
      <c r="N395" s="1">
        <v>88.51</v>
      </c>
      <c r="O395" s="1">
        <v>93.5</v>
      </c>
      <c r="P395" s="1" t="s">
        <v>177</v>
      </c>
      <c r="Q395" s="1" t="s">
        <v>5</v>
      </c>
      <c r="R395" s="1" t="s">
        <v>6</v>
      </c>
      <c r="S395" s="1" t="s">
        <v>6</v>
      </c>
      <c r="T395" s="3">
        <f t="shared" si="0"/>
        <v>45505</v>
      </c>
      <c r="U395" s="5">
        <f t="shared" ref="U395:V395" si="790">IF(ISBLANK(F395),1,0)</f>
        <v>0</v>
      </c>
      <c r="V395" s="5">
        <f t="shared" si="790"/>
        <v>0</v>
      </c>
      <c r="W395" s="5">
        <f t="shared" ref="W395:Z395" si="791">IF(ISBLANK(K395),1,0)</f>
        <v>0</v>
      </c>
      <c r="X395" s="5">
        <f t="shared" si="791"/>
        <v>0</v>
      </c>
      <c r="Y395" s="5">
        <f t="shared" si="791"/>
        <v>0</v>
      </c>
      <c r="Z395" s="5">
        <f t="shared" si="791"/>
        <v>0</v>
      </c>
      <c r="AA395" s="5">
        <f t="shared" si="3"/>
        <v>0</v>
      </c>
    </row>
    <row r="396" spans="1:27" ht="15.75" customHeight="1" x14ac:dyDescent="0.2">
      <c r="A396" s="1" t="s">
        <v>1246</v>
      </c>
      <c r="B396" s="1" t="s">
        <v>1</v>
      </c>
      <c r="C396" s="1" t="s">
        <v>35</v>
      </c>
      <c r="D396" s="2">
        <v>45524</v>
      </c>
      <c r="E396" s="1" t="s">
        <v>93</v>
      </c>
      <c r="F396" s="1">
        <v>23.68</v>
      </c>
      <c r="G396" s="1">
        <v>41.58</v>
      </c>
      <c r="H396" s="1">
        <v>348</v>
      </c>
      <c r="I396" s="1">
        <v>42.6</v>
      </c>
      <c r="J396" s="1">
        <v>7.04</v>
      </c>
      <c r="K396" s="1">
        <v>98.61</v>
      </c>
      <c r="L396" s="1">
        <v>6.7</v>
      </c>
      <c r="M396" s="1">
        <v>136.1</v>
      </c>
      <c r="N396" s="1">
        <v>89.54</v>
      </c>
      <c r="O396" s="1">
        <v>94.04</v>
      </c>
      <c r="P396" s="1" t="s">
        <v>4</v>
      </c>
      <c r="Q396" s="1" t="s">
        <v>5</v>
      </c>
      <c r="R396" s="1" t="s">
        <v>6</v>
      </c>
      <c r="S396" s="1" t="s">
        <v>6</v>
      </c>
      <c r="T396" s="3">
        <f t="shared" si="0"/>
        <v>45505</v>
      </c>
      <c r="U396" s="5">
        <f t="shared" ref="U396:V396" si="792">IF(ISBLANK(F396),1,0)</f>
        <v>0</v>
      </c>
      <c r="V396" s="5">
        <f t="shared" si="792"/>
        <v>0</v>
      </c>
      <c r="W396" s="5">
        <f t="shared" ref="W396:Z396" si="793">IF(ISBLANK(K396),1,0)</f>
        <v>0</v>
      </c>
      <c r="X396" s="5">
        <f t="shared" si="793"/>
        <v>0</v>
      </c>
      <c r="Y396" s="5">
        <f t="shared" si="793"/>
        <v>0</v>
      </c>
      <c r="Z396" s="5">
        <f t="shared" si="793"/>
        <v>0</v>
      </c>
      <c r="AA396" s="5">
        <f t="shared" si="3"/>
        <v>0</v>
      </c>
    </row>
    <row r="397" spans="1:27" ht="15.75" customHeight="1" x14ac:dyDescent="0.2">
      <c r="A397" s="1" t="s">
        <v>1247</v>
      </c>
      <c r="B397" s="1" t="s">
        <v>58</v>
      </c>
      <c r="C397" s="1" t="s">
        <v>47</v>
      </c>
      <c r="D397" s="2">
        <v>45782</v>
      </c>
      <c r="E397" s="1" t="s">
        <v>3</v>
      </c>
      <c r="F397" s="1">
        <v>21.42</v>
      </c>
      <c r="G397" s="1">
        <v>49.5</v>
      </c>
      <c r="H397" s="1">
        <v>279</v>
      </c>
      <c r="I397" s="1">
        <v>38.700000000000003</v>
      </c>
      <c r="J397" s="1">
        <v>7.21</v>
      </c>
      <c r="K397" s="1">
        <v>98.67</v>
      </c>
      <c r="L397" s="1">
        <v>7.03</v>
      </c>
      <c r="M397" s="1">
        <v>114.4</v>
      </c>
      <c r="N397" s="1">
        <v>85.8</v>
      </c>
      <c r="O397" s="1">
        <v>90.7</v>
      </c>
      <c r="P397" s="1" t="s">
        <v>4</v>
      </c>
      <c r="Q397" s="1" t="s">
        <v>5</v>
      </c>
      <c r="R397" s="1" t="s">
        <v>6</v>
      </c>
      <c r="S397" s="1" t="s">
        <v>6</v>
      </c>
      <c r="T397" s="3">
        <f t="shared" si="0"/>
        <v>45778</v>
      </c>
      <c r="U397" s="5">
        <f t="shared" ref="U397:V397" si="794">IF(ISBLANK(F397),1,0)</f>
        <v>0</v>
      </c>
      <c r="V397" s="5">
        <f t="shared" si="794"/>
        <v>0</v>
      </c>
      <c r="W397" s="5">
        <f t="shared" ref="W397:Z397" si="795">IF(ISBLANK(K397),1,0)</f>
        <v>0</v>
      </c>
      <c r="X397" s="5">
        <f t="shared" si="795"/>
        <v>0</v>
      </c>
      <c r="Y397" s="5">
        <f t="shared" si="795"/>
        <v>0</v>
      </c>
      <c r="Z397" s="5">
        <f t="shared" si="795"/>
        <v>0</v>
      </c>
      <c r="AA397" s="5">
        <f t="shared" si="3"/>
        <v>0</v>
      </c>
    </row>
    <row r="398" spans="1:27" ht="15.75" customHeight="1" x14ac:dyDescent="0.2">
      <c r="A398" s="1" t="s">
        <v>1248</v>
      </c>
      <c r="B398" s="1" t="s">
        <v>20</v>
      </c>
      <c r="C398" s="1" t="s">
        <v>47</v>
      </c>
      <c r="D398" s="2">
        <v>45898</v>
      </c>
      <c r="E398" s="1" t="s">
        <v>37</v>
      </c>
      <c r="F398" s="1">
        <v>20.83</v>
      </c>
      <c r="G398" s="1">
        <v>43.08</v>
      </c>
      <c r="H398" s="1">
        <v>289</v>
      </c>
      <c r="I398" s="1">
        <v>46.4</v>
      </c>
      <c r="J398" s="1">
        <v>8.34</v>
      </c>
      <c r="K398" s="1">
        <v>98.48</v>
      </c>
      <c r="L398" s="1">
        <v>7.06</v>
      </c>
      <c r="M398" s="1">
        <v>126.2</v>
      </c>
      <c r="N398" s="1">
        <v>86.29</v>
      </c>
      <c r="O398" s="1">
        <v>92.87</v>
      </c>
      <c r="P398" s="1" t="s">
        <v>4</v>
      </c>
      <c r="Q398" s="1" t="s">
        <v>5</v>
      </c>
      <c r="R398" s="1" t="s">
        <v>6</v>
      </c>
      <c r="S398" s="1" t="s">
        <v>6</v>
      </c>
      <c r="T398" s="3">
        <f t="shared" si="0"/>
        <v>45870</v>
      </c>
      <c r="U398" s="5">
        <f t="shared" ref="U398:V398" si="796">IF(ISBLANK(F398),1,0)</f>
        <v>0</v>
      </c>
      <c r="V398" s="5">
        <f t="shared" si="796"/>
        <v>0</v>
      </c>
      <c r="W398" s="5">
        <f t="shared" ref="W398:Z398" si="797">IF(ISBLANK(K398),1,0)</f>
        <v>0</v>
      </c>
      <c r="X398" s="5">
        <f t="shared" si="797"/>
        <v>0</v>
      </c>
      <c r="Y398" s="5">
        <f t="shared" si="797"/>
        <v>0</v>
      </c>
      <c r="Z398" s="5">
        <f t="shared" si="797"/>
        <v>0</v>
      </c>
      <c r="AA398" s="5">
        <f t="shared" si="3"/>
        <v>0</v>
      </c>
    </row>
    <row r="399" spans="1:27" ht="15.75" customHeight="1" x14ac:dyDescent="0.2">
      <c r="A399" s="1" t="s">
        <v>560</v>
      </c>
      <c r="B399" s="1" t="s">
        <v>34</v>
      </c>
      <c r="C399" s="1" t="s">
        <v>35</v>
      </c>
      <c r="D399" s="2">
        <v>45447</v>
      </c>
      <c r="E399" s="1" t="s">
        <v>93</v>
      </c>
      <c r="F399" s="1">
        <v>22.23</v>
      </c>
      <c r="G399" s="1">
        <v>45.5</v>
      </c>
      <c r="H399" s="1">
        <v>339</v>
      </c>
      <c r="I399" s="1">
        <v>42.2</v>
      </c>
      <c r="J399" s="1">
        <v>7.16</v>
      </c>
      <c r="K399" s="1">
        <v>99.16</v>
      </c>
      <c r="L399" s="1">
        <v>6.95</v>
      </c>
      <c r="M399" s="1">
        <v>122.2</v>
      </c>
      <c r="N399" s="1">
        <v>87.26</v>
      </c>
      <c r="O399" s="1">
        <v>94.28</v>
      </c>
      <c r="P399" s="1" t="s">
        <v>4</v>
      </c>
      <c r="Q399" s="1" t="s">
        <v>5</v>
      </c>
      <c r="R399" s="1" t="s">
        <v>6</v>
      </c>
      <c r="S399" s="1" t="s">
        <v>6</v>
      </c>
      <c r="T399" s="3">
        <f t="shared" si="0"/>
        <v>45444</v>
      </c>
      <c r="U399" s="5">
        <f t="shared" ref="U399:V399" si="798">IF(ISBLANK(F399),1,0)</f>
        <v>0</v>
      </c>
      <c r="V399" s="5">
        <f t="shared" si="798"/>
        <v>0</v>
      </c>
      <c r="W399" s="5">
        <f t="shared" ref="W399:Z399" si="799">IF(ISBLANK(K399),1,0)</f>
        <v>0</v>
      </c>
      <c r="X399" s="5">
        <f t="shared" si="799"/>
        <v>0</v>
      </c>
      <c r="Y399" s="5">
        <f t="shared" si="799"/>
        <v>0</v>
      </c>
      <c r="Z399" s="5">
        <f t="shared" si="799"/>
        <v>0</v>
      </c>
      <c r="AA399" s="5">
        <f t="shared" si="3"/>
        <v>0</v>
      </c>
    </row>
    <row r="400" spans="1:27" ht="15.75" customHeight="1" x14ac:dyDescent="0.2">
      <c r="A400" s="1" t="s">
        <v>1249</v>
      </c>
      <c r="B400" s="1" t="s">
        <v>20</v>
      </c>
      <c r="C400" s="1" t="s">
        <v>35</v>
      </c>
      <c r="D400" s="2">
        <v>45373</v>
      </c>
      <c r="E400" s="1" t="s">
        <v>23</v>
      </c>
      <c r="F400" s="1">
        <v>21.03</v>
      </c>
      <c r="G400" s="1">
        <v>34.89</v>
      </c>
      <c r="H400" s="1">
        <v>329</v>
      </c>
      <c r="I400" s="1">
        <v>51.8</v>
      </c>
      <c r="J400" s="1">
        <v>8.33</v>
      </c>
      <c r="K400" s="1">
        <v>98.5</v>
      </c>
      <c r="L400" s="1">
        <v>6.89</v>
      </c>
      <c r="M400" s="1">
        <v>148.9</v>
      </c>
      <c r="N400" s="1">
        <v>83.38</v>
      </c>
      <c r="O400" s="1">
        <v>92.42</v>
      </c>
      <c r="P400" s="1" t="s">
        <v>4</v>
      </c>
      <c r="Q400" s="1" t="s">
        <v>5</v>
      </c>
      <c r="R400" s="1" t="s">
        <v>6</v>
      </c>
      <c r="S400" s="1" t="s">
        <v>6</v>
      </c>
      <c r="T400" s="3">
        <f t="shared" si="0"/>
        <v>45352</v>
      </c>
      <c r="U400" s="5">
        <f t="shared" ref="U400:V400" si="800">IF(ISBLANK(F400),1,0)</f>
        <v>0</v>
      </c>
      <c r="V400" s="5">
        <f t="shared" si="800"/>
        <v>0</v>
      </c>
      <c r="W400" s="5">
        <f t="shared" ref="W400:Z400" si="801">IF(ISBLANK(K400),1,0)</f>
        <v>0</v>
      </c>
      <c r="X400" s="5">
        <f t="shared" si="801"/>
        <v>0</v>
      </c>
      <c r="Y400" s="5">
        <f t="shared" si="801"/>
        <v>0</v>
      </c>
      <c r="Z400" s="5">
        <f t="shared" si="801"/>
        <v>0</v>
      </c>
      <c r="AA400" s="5">
        <f t="shared" si="3"/>
        <v>0</v>
      </c>
    </row>
    <row r="401" spans="1:27" ht="15.75" customHeight="1" x14ac:dyDescent="0.2">
      <c r="A401" s="1" t="s">
        <v>1250</v>
      </c>
      <c r="B401" s="1" t="s">
        <v>20</v>
      </c>
      <c r="C401" s="1" t="s">
        <v>47</v>
      </c>
      <c r="D401" s="2">
        <v>45467</v>
      </c>
      <c r="E401" s="1" t="s">
        <v>93</v>
      </c>
      <c r="F401" s="1">
        <v>21.3</v>
      </c>
      <c r="G401" s="1">
        <v>42.46</v>
      </c>
      <c r="H401" s="1">
        <v>325</v>
      </c>
      <c r="I401" s="1">
        <v>52.5</v>
      </c>
      <c r="J401" s="1">
        <v>9.51</v>
      </c>
      <c r="K401" s="1">
        <v>98.85</v>
      </c>
      <c r="L401" s="1">
        <v>6.82</v>
      </c>
      <c r="M401" s="1">
        <v>158.9</v>
      </c>
      <c r="N401" s="1">
        <v>88.27</v>
      </c>
      <c r="O401" s="1">
        <v>92.31</v>
      </c>
      <c r="P401" s="1" t="s">
        <v>4</v>
      </c>
      <c r="Q401" s="1" t="s">
        <v>5</v>
      </c>
      <c r="R401" s="1" t="s">
        <v>6</v>
      </c>
      <c r="S401" s="1" t="s">
        <v>6</v>
      </c>
      <c r="T401" s="3">
        <f t="shared" si="0"/>
        <v>45444</v>
      </c>
      <c r="U401" s="5">
        <f t="shared" ref="U401:V401" si="802">IF(ISBLANK(F401),1,0)</f>
        <v>0</v>
      </c>
      <c r="V401" s="5">
        <f t="shared" si="802"/>
        <v>0</v>
      </c>
      <c r="W401" s="5">
        <f t="shared" ref="W401:Z401" si="803">IF(ISBLANK(K401),1,0)</f>
        <v>0</v>
      </c>
      <c r="X401" s="5">
        <f t="shared" si="803"/>
        <v>0</v>
      </c>
      <c r="Y401" s="5">
        <f t="shared" si="803"/>
        <v>0</v>
      </c>
      <c r="Z401" s="5">
        <f t="shared" si="803"/>
        <v>0</v>
      </c>
      <c r="AA401" s="5">
        <f t="shared" si="3"/>
        <v>0</v>
      </c>
    </row>
    <row r="402" spans="1:27" ht="15.75" customHeight="1" x14ac:dyDescent="0.2">
      <c r="A402" s="1" t="s">
        <v>1251</v>
      </c>
      <c r="B402" s="1" t="s">
        <v>20</v>
      </c>
      <c r="C402" s="1" t="s">
        <v>21</v>
      </c>
      <c r="D402" s="2">
        <v>45714</v>
      </c>
      <c r="E402" s="1" t="s">
        <v>93</v>
      </c>
      <c r="F402" s="1">
        <v>22.16</v>
      </c>
      <c r="G402" s="1">
        <v>33.619999999999997</v>
      </c>
      <c r="H402" s="1">
        <v>296</v>
      </c>
      <c r="I402" s="1">
        <v>33.6</v>
      </c>
      <c r="J402" s="1">
        <v>6.56</v>
      </c>
      <c r="K402" s="1">
        <v>99.2</v>
      </c>
      <c r="L402" s="1">
        <v>6.77</v>
      </c>
      <c r="M402" s="1">
        <v>133.1</v>
      </c>
      <c r="N402" s="1">
        <v>89.94</v>
      </c>
      <c r="O402" s="1">
        <v>91.55</v>
      </c>
      <c r="P402" s="1" t="s">
        <v>4</v>
      </c>
      <c r="Q402" s="1" t="s">
        <v>50</v>
      </c>
      <c r="R402" s="1" t="s">
        <v>244</v>
      </c>
      <c r="S402" s="1" t="s">
        <v>89</v>
      </c>
      <c r="T402" s="3">
        <f t="shared" si="0"/>
        <v>45689</v>
      </c>
      <c r="U402" s="5">
        <f t="shared" ref="U402:V402" si="804">IF(ISBLANK(F402),1,0)</f>
        <v>0</v>
      </c>
      <c r="V402" s="5">
        <f t="shared" si="804"/>
        <v>0</v>
      </c>
      <c r="W402" s="5">
        <f t="shared" ref="W402:Z402" si="805">IF(ISBLANK(K402),1,0)</f>
        <v>0</v>
      </c>
      <c r="X402" s="5">
        <f t="shared" si="805"/>
        <v>0</v>
      </c>
      <c r="Y402" s="5">
        <f t="shared" si="805"/>
        <v>0</v>
      </c>
      <c r="Z402" s="5">
        <f t="shared" si="805"/>
        <v>0</v>
      </c>
      <c r="AA402" s="5">
        <f t="shared" si="3"/>
        <v>0</v>
      </c>
    </row>
    <row r="403" spans="1:27" ht="15.75" customHeight="1" x14ac:dyDescent="0.2">
      <c r="A403" s="1" t="s">
        <v>1252</v>
      </c>
      <c r="B403" s="1" t="s">
        <v>20</v>
      </c>
      <c r="C403" s="1" t="s">
        <v>35</v>
      </c>
      <c r="D403" s="2">
        <v>45993</v>
      </c>
      <c r="E403" s="1" t="s">
        <v>37</v>
      </c>
      <c r="F403" s="1">
        <v>21.09</v>
      </c>
      <c r="G403" s="1">
        <v>46.53</v>
      </c>
      <c r="H403" s="1">
        <v>276</v>
      </c>
      <c r="I403" s="1">
        <v>48.4</v>
      </c>
      <c r="J403" s="1">
        <v>6.06</v>
      </c>
      <c r="K403" s="1">
        <v>98.91</v>
      </c>
      <c r="L403" s="1">
        <v>7.2</v>
      </c>
      <c r="M403" s="1">
        <v>126.7</v>
      </c>
      <c r="N403" s="1">
        <v>84.2</v>
      </c>
      <c r="O403" s="1">
        <v>94.75</v>
      </c>
      <c r="P403" s="1" t="s">
        <v>4</v>
      </c>
      <c r="Q403" s="1" t="s">
        <v>5</v>
      </c>
      <c r="R403" s="1" t="s">
        <v>6</v>
      </c>
      <c r="S403" s="1" t="s">
        <v>6</v>
      </c>
      <c r="T403" s="3">
        <f t="shared" si="0"/>
        <v>45992</v>
      </c>
      <c r="U403" s="5">
        <f t="shared" ref="U403:V403" si="806">IF(ISBLANK(F403),1,0)</f>
        <v>0</v>
      </c>
      <c r="V403" s="5">
        <f t="shared" si="806"/>
        <v>0</v>
      </c>
      <c r="W403" s="5">
        <f t="shared" ref="W403:Z403" si="807">IF(ISBLANK(K403),1,0)</f>
        <v>0</v>
      </c>
      <c r="X403" s="5">
        <f t="shared" si="807"/>
        <v>0</v>
      </c>
      <c r="Y403" s="5">
        <f t="shared" si="807"/>
        <v>0</v>
      </c>
      <c r="Z403" s="5">
        <f t="shared" si="807"/>
        <v>0</v>
      </c>
      <c r="AA403" s="5">
        <f t="shared" si="3"/>
        <v>0</v>
      </c>
    </row>
    <row r="404" spans="1:27" ht="15.75" customHeight="1" x14ac:dyDescent="0.2">
      <c r="A404" s="1" t="s">
        <v>1164</v>
      </c>
      <c r="B404" s="1" t="s">
        <v>34</v>
      </c>
      <c r="C404" s="1" t="s">
        <v>47</v>
      </c>
      <c r="D404" s="2">
        <v>45408</v>
      </c>
      <c r="E404" s="1" t="s">
        <v>3</v>
      </c>
      <c r="F404" s="1">
        <v>20.329999999999998</v>
      </c>
      <c r="G404" s="1">
        <v>46.11</v>
      </c>
      <c r="H404" s="1">
        <v>314</v>
      </c>
      <c r="I404" s="1">
        <v>36.9</v>
      </c>
      <c r="J404" s="1">
        <v>7.14</v>
      </c>
      <c r="K404" s="1">
        <v>98.82</v>
      </c>
      <c r="L404" s="1">
        <v>6.9</v>
      </c>
      <c r="M404" s="1">
        <v>126.5</v>
      </c>
      <c r="N404" s="1">
        <v>89</v>
      </c>
      <c r="O404" s="1">
        <v>91.11</v>
      </c>
      <c r="P404" s="1" t="s">
        <v>4</v>
      </c>
      <c r="Q404" s="1" t="s">
        <v>5</v>
      </c>
      <c r="R404" s="1" t="s">
        <v>6</v>
      </c>
      <c r="S404" s="1" t="s">
        <v>6</v>
      </c>
      <c r="T404" s="3">
        <f t="shared" si="0"/>
        <v>45383</v>
      </c>
      <c r="U404" s="5">
        <f t="shared" ref="U404:V404" si="808">IF(ISBLANK(F404),1,0)</f>
        <v>0</v>
      </c>
      <c r="V404" s="5">
        <f t="shared" si="808"/>
        <v>0</v>
      </c>
      <c r="W404" s="5">
        <f t="shared" ref="W404:Z404" si="809">IF(ISBLANK(K404),1,0)</f>
        <v>0</v>
      </c>
      <c r="X404" s="5">
        <f t="shared" si="809"/>
        <v>0</v>
      </c>
      <c r="Y404" s="5">
        <f t="shared" si="809"/>
        <v>0</v>
      </c>
      <c r="Z404" s="5">
        <f t="shared" si="809"/>
        <v>0</v>
      </c>
      <c r="AA404" s="5">
        <f t="shared" si="3"/>
        <v>0</v>
      </c>
    </row>
    <row r="405" spans="1:27" ht="15.75" customHeight="1" x14ac:dyDescent="0.2">
      <c r="A405" s="1" t="s">
        <v>864</v>
      </c>
      <c r="B405" s="1" t="s">
        <v>34</v>
      </c>
      <c r="C405" s="1" t="s">
        <v>21</v>
      </c>
      <c r="D405" s="2">
        <v>45323</v>
      </c>
      <c r="E405" s="1" t="s">
        <v>23</v>
      </c>
      <c r="F405" s="1">
        <v>20.82</v>
      </c>
      <c r="G405" s="1">
        <v>39.880000000000003</v>
      </c>
      <c r="H405" s="1">
        <v>315</v>
      </c>
      <c r="I405" s="1">
        <v>43.1</v>
      </c>
      <c r="J405" s="1">
        <v>6.97</v>
      </c>
      <c r="K405" s="1">
        <v>99.14</v>
      </c>
      <c r="L405" s="1">
        <v>7</v>
      </c>
      <c r="M405" s="1">
        <v>146</v>
      </c>
      <c r="N405" s="1">
        <v>83.98</v>
      </c>
      <c r="O405" s="1">
        <v>92.99</v>
      </c>
      <c r="P405" s="1" t="s">
        <v>4</v>
      </c>
      <c r="Q405" s="1" t="s">
        <v>5</v>
      </c>
      <c r="R405" s="1" t="s">
        <v>6</v>
      </c>
      <c r="S405" s="1" t="s">
        <v>6</v>
      </c>
      <c r="T405" s="3">
        <f t="shared" si="0"/>
        <v>45323</v>
      </c>
      <c r="U405" s="5">
        <f t="shared" ref="U405:V405" si="810">IF(ISBLANK(F405),1,0)</f>
        <v>0</v>
      </c>
      <c r="V405" s="5">
        <f t="shared" si="810"/>
        <v>0</v>
      </c>
      <c r="W405" s="5">
        <f t="shared" ref="W405:Z405" si="811">IF(ISBLANK(K405),1,0)</f>
        <v>0</v>
      </c>
      <c r="X405" s="5">
        <f t="shared" si="811"/>
        <v>0</v>
      </c>
      <c r="Y405" s="5">
        <f t="shared" si="811"/>
        <v>0</v>
      </c>
      <c r="Z405" s="5">
        <f t="shared" si="811"/>
        <v>0</v>
      </c>
      <c r="AA405" s="5">
        <f t="shared" si="3"/>
        <v>0</v>
      </c>
    </row>
    <row r="406" spans="1:27" ht="15.75" customHeight="1" x14ac:dyDescent="0.2">
      <c r="A406" s="1" t="s">
        <v>1253</v>
      </c>
      <c r="B406" s="1" t="s">
        <v>58</v>
      </c>
      <c r="C406" s="1" t="s">
        <v>47</v>
      </c>
      <c r="D406" s="2">
        <v>45678</v>
      </c>
      <c r="E406" s="1" t="s">
        <v>23</v>
      </c>
      <c r="F406" s="1">
        <v>22.01</v>
      </c>
      <c r="G406" s="1">
        <v>46.02</v>
      </c>
      <c r="H406" s="1">
        <v>348</v>
      </c>
      <c r="I406" s="1">
        <v>42.9</v>
      </c>
      <c r="J406" s="1">
        <v>7.17</v>
      </c>
      <c r="K406" s="1">
        <v>99.29</v>
      </c>
      <c r="L406" s="1">
        <v>6.96</v>
      </c>
      <c r="M406" s="1">
        <v>125.2</v>
      </c>
      <c r="N406" s="1">
        <v>85.78</v>
      </c>
      <c r="O406" s="1">
        <v>95.18</v>
      </c>
      <c r="P406" s="1" t="s">
        <v>4</v>
      </c>
      <c r="Q406" s="1" t="s">
        <v>5</v>
      </c>
      <c r="R406" s="1" t="s">
        <v>6</v>
      </c>
      <c r="S406" s="1" t="s">
        <v>6</v>
      </c>
      <c r="T406" s="3">
        <f t="shared" si="0"/>
        <v>45658</v>
      </c>
      <c r="U406" s="5">
        <f t="shared" ref="U406:V406" si="812">IF(ISBLANK(F406),1,0)</f>
        <v>0</v>
      </c>
      <c r="V406" s="5">
        <f t="shared" si="812"/>
        <v>0</v>
      </c>
      <c r="W406" s="5">
        <f t="shared" ref="W406:Z406" si="813">IF(ISBLANK(K406),1,0)</f>
        <v>0</v>
      </c>
      <c r="X406" s="5">
        <f t="shared" si="813"/>
        <v>0</v>
      </c>
      <c r="Y406" s="5">
        <f t="shared" si="813"/>
        <v>0</v>
      </c>
      <c r="Z406" s="5">
        <f t="shared" si="813"/>
        <v>0</v>
      </c>
      <c r="AA406" s="5">
        <f t="shared" si="3"/>
        <v>0</v>
      </c>
    </row>
    <row r="407" spans="1:27" ht="15.75" customHeight="1" x14ac:dyDescent="0.2">
      <c r="A407" s="1" t="s">
        <v>534</v>
      </c>
      <c r="B407" s="1" t="s">
        <v>34</v>
      </c>
      <c r="C407" s="1" t="s">
        <v>47</v>
      </c>
      <c r="D407" s="2">
        <v>46016</v>
      </c>
      <c r="E407" s="1" t="s">
        <v>23</v>
      </c>
      <c r="F407" s="1">
        <v>20.399999999999999</v>
      </c>
      <c r="G407" s="1">
        <v>55.21</v>
      </c>
      <c r="H407" s="1">
        <v>319</v>
      </c>
      <c r="I407" s="1">
        <v>43.6</v>
      </c>
      <c r="J407" s="1">
        <v>7.09</v>
      </c>
      <c r="K407" s="1">
        <v>98.78</v>
      </c>
      <c r="M407" s="1">
        <v>132.69999999999999</v>
      </c>
      <c r="N407" s="1">
        <v>89.58</v>
      </c>
      <c r="O407" s="1">
        <v>94.39</v>
      </c>
      <c r="P407" s="1" t="s">
        <v>4</v>
      </c>
      <c r="Q407" s="1" t="s">
        <v>5</v>
      </c>
      <c r="R407" s="1" t="s">
        <v>6</v>
      </c>
      <c r="S407" s="1" t="s">
        <v>6</v>
      </c>
      <c r="T407" s="3">
        <f t="shared" si="0"/>
        <v>45992</v>
      </c>
      <c r="U407" s="5">
        <f t="shared" ref="U407:V407" si="814">IF(ISBLANK(F407),1,0)</f>
        <v>0</v>
      </c>
      <c r="V407" s="5">
        <f t="shared" si="814"/>
        <v>0</v>
      </c>
      <c r="W407" s="5">
        <f t="shared" ref="W407:Z407" si="815">IF(ISBLANK(K407),1,0)</f>
        <v>0</v>
      </c>
      <c r="X407" s="5">
        <f t="shared" si="815"/>
        <v>1</v>
      </c>
      <c r="Y407" s="5">
        <f t="shared" si="815"/>
        <v>0</v>
      </c>
      <c r="Z407" s="5">
        <f t="shared" si="815"/>
        <v>0</v>
      </c>
      <c r="AA407" s="5">
        <f t="shared" si="3"/>
        <v>1</v>
      </c>
    </row>
    <row r="408" spans="1:27" ht="15.75" customHeight="1" x14ac:dyDescent="0.2">
      <c r="A408" s="1" t="s">
        <v>475</v>
      </c>
      <c r="B408" s="1" t="s">
        <v>34</v>
      </c>
      <c r="C408" s="1" t="s">
        <v>47</v>
      </c>
      <c r="D408" s="2">
        <v>45695</v>
      </c>
      <c r="E408" s="1" t="s">
        <v>3</v>
      </c>
      <c r="F408" s="1">
        <v>21.58</v>
      </c>
      <c r="G408" s="1">
        <v>42.91</v>
      </c>
      <c r="H408" s="1">
        <v>315</v>
      </c>
      <c r="I408" s="1">
        <v>49.3</v>
      </c>
      <c r="J408" s="1">
        <v>8.2799999999999994</v>
      </c>
      <c r="K408" s="1">
        <v>98.33</v>
      </c>
      <c r="L408" s="1">
        <v>6.95</v>
      </c>
      <c r="M408" s="1">
        <v>137.5</v>
      </c>
      <c r="N408" s="1">
        <v>86.41</v>
      </c>
      <c r="O408" s="1">
        <v>94.73</v>
      </c>
      <c r="P408" s="1" t="s">
        <v>4</v>
      </c>
      <c r="Q408" s="1" t="s">
        <v>5</v>
      </c>
      <c r="R408" s="1" t="s">
        <v>6</v>
      </c>
      <c r="S408" s="1" t="s">
        <v>6</v>
      </c>
      <c r="T408" s="3">
        <f t="shared" si="0"/>
        <v>45689</v>
      </c>
      <c r="U408" s="5">
        <f t="shared" ref="U408:V408" si="816">IF(ISBLANK(F408),1,0)</f>
        <v>0</v>
      </c>
      <c r="V408" s="5">
        <f t="shared" si="816"/>
        <v>0</v>
      </c>
      <c r="W408" s="5">
        <f t="shared" ref="W408:Z408" si="817">IF(ISBLANK(K408),1,0)</f>
        <v>0</v>
      </c>
      <c r="X408" s="5">
        <f t="shared" si="817"/>
        <v>0</v>
      </c>
      <c r="Y408" s="5">
        <f t="shared" si="817"/>
        <v>0</v>
      </c>
      <c r="Z408" s="5">
        <f t="shared" si="817"/>
        <v>0</v>
      </c>
      <c r="AA408" s="5">
        <f t="shared" si="3"/>
        <v>0</v>
      </c>
    </row>
    <row r="409" spans="1:27" ht="15.75" customHeight="1" x14ac:dyDescent="0.2">
      <c r="A409" s="1" t="s">
        <v>1255</v>
      </c>
      <c r="B409" s="1" t="s">
        <v>20</v>
      </c>
      <c r="C409" s="1" t="s">
        <v>21</v>
      </c>
      <c r="D409" s="2">
        <v>45967</v>
      </c>
      <c r="E409" s="1" t="s">
        <v>23</v>
      </c>
      <c r="F409" s="1">
        <v>20.46</v>
      </c>
      <c r="G409" s="1">
        <v>42.75</v>
      </c>
      <c r="H409" s="1">
        <v>301</v>
      </c>
      <c r="I409" s="1">
        <v>51</v>
      </c>
      <c r="J409" s="1">
        <v>7.14</v>
      </c>
      <c r="K409" s="1">
        <v>99.23</v>
      </c>
      <c r="L409" s="1">
        <v>6.96</v>
      </c>
      <c r="M409" s="1">
        <v>127.4</v>
      </c>
      <c r="N409" s="1">
        <v>85.76</v>
      </c>
      <c r="O409" s="1">
        <v>94.51</v>
      </c>
      <c r="P409" s="1" t="s">
        <v>4</v>
      </c>
      <c r="Q409" s="1" t="s">
        <v>5</v>
      </c>
      <c r="R409" s="1" t="s">
        <v>6</v>
      </c>
      <c r="S409" s="1" t="s">
        <v>6</v>
      </c>
      <c r="T409" s="3">
        <f t="shared" si="0"/>
        <v>45962</v>
      </c>
      <c r="U409" s="5">
        <f t="shared" ref="U409:V409" si="818">IF(ISBLANK(F409),1,0)</f>
        <v>0</v>
      </c>
      <c r="V409" s="5">
        <f t="shared" si="818"/>
        <v>0</v>
      </c>
      <c r="W409" s="5">
        <f t="shared" ref="W409:Z409" si="819">IF(ISBLANK(K409),1,0)</f>
        <v>0</v>
      </c>
      <c r="X409" s="5">
        <f t="shared" si="819"/>
        <v>0</v>
      </c>
      <c r="Y409" s="5">
        <f t="shared" si="819"/>
        <v>0</v>
      </c>
      <c r="Z409" s="5">
        <f t="shared" si="819"/>
        <v>0</v>
      </c>
      <c r="AA409" s="5">
        <f t="shared" si="3"/>
        <v>0</v>
      </c>
    </row>
    <row r="410" spans="1:27" ht="15.75" customHeight="1" x14ac:dyDescent="0.2">
      <c r="A410" s="1" t="s">
        <v>333</v>
      </c>
      <c r="B410" s="1" t="s">
        <v>34</v>
      </c>
      <c r="C410" s="1" t="s">
        <v>35</v>
      </c>
      <c r="D410" s="2">
        <v>45761</v>
      </c>
      <c r="E410" s="1" t="s">
        <v>37</v>
      </c>
      <c r="F410" s="1">
        <v>23.03</v>
      </c>
      <c r="G410" s="1">
        <v>41.84</v>
      </c>
      <c r="H410" s="1">
        <v>322</v>
      </c>
      <c r="I410" s="1">
        <v>40.700000000000003</v>
      </c>
      <c r="J410" s="1">
        <v>7.4</v>
      </c>
      <c r="K410" s="1">
        <v>99.09</v>
      </c>
      <c r="L410" s="1">
        <v>6.88</v>
      </c>
      <c r="M410" s="1">
        <v>136</v>
      </c>
      <c r="N410" s="1">
        <v>89.94</v>
      </c>
      <c r="O410" s="1">
        <v>96.51</v>
      </c>
      <c r="P410" s="1" t="s">
        <v>4</v>
      </c>
      <c r="Q410" s="1" t="s">
        <v>5</v>
      </c>
      <c r="R410" s="1" t="s">
        <v>6</v>
      </c>
      <c r="S410" s="1" t="s">
        <v>6</v>
      </c>
      <c r="T410" s="3">
        <f t="shared" si="0"/>
        <v>45748</v>
      </c>
      <c r="U410" s="5">
        <f t="shared" ref="U410:V410" si="820">IF(ISBLANK(F410),1,0)</f>
        <v>0</v>
      </c>
      <c r="V410" s="5">
        <f t="shared" si="820"/>
        <v>0</v>
      </c>
      <c r="W410" s="5">
        <f t="shared" ref="W410:Z410" si="821">IF(ISBLANK(K410),1,0)</f>
        <v>0</v>
      </c>
      <c r="X410" s="5">
        <f t="shared" si="821"/>
        <v>0</v>
      </c>
      <c r="Y410" s="5">
        <f t="shared" si="821"/>
        <v>0</v>
      </c>
      <c r="Z410" s="5">
        <f t="shared" si="821"/>
        <v>0</v>
      </c>
      <c r="AA410" s="5">
        <f t="shared" si="3"/>
        <v>0</v>
      </c>
    </row>
    <row r="411" spans="1:27" ht="15.75" customHeight="1" x14ac:dyDescent="0.2">
      <c r="A411" s="1" t="s">
        <v>1257</v>
      </c>
      <c r="B411" s="1" t="s">
        <v>58</v>
      </c>
      <c r="C411" s="1" t="s">
        <v>21</v>
      </c>
      <c r="D411" s="2">
        <v>45315</v>
      </c>
      <c r="E411" s="1" t="s">
        <v>23</v>
      </c>
      <c r="F411" s="1">
        <v>23.62</v>
      </c>
      <c r="G411" s="1">
        <v>42.43</v>
      </c>
      <c r="H411" s="1">
        <v>331</v>
      </c>
      <c r="I411" s="1">
        <v>37.5</v>
      </c>
      <c r="J411" s="1">
        <v>7.2</v>
      </c>
      <c r="K411" s="1">
        <v>99.03</v>
      </c>
      <c r="L411" s="1">
        <v>6.88</v>
      </c>
      <c r="M411" s="1">
        <v>130.80000000000001</v>
      </c>
      <c r="N411" s="1">
        <v>89.85</v>
      </c>
      <c r="O411" s="1">
        <v>93.61</v>
      </c>
      <c r="P411" s="1" t="s">
        <v>4</v>
      </c>
      <c r="Q411" s="1" t="s">
        <v>5</v>
      </c>
      <c r="R411" s="1" t="s">
        <v>6</v>
      </c>
      <c r="S411" s="1" t="s">
        <v>6</v>
      </c>
      <c r="T411" s="3">
        <f t="shared" si="0"/>
        <v>45292</v>
      </c>
      <c r="U411" s="5">
        <f t="shared" ref="U411:V411" si="822">IF(ISBLANK(F411),1,0)</f>
        <v>0</v>
      </c>
      <c r="V411" s="5">
        <f t="shared" si="822"/>
        <v>0</v>
      </c>
      <c r="W411" s="5">
        <f t="shared" ref="W411:Z411" si="823">IF(ISBLANK(K411),1,0)</f>
        <v>0</v>
      </c>
      <c r="X411" s="5">
        <f t="shared" si="823"/>
        <v>0</v>
      </c>
      <c r="Y411" s="5">
        <f t="shared" si="823"/>
        <v>0</v>
      </c>
      <c r="Z411" s="5">
        <f t="shared" si="823"/>
        <v>0</v>
      </c>
      <c r="AA411" s="5">
        <f t="shared" si="3"/>
        <v>0</v>
      </c>
    </row>
    <row r="412" spans="1:27" ht="15.75" customHeight="1" x14ac:dyDescent="0.2">
      <c r="A412" s="1" t="s">
        <v>1257</v>
      </c>
      <c r="B412" s="1" t="s">
        <v>58</v>
      </c>
      <c r="C412" s="1" t="s">
        <v>21</v>
      </c>
      <c r="D412" s="2">
        <v>45315</v>
      </c>
      <c r="E412" s="1" t="s">
        <v>23</v>
      </c>
      <c r="F412" s="1">
        <v>23.62</v>
      </c>
      <c r="G412" s="1">
        <v>42.43</v>
      </c>
      <c r="H412" s="1">
        <v>331</v>
      </c>
      <c r="I412" s="1">
        <v>37.5</v>
      </c>
      <c r="J412" s="1">
        <v>7.2</v>
      </c>
      <c r="K412" s="1">
        <v>99.03</v>
      </c>
      <c r="L412" s="1">
        <v>6.88</v>
      </c>
      <c r="M412" s="1">
        <v>130.80000000000001</v>
      </c>
      <c r="N412" s="1">
        <v>89.85</v>
      </c>
      <c r="O412" s="1">
        <v>93.61</v>
      </c>
      <c r="P412" s="1" t="s">
        <v>4</v>
      </c>
      <c r="Q412" s="1" t="s">
        <v>5</v>
      </c>
      <c r="R412" s="1" t="s">
        <v>6</v>
      </c>
      <c r="S412" s="1" t="s">
        <v>6</v>
      </c>
      <c r="T412" s="3">
        <f t="shared" si="0"/>
        <v>45292</v>
      </c>
      <c r="U412" s="5">
        <f t="shared" ref="U412:V412" si="824">IF(ISBLANK(F412),1,0)</f>
        <v>0</v>
      </c>
      <c r="V412" s="5">
        <f t="shared" si="824"/>
        <v>0</v>
      </c>
      <c r="W412" s="5">
        <f t="shared" ref="W412:Z412" si="825">IF(ISBLANK(K412),1,0)</f>
        <v>0</v>
      </c>
      <c r="X412" s="5">
        <f t="shared" si="825"/>
        <v>0</v>
      </c>
      <c r="Y412" s="5">
        <f t="shared" si="825"/>
        <v>0</v>
      </c>
      <c r="Z412" s="5">
        <f t="shared" si="825"/>
        <v>0</v>
      </c>
      <c r="AA412" s="5">
        <f t="shared" si="3"/>
        <v>0</v>
      </c>
    </row>
    <row r="413" spans="1:27" ht="15.75" customHeight="1" x14ac:dyDescent="0.2">
      <c r="A413" s="1" t="s">
        <v>341</v>
      </c>
      <c r="B413" s="1" t="s">
        <v>34</v>
      </c>
      <c r="C413" s="1" t="s">
        <v>35</v>
      </c>
      <c r="D413" s="2">
        <v>45604</v>
      </c>
      <c r="E413" s="1" t="s">
        <v>37</v>
      </c>
      <c r="F413" s="1">
        <v>21.01</v>
      </c>
      <c r="G413" s="1">
        <v>36.46</v>
      </c>
      <c r="H413" s="1">
        <v>302</v>
      </c>
      <c r="I413" s="1">
        <v>44.8</v>
      </c>
      <c r="J413" s="1">
        <v>7.47</v>
      </c>
      <c r="K413" s="1">
        <v>98.55</v>
      </c>
      <c r="L413" s="1">
        <v>6.56</v>
      </c>
      <c r="M413" s="1">
        <v>111.9</v>
      </c>
      <c r="N413" s="1">
        <v>86.45</v>
      </c>
      <c r="O413" s="1">
        <v>96.28</v>
      </c>
      <c r="P413" s="1" t="s">
        <v>4</v>
      </c>
      <c r="Q413" s="1" t="s">
        <v>50</v>
      </c>
      <c r="R413" s="1" t="s">
        <v>243</v>
      </c>
      <c r="S413" s="1" t="s">
        <v>89</v>
      </c>
      <c r="T413" s="3">
        <f t="shared" si="0"/>
        <v>45597</v>
      </c>
      <c r="U413" s="5">
        <f t="shared" ref="U413:V413" si="826">IF(ISBLANK(F413),1,0)</f>
        <v>0</v>
      </c>
      <c r="V413" s="5">
        <f t="shared" si="826"/>
        <v>0</v>
      </c>
      <c r="W413" s="5">
        <f t="shared" ref="W413:Z413" si="827">IF(ISBLANK(K413),1,0)</f>
        <v>0</v>
      </c>
      <c r="X413" s="5">
        <f t="shared" si="827"/>
        <v>0</v>
      </c>
      <c r="Y413" s="5">
        <f t="shared" si="827"/>
        <v>0</v>
      </c>
      <c r="Z413" s="5">
        <f t="shared" si="827"/>
        <v>0</v>
      </c>
      <c r="AA413" s="5">
        <f t="shared" si="3"/>
        <v>0</v>
      </c>
    </row>
    <row r="414" spans="1:27" ht="15.75" customHeight="1" x14ac:dyDescent="0.2">
      <c r="A414" s="1" t="s">
        <v>1104</v>
      </c>
      <c r="B414" s="1" t="s">
        <v>1</v>
      </c>
      <c r="C414" s="1" t="s">
        <v>21</v>
      </c>
      <c r="D414" s="2">
        <v>45854</v>
      </c>
      <c r="E414" s="1" t="s">
        <v>93</v>
      </c>
      <c r="F414" s="1">
        <v>22.69</v>
      </c>
      <c r="G414" s="1">
        <v>43</v>
      </c>
      <c r="H414" s="1">
        <v>321</v>
      </c>
      <c r="I414" s="1">
        <v>28.5</v>
      </c>
      <c r="J414" s="1">
        <v>6.54</v>
      </c>
      <c r="K414" s="1">
        <v>99.07</v>
      </c>
      <c r="L414" s="1">
        <v>6.86</v>
      </c>
      <c r="M414" s="1">
        <v>100.6</v>
      </c>
      <c r="N414" s="1">
        <v>92.47</v>
      </c>
      <c r="O414" s="1">
        <v>92.47</v>
      </c>
      <c r="P414" s="1" t="s">
        <v>4</v>
      </c>
      <c r="Q414" s="1" t="s">
        <v>5</v>
      </c>
      <c r="R414" s="1" t="s">
        <v>6</v>
      </c>
      <c r="S414" s="1" t="s">
        <v>6</v>
      </c>
      <c r="T414" s="3">
        <f t="shared" si="0"/>
        <v>45839</v>
      </c>
      <c r="U414" s="5">
        <f t="shared" ref="U414:V414" si="828">IF(ISBLANK(F414),1,0)</f>
        <v>0</v>
      </c>
      <c r="V414" s="5">
        <f t="shared" si="828"/>
        <v>0</v>
      </c>
      <c r="W414" s="5">
        <f t="shared" ref="W414:Z414" si="829">IF(ISBLANK(K414),1,0)</f>
        <v>0</v>
      </c>
      <c r="X414" s="5">
        <f t="shared" si="829"/>
        <v>0</v>
      </c>
      <c r="Y414" s="5">
        <f t="shared" si="829"/>
        <v>0</v>
      </c>
      <c r="Z414" s="5">
        <f t="shared" si="829"/>
        <v>0</v>
      </c>
      <c r="AA414" s="5">
        <f t="shared" si="3"/>
        <v>0</v>
      </c>
    </row>
    <row r="415" spans="1:27" ht="15.75" customHeight="1" x14ac:dyDescent="0.2">
      <c r="A415" s="1" t="s">
        <v>1259</v>
      </c>
      <c r="B415" s="1" t="s">
        <v>1</v>
      </c>
      <c r="C415" s="1" t="s">
        <v>35</v>
      </c>
      <c r="D415" s="2">
        <v>45664</v>
      </c>
      <c r="E415" s="1" t="s">
        <v>3</v>
      </c>
      <c r="F415" s="1">
        <v>21.78</v>
      </c>
      <c r="G415" s="1">
        <v>43.22</v>
      </c>
      <c r="H415" s="1">
        <v>365</v>
      </c>
      <c r="I415" s="1">
        <v>35.4</v>
      </c>
      <c r="J415" s="1">
        <v>7.03</v>
      </c>
      <c r="K415" s="1">
        <v>98.94</v>
      </c>
      <c r="L415" s="1">
        <v>6.66</v>
      </c>
      <c r="M415" s="1">
        <v>107.4</v>
      </c>
      <c r="N415" s="1">
        <v>85.76</v>
      </c>
      <c r="O415" s="1">
        <v>97.77</v>
      </c>
      <c r="P415" s="1" t="s">
        <v>4</v>
      </c>
      <c r="Q415" s="1" t="s">
        <v>5</v>
      </c>
      <c r="R415" s="1" t="s">
        <v>6</v>
      </c>
      <c r="S415" s="1" t="s">
        <v>6</v>
      </c>
      <c r="T415" s="3">
        <f t="shared" si="0"/>
        <v>45658</v>
      </c>
      <c r="U415" s="5">
        <f t="shared" ref="U415:V415" si="830">IF(ISBLANK(F415),1,0)</f>
        <v>0</v>
      </c>
      <c r="V415" s="5">
        <f t="shared" si="830"/>
        <v>0</v>
      </c>
      <c r="W415" s="5">
        <f t="shared" ref="W415:Z415" si="831">IF(ISBLANK(K415),1,0)</f>
        <v>0</v>
      </c>
      <c r="X415" s="5">
        <f t="shared" si="831"/>
        <v>0</v>
      </c>
      <c r="Y415" s="5">
        <f t="shared" si="831"/>
        <v>0</v>
      </c>
      <c r="Z415" s="5">
        <f t="shared" si="831"/>
        <v>0</v>
      </c>
      <c r="AA415" s="5">
        <f t="shared" si="3"/>
        <v>0</v>
      </c>
    </row>
    <row r="416" spans="1:27" ht="15.75" customHeight="1" x14ac:dyDescent="0.2">
      <c r="A416" s="1" t="s">
        <v>1260</v>
      </c>
      <c r="B416" s="1" t="s">
        <v>58</v>
      </c>
      <c r="C416" s="1" t="s">
        <v>21</v>
      </c>
      <c r="D416" s="2">
        <v>45434</v>
      </c>
      <c r="E416" s="1" t="s">
        <v>23</v>
      </c>
      <c r="F416" s="1">
        <v>21.77</v>
      </c>
      <c r="G416" s="1">
        <v>50.99</v>
      </c>
      <c r="H416" s="1">
        <v>290</v>
      </c>
      <c r="I416" s="1">
        <v>49.4</v>
      </c>
      <c r="J416" s="1">
        <v>7.29</v>
      </c>
      <c r="L416" s="1">
        <v>6.92</v>
      </c>
      <c r="M416" s="1">
        <v>138.1</v>
      </c>
      <c r="N416" s="1">
        <v>84.9</v>
      </c>
      <c r="O416" s="1">
        <v>93.93</v>
      </c>
      <c r="P416" s="1" t="s">
        <v>4</v>
      </c>
      <c r="Q416" s="1" t="s">
        <v>5</v>
      </c>
      <c r="R416" s="1" t="s">
        <v>6</v>
      </c>
      <c r="S416" s="1" t="s">
        <v>6</v>
      </c>
      <c r="T416" s="3">
        <f t="shared" si="0"/>
        <v>45413</v>
      </c>
      <c r="U416" s="5">
        <f t="shared" ref="U416:V416" si="832">IF(ISBLANK(F416),1,0)</f>
        <v>0</v>
      </c>
      <c r="V416" s="5">
        <f t="shared" si="832"/>
        <v>0</v>
      </c>
      <c r="W416" s="5">
        <f t="shared" ref="W416:Z416" si="833">IF(ISBLANK(K416),1,0)</f>
        <v>1</v>
      </c>
      <c r="X416" s="5">
        <f t="shared" si="833"/>
        <v>0</v>
      </c>
      <c r="Y416" s="5">
        <f t="shared" si="833"/>
        <v>0</v>
      </c>
      <c r="Z416" s="5">
        <f t="shared" si="833"/>
        <v>0</v>
      </c>
      <c r="AA416" s="5">
        <f t="shared" si="3"/>
        <v>1</v>
      </c>
    </row>
    <row r="417" spans="1:27" ht="15.75" customHeight="1" x14ac:dyDescent="0.2">
      <c r="A417" s="1" t="s">
        <v>688</v>
      </c>
      <c r="B417" s="1" t="s">
        <v>34</v>
      </c>
      <c r="C417" s="1" t="s">
        <v>35</v>
      </c>
      <c r="D417" s="2">
        <v>45424</v>
      </c>
      <c r="E417" s="1" t="s">
        <v>23</v>
      </c>
      <c r="F417" s="1">
        <v>23.15</v>
      </c>
      <c r="G417" s="1">
        <v>35.020000000000003</v>
      </c>
      <c r="H417" s="1">
        <v>344</v>
      </c>
      <c r="I417" s="1">
        <v>36.700000000000003</v>
      </c>
      <c r="J417" s="1">
        <v>6.82</v>
      </c>
      <c r="K417" s="1">
        <v>99.04</v>
      </c>
      <c r="L417" s="1">
        <v>6.79</v>
      </c>
      <c r="M417" s="1">
        <v>117.4</v>
      </c>
      <c r="N417" s="1">
        <v>88.28</v>
      </c>
      <c r="O417" s="1">
        <v>93.65</v>
      </c>
      <c r="P417" s="1" t="s">
        <v>4</v>
      </c>
      <c r="Q417" s="1" t="s">
        <v>5</v>
      </c>
      <c r="R417" s="1" t="s">
        <v>6</v>
      </c>
      <c r="S417" s="1" t="s">
        <v>6</v>
      </c>
      <c r="T417" s="3">
        <f t="shared" si="0"/>
        <v>45413</v>
      </c>
      <c r="U417" s="5">
        <f t="shared" ref="U417:V417" si="834">IF(ISBLANK(F417),1,0)</f>
        <v>0</v>
      </c>
      <c r="V417" s="5">
        <f t="shared" si="834"/>
        <v>0</v>
      </c>
      <c r="W417" s="5">
        <f t="shared" ref="W417:Z417" si="835">IF(ISBLANK(K417),1,0)</f>
        <v>0</v>
      </c>
      <c r="X417" s="5">
        <f t="shared" si="835"/>
        <v>0</v>
      </c>
      <c r="Y417" s="5">
        <f t="shared" si="835"/>
        <v>0</v>
      </c>
      <c r="Z417" s="5">
        <f t="shared" si="835"/>
        <v>0</v>
      </c>
      <c r="AA417" s="5">
        <f t="shared" si="3"/>
        <v>0</v>
      </c>
    </row>
    <row r="418" spans="1:27" ht="15.75" customHeight="1" x14ac:dyDescent="0.2">
      <c r="A418" s="1" t="s">
        <v>1262</v>
      </c>
      <c r="B418" s="1" t="s">
        <v>58</v>
      </c>
      <c r="C418" s="1" t="s">
        <v>35</v>
      </c>
      <c r="D418" s="2">
        <v>45777</v>
      </c>
      <c r="E418" s="1" t="s">
        <v>37</v>
      </c>
      <c r="F418" s="1">
        <v>21.65</v>
      </c>
      <c r="G418" s="1">
        <v>40.6</v>
      </c>
      <c r="H418" s="1">
        <v>286</v>
      </c>
      <c r="I418" s="1">
        <v>39.1</v>
      </c>
      <c r="J418" s="1">
        <v>7.17</v>
      </c>
      <c r="K418" s="1">
        <v>98.98</v>
      </c>
      <c r="L418" s="1">
        <v>6.77</v>
      </c>
      <c r="M418" s="1">
        <v>126.6</v>
      </c>
      <c r="N418" s="1">
        <v>89.72</v>
      </c>
      <c r="O418" s="1">
        <v>95.62</v>
      </c>
      <c r="P418" s="1" t="s">
        <v>4</v>
      </c>
      <c r="Q418" s="1" t="s">
        <v>5</v>
      </c>
      <c r="R418" s="1" t="s">
        <v>6</v>
      </c>
      <c r="S418" s="1" t="s">
        <v>6</v>
      </c>
      <c r="T418" s="3">
        <f t="shared" si="0"/>
        <v>45748</v>
      </c>
      <c r="U418" s="5">
        <f t="shared" ref="U418:V418" si="836">IF(ISBLANK(F418),1,0)</f>
        <v>0</v>
      </c>
      <c r="V418" s="5">
        <f t="shared" si="836"/>
        <v>0</v>
      </c>
      <c r="W418" s="5">
        <f t="shared" ref="W418:Z418" si="837">IF(ISBLANK(K418),1,0)</f>
        <v>0</v>
      </c>
      <c r="X418" s="5">
        <f t="shared" si="837"/>
        <v>0</v>
      </c>
      <c r="Y418" s="5">
        <f t="shared" si="837"/>
        <v>0</v>
      </c>
      <c r="Z418" s="5">
        <f t="shared" si="837"/>
        <v>0</v>
      </c>
      <c r="AA418" s="5">
        <f t="shared" si="3"/>
        <v>0</v>
      </c>
    </row>
    <row r="419" spans="1:27" ht="15.75" customHeight="1" x14ac:dyDescent="0.2">
      <c r="A419" s="1" t="s">
        <v>1263</v>
      </c>
      <c r="B419" s="1" t="s">
        <v>58</v>
      </c>
      <c r="C419" s="1" t="s">
        <v>35</v>
      </c>
      <c r="D419" s="2">
        <v>45630</v>
      </c>
      <c r="E419" s="1" t="s">
        <v>23</v>
      </c>
      <c r="F419" s="1">
        <v>21.79</v>
      </c>
      <c r="G419" s="1">
        <v>48.44</v>
      </c>
      <c r="H419" s="1">
        <v>309</v>
      </c>
      <c r="I419" s="1">
        <v>38.700000000000003</v>
      </c>
      <c r="J419" s="1">
        <v>7.22</v>
      </c>
      <c r="K419" s="1">
        <v>98.88</v>
      </c>
      <c r="L419" s="1">
        <v>6.74</v>
      </c>
      <c r="M419" s="1">
        <v>121.1</v>
      </c>
      <c r="N419" s="1">
        <v>87.87</v>
      </c>
      <c r="O419" s="1">
        <v>92.87</v>
      </c>
      <c r="P419" s="1" t="s">
        <v>4</v>
      </c>
      <c r="Q419" s="1" t="s">
        <v>5</v>
      </c>
      <c r="R419" s="1" t="s">
        <v>6</v>
      </c>
      <c r="S419" s="1" t="s">
        <v>6</v>
      </c>
      <c r="T419" s="3">
        <f t="shared" si="0"/>
        <v>45627</v>
      </c>
      <c r="U419" s="5">
        <f t="shared" ref="U419:V419" si="838">IF(ISBLANK(F419),1,0)</f>
        <v>0</v>
      </c>
      <c r="V419" s="5">
        <f t="shared" si="838"/>
        <v>0</v>
      </c>
      <c r="W419" s="5">
        <f t="shared" ref="W419:Z419" si="839">IF(ISBLANK(K419),1,0)</f>
        <v>0</v>
      </c>
      <c r="X419" s="5">
        <f t="shared" si="839"/>
        <v>0</v>
      </c>
      <c r="Y419" s="5">
        <f t="shared" si="839"/>
        <v>0</v>
      </c>
      <c r="Z419" s="5">
        <f t="shared" si="839"/>
        <v>0</v>
      </c>
      <c r="AA419" s="5">
        <f t="shared" si="3"/>
        <v>0</v>
      </c>
    </row>
    <row r="420" spans="1:27" ht="15.75" customHeight="1" x14ac:dyDescent="0.2">
      <c r="A420" s="1" t="s">
        <v>1265</v>
      </c>
      <c r="B420" s="1" t="s">
        <v>58</v>
      </c>
      <c r="C420" s="1" t="s">
        <v>21</v>
      </c>
      <c r="D420" s="2">
        <v>45711</v>
      </c>
      <c r="E420" s="1" t="s">
        <v>93</v>
      </c>
      <c r="F420" s="1">
        <v>21.29</v>
      </c>
      <c r="G420" s="1">
        <v>40.79</v>
      </c>
      <c r="H420" s="1">
        <v>337</v>
      </c>
      <c r="I420" s="1">
        <v>53</v>
      </c>
      <c r="J420" s="1">
        <v>7.88</v>
      </c>
      <c r="K420" s="1">
        <v>99.32</v>
      </c>
      <c r="L420" s="1">
        <v>6.8</v>
      </c>
      <c r="M420" s="1">
        <v>134.6</v>
      </c>
      <c r="N420" s="1">
        <v>81.790000000000006</v>
      </c>
      <c r="O420" s="1">
        <v>91.52</v>
      </c>
      <c r="P420" s="1" t="s">
        <v>177</v>
      </c>
      <c r="Q420" s="1" t="s">
        <v>50</v>
      </c>
      <c r="R420" s="1" t="s">
        <v>153</v>
      </c>
      <c r="S420" s="1" t="s">
        <v>89</v>
      </c>
      <c r="T420" s="3">
        <f t="shared" si="0"/>
        <v>45689</v>
      </c>
      <c r="U420" s="5">
        <f t="shared" ref="U420:V420" si="840">IF(ISBLANK(F420),1,0)</f>
        <v>0</v>
      </c>
      <c r="V420" s="5">
        <f t="shared" si="840"/>
        <v>0</v>
      </c>
      <c r="W420" s="5">
        <f t="shared" ref="W420:Z420" si="841">IF(ISBLANK(K420),1,0)</f>
        <v>0</v>
      </c>
      <c r="X420" s="5">
        <f t="shared" si="841"/>
        <v>0</v>
      </c>
      <c r="Y420" s="5">
        <f t="shared" si="841"/>
        <v>0</v>
      </c>
      <c r="Z420" s="5">
        <f t="shared" si="841"/>
        <v>0</v>
      </c>
      <c r="AA420" s="5">
        <f t="shared" si="3"/>
        <v>0</v>
      </c>
    </row>
    <row r="421" spans="1:27" ht="15.75" customHeight="1" x14ac:dyDescent="0.2">
      <c r="A421" s="1" t="s">
        <v>1266</v>
      </c>
      <c r="B421" s="1" t="s">
        <v>1</v>
      </c>
      <c r="C421" s="1" t="s">
        <v>47</v>
      </c>
      <c r="D421" s="2">
        <v>45564</v>
      </c>
      <c r="E421" s="1" t="s">
        <v>37</v>
      </c>
      <c r="F421" s="1">
        <v>23.36</v>
      </c>
      <c r="G421" s="1">
        <v>42.14</v>
      </c>
      <c r="H421" s="1">
        <v>340</v>
      </c>
      <c r="I421" s="1">
        <v>36.5</v>
      </c>
      <c r="J421" s="1">
        <v>5.96</v>
      </c>
      <c r="K421" s="1">
        <v>99.2</v>
      </c>
      <c r="L421" s="1">
        <v>6.77</v>
      </c>
      <c r="M421" s="1">
        <v>123.8</v>
      </c>
      <c r="N421" s="1">
        <v>84.43</v>
      </c>
      <c r="O421" s="1">
        <v>94.83</v>
      </c>
      <c r="P421" s="1" t="s">
        <v>4</v>
      </c>
      <c r="Q421" s="1" t="s">
        <v>5</v>
      </c>
      <c r="R421" s="1" t="s">
        <v>6</v>
      </c>
      <c r="S421" s="1" t="s">
        <v>6</v>
      </c>
      <c r="T421" s="3">
        <f t="shared" si="0"/>
        <v>45536</v>
      </c>
      <c r="U421" s="5">
        <f t="shared" ref="U421:V421" si="842">IF(ISBLANK(F421),1,0)</f>
        <v>0</v>
      </c>
      <c r="V421" s="5">
        <f t="shared" si="842"/>
        <v>0</v>
      </c>
      <c r="W421" s="5">
        <f t="shared" ref="W421:Z421" si="843">IF(ISBLANK(K421),1,0)</f>
        <v>0</v>
      </c>
      <c r="X421" s="5">
        <f t="shared" si="843"/>
        <v>0</v>
      </c>
      <c r="Y421" s="5">
        <f t="shared" si="843"/>
        <v>0</v>
      </c>
      <c r="Z421" s="5">
        <f t="shared" si="843"/>
        <v>0</v>
      </c>
      <c r="AA421" s="5">
        <f t="shared" si="3"/>
        <v>0</v>
      </c>
    </row>
    <row r="422" spans="1:27" ht="15.75" customHeight="1" x14ac:dyDescent="0.2">
      <c r="A422" s="1" t="s">
        <v>1267</v>
      </c>
      <c r="B422" s="1" t="s">
        <v>58</v>
      </c>
      <c r="C422" s="1" t="s">
        <v>35</v>
      </c>
      <c r="D422" s="2">
        <v>45539</v>
      </c>
      <c r="E422" s="1" t="s">
        <v>37</v>
      </c>
      <c r="F422" s="1">
        <v>19.55</v>
      </c>
      <c r="G422" s="1">
        <v>37.83</v>
      </c>
      <c r="H422" s="1">
        <v>296</v>
      </c>
      <c r="I422" s="1">
        <v>39.4</v>
      </c>
      <c r="J422" s="1">
        <v>6.81</v>
      </c>
      <c r="K422" s="1">
        <v>99.08</v>
      </c>
      <c r="L422" s="1">
        <v>6.49</v>
      </c>
      <c r="M422" s="1">
        <v>125.6</v>
      </c>
      <c r="N422" s="1">
        <v>88.33</v>
      </c>
      <c r="O422" s="1">
        <v>94.92</v>
      </c>
      <c r="P422" s="1" t="s">
        <v>4</v>
      </c>
      <c r="Q422" s="1" t="s">
        <v>5</v>
      </c>
      <c r="R422" s="1" t="s">
        <v>6</v>
      </c>
      <c r="S422" s="1" t="s">
        <v>6</v>
      </c>
      <c r="T422" s="3">
        <f t="shared" si="0"/>
        <v>45536</v>
      </c>
      <c r="U422" s="5">
        <f t="shared" ref="U422:V422" si="844">IF(ISBLANK(F422),1,0)</f>
        <v>0</v>
      </c>
      <c r="V422" s="5">
        <f t="shared" si="844"/>
        <v>0</v>
      </c>
      <c r="W422" s="5">
        <f t="shared" ref="W422:Z422" si="845">IF(ISBLANK(K422),1,0)</f>
        <v>0</v>
      </c>
      <c r="X422" s="5">
        <f t="shared" si="845"/>
        <v>0</v>
      </c>
      <c r="Y422" s="5">
        <f t="shared" si="845"/>
        <v>0</v>
      </c>
      <c r="Z422" s="5">
        <f t="shared" si="845"/>
        <v>0</v>
      </c>
      <c r="AA422" s="5">
        <f t="shared" si="3"/>
        <v>0</v>
      </c>
    </row>
    <row r="423" spans="1:27" ht="15.75" customHeight="1" x14ac:dyDescent="0.2">
      <c r="A423" s="1" t="s">
        <v>386</v>
      </c>
      <c r="B423" s="1" t="s">
        <v>34</v>
      </c>
      <c r="C423" s="1" t="s">
        <v>47</v>
      </c>
      <c r="D423" s="2">
        <v>45778</v>
      </c>
      <c r="E423" s="1" t="s">
        <v>93</v>
      </c>
      <c r="F423" s="1">
        <v>21.47</v>
      </c>
      <c r="G423" s="1">
        <v>39.340000000000003</v>
      </c>
      <c r="H423" s="1">
        <v>323</v>
      </c>
      <c r="I423" s="1">
        <v>39.799999999999997</v>
      </c>
      <c r="J423" s="1">
        <v>6.88</v>
      </c>
      <c r="K423" s="1">
        <v>98.84</v>
      </c>
      <c r="L423" s="1">
        <v>6.7</v>
      </c>
      <c r="M423" s="1">
        <v>128.6</v>
      </c>
      <c r="N423" s="1">
        <v>86.28</v>
      </c>
      <c r="O423" s="1">
        <v>95.43</v>
      </c>
      <c r="P423" s="1" t="s">
        <v>4</v>
      </c>
      <c r="Q423" s="1" t="s">
        <v>5</v>
      </c>
      <c r="R423" s="1" t="s">
        <v>6</v>
      </c>
      <c r="S423" s="1" t="s">
        <v>6</v>
      </c>
      <c r="T423" s="3">
        <f t="shared" si="0"/>
        <v>45778</v>
      </c>
      <c r="U423" s="5">
        <f t="shared" ref="U423:V423" si="846">IF(ISBLANK(F423),1,0)</f>
        <v>0</v>
      </c>
      <c r="V423" s="5">
        <f t="shared" si="846"/>
        <v>0</v>
      </c>
      <c r="W423" s="5">
        <f t="shared" ref="W423:Z423" si="847">IF(ISBLANK(K423),1,0)</f>
        <v>0</v>
      </c>
      <c r="X423" s="5">
        <f t="shared" si="847"/>
        <v>0</v>
      </c>
      <c r="Y423" s="5">
        <f t="shared" si="847"/>
        <v>0</v>
      </c>
      <c r="Z423" s="5">
        <f t="shared" si="847"/>
        <v>0</v>
      </c>
      <c r="AA423" s="5">
        <f t="shared" si="3"/>
        <v>0</v>
      </c>
    </row>
    <row r="424" spans="1:27" ht="15.75" customHeight="1" x14ac:dyDescent="0.2">
      <c r="A424" s="1" t="s">
        <v>1269</v>
      </c>
      <c r="B424" s="1" t="s">
        <v>1</v>
      </c>
      <c r="C424" s="1" t="s">
        <v>47</v>
      </c>
      <c r="D424" s="2">
        <v>45297</v>
      </c>
      <c r="E424" s="1" t="s">
        <v>3</v>
      </c>
      <c r="F424" s="1">
        <v>22.47</v>
      </c>
      <c r="G424" s="1">
        <v>33.869999999999997</v>
      </c>
      <c r="H424" s="1">
        <v>341</v>
      </c>
      <c r="I424" s="1">
        <v>39.6</v>
      </c>
      <c r="J424" s="1">
        <v>7.31</v>
      </c>
      <c r="K424" s="1">
        <v>99.15</v>
      </c>
      <c r="L424" s="1">
        <v>6.69</v>
      </c>
      <c r="M424" s="1">
        <v>124.4</v>
      </c>
      <c r="N424" s="1">
        <v>86.12</v>
      </c>
      <c r="O424" s="1">
        <v>93.57</v>
      </c>
      <c r="P424" s="1" t="s">
        <v>4</v>
      </c>
      <c r="Q424" s="1" t="s">
        <v>5</v>
      </c>
      <c r="R424" s="1" t="s">
        <v>6</v>
      </c>
      <c r="S424" s="1" t="s">
        <v>6</v>
      </c>
      <c r="T424" s="3">
        <f t="shared" si="0"/>
        <v>45292</v>
      </c>
      <c r="U424" s="5">
        <f t="shared" ref="U424:V424" si="848">IF(ISBLANK(F424),1,0)</f>
        <v>0</v>
      </c>
      <c r="V424" s="5">
        <f t="shared" si="848"/>
        <v>0</v>
      </c>
      <c r="W424" s="5">
        <f t="shared" ref="W424:Z424" si="849">IF(ISBLANK(K424),1,0)</f>
        <v>0</v>
      </c>
      <c r="X424" s="5">
        <f t="shared" si="849"/>
        <v>0</v>
      </c>
      <c r="Y424" s="5">
        <f t="shared" si="849"/>
        <v>0</v>
      </c>
      <c r="Z424" s="5">
        <f t="shared" si="849"/>
        <v>0</v>
      </c>
      <c r="AA424" s="5">
        <f t="shared" si="3"/>
        <v>0</v>
      </c>
    </row>
    <row r="425" spans="1:27" ht="15.75" customHeight="1" x14ac:dyDescent="0.2">
      <c r="A425" s="1" t="s">
        <v>1159</v>
      </c>
      <c r="B425" s="1" t="s">
        <v>58</v>
      </c>
      <c r="C425" s="1" t="s">
        <v>21</v>
      </c>
      <c r="D425" s="2">
        <v>45609</v>
      </c>
      <c r="E425" s="1" t="s">
        <v>37</v>
      </c>
      <c r="F425" s="1">
        <v>21.5</v>
      </c>
      <c r="G425" s="1">
        <v>38.85</v>
      </c>
      <c r="H425" s="1">
        <v>316</v>
      </c>
      <c r="I425" s="1">
        <v>43.5</v>
      </c>
      <c r="J425" s="1">
        <v>7.45</v>
      </c>
      <c r="K425" s="1">
        <v>99.07</v>
      </c>
      <c r="L425" s="1">
        <v>6.84</v>
      </c>
      <c r="M425" s="1">
        <v>129.19999999999999</v>
      </c>
      <c r="N425" s="1">
        <v>85.06</v>
      </c>
      <c r="O425" s="1">
        <v>96.23</v>
      </c>
      <c r="P425" s="1" t="s">
        <v>4</v>
      </c>
      <c r="Q425" s="1" t="s">
        <v>5</v>
      </c>
      <c r="R425" s="1" t="s">
        <v>6</v>
      </c>
      <c r="S425" s="1" t="s">
        <v>6</v>
      </c>
      <c r="T425" s="3">
        <f t="shared" si="0"/>
        <v>45597</v>
      </c>
      <c r="U425" s="5">
        <f t="shared" ref="U425:V425" si="850">IF(ISBLANK(F425),1,0)</f>
        <v>0</v>
      </c>
      <c r="V425" s="5">
        <f t="shared" si="850"/>
        <v>0</v>
      </c>
      <c r="W425" s="5">
        <f t="shared" ref="W425:Z425" si="851">IF(ISBLANK(K425),1,0)</f>
        <v>0</v>
      </c>
      <c r="X425" s="5">
        <f t="shared" si="851"/>
        <v>0</v>
      </c>
      <c r="Y425" s="5">
        <f t="shared" si="851"/>
        <v>0</v>
      </c>
      <c r="Z425" s="5">
        <f t="shared" si="851"/>
        <v>0</v>
      </c>
      <c r="AA425" s="5">
        <f t="shared" si="3"/>
        <v>0</v>
      </c>
    </row>
    <row r="426" spans="1:27" ht="15.75" customHeight="1" x14ac:dyDescent="0.2">
      <c r="A426" s="1" t="s">
        <v>1270</v>
      </c>
      <c r="B426" s="1" t="s">
        <v>58</v>
      </c>
      <c r="C426" s="1" t="s">
        <v>21</v>
      </c>
      <c r="D426" s="2">
        <v>45562</v>
      </c>
      <c r="E426" s="1" t="s">
        <v>23</v>
      </c>
      <c r="F426" s="1">
        <v>22.65</v>
      </c>
      <c r="G426" s="1">
        <v>37.049999999999997</v>
      </c>
      <c r="H426" s="1">
        <v>309</v>
      </c>
      <c r="I426" s="1">
        <v>37.1</v>
      </c>
      <c r="J426" s="1">
        <v>6.68</v>
      </c>
      <c r="K426" s="1">
        <v>99.3</v>
      </c>
      <c r="L426" s="1">
        <v>6.76</v>
      </c>
      <c r="M426" s="1">
        <v>120.9</v>
      </c>
      <c r="N426" s="1">
        <v>88.87</v>
      </c>
      <c r="O426" s="1">
        <v>93.56</v>
      </c>
      <c r="P426" s="1" t="s">
        <v>4</v>
      </c>
      <c r="Q426" s="1" t="s">
        <v>5</v>
      </c>
      <c r="R426" s="1" t="s">
        <v>6</v>
      </c>
      <c r="S426" s="1" t="s">
        <v>6</v>
      </c>
      <c r="T426" s="3">
        <f t="shared" si="0"/>
        <v>45536</v>
      </c>
      <c r="U426" s="5">
        <f t="shared" ref="U426:V426" si="852">IF(ISBLANK(F426),1,0)</f>
        <v>0</v>
      </c>
      <c r="V426" s="5">
        <f t="shared" si="852"/>
        <v>0</v>
      </c>
      <c r="W426" s="5">
        <f t="shared" ref="W426:Z426" si="853">IF(ISBLANK(K426),1,0)</f>
        <v>0</v>
      </c>
      <c r="X426" s="5">
        <f t="shared" si="853"/>
        <v>0</v>
      </c>
      <c r="Y426" s="5">
        <f t="shared" si="853"/>
        <v>0</v>
      </c>
      <c r="Z426" s="5">
        <f t="shared" si="853"/>
        <v>0</v>
      </c>
      <c r="AA426" s="5">
        <f t="shared" si="3"/>
        <v>0</v>
      </c>
    </row>
    <row r="427" spans="1:27" ht="15.75" customHeight="1" x14ac:dyDescent="0.2">
      <c r="A427" s="1" t="s">
        <v>1271</v>
      </c>
      <c r="B427" s="1" t="s">
        <v>58</v>
      </c>
      <c r="C427" s="1" t="s">
        <v>21</v>
      </c>
      <c r="D427" s="2">
        <v>45861</v>
      </c>
      <c r="E427" s="1" t="s">
        <v>3</v>
      </c>
      <c r="F427" s="1">
        <v>22.9</v>
      </c>
      <c r="G427" s="1">
        <v>42.59</v>
      </c>
      <c r="H427" s="1">
        <v>319</v>
      </c>
      <c r="I427" s="1">
        <v>46.4</v>
      </c>
      <c r="J427" s="1">
        <v>6.75</v>
      </c>
      <c r="K427" s="1">
        <v>98.76</v>
      </c>
      <c r="L427" s="1">
        <v>6.73</v>
      </c>
      <c r="N427" s="1">
        <v>89.77</v>
      </c>
      <c r="O427" s="1">
        <v>93.59</v>
      </c>
      <c r="P427" s="1" t="s">
        <v>4</v>
      </c>
      <c r="Q427" s="1" t="s">
        <v>5</v>
      </c>
      <c r="R427" s="1" t="s">
        <v>6</v>
      </c>
      <c r="S427" s="1" t="s">
        <v>6</v>
      </c>
      <c r="T427" s="3">
        <f t="shared" si="0"/>
        <v>45839</v>
      </c>
      <c r="U427" s="5">
        <f t="shared" ref="U427:V427" si="854">IF(ISBLANK(F427),1,0)</f>
        <v>0</v>
      </c>
      <c r="V427" s="5">
        <f t="shared" si="854"/>
        <v>0</v>
      </c>
      <c r="W427" s="5">
        <f t="shared" ref="W427:Z427" si="855">IF(ISBLANK(K427),1,0)</f>
        <v>0</v>
      </c>
      <c r="X427" s="5">
        <f t="shared" si="855"/>
        <v>0</v>
      </c>
      <c r="Y427" s="5">
        <f t="shared" si="855"/>
        <v>1</v>
      </c>
      <c r="Z427" s="5">
        <f t="shared" si="855"/>
        <v>0</v>
      </c>
      <c r="AA427" s="5">
        <f t="shared" si="3"/>
        <v>1</v>
      </c>
    </row>
    <row r="428" spans="1:27" ht="15.75" customHeight="1" x14ac:dyDescent="0.2">
      <c r="A428" s="1" t="s">
        <v>1272</v>
      </c>
      <c r="B428" s="1" t="s">
        <v>1</v>
      </c>
      <c r="C428" s="1" t="s">
        <v>35</v>
      </c>
      <c r="D428" s="2">
        <v>45824</v>
      </c>
      <c r="E428" s="1" t="s">
        <v>23</v>
      </c>
      <c r="F428" s="1">
        <v>21.44</v>
      </c>
      <c r="G428" s="1">
        <v>39.06</v>
      </c>
      <c r="H428" s="1">
        <v>330</v>
      </c>
      <c r="I428" s="1">
        <v>38.5</v>
      </c>
      <c r="J428" s="1">
        <v>6.95</v>
      </c>
      <c r="K428" s="1">
        <v>99.67</v>
      </c>
      <c r="L428" s="1">
        <v>6.74</v>
      </c>
      <c r="M428" s="1">
        <v>135.30000000000001</v>
      </c>
      <c r="N428" s="1">
        <v>89.21</v>
      </c>
      <c r="O428" s="1">
        <v>95.24</v>
      </c>
      <c r="P428" s="1" t="s">
        <v>4</v>
      </c>
      <c r="Q428" s="1" t="s">
        <v>5</v>
      </c>
      <c r="R428" s="1" t="s">
        <v>6</v>
      </c>
      <c r="S428" s="1" t="s">
        <v>6</v>
      </c>
      <c r="T428" s="3">
        <f t="shared" si="0"/>
        <v>45809</v>
      </c>
      <c r="U428" s="5">
        <f t="shared" ref="U428:V428" si="856">IF(ISBLANK(F428),1,0)</f>
        <v>0</v>
      </c>
      <c r="V428" s="5">
        <f t="shared" si="856"/>
        <v>0</v>
      </c>
      <c r="W428" s="5">
        <f t="shared" ref="W428:Z428" si="857">IF(ISBLANK(K428),1,0)</f>
        <v>0</v>
      </c>
      <c r="X428" s="5">
        <f t="shared" si="857"/>
        <v>0</v>
      </c>
      <c r="Y428" s="5">
        <f t="shared" si="857"/>
        <v>0</v>
      </c>
      <c r="Z428" s="5">
        <f t="shared" si="857"/>
        <v>0</v>
      </c>
      <c r="AA428" s="5">
        <f t="shared" si="3"/>
        <v>0</v>
      </c>
    </row>
    <row r="429" spans="1:27" ht="15.75" customHeight="1" x14ac:dyDescent="0.2">
      <c r="A429" s="1" t="s">
        <v>843</v>
      </c>
      <c r="B429" s="1" t="s">
        <v>34</v>
      </c>
      <c r="C429" s="1" t="s">
        <v>21</v>
      </c>
      <c r="D429" s="2">
        <v>45603</v>
      </c>
      <c r="E429" s="1" t="s">
        <v>23</v>
      </c>
      <c r="F429" s="1">
        <v>23.37</v>
      </c>
      <c r="G429" s="1">
        <v>41.6</v>
      </c>
      <c r="H429" s="1">
        <v>359</v>
      </c>
      <c r="I429" s="1">
        <v>49.7</v>
      </c>
      <c r="J429" s="1">
        <v>7.39</v>
      </c>
      <c r="K429" s="1">
        <v>99.12</v>
      </c>
      <c r="L429" s="1">
        <v>6.75</v>
      </c>
      <c r="M429" s="1">
        <v>130.5</v>
      </c>
      <c r="N429" s="1">
        <v>88.75</v>
      </c>
      <c r="O429" s="1">
        <v>93.05</v>
      </c>
      <c r="P429" s="1" t="s">
        <v>4</v>
      </c>
      <c r="Q429" s="1" t="s">
        <v>5</v>
      </c>
      <c r="R429" s="1" t="s">
        <v>6</v>
      </c>
      <c r="S429" s="1" t="s">
        <v>6</v>
      </c>
      <c r="T429" s="3">
        <f t="shared" si="0"/>
        <v>45597</v>
      </c>
      <c r="U429" s="5">
        <f t="shared" ref="U429:V429" si="858">IF(ISBLANK(F429),1,0)</f>
        <v>0</v>
      </c>
      <c r="V429" s="5">
        <f t="shared" si="858"/>
        <v>0</v>
      </c>
      <c r="W429" s="5">
        <f t="shared" ref="W429:Z429" si="859">IF(ISBLANK(K429),1,0)</f>
        <v>0</v>
      </c>
      <c r="X429" s="5">
        <f t="shared" si="859"/>
        <v>0</v>
      </c>
      <c r="Y429" s="5">
        <f t="shared" si="859"/>
        <v>0</v>
      </c>
      <c r="Z429" s="5">
        <f t="shared" si="859"/>
        <v>0</v>
      </c>
      <c r="AA429" s="5">
        <f t="shared" si="3"/>
        <v>0</v>
      </c>
    </row>
    <row r="430" spans="1:27" ht="15.75" customHeight="1" x14ac:dyDescent="0.2">
      <c r="A430" s="1" t="s">
        <v>1274</v>
      </c>
      <c r="B430" s="1" t="s">
        <v>58</v>
      </c>
      <c r="C430" s="1" t="s">
        <v>35</v>
      </c>
      <c r="D430" s="2">
        <v>45484</v>
      </c>
      <c r="E430" s="1" t="s">
        <v>3</v>
      </c>
      <c r="F430" s="1">
        <v>20.93</v>
      </c>
      <c r="G430" s="1">
        <v>39.74</v>
      </c>
      <c r="H430" s="1">
        <v>316</v>
      </c>
      <c r="I430" s="1">
        <v>40.200000000000003</v>
      </c>
      <c r="J430" s="1">
        <v>7.72</v>
      </c>
      <c r="K430" s="1">
        <v>98.39</v>
      </c>
      <c r="L430" s="1">
        <v>6.75</v>
      </c>
      <c r="M430" s="1">
        <v>136</v>
      </c>
      <c r="N430" s="1">
        <v>87.5</v>
      </c>
      <c r="O430" s="1">
        <v>95.22</v>
      </c>
      <c r="P430" s="1" t="s">
        <v>4</v>
      </c>
      <c r="Q430" s="1" t="s">
        <v>5</v>
      </c>
      <c r="R430" s="1" t="s">
        <v>6</v>
      </c>
      <c r="S430" s="1" t="s">
        <v>6</v>
      </c>
      <c r="T430" s="3">
        <f t="shared" si="0"/>
        <v>45474</v>
      </c>
      <c r="U430" s="5">
        <f t="shared" ref="U430:V430" si="860">IF(ISBLANK(F430),1,0)</f>
        <v>0</v>
      </c>
      <c r="V430" s="5">
        <f t="shared" si="860"/>
        <v>0</v>
      </c>
      <c r="W430" s="5">
        <f t="shared" ref="W430:Z430" si="861">IF(ISBLANK(K430),1,0)</f>
        <v>0</v>
      </c>
      <c r="X430" s="5">
        <f t="shared" si="861"/>
        <v>0</v>
      </c>
      <c r="Y430" s="5">
        <f t="shared" si="861"/>
        <v>0</v>
      </c>
      <c r="Z430" s="5">
        <f t="shared" si="861"/>
        <v>0</v>
      </c>
      <c r="AA430" s="5">
        <f t="shared" si="3"/>
        <v>0</v>
      </c>
    </row>
    <row r="431" spans="1:27" ht="15.75" customHeight="1" x14ac:dyDescent="0.2">
      <c r="A431" s="1" t="s">
        <v>868</v>
      </c>
      <c r="B431" s="1" t="s">
        <v>34</v>
      </c>
      <c r="C431" s="1" t="s">
        <v>47</v>
      </c>
      <c r="D431" s="2">
        <v>45464</v>
      </c>
      <c r="E431" s="1" t="s">
        <v>3</v>
      </c>
      <c r="F431" s="1">
        <v>22.77</v>
      </c>
      <c r="G431" s="1">
        <v>43.76</v>
      </c>
      <c r="H431" s="1">
        <v>308</v>
      </c>
      <c r="I431" s="1">
        <v>47.8</v>
      </c>
      <c r="J431" s="1">
        <v>8.7200000000000006</v>
      </c>
      <c r="K431" s="1">
        <v>98.94</v>
      </c>
      <c r="L431" s="1">
        <v>6.77</v>
      </c>
      <c r="M431" s="1">
        <v>128.19999999999999</v>
      </c>
      <c r="N431" s="1">
        <v>86.86</v>
      </c>
      <c r="O431" s="1">
        <v>92.98</v>
      </c>
      <c r="P431" s="1" t="s">
        <v>4</v>
      </c>
      <c r="Q431" s="1" t="s">
        <v>5</v>
      </c>
      <c r="R431" s="1" t="s">
        <v>6</v>
      </c>
      <c r="S431" s="1" t="s">
        <v>6</v>
      </c>
      <c r="T431" s="3">
        <f t="shared" si="0"/>
        <v>45444</v>
      </c>
      <c r="U431" s="5">
        <f t="shared" ref="U431:V431" si="862">IF(ISBLANK(F431),1,0)</f>
        <v>0</v>
      </c>
      <c r="V431" s="5">
        <f t="shared" si="862"/>
        <v>0</v>
      </c>
      <c r="W431" s="5">
        <f t="shared" ref="W431:Z431" si="863">IF(ISBLANK(K431),1,0)</f>
        <v>0</v>
      </c>
      <c r="X431" s="5">
        <f t="shared" si="863"/>
        <v>0</v>
      </c>
      <c r="Y431" s="5">
        <f t="shared" si="863"/>
        <v>0</v>
      </c>
      <c r="Z431" s="5">
        <f t="shared" si="863"/>
        <v>0</v>
      </c>
      <c r="AA431" s="5">
        <f t="shared" si="3"/>
        <v>0</v>
      </c>
    </row>
    <row r="432" spans="1:27" ht="15.75" customHeight="1" x14ac:dyDescent="0.2">
      <c r="A432" s="1" t="s">
        <v>1275</v>
      </c>
      <c r="B432" s="1" t="s">
        <v>58</v>
      </c>
      <c r="C432" s="1" t="s">
        <v>47</v>
      </c>
      <c r="D432" s="2">
        <v>45446</v>
      </c>
      <c r="E432" s="1" t="s">
        <v>93</v>
      </c>
      <c r="F432" s="1">
        <v>22.11</v>
      </c>
      <c r="G432" s="1">
        <v>39.36</v>
      </c>
      <c r="H432" s="1">
        <v>310</v>
      </c>
      <c r="I432" s="1">
        <v>42.3</v>
      </c>
      <c r="J432" s="1">
        <v>7.91</v>
      </c>
      <c r="K432" s="1">
        <v>99.39</v>
      </c>
      <c r="L432" s="1">
        <v>6.74</v>
      </c>
      <c r="M432" s="1">
        <v>134.9</v>
      </c>
      <c r="N432" s="1">
        <v>90.32</v>
      </c>
      <c r="O432" s="1">
        <v>92.79</v>
      </c>
      <c r="P432" s="1" t="s">
        <v>4</v>
      </c>
      <c r="Q432" s="1" t="s">
        <v>5</v>
      </c>
      <c r="R432" s="1" t="s">
        <v>6</v>
      </c>
      <c r="S432" s="1" t="s">
        <v>6</v>
      </c>
      <c r="T432" s="3">
        <f t="shared" si="0"/>
        <v>45444</v>
      </c>
      <c r="U432" s="5">
        <f t="shared" ref="U432:V432" si="864">IF(ISBLANK(F432),1,0)</f>
        <v>0</v>
      </c>
      <c r="V432" s="5">
        <f t="shared" si="864"/>
        <v>0</v>
      </c>
      <c r="W432" s="5">
        <f t="shared" ref="W432:Z432" si="865">IF(ISBLANK(K432),1,0)</f>
        <v>0</v>
      </c>
      <c r="X432" s="5">
        <f t="shared" si="865"/>
        <v>0</v>
      </c>
      <c r="Y432" s="5">
        <f t="shared" si="865"/>
        <v>0</v>
      </c>
      <c r="Z432" s="5">
        <f t="shared" si="865"/>
        <v>0</v>
      </c>
      <c r="AA432" s="5">
        <f t="shared" si="3"/>
        <v>0</v>
      </c>
    </row>
    <row r="433" spans="1:27" ht="15.75" customHeight="1" x14ac:dyDescent="0.2">
      <c r="A433" s="1" t="s">
        <v>1076</v>
      </c>
      <c r="B433" s="1" t="s">
        <v>34</v>
      </c>
      <c r="C433" s="1" t="s">
        <v>47</v>
      </c>
      <c r="D433" s="2">
        <v>45492</v>
      </c>
      <c r="E433" s="1" t="s">
        <v>37</v>
      </c>
      <c r="F433" s="1">
        <v>21.42</v>
      </c>
      <c r="G433" s="1">
        <v>38.69</v>
      </c>
      <c r="H433" s="1">
        <v>347</v>
      </c>
      <c r="I433" s="1">
        <v>54.5</v>
      </c>
      <c r="J433" s="1">
        <v>8.11</v>
      </c>
      <c r="K433" s="1">
        <v>99.14</v>
      </c>
      <c r="L433" s="1">
        <v>6.73</v>
      </c>
      <c r="M433" s="1">
        <v>155.1</v>
      </c>
      <c r="N433" s="1">
        <v>84.34</v>
      </c>
      <c r="O433" s="1">
        <v>91.94</v>
      </c>
      <c r="P433" s="1" t="s">
        <v>4</v>
      </c>
      <c r="Q433" s="1" t="s">
        <v>5</v>
      </c>
      <c r="R433" s="1" t="s">
        <v>6</v>
      </c>
      <c r="S433" s="1" t="s">
        <v>6</v>
      </c>
      <c r="T433" s="3">
        <f t="shared" si="0"/>
        <v>45474</v>
      </c>
      <c r="U433" s="5">
        <f t="shared" ref="U433:V433" si="866">IF(ISBLANK(F433),1,0)</f>
        <v>0</v>
      </c>
      <c r="V433" s="5">
        <f t="shared" si="866"/>
        <v>0</v>
      </c>
      <c r="W433" s="5">
        <f t="shared" ref="W433:Z433" si="867">IF(ISBLANK(K433),1,0)</f>
        <v>0</v>
      </c>
      <c r="X433" s="5">
        <f t="shared" si="867"/>
        <v>0</v>
      </c>
      <c r="Y433" s="5">
        <f t="shared" si="867"/>
        <v>0</v>
      </c>
      <c r="Z433" s="5">
        <f t="shared" si="867"/>
        <v>0</v>
      </c>
      <c r="AA433" s="5">
        <f t="shared" si="3"/>
        <v>0</v>
      </c>
    </row>
    <row r="434" spans="1:27" ht="15.75" customHeight="1" x14ac:dyDescent="0.2">
      <c r="A434" s="1" t="s">
        <v>476</v>
      </c>
      <c r="B434" s="1" t="s">
        <v>34</v>
      </c>
      <c r="C434" s="1" t="s">
        <v>21</v>
      </c>
      <c r="D434" s="2">
        <v>45847</v>
      </c>
      <c r="E434" s="1" t="s">
        <v>23</v>
      </c>
      <c r="F434" s="1">
        <v>21.49</v>
      </c>
      <c r="G434" s="1">
        <v>44.43</v>
      </c>
      <c r="H434" s="1">
        <v>285</v>
      </c>
      <c r="I434" s="1">
        <v>44.6</v>
      </c>
      <c r="J434" s="1">
        <v>8.2899999999999991</v>
      </c>
      <c r="K434" s="1">
        <v>98.84</v>
      </c>
      <c r="L434" s="1">
        <v>7.03</v>
      </c>
      <c r="M434" s="1">
        <v>127.9</v>
      </c>
      <c r="N434" s="1">
        <v>86.82</v>
      </c>
      <c r="O434" s="1">
        <v>94.71</v>
      </c>
      <c r="P434" s="1" t="s">
        <v>4</v>
      </c>
      <c r="Q434" s="1" t="s">
        <v>5</v>
      </c>
      <c r="R434" s="1" t="s">
        <v>6</v>
      </c>
      <c r="S434" s="1" t="s">
        <v>6</v>
      </c>
      <c r="T434" s="3">
        <f t="shared" si="0"/>
        <v>45839</v>
      </c>
      <c r="U434" s="5">
        <f t="shared" ref="U434:V434" si="868">IF(ISBLANK(F434),1,0)</f>
        <v>0</v>
      </c>
      <c r="V434" s="5">
        <f t="shared" si="868"/>
        <v>0</v>
      </c>
      <c r="W434" s="5">
        <f t="shared" ref="W434:Z434" si="869">IF(ISBLANK(K434),1,0)</f>
        <v>0</v>
      </c>
      <c r="X434" s="5">
        <f t="shared" si="869"/>
        <v>0</v>
      </c>
      <c r="Y434" s="5">
        <f t="shared" si="869"/>
        <v>0</v>
      </c>
      <c r="Z434" s="5">
        <f t="shared" si="869"/>
        <v>0</v>
      </c>
      <c r="AA434" s="5">
        <f t="shared" si="3"/>
        <v>0</v>
      </c>
    </row>
    <row r="435" spans="1:27" ht="15.75" customHeight="1" x14ac:dyDescent="0.2">
      <c r="A435" s="1" t="s">
        <v>1276</v>
      </c>
      <c r="B435" s="1" t="s">
        <v>1</v>
      </c>
      <c r="C435" s="1" t="s">
        <v>21</v>
      </c>
      <c r="D435" s="2">
        <v>45325</v>
      </c>
      <c r="E435" s="1" t="s">
        <v>37</v>
      </c>
      <c r="F435" s="1">
        <v>22.47</v>
      </c>
      <c r="G435" s="1">
        <v>48.34</v>
      </c>
      <c r="H435" s="1">
        <v>346</v>
      </c>
      <c r="I435" s="1">
        <v>38</v>
      </c>
      <c r="J435" s="1">
        <v>6.73</v>
      </c>
      <c r="K435" s="1">
        <v>99.06</v>
      </c>
      <c r="L435" s="1">
        <v>6.85</v>
      </c>
      <c r="M435" s="1">
        <v>113.2</v>
      </c>
      <c r="N435" s="1">
        <v>87.87</v>
      </c>
      <c r="O435" s="1">
        <v>93.61</v>
      </c>
      <c r="P435" s="1" t="s">
        <v>4</v>
      </c>
      <c r="Q435" s="1" t="s">
        <v>5</v>
      </c>
      <c r="R435" s="1" t="s">
        <v>6</v>
      </c>
      <c r="S435" s="1" t="s">
        <v>6</v>
      </c>
      <c r="T435" s="3">
        <f t="shared" si="0"/>
        <v>45323</v>
      </c>
      <c r="U435" s="5">
        <f t="shared" ref="U435:V435" si="870">IF(ISBLANK(F435),1,0)</f>
        <v>0</v>
      </c>
      <c r="V435" s="5">
        <f t="shared" si="870"/>
        <v>0</v>
      </c>
      <c r="W435" s="5">
        <f t="shared" ref="W435:Z435" si="871">IF(ISBLANK(K435),1,0)</f>
        <v>0</v>
      </c>
      <c r="X435" s="5">
        <f t="shared" si="871"/>
        <v>0</v>
      </c>
      <c r="Y435" s="5">
        <f t="shared" si="871"/>
        <v>0</v>
      </c>
      <c r="Z435" s="5">
        <f t="shared" si="871"/>
        <v>0</v>
      </c>
      <c r="AA435" s="5">
        <f t="shared" si="3"/>
        <v>0</v>
      </c>
    </row>
    <row r="436" spans="1:27" ht="15.75" customHeight="1" x14ac:dyDescent="0.2">
      <c r="A436" s="1" t="s">
        <v>1277</v>
      </c>
      <c r="B436" s="1" t="s">
        <v>1</v>
      </c>
      <c r="C436" s="1" t="s">
        <v>47</v>
      </c>
      <c r="D436" s="2">
        <v>45311</v>
      </c>
      <c r="E436" s="1" t="s">
        <v>321</v>
      </c>
      <c r="F436" s="1">
        <v>22.66</v>
      </c>
      <c r="G436" s="1">
        <v>43.64</v>
      </c>
      <c r="H436" s="1">
        <v>336</v>
      </c>
      <c r="I436" s="1">
        <v>37</v>
      </c>
      <c r="J436" s="1">
        <v>6.65</v>
      </c>
      <c r="K436" s="1">
        <v>99.17</v>
      </c>
      <c r="L436" s="1">
        <v>6.66</v>
      </c>
      <c r="M436" s="1">
        <v>115.8</v>
      </c>
      <c r="N436" s="1">
        <v>89.89</v>
      </c>
      <c r="O436" s="1">
        <v>95.43</v>
      </c>
      <c r="P436" s="1" t="s">
        <v>4</v>
      </c>
      <c r="Q436" s="1" t="s">
        <v>5</v>
      </c>
      <c r="R436" s="1" t="s">
        <v>6</v>
      </c>
      <c r="S436" s="1" t="s">
        <v>6</v>
      </c>
      <c r="T436" s="3">
        <f t="shared" si="0"/>
        <v>45292</v>
      </c>
      <c r="U436" s="5">
        <f t="shared" ref="U436:V436" si="872">IF(ISBLANK(F436),1,0)</f>
        <v>0</v>
      </c>
      <c r="V436" s="5">
        <f t="shared" si="872"/>
        <v>0</v>
      </c>
      <c r="W436" s="5">
        <f t="shared" ref="W436:Z436" si="873">IF(ISBLANK(K436),1,0)</f>
        <v>0</v>
      </c>
      <c r="X436" s="5">
        <f t="shared" si="873"/>
        <v>0</v>
      </c>
      <c r="Y436" s="5">
        <f t="shared" si="873"/>
        <v>0</v>
      </c>
      <c r="Z436" s="5">
        <f t="shared" si="873"/>
        <v>0</v>
      </c>
      <c r="AA436" s="5">
        <f t="shared" si="3"/>
        <v>0</v>
      </c>
    </row>
    <row r="437" spans="1:27" ht="15.75" customHeight="1" x14ac:dyDescent="0.2">
      <c r="A437" s="1" t="s">
        <v>402</v>
      </c>
      <c r="B437" s="1" t="s">
        <v>34</v>
      </c>
      <c r="C437" s="1" t="s">
        <v>35</v>
      </c>
      <c r="D437" s="2">
        <v>45686</v>
      </c>
      <c r="E437" s="1" t="s">
        <v>3</v>
      </c>
      <c r="F437" s="1">
        <v>21.11</v>
      </c>
      <c r="G437" s="1">
        <v>40.950000000000003</v>
      </c>
      <c r="H437" s="1">
        <v>289</v>
      </c>
      <c r="I437" s="1">
        <v>42.2</v>
      </c>
      <c r="J437" s="1">
        <v>6.83</v>
      </c>
      <c r="K437" s="1">
        <v>99.25</v>
      </c>
      <c r="L437" s="1">
        <v>7.02</v>
      </c>
      <c r="M437" s="1">
        <v>127.8</v>
      </c>
      <c r="N437" s="1">
        <v>89.5</v>
      </c>
      <c r="O437" s="1">
        <v>95.33</v>
      </c>
      <c r="P437" s="1" t="s">
        <v>4</v>
      </c>
      <c r="Q437" s="1" t="s">
        <v>5</v>
      </c>
      <c r="R437" s="1" t="s">
        <v>6</v>
      </c>
      <c r="S437" s="1" t="s">
        <v>6</v>
      </c>
      <c r="T437" s="3">
        <f t="shared" si="0"/>
        <v>45658</v>
      </c>
      <c r="U437" s="5">
        <f t="shared" ref="U437:V437" si="874">IF(ISBLANK(F437),1,0)</f>
        <v>0</v>
      </c>
      <c r="V437" s="5">
        <f t="shared" si="874"/>
        <v>0</v>
      </c>
      <c r="W437" s="5">
        <f t="shared" ref="W437:Z437" si="875">IF(ISBLANK(K437),1,0)</f>
        <v>0</v>
      </c>
      <c r="X437" s="5">
        <f t="shared" si="875"/>
        <v>0</v>
      </c>
      <c r="Y437" s="5">
        <f t="shared" si="875"/>
        <v>0</v>
      </c>
      <c r="Z437" s="5">
        <f t="shared" si="875"/>
        <v>0</v>
      </c>
      <c r="AA437" s="5">
        <f t="shared" si="3"/>
        <v>0</v>
      </c>
    </row>
    <row r="438" spans="1:27" ht="15.75" customHeight="1" x14ac:dyDescent="0.2">
      <c r="A438" s="1" t="s">
        <v>678</v>
      </c>
      <c r="B438" s="1" t="s">
        <v>58</v>
      </c>
      <c r="C438" s="1" t="s">
        <v>35</v>
      </c>
      <c r="D438" s="2">
        <v>45455</v>
      </c>
      <c r="E438" s="1" t="s">
        <v>23</v>
      </c>
      <c r="F438" s="1">
        <v>21.82</v>
      </c>
      <c r="G438" s="1">
        <v>41.38</v>
      </c>
      <c r="H438" s="1">
        <v>305</v>
      </c>
      <c r="I438" s="1">
        <v>43.3</v>
      </c>
      <c r="J438" s="1">
        <v>6.66</v>
      </c>
      <c r="K438" s="1">
        <v>98.72</v>
      </c>
      <c r="L438" s="1">
        <v>6.68</v>
      </c>
      <c r="M438" s="1">
        <v>128.80000000000001</v>
      </c>
      <c r="N438" s="1">
        <v>88.54</v>
      </c>
      <c r="O438" s="1">
        <v>96.48</v>
      </c>
      <c r="P438" s="1" t="s">
        <v>4</v>
      </c>
      <c r="Q438" s="1" t="s">
        <v>5</v>
      </c>
      <c r="R438" s="1" t="s">
        <v>6</v>
      </c>
      <c r="S438" s="1" t="s">
        <v>6</v>
      </c>
      <c r="T438" s="3">
        <f t="shared" si="0"/>
        <v>45444</v>
      </c>
      <c r="U438" s="5">
        <f t="shared" ref="U438:V438" si="876">IF(ISBLANK(F438),1,0)</f>
        <v>0</v>
      </c>
      <c r="V438" s="5">
        <f t="shared" si="876"/>
        <v>0</v>
      </c>
      <c r="W438" s="5">
        <f t="shared" ref="W438:Z438" si="877">IF(ISBLANK(K438),1,0)</f>
        <v>0</v>
      </c>
      <c r="X438" s="5">
        <f t="shared" si="877"/>
        <v>0</v>
      </c>
      <c r="Y438" s="5">
        <f t="shared" si="877"/>
        <v>0</v>
      </c>
      <c r="Z438" s="5">
        <f t="shared" si="877"/>
        <v>0</v>
      </c>
      <c r="AA438" s="5">
        <f t="shared" si="3"/>
        <v>0</v>
      </c>
    </row>
    <row r="439" spans="1:27" ht="15.75" customHeight="1" x14ac:dyDescent="0.2">
      <c r="A439" s="1" t="s">
        <v>1279</v>
      </c>
      <c r="B439" s="1" t="s">
        <v>58</v>
      </c>
      <c r="C439" s="1" t="s">
        <v>21</v>
      </c>
      <c r="D439" s="2">
        <v>45899</v>
      </c>
      <c r="E439" s="1" t="s">
        <v>3</v>
      </c>
      <c r="F439" s="1">
        <v>21.42</v>
      </c>
      <c r="G439" s="1">
        <v>31.75</v>
      </c>
      <c r="H439" s="1">
        <v>326</v>
      </c>
      <c r="I439" s="1">
        <v>45.5</v>
      </c>
      <c r="J439" s="1">
        <v>7.12</v>
      </c>
      <c r="K439" s="1">
        <v>99.08</v>
      </c>
      <c r="L439" s="1">
        <v>6.64</v>
      </c>
      <c r="M439" s="1">
        <v>128.30000000000001</v>
      </c>
      <c r="N439" s="1">
        <v>86.56</v>
      </c>
      <c r="O439" s="1">
        <v>94.47</v>
      </c>
      <c r="P439" s="1" t="s">
        <v>4</v>
      </c>
      <c r="Q439" s="1" t="s">
        <v>5</v>
      </c>
      <c r="R439" s="1" t="s">
        <v>6</v>
      </c>
      <c r="S439" s="1" t="s">
        <v>6</v>
      </c>
      <c r="T439" s="3">
        <f t="shared" si="0"/>
        <v>45870</v>
      </c>
      <c r="U439" s="5">
        <f t="shared" ref="U439:V439" si="878">IF(ISBLANK(F439),1,0)</f>
        <v>0</v>
      </c>
      <c r="V439" s="5">
        <f t="shared" si="878"/>
        <v>0</v>
      </c>
      <c r="W439" s="5">
        <f t="shared" ref="W439:Z439" si="879">IF(ISBLANK(K439),1,0)</f>
        <v>0</v>
      </c>
      <c r="X439" s="5">
        <f t="shared" si="879"/>
        <v>0</v>
      </c>
      <c r="Y439" s="5">
        <f t="shared" si="879"/>
        <v>0</v>
      </c>
      <c r="Z439" s="5">
        <f t="shared" si="879"/>
        <v>0</v>
      </c>
      <c r="AA439" s="5">
        <f t="shared" si="3"/>
        <v>0</v>
      </c>
    </row>
    <row r="440" spans="1:27" ht="15.75" customHeight="1" x14ac:dyDescent="0.2">
      <c r="A440" s="1" t="s">
        <v>1280</v>
      </c>
      <c r="B440" s="1" t="s">
        <v>58</v>
      </c>
      <c r="C440" s="1" t="s">
        <v>35</v>
      </c>
      <c r="D440" s="2">
        <v>45841</v>
      </c>
      <c r="E440" s="1" t="s">
        <v>23</v>
      </c>
      <c r="F440" s="1">
        <v>21.09</v>
      </c>
      <c r="G440" s="1">
        <v>41.3</v>
      </c>
      <c r="H440" s="1">
        <v>304</v>
      </c>
      <c r="I440" s="1">
        <v>37.200000000000003</v>
      </c>
      <c r="J440" s="1">
        <v>7.09</v>
      </c>
      <c r="K440" s="1">
        <v>99.59</v>
      </c>
      <c r="L440" s="1">
        <v>6.72</v>
      </c>
      <c r="M440" s="1">
        <v>117.9</v>
      </c>
      <c r="N440" s="1">
        <v>85.56</v>
      </c>
      <c r="O440" s="1">
        <v>92.08</v>
      </c>
      <c r="P440" s="1" t="s">
        <v>4</v>
      </c>
      <c r="Q440" s="1" t="s">
        <v>5</v>
      </c>
      <c r="R440" s="1" t="s">
        <v>6</v>
      </c>
      <c r="S440" s="1" t="s">
        <v>6</v>
      </c>
      <c r="T440" s="3">
        <f t="shared" si="0"/>
        <v>45839</v>
      </c>
      <c r="U440" s="5">
        <f t="shared" ref="U440:V440" si="880">IF(ISBLANK(F440),1,0)</f>
        <v>0</v>
      </c>
      <c r="V440" s="5">
        <f t="shared" si="880"/>
        <v>0</v>
      </c>
      <c r="W440" s="5">
        <f t="shared" ref="W440:Z440" si="881">IF(ISBLANK(K440),1,0)</f>
        <v>0</v>
      </c>
      <c r="X440" s="5">
        <f t="shared" si="881"/>
        <v>0</v>
      </c>
      <c r="Y440" s="5">
        <f t="shared" si="881"/>
        <v>0</v>
      </c>
      <c r="Z440" s="5">
        <f t="shared" si="881"/>
        <v>0</v>
      </c>
      <c r="AA440" s="5">
        <f t="shared" si="3"/>
        <v>0</v>
      </c>
    </row>
    <row r="441" spans="1:27" ht="15.75" customHeight="1" x14ac:dyDescent="0.2">
      <c r="A441" s="1" t="s">
        <v>1281</v>
      </c>
      <c r="B441" s="1" t="s">
        <v>20</v>
      </c>
      <c r="C441" s="1" t="s">
        <v>35</v>
      </c>
      <c r="D441" s="2">
        <v>45854</v>
      </c>
      <c r="E441" s="1" t="s">
        <v>37</v>
      </c>
      <c r="F441" s="1">
        <v>20.89</v>
      </c>
      <c r="G441" s="1">
        <v>38</v>
      </c>
      <c r="H441" s="1">
        <v>305</v>
      </c>
      <c r="I441" s="1">
        <v>47.7</v>
      </c>
      <c r="J441" s="1">
        <v>7.01</v>
      </c>
      <c r="K441" s="1">
        <v>99</v>
      </c>
      <c r="L441" s="1">
        <v>7.03</v>
      </c>
      <c r="M441" s="1">
        <v>155.4</v>
      </c>
      <c r="N441" s="1">
        <v>85.95</v>
      </c>
      <c r="O441" s="1">
        <v>94.49</v>
      </c>
      <c r="P441" s="1" t="s">
        <v>4</v>
      </c>
      <c r="Q441" s="1" t="s">
        <v>5</v>
      </c>
      <c r="R441" s="1" t="s">
        <v>6</v>
      </c>
      <c r="S441" s="1" t="s">
        <v>6</v>
      </c>
      <c r="T441" s="3">
        <f t="shared" si="0"/>
        <v>45839</v>
      </c>
      <c r="U441" s="5">
        <f t="shared" ref="U441:V441" si="882">IF(ISBLANK(F441),1,0)</f>
        <v>0</v>
      </c>
      <c r="V441" s="5">
        <f t="shared" si="882"/>
        <v>0</v>
      </c>
      <c r="W441" s="5">
        <f t="shared" ref="W441:Z441" si="883">IF(ISBLANK(K441),1,0)</f>
        <v>0</v>
      </c>
      <c r="X441" s="5">
        <f t="shared" si="883"/>
        <v>0</v>
      </c>
      <c r="Y441" s="5">
        <f t="shared" si="883"/>
        <v>0</v>
      </c>
      <c r="Z441" s="5">
        <f t="shared" si="883"/>
        <v>0</v>
      </c>
      <c r="AA441" s="5">
        <f t="shared" si="3"/>
        <v>0</v>
      </c>
    </row>
    <row r="442" spans="1:27" ht="15.75" customHeight="1" x14ac:dyDescent="0.2">
      <c r="A442" s="1" t="s">
        <v>1284</v>
      </c>
      <c r="B442" s="1" t="s">
        <v>1</v>
      </c>
      <c r="C442" s="1" t="s">
        <v>35</v>
      </c>
      <c r="D442" s="2">
        <v>45626</v>
      </c>
      <c r="E442" s="1" t="s">
        <v>3</v>
      </c>
      <c r="G442" s="1">
        <v>38.33</v>
      </c>
      <c r="H442" s="1">
        <v>371</v>
      </c>
      <c r="I442" s="1">
        <v>39</v>
      </c>
      <c r="J442" s="1">
        <v>6.39</v>
      </c>
      <c r="K442" s="1">
        <v>99.69</v>
      </c>
      <c r="L442" s="1">
        <v>6.72</v>
      </c>
      <c r="M442" s="1">
        <v>116.9</v>
      </c>
      <c r="N442" s="1">
        <v>88.4</v>
      </c>
      <c r="O442" s="1">
        <v>96.41</v>
      </c>
      <c r="P442" s="1" t="s">
        <v>4</v>
      </c>
      <c r="Q442" s="1" t="s">
        <v>5</v>
      </c>
      <c r="R442" s="1" t="s">
        <v>6</v>
      </c>
      <c r="S442" s="1" t="s">
        <v>6</v>
      </c>
      <c r="T442" s="3">
        <f t="shared" si="0"/>
        <v>45597</v>
      </c>
      <c r="U442" s="5">
        <f t="shared" ref="U442:V442" si="884">IF(ISBLANK(F442),1,0)</f>
        <v>1</v>
      </c>
      <c r="V442" s="5">
        <f t="shared" si="884"/>
        <v>0</v>
      </c>
      <c r="W442" s="5">
        <f t="shared" ref="W442:Z442" si="885">IF(ISBLANK(K442),1,0)</f>
        <v>0</v>
      </c>
      <c r="X442" s="5">
        <f t="shared" si="885"/>
        <v>0</v>
      </c>
      <c r="Y442" s="5">
        <f t="shared" si="885"/>
        <v>0</v>
      </c>
      <c r="Z442" s="5">
        <f t="shared" si="885"/>
        <v>0</v>
      </c>
      <c r="AA442" s="5">
        <f t="shared" si="3"/>
        <v>1</v>
      </c>
    </row>
    <row r="443" spans="1:27" ht="15.75" customHeight="1" x14ac:dyDescent="0.2">
      <c r="A443" s="1" t="s">
        <v>1285</v>
      </c>
      <c r="B443" s="1" t="s">
        <v>1</v>
      </c>
      <c r="C443" s="1" t="s">
        <v>21</v>
      </c>
      <c r="D443" s="2">
        <v>45612</v>
      </c>
      <c r="E443" s="1" t="s">
        <v>23</v>
      </c>
      <c r="F443" s="1">
        <v>22.18</v>
      </c>
      <c r="G443" s="1">
        <v>39.24</v>
      </c>
      <c r="H443" s="1">
        <v>343</v>
      </c>
      <c r="I443" s="1">
        <v>40</v>
      </c>
      <c r="J443" s="1">
        <v>6.79</v>
      </c>
      <c r="K443" s="1">
        <v>100.05</v>
      </c>
      <c r="L443" s="1">
        <v>6.81</v>
      </c>
      <c r="M443" s="1">
        <v>115</v>
      </c>
      <c r="N443" s="1">
        <v>88.86</v>
      </c>
      <c r="O443" s="1">
        <v>94.09</v>
      </c>
      <c r="P443" s="1" t="s">
        <v>4</v>
      </c>
      <c r="Q443" s="1" t="s">
        <v>5</v>
      </c>
      <c r="R443" s="1" t="s">
        <v>6</v>
      </c>
      <c r="S443" s="1" t="s">
        <v>6</v>
      </c>
      <c r="T443" s="3">
        <f t="shared" si="0"/>
        <v>45597</v>
      </c>
      <c r="U443" s="5">
        <f t="shared" ref="U443:V443" si="886">IF(ISBLANK(F443),1,0)</f>
        <v>0</v>
      </c>
      <c r="V443" s="5">
        <f t="shared" si="886"/>
        <v>0</v>
      </c>
      <c r="W443" s="5">
        <f t="shared" ref="W443:Z443" si="887">IF(ISBLANK(K443),1,0)</f>
        <v>0</v>
      </c>
      <c r="X443" s="5">
        <f t="shared" si="887"/>
        <v>0</v>
      </c>
      <c r="Y443" s="5">
        <f t="shared" si="887"/>
        <v>0</v>
      </c>
      <c r="Z443" s="5">
        <f t="shared" si="887"/>
        <v>0</v>
      </c>
      <c r="AA443" s="5">
        <f t="shared" si="3"/>
        <v>0</v>
      </c>
    </row>
    <row r="444" spans="1:27" ht="15.75" customHeight="1" x14ac:dyDescent="0.2">
      <c r="A444" s="1" t="s">
        <v>932</v>
      </c>
      <c r="B444" s="1" t="s">
        <v>34</v>
      </c>
      <c r="C444" s="1" t="s">
        <v>35</v>
      </c>
      <c r="D444" s="2">
        <v>45603</v>
      </c>
      <c r="E444" s="1" t="s">
        <v>23</v>
      </c>
      <c r="F444" s="1">
        <v>22.12</v>
      </c>
      <c r="G444" s="1">
        <v>41.95</v>
      </c>
      <c r="H444" s="1">
        <v>289</v>
      </c>
      <c r="I444" s="1">
        <v>35.6</v>
      </c>
      <c r="J444" s="1">
        <v>7.33</v>
      </c>
      <c r="K444" s="1">
        <v>98.86</v>
      </c>
      <c r="L444" s="1">
        <v>6.91</v>
      </c>
      <c r="M444" s="1">
        <v>130.9</v>
      </c>
      <c r="N444" s="1">
        <v>88.95</v>
      </c>
      <c r="O444" s="1">
        <v>92.74</v>
      </c>
      <c r="P444" s="1" t="s">
        <v>4</v>
      </c>
      <c r="Q444" s="1" t="s">
        <v>5</v>
      </c>
      <c r="R444" s="1" t="s">
        <v>6</v>
      </c>
      <c r="S444" s="1" t="s">
        <v>6</v>
      </c>
      <c r="T444" s="3">
        <f t="shared" si="0"/>
        <v>45597</v>
      </c>
      <c r="U444" s="5">
        <f t="shared" ref="U444:V444" si="888">IF(ISBLANK(F444),1,0)</f>
        <v>0</v>
      </c>
      <c r="V444" s="5">
        <f t="shared" si="888"/>
        <v>0</v>
      </c>
      <c r="W444" s="5">
        <f t="shared" ref="W444:Z444" si="889">IF(ISBLANK(K444),1,0)</f>
        <v>0</v>
      </c>
      <c r="X444" s="5">
        <f t="shared" si="889"/>
        <v>0</v>
      </c>
      <c r="Y444" s="5">
        <f t="shared" si="889"/>
        <v>0</v>
      </c>
      <c r="Z444" s="5">
        <f t="shared" si="889"/>
        <v>0</v>
      </c>
      <c r="AA444" s="5">
        <f t="shared" si="3"/>
        <v>0</v>
      </c>
    </row>
    <row r="445" spans="1:27" ht="15.75" customHeight="1" x14ac:dyDescent="0.2">
      <c r="A445" s="1" t="s">
        <v>1287</v>
      </c>
      <c r="B445" s="1" t="s">
        <v>58</v>
      </c>
      <c r="C445" s="1" t="s">
        <v>35</v>
      </c>
      <c r="D445" s="2">
        <v>45435</v>
      </c>
      <c r="E445" s="1" t="s">
        <v>23</v>
      </c>
      <c r="F445" s="1">
        <v>22.09</v>
      </c>
      <c r="G445" s="1">
        <v>46.96</v>
      </c>
      <c r="H445" s="1">
        <v>305</v>
      </c>
      <c r="I445" s="1">
        <v>36.9</v>
      </c>
      <c r="J445" s="1">
        <v>6.81</v>
      </c>
      <c r="K445" s="1">
        <v>98.69</v>
      </c>
      <c r="L445" s="1">
        <v>6.52</v>
      </c>
      <c r="M445" s="1">
        <v>129.1</v>
      </c>
      <c r="N445" s="1">
        <v>92.37</v>
      </c>
      <c r="O445" s="1">
        <v>94.66</v>
      </c>
      <c r="P445" s="1" t="s">
        <v>4</v>
      </c>
      <c r="Q445" s="1" t="s">
        <v>5</v>
      </c>
      <c r="R445" s="1" t="s">
        <v>6</v>
      </c>
      <c r="S445" s="1" t="s">
        <v>6</v>
      </c>
      <c r="T445" s="3">
        <f t="shared" si="0"/>
        <v>45413</v>
      </c>
      <c r="U445" s="5">
        <f t="shared" ref="U445:V445" si="890">IF(ISBLANK(F445),1,0)</f>
        <v>0</v>
      </c>
      <c r="V445" s="5">
        <f t="shared" si="890"/>
        <v>0</v>
      </c>
      <c r="W445" s="5">
        <f t="shared" ref="W445:Z445" si="891">IF(ISBLANK(K445),1,0)</f>
        <v>0</v>
      </c>
      <c r="X445" s="5">
        <f t="shared" si="891"/>
        <v>0</v>
      </c>
      <c r="Y445" s="5">
        <f t="shared" si="891"/>
        <v>0</v>
      </c>
      <c r="Z445" s="5">
        <f t="shared" si="891"/>
        <v>0</v>
      </c>
      <c r="AA445" s="5">
        <f t="shared" si="3"/>
        <v>0</v>
      </c>
    </row>
    <row r="446" spans="1:27" ht="15.75" customHeight="1" x14ac:dyDescent="0.2">
      <c r="A446" s="1" t="s">
        <v>1288</v>
      </c>
      <c r="B446" s="1" t="s">
        <v>1</v>
      </c>
      <c r="C446" s="1" t="s">
        <v>35</v>
      </c>
      <c r="D446" s="2">
        <v>45706</v>
      </c>
      <c r="E446" s="1" t="s">
        <v>93</v>
      </c>
      <c r="F446" s="1">
        <v>23.98</v>
      </c>
      <c r="G446" s="1">
        <v>48.46</v>
      </c>
      <c r="H446" s="1">
        <v>335</v>
      </c>
      <c r="I446" s="1">
        <v>30.5</v>
      </c>
      <c r="J446" s="1">
        <v>6.47</v>
      </c>
      <c r="K446" s="1">
        <v>98.98</v>
      </c>
      <c r="L446" s="1">
        <v>6.75</v>
      </c>
      <c r="M446" s="1">
        <v>125.5</v>
      </c>
      <c r="N446" s="1">
        <v>88.82</v>
      </c>
      <c r="O446" s="1">
        <v>96.21</v>
      </c>
      <c r="P446" s="1" t="s">
        <v>4</v>
      </c>
      <c r="Q446" s="1" t="s">
        <v>50</v>
      </c>
      <c r="R446" s="1" t="s">
        <v>243</v>
      </c>
      <c r="S446" s="1" t="s">
        <v>89</v>
      </c>
      <c r="T446" s="3">
        <f t="shared" si="0"/>
        <v>45689</v>
      </c>
      <c r="U446" s="5">
        <f t="shared" ref="U446:V446" si="892">IF(ISBLANK(F446),1,0)</f>
        <v>0</v>
      </c>
      <c r="V446" s="5">
        <f t="shared" si="892"/>
        <v>0</v>
      </c>
      <c r="W446" s="5">
        <f t="shared" ref="W446:Z446" si="893">IF(ISBLANK(K446),1,0)</f>
        <v>0</v>
      </c>
      <c r="X446" s="5">
        <f t="shared" si="893"/>
        <v>0</v>
      </c>
      <c r="Y446" s="5">
        <f t="shared" si="893"/>
        <v>0</v>
      </c>
      <c r="Z446" s="5">
        <f t="shared" si="893"/>
        <v>0</v>
      </c>
      <c r="AA446" s="5">
        <f t="shared" si="3"/>
        <v>0</v>
      </c>
    </row>
    <row r="447" spans="1:27" ht="15.75" customHeight="1" x14ac:dyDescent="0.2">
      <c r="A447" s="1" t="s">
        <v>1289</v>
      </c>
      <c r="B447" s="1" t="s">
        <v>58</v>
      </c>
      <c r="C447" s="1" t="s">
        <v>21</v>
      </c>
      <c r="D447" s="2">
        <v>45923</v>
      </c>
      <c r="E447" s="1" t="s">
        <v>37</v>
      </c>
      <c r="F447" s="1">
        <v>20.34</v>
      </c>
      <c r="G447" s="1">
        <v>37.36</v>
      </c>
      <c r="H447" s="1">
        <v>314</v>
      </c>
      <c r="I447" s="1">
        <v>41.2</v>
      </c>
      <c r="J447" s="1">
        <v>6.29</v>
      </c>
      <c r="K447" s="1">
        <v>99.5</v>
      </c>
      <c r="L447" s="1">
        <v>6.92</v>
      </c>
      <c r="M447" s="1">
        <v>143</v>
      </c>
      <c r="N447" s="1">
        <v>84.38</v>
      </c>
      <c r="O447" s="1">
        <v>94.29</v>
      </c>
      <c r="P447" s="1" t="s">
        <v>4</v>
      </c>
      <c r="Q447" s="1" t="s">
        <v>5</v>
      </c>
      <c r="R447" s="1" t="s">
        <v>6</v>
      </c>
      <c r="S447" s="1" t="s">
        <v>6</v>
      </c>
      <c r="T447" s="3">
        <f t="shared" si="0"/>
        <v>45901</v>
      </c>
      <c r="U447" s="5">
        <f t="shared" ref="U447:V447" si="894">IF(ISBLANK(F447),1,0)</f>
        <v>0</v>
      </c>
      <c r="V447" s="5">
        <f t="shared" si="894"/>
        <v>0</v>
      </c>
      <c r="W447" s="5">
        <f t="shared" ref="W447:Z447" si="895">IF(ISBLANK(K447),1,0)</f>
        <v>0</v>
      </c>
      <c r="X447" s="5">
        <f t="shared" si="895"/>
        <v>0</v>
      </c>
      <c r="Y447" s="5">
        <f t="shared" si="895"/>
        <v>0</v>
      </c>
      <c r="Z447" s="5">
        <f t="shared" si="895"/>
        <v>0</v>
      </c>
      <c r="AA447" s="5">
        <f t="shared" si="3"/>
        <v>0</v>
      </c>
    </row>
    <row r="448" spans="1:27" ht="15.75" customHeight="1" x14ac:dyDescent="0.2">
      <c r="A448" s="1" t="s">
        <v>1290</v>
      </c>
      <c r="B448" s="1" t="s">
        <v>58</v>
      </c>
      <c r="C448" s="1" t="s">
        <v>47</v>
      </c>
      <c r="D448" s="2">
        <v>45479</v>
      </c>
      <c r="E448" s="1" t="s">
        <v>496</v>
      </c>
      <c r="F448" s="1">
        <v>22.35</v>
      </c>
      <c r="G448" s="1">
        <v>39.409999999999997</v>
      </c>
      <c r="H448" s="1">
        <v>323</v>
      </c>
      <c r="I448" s="1">
        <v>38.5</v>
      </c>
      <c r="J448" s="1">
        <v>6.73</v>
      </c>
      <c r="K448" s="1">
        <v>99.44</v>
      </c>
      <c r="L448" s="1">
        <v>6.72</v>
      </c>
      <c r="M448" s="1">
        <v>128.1</v>
      </c>
      <c r="N448" s="1">
        <v>85.51</v>
      </c>
      <c r="O448" s="1">
        <v>94.88</v>
      </c>
      <c r="P448" s="1" t="s">
        <v>4</v>
      </c>
      <c r="Q448" s="1" t="s">
        <v>50</v>
      </c>
      <c r="R448" s="1" t="s">
        <v>51</v>
      </c>
      <c r="S448" s="1" t="s">
        <v>52</v>
      </c>
      <c r="T448" s="3">
        <f t="shared" si="0"/>
        <v>45474</v>
      </c>
      <c r="U448" s="5">
        <f t="shared" ref="U448:V448" si="896">IF(ISBLANK(F448),1,0)</f>
        <v>0</v>
      </c>
      <c r="V448" s="5">
        <f t="shared" si="896"/>
        <v>0</v>
      </c>
      <c r="W448" s="5">
        <f t="shared" ref="W448:Z448" si="897">IF(ISBLANK(K448),1,0)</f>
        <v>0</v>
      </c>
      <c r="X448" s="5">
        <f t="shared" si="897"/>
        <v>0</v>
      </c>
      <c r="Y448" s="5">
        <f t="shared" si="897"/>
        <v>0</v>
      </c>
      <c r="Z448" s="5">
        <f t="shared" si="897"/>
        <v>0</v>
      </c>
      <c r="AA448" s="5">
        <f t="shared" si="3"/>
        <v>0</v>
      </c>
    </row>
    <row r="449" spans="1:27" ht="15.75" customHeight="1" x14ac:dyDescent="0.2">
      <c r="A449" s="1" t="s">
        <v>1292</v>
      </c>
      <c r="B449" s="1" t="s">
        <v>1</v>
      </c>
      <c r="C449" s="1" t="s">
        <v>35</v>
      </c>
      <c r="D449" s="2">
        <v>45333</v>
      </c>
      <c r="E449" s="1" t="s">
        <v>3</v>
      </c>
      <c r="F449" s="1">
        <v>22.5</v>
      </c>
      <c r="G449" s="1">
        <v>40.54</v>
      </c>
      <c r="H449" s="1">
        <v>346</v>
      </c>
      <c r="I449" s="1">
        <v>35.299999999999997</v>
      </c>
      <c r="J449" s="1">
        <v>6.47</v>
      </c>
      <c r="K449" s="1">
        <v>99.85</v>
      </c>
      <c r="L449" s="1">
        <v>6.45</v>
      </c>
      <c r="M449" s="1">
        <v>113.5</v>
      </c>
      <c r="N449" s="1">
        <v>88.1</v>
      </c>
      <c r="O449" s="1">
        <v>95.36</v>
      </c>
      <c r="P449" s="1" t="s">
        <v>4</v>
      </c>
      <c r="Q449" s="1" t="s">
        <v>5</v>
      </c>
      <c r="R449" s="1" t="s">
        <v>6</v>
      </c>
      <c r="S449" s="1" t="s">
        <v>6</v>
      </c>
      <c r="T449" s="3">
        <f t="shared" si="0"/>
        <v>45323</v>
      </c>
      <c r="U449" s="5">
        <f t="shared" ref="U449:V449" si="898">IF(ISBLANK(F449),1,0)</f>
        <v>0</v>
      </c>
      <c r="V449" s="5">
        <f t="shared" si="898"/>
        <v>0</v>
      </c>
      <c r="W449" s="5">
        <f t="shared" ref="W449:Z449" si="899">IF(ISBLANK(K449),1,0)</f>
        <v>0</v>
      </c>
      <c r="X449" s="5">
        <f t="shared" si="899"/>
        <v>0</v>
      </c>
      <c r="Y449" s="5">
        <f t="shared" si="899"/>
        <v>0</v>
      </c>
      <c r="Z449" s="5">
        <f t="shared" si="899"/>
        <v>0</v>
      </c>
      <c r="AA449" s="5">
        <f t="shared" si="3"/>
        <v>0</v>
      </c>
    </row>
    <row r="450" spans="1:27" ht="15.75" customHeight="1" x14ac:dyDescent="0.2">
      <c r="A450" s="1" t="s">
        <v>776</v>
      </c>
      <c r="B450" s="1" t="s">
        <v>34</v>
      </c>
      <c r="C450" s="1" t="s">
        <v>47</v>
      </c>
      <c r="D450" s="2">
        <v>45704</v>
      </c>
      <c r="E450" s="1" t="s">
        <v>37</v>
      </c>
      <c r="F450" s="1">
        <v>22.41</v>
      </c>
      <c r="G450" s="1">
        <v>48.05</v>
      </c>
      <c r="H450" s="1">
        <v>346</v>
      </c>
      <c r="I450" s="1">
        <v>39.9</v>
      </c>
      <c r="J450" s="1">
        <v>7.75</v>
      </c>
      <c r="K450" s="1">
        <v>98.85</v>
      </c>
      <c r="L450" s="1">
        <v>7.04</v>
      </c>
      <c r="M450" s="1">
        <v>111.7</v>
      </c>
      <c r="N450" s="1">
        <v>89.69</v>
      </c>
      <c r="O450" s="1">
        <v>93.28</v>
      </c>
      <c r="P450" s="1" t="s">
        <v>4</v>
      </c>
      <c r="Q450" s="1" t="s">
        <v>5</v>
      </c>
      <c r="R450" s="1" t="s">
        <v>6</v>
      </c>
      <c r="S450" s="1" t="s">
        <v>6</v>
      </c>
      <c r="T450" s="3">
        <f t="shared" si="0"/>
        <v>45689</v>
      </c>
      <c r="U450" s="5">
        <f t="shared" ref="U450:V450" si="900">IF(ISBLANK(F450),1,0)</f>
        <v>0</v>
      </c>
      <c r="V450" s="5">
        <f t="shared" si="900"/>
        <v>0</v>
      </c>
      <c r="W450" s="5">
        <f t="shared" ref="W450:Z450" si="901">IF(ISBLANK(K450),1,0)</f>
        <v>0</v>
      </c>
      <c r="X450" s="5">
        <f t="shared" si="901"/>
        <v>0</v>
      </c>
      <c r="Y450" s="5">
        <f t="shared" si="901"/>
        <v>0</v>
      </c>
      <c r="Z450" s="5">
        <f t="shared" si="901"/>
        <v>0</v>
      </c>
      <c r="AA450" s="5">
        <f t="shared" si="3"/>
        <v>0</v>
      </c>
    </row>
    <row r="451" spans="1:27" ht="15.75" customHeight="1" x14ac:dyDescent="0.2">
      <c r="A451" s="1" t="s">
        <v>1293</v>
      </c>
      <c r="B451" s="1" t="s">
        <v>1</v>
      </c>
      <c r="C451" s="1" t="s">
        <v>47</v>
      </c>
      <c r="D451" s="2">
        <v>45583</v>
      </c>
      <c r="E451" s="1" t="s">
        <v>317</v>
      </c>
      <c r="F451" s="1">
        <v>23.04</v>
      </c>
      <c r="G451" s="1">
        <v>43.73</v>
      </c>
      <c r="H451" s="1">
        <v>340</v>
      </c>
      <c r="I451" s="1">
        <v>37.299999999999997</v>
      </c>
      <c r="J451" s="1">
        <v>7.05</v>
      </c>
      <c r="K451" s="1">
        <v>99.25</v>
      </c>
      <c r="L451" s="1">
        <v>6.79</v>
      </c>
      <c r="M451" s="1">
        <v>111.5</v>
      </c>
      <c r="N451" s="1">
        <v>85.68</v>
      </c>
      <c r="O451" s="1">
        <v>96.36</v>
      </c>
      <c r="P451" s="1" t="s">
        <v>4</v>
      </c>
      <c r="Q451" s="1" t="s">
        <v>5</v>
      </c>
      <c r="R451" s="1" t="s">
        <v>6</v>
      </c>
      <c r="S451" s="1" t="s">
        <v>6</v>
      </c>
      <c r="T451" s="3">
        <f t="shared" si="0"/>
        <v>45566</v>
      </c>
      <c r="U451" s="5">
        <f t="shared" ref="U451:V451" si="902">IF(ISBLANK(F451),1,0)</f>
        <v>0</v>
      </c>
      <c r="V451" s="5">
        <f t="shared" si="902"/>
        <v>0</v>
      </c>
      <c r="W451" s="5">
        <f t="shared" ref="W451:Z451" si="903">IF(ISBLANK(K451),1,0)</f>
        <v>0</v>
      </c>
      <c r="X451" s="5">
        <f t="shared" si="903"/>
        <v>0</v>
      </c>
      <c r="Y451" s="5">
        <f t="shared" si="903"/>
        <v>0</v>
      </c>
      <c r="Z451" s="5">
        <f t="shared" si="903"/>
        <v>0</v>
      </c>
      <c r="AA451" s="5">
        <f t="shared" si="3"/>
        <v>0</v>
      </c>
    </row>
    <row r="452" spans="1:27" ht="15.75" customHeight="1" x14ac:dyDescent="0.2">
      <c r="A452" s="1" t="s">
        <v>1295</v>
      </c>
      <c r="B452" s="1" t="s">
        <v>58</v>
      </c>
      <c r="C452" s="1" t="s">
        <v>35</v>
      </c>
      <c r="D452" s="2">
        <v>45874</v>
      </c>
      <c r="E452" s="1" t="s">
        <v>3</v>
      </c>
      <c r="F452" s="1">
        <v>21.88</v>
      </c>
      <c r="G452" s="1">
        <v>42.46</v>
      </c>
      <c r="H452" s="1">
        <v>299</v>
      </c>
      <c r="I452" s="1">
        <v>34.799999999999997</v>
      </c>
      <c r="J452" s="1">
        <v>6.28</v>
      </c>
      <c r="K452" s="1">
        <v>98.9</v>
      </c>
      <c r="L452" s="1">
        <v>6.72</v>
      </c>
      <c r="M452" s="1">
        <v>121.8</v>
      </c>
      <c r="N452" s="1">
        <v>86.73</v>
      </c>
      <c r="O452" s="1">
        <v>92.74</v>
      </c>
      <c r="P452" s="1" t="s">
        <v>4</v>
      </c>
      <c r="Q452" s="1" t="s">
        <v>5</v>
      </c>
      <c r="R452" s="1" t="s">
        <v>6</v>
      </c>
      <c r="S452" s="1" t="s">
        <v>6</v>
      </c>
      <c r="T452" s="3">
        <f t="shared" si="0"/>
        <v>45870</v>
      </c>
      <c r="U452" s="5">
        <f t="shared" ref="U452:V452" si="904">IF(ISBLANK(F452),1,0)</f>
        <v>0</v>
      </c>
      <c r="V452" s="5">
        <f t="shared" si="904"/>
        <v>0</v>
      </c>
      <c r="W452" s="5">
        <f t="shared" ref="W452:Z452" si="905">IF(ISBLANK(K452),1,0)</f>
        <v>0</v>
      </c>
      <c r="X452" s="5">
        <f t="shared" si="905"/>
        <v>0</v>
      </c>
      <c r="Y452" s="5">
        <f t="shared" si="905"/>
        <v>0</v>
      </c>
      <c r="Z452" s="5">
        <f t="shared" si="905"/>
        <v>0</v>
      </c>
      <c r="AA452" s="5">
        <f t="shared" si="3"/>
        <v>0</v>
      </c>
    </row>
    <row r="453" spans="1:27" ht="15.75" customHeight="1" x14ac:dyDescent="0.2">
      <c r="A453" s="1" t="s">
        <v>1296</v>
      </c>
      <c r="B453" s="1" t="s">
        <v>1</v>
      </c>
      <c r="C453" s="1" t="s">
        <v>47</v>
      </c>
      <c r="D453" s="2">
        <v>45918</v>
      </c>
      <c r="E453" s="1" t="s">
        <v>3</v>
      </c>
      <c r="F453" s="1">
        <v>22.63</v>
      </c>
      <c r="G453" s="1">
        <v>45.68</v>
      </c>
      <c r="H453" s="1">
        <v>361</v>
      </c>
      <c r="I453" s="1">
        <v>42.7</v>
      </c>
      <c r="J453" s="1">
        <v>6.98</v>
      </c>
      <c r="K453" s="1">
        <v>98.39</v>
      </c>
      <c r="L453" s="1">
        <v>6.73</v>
      </c>
      <c r="M453" s="1">
        <v>113</v>
      </c>
      <c r="N453" s="1">
        <v>88.47</v>
      </c>
      <c r="O453" s="1">
        <v>94.37</v>
      </c>
      <c r="P453" s="1" t="s">
        <v>4</v>
      </c>
      <c r="Q453" s="1" t="s">
        <v>5</v>
      </c>
      <c r="R453" s="1" t="s">
        <v>6</v>
      </c>
      <c r="S453" s="1" t="s">
        <v>6</v>
      </c>
      <c r="T453" s="3">
        <f t="shared" si="0"/>
        <v>45901</v>
      </c>
      <c r="U453" s="5">
        <f t="shared" ref="U453:V453" si="906">IF(ISBLANK(F453),1,0)</f>
        <v>0</v>
      </c>
      <c r="V453" s="5">
        <f t="shared" si="906"/>
        <v>0</v>
      </c>
      <c r="W453" s="5">
        <f t="shared" ref="W453:Z453" si="907">IF(ISBLANK(K453),1,0)</f>
        <v>0</v>
      </c>
      <c r="X453" s="5">
        <f t="shared" si="907"/>
        <v>0</v>
      </c>
      <c r="Y453" s="5">
        <f t="shared" si="907"/>
        <v>0</v>
      </c>
      <c r="Z453" s="5">
        <f t="shared" si="907"/>
        <v>0</v>
      </c>
      <c r="AA453" s="5">
        <f t="shared" si="3"/>
        <v>0</v>
      </c>
    </row>
    <row r="454" spans="1:27" ht="15.75" customHeight="1" x14ac:dyDescent="0.2">
      <c r="A454" s="1" t="s">
        <v>1297</v>
      </c>
      <c r="B454" s="1" t="s">
        <v>58</v>
      </c>
      <c r="C454" s="1" t="s">
        <v>47</v>
      </c>
      <c r="D454" s="2">
        <v>45986</v>
      </c>
      <c r="E454" s="1" t="s">
        <v>3</v>
      </c>
      <c r="F454" s="1">
        <v>21.44</v>
      </c>
      <c r="G454" s="1">
        <v>39.020000000000003</v>
      </c>
      <c r="H454" s="1">
        <v>343</v>
      </c>
      <c r="I454" s="1">
        <v>45.1</v>
      </c>
      <c r="J454" s="1">
        <v>8.2899999999999991</v>
      </c>
      <c r="K454" s="1">
        <v>99.11</v>
      </c>
      <c r="L454" s="1">
        <v>6.65</v>
      </c>
      <c r="M454" s="1">
        <v>115.3</v>
      </c>
      <c r="N454" s="1">
        <v>88.7</v>
      </c>
      <c r="O454" s="1">
        <v>93.91</v>
      </c>
      <c r="P454" s="1" t="s">
        <v>4</v>
      </c>
      <c r="Q454" s="1" t="s">
        <v>5</v>
      </c>
      <c r="R454" s="1" t="s">
        <v>6</v>
      </c>
      <c r="S454" s="1" t="s">
        <v>6</v>
      </c>
      <c r="T454" s="3">
        <f t="shared" si="0"/>
        <v>45962</v>
      </c>
      <c r="U454" s="5">
        <f t="shared" ref="U454:V454" si="908">IF(ISBLANK(F454),1,0)</f>
        <v>0</v>
      </c>
      <c r="V454" s="5">
        <f t="shared" si="908"/>
        <v>0</v>
      </c>
      <c r="W454" s="5">
        <f t="shared" ref="W454:Z454" si="909">IF(ISBLANK(K454),1,0)</f>
        <v>0</v>
      </c>
      <c r="X454" s="5">
        <f t="shared" si="909"/>
        <v>0</v>
      </c>
      <c r="Y454" s="5">
        <f t="shared" si="909"/>
        <v>0</v>
      </c>
      <c r="Z454" s="5">
        <f t="shared" si="909"/>
        <v>0</v>
      </c>
      <c r="AA454" s="5">
        <f t="shared" si="3"/>
        <v>0</v>
      </c>
    </row>
    <row r="455" spans="1:27" ht="15.75" customHeight="1" x14ac:dyDescent="0.2">
      <c r="A455" s="1" t="s">
        <v>1023</v>
      </c>
      <c r="B455" s="1" t="s">
        <v>34</v>
      </c>
      <c r="C455" s="1" t="s">
        <v>21</v>
      </c>
      <c r="D455" s="2">
        <v>45579</v>
      </c>
      <c r="E455" s="1" t="s">
        <v>37</v>
      </c>
      <c r="F455" s="1">
        <v>22.26</v>
      </c>
      <c r="G455" s="1">
        <v>50.82</v>
      </c>
      <c r="H455" s="1">
        <v>319</v>
      </c>
      <c r="I455" s="1">
        <v>45.8</v>
      </c>
      <c r="J455" s="1">
        <v>7.63</v>
      </c>
      <c r="K455" s="1">
        <v>98.52</v>
      </c>
      <c r="L455" s="1">
        <v>7.09</v>
      </c>
      <c r="M455" s="1">
        <v>132.4</v>
      </c>
      <c r="N455" s="1">
        <v>83.14</v>
      </c>
      <c r="O455" s="1">
        <v>92.35</v>
      </c>
      <c r="P455" s="1" t="s">
        <v>4</v>
      </c>
      <c r="Q455" s="1" t="s">
        <v>5</v>
      </c>
      <c r="R455" s="1" t="s">
        <v>6</v>
      </c>
      <c r="S455" s="1" t="s">
        <v>6</v>
      </c>
      <c r="T455" s="3">
        <f t="shared" si="0"/>
        <v>45566</v>
      </c>
      <c r="U455" s="5">
        <f t="shared" ref="U455:V455" si="910">IF(ISBLANK(F455),1,0)</f>
        <v>0</v>
      </c>
      <c r="V455" s="5">
        <f t="shared" si="910"/>
        <v>0</v>
      </c>
      <c r="W455" s="5">
        <f t="shared" ref="W455:Z455" si="911">IF(ISBLANK(K455),1,0)</f>
        <v>0</v>
      </c>
      <c r="X455" s="5">
        <f t="shared" si="911"/>
        <v>0</v>
      </c>
      <c r="Y455" s="5">
        <f t="shared" si="911"/>
        <v>0</v>
      </c>
      <c r="Z455" s="5">
        <f t="shared" si="911"/>
        <v>0</v>
      </c>
      <c r="AA455" s="5">
        <f t="shared" si="3"/>
        <v>0</v>
      </c>
    </row>
    <row r="456" spans="1:27" ht="15.75" customHeight="1" x14ac:dyDescent="0.2">
      <c r="A456" s="1" t="s">
        <v>1299</v>
      </c>
      <c r="B456" s="1" t="s">
        <v>1</v>
      </c>
      <c r="C456" s="1" t="s">
        <v>35</v>
      </c>
      <c r="D456" s="2">
        <v>45951</v>
      </c>
      <c r="E456" s="1" t="s">
        <v>93</v>
      </c>
      <c r="F456" s="1">
        <v>21.09</v>
      </c>
      <c r="G456" s="1">
        <v>42.99</v>
      </c>
      <c r="H456" s="1">
        <v>336</v>
      </c>
      <c r="I456" s="1">
        <v>35.299999999999997</v>
      </c>
      <c r="J456" s="1">
        <v>6.42</v>
      </c>
      <c r="K456" s="1">
        <v>99.39</v>
      </c>
      <c r="L456" s="1">
        <v>6.72</v>
      </c>
      <c r="M456" s="1">
        <v>123.1</v>
      </c>
      <c r="N456" s="1">
        <v>85.58</v>
      </c>
      <c r="O456" s="1">
        <v>96.45</v>
      </c>
      <c r="P456" s="1" t="s">
        <v>4</v>
      </c>
      <c r="Q456" s="1" t="s">
        <v>5</v>
      </c>
      <c r="R456" s="1" t="s">
        <v>6</v>
      </c>
      <c r="S456" s="1" t="s">
        <v>6</v>
      </c>
      <c r="T456" s="3">
        <f t="shared" si="0"/>
        <v>45931</v>
      </c>
      <c r="U456" s="5">
        <f t="shared" ref="U456:V456" si="912">IF(ISBLANK(F456),1,0)</f>
        <v>0</v>
      </c>
      <c r="V456" s="5">
        <f t="shared" si="912"/>
        <v>0</v>
      </c>
      <c r="W456" s="5">
        <f t="shared" ref="W456:Z456" si="913">IF(ISBLANK(K456),1,0)</f>
        <v>0</v>
      </c>
      <c r="X456" s="5">
        <f t="shared" si="913"/>
        <v>0</v>
      </c>
      <c r="Y456" s="5">
        <f t="shared" si="913"/>
        <v>0</v>
      </c>
      <c r="Z456" s="5">
        <f t="shared" si="913"/>
        <v>0</v>
      </c>
      <c r="AA456" s="5">
        <f t="shared" si="3"/>
        <v>0</v>
      </c>
    </row>
    <row r="457" spans="1:27" ht="15.75" customHeight="1" x14ac:dyDescent="0.2">
      <c r="A457" s="1" t="s">
        <v>1300</v>
      </c>
      <c r="B457" s="1" t="s">
        <v>58</v>
      </c>
      <c r="C457" s="1" t="s">
        <v>35</v>
      </c>
      <c r="D457" s="2">
        <v>45378</v>
      </c>
      <c r="E457" s="1" t="s">
        <v>23</v>
      </c>
      <c r="F457" s="1">
        <v>22.58</v>
      </c>
      <c r="G457" s="1">
        <v>37.72</v>
      </c>
      <c r="H457" s="1">
        <v>331</v>
      </c>
      <c r="I457" s="1">
        <v>30.8</v>
      </c>
      <c r="J457" s="1">
        <v>6.04</v>
      </c>
      <c r="K457" s="1">
        <v>98.62</v>
      </c>
      <c r="L457" s="1">
        <v>6.6</v>
      </c>
      <c r="M457" s="1">
        <v>114.9</v>
      </c>
      <c r="N457" s="1">
        <v>88.29</v>
      </c>
      <c r="O457" s="1">
        <v>93.95</v>
      </c>
      <c r="P457" s="1" t="s">
        <v>4</v>
      </c>
      <c r="Q457" s="1" t="s">
        <v>5</v>
      </c>
      <c r="R457" s="1" t="s">
        <v>6</v>
      </c>
      <c r="S457" s="1" t="s">
        <v>6</v>
      </c>
      <c r="T457" s="3">
        <f t="shared" si="0"/>
        <v>45352</v>
      </c>
      <c r="U457" s="5">
        <f t="shared" ref="U457:V457" si="914">IF(ISBLANK(F457),1,0)</f>
        <v>0</v>
      </c>
      <c r="V457" s="5">
        <f t="shared" si="914"/>
        <v>0</v>
      </c>
      <c r="W457" s="5">
        <f t="shared" ref="W457:Z457" si="915">IF(ISBLANK(K457),1,0)</f>
        <v>0</v>
      </c>
      <c r="X457" s="5">
        <f t="shared" si="915"/>
        <v>0</v>
      </c>
      <c r="Y457" s="5">
        <f t="shared" si="915"/>
        <v>0</v>
      </c>
      <c r="Z457" s="5">
        <f t="shared" si="915"/>
        <v>0</v>
      </c>
      <c r="AA457" s="5">
        <f t="shared" si="3"/>
        <v>0</v>
      </c>
    </row>
    <row r="458" spans="1:27" ht="15.75" customHeight="1" x14ac:dyDescent="0.2">
      <c r="A458" s="1" t="s">
        <v>1302</v>
      </c>
      <c r="B458" s="1" t="s">
        <v>58</v>
      </c>
      <c r="C458" s="1" t="s">
        <v>47</v>
      </c>
      <c r="D458" s="2">
        <v>45564</v>
      </c>
      <c r="E458" s="1" t="s">
        <v>37</v>
      </c>
      <c r="F458" s="1">
        <v>21.98</v>
      </c>
      <c r="G458" s="1">
        <v>40.85</v>
      </c>
      <c r="H458" s="1">
        <v>316</v>
      </c>
      <c r="I458" s="1">
        <v>41</v>
      </c>
      <c r="J458" s="1">
        <v>6.92</v>
      </c>
      <c r="K458" s="1">
        <v>98.87</v>
      </c>
      <c r="M458" s="1">
        <v>134.80000000000001</v>
      </c>
      <c r="N458" s="1">
        <v>89.03</v>
      </c>
      <c r="O458" s="1">
        <v>94.32</v>
      </c>
      <c r="P458" s="1" t="s">
        <v>4</v>
      </c>
      <c r="Q458" s="1" t="s">
        <v>5</v>
      </c>
      <c r="R458" s="1" t="s">
        <v>6</v>
      </c>
      <c r="S458" s="1" t="s">
        <v>6</v>
      </c>
      <c r="T458" s="3">
        <f t="shared" si="0"/>
        <v>45536</v>
      </c>
      <c r="U458" s="5">
        <f t="shared" ref="U458:V458" si="916">IF(ISBLANK(F458),1,0)</f>
        <v>0</v>
      </c>
      <c r="V458" s="5">
        <f t="shared" si="916"/>
        <v>0</v>
      </c>
      <c r="W458" s="5">
        <f t="shared" ref="W458:Z458" si="917">IF(ISBLANK(K458),1,0)</f>
        <v>0</v>
      </c>
      <c r="X458" s="5">
        <f t="shared" si="917"/>
        <v>1</v>
      </c>
      <c r="Y458" s="5">
        <f t="shared" si="917"/>
        <v>0</v>
      </c>
      <c r="Z458" s="5">
        <f t="shared" si="917"/>
        <v>0</v>
      </c>
      <c r="AA458" s="5">
        <f t="shared" si="3"/>
        <v>1</v>
      </c>
    </row>
    <row r="459" spans="1:27" ht="15.75" customHeight="1" x14ac:dyDescent="0.2">
      <c r="A459" s="1" t="s">
        <v>1303</v>
      </c>
      <c r="B459" s="1" t="s">
        <v>58</v>
      </c>
      <c r="C459" s="1" t="s">
        <v>47</v>
      </c>
      <c r="D459" s="2">
        <v>45486</v>
      </c>
      <c r="E459" s="1" t="s">
        <v>23</v>
      </c>
      <c r="F459" s="1">
        <v>21.63</v>
      </c>
      <c r="G459" s="1">
        <v>48.16</v>
      </c>
      <c r="H459" s="1">
        <v>283</v>
      </c>
      <c r="I459" s="1">
        <v>39.299999999999997</v>
      </c>
      <c r="J459" s="1">
        <v>7.26</v>
      </c>
      <c r="K459" s="1">
        <v>99.06</v>
      </c>
      <c r="L459" s="1">
        <v>6.8</v>
      </c>
      <c r="M459" s="1">
        <v>131.1</v>
      </c>
      <c r="N459" s="1">
        <v>88.2</v>
      </c>
      <c r="O459" s="1">
        <v>93.69</v>
      </c>
      <c r="P459" s="1" t="s">
        <v>4</v>
      </c>
      <c r="Q459" s="1" t="s">
        <v>5</v>
      </c>
      <c r="R459" s="1" t="s">
        <v>6</v>
      </c>
      <c r="S459" s="1" t="s">
        <v>6</v>
      </c>
      <c r="T459" s="3">
        <f t="shared" si="0"/>
        <v>45474</v>
      </c>
      <c r="U459" s="5">
        <f t="shared" ref="U459:V459" si="918">IF(ISBLANK(F459),1,0)</f>
        <v>0</v>
      </c>
      <c r="V459" s="5">
        <f t="shared" si="918"/>
        <v>0</v>
      </c>
      <c r="W459" s="5">
        <f t="shared" ref="W459:Z459" si="919">IF(ISBLANK(K459),1,0)</f>
        <v>0</v>
      </c>
      <c r="X459" s="5">
        <f t="shared" si="919"/>
        <v>0</v>
      </c>
      <c r="Y459" s="5">
        <f t="shared" si="919"/>
        <v>0</v>
      </c>
      <c r="Z459" s="5">
        <f t="shared" si="919"/>
        <v>0</v>
      </c>
      <c r="AA459" s="5">
        <f t="shared" si="3"/>
        <v>0</v>
      </c>
    </row>
    <row r="460" spans="1:27" ht="15.75" customHeight="1" x14ac:dyDescent="0.2">
      <c r="A460" s="1" t="s">
        <v>694</v>
      </c>
      <c r="B460" s="1" t="s">
        <v>34</v>
      </c>
      <c r="C460" s="1" t="s">
        <v>47</v>
      </c>
      <c r="D460" s="2">
        <v>45966</v>
      </c>
      <c r="E460" s="1" t="s">
        <v>37</v>
      </c>
      <c r="F460" s="1">
        <v>21.63</v>
      </c>
      <c r="G460" s="1">
        <v>41.87</v>
      </c>
      <c r="H460" s="1">
        <v>325</v>
      </c>
      <c r="I460" s="1">
        <v>46.9</v>
      </c>
      <c r="J460" s="1">
        <v>7.87</v>
      </c>
      <c r="K460" s="1">
        <v>99.08</v>
      </c>
      <c r="L460" s="1">
        <v>7.07</v>
      </c>
      <c r="M460" s="1">
        <v>144</v>
      </c>
      <c r="N460" s="1">
        <v>84.42</v>
      </c>
      <c r="O460" s="1">
        <v>93.63</v>
      </c>
      <c r="P460" s="1" t="s">
        <v>4</v>
      </c>
      <c r="Q460" s="1" t="s">
        <v>5</v>
      </c>
      <c r="R460" s="1" t="s">
        <v>6</v>
      </c>
      <c r="S460" s="1" t="s">
        <v>6</v>
      </c>
      <c r="T460" s="3">
        <f t="shared" si="0"/>
        <v>45962</v>
      </c>
      <c r="U460" s="5">
        <f t="shared" ref="U460:V460" si="920">IF(ISBLANK(F460),1,0)</f>
        <v>0</v>
      </c>
      <c r="V460" s="5">
        <f t="shared" si="920"/>
        <v>0</v>
      </c>
      <c r="W460" s="5">
        <f t="shared" ref="W460:Z460" si="921">IF(ISBLANK(K460),1,0)</f>
        <v>0</v>
      </c>
      <c r="X460" s="5">
        <f t="shared" si="921"/>
        <v>0</v>
      </c>
      <c r="Y460" s="5">
        <f t="shared" si="921"/>
        <v>0</v>
      </c>
      <c r="Z460" s="5">
        <f t="shared" si="921"/>
        <v>0</v>
      </c>
      <c r="AA460" s="5">
        <f t="shared" si="3"/>
        <v>0</v>
      </c>
    </row>
    <row r="461" spans="1:27" ht="15.75" customHeight="1" x14ac:dyDescent="0.2">
      <c r="A461" s="1" t="s">
        <v>1305</v>
      </c>
      <c r="B461" s="1" t="s">
        <v>20</v>
      </c>
      <c r="C461" s="1" t="s">
        <v>47</v>
      </c>
      <c r="D461" s="2">
        <v>45730</v>
      </c>
      <c r="E461" s="1" t="s">
        <v>23</v>
      </c>
      <c r="F461" s="1">
        <v>21.38</v>
      </c>
      <c r="G461" s="1">
        <v>44.75</v>
      </c>
      <c r="H461" s="1">
        <v>316</v>
      </c>
      <c r="I461" s="1">
        <v>52.9</v>
      </c>
      <c r="J461" s="1">
        <v>8.6300000000000008</v>
      </c>
      <c r="K461" s="1">
        <v>98.82</v>
      </c>
      <c r="L461" s="1">
        <v>7.15</v>
      </c>
      <c r="M461" s="1">
        <v>163.4</v>
      </c>
      <c r="N461" s="1">
        <v>86.14</v>
      </c>
      <c r="O461" s="1">
        <v>93.2</v>
      </c>
      <c r="P461" s="1" t="s">
        <v>4</v>
      </c>
      <c r="Q461" s="1" t="s">
        <v>5</v>
      </c>
      <c r="R461" s="1" t="s">
        <v>6</v>
      </c>
      <c r="S461" s="1" t="s">
        <v>6</v>
      </c>
      <c r="T461" s="3">
        <f t="shared" si="0"/>
        <v>45717</v>
      </c>
      <c r="U461" s="5">
        <f t="shared" ref="U461:V461" si="922">IF(ISBLANK(F461),1,0)</f>
        <v>0</v>
      </c>
      <c r="V461" s="5">
        <f t="shared" si="922"/>
        <v>0</v>
      </c>
      <c r="W461" s="5">
        <f t="shared" ref="W461:Z461" si="923">IF(ISBLANK(K461),1,0)</f>
        <v>0</v>
      </c>
      <c r="X461" s="5">
        <f t="shared" si="923"/>
        <v>0</v>
      </c>
      <c r="Y461" s="5">
        <f t="shared" si="923"/>
        <v>0</v>
      </c>
      <c r="Z461" s="5">
        <f t="shared" si="923"/>
        <v>0</v>
      </c>
      <c r="AA461" s="5">
        <f t="shared" si="3"/>
        <v>0</v>
      </c>
    </row>
    <row r="462" spans="1:27" ht="15.75" customHeight="1" x14ac:dyDescent="0.2">
      <c r="A462" s="1" t="s">
        <v>566</v>
      </c>
      <c r="B462" s="1" t="s">
        <v>34</v>
      </c>
      <c r="C462" s="1" t="s">
        <v>35</v>
      </c>
      <c r="D462" s="2">
        <v>45559</v>
      </c>
      <c r="E462" s="1" t="s">
        <v>23</v>
      </c>
      <c r="F462" s="1">
        <v>22.77</v>
      </c>
      <c r="G462" s="1">
        <v>40.869999999999997</v>
      </c>
      <c r="H462" s="1">
        <v>341</v>
      </c>
      <c r="I462" s="1">
        <v>46.8</v>
      </c>
      <c r="J462" s="1">
        <v>7.58</v>
      </c>
      <c r="K462" s="1">
        <v>99.52</v>
      </c>
      <c r="L462" s="1">
        <v>6.87</v>
      </c>
      <c r="M462" s="1">
        <v>154.80000000000001</v>
      </c>
      <c r="N462" s="1">
        <v>86.95</v>
      </c>
      <c r="O462" s="1">
        <v>94.25</v>
      </c>
      <c r="P462" s="1" t="s">
        <v>4</v>
      </c>
      <c r="Q462" s="1" t="s">
        <v>5</v>
      </c>
      <c r="R462" s="1" t="s">
        <v>6</v>
      </c>
      <c r="S462" s="1" t="s">
        <v>6</v>
      </c>
      <c r="T462" s="3">
        <f t="shared" si="0"/>
        <v>45536</v>
      </c>
      <c r="U462" s="5">
        <f t="shared" ref="U462:V462" si="924">IF(ISBLANK(F462),1,0)</f>
        <v>0</v>
      </c>
      <c r="V462" s="5">
        <f t="shared" si="924"/>
        <v>0</v>
      </c>
      <c r="W462" s="5">
        <f t="shared" ref="W462:Z462" si="925">IF(ISBLANK(K462),1,0)</f>
        <v>0</v>
      </c>
      <c r="X462" s="5">
        <f t="shared" si="925"/>
        <v>0</v>
      </c>
      <c r="Y462" s="5">
        <f t="shared" si="925"/>
        <v>0</v>
      </c>
      <c r="Z462" s="5">
        <f t="shared" si="925"/>
        <v>0</v>
      </c>
      <c r="AA462" s="5">
        <f t="shared" si="3"/>
        <v>0</v>
      </c>
    </row>
    <row r="463" spans="1:27" ht="15.75" customHeight="1" x14ac:dyDescent="0.2">
      <c r="A463" s="1" t="s">
        <v>1211</v>
      </c>
      <c r="B463" s="1" t="s">
        <v>1</v>
      </c>
      <c r="C463" s="1" t="s">
        <v>47</v>
      </c>
      <c r="D463" s="2">
        <v>45403</v>
      </c>
      <c r="E463" s="1" t="s">
        <v>23</v>
      </c>
      <c r="F463" s="1">
        <v>24.93</v>
      </c>
      <c r="G463" s="1">
        <v>39.17</v>
      </c>
      <c r="H463" s="1">
        <v>327</v>
      </c>
      <c r="I463" s="1">
        <v>46.4</v>
      </c>
      <c r="J463" s="1">
        <v>7.04</v>
      </c>
      <c r="K463" s="1">
        <v>99.57</v>
      </c>
      <c r="L463" s="1">
        <v>6.67</v>
      </c>
      <c r="M463" s="1">
        <v>132.9</v>
      </c>
      <c r="N463" s="1">
        <v>86.64</v>
      </c>
      <c r="O463" s="1">
        <v>92.69</v>
      </c>
      <c r="P463" s="1" t="s">
        <v>4</v>
      </c>
      <c r="Q463" s="1" t="s">
        <v>5</v>
      </c>
      <c r="R463" s="1" t="s">
        <v>6</v>
      </c>
      <c r="S463" s="1" t="s">
        <v>6</v>
      </c>
      <c r="T463" s="3">
        <f t="shared" si="0"/>
        <v>45383</v>
      </c>
      <c r="U463" s="5">
        <f t="shared" ref="U463:V463" si="926">IF(ISBLANK(F463),1,0)</f>
        <v>0</v>
      </c>
      <c r="V463" s="5">
        <f t="shared" si="926"/>
        <v>0</v>
      </c>
      <c r="W463" s="5">
        <f t="shared" ref="W463:Z463" si="927">IF(ISBLANK(K463),1,0)</f>
        <v>0</v>
      </c>
      <c r="X463" s="5">
        <f t="shared" si="927"/>
        <v>0</v>
      </c>
      <c r="Y463" s="5">
        <f t="shared" si="927"/>
        <v>0</v>
      </c>
      <c r="Z463" s="5">
        <f t="shared" si="927"/>
        <v>0</v>
      </c>
      <c r="AA463" s="5">
        <f t="shared" si="3"/>
        <v>0</v>
      </c>
    </row>
    <row r="464" spans="1:27" ht="15.75" customHeight="1" x14ac:dyDescent="0.2">
      <c r="A464" s="1" t="s">
        <v>1307</v>
      </c>
      <c r="B464" s="1" t="s">
        <v>1</v>
      </c>
      <c r="C464" s="1" t="s">
        <v>710</v>
      </c>
      <c r="D464" s="2">
        <v>45864</v>
      </c>
      <c r="E464" s="1" t="s">
        <v>23</v>
      </c>
      <c r="F464" s="1">
        <v>23.41</v>
      </c>
      <c r="G464" s="1">
        <v>46.3</v>
      </c>
      <c r="H464" s="1">
        <v>344</v>
      </c>
      <c r="I464" s="1">
        <v>33.9</v>
      </c>
      <c r="J464" s="1">
        <v>6.17</v>
      </c>
      <c r="K464" s="1">
        <v>98.89</v>
      </c>
      <c r="L464" s="1">
        <v>6.89</v>
      </c>
      <c r="M464" s="1">
        <v>112.2</v>
      </c>
      <c r="N464" s="1">
        <v>85.89</v>
      </c>
      <c r="O464" s="1">
        <v>93.91</v>
      </c>
      <c r="P464" s="1" t="s">
        <v>4</v>
      </c>
      <c r="Q464" s="1" t="s">
        <v>5</v>
      </c>
      <c r="R464" s="1" t="s">
        <v>6</v>
      </c>
      <c r="S464" s="1" t="s">
        <v>6</v>
      </c>
      <c r="T464" s="3">
        <f t="shared" si="0"/>
        <v>45839</v>
      </c>
      <c r="U464" s="5">
        <f t="shared" ref="U464:V464" si="928">IF(ISBLANK(F464),1,0)</f>
        <v>0</v>
      </c>
      <c r="V464" s="5">
        <f t="shared" si="928"/>
        <v>0</v>
      </c>
      <c r="W464" s="5">
        <f t="shared" ref="W464:Z464" si="929">IF(ISBLANK(K464),1,0)</f>
        <v>0</v>
      </c>
      <c r="X464" s="5">
        <f t="shared" si="929"/>
        <v>0</v>
      </c>
      <c r="Y464" s="5">
        <f t="shared" si="929"/>
        <v>0</v>
      </c>
      <c r="Z464" s="5">
        <f t="shared" si="929"/>
        <v>0</v>
      </c>
      <c r="AA464" s="5">
        <f t="shared" si="3"/>
        <v>0</v>
      </c>
    </row>
    <row r="465" spans="1:27" ht="15.75" customHeight="1" x14ac:dyDescent="0.2">
      <c r="A465" s="1" t="s">
        <v>1308</v>
      </c>
      <c r="B465" s="1" t="s">
        <v>1309</v>
      </c>
      <c r="C465" s="1" t="s">
        <v>47</v>
      </c>
      <c r="D465" s="2">
        <v>45770</v>
      </c>
      <c r="E465" s="1" t="s">
        <v>93</v>
      </c>
      <c r="F465" s="1">
        <v>21.58</v>
      </c>
      <c r="G465" s="1">
        <v>37.630000000000003</v>
      </c>
      <c r="H465" s="1">
        <v>324</v>
      </c>
      <c r="I465" s="1">
        <v>40.1</v>
      </c>
      <c r="J465" s="1">
        <v>8.41</v>
      </c>
      <c r="K465" s="1">
        <v>99.59</v>
      </c>
      <c r="L465" s="1">
        <v>6.71</v>
      </c>
      <c r="M465" s="1">
        <v>126.7</v>
      </c>
      <c r="N465" s="1">
        <v>86.04</v>
      </c>
      <c r="O465" s="1">
        <v>94.12</v>
      </c>
      <c r="P465" s="1" t="s">
        <v>4</v>
      </c>
      <c r="Q465" s="1" t="s">
        <v>50</v>
      </c>
      <c r="R465" s="1" t="s">
        <v>153</v>
      </c>
      <c r="S465" s="1" t="s">
        <v>52</v>
      </c>
      <c r="T465" s="3">
        <f t="shared" si="0"/>
        <v>45748</v>
      </c>
      <c r="U465" s="5">
        <f t="shared" ref="U465:V465" si="930">IF(ISBLANK(F465),1,0)</f>
        <v>0</v>
      </c>
      <c r="V465" s="5">
        <f t="shared" si="930"/>
        <v>0</v>
      </c>
      <c r="W465" s="5">
        <f t="shared" ref="W465:Z465" si="931">IF(ISBLANK(K465),1,0)</f>
        <v>0</v>
      </c>
      <c r="X465" s="5">
        <f t="shared" si="931"/>
        <v>0</v>
      </c>
      <c r="Y465" s="5">
        <f t="shared" si="931"/>
        <v>0</v>
      </c>
      <c r="Z465" s="5">
        <f t="shared" si="931"/>
        <v>0</v>
      </c>
      <c r="AA465" s="5">
        <f t="shared" si="3"/>
        <v>0</v>
      </c>
    </row>
    <row r="466" spans="1:27" ht="15.75" customHeight="1" x14ac:dyDescent="0.2">
      <c r="A466" s="1" t="s">
        <v>971</v>
      </c>
      <c r="B466" s="1" t="s">
        <v>34</v>
      </c>
      <c r="C466" s="1" t="s">
        <v>35</v>
      </c>
      <c r="D466" s="2">
        <v>45915</v>
      </c>
      <c r="E466" s="1" t="s">
        <v>93</v>
      </c>
      <c r="F466" s="1">
        <v>22.27</v>
      </c>
      <c r="G466" s="1">
        <v>48.11</v>
      </c>
      <c r="H466" s="1">
        <v>317</v>
      </c>
      <c r="I466" s="1">
        <v>49.7</v>
      </c>
      <c r="J466" s="1">
        <v>7.16</v>
      </c>
      <c r="K466" s="1">
        <v>99.39</v>
      </c>
      <c r="M466" s="1">
        <v>147.5</v>
      </c>
      <c r="N466" s="1">
        <v>90.46</v>
      </c>
      <c r="O466" s="1">
        <v>92.59</v>
      </c>
      <c r="P466" s="1" t="s">
        <v>4</v>
      </c>
      <c r="Q466" s="1" t="s">
        <v>5</v>
      </c>
      <c r="R466" s="1" t="s">
        <v>6</v>
      </c>
      <c r="S466" s="1" t="s">
        <v>6</v>
      </c>
      <c r="T466" s="3">
        <f t="shared" si="0"/>
        <v>45901</v>
      </c>
      <c r="U466" s="5">
        <f t="shared" ref="U466:V466" si="932">IF(ISBLANK(F466),1,0)</f>
        <v>0</v>
      </c>
      <c r="V466" s="5">
        <f t="shared" si="932"/>
        <v>0</v>
      </c>
      <c r="W466" s="5">
        <f t="shared" ref="W466:Z466" si="933">IF(ISBLANK(K466),1,0)</f>
        <v>0</v>
      </c>
      <c r="X466" s="5">
        <f t="shared" si="933"/>
        <v>1</v>
      </c>
      <c r="Y466" s="5">
        <f t="shared" si="933"/>
        <v>0</v>
      </c>
      <c r="Z466" s="5">
        <f t="shared" si="933"/>
        <v>0</v>
      </c>
      <c r="AA466" s="5">
        <f t="shared" si="3"/>
        <v>1</v>
      </c>
    </row>
    <row r="467" spans="1:27" ht="15.75" customHeight="1" x14ac:dyDescent="0.2">
      <c r="A467" s="1" t="s">
        <v>1311</v>
      </c>
      <c r="B467" s="1" t="s">
        <v>20</v>
      </c>
      <c r="C467" s="1" t="s">
        <v>35</v>
      </c>
      <c r="D467" s="2">
        <v>45612</v>
      </c>
      <c r="E467" s="1" t="s">
        <v>23</v>
      </c>
      <c r="F467" s="1">
        <v>22</v>
      </c>
      <c r="G467" s="1">
        <v>41.76</v>
      </c>
      <c r="H467" s="1">
        <v>302</v>
      </c>
      <c r="I467" s="1">
        <v>48.9</v>
      </c>
      <c r="J467" s="1">
        <v>7.12</v>
      </c>
      <c r="K467" s="1">
        <v>98.87</v>
      </c>
      <c r="L467" s="1">
        <v>7.17</v>
      </c>
      <c r="M467" s="1">
        <v>130.6</v>
      </c>
      <c r="N467" s="1">
        <v>85.1</v>
      </c>
      <c r="O467" s="1">
        <v>94.03</v>
      </c>
      <c r="P467" s="1" t="s">
        <v>4</v>
      </c>
      <c r="Q467" s="1" t="s">
        <v>5</v>
      </c>
      <c r="R467" s="1" t="s">
        <v>6</v>
      </c>
      <c r="S467" s="1" t="s">
        <v>6</v>
      </c>
      <c r="T467" s="3">
        <f t="shared" si="0"/>
        <v>45597</v>
      </c>
      <c r="U467" s="5">
        <f t="shared" ref="U467:V467" si="934">IF(ISBLANK(F467),1,0)</f>
        <v>0</v>
      </c>
      <c r="V467" s="5">
        <f t="shared" si="934"/>
        <v>0</v>
      </c>
      <c r="W467" s="5">
        <f t="shared" ref="W467:Z467" si="935">IF(ISBLANK(K467),1,0)</f>
        <v>0</v>
      </c>
      <c r="X467" s="5">
        <f t="shared" si="935"/>
        <v>0</v>
      </c>
      <c r="Y467" s="5">
        <f t="shared" si="935"/>
        <v>0</v>
      </c>
      <c r="Z467" s="5">
        <f t="shared" si="935"/>
        <v>0</v>
      </c>
      <c r="AA467" s="5">
        <f t="shared" si="3"/>
        <v>0</v>
      </c>
    </row>
    <row r="468" spans="1:27" ht="15.75" customHeight="1" x14ac:dyDescent="0.2">
      <c r="A468" s="1" t="s">
        <v>1312</v>
      </c>
      <c r="B468" s="1" t="s">
        <v>1</v>
      </c>
      <c r="C468" s="1" t="s">
        <v>47</v>
      </c>
      <c r="D468" s="2">
        <v>45401</v>
      </c>
      <c r="E468" s="1" t="s">
        <v>93</v>
      </c>
      <c r="F468" s="1">
        <v>21.81</v>
      </c>
      <c r="G468" s="1">
        <v>38.630000000000003</v>
      </c>
      <c r="H468" s="1">
        <v>341</v>
      </c>
      <c r="I468" s="1">
        <v>38.1</v>
      </c>
      <c r="J468" s="1">
        <v>6.05</v>
      </c>
      <c r="K468" s="1">
        <v>99.23</v>
      </c>
      <c r="L468" s="1">
        <v>6.59</v>
      </c>
      <c r="M468" s="1">
        <v>133.5</v>
      </c>
      <c r="N468" s="1">
        <v>86.27</v>
      </c>
      <c r="O468" s="1">
        <v>94.03</v>
      </c>
      <c r="P468" s="1" t="s">
        <v>4</v>
      </c>
      <c r="Q468" s="1" t="s">
        <v>5</v>
      </c>
      <c r="R468" s="1" t="s">
        <v>6</v>
      </c>
      <c r="S468" s="1" t="s">
        <v>6</v>
      </c>
      <c r="T468" s="3">
        <f t="shared" si="0"/>
        <v>45383</v>
      </c>
      <c r="U468" s="5">
        <f t="shared" ref="U468:V468" si="936">IF(ISBLANK(F468),1,0)</f>
        <v>0</v>
      </c>
      <c r="V468" s="5">
        <f t="shared" si="936"/>
        <v>0</v>
      </c>
      <c r="W468" s="5">
        <f t="shared" ref="W468:Z468" si="937">IF(ISBLANK(K468),1,0)</f>
        <v>0</v>
      </c>
      <c r="X468" s="5">
        <f t="shared" si="937"/>
        <v>0</v>
      </c>
      <c r="Y468" s="5">
        <f t="shared" si="937"/>
        <v>0</v>
      </c>
      <c r="Z468" s="5">
        <f t="shared" si="937"/>
        <v>0</v>
      </c>
      <c r="AA468" s="5">
        <f t="shared" si="3"/>
        <v>0</v>
      </c>
    </row>
    <row r="469" spans="1:27" ht="15.75" customHeight="1" x14ac:dyDescent="0.2">
      <c r="A469" s="1" t="s">
        <v>291</v>
      </c>
      <c r="B469" s="1" t="s">
        <v>1</v>
      </c>
      <c r="C469" s="1" t="s">
        <v>47</v>
      </c>
      <c r="D469" s="2">
        <v>45536</v>
      </c>
      <c r="E469" s="1" t="s">
        <v>93</v>
      </c>
      <c r="F469" s="1">
        <v>21.55</v>
      </c>
      <c r="G469" s="1">
        <v>42.64</v>
      </c>
      <c r="H469" s="1">
        <v>344</v>
      </c>
      <c r="I469" s="1">
        <v>49.7</v>
      </c>
      <c r="J469" s="1">
        <v>7.16</v>
      </c>
      <c r="K469" s="1">
        <v>99.15</v>
      </c>
      <c r="L469" s="1">
        <v>6.91</v>
      </c>
      <c r="M469" s="1">
        <v>127</v>
      </c>
      <c r="N469" s="1">
        <v>85.46</v>
      </c>
      <c r="O469" s="1">
        <v>91.77</v>
      </c>
      <c r="P469" s="1" t="s">
        <v>4</v>
      </c>
      <c r="Q469" s="1" t="s">
        <v>5</v>
      </c>
      <c r="R469" s="1" t="s">
        <v>6</v>
      </c>
      <c r="S469" s="1" t="s">
        <v>6</v>
      </c>
      <c r="T469" s="3">
        <f t="shared" si="0"/>
        <v>45536</v>
      </c>
      <c r="U469" s="5">
        <f t="shared" ref="U469:V469" si="938">IF(ISBLANK(F469),1,0)</f>
        <v>0</v>
      </c>
      <c r="V469" s="5">
        <f t="shared" si="938"/>
        <v>0</v>
      </c>
      <c r="W469" s="5">
        <f t="shared" ref="W469:Z469" si="939">IF(ISBLANK(K469),1,0)</f>
        <v>0</v>
      </c>
      <c r="X469" s="5">
        <f t="shared" si="939"/>
        <v>0</v>
      </c>
      <c r="Y469" s="5">
        <f t="shared" si="939"/>
        <v>0</v>
      </c>
      <c r="Z469" s="5">
        <f t="shared" si="939"/>
        <v>0</v>
      </c>
      <c r="AA469" s="5">
        <f t="shared" si="3"/>
        <v>0</v>
      </c>
    </row>
    <row r="470" spans="1:27" ht="15.75" customHeight="1" x14ac:dyDescent="0.2">
      <c r="A470" s="1" t="s">
        <v>1314</v>
      </c>
      <c r="B470" s="1" t="s">
        <v>1</v>
      </c>
      <c r="C470" s="1" t="s">
        <v>21</v>
      </c>
      <c r="D470" s="2">
        <v>45745</v>
      </c>
      <c r="E470" s="1" t="s">
        <v>93</v>
      </c>
      <c r="F470" s="1">
        <v>22.45</v>
      </c>
      <c r="G470" s="1">
        <v>40.26</v>
      </c>
      <c r="H470" s="1">
        <v>353</v>
      </c>
      <c r="I470" s="1">
        <v>41.2</v>
      </c>
      <c r="J470" s="1">
        <v>7.23</v>
      </c>
      <c r="K470" s="1">
        <v>99.02</v>
      </c>
      <c r="L470" s="1">
        <v>6.84</v>
      </c>
      <c r="M470" s="1">
        <v>123.5</v>
      </c>
      <c r="N470" s="1">
        <v>88.39</v>
      </c>
      <c r="O470" s="1">
        <v>98.34</v>
      </c>
      <c r="P470" s="1" t="s">
        <v>177</v>
      </c>
      <c r="Q470" s="1" t="s">
        <v>5</v>
      </c>
      <c r="R470" s="1" t="s">
        <v>6</v>
      </c>
      <c r="S470" s="1" t="s">
        <v>6</v>
      </c>
      <c r="T470" s="3">
        <f t="shared" si="0"/>
        <v>45717</v>
      </c>
      <c r="U470" s="5">
        <f t="shared" ref="U470:V470" si="940">IF(ISBLANK(F470),1,0)</f>
        <v>0</v>
      </c>
      <c r="V470" s="5">
        <f t="shared" si="940"/>
        <v>0</v>
      </c>
      <c r="W470" s="5">
        <f t="shared" ref="W470:Z470" si="941">IF(ISBLANK(K470),1,0)</f>
        <v>0</v>
      </c>
      <c r="X470" s="5">
        <f t="shared" si="941"/>
        <v>0</v>
      </c>
      <c r="Y470" s="5">
        <f t="shared" si="941"/>
        <v>0</v>
      </c>
      <c r="Z470" s="5">
        <f t="shared" si="941"/>
        <v>0</v>
      </c>
      <c r="AA470" s="5">
        <f t="shared" si="3"/>
        <v>0</v>
      </c>
    </row>
    <row r="471" spans="1:27" ht="15.75" customHeight="1" x14ac:dyDescent="0.2">
      <c r="A471" s="1" t="s">
        <v>331</v>
      </c>
      <c r="B471" s="1" t="s">
        <v>34</v>
      </c>
      <c r="C471" s="1" t="s">
        <v>35</v>
      </c>
      <c r="D471" s="2">
        <v>45468</v>
      </c>
      <c r="E471" s="1" t="s">
        <v>37</v>
      </c>
      <c r="F471" s="1">
        <v>22.41</v>
      </c>
      <c r="G471" s="1">
        <v>45.74</v>
      </c>
      <c r="H471" s="1">
        <v>337</v>
      </c>
      <c r="I471" s="1">
        <v>44</v>
      </c>
      <c r="J471" s="1">
        <v>6.95</v>
      </c>
      <c r="K471" s="1">
        <v>98.78</v>
      </c>
      <c r="L471" s="1">
        <v>6.99</v>
      </c>
      <c r="M471" s="1">
        <v>122</v>
      </c>
      <c r="N471" s="1">
        <v>89.13</v>
      </c>
      <c r="O471" s="1">
        <v>96.54</v>
      </c>
      <c r="P471" s="1" t="s">
        <v>4</v>
      </c>
      <c r="Q471" s="1" t="s">
        <v>5</v>
      </c>
      <c r="R471" s="1" t="s">
        <v>6</v>
      </c>
      <c r="S471" s="1" t="s">
        <v>6</v>
      </c>
      <c r="T471" s="3">
        <f t="shared" si="0"/>
        <v>45444</v>
      </c>
      <c r="U471" s="5">
        <f t="shared" ref="U471:V471" si="942">IF(ISBLANK(F471),1,0)</f>
        <v>0</v>
      </c>
      <c r="V471" s="5">
        <f t="shared" si="942"/>
        <v>0</v>
      </c>
      <c r="W471" s="5">
        <f t="shared" ref="W471:Z471" si="943">IF(ISBLANK(K471),1,0)</f>
        <v>0</v>
      </c>
      <c r="X471" s="5">
        <f t="shared" si="943"/>
        <v>0</v>
      </c>
      <c r="Y471" s="5">
        <f t="shared" si="943"/>
        <v>0</v>
      </c>
      <c r="Z471" s="5">
        <f t="shared" si="943"/>
        <v>0</v>
      </c>
      <c r="AA471" s="5">
        <f t="shared" si="3"/>
        <v>0</v>
      </c>
    </row>
    <row r="472" spans="1:27" ht="15.75" customHeight="1" x14ac:dyDescent="0.2">
      <c r="A472" s="1" t="s">
        <v>1315</v>
      </c>
      <c r="B472" s="1" t="s">
        <v>58</v>
      </c>
      <c r="C472" s="1" t="s">
        <v>35</v>
      </c>
      <c r="D472" s="2">
        <v>45343</v>
      </c>
      <c r="E472" s="1" t="s">
        <v>23</v>
      </c>
      <c r="F472" s="1">
        <v>20.79</v>
      </c>
      <c r="G472" s="1">
        <v>51.44</v>
      </c>
      <c r="H472" s="1">
        <v>306</v>
      </c>
      <c r="I472" s="1">
        <v>38.200000000000003</v>
      </c>
      <c r="J472" s="1">
        <v>7.68</v>
      </c>
      <c r="K472" s="1">
        <v>99.36</v>
      </c>
      <c r="L472" s="1">
        <v>6.89</v>
      </c>
      <c r="M472" s="1">
        <v>110.4</v>
      </c>
      <c r="N472" s="1">
        <v>90.05</v>
      </c>
      <c r="O472" s="1">
        <v>94.5</v>
      </c>
      <c r="P472" s="1" t="s">
        <v>4</v>
      </c>
      <c r="Q472" s="1" t="s">
        <v>5</v>
      </c>
      <c r="R472" s="1" t="s">
        <v>6</v>
      </c>
      <c r="S472" s="1" t="s">
        <v>6</v>
      </c>
      <c r="T472" s="3">
        <f t="shared" si="0"/>
        <v>45323</v>
      </c>
      <c r="U472" s="5">
        <f t="shared" ref="U472:V472" si="944">IF(ISBLANK(F472),1,0)</f>
        <v>0</v>
      </c>
      <c r="V472" s="5">
        <f t="shared" si="944"/>
        <v>0</v>
      </c>
      <c r="W472" s="5">
        <f t="shared" ref="W472:Z472" si="945">IF(ISBLANK(K472),1,0)</f>
        <v>0</v>
      </c>
      <c r="X472" s="5">
        <f t="shared" si="945"/>
        <v>0</v>
      </c>
      <c r="Y472" s="5">
        <f t="shared" si="945"/>
        <v>0</v>
      </c>
      <c r="Z472" s="5">
        <f t="shared" si="945"/>
        <v>0</v>
      </c>
      <c r="AA472" s="5">
        <f t="shared" si="3"/>
        <v>0</v>
      </c>
    </row>
    <row r="473" spans="1:27" ht="15.75" customHeight="1" x14ac:dyDescent="0.2">
      <c r="A473" s="1" t="s">
        <v>1317</v>
      </c>
      <c r="B473" s="1" t="s">
        <v>20</v>
      </c>
      <c r="C473" s="1" t="s">
        <v>47</v>
      </c>
      <c r="D473" s="2">
        <v>45893</v>
      </c>
      <c r="E473" s="1" t="s">
        <v>23</v>
      </c>
      <c r="F473" s="1">
        <v>20.96</v>
      </c>
      <c r="G473" s="1">
        <v>38.15</v>
      </c>
      <c r="H473" s="1">
        <v>297</v>
      </c>
      <c r="I473" s="1">
        <v>55.8</v>
      </c>
      <c r="J473" s="1">
        <v>8.42</v>
      </c>
      <c r="K473" s="1">
        <v>99.07</v>
      </c>
      <c r="L473" s="1">
        <v>6.97</v>
      </c>
      <c r="M473" s="1">
        <v>143.30000000000001</v>
      </c>
      <c r="N473" s="1">
        <v>82.51</v>
      </c>
      <c r="O473" s="1">
        <v>92.85</v>
      </c>
      <c r="P473" s="1" t="s">
        <v>4</v>
      </c>
      <c r="Q473" s="1" t="s">
        <v>5</v>
      </c>
      <c r="R473" s="1" t="s">
        <v>6</v>
      </c>
      <c r="S473" s="1" t="s">
        <v>6</v>
      </c>
      <c r="T473" s="3">
        <f t="shared" si="0"/>
        <v>45870</v>
      </c>
      <c r="U473" s="5">
        <f t="shared" ref="U473:V473" si="946">IF(ISBLANK(F473),1,0)</f>
        <v>0</v>
      </c>
      <c r="V473" s="5">
        <f t="shared" si="946"/>
        <v>0</v>
      </c>
      <c r="W473" s="5">
        <f t="shared" ref="W473:Z473" si="947">IF(ISBLANK(K473),1,0)</f>
        <v>0</v>
      </c>
      <c r="X473" s="5">
        <f t="shared" si="947"/>
        <v>0</v>
      </c>
      <c r="Y473" s="5">
        <f t="shared" si="947"/>
        <v>0</v>
      </c>
      <c r="Z473" s="5">
        <f t="shared" si="947"/>
        <v>0</v>
      </c>
      <c r="AA473" s="5">
        <f t="shared" si="3"/>
        <v>0</v>
      </c>
    </row>
    <row r="474" spans="1:27" ht="15.75" customHeight="1" x14ac:dyDescent="0.2">
      <c r="A474" s="1" t="s">
        <v>1318</v>
      </c>
      <c r="B474" s="1" t="s">
        <v>20</v>
      </c>
      <c r="C474" s="1" t="s">
        <v>21</v>
      </c>
      <c r="D474" s="2">
        <v>45679</v>
      </c>
      <c r="E474" s="1" t="s">
        <v>37</v>
      </c>
      <c r="F474" s="1">
        <v>21.93</v>
      </c>
      <c r="G474" s="1">
        <v>42.67</v>
      </c>
      <c r="H474" s="1">
        <v>292</v>
      </c>
      <c r="I474" s="1">
        <v>49.1</v>
      </c>
      <c r="J474" s="1">
        <v>8.4499999999999993</v>
      </c>
      <c r="K474" s="1">
        <v>98.72</v>
      </c>
      <c r="L474" s="1">
        <v>6.98</v>
      </c>
      <c r="M474" s="1">
        <v>151.69999999999999</v>
      </c>
      <c r="N474" s="1">
        <v>88.29</v>
      </c>
      <c r="O474" s="1">
        <v>94.5</v>
      </c>
      <c r="P474" s="1" t="s">
        <v>4</v>
      </c>
      <c r="Q474" s="1" t="s">
        <v>5</v>
      </c>
      <c r="R474" s="1" t="s">
        <v>6</v>
      </c>
      <c r="S474" s="1" t="s">
        <v>6</v>
      </c>
      <c r="T474" s="3">
        <f t="shared" si="0"/>
        <v>45658</v>
      </c>
      <c r="U474" s="5">
        <f t="shared" ref="U474:V474" si="948">IF(ISBLANK(F474),1,0)</f>
        <v>0</v>
      </c>
      <c r="V474" s="5">
        <f t="shared" si="948"/>
        <v>0</v>
      </c>
      <c r="W474" s="5">
        <f t="shared" ref="W474:Z474" si="949">IF(ISBLANK(K474),1,0)</f>
        <v>0</v>
      </c>
      <c r="X474" s="5">
        <f t="shared" si="949"/>
        <v>0</v>
      </c>
      <c r="Y474" s="5">
        <f t="shared" si="949"/>
        <v>0</v>
      </c>
      <c r="Z474" s="5">
        <f t="shared" si="949"/>
        <v>0</v>
      </c>
      <c r="AA474" s="5">
        <f t="shared" si="3"/>
        <v>0</v>
      </c>
    </row>
    <row r="475" spans="1:27" ht="15.75" customHeight="1" x14ac:dyDescent="0.2">
      <c r="A475" s="1" t="s">
        <v>1319</v>
      </c>
      <c r="B475" s="1" t="s">
        <v>20</v>
      </c>
      <c r="C475" s="1" t="s">
        <v>21</v>
      </c>
      <c r="D475" s="2">
        <v>45581</v>
      </c>
      <c r="E475" s="1" t="s">
        <v>37</v>
      </c>
      <c r="F475" s="1">
        <v>21.53</v>
      </c>
      <c r="G475" s="1">
        <v>40.119999999999997</v>
      </c>
      <c r="H475" s="1">
        <v>290</v>
      </c>
      <c r="I475" s="1">
        <v>48.1</v>
      </c>
      <c r="J475" s="1">
        <v>7.39</v>
      </c>
      <c r="K475" s="1">
        <v>98.66</v>
      </c>
      <c r="L475" s="1">
        <v>6.88</v>
      </c>
      <c r="M475" s="1">
        <v>133</v>
      </c>
      <c r="N475" s="1">
        <v>87.47</v>
      </c>
      <c r="O475" s="1">
        <v>93.42</v>
      </c>
      <c r="P475" s="1" t="s">
        <v>4</v>
      </c>
      <c r="Q475" s="1" t="s">
        <v>5</v>
      </c>
      <c r="R475" s="1" t="s">
        <v>6</v>
      </c>
      <c r="S475" s="1" t="s">
        <v>6</v>
      </c>
      <c r="T475" s="3">
        <f t="shared" si="0"/>
        <v>45566</v>
      </c>
      <c r="U475" s="5">
        <f t="shared" ref="U475:V475" si="950">IF(ISBLANK(F475),1,0)</f>
        <v>0</v>
      </c>
      <c r="V475" s="5">
        <f t="shared" si="950"/>
        <v>0</v>
      </c>
      <c r="W475" s="5">
        <f t="shared" ref="W475:Z475" si="951">IF(ISBLANK(K475),1,0)</f>
        <v>0</v>
      </c>
      <c r="X475" s="5">
        <f t="shared" si="951"/>
        <v>0</v>
      </c>
      <c r="Y475" s="5">
        <f t="shared" si="951"/>
        <v>0</v>
      </c>
      <c r="Z475" s="5">
        <f t="shared" si="951"/>
        <v>0</v>
      </c>
      <c r="AA475" s="5">
        <f t="shared" si="3"/>
        <v>0</v>
      </c>
    </row>
    <row r="476" spans="1:27" ht="15.75" customHeight="1" x14ac:dyDescent="0.2">
      <c r="A476" s="1" t="s">
        <v>1321</v>
      </c>
      <c r="B476" s="1" t="s">
        <v>58</v>
      </c>
      <c r="C476" s="1" t="s">
        <v>21</v>
      </c>
      <c r="D476" s="2">
        <v>45696</v>
      </c>
      <c r="E476" s="1" t="s">
        <v>3</v>
      </c>
      <c r="F476" s="1">
        <v>23.06</v>
      </c>
      <c r="G476" s="1">
        <v>42.12</v>
      </c>
      <c r="H476" s="1">
        <v>291</v>
      </c>
      <c r="I476" s="1">
        <v>45.7</v>
      </c>
      <c r="J476" s="1">
        <v>6.72</v>
      </c>
      <c r="K476" s="1">
        <v>98.84</v>
      </c>
      <c r="L476" s="1">
        <v>6.87</v>
      </c>
      <c r="M476" s="1">
        <v>143.30000000000001</v>
      </c>
      <c r="N476" s="1">
        <v>86.05</v>
      </c>
      <c r="O476" s="1">
        <v>94.37</v>
      </c>
      <c r="P476" s="1" t="s">
        <v>4</v>
      </c>
      <c r="Q476" s="1" t="s">
        <v>5</v>
      </c>
      <c r="R476" s="1" t="s">
        <v>6</v>
      </c>
      <c r="S476" s="1" t="s">
        <v>6</v>
      </c>
      <c r="T476" s="3">
        <f t="shared" si="0"/>
        <v>45689</v>
      </c>
      <c r="U476" s="5">
        <f t="shared" ref="U476:V476" si="952">IF(ISBLANK(F476),1,0)</f>
        <v>0</v>
      </c>
      <c r="V476" s="5">
        <f t="shared" si="952"/>
        <v>0</v>
      </c>
      <c r="W476" s="5">
        <f t="shared" ref="W476:Z476" si="953">IF(ISBLANK(K476),1,0)</f>
        <v>0</v>
      </c>
      <c r="X476" s="5">
        <f t="shared" si="953"/>
        <v>0</v>
      </c>
      <c r="Y476" s="5">
        <f t="shared" si="953"/>
        <v>0</v>
      </c>
      <c r="Z476" s="5">
        <f t="shared" si="953"/>
        <v>0</v>
      </c>
      <c r="AA476" s="5">
        <f t="shared" si="3"/>
        <v>0</v>
      </c>
    </row>
    <row r="477" spans="1:27" ht="15.75" customHeight="1" x14ac:dyDescent="0.2">
      <c r="A477" s="1" t="s">
        <v>1322</v>
      </c>
      <c r="B477" s="1" t="s">
        <v>58</v>
      </c>
      <c r="C477" s="1" t="s">
        <v>21</v>
      </c>
      <c r="D477" s="2">
        <v>45831</v>
      </c>
      <c r="E477" s="1" t="s">
        <v>23</v>
      </c>
      <c r="F477" s="1">
        <v>20.94</v>
      </c>
      <c r="G477" s="1">
        <v>8</v>
      </c>
      <c r="H477" s="1">
        <v>320</v>
      </c>
      <c r="I477" s="1">
        <v>45.8</v>
      </c>
      <c r="J477" s="1">
        <v>7.18</v>
      </c>
      <c r="L477" s="1">
        <v>6.66</v>
      </c>
      <c r="M477" s="1">
        <v>123.7</v>
      </c>
      <c r="N477" s="1">
        <v>86.73</v>
      </c>
      <c r="O477" s="1">
        <v>93.75</v>
      </c>
      <c r="P477" s="1" t="s">
        <v>4</v>
      </c>
      <c r="Q477" s="1" t="s">
        <v>5</v>
      </c>
      <c r="R477" s="1" t="s">
        <v>6</v>
      </c>
      <c r="S477" s="1" t="s">
        <v>6</v>
      </c>
      <c r="T477" s="3">
        <f t="shared" si="0"/>
        <v>45809</v>
      </c>
      <c r="U477" s="5">
        <f t="shared" ref="U477:V477" si="954">IF(ISBLANK(F477),1,0)</f>
        <v>0</v>
      </c>
      <c r="V477" s="5">
        <f t="shared" si="954"/>
        <v>0</v>
      </c>
      <c r="W477" s="5">
        <f t="shared" ref="W477:Z477" si="955">IF(ISBLANK(K477),1,0)</f>
        <v>1</v>
      </c>
      <c r="X477" s="5">
        <f t="shared" si="955"/>
        <v>0</v>
      </c>
      <c r="Y477" s="5">
        <f t="shared" si="955"/>
        <v>0</v>
      </c>
      <c r="Z477" s="5">
        <f t="shared" si="955"/>
        <v>0</v>
      </c>
      <c r="AA477" s="5">
        <f t="shared" si="3"/>
        <v>1</v>
      </c>
    </row>
    <row r="478" spans="1:27" ht="15.75" customHeight="1" x14ac:dyDescent="0.2">
      <c r="A478" s="1" t="s">
        <v>1323</v>
      </c>
      <c r="B478" s="1" t="s">
        <v>58</v>
      </c>
      <c r="C478" s="1" t="s">
        <v>21</v>
      </c>
      <c r="D478" s="2">
        <v>45292</v>
      </c>
      <c r="E478" s="1" t="s">
        <v>93</v>
      </c>
      <c r="F478" s="1">
        <v>23.76</v>
      </c>
      <c r="G478" s="1">
        <v>37.71</v>
      </c>
      <c r="H478" s="1">
        <v>329</v>
      </c>
      <c r="I478" s="1">
        <v>45</v>
      </c>
      <c r="J478" s="1">
        <v>7.37</v>
      </c>
      <c r="K478" s="1">
        <v>99.36</v>
      </c>
      <c r="L478" s="1">
        <v>6.7</v>
      </c>
      <c r="M478" s="1">
        <v>118.7</v>
      </c>
      <c r="N478" s="1">
        <v>88.48</v>
      </c>
      <c r="O478" s="1">
        <v>95.64</v>
      </c>
      <c r="P478" s="1" t="s">
        <v>4</v>
      </c>
      <c r="Q478" s="1" t="s">
        <v>5</v>
      </c>
      <c r="R478" s="1" t="s">
        <v>6</v>
      </c>
      <c r="S478" s="1" t="s">
        <v>6</v>
      </c>
      <c r="T478" s="3">
        <f t="shared" si="0"/>
        <v>45292</v>
      </c>
      <c r="U478" s="5">
        <f t="shared" ref="U478:V478" si="956">IF(ISBLANK(F478),1,0)</f>
        <v>0</v>
      </c>
      <c r="V478" s="5">
        <f t="shared" si="956"/>
        <v>0</v>
      </c>
      <c r="W478" s="5">
        <f t="shared" ref="W478:Z478" si="957">IF(ISBLANK(K478),1,0)</f>
        <v>0</v>
      </c>
      <c r="X478" s="5">
        <f t="shared" si="957"/>
        <v>0</v>
      </c>
      <c r="Y478" s="5">
        <f t="shared" si="957"/>
        <v>0</v>
      </c>
      <c r="Z478" s="5">
        <f t="shared" si="957"/>
        <v>0</v>
      </c>
      <c r="AA478" s="5">
        <f t="shared" si="3"/>
        <v>0</v>
      </c>
    </row>
    <row r="479" spans="1:27" ht="15.75" customHeight="1" x14ac:dyDescent="0.2">
      <c r="A479" s="1" t="s">
        <v>1325</v>
      </c>
      <c r="B479" s="1" t="s">
        <v>20</v>
      </c>
      <c r="C479" s="1" t="s">
        <v>21</v>
      </c>
      <c r="D479" s="2">
        <v>45613</v>
      </c>
      <c r="E479" s="1" t="s">
        <v>3</v>
      </c>
      <c r="F479" s="1">
        <v>20.350000000000001</v>
      </c>
      <c r="G479" s="1">
        <v>41.68</v>
      </c>
      <c r="H479" s="1">
        <v>297</v>
      </c>
      <c r="I479" s="1">
        <v>52.9</v>
      </c>
      <c r="J479" s="1">
        <v>7.87</v>
      </c>
      <c r="K479" s="1">
        <v>98.69</v>
      </c>
      <c r="L479" s="1">
        <v>6.96</v>
      </c>
      <c r="M479" s="1">
        <v>144.9</v>
      </c>
      <c r="N479" s="1">
        <v>87.19</v>
      </c>
      <c r="O479" s="1">
        <v>94.1</v>
      </c>
      <c r="P479" s="1" t="s">
        <v>4</v>
      </c>
      <c r="Q479" s="1" t="s">
        <v>5</v>
      </c>
      <c r="R479" s="1" t="s">
        <v>6</v>
      </c>
      <c r="S479" s="1" t="s">
        <v>6</v>
      </c>
      <c r="T479" s="3">
        <f t="shared" si="0"/>
        <v>45597</v>
      </c>
      <c r="U479" s="5">
        <f t="shared" ref="U479:V479" si="958">IF(ISBLANK(F479),1,0)</f>
        <v>0</v>
      </c>
      <c r="V479" s="5">
        <f t="shared" si="958"/>
        <v>0</v>
      </c>
      <c r="W479" s="5">
        <f t="shared" ref="W479:Z479" si="959">IF(ISBLANK(K479),1,0)</f>
        <v>0</v>
      </c>
      <c r="X479" s="5">
        <f t="shared" si="959"/>
        <v>0</v>
      </c>
      <c r="Y479" s="5">
        <f t="shared" si="959"/>
        <v>0</v>
      </c>
      <c r="Z479" s="5">
        <f t="shared" si="959"/>
        <v>0</v>
      </c>
      <c r="AA479" s="5">
        <f t="shared" si="3"/>
        <v>0</v>
      </c>
    </row>
    <row r="480" spans="1:27" ht="15.75" customHeight="1" x14ac:dyDescent="0.2">
      <c r="A480" s="1" t="s">
        <v>1326</v>
      </c>
      <c r="B480" s="1" t="s">
        <v>20</v>
      </c>
      <c r="C480" s="1" t="s">
        <v>47</v>
      </c>
      <c r="D480" s="2">
        <v>45477</v>
      </c>
      <c r="E480" s="1" t="s">
        <v>37</v>
      </c>
      <c r="F480" s="1">
        <v>19.98</v>
      </c>
      <c r="H480" s="1">
        <v>300</v>
      </c>
      <c r="I480" s="1">
        <v>52</v>
      </c>
      <c r="J480" s="1">
        <v>8.4499999999999993</v>
      </c>
      <c r="K480" s="1">
        <v>99.22</v>
      </c>
      <c r="L480" s="1">
        <v>6.78</v>
      </c>
      <c r="M480" s="1">
        <v>149.30000000000001</v>
      </c>
      <c r="N480" s="1">
        <v>81.34</v>
      </c>
      <c r="O480" s="1">
        <v>94.34</v>
      </c>
      <c r="P480" s="1" t="s">
        <v>4</v>
      </c>
      <c r="Q480" s="1" t="s">
        <v>5</v>
      </c>
      <c r="R480" s="1" t="s">
        <v>6</v>
      </c>
      <c r="S480" s="1" t="s">
        <v>6</v>
      </c>
      <c r="T480" s="3">
        <f t="shared" si="0"/>
        <v>45474</v>
      </c>
      <c r="U480" s="5">
        <f t="shared" ref="U480:V480" si="960">IF(ISBLANK(F480),1,0)</f>
        <v>0</v>
      </c>
      <c r="V480" s="5">
        <f t="shared" si="960"/>
        <v>1</v>
      </c>
      <c r="W480" s="5">
        <f t="shared" ref="W480:Z480" si="961">IF(ISBLANK(K480),1,0)</f>
        <v>0</v>
      </c>
      <c r="X480" s="5">
        <f t="shared" si="961"/>
        <v>0</v>
      </c>
      <c r="Y480" s="5">
        <f t="shared" si="961"/>
        <v>0</v>
      </c>
      <c r="Z480" s="5">
        <f t="shared" si="961"/>
        <v>0</v>
      </c>
      <c r="AA480" s="5">
        <f t="shared" si="3"/>
        <v>1</v>
      </c>
    </row>
    <row r="481" spans="1:27" ht="15.75" customHeight="1" x14ac:dyDescent="0.2">
      <c r="A481" s="1" t="s">
        <v>1327</v>
      </c>
      <c r="B481" s="1" t="s">
        <v>1</v>
      </c>
      <c r="C481" s="1" t="s">
        <v>47</v>
      </c>
      <c r="D481" s="2">
        <v>45359</v>
      </c>
      <c r="E481" s="1" t="s">
        <v>93</v>
      </c>
      <c r="F481" s="1">
        <v>22.46</v>
      </c>
      <c r="H481" s="1">
        <v>348</v>
      </c>
      <c r="I481" s="1">
        <v>42.6</v>
      </c>
      <c r="J481" s="1">
        <v>7.43</v>
      </c>
      <c r="K481" s="1">
        <v>99.26</v>
      </c>
      <c r="L481" s="1">
        <v>6.73</v>
      </c>
      <c r="M481" s="1">
        <v>125.3</v>
      </c>
      <c r="N481" s="1">
        <v>87.74</v>
      </c>
      <c r="O481" s="1">
        <v>94.45</v>
      </c>
      <c r="P481" s="1" t="s">
        <v>4</v>
      </c>
      <c r="Q481" s="1" t="s">
        <v>5</v>
      </c>
      <c r="R481" s="1" t="s">
        <v>6</v>
      </c>
      <c r="S481" s="1" t="s">
        <v>6</v>
      </c>
      <c r="T481" s="3">
        <f t="shared" si="0"/>
        <v>45352</v>
      </c>
      <c r="U481" s="5">
        <f t="shared" ref="U481:V481" si="962">IF(ISBLANK(F481),1,0)</f>
        <v>0</v>
      </c>
      <c r="V481" s="5">
        <f t="shared" si="962"/>
        <v>1</v>
      </c>
      <c r="W481" s="5">
        <f t="shared" ref="W481:Z481" si="963">IF(ISBLANK(K481),1,0)</f>
        <v>0</v>
      </c>
      <c r="X481" s="5">
        <f t="shared" si="963"/>
        <v>0</v>
      </c>
      <c r="Y481" s="5">
        <f t="shared" si="963"/>
        <v>0</v>
      </c>
      <c r="Z481" s="5">
        <f t="shared" si="963"/>
        <v>0</v>
      </c>
      <c r="AA481" s="5">
        <f t="shared" si="3"/>
        <v>1</v>
      </c>
    </row>
    <row r="482" spans="1:27" ht="15.75" customHeight="1" x14ac:dyDescent="0.2">
      <c r="A482" s="1" t="s">
        <v>1329</v>
      </c>
      <c r="B482" s="1" t="s">
        <v>1</v>
      </c>
      <c r="C482" s="1" t="s">
        <v>47</v>
      </c>
      <c r="D482" s="2">
        <v>45318</v>
      </c>
      <c r="E482" s="1" t="s">
        <v>23</v>
      </c>
      <c r="F482" s="1">
        <v>21.65</v>
      </c>
      <c r="G482" s="1">
        <v>48.07</v>
      </c>
      <c r="H482" s="1">
        <v>365</v>
      </c>
      <c r="I482" s="1">
        <v>35.5</v>
      </c>
      <c r="J482" s="1">
        <v>6.08</v>
      </c>
      <c r="K482" s="1">
        <v>99.12</v>
      </c>
      <c r="L482" s="1">
        <v>6.76</v>
      </c>
      <c r="M482" s="1">
        <v>120</v>
      </c>
      <c r="N482" s="1">
        <v>88.79</v>
      </c>
      <c r="O482" s="1">
        <v>97.01</v>
      </c>
      <c r="P482" s="1" t="s">
        <v>177</v>
      </c>
      <c r="Q482" s="1" t="s">
        <v>50</v>
      </c>
      <c r="R482" s="1" t="s">
        <v>243</v>
      </c>
      <c r="S482" s="1" t="s">
        <v>52</v>
      </c>
      <c r="T482" s="3">
        <f t="shared" si="0"/>
        <v>45292</v>
      </c>
      <c r="U482" s="5">
        <f t="shared" ref="U482:V482" si="964">IF(ISBLANK(F482),1,0)</f>
        <v>0</v>
      </c>
      <c r="V482" s="5">
        <f t="shared" si="964"/>
        <v>0</v>
      </c>
      <c r="W482" s="5">
        <f t="shared" ref="W482:Z482" si="965">IF(ISBLANK(K482),1,0)</f>
        <v>0</v>
      </c>
      <c r="X482" s="5">
        <f t="shared" si="965"/>
        <v>0</v>
      </c>
      <c r="Y482" s="5">
        <f t="shared" si="965"/>
        <v>0</v>
      </c>
      <c r="Z482" s="5">
        <f t="shared" si="965"/>
        <v>0</v>
      </c>
      <c r="AA482" s="5">
        <f t="shared" si="3"/>
        <v>0</v>
      </c>
    </row>
    <row r="483" spans="1:27" ht="15.75" customHeight="1" x14ac:dyDescent="0.2">
      <c r="A483" s="1" t="s">
        <v>1330</v>
      </c>
      <c r="B483" s="1" t="s">
        <v>20</v>
      </c>
      <c r="C483" s="1" t="s">
        <v>21</v>
      </c>
      <c r="D483" s="2">
        <v>45614</v>
      </c>
      <c r="E483" s="1" t="s">
        <v>3</v>
      </c>
      <c r="F483" s="1">
        <v>21.47</v>
      </c>
      <c r="G483" s="1">
        <v>40.5</v>
      </c>
      <c r="H483" s="1">
        <v>292</v>
      </c>
      <c r="I483" s="1">
        <v>58</v>
      </c>
      <c r="J483" s="1">
        <v>7.96</v>
      </c>
      <c r="K483" s="1">
        <v>99.21</v>
      </c>
      <c r="L483" s="1">
        <v>7.13</v>
      </c>
      <c r="M483" s="1">
        <v>160.6</v>
      </c>
      <c r="N483" s="1">
        <v>82.65</v>
      </c>
      <c r="O483" s="1">
        <v>91.63</v>
      </c>
      <c r="P483" s="1" t="s">
        <v>177</v>
      </c>
      <c r="Q483" s="1" t="s">
        <v>5</v>
      </c>
      <c r="R483" s="1" t="s">
        <v>6</v>
      </c>
      <c r="S483" s="1" t="s">
        <v>6</v>
      </c>
      <c r="T483" s="3">
        <f t="shared" si="0"/>
        <v>45597</v>
      </c>
      <c r="U483" s="5">
        <f t="shared" ref="U483:V483" si="966">IF(ISBLANK(F483),1,0)</f>
        <v>0</v>
      </c>
      <c r="V483" s="5">
        <f t="shared" si="966"/>
        <v>0</v>
      </c>
      <c r="W483" s="5">
        <f t="shared" ref="W483:Z483" si="967">IF(ISBLANK(K483),1,0)</f>
        <v>0</v>
      </c>
      <c r="X483" s="5">
        <f t="shared" si="967"/>
        <v>0</v>
      </c>
      <c r="Y483" s="5">
        <f t="shared" si="967"/>
        <v>0</v>
      </c>
      <c r="Z483" s="5">
        <f t="shared" si="967"/>
        <v>0</v>
      </c>
      <c r="AA483" s="5">
        <f t="shared" si="3"/>
        <v>0</v>
      </c>
    </row>
    <row r="484" spans="1:27" ht="15.75" customHeight="1" x14ac:dyDescent="0.2">
      <c r="A484" s="1" t="s">
        <v>1331</v>
      </c>
      <c r="B484" s="1" t="s">
        <v>326</v>
      </c>
      <c r="C484" s="1" t="s">
        <v>21</v>
      </c>
      <c r="D484" s="2">
        <v>45689</v>
      </c>
      <c r="E484" s="1" t="s">
        <v>216</v>
      </c>
      <c r="F484" s="1">
        <v>21.44</v>
      </c>
      <c r="G484" s="1">
        <v>38.86</v>
      </c>
      <c r="H484" s="1">
        <v>279</v>
      </c>
      <c r="I484" s="1">
        <v>41.2</v>
      </c>
      <c r="J484" s="1">
        <v>7.28</v>
      </c>
      <c r="K484" s="1">
        <v>99.18</v>
      </c>
      <c r="L484" s="1">
        <v>6.92</v>
      </c>
      <c r="M484" s="1">
        <v>135.30000000000001</v>
      </c>
      <c r="N484" s="1">
        <v>85.65</v>
      </c>
      <c r="O484" s="1">
        <v>94.67</v>
      </c>
      <c r="P484" s="1" t="s">
        <v>4</v>
      </c>
      <c r="Q484" s="1" t="s">
        <v>5</v>
      </c>
      <c r="R484" s="1" t="s">
        <v>6</v>
      </c>
      <c r="S484" s="1" t="s">
        <v>6</v>
      </c>
      <c r="T484" s="3">
        <f t="shared" si="0"/>
        <v>45689</v>
      </c>
      <c r="U484" s="5">
        <f t="shared" ref="U484:V484" si="968">IF(ISBLANK(F484),1,0)</f>
        <v>0</v>
      </c>
      <c r="V484" s="5">
        <f t="shared" si="968"/>
        <v>0</v>
      </c>
      <c r="W484" s="5">
        <f t="shared" ref="W484:Z484" si="969">IF(ISBLANK(K484),1,0)</f>
        <v>0</v>
      </c>
      <c r="X484" s="5">
        <f t="shared" si="969"/>
        <v>0</v>
      </c>
      <c r="Y484" s="5">
        <f t="shared" si="969"/>
        <v>0</v>
      </c>
      <c r="Z484" s="5">
        <f t="shared" si="969"/>
        <v>0</v>
      </c>
      <c r="AA484" s="5">
        <f t="shared" si="3"/>
        <v>0</v>
      </c>
    </row>
    <row r="485" spans="1:27" ht="15.75" customHeight="1" x14ac:dyDescent="0.2">
      <c r="A485" s="1" t="s">
        <v>1332</v>
      </c>
      <c r="B485" s="1" t="s">
        <v>58</v>
      </c>
      <c r="C485" s="1" t="s">
        <v>47</v>
      </c>
      <c r="D485" s="2">
        <v>45663</v>
      </c>
      <c r="E485" s="1" t="s">
        <v>3</v>
      </c>
      <c r="F485" s="1">
        <v>21.85</v>
      </c>
      <c r="G485" s="1">
        <v>48.7</v>
      </c>
      <c r="H485" s="1">
        <v>318</v>
      </c>
      <c r="I485" s="1">
        <v>45.2</v>
      </c>
      <c r="J485" s="1">
        <v>7.2</v>
      </c>
      <c r="K485" s="1">
        <v>98.57</v>
      </c>
      <c r="M485" s="1">
        <v>125.4</v>
      </c>
      <c r="N485" s="1">
        <v>89.14</v>
      </c>
      <c r="O485" s="1">
        <v>93.34</v>
      </c>
      <c r="P485" s="1" t="s">
        <v>4</v>
      </c>
      <c r="Q485" s="1" t="s">
        <v>5</v>
      </c>
      <c r="R485" s="1" t="s">
        <v>6</v>
      </c>
      <c r="S485" s="1" t="s">
        <v>6</v>
      </c>
      <c r="T485" s="3">
        <f t="shared" si="0"/>
        <v>45658</v>
      </c>
      <c r="U485" s="5">
        <f t="shared" ref="U485:V485" si="970">IF(ISBLANK(F485),1,0)</f>
        <v>0</v>
      </c>
      <c r="V485" s="5">
        <f t="shared" si="970"/>
        <v>0</v>
      </c>
      <c r="W485" s="5">
        <f t="shared" ref="W485:Z485" si="971">IF(ISBLANK(K485),1,0)</f>
        <v>0</v>
      </c>
      <c r="X485" s="5">
        <f t="shared" si="971"/>
        <v>1</v>
      </c>
      <c r="Y485" s="5">
        <f t="shared" si="971"/>
        <v>0</v>
      </c>
      <c r="Z485" s="5">
        <f t="shared" si="971"/>
        <v>0</v>
      </c>
      <c r="AA485" s="5">
        <f t="shared" si="3"/>
        <v>1</v>
      </c>
    </row>
    <row r="486" spans="1:27" ht="15.75" customHeight="1" x14ac:dyDescent="0.2">
      <c r="A486" s="1" t="s">
        <v>664</v>
      </c>
      <c r="B486" s="1" t="s">
        <v>1</v>
      </c>
      <c r="C486" s="1" t="s">
        <v>2</v>
      </c>
      <c r="D486" s="2">
        <v>45864</v>
      </c>
      <c r="E486" s="1" t="s">
        <v>37</v>
      </c>
      <c r="F486" s="1">
        <v>21.87</v>
      </c>
      <c r="G486" s="1">
        <v>33.82</v>
      </c>
      <c r="H486" s="1">
        <v>374</v>
      </c>
      <c r="I486" s="1">
        <v>31.1</v>
      </c>
      <c r="J486" s="1">
        <v>6.93</v>
      </c>
      <c r="K486" s="1">
        <v>98.99</v>
      </c>
      <c r="L486" s="1">
        <v>6.47</v>
      </c>
      <c r="M486" s="1">
        <v>105.4</v>
      </c>
      <c r="N486" s="1">
        <v>90.81</v>
      </c>
      <c r="O486" s="1">
        <v>92.23</v>
      </c>
      <c r="P486" s="1" t="s">
        <v>4</v>
      </c>
      <c r="Q486" s="1" t="s">
        <v>5</v>
      </c>
      <c r="R486" s="1" t="s">
        <v>6</v>
      </c>
      <c r="S486" s="1" t="s">
        <v>6</v>
      </c>
      <c r="T486" s="3">
        <f t="shared" si="0"/>
        <v>45839</v>
      </c>
      <c r="U486" s="5">
        <f t="shared" ref="U486:V486" si="972">IF(ISBLANK(F486),1,0)</f>
        <v>0</v>
      </c>
      <c r="V486" s="5">
        <f t="shared" si="972"/>
        <v>0</v>
      </c>
      <c r="W486" s="5">
        <f t="shared" ref="W486:Z486" si="973">IF(ISBLANK(K486),1,0)</f>
        <v>0</v>
      </c>
      <c r="X486" s="5">
        <f t="shared" si="973"/>
        <v>0</v>
      </c>
      <c r="Y486" s="5">
        <f t="shared" si="973"/>
        <v>0</v>
      </c>
      <c r="Z486" s="5">
        <f t="shared" si="973"/>
        <v>0</v>
      </c>
      <c r="AA486" s="5">
        <f t="shared" si="3"/>
        <v>0</v>
      </c>
    </row>
    <row r="487" spans="1:27" ht="15.75" customHeight="1" x14ac:dyDescent="0.2">
      <c r="A487" s="1" t="s">
        <v>1333</v>
      </c>
      <c r="B487" s="1" t="s">
        <v>20</v>
      </c>
      <c r="C487" s="1" t="s">
        <v>21</v>
      </c>
      <c r="D487" s="2">
        <v>45626</v>
      </c>
      <c r="E487" s="1" t="s">
        <v>37</v>
      </c>
      <c r="F487" s="1">
        <v>21.82</v>
      </c>
      <c r="G487" s="1">
        <v>46.36</v>
      </c>
      <c r="H487" s="1">
        <v>279</v>
      </c>
      <c r="I487" s="1">
        <v>47.5</v>
      </c>
      <c r="J487" s="1">
        <v>7.5</v>
      </c>
      <c r="K487" s="1">
        <v>98.76</v>
      </c>
      <c r="L487" s="1">
        <v>7.07</v>
      </c>
      <c r="M487" s="1">
        <v>150.30000000000001</v>
      </c>
      <c r="N487" s="1">
        <v>90.43</v>
      </c>
      <c r="O487" s="1">
        <v>95.76</v>
      </c>
      <c r="P487" s="1" t="s">
        <v>4</v>
      </c>
      <c r="Q487" s="1" t="s">
        <v>5</v>
      </c>
      <c r="R487" s="1" t="s">
        <v>6</v>
      </c>
      <c r="S487" s="1" t="s">
        <v>6</v>
      </c>
      <c r="T487" s="3">
        <f t="shared" si="0"/>
        <v>45597</v>
      </c>
      <c r="U487" s="5">
        <f t="shared" ref="U487:V487" si="974">IF(ISBLANK(F487),1,0)</f>
        <v>0</v>
      </c>
      <c r="V487" s="5">
        <f t="shared" si="974"/>
        <v>0</v>
      </c>
      <c r="W487" s="5">
        <f t="shared" ref="W487:Z487" si="975">IF(ISBLANK(K487),1,0)</f>
        <v>0</v>
      </c>
      <c r="X487" s="5">
        <f t="shared" si="975"/>
        <v>0</v>
      </c>
      <c r="Y487" s="5">
        <f t="shared" si="975"/>
        <v>0</v>
      </c>
      <c r="Z487" s="5">
        <f t="shared" si="975"/>
        <v>0</v>
      </c>
      <c r="AA487" s="5">
        <f t="shared" si="3"/>
        <v>0</v>
      </c>
    </row>
    <row r="488" spans="1:27" ht="15.75" customHeight="1" x14ac:dyDescent="0.2">
      <c r="A488" s="1" t="s">
        <v>1334</v>
      </c>
      <c r="B488" s="1" t="s">
        <v>58</v>
      </c>
      <c r="C488" s="1" t="s">
        <v>47</v>
      </c>
      <c r="D488" s="2">
        <v>45723</v>
      </c>
      <c r="E488" s="1" t="s">
        <v>23</v>
      </c>
      <c r="F488" s="1">
        <v>21.76</v>
      </c>
      <c r="H488" s="1">
        <v>332</v>
      </c>
      <c r="I488" s="1">
        <v>40.4</v>
      </c>
      <c r="J488" s="1">
        <v>6.19</v>
      </c>
      <c r="K488" s="1">
        <v>99.24</v>
      </c>
      <c r="L488" s="1">
        <v>6.74</v>
      </c>
      <c r="M488" s="1">
        <v>122.4</v>
      </c>
      <c r="N488" s="1">
        <v>86.44</v>
      </c>
      <c r="O488" s="1">
        <v>94.94</v>
      </c>
      <c r="P488" s="1" t="s">
        <v>4</v>
      </c>
      <c r="Q488" s="1" t="s">
        <v>50</v>
      </c>
      <c r="R488" s="1" t="s">
        <v>153</v>
      </c>
      <c r="S488" s="1" t="s">
        <v>89</v>
      </c>
      <c r="T488" s="3">
        <f t="shared" si="0"/>
        <v>45717</v>
      </c>
      <c r="U488" s="5">
        <f t="shared" ref="U488:V488" si="976">IF(ISBLANK(F488),1,0)</f>
        <v>0</v>
      </c>
      <c r="V488" s="5">
        <f t="shared" si="976"/>
        <v>1</v>
      </c>
      <c r="W488" s="5">
        <f t="shared" ref="W488:Z488" si="977">IF(ISBLANK(K488),1,0)</f>
        <v>0</v>
      </c>
      <c r="X488" s="5">
        <f t="shared" si="977"/>
        <v>0</v>
      </c>
      <c r="Y488" s="5">
        <f t="shared" si="977"/>
        <v>0</v>
      </c>
      <c r="Z488" s="5">
        <f t="shared" si="977"/>
        <v>0</v>
      </c>
      <c r="AA488" s="5">
        <f t="shared" si="3"/>
        <v>1</v>
      </c>
    </row>
    <row r="489" spans="1:27" ht="15.75" customHeight="1" x14ac:dyDescent="0.2">
      <c r="A489" s="1" t="s">
        <v>1336</v>
      </c>
      <c r="B489" s="1" t="s">
        <v>20</v>
      </c>
      <c r="C489" s="1" t="s">
        <v>47</v>
      </c>
      <c r="D489" s="2">
        <v>45888</v>
      </c>
      <c r="E489" s="1" t="s">
        <v>37</v>
      </c>
      <c r="F489" s="1">
        <v>22.33</v>
      </c>
      <c r="G489" s="1">
        <v>41.06</v>
      </c>
      <c r="H489" s="1">
        <v>321</v>
      </c>
      <c r="I489" s="1">
        <v>49.2</v>
      </c>
      <c r="J489" s="1">
        <v>8.06</v>
      </c>
      <c r="K489" s="1">
        <v>99.25</v>
      </c>
      <c r="L489" s="1">
        <v>7.07</v>
      </c>
      <c r="M489" s="1">
        <v>138.30000000000001</v>
      </c>
      <c r="N489" s="1">
        <v>85.48</v>
      </c>
      <c r="O489" s="1">
        <v>93.63</v>
      </c>
      <c r="P489" s="1" t="s">
        <v>4</v>
      </c>
      <c r="Q489" s="1" t="s">
        <v>5</v>
      </c>
      <c r="R489" s="1" t="s">
        <v>6</v>
      </c>
      <c r="S489" s="1" t="s">
        <v>6</v>
      </c>
      <c r="T489" s="3">
        <f t="shared" si="0"/>
        <v>45870</v>
      </c>
      <c r="U489" s="5">
        <f t="shared" ref="U489:V489" si="978">IF(ISBLANK(F489),1,0)</f>
        <v>0</v>
      </c>
      <c r="V489" s="5">
        <f t="shared" si="978"/>
        <v>0</v>
      </c>
      <c r="W489" s="5">
        <f t="shared" ref="W489:Z489" si="979">IF(ISBLANK(K489),1,0)</f>
        <v>0</v>
      </c>
      <c r="X489" s="5">
        <f t="shared" si="979"/>
        <v>0</v>
      </c>
      <c r="Y489" s="5">
        <f t="shared" si="979"/>
        <v>0</v>
      </c>
      <c r="Z489" s="5">
        <f t="shared" si="979"/>
        <v>0</v>
      </c>
      <c r="AA489" s="5">
        <f t="shared" si="3"/>
        <v>0</v>
      </c>
    </row>
    <row r="490" spans="1:27" ht="15.75" customHeight="1" x14ac:dyDescent="0.2">
      <c r="A490" s="1" t="s">
        <v>1337</v>
      </c>
      <c r="B490" s="1" t="s">
        <v>20</v>
      </c>
      <c r="C490" s="1" t="s">
        <v>47</v>
      </c>
      <c r="D490" s="2">
        <v>45772</v>
      </c>
      <c r="E490" s="1" t="s">
        <v>37</v>
      </c>
      <c r="F490" s="1">
        <v>21.36</v>
      </c>
      <c r="G490" s="1">
        <v>37.06</v>
      </c>
      <c r="H490" s="1">
        <v>257</v>
      </c>
      <c r="I490" s="1">
        <v>51.4</v>
      </c>
      <c r="J490" s="1">
        <v>7.68</v>
      </c>
      <c r="K490" s="1">
        <v>98.97</v>
      </c>
      <c r="L490" s="1">
        <v>6.93</v>
      </c>
      <c r="M490" s="1">
        <v>152.19999999999999</v>
      </c>
      <c r="N490" s="1">
        <v>85.47</v>
      </c>
      <c r="O490" s="1">
        <v>92.24</v>
      </c>
      <c r="P490" s="1" t="s">
        <v>4</v>
      </c>
      <c r="Q490" s="1" t="s">
        <v>5</v>
      </c>
      <c r="R490" s="1" t="s">
        <v>6</v>
      </c>
      <c r="S490" s="1" t="s">
        <v>6</v>
      </c>
      <c r="T490" s="3">
        <f t="shared" si="0"/>
        <v>45748</v>
      </c>
      <c r="U490" s="5">
        <f t="shared" ref="U490:V490" si="980">IF(ISBLANK(F490),1,0)</f>
        <v>0</v>
      </c>
      <c r="V490" s="5">
        <f t="shared" si="980"/>
        <v>0</v>
      </c>
      <c r="W490" s="5">
        <f t="shared" ref="W490:Z490" si="981">IF(ISBLANK(K490),1,0)</f>
        <v>0</v>
      </c>
      <c r="X490" s="5">
        <f t="shared" si="981"/>
        <v>0</v>
      </c>
      <c r="Y490" s="5">
        <f t="shared" si="981"/>
        <v>0</v>
      </c>
      <c r="Z490" s="5">
        <f t="shared" si="981"/>
        <v>0</v>
      </c>
      <c r="AA490" s="5">
        <f t="shared" si="3"/>
        <v>0</v>
      </c>
    </row>
    <row r="491" spans="1:27" ht="15.75" customHeight="1" x14ac:dyDescent="0.2">
      <c r="A491" s="1" t="s">
        <v>1338</v>
      </c>
      <c r="B491" s="1" t="s">
        <v>58</v>
      </c>
      <c r="C491" s="1" t="s">
        <v>47</v>
      </c>
      <c r="D491" s="2">
        <v>45957</v>
      </c>
      <c r="E491" s="1" t="s">
        <v>93</v>
      </c>
      <c r="F491" s="1">
        <v>21.28</v>
      </c>
      <c r="G491" s="1">
        <v>37.380000000000003</v>
      </c>
      <c r="H491" s="1">
        <v>327</v>
      </c>
      <c r="I491" s="1">
        <v>37.200000000000003</v>
      </c>
      <c r="J491" s="1">
        <v>7.46</v>
      </c>
      <c r="K491" s="1">
        <v>99.63</v>
      </c>
      <c r="L491" s="1">
        <v>6.98</v>
      </c>
      <c r="M491" s="1">
        <v>142.6</v>
      </c>
      <c r="N491" s="1">
        <v>90.23</v>
      </c>
      <c r="O491" s="1">
        <v>92.64</v>
      </c>
      <c r="P491" s="1" t="s">
        <v>4</v>
      </c>
      <c r="Q491" s="1" t="s">
        <v>5</v>
      </c>
      <c r="R491" s="1" t="s">
        <v>6</v>
      </c>
      <c r="S491" s="1" t="s">
        <v>6</v>
      </c>
      <c r="T491" s="3">
        <f t="shared" si="0"/>
        <v>45931</v>
      </c>
      <c r="U491" s="5">
        <f t="shared" ref="U491:V491" si="982">IF(ISBLANK(F491),1,0)</f>
        <v>0</v>
      </c>
      <c r="V491" s="5">
        <f t="shared" si="982"/>
        <v>0</v>
      </c>
      <c r="W491" s="5">
        <f t="shared" ref="W491:Z491" si="983">IF(ISBLANK(K491),1,0)</f>
        <v>0</v>
      </c>
      <c r="X491" s="5">
        <f t="shared" si="983"/>
        <v>0</v>
      </c>
      <c r="Y491" s="5">
        <f t="shared" si="983"/>
        <v>0</v>
      </c>
      <c r="Z491" s="5">
        <f t="shared" si="983"/>
        <v>0</v>
      </c>
      <c r="AA491" s="5">
        <f t="shared" si="3"/>
        <v>0</v>
      </c>
    </row>
    <row r="492" spans="1:27" ht="15.75" customHeight="1" x14ac:dyDescent="0.2">
      <c r="A492" s="1" t="s">
        <v>1340</v>
      </c>
      <c r="B492" s="1" t="s">
        <v>1</v>
      </c>
      <c r="C492" s="1" t="s">
        <v>35</v>
      </c>
      <c r="D492" s="2">
        <v>45453</v>
      </c>
      <c r="E492" s="1" t="s">
        <v>37</v>
      </c>
      <c r="F492" s="1">
        <v>21.23</v>
      </c>
      <c r="G492" s="1">
        <v>49.57</v>
      </c>
      <c r="H492" s="1">
        <v>351</v>
      </c>
      <c r="I492" s="1">
        <v>37.799999999999997</v>
      </c>
      <c r="J492" s="1">
        <v>7.04</v>
      </c>
      <c r="K492" s="1">
        <v>98.91</v>
      </c>
      <c r="L492" s="1">
        <v>6.87</v>
      </c>
      <c r="M492" s="1">
        <v>120.1</v>
      </c>
      <c r="N492" s="1">
        <v>92.02</v>
      </c>
      <c r="O492" s="1">
        <v>94.61</v>
      </c>
      <c r="P492" s="1" t="s">
        <v>4</v>
      </c>
      <c r="Q492" s="1" t="s">
        <v>5</v>
      </c>
      <c r="R492" s="1" t="s">
        <v>6</v>
      </c>
      <c r="S492" s="1" t="s">
        <v>6</v>
      </c>
      <c r="T492" s="3">
        <f t="shared" si="0"/>
        <v>45444</v>
      </c>
      <c r="U492" s="5">
        <f t="shared" ref="U492:V492" si="984">IF(ISBLANK(F492),1,0)</f>
        <v>0</v>
      </c>
      <c r="V492" s="5">
        <f t="shared" si="984"/>
        <v>0</v>
      </c>
      <c r="W492" s="5">
        <f t="shared" ref="W492:Z492" si="985">IF(ISBLANK(K492),1,0)</f>
        <v>0</v>
      </c>
      <c r="X492" s="5">
        <f t="shared" si="985"/>
        <v>0</v>
      </c>
      <c r="Y492" s="5">
        <f t="shared" si="985"/>
        <v>0</v>
      </c>
      <c r="Z492" s="5">
        <f t="shared" si="985"/>
        <v>0</v>
      </c>
      <c r="AA492" s="5">
        <f t="shared" si="3"/>
        <v>0</v>
      </c>
    </row>
    <row r="493" spans="1:27" ht="15.75" customHeight="1" x14ac:dyDescent="0.2">
      <c r="A493" s="1" t="s">
        <v>1341</v>
      </c>
      <c r="B493" s="1" t="s">
        <v>1</v>
      </c>
      <c r="C493" s="1" t="s">
        <v>21</v>
      </c>
      <c r="D493" s="2">
        <v>45867</v>
      </c>
      <c r="E493" s="1" t="s">
        <v>37</v>
      </c>
      <c r="F493" s="1">
        <v>22.37</v>
      </c>
      <c r="G493" s="1">
        <v>52.28</v>
      </c>
      <c r="H493" s="1">
        <v>335</v>
      </c>
      <c r="I493" s="1">
        <v>44.7</v>
      </c>
      <c r="J493" s="1">
        <v>5.64</v>
      </c>
      <c r="K493" s="1">
        <v>98.87</v>
      </c>
      <c r="L493" s="1">
        <v>6.74</v>
      </c>
      <c r="M493" s="1">
        <v>122.6</v>
      </c>
      <c r="N493" s="1">
        <v>87.71</v>
      </c>
      <c r="O493" s="1">
        <v>94.19</v>
      </c>
      <c r="P493" s="1" t="s">
        <v>4</v>
      </c>
      <c r="Q493" s="1" t="s">
        <v>5</v>
      </c>
      <c r="R493" s="1" t="s">
        <v>6</v>
      </c>
      <c r="S493" s="1" t="s">
        <v>6</v>
      </c>
      <c r="T493" s="3">
        <f t="shared" si="0"/>
        <v>45839</v>
      </c>
      <c r="U493" s="5">
        <f t="shared" ref="U493:V493" si="986">IF(ISBLANK(F493),1,0)</f>
        <v>0</v>
      </c>
      <c r="V493" s="5">
        <f t="shared" si="986"/>
        <v>0</v>
      </c>
      <c r="W493" s="5">
        <f t="shared" ref="W493:Z493" si="987">IF(ISBLANK(K493),1,0)</f>
        <v>0</v>
      </c>
      <c r="X493" s="5">
        <f t="shared" si="987"/>
        <v>0</v>
      </c>
      <c r="Y493" s="5">
        <f t="shared" si="987"/>
        <v>0</v>
      </c>
      <c r="Z493" s="5">
        <f t="shared" si="987"/>
        <v>0</v>
      </c>
      <c r="AA493" s="5">
        <f t="shared" si="3"/>
        <v>0</v>
      </c>
    </row>
    <row r="494" spans="1:27" ht="15.75" customHeight="1" x14ac:dyDescent="0.2">
      <c r="A494" s="1" t="s">
        <v>1342</v>
      </c>
      <c r="B494" s="1" t="s">
        <v>1</v>
      </c>
      <c r="C494" s="1" t="s">
        <v>21</v>
      </c>
      <c r="D494" s="2">
        <v>45801</v>
      </c>
      <c r="E494" s="1" t="s">
        <v>3</v>
      </c>
      <c r="F494" s="1">
        <v>21.55</v>
      </c>
      <c r="G494" s="1">
        <v>41.89</v>
      </c>
      <c r="H494" s="1">
        <v>328</v>
      </c>
      <c r="I494" s="1">
        <v>29.8</v>
      </c>
      <c r="J494" s="1">
        <v>5.89</v>
      </c>
      <c r="K494" s="1">
        <v>99.11</v>
      </c>
      <c r="L494" s="1">
        <v>6.57</v>
      </c>
      <c r="N494" s="1">
        <v>87.77</v>
      </c>
      <c r="O494" s="1">
        <v>93.56</v>
      </c>
      <c r="P494" s="1" t="s">
        <v>4</v>
      </c>
      <c r="Q494" s="1" t="s">
        <v>50</v>
      </c>
      <c r="R494" s="1" t="s">
        <v>243</v>
      </c>
      <c r="S494" s="1" t="s">
        <v>52</v>
      </c>
      <c r="T494" s="3">
        <f t="shared" si="0"/>
        <v>45778</v>
      </c>
      <c r="U494" s="5">
        <f t="shared" ref="U494:V494" si="988">IF(ISBLANK(F494),1,0)</f>
        <v>0</v>
      </c>
      <c r="V494" s="5">
        <f t="shared" si="988"/>
        <v>0</v>
      </c>
      <c r="W494" s="5">
        <f t="shared" ref="W494:Z494" si="989">IF(ISBLANK(K494),1,0)</f>
        <v>0</v>
      </c>
      <c r="X494" s="5">
        <f t="shared" si="989"/>
        <v>0</v>
      </c>
      <c r="Y494" s="5">
        <f t="shared" si="989"/>
        <v>1</v>
      </c>
      <c r="Z494" s="5">
        <f t="shared" si="989"/>
        <v>0</v>
      </c>
      <c r="AA494" s="5">
        <f t="shared" si="3"/>
        <v>1</v>
      </c>
    </row>
    <row r="495" spans="1:27" ht="15.75" customHeight="1" x14ac:dyDescent="0.2">
      <c r="A495" s="1" t="s">
        <v>1024</v>
      </c>
      <c r="B495" s="1" t="s">
        <v>1</v>
      </c>
      <c r="C495" s="1" t="s">
        <v>35</v>
      </c>
      <c r="D495" s="2">
        <v>45718</v>
      </c>
      <c r="E495" s="1" t="s">
        <v>37</v>
      </c>
      <c r="F495" s="1">
        <v>21.49</v>
      </c>
      <c r="G495" s="1">
        <v>44.68</v>
      </c>
      <c r="H495" s="1">
        <v>329</v>
      </c>
      <c r="I495" s="1">
        <v>33.299999999999997</v>
      </c>
      <c r="J495" s="1">
        <v>6.63</v>
      </c>
      <c r="K495" s="1">
        <v>98.94</v>
      </c>
      <c r="L495" s="1">
        <v>6.8</v>
      </c>
      <c r="M495" s="1">
        <v>110.6</v>
      </c>
      <c r="N495" s="1">
        <v>88.28</v>
      </c>
      <c r="O495" s="1">
        <v>92.42</v>
      </c>
      <c r="P495" s="1" t="s">
        <v>4</v>
      </c>
      <c r="Q495" s="1" t="s">
        <v>5</v>
      </c>
      <c r="R495" s="1" t="s">
        <v>6</v>
      </c>
      <c r="S495" s="1" t="s">
        <v>6</v>
      </c>
      <c r="T495" s="3">
        <f t="shared" si="0"/>
        <v>45717</v>
      </c>
      <c r="U495" s="5">
        <f t="shared" ref="U495:V495" si="990">IF(ISBLANK(F495),1,0)</f>
        <v>0</v>
      </c>
      <c r="V495" s="5">
        <f t="shared" si="990"/>
        <v>0</v>
      </c>
      <c r="W495" s="5">
        <f t="shared" ref="W495:Z495" si="991">IF(ISBLANK(K495),1,0)</f>
        <v>0</v>
      </c>
      <c r="X495" s="5">
        <f t="shared" si="991"/>
        <v>0</v>
      </c>
      <c r="Y495" s="5">
        <f t="shared" si="991"/>
        <v>0</v>
      </c>
      <c r="Z495" s="5">
        <f t="shared" si="991"/>
        <v>0</v>
      </c>
      <c r="AA495" s="5">
        <f t="shared" si="3"/>
        <v>0</v>
      </c>
    </row>
    <row r="496" spans="1:27" ht="15.75" customHeight="1" x14ac:dyDescent="0.2">
      <c r="A496" s="1" t="s">
        <v>1344</v>
      </c>
      <c r="B496" s="1" t="s">
        <v>1</v>
      </c>
      <c r="C496" s="1" t="s">
        <v>47</v>
      </c>
      <c r="D496" s="2">
        <v>45294</v>
      </c>
      <c r="E496" s="1" t="s">
        <v>23</v>
      </c>
      <c r="F496" s="1">
        <v>22.9</v>
      </c>
      <c r="G496" s="1">
        <v>43.28</v>
      </c>
      <c r="H496" s="1">
        <v>334</v>
      </c>
      <c r="I496" s="1">
        <v>44.2</v>
      </c>
      <c r="J496" s="1">
        <v>6.39</v>
      </c>
      <c r="K496" s="1">
        <v>99.45</v>
      </c>
      <c r="L496" s="1">
        <v>6.6</v>
      </c>
      <c r="M496" s="1">
        <v>121.6</v>
      </c>
      <c r="N496" s="1">
        <v>87.59</v>
      </c>
      <c r="O496" s="1">
        <v>95.8</v>
      </c>
      <c r="P496" s="1" t="s">
        <v>4</v>
      </c>
      <c r="Q496" s="1" t="s">
        <v>5</v>
      </c>
      <c r="R496" s="1" t="s">
        <v>6</v>
      </c>
      <c r="S496" s="1" t="s">
        <v>6</v>
      </c>
      <c r="T496" s="3">
        <f t="shared" si="0"/>
        <v>45292</v>
      </c>
      <c r="U496" s="5">
        <f t="shared" ref="U496:V496" si="992">IF(ISBLANK(F496),1,0)</f>
        <v>0</v>
      </c>
      <c r="V496" s="5">
        <f t="shared" si="992"/>
        <v>0</v>
      </c>
      <c r="W496" s="5">
        <f t="shared" ref="W496:Z496" si="993">IF(ISBLANK(K496),1,0)</f>
        <v>0</v>
      </c>
      <c r="X496" s="5">
        <f t="shared" si="993"/>
        <v>0</v>
      </c>
      <c r="Y496" s="5">
        <f t="shared" si="993"/>
        <v>0</v>
      </c>
      <c r="Z496" s="5">
        <f t="shared" si="993"/>
        <v>0</v>
      </c>
      <c r="AA496" s="5">
        <f t="shared" si="3"/>
        <v>0</v>
      </c>
    </row>
    <row r="497" spans="1:27" ht="15.75" customHeight="1" x14ac:dyDescent="0.2">
      <c r="A497" s="1" t="s">
        <v>1345</v>
      </c>
      <c r="B497" s="1" t="s">
        <v>20</v>
      </c>
      <c r="C497" s="1" t="s">
        <v>21</v>
      </c>
      <c r="D497" s="2">
        <v>45687</v>
      </c>
      <c r="E497" s="1" t="s">
        <v>93</v>
      </c>
      <c r="F497" s="1">
        <v>20.170000000000002</v>
      </c>
      <c r="G497" s="1">
        <v>48.65</v>
      </c>
      <c r="H497" s="1">
        <v>295</v>
      </c>
      <c r="I497" s="1">
        <v>48.4</v>
      </c>
      <c r="J497" s="1">
        <v>8.25</v>
      </c>
      <c r="K497" s="1">
        <v>98.05</v>
      </c>
      <c r="L497" s="1">
        <v>7.17</v>
      </c>
      <c r="M497" s="1">
        <v>136.30000000000001</v>
      </c>
      <c r="N497" s="1">
        <v>88.09</v>
      </c>
      <c r="O497" s="1">
        <v>92.98</v>
      </c>
      <c r="P497" s="1" t="s">
        <v>4</v>
      </c>
      <c r="Q497" s="1" t="s">
        <v>5</v>
      </c>
      <c r="R497" s="1" t="s">
        <v>6</v>
      </c>
      <c r="S497" s="1" t="s">
        <v>6</v>
      </c>
      <c r="T497" s="3">
        <f t="shared" si="0"/>
        <v>45658</v>
      </c>
      <c r="U497" s="5">
        <f t="shared" ref="U497:V497" si="994">IF(ISBLANK(F497),1,0)</f>
        <v>0</v>
      </c>
      <c r="V497" s="5">
        <f t="shared" si="994"/>
        <v>0</v>
      </c>
      <c r="W497" s="5">
        <f t="shared" ref="W497:Z497" si="995">IF(ISBLANK(K497),1,0)</f>
        <v>0</v>
      </c>
      <c r="X497" s="5">
        <f t="shared" si="995"/>
        <v>0</v>
      </c>
      <c r="Y497" s="5">
        <f t="shared" si="995"/>
        <v>0</v>
      </c>
      <c r="Z497" s="5">
        <f t="shared" si="995"/>
        <v>0</v>
      </c>
      <c r="AA497" s="5">
        <f t="shared" si="3"/>
        <v>0</v>
      </c>
    </row>
    <row r="498" spans="1:27" ht="15.75" customHeight="1" x14ac:dyDescent="0.2">
      <c r="A498" s="1" t="s">
        <v>356</v>
      </c>
      <c r="B498" s="1" t="s">
        <v>34</v>
      </c>
      <c r="C498" s="1" t="s">
        <v>35</v>
      </c>
      <c r="D498" s="2">
        <v>45919</v>
      </c>
      <c r="E498" s="1" t="s">
        <v>3</v>
      </c>
      <c r="F498" s="1">
        <v>22.86</v>
      </c>
      <c r="G498" s="1">
        <v>33.43</v>
      </c>
      <c r="H498" s="1">
        <v>306</v>
      </c>
      <c r="I498" s="1">
        <v>44.8</v>
      </c>
      <c r="J498" s="1">
        <v>7.87</v>
      </c>
      <c r="K498" s="1">
        <v>98.97</v>
      </c>
      <c r="L498" s="1">
        <v>6.88</v>
      </c>
      <c r="M498" s="1">
        <v>138.1</v>
      </c>
      <c r="N498" s="1">
        <v>83.85</v>
      </c>
      <c r="O498" s="1">
        <v>95.88</v>
      </c>
      <c r="P498" s="1" t="s">
        <v>4</v>
      </c>
      <c r="Q498" s="1" t="s">
        <v>5</v>
      </c>
      <c r="R498" s="1" t="s">
        <v>6</v>
      </c>
      <c r="S498" s="1" t="s">
        <v>6</v>
      </c>
      <c r="T498" s="3">
        <f t="shared" si="0"/>
        <v>45901</v>
      </c>
      <c r="U498" s="5">
        <f t="shared" ref="U498:V498" si="996">IF(ISBLANK(F498),1,0)</f>
        <v>0</v>
      </c>
      <c r="V498" s="5">
        <f t="shared" si="996"/>
        <v>0</v>
      </c>
      <c r="W498" s="5">
        <f t="shared" ref="W498:Z498" si="997">IF(ISBLANK(K498),1,0)</f>
        <v>0</v>
      </c>
      <c r="X498" s="5">
        <f t="shared" si="997"/>
        <v>0</v>
      </c>
      <c r="Y498" s="5">
        <f t="shared" si="997"/>
        <v>0</v>
      </c>
      <c r="Z498" s="5">
        <f t="shared" si="997"/>
        <v>0</v>
      </c>
      <c r="AA498" s="5">
        <f t="shared" si="3"/>
        <v>0</v>
      </c>
    </row>
    <row r="499" spans="1:27" ht="15.75" customHeight="1" x14ac:dyDescent="0.2">
      <c r="A499" s="1" t="s">
        <v>1347</v>
      </c>
      <c r="B499" s="1" t="s">
        <v>20</v>
      </c>
      <c r="C499" s="1" t="s">
        <v>47</v>
      </c>
      <c r="D499" s="2">
        <v>45763</v>
      </c>
      <c r="E499" s="1" t="s">
        <v>93</v>
      </c>
      <c r="F499" s="1">
        <v>21.62</v>
      </c>
      <c r="G499" s="1">
        <v>41.89</v>
      </c>
      <c r="H499" s="1">
        <v>294</v>
      </c>
      <c r="I499" s="1">
        <v>55.1</v>
      </c>
      <c r="J499" s="1">
        <v>8.31</v>
      </c>
      <c r="K499" s="1">
        <v>99.2</v>
      </c>
      <c r="L499" s="1">
        <v>7.11</v>
      </c>
      <c r="M499" s="1">
        <v>144.6</v>
      </c>
      <c r="N499" s="1">
        <v>81.540000000000006</v>
      </c>
      <c r="O499" s="1">
        <v>91.17</v>
      </c>
      <c r="P499" s="1" t="s">
        <v>4</v>
      </c>
      <c r="Q499" s="1" t="s">
        <v>5</v>
      </c>
      <c r="R499" s="1" t="s">
        <v>6</v>
      </c>
      <c r="S499" s="1" t="s">
        <v>6</v>
      </c>
      <c r="T499" s="3">
        <f t="shared" si="0"/>
        <v>45748</v>
      </c>
      <c r="U499" s="5">
        <f t="shared" ref="U499:V499" si="998">IF(ISBLANK(F499),1,0)</f>
        <v>0</v>
      </c>
      <c r="V499" s="5">
        <f t="shared" si="998"/>
        <v>0</v>
      </c>
      <c r="W499" s="5">
        <f t="shared" ref="W499:Z499" si="999">IF(ISBLANK(K499),1,0)</f>
        <v>0</v>
      </c>
      <c r="X499" s="5">
        <f t="shared" si="999"/>
        <v>0</v>
      </c>
      <c r="Y499" s="5">
        <f t="shared" si="999"/>
        <v>0</v>
      </c>
      <c r="Z499" s="5">
        <f t="shared" si="999"/>
        <v>0</v>
      </c>
      <c r="AA499" s="5">
        <f t="shared" si="3"/>
        <v>0</v>
      </c>
    </row>
    <row r="500" spans="1:27" ht="15.75" customHeight="1" x14ac:dyDescent="0.2">
      <c r="A500" s="1" t="s">
        <v>1348</v>
      </c>
      <c r="B500" s="1" t="s">
        <v>20</v>
      </c>
      <c r="C500" s="1" t="s">
        <v>47</v>
      </c>
      <c r="D500" s="2">
        <v>45295</v>
      </c>
      <c r="E500" s="1" t="s">
        <v>23</v>
      </c>
      <c r="F500" s="1">
        <v>21.47</v>
      </c>
      <c r="G500" s="1">
        <v>36.36</v>
      </c>
      <c r="H500" s="1">
        <v>321</v>
      </c>
      <c r="I500" s="1">
        <v>45.1</v>
      </c>
      <c r="J500" s="1">
        <v>7.62</v>
      </c>
      <c r="K500" s="1">
        <v>98.87</v>
      </c>
      <c r="L500" s="1">
        <v>6.81</v>
      </c>
      <c r="M500" s="1">
        <v>150.6</v>
      </c>
      <c r="N500" s="1">
        <v>87.58</v>
      </c>
      <c r="O500" s="1">
        <v>92.94</v>
      </c>
      <c r="P500" s="1" t="s">
        <v>4</v>
      </c>
      <c r="Q500" s="1" t="s">
        <v>5</v>
      </c>
      <c r="R500" s="1" t="s">
        <v>6</v>
      </c>
      <c r="S500" s="1" t="s">
        <v>6</v>
      </c>
      <c r="T500" s="3">
        <f t="shared" si="0"/>
        <v>45292</v>
      </c>
      <c r="U500" s="5">
        <f t="shared" ref="U500:V500" si="1000">IF(ISBLANK(F500),1,0)</f>
        <v>0</v>
      </c>
      <c r="V500" s="5">
        <f t="shared" si="1000"/>
        <v>0</v>
      </c>
      <c r="W500" s="5">
        <f t="shared" ref="W500:Z500" si="1001">IF(ISBLANK(K500),1,0)</f>
        <v>0</v>
      </c>
      <c r="X500" s="5">
        <f t="shared" si="1001"/>
        <v>0</v>
      </c>
      <c r="Y500" s="5">
        <f t="shared" si="1001"/>
        <v>0</v>
      </c>
      <c r="Z500" s="5">
        <f t="shared" si="1001"/>
        <v>0</v>
      </c>
      <c r="AA500" s="5">
        <f t="shared" si="3"/>
        <v>0</v>
      </c>
    </row>
    <row r="501" spans="1:27" ht="15.75" customHeight="1" x14ac:dyDescent="0.2">
      <c r="A501" s="1" t="s">
        <v>1350</v>
      </c>
      <c r="B501" s="1" t="s">
        <v>1</v>
      </c>
      <c r="C501" s="1" t="s">
        <v>47</v>
      </c>
      <c r="D501" s="2">
        <v>45502</v>
      </c>
      <c r="E501" s="1" t="s">
        <v>3</v>
      </c>
      <c r="F501" s="1">
        <v>21.72</v>
      </c>
      <c r="G501" s="1">
        <v>31.22</v>
      </c>
      <c r="H501" s="1">
        <v>318</v>
      </c>
      <c r="I501" s="1">
        <v>36.6</v>
      </c>
      <c r="J501" s="1">
        <v>5.63</v>
      </c>
      <c r="K501" s="1">
        <v>99.63</v>
      </c>
      <c r="L501" s="1">
        <v>6.65</v>
      </c>
      <c r="M501" s="1">
        <v>118.4</v>
      </c>
      <c r="N501" s="1">
        <v>85.8</v>
      </c>
      <c r="O501" s="1">
        <v>95.82</v>
      </c>
      <c r="P501" s="1" t="s">
        <v>4</v>
      </c>
      <c r="Q501" s="1" t="s">
        <v>50</v>
      </c>
      <c r="R501" s="1" t="s">
        <v>243</v>
      </c>
      <c r="S501" s="1" t="s">
        <v>89</v>
      </c>
      <c r="T501" s="3">
        <f t="shared" si="0"/>
        <v>45474</v>
      </c>
      <c r="U501" s="5">
        <f t="shared" ref="U501:V501" si="1002">IF(ISBLANK(F501),1,0)</f>
        <v>0</v>
      </c>
      <c r="V501" s="5">
        <f t="shared" si="1002"/>
        <v>0</v>
      </c>
      <c r="W501" s="5">
        <f t="shared" ref="W501:Z501" si="1003">IF(ISBLANK(K501),1,0)</f>
        <v>0</v>
      </c>
      <c r="X501" s="5">
        <f t="shared" si="1003"/>
        <v>0</v>
      </c>
      <c r="Y501" s="5">
        <f t="shared" si="1003"/>
        <v>0</v>
      </c>
      <c r="Z501" s="5">
        <f t="shared" si="1003"/>
        <v>0</v>
      </c>
      <c r="AA501" s="5">
        <f t="shared" si="3"/>
        <v>0</v>
      </c>
    </row>
    <row r="502" spans="1:27" ht="15.75" customHeight="1" x14ac:dyDescent="0.2">
      <c r="A502" s="1" t="s">
        <v>1351</v>
      </c>
      <c r="B502" s="1" t="s">
        <v>20</v>
      </c>
      <c r="C502" s="1" t="s">
        <v>21</v>
      </c>
      <c r="D502" s="2">
        <v>45708</v>
      </c>
      <c r="E502" s="1" t="s">
        <v>37</v>
      </c>
      <c r="F502" s="1">
        <v>22.07</v>
      </c>
      <c r="G502" s="1">
        <v>38.200000000000003</v>
      </c>
      <c r="H502" s="1">
        <v>269</v>
      </c>
      <c r="I502" s="1">
        <v>44.5</v>
      </c>
      <c r="J502" s="1">
        <v>8.1199999999999992</v>
      </c>
      <c r="K502" s="1">
        <v>99.55</v>
      </c>
      <c r="L502" s="1">
        <v>6.98</v>
      </c>
      <c r="M502" s="1">
        <v>133.4</v>
      </c>
      <c r="N502" s="1">
        <v>83.86</v>
      </c>
      <c r="O502" s="1">
        <v>93.85</v>
      </c>
      <c r="P502" s="1" t="s">
        <v>4</v>
      </c>
      <c r="Q502" s="1" t="s">
        <v>5</v>
      </c>
      <c r="R502" s="1" t="s">
        <v>6</v>
      </c>
      <c r="S502" s="1" t="s">
        <v>6</v>
      </c>
      <c r="T502" s="3">
        <f t="shared" si="0"/>
        <v>45689</v>
      </c>
      <c r="U502" s="5">
        <f t="shared" ref="U502:V502" si="1004">IF(ISBLANK(F502),1,0)</f>
        <v>0</v>
      </c>
      <c r="V502" s="5">
        <f t="shared" si="1004"/>
        <v>0</v>
      </c>
      <c r="W502" s="5">
        <f t="shared" ref="W502:Z502" si="1005">IF(ISBLANK(K502),1,0)</f>
        <v>0</v>
      </c>
      <c r="X502" s="5">
        <f t="shared" si="1005"/>
        <v>0</v>
      </c>
      <c r="Y502" s="5">
        <f t="shared" si="1005"/>
        <v>0</v>
      </c>
      <c r="Z502" s="5">
        <f t="shared" si="1005"/>
        <v>0</v>
      </c>
      <c r="AA502" s="5">
        <f t="shared" si="3"/>
        <v>0</v>
      </c>
    </row>
    <row r="503" spans="1:27" ht="15.75" customHeight="1" x14ac:dyDescent="0.2">
      <c r="A503" s="1" t="s">
        <v>1353</v>
      </c>
      <c r="B503" s="1" t="s">
        <v>20</v>
      </c>
      <c r="C503" s="1" t="s">
        <v>47</v>
      </c>
      <c r="D503" s="2">
        <v>45885</v>
      </c>
      <c r="E503" s="1" t="s">
        <v>23</v>
      </c>
      <c r="F503" s="1">
        <v>21.5</v>
      </c>
      <c r="G503" s="1">
        <v>49.24</v>
      </c>
      <c r="H503" s="1">
        <v>322</v>
      </c>
      <c r="I503" s="1">
        <v>46.6</v>
      </c>
      <c r="J503" s="1">
        <v>9.1999999999999993</v>
      </c>
      <c r="K503" s="1">
        <v>98.79</v>
      </c>
      <c r="L503" s="1">
        <v>7.04</v>
      </c>
      <c r="M503" s="1">
        <v>150.9</v>
      </c>
      <c r="N503" s="1">
        <v>88.16</v>
      </c>
      <c r="O503" s="1">
        <v>92.71</v>
      </c>
      <c r="P503" s="1" t="s">
        <v>4</v>
      </c>
      <c r="Q503" s="1" t="s">
        <v>5</v>
      </c>
      <c r="R503" s="1" t="s">
        <v>6</v>
      </c>
      <c r="S503" s="1" t="s">
        <v>6</v>
      </c>
      <c r="T503" s="3">
        <f t="shared" si="0"/>
        <v>45870</v>
      </c>
      <c r="U503" s="5">
        <f t="shared" ref="U503:V503" si="1006">IF(ISBLANK(F503),1,0)</f>
        <v>0</v>
      </c>
      <c r="V503" s="5">
        <f t="shared" si="1006"/>
        <v>0</v>
      </c>
      <c r="W503" s="5">
        <f t="shared" ref="W503:Z503" si="1007">IF(ISBLANK(K503),1,0)</f>
        <v>0</v>
      </c>
      <c r="X503" s="5">
        <f t="shared" si="1007"/>
        <v>0</v>
      </c>
      <c r="Y503" s="5">
        <f t="shared" si="1007"/>
        <v>0</v>
      </c>
      <c r="Z503" s="5">
        <f t="shared" si="1007"/>
        <v>0</v>
      </c>
      <c r="AA503" s="5">
        <f t="shared" si="3"/>
        <v>0</v>
      </c>
    </row>
    <row r="504" spans="1:27" ht="15.75" customHeight="1" x14ac:dyDescent="0.2">
      <c r="A504" s="1" t="s">
        <v>1354</v>
      </c>
      <c r="B504" s="1" t="s">
        <v>1</v>
      </c>
      <c r="C504" s="1" t="s">
        <v>21</v>
      </c>
      <c r="D504" s="2">
        <v>45617</v>
      </c>
      <c r="E504" s="1" t="s">
        <v>37</v>
      </c>
      <c r="F504" s="1">
        <v>21.99</v>
      </c>
      <c r="G504" s="1">
        <v>39.72</v>
      </c>
      <c r="H504" s="1">
        <v>337</v>
      </c>
      <c r="I504" s="1">
        <v>45.4</v>
      </c>
      <c r="J504" s="1">
        <v>7.85</v>
      </c>
      <c r="K504" s="1">
        <v>99.54</v>
      </c>
      <c r="L504" s="1">
        <v>6.65</v>
      </c>
      <c r="M504" s="1">
        <v>124.6</v>
      </c>
      <c r="N504" s="1">
        <v>86.89</v>
      </c>
      <c r="O504" s="1">
        <v>94.49</v>
      </c>
      <c r="P504" s="1" t="s">
        <v>4</v>
      </c>
      <c r="Q504" s="1" t="s">
        <v>5</v>
      </c>
      <c r="R504" s="1" t="s">
        <v>6</v>
      </c>
      <c r="S504" s="1" t="s">
        <v>6</v>
      </c>
      <c r="T504" s="3">
        <f t="shared" si="0"/>
        <v>45597</v>
      </c>
      <c r="U504" s="5">
        <f t="shared" ref="U504:V504" si="1008">IF(ISBLANK(F504),1,0)</f>
        <v>0</v>
      </c>
      <c r="V504" s="5">
        <f t="shared" si="1008"/>
        <v>0</v>
      </c>
      <c r="W504" s="5">
        <f t="shared" ref="W504:Z504" si="1009">IF(ISBLANK(K504),1,0)</f>
        <v>0</v>
      </c>
      <c r="X504" s="5">
        <f t="shared" si="1009"/>
        <v>0</v>
      </c>
      <c r="Y504" s="5">
        <f t="shared" si="1009"/>
        <v>0</v>
      </c>
      <c r="Z504" s="5">
        <f t="shared" si="1009"/>
        <v>0</v>
      </c>
      <c r="AA504" s="5">
        <f t="shared" si="3"/>
        <v>0</v>
      </c>
    </row>
    <row r="505" spans="1:27" ht="15.75" customHeight="1" x14ac:dyDescent="0.2">
      <c r="A505" s="1" t="s">
        <v>808</v>
      </c>
      <c r="B505" s="1" t="s">
        <v>34</v>
      </c>
      <c r="C505" s="1" t="s">
        <v>21</v>
      </c>
      <c r="D505" s="2">
        <v>45918</v>
      </c>
      <c r="E505" s="1" t="s">
        <v>93</v>
      </c>
      <c r="F505" s="1">
        <v>21.95</v>
      </c>
      <c r="G505" s="1">
        <v>47.95</v>
      </c>
      <c r="H505" s="1">
        <v>308</v>
      </c>
      <c r="I505" s="1">
        <v>34.6</v>
      </c>
      <c r="J505" s="1">
        <v>6.83</v>
      </c>
      <c r="K505" s="1">
        <v>99.57</v>
      </c>
      <c r="L505" s="1">
        <v>7.05</v>
      </c>
      <c r="M505" s="1">
        <v>122.8</v>
      </c>
      <c r="N505" s="1">
        <v>87.91</v>
      </c>
      <c r="O505" s="1">
        <v>93.15</v>
      </c>
      <c r="P505" s="1" t="s">
        <v>4</v>
      </c>
      <c r="Q505" s="1" t="s">
        <v>5</v>
      </c>
      <c r="R505" s="1" t="s">
        <v>6</v>
      </c>
      <c r="S505" s="1" t="s">
        <v>6</v>
      </c>
      <c r="T505" s="3">
        <f t="shared" si="0"/>
        <v>45901</v>
      </c>
      <c r="U505" s="5">
        <f t="shared" ref="U505:V505" si="1010">IF(ISBLANK(F505),1,0)</f>
        <v>0</v>
      </c>
      <c r="V505" s="5">
        <f t="shared" si="1010"/>
        <v>0</v>
      </c>
      <c r="W505" s="5">
        <f t="shared" ref="W505:Z505" si="1011">IF(ISBLANK(K505),1,0)</f>
        <v>0</v>
      </c>
      <c r="X505" s="5">
        <f t="shared" si="1011"/>
        <v>0</v>
      </c>
      <c r="Y505" s="5">
        <f t="shared" si="1011"/>
        <v>0</v>
      </c>
      <c r="Z505" s="5">
        <f t="shared" si="1011"/>
        <v>0</v>
      </c>
      <c r="AA505" s="5">
        <f t="shared" si="3"/>
        <v>0</v>
      </c>
    </row>
    <row r="506" spans="1:27" ht="15.75" customHeight="1" x14ac:dyDescent="0.2">
      <c r="A506" s="1" t="s">
        <v>875</v>
      </c>
      <c r="B506" s="1" t="s">
        <v>34</v>
      </c>
      <c r="C506" s="1" t="s">
        <v>35</v>
      </c>
      <c r="D506" s="2">
        <v>45873</v>
      </c>
      <c r="E506" s="1" t="s">
        <v>37</v>
      </c>
      <c r="F506" s="1">
        <v>20.54</v>
      </c>
      <c r="G506" s="1">
        <v>49.99</v>
      </c>
      <c r="H506" s="1">
        <v>313</v>
      </c>
      <c r="I506" s="1">
        <v>37.4</v>
      </c>
      <c r="J506" s="1">
        <v>6.43</v>
      </c>
      <c r="L506" s="1">
        <v>6.94</v>
      </c>
      <c r="M506" s="1">
        <v>125</v>
      </c>
      <c r="N506" s="1">
        <v>91.37</v>
      </c>
      <c r="O506" s="1">
        <v>92.97</v>
      </c>
      <c r="P506" s="1" t="s">
        <v>4</v>
      </c>
      <c r="Q506" s="1" t="s">
        <v>5</v>
      </c>
      <c r="R506" s="1" t="s">
        <v>6</v>
      </c>
      <c r="S506" s="1" t="s">
        <v>6</v>
      </c>
      <c r="T506" s="3">
        <f t="shared" si="0"/>
        <v>45870</v>
      </c>
      <c r="U506" s="5">
        <f t="shared" ref="U506:V506" si="1012">IF(ISBLANK(F506),1,0)</f>
        <v>0</v>
      </c>
      <c r="V506" s="5">
        <f t="shared" si="1012"/>
        <v>0</v>
      </c>
      <c r="W506" s="5">
        <f t="shared" ref="W506:Z506" si="1013">IF(ISBLANK(K506),1,0)</f>
        <v>1</v>
      </c>
      <c r="X506" s="5">
        <f t="shared" si="1013"/>
        <v>0</v>
      </c>
      <c r="Y506" s="5">
        <f t="shared" si="1013"/>
        <v>0</v>
      </c>
      <c r="Z506" s="5">
        <f t="shared" si="1013"/>
        <v>0</v>
      </c>
      <c r="AA506" s="5">
        <f t="shared" si="3"/>
        <v>1</v>
      </c>
    </row>
    <row r="507" spans="1:27" ht="15.75" customHeight="1" x14ac:dyDescent="0.2">
      <c r="A507" s="1" t="s">
        <v>1355</v>
      </c>
      <c r="B507" s="1" t="s">
        <v>20</v>
      </c>
      <c r="C507" s="1" t="s">
        <v>21</v>
      </c>
      <c r="D507" s="2">
        <v>45487</v>
      </c>
      <c r="E507" s="1" t="s">
        <v>37</v>
      </c>
      <c r="F507" s="1">
        <v>20.27</v>
      </c>
      <c r="G507" s="1">
        <v>39.94</v>
      </c>
      <c r="H507" s="1">
        <v>304</v>
      </c>
      <c r="I507" s="1">
        <v>40.5</v>
      </c>
      <c r="J507" s="1">
        <v>8</v>
      </c>
      <c r="K507" s="1">
        <v>98.94</v>
      </c>
      <c r="L507" s="1">
        <v>7.01</v>
      </c>
      <c r="M507" s="1">
        <v>147.1</v>
      </c>
      <c r="N507" s="1">
        <v>84.71</v>
      </c>
      <c r="O507" s="1">
        <v>90.9</v>
      </c>
      <c r="P507" s="1" t="s">
        <v>4</v>
      </c>
      <c r="Q507" s="1" t="s">
        <v>5</v>
      </c>
      <c r="R507" s="1" t="s">
        <v>6</v>
      </c>
      <c r="S507" s="1" t="s">
        <v>6</v>
      </c>
      <c r="T507" s="3">
        <f t="shared" si="0"/>
        <v>45474</v>
      </c>
      <c r="U507" s="5">
        <f t="shared" ref="U507:V507" si="1014">IF(ISBLANK(F507),1,0)</f>
        <v>0</v>
      </c>
      <c r="V507" s="5">
        <f t="shared" si="1014"/>
        <v>0</v>
      </c>
      <c r="W507" s="5">
        <f t="shared" ref="W507:Z507" si="1015">IF(ISBLANK(K507),1,0)</f>
        <v>0</v>
      </c>
      <c r="X507" s="5">
        <f t="shared" si="1015"/>
        <v>0</v>
      </c>
      <c r="Y507" s="5">
        <f t="shared" si="1015"/>
        <v>0</v>
      </c>
      <c r="Z507" s="5">
        <f t="shared" si="1015"/>
        <v>0</v>
      </c>
      <c r="AA507" s="5">
        <f t="shared" si="3"/>
        <v>0</v>
      </c>
    </row>
    <row r="508" spans="1:27" ht="15.75" customHeight="1" x14ac:dyDescent="0.2">
      <c r="A508" s="1" t="s">
        <v>1356</v>
      </c>
      <c r="B508" s="1" t="s">
        <v>20</v>
      </c>
      <c r="C508" s="1" t="s">
        <v>47</v>
      </c>
      <c r="D508" s="2">
        <v>45434</v>
      </c>
      <c r="E508" s="1" t="s">
        <v>23</v>
      </c>
      <c r="F508" s="1">
        <v>20.66</v>
      </c>
      <c r="G508" s="1">
        <v>40.6</v>
      </c>
      <c r="H508" s="1">
        <v>291</v>
      </c>
      <c r="I508" s="1">
        <v>57.2</v>
      </c>
      <c r="J508" s="1">
        <v>8.4</v>
      </c>
      <c r="K508" s="1">
        <v>99.17</v>
      </c>
      <c r="L508" s="1">
        <v>7.15</v>
      </c>
      <c r="M508" s="1">
        <v>149.6</v>
      </c>
      <c r="N508" s="1">
        <v>80.959999999999994</v>
      </c>
      <c r="O508" s="1">
        <v>90.9</v>
      </c>
      <c r="P508" s="1" t="s">
        <v>4</v>
      </c>
      <c r="Q508" s="1" t="s">
        <v>5</v>
      </c>
      <c r="R508" s="1" t="s">
        <v>6</v>
      </c>
      <c r="S508" s="1" t="s">
        <v>6</v>
      </c>
      <c r="T508" s="3">
        <f t="shared" si="0"/>
        <v>45413</v>
      </c>
      <c r="U508" s="5">
        <f t="shared" ref="U508:V508" si="1016">IF(ISBLANK(F508),1,0)</f>
        <v>0</v>
      </c>
      <c r="V508" s="5">
        <f t="shared" si="1016"/>
        <v>0</v>
      </c>
      <c r="W508" s="5">
        <f t="shared" ref="W508:Z508" si="1017">IF(ISBLANK(K508),1,0)</f>
        <v>0</v>
      </c>
      <c r="X508" s="5">
        <f t="shared" si="1017"/>
        <v>0</v>
      </c>
      <c r="Y508" s="5">
        <f t="shared" si="1017"/>
        <v>0</v>
      </c>
      <c r="Z508" s="5">
        <f t="shared" si="1017"/>
        <v>0</v>
      </c>
      <c r="AA508" s="5">
        <f t="shared" si="3"/>
        <v>0</v>
      </c>
    </row>
    <row r="509" spans="1:27" ht="15.75" customHeight="1" x14ac:dyDescent="0.2">
      <c r="A509" s="1" t="s">
        <v>853</v>
      </c>
      <c r="B509" s="1" t="s">
        <v>34</v>
      </c>
      <c r="C509" s="1" t="s">
        <v>21</v>
      </c>
      <c r="D509" s="2">
        <v>45951</v>
      </c>
      <c r="E509" s="1" t="s">
        <v>23</v>
      </c>
      <c r="F509" s="1">
        <v>22.06</v>
      </c>
      <c r="G509" s="1">
        <v>35.42</v>
      </c>
      <c r="H509" s="1">
        <v>324</v>
      </c>
      <c r="I509" s="1">
        <v>40.6</v>
      </c>
      <c r="J509" s="1">
        <v>7.41</v>
      </c>
      <c r="K509" s="1">
        <v>99.41</v>
      </c>
      <c r="L509" s="1">
        <v>6.92</v>
      </c>
      <c r="M509" s="1">
        <v>139.4</v>
      </c>
      <c r="N509" s="1">
        <v>91.07</v>
      </c>
      <c r="O509" s="1">
        <v>93.02</v>
      </c>
      <c r="P509" s="1" t="s">
        <v>4</v>
      </c>
      <c r="Q509" s="1" t="s">
        <v>5</v>
      </c>
      <c r="R509" s="1" t="s">
        <v>6</v>
      </c>
      <c r="S509" s="1" t="s">
        <v>6</v>
      </c>
      <c r="T509" s="3">
        <f t="shared" si="0"/>
        <v>45931</v>
      </c>
      <c r="U509" s="5">
        <f t="shared" ref="U509:V509" si="1018">IF(ISBLANK(F509),1,0)</f>
        <v>0</v>
      </c>
      <c r="V509" s="5">
        <f t="shared" si="1018"/>
        <v>0</v>
      </c>
      <c r="W509" s="5">
        <f t="shared" ref="W509:Z509" si="1019">IF(ISBLANK(K509),1,0)</f>
        <v>0</v>
      </c>
      <c r="X509" s="5">
        <f t="shared" si="1019"/>
        <v>0</v>
      </c>
      <c r="Y509" s="5">
        <f t="shared" si="1019"/>
        <v>0</v>
      </c>
      <c r="Z509" s="5">
        <f t="shared" si="1019"/>
        <v>0</v>
      </c>
      <c r="AA509" s="5">
        <f t="shared" si="3"/>
        <v>0</v>
      </c>
    </row>
    <row r="510" spans="1:27" ht="15.75" customHeight="1" x14ac:dyDescent="0.2">
      <c r="A510" s="1" t="s">
        <v>1358</v>
      </c>
      <c r="B510" s="1" t="s">
        <v>20</v>
      </c>
      <c r="C510" s="1" t="s">
        <v>21</v>
      </c>
      <c r="D510" s="2">
        <v>45722</v>
      </c>
      <c r="E510" s="1" t="s">
        <v>23</v>
      </c>
      <c r="F510" s="1">
        <v>21.5</v>
      </c>
      <c r="H510" s="1">
        <v>283</v>
      </c>
      <c r="I510" s="1">
        <v>46.2</v>
      </c>
      <c r="J510" s="1">
        <v>7.9</v>
      </c>
      <c r="K510" s="1">
        <v>98.97</v>
      </c>
      <c r="L510" s="1">
        <v>6.93</v>
      </c>
      <c r="M510" s="1">
        <v>135.80000000000001</v>
      </c>
      <c r="N510" s="1">
        <v>86.54</v>
      </c>
      <c r="O510" s="1">
        <v>93.25</v>
      </c>
      <c r="P510" s="1" t="s">
        <v>4</v>
      </c>
      <c r="Q510" s="1" t="s">
        <v>5</v>
      </c>
      <c r="R510" s="1" t="s">
        <v>6</v>
      </c>
      <c r="S510" s="1" t="s">
        <v>6</v>
      </c>
      <c r="T510" s="3">
        <f t="shared" si="0"/>
        <v>45717</v>
      </c>
      <c r="U510" s="5">
        <f t="shared" ref="U510:V510" si="1020">IF(ISBLANK(F510),1,0)</f>
        <v>0</v>
      </c>
      <c r="V510" s="5">
        <f t="shared" si="1020"/>
        <v>1</v>
      </c>
      <c r="W510" s="5">
        <f t="shared" ref="W510:Z510" si="1021">IF(ISBLANK(K510),1,0)</f>
        <v>0</v>
      </c>
      <c r="X510" s="5">
        <f t="shared" si="1021"/>
        <v>0</v>
      </c>
      <c r="Y510" s="5">
        <f t="shared" si="1021"/>
        <v>0</v>
      </c>
      <c r="Z510" s="5">
        <f t="shared" si="1021"/>
        <v>0</v>
      </c>
      <c r="AA510" s="5">
        <f t="shared" si="3"/>
        <v>1</v>
      </c>
    </row>
    <row r="511" spans="1:27" ht="15.75" customHeight="1" x14ac:dyDescent="0.2">
      <c r="A511" s="1" t="s">
        <v>558</v>
      </c>
      <c r="B511" s="1" t="s">
        <v>34</v>
      </c>
      <c r="C511" s="1" t="s">
        <v>47</v>
      </c>
      <c r="D511" s="2">
        <v>45912</v>
      </c>
      <c r="E511" s="1" t="s">
        <v>23</v>
      </c>
      <c r="F511" s="1">
        <v>22.59</v>
      </c>
      <c r="G511" s="1">
        <v>48.54</v>
      </c>
      <c r="H511" s="1">
        <v>310</v>
      </c>
      <c r="I511" s="1">
        <v>36.6</v>
      </c>
      <c r="J511" s="1">
        <v>7.41</v>
      </c>
      <c r="K511" s="1">
        <v>98.72</v>
      </c>
      <c r="L511" s="1">
        <v>7.03</v>
      </c>
      <c r="M511" s="1">
        <v>136.30000000000001</v>
      </c>
      <c r="N511" s="1">
        <v>89.4</v>
      </c>
      <c r="O511" s="1">
        <v>94.3</v>
      </c>
      <c r="P511" s="1" t="s">
        <v>4</v>
      </c>
      <c r="Q511" s="1" t="s">
        <v>5</v>
      </c>
      <c r="R511" s="1" t="s">
        <v>6</v>
      </c>
      <c r="S511" s="1" t="s">
        <v>6</v>
      </c>
      <c r="T511" s="3">
        <f t="shared" si="0"/>
        <v>45901</v>
      </c>
      <c r="U511" s="5">
        <f t="shared" ref="U511:V511" si="1022">IF(ISBLANK(F511),1,0)</f>
        <v>0</v>
      </c>
      <c r="V511" s="5">
        <f t="shared" si="1022"/>
        <v>0</v>
      </c>
      <c r="W511" s="5">
        <f t="shared" ref="W511:Z511" si="1023">IF(ISBLANK(K511),1,0)</f>
        <v>0</v>
      </c>
      <c r="X511" s="5">
        <f t="shared" si="1023"/>
        <v>0</v>
      </c>
      <c r="Y511" s="5">
        <f t="shared" si="1023"/>
        <v>0</v>
      </c>
      <c r="Z511" s="5">
        <f t="shared" si="1023"/>
        <v>0</v>
      </c>
      <c r="AA511" s="5">
        <f t="shared" si="3"/>
        <v>0</v>
      </c>
    </row>
    <row r="512" spans="1:27" ht="15.75" customHeight="1" x14ac:dyDescent="0.2">
      <c r="A512" s="1" t="s">
        <v>1360</v>
      </c>
      <c r="B512" s="1" t="s">
        <v>20</v>
      </c>
      <c r="C512" s="1" t="s">
        <v>47</v>
      </c>
      <c r="D512" s="2">
        <v>45966</v>
      </c>
      <c r="E512" s="1" t="s">
        <v>23</v>
      </c>
      <c r="G512" s="1">
        <v>40.299999999999997</v>
      </c>
      <c r="H512" s="1">
        <v>260</v>
      </c>
      <c r="I512" s="1">
        <v>47.1</v>
      </c>
      <c r="J512" s="1">
        <v>8.68</v>
      </c>
      <c r="K512" s="1">
        <v>99.4</v>
      </c>
      <c r="L512" s="1">
        <v>6.91</v>
      </c>
      <c r="M512" s="1">
        <v>141.9</v>
      </c>
      <c r="N512" s="1">
        <v>84.89</v>
      </c>
      <c r="O512" s="1">
        <v>94.15</v>
      </c>
      <c r="P512" s="1" t="s">
        <v>4</v>
      </c>
      <c r="Q512" s="1" t="s">
        <v>5</v>
      </c>
      <c r="R512" s="1" t="s">
        <v>6</v>
      </c>
      <c r="S512" s="1" t="s">
        <v>6</v>
      </c>
      <c r="T512" s="3">
        <f t="shared" si="0"/>
        <v>45962</v>
      </c>
      <c r="U512" s="5">
        <f t="shared" ref="U512:V512" si="1024">IF(ISBLANK(F512),1,0)</f>
        <v>1</v>
      </c>
      <c r="V512" s="5">
        <f t="shared" si="1024"/>
        <v>0</v>
      </c>
      <c r="W512" s="5">
        <f t="shared" ref="W512:Z512" si="1025">IF(ISBLANK(K512),1,0)</f>
        <v>0</v>
      </c>
      <c r="X512" s="5">
        <f t="shared" si="1025"/>
        <v>0</v>
      </c>
      <c r="Y512" s="5">
        <f t="shared" si="1025"/>
        <v>0</v>
      </c>
      <c r="Z512" s="5">
        <f t="shared" si="1025"/>
        <v>0</v>
      </c>
      <c r="AA512" s="5">
        <f t="shared" si="3"/>
        <v>1</v>
      </c>
    </row>
    <row r="513" spans="1:27" ht="15.75" customHeight="1" x14ac:dyDescent="0.2">
      <c r="A513" s="1" t="s">
        <v>1361</v>
      </c>
      <c r="B513" s="1" t="s">
        <v>58</v>
      </c>
      <c r="C513" s="1" t="s">
        <v>35</v>
      </c>
      <c r="D513" s="2">
        <v>45602</v>
      </c>
      <c r="E513" s="1" t="s">
        <v>93</v>
      </c>
      <c r="F513" s="1">
        <v>22.43</v>
      </c>
      <c r="G513" s="1">
        <v>43.84</v>
      </c>
      <c r="H513" s="1">
        <v>341</v>
      </c>
      <c r="I513" s="1">
        <v>46.8</v>
      </c>
      <c r="J513" s="1">
        <v>7.75</v>
      </c>
      <c r="K513" s="1">
        <v>98.99</v>
      </c>
      <c r="L513" s="1">
        <v>6.77</v>
      </c>
      <c r="M513" s="1">
        <v>136.30000000000001</v>
      </c>
      <c r="N513" s="1">
        <v>86.91</v>
      </c>
      <c r="O513" s="1">
        <v>93.21</v>
      </c>
      <c r="P513" s="1" t="s">
        <v>4</v>
      </c>
      <c r="Q513" s="1" t="s">
        <v>5</v>
      </c>
      <c r="R513" s="1" t="s">
        <v>6</v>
      </c>
      <c r="S513" s="1" t="s">
        <v>6</v>
      </c>
      <c r="T513" s="3">
        <f t="shared" si="0"/>
        <v>45597</v>
      </c>
      <c r="U513" s="5">
        <f t="shared" ref="U513:V513" si="1026">IF(ISBLANK(F513),1,0)</f>
        <v>0</v>
      </c>
      <c r="V513" s="5">
        <f t="shared" si="1026"/>
        <v>0</v>
      </c>
      <c r="W513" s="5">
        <f t="shared" ref="W513:Z513" si="1027">IF(ISBLANK(K513),1,0)</f>
        <v>0</v>
      </c>
      <c r="X513" s="5">
        <f t="shared" si="1027"/>
        <v>0</v>
      </c>
      <c r="Y513" s="5">
        <f t="shared" si="1027"/>
        <v>0</v>
      </c>
      <c r="Z513" s="5">
        <f t="shared" si="1027"/>
        <v>0</v>
      </c>
      <c r="AA513" s="5">
        <f t="shared" si="3"/>
        <v>0</v>
      </c>
    </row>
    <row r="514" spans="1:27" ht="15.75" customHeight="1" x14ac:dyDescent="0.2">
      <c r="A514" s="1" t="s">
        <v>1301</v>
      </c>
      <c r="B514" s="1" t="s">
        <v>58</v>
      </c>
      <c r="C514" s="1" t="s">
        <v>47</v>
      </c>
      <c r="D514" s="2">
        <v>45325</v>
      </c>
      <c r="E514" s="1" t="s">
        <v>3</v>
      </c>
      <c r="F514" s="1">
        <v>21.91</v>
      </c>
      <c r="G514" s="1">
        <v>42.67</v>
      </c>
      <c r="H514" s="1">
        <v>317</v>
      </c>
      <c r="I514" s="1">
        <v>44.9</v>
      </c>
      <c r="J514" s="1">
        <v>7.16</v>
      </c>
      <c r="K514" s="1">
        <v>99.39</v>
      </c>
      <c r="L514" s="1">
        <v>6.63</v>
      </c>
      <c r="M514" s="1">
        <v>138.1</v>
      </c>
      <c r="N514" s="1">
        <v>85.33</v>
      </c>
      <c r="O514" s="1">
        <v>96.04</v>
      </c>
      <c r="P514" s="1" t="s">
        <v>4</v>
      </c>
      <c r="Q514" s="1" t="s">
        <v>5</v>
      </c>
      <c r="R514" s="1" t="s">
        <v>6</v>
      </c>
      <c r="S514" s="1" t="s">
        <v>6</v>
      </c>
      <c r="T514" s="3">
        <f t="shared" si="0"/>
        <v>45323</v>
      </c>
      <c r="U514" s="5">
        <f t="shared" ref="U514:V514" si="1028">IF(ISBLANK(F514),1,0)</f>
        <v>0</v>
      </c>
      <c r="V514" s="5">
        <f t="shared" si="1028"/>
        <v>0</v>
      </c>
      <c r="W514" s="5">
        <f t="shared" ref="W514:Z514" si="1029">IF(ISBLANK(K514),1,0)</f>
        <v>0</v>
      </c>
      <c r="X514" s="5">
        <f t="shared" si="1029"/>
        <v>0</v>
      </c>
      <c r="Y514" s="5">
        <f t="shared" si="1029"/>
        <v>0</v>
      </c>
      <c r="Z514" s="5">
        <f t="shared" si="1029"/>
        <v>0</v>
      </c>
      <c r="AA514" s="5">
        <f t="shared" si="3"/>
        <v>0</v>
      </c>
    </row>
    <row r="515" spans="1:27" ht="15.75" customHeight="1" x14ac:dyDescent="0.2">
      <c r="A515" s="1" t="s">
        <v>635</v>
      </c>
      <c r="B515" s="1" t="s">
        <v>34</v>
      </c>
      <c r="C515" s="1" t="s">
        <v>47</v>
      </c>
      <c r="D515" s="2">
        <v>45956</v>
      </c>
      <c r="E515" s="1" t="s">
        <v>93</v>
      </c>
      <c r="G515" s="1">
        <v>54.96</v>
      </c>
      <c r="H515" s="1">
        <v>327</v>
      </c>
      <c r="I515" s="1">
        <v>44.9</v>
      </c>
      <c r="J515" s="1">
        <v>7.14</v>
      </c>
      <c r="K515" s="1">
        <v>98.87</v>
      </c>
      <c r="L515" s="1">
        <v>7.12</v>
      </c>
      <c r="M515" s="1">
        <v>123.9</v>
      </c>
      <c r="N515" s="1">
        <v>87.12</v>
      </c>
      <c r="O515" s="1">
        <v>93.86</v>
      </c>
      <c r="P515" s="1" t="s">
        <v>177</v>
      </c>
      <c r="Q515" s="1" t="s">
        <v>50</v>
      </c>
      <c r="R515" s="1" t="s">
        <v>153</v>
      </c>
      <c r="S515" s="1" t="s">
        <v>89</v>
      </c>
      <c r="T515" s="3">
        <f t="shared" si="0"/>
        <v>45931</v>
      </c>
      <c r="U515" s="5">
        <f t="shared" ref="U515:V515" si="1030">IF(ISBLANK(F515),1,0)</f>
        <v>1</v>
      </c>
      <c r="V515" s="5">
        <f t="shared" si="1030"/>
        <v>0</v>
      </c>
      <c r="W515" s="5">
        <f t="shared" ref="W515:Z515" si="1031">IF(ISBLANK(K515),1,0)</f>
        <v>0</v>
      </c>
      <c r="X515" s="5">
        <f t="shared" si="1031"/>
        <v>0</v>
      </c>
      <c r="Y515" s="5">
        <f t="shared" si="1031"/>
        <v>0</v>
      </c>
      <c r="Z515" s="5">
        <f t="shared" si="1031"/>
        <v>0</v>
      </c>
      <c r="AA515" s="5">
        <f t="shared" si="3"/>
        <v>1</v>
      </c>
    </row>
    <row r="516" spans="1:27" ht="15.75" customHeight="1" x14ac:dyDescent="0.2">
      <c r="A516" s="1" t="s">
        <v>1363</v>
      </c>
      <c r="B516" s="1" t="s">
        <v>58</v>
      </c>
      <c r="C516" s="1" t="s">
        <v>47</v>
      </c>
      <c r="D516" s="2">
        <v>45718</v>
      </c>
      <c r="E516" s="1" t="s">
        <v>93</v>
      </c>
      <c r="F516" s="1">
        <v>22.29</v>
      </c>
      <c r="G516" s="1">
        <v>39.85</v>
      </c>
      <c r="H516" s="1">
        <v>329</v>
      </c>
      <c r="I516" s="1">
        <v>34.9</v>
      </c>
      <c r="J516" s="1">
        <v>5.73</v>
      </c>
      <c r="K516" s="1">
        <v>99.6</v>
      </c>
      <c r="L516" s="1">
        <v>6.85</v>
      </c>
      <c r="M516" s="1">
        <v>123.1</v>
      </c>
      <c r="N516" s="1">
        <v>90.51</v>
      </c>
      <c r="O516" s="1">
        <v>93.96</v>
      </c>
      <c r="P516" s="1" t="s">
        <v>4</v>
      </c>
      <c r="Q516" s="1" t="s">
        <v>5</v>
      </c>
      <c r="R516" s="1" t="s">
        <v>6</v>
      </c>
      <c r="S516" s="1" t="s">
        <v>6</v>
      </c>
      <c r="T516" s="3">
        <f t="shared" si="0"/>
        <v>45717</v>
      </c>
      <c r="U516" s="5">
        <f t="shared" ref="U516:V516" si="1032">IF(ISBLANK(F516),1,0)</f>
        <v>0</v>
      </c>
      <c r="V516" s="5">
        <f t="shared" si="1032"/>
        <v>0</v>
      </c>
      <c r="W516" s="5">
        <f t="shared" ref="W516:Z516" si="1033">IF(ISBLANK(K516),1,0)</f>
        <v>0</v>
      </c>
      <c r="X516" s="5">
        <f t="shared" si="1033"/>
        <v>0</v>
      </c>
      <c r="Y516" s="5">
        <f t="shared" si="1033"/>
        <v>0</v>
      </c>
      <c r="Z516" s="5">
        <f t="shared" si="1033"/>
        <v>0</v>
      </c>
      <c r="AA516" s="5">
        <f t="shared" si="3"/>
        <v>0</v>
      </c>
    </row>
    <row r="517" spans="1:27" ht="15.75" customHeight="1" x14ac:dyDescent="0.2">
      <c r="A517" s="1" t="s">
        <v>1364</v>
      </c>
      <c r="B517" s="1" t="s">
        <v>20</v>
      </c>
      <c r="C517" s="1" t="s">
        <v>47</v>
      </c>
      <c r="D517" s="2">
        <v>45380</v>
      </c>
      <c r="E517" s="1" t="s">
        <v>3</v>
      </c>
      <c r="F517" s="1">
        <v>21.45</v>
      </c>
      <c r="G517" s="1">
        <v>48.03</v>
      </c>
      <c r="H517" s="1">
        <v>310</v>
      </c>
      <c r="I517" s="1">
        <v>47.7</v>
      </c>
      <c r="J517" s="1">
        <v>7.95</v>
      </c>
      <c r="K517" s="1">
        <v>98.55</v>
      </c>
      <c r="L517" s="1">
        <v>7.08</v>
      </c>
      <c r="M517" s="1">
        <v>148.80000000000001</v>
      </c>
      <c r="N517" s="1">
        <v>85.89</v>
      </c>
      <c r="O517" s="1">
        <v>92.11</v>
      </c>
      <c r="P517" s="1" t="s">
        <v>4</v>
      </c>
      <c r="Q517" s="1" t="s">
        <v>5</v>
      </c>
      <c r="R517" s="1" t="s">
        <v>6</v>
      </c>
      <c r="S517" s="1" t="s">
        <v>6</v>
      </c>
      <c r="T517" s="3">
        <f t="shared" si="0"/>
        <v>45352</v>
      </c>
      <c r="U517" s="5">
        <f t="shared" ref="U517:V517" si="1034">IF(ISBLANK(F517),1,0)</f>
        <v>0</v>
      </c>
      <c r="V517" s="5">
        <f t="shared" si="1034"/>
        <v>0</v>
      </c>
      <c r="W517" s="5">
        <f t="shared" ref="W517:Z517" si="1035">IF(ISBLANK(K517),1,0)</f>
        <v>0</v>
      </c>
      <c r="X517" s="5">
        <f t="shared" si="1035"/>
        <v>0</v>
      </c>
      <c r="Y517" s="5">
        <f t="shared" si="1035"/>
        <v>0</v>
      </c>
      <c r="Z517" s="5">
        <f t="shared" si="1035"/>
        <v>0</v>
      </c>
      <c r="AA517" s="5">
        <f t="shared" si="3"/>
        <v>0</v>
      </c>
    </row>
    <row r="518" spans="1:27" ht="15.75" customHeight="1" x14ac:dyDescent="0.2">
      <c r="A518" s="1" t="s">
        <v>1365</v>
      </c>
      <c r="B518" s="1" t="s">
        <v>20</v>
      </c>
      <c r="C518" s="1" t="s">
        <v>47</v>
      </c>
      <c r="D518" s="2">
        <v>45679</v>
      </c>
      <c r="E518" s="1" t="s">
        <v>93</v>
      </c>
      <c r="F518" s="1">
        <v>21.03</v>
      </c>
      <c r="G518" s="1">
        <v>40.67</v>
      </c>
      <c r="H518" s="1">
        <v>300</v>
      </c>
      <c r="I518" s="1">
        <v>50.3</v>
      </c>
      <c r="J518" s="1">
        <v>7.63</v>
      </c>
      <c r="K518" s="1">
        <v>98.67</v>
      </c>
      <c r="L518" s="1">
        <v>6.87</v>
      </c>
      <c r="M518" s="1">
        <v>152.1</v>
      </c>
      <c r="N518" s="1">
        <v>87.32</v>
      </c>
      <c r="O518" s="1">
        <v>92.33</v>
      </c>
      <c r="P518" s="1" t="s">
        <v>4</v>
      </c>
      <c r="Q518" s="1" t="s">
        <v>5</v>
      </c>
      <c r="R518" s="1" t="s">
        <v>6</v>
      </c>
      <c r="S518" s="1" t="s">
        <v>6</v>
      </c>
      <c r="T518" s="3">
        <f t="shared" si="0"/>
        <v>45658</v>
      </c>
      <c r="U518" s="5">
        <f t="shared" ref="U518:V518" si="1036">IF(ISBLANK(F518),1,0)</f>
        <v>0</v>
      </c>
      <c r="V518" s="5">
        <f t="shared" si="1036"/>
        <v>0</v>
      </c>
      <c r="W518" s="5">
        <f t="shared" ref="W518:Z518" si="1037">IF(ISBLANK(K518),1,0)</f>
        <v>0</v>
      </c>
      <c r="X518" s="5">
        <f t="shared" si="1037"/>
        <v>0</v>
      </c>
      <c r="Y518" s="5">
        <f t="shared" si="1037"/>
        <v>0</v>
      </c>
      <c r="Z518" s="5">
        <f t="shared" si="1037"/>
        <v>0</v>
      </c>
      <c r="AA518" s="5">
        <f t="shared" si="3"/>
        <v>0</v>
      </c>
    </row>
    <row r="519" spans="1:27" ht="15.75" customHeight="1" x14ac:dyDescent="0.2">
      <c r="A519" s="1" t="s">
        <v>1366</v>
      </c>
      <c r="B519" s="1" t="s">
        <v>58</v>
      </c>
      <c r="C519" s="1" t="s">
        <v>47</v>
      </c>
      <c r="D519" s="2">
        <v>45312</v>
      </c>
      <c r="E519" s="1" t="s">
        <v>37</v>
      </c>
      <c r="F519" s="1">
        <v>22.03</v>
      </c>
      <c r="G519" s="1">
        <v>50.47</v>
      </c>
      <c r="H519" s="1">
        <v>327</v>
      </c>
      <c r="I519" s="1">
        <v>38</v>
      </c>
      <c r="J519" s="1">
        <v>7.44</v>
      </c>
      <c r="K519" s="1">
        <v>99.18</v>
      </c>
      <c r="L519" s="1">
        <v>6.94</v>
      </c>
      <c r="M519" s="1">
        <v>135.9</v>
      </c>
      <c r="N519" s="1">
        <v>89.57</v>
      </c>
      <c r="O519" s="1">
        <v>94.94</v>
      </c>
      <c r="P519" s="1" t="s">
        <v>4</v>
      </c>
      <c r="Q519" s="1" t="s">
        <v>5</v>
      </c>
      <c r="R519" s="1" t="s">
        <v>6</v>
      </c>
      <c r="S519" s="1" t="s">
        <v>6</v>
      </c>
      <c r="T519" s="3">
        <f t="shared" si="0"/>
        <v>45292</v>
      </c>
      <c r="U519" s="5">
        <f t="shared" ref="U519:V519" si="1038">IF(ISBLANK(F519),1,0)</f>
        <v>0</v>
      </c>
      <c r="V519" s="5">
        <f t="shared" si="1038"/>
        <v>0</v>
      </c>
      <c r="W519" s="5">
        <f t="shared" ref="W519:Z519" si="1039">IF(ISBLANK(K519),1,0)</f>
        <v>0</v>
      </c>
      <c r="X519" s="5">
        <f t="shared" si="1039"/>
        <v>0</v>
      </c>
      <c r="Y519" s="5">
        <f t="shared" si="1039"/>
        <v>0</v>
      </c>
      <c r="Z519" s="5">
        <f t="shared" si="1039"/>
        <v>0</v>
      </c>
      <c r="AA519" s="5">
        <f t="shared" si="3"/>
        <v>0</v>
      </c>
    </row>
    <row r="520" spans="1:27" ht="15.75" customHeight="1" x14ac:dyDescent="0.2">
      <c r="A520" s="1" t="s">
        <v>1368</v>
      </c>
      <c r="B520" s="1" t="s">
        <v>20</v>
      </c>
      <c r="C520" s="1" t="s">
        <v>21</v>
      </c>
      <c r="D520" s="2">
        <v>45503</v>
      </c>
      <c r="E520" s="1" t="s">
        <v>216</v>
      </c>
      <c r="F520" s="1">
        <v>21.4</v>
      </c>
      <c r="G520" s="1">
        <v>33.880000000000003</v>
      </c>
      <c r="H520" s="1">
        <v>283</v>
      </c>
      <c r="I520" s="1">
        <v>51.6</v>
      </c>
      <c r="J520" s="1">
        <v>7.74</v>
      </c>
      <c r="K520" s="1">
        <v>98.7</v>
      </c>
      <c r="L520" s="1">
        <v>7.04</v>
      </c>
      <c r="M520" s="1">
        <v>142.69999999999999</v>
      </c>
      <c r="N520" s="1">
        <v>82.75</v>
      </c>
      <c r="O520" s="1">
        <v>91.88</v>
      </c>
      <c r="P520" s="1" t="s">
        <v>4</v>
      </c>
      <c r="Q520" s="1" t="s">
        <v>5</v>
      </c>
      <c r="R520" s="1" t="s">
        <v>6</v>
      </c>
      <c r="S520" s="1" t="s">
        <v>6</v>
      </c>
      <c r="T520" s="3">
        <f t="shared" si="0"/>
        <v>45474</v>
      </c>
      <c r="U520" s="5">
        <f t="shared" ref="U520:V520" si="1040">IF(ISBLANK(F520),1,0)</f>
        <v>0</v>
      </c>
      <c r="V520" s="5">
        <f t="shared" si="1040"/>
        <v>0</v>
      </c>
      <c r="W520" s="5">
        <f t="shared" ref="W520:Z520" si="1041">IF(ISBLANK(K520),1,0)</f>
        <v>0</v>
      </c>
      <c r="X520" s="5">
        <f t="shared" si="1041"/>
        <v>0</v>
      </c>
      <c r="Y520" s="5">
        <f t="shared" si="1041"/>
        <v>0</v>
      </c>
      <c r="Z520" s="5">
        <f t="shared" si="1041"/>
        <v>0</v>
      </c>
      <c r="AA520" s="5">
        <f t="shared" si="3"/>
        <v>0</v>
      </c>
    </row>
    <row r="521" spans="1:27" ht="15.75" customHeight="1" x14ac:dyDescent="0.2">
      <c r="A521" s="1" t="s">
        <v>1369</v>
      </c>
      <c r="B521" s="1" t="s">
        <v>1</v>
      </c>
      <c r="C521" s="1" t="s">
        <v>35</v>
      </c>
      <c r="D521" s="2">
        <v>45546</v>
      </c>
      <c r="E521" s="1" t="s">
        <v>23</v>
      </c>
      <c r="F521" s="1">
        <v>22.38</v>
      </c>
      <c r="G521" s="1">
        <v>43.92</v>
      </c>
      <c r="H521" s="1">
        <v>319</v>
      </c>
      <c r="I521" s="1">
        <v>42.9</v>
      </c>
      <c r="J521" s="1">
        <v>6.65</v>
      </c>
      <c r="K521" s="1">
        <v>99.19</v>
      </c>
      <c r="L521" s="1">
        <v>6.84</v>
      </c>
      <c r="M521" s="1">
        <v>135.30000000000001</v>
      </c>
      <c r="N521" s="1">
        <v>87.81</v>
      </c>
      <c r="O521" s="1">
        <v>94.7</v>
      </c>
      <c r="P521" s="1" t="s">
        <v>4</v>
      </c>
      <c r="Q521" s="1" t="s">
        <v>5</v>
      </c>
      <c r="R521" s="1" t="s">
        <v>6</v>
      </c>
      <c r="S521" s="1" t="s">
        <v>6</v>
      </c>
      <c r="T521" s="3">
        <f t="shared" si="0"/>
        <v>45536</v>
      </c>
      <c r="U521" s="5">
        <f t="shared" ref="U521:V521" si="1042">IF(ISBLANK(F521),1,0)</f>
        <v>0</v>
      </c>
      <c r="V521" s="5">
        <f t="shared" si="1042"/>
        <v>0</v>
      </c>
      <c r="W521" s="5">
        <f t="shared" ref="W521:Z521" si="1043">IF(ISBLANK(K521),1,0)</f>
        <v>0</v>
      </c>
      <c r="X521" s="5">
        <f t="shared" si="1043"/>
        <v>0</v>
      </c>
      <c r="Y521" s="5">
        <f t="shared" si="1043"/>
        <v>0</v>
      </c>
      <c r="Z521" s="5">
        <f t="shared" si="1043"/>
        <v>0</v>
      </c>
      <c r="AA521" s="5">
        <f t="shared" si="3"/>
        <v>0</v>
      </c>
    </row>
    <row r="522" spans="1:27" ht="15.75" customHeight="1" x14ac:dyDescent="0.2">
      <c r="A522" s="1" t="s">
        <v>1370</v>
      </c>
      <c r="B522" s="1" t="s">
        <v>118</v>
      </c>
      <c r="C522" s="1" t="s">
        <v>21</v>
      </c>
      <c r="D522" s="2">
        <v>45624</v>
      </c>
      <c r="E522" s="1" t="s">
        <v>3</v>
      </c>
      <c r="F522" s="1">
        <v>21.69</v>
      </c>
      <c r="G522" s="1">
        <v>40.03</v>
      </c>
      <c r="H522" s="1">
        <v>318</v>
      </c>
      <c r="I522" s="1">
        <v>39.1</v>
      </c>
      <c r="J522" s="1">
        <v>7.34</v>
      </c>
      <c r="K522" s="1">
        <v>99.55</v>
      </c>
      <c r="L522" s="1">
        <v>6.77</v>
      </c>
      <c r="M522" s="1">
        <v>118.2</v>
      </c>
      <c r="N522" s="1">
        <v>87.24</v>
      </c>
      <c r="O522" s="1">
        <v>94.73</v>
      </c>
      <c r="P522" s="1" t="s">
        <v>4</v>
      </c>
      <c r="Q522" s="1" t="s">
        <v>5</v>
      </c>
      <c r="R522" s="1" t="s">
        <v>6</v>
      </c>
      <c r="S522" s="1" t="s">
        <v>6</v>
      </c>
      <c r="T522" s="3">
        <f t="shared" si="0"/>
        <v>45597</v>
      </c>
      <c r="U522" s="5">
        <f t="shared" ref="U522:V522" si="1044">IF(ISBLANK(F522),1,0)</f>
        <v>0</v>
      </c>
      <c r="V522" s="5">
        <f t="shared" si="1044"/>
        <v>0</v>
      </c>
      <c r="W522" s="5">
        <f t="shared" ref="W522:Z522" si="1045">IF(ISBLANK(K522),1,0)</f>
        <v>0</v>
      </c>
      <c r="X522" s="5">
        <f t="shared" si="1045"/>
        <v>0</v>
      </c>
      <c r="Y522" s="5">
        <f t="shared" si="1045"/>
        <v>0</v>
      </c>
      <c r="Z522" s="5">
        <f t="shared" si="1045"/>
        <v>0</v>
      </c>
      <c r="AA522" s="5">
        <f t="shared" si="3"/>
        <v>0</v>
      </c>
    </row>
    <row r="523" spans="1:27" ht="15.75" customHeight="1" x14ac:dyDescent="0.2">
      <c r="A523" s="1" t="s">
        <v>1096</v>
      </c>
      <c r="B523" s="1" t="s">
        <v>34</v>
      </c>
      <c r="C523" s="1" t="s">
        <v>47</v>
      </c>
      <c r="D523" s="2">
        <v>45705</v>
      </c>
      <c r="E523" s="1" t="s">
        <v>37</v>
      </c>
      <c r="F523" s="1">
        <v>20.82</v>
      </c>
      <c r="G523" s="1">
        <v>44.7</v>
      </c>
      <c r="H523" s="1">
        <v>303</v>
      </c>
      <c r="I523" s="1">
        <v>50.5</v>
      </c>
      <c r="J523" s="1">
        <v>8.06</v>
      </c>
      <c r="K523" s="1">
        <v>98.45</v>
      </c>
      <c r="L523" s="1">
        <v>7.19</v>
      </c>
      <c r="M523" s="1">
        <v>122.8</v>
      </c>
      <c r="N523" s="1">
        <v>87.07</v>
      </c>
      <c r="O523" s="1">
        <v>91.8</v>
      </c>
      <c r="P523" s="1" t="s">
        <v>4</v>
      </c>
      <c r="Q523" s="1" t="s">
        <v>5</v>
      </c>
      <c r="R523" s="1" t="s">
        <v>6</v>
      </c>
      <c r="S523" s="1" t="s">
        <v>6</v>
      </c>
      <c r="T523" s="3">
        <f t="shared" si="0"/>
        <v>45689</v>
      </c>
      <c r="U523" s="5">
        <f t="shared" ref="U523:V523" si="1046">IF(ISBLANK(F523),1,0)</f>
        <v>0</v>
      </c>
      <c r="V523" s="5">
        <f t="shared" si="1046"/>
        <v>0</v>
      </c>
      <c r="W523" s="5">
        <f t="shared" ref="W523:Z523" si="1047">IF(ISBLANK(K523),1,0)</f>
        <v>0</v>
      </c>
      <c r="X523" s="5">
        <f t="shared" si="1047"/>
        <v>0</v>
      </c>
      <c r="Y523" s="5">
        <f t="shared" si="1047"/>
        <v>0</v>
      </c>
      <c r="Z523" s="5">
        <f t="shared" si="1047"/>
        <v>0</v>
      </c>
      <c r="AA523" s="5">
        <f t="shared" si="3"/>
        <v>0</v>
      </c>
    </row>
    <row r="524" spans="1:27" ht="15.75" customHeight="1" x14ac:dyDescent="0.2">
      <c r="A524" s="1" t="s">
        <v>1081</v>
      </c>
      <c r="B524" s="1" t="s">
        <v>34</v>
      </c>
      <c r="C524" s="1" t="s">
        <v>21</v>
      </c>
      <c r="D524" s="2">
        <v>45905</v>
      </c>
      <c r="E524" s="1" t="s">
        <v>37</v>
      </c>
      <c r="F524" s="1">
        <v>21.86</v>
      </c>
      <c r="H524" s="1">
        <v>341</v>
      </c>
      <c r="I524" s="1">
        <v>43.4</v>
      </c>
      <c r="J524" s="1">
        <v>7.18</v>
      </c>
      <c r="K524" s="1">
        <v>98.98</v>
      </c>
      <c r="L524" s="1">
        <v>7.35</v>
      </c>
      <c r="M524" s="1">
        <v>127.6</v>
      </c>
      <c r="N524" s="1">
        <v>88</v>
      </c>
      <c r="O524" s="1">
        <v>91.9</v>
      </c>
      <c r="P524" s="1" t="s">
        <v>4</v>
      </c>
      <c r="Q524" s="1" t="s">
        <v>5</v>
      </c>
      <c r="R524" s="1" t="s">
        <v>6</v>
      </c>
      <c r="S524" s="1" t="s">
        <v>6</v>
      </c>
      <c r="T524" s="3">
        <f t="shared" si="0"/>
        <v>45901</v>
      </c>
      <c r="U524" s="5">
        <f t="shared" ref="U524:V524" si="1048">IF(ISBLANK(F524),1,0)</f>
        <v>0</v>
      </c>
      <c r="V524" s="5">
        <f t="shared" si="1048"/>
        <v>1</v>
      </c>
      <c r="W524" s="5">
        <f t="shared" ref="W524:Z524" si="1049">IF(ISBLANK(K524),1,0)</f>
        <v>0</v>
      </c>
      <c r="X524" s="5">
        <f t="shared" si="1049"/>
        <v>0</v>
      </c>
      <c r="Y524" s="5">
        <f t="shared" si="1049"/>
        <v>0</v>
      </c>
      <c r="Z524" s="5">
        <f t="shared" si="1049"/>
        <v>0</v>
      </c>
      <c r="AA524" s="5">
        <f t="shared" si="3"/>
        <v>1</v>
      </c>
    </row>
    <row r="525" spans="1:27" ht="15.75" customHeight="1" x14ac:dyDescent="0.2">
      <c r="A525" s="1" t="s">
        <v>1372</v>
      </c>
      <c r="B525" s="1" t="s">
        <v>20</v>
      </c>
      <c r="C525" s="1" t="s">
        <v>47</v>
      </c>
      <c r="D525" s="2">
        <v>45548</v>
      </c>
      <c r="E525" s="1" t="s">
        <v>93</v>
      </c>
      <c r="F525" s="1">
        <v>20.9</v>
      </c>
      <c r="G525" s="1">
        <v>41.89</v>
      </c>
      <c r="H525" s="1">
        <v>307</v>
      </c>
      <c r="I525" s="1">
        <v>55.8</v>
      </c>
      <c r="J525" s="1">
        <v>9.35</v>
      </c>
      <c r="K525" s="1">
        <v>99.23</v>
      </c>
      <c r="L525" s="1">
        <v>6.94</v>
      </c>
      <c r="M525" s="1">
        <v>156.6</v>
      </c>
      <c r="N525" s="1">
        <v>84.27</v>
      </c>
      <c r="O525" s="1">
        <v>92.91</v>
      </c>
      <c r="P525" s="1" t="s">
        <v>4</v>
      </c>
      <c r="Q525" s="1" t="s">
        <v>5</v>
      </c>
      <c r="R525" s="1" t="s">
        <v>6</v>
      </c>
      <c r="S525" s="1" t="s">
        <v>6</v>
      </c>
      <c r="T525" s="3">
        <f t="shared" si="0"/>
        <v>45536</v>
      </c>
      <c r="U525" s="5">
        <f t="shared" ref="U525:V525" si="1050">IF(ISBLANK(F525),1,0)</f>
        <v>0</v>
      </c>
      <c r="V525" s="5">
        <f t="shared" si="1050"/>
        <v>0</v>
      </c>
      <c r="W525" s="5">
        <f t="shared" ref="W525:Z525" si="1051">IF(ISBLANK(K525),1,0)</f>
        <v>0</v>
      </c>
      <c r="X525" s="5">
        <f t="shared" si="1051"/>
        <v>0</v>
      </c>
      <c r="Y525" s="5">
        <f t="shared" si="1051"/>
        <v>0</v>
      </c>
      <c r="Z525" s="5">
        <f t="shared" si="1051"/>
        <v>0</v>
      </c>
      <c r="AA525" s="5">
        <f t="shared" si="3"/>
        <v>0</v>
      </c>
    </row>
    <row r="526" spans="1:27" ht="15.75" customHeight="1" x14ac:dyDescent="0.2">
      <c r="A526" s="1" t="s">
        <v>707</v>
      </c>
      <c r="B526" s="1" t="s">
        <v>58</v>
      </c>
      <c r="C526" s="1" t="s">
        <v>35</v>
      </c>
      <c r="D526" s="2">
        <v>45829</v>
      </c>
      <c r="E526" s="1" t="s">
        <v>23</v>
      </c>
      <c r="F526" s="1">
        <v>21.23</v>
      </c>
      <c r="G526" s="1">
        <v>48.1</v>
      </c>
      <c r="H526" s="1">
        <v>307</v>
      </c>
      <c r="I526" s="1">
        <v>52.2</v>
      </c>
      <c r="J526" s="1">
        <v>7.76</v>
      </c>
      <c r="K526" s="1">
        <v>99.02</v>
      </c>
      <c r="L526" s="1">
        <v>6.86</v>
      </c>
      <c r="M526" s="1">
        <v>122.4</v>
      </c>
      <c r="N526" s="1">
        <v>88.4</v>
      </c>
      <c r="O526" s="1">
        <v>96.47</v>
      </c>
      <c r="P526" s="1" t="s">
        <v>4</v>
      </c>
      <c r="Q526" s="1" t="s">
        <v>5</v>
      </c>
      <c r="R526" s="1" t="s">
        <v>6</v>
      </c>
      <c r="S526" s="1" t="s">
        <v>6</v>
      </c>
      <c r="T526" s="3">
        <f t="shared" si="0"/>
        <v>45809</v>
      </c>
      <c r="U526" s="5">
        <f t="shared" ref="U526:V526" si="1052">IF(ISBLANK(F526),1,0)</f>
        <v>0</v>
      </c>
      <c r="V526" s="5">
        <f t="shared" si="1052"/>
        <v>0</v>
      </c>
      <c r="W526" s="5">
        <f t="shared" ref="W526:Z526" si="1053">IF(ISBLANK(K526),1,0)</f>
        <v>0</v>
      </c>
      <c r="X526" s="5">
        <f t="shared" si="1053"/>
        <v>0</v>
      </c>
      <c r="Y526" s="5">
        <f t="shared" si="1053"/>
        <v>0</v>
      </c>
      <c r="Z526" s="5">
        <f t="shared" si="1053"/>
        <v>0</v>
      </c>
      <c r="AA526" s="5">
        <f t="shared" si="3"/>
        <v>0</v>
      </c>
    </row>
    <row r="527" spans="1:27" ht="15.75" customHeight="1" x14ac:dyDescent="0.2">
      <c r="A527" s="1" t="s">
        <v>1373</v>
      </c>
      <c r="B527" s="1" t="s">
        <v>1</v>
      </c>
      <c r="C527" s="1" t="s">
        <v>21</v>
      </c>
      <c r="D527" s="2">
        <v>45980</v>
      </c>
      <c r="E527" s="1" t="s">
        <v>37</v>
      </c>
      <c r="F527" s="1">
        <v>22.32</v>
      </c>
      <c r="G527" s="1">
        <v>39.65</v>
      </c>
      <c r="H527" s="1">
        <v>335</v>
      </c>
      <c r="I527" s="1">
        <v>31</v>
      </c>
      <c r="J527" s="1">
        <v>6.13</v>
      </c>
      <c r="K527" s="1">
        <v>98.95</v>
      </c>
      <c r="L527" s="1">
        <v>6.75</v>
      </c>
      <c r="M527" s="1">
        <v>101.1</v>
      </c>
      <c r="N527" s="1">
        <v>85.86</v>
      </c>
      <c r="O527" s="1">
        <v>94.49</v>
      </c>
      <c r="P527" s="1" t="s">
        <v>4</v>
      </c>
      <c r="Q527" s="1" t="s">
        <v>5</v>
      </c>
      <c r="R527" s="1" t="s">
        <v>6</v>
      </c>
      <c r="S527" s="1" t="s">
        <v>6</v>
      </c>
      <c r="T527" s="3">
        <f t="shared" si="0"/>
        <v>45962</v>
      </c>
      <c r="U527" s="5">
        <f t="shared" ref="U527:V527" si="1054">IF(ISBLANK(F527),1,0)</f>
        <v>0</v>
      </c>
      <c r="V527" s="5">
        <f t="shared" si="1054"/>
        <v>0</v>
      </c>
      <c r="W527" s="5">
        <f t="shared" ref="W527:Z527" si="1055">IF(ISBLANK(K527),1,0)</f>
        <v>0</v>
      </c>
      <c r="X527" s="5">
        <f t="shared" si="1055"/>
        <v>0</v>
      </c>
      <c r="Y527" s="5">
        <f t="shared" si="1055"/>
        <v>0</v>
      </c>
      <c r="Z527" s="5">
        <f t="shared" si="1055"/>
        <v>0</v>
      </c>
      <c r="AA527" s="5">
        <f t="shared" si="3"/>
        <v>0</v>
      </c>
    </row>
    <row r="528" spans="1:27" ht="15.75" customHeight="1" x14ac:dyDescent="0.2">
      <c r="A528" s="1" t="s">
        <v>1374</v>
      </c>
      <c r="B528" s="1" t="s">
        <v>58</v>
      </c>
      <c r="C528" s="1" t="s">
        <v>21</v>
      </c>
      <c r="D528" s="2">
        <v>45839</v>
      </c>
      <c r="E528" s="1" t="s">
        <v>3</v>
      </c>
      <c r="F528" s="1">
        <v>22.55</v>
      </c>
      <c r="G528" s="1">
        <v>37.89</v>
      </c>
      <c r="H528" s="1">
        <v>322</v>
      </c>
      <c r="I528" s="1">
        <v>45.2</v>
      </c>
      <c r="J528" s="1">
        <v>6.91</v>
      </c>
      <c r="K528" s="1">
        <v>99.06</v>
      </c>
      <c r="L528" s="1">
        <v>6.63</v>
      </c>
      <c r="M528" s="1">
        <v>113</v>
      </c>
      <c r="N528" s="1">
        <v>85.79</v>
      </c>
      <c r="O528" s="1">
        <v>94.88</v>
      </c>
      <c r="P528" s="1" t="s">
        <v>4</v>
      </c>
      <c r="Q528" s="1" t="s">
        <v>50</v>
      </c>
      <c r="R528" s="1" t="s">
        <v>153</v>
      </c>
      <c r="S528" s="1" t="s">
        <v>89</v>
      </c>
      <c r="T528" s="3">
        <f t="shared" si="0"/>
        <v>45839</v>
      </c>
      <c r="U528" s="5">
        <f t="shared" ref="U528:V528" si="1056">IF(ISBLANK(F528),1,0)</f>
        <v>0</v>
      </c>
      <c r="V528" s="5">
        <f t="shared" si="1056"/>
        <v>0</v>
      </c>
      <c r="W528" s="5">
        <f t="shared" ref="W528:Z528" si="1057">IF(ISBLANK(K528),1,0)</f>
        <v>0</v>
      </c>
      <c r="X528" s="5">
        <f t="shared" si="1057"/>
        <v>0</v>
      </c>
      <c r="Y528" s="5">
        <f t="shared" si="1057"/>
        <v>0</v>
      </c>
      <c r="Z528" s="5">
        <f t="shared" si="1057"/>
        <v>0</v>
      </c>
      <c r="AA528" s="5">
        <f t="shared" si="3"/>
        <v>0</v>
      </c>
    </row>
    <row r="529" spans="1:27" ht="15.75" customHeight="1" x14ac:dyDescent="0.2">
      <c r="A529" s="1" t="s">
        <v>1376</v>
      </c>
      <c r="B529" s="1" t="s">
        <v>20</v>
      </c>
      <c r="C529" s="1" t="s">
        <v>21</v>
      </c>
      <c r="D529" s="2">
        <v>45478</v>
      </c>
      <c r="E529" s="1" t="s">
        <v>37</v>
      </c>
      <c r="F529" s="1">
        <v>21.64</v>
      </c>
      <c r="G529" s="1">
        <v>40.08</v>
      </c>
      <c r="H529" s="1">
        <v>299</v>
      </c>
      <c r="I529" s="1">
        <v>55.2</v>
      </c>
      <c r="J529" s="1">
        <v>8.48</v>
      </c>
      <c r="K529" s="1">
        <v>98.69</v>
      </c>
      <c r="L529" s="1">
        <v>7.07</v>
      </c>
      <c r="M529" s="1">
        <v>150.80000000000001</v>
      </c>
      <c r="N529" s="1">
        <v>83.27</v>
      </c>
      <c r="O529" s="1">
        <v>91.22</v>
      </c>
      <c r="P529" s="1" t="s">
        <v>4</v>
      </c>
      <c r="Q529" s="1" t="s">
        <v>5</v>
      </c>
      <c r="R529" s="1" t="s">
        <v>6</v>
      </c>
      <c r="S529" s="1" t="s">
        <v>6</v>
      </c>
      <c r="T529" s="3">
        <f t="shared" si="0"/>
        <v>45474</v>
      </c>
      <c r="U529" s="5">
        <f t="shared" ref="U529:V529" si="1058">IF(ISBLANK(F529),1,0)</f>
        <v>0</v>
      </c>
      <c r="V529" s="5">
        <f t="shared" si="1058"/>
        <v>0</v>
      </c>
      <c r="W529" s="5">
        <f t="shared" ref="W529:Z529" si="1059">IF(ISBLANK(K529),1,0)</f>
        <v>0</v>
      </c>
      <c r="X529" s="5">
        <f t="shared" si="1059"/>
        <v>0</v>
      </c>
      <c r="Y529" s="5">
        <f t="shared" si="1059"/>
        <v>0</v>
      </c>
      <c r="Z529" s="5">
        <f t="shared" si="1059"/>
        <v>0</v>
      </c>
      <c r="AA529" s="5">
        <f t="shared" si="3"/>
        <v>0</v>
      </c>
    </row>
    <row r="530" spans="1:27" ht="15.75" customHeight="1" x14ac:dyDescent="0.2">
      <c r="A530" s="1" t="s">
        <v>428</v>
      </c>
      <c r="B530" s="1" t="s">
        <v>34</v>
      </c>
      <c r="C530" s="1" t="s">
        <v>35</v>
      </c>
      <c r="D530" s="2">
        <v>45787</v>
      </c>
      <c r="E530" s="1" t="s">
        <v>23</v>
      </c>
      <c r="F530" s="1">
        <v>21.4</v>
      </c>
      <c r="G530" s="1">
        <v>43.81</v>
      </c>
      <c r="H530" s="1">
        <v>320</v>
      </c>
      <c r="I530" s="1">
        <v>38.700000000000003</v>
      </c>
      <c r="J530" s="1">
        <v>7.19</v>
      </c>
      <c r="K530" s="1">
        <v>99.01</v>
      </c>
      <c r="L530" s="1">
        <v>6.94</v>
      </c>
      <c r="M530" s="1">
        <v>112.5</v>
      </c>
      <c r="N530" s="1">
        <v>88.69</v>
      </c>
      <c r="O530" s="1">
        <v>95.06</v>
      </c>
      <c r="P530" s="1" t="s">
        <v>4</v>
      </c>
      <c r="Q530" s="1" t="s">
        <v>5</v>
      </c>
      <c r="R530" s="1" t="s">
        <v>6</v>
      </c>
      <c r="S530" s="1" t="s">
        <v>6</v>
      </c>
      <c r="T530" s="3">
        <f t="shared" si="0"/>
        <v>45778</v>
      </c>
      <c r="U530" s="5">
        <f t="shared" ref="U530:V530" si="1060">IF(ISBLANK(F530),1,0)</f>
        <v>0</v>
      </c>
      <c r="V530" s="5">
        <f t="shared" si="1060"/>
        <v>0</v>
      </c>
      <c r="W530" s="5">
        <f t="shared" ref="W530:Z530" si="1061">IF(ISBLANK(K530),1,0)</f>
        <v>0</v>
      </c>
      <c r="X530" s="5">
        <f t="shared" si="1061"/>
        <v>0</v>
      </c>
      <c r="Y530" s="5">
        <f t="shared" si="1061"/>
        <v>0</v>
      </c>
      <c r="Z530" s="5">
        <f t="shared" si="1061"/>
        <v>0</v>
      </c>
      <c r="AA530" s="5">
        <f t="shared" si="3"/>
        <v>0</v>
      </c>
    </row>
    <row r="531" spans="1:27" ht="15.75" customHeight="1" x14ac:dyDescent="0.2">
      <c r="A531" s="1" t="s">
        <v>735</v>
      </c>
      <c r="B531" s="1" t="s">
        <v>34</v>
      </c>
      <c r="C531" s="1" t="s">
        <v>35</v>
      </c>
      <c r="D531" s="2">
        <v>45497</v>
      </c>
      <c r="E531" s="1" t="s">
        <v>3</v>
      </c>
      <c r="F531" s="1">
        <v>21.37</v>
      </c>
      <c r="G531" s="1">
        <v>43.07</v>
      </c>
      <c r="H531" s="1">
        <v>316</v>
      </c>
      <c r="I531" s="1">
        <v>41.8</v>
      </c>
      <c r="J531" s="1">
        <v>6.57</v>
      </c>
      <c r="K531" s="1">
        <v>98.92</v>
      </c>
      <c r="L531" s="1">
        <v>6.96</v>
      </c>
      <c r="M531" s="1">
        <v>132.69999999999999</v>
      </c>
      <c r="N531" s="1">
        <v>88.79</v>
      </c>
      <c r="O531" s="1">
        <v>93.48</v>
      </c>
      <c r="P531" s="1" t="s">
        <v>4</v>
      </c>
      <c r="Q531" s="1" t="s">
        <v>5</v>
      </c>
      <c r="R531" s="1" t="s">
        <v>6</v>
      </c>
      <c r="S531" s="1" t="s">
        <v>6</v>
      </c>
      <c r="T531" s="3">
        <f t="shared" si="0"/>
        <v>45474</v>
      </c>
      <c r="U531" s="5">
        <f t="shared" ref="U531:V531" si="1062">IF(ISBLANK(F531),1,0)</f>
        <v>0</v>
      </c>
      <c r="V531" s="5">
        <f t="shared" si="1062"/>
        <v>0</v>
      </c>
      <c r="W531" s="5">
        <f t="shared" ref="W531:Z531" si="1063">IF(ISBLANK(K531),1,0)</f>
        <v>0</v>
      </c>
      <c r="X531" s="5">
        <f t="shared" si="1063"/>
        <v>0</v>
      </c>
      <c r="Y531" s="5">
        <f t="shared" si="1063"/>
        <v>0</v>
      </c>
      <c r="Z531" s="5">
        <f t="shared" si="1063"/>
        <v>0</v>
      </c>
      <c r="AA531" s="5">
        <f t="shared" si="3"/>
        <v>0</v>
      </c>
    </row>
    <row r="532" spans="1:27" ht="15.75" customHeight="1" x14ac:dyDescent="0.2">
      <c r="A532" s="1" t="s">
        <v>1377</v>
      </c>
      <c r="B532" s="1" t="s">
        <v>1</v>
      </c>
      <c r="C532" s="1" t="s">
        <v>47</v>
      </c>
      <c r="D532" s="2">
        <v>45641</v>
      </c>
      <c r="E532" s="1" t="s">
        <v>3</v>
      </c>
      <c r="F532" s="1">
        <v>22.98</v>
      </c>
      <c r="G532" s="1">
        <v>38.21</v>
      </c>
      <c r="H532" s="1">
        <v>315</v>
      </c>
      <c r="I532" s="1">
        <v>36.299999999999997</v>
      </c>
      <c r="J532" s="1">
        <v>7.38</v>
      </c>
      <c r="K532" s="1">
        <v>99.05</v>
      </c>
      <c r="L532" s="1">
        <v>6.57</v>
      </c>
      <c r="M532" s="1">
        <v>116.2</v>
      </c>
      <c r="N532" s="1">
        <v>88.71</v>
      </c>
      <c r="O532" s="1">
        <v>95.97</v>
      </c>
      <c r="P532" s="1" t="s">
        <v>4</v>
      </c>
      <c r="Q532" s="1" t="s">
        <v>5</v>
      </c>
      <c r="R532" s="1" t="s">
        <v>6</v>
      </c>
      <c r="S532" s="1" t="s">
        <v>6</v>
      </c>
      <c r="T532" s="3">
        <f t="shared" si="0"/>
        <v>45627</v>
      </c>
      <c r="U532" s="5">
        <f t="shared" ref="U532:V532" si="1064">IF(ISBLANK(F532),1,0)</f>
        <v>0</v>
      </c>
      <c r="V532" s="5">
        <f t="shared" si="1064"/>
        <v>0</v>
      </c>
      <c r="W532" s="5">
        <f t="shared" ref="W532:Z532" si="1065">IF(ISBLANK(K532),1,0)</f>
        <v>0</v>
      </c>
      <c r="X532" s="5">
        <f t="shared" si="1065"/>
        <v>0</v>
      </c>
      <c r="Y532" s="5">
        <f t="shared" si="1065"/>
        <v>0</v>
      </c>
      <c r="Z532" s="5">
        <f t="shared" si="1065"/>
        <v>0</v>
      </c>
      <c r="AA532" s="5">
        <f t="shared" si="3"/>
        <v>0</v>
      </c>
    </row>
    <row r="533" spans="1:27" ht="15.75" customHeight="1" x14ac:dyDescent="0.2">
      <c r="A533" s="1" t="s">
        <v>1378</v>
      </c>
      <c r="B533" s="1" t="s">
        <v>20</v>
      </c>
      <c r="C533" s="1" t="s">
        <v>21</v>
      </c>
      <c r="D533" s="2">
        <v>45756</v>
      </c>
      <c r="E533" s="1" t="s">
        <v>23</v>
      </c>
      <c r="F533" s="1">
        <v>19.7</v>
      </c>
      <c r="G533" s="1">
        <v>45.99</v>
      </c>
      <c r="H533" s="1">
        <v>261</v>
      </c>
      <c r="I533" s="1">
        <v>47.3</v>
      </c>
      <c r="J533" s="1">
        <v>8.4700000000000006</v>
      </c>
      <c r="K533" s="1">
        <v>99.01</v>
      </c>
      <c r="L533" s="1">
        <v>6.97</v>
      </c>
      <c r="M533" s="1">
        <v>131.80000000000001</v>
      </c>
      <c r="N533" s="1">
        <v>82.94</v>
      </c>
      <c r="O533" s="1">
        <v>94.11</v>
      </c>
      <c r="P533" s="1" t="s">
        <v>4</v>
      </c>
      <c r="Q533" s="1" t="s">
        <v>5</v>
      </c>
      <c r="R533" s="1" t="s">
        <v>6</v>
      </c>
      <c r="S533" s="1" t="s">
        <v>6</v>
      </c>
      <c r="T533" s="3">
        <f t="shared" si="0"/>
        <v>45748</v>
      </c>
      <c r="U533" s="5">
        <f t="shared" ref="U533:V533" si="1066">IF(ISBLANK(F533),1,0)</f>
        <v>0</v>
      </c>
      <c r="V533" s="5">
        <f t="shared" si="1066"/>
        <v>0</v>
      </c>
      <c r="W533" s="5">
        <f t="shared" ref="W533:Z533" si="1067">IF(ISBLANK(K533),1,0)</f>
        <v>0</v>
      </c>
      <c r="X533" s="5">
        <f t="shared" si="1067"/>
        <v>0</v>
      </c>
      <c r="Y533" s="5">
        <f t="shared" si="1067"/>
        <v>0</v>
      </c>
      <c r="Z533" s="5">
        <f t="shared" si="1067"/>
        <v>0</v>
      </c>
      <c r="AA533" s="5">
        <f t="shared" si="3"/>
        <v>0</v>
      </c>
    </row>
    <row r="534" spans="1:27" ht="15.75" customHeight="1" x14ac:dyDescent="0.2">
      <c r="A534" s="1" t="s">
        <v>1379</v>
      </c>
      <c r="B534" s="1" t="s">
        <v>1</v>
      </c>
      <c r="C534" s="1" t="s">
        <v>35</v>
      </c>
      <c r="D534" s="2">
        <v>45506</v>
      </c>
      <c r="E534" s="1" t="s">
        <v>23</v>
      </c>
      <c r="F534" s="1">
        <v>23.1</v>
      </c>
      <c r="G534" s="1">
        <v>41.19</v>
      </c>
      <c r="H534" s="1">
        <v>333</v>
      </c>
      <c r="I534" s="1">
        <v>36</v>
      </c>
      <c r="J534" s="1">
        <v>7.18</v>
      </c>
      <c r="K534" s="1">
        <v>99.63</v>
      </c>
      <c r="L534" s="1">
        <v>6.45</v>
      </c>
      <c r="M534" s="1">
        <v>107.6</v>
      </c>
      <c r="N534" s="1">
        <v>90.25</v>
      </c>
      <c r="O534" s="1">
        <v>95.89</v>
      </c>
      <c r="P534" s="1" t="s">
        <v>4</v>
      </c>
      <c r="Q534" s="1" t="s">
        <v>5</v>
      </c>
      <c r="R534" s="1" t="s">
        <v>6</v>
      </c>
      <c r="S534" s="1" t="s">
        <v>6</v>
      </c>
      <c r="T534" s="3">
        <f t="shared" si="0"/>
        <v>45505</v>
      </c>
      <c r="U534" s="5">
        <f t="shared" ref="U534:V534" si="1068">IF(ISBLANK(F534),1,0)</f>
        <v>0</v>
      </c>
      <c r="V534" s="5">
        <f t="shared" si="1068"/>
        <v>0</v>
      </c>
      <c r="W534" s="5">
        <f t="shared" ref="W534:Z534" si="1069">IF(ISBLANK(K534),1,0)</f>
        <v>0</v>
      </c>
      <c r="X534" s="5">
        <f t="shared" si="1069"/>
        <v>0</v>
      </c>
      <c r="Y534" s="5">
        <f t="shared" si="1069"/>
        <v>0</v>
      </c>
      <c r="Z534" s="5">
        <f t="shared" si="1069"/>
        <v>0</v>
      </c>
      <c r="AA534" s="5">
        <f t="shared" si="3"/>
        <v>0</v>
      </c>
    </row>
    <row r="535" spans="1:27" ht="15.75" customHeight="1" x14ac:dyDescent="0.2">
      <c r="A535" s="1" t="s">
        <v>1380</v>
      </c>
      <c r="B535" s="1" t="s">
        <v>1</v>
      </c>
      <c r="C535" s="1" t="s">
        <v>35</v>
      </c>
      <c r="D535" s="2">
        <v>45294</v>
      </c>
      <c r="E535" s="1" t="s">
        <v>93</v>
      </c>
      <c r="F535" s="1">
        <v>21.09</v>
      </c>
      <c r="G535" s="1">
        <v>50.13</v>
      </c>
      <c r="H535" s="1">
        <v>350</v>
      </c>
      <c r="I535" s="1">
        <v>36.9</v>
      </c>
      <c r="J535" s="1">
        <v>7.41</v>
      </c>
      <c r="K535" s="1">
        <v>99.19</v>
      </c>
      <c r="L535" s="1">
        <v>7</v>
      </c>
      <c r="M535" s="1">
        <v>119.1</v>
      </c>
      <c r="N535" s="1">
        <v>89.48</v>
      </c>
      <c r="O535" s="1">
        <v>95.99</v>
      </c>
      <c r="P535" s="1" t="s">
        <v>4</v>
      </c>
      <c r="Q535" s="1" t="s">
        <v>5</v>
      </c>
      <c r="R535" s="1" t="s">
        <v>6</v>
      </c>
      <c r="S535" s="1" t="s">
        <v>6</v>
      </c>
      <c r="T535" s="3">
        <f t="shared" si="0"/>
        <v>45292</v>
      </c>
      <c r="U535" s="5">
        <f t="shared" ref="U535:V535" si="1070">IF(ISBLANK(F535),1,0)</f>
        <v>0</v>
      </c>
      <c r="V535" s="5">
        <f t="shared" si="1070"/>
        <v>0</v>
      </c>
      <c r="W535" s="5">
        <f t="shared" ref="W535:Z535" si="1071">IF(ISBLANK(K535),1,0)</f>
        <v>0</v>
      </c>
      <c r="X535" s="5">
        <f t="shared" si="1071"/>
        <v>0</v>
      </c>
      <c r="Y535" s="5">
        <f t="shared" si="1071"/>
        <v>0</v>
      </c>
      <c r="Z535" s="5">
        <f t="shared" si="1071"/>
        <v>0</v>
      </c>
      <c r="AA535" s="5">
        <f t="shared" si="3"/>
        <v>0</v>
      </c>
    </row>
    <row r="536" spans="1:27" ht="15.75" customHeight="1" x14ac:dyDescent="0.2">
      <c r="A536" s="1" t="s">
        <v>1382</v>
      </c>
      <c r="B536" s="1" t="s">
        <v>20</v>
      </c>
      <c r="C536" s="1" t="s">
        <v>21</v>
      </c>
      <c r="D536" s="2">
        <v>45903</v>
      </c>
      <c r="E536" s="1" t="s">
        <v>37</v>
      </c>
      <c r="F536" s="1">
        <v>20.440000000000001</v>
      </c>
      <c r="G536" s="1">
        <v>40.06</v>
      </c>
      <c r="H536" s="1">
        <v>293</v>
      </c>
      <c r="I536" s="1">
        <v>51.6</v>
      </c>
      <c r="J536" s="1">
        <v>9.06</v>
      </c>
      <c r="K536" s="1">
        <v>99.33</v>
      </c>
      <c r="L536" s="1">
        <v>7.08</v>
      </c>
      <c r="M536" s="1">
        <v>134.9</v>
      </c>
      <c r="O536" s="1">
        <v>93.53</v>
      </c>
      <c r="P536" s="1" t="s">
        <v>4</v>
      </c>
      <c r="Q536" s="1" t="s">
        <v>5</v>
      </c>
      <c r="R536" s="1" t="s">
        <v>6</v>
      </c>
      <c r="S536" s="1" t="s">
        <v>6</v>
      </c>
      <c r="T536" s="3">
        <f t="shared" si="0"/>
        <v>45901</v>
      </c>
      <c r="U536" s="5">
        <f t="shared" ref="U536:V536" si="1072">IF(ISBLANK(F536),1,0)</f>
        <v>0</v>
      </c>
      <c r="V536" s="5">
        <f t="shared" si="1072"/>
        <v>0</v>
      </c>
      <c r="W536" s="5">
        <f t="shared" ref="W536:Z536" si="1073">IF(ISBLANK(K536),1,0)</f>
        <v>0</v>
      </c>
      <c r="X536" s="5">
        <f t="shared" si="1073"/>
        <v>0</v>
      </c>
      <c r="Y536" s="5">
        <f t="shared" si="1073"/>
        <v>0</v>
      </c>
      <c r="Z536" s="5">
        <f t="shared" si="1073"/>
        <v>1</v>
      </c>
      <c r="AA536" s="5">
        <f t="shared" si="3"/>
        <v>1</v>
      </c>
    </row>
    <row r="537" spans="1:27" ht="15.75" customHeight="1" x14ac:dyDescent="0.2">
      <c r="A537" s="1" t="s">
        <v>1383</v>
      </c>
      <c r="B537" s="1" t="s">
        <v>1</v>
      </c>
      <c r="C537" s="1" t="s">
        <v>35</v>
      </c>
      <c r="D537" s="2">
        <v>45823</v>
      </c>
      <c r="E537" s="1" t="s">
        <v>37</v>
      </c>
      <c r="F537" s="1">
        <v>22.11</v>
      </c>
      <c r="G537" s="1">
        <v>46.24</v>
      </c>
      <c r="H537" s="1">
        <v>362</v>
      </c>
      <c r="I537" s="1">
        <v>26.6</v>
      </c>
      <c r="J537" s="1">
        <v>7.15</v>
      </c>
      <c r="K537" s="1">
        <v>99.58</v>
      </c>
      <c r="L537" s="1">
        <v>6.84</v>
      </c>
      <c r="M537" s="1">
        <v>110</v>
      </c>
      <c r="N537" s="1">
        <v>90.41</v>
      </c>
      <c r="O537" s="1">
        <v>93.77</v>
      </c>
      <c r="P537" s="1" t="s">
        <v>4</v>
      </c>
      <c r="Q537" s="1" t="s">
        <v>5</v>
      </c>
      <c r="R537" s="1" t="s">
        <v>6</v>
      </c>
      <c r="S537" s="1" t="s">
        <v>6</v>
      </c>
      <c r="T537" s="3">
        <f t="shared" si="0"/>
        <v>45809</v>
      </c>
      <c r="U537" s="5">
        <f t="shared" ref="U537:V537" si="1074">IF(ISBLANK(F537),1,0)</f>
        <v>0</v>
      </c>
      <c r="V537" s="5">
        <f t="shared" si="1074"/>
        <v>0</v>
      </c>
      <c r="W537" s="5">
        <f t="shared" ref="W537:Z537" si="1075">IF(ISBLANK(K537),1,0)</f>
        <v>0</v>
      </c>
      <c r="X537" s="5">
        <f t="shared" si="1075"/>
        <v>0</v>
      </c>
      <c r="Y537" s="5">
        <f t="shared" si="1075"/>
        <v>0</v>
      </c>
      <c r="Z537" s="5">
        <f t="shared" si="1075"/>
        <v>0</v>
      </c>
      <c r="AA537" s="5">
        <f t="shared" si="3"/>
        <v>0</v>
      </c>
    </row>
    <row r="538" spans="1:27" ht="15.75" customHeight="1" x14ac:dyDescent="0.2">
      <c r="A538" s="1" t="s">
        <v>1384</v>
      </c>
      <c r="B538" s="1" t="s">
        <v>58</v>
      </c>
      <c r="C538" s="1" t="s">
        <v>47</v>
      </c>
      <c r="D538" s="2">
        <v>45382</v>
      </c>
      <c r="E538" s="1" t="s">
        <v>37</v>
      </c>
      <c r="F538" s="1">
        <v>23.63</v>
      </c>
      <c r="G538" s="1">
        <v>44.79</v>
      </c>
      <c r="H538" s="1">
        <v>319</v>
      </c>
      <c r="I538" s="1">
        <v>38.1</v>
      </c>
      <c r="J538" s="1">
        <v>7.4</v>
      </c>
      <c r="K538" s="1">
        <v>98.82</v>
      </c>
      <c r="L538" s="1">
        <v>6.88</v>
      </c>
      <c r="M538" s="1">
        <v>128.30000000000001</v>
      </c>
      <c r="N538" s="1">
        <v>88.92</v>
      </c>
      <c r="O538" s="1">
        <v>94.88</v>
      </c>
      <c r="P538" s="1" t="s">
        <v>4</v>
      </c>
      <c r="Q538" s="1" t="s">
        <v>50</v>
      </c>
      <c r="R538" s="1" t="s">
        <v>243</v>
      </c>
      <c r="S538" s="1" t="s">
        <v>89</v>
      </c>
      <c r="T538" s="3">
        <f t="shared" si="0"/>
        <v>45352</v>
      </c>
      <c r="U538" s="5">
        <f t="shared" ref="U538:V538" si="1076">IF(ISBLANK(F538),1,0)</f>
        <v>0</v>
      </c>
      <c r="V538" s="5">
        <f t="shared" si="1076"/>
        <v>0</v>
      </c>
      <c r="W538" s="5">
        <f t="shared" ref="W538:Z538" si="1077">IF(ISBLANK(K538),1,0)</f>
        <v>0</v>
      </c>
      <c r="X538" s="5">
        <f t="shared" si="1077"/>
        <v>0</v>
      </c>
      <c r="Y538" s="5">
        <f t="shared" si="1077"/>
        <v>0</v>
      </c>
      <c r="Z538" s="5">
        <f t="shared" si="1077"/>
        <v>0</v>
      </c>
      <c r="AA538" s="5">
        <f t="shared" si="3"/>
        <v>0</v>
      </c>
    </row>
    <row r="539" spans="1:27" ht="15.75" customHeight="1" x14ac:dyDescent="0.2">
      <c r="A539" s="1" t="s">
        <v>1386</v>
      </c>
      <c r="B539" s="1" t="s">
        <v>58</v>
      </c>
      <c r="C539" s="1" t="s">
        <v>47</v>
      </c>
      <c r="D539" s="2">
        <v>45567</v>
      </c>
      <c r="E539" s="1" t="s">
        <v>93</v>
      </c>
      <c r="F539" s="1">
        <v>23.26</v>
      </c>
      <c r="G539" s="1">
        <v>37.880000000000003</v>
      </c>
      <c r="H539" s="1">
        <v>344</v>
      </c>
      <c r="I539" s="1">
        <v>47.2</v>
      </c>
      <c r="J539" s="1">
        <v>7.42</v>
      </c>
      <c r="K539" s="1">
        <v>99.17</v>
      </c>
      <c r="L539" s="1">
        <v>6.46</v>
      </c>
      <c r="M539" s="1">
        <v>136.5</v>
      </c>
      <c r="N539" s="1">
        <v>90.1</v>
      </c>
      <c r="O539" s="1">
        <v>92.7</v>
      </c>
      <c r="P539" s="1" t="s">
        <v>4</v>
      </c>
      <c r="Q539" s="1" t="s">
        <v>5</v>
      </c>
      <c r="R539" s="1" t="s">
        <v>6</v>
      </c>
      <c r="S539" s="1" t="s">
        <v>6</v>
      </c>
      <c r="T539" s="3">
        <f t="shared" si="0"/>
        <v>45566</v>
      </c>
      <c r="U539" s="5">
        <f t="shared" ref="U539:V539" si="1078">IF(ISBLANK(F539),1,0)</f>
        <v>0</v>
      </c>
      <c r="V539" s="5">
        <f t="shared" si="1078"/>
        <v>0</v>
      </c>
      <c r="W539" s="5">
        <f t="shared" ref="W539:Z539" si="1079">IF(ISBLANK(K539),1,0)</f>
        <v>0</v>
      </c>
      <c r="X539" s="5">
        <f t="shared" si="1079"/>
        <v>0</v>
      </c>
      <c r="Y539" s="5">
        <f t="shared" si="1079"/>
        <v>0</v>
      </c>
      <c r="Z539" s="5">
        <f t="shared" si="1079"/>
        <v>0</v>
      </c>
      <c r="AA539" s="5">
        <f t="shared" si="3"/>
        <v>0</v>
      </c>
    </row>
    <row r="540" spans="1:27" ht="15.75" customHeight="1" x14ac:dyDescent="0.2">
      <c r="A540" s="1" t="s">
        <v>1387</v>
      </c>
      <c r="B540" s="1" t="s">
        <v>20</v>
      </c>
      <c r="C540" s="1" t="s">
        <v>35</v>
      </c>
      <c r="D540" s="2">
        <v>45483</v>
      </c>
      <c r="E540" s="1" t="s">
        <v>23</v>
      </c>
      <c r="F540" s="1">
        <v>22.03</v>
      </c>
      <c r="G540" s="1">
        <v>41.84</v>
      </c>
      <c r="H540" s="1">
        <v>321</v>
      </c>
      <c r="I540" s="1">
        <v>51</v>
      </c>
      <c r="J540" s="1">
        <v>6.9</v>
      </c>
      <c r="K540" s="1">
        <v>98.78</v>
      </c>
      <c r="L540" s="1">
        <v>6.91</v>
      </c>
      <c r="M540" s="1">
        <v>148.5</v>
      </c>
      <c r="N540" s="1">
        <v>83.06</v>
      </c>
      <c r="O540" s="1">
        <v>92.99</v>
      </c>
      <c r="P540" s="1" t="s">
        <v>177</v>
      </c>
      <c r="Q540" s="1" t="s">
        <v>5</v>
      </c>
      <c r="R540" s="1" t="s">
        <v>6</v>
      </c>
      <c r="S540" s="1" t="s">
        <v>6</v>
      </c>
      <c r="T540" s="3">
        <f t="shared" si="0"/>
        <v>45474</v>
      </c>
      <c r="U540" s="5">
        <f t="shared" ref="U540:V540" si="1080">IF(ISBLANK(F540),1,0)</f>
        <v>0</v>
      </c>
      <c r="V540" s="5">
        <f t="shared" si="1080"/>
        <v>0</v>
      </c>
      <c r="W540" s="5">
        <f t="shared" ref="W540:Z540" si="1081">IF(ISBLANK(K540),1,0)</f>
        <v>0</v>
      </c>
      <c r="X540" s="5">
        <f t="shared" si="1081"/>
        <v>0</v>
      </c>
      <c r="Y540" s="5">
        <f t="shared" si="1081"/>
        <v>0</v>
      </c>
      <c r="Z540" s="5">
        <f t="shared" si="1081"/>
        <v>0</v>
      </c>
      <c r="AA540" s="5">
        <f t="shared" si="3"/>
        <v>0</v>
      </c>
    </row>
    <row r="541" spans="1:27" ht="15.75" customHeight="1" x14ac:dyDescent="0.2">
      <c r="A541" s="1" t="s">
        <v>1388</v>
      </c>
      <c r="B541" s="1" t="s">
        <v>58</v>
      </c>
      <c r="C541" s="1" t="s">
        <v>21</v>
      </c>
      <c r="D541" s="2">
        <v>46006</v>
      </c>
      <c r="E541" s="1" t="s">
        <v>37</v>
      </c>
      <c r="F541" s="1">
        <v>22.27</v>
      </c>
      <c r="G541" s="1">
        <v>51.64</v>
      </c>
      <c r="H541" s="1">
        <v>339</v>
      </c>
      <c r="I541" s="1">
        <v>35.200000000000003</v>
      </c>
      <c r="J541" s="1">
        <v>6.77</v>
      </c>
      <c r="K541" s="1">
        <v>98.52</v>
      </c>
      <c r="L541" s="1">
        <v>6.91</v>
      </c>
      <c r="M541" s="1">
        <v>122.9</v>
      </c>
      <c r="N541" s="1">
        <v>90.67</v>
      </c>
      <c r="O541" s="1">
        <v>95.19</v>
      </c>
      <c r="P541" s="1" t="s">
        <v>4</v>
      </c>
      <c r="Q541" s="1" t="s">
        <v>5</v>
      </c>
      <c r="R541" s="1" t="s">
        <v>6</v>
      </c>
      <c r="S541" s="1" t="s">
        <v>6</v>
      </c>
      <c r="T541" s="3">
        <f t="shared" si="0"/>
        <v>45992</v>
      </c>
      <c r="U541" s="5">
        <f t="shared" ref="U541:V541" si="1082">IF(ISBLANK(F541),1,0)</f>
        <v>0</v>
      </c>
      <c r="V541" s="5">
        <f t="shared" si="1082"/>
        <v>0</v>
      </c>
      <c r="W541" s="5">
        <f t="shared" ref="W541:Z541" si="1083">IF(ISBLANK(K541),1,0)</f>
        <v>0</v>
      </c>
      <c r="X541" s="5">
        <f t="shared" si="1083"/>
        <v>0</v>
      </c>
      <c r="Y541" s="5">
        <f t="shared" si="1083"/>
        <v>0</v>
      </c>
      <c r="Z541" s="5">
        <f t="shared" si="1083"/>
        <v>0</v>
      </c>
      <c r="AA541" s="5">
        <f t="shared" si="3"/>
        <v>0</v>
      </c>
    </row>
    <row r="542" spans="1:27" ht="15.75" customHeight="1" x14ac:dyDescent="0.2">
      <c r="A542" s="1" t="s">
        <v>1390</v>
      </c>
      <c r="B542" s="1" t="s">
        <v>58</v>
      </c>
      <c r="C542" s="1" t="s">
        <v>35</v>
      </c>
      <c r="D542" s="2">
        <v>45980</v>
      </c>
      <c r="E542" s="1" t="s">
        <v>37</v>
      </c>
      <c r="F542" s="1">
        <v>20.6</v>
      </c>
      <c r="G542" s="1">
        <v>43.26</v>
      </c>
      <c r="H542" s="1">
        <v>298</v>
      </c>
      <c r="I542" s="1">
        <v>44.1</v>
      </c>
      <c r="J542" s="1">
        <v>7.36</v>
      </c>
      <c r="K542" s="1">
        <v>99.22</v>
      </c>
      <c r="L542" s="1">
        <v>6.69</v>
      </c>
      <c r="M542" s="1">
        <v>117</v>
      </c>
      <c r="N542" s="1">
        <v>85.26</v>
      </c>
      <c r="O542" s="1">
        <v>94.82</v>
      </c>
      <c r="P542" s="1" t="s">
        <v>4</v>
      </c>
      <c r="Q542" s="1" t="s">
        <v>5</v>
      </c>
      <c r="R542" s="1" t="s">
        <v>6</v>
      </c>
      <c r="S542" s="1" t="s">
        <v>6</v>
      </c>
      <c r="T542" s="3">
        <f t="shared" si="0"/>
        <v>45962</v>
      </c>
      <c r="U542" s="5">
        <f t="shared" ref="U542:V542" si="1084">IF(ISBLANK(F542),1,0)</f>
        <v>0</v>
      </c>
      <c r="V542" s="5">
        <f t="shared" si="1084"/>
        <v>0</v>
      </c>
      <c r="W542" s="5">
        <f t="shared" ref="W542:Z542" si="1085">IF(ISBLANK(K542),1,0)</f>
        <v>0</v>
      </c>
      <c r="X542" s="5">
        <f t="shared" si="1085"/>
        <v>0</v>
      </c>
      <c r="Y542" s="5">
        <f t="shared" si="1085"/>
        <v>0</v>
      </c>
      <c r="Z542" s="5">
        <f t="shared" si="1085"/>
        <v>0</v>
      </c>
      <c r="AA542" s="5">
        <f t="shared" si="3"/>
        <v>0</v>
      </c>
    </row>
    <row r="543" spans="1:27" ht="15.75" customHeight="1" x14ac:dyDescent="0.2">
      <c r="A543" s="1" t="s">
        <v>866</v>
      </c>
      <c r="B543" s="1" t="s">
        <v>34</v>
      </c>
      <c r="C543" s="1" t="s">
        <v>35</v>
      </c>
      <c r="D543" s="2">
        <v>45797</v>
      </c>
      <c r="E543" s="1" t="s">
        <v>37</v>
      </c>
      <c r="F543" s="1">
        <v>21.92</v>
      </c>
      <c r="G543" s="1">
        <v>48.51</v>
      </c>
      <c r="H543" s="1">
        <v>315</v>
      </c>
      <c r="I543" s="1">
        <v>51.3</v>
      </c>
      <c r="J543" s="1">
        <v>7.54</v>
      </c>
      <c r="K543" s="1">
        <v>98.61</v>
      </c>
      <c r="L543" s="1">
        <v>6.79</v>
      </c>
      <c r="M543" s="1">
        <v>138.6</v>
      </c>
      <c r="N543" s="1">
        <v>83.07</v>
      </c>
      <c r="O543" s="1">
        <v>92.99</v>
      </c>
      <c r="P543" s="1" t="s">
        <v>4</v>
      </c>
      <c r="Q543" s="1" t="s">
        <v>5</v>
      </c>
      <c r="R543" s="1" t="s">
        <v>6</v>
      </c>
      <c r="S543" s="1" t="s">
        <v>6</v>
      </c>
      <c r="T543" s="3">
        <f t="shared" si="0"/>
        <v>45778</v>
      </c>
      <c r="U543" s="5">
        <f t="shared" ref="U543:V543" si="1086">IF(ISBLANK(F543),1,0)</f>
        <v>0</v>
      </c>
      <c r="V543" s="5">
        <f t="shared" si="1086"/>
        <v>0</v>
      </c>
      <c r="W543" s="5">
        <f t="shared" ref="W543:Z543" si="1087">IF(ISBLANK(K543),1,0)</f>
        <v>0</v>
      </c>
      <c r="X543" s="5">
        <f t="shared" si="1087"/>
        <v>0</v>
      </c>
      <c r="Y543" s="5">
        <f t="shared" si="1087"/>
        <v>0</v>
      </c>
      <c r="Z543" s="5">
        <f t="shared" si="1087"/>
        <v>0</v>
      </c>
      <c r="AA543" s="5">
        <f t="shared" si="3"/>
        <v>0</v>
      </c>
    </row>
    <row r="544" spans="1:27" ht="15.75" customHeight="1" x14ac:dyDescent="0.2">
      <c r="A544" s="1" t="s">
        <v>443</v>
      </c>
      <c r="B544" s="1" t="s">
        <v>34</v>
      </c>
      <c r="C544" s="1" t="s">
        <v>47</v>
      </c>
      <c r="D544" s="2">
        <v>45614</v>
      </c>
      <c r="E544" s="1" t="s">
        <v>93</v>
      </c>
      <c r="F544" s="1">
        <v>21.39</v>
      </c>
      <c r="G544" s="1">
        <v>47.47</v>
      </c>
      <c r="H544" s="1">
        <v>337</v>
      </c>
      <c r="I544" s="1">
        <v>46.2</v>
      </c>
      <c r="J544" s="1">
        <v>6.65</v>
      </c>
      <c r="K544" s="1">
        <v>99.03</v>
      </c>
      <c r="L544" s="1">
        <v>6.86</v>
      </c>
      <c r="M544" s="1">
        <v>139.19999999999999</v>
      </c>
      <c r="N544" s="1">
        <v>83.51</v>
      </c>
      <c r="O544" s="1">
        <v>94.94</v>
      </c>
      <c r="P544" s="1" t="s">
        <v>4</v>
      </c>
      <c r="Q544" s="1" t="s">
        <v>5</v>
      </c>
      <c r="R544" s="1" t="s">
        <v>6</v>
      </c>
      <c r="S544" s="1" t="s">
        <v>6</v>
      </c>
      <c r="T544" s="3">
        <f t="shared" si="0"/>
        <v>45597</v>
      </c>
      <c r="U544" s="5">
        <f t="shared" ref="U544:V544" si="1088">IF(ISBLANK(F544),1,0)</f>
        <v>0</v>
      </c>
      <c r="V544" s="5">
        <f t="shared" si="1088"/>
        <v>0</v>
      </c>
      <c r="W544" s="5">
        <f t="shared" ref="W544:Z544" si="1089">IF(ISBLANK(K544),1,0)</f>
        <v>0</v>
      </c>
      <c r="X544" s="5">
        <f t="shared" si="1089"/>
        <v>0</v>
      </c>
      <c r="Y544" s="5">
        <f t="shared" si="1089"/>
        <v>0</v>
      </c>
      <c r="Z544" s="5">
        <f t="shared" si="1089"/>
        <v>0</v>
      </c>
      <c r="AA544" s="5">
        <f t="shared" si="3"/>
        <v>0</v>
      </c>
    </row>
    <row r="545" spans="1:27" ht="15.75" customHeight="1" x14ac:dyDescent="0.2">
      <c r="A545" s="1" t="s">
        <v>1391</v>
      </c>
      <c r="B545" s="1" t="s">
        <v>1</v>
      </c>
      <c r="C545" s="1" t="s">
        <v>21</v>
      </c>
      <c r="D545" s="2">
        <v>45330</v>
      </c>
      <c r="E545" s="1" t="s">
        <v>23</v>
      </c>
      <c r="F545" s="1">
        <v>21.89</v>
      </c>
      <c r="G545" s="1">
        <v>44.54</v>
      </c>
      <c r="H545" s="1">
        <v>345</v>
      </c>
      <c r="I545" s="1">
        <v>32.5</v>
      </c>
      <c r="J545" s="1">
        <v>6.25</v>
      </c>
      <c r="K545" s="1">
        <v>98.71</v>
      </c>
      <c r="L545" s="1">
        <v>6.74</v>
      </c>
      <c r="M545" s="1">
        <v>113.7</v>
      </c>
      <c r="N545" s="1">
        <v>91.03</v>
      </c>
      <c r="O545" s="1">
        <v>95.21</v>
      </c>
      <c r="P545" s="1" t="s">
        <v>4</v>
      </c>
      <c r="Q545" s="1" t="s">
        <v>5</v>
      </c>
      <c r="R545" s="1" t="s">
        <v>6</v>
      </c>
      <c r="S545" s="1" t="s">
        <v>6</v>
      </c>
      <c r="T545" s="3">
        <f t="shared" si="0"/>
        <v>45323</v>
      </c>
      <c r="U545" s="5">
        <f t="shared" ref="U545:V545" si="1090">IF(ISBLANK(F545),1,0)</f>
        <v>0</v>
      </c>
      <c r="V545" s="5">
        <f t="shared" si="1090"/>
        <v>0</v>
      </c>
      <c r="W545" s="5">
        <f t="shared" ref="W545:Z545" si="1091">IF(ISBLANK(K545),1,0)</f>
        <v>0</v>
      </c>
      <c r="X545" s="5">
        <f t="shared" si="1091"/>
        <v>0</v>
      </c>
      <c r="Y545" s="5">
        <f t="shared" si="1091"/>
        <v>0</v>
      </c>
      <c r="Z545" s="5">
        <f t="shared" si="1091"/>
        <v>0</v>
      </c>
      <c r="AA545" s="5">
        <f t="shared" si="3"/>
        <v>0</v>
      </c>
    </row>
    <row r="546" spans="1:27" ht="15.75" customHeight="1" x14ac:dyDescent="0.2">
      <c r="A546" s="1" t="s">
        <v>1149</v>
      </c>
      <c r="B546" s="1" t="s">
        <v>34</v>
      </c>
      <c r="C546" s="1" t="s">
        <v>47</v>
      </c>
      <c r="D546" s="2">
        <v>45472</v>
      </c>
      <c r="E546" s="1" t="s">
        <v>37</v>
      </c>
      <c r="F546" s="1">
        <v>21.92</v>
      </c>
      <c r="G546" s="1">
        <v>44.93</v>
      </c>
      <c r="H546" s="1">
        <v>325</v>
      </c>
      <c r="I546" s="1">
        <v>51.3</v>
      </c>
      <c r="J546" s="1">
        <v>8.23</v>
      </c>
      <c r="K546" s="1">
        <v>98.97</v>
      </c>
      <c r="L546" s="1">
        <v>6.95</v>
      </c>
      <c r="M546" s="1">
        <v>134.19999999999999</v>
      </c>
      <c r="N546" s="1">
        <v>85.55</v>
      </c>
      <c r="O546" s="1">
        <v>91.33</v>
      </c>
      <c r="P546" s="1" t="s">
        <v>4</v>
      </c>
      <c r="Q546" s="1" t="s">
        <v>50</v>
      </c>
      <c r="R546" s="1" t="s">
        <v>51</v>
      </c>
      <c r="S546" s="1" t="s">
        <v>89</v>
      </c>
      <c r="T546" s="3">
        <f t="shared" si="0"/>
        <v>45444</v>
      </c>
      <c r="U546" s="5">
        <f t="shared" ref="U546:V546" si="1092">IF(ISBLANK(F546),1,0)</f>
        <v>0</v>
      </c>
      <c r="V546" s="5">
        <f t="shared" si="1092"/>
        <v>0</v>
      </c>
      <c r="W546" s="5">
        <f t="shared" ref="W546:Z546" si="1093">IF(ISBLANK(K546),1,0)</f>
        <v>0</v>
      </c>
      <c r="X546" s="5">
        <f t="shared" si="1093"/>
        <v>0</v>
      </c>
      <c r="Y546" s="5">
        <f t="shared" si="1093"/>
        <v>0</v>
      </c>
      <c r="Z546" s="5">
        <f t="shared" si="1093"/>
        <v>0</v>
      </c>
      <c r="AA546" s="5">
        <f t="shared" si="3"/>
        <v>0</v>
      </c>
    </row>
    <row r="547" spans="1:27" ht="15.75" customHeight="1" x14ac:dyDescent="0.2">
      <c r="A547" s="1" t="s">
        <v>695</v>
      </c>
      <c r="B547" s="1" t="s">
        <v>34</v>
      </c>
      <c r="C547" s="1" t="s">
        <v>35</v>
      </c>
      <c r="D547" s="2">
        <v>45359</v>
      </c>
      <c r="E547" s="1" t="s">
        <v>317</v>
      </c>
      <c r="F547" s="1">
        <v>21.45</v>
      </c>
      <c r="G547" s="1">
        <v>46.74</v>
      </c>
      <c r="H547" s="1">
        <v>290</v>
      </c>
      <c r="I547" s="1">
        <v>54.5</v>
      </c>
      <c r="J547" s="1">
        <v>7.07</v>
      </c>
      <c r="K547" s="1">
        <v>98.5</v>
      </c>
      <c r="L547" s="1">
        <v>7.08</v>
      </c>
      <c r="M547" s="1">
        <v>158.9</v>
      </c>
      <c r="N547" s="1">
        <v>84.6</v>
      </c>
      <c r="O547" s="1">
        <v>93.63</v>
      </c>
      <c r="P547" s="1" t="s">
        <v>4</v>
      </c>
      <c r="Q547" s="1" t="s">
        <v>5</v>
      </c>
      <c r="R547" s="1" t="s">
        <v>6</v>
      </c>
      <c r="S547" s="1" t="s">
        <v>6</v>
      </c>
      <c r="T547" s="3">
        <f t="shared" si="0"/>
        <v>45352</v>
      </c>
      <c r="U547" s="5">
        <f t="shared" ref="U547:V547" si="1094">IF(ISBLANK(F547),1,0)</f>
        <v>0</v>
      </c>
      <c r="V547" s="5">
        <f t="shared" si="1094"/>
        <v>0</v>
      </c>
      <c r="W547" s="5">
        <f t="shared" ref="W547:Z547" si="1095">IF(ISBLANK(K547),1,0)</f>
        <v>0</v>
      </c>
      <c r="X547" s="5">
        <f t="shared" si="1095"/>
        <v>0</v>
      </c>
      <c r="Y547" s="5">
        <f t="shared" si="1095"/>
        <v>0</v>
      </c>
      <c r="Z547" s="5">
        <f t="shared" si="1095"/>
        <v>0</v>
      </c>
      <c r="AA547" s="5">
        <f t="shared" si="3"/>
        <v>0</v>
      </c>
    </row>
    <row r="548" spans="1:27" ht="15.75" customHeight="1" x14ac:dyDescent="0.2">
      <c r="A548" s="1" t="s">
        <v>1393</v>
      </c>
      <c r="B548" s="1" t="s">
        <v>58</v>
      </c>
      <c r="C548" s="1" t="s">
        <v>35</v>
      </c>
      <c r="D548" s="2">
        <v>45869</v>
      </c>
      <c r="E548" s="1" t="s">
        <v>3</v>
      </c>
      <c r="F548" s="1">
        <v>22.65</v>
      </c>
      <c r="G548" s="1">
        <v>45.82</v>
      </c>
      <c r="H548" s="1">
        <v>355</v>
      </c>
      <c r="I548" s="1">
        <v>36.1</v>
      </c>
      <c r="J548" s="1">
        <v>6.89</v>
      </c>
      <c r="K548" s="1">
        <v>99.22</v>
      </c>
      <c r="L548" s="1">
        <v>7.1</v>
      </c>
      <c r="M548" s="1">
        <v>109.3</v>
      </c>
      <c r="N548" s="1">
        <v>90.06</v>
      </c>
      <c r="O548" s="1">
        <v>94.09</v>
      </c>
      <c r="P548" s="1" t="s">
        <v>4</v>
      </c>
      <c r="Q548" s="1" t="s">
        <v>5</v>
      </c>
      <c r="R548" s="1" t="s">
        <v>6</v>
      </c>
      <c r="S548" s="1" t="s">
        <v>6</v>
      </c>
      <c r="T548" s="3">
        <f t="shared" si="0"/>
        <v>45839</v>
      </c>
      <c r="U548" s="5">
        <f t="shared" ref="U548:V548" si="1096">IF(ISBLANK(F548),1,0)</f>
        <v>0</v>
      </c>
      <c r="V548" s="5">
        <f t="shared" si="1096"/>
        <v>0</v>
      </c>
      <c r="W548" s="5">
        <f t="shared" ref="W548:Z548" si="1097">IF(ISBLANK(K548),1,0)</f>
        <v>0</v>
      </c>
      <c r="X548" s="5">
        <f t="shared" si="1097"/>
        <v>0</v>
      </c>
      <c r="Y548" s="5">
        <f t="shared" si="1097"/>
        <v>0</v>
      </c>
      <c r="Z548" s="5">
        <f t="shared" si="1097"/>
        <v>0</v>
      </c>
      <c r="AA548" s="5">
        <f t="shared" si="3"/>
        <v>0</v>
      </c>
    </row>
    <row r="549" spans="1:27" ht="15.75" customHeight="1" x14ac:dyDescent="0.2">
      <c r="A549" s="1" t="s">
        <v>1395</v>
      </c>
      <c r="B549" s="1" t="s">
        <v>20</v>
      </c>
      <c r="C549" s="1" t="s">
        <v>21</v>
      </c>
      <c r="D549" s="2">
        <v>45356</v>
      </c>
      <c r="E549" s="1" t="s">
        <v>3</v>
      </c>
      <c r="F549" s="1">
        <v>20.05</v>
      </c>
      <c r="G549" s="1">
        <v>33.24</v>
      </c>
      <c r="H549" s="1">
        <v>286</v>
      </c>
      <c r="I549" s="1">
        <v>48.2</v>
      </c>
      <c r="J549" s="1">
        <v>8.0399999999999991</v>
      </c>
      <c r="K549" s="1">
        <v>98.95</v>
      </c>
      <c r="L549" s="1">
        <v>6.95</v>
      </c>
      <c r="M549" s="1">
        <v>143.80000000000001</v>
      </c>
      <c r="N549" s="1">
        <v>85.75</v>
      </c>
      <c r="O549" s="1">
        <v>94.29</v>
      </c>
      <c r="P549" s="1" t="s">
        <v>4</v>
      </c>
      <c r="Q549" s="1" t="s">
        <v>5</v>
      </c>
      <c r="R549" s="1" t="s">
        <v>6</v>
      </c>
      <c r="S549" s="1" t="s">
        <v>6</v>
      </c>
      <c r="T549" s="3">
        <f t="shared" si="0"/>
        <v>45352</v>
      </c>
      <c r="U549" s="5">
        <f t="shared" ref="U549:V549" si="1098">IF(ISBLANK(F549),1,0)</f>
        <v>0</v>
      </c>
      <c r="V549" s="5">
        <f t="shared" si="1098"/>
        <v>0</v>
      </c>
      <c r="W549" s="5">
        <f t="shared" ref="W549:Z549" si="1099">IF(ISBLANK(K549),1,0)</f>
        <v>0</v>
      </c>
      <c r="X549" s="5">
        <f t="shared" si="1099"/>
        <v>0</v>
      </c>
      <c r="Y549" s="5">
        <f t="shared" si="1099"/>
        <v>0</v>
      </c>
      <c r="Z549" s="5">
        <f t="shared" si="1099"/>
        <v>0</v>
      </c>
      <c r="AA549" s="5">
        <f t="shared" si="3"/>
        <v>0</v>
      </c>
    </row>
    <row r="550" spans="1:27" ht="15.75" customHeight="1" x14ac:dyDescent="0.2">
      <c r="A550" s="1" t="s">
        <v>1396</v>
      </c>
      <c r="B550" s="1" t="s">
        <v>20</v>
      </c>
      <c r="C550" s="1" t="s">
        <v>21</v>
      </c>
      <c r="D550" s="2">
        <v>45787</v>
      </c>
      <c r="E550" s="1" t="s">
        <v>93</v>
      </c>
      <c r="F550" s="1">
        <v>21.56</v>
      </c>
      <c r="G550" s="1">
        <v>41.24</v>
      </c>
      <c r="H550" s="1">
        <v>264</v>
      </c>
      <c r="I550" s="1">
        <v>53</v>
      </c>
      <c r="J550" s="1">
        <v>8.59</v>
      </c>
      <c r="K550" s="1">
        <v>98.77</v>
      </c>
      <c r="L550" s="1">
        <v>6.97</v>
      </c>
      <c r="M550" s="1">
        <v>152.1</v>
      </c>
      <c r="N550" s="1">
        <v>85.04</v>
      </c>
      <c r="O550" s="1">
        <v>92.65</v>
      </c>
      <c r="P550" s="1" t="s">
        <v>4</v>
      </c>
      <c r="Q550" s="1" t="s">
        <v>5</v>
      </c>
      <c r="R550" s="1" t="s">
        <v>6</v>
      </c>
      <c r="S550" s="1" t="s">
        <v>6</v>
      </c>
      <c r="T550" s="3">
        <f t="shared" si="0"/>
        <v>45778</v>
      </c>
      <c r="U550" s="5">
        <f t="shared" ref="U550:V550" si="1100">IF(ISBLANK(F550),1,0)</f>
        <v>0</v>
      </c>
      <c r="V550" s="5">
        <f t="shared" si="1100"/>
        <v>0</v>
      </c>
      <c r="W550" s="5">
        <f t="shared" ref="W550:Z550" si="1101">IF(ISBLANK(K550),1,0)</f>
        <v>0</v>
      </c>
      <c r="X550" s="5">
        <f t="shared" si="1101"/>
        <v>0</v>
      </c>
      <c r="Y550" s="5">
        <f t="shared" si="1101"/>
        <v>0</v>
      </c>
      <c r="Z550" s="5">
        <f t="shared" si="1101"/>
        <v>0</v>
      </c>
      <c r="AA550" s="5">
        <f t="shared" si="3"/>
        <v>0</v>
      </c>
    </row>
    <row r="551" spans="1:27" ht="15.75" customHeight="1" x14ac:dyDescent="0.2">
      <c r="A551" s="1" t="s">
        <v>1397</v>
      </c>
      <c r="B551" s="1" t="s">
        <v>58</v>
      </c>
      <c r="C551" s="1" t="s">
        <v>593</v>
      </c>
      <c r="D551" s="2">
        <v>45988</v>
      </c>
      <c r="E551" s="1" t="s">
        <v>37</v>
      </c>
      <c r="F551" s="1">
        <v>21.34</v>
      </c>
      <c r="G551" s="1">
        <v>41.08</v>
      </c>
      <c r="H551" s="1">
        <v>314</v>
      </c>
      <c r="I551" s="1">
        <v>43.1</v>
      </c>
      <c r="J551" s="1">
        <v>8.33</v>
      </c>
      <c r="K551" s="1">
        <v>99.41</v>
      </c>
      <c r="L551" s="1">
        <v>7</v>
      </c>
      <c r="M551" s="1">
        <v>125.1</v>
      </c>
      <c r="N551" s="1">
        <v>86.53</v>
      </c>
      <c r="O551" s="1">
        <v>94.79</v>
      </c>
      <c r="P551" s="1" t="s">
        <v>4</v>
      </c>
      <c r="Q551" s="1" t="s">
        <v>5</v>
      </c>
      <c r="R551" s="1" t="s">
        <v>6</v>
      </c>
      <c r="S551" s="1" t="s">
        <v>6</v>
      </c>
      <c r="T551" s="3">
        <f t="shared" si="0"/>
        <v>45962</v>
      </c>
      <c r="U551" s="5">
        <f t="shared" ref="U551:V551" si="1102">IF(ISBLANK(F551),1,0)</f>
        <v>0</v>
      </c>
      <c r="V551" s="5">
        <f t="shared" si="1102"/>
        <v>0</v>
      </c>
      <c r="W551" s="5">
        <f t="shared" ref="W551:Z551" si="1103">IF(ISBLANK(K551),1,0)</f>
        <v>0</v>
      </c>
      <c r="X551" s="5">
        <f t="shared" si="1103"/>
        <v>0</v>
      </c>
      <c r="Y551" s="5">
        <f t="shared" si="1103"/>
        <v>0</v>
      </c>
      <c r="Z551" s="5">
        <f t="shared" si="1103"/>
        <v>0</v>
      </c>
      <c r="AA551" s="5">
        <f t="shared" si="3"/>
        <v>0</v>
      </c>
    </row>
    <row r="552" spans="1:27" ht="15.75" customHeight="1" x14ac:dyDescent="0.2">
      <c r="A552" s="1" t="s">
        <v>251</v>
      </c>
      <c r="B552" s="1" t="s">
        <v>1</v>
      </c>
      <c r="C552" s="1" t="s">
        <v>35</v>
      </c>
      <c r="D552" s="2">
        <v>45517</v>
      </c>
      <c r="E552" s="1" t="s">
        <v>37</v>
      </c>
      <c r="F552" s="1">
        <v>22.19</v>
      </c>
      <c r="G552" s="1">
        <v>41.04</v>
      </c>
      <c r="H552" s="1">
        <v>296</v>
      </c>
      <c r="I552" s="1">
        <v>28.4</v>
      </c>
      <c r="J552" s="1">
        <v>6.06</v>
      </c>
      <c r="K552" s="1">
        <v>99.12</v>
      </c>
      <c r="L552" s="1">
        <v>6.5</v>
      </c>
      <c r="M552" s="1">
        <v>109.8</v>
      </c>
      <c r="N552" s="1">
        <v>88.47</v>
      </c>
      <c r="O552" s="1">
        <v>91.66</v>
      </c>
      <c r="P552" s="1" t="s">
        <v>4</v>
      </c>
      <c r="Q552" s="1" t="s">
        <v>5</v>
      </c>
      <c r="R552" s="1" t="s">
        <v>6</v>
      </c>
      <c r="S552" s="1" t="s">
        <v>6</v>
      </c>
      <c r="T552" s="3">
        <f t="shared" si="0"/>
        <v>45505</v>
      </c>
      <c r="U552" s="5">
        <f t="shared" ref="U552:V552" si="1104">IF(ISBLANK(F552),1,0)</f>
        <v>0</v>
      </c>
      <c r="V552" s="5">
        <f t="shared" si="1104"/>
        <v>0</v>
      </c>
      <c r="W552" s="5">
        <f t="shared" ref="W552:Z552" si="1105">IF(ISBLANK(K552),1,0)</f>
        <v>0</v>
      </c>
      <c r="X552" s="5">
        <f t="shared" si="1105"/>
        <v>0</v>
      </c>
      <c r="Y552" s="5">
        <f t="shared" si="1105"/>
        <v>0</v>
      </c>
      <c r="Z552" s="5">
        <f t="shared" si="1105"/>
        <v>0</v>
      </c>
      <c r="AA552" s="5">
        <f t="shared" si="3"/>
        <v>0</v>
      </c>
    </row>
    <row r="553" spans="1:27" ht="15.75" customHeight="1" x14ac:dyDescent="0.2">
      <c r="A553" s="1" t="s">
        <v>1399</v>
      </c>
      <c r="B553" s="1" t="s">
        <v>20</v>
      </c>
      <c r="C553" s="1" t="s">
        <v>47</v>
      </c>
      <c r="D553" s="2">
        <v>45792</v>
      </c>
      <c r="E553" s="1" t="s">
        <v>37</v>
      </c>
      <c r="F553" s="1">
        <v>21.73</v>
      </c>
      <c r="G553" s="1">
        <v>46.48</v>
      </c>
      <c r="H553" s="1">
        <v>280</v>
      </c>
      <c r="I553" s="1">
        <v>50.9</v>
      </c>
      <c r="J553" s="1">
        <v>8.35</v>
      </c>
      <c r="K553" s="1">
        <v>98.83</v>
      </c>
      <c r="L553" s="1">
        <v>6.82</v>
      </c>
      <c r="N553" s="1">
        <v>88.59</v>
      </c>
      <c r="O553" s="1">
        <v>91.7</v>
      </c>
      <c r="P553" s="1" t="s">
        <v>4</v>
      </c>
      <c r="Q553" s="1" t="s">
        <v>5</v>
      </c>
      <c r="R553" s="1" t="s">
        <v>6</v>
      </c>
      <c r="S553" s="1" t="s">
        <v>6</v>
      </c>
      <c r="T553" s="3">
        <f t="shared" si="0"/>
        <v>45778</v>
      </c>
      <c r="U553" s="5">
        <f t="shared" ref="U553:V553" si="1106">IF(ISBLANK(F553),1,0)</f>
        <v>0</v>
      </c>
      <c r="V553" s="5">
        <f t="shared" si="1106"/>
        <v>0</v>
      </c>
      <c r="W553" s="5">
        <f t="shared" ref="W553:Z553" si="1107">IF(ISBLANK(K553),1,0)</f>
        <v>0</v>
      </c>
      <c r="X553" s="5">
        <f t="shared" si="1107"/>
        <v>0</v>
      </c>
      <c r="Y553" s="5">
        <f t="shared" si="1107"/>
        <v>1</v>
      </c>
      <c r="Z553" s="5">
        <f t="shared" si="1107"/>
        <v>0</v>
      </c>
      <c r="AA553" s="5">
        <f t="shared" si="3"/>
        <v>1</v>
      </c>
    </row>
    <row r="554" spans="1:27" ht="15.75" customHeight="1" x14ac:dyDescent="0.2">
      <c r="A554" s="1" t="s">
        <v>1400</v>
      </c>
      <c r="B554" s="1" t="s">
        <v>20</v>
      </c>
      <c r="C554" s="1" t="s">
        <v>47</v>
      </c>
      <c r="D554" s="2">
        <v>45934</v>
      </c>
      <c r="E554" s="1" t="s">
        <v>23</v>
      </c>
      <c r="F554" s="1">
        <v>20.66</v>
      </c>
      <c r="G554" s="1">
        <v>36.33</v>
      </c>
      <c r="H554" s="1">
        <v>346</v>
      </c>
      <c r="I554" s="1">
        <v>43.1</v>
      </c>
      <c r="J554" s="1">
        <v>8.1</v>
      </c>
      <c r="K554" s="1">
        <v>98.93</v>
      </c>
      <c r="L554" s="1">
        <v>6.81</v>
      </c>
      <c r="M554" s="1">
        <v>137</v>
      </c>
      <c r="N554" s="1">
        <v>89.36</v>
      </c>
      <c r="O554" s="1">
        <v>93.25</v>
      </c>
      <c r="P554" s="1" t="s">
        <v>4</v>
      </c>
      <c r="Q554" s="1" t="s">
        <v>5</v>
      </c>
      <c r="R554" s="1" t="s">
        <v>6</v>
      </c>
      <c r="S554" s="1" t="s">
        <v>6</v>
      </c>
      <c r="T554" s="3">
        <f t="shared" si="0"/>
        <v>45931</v>
      </c>
      <c r="U554" s="5">
        <f t="shared" ref="U554:V554" si="1108">IF(ISBLANK(F554),1,0)</f>
        <v>0</v>
      </c>
      <c r="V554" s="5">
        <f t="shared" si="1108"/>
        <v>0</v>
      </c>
      <c r="W554" s="5">
        <f t="shared" ref="W554:Z554" si="1109">IF(ISBLANK(K554),1,0)</f>
        <v>0</v>
      </c>
      <c r="X554" s="5">
        <f t="shared" si="1109"/>
        <v>0</v>
      </c>
      <c r="Y554" s="5">
        <f t="shared" si="1109"/>
        <v>0</v>
      </c>
      <c r="Z554" s="5">
        <f t="shared" si="1109"/>
        <v>0</v>
      </c>
      <c r="AA554" s="5">
        <f t="shared" si="3"/>
        <v>0</v>
      </c>
    </row>
    <row r="555" spans="1:27" ht="15.75" customHeight="1" x14ac:dyDescent="0.2">
      <c r="A555" s="1" t="s">
        <v>721</v>
      </c>
      <c r="B555" s="1" t="s">
        <v>58</v>
      </c>
      <c r="C555" s="1" t="s">
        <v>21</v>
      </c>
      <c r="D555" s="2">
        <v>45604</v>
      </c>
      <c r="E555" s="1" t="s">
        <v>3</v>
      </c>
      <c r="F555" s="1">
        <v>22.12</v>
      </c>
      <c r="G555" s="1">
        <v>35.03</v>
      </c>
      <c r="H555" s="1">
        <v>313</v>
      </c>
      <c r="I555" s="1">
        <v>35</v>
      </c>
      <c r="J555" s="1">
        <v>7.11</v>
      </c>
      <c r="K555" s="1">
        <v>99.33</v>
      </c>
      <c r="L555" s="1">
        <v>6.79</v>
      </c>
      <c r="M555" s="1">
        <v>129.4</v>
      </c>
      <c r="N555" s="1">
        <v>92.46</v>
      </c>
      <c r="O555" s="1">
        <v>96.47</v>
      </c>
      <c r="P555" s="1" t="s">
        <v>4</v>
      </c>
      <c r="Q555" s="1" t="s">
        <v>5</v>
      </c>
      <c r="R555" s="1" t="s">
        <v>6</v>
      </c>
      <c r="S555" s="1" t="s">
        <v>6</v>
      </c>
      <c r="T555" s="3">
        <f t="shared" si="0"/>
        <v>45597</v>
      </c>
      <c r="U555" s="5">
        <f t="shared" ref="U555:V555" si="1110">IF(ISBLANK(F555),1,0)</f>
        <v>0</v>
      </c>
      <c r="V555" s="5">
        <f t="shared" si="1110"/>
        <v>0</v>
      </c>
      <c r="W555" s="5">
        <f t="shared" ref="W555:Z555" si="1111">IF(ISBLANK(K555),1,0)</f>
        <v>0</v>
      </c>
      <c r="X555" s="5">
        <f t="shared" si="1111"/>
        <v>0</v>
      </c>
      <c r="Y555" s="5">
        <f t="shared" si="1111"/>
        <v>0</v>
      </c>
      <c r="Z555" s="5">
        <f t="shared" si="1111"/>
        <v>0</v>
      </c>
      <c r="AA555" s="5">
        <f t="shared" si="3"/>
        <v>0</v>
      </c>
    </row>
    <row r="556" spans="1:27" ht="15.75" customHeight="1" x14ac:dyDescent="0.2">
      <c r="A556" s="1" t="s">
        <v>1402</v>
      </c>
      <c r="B556" s="1" t="s">
        <v>58</v>
      </c>
      <c r="C556" s="1" t="s">
        <v>373</v>
      </c>
      <c r="D556" s="2">
        <v>45620</v>
      </c>
      <c r="E556" s="1" t="s">
        <v>3</v>
      </c>
      <c r="F556" s="1">
        <v>21.84</v>
      </c>
      <c r="G556" s="1">
        <v>45.98</v>
      </c>
      <c r="H556" s="1">
        <v>294</v>
      </c>
      <c r="I556" s="1">
        <v>32.5</v>
      </c>
      <c r="J556" s="1">
        <v>6.96</v>
      </c>
      <c r="K556" s="1">
        <v>99.32</v>
      </c>
      <c r="L556" s="1">
        <v>6.88</v>
      </c>
      <c r="M556" s="1">
        <v>117.8</v>
      </c>
      <c r="N556" s="1">
        <v>88.22</v>
      </c>
      <c r="O556" s="1">
        <v>93.43</v>
      </c>
      <c r="P556" s="1" t="s">
        <v>4</v>
      </c>
      <c r="Q556" s="1" t="s">
        <v>5</v>
      </c>
      <c r="R556" s="1" t="s">
        <v>6</v>
      </c>
      <c r="S556" s="1" t="s">
        <v>6</v>
      </c>
      <c r="T556" s="3">
        <f t="shared" si="0"/>
        <v>45597</v>
      </c>
      <c r="U556" s="5">
        <f t="shared" ref="U556:V556" si="1112">IF(ISBLANK(F556),1,0)</f>
        <v>0</v>
      </c>
      <c r="V556" s="5">
        <f t="shared" si="1112"/>
        <v>0</v>
      </c>
      <c r="W556" s="5">
        <f t="shared" ref="W556:Z556" si="1113">IF(ISBLANK(K556),1,0)</f>
        <v>0</v>
      </c>
      <c r="X556" s="5">
        <f t="shared" si="1113"/>
        <v>0</v>
      </c>
      <c r="Y556" s="5">
        <f t="shared" si="1113"/>
        <v>0</v>
      </c>
      <c r="Z556" s="5">
        <f t="shared" si="1113"/>
        <v>0</v>
      </c>
      <c r="AA556" s="5">
        <f t="shared" si="3"/>
        <v>0</v>
      </c>
    </row>
    <row r="557" spans="1:27" ht="15.75" customHeight="1" x14ac:dyDescent="0.2">
      <c r="A557" s="1" t="s">
        <v>1038</v>
      </c>
      <c r="B557" s="1" t="s">
        <v>34</v>
      </c>
      <c r="C557" s="1" t="s">
        <v>21</v>
      </c>
      <c r="D557" s="2">
        <v>45438</v>
      </c>
      <c r="E557" s="1" t="s">
        <v>37</v>
      </c>
      <c r="F557" s="1">
        <v>21.3</v>
      </c>
      <c r="G557" s="1">
        <v>36.9</v>
      </c>
      <c r="H557" s="1">
        <v>315</v>
      </c>
      <c r="I557" s="1">
        <v>51.5</v>
      </c>
      <c r="J557" s="1">
        <v>8.31</v>
      </c>
      <c r="K557" s="1">
        <v>99.31</v>
      </c>
      <c r="L557" s="1">
        <v>6.69</v>
      </c>
      <c r="M557" s="1">
        <v>163.80000000000001</v>
      </c>
      <c r="N557" s="1">
        <v>84.02</v>
      </c>
      <c r="O557" s="1">
        <v>92.25</v>
      </c>
      <c r="P557" s="1" t="s">
        <v>4</v>
      </c>
      <c r="Q557" s="1" t="s">
        <v>5</v>
      </c>
      <c r="R557" s="1" t="s">
        <v>6</v>
      </c>
      <c r="S557" s="1" t="s">
        <v>6</v>
      </c>
      <c r="T557" s="3">
        <f t="shared" si="0"/>
        <v>45413</v>
      </c>
      <c r="U557" s="5">
        <f t="shared" ref="U557:V557" si="1114">IF(ISBLANK(F557),1,0)</f>
        <v>0</v>
      </c>
      <c r="V557" s="5">
        <f t="shared" si="1114"/>
        <v>0</v>
      </c>
      <c r="W557" s="5">
        <f t="shared" ref="W557:Z557" si="1115">IF(ISBLANK(K557),1,0)</f>
        <v>0</v>
      </c>
      <c r="X557" s="5">
        <f t="shared" si="1115"/>
        <v>0</v>
      </c>
      <c r="Y557" s="5">
        <f t="shared" si="1115"/>
        <v>0</v>
      </c>
      <c r="Z557" s="5">
        <f t="shared" si="1115"/>
        <v>0</v>
      </c>
      <c r="AA557" s="5">
        <f t="shared" si="3"/>
        <v>0</v>
      </c>
    </row>
    <row r="558" spans="1:27" ht="15.75" customHeight="1" x14ac:dyDescent="0.2">
      <c r="A558" s="1" t="s">
        <v>1404</v>
      </c>
      <c r="B558" s="1" t="s">
        <v>58</v>
      </c>
      <c r="C558" s="1" t="s">
        <v>35</v>
      </c>
      <c r="D558" s="2">
        <v>45604</v>
      </c>
      <c r="E558" s="1" t="s">
        <v>3</v>
      </c>
      <c r="F558" s="1">
        <v>21.65</v>
      </c>
      <c r="G558" s="1">
        <v>32.36</v>
      </c>
      <c r="H558" s="1">
        <v>304</v>
      </c>
      <c r="I558" s="1">
        <v>37.4</v>
      </c>
      <c r="J558" s="1">
        <v>5.56</v>
      </c>
      <c r="K558" s="1">
        <v>99.12</v>
      </c>
      <c r="L558" s="1">
        <v>6.57</v>
      </c>
      <c r="M558" s="1">
        <v>117.7</v>
      </c>
      <c r="N558" s="1">
        <v>87.91</v>
      </c>
      <c r="O558" s="1">
        <v>94.31</v>
      </c>
      <c r="P558" s="1" t="s">
        <v>4</v>
      </c>
      <c r="Q558" s="1" t="s">
        <v>5</v>
      </c>
      <c r="R558" s="1" t="s">
        <v>6</v>
      </c>
      <c r="S558" s="1" t="s">
        <v>6</v>
      </c>
      <c r="T558" s="3">
        <f t="shared" si="0"/>
        <v>45597</v>
      </c>
      <c r="U558" s="5">
        <f t="shared" ref="U558:V558" si="1116">IF(ISBLANK(F558),1,0)</f>
        <v>0</v>
      </c>
      <c r="V558" s="5">
        <f t="shared" si="1116"/>
        <v>0</v>
      </c>
      <c r="W558" s="5">
        <f t="shared" ref="W558:Z558" si="1117">IF(ISBLANK(K558),1,0)</f>
        <v>0</v>
      </c>
      <c r="X558" s="5">
        <f t="shared" si="1117"/>
        <v>0</v>
      </c>
      <c r="Y558" s="5">
        <f t="shared" si="1117"/>
        <v>0</v>
      </c>
      <c r="Z558" s="5">
        <f t="shared" si="1117"/>
        <v>0</v>
      </c>
      <c r="AA558" s="5">
        <f t="shared" si="3"/>
        <v>0</v>
      </c>
    </row>
    <row r="559" spans="1:27" ht="15.75" customHeight="1" x14ac:dyDescent="0.2">
      <c r="A559" s="1" t="s">
        <v>1405</v>
      </c>
      <c r="B559" s="1" t="s">
        <v>58</v>
      </c>
      <c r="C559" s="1" t="s">
        <v>47</v>
      </c>
      <c r="D559" s="2">
        <v>45930</v>
      </c>
      <c r="E559" s="1" t="s">
        <v>3</v>
      </c>
      <c r="F559" s="1">
        <v>21.88</v>
      </c>
      <c r="G559" s="1">
        <v>46.54</v>
      </c>
      <c r="H559" s="1">
        <v>336</v>
      </c>
      <c r="I559" s="1">
        <v>44.3</v>
      </c>
      <c r="J559" s="1">
        <v>7.66</v>
      </c>
      <c r="K559" s="1">
        <v>99.34</v>
      </c>
      <c r="L559" s="1">
        <v>6.72</v>
      </c>
      <c r="M559" s="1">
        <v>141.4</v>
      </c>
      <c r="N559" s="1">
        <v>89.34</v>
      </c>
      <c r="O559" s="1">
        <v>93</v>
      </c>
      <c r="P559" s="1" t="s">
        <v>4</v>
      </c>
      <c r="Q559" s="1" t="s">
        <v>5</v>
      </c>
      <c r="R559" s="1" t="s">
        <v>6</v>
      </c>
      <c r="S559" s="1" t="s">
        <v>6</v>
      </c>
      <c r="T559" s="3">
        <f t="shared" si="0"/>
        <v>45901</v>
      </c>
      <c r="U559" s="5">
        <f t="shared" ref="U559:V559" si="1118">IF(ISBLANK(F559),1,0)</f>
        <v>0</v>
      </c>
      <c r="V559" s="5">
        <f t="shared" si="1118"/>
        <v>0</v>
      </c>
      <c r="W559" s="5">
        <f t="shared" ref="W559:Z559" si="1119">IF(ISBLANK(K559),1,0)</f>
        <v>0</v>
      </c>
      <c r="X559" s="5">
        <f t="shared" si="1119"/>
        <v>0</v>
      </c>
      <c r="Y559" s="5">
        <f t="shared" si="1119"/>
        <v>0</v>
      </c>
      <c r="Z559" s="5">
        <f t="shared" si="1119"/>
        <v>0</v>
      </c>
      <c r="AA559" s="5">
        <f t="shared" si="3"/>
        <v>0</v>
      </c>
    </row>
    <row r="560" spans="1:27" ht="15.75" customHeight="1" x14ac:dyDescent="0.2">
      <c r="A560" s="1" t="s">
        <v>1406</v>
      </c>
      <c r="B560" s="1" t="s">
        <v>20</v>
      </c>
      <c r="C560" s="1" t="s">
        <v>21</v>
      </c>
      <c r="D560" s="2">
        <v>45776</v>
      </c>
      <c r="E560" s="1" t="s">
        <v>37</v>
      </c>
      <c r="F560" s="1">
        <v>20.92</v>
      </c>
      <c r="G560" s="1">
        <v>40.79</v>
      </c>
      <c r="H560" s="1">
        <v>284</v>
      </c>
      <c r="I560" s="1">
        <v>50.2</v>
      </c>
      <c r="J560" s="1">
        <v>8.14</v>
      </c>
      <c r="K560" s="1">
        <v>98.67</v>
      </c>
      <c r="L560" s="1">
        <v>6.83</v>
      </c>
      <c r="M560" s="1">
        <v>145.6</v>
      </c>
      <c r="N560" s="1">
        <v>85.31</v>
      </c>
      <c r="O560" s="1">
        <v>94.57</v>
      </c>
      <c r="P560" s="1" t="s">
        <v>4</v>
      </c>
      <c r="Q560" s="1" t="s">
        <v>5</v>
      </c>
      <c r="R560" s="1" t="s">
        <v>6</v>
      </c>
      <c r="S560" s="1" t="s">
        <v>6</v>
      </c>
      <c r="T560" s="3">
        <f t="shared" si="0"/>
        <v>45748</v>
      </c>
      <c r="U560" s="5">
        <f t="shared" ref="U560:V560" si="1120">IF(ISBLANK(F560),1,0)</f>
        <v>0</v>
      </c>
      <c r="V560" s="5">
        <f t="shared" si="1120"/>
        <v>0</v>
      </c>
      <c r="W560" s="5">
        <f t="shared" ref="W560:Z560" si="1121">IF(ISBLANK(K560),1,0)</f>
        <v>0</v>
      </c>
      <c r="X560" s="5">
        <f t="shared" si="1121"/>
        <v>0</v>
      </c>
      <c r="Y560" s="5">
        <f t="shared" si="1121"/>
        <v>0</v>
      </c>
      <c r="Z560" s="5">
        <f t="shared" si="1121"/>
        <v>0</v>
      </c>
      <c r="AA560" s="5">
        <f t="shared" si="3"/>
        <v>0</v>
      </c>
    </row>
    <row r="561" spans="1:27" ht="15.75" customHeight="1" x14ac:dyDescent="0.2">
      <c r="A561" s="1" t="s">
        <v>1407</v>
      </c>
      <c r="B561" s="1" t="s">
        <v>20</v>
      </c>
      <c r="C561" s="1" t="s">
        <v>47</v>
      </c>
      <c r="D561" s="2">
        <v>45439</v>
      </c>
      <c r="E561" s="1" t="s">
        <v>3</v>
      </c>
      <c r="F561" s="1">
        <v>21.51</v>
      </c>
      <c r="G561" s="1">
        <v>42.36</v>
      </c>
      <c r="H561" s="1">
        <v>305</v>
      </c>
      <c r="I561" s="1">
        <v>50.4</v>
      </c>
      <c r="J561" s="1">
        <v>8.1</v>
      </c>
      <c r="K561" s="1">
        <v>98.66</v>
      </c>
      <c r="L561" s="1">
        <v>7.19</v>
      </c>
      <c r="M561" s="1">
        <v>143</v>
      </c>
      <c r="N561" s="1">
        <v>83.77</v>
      </c>
      <c r="O561" s="1">
        <v>92.87</v>
      </c>
      <c r="P561" s="1" t="s">
        <v>4</v>
      </c>
      <c r="Q561" s="1" t="s">
        <v>5</v>
      </c>
      <c r="R561" s="1" t="s">
        <v>6</v>
      </c>
      <c r="S561" s="1" t="s">
        <v>6</v>
      </c>
      <c r="T561" s="3">
        <f t="shared" si="0"/>
        <v>45413</v>
      </c>
      <c r="U561" s="5">
        <f t="shared" ref="U561:V561" si="1122">IF(ISBLANK(F561),1,0)</f>
        <v>0</v>
      </c>
      <c r="V561" s="5">
        <f t="shared" si="1122"/>
        <v>0</v>
      </c>
      <c r="W561" s="5">
        <f t="shared" ref="W561:Z561" si="1123">IF(ISBLANK(K561),1,0)</f>
        <v>0</v>
      </c>
      <c r="X561" s="5">
        <f t="shared" si="1123"/>
        <v>0</v>
      </c>
      <c r="Y561" s="5">
        <f t="shared" si="1123"/>
        <v>0</v>
      </c>
      <c r="Z561" s="5">
        <f t="shared" si="1123"/>
        <v>0</v>
      </c>
      <c r="AA561" s="5">
        <f t="shared" si="3"/>
        <v>0</v>
      </c>
    </row>
    <row r="562" spans="1:27" ht="15.75" customHeight="1" x14ac:dyDescent="0.2">
      <c r="A562" s="1" t="s">
        <v>1408</v>
      </c>
      <c r="B562" s="1" t="s">
        <v>308</v>
      </c>
      <c r="C562" s="1" t="s">
        <v>21</v>
      </c>
      <c r="D562" s="2">
        <v>45676</v>
      </c>
      <c r="E562" s="1" t="s">
        <v>23</v>
      </c>
      <c r="F562" s="1">
        <v>22.29</v>
      </c>
      <c r="G562" s="1">
        <v>40.79</v>
      </c>
      <c r="H562" s="1">
        <v>319</v>
      </c>
      <c r="I562" s="1">
        <v>39.6</v>
      </c>
      <c r="J562" s="1">
        <v>5.41</v>
      </c>
      <c r="K562" s="1">
        <v>99.16</v>
      </c>
      <c r="L562" s="1">
        <v>6.66</v>
      </c>
      <c r="M562" s="1">
        <v>133.6</v>
      </c>
      <c r="N562" s="1">
        <v>89.21</v>
      </c>
      <c r="O562" s="1">
        <v>96.16</v>
      </c>
      <c r="P562" s="1" t="s">
        <v>4</v>
      </c>
      <c r="Q562" s="1" t="s">
        <v>5</v>
      </c>
      <c r="R562" s="1" t="s">
        <v>6</v>
      </c>
      <c r="S562" s="1" t="s">
        <v>6</v>
      </c>
      <c r="T562" s="3">
        <f t="shared" si="0"/>
        <v>45658</v>
      </c>
      <c r="U562" s="5">
        <f t="shared" ref="U562:V562" si="1124">IF(ISBLANK(F562),1,0)</f>
        <v>0</v>
      </c>
      <c r="V562" s="5">
        <f t="shared" si="1124"/>
        <v>0</v>
      </c>
      <c r="W562" s="5">
        <f t="shared" ref="W562:Z562" si="1125">IF(ISBLANK(K562),1,0)</f>
        <v>0</v>
      </c>
      <c r="X562" s="5">
        <f t="shared" si="1125"/>
        <v>0</v>
      </c>
      <c r="Y562" s="5">
        <f t="shared" si="1125"/>
        <v>0</v>
      </c>
      <c r="Z562" s="5">
        <f t="shared" si="1125"/>
        <v>0</v>
      </c>
      <c r="AA562" s="5">
        <f t="shared" si="3"/>
        <v>0</v>
      </c>
    </row>
    <row r="563" spans="1:27" ht="15.75" customHeight="1" x14ac:dyDescent="0.2">
      <c r="A563" s="1" t="s">
        <v>1409</v>
      </c>
      <c r="B563" s="1" t="s">
        <v>20</v>
      </c>
      <c r="C563" s="1" t="s">
        <v>373</v>
      </c>
      <c r="D563" s="2">
        <v>45808</v>
      </c>
      <c r="E563" s="1" t="s">
        <v>37</v>
      </c>
      <c r="F563" s="1">
        <v>21.04</v>
      </c>
      <c r="G563" s="1">
        <v>33.08</v>
      </c>
      <c r="H563" s="1">
        <v>347</v>
      </c>
      <c r="I563" s="1">
        <v>49.1</v>
      </c>
      <c r="J563" s="1">
        <v>7.8</v>
      </c>
      <c r="K563" s="1">
        <v>99.33</v>
      </c>
      <c r="L563" s="1">
        <v>7.08</v>
      </c>
      <c r="M563" s="1">
        <v>125.6</v>
      </c>
      <c r="N563" s="1">
        <v>83.88</v>
      </c>
      <c r="O563" s="1">
        <v>93.16</v>
      </c>
      <c r="P563" s="1" t="s">
        <v>4</v>
      </c>
      <c r="Q563" s="1" t="s">
        <v>5</v>
      </c>
      <c r="R563" s="1" t="s">
        <v>6</v>
      </c>
      <c r="S563" s="1" t="s">
        <v>6</v>
      </c>
      <c r="T563" s="3">
        <f t="shared" si="0"/>
        <v>45778</v>
      </c>
      <c r="U563" s="5">
        <f t="shared" ref="U563:V563" si="1126">IF(ISBLANK(F563),1,0)</f>
        <v>0</v>
      </c>
      <c r="V563" s="5">
        <f t="shared" si="1126"/>
        <v>0</v>
      </c>
      <c r="W563" s="5">
        <f t="shared" ref="W563:Z563" si="1127">IF(ISBLANK(K563),1,0)</f>
        <v>0</v>
      </c>
      <c r="X563" s="5">
        <f t="shared" si="1127"/>
        <v>0</v>
      </c>
      <c r="Y563" s="5">
        <f t="shared" si="1127"/>
        <v>0</v>
      </c>
      <c r="Z563" s="5">
        <f t="shared" si="1127"/>
        <v>0</v>
      </c>
      <c r="AA563" s="5">
        <f t="shared" si="3"/>
        <v>0</v>
      </c>
    </row>
    <row r="564" spans="1:27" ht="15.75" customHeight="1" x14ac:dyDescent="0.2">
      <c r="A564" s="1" t="s">
        <v>1410</v>
      </c>
      <c r="B564" s="1" t="s">
        <v>58</v>
      </c>
      <c r="C564" s="1" t="s">
        <v>47</v>
      </c>
      <c r="D564" s="2">
        <v>45348</v>
      </c>
      <c r="E564" s="1" t="s">
        <v>23</v>
      </c>
      <c r="F564" s="1">
        <v>23.19</v>
      </c>
      <c r="G564" s="1">
        <v>36.07</v>
      </c>
      <c r="H564" s="1">
        <v>329</v>
      </c>
      <c r="I564" s="1">
        <v>44.3</v>
      </c>
      <c r="J564" s="1">
        <v>7.04</v>
      </c>
      <c r="K564" s="1">
        <v>98.8</v>
      </c>
      <c r="M564" s="1">
        <v>132.80000000000001</v>
      </c>
      <c r="N564" s="1">
        <v>84.01</v>
      </c>
      <c r="O564" s="1">
        <v>95.38</v>
      </c>
      <c r="P564" s="1" t="s">
        <v>4</v>
      </c>
      <c r="Q564" s="1" t="s">
        <v>5</v>
      </c>
      <c r="R564" s="1" t="s">
        <v>6</v>
      </c>
      <c r="S564" s="1" t="s">
        <v>6</v>
      </c>
      <c r="T564" s="3">
        <f t="shared" si="0"/>
        <v>45323</v>
      </c>
      <c r="U564" s="5">
        <f t="shared" ref="U564:V564" si="1128">IF(ISBLANK(F564),1,0)</f>
        <v>0</v>
      </c>
      <c r="V564" s="5">
        <f t="shared" si="1128"/>
        <v>0</v>
      </c>
      <c r="W564" s="5">
        <f t="shared" ref="W564:Z564" si="1129">IF(ISBLANK(K564),1,0)</f>
        <v>0</v>
      </c>
      <c r="X564" s="5">
        <f t="shared" si="1129"/>
        <v>1</v>
      </c>
      <c r="Y564" s="5">
        <f t="shared" si="1129"/>
        <v>0</v>
      </c>
      <c r="Z564" s="5">
        <f t="shared" si="1129"/>
        <v>0</v>
      </c>
      <c r="AA564" s="5">
        <f t="shared" si="3"/>
        <v>1</v>
      </c>
    </row>
    <row r="565" spans="1:27" ht="15.75" customHeight="1" x14ac:dyDescent="0.2">
      <c r="A565" s="1" t="s">
        <v>1412</v>
      </c>
      <c r="B565" s="1" t="s">
        <v>58</v>
      </c>
      <c r="C565" s="1" t="s">
        <v>21</v>
      </c>
      <c r="D565" s="2">
        <v>45849</v>
      </c>
      <c r="E565" s="1" t="s">
        <v>93</v>
      </c>
      <c r="F565" s="1">
        <v>22.31</v>
      </c>
      <c r="G565" s="1">
        <v>40.64</v>
      </c>
      <c r="H565" s="1">
        <v>317</v>
      </c>
      <c r="I565" s="1">
        <v>36.799999999999997</v>
      </c>
      <c r="J565" s="1">
        <v>7.74</v>
      </c>
      <c r="K565" s="1">
        <v>99.34</v>
      </c>
      <c r="L565" s="1">
        <v>6.84</v>
      </c>
      <c r="M565" s="1">
        <v>116.1</v>
      </c>
      <c r="N565" s="1">
        <v>88.92</v>
      </c>
      <c r="O565" s="1">
        <v>91.94</v>
      </c>
      <c r="P565" s="1" t="s">
        <v>4</v>
      </c>
      <c r="Q565" s="1" t="s">
        <v>50</v>
      </c>
      <c r="R565" s="1" t="s">
        <v>244</v>
      </c>
      <c r="S565" s="1" t="s">
        <v>52</v>
      </c>
      <c r="T565" s="3">
        <f t="shared" si="0"/>
        <v>45839</v>
      </c>
      <c r="U565" s="5">
        <f t="shared" ref="U565:V565" si="1130">IF(ISBLANK(F565),1,0)</f>
        <v>0</v>
      </c>
      <c r="V565" s="5">
        <f t="shared" si="1130"/>
        <v>0</v>
      </c>
      <c r="W565" s="5">
        <f t="shared" ref="W565:Z565" si="1131">IF(ISBLANK(K565),1,0)</f>
        <v>0</v>
      </c>
      <c r="X565" s="5">
        <f t="shared" si="1131"/>
        <v>0</v>
      </c>
      <c r="Y565" s="5">
        <f t="shared" si="1131"/>
        <v>0</v>
      </c>
      <c r="Z565" s="5">
        <f t="shared" si="1131"/>
        <v>0</v>
      </c>
      <c r="AA565" s="5">
        <f t="shared" si="3"/>
        <v>0</v>
      </c>
    </row>
    <row r="566" spans="1:27" ht="15.75" customHeight="1" x14ac:dyDescent="0.2">
      <c r="A566" s="1" t="s">
        <v>744</v>
      </c>
      <c r="B566" s="1" t="s">
        <v>34</v>
      </c>
      <c r="C566" s="1" t="s">
        <v>47</v>
      </c>
      <c r="D566" s="2">
        <v>45439</v>
      </c>
      <c r="E566" s="1" t="s">
        <v>3</v>
      </c>
      <c r="F566" s="1">
        <v>21.51</v>
      </c>
      <c r="G566" s="1">
        <v>37.64</v>
      </c>
      <c r="H566" s="1">
        <v>310</v>
      </c>
      <c r="I566" s="1">
        <v>41.8</v>
      </c>
      <c r="J566" s="1">
        <v>7.75</v>
      </c>
      <c r="K566" s="1">
        <v>99.03</v>
      </c>
      <c r="L566" s="1">
        <v>6.86</v>
      </c>
      <c r="M566" s="1">
        <v>126.3</v>
      </c>
      <c r="N566" s="1">
        <v>85.84</v>
      </c>
      <c r="O566" s="1">
        <v>93.4</v>
      </c>
      <c r="P566" s="1" t="s">
        <v>4</v>
      </c>
      <c r="Q566" s="1" t="s">
        <v>5</v>
      </c>
      <c r="R566" s="1" t="s">
        <v>6</v>
      </c>
      <c r="S566" s="1" t="s">
        <v>6</v>
      </c>
      <c r="T566" s="3">
        <f t="shared" si="0"/>
        <v>45413</v>
      </c>
      <c r="U566" s="5">
        <f t="shared" ref="U566:V566" si="1132">IF(ISBLANK(F566),1,0)</f>
        <v>0</v>
      </c>
      <c r="V566" s="5">
        <f t="shared" si="1132"/>
        <v>0</v>
      </c>
      <c r="W566" s="5">
        <f t="shared" ref="W566:Z566" si="1133">IF(ISBLANK(K566),1,0)</f>
        <v>0</v>
      </c>
      <c r="X566" s="5">
        <f t="shared" si="1133"/>
        <v>0</v>
      </c>
      <c r="Y566" s="5">
        <f t="shared" si="1133"/>
        <v>0</v>
      </c>
      <c r="Z566" s="5">
        <f t="shared" si="1133"/>
        <v>0</v>
      </c>
      <c r="AA566" s="5">
        <f t="shared" si="3"/>
        <v>0</v>
      </c>
    </row>
    <row r="567" spans="1:27" ht="15.75" customHeight="1" x14ac:dyDescent="0.2">
      <c r="A567" s="1" t="s">
        <v>1413</v>
      </c>
      <c r="B567" s="1" t="s">
        <v>1</v>
      </c>
      <c r="C567" s="1" t="s">
        <v>35</v>
      </c>
      <c r="D567" s="2">
        <v>45507</v>
      </c>
      <c r="E567" s="1" t="s">
        <v>23</v>
      </c>
      <c r="F567" s="1">
        <v>22.61</v>
      </c>
      <c r="G567" s="1">
        <v>44.54</v>
      </c>
      <c r="H567" s="1">
        <v>330</v>
      </c>
      <c r="I567" s="1">
        <v>37.4</v>
      </c>
      <c r="J567" s="1">
        <v>6.14</v>
      </c>
      <c r="K567" s="1">
        <v>99.03</v>
      </c>
      <c r="L567" s="1">
        <v>6.84</v>
      </c>
      <c r="M567" s="1">
        <v>113.2</v>
      </c>
      <c r="N567" s="1">
        <v>89.07</v>
      </c>
      <c r="O567" s="1">
        <v>96.03</v>
      </c>
      <c r="P567" s="1" t="s">
        <v>4</v>
      </c>
      <c r="Q567" s="1" t="s">
        <v>5</v>
      </c>
      <c r="R567" s="1" t="s">
        <v>6</v>
      </c>
      <c r="S567" s="1" t="s">
        <v>6</v>
      </c>
      <c r="T567" s="3">
        <f t="shared" si="0"/>
        <v>45505</v>
      </c>
      <c r="U567" s="5">
        <f t="shared" ref="U567:V567" si="1134">IF(ISBLANK(F567),1,0)</f>
        <v>0</v>
      </c>
      <c r="V567" s="5">
        <f t="shared" si="1134"/>
        <v>0</v>
      </c>
      <c r="W567" s="5">
        <f t="shared" ref="W567:Z567" si="1135">IF(ISBLANK(K567),1,0)</f>
        <v>0</v>
      </c>
      <c r="X567" s="5">
        <f t="shared" si="1135"/>
        <v>0</v>
      </c>
      <c r="Y567" s="5">
        <f t="shared" si="1135"/>
        <v>0</v>
      </c>
      <c r="Z567" s="5">
        <f t="shared" si="1135"/>
        <v>0</v>
      </c>
      <c r="AA567" s="5">
        <f t="shared" si="3"/>
        <v>0</v>
      </c>
    </row>
    <row r="568" spans="1:27" ht="15.75" customHeight="1" x14ac:dyDescent="0.2">
      <c r="A568" s="1" t="s">
        <v>1414</v>
      </c>
      <c r="B568" s="1" t="s">
        <v>1</v>
      </c>
      <c r="C568" s="1" t="s">
        <v>47</v>
      </c>
      <c r="D568" s="2">
        <v>45596</v>
      </c>
      <c r="E568" s="1" t="s">
        <v>93</v>
      </c>
      <c r="F568" s="1">
        <v>21.73</v>
      </c>
      <c r="G568" s="1">
        <v>40.69</v>
      </c>
      <c r="H568" s="1">
        <v>326</v>
      </c>
      <c r="I568" s="1">
        <v>38.799999999999997</v>
      </c>
      <c r="J568" s="1">
        <v>5.85</v>
      </c>
      <c r="K568" s="1">
        <v>99.5</v>
      </c>
      <c r="L568" s="1">
        <v>6.71</v>
      </c>
      <c r="M568" s="1">
        <v>112.3</v>
      </c>
      <c r="N568" s="1">
        <v>82.35</v>
      </c>
      <c r="O568" s="1">
        <v>94.51</v>
      </c>
      <c r="P568" s="1" t="s">
        <v>4</v>
      </c>
      <c r="Q568" s="1" t="s">
        <v>5</v>
      </c>
      <c r="R568" s="1" t="s">
        <v>6</v>
      </c>
      <c r="S568" s="1" t="s">
        <v>6</v>
      </c>
      <c r="T568" s="3">
        <f t="shared" si="0"/>
        <v>45566</v>
      </c>
      <c r="U568" s="5">
        <f t="shared" ref="U568:V568" si="1136">IF(ISBLANK(F568),1,0)</f>
        <v>0</v>
      </c>
      <c r="V568" s="5">
        <f t="shared" si="1136"/>
        <v>0</v>
      </c>
      <c r="W568" s="5">
        <f t="shared" ref="W568:Z568" si="1137">IF(ISBLANK(K568),1,0)</f>
        <v>0</v>
      </c>
      <c r="X568" s="5">
        <f t="shared" si="1137"/>
        <v>0</v>
      </c>
      <c r="Y568" s="5">
        <f t="shared" si="1137"/>
        <v>0</v>
      </c>
      <c r="Z568" s="5">
        <f t="shared" si="1137"/>
        <v>0</v>
      </c>
      <c r="AA568" s="5">
        <f t="shared" si="3"/>
        <v>0</v>
      </c>
    </row>
    <row r="569" spans="1:27" ht="15.75" customHeight="1" x14ac:dyDescent="0.2">
      <c r="A569" s="1" t="s">
        <v>1415</v>
      </c>
      <c r="B569" s="1" t="s">
        <v>1</v>
      </c>
      <c r="C569" s="1" t="s">
        <v>47</v>
      </c>
      <c r="D569" s="2">
        <v>45661</v>
      </c>
      <c r="E569" s="1" t="s">
        <v>23</v>
      </c>
      <c r="F569" s="1">
        <v>22.17</v>
      </c>
      <c r="G569" s="1">
        <v>43.93</v>
      </c>
      <c r="H569" s="1">
        <v>326</v>
      </c>
      <c r="I569" s="1">
        <v>41.9</v>
      </c>
      <c r="J569" s="1">
        <v>7.41</v>
      </c>
      <c r="K569" s="1">
        <v>98.91</v>
      </c>
      <c r="L569" s="1">
        <v>6.85</v>
      </c>
      <c r="M569" s="1">
        <v>108.2</v>
      </c>
      <c r="N569" s="1">
        <v>85.74</v>
      </c>
      <c r="O569" s="1">
        <v>94.69</v>
      </c>
      <c r="P569" s="1" t="s">
        <v>4</v>
      </c>
      <c r="Q569" s="1" t="s">
        <v>5</v>
      </c>
      <c r="R569" s="1" t="s">
        <v>6</v>
      </c>
      <c r="S569" s="1" t="s">
        <v>6</v>
      </c>
      <c r="T569" s="3">
        <f t="shared" si="0"/>
        <v>45658</v>
      </c>
      <c r="U569" s="5">
        <f t="shared" ref="U569:V569" si="1138">IF(ISBLANK(F569),1,0)</f>
        <v>0</v>
      </c>
      <c r="V569" s="5">
        <f t="shared" si="1138"/>
        <v>0</v>
      </c>
      <c r="W569" s="5">
        <f t="shared" ref="W569:Z569" si="1139">IF(ISBLANK(K569),1,0)</f>
        <v>0</v>
      </c>
      <c r="X569" s="5">
        <f t="shared" si="1139"/>
        <v>0</v>
      </c>
      <c r="Y569" s="5">
        <f t="shared" si="1139"/>
        <v>0</v>
      </c>
      <c r="Z569" s="5">
        <f t="shared" si="1139"/>
        <v>0</v>
      </c>
      <c r="AA569" s="5">
        <f t="shared" si="3"/>
        <v>0</v>
      </c>
    </row>
    <row r="570" spans="1:27" ht="15.75" customHeight="1" x14ac:dyDescent="0.2">
      <c r="A570" s="1" t="s">
        <v>1417</v>
      </c>
      <c r="B570" s="1" t="s">
        <v>1</v>
      </c>
      <c r="C570" s="1" t="s">
        <v>47</v>
      </c>
      <c r="D570" s="2">
        <v>45961</v>
      </c>
      <c r="E570" s="1" t="s">
        <v>23</v>
      </c>
      <c r="F570" s="1">
        <v>22.26</v>
      </c>
      <c r="G570" s="1">
        <v>43.78</v>
      </c>
      <c r="H570" s="1">
        <v>370</v>
      </c>
      <c r="I570" s="1">
        <v>44.6</v>
      </c>
      <c r="J570" s="1">
        <v>7.56</v>
      </c>
      <c r="K570" s="1">
        <v>99.77</v>
      </c>
      <c r="L570" s="1">
        <v>6.79</v>
      </c>
      <c r="M570" s="1">
        <v>128.5</v>
      </c>
      <c r="N570" s="1">
        <v>87.12</v>
      </c>
      <c r="O570" s="1">
        <v>94.19</v>
      </c>
      <c r="P570" s="1" t="s">
        <v>4</v>
      </c>
      <c r="Q570" s="1" t="s">
        <v>50</v>
      </c>
      <c r="R570" s="1" t="s">
        <v>51</v>
      </c>
      <c r="S570" s="1" t="s">
        <v>89</v>
      </c>
      <c r="T570" s="3">
        <f t="shared" si="0"/>
        <v>45931</v>
      </c>
      <c r="U570" s="5">
        <f t="shared" ref="U570:V570" si="1140">IF(ISBLANK(F570),1,0)</f>
        <v>0</v>
      </c>
      <c r="V570" s="5">
        <f t="shared" si="1140"/>
        <v>0</v>
      </c>
      <c r="W570" s="5">
        <f t="shared" ref="W570:Z570" si="1141">IF(ISBLANK(K570),1,0)</f>
        <v>0</v>
      </c>
      <c r="X570" s="5">
        <f t="shared" si="1141"/>
        <v>0</v>
      </c>
      <c r="Y570" s="5">
        <f t="shared" si="1141"/>
        <v>0</v>
      </c>
      <c r="Z570" s="5">
        <f t="shared" si="1141"/>
        <v>0</v>
      </c>
      <c r="AA570" s="5">
        <f t="shared" si="3"/>
        <v>0</v>
      </c>
    </row>
    <row r="571" spans="1:27" ht="15.75" customHeight="1" x14ac:dyDescent="0.2">
      <c r="A571" s="1" t="s">
        <v>1418</v>
      </c>
      <c r="B571" s="1" t="s">
        <v>58</v>
      </c>
      <c r="C571" s="1" t="s">
        <v>21</v>
      </c>
      <c r="D571" s="2">
        <v>45455</v>
      </c>
      <c r="E571" s="1" t="s">
        <v>37</v>
      </c>
      <c r="F571" s="1">
        <v>21.06</v>
      </c>
      <c r="G571" s="1">
        <v>43.93</v>
      </c>
      <c r="H571" s="1">
        <v>310</v>
      </c>
      <c r="I571" s="1">
        <v>43.9</v>
      </c>
      <c r="J571" s="1">
        <v>6.95</v>
      </c>
      <c r="K571" s="1">
        <v>99.03</v>
      </c>
      <c r="L571" s="1">
        <v>6.7</v>
      </c>
      <c r="M571" s="1">
        <v>126.9</v>
      </c>
      <c r="N571" s="1">
        <v>84.02</v>
      </c>
      <c r="O571" s="1">
        <v>95.6</v>
      </c>
      <c r="P571" s="1" t="s">
        <v>4</v>
      </c>
      <c r="Q571" s="1" t="s">
        <v>5</v>
      </c>
      <c r="R571" s="1" t="s">
        <v>6</v>
      </c>
      <c r="S571" s="1" t="s">
        <v>6</v>
      </c>
      <c r="T571" s="3">
        <f t="shared" si="0"/>
        <v>45444</v>
      </c>
      <c r="U571" s="5">
        <f t="shared" ref="U571:V571" si="1142">IF(ISBLANK(F571),1,0)</f>
        <v>0</v>
      </c>
      <c r="V571" s="5">
        <f t="shared" si="1142"/>
        <v>0</v>
      </c>
      <c r="W571" s="5">
        <f t="shared" ref="W571:Z571" si="1143">IF(ISBLANK(K571),1,0)</f>
        <v>0</v>
      </c>
      <c r="X571" s="5">
        <f t="shared" si="1143"/>
        <v>0</v>
      </c>
      <c r="Y571" s="5">
        <f t="shared" si="1143"/>
        <v>0</v>
      </c>
      <c r="Z571" s="5">
        <f t="shared" si="1143"/>
        <v>0</v>
      </c>
      <c r="AA571" s="5">
        <f t="shared" si="3"/>
        <v>0</v>
      </c>
    </row>
    <row r="572" spans="1:27" ht="15.75" customHeight="1" x14ac:dyDescent="0.2">
      <c r="A572" s="1" t="s">
        <v>1419</v>
      </c>
      <c r="B572" s="1" t="s">
        <v>20</v>
      </c>
      <c r="C572" s="1" t="s">
        <v>47</v>
      </c>
      <c r="D572" s="2">
        <v>45479</v>
      </c>
      <c r="E572" s="1" t="s">
        <v>162</v>
      </c>
      <c r="G572" s="1">
        <v>42.5</v>
      </c>
      <c r="H572" s="1">
        <v>262</v>
      </c>
      <c r="I572" s="1">
        <v>45</v>
      </c>
      <c r="J572" s="1">
        <v>8.3800000000000008</v>
      </c>
      <c r="K572" s="1">
        <v>98.9</v>
      </c>
      <c r="L572" s="1">
        <v>7.1</v>
      </c>
      <c r="M572" s="1">
        <v>135.6</v>
      </c>
      <c r="N572" s="1">
        <v>82.67</v>
      </c>
      <c r="O572" s="1">
        <v>93.45</v>
      </c>
      <c r="P572" s="1" t="s">
        <v>4</v>
      </c>
      <c r="Q572" s="1" t="s">
        <v>5</v>
      </c>
      <c r="R572" s="1" t="s">
        <v>6</v>
      </c>
      <c r="S572" s="1" t="s">
        <v>6</v>
      </c>
      <c r="T572" s="3">
        <f t="shared" si="0"/>
        <v>45474</v>
      </c>
      <c r="U572" s="5">
        <f t="shared" ref="U572:V572" si="1144">IF(ISBLANK(F572),1,0)</f>
        <v>1</v>
      </c>
      <c r="V572" s="5">
        <f t="shared" si="1144"/>
        <v>0</v>
      </c>
      <c r="W572" s="5">
        <f t="shared" ref="W572:Z572" si="1145">IF(ISBLANK(K572),1,0)</f>
        <v>0</v>
      </c>
      <c r="X572" s="5">
        <f t="shared" si="1145"/>
        <v>0</v>
      </c>
      <c r="Y572" s="5">
        <f t="shared" si="1145"/>
        <v>0</v>
      </c>
      <c r="Z572" s="5">
        <f t="shared" si="1145"/>
        <v>0</v>
      </c>
      <c r="AA572" s="5">
        <f t="shared" si="3"/>
        <v>1</v>
      </c>
    </row>
    <row r="573" spans="1:27" ht="15.75" customHeight="1" x14ac:dyDescent="0.2">
      <c r="A573" s="1" t="s">
        <v>1420</v>
      </c>
      <c r="B573" s="1" t="s">
        <v>20</v>
      </c>
      <c r="C573" s="1" t="s">
        <v>35</v>
      </c>
      <c r="D573" s="2">
        <v>45568</v>
      </c>
      <c r="E573" s="1" t="s">
        <v>93</v>
      </c>
      <c r="F573" s="1">
        <v>21.12</v>
      </c>
      <c r="G573" s="1">
        <v>38.28</v>
      </c>
      <c r="H573" s="1">
        <v>279</v>
      </c>
      <c r="I573" s="1">
        <v>36</v>
      </c>
      <c r="J573" s="1">
        <v>7.19</v>
      </c>
      <c r="K573" s="1">
        <v>99.41</v>
      </c>
      <c r="L573" s="1">
        <v>6.93</v>
      </c>
      <c r="M573" s="1">
        <v>136.4</v>
      </c>
      <c r="N573" s="1">
        <v>88.24</v>
      </c>
      <c r="O573" s="1">
        <v>92.1</v>
      </c>
      <c r="P573" s="1" t="s">
        <v>4</v>
      </c>
      <c r="Q573" s="1" t="s">
        <v>5</v>
      </c>
      <c r="R573" s="1" t="s">
        <v>6</v>
      </c>
      <c r="S573" s="1" t="s">
        <v>6</v>
      </c>
      <c r="T573" s="3">
        <f t="shared" si="0"/>
        <v>45566</v>
      </c>
      <c r="U573" s="5">
        <f t="shared" ref="U573:V573" si="1146">IF(ISBLANK(F573),1,0)</f>
        <v>0</v>
      </c>
      <c r="V573" s="5">
        <f t="shared" si="1146"/>
        <v>0</v>
      </c>
      <c r="W573" s="5">
        <f t="shared" ref="W573:Z573" si="1147">IF(ISBLANK(K573),1,0)</f>
        <v>0</v>
      </c>
      <c r="X573" s="5">
        <f t="shared" si="1147"/>
        <v>0</v>
      </c>
      <c r="Y573" s="5">
        <f t="shared" si="1147"/>
        <v>0</v>
      </c>
      <c r="Z573" s="5">
        <f t="shared" si="1147"/>
        <v>0</v>
      </c>
      <c r="AA573" s="5">
        <f t="shared" si="3"/>
        <v>0</v>
      </c>
    </row>
    <row r="574" spans="1:27" ht="15.75" customHeight="1" x14ac:dyDescent="0.2">
      <c r="A574" s="1" t="s">
        <v>1421</v>
      </c>
      <c r="B574" s="1" t="s">
        <v>20</v>
      </c>
      <c r="C574" s="1" t="s">
        <v>47</v>
      </c>
      <c r="D574" s="2">
        <v>45918</v>
      </c>
      <c r="E574" s="1" t="s">
        <v>37</v>
      </c>
      <c r="F574" s="1">
        <v>21.23</v>
      </c>
      <c r="G574" s="1">
        <v>40.92</v>
      </c>
      <c r="H574" s="1">
        <v>317</v>
      </c>
      <c r="I574" s="1">
        <v>44.3</v>
      </c>
      <c r="J574" s="1">
        <v>8.61</v>
      </c>
      <c r="K574" s="1">
        <v>98.95</v>
      </c>
      <c r="L574" s="1">
        <v>6.89</v>
      </c>
      <c r="M574" s="1">
        <v>141.9</v>
      </c>
      <c r="N574" s="1">
        <v>87.61</v>
      </c>
      <c r="O574" s="1">
        <v>93.6</v>
      </c>
      <c r="P574" s="1" t="s">
        <v>4</v>
      </c>
      <c r="Q574" s="1" t="s">
        <v>5</v>
      </c>
      <c r="R574" s="1" t="s">
        <v>6</v>
      </c>
      <c r="S574" s="1" t="s">
        <v>6</v>
      </c>
      <c r="T574" s="3">
        <f t="shared" si="0"/>
        <v>45901</v>
      </c>
      <c r="U574" s="5">
        <f t="shared" ref="U574:V574" si="1148">IF(ISBLANK(F574),1,0)</f>
        <v>0</v>
      </c>
      <c r="V574" s="5">
        <f t="shared" si="1148"/>
        <v>0</v>
      </c>
      <c r="W574" s="5">
        <f t="shared" ref="W574:Z574" si="1149">IF(ISBLANK(K574),1,0)</f>
        <v>0</v>
      </c>
      <c r="X574" s="5">
        <f t="shared" si="1149"/>
        <v>0</v>
      </c>
      <c r="Y574" s="5">
        <f t="shared" si="1149"/>
        <v>0</v>
      </c>
      <c r="Z574" s="5">
        <f t="shared" si="1149"/>
        <v>0</v>
      </c>
      <c r="AA574" s="5">
        <f t="shared" si="3"/>
        <v>0</v>
      </c>
    </row>
    <row r="575" spans="1:27" ht="15.75" customHeight="1" x14ac:dyDescent="0.2">
      <c r="A575" s="1" t="s">
        <v>1136</v>
      </c>
      <c r="B575" s="1" t="s">
        <v>34</v>
      </c>
      <c r="C575" s="1" t="s">
        <v>35</v>
      </c>
      <c r="D575" s="2">
        <v>45997</v>
      </c>
      <c r="E575" s="1" t="s">
        <v>3</v>
      </c>
      <c r="F575" s="1">
        <v>21.37</v>
      </c>
      <c r="G575" s="1">
        <v>45.18</v>
      </c>
      <c r="H575" s="1">
        <v>310</v>
      </c>
      <c r="I575" s="1">
        <v>36.6</v>
      </c>
      <c r="J575" s="1">
        <v>7.55</v>
      </c>
      <c r="K575" s="1">
        <v>99.3</v>
      </c>
      <c r="L575" s="1">
        <v>7.03</v>
      </c>
      <c r="M575" s="1">
        <v>121.7</v>
      </c>
      <c r="N575" s="1">
        <v>86.55</v>
      </c>
      <c r="O575" s="1">
        <v>91.42</v>
      </c>
      <c r="P575" s="1" t="s">
        <v>4</v>
      </c>
      <c r="Q575" s="1" t="s">
        <v>5</v>
      </c>
      <c r="R575" s="1" t="s">
        <v>6</v>
      </c>
      <c r="S575" s="1" t="s">
        <v>6</v>
      </c>
      <c r="T575" s="3">
        <f t="shared" si="0"/>
        <v>45992</v>
      </c>
      <c r="U575" s="5">
        <f t="shared" ref="U575:V575" si="1150">IF(ISBLANK(F575),1,0)</f>
        <v>0</v>
      </c>
      <c r="V575" s="5">
        <f t="shared" si="1150"/>
        <v>0</v>
      </c>
      <c r="W575" s="5">
        <f t="shared" ref="W575:Z575" si="1151">IF(ISBLANK(K575),1,0)</f>
        <v>0</v>
      </c>
      <c r="X575" s="5">
        <f t="shared" si="1151"/>
        <v>0</v>
      </c>
      <c r="Y575" s="5">
        <f t="shared" si="1151"/>
        <v>0</v>
      </c>
      <c r="Z575" s="5">
        <f t="shared" si="1151"/>
        <v>0</v>
      </c>
      <c r="AA575" s="5">
        <f t="shared" si="3"/>
        <v>0</v>
      </c>
    </row>
    <row r="576" spans="1:27" ht="15.75" customHeight="1" x14ac:dyDescent="0.2">
      <c r="A576" s="1" t="s">
        <v>1422</v>
      </c>
      <c r="B576" s="1" t="s">
        <v>326</v>
      </c>
      <c r="C576" s="1" t="s">
        <v>35</v>
      </c>
      <c r="D576" s="2">
        <v>45624</v>
      </c>
      <c r="E576" s="1" t="s">
        <v>93</v>
      </c>
      <c r="F576" s="1">
        <v>23.72</v>
      </c>
      <c r="G576" s="1">
        <v>27.86</v>
      </c>
      <c r="H576" s="1">
        <v>298</v>
      </c>
      <c r="I576" s="1">
        <v>44</v>
      </c>
      <c r="J576" s="1">
        <v>6.76</v>
      </c>
      <c r="K576" s="1">
        <v>98.52</v>
      </c>
      <c r="M576" s="1">
        <v>162.6</v>
      </c>
      <c r="N576" s="1">
        <v>86.15</v>
      </c>
      <c r="O576" s="1">
        <v>92.22</v>
      </c>
      <c r="P576" s="1" t="s">
        <v>4</v>
      </c>
      <c r="Q576" s="1" t="s">
        <v>5</v>
      </c>
      <c r="R576" s="1" t="s">
        <v>6</v>
      </c>
      <c r="S576" s="1" t="s">
        <v>6</v>
      </c>
      <c r="T576" s="3">
        <f t="shared" si="0"/>
        <v>45597</v>
      </c>
      <c r="U576" s="5">
        <f t="shared" ref="U576:V576" si="1152">IF(ISBLANK(F576),1,0)</f>
        <v>0</v>
      </c>
      <c r="V576" s="5">
        <f t="shared" si="1152"/>
        <v>0</v>
      </c>
      <c r="W576" s="5">
        <f t="shared" ref="W576:Z576" si="1153">IF(ISBLANK(K576),1,0)</f>
        <v>0</v>
      </c>
      <c r="X576" s="5">
        <f t="shared" si="1153"/>
        <v>1</v>
      </c>
      <c r="Y576" s="5">
        <f t="shared" si="1153"/>
        <v>0</v>
      </c>
      <c r="Z576" s="5">
        <f t="shared" si="1153"/>
        <v>0</v>
      </c>
      <c r="AA576" s="5">
        <f t="shared" si="3"/>
        <v>1</v>
      </c>
    </row>
    <row r="577" spans="1:27" ht="15.75" customHeight="1" x14ac:dyDescent="0.2">
      <c r="A577" s="1" t="s">
        <v>1424</v>
      </c>
      <c r="B577" s="1" t="s">
        <v>1</v>
      </c>
      <c r="C577" s="1" t="s">
        <v>926</v>
      </c>
      <c r="D577" s="2">
        <v>45798</v>
      </c>
      <c r="E577" s="1" t="s">
        <v>3</v>
      </c>
      <c r="F577" s="1">
        <v>22</v>
      </c>
      <c r="G577" s="1">
        <v>46.23</v>
      </c>
      <c r="H577" s="1">
        <v>361</v>
      </c>
      <c r="I577" s="1">
        <v>38.299999999999997</v>
      </c>
      <c r="J577" s="1">
        <v>5.84</v>
      </c>
      <c r="K577" s="1">
        <v>98.99</v>
      </c>
      <c r="L577" s="1">
        <v>6.71</v>
      </c>
      <c r="M577" s="1">
        <v>128.6</v>
      </c>
      <c r="N577" s="1">
        <v>88.11</v>
      </c>
      <c r="O577" s="1">
        <v>93.56</v>
      </c>
      <c r="P577" s="1" t="s">
        <v>4</v>
      </c>
      <c r="Q577" s="1" t="s">
        <v>5</v>
      </c>
      <c r="R577" s="1" t="s">
        <v>6</v>
      </c>
      <c r="S577" s="1" t="s">
        <v>6</v>
      </c>
      <c r="T577" s="3">
        <f t="shared" si="0"/>
        <v>45778</v>
      </c>
      <c r="U577" s="5">
        <f t="shared" ref="U577:V577" si="1154">IF(ISBLANK(F577),1,0)</f>
        <v>0</v>
      </c>
      <c r="V577" s="5">
        <f t="shared" si="1154"/>
        <v>0</v>
      </c>
      <c r="W577" s="5">
        <f t="shared" ref="W577:Z577" si="1155">IF(ISBLANK(K577),1,0)</f>
        <v>0</v>
      </c>
      <c r="X577" s="5">
        <f t="shared" si="1155"/>
        <v>0</v>
      </c>
      <c r="Y577" s="5">
        <f t="shared" si="1155"/>
        <v>0</v>
      </c>
      <c r="Z577" s="5">
        <f t="shared" si="1155"/>
        <v>0</v>
      </c>
      <c r="AA577" s="5">
        <f t="shared" si="3"/>
        <v>0</v>
      </c>
    </row>
    <row r="578" spans="1:27" ht="15.75" customHeight="1" x14ac:dyDescent="0.2">
      <c r="A578" s="1" t="s">
        <v>430</v>
      </c>
      <c r="B578" s="1" t="s">
        <v>1425</v>
      </c>
      <c r="C578" s="1" t="s">
        <v>35</v>
      </c>
      <c r="D578" s="2">
        <v>45962</v>
      </c>
      <c r="E578" s="1" t="s">
        <v>37</v>
      </c>
      <c r="F578" s="1">
        <v>20.25</v>
      </c>
      <c r="G578" s="1">
        <v>44.75</v>
      </c>
      <c r="H578" s="1">
        <v>301</v>
      </c>
      <c r="I578" s="1">
        <v>44.5</v>
      </c>
      <c r="J578" s="1">
        <v>8.4</v>
      </c>
      <c r="K578" s="1">
        <v>99.11</v>
      </c>
      <c r="L578" s="1">
        <v>6.9</v>
      </c>
      <c r="M578" s="1">
        <v>151.6</v>
      </c>
      <c r="N578" s="1">
        <v>83.66</v>
      </c>
      <c r="O578" s="1">
        <v>95.03</v>
      </c>
      <c r="P578" s="1" t="s">
        <v>4</v>
      </c>
      <c r="Q578" s="1" t="s">
        <v>5</v>
      </c>
      <c r="R578" s="1" t="s">
        <v>6</v>
      </c>
      <c r="S578" s="1" t="s">
        <v>6</v>
      </c>
      <c r="T578" s="3">
        <f t="shared" si="0"/>
        <v>45962</v>
      </c>
      <c r="U578" s="5">
        <f t="shared" ref="U578:V578" si="1156">IF(ISBLANK(F578),1,0)</f>
        <v>0</v>
      </c>
      <c r="V578" s="5">
        <f t="shared" si="1156"/>
        <v>0</v>
      </c>
      <c r="W578" s="5">
        <f t="shared" ref="W578:Z578" si="1157">IF(ISBLANK(K578),1,0)</f>
        <v>0</v>
      </c>
      <c r="X578" s="5">
        <f t="shared" si="1157"/>
        <v>0</v>
      </c>
      <c r="Y578" s="5">
        <f t="shared" si="1157"/>
        <v>0</v>
      </c>
      <c r="Z578" s="5">
        <f t="shared" si="1157"/>
        <v>0</v>
      </c>
      <c r="AA578" s="5">
        <f t="shared" si="3"/>
        <v>0</v>
      </c>
    </row>
    <row r="579" spans="1:27" ht="15.75" customHeight="1" x14ac:dyDescent="0.2">
      <c r="A579" s="1" t="s">
        <v>1427</v>
      </c>
      <c r="B579" s="1" t="s">
        <v>20</v>
      </c>
      <c r="C579" s="1" t="s">
        <v>21</v>
      </c>
      <c r="D579" s="2">
        <v>45910</v>
      </c>
      <c r="E579" s="1" t="s">
        <v>93</v>
      </c>
      <c r="F579" s="1">
        <v>20.3</v>
      </c>
      <c r="G579" s="1">
        <v>42.82</v>
      </c>
      <c r="H579" s="1">
        <v>311</v>
      </c>
      <c r="I579" s="1">
        <v>57.2</v>
      </c>
      <c r="J579" s="1">
        <v>8.64</v>
      </c>
      <c r="K579" s="1">
        <v>99.21</v>
      </c>
      <c r="L579" s="1">
        <v>6.85</v>
      </c>
      <c r="M579" s="1">
        <v>141.9</v>
      </c>
      <c r="N579" s="1">
        <v>86.64</v>
      </c>
      <c r="O579" s="1">
        <v>92.35</v>
      </c>
      <c r="P579" s="1" t="s">
        <v>4</v>
      </c>
      <c r="Q579" s="1" t="s">
        <v>5</v>
      </c>
      <c r="R579" s="1" t="s">
        <v>6</v>
      </c>
      <c r="S579" s="1" t="s">
        <v>6</v>
      </c>
      <c r="T579" s="3">
        <f t="shared" si="0"/>
        <v>45901</v>
      </c>
      <c r="U579" s="5">
        <f t="shared" ref="U579:V579" si="1158">IF(ISBLANK(F579),1,0)</f>
        <v>0</v>
      </c>
      <c r="V579" s="5">
        <f t="shared" si="1158"/>
        <v>0</v>
      </c>
      <c r="W579" s="5">
        <f t="shared" ref="W579:Z579" si="1159">IF(ISBLANK(K579),1,0)</f>
        <v>0</v>
      </c>
      <c r="X579" s="5">
        <f t="shared" si="1159"/>
        <v>0</v>
      </c>
      <c r="Y579" s="5">
        <f t="shared" si="1159"/>
        <v>0</v>
      </c>
      <c r="Z579" s="5">
        <f t="shared" si="1159"/>
        <v>0</v>
      </c>
      <c r="AA579" s="5">
        <f t="shared" si="3"/>
        <v>0</v>
      </c>
    </row>
    <row r="580" spans="1:27" ht="15.75" customHeight="1" x14ac:dyDescent="0.2">
      <c r="A580" s="1" t="s">
        <v>434</v>
      </c>
      <c r="B580" s="1" t="s">
        <v>34</v>
      </c>
      <c r="C580" s="1" t="s">
        <v>47</v>
      </c>
      <c r="D580" s="2">
        <v>45790</v>
      </c>
      <c r="E580" s="1" t="s">
        <v>23</v>
      </c>
      <c r="F580" s="1">
        <v>22.37</v>
      </c>
      <c r="G580" s="1">
        <v>37.57</v>
      </c>
      <c r="H580" s="1">
        <v>303</v>
      </c>
      <c r="I580" s="1">
        <v>48.2</v>
      </c>
      <c r="J580" s="1">
        <v>7.07</v>
      </c>
      <c r="K580" s="1">
        <v>99.24</v>
      </c>
      <c r="L580" s="1">
        <v>6.62</v>
      </c>
      <c r="M580" s="1">
        <v>136.9</v>
      </c>
      <c r="N580" s="1">
        <v>85.43</v>
      </c>
      <c r="O580" s="1">
        <v>95</v>
      </c>
      <c r="P580" s="1" t="s">
        <v>4</v>
      </c>
      <c r="Q580" s="1" t="s">
        <v>5</v>
      </c>
      <c r="R580" s="1" t="s">
        <v>6</v>
      </c>
      <c r="S580" s="1" t="s">
        <v>6</v>
      </c>
      <c r="T580" s="3">
        <f t="shared" si="0"/>
        <v>45778</v>
      </c>
      <c r="U580" s="5">
        <f t="shared" ref="U580:V580" si="1160">IF(ISBLANK(F580),1,0)</f>
        <v>0</v>
      </c>
      <c r="V580" s="5">
        <f t="shared" si="1160"/>
        <v>0</v>
      </c>
      <c r="W580" s="5">
        <f t="shared" ref="W580:Z580" si="1161">IF(ISBLANK(K580),1,0)</f>
        <v>0</v>
      </c>
      <c r="X580" s="5">
        <f t="shared" si="1161"/>
        <v>0</v>
      </c>
      <c r="Y580" s="5">
        <f t="shared" si="1161"/>
        <v>0</v>
      </c>
      <c r="Z580" s="5">
        <f t="shared" si="1161"/>
        <v>0</v>
      </c>
      <c r="AA580" s="5">
        <f t="shared" si="3"/>
        <v>0</v>
      </c>
    </row>
    <row r="581" spans="1:27" ht="15.75" customHeight="1" x14ac:dyDescent="0.2">
      <c r="A581" s="1" t="s">
        <v>1428</v>
      </c>
      <c r="B581" s="1" t="s">
        <v>1</v>
      </c>
      <c r="C581" s="1" t="s">
        <v>1064</v>
      </c>
      <c r="D581" s="2">
        <v>45687</v>
      </c>
      <c r="E581" s="1" t="s">
        <v>23</v>
      </c>
      <c r="F581" s="1">
        <v>23.5</v>
      </c>
      <c r="G581" s="1">
        <v>41.42</v>
      </c>
      <c r="H581" s="1">
        <v>350</v>
      </c>
      <c r="I581" s="1">
        <v>48.5</v>
      </c>
      <c r="J581" s="1">
        <v>6.1</v>
      </c>
      <c r="K581" s="1">
        <v>99.36</v>
      </c>
      <c r="L581" s="1">
        <v>6.66</v>
      </c>
      <c r="M581" s="1">
        <v>114.2</v>
      </c>
      <c r="N581" s="1">
        <v>86.73</v>
      </c>
      <c r="O581" s="1">
        <v>94.03</v>
      </c>
      <c r="P581" s="1" t="s">
        <v>4</v>
      </c>
      <c r="Q581" s="1" t="s">
        <v>5</v>
      </c>
      <c r="R581" s="1" t="s">
        <v>6</v>
      </c>
      <c r="S581" s="1" t="s">
        <v>6</v>
      </c>
      <c r="T581" s="3">
        <f t="shared" si="0"/>
        <v>45658</v>
      </c>
      <c r="U581" s="5">
        <f t="shared" ref="U581:V581" si="1162">IF(ISBLANK(F581),1,0)</f>
        <v>0</v>
      </c>
      <c r="V581" s="5">
        <f t="shared" si="1162"/>
        <v>0</v>
      </c>
      <c r="W581" s="5">
        <f t="shared" ref="W581:Z581" si="1163">IF(ISBLANK(K581),1,0)</f>
        <v>0</v>
      </c>
      <c r="X581" s="5">
        <f t="shared" si="1163"/>
        <v>0</v>
      </c>
      <c r="Y581" s="5">
        <f t="shared" si="1163"/>
        <v>0</v>
      </c>
      <c r="Z581" s="5">
        <f t="shared" si="1163"/>
        <v>0</v>
      </c>
      <c r="AA581" s="5">
        <f t="shared" si="3"/>
        <v>0</v>
      </c>
    </row>
    <row r="582" spans="1:27" ht="15.75" customHeight="1" x14ac:dyDescent="0.2">
      <c r="A582" s="1" t="s">
        <v>1003</v>
      </c>
      <c r="B582" s="1" t="s">
        <v>34</v>
      </c>
      <c r="C582" s="1" t="s">
        <v>47</v>
      </c>
      <c r="D582" s="2">
        <v>46011</v>
      </c>
      <c r="E582" s="1" t="s">
        <v>23</v>
      </c>
      <c r="F582" s="1">
        <v>21.29</v>
      </c>
      <c r="G582" s="1">
        <v>38.54</v>
      </c>
      <c r="H582" s="1">
        <v>308</v>
      </c>
      <c r="I582" s="1">
        <v>49.4</v>
      </c>
      <c r="J582" s="1">
        <v>7.92</v>
      </c>
      <c r="K582" s="1">
        <v>99.33</v>
      </c>
      <c r="L582" s="1">
        <v>6.94</v>
      </c>
      <c r="M582" s="1">
        <v>132.5</v>
      </c>
      <c r="N582" s="1">
        <v>86.42</v>
      </c>
      <c r="O582" s="1">
        <v>92.45</v>
      </c>
      <c r="P582" s="1" t="s">
        <v>4</v>
      </c>
      <c r="Q582" s="1" t="s">
        <v>5</v>
      </c>
      <c r="R582" s="1" t="s">
        <v>6</v>
      </c>
      <c r="S582" s="1" t="s">
        <v>6</v>
      </c>
      <c r="T582" s="3">
        <f t="shared" si="0"/>
        <v>45992</v>
      </c>
      <c r="U582" s="5">
        <f t="shared" ref="U582:V582" si="1164">IF(ISBLANK(F582),1,0)</f>
        <v>0</v>
      </c>
      <c r="V582" s="5">
        <f t="shared" si="1164"/>
        <v>0</v>
      </c>
      <c r="W582" s="5">
        <f t="shared" ref="W582:Z582" si="1165">IF(ISBLANK(K582),1,0)</f>
        <v>0</v>
      </c>
      <c r="X582" s="5">
        <f t="shared" si="1165"/>
        <v>0</v>
      </c>
      <c r="Y582" s="5">
        <f t="shared" si="1165"/>
        <v>0</v>
      </c>
      <c r="Z582" s="5">
        <f t="shared" si="1165"/>
        <v>0</v>
      </c>
      <c r="AA582" s="5">
        <f t="shared" si="3"/>
        <v>0</v>
      </c>
    </row>
    <row r="583" spans="1:27" ht="15.75" customHeight="1" x14ac:dyDescent="0.2">
      <c r="A583" s="1" t="s">
        <v>1430</v>
      </c>
      <c r="B583" s="1" t="s">
        <v>20</v>
      </c>
      <c r="C583" s="1" t="s">
        <v>35</v>
      </c>
      <c r="D583" s="2">
        <v>45466</v>
      </c>
      <c r="E583" s="1" t="s">
        <v>93</v>
      </c>
      <c r="F583" s="1">
        <v>22.46</v>
      </c>
      <c r="G583" s="1">
        <v>43.72</v>
      </c>
      <c r="H583" s="1">
        <v>296</v>
      </c>
      <c r="I583" s="1">
        <v>54</v>
      </c>
      <c r="J583" s="1">
        <v>7.38</v>
      </c>
      <c r="K583" s="1">
        <v>99</v>
      </c>
      <c r="M583" s="1">
        <v>136.9</v>
      </c>
      <c r="N583" s="1">
        <v>81.489999999999995</v>
      </c>
      <c r="O583" s="1">
        <v>92.89</v>
      </c>
      <c r="P583" s="1" t="s">
        <v>4</v>
      </c>
      <c r="Q583" s="1" t="s">
        <v>5</v>
      </c>
      <c r="R583" s="1" t="s">
        <v>6</v>
      </c>
      <c r="S583" s="1" t="s">
        <v>6</v>
      </c>
      <c r="T583" s="3">
        <f t="shared" si="0"/>
        <v>45444</v>
      </c>
      <c r="U583" s="5">
        <f t="shared" ref="U583:V583" si="1166">IF(ISBLANK(F583),1,0)</f>
        <v>0</v>
      </c>
      <c r="V583" s="5">
        <f t="shared" si="1166"/>
        <v>0</v>
      </c>
      <c r="W583" s="5">
        <f t="shared" ref="W583:Z583" si="1167">IF(ISBLANK(K583),1,0)</f>
        <v>0</v>
      </c>
      <c r="X583" s="5">
        <f t="shared" si="1167"/>
        <v>1</v>
      </c>
      <c r="Y583" s="5">
        <f t="shared" si="1167"/>
        <v>0</v>
      </c>
      <c r="Z583" s="5">
        <f t="shared" si="1167"/>
        <v>0</v>
      </c>
      <c r="AA583" s="5">
        <f t="shared" si="3"/>
        <v>1</v>
      </c>
    </row>
    <row r="584" spans="1:27" ht="15.75" customHeight="1" x14ac:dyDescent="0.2">
      <c r="A584" s="1" t="s">
        <v>1431</v>
      </c>
      <c r="B584" s="1" t="s">
        <v>20</v>
      </c>
      <c r="C584" s="1" t="s">
        <v>47</v>
      </c>
      <c r="D584" s="2">
        <v>45557</v>
      </c>
      <c r="E584" s="1" t="s">
        <v>3</v>
      </c>
      <c r="F584" s="1">
        <v>22.06</v>
      </c>
      <c r="G584" s="1">
        <v>32.97</v>
      </c>
      <c r="H584" s="1">
        <v>315</v>
      </c>
      <c r="I584" s="1">
        <v>47.5</v>
      </c>
      <c r="J584" s="1">
        <v>7.96</v>
      </c>
      <c r="K584" s="1">
        <v>98.4</v>
      </c>
      <c r="L584" s="1">
        <v>7.04</v>
      </c>
      <c r="M584" s="1">
        <v>167</v>
      </c>
      <c r="N584" s="1">
        <v>87.51</v>
      </c>
      <c r="O584" s="1">
        <v>91</v>
      </c>
      <c r="P584" s="1" t="s">
        <v>4</v>
      </c>
      <c r="Q584" s="1" t="s">
        <v>5</v>
      </c>
      <c r="R584" s="1" t="s">
        <v>6</v>
      </c>
      <c r="S584" s="1" t="s">
        <v>6</v>
      </c>
      <c r="T584" s="3">
        <f t="shared" si="0"/>
        <v>45536</v>
      </c>
      <c r="U584" s="5">
        <f t="shared" ref="U584:V584" si="1168">IF(ISBLANK(F584),1,0)</f>
        <v>0</v>
      </c>
      <c r="V584" s="5">
        <f t="shared" si="1168"/>
        <v>0</v>
      </c>
      <c r="W584" s="5">
        <f t="shared" ref="W584:Z584" si="1169">IF(ISBLANK(K584),1,0)</f>
        <v>0</v>
      </c>
      <c r="X584" s="5">
        <f t="shared" si="1169"/>
        <v>0</v>
      </c>
      <c r="Y584" s="5">
        <f t="shared" si="1169"/>
        <v>0</v>
      </c>
      <c r="Z584" s="5">
        <f t="shared" si="1169"/>
        <v>0</v>
      </c>
      <c r="AA584" s="5">
        <f t="shared" si="3"/>
        <v>0</v>
      </c>
    </row>
    <row r="585" spans="1:27" ht="15.75" customHeight="1" x14ac:dyDescent="0.2">
      <c r="A585" s="1" t="s">
        <v>1432</v>
      </c>
      <c r="B585" s="1" t="s">
        <v>20</v>
      </c>
      <c r="C585" s="1" t="s">
        <v>47</v>
      </c>
      <c r="D585" s="2">
        <v>45813</v>
      </c>
      <c r="E585" s="1" t="s">
        <v>3</v>
      </c>
      <c r="F585" s="1">
        <v>21.36</v>
      </c>
      <c r="G585" s="1">
        <v>35.36</v>
      </c>
      <c r="H585" s="1">
        <v>313</v>
      </c>
      <c r="I585" s="1">
        <v>42.6</v>
      </c>
      <c r="J585" s="1">
        <v>7.93</v>
      </c>
      <c r="K585" s="1">
        <v>99.38</v>
      </c>
      <c r="L585" s="1">
        <v>6.88</v>
      </c>
      <c r="M585" s="1">
        <v>130.4</v>
      </c>
      <c r="N585" s="1">
        <v>88.69</v>
      </c>
      <c r="O585" s="1">
        <v>91.8</v>
      </c>
      <c r="P585" s="1" t="s">
        <v>4</v>
      </c>
      <c r="Q585" s="1" t="s">
        <v>5</v>
      </c>
      <c r="R585" s="1" t="s">
        <v>6</v>
      </c>
      <c r="S585" s="1" t="s">
        <v>6</v>
      </c>
      <c r="T585" s="3">
        <f t="shared" si="0"/>
        <v>45809</v>
      </c>
      <c r="U585" s="5">
        <f t="shared" ref="U585:V585" si="1170">IF(ISBLANK(F585),1,0)</f>
        <v>0</v>
      </c>
      <c r="V585" s="5">
        <f t="shared" si="1170"/>
        <v>0</v>
      </c>
      <c r="W585" s="5">
        <f t="shared" ref="W585:Z585" si="1171">IF(ISBLANK(K585),1,0)</f>
        <v>0</v>
      </c>
      <c r="X585" s="5">
        <f t="shared" si="1171"/>
        <v>0</v>
      </c>
      <c r="Y585" s="5">
        <f t="shared" si="1171"/>
        <v>0</v>
      </c>
      <c r="Z585" s="5">
        <f t="shared" si="1171"/>
        <v>0</v>
      </c>
      <c r="AA585" s="5">
        <f t="shared" si="3"/>
        <v>0</v>
      </c>
    </row>
    <row r="586" spans="1:27" ht="15.75" customHeight="1" x14ac:dyDescent="0.2">
      <c r="A586" s="1" t="s">
        <v>1434</v>
      </c>
      <c r="B586" s="1" t="s">
        <v>58</v>
      </c>
      <c r="C586" s="1" t="s">
        <v>21</v>
      </c>
      <c r="D586" s="2">
        <v>45307</v>
      </c>
      <c r="E586" s="1" t="s">
        <v>93</v>
      </c>
      <c r="F586" s="1">
        <v>21.8</v>
      </c>
      <c r="G586" s="1">
        <v>44.67</v>
      </c>
      <c r="H586" s="1">
        <v>317</v>
      </c>
      <c r="I586" s="1">
        <v>39.5</v>
      </c>
      <c r="J586" s="1">
        <v>6.86</v>
      </c>
      <c r="K586" s="1">
        <v>98.81</v>
      </c>
      <c r="L586" s="1">
        <v>6.82</v>
      </c>
      <c r="M586" s="1">
        <v>122.4</v>
      </c>
      <c r="N586" s="1">
        <v>88.45</v>
      </c>
      <c r="O586" s="1">
        <v>91.59</v>
      </c>
      <c r="P586" s="1" t="s">
        <v>177</v>
      </c>
      <c r="Q586" s="1" t="s">
        <v>50</v>
      </c>
      <c r="R586" s="1" t="s">
        <v>51</v>
      </c>
      <c r="S586" s="1" t="s">
        <v>89</v>
      </c>
      <c r="T586" s="3">
        <f t="shared" si="0"/>
        <v>45292</v>
      </c>
      <c r="U586" s="5">
        <f t="shared" ref="U586:V586" si="1172">IF(ISBLANK(F586),1,0)</f>
        <v>0</v>
      </c>
      <c r="V586" s="5">
        <f t="shared" si="1172"/>
        <v>0</v>
      </c>
      <c r="W586" s="5">
        <f t="shared" ref="W586:Z586" si="1173">IF(ISBLANK(K586),1,0)</f>
        <v>0</v>
      </c>
      <c r="X586" s="5">
        <f t="shared" si="1173"/>
        <v>0</v>
      </c>
      <c r="Y586" s="5">
        <f t="shared" si="1173"/>
        <v>0</v>
      </c>
      <c r="Z586" s="5">
        <f t="shared" si="1173"/>
        <v>0</v>
      </c>
      <c r="AA586" s="5">
        <f t="shared" si="3"/>
        <v>0</v>
      </c>
    </row>
    <row r="587" spans="1:27" ht="15.75" customHeight="1" x14ac:dyDescent="0.2">
      <c r="A587" s="1" t="s">
        <v>1435</v>
      </c>
      <c r="B587" s="1" t="s">
        <v>20</v>
      </c>
      <c r="C587" s="1" t="s">
        <v>47</v>
      </c>
      <c r="D587" s="2">
        <v>45657</v>
      </c>
      <c r="E587" s="1" t="s">
        <v>93</v>
      </c>
      <c r="F587" s="1">
        <v>21.64</v>
      </c>
      <c r="G587" s="1">
        <v>36.85</v>
      </c>
      <c r="H587" s="1">
        <v>292</v>
      </c>
      <c r="I587" s="1">
        <v>49.4</v>
      </c>
      <c r="J587" s="1">
        <v>8.82</v>
      </c>
      <c r="K587" s="1">
        <v>99.04</v>
      </c>
      <c r="L587" s="1">
        <v>6.89</v>
      </c>
      <c r="M587" s="1">
        <v>128.30000000000001</v>
      </c>
      <c r="N587" s="1">
        <v>86.16</v>
      </c>
      <c r="O587" s="1">
        <v>93.39</v>
      </c>
      <c r="P587" s="1" t="s">
        <v>4</v>
      </c>
      <c r="Q587" s="1" t="s">
        <v>5</v>
      </c>
      <c r="R587" s="1" t="s">
        <v>6</v>
      </c>
      <c r="S587" s="1" t="s">
        <v>6</v>
      </c>
      <c r="T587" s="3">
        <f t="shared" si="0"/>
        <v>45627</v>
      </c>
      <c r="U587" s="5">
        <f t="shared" ref="U587:V587" si="1174">IF(ISBLANK(F587),1,0)</f>
        <v>0</v>
      </c>
      <c r="V587" s="5">
        <f t="shared" si="1174"/>
        <v>0</v>
      </c>
      <c r="W587" s="5">
        <f t="shared" ref="W587:Z587" si="1175">IF(ISBLANK(K587),1,0)</f>
        <v>0</v>
      </c>
      <c r="X587" s="5">
        <f t="shared" si="1175"/>
        <v>0</v>
      </c>
      <c r="Y587" s="5">
        <f t="shared" si="1175"/>
        <v>0</v>
      </c>
      <c r="Z587" s="5">
        <f t="shared" si="1175"/>
        <v>0</v>
      </c>
      <c r="AA587" s="5">
        <f t="shared" si="3"/>
        <v>0</v>
      </c>
    </row>
    <row r="588" spans="1:27" ht="15.75" customHeight="1" x14ac:dyDescent="0.2">
      <c r="A588" s="1" t="s">
        <v>818</v>
      </c>
      <c r="B588" s="1" t="s">
        <v>34</v>
      </c>
      <c r="C588" s="1" t="s">
        <v>47</v>
      </c>
      <c r="D588" s="2">
        <v>45916</v>
      </c>
      <c r="E588" s="1" t="s">
        <v>93</v>
      </c>
      <c r="F588" s="1">
        <v>22.46</v>
      </c>
      <c r="G588" s="1">
        <v>39.36</v>
      </c>
      <c r="H588" s="1">
        <v>344</v>
      </c>
      <c r="I588" s="1">
        <v>42</v>
      </c>
      <c r="J588" s="1">
        <v>8.56</v>
      </c>
      <c r="L588" s="1">
        <v>6.98</v>
      </c>
      <c r="M588" s="1">
        <v>135.1</v>
      </c>
      <c r="N588" s="1">
        <v>86.21</v>
      </c>
      <c r="O588" s="1">
        <v>93.11</v>
      </c>
      <c r="P588" s="1" t="s">
        <v>4</v>
      </c>
      <c r="Q588" s="1" t="s">
        <v>5</v>
      </c>
      <c r="R588" s="1" t="s">
        <v>6</v>
      </c>
      <c r="S588" s="1" t="s">
        <v>6</v>
      </c>
      <c r="T588" s="3">
        <f t="shared" si="0"/>
        <v>45901</v>
      </c>
      <c r="U588" s="5">
        <f t="shared" ref="U588:V588" si="1176">IF(ISBLANK(F588),1,0)</f>
        <v>0</v>
      </c>
      <c r="V588" s="5">
        <f t="shared" si="1176"/>
        <v>0</v>
      </c>
      <c r="W588" s="5">
        <f t="shared" ref="W588:Z588" si="1177">IF(ISBLANK(K588),1,0)</f>
        <v>1</v>
      </c>
      <c r="X588" s="5">
        <f t="shared" si="1177"/>
        <v>0</v>
      </c>
      <c r="Y588" s="5">
        <f t="shared" si="1177"/>
        <v>0</v>
      </c>
      <c r="Z588" s="5">
        <f t="shared" si="1177"/>
        <v>0</v>
      </c>
      <c r="AA588" s="5">
        <f t="shared" si="3"/>
        <v>1</v>
      </c>
    </row>
    <row r="589" spans="1:27" ht="15.75" customHeight="1" x14ac:dyDescent="0.2">
      <c r="A589" s="1" t="s">
        <v>1436</v>
      </c>
      <c r="B589" s="1" t="s">
        <v>1</v>
      </c>
      <c r="C589" s="1" t="s">
        <v>47</v>
      </c>
      <c r="D589" s="2">
        <v>45421</v>
      </c>
      <c r="E589" s="1" t="s">
        <v>93</v>
      </c>
      <c r="F589" s="1">
        <v>22.8</v>
      </c>
      <c r="G589" s="1">
        <v>47.53</v>
      </c>
      <c r="H589" s="1">
        <v>351</v>
      </c>
      <c r="I589" s="1">
        <v>34</v>
      </c>
      <c r="J589" s="1">
        <v>6.55</v>
      </c>
      <c r="K589" s="1">
        <v>99.07</v>
      </c>
      <c r="L589" s="1">
        <v>6.67</v>
      </c>
      <c r="M589" s="1">
        <v>109.5</v>
      </c>
      <c r="N589" s="1">
        <v>91.02</v>
      </c>
      <c r="O589" s="1">
        <v>94.09</v>
      </c>
      <c r="P589" s="1" t="s">
        <v>4</v>
      </c>
      <c r="Q589" s="1" t="s">
        <v>5</v>
      </c>
      <c r="R589" s="1" t="s">
        <v>6</v>
      </c>
      <c r="S589" s="1" t="s">
        <v>6</v>
      </c>
      <c r="T589" s="3">
        <f t="shared" si="0"/>
        <v>45413</v>
      </c>
      <c r="U589" s="5">
        <f t="shared" ref="U589:V589" si="1178">IF(ISBLANK(F589),1,0)</f>
        <v>0</v>
      </c>
      <c r="V589" s="5">
        <f t="shared" si="1178"/>
        <v>0</v>
      </c>
      <c r="W589" s="5">
        <f t="shared" ref="W589:Z589" si="1179">IF(ISBLANK(K589),1,0)</f>
        <v>0</v>
      </c>
      <c r="X589" s="5">
        <f t="shared" si="1179"/>
        <v>0</v>
      </c>
      <c r="Y589" s="5">
        <f t="shared" si="1179"/>
        <v>0</v>
      </c>
      <c r="Z589" s="5">
        <f t="shared" si="1179"/>
        <v>0</v>
      </c>
      <c r="AA589" s="5">
        <f t="shared" si="3"/>
        <v>0</v>
      </c>
    </row>
    <row r="590" spans="1:27" ht="15.75" customHeight="1" x14ac:dyDescent="0.2">
      <c r="A590" s="1" t="s">
        <v>1437</v>
      </c>
      <c r="B590" s="1" t="s">
        <v>58</v>
      </c>
      <c r="C590" s="1" t="s">
        <v>21</v>
      </c>
      <c r="D590" s="2">
        <v>45879</v>
      </c>
      <c r="E590" s="1" t="s">
        <v>93</v>
      </c>
      <c r="F590" s="1">
        <v>21.49</v>
      </c>
      <c r="G590" s="1">
        <v>46.74</v>
      </c>
      <c r="H590" s="1">
        <v>313</v>
      </c>
      <c r="I590" s="1">
        <v>43.3</v>
      </c>
      <c r="J590" s="1">
        <v>6.42</v>
      </c>
      <c r="K590" s="1">
        <v>98.71</v>
      </c>
      <c r="L590" s="1">
        <v>6.86</v>
      </c>
      <c r="M590" s="1">
        <v>135.4</v>
      </c>
      <c r="N590" s="1">
        <v>85.66</v>
      </c>
      <c r="O590" s="1">
        <v>93.43</v>
      </c>
      <c r="P590" s="1" t="s">
        <v>4</v>
      </c>
      <c r="Q590" s="1" t="s">
        <v>5</v>
      </c>
      <c r="R590" s="1" t="s">
        <v>6</v>
      </c>
      <c r="S590" s="1" t="s">
        <v>6</v>
      </c>
      <c r="T590" s="3">
        <f t="shared" si="0"/>
        <v>45870</v>
      </c>
      <c r="U590" s="5">
        <f t="shared" ref="U590:V590" si="1180">IF(ISBLANK(F590),1,0)</f>
        <v>0</v>
      </c>
      <c r="V590" s="5">
        <f t="shared" si="1180"/>
        <v>0</v>
      </c>
      <c r="W590" s="5">
        <f t="shared" ref="W590:Z590" si="1181">IF(ISBLANK(K590),1,0)</f>
        <v>0</v>
      </c>
      <c r="X590" s="5">
        <f t="shared" si="1181"/>
        <v>0</v>
      </c>
      <c r="Y590" s="5">
        <f t="shared" si="1181"/>
        <v>0</v>
      </c>
      <c r="Z590" s="5">
        <f t="shared" si="1181"/>
        <v>0</v>
      </c>
      <c r="AA590" s="5">
        <f t="shared" si="3"/>
        <v>0</v>
      </c>
    </row>
    <row r="591" spans="1:27" ht="15.75" customHeight="1" x14ac:dyDescent="0.2">
      <c r="A591" s="1" t="s">
        <v>1438</v>
      </c>
      <c r="B591" s="1" t="s">
        <v>20</v>
      </c>
      <c r="C591" s="1" t="s">
        <v>21</v>
      </c>
      <c r="D591" s="2">
        <v>45593</v>
      </c>
      <c r="E591" s="1" t="s">
        <v>93</v>
      </c>
      <c r="F591" s="1">
        <v>21.37</v>
      </c>
      <c r="G591" s="1">
        <v>43.61</v>
      </c>
      <c r="H591" s="1">
        <v>288</v>
      </c>
      <c r="I591" s="1">
        <v>42.5</v>
      </c>
      <c r="J591" s="1">
        <v>7.82</v>
      </c>
      <c r="K591" s="1">
        <v>98.33</v>
      </c>
      <c r="L591" s="1">
        <v>6.96</v>
      </c>
      <c r="M591" s="1">
        <v>119.2</v>
      </c>
      <c r="N591" s="1">
        <v>86.62</v>
      </c>
      <c r="O591" s="1">
        <v>91.77</v>
      </c>
      <c r="P591" s="1" t="s">
        <v>4</v>
      </c>
      <c r="Q591" s="1" t="s">
        <v>5</v>
      </c>
      <c r="R591" s="1" t="s">
        <v>6</v>
      </c>
      <c r="S591" s="1" t="s">
        <v>6</v>
      </c>
      <c r="T591" s="3">
        <f t="shared" si="0"/>
        <v>45566</v>
      </c>
      <c r="U591" s="5">
        <f t="shared" ref="U591:V591" si="1182">IF(ISBLANK(F591),1,0)</f>
        <v>0</v>
      </c>
      <c r="V591" s="5">
        <f t="shared" si="1182"/>
        <v>0</v>
      </c>
      <c r="W591" s="5">
        <f t="shared" ref="W591:Z591" si="1183">IF(ISBLANK(K591),1,0)</f>
        <v>0</v>
      </c>
      <c r="X591" s="5">
        <f t="shared" si="1183"/>
        <v>0</v>
      </c>
      <c r="Y591" s="5">
        <f t="shared" si="1183"/>
        <v>0</v>
      </c>
      <c r="Z591" s="5">
        <f t="shared" si="1183"/>
        <v>0</v>
      </c>
      <c r="AA591" s="5">
        <f t="shared" si="3"/>
        <v>0</v>
      </c>
    </row>
    <row r="592" spans="1:27" ht="15.75" customHeight="1" x14ac:dyDescent="0.2">
      <c r="A592" s="1" t="s">
        <v>1440</v>
      </c>
      <c r="B592" s="1" t="s">
        <v>58</v>
      </c>
      <c r="C592" s="1" t="s">
        <v>47</v>
      </c>
      <c r="D592" s="2">
        <v>45921</v>
      </c>
      <c r="E592" s="1" t="s">
        <v>3</v>
      </c>
      <c r="F592" s="1">
        <v>23.49</v>
      </c>
      <c r="G592" s="1">
        <v>46.24</v>
      </c>
      <c r="H592" s="1">
        <v>338</v>
      </c>
      <c r="I592" s="1">
        <v>34.1</v>
      </c>
      <c r="J592" s="1">
        <v>7.97</v>
      </c>
      <c r="K592" s="1">
        <v>98.68</v>
      </c>
      <c r="L592" s="1">
        <v>6.8</v>
      </c>
      <c r="M592" s="1">
        <v>120.8</v>
      </c>
      <c r="N592" s="1">
        <v>88.89</v>
      </c>
      <c r="O592" s="1">
        <v>93.81</v>
      </c>
      <c r="P592" s="1" t="s">
        <v>4</v>
      </c>
      <c r="Q592" s="1" t="s">
        <v>50</v>
      </c>
      <c r="R592" s="1" t="s">
        <v>244</v>
      </c>
      <c r="S592" s="1" t="s">
        <v>89</v>
      </c>
      <c r="T592" s="3">
        <f t="shared" si="0"/>
        <v>45901</v>
      </c>
      <c r="U592" s="5">
        <f t="shared" ref="U592:V592" si="1184">IF(ISBLANK(F592),1,0)</f>
        <v>0</v>
      </c>
      <c r="V592" s="5">
        <f t="shared" si="1184"/>
        <v>0</v>
      </c>
      <c r="W592" s="5">
        <f t="shared" ref="W592:Z592" si="1185">IF(ISBLANK(K592),1,0)</f>
        <v>0</v>
      </c>
      <c r="X592" s="5">
        <f t="shared" si="1185"/>
        <v>0</v>
      </c>
      <c r="Y592" s="5">
        <f t="shared" si="1185"/>
        <v>0</v>
      </c>
      <c r="Z592" s="5">
        <f t="shared" si="1185"/>
        <v>0</v>
      </c>
      <c r="AA592" s="5">
        <f t="shared" si="3"/>
        <v>0</v>
      </c>
    </row>
    <row r="593" spans="1:27" ht="15.75" customHeight="1" x14ac:dyDescent="0.2">
      <c r="A593" s="1" t="s">
        <v>1441</v>
      </c>
      <c r="B593" s="1" t="s">
        <v>58</v>
      </c>
      <c r="C593" s="1" t="s">
        <v>35</v>
      </c>
      <c r="D593" s="2">
        <v>45756</v>
      </c>
      <c r="E593" s="1" t="s">
        <v>37</v>
      </c>
      <c r="F593" s="1">
        <v>22.19</v>
      </c>
      <c r="G593" s="1">
        <v>40.840000000000003</v>
      </c>
      <c r="H593" s="1">
        <v>322</v>
      </c>
      <c r="I593" s="1">
        <v>35.799999999999997</v>
      </c>
      <c r="J593" s="1">
        <v>6.56</v>
      </c>
      <c r="K593" s="1">
        <v>99.34</v>
      </c>
      <c r="L593" s="1">
        <v>6.79</v>
      </c>
      <c r="M593" s="1">
        <v>104.1</v>
      </c>
      <c r="N593" s="1">
        <v>89.03</v>
      </c>
      <c r="O593" s="1">
        <v>92.24</v>
      </c>
      <c r="P593" s="1" t="s">
        <v>4</v>
      </c>
      <c r="Q593" s="1" t="s">
        <v>5</v>
      </c>
      <c r="R593" s="1" t="s">
        <v>6</v>
      </c>
      <c r="S593" s="1" t="s">
        <v>6</v>
      </c>
      <c r="T593" s="3">
        <f t="shared" si="0"/>
        <v>45748</v>
      </c>
      <c r="U593" s="5">
        <f t="shared" ref="U593:V593" si="1186">IF(ISBLANK(F593),1,0)</f>
        <v>0</v>
      </c>
      <c r="V593" s="5">
        <f t="shared" si="1186"/>
        <v>0</v>
      </c>
      <c r="W593" s="5">
        <f t="shared" ref="W593:Z593" si="1187">IF(ISBLANK(K593),1,0)</f>
        <v>0</v>
      </c>
      <c r="X593" s="5">
        <f t="shared" si="1187"/>
        <v>0</v>
      </c>
      <c r="Y593" s="5">
        <f t="shared" si="1187"/>
        <v>0</v>
      </c>
      <c r="Z593" s="5">
        <f t="shared" si="1187"/>
        <v>0</v>
      </c>
      <c r="AA593" s="5">
        <f t="shared" si="3"/>
        <v>0</v>
      </c>
    </row>
    <row r="594" spans="1:27" ht="15.75" customHeight="1" x14ac:dyDescent="0.2">
      <c r="A594" s="1" t="s">
        <v>514</v>
      </c>
      <c r="B594" s="1" t="s">
        <v>34</v>
      </c>
      <c r="C594" s="1" t="s">
        <v>47</v>
      </c>
      <c r="D594" s="2">
        <v>45406</v>
      </c>
      <c r="E594" s="1" t="s">
        <v>37</v>
      </c>
      <c r="F594" s="1">
        <v>22.45</v>
      </c>
      <c r="G594" s="1">
        <v>42.98</v>
      </c>
      <c r="H594" s="1">
        <v>312</v>
      </c>
      <c r="I594" s="1">
        <v>45.2</v>
      </c>
      <c r="J594" s="1">
        <v>8.1300000000000008</v>
      </c>
      <c r="K594" s="1">
        <v>98.53</v>
      </c>
      <c r="L594" s="1">
        <v>6.9</v>
      </c>
      <c r="M594" s="1">
        <v>128.1</v>
      </c>
      <c r="N594" s="1">
        <v>88.71</v>
      </c>
      <c r="O594" s="1">
        <v>94.5</v>
      </c>
      <c r="P594" s="1" t="s">
        <v>4</v>
      </c>
      <c r="Q594" s="1" t="s">
        <v>5</v>
      </c>
      <c r="R594" s="1" t="s">
        <v>6</v>
      </c>
      <c r="S594" s="1" t="s">
        <v>6</v>
      </c>
      <c r="T594" s="3">
        <f t="shared" si="0"/>
        <v>45383</v>
      </c>
      <c r="U594" s="5">
        <f t="shared" ref="U594:V594" si="1188">IF(ISBLANK(F594),1,0)</f>
        <v>0</v>
      </c>
      <c r="V594" s="5">
        <f t="shared" si="1188"/>
        <v>0</v>
      </c>
      <c r="W594" s="5">
        <f t="shared" ref="W594:Z594" si="1189">IF(ISBLANK(K594),1,0)</f>
        <v>0</v>
      </c>
      <c r="X594" s="5">
        <f t="shared" si="1189"/>
        <v>0</v>
      </c>
      <c r="Y594" s="5">
        <f t="shared" si="1189"/>
        <v>0</v>
      </c>
      <c r="Z594" s="5">
        <f t="shared" si="1189"/>
        <v>0</v>
      </c>
      <c r="AA594" s="5">
        <f t="shared" si="3"/>
        <v>0</v>
      </c>
    </row>
    <row r="595" spans="1:27" ht="15.75" customHeight="1" x14ac:dyDescent="0.2">
      <c r="A595" s="1" t="s">
        <v>1443</v>
      </c>
      <c r="B595" s="1" t="s">
        <v>20</v>
      </c>
      <c r="C595" s="1" t="s">
        <v>35</v>
      </c>
      <c r="D595" s="2">
        <v>45829</v>
      </c>
      <c r="E595" s="1" t="s">
        <v>93</v>
      </c>
      <c r="F595" s="1">
        <v>21.9</v>
      </c>
      <c r="G595" s="1">
        <v>36.76</v>
      </c>
      <c r="H595" s="1">
        <v>302</v>
      </c>
      <c r="I595" s="1">
        <v>41.5</v>
      </c>
      <c r="J595" s="1">
        <v>7.11</v>
      </c>
      <c r="K595" s="1">
        <v>98.73</v>
      </c>
      <c r="L595" s="1">
        <v>7.05</v>
      </c>
      <c r="M595" s="1">
        <v>130.9</v>
      </c>
      <c r="N595" s="1">
        <v>91.98</v>
      </c>
      <c r="O595" s="1">
        <v>91.71</v>
      </c>
      <c r="P595" s="1" t="s">
        <v>4</v>
      </c>
      <c r="Q595" s="1" t="s">
        <v>5</v>
      </c>
      <c r="R595" s="1" t="s">
        <v>6</v>
      </c>
      <c r="S595" s="1" t="s">
        <v>6</v>
      </c>
      <c r="T595" s="3">
        <f t="shared" si="0"/>
        <v>45809</v>
      </c>
      <c r="U595" s="5">
        <f t="shared" ref="U595:V595" si="1190">IF(ISBLANK(F595),1,0)</f>
        <v>0</v>
      </c>
      <c r="V595" s="5">
        <f t="shared" si="1190"/>
        <v>0</v>
      </c>
      <c r="W595" s="5">
        <f t="shared" ref="W595:Z595" si="1191">IF(ISBLANK(K595),1,0)</f>
        <v>0</v>
      </c>
      <c r="X595" s="5">
        <f t="shared" si="1191"/>
        <v>0</v>
      </c>
      <c r="Y595" s="5">
        <f t="shared" si="1191"/>
        <v>0</v>
      </c>
      <c r="Z595" s="5">
        <f t="shared" si="1191"/>
        <v>0</v>
      </c>
      <c r="AA595" s="5">
        <f t="shared" si="3"/>
        <v>0</v>
      </c>
    </row>
    <row r="596" spans="1:27" ht="15.75" customHeight="1" x14ac:dyDescent="0.2">
      <c r="A596" s="1" t="s">
        <v>1444</v>
      </c>
      <c r="B596" s="1" t="s">
        <v>20</v>
      </c>
      <c r="C596" s="1" t="s">
        <v>47</v>
      </c>
      <c r="D596" s="2">
        <v>45333</v>
      </c>
      <c r="E596" s="1" t="s">
        <v>23</v>
      </c>
      <c r="F596" s="1">
        <v>21.71</v>
      </c>
      <c r="G596" s="1">
        <v>40.840000000000003</v>
      </c>
      <c r="H596" s="1">
        <v>306</v>
      </c>
      <c r="I596" s="1">
        <v>48.2</v>
      </c>
      <c r="J596" s="1">
        <v>8.17</v>
      </c>
      <c r="K596" s="1">
        <v>99.01</v>
      </c>
      <c r="L596" s="1">
        <v>6.98</v>
      </c>
      <c r="M596" s="1">
        <v>135.19999999999999</v>
      </c>
      <c r="N596" s="1">
        <v>85.11</v>
      </c>
      <c r="O596" s="1">
        <v>91.3</v>
      </c>
      <c r="P596" s="1" t="s">
        <v>4</v>
      </c>
      <c r="Q596" s="1" t="s">
        <v>5</v>
      </c>
      <c r="R596" s="1" t="s">
        <v>6</v>
      </c>
      <c r="S596" s="1" t="s">
        <v>6</v>
      </c>
      <c r="T596" s="3">
        <f t="shared" si="0"/>
        <v>45323</v>
      </c>
      <c r="U596" s="5">
        <f t="shared" ref="U596:V596" si="1192">IF(ISBLANK(F596),1,0)</f>
        <v>0</v>
      </c>
      <c r="V596" s="5">
        <f t="shared" si="1192"/>
        <v>0</v>
      </c>
      <c r="W596" s="5">
        <f t="shared" ref="W596:Z596" si="1193">IF(ISBLANK(K596),1,0)</f>
        <v>0</v>
      </c>
      <c r="X596" s="5">
        <f t="shared" si="1193"/>
        <v>0</v>
      </c>
      <c r="Y596" s="5">
        <f t="shared" si="1193"/>
        <v>0</v>
      </c>
      <c r="Z596" s="5">
        <f t="shared" si="1193"/>
        <v>0</v>
      </c>
      <c r="AA596" s="5">
        <f t="shared" si="3"/>
        <v>0</v>
      </c>
    </row>
    <row r="597" spans="1:27" ht="15.75" customHeight="1" x14ac:dyDescent="0.2">
      <c r="A597" s="1" t="s">
        <v>1445</v>
      </c>
      <c r="B597" s="1" t="s">
        <v>1</v>
      </c>
      <c r="C597" s="1" t="s">
        <v>35</v>
      </c>
      <c r="D597" s="2">
        <v>45469</v>
      </c>
      <c r="E597" s="1" t="s">
        <v>93</v>
      </c>
      <c r="F597" s="1">
        <v>22.58</v>
      </c>
      <c r="G597" s="1">
        <v>40.36</v>
      </c>
      <c r="H597" s="1">
        <v>339</v>
      </c>
      <c r="I597" s="1">
        <v>41.3</v>
      </c>
      <c r="J597" s="1">
        <v>6.08</v>
      </c>
      <c r="K597" s="1">
        <v>98.92</v>
      </c>
      <c r="L597" s="1">
        <v>6.74</v>
      </c>
      <c r="M597" s="1">
        <v>115.8</v>
      </c>
      <c r="N597" s="1">
        <v>89.44</v>
      </c>
      <c r="O597" s="1">
        <v>96.32</v>
      </c>
      <c r="P597" s="1" t="s">
        <v>4</v>
      </c>
      <c r="Q597" s="1" t="s">
        <v>5</v>
      </c>
      <c r="R597" s="1" t="s">
        <v>6</v>
      </c>
      <c r="S597" s="1" t="s">
        <v>6</v>
      </c>
      <c r="T597" s="3">
        <f t="shared" si="0"/>
        <v>45444</v>
      </c>
      <c r="U597" s="5">
        <f t="shared" ref="U597:V597" si="1194">IF(ISBLANK(F597),1,0)</f>
        <v>0</v>
      </c>
      <c r="V597" s="5">
        <f t="shared" si="1194"/>
        <v>0</v>
      </c>
      <c r="W597" s="5">
        <f t="shared" ref="W597:Z597" si="1195">IF(ISBLANK(K597),1,0)</f>
        <v>0</v>
      </c>
      <c r="X597" s="5">
        <f t="shared" si="1195"/>
        <v>0</v>
      </c>
      <c r="Y597" s="5">
        <f t="shared" si="1195"/>
        <v>0</v>
      </c>
      <c r="Z597" s="5">
        <f t="shared" si="1195"/>
        <v>0</v>
      </c>
      <c r="AA597" s="5">
        <f t="shared" si="3"/>
        <v>0</v>
      </c>
    </row>
    <row r="598" spans="1:27" ht="15.75" customHeight="1" x14ac:dyDescent="0.2">
      <c r="A598" s="1" t="s">
        <v>1236</v>
      </c>
      <c r="B598" s="1" t="s">
        <v>58</v>
      </c>
      <c r="C598" s="1" t="s">
        <v>35</v>
      </c>
      <c r="D598" s="2">
        <v>45941</v>
      </c>
      <c r="E598" s="1" t="s">
        <v>93</v>
      </c>
      <c r="F598" s="1">
        <v>22.67</v>
      </c>
      <c r="G598" s="1">
        <v>39.83</v>
      </c>
      <c r="H598" s="1">
        <v>342</v>
      </c>
      <c r="I598" s="1">
        <v>44.2</v>
      </c>
      <c r="J598" s="1">
        <v>7.08</v>
      </c>
      <c r="K598" s="1">
        <v>98.96</v>
      </c>
      <c r="L598" s="1">
        <v>6.79</v>
      </c>
      <c r="M598" s="1">
        <v>135.30000000000001</v>
      </c>
      <c r="N598" s="1">
        <v>85.85</v>
      </c>
      <c r="O598" s="1">
        <v>96.15</v>
      </c>
      <c r="P598" s="1" t="s">
        <v>4</v>
      </c>
      <c r="Q598" s="1" t="s">
        <v>5</v>
      </c>
      <c r="R598" s="1" t="s">
        <v>6</v>
      </c>
      <c r="S598" s="1" t="s">
        <v>6</v>
      </c>
      <c r="T598" s="3">
        <f t="shared" si="0"/>
        <v>45931</v>
      </c>
      <c r="U598" s="5">
        <f t="shared" ref="U598:V598" si="1196">IF(ISBLANK(F598),1,0)</f>
        <v>0</v>
      </c>
      <c r="V598" s="5">
        <f t="shared" si="1196"/>
        <v>0</v>
      </c>
      <c r="W598" s="5">
        <f t="shared" ref="W598:Z598" si="1197">IF(ISBLANK(K598),1,0)</f>
        <v>0</v>
      </c>
      <c r="X598" s="5">
        <f t="shared" si="1197"/>
        <v>0</v>
      </c>
      <c r="Y598" s="5">
        <f t="shared" si="1197"/>
        <v>0</v>
      </c>
      <c r="Z598" s="5">
        <f t="shared" si="1197"/>
        <v>0</v>
      </c>
      <c r="AA598" s="5">
        <f t="shared" si="3"/>
        <v>0</v>
      </c>
    </row>
    <row r="599" spans="1:27" ht="15.75" customHeight="1" x14ac:dyDescent="0.2">
      <c r="A599" s="1" t="s">
        <v>1447</v>
      </c>
      <c r="B599" s="1" t="s">
        <v>58</v>
      </c>
      <c r="C599" s="1" t="s">
        <v>47</v>
      </c>
      <c r="D599" s="2">
        <v>45932</v>
      </c>
      <c r="E599" s="1" t="s">
        <v>3</v>
      </c>
      <c r="F599" s="1">
        <v>22.54</v>
      </c>
      <c r="G599" s="1">
        <v>45</v>
      </c>
      <c r="H599" s="1">
        <v>343</v>
      </c>
      <c r="I599" s="1">
        <v>38.9</v>
      </c>
      <c r="J599" s="1">
        <v>7.18</v>
      </c>
      <c r="K599" s="1">
        <v>99.03</v>
      </c>
      <c r="L599" s="1">
        <v>7.01</v>
      </c>
      <c r="M599" s="1">
        <v>144.80000000000001</v>
      </c>
      <c r="N599" s="1">
        <v>90.23</v>
      </c>
      <c r="O599" s="1">
        <v>93.26</v>
      </c>
      <c r="P599" s="1" t="s">
        <v>4</v>
      </c>
      <c r="Q599" s="1" t="s">
        <v>5</v>
      </c>
      <c r="R599" s="1" t="s">
        <v>6</v>
      </c>
      <c r="S599" s="1" t="s">
        <v>6</v>
      </c>
      <c r="T599" s="3">
        <f t="shared" si="0"/>
        <v>45931</v>
      </c>
      <c r="U599" s="5">
        <f t="shared" ref="U599:V599" si="1198">IF(ISBLANK(F599),1,0)</f>
        <v>0</v>
      </c>
      <c r="V599" s="5">
        <f t="shared" si="1198"/>
        <v>0</v>
      </c>
      <c r="W599" s="5">
        <f t="shared" ref="W599:Z599" si="1199">IF(ISBLANK(K599),1,0)</f>
        <v>0</v>
      </c>
      <c r="X599" s="5">
        <f t="shared" si="1199"/>
        <v>0</v>
      </c>
      <c r="Y599" s="5">
        <f t="shared" si="1199"/>
        <v>0</v>
      </c>
      <c r="Z599" s="5">
        <f t="shared" si="1199"/>
        <v>0</v>
      </c>
      <c r="AA599" s="5">
        <f t="shared" si="3"/>
        <v>0</v>
      </c>
    </row>
    <row r="600" spans="1:27" ht="15.75" customHeight="1" x14ac:dyDescent="0.2">
      <c r="A600" s="1" t="s">
        <v>1448</v>
      </c>
      <c r="B600" s="1" t="s">
        <v>1</v>
      </c>
      <c r="C600" s="1" t="s">
        <v>47</v>
      </c>
      <c r="D600" s="2">
        <v>45325</v>
      </c>
      <c r="E600" s="1" t="s">
        <v>93</v>
      </c>
      <c r="F600" s="1">
        <v>22.7</v>
      </c>
      <c r="G600" s="1">
        <v>48.92</v>
      </c>
      <c r="H600" s="1">
        <v>350</v>
      </c>
      <c r="I600" s="1">
        <v>32.299999999999997</v>
      </c>
      <c r="J600" s="1">
        <v>7.09</v>
      </c>
      <c r="K600" s="1">
        <v>99.12</v>
      </c>
      <c r="L600" s="1">
        <v>6.77</v>
      </c>
      <c r="M600" s="1">
        <v>119.5</v>
      </c>
      <c r="N600" s="1">
        <v>88.28</v>
      </c>
      <c r="O600" s="1">
        <v>93.31</v>
      </c>
      <c r="P600" s="1" t="s">
        <v>4</v>
      </c>
      <c r="Q600" s="1" t="s">
        <v>5</v>
      </c>
      <c r="R600" s="1" t="s">
        <v>6</v>
      </c>
      <c r="S600" s="1" t="s">
        <v>6</v>
      </c>
      <c r="T600" s="3">
        <f t="shared" si="0"/>
        <v>45323</v>
      </c>
      <c r="U600" s="5">
        <f t="shared" ref="U600:V600" si="1200">IF(ISBLANK(F600),1,0)</f>
        <v>0</v>
      </c>
      <c r="V600" s="5">
        <f t="shared" si="1200"/>
        <v>0</v>
      </c>
      <c r="W600" s="5">
        <f t="shared" ref="W600:Z600" si="1201">IF(ISBLANK(K600),1,0)</f>
        <v>0</v>
      </c>
      <c r="X600" s="5">
        <f t="shared" si="1201"/>
        <v>0</v>
      </c>
      <c r="Y600" s="5">
        <f t="shared" si="1201"/>
        <v>0</v>
      </c>
      <c r="Z600" s="5">
        <f t="shared" si="1201"/>
        <v>0</v>
      </c>
      <c r="AA600" s="5">
        <f t="shared" si="3"/>
        <v>0</v>
      </c>
    </row>
    <row r="601" spans="1:27" ht="15.75" customHeight="1" x14ac:dyDescent="0.2">
      <c r="A601" s="1" t="s">
        <v>1449</v>
      </c>
      <c r="B601" s="1" t="s">
        <v>1</v>
      </c>
      <c r="C601" s="1" t="s">
        <v>47</v>
      </c>
      <c r="D601" s="2">
        <v>45569</v>
      </c>
      <c r="E601" s="1" t="s">
        <v>23</v>
      </c>
      <c r="F601" s="1">
        <v>21.98</v>
      </c>
      <c r="G601" s="1">
        <v>44.99</v>
      </c>
      <c r="H601" s="1">
        <v>365</v>
      </c>
      <c r="I601" s="1">
        <v>36.299999999999997</v>
      </c>
      <c r="J601" s="1">
        <v>7.87</v>
      </c>
      <c r="K601" s="1">
        <v>98.83</v>
      </c>
      <c r="M601" s="1">
        <v>111.5</v>
      </c>
      <c r="N601" s="1">
        <v>95.62</v>
      </c>
      <c r="O601" s="1">
        <v>94.39</v>
      </c>
      <c r="P601" s="1" t="s">
        <v>4</v>
      </c>
      <c r="Q601" s="1" t="s">
        <v>5</v>
      </c>
      <c r="R601" s="1" t="s">
        <v>6</v>
      </c>
      <c r="S601" s="1" t="s">
        <v>6</v>
      </c>
      <c r="T601" s="3">
        <f t="shared" si="0"/>
        <v>45566</v>
      </c>
      <c r="U601" s="5">
        <f t="shared" ref="U601:V601" si="1202">IF(ISBLANK(F601),1,0)</f>
        <v>0</v>
      </c>
      <c r="V601" s="5">
        <f t="shared" si="1202"/>
        <v>0</v>
      </c>
      <c r="W601" s="5">
        <f t="shared" ref="W601:Z601" si="1203">IF(ISBLANK(K601),1,0)</f>
        <v>0</v>
      </c>
      <c r="X601" s="5">
        <f t="shared" si="1203"/>
        <v>1</v>
      </c>
      <c r="Y601" s="5">
        <f t="shared" si="1203"/>
        <v>0</v>
      </c>
      <c r="Z601" s="5">
        <f t="shared" si="1203"/>
        <v>0</v>
      </c>
      <c r="AA601" s="5">
        <f t="shared" si="3"/>
        <v>1</v>
      </c>
    </row>
    <row r="602" spans="1:27" ht="15.75" customHeight="1" x14ac:dyDescent="0.2">
      <c r="A602" s="1" t="s">
        <v>1052</v>
      </c>
      <c r="B602" s="1" t="s">
        <v>34</v>
      </c>
      <c r="C602" s="1" t="s">
        <v>47</v>
      </c>
      <c r="D602" s="2">
        <v>45360</v>
      </c>
      <c r="E602" s="1" t="s">
        <v>23</v>
      </c>
      <c r="F602" s="1">
        <v>22.09</v>
      </c>
      <c r="G602" s="1">
        <v>52.97</v>
      </c>
      <c r="H602" s="1">
        <v>315</v>
      </c>
      <c r="I602" s="1">
        <v>50.1</v>
      </c>
      <c r="J602" s="1">
        <v>7.61</v>
      </c>
      <c r="K602" s="1">
        <v>98.84</v>
      </c>
      <c r="L602" s="1">
        <v>7.15</v>
      </c>
      <c r="M602" s="1">
        <v>136.6</v>
      </c>
      <c r="N602" s="1">
        <v>81.81</v>
      </c>
      <c r="O602" s="1">
        <v>92.12</v>
      </c>
      <c r="P602" s="1" t="s">
        <v>4</v>
      </c>
      <c r="Q602" s="1" t="s">
        <v>5</v>
      </c>
      <c r="R602" s="1" t="s">
        <v>6</v>
      </c>
      <c r="S602" s="1" t="s">
        <v>6</v>
      </c>
      <c r="T602" s="3">
        <f t="shared" si="0"/>
        <v>45352</v>
      </c>
      <c r="U602" s="5">
        <f t="shared" ref="U602:V602" si="1204">IF(ISBLANK(F602),1,0)</f>
        <v>0</v>
      </c>
      <c r="V602" s="5">
        <f t="shared" si="1204"/>
        <v>0</v>
      </c>
      <c r="W602" s="5">
        <f t="shared" ref="W602:Z602" si="1205">IF(ISBLANK(K602),1,0)</f>
        <v>0</v>
      </c>
      <c r="X602" s="5">
        <f t="shared" si="1205"/>
        <v>0</v>
      </c>
      <c r="Y602" s="5">
        <f t="shared" si="1205"/>
        <v>0</v>
      </c>
      <c r="Z602" s="5">
        <f t="shared" si="1205"/>
        <v>0</v>
      </c>
      <c r="AA602" s="5">
        <f t="shared" si="3"/>
        <v>0</v>
      </c>
    </row>
    <row r="603" spans="1:27" ht="15.75" customHeight="1" x14ac:dyDescent="0.2">
      <c r="A603" s="1" t="s">
        <v>1450</v>
      </c>
      <c r="B603" s="1" t="s">
        <v>1</v>
      </c>
      <c r="C603" s="1" t="s">
        <v>21</v>
      </c>
      <c r="D603" s="2">
        <v>45490</v>
      </c>
      <c r="E603" s="1" t="s">
        <v>93</v>
      </c>
      <c r="F603" s="1">
        <v>22.45</v>
      </c>
      <c r="G603" s="1">
        <v>39.47</v>
      </c>
      <c r="H603" s="1">
        <v>352</v>
      </c>
      <c r="I603" s="1">
        <v>42.9</v>
      </c>
      <c r="J603" s="1">
        <v>5.67</v>
      </c>
      <c r="K603" s="1">
        <v>99.32</v>
      </c>
      <c r="L603" s="1">
        <v>6.62</v>
      </c>
      <c r="M603" s="1">
        <v>119.4</v>
      </c>
      <c r="N603" s="1">
        <v>92.54</v>
      </c>
      <c r="O603" s="1">
        <v>93.63</v>
      </c>
      <c r="P603" s="1" t="s">
        <v>4</v>
      </c>
      <c r="Q603" s="1" t="s">
        <v>5</v>
      </c>
      <c r="R603" s="1" t="s">
        <v>6</v>
      </c>
      <c r="S603" s="1" t="s">
        <v>6</v>
      </c>
      <c r="T603" s="3">
        <f t="shared" si="0"/>
        <v>45474</v>
      </c>
      <c r="U603" s="5">
        <f t="shared" ref="U603:V603" si="1206">IF(ISBLANK(F603),1,0)</f>
        <v>0</v>
      </c>
      <c r="V603" s="5">
        <f t="shared" si="1206"/>
        <v>0</v>
      </c>
      <c r="W603" s="5">
        <f t="shared" ref="W603:Z603" si="1207">IF(ISBLANK(K603),1,0)</f>
        <v>0</v>
      </c>
      <c r="X603" s="5">
        <f t="shared" si="1207"/>
        <v>0</v>
      </c>
      <c r="Y603" s="5">
        <f t="shared" si="1207"/>
        <v>0</v>
      </c>
      <c r="Z603" s="5">
        <f t="shared" si="1207"/>
        <v>0</v>
      </c>
      <c r="AA603" s="5">
        <f t="shared" si="3"/>
        <v>0</v>
      </c>
    </row>
    <row r="604" spans="1:27" ht="15.75" customHeight="1" x14ac:dyDescent="0.2">
      <c r="A604" s="1" t="s">
        <v>1451</v>
      </c>
      <c r="B604" s="1" t="s">
        <v>20</v>
      </c>
      <c r="C604" s="1" t="s">
        <v>35</v>
      </c>
      <c r="D604" s="2">
        <v>45999</v>
      </c>
      <c r="E604" s="1" t="s">
        <v>93</v>
      </c>
      <c r="F604" s="1">
        <v>21.27</v>
      </c>
      <c r="G604" s="1">
        <v>30.81</v>
      </c>
      <c r="H604" s="1">
        <v>318</v>
      </c>
      <c r="I604" s="1">
        <v>48.9</v>
      </c>
      <c r="J604" s="1">
        <v>7.72</v>
      </c>
      <c r="K604" s="1">
        <v>98.73</v>
      </c>
      <c r="L604" s="1">
        <v>6.89</v>
      </c>
      <c r="M604" s="1">
        <v>146.69999999999999</v>
      </c>
      <c r="N604" s="1">
        <v>88.01</v>
      </c>
      <c r="O604" s="1">
        <v>94.16</v>
      </c>
      <c r="P604" s="1" t="s">
        <v>4</v>
      </c>
      <c r="Q604" s="1" t="s">
        <v>5</v>
      </c>
      <c r="R604" s="1" t="s">
        <v>6</v>
      </c>
      <c r="S604" s="1" t="s">
        <v>6</v>
      </c>
      <c r="T604" s="3">
        <f t="shared" si="0"/>
        <v>45992</v>
      </c>
      <c r="U604" s="5">
        <f t="shared" ref="U604:V604" si="1208">IF(ISBLANK(F604),1,0)</f>
        <v>0</v>
      </c>
      <c r="V604" s="5">
        <f t="shared" si="1208"/>
        <v>0</v>
      </c>
      <c r="W604" s="5">
        <f t="shared" ref="W604:Z604" si="1209">IF(ISBLANK(K604),1,0)</f>
        <v>0</v>
      </c>
      <c r="X604" s="5">
        <f t="shared" si="1209"/>
        <v>0</v>
      </c>
      <c r="Y604" s="5">
        <f t="shared" si="1209"/>
        <v>0</v>
      </c>
      <c r="Z604" s="5">
        <f t="shared" si="1209"/>
        <v>0</v>
      </c>
      <c r="AA604" s="5">
        <f t="shared" si="3"/>
        <v>0</v>
      </c>
    </row>
    <row r="605" spans="1:27" ht="15.75" customHeight="1" x14ac:dyDescent="0.2">
      <c r="A605" s="1" t="s">
        <v>1453</v>
      </c>
      <c r="B605" s="1" t="s">
        <v>1</v>
      </c>
      <c r="C605" s="1" t="s">
        <v>35</v>
      </c>
      <c r="D605" s="2">
        <v>45434</v>
      </c>
      <c r="E605" s="1" t="s">
        <v>37</v>
      </c>
      <c r="F605" s="1">
        <v>24.51</v>
      </c>
      <c r="G605" s="1">
        <v>46.57</v>
      </c>
      <c r="H605" s="1">
        <v>358</v>
      </c>
      <c r="I605" s="1">
        <v>44.6</v>
      </c>
      <c r="J605" s="1">
        <v>7</v>
      </c>
      <c r="K605" s="1">
        <v>99.13</v>
      </c>
      <c r="L605" s="1">
        <v>7.05</v>
      </c>
      <c r="M605" s="1">
        <v>125.2</v>
      </c>
      <c r="N605" s="1">
        <v>85.34</v>
      </c>
      <c r="O605" s="1">
        <v>96.7</v>
      </c>
      <c r="P605" s="1" t="s">
        <v>4</v>
      </c>
      <c r="Q605" s="1" t="s">
        <v>5</v>
      </c>
      <c r="R605" s="1" t="s">
        <v>6</v>
      </c>
      <c r="S605" s="1" t="s">
        <v>6</v>
      </c>
      <c r="T605" s="3">
        <f t="shared" si="0"/>
        <v>45413</v>
      </c>
      <c r="U605" s="5">
        <f t="shared" ref="U605:V605" si="1210">IF(ISBLANK(F605),1,0)</f>
        <v>0</v>
      </c>
      <c r="V605" s="5">
        <f t="shared" si="1210"/>
        <v>0</v>
      </c>
      <c r="W605" s="5">
        <f t="shared" ref="W605:Z605" si="1211">IF(ISBLANK(K605),1,0)</f>
        <v>0</v>
      </c>
      <c r="X605" s="5">
        <f t="shared" si="1211"/>
        <v>0</v>
      </c>
      <c r="Y605" s="5">
        <f t="shared" si="1211"/>
        <v>0</v>
      </c>
      <c r="Z605" s="5">
        <f t="shared" si="1211"/>
        <v>0</v>
      </c>
      <c r="AA605" s="5">
        <f t="shared" si="3"/>
        <v>0</v>
      </c>
    </row>
    <row r="606" spans="1:27" ht="15.75" customHeight="1" x14ac:dyDescent="0.2">
      <c r="A606" s="1" t="s">
        <v>1054</v>
      </c>
      <c r="B606" s="1" t="s">
        <v>34</v>
      </c>
      <c r="C606" s="1" t="s">
        <v>21</v>
      </c>
      <c r="D606" s="2">
        <v>45760</v>
      </c>
      <c r="E606" s="1" t="s">
        <v>93</v>
      </c>
      <c r="F606" s="1">
        <v>20.65</v>
      </c>
      <c r="G606" s="1">
        <v>40.14</v>
      </c>
      <c r="H606" s="1">
        <v>331</v>
      </c>
      <c r="I606" s="1">
        <v>54.5</v>
      </c>
      <c r="J606" s="1">
        <v>7.74</v>
      </c>
      <c r="K606" s="1">
        <v>98.84</v>
      </c>
      <c r="L606" s="1">
        <v>6.75</v>
      </c>
      <c r="M606" s="1">
        <v>123.7</v>
      </c>
      <c r="N606" s="1">
        <v>90.09</v>
      </c>
      <c r="O606" s="1">
        <v>92.12</v>
      </c>
      <c r="P606" s="1" t="s">
        <v>4</v>
      </c>
      <c r="Q606" s="1" t="s">
        <v>5</v>
      </c>
      <c r="R606" s="1" t="s">
        <v>6</v>
      </c>
      <c r="S606" s="1" t="s">
        <v>6</v>
      </c>
      <c r="T606" s="3">
        <f t="shared" si="0"/>
        <v>45748</v>
      </c>
      <c r="U606" s="5">
        <f t="shared" ref="U606:V606" si="1212">IF(ISBLANK(F606),1,0)</f>
        <v>0</v>
      </c>
      <c r="V606" s="5">
        <f t="shared" si="1212"/>
        <v>0</v>
      </c>
      <c r="W606" s="5">
        <f t="shared" ref="W606:Z606" si="1213">IF(ISBLANK(K606),1,0)</f>
        <v>0</v>
      </c>
      <c r="X606" s="5">
        <f t="shared" si="1213"/>
        <v>0</v>
      </c>
      <c r="Y606" s="5">
        <f t="shared" si="1213"/>
        <v>0</v>
      </c>
      <c r="Z606" s="5">
        <f t="shared" si="1213"/>
        <v>0</v>
      </c>
      <c r="AA606" s="5">
        <f t="shared" si="3"/>
        <v>0</v>
      </c>
    </row>
    <row r="607" spans="1:27" ht="15.75" customHeight="1" x14ac:dyDescent="0.2">
      <c r="A607" s="1" t="s">
        <v>1454</v>
      </c>
      <c r="B607" s="1" t="s">
        <v>1</v>
      </c>
      <c r="C607" s="1" t="s">
        <v>35</v>
      </c>
      <c r="D607" s="2">
        <v>45879</v>
      </c>
      <c r="E607" s="1" t="s">
        <v>23</v>
      </c>
      <c r="F607" s="1">
        <v>23.22</v>
      </c>
      <c r="G607" s="1">
        <v>41.63</v>
      </c>
      <c r="H607" s="1">
        <v>351</v>
      </c>
      <c r="I607" s="1">
        <v>34.299999999999997</v>
      </c>
      <c r="J607" s="1">
        <v>6.39</v>
      </c>
      <c r="K607" s="1">
        <v>99.21</v>
      </c>
      <c r="L607" s="1">
        <v>6.88</v>
      </c>
      <c r="M607" s="1">
        <v>125.3</v>
      </c>
      <c r="N607" s="1">
        <v>87.62</v>
      </c>
      <c r="O607" s="1">
        <v>96.03</v>
      </c>
      <c r="P607" s="1" t="s">
        <v>4</v>
      </c>
      <c r="Q607" s="1" t="s">
        <v>5</v>
      </c>
      <c r="R607" s="1" t="s">
        <v>6</v>
      </c>
      <c r="S607" s="1" t="s">
        <v>6</v>
      </c>
      <c r="T607" s="3">
        <f t="shared" si="0"/>
        <v>45870</v>
      </c>
      <c r="U607" s="5">
        <f t="shared" ref="U607:V607" si="1214">IF(ISBLANK(F607),1,0)</f>
        <v>0</v>
      </c>
      <c r="V607" s="5">
        <f t="shared" si="1214"/>
        <v>0</v>
      </c>
      <c r="W607" s="5">
        <f t="shared" ref="W607:Z607" si="1215">IF(ISBLANK(K607),1,0)</f>
        <v>0</v>
      </c>
      <c r="X607" s="5">
        <f t="shared" si="1215"/>
        <v>0</v>
      </c>
      <c r="Y607" s="5">
        <f t="shared" si="1215"/>
        <v>0</v>
      </c>
      <c r="Z607" s="5">
        <f t="shared" si="1215"/>
        <v>0</v>
      </c>
      <c r="AA607" s="5">
        <f t="shared" si="3"/>
        <v>0</v>
      </c>
    </row>
    <row r="608" spans="1:27" ht="15.75" customHeight="1" x14ac:dyDescent="0.2">
      <c r="A608" s="1" t="s">
        <v>910</v>
      </c>
      <c r="B608" s="1" t="s">
        <v>34</v>
      </c>
      <c r="C608" s="1" t="s">
        <v>47</v>
      </c>
      <c r="D608" s="2">
        <v>45935</v>
      </c>
      <c r="E608" s="1" t="s">
        <v>93</v>
      </c>
      <c r="F608" s="1">
        <v>21.15</v>
      </c>
      <c r="G608" s="1">
        <v>35.15</v>
      </c>
      <c r="H608" s="1">
        <v>350</v>
      </c>
      <c r="I608" s="1">
        <v>53.7</v>
      </c>
      <c r="J608" s="1">
        <v>8.77</v>
      </c>
      <c r="K608" s="1">
        <v>99.29</v>
      </c>
      <c r="L608" s="1">
        <v>6.74</v>
      </c>
      <c r="M608" s="1">
        <v>147.19999999999999</v>
      </c>
      <c r="N608" s="1">
        <v>84.15</v>
      </c>
      <c r="O608" s="1">
        <v>92.81</v>
      </c>
      <c r="P608" s="1" t="s">
        <v>4</v>
      </c>
      <c r="Q608" s="1" t="s">
        <v>5</v>
      </c>
      <c r="R608" s="1" t="s">
        <v>6</v>
      </c>
      <c r="S608" s="1" t="s">
        <v>6</v>
      </c>
      <c r="T608" s="3">
        <f t="shared" si="0"/>
        <v>45931</v>
      </c>
      <c r="U608" s="5">
        <f t="shared" ref="U608:V608" si="1216">IF(ISBLANK(F608),1,0)</f>
        <v>0</v>
      </c>
      <c r="V608" s="5">
        <f t="shared" si="1216"/>
        <v>0</v>
      </c>
      <c r="W608" s="5">
        <f t="shared" ref="W608:Z608" si="1217">IF(ISBLANK(K608),1,0)</f>
        <v>0</v>
      </c>
      <c r="X608" s="5">
        <f t="shared" si="1217"/>
        <v>0</v>
      </c>
      <c r="Y608" s="5">
        <f t="shared" si="1217"/>
        <v>0</v>
      </c>
      <c r="Z608" s="5">
        <f t="shared" si="1217"/>
        <v>0</v>
      </c>
      <c r="AA608" s="5">
        <f t="shared" si="3"/>
        <v>0</v>
      </c>
    </row>
    <row r="609" spans="1:27" ht="15.75" customHeight="1" x14ac:dyDescent="0.2">
      <c r="A609" s="1" t="s">
        <v>1030</v>
      </c>
      <c r="B609" s="1" t="s">
        <v>34</v>
      </c>
      <c r="C609" s="1" t="s">
        <v>35</v>
      </c>
      <c r="D609" s="2">
        <v>45550</v>
      </c>
      <c r="E609" s="1" t="s">
        <v>3</v>
      </c>
      <c r="F609" s="1">
        <v>21.9</v>
      </c>
      <c r="G609" s="1">
        <v>39.5</v>
      </c>
      <c r="H609" s="1">
        <v>305</v>
      </c>
      <c r="I609" s="1">
        <v>43.6</v>
      </c>
      <c r="J609" s="1">
        <v>7.32</v>
      </c>
      <c r="K609" s="1">
        <v>98.99</v>
      </c>
      <c r="L609" s="1">
        <v>7.02</v>
      </c>
      <c r="M609" s="1">
        <v>142.5</v>
      </c>
      <c r="N609" s="1">
        <v>84.41</v>
      </c>
      <c r="O609" s="1">
        <v>92.3</v>
      </c>
      <c r="P609" s="1" t="s">
        <v>4</v>
      </c>
      <c r="Q609" s="1" t="s">
        <v>5</v>
      </c>
      <c r="R609" s="1" t="s">
        <v>6</v>
      </c>
      <c r="S609" s="1" t="s">
        <v>6</v>
      </c>
      <c r="T609" s="3">
        <f t="shared" si="0"/>
        <v>45536</v>
      </c>
      <c r="U609" s="5">
        <f t="shared" ref="U609:V609" si="1218">IF(ISBLANK(F609),1,0)</f>
        <v>0</v>
      </c>
      <c r="V609" s="5">
        <f t="shared" si="1218"/>
        <v>0</v>
      </c>
      <c r="W609" s="5">
        <f t="shared" ref="W609:Z609" si="1219">IF(ISBLANK(K609),1,0)</f>
        <v>0</v>
      </c>
      <c r="X609" s="5">
        <f t="shared" si="1219"/>
        <v>0</v>
      </c>
      <c r="Y609" s="5">
        <f t="shared" si="1219"/>
        <v>0</v>
      </c>
      <c r="Z609" s="5">
        <f t="shared" si="1219"/>
        <v>0</v>
      </c>
      <c r="AA609" s="5">
        <f t="shared" si="3"/>
        <v>0</v>
      </c>
    </row>
    <row r="610" spans="1:27" ht="15.75" customHeight="1" x14ac:dyDescent="0.2">
      <c r="A610" s="1" t="s">
        <v>697</v>
      </c>
      <c r="B610" s="1" t="s">
        <v>34</v>
      </c>
      <c r="C610" s="1" t="s">
        <v>35</v>
      </c>
      <c r="D610" s="2">
        <v>45801</v>
      </c>
      <c r="E610" s="1" t="s">
        <v>3</v>
      </c>
      <c r="F610" s="1">
        <v>23.73</v>
      </c>
      <c r="G610" s="1">
        <v>36.49</v>
      </c>
      <c r="H610" s="1">
        <v>312</v>
      </c>
      <c r="I610" s="1">
        <v>49.6</v>
      </c>
      <c r="J610" s="1">
        <v>7.4</v>
      </c>
      <c r="K610" s="1">
        <v>99.3</v>
      </c>
      <c r="L610" s="1">
        <v>6.9</v>
      </c>
      <c r="M610" s="1">
        <v>128.6</v>
      </c>
      <c r="N610" s="1">
        <v>85.85</v>
      </c>
      <c r="O610" s="1">
        <v>93.63</v>
      </c>
      <c r="P610" s="1" t="s">
        <v>4</v>
      </c>
      <c r="Q610" s="1" t="s">
        <v>5</v>
      </c>
      <c r="R610" s="1" t="s">
        <v>6</v>
      </c>
      <c r="S610" s="1" t="s">
        <v>6</v>
      </c>
      <c r="T610" s="3">
        <f t="shared" si="0"/>
        <v>45778</v>
      </c>
      <c r="U610" s="5">
        <f t="shared" ref="U610:V610" si="1220">IF(ISBLANK(F610),1,0)</f>
        <v>0</v>
      </c>
      <c r="V610" s="5">
        <f t="shared" si="1220"/>
        <v>0</v>
      </c>
      <c r="W610" s="5">
        <f t="shared" ref="W610:Z610" si="1221">IF(ISBLANK(K610),1,0)</f>
        <v>0</v>
      </c>
      <c r="X610" s="5">
        <f t="shared" si="1221"/>
        <v>0</v>
      </c>
      <c r="Y610" s="5">
        <f t="shared" si="1221"/>
        <v>0</v>
      </c>
      <c r="Z610" s="5">
        <f t="shared" si="1221"/>
        <v>0</v>
      </c>
      <c r="AA610" s="5">
        <f t="shared" si="3"/>
        <v>0</v>
      </c>
    </row>
    <row r="611" spans="1:27" ht="15.75" customHeight="1" x14ac:dyDescent="0.2">
      <c r="A611" s="1" t="s">
        <v>1455</v>
      </c>
      <c r="B611" s="1" t="s">
        <v>58</v>
      </c>
      <c r="C611" s="1" t="s">
        <v>35</v>
      </c>
      <c r="D611" s="2">
        <v>45645</v>
      </c>
      <c r="E611" s="1" t="s">
        <v>37</v>
      </c>
      <c r="F611" s="1">
        <v>21.28</v>
      </c>
      <c r="G611" s="1">
        <v>39.83</v>
      </c>
      <c r="H611" s="1">
        <v>316</v>
      </c>
      <c r="I611" s="1">
        <v>45.9</v>
      </c>
      <c r="J611" s="1">
        <v>6.71</v>
      </c>
      <c r="K611" s="1">
        <v>99.37</v>
      </c>
      <c r="L611" s="1">
        <v>6.84</v>
      </c>
      <c r="M611" s="1">
        <v>130.4</v>
      </c>
      <c r="N611" s="1">
        <v>87.18</v>
      </c>
      <c r="O611" s="1">
        <v>94.13</v>
      </c>
      <c r="P611" s="1" t="s">
        <v>4</v>
      </c>
      <c r="Q611" s="1" t="s">
        <v>5</v>
      </c>
      <c r="R611" s="1" t="s">
        <v>6</v>
      </c>
      <c r="S611" s="1" t="s">
        <v>6</v>
      </c>
      <c r="T611" s="3">
        <f t="shared" si="0"/>
        <v>45627</v>
      </c>
      <c r="U611" s="5">
        <f t="shared" ref="U611:V611" si="1222">IF(ISBLANK(F611),1,0)</f>
        <v>0</v>
      </c>
      <c r="V611" s="5">
        <f t="shared" si="1222"/>
        <v>0</v>
      </c>
      <c r="W611" s="5">
        <f t="shared" ref="W611:Z611" si="1223">IF(ISBLANK(K611),1,0)</f>
        <v>0</v>
      </c>
      <c r="X611" s="5">
        <f t="shared" si="1223"/>
        <v>0</v>
      </c>
      <c r="Y611" s="5">
        <f t="shared" si="1223"/>
        <v>0</v>
      </c>
      <c r="Z611" s="5">
        <f t="shared" si="1223"/>
        <v>0</v>
      </c>
      <c r="AA611" s="5">
        <f t="shared" si="3"/>
        <v>0</v>
      </c>
    </row>
    <row r="612" spans="1:27" ht="15.75" customHeight="1" x14ac:dyDescent="0.2">
      <c r="A612" s="1" t="s">
        <v>1456</v>
      </c>
      <c r="B612" s="1" t="s">
        <v>1</v>
      </c>
      <c r="C612" s="1" t="s">
        <v>35</v>
      </c>
      <c r="D612" s="2">
        <v>45370</v>
      </c>
      <c r="E612" s="1" t="s">
        <v>23</v>
      </c>
      <c r="F612" s="1">
        <v>21.96</v>
      </c>
      <c r="G612" s="1">
        <v>41.03</v>
      </c>
      <c r="H612" s="1">
        <v>333</v>
      </c>
      <c r="I612" s="1">
        <v>27.1</v>
      </c>
      <c r="J612" s="1">
        <v>5.26</v>
      </c>
      <c r="K612" s="1">
        <v>99.47</v>
      </c>
      <c r="L612" s="1">
        <v>6.67</v>
      </c>
      <c r="M612" s="1">
        <v>99.7</v>
      </c>
      <c r="N612" s="1">
        <v>92.78</v>
      </c>
      <c r="O612" s="1">
        <v>95.24</v>
      </c>
      <c r="P612" s="1" t="s">
        <v>4</v>
      </c>
      <c r="Q612" s="1" t="s">
        <v>5</v>
      </c>
      <c r="R612" s="1" t="s">
        <v>6</v>
      </c>
      <c r="S612" s="1" t="s">
        <v>6</v>
      </c>
      <c r="T612" s="3">
        <f t="shared" si="0"/>
        <v>45352</v>
      </c>
      <c r="U612" s="5">
        <f t="shared" ref="U612:V612" si="1224">IF(ISBLANK(F612),1,0)</f>
        <v>0</v>
      </c>
      <c r="V612" s="5">
        <f t="shared" si="1224"/>
        <v>0</v>
      </c>
      <c r="W612" s="5">
        <f t="shared" ref="W612:Z612" si="1225">IF(ISBLANK(K612),1,0)</f>
        <v>0</v>
      </c>
      <c r="X612" s="5">
        <f t="shared" si="1225"/>
        <v>0</v>
      </c>
      <c r="Y612" s="5">
        <f t="shared" si="1225"/>
        <v>0</v>
      </c>
      <c r="Z612" s="5">
        <f t="shared" si="1225"/>
        <v>0</v>
      </c>
      <c r="AA612" s="5">
        <f t="shared" si="3"/>
        <v>0</v>
      </c>
    </row>
    <row r="613" spans="1:27" ht="15.75" customHeight="1" x14ac:dyDescent="0.2">
      <c r="A613" s="1" t="s">
        <v>1457</v>
      </c>
      <c r="B613" s="1" t="s">
        <v>20</v>
      </c>
      <c r="C613" s="1" t="s">
        <v>35</v>
      </c>
      <c r="D613" s="2">
        <v>45454</v>
      </c>
      <c r="E613" s="1" t="s">
        <v>3</v>
      </c>
      <c r="F613" s="1">
        <v>21.49</v>
      </c>
      <c r="G613" s="1">
        <v>40.450000000000003</v>
      </c>
      <c r="H613" s="1">
        <v>264</v>
      </c>
      <c r="I613" s="1">
        <v>42.7</v>
      </c>
      <c r="J613" s="1">
        <v>7.8</v>
      </c>
      <c r="K613" s="1">
        <v>99.05</v>
      </c>
      <c r="L613" s="1">
        <v>6.95</v>
      </c>
      <c r="M613" s="1">
        <v>133.80000000000001</v>
      </c>
      <c r="N613" s="1">
        <v>92.32</v>
      </c>
      <c r="O613" s="1">
        <v>94.56</v>
      </c>
      <c r="P613" s="1" t="s">
        <v>4</v>
      </c>
      <c r="Q613" s="1" t="s">
        <v>5</v>
      </c>
      <c r="R613" s="1" t="s">
        <v>6</v>
      </c>
      <c r="S613" s="1" t="s">
        <v>6</v>
      </c>
      <c r="T613" s="3">
        <f t="shared" si="0"/>
        <v>45444</v>
      </c>
      <c r="U613" s="5">
        <f t="shared" ref="U613:V613" si="1226">IF(ISBLANK(F613),1,0)</f>
        <v>0</v>
      </c>
      <c r="V613" s="5">
        <f t="shared" si="1226"/>
        <v>0</v>
      </c>
      <c r="W613" s="5">
        <f t="shared" ref="W613:Z613" si="1227">IF(ISBLANK(K613),1,0)</f>
        <v>0</v>
      </c>
      <c r="X613" s="5">
        <f t="shared" si="1227"/>
        <v>0</v>
      </c>
      <c r="Y613" s="5">
        <f t="shared" si="1227"/>
        <v>0</v>
      </c>
      <c r="Z613" s="5">
        <f t="shared" si="1227"/>
        <v>0</v>
      </c>
      <c r="AA613" s="5">
        <f t="shared" si="3"/>
        <v>0</v>
      </c>
    </row>
    <row r="614" spans="1:27" ht="15.75" customHeight="1" x14ac:dyDescent="0.2">
      <c r="A614" s="1" t="s">
        <v>1459</v>
      </c>
      <c r="B614" s="1" t="s">
        <v>1</v>
      </c>
      <c r="C614" s="1" t="s">
        <v>21</v>
      </c>
      <c r="D614" s="2">
        <v>45838</v>
      </c>
      <c r="E614" s="1" t="s">
        <v>93</v>
      </c>
      <c r="F614" s="1">
        <v>21.86</v>
      </c>
      <c r="G614" s="1">
        <v>49.2</v>
      </c>
      <c r="H614" s="1">
        <v>365</v>
      </c>
      <c r="I614" s="1">
        <v>30.3</v>
      </c>
      <c r="J614" s="1">
        <v>6.46</v>
      </c>
      <c r="K614" s="1">
        <v>99.39</v>
      </c>
      <c r="L614" s="1">
        <v>6.72</v>
      </c>
      <c r="M614" s="1">
        <v>117.4</v>
      </c>
      <c r="N614" s="1">
        <v>88.96</v>
      </c>
      <c r="O614" s="1">
        <v>94.28</v>
      </c>
      <c r="P614" s="1" t="s">
        <v>4</v>
      </c>
      <c r="Q614" s="1" t="s">
        <v>50</v>
      </c>
      <c r="R614" s="1" t="s">
        <v>153</v>
      </c>
      <c r="S614" s="1" t="s">
        <v>89</v>
      </c>
      <c r="T614" s="3">
        <f t="shared" si="0"/>
        <v>45809</v>
      </c>
      <c r="U614" s="5">
        <f t="shared" ref="U614:V614" si="1228">IF(ISBLANK(F614),1,0)</f>
        <v>0</v>
      </c>
      <c r="V614" s="5">
        <f t="shared" si="1228"/>
        <v>0</v>
      </c>
      <c r="W614" s="5">
        <f t="shared" ref="W614:Z614" si="1229">IF(ISBLANK(K614),1,0)</f>
        <v>0</v>
      </c>
      <c r="X614" s="5">
        <f t="shared" si="1229"/>
        <v>0</v>
      </c>
      <c r="Y614" s="5">
        <f t="shared" si="1229"/>
        <v>0</v>
      </c>
      <c r="Z614" s="5">
        <f t="shared" si="1229"/>
        <v>0</v>
      </c>
      <c r="AA614" s="5">
        <f t="shared" si="3"/>
        <v>0</v>
      </c>
    </row>
    <row r="615" spans="1:27" ht="15.75" customHeight="1" x14ac:dyDescent="0.2">
      <c r="A615" s="1" t="s">
        <v>1460</v>
      </c>
      <c r="B615" s="1" t="s">
        <v>1</v>
      </c>
      <c r="C615" s="1" t="s">
        <v>35</v>
      </c>
      <c r="D615" s="2">
        <v>45793</v>
      </c>
      <c r="E615" s="1" t="s">
        <v>37</v>
      </c>
      <c r="F615" s="1">
        <v>23.16</v>
      </c>
      <c r="G615" s="1">
        <v>46.38</v>
      </c>
      <c r="H615" s="1">
        <v>322</v>
      </c>
      <c r="I615" s="1">
        <v>27.2</v>
      </c>
      <c r="J615" s="1">
        <v>5.64</v>
      </c>
      <c r="K615" s="1">
        <v>99.21</v>
      </c>
      <c r="L615" s="1">
        <v>6.77</v>
      </c>
      <c r="M615" s="1">
        <v>104.7</v>
      </c>
      <c r="N615" s="1">
        <v>84.89</v>
      </c>
      <c r="O615" s="1">
        <v>94.95</v>
      </c>
      <c r="P615" s="1" t="s">
        <v>4</v>
      </c>
      <c r="Q615" s="1" t="s">
        <v>5</v>
      </c>
      <c r="R615" s="1" t="s">
        <v>6</v>
      </c>
      <c r="S615" s="1" t="s">
        <v>6</v>
      </c>
      <c r="T615" s="3">
        <f t="shared" si="0"/>
        <v>45778</v>
      </c>
      <c r="U615" s="5">
        <f t="shared" ref="U615:V615" si="1230">IF(ISBLANK(F615),1,0)</f>
        <v>0</v>
      </c>
      <c r="V615" s="5">
        <f t="shared" si="1230"/>
        <v>0</v>
      </c>
      <c r="W615" s="5">
        <f t="shared" ref="W615:Z615" si="1231">IF(ISBLANK(K615),1,0)</f>
        <v>0</v>
      </c>
      <c r="X615" s="5">
        <f t="shared" si="1231"/>
        <v>0</v>
      </c>
      <c r="Y615" s="5">
        <f t="shared" si="1231"/>
        <v>0</v>
      </c>
      <c r="Z615" s="5">
        <f t="shared" si="1231"/>
        <v>0</v>
      </c>
      <c r="AA615" s="5">
        <f t="shared" si="3"/>
        <v>0</v>
      </c>
    </row>
    <row r="616" spans="1:27" ht="15.75" customHeight="1" x14ac:dyDescent="0.2">
      <c r="A616" s="1" t="s">
        <v>796</v>
      </c>
      <c r="B616" s="1" t="s">
        <v>34</v>
      </c>
      <c r="C616" s="1" t="s">
        <v>21</v>
      </c>
      <c r="D616" s="2">
        <v>45672</v>
      </c>
      <c r="E616" s="1" t="s">
        <v>37</v>
      </c>
      <c r="F616" s="1">
        <v>21.4</v>
      </c>
      <c r="G616" s="1">
        <v>35.89</v>
      </c>
      <c r="H616" s="1">
        <v>318</v>
      </c>
      <c r="I616" s="1">
        <v>49.8</v>
      </c>
      <c r="J616" s="1">
        <v>7.44</v>
      </c>
      <c r="K616" s="1">
        <v>98.62</v>
      </c>
      <c r="M616" s="1">
        <v>137.69999999999999</v>
      </c>
      <c r="N616" s="1">
        <v>87.26</v>
      </c>
      <c r="O616" s="1">
        <v>93.19</v>
      </c>
      <c r="P616" s="1" t="s">
        <v>4</v>
      </c>
      <c r="Q616" s="1" t="s">
        <v>5</v>
      </c>
      <c r="R616" s="1" t="s">
        <v>6</v>
      </c>
      <c r="S616" s="1" t="s">
        <v>6</v>
      </c>
      <c r="T616" s="3">
        <f t="shared" si="0"/>
        <v>45658</v>
      </c>
      <c r="U616" s="5">
        <f t="shared" ref="U616:V616" si="1232">IF(ISBLANK(F616),1,0)</f>
        <v>0</v>
      </c>
      <c r="V616" s="5">
        <f t="shared" si="1232"/>
        <v>0</v>
      </c>
      <c r="W616" s="5">
        <f t="shared" ref="W616:Z616" si="1233">IF(ISBLANK(K616),1,0)</f>
        <v>0</v>
      </c>
      <c r="X616" s="5">
        <f t="shared" si="1233"/>
        <v>1</v>
      </c>
      <c r="Y616" s="5">
        <f t="shared" si="1233"/>
        <v>0</v>
      </c>
      <c r="Z616" s="5">
        <f t="shared" si="1233"/>
        <v>0</v>
      </c>
      <c r="AA616" s="5">
        <f t="shared" si="3"/>
        <v>1</v>
      </c>
    </row>
    <row r="617" spans="1:27" ht="15.75" customHeight="1" x14ac:dyDescent="0.2">
      <c r="A617" s="1" t="s">
        <v>823</v>
      </c>
      <c r="B617" s="1" t="s">
        <v>34</v>
      </c>
      <c r="C617" s="1" t="s">
        <v>47</v>
      </c>
      <c r="D617" s="2">
        <v>45862</v>
      </c>
      <c r="E617" s="1" t="s">
        <v>3</v>
      </c>
      <c r="F617" s="1">
        <v>22.29</v>
      </c>
      <c r="G617" s="1">
        <v>47.04</v>
      </c>
      <c r="H617" s="1">
        <v>289</v>
      </c>
      <c r="I617" s="1">
        <v>56.9</v>
      </c>
      <c r="J617" s="1">
        <v>7.99</v>
      </c>
      <c r="K617" s="1">
        <v>98.66</v>
      </c>
      <c r="L617" s="1">
        <v>7</v>
      </c>
      <c r="M617" s="1">
        <v>142.19999999999999</v>
      </c>
      <c r="N617" s="1">
        <v>83.05</v>
      </c>
      <c r="O617" s="1">
        <v>93.09</v>
      </c>
      <c r="P617" s="1" t="s">
        <v>4</v>
      </c>
      <c r="Q617" s="1" t="s">
        <v>5</v>
      </c>
      <c r="R617" s="1" t="s">
        <v>6</v>
      </c>
      <c r="S617" s="1" t="s">
        <v>6</v>
      </c>
      <c r="T617" s="3">
        <f t="shared" si="0"/>
        <v>45839</v>
      </c>
      <c r="U617" s="5">
        <f t="shared" ref="U617:V617" si="1234">IF(ISBLANK(F617),1,0)</f>
        <v>0</v>
      </c>
      <c r="V617" s="5">
        <f t="shared" si="1234"/>
        <v>0</v>
      </c>
      <c r="W617" s="5">
        <f t="shared" ref="W617:Z617" si="1235">IF(ISBLANK(K617),1,0)</f>
        <v>0</v>
      </c>
      <c r="X617" s="5">
        <f t="shared" si="1235"/>
        <v>0</v>
      </c>
      <c r="Y617" s="5">
        <f t="shared" si="1235"/>
        <v>0</v>
      </c>
      <c r="Z617" s="5">
        <f t="shared" si="1235"/>
        <v>0</v>
      </c>
      <c r="AA617" s="5">
        <f t="shared" si="3"/>
        <v>0</v>
      </c>
    </row>
    <row r="618" spans="1:27" ht="15.75" customHeight="1" x14ac:dyDescent="0.2">
      <c r="A618" s="1" t="s">
        <v>1462</v>
      </c>
      <c r="B618" s="1" t="s">
        <v>20</v>
      </c>
      <c r="C618" s="1" t="s">
        <v>21</v>
      </c>
      <c r="D618" s="2">
        <v>45797</v>
      </c>
      <c r="E618" s="1" t="s">
        <v>23</v>
      </c>
      <c r="F618" s="1">
        <v>20.5</v>
      </c>
      <c r="G618" s="1">
        <v>40.56</v>
      </c>
      <c r="H618" s="1">
        <v>311</v>
      </c>
      <c r="I618" s="1">
        <v>45.6</v>
      </c>
      <c r="J618" s="1">
        <v>7.37</v>
      </c>
      <c r="K618" s="1">
        <v>98.88</v>
      </c>
      <c r="L618" s="1">
        <v>6.81</v>
      </c>
      <c r="M618" s="1">
        <v>133.5</v>
      </c>
      <c r="N618" s="1">
        <v>90.14</v>
      </c>
      <c r="O618" s="1">
        <v>93.23</v>
      </c>
      <c r="P618" s="1" t="s">
        <v>4</v>
      </c>
      <c r="Q618" s="1" t="s">
        <v>5</v>
      </c>
      <c r="R618" s="1" t="s">
        <v>6</v>
      </c>
      <c r="S618" s="1" t="s">
        <v>6</v>
      </c>
      <c r="T618" s="3">
        <f t="shared" si="0"/>
        <v>45778</v>
      </c>
      <c r="U618" s="5">
        <f t="shared" ref="U618:V618" si="1236">IF(ISBLANK(F618),1,0)</f>
        <v>0</v>
      </c>
      <c r="V618" s="5">
        <f t="shared" si="1236"/>
        <v>0</v>
      </c>
      <c r="W618" s="5">
        <f t="shared" ref="W618:Z618" si="1237">IF(ISBLANK(K618),1,0)</f>
        <v>0</v>
      </c>
      <c r="X618" s="5">
        <f t="shared" si="1237"/>
        <v>0</v>
      </c>
      <c r="Y618" s="5">
        <f t="shared" si="1237"/>
        <v>0</v>
      </c>
      <c r="Z618" s="5">
        <f t="shared" si="1237"/>
        <v>0</v>
      </c>
      <c r="AA618" s="5">
        <f t="shared" si="3"/>
        <v>0</v>
      </c>
    </row>
    <row r="619" spans="1:27" ht="15.75" customHeight="1" x14ac:dyDescent="0.2">
      <c r="A619" s="1" t="s">
        <v>1463</v>
      </c>
      <c r="B619" s="1" t="s">
        <v>1</v>
      </c>
      <c r="C619" s="1" t="s">
        <v>47</v>
      </c>
      <c r="D619" s="2">
        <v>45540</v>
      </c>
      <c r="E619" s="1" t="s">
        <v>93</v>
      </c>
      <c r="F619" s="1">
        <v>21.14</v>
      </c>
      <c r="G619" s="1">
        <v>42.51</v>
      </c>
      <c r="H619" s="1">
        <v>326</v>
      </c>
      <c r="I619" s="1">
        <v>44.2</v>
      </c>
      <c r="J619" s="1">
        <v>6.73</v>
      </c>
      <c r="K619" s="1">
        <v>99.15</v>
      </c>
      <c r="L619" s="1">
        <v>6.71</v>
      </c>
      <c r="M619" s="1">
        <v>137.30000000000001</v>
      </c>
      <c r="N619" s="1">
        <v>87.21</v>
      </c>
      <c r="O619" s="1">
        <v>95.11</v>
      </c>
      <c r="P619" s="1" t="s">
        <v>4</v>
      </c>
      <c r="Q619" s="1" t="s">
        <v>5</v>
      </c>
      <c r="R619" s="1" t="s">
        <v>6</v>
      </c>
      <c r="S619" s="1" t="s">
        <v>6</v>
      </c>
      <c r="T619" s="3">
        <f t="shared" si="0"/>
        <v>45536</v>
      </c>
      <c r="U619" s="5">
        <f t="shared" ref="U619:V619" si="1238">IF(ISBLANK(F619),1,0)</f>
        <v>0</v>
      </c>
      <c r="V619" s="5">
        <f t="shared" si="1238"/>
        <v>0</v>
      </c>
      <c r="W619" s="5">
        <f t="shared" ref="W619:Z619" si="1239">IF(ISBLANK(K619),1,0)</f>
        <v>0</v>
      </c>
      <c r="X619" s="5">
        <f t="shared" si="1239"/>
        <v>0</v>
      </c>
      <c r="Y619" s="5">
        <f t="shared" si="1239"/>
        <v>0</v>
      </c>
      <c r="Z619" s="5">
        <f t="shared" si="1239"/>
        <v>0</v>
      </c>
      <c r="AA619" s="5">
        <f t="shared" si="3"/>
        <v>0</v>
      </c>
    </row>
    <row r="620" spans="1:27" ht="15.75" customHeight="1" x14ac:dyDescent="0.2">
      <c r="A620" s="1" t="s">
        <v>1464</v>
      </c>
      <c r="B620" s="1" t="s">
        <v>1</v>
      </c>
      <c r="C620" s="1" t="s">
        <v>21</v>
      </c>
      <c r="D620" s="2">
        <v>45506</v>
      </c>
      <c r="E620" s="1" t="s">
        <v>37</v>
      </c>
      <c r="F620" s="1">
        <v>22.33</v>
      </c>
      <c r="G620" s="1">
        <v>42.89</v>
      </c>
      <c r="H620" s="1">
        <v>320</v>
      </c>
      <c r="I620" s="1">
        <v>46.2</v>
      </c>
      <c r="J620" s="1">
        <v>7.11</v>
      </c>
      <c r="K620" s="1">
        <v>99.26</v>
      </c>
      <c r="L620" s="1">
        <v>6.86</v>
      </c>
      <c r="M620" s="1">
        <v>122.8</v>
      </c>
      <c r="N620" s="1">
        <v>85.56</v>
      </c>
      <c r="O620" s="1">
        <v>95.14</v>
      </c>
      <c r="P620" s="1" t="s">
        <v>4</v>
      </c>
      <c r="Q620" s="1" t="s">
        <v>5</v>
      </c>
      <c r="R620" s="1" t="s">
        <v>6</v>
      </c>
      <c r="S620" s="1" t="s">
        <v>6</v>
      </c>
      <c r="T620" s="3">
        <f t="shared" si="0"/>
        <v>45505</v>
      </c>
      <c r="U620" s="5">
        <f t="shared" ref="U620:V620" si="1240">IF(ISBLANK(F620),1,0)</f>
        <v>0</v>
      </c>
      <c r="V620" s="5">
        <f t="shared" si="1240"/>
        <v>0</v>
      </c>
      <c r="W620" s="5">
        <f t="shared" ref="W620:Z620" si="1241">IF(ISBLANK(K620),1,0)</f>
        <v>0</v>
      </c>
      <c r="X620" s="5">
        <f t="shared" si="1241"/>
        <v>0</v>
      </c>
      <c r="Y620" s="5">
        <f t="shared" si="1241"/>
        <v>0</v>
      </c>
      <c r="Z620" s="5">
        <f t="shared" si="1241"/>
        <v>0</v>
      </c>
      <c r="AA620" s="5">
        <f t="shared" si="3"/>
        <v>0</v>
      </c>
    </row>
    <row r="621" spans="1:27" ht="15.75" customHeight="1" x14ac:dyDescent="0.2">
      <c r="A621" s="1" t="s">
        <v>1465</v>
      </c>
      <c r="B621" s="1" t="s">
        <v>20</v>
      </c>
      <c r="C621" s="1" t="s">
        <v>35</v>
      </c>
      <c r="D621" s="2">
        <v>45982</v>
      </c>
      <c r="E621" s="1" t="s">
        <v>23</v>
      </c>
      <c r="F621" s="1">
        <v>20.32</v>
      </c>
      <c r="G621" s="1">
        <v>41.02</v>
      </c>
      <c r="H621" s="1">
        <v>303</v>
      </c>
      <c r="I621" s="1">
        <v>48.1</v>
      </c>
      <c r="J621" s="1">
        <v>7.68</v>
      </c>
      <c r="K621" s="1">
        <v>98.73</v>
      </c>
      <c r="L621" s="1">
        <v>7.1</v>
      </c>
      <c r="M621" s="1">
        <v>139.30000000000001</v>
      </c>
      <c r="N621" s="1">
        <v>83.75</v>
      </c>
      <c r="O621" s="1">
        <v>94.61</v>
      </c>
      <c r="P621" s="1" t="s">
        <v>4</v>
      </c>
      <c r="Q621" s="1" t="s">
        <v>5</v>
      </c>
      <c r="R621" s="1" t="s">
        <v>6</v>
      </c>
      <c r="S621" s="1" t="s">
        <v>6</v>
      </c>
      <c r="T621" s="3">
        <f t="shared" si="0"/>
        <v>45962</v>
      </c>
      <c r="U621" s="5">
        <f t="shared" ref="U621:V621" si="1242">IF(ISBLANK(F621),1,0)</f>
        <v>0</v>
      </c>
      <c r="V621" s="5">
        <f t="shared" si="1242"/>
        <v>0</v>
      </c>
      <c r="W621" s="5">
        <f t="shared" ref="W621:Z621" si="1243">IF(ISBLANK(K621),1,0)</f>
        <v>0</v>
      </c>
      <c r="X621" s="5">
        <f t="shared" si="1243"/>
        <v>0</v>
      </c>
      <c r="Y621" s="5">
        <f t="shared" si="1243"/>
        <v>0</v>
      </c>
      <c r="Z621" s="5">
        <f t="shared" si="1243"/>
        <v>0</v>
      </c>
      <c r="AA621" s="5">
        <f t="shared" si="3"/>
        <v>0</v>
      </c>
    </row>
    <row r="622" spans="1:27" ht="15.75" customHeight="1" x14ac:dyDescent="0.2">
      <c r="A622" s="1" t="s">
        <v>1466</v>
      </c>
      <c r="B622" s="1" t="s">
        <v>58</v>
      </c>
      <c r="C622" s="1" t="s">
        <v>35</v>
      </c>
      <c r="D622" s="2">
        <v>46002</v>
      </c>
      <c r="E622" s="1" t="s">
        <v>37</v>
      </c>
      <c r="F622" s="1">
        <v>23.14</v>
      </c>
      <c r="G622" s="1">
        <v>38.54</v>
      </c>
      <c r="H622" s="1">
        <v>307</v>
      </c>
      <c r="I622" s="1">
        <v>40.9</v>
      </c>
      <c r="J622" s="1">
        <v>6.64</v>
      </c>
      <c r="K622" s="1">
        <v>99.69</v>
      </c>
      <c r="L622" s="1">
        <v>6.75</v>
      </c>
      <c r="M622" s="1">
        <v>111</v>
      </c>
      <c r="N622" s="1">
        <v>89.58</v>
      </c>
      <c r="O622" s="1">
        <v>93.94</v>
      </c>
      <c r="P622" s="1" t="s">
        <v>4</v>
      </c>
      <c r="Q622" s="1" t="s">
        <v>5</v>
      </c>
      <c r="R622" s="1" t="s">
        <v>6</v>
      </c>
      <c r="S622" s="1" t="s">
        <v>6</v>
      </c>
      <c r="T622" s="3">
        <f t="shared" si="0"/>
        <v>45992</v>
      </c>
      <c r="U622" s="5">
        <f t="shared" ref="U622:V622" si="1244">IF(ISBLANK(F622),1,0)</f>
        <v>0</v>
      </c>
      <c r="V622" s="5">
        <f t="shared" si="1244"/>
        <v>0</v>
      </c>
      <c r="W622" s="5">
        <f t="shared" ref="W622:Z622" si="1245">IF(ISBLANK(K622),1,0)</f>
        <v>0</v>
      </c>
      <c r="X622" s="5">
        <f t="shared" si="1245"/>
        <v>0</v>
      </c>
      <c r="Y622" s="5">
        <f t="shared" si="1245"/>
        <v>0</v>
      </c>
      <c r="Z622" s="5">
        <f t="shared" si="1245"/>
        <v>0</v>
      </c>
      <c r="AA622" s="5">
        <f t="shared" si="3"/>
        <v>0</v>
      </c>
    </row>
    <row r="623" spans="1:27" ht="15.75" customHeight="1" x14ac:dyDescent="0.2">
      <c r="A623" s="1" t="s">
        <v>1467</v>
      </c>
      <c r="B623" s="1" t="s">
        <v>58</v>
      </c>
      <c r="C623" s="1" t="s">
        <v>47</v>
      </c>
      <c r="D623" s="2">
        <v>45314</v>
      </c>
      <c r="E623" s="1" t="s">
        <v>3</v>
      </c>
      <c r="F623" s="1">
        <v>20.85</v>
      </c>
      <c r="G623" s="1">
        <v>41.09</v>
      </c>
      <c r="H623" s="1">
        <v>310</v>
      </c>
      <c r="I623" s="1">
        <v>42.1</v>
      </c>
      <c r="J623" s="1">
        <v>6.88</v>
      </c>
      <c r="K623" s="1">
        <v>99.08</v>
      </c>
      <c r="L623" s="1">
        <v>7.09</v>
      </c>
      <c r="M623" s="1">
        <v>132.19999999999999</v>
      </c>
      <c r="N623" s="1">
        <v>86.77</v>
      </c>
      <c r="O623" s="1">
        <v>93.93</v>
      </c>
      <c r="P623" s="1" t="s">
        <v>4</v>
      </c>
      <c r="Q623" s="1" t="s">
        <v>5</v>
      </c>
      <c r="R623" s="1" t="s">
        <v>6</v>
      </c>
      <c r="S623" s="1" t="s">
        <v>6</v>
      </c>
      <c r="T623" s="3">
        <f t="shared" si="0"/>
        <v>45292</v>
      </c>
      <c r="U623" s="5">
        <f t="shared" ref="U623:V623" si="1246">IF(ISBLANK(F623),1,0)</f>
        <v>0</v>
      </c>
      <c r="V623" s="5">
        <f t="shared" si="1246"/>
        <v>0</v>
      </c>
      <c r="W623" s="5">
        <f t="shared" ref="W623:Z623" si="1247">IF(ISBLANK(K623),1,0)</f>
        <v>0</v>
      </c>
      <c r="X623" s="5">
        <f t="shared" si="1247"/>
        <v>0</v>
      </c>
      <c r="Y623" s="5">
        <f t="shared" si="1247"/>
        <v>0</v>
      </c>
      <c r="Z623" s="5">
        <f t="shared" si="1247"/>
        <v>0</v>
      </c>
      <c r="AA623" s="5">
        <f t="shared" si="3"/>
        <v>0</v>
      </c>
    </row>
    <row r="624" spans="1:27" ht="15.75" customHeight="1" x14ac:dyDescent="0.2">
      <c r="A624" s="1" t="s">
        <v>1469</v>
      </c>
      <c r="B624" s="1" t="s">
        <v>1</v>
      </c>
      <c r="C624" s="1" t="s">
        <v>21</v>
      </c>
      <c r="D624" s="2">
        <v>45870</v>
      </c>
      <c r="E624" s="1" t="s">
        <v>93</v>
      </c>
      <c r="F624" s="1">
        <v>21.72</v>
      </c>
      <c r="G624" s="1">
        <v>48.92</v>
      </c>
      <c r="H624" s="1">
        <v>343</v>
      </c>
      <c r="I624" s="1">
        <v>40</v>
      </c>
      <c r="J624" s="1">
        <v>6.6</v>
      </c>
      <c r="K624" s="1">
        <v>99.08</v>
      </c>
      <c r="L624" s="1">
        <v>6.73</v>
      </c>
      <c r="M624" s="1">
        <v>116.3</v>
      </c>
      <c r="N624" s="1">
        <v>91.58</v>
      </c>
      <c r="O624" s="1">
        <v>95.75</v>
      </c>
      <c r="P624" s="1" t="s">
        <v>4</v>
      </c>
      <c r="Q624" s="1" t="s">
        <v>50</v>
      </c>
      <c r="R624" s="1" t="s">
        <v>153</v>
      </c>
      <c r="S624" s="1" t="s">
        <v>52</v>
      </c>
      <c r="T624" s="3">
        <f t="shared" si="0"/>
        <v>45870</v>
      </c>
      <c r="U624" s="5">
        <f t="shared" ref="U624:V624" si="1248">IF(ISBLANK(F624),1,0)</f>
        <v>0</v>
      </c>
      <c r="V624" s="5">
        <f t="shared" si="1248"/>
        <v>0</v>
      </c>
      <c r="W624" s="5">
        <f t="shared" ref="W624:Z624" si="1249">IF(ISBLANK(K624),1,0)</f>
        <v>0</v>
      </c>
      <c r="X624" s="5">
        <f t="shared" si="1249"/>
        <v>0</v>
      </c>
      <c r="Y624" s="5">
        <f t="shared" si="1249"/>
        <v>0</v>
      </c>
      <c r="Z624" s="5">
        <f t="shared" si="1249"/>
        <v>0</v>
      </c>
      <c r="AA624" s="5">
        <f t="shared" si="3"/>
        <v>0</v>
      </c>
    </row>
    <row r="625" spans="1:27" ht="15.75" customHeight="1" x14ac:dyDescent="0.2">
      <c r="A625" s="1" t="s">
        <v>1470</v>
      </c>
      <c r="B625" s="1" t="s">
        <v>20</v>
      </c>
      <c r="C625" s="1" t="s">
        <v>35</v>
      </c>
      <c r="D625" s="2">
        <v>45389</v>
      </c>
      <c r="E625" s="1" t="s">
        <v>37</v>
      </c>
      <c r="F625" s="1">
        <v>21.81</v>
      </c>
      <c r="G625" s="1">
        <v>36.479999999999997</v>
      </c>
      <c r="H625" s="1">
        <v>314</v>
      </c>
      <c r="I625" s="1">
        <v>52.8</v>
      </c>
      <c r="J625" s="1">
        <v>8.48</v>
      </c>
      <c r="K625" s="1">
        <v>98.8</v>
      </c>
      <c r="L625" s="1">
        <v>6.91</v>
      </c>
      <c r="M625" s="1">
        <v>150</v>
      </c>
      <c r="N625" s="1">
        <v>84.67</v>
      </c>
      <c r="O625" s="1">
        <v>93.96</v>
      </c>
      <c r="P625" s="1" t="s">
        <v>4</v>
      </c>
      <c r="Q625" s="1" t="s">
        <v>5</v>
      </c>
      <c r="R625" s="1" t="s">
        <v>6</v>
      </c>
      <c r="S625" s="1" t="s">
        <v>6</v>
      </c>
      <c r="T625" s="3">
        <f t="shared" si="0"/>
        <v>45383</v>
      </c>
      <c r="U625" s="5">
        <f t="shared" ref="U625:V625" si="1250">IF(ISBLANK(F625),1,0)</f>
        <v>0</v>
      </c>
      <c r="V625" s="5">
        <f t="shared" si="1250"/>
        <v>0</v>
      </c>
      <c r="W625" s="5">
        <f t="shared" ref="W625:Z625" si="1251">IF(ISBLANK(K625),1,0)</f>
        <v>0</v>
      </c>
      <c r="X625" s="5">
        <f t="shared" si="1251"/>
        <v>0</v>
      </c>
      <c r="Y625" s="5">
        <f t="shared" si="1251"/>
        <v>0</v>
      </c>
      <c r="Z625" s="5">
        <f t="shared" si="1251"/>
        <v>0</v>
      </c>
      <c r="AA625" s="5">
        <f t="shared" si="3"/>
        <v>0</v>
      </c>
    </row>
    <row r="626" spans="1:27" ht="15.75" customHeight="1" x14ac:dyDescent="0.2">
      <c r="A626" s="1" t="s">
        <v>586</v>
      </c>
      <c r="B626" s="1" t="s">
        <v>34</v>
      </c>
      <c r="C626" s="1" t="s">
        <v>21</v>
      </c>
      <c r="D626" s="2">
        <v>45921</v>
      </c>
      <c r="E626" s="1" t="s">
        <v>23</v>
      </c>
      <c r="F626" s="1">
        <v>21.36</v>
      </c>
      <c r="G626" s="1">
        <v>38.85</v>
      </c>
      <c r="H626" s="1">
        <v>300</v>
      </c>
      <c r="I626" s="1">
        <v>46.5</v>
      </c>
      <c r="J626" s="1">
        <v>7.47</v>
      </c>
      <c r="K626" s="1">
        <v>98.76</v>
      </c>
      <c r="L626" s="1">
        <v>6.68</v>
      </c>
      <c r="M626" s="1">
        <v>120.5</v>
      </c>
      <c r="N626" s="1">
        <v>89.53</v>
      </c>
      <c r="O626" s="1">
        <v>94.15</v>
      </c>
      <c r="P626" s="1" t="s">
        <v>4</v>
      </c>
      <c r="Q626" s="1" t="s">
        <v>5</v>
      </c>
      <c r="R626" s="1" t="s">
        <v>6</v>
      </c>
      <c r="S626" s="1" t="s">
        <v>6</v>
      </c>
      <c r="T626" s="3">
        <f t="shared" si="0"/>
        <v>45901</v>
      </c>
      <c r="U626" s="5">
        <f t="shared" ref="U626:V626" si="1252">IF(ISBLANK(F626),1,0)</f>
        <v>0</v>
      </c>
      <c r="V626" s="5">
        <f t="shared" si="1252"/>
        <v>0</v>
      </c>
      <c r="W626" s="5">
        <f t="shared" ref="W626:Z626" si="1253">IF(ISBLANK(K626),1,0)</f>
        <v>0</v>
      </c>
      <c r="X626" s="5">
        <f t="shared" si="1253"/>
        <v>0</v>
      </c>
      <c r="Y626" s="5">
        <f t="shared" si="1253"/>
        <v>0</v>
      </c>
      <c r="Z626" s="5">
        <f t="shared" si="1253"/>
        <v>0</v>
      </c>
      <c r="AA626" s="5">
        <f t="shared" si="3"/>
        <v>0</v>
      </c>
    </row>
    <row r="627" spans="1:27" ht="15.75" customHeight="1" x14ac:dyDescent="0.2">
      <c r="A627" s="1" t="s">
        <v>1472</v>
      </c>
      <c r="B627" s="1" t="s">
        <v>20</v>
      </c>
      <c r="C627" s="1" t="s">
        <v>47</v>
      </c>
      <c r="D627" s="2">
        <v>45722</v>
      </c>
      <c r="E627" s="1" t="s">
        <v>93</v>
      </c>
      <c r="F627" s="1">
        <v>20.36</v>
      </c>
      <c r="G627" s="1">
        <v>39.69</v>
      </c>
      <c r="H627" s="1">
        <v>282</v>
      </c>
      <c r="I627" s="1">
        <v>51.9</v>
      </c>
      <c r="J627" s="1">
        <v>8.15</v>
      </c>
      <c r="K627" s="1">
        <v>98.9</v>
      </c>
      <c r="L627" s="1">
        <v>6.92</v>
      </c>
      <c r="M627" s="1">
        <v>147</v>
      </c>
      <c r="N627" s="1">
        <v>81.67</v>
      </c>
      <c r="O627" s="1">
        <v>92.22</v>
      </c>
      <c r="P627" s="1" t="s">
        <v>4</v>
      </c>
      <c r="Q627" s="1" t="s">
        <v>5</v>
      </c>
      <c r="R627" s="1" t="s">
        <v>6</v>
      </c>
      <c r="S627" s="1" t="s">
        <v>6</v>
      </c>
      <c r="T627" s="3">
        <f t="shared" si="0"/>
        <v>45717</v>
      </c>
      <c r="U627" s="5">
        <f t="shared" ref="U627:V627" si="1254">IF(ISBLANK(F627),1,0)</f>
        <v>0</v>
      </c>
      <c r="V627" s="5">
        <f t="shared" si="1254"/>
        <v>0</v>
      </c>
      <c r="W627" s="5">
        <f t="shared" ref="W627:Z627" si="1255">IF(ISBLANK(K627),1,0)</f>
        <v>0</v>
      </c>
      <c r="X627" s="5">
        <f t="shared" si="1255"/>
        <v>0</v>
      </c>
      <c r="Y627" s="5">
        <f t="shared" si="1255"/>
        <v>0</v>
      </c>
      <c r="Z627" s="5">
        <f t="shared" si="1255"/>
        <v>0</v>
      </c>
      <c r="AA627" s="5">
        <f t="shared" si="3"/>
        <v>0</v>
      </c>
    </row>
    <row r="628" spans="1:27" ht="15.75" customHeight="1" x14ac:dyDescent="0.2">
      <c r="A628" s="1" t="s">
        <v>569</v>
      </c>
      <c r="B628" s="1" t="s">
        <v>34</v>
      </c>
      <c r="C628" s="1" t="s">
        <v>21</v>
      </c>
      <c r="D628" s="2">
        <v>45794</v>
      </c>
      <c r="E628" s="1" t="s">
        <v>37</v>
      </c>
      <c r="F628" s="1">
        <v>23.33</v>
      </c>
      <c r="G628" s="1">
        <v>38.35</v>
      </c>
      <c r="H628" s="1">
        <v>315</v>
      </c>
      <c r="I628" s="1">
        <v>43.7</v>
      </c>
      <c r="J628" s="1">
        <v>7.42</v>
      </c>
      <c r="K628" s="1">
        <v>99.01</v>
      </c>
      <c r="L628" s="1">
        <v>7.06</v>
      </c>
      <c r="M628" s="1">
        <v>110.7</v>
      </c>
      <c r="N628" s="1">
        <v>83.11</v>
      </c>
      <c r="O628" s="1">
        <v>94.22</v>
      </c>
      <c r="P628" s="1" t="s">
        <v>4</v>
      </c>
      <c r="Q628" s="1" t="s">
        <v>5</v>
      </c>
      <c r="R628" s="1" t="s">
        <v>6</v>
      </c>
      <c r="S628" s="1" t="s">
        <v>6</v>
      </c>
      <c r="T628" s="3">
        <f t="shared" si="0"/>
        <v>45778</v>
      </c>
      <c r="U628" s="5">
        <f t="shared" ref="U628:V628" si="1256">IF(ISBLANK(F628),1,0)</f>
        <v>0</v>
      </c>
      <c r="V628" s="5">
        <f t="shared" si="1256"/>
        <v>0</v>
      </c>
      <c r="W628" s="5">
        <f t="shared" ref="W628:Z628" si="1257">IF(ISBLANK(K628),1,0)</f>
        <v>0</v>
      </c>
      <c r="X628" s="5">
        <f t="shared" si="1257"/>
        <v>0</v>
      </c>
      <c r="Y628" s="5">
        <f t="shared" si="1257"/>
        <v>0</v>
      </c>
      <c r="Z628" s="5">
        <f t="shared" si="1257"/>
        <v>0</v>
      </c>
      <c r="AA628" s="5">
        <f t="shared" si="3"/>
        <v>0</v>
      </c>
    </row>
    <row r="629" spans="1:27" ht="15.75" customHeight="1" x14ac:dyDescent="0.2">
      <c r="A629" s="1" t="s">
        <v>1473</v>
      </c>
      <c r="B629" s="1" t="s">
        <v>20</v>
      </c>
      <c r="C629" s="1" t="s">
        <v>21</v>
      </c>
      <c r="D629" s="2">
        <v>45804</v>
      </c>
      <c r="E629" s="1" t="s">
        <v>93</v>
      </c>
      <c r="F629" s="1">
        <v>20.75</v>
      </c>
      <c r="G629" s="1">
        <v>31.39</v>
      </c>
      <c r="H629" s="1">
        <v>310</v>
      </c>
      <c r="I629" s="1">
        <v>38.200000000000003</v>
      </c>
      <c r="J629" s="1">
        <v>8.2100000000000009</v>
      </c>
      <c r="K629" s="1">
        <v>99.05</v>
      </c>
      <c r="L629" s="1">
        <v>6.8</v>
      </c>
      <c r="M629" s="1">
        <v>137.9</v>
      </c>
      <c r="N629" s="1">
        <v>89.28</v>
      </c>
      <c r="O629" s="1">
        <v>91.46</v>
      </c>
      <c r="P629" s="1" t="s">
        <v>4</v>
      </c>
      <c r="Q629" s="1" t="s">
        <v>5</v>
      </c>
      <c r="R629" s="1" t="s">
        <v>6</v>
      </c>
      <c r="S629" s="1" t="s">
        <v>6</v>
      </c>
      <c r="T629" s="3">
        <f t="shared" si="0"/>
        <v>45778</v>
      </c>
      <c r="U629" s="5">
        <f t="shared" ref="U629:V629" si="1258">IF(ISBLANK(F629),1,0)</f>
        <v>0</v>
      </c>
      <c r="V629" s="5">
        <f t="shared" si="1258"/>
        <v>0</v>
      </c>
      <c r="W629" s="5">
        <f t="shared" ref="W629:Z629" si="1259">IF(ISBLANK(K629),1,0)</f>
        <v>0</v>
      </c>
      <c r="X629" s="5">
        <f t="shared" si="1259"/>
        <v>0</v>
      </c>
      <c r="Y629" s="5">
        <f t="shared" si="1259"/>
        <v>0</v>
      </c>
      <c r="Z629" s="5">
        <f t="shared" si="1259"/>
        <v>0</v>
      </c>
      <c r="AA629" s="5">
        <f t="shared" si="3"/>
        <v>0</v>
      </c>
    </row>
    <row r="630" spans="1:27" ht="15.75" customHeight="1" x14ac:dyDescent="0.2">
      <c r="A630" s="1" t="s">
        <v>994</v>
      </c>
      <c r="B630" s="1" t="s">
        <v>34</v>
      </c>
      <c r="C630" s="1" t="s">
        <v>47</v>
      </c>
      <c r="D630" s="2">
        <v>45734</v>
      </c>
      <c r="E630" s="1" t="s">
        <v>93</v>
      </c>
      <c r="F630" s="1">
        <v>21.65</v>
      </c>
      <c r="G630" s="1">
        <v>42.28</v>
      </c>
      <c r="H630" s="1">
        <v>341</v>
      </c>
      <c r="I630" s="1">
        <v>51.4</v>
      </c>
      <c r="J630" s="1">
        <v>8.15</v>
      </c>
      <c r="K630" s="1">
        <v>99.43</v>
      </c>
      <c r="L630" s="1">
        <v>6.72</v>
      </c>
      <c r="M630" s="1">
        <v>135.30000000000001</v>
      </c>
      <c r="N630" s="1">
        <v>84.22</v>
      </c>
      <c r="O630" s="1">
        <v>92.49</v>
      </c>
      <c r="P630" s="1" t="s">
        <v>177</v>
      </c>
      <c r="Q630" s="1" t="s">
        <v>5</v>
      </c>
      <c r="R630" s="1" t="s">
        <v>6</v>
      </c>
      <c r="S630" s="1" t="s">
        <v>6</v>
      </c>
      <c r="T630" s="3">
        <f t="shared" si="0"/>
        <v>45717</v>
      </c>
      <c r="U630" s="5">
        <f t="shared" ref="U630:V630" si="1260">IF(ISBLANK(F630),1,0)</f>
        <v>0</v>
      </c>
      <c r="V630" s="5">
        <f t="shared" si="1260"/>
        <v>0</v>
      </c>
      <c r="W630" s="5">
        <f t="shared" ref="W630:Z630" si="1261">IF(ISBLANK(K630),1,0)</f>
        <v>0</v>
      </c>
      <c r="X630" s="5">
        <f t="shared" si="1261"/>
        <v>0</v>
      </c>
      <c r="Y630" s="5">
        <f t="shared" si="1261"/>
        <v>0</v>
      </c>
      <c r="Z630" s="5">
        <f t="shared" si="1261"/>
        <v>0</v>
      </c>
      <c r="AA630" s="5">
        <f t="shared" si="3"/>
        <v>0</v>
      </c>
    </row>
    <row r="631" spans="1:27" ht="15.75" customHeight="1" x14ac:dyDescent="0.2">
      <c r="A631" s="1" t="s">
        <v>1475</v>
      </c>
      <c r="B631" s="1" t="s">
        <v>58</v>
      </c>
      <c r="C631" s="1" t="s">
        <v>47</v>
      </c>
      <c r="D631" s="2">
        <v>45475</v>
      </c>
      <c r="E631" s="1" t="s">
        <v>37</v>
      </c>
      <c r="F631" s="1">
        <v>21.84</v>
      </c>
      <c r="G631" s="1">
        <v>49.24</v>
      </c>
      <c r="H631" s="1">
        <v>301</v>
      </c>
      <c r="I631" s="1">
        <v>36.4</v>
      </c>
      <c r="J631" s="1">
        <v>7.3</v>
      </c>
      <c r="K631" s="1">
        <v>98.92</v>
      </c>
      <c r="L631" s="1">
        <v>7.01</v>
      </c>
      <c r="N631" s="1">
        <v>87.82</v>
      </c>
      <c r="O631" s="1">
        <v>95.71</v>
      </c>
      <c r="P631" s="1" t="s">
        <v>4</v>
      </c>
      <c r="Q631" s="1" t="s">
        <v>5</v>
      </c>
      <c r="R631" s="1" t="s">
        <v>6</v>
      </c>
      <c r="S631" s="1" t="s">
        <v>6</v>
      </c>
      <c r="T631" s="3">
        <f t="shared" si="0"/>
        <v>45474</v>
      </c>
      <c r="U631" s="5">
        <f t="shared" ref="U631:V631" si="1262">IF(ISBLANK(F631),1,0)</f>
        <v>0</v>
      </c>
      <c r="V631" s="5">
        <f t="shared" si="1262"/>
        <v>0</v>
      </c>
      <c r="W631" s="5">
        <f t="shared" ref="W631:Z631" si="1263">IF(ISBLANK(K631),1,0)</f>
        <v>0</v>
      </c>
      <c r="X631" s="5">
        <f t="shared" si="1263"/>
        <v>0</v>
      </c>
      <c r="Y631" s="5">
        <f t="shared" si="1263"/>
        <v>1</v>
      </c>
      <c r="Z631" s="5">
        <f t="shared" si="1263"/>
        <v>0</v>
      </c>
      <c r="AA631" s="5">
        <f t="shared" si="3"/>
        <v>1</v>
      </c>
    </row>
    <row r="632" spans="1:27" ht="15.75" customHeight="1" x14ac:dyDescent="0.2">
      <c r="A632" s="1" t="s">
        <v>1476</v>
      </c>
      <c r="B632" s="1" t="s">
        <v>1</v>
      </c>
      <c r="C632" s="1" t="s">
        <v>21</v>
      </c>
      <c r="D632" s="2">
        <v>45882</v>
      </c>
      <c r="E632" s="1" t="s">
        <v>37</v>
      </c>
      <c r="F632" s="1">
        <v>23.03</v>
      </c>
      <c r="G632" s="1">
        <v>42.81</v>
      </c>
      <c r="H632" s="1">
        <v>334</v>
      </c>
      <c r="I632" s="1">
        <v>40.4</v>
      </c>
      <c r="J632" s="1">
        <v>7.04</v>
      </c>
      <c r="K632" s="1">
        <v>99.12</v>
      </c>
      <c r="L632" s="1">
        <v>6.76</v>
      </c>
      <c r="M632" s="1">
        <v>115.5</v>
      </c>
      <c r="N632" s="1">
        <v>86.04</v>
      </c>
      <c r="O632" s="1">
        <v>94.25</v>
      </c>
      <c r="P632" s="1" t="s">
        <v>4</v>
      </c>
      <c r="Q632" s="1" t="s">
        <v>5</v>
      </c>
      <c r="R632" s="1" t="s">
        <v>6</v>
      </c>
      <c r="S632" s="1" t="s">
        <v>6</v>
      </c>
      <c r="T632" s="3">
        <f t="shared" si="0"/>
        <v>45870</v>
      </c>
      <c r="U632" s="5">
        <f t="shared" ref="U632:V632" si="1264">IF(ISBLANK(F632),1,0)</f>
        <v>0</v>
      </c>
      <c r="V632" s="5">
        <f t="shared" si="1264"/>
        <v>0</v>
      </c>
      <c r="W632" s="5">
        <f t="shared" ref="W632:Z632" si="1265">IF(ISBLANK(K632),1,0)</f>
        <v>0</v>
      </c>
      <c r="X632" s="5">
        <f t="shared" si="1265"/>
        <v>0</v>
      </c>
      <c r="Y632" s="5">
        <f t="shared" si="1265"/>
        <v>0</v>
      </c>
      <c r="Z632" s="5">
        <f t="shared" si="1265"/>
        <v>0</v>
      </c>
      <c r="AA632" s="5">
        <f t="shared" si="3"/>
        <v>0</v>
      </c>
    </row>
    <row r="633" spans="1:27" ht="15.75" customHeight="1" x14ac:dyDescent="0.2">
      <c r="A633" s="1" t="s">
        <v>553</v>
      </c>
      <c r="B633" s="1" t="s">
        <v>34</v>
      </c>
      <c r="C633" s="1" t="s">
        <v>35</v>
      </c>
      <c r="D633" s="2">
        <v>45697</v>
      </c>
      <c r="E633" s="1" t="s">
        <v>3</v>
      </c>
      <c r="F633" s="1">
        <v>22.15</v>
      </c>
      <c r="G633" s="1">
        <v>44.89</v>
      </c>
      <c r="H633" s="1">
        <v>336</v>
      </c>
      <c r="I633" s="1">
        <v>49.2</v>
      </c>
      <c r="J633" s="1">
        <v>7.36</v>
      </c>
      <c r="K633" s="1">
        <v>99.18</v>
      </c>
      <c r="L633" s="1">
        <v>7.04</v>
      </c>
      <c r="M633" s="1">
        <v>124.4</v>
      </c>
      <c r="N633" s="1">
        <v>83.86</v>
      </c>
      <c r="O633" s="1">
        <v>94.32</v>
      </c>
      <c r="P633" s="1" t="s">
        <v>4</v>
      </c>
      <c r="Q633" s="1" t="s">
        <v>5</v>
      </c>
      <c r="R633" s="1" t="s">
        <v>6</v>
      </c>
      <c r="S633" s="1" t="s">
        <v>6</v>
      </c>
      <c r="T633" s="3">
        <f t="shared" si="0"/>
        <v>45689</v>
      </c>
      <c r="U633" s="5">
        <f t="shared" ref="U633:V633" si="1266">IF(ISBLANK(F633),1,0)</f>
        <v>0</v>
      </c>
      <c r="V633" s="5">
        <f t="shared" si="1266"/>
        <v>0</v>
      </c>
      <c r="W633" s="5">
        <f t="shared" ref="W633:Z633" si="1267">IF(ISBLANK(K633),1,0)</f>
        <v>0</v>
      </c>
      <c r="X633" s="5">
        <f t="shared" si="1267"/>
        <v>0</v>
      </c>
      <c r="Y633" s="5">
        <f t="shared" si="1267"/>
        <v>0</v>
      </c>
      <c r="Z633" s="5">
        <f t="shared" si="1267"/>
        <v>0</v>
      </c>
      <c r="AA633" s="5">
        <f t="shared" si="3"/>
        <v>0</v>
      </c>
    </row>
    <row r="634" spans="1:27" ht="15.75" customHeight="1" x14ac:dyDescent="0.2">
      <c r="A634" s="1" t="s">
        <v>717</v>
      </c>
      <c r="B634" s="1" t="s">
        <v>34</v>
      </c>
      <c r="C634" s="1" t="s">
        <v>35</v>
      </c>
      <c r="D634" s="2">
        <v>45690</v>
      </c>
      <c r="E634" s="1" t="s">
        <v>37</v>
      </c>
      <c r="F634" s="1">
        <v>21.18</v>
      </c>
      <c r="G634" s="1">
        <v>33.35</v>
      </c>
      <c r="H634" s="1">
        <v>351</v>
      </c>
      <c r="I634" s="1">
        <v>38.700000000000003</v>
      </c>
      <c r="J634" s="1">
        <v>7.18</v>
      </c>
      <c r="K634" s="1">
        <v>99.1</v>
      </c>
      <c r="L634" s="1">
        <v>6.73</v>
      </c>
      <c r="M634" s="1">
        <v>121.7</v>
      </c>
      <c r="N634" s="1">
        <v>89.53</v>
      </c>
      <c r="O634" s="1">
        <v>93.55</v>
      </c>
      <c r="P634" s="1" t="s">
        <v>4</v>
      </c>
      <c r="Q634" s="1" t="s">
        <v>5</v>
      </c>
      <c r="R634" s="1" t="s">
        <v>6</v>
      </c>
      <c r="S634" s="1" t="s">
        <v>6</v>
      </c>
      <c r="T634" s="3">
        <f t="shared" si="0"/>
        <v>45689</v>
      </c>
      <c r="U634" s="5">
        <f t="shared" ref="U634:V634" si="1268">IF(ISBLANK(F634),1,0)</f>
        <v>0</v>
      </c>
      <c r="V634" s="5">
        <f t="shared" si="1268"/>
        <v>0</v>
      </c>
      <c r="W634" s="5">
        <f t="shared" ref="W634:Z634" si="1269">IF(ISBLANK(K634),1,0)</f>
        <v>0</v>
      </c>
      <c r="X634" s="5">
        <f t="shared" si="1269"/>
        <v>0</v>
      </c>
      <c r="Y634" s="5">
        <f t="shared" si="1269"/>
        <v>0</v>
      </c>
      <c r="Z634" s="5">
        <f t="shared" si="1269"/>
        <v>0</v>
      </c>
      <c r="AA634" s="5">
        <f t="shared" si="3"/>
        <v>0</v>
      </c>
    </row>
    <row r="635" spans="1:27" ht="15.75" customHeight="1" x14ac:dyDescent="0.2">
      <c r="A635" s="1" t="s">
        <v>1043</v>
      </c>
      <c r="B635" s="1" t="s">
        <v>34</v>
      </c>
      <c r="C635" s="1" t="s">
        <v>593</v>
      </c>
      <c r="D635" s="2">
        <v>45524</v>
      </c>
      <c r="E635" s="1" t="s">
        <v>3</v>
      </c>
      <c r="F635" s="1">
        <v>21.56</v>
      </c>
      <c r="G635" s="1">
        <v>46.19</v>
      </c>
      <c r="H635" s="1">
        <v>297</v>
      </c>
      <c r="I635" s="1">
        <v>43.2</v>
      </c>
      <c r="J635" s="1">
        <v>7.32</v>
      </c>
      <c r="K635" s="1">
        <v>99.06</v>
      </c>
      <c r="L635" s="1">
        <v>6.84</v>
      </c>
      <c r="M635" s="1">
        <v>132.80000000000001</v>
      </c>
      <c r="N635" s="1">
        <v>86.69</v>
      </c>
      <c r="O635" s="1">
        <v>92.2</v>
      </c>
      <c r="P635" s="1" t="s">
        <v>4</v>
      </c>
      <c r="Q635" s="1" t="s">
        <v>5</v>
      </c>
      <c r="R635" s="1" t="s">
        <v>6</v>
      </c>
      <c r="S635" s="1" t="s">
        <v>6</v>
      </c>
      <c r="T635" s="3">
        <f t="shared" si="0"/>
        <v>45505</v>
      </c>
      <c r="U635" s="5">
        <f t="shared" ref="U635:V635" si="1270">IF(ISBLANK(F635),1,0)</f>
        <v>0</v>
      </c>
      <c r="V635" s="5">
        <f t="shared" si="1270"/>
        <v>0</v>
      </c>
      <c r="W635" s="5">
        <f t="shared" ref="W635:Z635" si="1271">IF(ISBLANK(K635),1,0)</f>
        <v>0</v>
      </c>
      <c r="X635" s="5">
        <f t="shared" si="1271"/>
        <v>0</v>
      </c>
      <c r="Y635" s="5">
        <f t="shared" si="1271"/>
        <v>0</v>
      </c>
      <c r="Z635" s="5">
        <f t="shared" si="1271"/>
        <v>0</v>
      </c>
      <c r="AA635" s="5">
        <f t="shared" si="3"/>
        <v>0</v>
      </c>
    </row>
    <row r="636" spans="1:27" ht="15.75" customHeight="1" x14ac:dyDescent="0.2">
      <c r="A636" s="1" t="s">
        <v>1479</v>
      </c>
      <c r="B636" s="1" t="s">
        <v>58</v>
      </c>
      <c r="C636" s="1" t="s">
        <v>926</v>
      </c>
      <c r="D636" s="2">
        <v>45299</v>
      </c>
      <c r="E636" s="1" t="s">
        <v>174</v>
      </c>
      <c r="F636" s="1">
        <v>21.83</v>
      </c>
      <c r="G636" s="1">
        <v>42.47</v>
      </c>
      <c r="H636" s="1">
        <v>307</v>
      </c>
      <c r="I636" s="1">
        <v>53.7</v>
      </c>
      <c r="J636" s="1">
        <v>6.56</v>
      </c>
      <c r="K636" s="1">
        <v>98.72</v>
      </c>
      <c r="L636" s="1">
        <v>6.78</v>
      </c>
      <c r="M636" s="1">
        <v>139.6</v>
      </c>
      <c r="N636" s="1">
        <v>83.27</v>
      </c>
      <c r="O636" s="1">
        <v>91.18</v>
      </c>
      <c r="P636" s="1" t="s">
        <v>4</v>
      </c>
      <c r="Q636" s="1" t="s">
        <v>50</v>
      </c>
      <c r="R636" s="1" t="s">
        <v>153</v>
      </c>
      <c r="S636" s="1" t="s">
        <v>89</v>
      </c>
      <c r="T636" s="3">
        <f t="shared" si="0"/>
        <v>45292</v>
      </c>
      <c r="U636" s="5">
        <f t="shared" ref="U636:V636" si="1272">IF(ISBLANK(F636),1,0)</f>
        <v>0</v>
      </c>
      <c r="V636" s="5">
        <f t="shared" si="1272"/>
        <v>0</v>
      </c>
      <c r="W636" s="5">
        <f t="shared" ref="W636:Z636" si="1273">IF(ISBLANK(K636),1,0)</f>
        <v>0</v>
      </c>
      <c r="X636" s="5">
        <f t="shared" si="1273"/>
        <v>0</v>
      </c>
      <c r="Y636" s="5">
        <f t="shared" si="1273"/>
        <v>0</v>
      </c>
      <c r="Z636" s="5">
        <f t="shared" si="1273"/>
        <v>0</v>
      </c>
      <c r="AA636" s="5">
        <f t="shared" si="3"/>
        <v>0</v>
      </c>
    </row>
    <row r="637" spans="1:27" ht="15.75" customHeight="1" x14ac:dyDescent="0.2">
      <c r="A637" s="1" t="s">
        <v>1481</v>
      </c>
      <c r="B637" s="1" t="s">
        <v>20</v>
      </c>
      <c r="C637" s="1" t="s">
        <v>926</v>
      </c>
      <c r="D637" s="2">
        <v>45697</v>
      </c>
      <c r="E637" s="1" t="s">
        <v>3</v>
      </c>
      <c r="F637" s="1">
        <v>22.06</v>
      </c>
      <c r="G637" s="1">
        <v>36.68</v>
      </c>
      <c r="H637" s="1">
        <v>307</v>
      </c>
      <c r="I637" s="1">
        <v>47.6</v>
      </c>
      <c r="J637" s="1">
        <v>7.97</v>
      </c>
      <c r="K637" s="1">
        <v>98.6</v>
      </c>
      <c r="L637" s="1">
        <v>6.99</v>
      </c>
      <c r="M637" s="1">
        <v>141.6</v>
      </c>
      <c r="N637" s="1">
        <v>87.52</v>
      </c>
      <c r="O637" s="1">
        <v>93.34</v>
      </c>
      <c r="P637" s="1" t="s">
        <v>4</v>
      </c>
      <c r="Q637" s="1" t="s">
        <v>5</v>
      </c>
      <c r="R637" s="1" t="s">
        <v>6</v>
      </c>
      <c r="S637" s="1" t="s">
        <v>6</v>
      </c>
      <c r="T637" s="3">
        <f t="shared" si="0"/>
        <v>45689</v>
      </c>
      <c r="U637" s="5">
        <f t="shared" ref="U637:V637" si="1274">IF(ISBLANK(F637),1,0)</f>
        <v>0</v>
      </c>
      <c r="V637" s="5">
        <f t="shared" si="1274"/>
        <v>0</v>
      </c>
      <c r="W637" s="5">
        <f t="shared" ref="W637:Z637" si="1275">IF(ISBLANK(K637),1,0)</f>
        <v>0</v>
      </c>
      <c r="X637" s="5">
        <f t="shared" si="1275"/>
        <v>0</v>
      </c>
      <c r="Y637" s="5">
        <f t="shared" si="1275"/>
        <v>0</v>
      </c>
      <c r="Z637" s="5">
        <f t="shared" si="1275"/>
        <v>0</v>
      </c>
      <c r="AA637" s="5">
        <f t="shared" si="3"/>
        <v>0</v>
      </c>
    </row>
    <row r="638" spans="1:27" ht="15.75" customHeight="1" x14ac:dyDescent="0.2">
      <c r="A638" s="1" t="s">
        <v>1482</v>
      </c>
      <c r="B638" s="1" t="s">
        <v>58</v>
      </c>
      <c r="C638" s="1" t="s">
        <v>21</v>
      </c>
      <c r="D638" s="2">
        <v>45544</v>
      </c>
      <c r="E638" s="1" t="s">
        <v>23</v>
      </c>
      <c r="F638" s="1">
        <v>21.12</v>
      </c>
      <c r="G638" s="1">
        <v>42.9</v>
      </c>
      <c r="H638" s="1">
        <v>310</v>
      </c>
      <c r="I638" s="1">
        <v>35.299999999999997</v>
      </c>
      <c r="J638" s="1">
        <v>6.96</v>
      </c>
      <c r="K638" s="1">
        <v>99.12</v>
      </c>
      <c r="L638" s="1">
        <v>6.8</v>
      </c>
      <c r="M638" s="1">
        <v>113.1</v>
      </c>
      <c r="N638" s="1">
        <v>91.49</v>
      </c>
      <c r="O638" s="1">
        <v>91.29</v>
      </c>
      <c r="P638" s="1" t="s">
        <v>4</v>
      </c>
      <c r="Q638" s="1" t="s">
        <v>5</v>
      </c>
      <c r="R638" s="1" t="s">
        <v>6</v>
      </c>
      <c r="S638" s="1" t="s">
        <v>6</v>
      </c>
      <c r="T638" s="3">
        <f t="shared" si="0"/>
        <v>45536</v>
      </c>
      <c r="U638" s="5">
        <f t="shared" ref="U638:V638" si="1276">IF(ISBLANK(F638),1,0)</f>
        <v>0</v>
      </c>
      <c r="V638" s="5">
        <f t="shared" si="1276"/>
        <v>0</v>
      </c>
      <c r="W638" s="5">
        <f t="shared" ref="W638:Z638" si="1277">IF(ISBLANK(K638),1,0)</f>
        <v>0</v>
      </c>
      <c r="X638" s="5">
        <f t="shared" si="1277"/>
        <v>0</v>
      </c>
      <c r="Y638" s="5">
        <f t="shared" si="1277"/>
        <v>0</v>
      </c>
      <c r="Z638" s="5">
        <f t="shared" si="1277"/>
        <v>0</v>
      </c>
      <c r="AA638" s="5">
        <f t="shared" si="3"/>
        <v>0</v>
      </c>
    </row>
    <row r="639" spans="1:27" ht="15.75" customHeight="1" x14ac:dyDescent="0.2">
      <c r="A639" s="1" t="s">
        <v>690</v>
      </c>
      <c r="B639" s="1" t="s">
        <v>58</v>
      </c>
      <c r="C639" s="1" t="s">
        <v>35</v>
      </c>
      <c r="D639" s="2">
        <v>45773</v>
      </c>
      <c r="E639" s="1" t="s">
        <v>3</v>
      </c>
      <c r="F639" s="1">
        <v>23.51</v>
      </c>
      <c r="G639" s="1">
        <v>42.85</v>
      </c>
      <c r="H639" s="1">
        <v>306</v>
      </c>
      <c r="I639" s="1">
        <v>45.4</v>
      </c>
      <c r="J639" s="1">
        <v>6.96</v>
      </c>
      <c r="K639" s="1">
        <v>98.98</v>
      </c>
      <c r="L639" s="1">
        <v>6.86</v>
      </c>
      <c r="M639" s="1">
        <v>143.9</v>
      </c>
      <c r="N639" s="1">
        <v>87.15</v>
      </c>
      <c r="O639" s="1">
        <v>96.48</v>
      </c>
      <c r="P639" s="1" t="s">
        <v>4</v>
      </c>
      <c r="Q639" s="1" t="s">
        <v>5</v>
      </c>
      <c r="R639" s="1" t="s">
        <v>6</v>
      </c>
      <c r="S639" s="1" t="s">
        <v>6</v>
      </c>
      <c r="T639" s="3">
        <f t="shared" si="0"/>
        <v>45748</v>
      </c>
      <c r="U639" s="5">
        <f t="shared" ref="U639:V639" si="1278">IF(ISBLANK(F639),1,0)</f>
        <v>0</v>
      </c>
      <c r="V639" s="5">
        <f t="shared" si="1278"/>
        <v>0</v>
      </c>
      <c r="W639" s="5">
        <f t="shared" ref="W639:Z639" si="1279">IF(ISBLANK(K639),1,0)</f>
        <v>0</v>
      </c>
      <c r="X639" s="5">
        <f t="shared" si="1279"/>
        <v>0</v>
      </c>
      <c r="Y639" s="5">
        <f t="shared" si="1279"/>
        <v>0</v>
      </c>
      <c r="Z639" s="5">
        <f t="shared" si="1279"/>
        <v>0</v>
      </c>
      <c r="AA639" s="5">
        <f t="shared" si="3"/>
        <v>0</v>
      </c>
    </row>
    <row r="640" spans="1:27" ht="15.75" customHeight="1" x14ac:dyDescent="0.2">
      <c r="A640" s="1" t="s">
        <v>1484</v>
      </c>
      <c r="B640" s="1" t="s">
        <v>1</v>
      </c>
      <c r="C640" s="1" t="s">
        <v>47</v>
      </c>
      <c r="D640" s="2">
        <v>45558</v>
      </c>
      <c r="E640" s="1" t="s">
        <v>93</v>
      </c>
      <c r="F640" s="1">
        <v>21.93</v>
      </c>
      <c r="G640" s="1">
        <v>37.700000000000003</v>
      </c>
      <c r="H640" s="1">
        <v>344</v>
      </c>
      <c r="I640" s="1">
        <v>35.299999999999997</v>
      </c>
      <c r="J640" s="1">
        <v>7.42</v>
      </c>
      <c r="K640" s="1">
        <v>99</v>
      </c>
      <c r="L640" s="1">
        <v>6.57</v>
      </c>
      <c r="M640" s="1">
        <v>121.5</v>
      </c>
      <c r="N640" s="1">
        <v>91.1</v>
      </c>
      <c r="O640" s="1">
        <v>94.06</v>
      </c>
      <c r="P640" s="1" t="s">
        <v>4</v>
      </c>
      <c r="Q640" s="1" t="s">
        <v>5</v>
      </c>
      <c r="R640" s="1" t="s">
        <v>6</v>
      </c>
      <c r="S640" s="1" t="s">
        <v>6</v>
      </c>
      <c r="T640" s="3">
        <f t="shared" si="0"/>
        <v>45536</v>
      </c>
      <c r="U640" s="5">
        <f t="shared" ref="U640:V640" si="1280">IF(ISBLANK(F640),1,0)</f>
        <v>0</v>
      </c>
      <c r="V640" s="5">
        <f t="shared" si="1280"/>
        <v>0</v>
      </c>
      <c r="W640" s="5">
        <f t="shared" ref="W640:Z640" si="1281">IF(ISBLANK(K640),1,0)</f>
        <v>0</v>
      </c>
      <c r="X640" s="5">
        <f t="shared" si="1281"/>
        <v>0</v>
      </c>
      <c r="Y640" s="5">
        <f t="shared" si="1281"/>
        <v>0</v>
      </c>
      <c r="Z640" s="5">
        <f t="shared" si="1281"/>
        <v>0</v>
      </c>
      <c r="AA640" s="5">
        <f t="shared" si="3"/>
        <v>0</v>
      </c>
    </row>
    <row r="641" spans="1:27" ht="15.75" customHeight="1" x14ac:dyDescent="0.2">
      <c r="A641" s="1" t="s">
        <v>1346</v>
      </c>
      <c r="B641" s="1" t="s">
        <v>1</v>
      </c>
      <c r="C641" s="1" t="s">
        <v>35</v>
      </c>
      <c r="D641" s="2">
        <v>46003</v>
      </c>
      <c r="E641" s="1" t="s">
        <v>496</v>
      </c>
      <c r="F641" s="1">
        <v>22.49</v>
      </c>
      <c r="G641" s="1">
        <v>44.66</v>
      </c>
      <c r="H641" s="1">
        <v>368</v>
      </c>
      <c r="I641" s="1">
        <v>26.4</v>
      </c>
      <c r="J641" s="1">
        <v>5.8</v>
      </c>
      <c r="K641" s="1">
        <v>99.18</v>
      </c>
      <c r="L641" s="1">
        <v>6.79</v>
      </c>
      <c r="M641" s="1">
        <v>104.3</v>
      </c>
      <c r="N641" s="1">
        <v>88.88</v>
      </c>
      <c r="O641" s="1">
        <v>92.92</v>
      </c>
      <c r="P641" s="1" t="s">
        <v>4</v>
      </c>
      <c r="Q641" s="1" t="s">
        <v>5</v>
      </c>
      <c r="R641" s="1" t="s">
        <v>6</v>
      </c>
      <c r="S641" s="1" t="s">
        <v>6</v>
      </c>
      <c r="T641" s="3">
        <f t="shared" si="0"/>
        <v>45992</v>
      </c>
      <c r="U641" s="5">
        <f t="shared" ref="U641:V641" si="1282">IF(ISBLANK(F641),1,0)</f>
        <v>0</v>
      </c>
      <c r="V641" s="5">
        <f t="shared" si="1282"/>
        <v>0</v>
      </c>
      <c r="W641" s="5">
        <f t="shared" ref="W641:Z641" si="1283">IF(ISBLANK(K641),1,0)</f>
        <v>0</v>
      </c>
      <c r="X641" s="5">
        <f t="shared" si="1283"/>
        <v>0</v>
      </c>
      <c r="Y641" s="5">
        <f t="shared" si="1283"/>
        <v>0</v>
      </c>
      <c r="Z641" s="5">
        <f t="shared" si="1283"/>
        <v>0</v>
      </c>
      <c r="AA641" s="5">
        <f t="shared" si="3"/>
        <v>0</v>
      </c>
    </row>
    <row r="642" spans="1:27" ht="15.75" customHeight="1" x14ac:dyDescent="0.2">
      <c r="A642" s="1" t="s">
        <v>1485</v>
      </c>
      <c r="B642" s="1" t="s">
        <v>1</v>
      </c>
      <c r="C642" s="1" t="s">
        <v>47</v>
      </c>
      <c r="D642" s="2">
        <v>45789</v>
      </c>
      <c r="E642" s="1" t="s">
        <v>3</v>
      </c>
      <c r="F642" s="1">
        <v>21.63</v>
      </c>
      <c r="G642" s="1">
        <v>48.99</v>
      </c>
      <c r="H642" s="1">
        <v>316</v>
      </c>
      <c r="I642" s="1">
        <v>41.4</v>
      </c>
      <c r="J642" s="1">
        <v>6.09</v>
      </c>
      <c r="K642" s="1">
        <v>99.13</v>
      </c>
      <c r="L642" s="1">
        <v>6.8</v>
      </c>
      <c r="M642" s="1">
        <v>126.6</v>
      </c>
      <c r="N642" s="1">
        <v>89.07</v>
      </c>
      <c r="O642" s="1">
        <v>95.75</v>
      </c>
      <c r="P642" s="1" t="s">
        <v>4</v>
      </c>
      <c r="Q642" s="1" t="s">
        <v>5</v>
      </c>
      <c r="R642" s="1" t="s">
        <v>6</v>
      </c>
      <c r="S642" s="1" t="s">
        <v>6</v>
      </c>
      <c r="T642" s="3">
        <f t="shared" si="0"/>
        <v>45778</v>
      </c>
      <c r="U642" s="5">
        <f t="shared" ref="U642:V642" si="1284">IF(ISBLANK(F642),1,0)</f>
        <v>0</v>
      </c>
      <c r="V642" s="5">
        <f t="shared" si="1284"/>
        <v>0</v>
      </c>
      <c r="W642" s="5">
        <f t="shared" ref="W642:Z642" si="1285">IF(ISBLANK(K642),1,0)</f>
        <v>0</v>
      </c>
      <c r="X642" s="5">
        <f t="shared" si="1285"/>
        <v>0</v>
      </c>
      <c r="Y642" s="5">
        <f t="shared" si="1285"/>
        <v>0</v>
      </c>
      <c r="Z642" s="5">
        <f t="shared" si="1285"/>
        <v>0</v>
      </c>
      <c r="AA642" s="5">
        <f t="shared" si="3"/>
        <v>0</v>
      </c>
    </row>
    <row r="643" spans="1:27" ht="15.75" customHeight="1" x14ac:dyDescent="0.2">
      <c r="A643" s="1" t="s">
        <v>809</v>
      </c>
      <c r="B643" s="1" t="s">
        <v>34</v>
      </c>
      <c r="C643" s="1" t="s">
        <v>21</v>
      </c>
      <c r="D643" s="2">
        <v>45625</v>
      </c>
      <c r="E643" s="1" t="s">
        <v>3</v>
      </c>
      <c r="F643" s="1">
        <v>20.83</v>
      </c>
      <c r="G643" s="1">
        <v>42.86</v>
      </c>
      <c r="H643" s="1">
        <v>342</v>
      </c>
      <c r="I643" s="1">
        <v>40</v>
      </c>
      <c r="J643" s="1">
        <v>6.74</v>
      </c>
      <c r="K643" s="1">
        <v>98.8</v>
      </c>
      <c r="L643" s="1">
        <v>6.83</v>
      </c>
      <c r="M643" s="1">
        <v>130</v>
      </c>
      <c r="N643" s="1">
        <v>87.96</v>
      </c>
      <c r="O643" s="1">
        <v>93.15</v>
      </c>
      <c r="P643" s="1" t="s">
        <v>4</v>
      </c>
      <c r="Q643" s="1" t="s">
        <v>5</v>
      </c>
      <c r="R643" s="1" t="s">
        <v>6</v>
      </c>
      <c r="S643" s="1" t="s">
        <v>6</v>
      </c>
      <c r="T643" s="3">
        <f t="shared" si="0"/>
        <v>45597</v>
      </c>
      <c r="U643" s="5">
        <f t="shared" ref="U643:V643" si="1286">IF(ISBLANK(F643),1,0)</f>
        <v>0</v>
      </c>
      <c r="V643" s="5">
        <f t="shared" si="1286"/>
        <v>0</v>
      </c>
      <c r="W643" s="5">
        <f t="shared" ref="W643:Z643" si="1287">IF(ISBLANK(K643),1,0)</f>
        <v>0</v>
      </c>
      <c r="X643" s="5">
        <f t="shared" si="1287"/>
        <v>0</v>
      </c>
      <c r="Y643" s="5">
        <f t="shared" si="1287"/>
        <v>0</v>
      </c>
      <c r="Z643" s="5">
        <f t="shared" si="1287"/>
        <v>0</v>
      </c>
      <c r="AA643" s="5">
        <f t="shared" si="3"/>
        <v>0</v>
      </c>
    </row>
    <row r="644" spans="1:27" ht="15.75" customHeight="1" x14ac:dyDescent="0.2">
      <c r="A644" s="1" t="s">
        <v>1486</v>
      </c>
      <c r="B644" s="1" t="s">
        <v>1</v>
      </c>
      <c r="C644" s="1" t="s">
        <v>35</v>
      </c>
      <c r="D644" s="2">
        <v>45809</v>
      </c>
      <c r="E644" s="1" t="s">
        <v>93</v>
      </c>
      <c r="F644" s="1">
        <v>21.84</v>
      </c>
      <c r="G644" s="1">
        <v>38.659999999999997</v>
      </c>
      <c r="H644" s="1">
        <v>330</v>
      </c>
      <c r="I644" s="1">
        <v>38.799999999999997</v>
      </c>
      <c r="J644" s="1">
        <v>5.78</v>
      </c>
      <c r="K644" s="1">
        <v>99.11</v>
      </c>
      <c r="L644" s="1">
        <v>6.67</v>
      </c>
      <c r="M644" s="1">
        <v>117</v>
      </c>
      <c r="N644" s="1">
        <v>87.12</v>
      </c>
      <c r="O644" s="1">
        <v>96.12</v>
      </c>
      <c r="P644" s="1" t="s">
        <v>4</v>
      </c>
      <c r="Q644" s="1" t="s">
        <v>5</v>
      </c>
      <c r="R644" s="1" t="s">
        <v>6</v>
      </c>
      <c r="S644" s="1" t="s">
        <v>6</v>
      </c>
      <c r="T644" s="3">
        <f t="shared" si="0"/>
        <v>45809</v>
      </c>
      <c r="U644" s="5">
        <f t="shared" ref="U644:V644" si="1288">IF(ISBLANK(F644),1,0)</f>
        <v>0</v>
      </c>
      <c r="V644" s="5">
        <f t="shared" si="1288"/>
        <v>0</v>
      </c>
      <c r="W644" s="5">
        <f t="shared" ref="W644:Z644" si="1289">IF(ISBLANK(K644),1,0)</f>
        <v>0</v>
      </c>
      <c r="X644" s="5">
        <f t="shared" si="1289"/>
        <v>0</v>
      </c>
      <c r="Y644" s="5">
        <f t="shared" si="1289"/>
        <v>0</v>
      </c>
      <c r="Z644" s="5">
        <f t="shared" si="1289"/>
        <v>0</v>
      </c>
      <c r="AA644" s="5">
        <f t="shared" si="3"/>
        <v>0</v>
      </c>
    </row>
    <row r="645" spans="1:27" ht="15.75" customHeight="1" x14ac:dyDescent="0.2">
      <c r="A645" s="1" t="s">
        <v>852</v>
      </c>
      <c r="B645" s="1" t="s">
        <v>34</v>
      </c>
      <c r="C645" s="1" t="s">
        <v>35</v>
      </c>
      <c r="D645" s="2">
        <v>45765</v>
      </c>
      <c r="E645" s="1" t="s">
        <v>37</v>
      </c>
      <c r="F645" s="1">
        <v>21.07</v>
      </c>
      <c r="G645" s="1">
        <v>43.11</v>
      </c>
      <c r="H645" s="1">
        <v>321</v>
      </c>
      <c r="I645" s="1">
        <v>40.5</v>
      </c>
      <c r="J645" s="1">
        <v>7.33</v>
      </c>
      <c r="K645" s="1">
        <v>99.07</v>
      </c>
      <c r="L645" s="1">
        <v>6.87</v>
      </c>
      <c r="M645" s="1">
        <v>124.2</v>
      </c>
      <c r="N645" s="1">
        <v>92.32</v>
      </c>
      <c r="O645" s="1">
        <v>93.04</v>
      </c>
      <c r="P645" s="1" t="s">
        <v>4</v>
      </c>
      <c r="Q645" s="1" t="s">
        <v>5</v>
      </c>
      <c r="R645" s="1" t="s">
        <v>6</v>
      </c>
      <c r="S645" s="1" t="s">
        <v>6</v>
      </c>
      <c r="T645" s="3">
        <f t="shared" si="0"/>
        <v>45748</v>
      </c>
      <c r="U645" s="5">
        <f t="shared" ref="U645:V645" si="1290">IF(ISBLANK(F645),1,0)</f>
        <v>0</v>
      </c>
      <c r="V645" s="5">
        <f t="shared" si="1290"/>
        <v>0</v>
      </c>
      <c r="W645" s="5">
        <f t="shared" ref="W645:Z645" si="1291">IF(ISBLANK(K645),1,0)</f>
        <v>0</v>
      </c>
      <c r="X645" s="5">
        <f t="shared" si="1291"/>
        <v>0</v>
      </c>
      <c r="Y645" s="5">
        <f t="shared" si="1291"/>
        <v>0</v>
      </c>
      <c r="Z645" s="5">
        <f t="shared" si="1291"/>
        <v>0</v>
      </c>
      <c r="AA645" s="5">
        <f t="shared" si="3"/>
        <v>0</v>
      </c>
    </row>
    <row r="646" spans="1:27" ht="15.75" customHeight="1" x14ac:dyDescent="0.2">
      <c r="A646" s="1" t="s">
        <v>1488</v>
      </c>
      <c r="B646" s="1" t="s">
        <v>58</v>
      </c>
      <c r="C646" s="1" t="s">
        <v>47</v>
      </c>
      <c r="D646" s="2">
        <v>45745</v>
      </c>
      <c r="E646" s="1" t="s">
        <v>37</v>
      </c>
      <c r="F646" s="1">
        <v>21.69</v>
      </c>
      <c r="G646" s="1">
        <v>46.27</v>
      </c>
      <c r="H646" s="1">
        <v>349</v>
      </c>
      <c r="I646" s="1">
        <v>47.4</v>
      </c>
      <c r="J646" s="1">
        <v>7.12</v>
      </c>
      <c r="K646" s="1">
        <v>98.72</v>
      </c>
      <c r="L646" s="1">
        <v>6.94</v>
      </c>
      <c r="M646" s="1">
        <v>140</v>
      </c>
      <c r="N646" s="1">
        <v>86.94</v>
      </c>
      <c r="O646" s="1">
        <v>93.54</v>
      </c>
      <c r="P646" s="1" t="s">
        <v>4</v>
      </c>
      <c r="Q646" s="1" t="s">
        <v>5</v>
      </c>
      <c r="R646" s="1" t="s">
        <v>6</v>
      </c>
      <c r="S646" s="1" t="s">
        <v>6</v>
      </c>
      <c r="T646" s="3">
        <f t="shared" si="0"/>
        <v>45717</v>
      </c>
      <c r="U646" s="5">
        <f t="shared" ref="U646:V646" si="1292">IF(ISBLANK(F646),1,0)</f>
        <v>0</v>
      </c>
      <c r="V646" s="5">
        <f t="shared" si="1292"/>
        <v>0</v>
      </c>
      <c r="W646" s="5">
        <f t="shared" ref="W646:Z646" si="1293">IF(ISBLANK(K646),1,0)</f>
        <v>0</v>
      </c>
      <c r="X646" s="5">
        <f t="shared" si="1293"/>
        <v>0</v>
      </c>
      <c r="Y646" s="5">
        <f t="shared" si="1293"/>
        <v>0</v>
      </c>
      <c r="Z646" s="5">
        <f t="shared" si="1293"/>
        <v>0</v>
      </c>
      <c r="AA646" s="5">
        <f t="shared" si="3"/>
        <v>0</v>
      </c>
    </row>
    <row r="647" spans="1:27" ht="15.75" customHeight="1" x14ac:dyDescent="0.2">
      <c r="A647" s="1" t="s">
        <v>1371</v>
      </c>
      <c r="B647" s="1" t="s">
        <v>58</v>
      </c>
      <c r="C647" s="1" t="s">
        <v>35</v>
      </c>
      <c r="D647" s="2">
        <v>45714</v>
      </c>
      <c r="E647" s="1" t="s">
        <v>23</v>
      </c>
      <c r="G647" s="1">
        <v>35.869999999999997</v>
      </c>
      <c r="H647" s="1">
        <v>326</v>
      </c>
      <c r="I647" s="1">
        <v>43</v>
      </c>
      <c r="J647" s="1">
        <v>7.58</v>
      </c>
      <c r="K647" s="1">
        <v>99.04</v>
      </c>
      <c r="L647" s="1">
        <v>6.81</v>
      </c>
      <c r="M647" s="1">
        <v>141.30000000000001</v>
      </c>
      <c r="N647" s="1">
        <v>86.52</v>
      </c>
      <c r="O647" s="1">
        <v>95.95</v>
      </c>
      <c r="P647" s="1" t="s">
        <v>4</v>
      </c>
      <c r="Q647" s="1" t="s">
        <v>5</v>
      </c>
      <c r="R647" s="1" t="s">
        <v>6</v>
      </c>
      <c r="S647" s="1" t="s">
        <v>6</v>
      </c>
      <c r="T647" s="3">
        <f t="shared" si="0"/>
        <v>45689</v>
      </c>
      <c r="U647" s="5">
        <f t="shared" ref="U647:V647" si="1294">IF(ISBLANK(F647),1,0)</f>
        <v>1</v>
      </c>
      <c r="V647" s="5">
        <f t="shared" si="1294"/>
        <v>0</v>
      </c>
      <c r="W647" s="5">
        <f t="shared" ref="W647:Z647" si="1295">IF(ISBLANK(K647),1,0)</f>
        <v>0</v>
      </c>
      <c r="X647" s="5">
        <f t="shared" si="1295"/>
        <v>0</v>
      </c>
      <c r="Y647" s="5">
        <f t="shared" si="1295"/>
        <v>0</v>
      </c>
      <c r="Z647" s="5">
        <f t="shared" si="1295"/>
        <v>0</v>
      </c>
      <c r="AA647" s="5">
        <f t="shared" si="3"/>
        <v>1</v>
      </c>
    </row>
    <row r="648" spans="1:27" ht="15.75" customHeight="1" x14ac:dyDescent="0.2">
      <c r="A648" s="1" t="s">
        <v>287</v>
      </c>
      <c r="B648" s="1" t="s">
        <v>1</v>
      </c>
      <c r="C648" s="1" t="s">
        <v>35</v>
      </c>
      <c r="D648" s="2">
        <v>45973</v>
      </c>
      <c r="E648" s="1" t="s">
        <v>3</v>
      </c>
      <c r="F648" s="1">
        <v>23.02</v>
      </c>
      <c r="G648" s="1">
        <v>45.89</v>
      </c>
      <c r="H648" s="1">
        <v>335</v>
      </c>
      <c r="I648" s="1">
        <v>22.8</v>
      </c>
      <c r="J648" s="1">
        <v>6.6</v>
      </c>
      <c r="K648" s="1">
        <v>99.27</v>
      </c>
      <c r="L648" s="1">
        <v>6.82</v>
      </c>
      <c r="M648" s="1">
        <v>89</v>
      </c>
      <c r="N648" s="1">
        <v>91.79</v>
      </c>
      <c r="O648" s="1">
        <v>91.75</v>
      </c>
      <c r="P648" s="1" t="s">
        <v>4</v>
      </c>
      <c r="Q648" s="1" t="s">
        <v>5</v>
      </c>
      <c r="R648" s="1" t="s">
        <v>6</v>
      </c>
      <c r="S648" s="1" t="s">
        <v>6</v>
      </c>
      <c r="T648" s="3">
        <f t="shared" si="0"/>
        <v>45962</v>
      </c>
      <c r="U648" s="5">
        <f t="shared" ref="U648:V648" si="1296">IF(ISBLANK(F648),1,0)</f>
        <v>0</v>
      </c>
      <c r="V648" s="5">
        <f t="shared" si="1296"/>
        <v>0</v>
      </c>
      <c r="W648" s="5">
        <f t="shared" ref="W648:Z648" si="1297">IF(ISBLANK(K648),1,0)</f>
        <v>0</v>
      </c>
      <c r="X648" s="5">
        <f t="shared" si="1297"/>
        <v>0</v>
      </c>
      <c r="Y648" s="5">
        <f t="shared" si="1297"/>
        <v>0</v>
      </c>
      <c r="Z648" s="5">
        <f t="shared" si="1297"/>
        <v>0</v>
      </c>
      <c r="AA648" s="5">
        <f t="shared" si="3"/>
        <v>0</v>
      </c>
    </row>
    <row r="649" spans="1:27" ht="15.75" customHeight="1" x14ac:dyDescent="0.2">
      <c r="A649" s="1" t="s">
        <v>287</v>
      </c>
      <c r="B649" s="1" t="s">
        <v>1</v>
      </c>
      <c r="C649" s="1" t="s">
        <v>35</v>
      </c>
      <c r="D649" s="2">
        <v>45973</v>
      </c>
      <c r="E649" s="1" t="s">
        <v>3</v>
      </c>
      <c r="F649" s="1">
        <v>23.02</v>
      </c>
      <c r="G649" s="1">
        <v>45.89</v>
      </c>
      <c r="H649" s="1">
        <v>335</v>
      </c>
      <c r="I649" s="1">
        <v>22.8</v>
      </c>
      <c r="J649" s="1">
        <v>6.6</v>
      </c>
      <c r="K649" s="1">
        <v>99.27</v>
      </c>
      <c r="L649" s="1">
        <v>6.82</v>
      </c>
      <c r="M649" s="1">
        <v>89</v>
      </c>
      <c r="N649" s="1">
        <v>91.79</v>
      </c>
      <c r="O649" s="1">
        <v>91.75</v>
      </c>
      <c r="P649" s="1" t="s">
        <v>4</v>
      </c>
      <c r="Q649" s="1" t="s">
        <v>5</v>
      </c>
      <c r="R649" s="1" t="s">
        <v>6</v>
      </c>
      <c r="S649" s="1" t="s">
        <v>6</v>
      </c>
      <c r="T649" s="3">
        <f t="shared" si="0"/>
        <v>45962</v>
      </c>
      <c r="U649" s="5">
        <f t="shared" ref="U649:V649" si="1298">IF(ISBLANK(F649),1,0)</f>
        <v>0</v>
      </c>
      <c r="V649" s="5">
        <f t="shared" si="1298"/>
        <v>0</v>
      </c>
      <c r="W649" s="5">
        <f t="shared" ref="W649:Z649" si="1299">IF(ISBLANK(K649),1,0)</f>
        <v>0</v>
      </c>
      <c r="X649" s="5">
        <f t="shared" si="1299"/>
        <v>0</v>
      </c>
      <c r="Y649" s="5">
        <f t="shared" si="1299"/>
        <v>0</v>
      </c>
      <c r="Z649" s="5">
        <f t="shared" si="1299"/>
        <v>0</v>
      </c>
      <c r="AA649" s="5">
        <f t="shared" si="3"/>
        <v>0</v>
      </c>
    </row>
    <row r="650" spans="1:27" ht="15.75" customHeight="1" x14ac:dyDescent="0.2">
      <c r="A650" s="1" t="s">
        <v>622</v>
      </c>
      <c r="B650" s="1" t="s">
        <v>34</v>
      </c>
      <c r="C650" s="1" t="s">
        <v>47</v>
      </c>
      <c r="D650" s="2">
        <v>45524</v>
      </c>
      <c r="E650" s="1" t="s">
        <v>93</v>
      </c>
      <c r="F650" s="1">
        <v>21.21</v>
      </c>
      <c r="G650" s="1">
        <v>40.61</v>
      </c>
      <c r="H650" s="1">
        <v>328</v>
      </c>
      <c r="I650" s="1">
        <v>48.6</v>
      </c>
      <c r="J650" s="1">
        <v>7.27</v>
      </c>
      <c r="K650" s="1">
        <v>99</v>
      </c>
      <c r="L650" s="1">
        <v>6.68</v>
      </c>
      <c r="M650" s="1">
        <v>146</v>
      </c>
      <c r="N650" s="1">
        <v>83.84</v>
      </c>
      <c r="O650" s="1">
        <v>93.93</v>
      </c>
      <c r="P650" s="1" t="s">
        <v>4</v>
      </c>
      <c r="Q650" s="1" t="s">
        <v>5</v>
      </c>
      <c r="R650" s="1" t="s">
        <v>6</v>
      </c>
      <c r="S650" s="1" t="s">
        <v>6</v>
      </c>
      <c r="T650" s="3">
        <f t="shared" si="0"/>
        <v>45505</v>
      </c>
      <c r="U650" s="5">
        <f t="shared" ref="U650:V650" si="1300">IF(ISBLANK(F650),1,0)</f>
        <v>0</v>
      </c>
      <c r="V650" s="5">
        <f t="shared" si="1300"/>
        <v>0</v>
      </c>
      <c r="W650" s="5">
        <f t="shared" ref="W650:Z650" si="1301">IF(ISBLANK(K650),1,0)</f>
        <v>0</v>
      </c>
      <c r="X650" s="5">
        <f t="shared" si="1301"/>
        <v>0</v>
      </c>
      <c r="Y650" s="5">
        <f t="shared" si="1301"/>
        <v>0</v>
      </c>
      <c r="Z650" s="5">
        <f t="shared" si="1301"/>
        <v>0</v>
      </c>
      <c r="AA650" s="5">
        <f t="shared" si="3"/>
        <v>0</v>
      </c>
    </row>
    <row r="651" spans="1:27" ht="15.75" customHeight="1" x14ac:dyDescent="0.2">
      <c r="A651" s="1" t="s">
        <v>1491</v>
      </c>
      <c r="B651" s="1" t="s">
        <v>58</v>
      </c>
      <c r="C651" s="1" t="s">
        <v>21</v>
      </c>
      <c r="D651" s="2">
        <v>45608</v>
      </c>
      <c r="E651" s="1" t="s">
        <v>23</v>
      </c>
      <c r="F651" s="1">
        <v>21.33</v>
      </c>
      <c r="G651" s="1">
        <v>43.21</v>
      </c>
      <c r="H651" s="1">
        <v>317</v>
      </c>
      <c r="I651" s="1">
        <v>40.4</v>
      </c>
      <c r="J651" s="1">
        <v>6.5</v>
      </c>
      <c r="K651" s="1">
        <v>98.95</v>
      </c>
      <c r="L651" s="1">
        <v>6.7</v>
      </c>
      <c r="M651" s="1">
        <v>125.3</v>
      </c>
      <c r="N651" s="1">
        <v>85.44</v>
      </c>
      <c r="O651" s="1">
        <v>91.68</v>
      </c>
      <c r="P651" s="1" t="s">
        <v>4</v>
      </c>
      <c r="Q651" s="1" t="s">
        <v>5</v>
      </c>
      <c r="R651" s="1" t="s">
        <v>6</v>
      </c>
      <c r="S651" s="1" t="s">
        <v>6</v>
      </c>
      <c r="T651" s="3">
        <f t="shared" si="0"/>
        <v>45597</v>
      </c>
      <c r="U651" s="5">
        <f t="shared" ref="U651:V651" si="1302">IF(ISBLANK(F651),1,0)</f>
        <v>0</v>
      </c>
      <c r="V651" s="5">
        <f t="shared" si="1302"/>
        <v>0</v>
      </c>
      <c r="W651" s="5">
        <f t="shared" ref="W651:Z651" si="1303">IF(ISBLANK(K651),1,0)</f>
        <v>0</v>
      </c>
      <c r="X651" s="5">
        <f t="shared" si="1303"/>
        <v>0</v>
      </c>
      <c r="Y651" s="5">
        <f t="shared" si="1303"/>
        <v>0</v>
      </c>
      <c r="Z651" s="5">
        <f t="shared" si="1303"/>
        <v>0</v>
      </c>
      <c r="AA651" s="5">
        <f t="shared" si="3"/>
        <v>0</v>
      </c>
    </row>
    <row r="652" spans="1:27" ht="15.75" customHeight="1" x14ac:dyDescent="0.2">
      <c r="A652" s="1" t="s">
        <v>1493</v>
      </c>
      <c r="B652" s="1" t="s">
        <v>20</v>
      </c>
      <c r="C652" s="1" t="s">
        <v>21</v>
      </c>
      <c r="D652" s="2">
        <v>45476</v>
      </c>
      <c r="E652" s="1" t="s">
        <v>37</v>
      </c>
      <c r="F652" s="1">
        <v>21.21</v>
      </c>
      <c r="G652" s="1">
        <v>37.18</v>
      </c>
      <c r="H652" s="1">
        <v>309</v>
      </c>
      <c r="I652" s="1">
        <v>55.8</v>
      </c>
      <c r="J652" s="1">
        <v>8.3699999999999992</v>
      </c>
      <c r="K652" s="1">
        <v>98.72</v>
      </c>
      <c r="L652" s="1">
        <v>6.85</v>
      </c>
      <c r="M652" s="1">
        <v>146.80000000000001</v>
      </c>
      <c r="N652" s="1">
        <v>83.31</v>
      </c>
      <c r="O652" s="1">
        <v>93.58</v>
      </c>
      <c r="P652" s="1" t="s">
        <v>4</v>
      </c>
      <c r="Q652" s="1" t="s">
        <v>5</v>
      </c>
      <c r="R652" s="1" t="s">
        <v>6</v>
      </c>
      <c r="S652" s="1" t="s">
        <v>6</v>
      </c>
      <c r="T652" s="3">
        <f t="shared" si="0"/>
        <v>45474</v>
      </c>
      <c r="U652" s="5">
        <f t="shared" ref="U652:V652" si="1304">IF(ISBLANK(F652),1,0)</f>
        <v>0</v>
      </c>
      <c r="V652" s="5">
        <f t="shared" si="1304"/>
        <v>0</v>
      </c>
      <c r="W652" s="5">
        <f t="shared" ref="W652:Z652" si="1305">IF(ISBLANK(K652),1,0)</f>
        <v>0</v>
      </c>
      <c r="X652" s="5">
        <f t="shared" si="1305"/>
        <v>0</v>
      </c>
      <c r="Y652" s="5">
        <f t="shared" si="1305"/>
        <v>0</v>
      </c>
      <c r="Z652" s="5">
        <f t="shared" si="1305"/>
        <v>0</v>
      </c>
      <c r="AA652" s="5">
        <f t="shared" si="3"/>
        <v>0</v>
      </c>
    </row>
    <row r="653" spans="1:27" ht="15.75" customHeight="1" x14ac:dyDescent="0.2">
      <c r="A653" s="1" t="s">
        <v>1494</v>
      </c>
      <c r="B653" s="1" t="s">
        <v>1</v>
      </c>
      <c r="C653" s="1" t="s">
        <v>35</v>
      </c>
      <c r="D653" s="2">
        <v>45708</v>
      </c>
      <c r="E653" s="1" t="s">
        <v>3</v>
      </c>
      <c r="F653" s="1">
        <v>23.24</v>
      </c>
      <c r="G653" s="1">
        <v>40.159999999999997</v>
      </c>
      <c r="H653" s="1">
        <v>336</v>
      </c>
      <c r="I653" s="1">
        <v>40.200000000000003</v>
      </c>
      <c r="J653" s="1">
        <v>7.21</v>
      </c>
      <c r="K653" s="1">
        <v>98.91</v>
      </c>
      <c r="L653" s="1">
        <v>6.58</v>
      </c>
      <c r="M653" s="1">
        <v>131.69999999999999</v>
      </c>
      <c r="N653" s="1">
        <v>87.77</v>
      </c>
      <c r="O653" s="1">
        <v>94.45</v>
      </c>
      <c r="P653" s="1" t="s">
        <v>4</v>
      </c>
      <c r="Q653" s="1" t="s">
        <v>5</v>
      </c>
      <c r="R653" s="1" t="s">
        <v>6</v>
      </c>
      <c r="S653" s="1" t="s">
        <v>6</v>
      </c>
      <c r="T653" s="3">
        <f t="shared" si="0"/>
        <v>45689</v>
      </c>
      <c r="U653" s="5">
        <f t="shared" ref="U653:V653" si="1306">IF(ISBLANK(F653),1,0)</f>
        <v>0</v>
      </c>
      <c r="V653" s="5">
        <f t="shared" si="1306"/>
        <v>0</v>
      </c>
      <c r="W653" s="5">
        <f t="shared" ref="W653:Z653" si="1307">IF(ISBLANK(K653),1,0)</f>
        <v>0</v>
      </c>
      <c r="X653" s="5">
        <f t="shared" si="1307"/>
        <v>0</v>
      </c>
      <c r="Y653" s="5">
        <f t="shared" si="1307"/>
        <v>0</v>
      </c>
      <c r="Z653" s="5">
        <f t="shared" si="1307"/>
        <v>0</v>
      </c>
      <c r="AA653" s="5">
        <f t="shared" si="3"/>
        <v>0</v>
      </c>
    </row>
    <row r="654" spans="1:27" ht="15.75" customHeight="1" x14ac:dyDescent="0.2">
      <c r="A654" s="1" t="s">
        <v>1495</v>
      </c>
      <c r="B654" s="1" t="s">
        <v>58</v>
      </c>
      <c r="C654" s="1" t="s">
        <v>47</v>
      </c>
      <c r="D654" s="2">
        <v>46014</v>
      </c>
      <c r="E654" s="1" t="s">
        <v>3</v>
      </c>
      <c r="F654" s="1">
        <v>22.16</v>
      </c>
      <c r="G654" s="1">
        <v>49.62</v>
      </c>
      <c r="H654" s="1">
        <v>336</v>
      </c>
      <c r="I654" s="1">
        <v>46.7</v>
      </c>
      <c r="J654" s="1">
        <v>6.41</v>
      </c>
      <c r="K654" s="1">
        <v>98.91</v>
      </c>
      <c r="L654" s="1">
        <v>6.85</v>
      </c>
      <c r="M654" s="1">
        <v>106.8</v>
      </c>
      <c r="N654" s="1">
        <v>84.79</v>
      </c>
      <c r="O654" s="1">
        <v>93.51</v>
      </c>
      <c r="P654" s="1" t="s">
        <v>4</v>
      </c>
      <c r="Q654" s="1" t="s">
        <v>5</v>
      </c>
      <c r="R654" s="1" t="s">
        <v>6</v>
      </c>
      <c r="S654" s="1" t="s">
        <v>6</v>
      </c>
      <c r="T654" s="3">
        <f t="shared" si="0"/>
        <v>45992</v>
      </c>
      <c r="U654" s="5">
        <f t="shared" ref="U654:V654" si="1308">IF(ISBLANK(F654),1,0)</f>
        <v>0</v>
      </c>
      <c r="V654" s="5">
        <f t="shared" si="1308"/>
        <v>0</v>
      </c>
      <c r="W654" s="5">
        <f t="shared" ref="W654:Z654" si="1309">IF(ISBLANK(K654),1,0)</f>
        <v>0</v>
      </c>
      <c r="X654" s="5">
        <f t="shared" si="1309"/>
        <v>0</v>
      </c>
      <c r="Y654" s="5">
        <f t="shared" si="1309"/>
        <v>0</v>
      </c>
      <c r="Z654" s="5">
        <f t="shared" si="1309"/>
        <v>0</v>
      </c>
      <c r="AA654" s="5">
        <f t="shared" si="3"/>
        <v>0</v>
      </c>
    </row>
    <row r="655" spans="1:27" ht="15.75" customHeight="1" x14ac:dyDescent="0.2">
      <c r="A655" s="1" t="s">
        <v>1497</v>
      </c>
      <c r="B655" s="1" t="s">
        <v>20</v>
      </c>
      <c r="C655" s="1" t="s">
        <v>35</v>
      </c>
      <c r="D655" s="2">
        <v>45736</v>
      </c>
      <c r="E655" s="1" t="s">
        <v>23</v>
      </c>
      <c r="F655" s="1">
        <v>21.43</v>
      </c>
      <c r="G655" s="1">
        <v>32.950000000000003</v>
      </c>
      <c r="H655" s="1">
        <v>275</v>
      </c>
      <c r="I655" s="1">
        <v>44.1</v>
      </c>
      <c r="J655" s="1">
        <v>7.82</v>
      </c>
      <c r="K655" s="1">
        <v>99.62</v>
      </c>
      <c r="L655" s="1">
        <v>6.98</v>
      </c>
      <c r="M655" s="1">
        <v>142.6</v>
      </c>
      <c r="N655" s="1">
        <v>89.46</v>
      </c>
      <c r="O655" s="1">
        <v>93</v>
      </c>
      <c r="P655" s="1" t="s">
        <v>4</v>
      </c>
      <c r="Q655" s="1" t="s">
        <v>5</v>
      </c>
      <c r="R655" s="1" t="s">
        <v>6</v>
      </c>
      <c r="S655" s="1" t="s">
        <v>6</v>
      </c>
      <c r="T655" s="3">
        <f t="shared" si="0"/>
        <v>45717</v>
      </c>
      <c r="U655" s="5">
        <f t="shared" ref="U655:V655" si="1310">IF(ISBLANK(F655),1,0)</f>
        <v>0</v>
      </c>
      <c r="V655" s="5">
        <f t="shared" si="1310"/>
        <v>0</v>
      </c>
      <c r="W655" s="5">
        <f t="shared" ref="W655:Z655" si="1311">IF(ISBLANK(K655),1,0)</f>
        <v>0</v>
      </c>
      <c r="X655" s="5">
        <f t="shared" si="1311"/>
        <v>0</v>
      </c>
      <c r="Y655" s="5">
        <f t="shared" si="1311"/>
        <v>0</v>
      </c>
      <c r="Z655" s="5">
        <f t="shared" si="1311"/>
        <v>0</v>
      </c>
      <c r="AA655" s="5">
        <f t="shared" si="3"/>
        <v>0</v>
      </c>
    </row>
    <row r="656" spans="1:27" ht="15.75" customHeight="1" x14ac:dyDescent="0.2">
      <c r="A656" s="1" t="s">
        <v>967</v>
      </c>
      <c r="B656" s="1" t="s">
        <v>34</v>
      </c>
      <c r="C656" s="1" t="s">
        <v>35</v>
      </c>
      <c r="D656" s="2">
        <v>45443</v>
      </c>
      <c r="E656" s="1" t="s">
        <v>37</v>
      </c>
      <c r="F656" s="1">
        <v>20.73</v>
      </c>
      <c r="G656" s="1">
        <v>46.43</v>
      </c>
      <c r="H656" s="1">
        <v>297</v>
      </c>
      <c r="I656" s="1">
        <v>40.700000000000003</v>
      </c>
      <c r="J656" s="1">
        <v>5.94</v>
      </c>
      <c r="K656" s="1">
        <v>99.12</v>
      </c>
      <c r="L656" s="1">
        <v>7.05</v>
      </c>
      <c r="M656" s="1">
        <v>138.5</v>
      </c>
      <c r="O656" s="1">
        <v>92.6</v>
      </c>
      <c r="P656" s="1" t="s">
        <v>4</v>
      </c>
      <c r="Q656" s="1" t="s">
        <v>5</v>
      </c>
      <c r="R656" s="1" t="s">
        <v>6</v>
      </c>
      <c r="S656" s="1" t="s">
        <v>6</v>
      </c>
      <c r="T656" s="3">
        <f t="shared" si="0"/>
        <v>45413</v>
      </c>
      <c r="U656" s="5">
        <f t="shared" ref="U656:V656" si="1312">IF(ISBLANK(F656),1,0)</f>
        <v>0</v>
      </c>
      <c r="V656" s="5">
        <f t="shared" si="1312"/>
        <v>0</v>
      </c>
      <c r="W656" s="5">
        <f t="shared" ref="W656:Z656" si="1313">IF(ISBLANK(K656),1,0)</f>
        <v>0</v>
      </c>
      <c r="X656" s="5">
        <f t="shared" si="1313"/>
        <v>0</v>
      </c>
      <c r="Y656" s="5">
        <f t="shared" si="1313"/>
        <v>0</v>
      </c>
      <c r="Z656" s="5">
        <f t="shared" si="1313"/>
        <v>1</v>
      </c>
      <c r="AA656" s="5">
        <f t="shared" si="3"/>
        <v>1</v>
      </c>
    </row>
    <row r="657" spans="1:27" ht="15.75" customHeight="1" x14ac:dyDescent="0.2">
      <c r="A657" s="1" t="s">
        <v>1498</v>
      </c>
      <c r="B657" s="1" t="s">
        <v>1</v>
      </c>
      <c r="C657" s="1" t="s">
        <v>35</v>
      </c>
      <c r="D657" s="2">
        <v>45965</v>
      </c>
      <c r="E657" s="1" t="s">
        <v>93</v>
      </c>
      <c r="F657" s="1">
        <v>21.64</v>
      </c>
      <c r="G657" s="1">
        <v>51.66</v>
      </c>
      <c r="H657" s="1">
        <v>315</v>
      </c>
      <c r="I657" s="1">
        <v>36.9</v>
      </c>
      <c r="J657" s="1">
        <v>6.26</v>
      </c>
      <c r="K657" s="1">
        <v>98.69</v>
      </c>
      <c r="L657" s="1">
        <v>6.79</v>
      </c>
      <c r="M657" s="1">
        <v>111</v>
      </c>
      <c r="N657" s="1">
        <v>87.15</v>
      </c>
      <c r="O657" s="1">
        <v>94.09</v>
      </c>
      <c r="P657" s="1" t="s">
        <v>4</v>
      </c>
      <c r="Q657" s="1" t="s">
        <v>5</v>
      </c>
      <c r="R657" s="1" t="s">
        <v>6</v>
      </c>
      <c r="S657" s="1" t="s">
        <v>6</v>
      </c>
      <c r="T657" s="3">
        <f t="shared" si="0"/>
        <v>45962</v>
      </c>
      <c r="U657" s="5">
        <f t="shared" ref="U657:V657" si="1314">IF(ISBLANK(F657),1,0)</f>
        <v>0</v>
      </c>
      <c r="V657" s="5">
        <f t="shared" si="1314"/>
        <v>0</v>
      </c>
      <c r="W657" s="5">
        <f t="shared" ref="W657:Z657" si="1315">IF(ISBLANK(K657),1,0)</f>
        <v>0</v>
      </c>
      <c r="X657" s="5">
        <f t="shared" si="1315"/>
        <v>0</v>
      </c>
      <c r="Y657" s="5">
        <f t="shared" si="1315"/>
        <v>0</v>
      </c>
      <c r="Z657" s="5">
        <f t="shared" si="1315"/>
        <v>0</v>
      </c>
      <c r="AA657" s="5">
        <f t="shared" si="3"/>
        <v>0</v>
      </c>
    </row>
    <row r="658" spans="1:27" ht="15.75" customHeight="1" x14ac:dyDescent="0.2">
      <c r="A658" s="1" t="s">
        <v>1500</v>
      </c>
      <c r="B658" s="1" t="s">
        <v>58</v>
      </c>
      <c r="C658" s="1" t="s">
        <v>35</v>
      </c>
      <c r="D658" s="2">
        <v>45869</v>
      </c>
      <c r="E658" s="1" t="s">
        <v>93</v>
      </c>
      <c r="F658" s="1">
        <v>21.04</v>
      </c>
      <c r="G658" s="1">
        <v>45.43</v>
      </c>
      <c r="H658" s="1">
        <v>319</v>
      </c>
      <c r="I658" s="1">
        <v>39</v>
      </c>
      <c r="J658" s="1">
        <v>7.5</v>
      </c>
      <c r="K658" s="1">
        <v>99.27</v>
      </c>
      <c r="L658" s="1">
        <v>6.92</v>
      </c>
      <c r="M658" s="1">
        <v>110.4</v>
      </c>
      <c r="N658" s="1">
        <v>85.93</v>
      </c>
      <c r="O658" s="1">
        <v>95.07</v>
      </c>
      <c r="P658" s="1" t="s">
        <v>4</v>
      </c>
      <c r="Q658" s="1" t="s">
        <v>5</v>
      </c>
      <c r="R658" s="1" t="s">
        <v>6</v>
      </c>
      <c r="S658" s="1" t="s">
        <v>6</v>
      </c>
      <c r="T658" s="3">
        <f t="shared" si="0"/>
        <v>45839</v>
      </c>
      <c r="U658" s="5">
        <f t="shared" ref="U658:V658" si="1316">IF(ISBLANK(F658),1,0)</f>
        <v>0</v>
      </c>
      <c r="V658" s="5">
        <f t="shared" si="1316"/>
        <v>0</v>
      </c>
      <c r="W658" s="5">
        <f t="shared" ref="W658:Z658" si="1317">IF(ISBLANK(K658),1,0)</f>
        <v>0</v>
      </c>
      <c r="X658" s="5">
        <f t="shared" si="1317"/>
        <v>0</v>
      </c>
      <c r="Y658" s="5">
        <f t="shared" si="1317"/>
        <v>0</v>
      </c>
      <c r="Z658" s="5">
        <f t="shared" si="1317"/>
        <v>0</v>
      </c>
      <c r="AA658" s="5">
        <f t="shared" si="3"/>
        <v>0</v>
      </c>
    </row>
    <row r="659" spans="1:27" ht="15.75" customHeight="1" x14ac:dyDescent="0.2">
      <c r="A659" s="1" t="s">
        <v>652</v>
      </c>
      <c r="B659" s="1" t="s">
        <v>34</v>
      </c>
      <c r="C659" s="1" t="s">
        <v>35</v>
      </c>
      <c r="D659" s="2">
        <v>45613</v>
      </c>
      <c r="E659" s="1" t="s">
        <v>3</v>
      </c>
      <c r="F659" s="1">
        <v>22.78</v>
      </c>
      <c r="G659" s="1">
        <v>37.340000000000003</v>
      </c>
      <c r="H659" s="1">
        <v>287</v>
      </c>
      <c r="I659" s="1">
        <v>52.4</v>
      </c>
      <c r="J659" s="1">
        <v>9.2100000000000009</v>
      </c>
      <c r="K659" s="1">
        <v>98.84</v>
      </c>
      <c r="L659" s="1">
        <v>6.87</v>
      </c>
      <c r="M659" s="1">
        <v>149.9</v>
      </c>
      <c r="N659" s="1">
        <v>82.86</v>
      </c>
      <c r="O659" s="1">
        <v>93.81</v>
      </c>
      <c r="P659" s="1" t="s">
        <v>4</v>
      </c>
      <c r="Q659" s="1" t="s">
        <v>5</v>
      </c>
      <c r="R659" s="1" t="s">
        <v>6</v>
      </c>
      <c r="S659" s="1" t="s">
        <v>6</v>
      </c>
      <c r="T659" s="3">
        <f t="shared" si="0"/>
        <v>45597</v>
      </c>
      <c r="U659" s="5">
        <f t="shared" ref="U659:V659" si="1318">IF(ISBLANK(F659),1,0)</f>
        <v>0</v>
      </c>
      <c r="V659" s="5">
        <f t="shared" si="1318"/>
        <v>0</v>
      </c>
      <c r="W659" s="5">
        <f t="shared" ref="W659:Z659" si="1319">IF(ISBLANK(K659),1,0)</f>
        <v>0</v>
      </c>
      <c r="X659" s="5">
        <f t="shared" si="1319"/>
        <v>0</v>
      </c>
      <c r="Y659" s="5">
        <f t="shared" si="1319"/>
        <v>0</v>
      </c>
      <c r="Z659" s="5">
        <f t="shared" si="1319"/>
        <v>0</v>
      </c>
      <c r="AA659" s="5">
        <f t="shared" si="3"/>
        <v>0</v>
      </c>
    </row>
    <row r="660" spans="1:27" ht="15.75" customHeight="1" x14ac:dyDescent="0.2">
      <c r="A660" s="1" t="s">
        <v>1502</v>
      </c>
      <c r="B660" s="1" t="s">
        <v>20</v>
      </c>
      <c r="C660" s="1" t="s">
        <v>35</v>
      </c>
      <c r="D660" s="2">
        <v>45399</v>
      </c>
      <c r="E660" s="1" t="s">
        <v>3</v>
      </c>
      <c r="F660" s="1">
        <v>21.9</v>
      </c>
      <c r="G660" s="1">
        <v>33.590000000000003</v>
      </c>
      <c r="H660" s="1">
        <v>288</v>
      </c>
      <c r="I660" s="1">
        <v>47.2</v>
      </c>
      <c r="J660" s="1">
        <v>7.64</v>
      </c>
      <c r="K660" s="1">
        <v>99.03</v>
      </c>
      <c r="L660" s="1">
        <v>6.87</v>
      </c>
      <c r="M660" s="1">
        <v>121.6</v>
      </c>
      <c r="N660" s="1">
        <v>88.41</v>
      </c>
      <c r="O660" s="1">
        <v>92.62</v>
      </c>
      <c r="P660" s="1" t="s">
        <v>4</v>
      </c>
      <c r="Q660" s="1" t="s">
        <v>5</v>
      </c>
      <c r="R660" s="1" t="s">
        <v>6</v>
      </c>
      <c r="S660" s="1" t="s">
        <v>6</v>
      </c>
      <c r="T660" s="3">
        <f t="shared" si="0"/>
        <v>45383</v>
      </c>
      <c r="U660" s="5">
        <f t="shared" ref="U660:V660" si="1320">IF(ISBLANK(F660),1,0)</f>
        <v>0</v>
      </c>
      <c r="V660" s="5">
        <f t="shared" si="1320"/>
        <v>0</v>
      </c>
      <c r="W660" s="5">
        <f t="shared" ref="W660:Z660" si="1321">IF(ISBLANK(K660),1,0)</f>
        <v>0</v>
      </c>
      <c r="X660" s="5">
        <f t="shared" si="1321"/>
        <v>0</v>
      </c>
      <c r="Y660" s="5">
        <f t="shared" si="1321"/>
        <v>0</v>
      </c>
      <c r="Z660" s="5">
        <f t="shared" si="1321"/>
        <v>0</v>
      </c>
      <c r="AA660" s="5">
        <f t="shared" si="3"/>
        <v>0</v>
      </c>
    </row>
    <row r="661" spans="1:27" ht="15.75" customHeight="1" x14ac:dyDescent="0.2">
      <c r="A661" s="1" t="s">
        <v>627</v>
      </c>
      <c r="B661" s="1" t="s">
        <v>34</v>
      </c>
      <c r="C661" s="1" t="s">
        <v>35</v>
      </c>
      <c r="D661" s="2">
        <v>45586</v>
      </c>
      <c r="E661" s="1" t="s">
        <v>23</v>
      </c>
      <c r="F661" s="1">
        <v>21.15</v>
      </c>
      <c r="G661" s="1">
        <v>40.24</v>
      </c>
      <c r="H661" s="1">
        <v>295</v>
      </c>
      <c r="I661" s="1">
        <v>38.299999999999997</v>
      </c>
      <c r="J661" s="1">
        <v>6.38</v>
      </c>
      <c r="K661" s="1">
        <v>98.88</v>
      </c>
      <c r="L661" s="1">
        <v>7.01</v>
      </c>
      <c r="M661" s="1">
        <v>129.1</v>
      </c>
      <c r="N661" s="1">
        <v>88.78</v>
      </c>
      <c r="O661" s="1">
        <v>93.92</v>
      </c>
      <c r="P661" s="1" t="s">
        <v>4</v>
      </c>
      <c r="Q661" s="1" t="s">
        <v>5</v>
      </c>
      <c r="R661" s="1" t="s">
        <v>6</v>
      </c>
      <c r="S661" s="1" t="s">
        <v>6</v>
      </c>
      <c r="T661" s="3">
        <f t="shared" si="0"/>
        <v>45566</v>
      </c>
      <c r="U661" s="5">
        <f t="shared" ref="U661:V661" si="1322">IF(ISBLANK(F661),1,0)</f>
        <v>0</v>
      </c>
      <c r="V661" s="5">
        <f t="shared" si="1322"/>
        <v>0</v>
      </c>
      <c r="W661" s="5">
        <f t="shared" ref="W661:Z661" si="1323">IF(ISBLANK(K661),1,0)</f>
        <v>0</v>
      </c>
      <c r="X661" s="5">
        <f t="shared" si="1323"/>
        <v>0</v>
      </c>
      <c r="Y661" s="5">
        <f t="shared" si="1323"/>
        <v>0</v>
      </c>
      <c r="Z661" s="5">
        <f t="shared" si="1323"/>
        <v>0</v>
      </c>
      <c r="AA661" s="5">
        <f t="shared" si="3"/>
        <v>0</v>
      </c>
    </row>
    <row r="662" spans="1:27" ht="15.75" customHeight="1" x14ac:dyDescent="0.2">
      <c r="A662" s="1" t="s">
        <v>1503</v>
      </c>
      <c r="B662" s="1" t="s">
        <v>20</v>
      </c>
      <c r="C662" s="1" t="s">
        <v>21</v>
      </c>
      <c r="D662" s="2">
        <v>45879</v>
      </c>
      <c r="E662" s="1" t="s">
        <v>23</v>
      </c>
      <c r="F662" s="1">
        <v>21.08</v>
      </c>
      <c r="G662" s="1">
        <v>40.79</v>
      </c>
      <c r="H662" s="1">
        <v>327</v>
      </c>
      <c r="I662" s="1">
        <v>42.4</v>
      </c>
      <c r="J662" s="1">
        <v>7.32</v>
      </c>
      <c r="K662" s="1">
        <v>99.49</v>
      </c>
      <c r="L662" s="1">
        <v>6.9</v>
      </c>
      <c r="M662" s="1">
        <v>144.5</v>
      </c>
      <c r="N662" s="1">
        <v>88.22</v>
      </c>
      <c r="O662" s="1">
        <v>93.19</v>
      </c>
      <c r="P662" s="1" t="s">
        <v>4</v>
      </c>
      <c r="Q662" s="1" t="s">
        <v>5</v>
      </c>
      <c r="R662" s="1" t="s">
        <v>6</v>
      </c>
      <c r="S662" s="1" t="s">
        <v>6</v>
      </c>
      <c r="T662" s="3">
        <f t="shared" si="0"/>
        <v>45870</v>
      </c>
      <c r="U662" s="5">
        <f t="shared" ref="U662:V662" si="1324">IF(ISBLANK(F662),1,0)</f>
        <v>0</v>
      </c>
      <c r="V662" s="5">
        <f t="shared" si="1324"/>
        <v>0</v>
      </c>
      <c r="W662" s="5">
        <f t="shared" ref="W662:Z662" si="1325">IF(ISBLANK(K662),1,0)</f>
        <v>0</v>
      </c>
      <c r="X662" s="5">
        <f t="shared" si="1325"/>
        <v>0</v>
      </c>
      <c r="Y662" s="5">
        <f t="shared" si="1325"/>
        <v>0</v>
      </c>
      <c r="Z662" s="5">
        <f t="shared" si="1325"/>
        <v>0</v>
      </c>
      <c r="AA662" s="5">
        <f t="shared" si="3"/>
        <v>0</v>
      </c>
    </row>
    <row r="663" spans="1:27" ht="15.75" customHeight="1" x14ac:dyDescent="0.2">
      <c r="A663" s="1" t="s">
        <v>1504</v>
      </c>
      <c r="B663" s="1" t="s">
        <v>1</v>
      </c>
      <c r="C663" s="1" t="s">
        <v>47</v>
      </c>
      <c r="D663" s="2">
        <v>45713</v>
      </c>
      <c r="E663" s="1" t="s">
        <v>37</v>
      </c>
      <c r="F663" s="1">
        <v>21.88</v>
      </c>
      <c r="G663" s="1">
        <v>44.13</v>
      </c>
      <c r="H663" s="1">
        <v>322</v>
      </c>
      <c r="I663" s="1">
        <v>44.8</v>
      </c>
      <c r="J663" s="1">
        <v>7.22</v>
      </c>
      <c r="K663" s="1">
        <v>98.82</v>
      </c>
      <c r="L663" s="1">
        <v>6.74</v>
      </c>
      <c r="M663" s="1">
        <v>128.69999999999999</v>
      </c>
      <c r="O663" s="1">
        <v>93.3</v>
      </c>
      <c r="P663" s="1" t="s">
        <v>4</v>
      </c>
      <c r="Q663" s="1" t="s">
        <v>5</v>
      </c>
      <c r="R663" s="1" t="s">
        <v>6</v>
      </c>
      <c r="S663" s="1" t="s">
        <v>6</v>
      </c>
      <c r="T663" s="3">
        <f t="shared" si="0"/>
        <v>45689</v>
      </c>
      <c r="U663" s="5">
        <f t="shared" ref="U663:V663" si="1326">IF(ISBLANK(F663),1,0)</f>
        <v>0</v>
      </c>
      <c r="V663" s="5">
        <f t="shared" si="1326"/>
        <v>0</v>
      </c>
      <c r="W663" s="5">
        <f t="shared" ref="W663:Z663" si="1327">IF(ISBLANK(K663),1,0)</f>
        <v>0</v>
      </c>
      <c r="X663" s="5">
        <f t="shared" si="1327"/>
        <v>0</v>
      </c>
      <c r="Y663" s="5">
        <f t="shared" si="1327"/>
        <v>0</v>
      </c>
      <c r="Z663" s="5">
        <f t="shared" si="1327"/>
        <v>1</v>
      </c>
      <c r="AA663" s="5">
        <f t="shared" si="3"/>
        <v>1</v>
      </c>
    </row>
    <row r="664" spans="1:27" ht="15.75" customHeight="1" x14ac:dyDescent="0.2">
      <c r="A664" s="1" t="s">
        <v>1506</v>
      </c>
      <c r="B664" s="1" t="s">
        <v>20</v>
      </c>
      <c r="C664" s="1" t="s">
        <v>35</v>
      </c>
      <c r="D664" s="2">
        <v>45427</v>
      </c>
      <c r="E664" s="1" t="s">
        <v>37</v>
      </c>
      <c r="F664" s="1">
        <v>20.84</v>
      </c>
      <c r="G664" s="1">
        <v>33.64</v>
      </c>
      <c r="H664" s="1">
        <v>277</v>
      </c>
      <c r="I664" s="1">
        <v>47.1</v>
      </c>
      <c r="J664" s="1">
        <v>7.4</v>
      </c>
      <c r="L664" s="1">
        <v>6.75</v>
      </c>
      <c r="M664" s="1">
        <v>142.4</v>
      </c>
      <c r="O664" s="1">
        <v>92.15</v>
      </c>
      <c r="P664" s="1" t="s">
        <v>4</v>
      </c>
      <c r="Q664" s="1" t="s">
        <v>5</v>
      </c>
      <c r="R664" s="1" t="s">
        <v>6</v>
      </c>
      <c r="S664" s="1" t="s">
        <v>6</v>
      </c>
      <c r="T664" s="3">
        <f t="shared" si="0"/>
        <v>45413</v>
      </c>
      <c r="U664" s="5">
        <f t="shared" ref="U664:V664" si="1328">IF(ISBLANK(F664),1,0)</f>
        <v>0</v>
      </c>
      <c r="V664" s="5">
        <f t="shared" si="1328"/>
        <v>0</v>
      </c>
      <c r="W664" s="5">
        <f t="shared" ref="W664:Z664" si="1329">IF(ISBLANK(K664),1,0)</f>
        <v>1</v>
      </c>
      <c r="X664" s="5">
        <f t="shared" si="1329"/>
        <v>0</v>
      </c>
      <c r="Y664" s="5">
        <f t="shared" si="1329"/>
        <v>0</v>
      </c>
      <c r="Z664" s="5">
        <f t="shared" si="1329"/>
        <v>1</v>
      </c>
      <c r="AA664" s="5">
        <f t="shared" si="3"/>
        <v>2</v>
      </c>
    </row>
    <row r="665" spans="1:27" ht="15.75" customHeight="1" x14ac:dyDescent="0.2">
      <c r="A665" s="1" t="s">
        <v>1507</v>
      </c>
      <c r="B665" s="1" t="s">
        <v>58</v>
      </c>
      <c r="C665" s="1" t="s">
        <v>1064</v>
      </c>
      <c r="D665" s="2">
        <v>45407</v>
      </c>
      <c r="E665" s="1" t="s">
        <v>23</v>
      </c>
      <c r="G665" s="1">
        <v>37.64</v>
      </c>
      <c r="H665" s="1">
        <v>324</v>
      </c>
      <c r="I665" s="1">
        <v>40.799999999999997</v>
      </c>
      <c r="J665" s="1">
        <v>6.45</v>
      </c>
      <c r="K665" s="1">
        <v>98.96</v>
      </c>
      <c r="L665" s="1">
        <v>6.61</v>
      </c>
      <c r="M665" s="1">
        <v>121.8</v>
      </c>
      <c r="N665" s="1">
        <v>91.46</v>
      </c>
      <c r="O665" s="1">
        <v>94.75</v>
      </c>
      <c r="P665" s="1" t="s">
        <v>4</v>
      </c>
      <c r="Q665" s="1" t="s">
        <v>5</v>
      </c>
      <c r="R665" s="1" t="s">
        <v>6</v>
      </c>
      <c r="S665" s="1" t="s">
        <v>6</v>
      </c>
      <c r="T665" s="3">
        <f t="shared" si="0"/>
        <v>45383</v>
      </c>
      <c r="U665" s="5">
        <f t="shared" ref="U665:V665" si="1330">IF(ISBLANK(F665),1,0)</f>
        <v>1</v>
      </c>
      <c r="V665" s="5">
        <f t="shared" si="1330"/>
        <v>0</v>
      </c>
      <c r="W665" s="5">
        <f t="shared" ref="W665:Z665" si="1331">IF(ISBLANK(K665),1,0)</f>
        <v>0</v>
      </c>
      <c r="X665" s="5">
        <f t="shared" si="1331"/>
        <v>0</v>
      </c>
      <c r="Y665" s="5">
        <f t="shared" si="1331"/>
        <v>0</v>
      </c>
      <c r="Z665" s="5">
        <f t="shared" si="1331"/>
        <v>0</v>
      </c>
      <c r="AA665" s="5">
        <f t="shared" si="3"/>
        <v>1</v>
      </c>
    </row>
    <row r="666" spans="1:27" ht="15.75" customHeight="1" x14ac:dyDescent="0.2">
      <c r="A666" s="1" t="s">
        <v>782</v>
      </c>
      <c r="B666" s="1" t="s">
        <v>34</v>
      </c>
      <c r="C666" s="1" t="s">
        <v>47</v>
      </c>
      <c r="D666" s="2">
        <v>45998</v>
      </c>
      <c r="E666" s="1" t="s">
        <v>23</v>
      </c>
      <c r="F666" s="1">
        <v>21.58</v>
      </c>
      <c r="G666" s="1">
        <v>39.94</v>
      </c>
      <c r="H666" s="1">
        <v>345</v>
      </c>
      <c r="I666" s="1">
        <v>51.3</v>
      </c>
      <c r="J666" s="1">
        <v>7.64</v>
      </c>
      <c r="K666" s="1">
        <v>99.21</v>
      </c>
      <c r="L666" s="1">
        <v>6.71</v>
      </c>
      <c r="M666" s="1">
        <v>141</v>
      </c>
      <c r="N666" s="1">
        <v>83.88</v>
      </c>
      <c r="O666" s="1">
        <v>93.26</v>
      </c>
      <c r="P666" s="1" t="s">
        <v>4</v>
      </c>
      <c r="Q666" s="1" t="s">
        <v>5</v>
      </c>
      <c r="R666" s="1" t="s">
        <v>6</v>
      </c>
      <c r="S666" s="1" t="s">
        <v>6</v>
      </c>
      <c r="T666" s="3">
        <f t="shared" si="0"/>
        <v>45992</v>
      </c>
      <c r="U666" s="5">
        <f t="shared" ref="U666:V666" si="1332">IF(ISBLANK(F666),1,0)</f>
        <v>0</v>
      </c>
      <c r="V666" s="5">
        <f t="shared" si="1332"/>
        <v>0</v>
      </c>
      <c r="W666" s="5">
        <f t="shared" ref="W666:Z666" si="1333">IF(ISBLANK(K666),1,0)</f>
        <v>0</v>
      </c>
      <c r="X666" s="5">
        <f t="shared" si="1333"/>
        <v>0</v>
      </c>
      <c r="Y666" s="5">
        <f t="shared" si="1333"/>
        <v>0</v>
      </c>
      <c r="Z666" s="5">
        <f t="shared" si="1333"/>
        <v>0</v>
      </c>
      <c r="AA666" s="5">
        <f t="shared" si="3"/>
        <v>0</v>
      </c>
    </row>
    <row r="667" spans="1:27" ht="15.75" customHeight="1" x14ac:dyDescent="0.2">
      <c r="A667" s="1" t="s">
        <v>1509</v>
      </c>
      <c r="B667" s="1" t="s">
        <v>58</v>
      </c>
      <c r="C667" s="1" t="s">
        <v>47</v>
      </c>
      <c r="D667" s="2">
        <v>45618</v>
      </c>
      <c r="E667" s="1" t="s">
        <v>37</v>
      </c>
      <c r="F667" s="1">
        <v>23.56</v>
      </c>
      <c r="G667" s="1">
        <v>41.1</v>
      </c>
      <c r="H667" s="1">
        <v>318</v>
      </c>
      <c r="I667" s="1">
        <v>38.5</v>
      </c>
      <c r="J667" s="1">
        <v>7.44</v>
      </c>
      <c r="K667" s="1">
        <v>99.12</v>
      </c>
      <c r="L667" s="1">
        <v>6.67</v>
      </c>
      <c r="M667" s="1">
        <v>118.6</v>
      </c>
      <c r="N667" s="1">
        <v>85.63</v>
      </c>
      <c r="O667" s="1">
        <v>93.76</v>
      </c>
      <c r="P667" s="1" t="s">
        <v>4</v>
      </c>
      <c r="Q667" s="1" t="s">
        <v>5</v>
      </c>
      <c r="R667" s="1" t="s">
        <v>6</v>
      </c>
      <c r="S667" s="1" t="s">
        <v>6</v>
      </c>
      <c r="T667" s="3">
        <f t="shared" si="0"/>
        <v>45597</v>
      </c>
      <c r="U667" s="5">
        <f t="shared" ref="U667:V667" si="1334">IF(ISBLANK(F667),1,0)</f>
        <v>0</v>
      </c>
      <c r="V667" s="5">
        <f t="shared" si="1334"/>
        <v>0</v>
      </c>
      <c r="W667" s="5">
        <f t="shared" ref="W667:Z667" si="1335">IF(ISBLANK(K667),1,0)</f>
        <v>0</v>
      </c>
      <c r="X667" s="5">
        <f t="shared" si="1335"/>
        <v>0</v>
      </c>
      <c r="Y667" s="5">
        <f t="shared" si="1335"/>
        <v>0</v>
      </c>
      <c r="Z667" s="5">
        <f t="shared" si="1335"/>
        <v>0</v>
      </c>
      <c r="AA667" s="5">
        <f t="shared" si="3"/>
        <v>0</v>
      </c>
    </row>
    <row r="668" spans="1:27" ht="15.75" customHeight="1" x14ac:dyDescent="0.2">
      <c r="A668" s="1" t="s">
        <v>1510</v>
      </c>
      <c r="B668" s="1" t="s">
        <v>58</v>
      </c>
      <c r="C668" s="1" t="s">
        <v>47</v>
      </c>
      <c r="D668" s="2">
        <v>45793</v>
      </c>
      <c r="E668" s="1" t="s">
        <v>93</v>
      </c>
      <c r="F668" s="1">
        <v>22.94</v>
      </c>
      <c r="G668" s="1">
        <v>51.92</v>
      </c>
      <c r="H668" s="1">
        <v>319</v>
      </c>
      <c r="I668" s="1">
        <v>30.2</v>
      </c>
      <c r="J668" s="1">
        <v>6.84</v>
      </c>
      <c r="K668" s="1">
        <v>99.24</v>
      </c>
      <c r="L668" s="1">
        <v>6.96</v>
      </c>
      <c r="M668" s="1">
        <v>113.9</v>
      </c>
      <c r="N668" s="1">
        <v>90.34</v>
      </c>
      <c r="O668" s="1">
        <v>91.66</v>
      </c>
      <c r="P668" s="1" t="s">
        <v>4</v>
      </c>
      <c r="Q668" s="1" t="s">
        <v>5</v>
      </c>
      <c r="R668" s="1" t="s">
        <v>6</v>
      </c>
      <c r="S668" s="1" t="s">
        <v>6</v>
      </c>
      <c r="T668" s="3">
        <f t="shared" si="0"/>
        <v>45778</v>
      </c>
      <c r="U668" s="5">
        <f t="shared" ref="U668:V668" si="1336">IF(ISBLANK(F668),1,0)</f>
        <v>0</v>
      </c>
      <c r="V668" s="5">
        <f t="shared" si="1336"/>
        <v>0</v>
      </c>
      <c r="W668" s="5">
        <f t="shared" ref="W668:Z668" si="1337">IF(ISBLANK(K668),1,0)</f>
        <v>0</v>
      </c>
      <c r="X668" s="5">
        <f t="shared" si="1337"/>
        <v>0</v>
      </c>
      <c r="Y668" s="5">
        <f t="shared" si="1337"/>
        <v>0</v>
      </c>
      <c r="Z668" s="5">
        <f t="shared" si="1337"/>
        <v>0</v>
      </c>
      <c r="AA668" s="5">
        <f t="shared" si="3"/>
        <v>0</v>
      </c>
    </row>
    <row r="669" spans="1:27" ht="15.75" customHeight="1" x14ac:dyDescent="0.2">
      <c r="A669" s="1" t="s">
        <v>1512</v>
      </c>
      <c r="B669" s="1" t="s">
        <v>20</v>
      </c>
      <c r="C669" s="1" t="s">
        <v>35</v>
      </c>
      <c r="D669" s="2">
        <v>45555</v>
      </c>
      <c r="E669" s="1" t="s">
        <v>23</v>
      </c>
      <c r="F669" s="1">
        <v>22.48</v>
      </c>
      <c r="G669" s="1">
        <v>35.33</v>
      </c>
      <c r="H669" s="1">
        <v>323</v>
      </c>
      <c r="I669" s="1">
        <v>43.3</v>
      </c>
      <c r="J669" s="1">
        <v>7.15</v>
      </c>
      <c r="K669" s="1">
        <v>99.19</v>
      </c>
      <c r="L669" s="1">
        <v>6.86</v>
      </c>
      <c r="M669" s="1">
        <v>135</v>
      </c>
      <c r="N669" s="1">
        <v>87.16</v>
      </c>
      <c r="O669" s="1">
        <v>93.51</v>
      </c>
      <c r="P669" s="1" t="s">
        <v>4</v>
      </c>
      <c r="Q669" s="1" t="s">
        <v>5</v>
      </c>
      <c r="R669" s="1" t="s">
        <v>6</v>
      </c>
      <c r="S669" s="1" t="s">
        <v>6</v>
      </c>
      <c r="T669" s="3">
        <f t="shared" si="0"/>
        <v>45536</v>
      </c>
      <c r="U669" s="5">
        <f t="shared" ref="U669:V669" si="1338">IF(ISBLANK(F669),1,0)</f>
        <v>0</v>
      </c>
      <c r="V669" s="5">
        <f t="shared" si="1338"/>
        <v>0</v>
      </c>
      <c r="W669" s="5">
        <f t="shared" ref="W669:Z669" si="1339">IF(ISBLANK(K669),1,0)</f>
        <v>0</v>
      </c>
      <c r="X669" s="5">
        <f t="shared" si="1339"/>
        <v>0</v>
      </c>
      <c r="Y669" s="5">
        <f t="shared" si="1339"/>
        <v>0</v>
      </c>
      <c r="Z669" s="5">
        <f t="shared" si="1339"/>
        <v>0</v>
      </c>
      <c r="AA669" s="5">
        <f t="shared" si="3"/>
        <v>0</v>
      </c>
    </row>
    <row r="670" spans="1:27" ht="15.75" customHeight="1" x14ac:dyDescent="0.2">
      <c r="A670" s="1" t="s">
        <v>1513</v>
      </c>
      <c r="B670" s="1" t="s">
        <v>1</v>
      </c>
      <c r="C670" s="1" t="s">
        <v>21</v>
      </c>
      <c r="D670" s="2">
        <v>45357</v>
      </c>
      <c r="E670" s="1" t="s">
        <v>3</v>
      </c>
      <c r="F670" s="1">
        <v>23</v>
      </c>
      <c r="H670" s="1">
        <v>356</v>
      </c>
      <c r="I670" s="1">
        <v>39.299999999999997</v>
      </c>
      <c r="J670" s="1">
        <v>6.28</v>
      </c>
      <c r="K670" s="1">
        <v>99.02</v>
      </c>
      <c r="L670" s="1">
        <v>6.61</v>
      </c>
      <c r="M670" s="1">
        <v>106.3</v>
      </c>
      <c r="N670" s="1">
        <v>88.77</v>
      </c>
      <c r="O670" s="1">
        <v>96.43</v>
      </c>
      <c r="P670" s="1" t="s">
        <v>4</v>
      </c>
      <c r="Q670" s="1" t="s">
        <v>5</v>
      </c>
      <c r="R670" s="1" t="s">
        <v>6</v>
      </c>
      <c r="S670" s="1" t="s">
        <v>6</v>
      </c>
      <c r="T670" s="3">
        <f t="shared" si="0"/>
        <v>45352</v>
      </c>
      <c r="U670" s="5">
        <f t="shared" ref="U670:V670" si="1340">IF(ISBLANK(F670),1,0)</f>
        <v>0</v>
      </c>
      <c r="V670" s="5">
        <f t="shared" si="1340"/>
        <v>1</v>
      </c>
      <c r="W670" s="5">
        <f t="shared" ref="W670:Z670" si="1341">IF(ISBLANK(K670),1,0)</f>
        <v>0</v>
      </c>
      <c r="X670" s="5">
        <f t="shared" si="1341"/>
        <v>0</v>
      </c>
      <c r="Y670" s="5">
        <f t="shared" si="1341"/>
        <v>0</v>
      </c>
      <c r="Z670" s="5">
        <f t="shared" si="1341"/>
        <v>0</v>
      </c>
      <c r="AA670" s="5">
        <f t="shared" si="3"/>
        <v>1</v>
      </c>
    </row>
    <row r="671" spans="1:27" ht="15.75" customHeight="1" x14ac:dyDescent="0.2">
      <c r="A671" s="1" t="s">
        <v>752</v>
      </c>
      <c r="B671" s="1" t="s">
        <v>34</v>
      </c>
      <c r="C671" s="1" t="s">
        <v>35</v>
      </c>
      <c r="D671" s="2">
        <v>45593</v>
      </c>
      <c r="E671" s="1" t="s">
        <v>23</v>
      </c>
      <c r="F671" s="1">
        <v>21.48</v>
      </c>
      <c r="G671" s="1">
        <v>38.33</v>
      </c>
      <c r="H671" s="1">
        <v>323</v>
      </c>
      <c r="I671" s="1">
        <v>43.6</v>
      </c>
      <c r="J671" s="1">
        <v>7.02</v>
      </c>
      <c r="K671" s="1">
        <v>99.88</v>
      </c>
      <c r="L671" s="1">
        <v>6.81</v>
      </c>
      <c r="M671" s="1">
        <v>134.19999999999999</v>
      </c>
      <c r="N671" s="1">
        <v>89.48</v>
      </c>
      <c r="O671" s="1">
        <v>93.38</v>
      </c>
      <c r="P671" s="1" t="s">
        <v>4</v>
      </c>
      <c r="Q671" s="1" t="s">
        <v>5</v>
      </c>
      <c r="R671" s="1" t="s">
        <v>6</v>
      </c>
      <c r="S671" s="1" t="s">
        <v>6</v>
      </c>
      <c r="T671" s="3">
        <f t="shared" si="0"/>
        <v>45566</v>
      </c>
      <c r="U671" s="5">
        <f t="shared" ref="U671:V671" si="1342">IF(ISBLANK(F671),1,0)</f>
        <v>0</v>
      </c>
      <c r="V671" s="5">
        <f t="shared" si="1342"/>
        <v>0</v>
      </c>
      <c r="W671" s="5">
        <f t="shared" ref="W671:Z671" si="1343">IF(ISBLANK(K671),1,0)</f>
        <v>0</v>
      </c>
      <c r="X671" s="5">
        <f t="shared" si="1343"/>
        <v>0</v>
      </c>
      <c r="Y671" s="5">
        <f t="shared" si="1343"/>
        <v>0</v>
      </c>
      <c r="Z671" s="5">
        <f t="shared" si="1343"/>
        <v>0</v>
      </c>
      <c r="AA671" s="5">
        <f t="shared" si="3"/>
        <v>0</v>
      </c>
    </row>
    <row r="672" spans="1:27" ht="15.75" customHeight="1" x14ac:dyDescent="0.2">
      <c r="A672" s="1" t="s">
        <v>1005</v>
      </c>
      <c r="B672" s="1" t="s">
        <v>34</v>
      </c>
      <c r="C672" s="1" t="s">
        <v>35</v>
      </c>
      <c r="D672" s="2">
        <v>45798</v>
      </c>
      <c r="E672" s="1" t="s">
        <v>23</v>
      </c>
      <c r="F672" s="1">
        <v>22.25</v>
      </c>
      <c r="G672" s="1">
        <v>47.18</v>
      </c>
      <c r="H672" s="1">
        <v>305</v>
      </c>
      <c r="I672" s="1">
        <v>35.4</v>
      </c>
      <c r="J672" s="1">
        <v>6.41</v>
      </c>
      <c r="K672" s="1">
        <v>99.07</v>
      </c>
      <c r="L672" s="1">
        <v>7.19</v>
      </c>
      <c r="M672" s="1">
        <v>101</v>
      </c>
      <c r="N672" s="1">
        <v>88.96</v>
      </c>
      <c r="O672" s="1">
        <v>92.45</v>
      </c>
      <c r="P672" s="1" t="s">
        <v>4</v>
      </c>
      <c r="Q672" s="1" t="s">
        <v>5</v>
      </c>
      <c r="R672" s="1" t="s">
        <v>6</v>
      </c>
      <c r="S672" s="1" t="s">
        <v>6</v>
      </c>
      <c r="T672" s="3">
        <f t="shared" si="0"/>
        <v>45778</v>
      </c>
      <c r="U672" s="5">
        <f t="shared" ref="U672:V672" si="1344">IF(ISBLANK(F672),1,0)</f>
        <v>0</v>
      </c>
      <c r="V672" s="5">
        <f t="shared" si="1344"/>
        <v>0</v>
      </c>
      <c r="W672" s="5">
        <f t="shared" ref="W672:Z672" si="1345">IF(ISBLANK(K672),1,0)</f>
        <v>0</v>
      </c>
      <c r="X672" s="5">
        <f t="shared" si="1345"/>
        <v>0</v>
      </c>
      <c r="Y672" s="5">
        <f t="shared" si="1345"/>
        <v>0</v>
      </c>
      <c r="Z672" s="5">
        <f t="shared" si="1345"/>
        <v>0</v>
      </c>
      <c r="AA672" s="5">
        <f t="shared" si="3"/>
        <v>0</v>
      </c>
    </row>
    <row r="673" spans="1:27" ht="15.75" customHeight="1" x14ac:dyDescent="0.2">
      <c r="A673" s="1" t="s">
        <v>1515</v>
      </c>
      <c r="B673" s="1" t="s">
        <v>20</v>
      </c>
      <c r="C673" s="1" t="s">
        <v>21</v>
      </c>
      <c r="D673" s="2">
        <v>45535</v>
      </c>
      <c r="E673" s="1" t="s">
        <v>93</v>
      </c>
      <c r="F673" s="1">
        <v>21.24</v>
      </c>
      <c r="G673" s="1">
        <v>39.79</v>
      </c>
      <c r="H673" s="1">
        <v>308</v>
      </c>
      <c r="I673" s="1">
        <v>53.6</v>
      </c>
      <c r="J673" s="1">
        <v>7.61</v>
      </c>
      <c r="K673" s="1">
        <v>98.78</v>
      </c>
      <c r="L673" s="1">
        <v>6.83</v>
      </c>
      <c r="M673" s="1">
        <v>146.4</v>
      </c>
      <c r="N673" s="1">
        <v>85.38</v>
      </c>
      <c r="O673" s="1">
        <v>95.69</v>
      </c>
      <c r="P673" s="1" t="s">
        <v>4</v>
      </c>
      <c r="Q673" s="1" t="s">
        <v>5</v>
      </c>
      <c r="R673" s="1" t="s">
        <v>6</v>
      </c>
      <c r="S673" s="1" t="s">
        <v>6</v>
      </c>
      <c r="T673" s="3">
        <f t="shared" si="0"/>
        <v>45505</v>
      </c>
      <c r="U673" s="5">
        <f t="shared" ref="U673:V673" si="1346">IF(ISBLANK(F673),1,0)</f>
        <v>0</v>
      </c>
      <c r="V673" s="5">
        <f t="shared" si="1346"/>
        <v>0</v>
      </c>
      <c r="W673" s="5">
        <f t="shared" ref="W673:Z673" si="1347">IF(ISBLANK(K673),1,0)</f>
        <v>0</v>
      </c>
      <c r="X673" s="5">
        <f t="shared" si="1347"/>
        <v>0</v>
      </c>
      <c r="Y673" s="5">
        <f t="shared" si="1347"/>
        <v>0</v>
      </c>
      <c r="Z673" s="5">
        <f t="shared" si="1347"/>
        <v>0</v>
      </c>
      <c r="AA673" s="5">
        <f t="shared" si="3"/>
        <v>0</v>
      </c>
    </row>
    <row r="674" spans="1:27" ht="15.75" customHeight="1" x14ac:dyDescent="0.2">
      <c r="A674" s="1" t="s">
        <v>1516</v>
      </c>
      <c r="B674" s="1" t="s">
        <v>20</v>
      </c>
      <c r="C674" s="1" t="s">
        <v>21</v>
      </c>
      <c r="D674" s="2">
        <v>45733</v>
      </c>
      <c r="E674" s="1" t="s">
        <v>3</v>
      </c>
      <c r="F674" s="1">
        <v>22.72</v>
      </c>
      <c r="G674" s="1">
        <v>35.520000000000003</v>
      </c>
      <c r="H674" s="1">
        <v>276</v>
      </c>
      <c r="I674" s="1">
        <v>48.9</v>
      </c>
      <c r="J674" s="1">
        <v>8.19</v>
      </c>
      <c r="K674" s="1">
        <v>99.02</v>
      </c>
      <c r="L674" s="1">
        <v>6.75</v>
      </c>
      <c r="M674" s="1">
        <v>143.9</v>
      </c>
      <c r="N674" s="1">
        <v>88.53</v>
      </c>
      <c r="O674" s="1">
        <v>93.69</v>
      </c>
      <c r="P674" s="1" t="s">
        <v>4</v>
      </c>
      <c r="Q674" s="1" t="s">
        <v>5</v>
      </c>
      <c r="R674" s="1" t="s">
        <v>6</v>
      </c>
      <c r="S674" s="1" t="s">
        <v>6</v>
      </c>
      <c r="T674" s="3">
        <f t="shared" si="0"/>
        <v>45717</v>
      </c>
      <c r="U674" s="5">
        <f t="shared" ref="U674:V674" si="1348">IF(ISBLANK(F674),1,0)</f>
        <v>0</v>
      </c>
      <c r="V674" s="5">
        <f t="shared" si="1348"/>
        <v>0</v>
      </c>
      <c r="W674" s="5">
        <f t="shared" ref="W674:Z674" si="1349">IF(ISBLANK(K674),1,0)</f>
        <v>0</v>
      </c>
      <c r="X674" s="5">
        <f t="shared" si="1349"/>
        <v>0</v>
      </c>
      <c r="Y674" s="5">
        <f t="shared" si="1349"/>
        <v>0</v>
      </c>
      <c r="Z674" s="5">
        <f t="shared" si="1349"/>
        <v>0</v>
      </c>
      <c r="AA674" s="5">
        <f t="shared" si="3"/>
        <v>0</v>
      </c>
    </row>
    <row r="675" spans="1:27" ht="15.75" customHeight="1" x14ac:dyDescent="0.2">
      <c r="A675" s="1" t="s">
        <v>1518</v>
      </c>
      <c r="B675" s="1" t="s">
        <v>58</v>
      </c>
      <c r="C675" s="1" t="s">
        <v>21</v>
      </c>
      <c r="D675" s="2">
        <v>45612</v>
      </c>
      <c r="E675" s="1" t="s">
        <v>93</v>
      </c>
      <c r="F675" s="1">
        <v>22.3</v>
      </c>
      <c r="G675" s="1">
        <v>40.19</v>
      </c>
      <c r="H675" s="1">
        <v>309</v>
      </c>
      <c r="I675" s="1">
        <v>44.1</v>
      </c>
      <c r="J675" s="1">
        <v>6.95</v>
      </c>
      <c r="K675" s="1">
        <v>99.28</v>
      </c>
      <c r="L675" s="1">
        <v>6.67</v>
      </c>
      <c r="M675" s="1">
        <v>120.5</v>
      </c>
      <c r="N675" s="1">
        <v>87.9</v>
      </c>
      <c r="O675" s="1">
        <v>92.9</v>
      </c>
      <c r="P675" s="1" t="s">
        <v>4</v>
      </c>
      <c r="Q675" s="1" t="s">
        <v>5</v>
      </c>
      <c r="R675" s="1" t="s">
        <v>6</v>
      </c>
      <c r="S675" s="1" t="s">
        <v>6</v>
      </c>
      <c r="T675" s="3">
        <f t="shared" si="0"/>
        <v>45597</v>
      </c>
      <c r="U675" s="5">
        <f t="shared" ref="U675:V675" si="1350">IF(ISBLANK(F675),1,0)</f>
        <v>0</v>
      </c>
      <c r="V675" s="5">
        <f t="shared" si="1350"/>
        <v>0</v>
      </c>
      <c r="W675" s="5">
        <f t="shared" ref="W675:Z675" si="1351">IF(ISBLANK(K675),1,0)</f>
        <v>0</v>
      </c>
      <c r="X675" s="5">
        <f t="shared" si="1351"/>
        <v>0</v>
      </c>
      <c r="Y675" s="5">
        <f t="shared" si="1351"/>
        <v>0</v>
      </c>
      <c r="Z675" s="5">
        <f t="shared" si="1351"/>
        <v>0</v>
      </c>
      <c r="AA675" s="5">
        <f t="shared" si="3"/>
        <v>0</v>
      </c>
    </row>
    <row r="676" spans="1:27" ht="15.75" customHeight="1" x14ac:dyDescent="0.2">
      <c r="A676" s="1" t="s">
        <v>1519</v>
      </c>
      <c r="B676" s="1" t="s">
        <v>1</v>
      </c>
      <c r="C676" s="1" t="s">
        <v>21</v>
      </c>
      <c r="D676" s="2">
        <v>45538</v>
      </c>
      <c r="E676" s="1" t="s">
        <v>23</v>
      </c>
      <c r="F676" s="1">
        <v>22.7</v>
      </c>
      <c r="G676" s="1">
        <v>39.04</v>
      </c>
      <c r="H676" s="1">
        <v>366</v>
      </c>
      <c r="I676" s="1">
        <v>40.299999999999997</v>
      </c>
      <c r="J676" s="1">
        <v>5.72</v>
      </c>
      <c r="K676" s="1">
        <v>99.37</v>
      </c>
      <c r="L676" s="1">
        <v>6.65</v>
      </c>
      <c r="M676" s="1">
        <v>109.7</v>
      </c>
      <c r="N676" s="1">
        <v>89.37</v>
      </c>
      <c r="O676" s="1">
        <v>94.28</v>
      </c>
      <c r="P676" s="1" t="s">
        <v>4</v>
      </c>
      <c r="Q676" s="1" t="s">
        <v>5</v>
      </c>
      <c r="R676" s="1" t="s">
        <v>6</v>
      </c>
      <c r="S676" s="1" t="s">
        <v>6</v>
      </c>
      <c r="T676" s="3">
        <f t="shared" si="0"/>
        <v>45536</v>
      </c>
      <c r="U676" s="5">
        <f t="shared" ref="U676:V676" si="1352">IF(ISBLANK(F676),1,0)</f>
        <v>0</v>
      </c>
      <c r="V676" s="5">
        <f t="shared" si="1352"/>
        <v>0</v>
      </c>
      <c r="W676" s="5">
        <f t="shared" ref="W676:Z676" si="1353">IF(ISBLANK(K676),1,0)</f>
        <v>0</v>
      </c>
      <c r="X676" s="5">
        <f t="shared" si="1353"/>
        <v>0</v>
      </c>
      <c r="Y676" s="5">
        <f t="shared" si="1353"/>
        <v>0</v>
      </c>
      <c r="Z676" s="5">
        <f t="shared" si="1353"/>
        <v>0</v>
      </c>
      <c r="AA676" s="5">
        <f t="shared" si="3"/>
        <v>0</v>
      </c>
    </row>
    <row r="677" spans="1:27" ht="15.75" customHeight="1" x14ac:dyDescent="0.2">
      <c r="A677" s="1" t="s">
        <v>1019</v>
      </c>
      <c r="B677" s="1" t="s">
        <v>34</v>
      </c>
      <c r="C677" s="1" t="s">
        <v>35</v>
      </c>
      <c r="D677" s="2">
        <v>45478</v>
      </c>
      <c r="E677" s="1" t="s">
        <v>23</v>
      </c>
      <c r="F677" s="1">
        <v>21.9</v>
      </c>
      <c r="G677" s="1">
        <v>45.48</v>
      </c>
      <c r="H677" s="1">
        <v>338</v>
      </c>
      <c r="I677" s="1">
        <v>37.9</v>
      </c>
      <c r="J677" s="1">
        <v>7.61</v>
      </c>
      <c r="K677" s="1">
        <v>99.09</v>
      </c>
      <c r="L677" s="1">
        <v>7.01</v>
      </c>
      <c r="M677" s="1">
        <v>121.3</v>
      </c>
      <c r="N677" s="1">
        <v>85.17</v>
      </c>
      <c r="O677" s="1">
        <v>92.36</v>
      </c>
      <c r="P677" s="1" t="s">
        <v>4</v>
      </c>
      <c r="Q677" s="1" t="s">
        <v>5</v>
      </c>
      <c r="R677" s="1" t="s">
        <v>6</v>
      </c>
      <c r="S677" s="1" t="s">
        <v>6</v>
      </c>
      <c r="T677" s="3">
        <f t="shared" si="0"/>
        <v>45474</v>
      </c>
      <c r="U677" s="5">
        <f t="shared" ref="U677:V677" si="1354">IF(ISBLANK(F677),1,0)</f>
        <v>0</v>
      </c>
      <c r="V677" s="5">
        <f t="shared" si="1354"/>
        <v>0</v>
      </c>
      <c r="W677" s="5">
        <f t="shared" ref="W677:Z677" si="1355">IF(ISBLANK(K677),1,0)</f>
        <v>0</v>
      </c>
      <c r="X677" s="5">
        <f t="shared" si="1355"/>
        <v>0</v>
      </c>
      <c r="Y677" s="5">
        <f t="shared" si="1355"/>
        <v>0</v>
      </c>
      <c r="Z677" s="5">
        <f t="shared" si="1355"/>
        <v>0</v>
      </c>
      <c r="AA677" s="5">
        <f t="shared" si="3"/>
        <v>0</v>
      </c>
    </row>
    <row r="678" spans="1:27" ht="15.75" customHeight="1" x14ac:dyDescent="0.2">
      <c r="A678" s="1" t="s">
        <v>1521</v>
      </c>
      <c r="B678" s="1" t="s">
        <v>1</v>
      </c>
      <c r="C678" s="1" t="s">
        <v>21</v>
      </c>
      <c r="D678" s="2">
        <v>45482</v>
      </c>
      <c r="E678" s="1" t="s">
        <v>23</v>
      </c>
      <c r="F678" s="1">
        <v>23.81</v>
      </c>
      <c r="G678" s="1">
        <v>56.42</v>
      </c>
      <c r="H678" s="1">
        <v>348</v>
      </c>
      <c r="I678" s="1">
        <v>39.700000000000003</v>
      </c>
      <c r="J678" s="1">
        <v>6.89</v>
      </c>
      <c r="K678" s="1">
        <v>99.19</v>
      </c>
      <c r="L678" s="1">
        <v>6.99</v>
      </c>
      <c r="M678" s="1">
        <v>126.1</v>
      </c>
      <c r="N678" s="1">
        <v>96.58</v>
      </c>
      <c r="O678" s="1">
        <v>95.38</v>
      </c>
      <c r="P678" s="1" t="s">
        <v>4</v>
      </c>
      <c r="Q678" s="1" t="s">
        <v>5</v>
      </c>
      <c r="R678" s="1" t="s">
        <v>6</v>
      </c>
      <c r="S678" s="1" t="s">
        <v>6</v>
      </c>
      <c r="T678" s="3">
        <f t="shared" si="0"/>
        <v>45474</v>
      </c>
      <c r="U678" s="5">
        <f t="shared" ref="U678:V678" si="1356">IF(ISBLANK(F678),1,0)</f>
        <v>0</v>
      </c>
      <c r="V678" s="5">
        <f t="shared" si="1356"/>
        <v>0</v>
      </c>
      <c r="W678" s="5">
        <f t="shared" ref="W678:Z678" si="1357">IF(ISBLANK(K678),1,0)</f>
        <v>0</v>
      </c>
      <c r="X678" s="5">
        <f t="shared" si="1357"/>
        <v>0</v>
      </c>
      <c r="Y678" s="5">
        <f t="shared" si="1357"/>
        <v>0</v>
      </c>
      <c r="Z678" s="5">
        <f t="shared" si="1357"/>
        <v>0</v>
      </c>
      <c r="AA678" s="5">
        <f t="shared" si="3"/>
        <v>0</v>
      </c>
    </row>
    <row r="679" spans="1:27" ht="15.75" customHeight="1" x14ac:dyDescent="0.2">
      <c r="A679" s="1" t="s">
        <v>1522</v>
      </c>
      <c r="B679" s="1" t="s">
        <v>1</v>
      </c>
      <c r="C679" s="1" t="s">
        <v>47</v>
      </c>
      <c r="D679" s="2">
        <v>45478</v>
      </c>
      <c r="E679" s="1" t="s">
        <v>3</v>
      </c>
      <c r="F679" s="1">
        <v>21.42</v>
      </c>
      <c r="G679" s="1">
        <v>45.75</v>
      </c>
      <c r="H679" s="1">
        <v>305</v>
      </c>
      <c r="I679" s="1">
        <v>44.5</v>
      </c>
      <c r="J679" s="1">
        <v>6.42</v>
      </c>
      <c r="K679" s="1">
        <v>99.37</v>
      </c>
      <c r="L679" s="1">
        <v>6.87</v>
      </c>
      <c r="M679" s="1">
        <v>128.1</v>
      </c>
      <c r="N679" s="1">
        <v>83.73</v>
      </c>
      <c r="O679" s="1">
        <v>94.13</v>
      </c>
      <c r="P679" s="1" t="s">
        <v>4</v>
      </c>
      <c r="Q679" s="1" t="s">
        <v>5</v>
      </c>
      <c r="R679" s="1" t="s">
        <v>6</v>
      </c>
      <c r="S679" s="1" t="s">
        <v>6</v>
      </c>
      <c r="T679" s="3">
        <f t="shared" si="0"/>
        <v>45474</v>
      </c>
      <c r="U679" s="5">
        <f t="shared" ref="U679:V679" si="1358">IF(ISBLANK(F679),1,0)</f>
        <v>0</v>
      </c>
      <c r="V679" s="5">
        <f t="shared" si="1358"/>
        <v>0</v>
      </c>
      <c r="W679" s="5">
        <f t="shared" ref="W679:Z679" si="1359">IF(ISBLANK(K679),1,0)</f>
        <v>0</v>
      </c>
      <c r="X679" s="5">
        <f t="shared" si="1359"/>
        <v>0</v>
      </c>
      <c r="Y679" s="5">
        <f t="shared" si="1359"/>
        <v>0</v>
      </c>
      <c r="Z679" s="5">
        <f t="shared" si="1359"/>
        <v>0</v>
      </c>
      <c r="AA679" s="5">
        <f t="shared" si="3"/>
        <v>0</v>
      </c>
    </row>
    <row r="680" spans="1:27" ht="15.75" customHeight="1" x14ac:dyDescent="0.2">
      <c r="A680" s="1" t="s">
        <v>1523</v>
      </c>
      <c r="B680" s="1" t="s">
        <v>20</v>
      </c>
      <c r="C680" s="1" t="s">
        <v>47</v>
      </c>
      <c r="D680" s="2">
        <v>45817</v>
      </c>
      <c r="E680" s="1" t="s">
        <v>23</v>
      </c>
      <c r="F680" s="1">
        <v>22.88</v>
      </c>
      <c r="G680" s="1">
        <v>39.54</v>
      </c>
      <c r="H680" s="1">
        <v>278</v>
      </c>
      <c r="I680" s="1">
        <v>54.8</v>
      </c>
      <c r="J680" s="1">
        <v>8.19</v>
      </c>
      <c r="K680" s="1">
        <v>98.64</v>
      </c>
      <c r="L680" s="1">
        <v>6.95</v>
      </c>
      <c r="M680" s="1">
        <v>135.1</v>
      </c>
      <c r="N680" s="1">
        <v>82.99</v>
      </c>
      <c r="O680" s="1">
        <v>91.32</v>
      </c>
      <c r="P680" s="1" t="s">
        <v>4</v>
      </c>
      <c r="Q680" s="1" t="s">
        <v>5</v>
      </c>
      <c r="R680" s="1" t="s">
        <v>6</v>
      </c>
      <c r="S680" s="1" t="s">
        <v>6</v>
      </c>
      <c r="T680" s="3">
        <f t="shared" si="0"/>
        <v>45809</v>
      </c>
      <c r="U680" s="5">
        <f t="shared" ref="U680:V680" si="1360">IF(ISBLANK(F680),1,0)</f>
        <v>0</v>
      </c>
      <c r="V680" s="5">
        <f t="shared" si="1360"/>
        <v>0</v>
      </c>
      <c r="W680" s="5">
        <f t="shared" ref="W680:Z680" si="1361">IF(ISBLANK(K680),1,0)</f>
        <v>0</v>
      </c>
      <c r="X680" s="5">
        <f t="shared" si="1361"/>
        <v>0</v>
      </c>
      <c r="Y680" s="5">
        <f t="shared" si="1361"/>
        <v>0</v>
      </c>
      <c r="Z680" s="5">
        <f t="shared" si="1361"/>
        <v>0</v>
      </c>
      <c r="AA680" s="5">
        <f t="shared" si="3"/>
        <v>0</v>
      </c>
    </row>
    <row r="681" spans="1:27" ht="15.75" customHeight="1" x14ac:dyDescent="0.2">
      <c r="A681" s="1" t="s">
        <v>352</v>
      </c>
      <c r="B681" s="1" t="s">
        <v>34</v>
      </c>
      <c r="C681" s="1" t="s">
        <v>35</v>
      </c>
      <c r="D681" s="2">
        <v>45538</v>
      </c>
      <c r="E681" s="1" t="s">
        <v>23</v>
      </c>
      <c r="F681" s="1">
        <v>21.66</v>
      </c>
      <c r="G681" s="1">
        <v>40.68</v>
      </c>
      <c r="H681" s="1">
        <v>303</v>
      </c>
      <c r="I681" s="1">
        <v>49</v>
      </c>
      <c r="J681" s="1">
        <v>7</v>
      </c>
      <c r="K681" s="1">
        <v>99.62</v>
      </c>
      <c r="L681" s="1">
        <v>6.83</v>
      </c>
      <c r="M681" s="1">
        <v>133.69999999999999</v>
      </c>
      <c r="N681" s="1">
        <v>85.03</v>
      </c>
      <c r="O681" s="1">
        <v>95.94</v>
      </c>
      <c r="P681" s="1" t="s">
        <v>4</v>
      </c>
      <c r="Q681" s="1" t="s">
        <v>5</v>
      </c>
      <c r="R681" s="1" t="s">
        <v>6</v>
      </c>
      <c r="S681" s="1" t="s">
        <v>6</v>
      </c>
      <c r="T681" s="3">
        <f t="shared" si="0"/>
        <v>45536</v>
      </c>
      <c r="U681" s="5">
        <f t="shared" ref="U681:V681" si="1362">IF(ISBLANK(F681),1,0)</f>
        <v>0</v>
      </c>
      <c r="V681" s="5">
        <f t="shared" si="1362"/>
        <v>0</v>
      </c>
      <c r="W681" s="5">
        <f t="shared" ref="W681:Z681" si="1363">IF(ISBLANK(K681),1,0)</f>
        <v>0</v>
      </c>
      <c r="X681" s="5">
        <f t="shared" si="1363"/>
        <v>0</v>
      </c>
      <c r="Y681" s="5">
        <f t="shared" si="1363"/>
        <v>0</v>
      </c>
      <c r="Z681" s="5">
        <f t="shared" si="1363"/>
        <v>0</v>
      </c>
      <c r="AA681" s="5">
        <f t="shared" si="3"/>
        <v>0</v>
      </c>
    </row>
    <row r="682" spans="1:27" ht="15.75" customHeight="1" x14ac:dyDescent="0.2">
      <c r="A682" s="1" t="s">
        <v>1526</v>
      </c>
      <c r="B682" s="1" t="s">
        <v>20</v>
      </c>
      <c r="C682" s="1" t="s">
        <v>21</v>
      </c>
      <c r="D682" s="2">
        <v>45833</v>
      </c>
      <c r="E682" s="1" t="s">
        <v>37</v>
      </c>
      <c r="F682" s="1">
        <v>20.45</v>
      </c>
      <c r="G682" s="1">
        <v>33.28</v>
      </c>
      <c r="H682" s="1">
        <v>297</v>
      </c>
      <c r="I682" s="1">
        <v>49.8</v>
      </c>
      <c r="J682" s="1">
        <v>8.24</v>
      </c>
      <c r="K682" s="1">
        <v>99.6</v>
      </c>
      <c r="L682" s="1">
        <v>7.07</v>
      </c>
      <c r="M682" s="1">
        <v>142.80000000000001</v>
      </c>
      <c r="N682" s="1">
        <v>90.01</v>
      </c>
      <c r="O682" s="1">
        <v>93.3</v>
      </c>
      <c r="P682" s="1" t="s">
        <v>4</v>
      </c>
      <c r="Q682" s="1" t="s">
        <v>5</v>
      </c>
      <c r="R682" s="1" t="s">
        <v>6</v>
      </c>
      <c r="S682" s="1" t="s">
        <v>6</v>
      </c>
      <c r="T682" s="3">
        <f t="shared" si="0"/>
        <v>45809</v>
      </c>
      <c r="U682" s="5">
        <f t="shared" ref="U682:V682" si="1364">IF(ISBLANK(F682),1,0)</f>
        <v>0</v>
      </c>
      <c r="V682" s="5">
        <f t="shared" si="1364"/>
        <v>0</v>
      </c>
      <c r="W682" s="5">
        <f t="shared" ref="W682:Z682" si="1365">IF(ISBLANK(K682),1,0)</f>
        <v>0</v>
      </c>
      <c r="X682" s="5">
        <f t="shared" si="1365"/>
        <v>0</v>
      </c>
      <c r="Y682" s="5">
        <f t="shared" si="1365"/>
        <v>0</v>
      </c>
      <c r="Z682" s="5">
        <f t="shared" si="1365"/>
        <v>0</v>
      </c>
      <c r="AA682" s="5">
        <f t="shared" si="3"/>
        <v>0</v>
      </c>
    </row>
    <row r="683" spans="1:27" ht="15.75" customHeight="1" x14ac:dyDescent="0.2">
      <c r="A683" s="1" t="s">
        <v>1527</v>
      </c>
      <c r="B683" s="1" t="s">
        <v>58</v>
      </c>
      <c r="C683" s="1" t="s">
        <v>35</v>
      </c>
      <c r="D683" s="2">
        <v>45519</v>
      </c>
      <c r="E683" s="1" t="s">
        <v>3</v>
      </c>
      <c r="F683" s="1">
        <v>21.44</v>
      </c>
      <c r="G683" s="1">
        <v>45.67</v>
      </c>
      <c r="H683" s="1">
        <v>297</v>
      </c>
      <c r="I683" s="1">
        <v>32.4</v>
      </c>
      <c r="J683" s="1">
        <v>6.46</v>
      </c>
      <c r="K683" s="1">
        <v>99.28</v>
      </c>
      <c r="L683" s="1">
        <v>6.52</v>
      </c>
      <c r="M683" s="1">
        <v>120.3</v>
      </c>
      <c r="N683" s="1">
        <v>88.4</v>
      </c>
      <c r="O683" s="1">
        <v>92.74</v>
      </c>
      <c r="P683" s="1" t="s">
        <v>4</v>
      </c>
      <c r="Q683" s="1" t="s">
        <v>5</v>
      </c>
      <c r="R683" s="1" t="s">
        <v>6</v>
      </c>
      <c r="S683" s="1" t="s">
        <v>6</v>
      </c>
      <c r="T683" s="3">
        <f t="shared" si="0"/>
        <v>45505</v>
      </c>
      <c r="U683" s="5">
        <f t="shared" ref="U683:V683" si="1366">IF(ISBLANK(F683),1,0)</f>
        <v>0</v>
      </c>
      <c r="V683" s="5">
        <f t="shared" si="1366"/>
        <v>0</v>
      </c>
      <c r="W683" s="5">
        <f t="shared" ref="W683:Z683" si="1367">IF(ISBLANK(K683),1,0)</f>
        <v>0</v>
      </c>
      <c r="X683" s="5">
        <f t="shared" si="1367"/>
        <v>0</v>
      </c>
      <c r="Y683" s="5">
        <f t="shared" si="1367"/>
        <v>0</v>
      </c>
      <c r="Z683" s="5">
        <f t="shared" si="1367"/>
        <v>0</v>
      </c>
      <c r="AA683" s="5">
        <f t="shared" si="3"/>
        <v>0</v>
      </c>
    </row>
    <row r="684" spans="1:27" ht="15.75" customHeight="1" x14ac:dyDescent="0.2">
      <c r="A684" s="1" t="s">
        <v>1528</v>
      </c>
      <c r="B684" s="1" t="s">
        <v>20</v>
      </c>
      <c r="C684" s="1" t="s">
        <v>35</v>
      </c>
      <c r="D684" s="2">
        <v>45531</v>
      </c>
      <c r="E684" s="1" t="s">
        <v>3</v>
      </c>
      <c r="F684" s="1">
        <v>20.260000000000002</v>
      </c>
      <c r="G684" s="1">
        <v>43.4</v>
      </c>
      <c r="H684" s="1">
        <v>296</v>
      </c>
      <c r="I684" s="1">
        <v>47.9</v>
      </c>
      <c r="J684" s="1">
        <v>7.76</v>
      </c>
      <c r="K684" s="1">
        <v>98.93</v>
      </c>
      <c r="L684" s="1">
        <v>7.03</v>
      </c>
      <c r="M684" s="1">
        <v>129.1</v>
      </c>
      <c r="N684" s="1">
        <v>86.99</v>
      </c>
      <c r="O684" s="1">
        <v>92.37</v>
      </c>
      <c r="P684" s="1" t="s">
        <v>4</v>
      </c>
      <c r="Q684" s="1" t="s">
        <v>5</v>
      </c>
      <c r="R684" s="1" t="s">
        <v>6</v>
      </c>
      <c r="S684" s="1" t="s">
        <v>6</v>
      </c>
      <c r="T684" s="3">
        <f t="shared" si="0"/>
        <v>45505</v>
      </c>
      <c r="U684" s="5">
        <f t="shared" ref="U684:V684" si="1368">IF(ISBLANK(F684),1,0)</f>
        <v>0</v>
      </c>
      <c r="V684" s="5">
        <f t="shared" si="1368"/>
        <v>0</v>
      </c>
      <c r="W684" s="5">
        <f t="shared" ref="W684:Z684" si="1369">IF(ISBLANK(K684),1,0)</f>
        <v>0</v>
      </c>
      <c r="X684" s="5">
        <f t="shared" si="1369"/>
        <v>0</v>
      </c>
      <c r="Y684" s="5">
        <f t="shared" si="1369"/>
        <v>0</v>
      </c>
      <c r="Z684" s="5">
        <f t="shared" si="1369"/>
        <v>0</v>
      </c>
      <c r="AA684" s="5">
        <f t="shared" si="3"/>
        <v>0</v>
      </c>
    </row>
    <row r="685" spans="1:27" ht="15.75" customHeight="1" x14ac:dyDescent="0.2">
      <c r="A685" s="1" t="s">
        <v>1530</v>
      </c>
      <c r="B685" s="1" t="s">
        <v>58</v>
      </c>
      <c r="C685" s="1" t="s">
        <v>47</v>
      </c>
      <c r="D685" s="2">
        <v>45967</v>
      </c>
      <c r="E685" s="1" t="s">
        <v>3</v>
      </c>
      <c r="F685" s="1">
        <v>22.49</v>
      </c>
      <c r="G685" s="1">
        <v>39.67</v>
      </c>
      <c r="H685" s="1">
        <v>352</v>
      </c>
      <c r="I685" s="1">
        <v>37.200000000000003</v>
      </c>
      <c r="J685" s="1">
        <v>7.08</v>
      </c>
      <c r="K685" s="1">
        <v>99.1</v>
      </c>
      <c r="L685" s="1">
        <v>6.82</v>
      </c>
      <c r="M685" s="1">
        <v>125.5</v>
      </c>
      <c r="N685" s="1">
        <v>87.02</v>
      </c>
      <c r="O685" s="1">
        <v>92.56</v>
      </c>
      <c r="P685" s="1" t="s">
        <v>4</v>
      </c>
      <c r="Q685" s="1" t="s">
        <v>5</v>
      </c>
      <c r="R685" s="1" t="s">
        <v>6</v>
      </c>
      <c r="S685" s="1" t="s">
        <v>6</v>
      </c>
      <c r="T685" s="3">
        <f t="shared" si="0"/>
        <v>45962</v>
      </c>
      <c r="U685" s="5">
        <f t="shared" ref="U685:V685" si="1370">IF(ISBLANK(F685),1,0)</f>
        <v>0</v>
      </c>
      <c r="V685" s="5">
        <f t="shared" si="1370"/>
        <v>0</v>
      </c>
      <c r="W685" s="5">
        <f t="shared" ref="W685:Z685" si="1371">IF(ISBLANK(K685),1,0)</f>
        <v>0</v>
      </c>
      <c r="X685" s="5">
        <f t="shared" si="1371"/>
        <v>0</v>
      </c>
      <c r="Y685" s="5">
        <f t="shared" si="1371"/>
        <v>0</v>
      </c>
      <c r="Z685" s="5">
        <f t="shared" si="1371"/>
        <v>0</v>
      </c>
      <c r="AA685" s="5">
        <f t="shared" si="3"/>
        <v>0</v>
      </c>
    </row>
    <row r="686" spans="1:27" ht="15.75" customHeight="1" x14ac:dyDescent="0.2">
      <c r="A686" s="1" t="s">
        <v>1531</v>
      </c>
      <c r="B686" s="1" t="s">
        <v>58</v>
      </c>
      <c r="C686" s="1" t="s">
        <v>35</v>
      </c>
      <c r="D686" s="2">
        <v>45932</v>
      </c>
      <c r="E686" s="1" t="s">
        <v>93</v>
      </c>
      <c r="F686" s="1">
        <v>21.22</v>
      </c>
      <c r="G686" s="1">
        <v>48.07</v>
      </c>
      <c r="H686" s="1">
        <v>327</v>
      </c>
      <c r="I686" s="1">
        <v>48.1</v>
      </c>
      <c r="J686" s="1">
        <v>6.4</v>
      </c>
      <c r="K686" s="1">
        <v>98.94</v>
      </c>
      <c r="L686" s="1">
        <v>7.12</v>
      </c>
      <c r="M686" s="1">
        <v>137.5</v>
      </c>
      <c r="N686" s="1">
        <v>84.62</v>
      </c>
      <c r="O686" s="1">
        <v>92.49</v>
      </c>
      <c r="P686" s="1" t="s">
        <v>4</v>
      </c>
      <c r="Q686" s="1" t="s">
        <v>5</v>
      </c>
      <c r="R686" s="1" t="s">
        <v>6</v>
      </c>
      <c r="S686" s="1" t="s">
        <v>6</v>
      </c>
      <c r="T686" s="3">
        <f t="shared" si="0"/>
        <v>45931</v>
      </c>
      <c r="U686" s="5">
        <f t="shared" ref="U686:V686" si="1372">IF(ISBLANK(F686),1,0)</f>
        <v>0</v>
      </c>
      <c r="V686" s="5">
        <f t="shared" si="1372"/>
        <v>0</v>
      </c>
      <c r="W686" s="5">
        <f t="shared" ref="W686:Z686" si="1373">IF(ISBLANK(K686),1,0)</f>
        <v>0</v>
      </c>
      <c r="X686" s="5">
        <f t="shared" si="1373"/>
        <v>0</v>
      </c>
      <c r="Y686" s="5">
        <f t="shared" si="1373"/>
        <v>0</v>
      </c>
      <c r="Z686" s="5">
        <f t="shared" si="1373"/>
        <v>0</v>
      </c>
      <c r="AA686" s="5">
        <f t="shared" si="3"/>
        <v>0</v>
      </c>
    </row>
    <row r="687" spans="1:27" ht="15.75" customHeight="1" x14ac:dyDescent="0.2">
      <c r="A687" s="1" t="s">
        <v>1532</v>
      </c>
      <c r="B687" s="1" t="s">
        <v>58</v>
      </c>
      <c r="C687" s="1" t="s">
        <v>21</v>
      </c>
      <c r="D687" s="2">
        <v>45584</v>
      </c>
      <c r="E687" s="1" t="s">
        <v>93</v>
      </c>
      <c r="F687" s="1">
        <v>22.13</v>
      </c>
      <c r="G687" s="1">
        <v>42.11</v>
      </c>
      <c r="H687" s="1">
        <v>324</v>
      </c>
      <c r="I687" s="1">
        <v>48.2</v>
      </c>
      <c r="J687" s="1">
        <v>7.99</v>
      </c>
      <c r="K687" s="1">
        <v>99.02</v>
      </c>
      <c r="L687" s="1">
        <v>6.6</v>
      </c>
      <c r="M687" s="1">
        <v>135.4</v>
      </c>
      <c r="N687" s="1">
        <v>87.84</v>
      </c>
      <c r="O687" s="1">
        <v>93.4</v>
      </c>
      <c r="P687" s="1" t="s">
        <v>4</v>
      </c>
      <c r="Q687" s="1" t="s">
        <v>5</v>
      </c>
      <c r="R687" s="1" t="s">
        <v>6</v>
      </c>
      <c r="S687" s="1" t="s">
        <v>6</v>
      </c>
      <c r="T687" s="3">
        <f t="shared" si="0"/>
        <v>45566</v>
      </c>
      <c r="U687" s="5">
        <f t="shared" ref="U687:V687" si="1374">IF(ISBLANK(F687),1,0)</f>
        <v>0</v>
      </c>
      <c r="V687" s="5">
        <f t="shared" si="1374"/>
        <v>0</v>
      </c>
      <c r="W687" s="5">
        <f t="shared" ref="W687:Z687" si="1375">IF(ISBLANK(K687),1,0)</f>
        <v>0</v>
      </c>
      <c r="X687" s="5">
        <f t="shared" si="1375"/>
        <v>0</v>
      </c>
      <c r="Y687" s="5">
        <f t="shared" si="1375"/>
        <v>0</v>
      </c>
      <c r="Z687" s="5">
        <f t="shared" si="1375"/>
        <v>0</v>
      </c>
      <c r="AA687" s="5">
        <f t="shared" si="3"/>
        <v>0</v>
      </c>
    </row>
    <row r="688" spans="1:27" ht="15.75" customHeight="1" x14ac:dyDescent="0.2">
      <c r="A688" s="1" t="s">
        <v>1533</v>
      </c>
      <c r="B688" s="1" t="s">
        <v>20</v>
      </c>
      <c r="C688" s="1" t="s">
        <v>21</v>
      </c>
      <c r="D688" s="2">
        <v>45488</v>
      </c>
      <c r="E688" s="1" t="s">
        <v>93</v>
      </c>
      <c r="F688" s="1">
        <v>22.35</v>
      </c>
      <c r="H688" s="1">
        <v>282</v>
      </c>
      <c r="I688" s="1">
        <v>42.8</v>
      </c>
      <c r="J688" s="1">
        <v>7.98</v>
      </c>
      <c r="K688" s="1">
        <v>98.23</v>
      </c>
      <c r="L688" s="1">
        <v>6.98</v>
      </c>
      <c r="M688" s="1">
        <v>139.19999999999999</v>
      </c>
      <c r="N688" s="1">
        <v>85.06</v>
      </c>
      <c r="O688" s="1">
        <v>91.58</v>
      </c>
      <c r="P688" s="1" t="s">
        <v>4</v>
      </c>
      <c r="Q688" s="1" t="s">
        <v>5</v>
      </c>
      <c r="R688" s="1" t="s">
        <v>6</v>
      </c>
      <c r="S688" s="1" t="s">
        <v>6</v>
      </c>
      <c r="T688" s="3">
        <f t="shared" si="0"/>
        <v>45474</v>
      </c>
      <c r="U688" s="5">
        <f t="shared" ref="U688:V688" si="1376">IF(ISBLANK(F688),1,0)</f>
        <v>0</v>
      </c>
      <c r="V688" s="5">
        <f t="shared" si="1376"/>
        <v>1</v>
      </c>
      <c r="W688" s="5">
        <f t="shared" ref="W688:Z688" si="1377">IF(ISBLANK(K688),1,0)</f>
        <v>0</v>
      </c>
      <c r="X688" s="5">
        <f t="shared" si="1377"/>
        <v>0</v>
      </c>
      <c r="Y688" s="5">
        <f t="shared" si="1377"/>
        <v>0</v>
      </c>
      <c r="Z688" s="5">
        <f t="shared" si="1377"/>
        <v>0</v>
      </c>
      <c r="AA688" s="5">
        <f t="shared" si="3"/>
        <v>1</v>
      </c>
    </row>
    <row r="689" spans="1:27" ht="15.75" customHeight="1" x14ac:dyDescent="0.2">
      <c r="A689" s="1" t="s">
        <v>1534</v>
      </c>
      <c r="B689" s="1" t="s">
        <v>1</v>
      </c>
      <c r="C689" s="1" t="s">
        <v>35</v>
      </c>
      <c r="D689" s="2">
        <v>45815</v>
      </c>
      <c r="E689" s="1" t="s">
        <v>37</v>
      </c>
      <c r="F689" s="1">
        <v>22</v>
      </c>
      <c r="G689" s="1">
        <v>44.48</v>
      </c>
      <c r="H689" s="1">
        <v>310</v>
      </c>
      <c r="I689" s="1">
        <v>36.700000000000003</v>
      </c>
      <c r="J689" s="1">
        <v>6.15</v>
      </c>
      <c r="K689" s="1">
        <v>99.59</v>
      </c>
      <c r="L689" s="1">
        <v>6.57</v>
      </c>
      <c r="M689" s="1">
        <v>131.9</v>
      </c>
      <c r="N689" s="1">
        <v>89.68</v>
      </c>
      <c r="O689" s="1">
        <v>96.18</v>
      </c>
      <c r="P689" s="1" t="s">
        <v>4</v>
      </c>
      <c r="Q689" s="1" t="s">
        <v>5</v>
      </c>
      <c r="R689" s="1" t="s">
        <v>6</v>
      </c>
      <c r="S689" s="1" t="s">
        <v>6</v>
      </c>
      <c r="T689" s="3">
        <f t="shared" si="0"/>
        <v>45809</v>
      </c>
      <c r="U689" s="5">
        <f t="shared" ref="U689:V689" si="1378">IF(ISBLANK(F689),1,0)</f>
        <v>0</v>
      </c>
      <c r="V689" s="5">
        <f t="shared" si="1378"/>
        <v>0</v>
      </c>
      <c r="W689" s="5">
        <f t="shared" ref="W689:Z689" si="1379">IF(ISBLANK(K689),1,0)</f>
        <v>0</v>
      </c>
      <c r="X689" s="5">
        <f t="shared" si="1379"/>
        <v>0</v>
      </c>
      <c r="Y689" s="5">
        <f t="shared" si="1379"/>
        <v>0</v>
      </c>
      <c r="Z689" s="5">
        <f t="shared" si="1379"/>
        <v>0</v>
      </c>
      <c r="AA689" s="5">
        <f t="shared" si="3"/>
        <v>0</v>
      </c>
    </row>
    <row r="690" spans="1:27" ht="15.75" customHeight="1" x14ac:dyDescent="0.2">
      <c r="A690" s="1" t="s">
        <v>1535</v>
      </c>
      <c r="B690" s="1" t="s">
        <v>20</v>
      </c>
      <c r="C690" s="1" t="s">
        <v>35</v>
      </c>
      <c r="D690" s="2">
        <v>45343</v>
      </c>
      <c r="E690" s="1" t="s">
        <v>93</v>
      </c>
      <c r="F690" s="1">
        <v>21.3</v>
      </c>
      <c r="G690" s="1">
        <v>39.11</v>
      </c>
      <c r="H690" s="1">
        <v>278</v>
      </c>
      <c r="I690" s="1">
        <v>49.4</v>
      </c>
      <c r="J690" s="1">
        <v>7.95</v>
      </c>
      <c r="K690" s="1">
        <v>99.29</v>
      </c>
      <c r="L690" s="1">
        <v>6.74</v>
      </c>
      <c r="M690" s="1">
        <v>140.5</v>
      </c>
      <c r="N690" s="1">
        <v>87.13</v>
      </c>
      <c r="O690" s="1">
        <v>92.89</v>
      </c>
      <c r="P690" s="1" t="s">
        <v>177</v>
      </c>
      <c r="Q690" s="1" t="s">
        <v>5</v>
      </c>
      <c r="R690" s="1" t="s">
        <v>6</v>
      </c>
      <c r="S690" s="1" t="s">
        <v>6</v>
      </c>
      <c r="T690" s="3">
        <f t="shared" si="0"/>
        <v>45323</v>
      </c>
      <c r="U690" s="5">
        <f t="shared" ref="U690:V690" si="1380">IF(ISBLANK(F690),1,0)</f>
        <v>0</v>
      </c>
      <c r="V690" s="5">
        <f t="shared" si="1380"/>
        <v>0</v>
      </c>
      <c r="W690" s="5">
        <f t="shared" ref="W690:Z690" si="1381">IF(ISBLANK(K690),1,0)</f>
        <v>0</v>
      </c>
      <c r="X690" s="5">
        <f t="shared" si="1381"/>
        <v>0</v>
      </c>
      <c r="Y690" s="5">
        <f t="shared" si="1381"/>
        <v>0</v>
      </c>
      <c r="Z690" s="5">
        <f t="shared" si="1381"/>
        <v>0</v>
      </c>
      <c r="AA690" s="5">
        <f t="shared" si="3"/>
        <v>0</v>
      </c>
    </row>
    <row r="691" spans="1:27" ht="15.75" customHeight="1" x14ac:dyDescent="0.2">
      <c r="A691" s="1" t="s">
        <v>1536</v>
      </c>
      <c r="B691" s="1" t="s">
        <v>20</v>
      </c>
      <c r="C691" s="1" t="s">
        <v>21</v>
      </c>
      <c r="D691" s="2">
        <v>45625</v>
      </c>
      <c r="E691" s="1" t="s">
        <v>23</v>
      </c>
      <c r="F691" s="1">
        <v>20.52</v>
      </c>
      <c r="G691" s="1">
        <v>35.229999999999997</v>
      </c>
      <c r="H691" s="1">
        <v>270</v>
      </c>
      <c r="I691" s="1">
        <v>53</v>
      </c>
      <c r="J691" s="1">
        <v>8.51</v>
      </c>
      <c r="K691" s="1">
        <v>98.55</v>
      </c>
      <c r="L691" s="1">
        <v>6.87</v>
      </c>
      <c r="M691" s="1">
        <v>135.1</v>
      </c>
      <c r="N691" s="1">
        <v>89</v>
      </c>
      <c r="O691" s="1">
        <v>93.62</v>
      </c>
      <c r="P691" s="1" t="s">
        <v>4</v>
      </c>
      <c r="Q691" s="1" t="s">
        <v>5</v>
      </c>
      <c r="R691" s="1" t="s">
        <v>6</v>
      </c>
      <c r="S691" s="1" t="s">
        <v>6</v>
      </c>
      <c r="T691" s="3">
        <f t="shared" si="0"/>
        <v>45597</v>
      </c>
      <c r="U691" s="5">
        <f t="shared" ref="U691:V691" si="1382">IF(ISBLANK(F691),1,0)</f>
        <v>0</v>
      </c>
      <c r="V691" s="5">
        <f t="shared" si="1382"/>
        <v>0</v>
      </c>
      <c r="W691" s="5">
        <f t="shared" ref="W691:Z691" si="1383">IF(ISBLANK(K691),1,0)</f>
        <v>0</v>
      </c>
      <c r="X691" s="5">
        <f t="shared" si="1383"/>
        <v>0</v>
      </c>
      <c r="Y691" s="5">
        <f t="shared" si="1383"/>
        <v>0</v>
      </c>
      <c r="Z691" s="5">
        <f t="shared" si="1383"/>
        <v>0</v>
      </c>
      <c r="AA691" s="5">
        <f t="shared" si="3"/>
        <v>0</v>
      </c>
    </row>
    <row r="692" spans="1:27" ht="15.75" customHeight="1" x14ac:dyDescent="0.2">
      <c r="A692" s="1" t="s">
        <v>811</v>
      </c>
      <c r="B692" s="1" t="s">
        <v>34</v>
      </c>
      <c r="C692" s="1" t="s">
        <v>47</v>
      </c>
      <c r="D692" s="2">
        <v>45730</v>
      </c>
      <c r="E692" s="1" t="s">
        <v>23</v>
      </c>
      <c r="F692" s="1">
        <v>21.51</v>
      </c>
      <c r="G692" s="1">
        <v>43.27</v>
      </c>
      <c r="H692" s="1">
        <v>316</v>
      </c>
      <c r="I692" s="1">
        <v>37.299999999999997</v>
      </c>
      <c r="J692" s="1">
        <v>7.41</v>
      </c>
      <c r="K692" s="1">
        <v>99.21</v>
      </c>
      <c r="M692" s="1">
        <v>119.5</v>
      </c>
      <c r="N692" s="1">
        <v>85.01</v>
      </c>
      <c r="O692" s="1">
        <v>93.15</v>
      </c>
      <c r="P692" s="1" t="s">
        <v>4</v>
      </c>
      <c r="Q692" s="1" t="s">
        <v>5</v>
      </c>
      <c r="R692" s="1" t="s">
        <v>6</v>
      </c>
      <c r="S692" s="1" t="s">
        <v>6</v>
      </c>
      <c r="T692" s="3">
        <f t="shared" si="0"/>
        <v>45717</v>
      </c>
      <c r="U692" s="5">
        <f t="shared" ref="U692:V692" si="1384">IF(ISBLANK(F692),1,0)</f>
        <v>0</v>
      </c>
      <c r="V692" s="5">
        <f t="shared" si="1384"/>
        <v>0</v>
      </c>
      <c r="W692" s="5">
        <f t="shared" ref="W692:Z692" si="1385">IF(ISBLANK(K692),1,0)</f>
        <v>0</v>
      </c>
      <c r="X692" s="5">
        <f t="shared" si="1385"/>
        <v>1</v>
      </c>
      <c r="Y692" s="5">
        <f t="shared" si="1385"/>
        <v>0</v>
      </c>
      <c r="Z692" s="5">
        <f t="shared" si="1385"/>
        <v>0</v>
      </c>
      <c r="AA692" s="5">
        <f t="shared" si="3"/>
        <v>1</v>
      </c>
    </row>
    <row r="693" spans="1:27" ht="15.75" customHeight="1" x14ac:dyDescent="0.2">
      <c r="A693" s="1" t="s">
        <v>1537</v>
      </c>
      <c r="B693" s="1" t="s">
        <v>1</v>
      </c>
      <c r="C693" s="1" t="s">
        <v>710</v>
      </c>
      <c r="D693" s="2">
        <v>45785</v>
      </c>
      <c r="E693" s="1" t="s">
        <v>23</v>
      </c>
      <c r="F693" s="1">
        <v>24.43</v>
      </c>
      <c r="G693" s="1">
        <v>47.21</v>
      </c>
      <c r="H693" s="1">
        <v>347</v>
      </c>
      <c r="I693" s="1">
        <v>24.8</v>
      </c>
      <c r="J693" s="1">
        <v>7</v>
      </c>
      <c r="K693" s="1">
        <v>99.04</v>
      </c>
      <c r="L693" s="1">
        <v>6.92</v>
      </c>
      <c r="M693" s="1">
        <v>111.6</v>
      </c>
      <c r="N693" s="1">
        <v>90.73</v>
      </c>
      <c r="O693" s="1">
        <v>93.62</v>
      </c>
      <c r="P693" s="1" t="s">
        <v>4</v>
      </c>
      <c r="Q693" s="1" t="s">
        <v>5</v>
      </c>
      <c r="R693" s="1" t="s">
        <v>6</v>
      </c>
      <c r="S693" s="1" t="s">
        <v>6</v>
      </c>
      <c r="T693" s="3">
        <f t="shared" si="0"/>
        <v>45778</v>
      </c>
      <c r="U693" s="5">
        <f t="shared" ref="U693:V693" si="1386">IF(ISBLANK(F693),1,0)</f>
        <v>0</v>
      </c>
      <c r="V693" s="5">
        <f t="shared" si="1386"/>
        <v>0</v>
      </c>
      <c r="W693" s="5">
        <f t="shared" ref="W693:Z693" si="1387">IF(ISBLANK(K693),1,0)</f>
        <v>0</v>
      </c>
      <c r="X693" s="5">
        <f t="shared" si="1387"/>
        <v>0</v>
      </c>
      <c r="Y693" s="5">
        <f t="shared" si="1387"/>
        <v>0</v>
      </c>
      <c r="Z693" s="5">
        <f t="shared" si="1387"/>
        <v>0</v>
      </c>
      <c r="AA693" s="5">
        <f t="shared" si="3"/>
        <v>0</v>
      </c>
    </row>
    <row r="694" spans="1:27" ht="15.75" customHeight="1" x14ac:dyDescent="0.2">
      <c r="A694" s="1" t="s">
        <v>1538</v>
      </c>
      <c r="B694" s="1" t="s">
        <v>20</v>
      </c>
      <c r="C694" s="1" t="s">
        <v>21</v>
      </c>
      <c r="D694" s="2">
        <v>45370</v>
      </c>
      <c r="E694" s="1" t="s">
        <v>23</v>
      </c>
      <c r="F694" s="1">
        <v>22.08</v>
      </c>
      <c r="G694" s="1">
        <v>37.46</v>
      </c>
      <c r="H694" s="1">
        <v>283</v>
      </c>
      <c r="I694" s="1">
        <v>48.2</v>
      </c>
      <c r="J694" s="1">
        <v>9.41</v>
      </c>
      <c r="L694" s="1">
        <v>6.87</v>
      </c>
      <c r="M694" s="1">
        <v>126.4</v>
      </c>
      <c r="N694" s="1">
        <v>85.42</v>
      </c>
      <c r="O694" s="1">
        <v>94.54</v>
      </c>
      <c r="P694" s="1" t="s">
        <v>4</v>
      </c>
      <c r="Q694" s="1" t="s">
        <v>5</v>
      </c>
      <c r="R694" s="1" t="s">
        <v>6</v>
      </c>
      <c r="S694" s="1" t="s">
        <v>6</v>
      </c>
      <c r="T694" s="3">
        <f t="shared" si="0"/>
        <v>45352</v>
      </c>
      <c r="U694" s="5">
        <f t="shared" ref="U694:V694" si="1388">IF(ISBLANK(F694),1,0)</f>
        <v>0</v>
      </c>
      <c r="V694" s="5">
        <f t="shared" si="1388"/>
        <v>0</v>
      </c>
      <c r="W694" s="5">
        <f t="shared" ref="W694:Z694" si="1389">IF(ISBLANK(K694),1,0)</f>
        <v>1</v>
      </c>
      <c r="X694" s="5">
        <f t="shared" si="1389"/>
        <v>0</v>
      </c>
      <c r="Y694" s="5">
        <f t="shared" si="1389"/>
        <v>0</v>
      </c>
      <c r="Z694" s="5">
        <f t="shared" si="1389"/>
        <v>0</v>
      </c>
      <c r="AA694" s="5">
        <f t="shared" si="3"/>
        <v>1</v>
      </c>
    </row>
    <row r="695" spans="1:27" ht="15.75" customHeight="1" x14ac:dyDescent="0.2">
      <c r="A695" s="1" t="s">
        <v>1539</v>
      </c>
      <c r="B695" s="1" t="s">
        <v>20</v>
      </c>
      <c r="C695" s="1" t="s">
        <v>35</v>
      </c>
      <c r="D695" s="2">
        <v>45294</v>
      </c>
      <c r="E695" s="1" t="s">
        <v>93</v>
      </c>
      <c r="F695" s="1">
        <v>21.3</v>
      </c>
      <c r="G695" s="1">
        <v>42.2</v>
      </c>
      <c r="H695" s="1">
        <v>303</v>
      </c>
      <c r="I695" s="1">
        <v>34.1</v>
      </c>
      <c r="J695" s="1">
        <v>7.24</v>
      </c>
      <c r="K695" s="1">
        <v>99.05</v>
      </c>
      <c r="L695" s="1">
        <v>7.08</v>
      </c>
      <c r="M695" s="1">
        <v>125.5</v>
      </c>
      <c r="N695" s="1">
        <v>88.51</v>
      </c>
      <c r="O695" s="1">
        <v>93.59</v>
      </c>
      <c r="P695" s="1" t="s">
        <v>4</v>
      </c>
      <c r="Q695" s="1" t="s">
        <v>5</v>
      </c>
      <c r="R695" s="1" t="s">
        <v>6</v>
      </c>
      <c r="S695" s="1" t="s">
        <v>6</v>
      </c>
      <c r="T695" s="3">
        <f t="shared" si="0"/>
        <v>45292</v>
      </c>
      <c r="U695" s="5">
        <f t="shared" ref="U695:V695" si="1390">IF(ISBLANK(F695),1,0)</f>
        <v>0</v>
      </c>
      <c r="V695" s="5">
        <f t="shared" si="1390"/>
        <v>0</v>
      </c>
      <c r="W695" s="5">
        <f t="shared" ref="W695:Z695" si="1391">IF(ISBLANK(K695),1,0)</f>
        <v>0</v>
      </c>
      <c r="X695" s="5">
        <f t="shared" si="1391"/>
        <v>0</v>
      </c>
      <c r="Y695" s="5">
        <f t="shared" si="1391"/>
        <v>0</v>
      </c>
      <c r="Z695" s="5">
        <f t="shared" si="1391"/>
        <v>0</v>
      </c>
      <c r="AA695" s="5">
        <f t="shared" si="3"/>
        <v>0</v>
      </c>
    </row>
    <row r="696" spans="1:27" ht="15.75" customHeight="1" x14ac:dyDescent="0.2">
      <c r="A696" s="1" t="s">
        <v>826</v>
      </c>
      <c r="B696" s="1" t="s">
        <v>34</v>
      </c>
      <c r="C696" s="1" t="s">
        <v>21</v>
      </c>
      <c r="D696" s="2">
        <v>45494</v>
      </c>
      <c r="E696" s="1" t="s">
        <v>3</v>
      </c>
      <c r="F696" s="1">
        <v>21.34</v>
      </c>
      <c r="G696" s="1">
        <v>38.590000000000003</v>
      </c>
      <c r="H696" s="1">
        <v>341</v>
      </c>
      <c r="I696" s="1">
        <v>45.9</v>
      </c>
      <c r="J696" s="1">
        <v>7.01</v>
      </c>
      <c r="K696" s="1">
        <v>98.56</v>
      </c>
      <c r="L696" s="1">
        <v>6.83</v>
      </c>
      <c r="M696" s="1">
        <v>136</v>
      </c>
      <c r="N696" s="1">
        <v>92.19</v>
      </c>
      <c r="O696" s="1">
        <v>93.08</v>
      </c>
      <c r="P696" s="1" t="s">
        <v>4</v>
      </c>
      <c r="Q696" s="1" t="s">
        <v>5</v>
      </c>
      <c r="R696" s="1" t="s">
        <v>6</v>
      </c>
      <c r="S696" s="1" t="s">
        <v>6</v>
      </c>
      <c r="T696" s="3">
        <f t="shared" si="0"/>
        <v>45474</v>
      </c>
      <c r="U696" s="5">
        <f t="shared" ref="U696:V696" si="1392">IF(ISBLANK(F696),1,0)</f>
        <v>0</v>
      </c>
      <c r="V696" s="5">
        <f t="shared" si="1392"/>
        <v>0</v>
      </c>
      <c r="W696" s="5">
        <f t="shared" ref="W696:Z696" si="1393">IF(ISBLANK(K696),1,0)</f>
        <v>0</v>
      </c>
      <c r="X696" s="5">
        <f t="shared" si="1393"/>
        <v>0</v>
      </c>
      <c r="Y696" s="5">
        <f t="shared" si="1393"/>
        <v>0</v>
      </c>
      <c r="Z696" s="5">
        <f t="shared" si="1393"/>
        <v>0</v>
      </c>
      <c r="AA696" s="5">
        <f t="shared" si="3"/>
        <v>0</v>
      </c>
    </row>
    <row r="697" spans="1:27" ht="15.75" customHeight="1" x14ac:dyDescent="0.2">
      <c r="A697" s="1" t="s">
        <v>1540</v>
      </c>
      <c r="B697" s="1" t="s">
        <v>58</v>
      </c>
      <c r="C697" s="1" t="s">
        <v>35</v>
      </c>
      <c r="D697" s="2">
        <v>45379</v>
      </c>
      <c r="E697" s="1" t="s">
        <v>93</v>
      </c>
      <c r="F697" s="1">
        <v>21.97</v>
      </c>
      <c r="H697" s="1">
        <v>355</v>
      </c>
      <c r="I697" s="1">
        <v>45.3</v>
      </c>
      <c r="J697" s="1">
        <v>6.57</v>
      </c>
      <c r="K697" s="1">
        <v>99.04</v>
      </c>
      <c r="L697" s="1">
        <v>6.93</v>
      </c>
      <c r="M697" s="1">
        <v>137.80000000000001</v>
      </c>
      <c r="N697" s="1">
        <v>87.03</v>
      </c>
      <c r="O697" s="1">
        <v>95.39</v>
      </c>
      <c r="P697" s="1" t="s">
        <v>4</v>
      </c>
      <c r="Q697" s="1" t="s">
        <v>5</v>
      </c>
      <c r="R697" s="1" t="s">
        <v>6</v>
      </c>
      <c r="S697" s="1" t="s">
        <v>6</v>
      </c>
      <c r="T697" s="3">
        <f t="shared" si="0"/>
        <v>45352</v>
      </c>
      <c r="U697" s="5">
        <f t="shared" ref="U697:V697" si="1394">IF(ISBLANK(F697),1,0)</f>
        <v>0</v>
      </c>
      <c r="V697" s="5">
        <f t="shared" si="1394"/>
        <v>1</v>
      </c>
      <c r="W697" s="5">
        <f t="shared" ref="W697:Z697" si="1395">IF(ISBLANK(K697),1,0)</f>
        <v>0</v>
      </c>
      <c r="X697" s="5">
        <f t="shared" si="1395"/>
        <v>0</v>
      </c>
      <c r="Y697" s="5">
        <f t="shared" si="1395"/>
        <v>0</v>
      </c>
      <c r="Z697" s="5">
        <f t="shared" si="1395"/>
        <v>0</v>
      </c>
      <c r="AA697" s="5">
        <f t="shared" si="3"/>
        <v>1</v>
      </c>
    </row>
    <row r="698" spans="1:27" ht="15.75" customHeight="1" x14ac:dyDescent="0.2">
      <c r="A698" s="1" t="s">
        <v>1542</v>
      </c>
      <c r="B698" s="1" t="s">
        <v>20</v>
      </c>
      <c r="C698" s="1" t="s">
        <v>21</v>
      </c>
      <c r="D698" s="2">
        <v>45662</v>
      </c>
      <c r="E698" s="1" t="s">
        <v>93</v>
      </c>
      <c r="F698" s="1">
        <v>21.6</v>
      </c>
      <c r="H698" s="1">
        <v>314</v>
      </c>
      <c r="I698" s="1">
        <v>54.8</v>
      </c>
      <c r="J698" s="1">
        <v>6.82</v>
      </c>
      <c r="K698" s="1">
        <v>98.92</v>
      </c>
      <c r="L698" s="1">
        <v>7.13</v>
      </c>
      <c r="M698" s="1">
        <v>130.1</v>
      </c>
      <c r="N698" s="1">
        <v>78.930000000000007</v>
      </c>
      <c r="O698" s="1">
        <v>92.77</v>
      </c>
      <c r="P698" s="1" t="s">
        <v>4</v>
      </c>
      <c r="Q698" s="1" t="s">
        <v>50</v>
      </c>
      <c r="R698" s="1" t="s">
        <v>51</v>
      </c>
      <c r="S698" s="1" t="s">
        <v>89</v>
      </c>
      <c r="T698" s="3">
        <f t="shared" si="0"/>
        <v>45658</v>
      </c>
      <c r="U698" s="5">
        <f t="shared" ref="U698:V698" si="1396">IF(ISBLANK(F698),1,0)</f>
        <v>0</v>
      </c>
      <c r="V698" s="5">
        <f t="shared" si="1396"/>
        <v>1</v>
      </c>
      <c r="W698" s="5">
        <f t="shared" ref="W698:Z698" si="1397">IF(ISBLANK(K698),1,0)</f>
        <v>0</v>
      </c>
      <c r="X698" s="5">
        <f t="shared" si="1397"/>
        <v>0</v>
      </c>
      <c r="Y698" s="5">
        <f t="shared" si="1397"/>
        <v>0</v>
      </c>
      <c r="Z698" s="5">
        <f t="shared" si="1397"/>
        <v>0</v>
      </c>
      <c r="AA698" s="5">
        <f t="shared" si="3"/>
        <v>1</v>
      </c>
    </row>
    <row r="699" spans="1:27" ht="15.75" customHeight="1" x14ac:dyDescent="0.2">
      <c r="A699" s="1" t="s">
        <v>484</v>
      </c>
      <c r="B699" s="1" t="s">
        <v>34</v>
      </c>
      <c r="C699" s="1" t="s">
        <v>47</v>
      </c>
      <c r="D699" s="2">
        <v>45964</v>
      </c>
      <c r="E699" s="1" t="s">
        <v>23</v>
      </c>
      <c r="F699" s="1">
        <v>21.49</v>
      </c>
      <c r="G699" s="1">
        <v>37.99</v>
      </c>
      <c r="H699" s="1">
        <v>312</v>
      </c>
      <c r="I699" s="1">
        <v>42.1</v>
      </c>
      <c r="J699" s="1">
        <v>8.23</v>
      </c>
      <c r="K699" s="1">
        <v>99.06</v>
      </c>
      <c r="L699" s="1">
        <v>6.82</v>
      </c>
      <c r="M699" s="1">
        <v>131.19999999999999</v>
      </c>
      <c r="N699" s="1">
        <v>86.49</v>
      </c>
      <c r="O699" s="1">
        <v>94.67</v>
      </c>
      <c r="P699" s="1" t="s">
        <v>4</v>
      </c>
      <c r="Q699" s="1" t="s">
        <v>5</v>
      </c>
      <c r="R699" s="1" t="s">
        <v>6</v>
      </c>
      <c r="S699" s="1" t="s">
        <v>6</v>
      </c>
      <c r="T699" s="3">
        <f t="shared" si="0"/>
        <v>45962</v>
      </c>
      <c r="U699" s="5">
        <f t="shared" ref="U699:V699" si="1398">IF(ISBLANK(F699),1,0)</f>
        <v>0</v>
      </c>
      <c r="V699" s="5">
        <f t="shared" si="1398"/>
        <v>0</v>
      </c>
      <c r="W699" s="5">
        <f t="shared" ref="W699:Z699" si="1399">IF(ISBLANK(K699),1,0)</f>
        <v>0</v>
      </c>
      <c r="X699" s="5">
        <f t="shared" si="1399"/>
        <v>0</v>
      </c>
      <c r="Y699" s="5">
        <f t="shared" si="1399"/>
        <v>0</v>
      </c>
      <c r="Z699" s="5">
        <f t="shared" si="1399"/>
        <v>0</v>
      </c>
      <c r="AA699" s="5">
        <f t="shared" si="3"/>
        <v>0</v>
      </c>
    </row>
    <row r="700" spans="1:27" ht="15.75" customHeight="1" x14ac:dyDescent="0.2">
      <c r="A700" s="1" t="s">
        <v>1543</v>
      </c>
      <c r="B700" s="1" t="s">
        <v>20</v>
      </c>
      <c r="C700" s="1" t="s">
        <v>21</v>
      </c>
      <c r="D700" s="2">
        <v>45501</v>
      </c>
      <c r="E700" s="1" t="s">
        <v>3</v>
      </c>
      <c r="F700" s="1">
        <v>21.9</v>
      </c>
      <c r="G700" s="1">
        <v>38.880000000000003</v>
      </c>
      <c r="H700" s="1">
        <v>313</v>
      </c>
      <c r="I700" s="1">
        <v>48.9</v>
      </c>
      <c r="J700" s="1">
        <v>7.64</v>
      </c>
      <c r="K700" s="1">
        <v>98.55</v>
      </c>
      <c r="L700" s="1">
        <v>7.08</v>
      </c>
      <c r="M700" s="1">
        <v>139.19999999999999</v>
      </c>
      <c r="N700" s="1">
        <v>85.28</v>
      </c>
      <c r="O700" s="1">
        <v>93.48</v>
      </c>
      <c r="P700" s="1" t="s">
        <v>4</v>
      </c>
      <c r="Q700" s="1" t="s">
        <v>5</v>
      </c>
      <c r="R700" s="1" t="s">
        <v>6</v>
      </c>
      <c r="S700" s="1" t="s">
        <v>6</v>
      </c>
      <c r="T700" s="3">
        <f t="shared" si="0"/>
        <v>45474</v>
      </c>
      <c r="U700" s="5">
        <f t="shared" ref="U700:V700" si="1400">IF(ISBLANK(F700),1,0)</f>
        <v>0</v>
      </c>
      <c r="V700" s="5">
        <f t="shared" si="1400"/>
        <v>0</v>
      </c>
      <c r="W700" s="5">
        <f t="shared" ref="W700:Z700" si="1401">IF(ISBLANK(K700),1,0)</f>
        <v>0</v>
      </c>
      <c r="X700" s="5">
        <f t="shared" si="1401"/>
        <v>0</v>
      </c>
      <c r="Y700" s="5">
        <f t="shared" si="1401"/>
        <v>0</v>
      </c>
      <c r="Z700" s="5">
        <f t="shared" si="1401"/>
        <v>0</v>
      </c>
      <c r="AA700" s="5">
        <f t="shared" si="3"/>
        <v>0</v>
      </c>
    </row>
    <row r="701" spans="1:27" ht="15.75" customHeight="1" x14ac:dyDescent="0.2">
      <c r="A701" s="1" t="s">
        <v>1544</v>
      </c>
      <c r="B701" s="1" t="s">
        <v>1</v>
      </c>
      <c r="C701" s="1" t="s">
        <v>35</v>
      </c>
      <c r="D701" s="2">
        <v>45623</v>
      </c>
      <c r="E701" s="1" t="s">
        <v>3</v>
      </c>
      <c r="F701" s="1">
        <v>21.78</v>
      </c>
      <c r="G701" s="1">
        <v>47.66</v>
      </c>
      <c r="H701" s="1">
        <v>364</v>
      </c>
      <c r="I701" s="1">
        <v>41.6</v>
      </c>
      <c r="J701" s="1">
        <v>7.21</v>
      </c>
      <c r="K701" s="1">
        <v>99.25</v>
      </c>
      <c r="L701" s="1">
        <v>6.64</v>
      </c>
      <c r="M701" s="1">
        <v>120.8</v>
      </c>
      <c r="N701" s="1">
        <v>87.82</v>
      </c>
      <c r="O701" s="1">
        <v>96.19</v>
      </c>
      <c r="P701" s="1" t="s">
        <v>4</v>
      </c>
      <c r="Q701" s="1" t="s">
        <v>5</v>
      </c>
      <c r="R701" s="1" t="s">
        <v>6</v>
      </c>
      <c r="S701" s="1" t="s">
        <v>6</v>
      </c>
      <c r="T701" s="3">
        <f t="shared" si="0"/>
        <v>45597</v>
      </c>
      <c r="U701" s="5">
        <f t="shared" ref="U701:V701" si="1402">IF(ISBLANK(F701),1,0)</f>
        <v>0</v>
      </c>
      <c r="V701" s="5">
        <f t="shared" si="1402"/>
        <v>0</v>
      </c>
      <c r="W701" s="5">
        <f t="shared" ref="W701:Z701" si="1403">IF(ISBLANK(K701),1,0)</f>
        <v>0</v>
      </c>
      <c r="X701" s="5">
        <f t="shared" si="1403"/>
        <v>0</v>
      </c>
      <c r="Y701" s="5">
        <f t="shared" si="1403"/>
        <v>0</v>
      </c>
      <c r="Z701" s="5">
        <f t="shared" si="1403"/>
        <v>0</v>
      </c>
      <c r="AA701" s="5">
        <f t="shared" si="3"/>
        <v>0</v>
      </c>
    </row>
    <row r="702" spans="1:27" ht="15.75" customHeight="1" x14ac:dyDescent="0.2">
      <c r="A702" s="1" t="s">
        <v>1313</v>
      </c>
      <c r="B702" s="1" t="s">
        <v>1</v>
      </c>
      <c r="C702" s="1" t="s">
        <v>35</v>
      </c>
      <c r="D702" s="2">
        <v>45449</v>
      </c>
      <c r="E702" s="1" t="s">
        <v>23</v>
      </c>
      <c r="F702" s="1">
        <v>21.78</v>
      </c>
      <c r="G702" s="1">
        <v>36.700000000000003</v>
      </c>
      <c r="H702" s="1">
        <v>304</v>
      </c>
      <c r="I702" s="1">
        <v>31.5</v>
      </c>
      <c r="J702" s="1">
        <v>6.97</v>
      </c>
      <c r="K702" s="1">
        <v>99.58</v>
      </c>
      <c r="L702" s="1">
        <v>6.7</v>
      </c>
      <c r="M702" s="1">
        <v>114.7</v>
      </c>
      <c r="N702" s="1">
        <v>88.58</v>
      </c>
      <c r="O702" s="1">
        <v>92.87</v>
      </c>
      <c r="P702" s="1" t="s">
        <v>4</v>
      </c>
      <c r="Q702" s="1" t="s">
        <v>5</v>
      </c>
      <c r="R702" s="1" t="s">
        <v>6</v>
      </c>
      <c r="S702" s="1" t="s">
        <v>6</v>
      </c>
      <c r="T702" s="3">
        <f t="shared" si="0"/>
        <v>45444</v>
      </c>
      <c r="U702" s="5">
        <f t="shared" ref="U702:V702" si="1404">IF(ISBLANK(F702),1,0)</f>
        <v>0</v>
      </c>
      <c r="V702" s="5">
        <f t="shared" si="1404"/>
        <v>0</v>
      </c>
      <c r="W702" s="5">
        <f t="shared" ref="W702:Z702" si="1405">IF(ISBLANK(K702),1,0)</f>
        <v>0</v>
      </c>
      <c r="X702" s="5">
        <f t="shared" si="1405"/>
        <v>0</v>
      </c>
      <c r="Y702" s="5">
        <f t="shared" si="1405"/>
        <v>0</v>
      </c>
      <c r="Z702" s="5">
        <f t="shared" si="1405"/>
        <v>0</v>
      </c>
      <c r="AA702" s="5">
        <f t="shared" si="3"/>
        <v>0</v>
      </c>
    </row>
    <row r="703" spans="1:27" ht="15.75" customHeight="1" x14ac:dyDescent="0.2">
      <c r="A703" s="1" t="s">
        <v>1545</v>
      </c>
      <c r="B703" s="1" t="s">
        <v>1</v>
      </c>
      <c r="C703" s="1" t="s">
        <v>35</v>
      </c>
      <c r="D703" s="2">
        <v>45324</v>
      </c>
      <c r="E703" s="1" t="s">
        <v>3</v>
      </c>
      <c r="F703" s="1">
        <v>22.78</v>
      </c>
      <c r="G703" s="1">
        <v>37.65</v>
      </c>
      <c r="H703" s="1">
        <v>367</v>
      </c>
      <c r="I703" s="1">
        <v>43</v>
      </c>
      <c r="J703" s="1">
        <v>6.18</v>
      </c>
      <c r="K703" s="1">
        <v>99.36</v>
      </c>
      <c r="L703" s="1">
        <v>6.76</v>
      </c>
      <c r="M703" s="1">
        <v>121.2</v>
      </c>
      <c r="N703" s="1">
        <v>85.19</v>
      </c>
      <c r="O703" s="1">
        <v>93.42</v>
      </c>
      <c r="P703" s="1" t="s">
        <v>4</v>
      </c>
      <c r="Q703" s="1" t="s">
        <v>5</v>
      </c>
      <c r="R703" s="1" t="s">
        <v>6</v>
      </c>
      <c r="S703" s="1" t="s">
        <v>6</v>
      </c>
      <c r="T703" s="3">
        <f t="shared" si="0"/>
        <v>45323</v>
      </c>
      <c r="U703" s="5">
        <f t="shared" ref="U703:V703" si="1406">IF(ISBLANK(F703),1,0)</f>
        <v>0</v>
      </c>
      <c r="V703" s="5">
        <f t="shared" si="1406"/>
        <v>0</v>
      </c>
      <c r="W703" s="5">
        <f t="shared" ref="W703:Z703" si="1407">IF(ISBLANK(K703),1,0)</f>
        <v>0</v>
      </c>
      <c r="X703" s="5">
        <f t="shared" si="1407"/>
        <v>0</v>
      </c>
      <c r="Y703" s="5">
        <f t="shared" si="1407"/>
        <v>0</v>
      </c>
      <c r="Z703" s="5">
        <f t="shared" si="1407"/>
        <v>0</v>
      </c>
      <c r="AA703" s="5">
        <f t="shared" si="3"/>
        <v>0</v>
      </c>
    </row>
    <row r="704" spans="1:27" ht="15.75" customHeight="1" x14ac:dyDescent="0.2">
      <c r="A704" s="1" t="s">
        <v>1546</v>
      </c>
      <c r="B704" s="1" t="s">
        <v>20</v>
      </c>
      <c r="C704" s="1" t="s">
        <v>21</v>
      </c>
      <c r="D704" s="2">
        <v>45806</v>
      </c>
      <c r="E704" s="1" t="s">
        <v>3</v>
      </c>
      <c r="F704" s="1">
        <v>20.62</v>
      </c>
      <c r="G704" s="1">
        <v>39.65</v>
      </c>
      <c r="H704" s="1">
        <v>290</v>
      </c>
      <c r="I704" s="1">
        <v>48.5</v>
      </c>
      <c r="J704" s="1">
        <v>7.31</v>
      </c>
      <c r="K704" s="1">
        <v>98.89</v>
      </c>
      <c r="L704" s="1">
        <v>7.08</v>
      </c>
      <c r="M704" s="1">
        <v>152.1</v>
      </c>
      <c r="N704" s="1">
        <v>90.36</v>
      </c>
      <c r="O704" s="1">
        <v>92.77</v>
      </c>
      <c r="P704" s="1" t="s">
        <v>4</v>
      </c>
      <c r="Q704" s="1" t="s">
        <v>5</v>
      </c>
      <c r="R704" s="1" t="s">
        <v>6</v>
      </c>
      <c r="S704" s="1" t="s">
        <v>6</v>
      </c>
      <c r="T704" s="3">
        <f t="shared" si="0"/>
        <v>45778</v>
      </c>
      <c r="U704" s="5">
        <f t="shared" ref="U704:V704" si="1408">IF(ISBLANK(F704),1,0)</f>
        <v>0</v>
      </c>
      <c r="V704" s="5">
        <f t="shared" si="1408"/>
        <v>0</v>
      </c>
      <c r="W704" s="5">
        <f t="shared" ref="W704:Z704" si="1409">IF(ISBLANK(K704),1,0)</f>
        <v>0</v>
      </c>
      <c r="X704" s="5">
        <f t="shared" si="1409"/>
        <v>0</v>
      </c>
      <c r="Y704" s="5">
        <f t="shared" si="1409"/>
        <v>0</v>
      </c>
      <c r="Z704" s="5">
        <f t="shared" si="1409"/>
        <v>0</v>
      </c>
      <c r="AA704" s="5">
        <f t="shared" si="3"/>
        <v>0</v>
      </c>
    </row>
    <row r="705" spans="1:27" ht="15.75" customHeight="1" x14ac:dyDescent="0.2">
      <c r="A705" s="1" t="s">
        <v>1547</v>
      </c>
      <c r="B705" s="1" t="s">
        <v>58</v>
      </c>
      <c r="C705" s="1" t="s">
        <v>47</v>
      </c>
      <c r="D705" s="2">
        <v>45479</v>
      </c>
      <c r="E705" s="1" t="s">
        <v>93</v>
      </c>
      <c r="F705" s="1">
        <v>22.55</v>
      </c>
      <c r="G705" s="1">
        <v>52.67</v>
      </c>
      <c r="H705" s="1">
        <v>310</v>
      </c>
      <c r="I705" s="1">
        <v>40.200000000000003</v>
      </c>
      <c r="J705" s="1">
        <v>8.25</v>
      </c>
      <c r="K705" s="1">
        <v>99.64</v>
      </c>
      <c r="L705" s="1">
        <v>6.82</v>
      </c>
      <c r="M705" s="1">
        <v>137.30000000000001</v>
      </c>
      <c r="N705" s="1">
        <v>88.43</v>
      </c>
      <c r="O705" s="1">
        <v>94.05</v>
      </c>
      <c r="P705" s="1" t="s">
        <v>4</v>
      </c>
      <c r="Q705" s="1" t="s">
        <v>5</v>
      </c>
      <c r="R705" s="1" t="s">
        <v>6</v>
      </c>
      <c r="S705" s="1" t="s">
        <v>6</v>
      </c>
      <c r="T705" s="3">
        <f t="shared" si="0"/>
        <v>45474</v>
      </c>
      <c r="U705" s="5">
        <f t="shared" ref="U705:V705" si="1410">IF(ISBLANK(F705),1,0)</f>
        <v>0</v>
      </c>
      <c r="V705" s="5">
        <f t="shared" si="1410"/>
        <v>0</v>
      </c>
      <c r="W705" s="5">
        <f t="shared" ref="W705:Z705" si="1411">IF(ISBLANK(K705),1,0)</f>
        <v>0</v>
      </c>
      <c r="X705" s="5">
        <f t="shared" si="1411"/>
        <v>0</v>
      </c>
      <c r="Y705" s="5">
        <f t="shared" si="1411"/>
        <v>0</v>
      </c>
      <c r="Z705" s="5">
        <f t="shared" si="1411"/>
        <v>0</v>
      </c>
      <c r="AA705" s="5">
        <f t="shared" si="3"/>
        <v>0</v>
      </c>
    </row>
    <row r="706" spans="1:27" ht="15.75" customHeight="1" x14ac:dyDescent="0.2">
      <c r="A706" s="1" t="s">
        <v>1548</v>
      </c>
      <c r="B706" s="1" t="s">
        <v>20</v>
      </c>
      <c r="C706" s="1" t="s">
        <v>35</v>
      </c>
      <c r="D706" s="2">
        <v>45691</v>
      </c>
      <c r="E706" s="1" t="s">
        <v>93</v>
      </c>
      <c r="F706" s="1">
        <v>21.49</v>
      </c>
      <c r="G706" s="1">
        <v>36.64</v>
      </c>
      <c r="H706" s="1">
        <v>294</v>
      </c>
      <c r="I706" s="1">
        <v>48.8</v>
      </c>
      <c r="J706" s="1">
        <v>7.79</v>
      </c>
      <c r="K706" s="1">
        <v>98.73</v>
      </c>
      <c r="L706" s="1">
        <v>6.89</v>
      </c>
      <c r="M706" s="1">
        <v>157.80000000000001</v>
      </c>
      <c r="N706" s="1">
        <v>85.44</v>
      </c>
      <c r="O706" s="1">
        <v>93.72</v>
      </c>
      <c r="P706" s="1" t="s">
        <v>4</v>
      </c>
      <c r="Q706" s="1" t="s">
        <v>5</v>
      </c>
      <c r="R706" s="1" t="s">
        <v>6</v>
      </c>
      <c r="S706" s="1" t="s">
        <v>6</v>
      </c>
      <c r="T706" s="3">
        <f t="shared" si="0"/>
        <v>45689</v>
      </c>
      <c r="U706" s="5">
        <f t="shared" ref="U706:V706" si="1412">IF(ISBLANK(F706),1,0)</f>
        <v>0</v>
      </c>
      <c r="V706" s="5">
        <f t="shared" si="1412"/>
        <v>0</v>
      </c>
      <c r="W706" s="5">
        <f t="shared" ref="W706:Z706" si="1413">IF(ISBLANK(K706),1,0)</f>
        <v>0</v>
      </c>
      <c r="X706" s="5">
        <f t="shared" si="1413"/>
        <v>0</v>
      </c>
      <c r="Y706" s="5">
        <f t="shared" si="1413"/>
        <v>0</v>
      </c>
      <c r="Z706" s="5">
        <f t="shared" si="1413"/>
        <v>0</v>
      </c>
      <c r="AA706" s="5">
        <f t="shared" si="3"/>
        <v>0</v>
      </c>
    </row>
    <row r="707" spans="1:27" ht="15.75" customHeight="1" x14ac:dyDescent="0.2">
      <c r="A707" s="1" t="s">
        <v>1549</v>
      </c>
      <c r="B707" s="1" t="s">
        <v>58</v>
      </c>
      <c r="C707" s="1" t="s">
        <v>21</v>
      </c>
      <c r="D707" s="2">
        <v>45791</v>
      </c>
      <c r="E707" s="1" t="s">
        <v>3</v>
      </c>
      <c r="F707" s="1">
        <v>20.63</v>
      </c>
      <c r="G707" s="1">
        <v>44.48</v>
      </c>
      <c r="H707" s="1">
        <v>326</v>
      </c>
      <c r="I707" s="1">
        <v>40.200000000000003</v>
      </c>
      <c r="J707" s="1">
        <v>6.58</v>
      </c>
      <c r="K707" s="1">
        <v>99.3</v>
      </c>
      <c r="L707" s="1">
        <v>6.87</v>
      </c>
      <c r="M707" s="1">
        <v>124.9</v>
      </c>
      <c r="N707" s="1">
        <v>92.7</v>
      </c>
      <c r="O707" s="1">
        <v>93.55</v>
      </c>
      <c r="P707" s="1" t="s">
        <v>4</v>
      </c>
      <c r="Q707" s="1" t="s">
        <v>5</v>
      </c>
      <c r="R707" s="1" t="s">
        <v>6</v>
      </c>
      <c r="S707" s="1" t="s">
        <v>6</v>
      </c>
      <c r="T707" s="3">
        <f t="shared" si="0"/>
        <v>45778</v>
      </c>
      <c r="U707" s="5">
        <f t="shared" ref="U707:V707" si="1414">IF(ISBLANK(F707),1,0)</f>
        <v>0</v>
      </c>
      <c r="V707" s="5">
        <f t="shared" si="1414"/>
        <v>0</v>
      </c>
      <c r="W707" s="5">
        <f t="shared" ref="W707:Z707" si="1415">IF(ISBLANK(K707),1,0)</f>
        <v>0</v>
      </c>
      <c r="X707" s="5">
        <f t="shared" si="1415"/>
        <v>0</v>
      </c>
      <c r="Y707" s="5">
        <f t="shared" si="1415"/>
        <v>0</v>
      </c>
      <c r="Z707" s="5">
        <f t="shared" si="1415"/>
        <v>0</v>
      </c>
      <c r="AA707" s="5">
        <f t="shared" si="3"/>
        <v>0</v>
      </c>
    </row>
    <row r="708" spans="1:27" ht="15.75" customHeight="1" x14ac:dyDescent="0.2">
      <c r="A708" s="1" t="s">
        <v>1073</v>
      </c>
      <c r="B708" s="1" t="s">
        <v>34</v>
      </c>
      <c r="C708" s="1" t="s">
        <v>47</v>
      </c>
      <c r="D708" s="2">
        <v>45905</v>
      </c>
      <c r="E708" s="1" t="s">
        <v>93</v>
      </c>
      <c r="F708" s="1">
        <v>21.88</v>
      </c>
      <c r="G708" s="1">
        <v>45.3</v>
      </c>
      <c r="H708" s="1">
        <v>295</v>
      </c>
      <c r="I708" s="1">
        <v>49.8</v>
      </c>
      <c r="J708" s="1">
        <v>7.24</v>
      </c>
      <c r="K708" s="1">
        <v>98.99</v>
      </c>
      <c r="L708" s="1">
        <v>7</v>
      </c>
      <c r="M708" s="1">
        <v>132.1</v>
      </c>
      <c r="N708" s="1">
        <v>83.63</v>
      </c>
      <c r="O708" s="1">
        <v>91.97</v>
      </c>
      <c r="P708" s="1" t="s">
        <v>4</v>
      </c>
      <c r="Q708" s="1" t="s">
        <v>5</v>
      </c>
      <c r="R708" s="1" t="s">
        <v>6</v>
      </c>
      <c r="S708" s="1" t="s">
        <v>6</v>
      </c>
      <c r="T708" s="3">
        <f t="shared" si="0"/>
        <v>45901</v>
      </c>
      <c r="U708" s="5">
        <f t="shared" ref="U708:V708" si="1416">IF(ISBLANK(F708),1,0)</f>
        <v>0</v>
      </c>
      <c r="V708" s="5">
        <f t="shared" si="1416"/>
        <v>0</v>
      </c>
      <c r="W708" s="5">
        <f t="shared" ref="W708:Z708" si="1417">IF(ISBLANK(K708),1,0)</f>
        <v>0</v>
      </c>
      <c r="X708" s="5">
        <f t="shared" si="1417"/>
        <v>0</v>
      </c>
      <c r="Y708" s="5">
        <f t="shared" si="1417"/>
        <v>0</v>
      </c>
      <c r="Z708" s="5">
        <f t="shared" si="1417"/>
        <v>0</v>
      </c>
      <c r="AA708" s="5">
        <f t="shared" si="3"/>
        <v>0</v>
      </c>
    </row>
    <row r="709" spans="1:27" ht="15.75" customHeight="1" x14ac:dyDescent="0.2">
      <c r="A709" s="1" t="s">
        <v>1550</v>
      </c>
      <c r="B709" s="1" t="s">
        <v>20</v>
      </c>
      <c r="C709" s="1" t="s">
        <v>35</v>
      </c>
      <c r="D709" s="2">
        <v>45427</v>
      </c>
      <c r="E709" s="1" t="s">
        <v>37</v>
      </c>
      <c r="F709" s="1">
        <v>20.239999999999998</v>
      </c>
      <c r="G709" s="1">
        <v>37.049999999999997</v>
      </c>
      <c r="H709" s="1">
        <v>295</v>
      </c>
      <c r="I709" s="1">
        <v>46</v>
      </c>
      <c r="J709" s="1">
        <v>7.65</v>
      </c>
      <c r="K709" s="1">
        <v>99.58</v>
      </c>
      <c r="L709" s="1">
        <v>6.94</v>
      </c>
      <c r="M709" s="1">
        <v>127.9</v>
      </c>
      <c r="N709" s="1">
        <v>87.68</v>
      </c>
      <c r="O709" s="1">
        <v>92.69</v>
      </c>
      <c r="P709" s="1" t="s">
        <v>4</v>
      </c>
      <c r="Q709" s="1" t="s">
        <v>5</v>
      </c>
      <c r="R709" s="1" t="s">
        <v>6</v>
      </c>
      <c r="S709" s="1" t="s">
        <v>6</v>
      </c>
      <c r="T709" s="3">
        <f t="shared" si="0"/>
        <v>45413</v>
      </c>
      <c r="U709" s="5">
        <f t="shared" ref="U709:V709" si="1418">IF(ISBLANK(F709),1,0)</f>
        <v>0</v>
      </c>
      <c r="V709" s="5">
        <f t="shared" si="1418"/>
        <v>0</v>
      </c>
      <c r="W709" s="5">
        <f t="shared" ref="W709:Z709" si="1419">IF(ISBLANK(K709),1,0)</f>
        <v>0</v>
      </c>
      <c r="X709" s="5">
        <f t="shared" si="1419"/>
        <v>0</v>
      </c>
      <c r="Y709" s="5">
        <f t="shared" si="1419"/>
        <v>0</v>
      </c>
      <c r="Z709" s="5">
        <f t="shared" si="1419"/>
        <v>0</v>
      </c>
      <c r="AA709" s="5">
        <f t="shared" si="3"/>
        <v>0</v>
      </c>
    </row>
    <row r="710" spans="1:27" ht="15.75" customHeight="1" x14ac:dyDescent="0.2">
      <c r="A710" s="1" t="s">
        <v>1552</v>
      </c>
      <c r="B710" s="1" t="s">
        <v>1</v>
      </c>
      <c r="C710" s="1" t="s">
        <v>35</v>
      </c>
      <c r="D710" s="2">
        <v>45716</v>
      </c>
      <c r="E710" s="1" t="s">
        <v>93</v>
      </c>
      <c r="F710" s="1">
        <v>23.02</v>
      </c>
      <c r="G710" s="1">
        <v>43.81</v>
      </c>
      <c r="H710" s="1">
        <v>349</v>
      </c>
      <c r="I710" s="1">
        <v>39.200000000000003</v>
      </c>
      <c r="J710" s="1">
        <v>7.47</v>
      </c>
      <c r="K710" s="1">
        <v>99.26</v>
      </c>
      <c r="L710" s="1">
        <v>6.9</v>
      </c>
      <c r="M710" s="1">
        <v>114.2</v>
      </c>
      <c r="N710" s="1">
        <v>86.03</v>
      </c>
      <c r="O710" s="1">
        <v>93.32</v>
      </c>
      <c r="P710" s="1" t="s">
        <v>4</v>
      </c>
      <c r="Q710" s="1" t="s">
        <v>5</v>
      </c>
      <c r="R710" s="1" t="s">
        <v>6</v>
      </c>
      <c r="S710" s="1" t="s">
        <v>6</v>
      </c>
      <c r="T710" s="3">
        <f t="shared" si="0"/>
        <v>45689</v>
      </c>
      <c r="U710" s="5">
        <f t="shared" ref="U710:V710" si="1420">IF(ISBLANK(F710),1,0)</f>
        <v>0</v>
      </c>
      <c r="V710" s="5">
        <f t="shared" si="1420"/>
        <v>0</v>
      </c>
      <c r="W710" s="5">
        <f t="shared" ref="W710:Z710" si="1421">IF(ISBLANK(K710),1,0)</f>
        <v>0</v>
      </c>
      <c r="X710" s="5">
        <f t="shared" si="1421"/>
        <v>0</v>
      </c>
      <c r="Y710" s="5">
        <f t="shared" si="1421"/>
        <v>0</v>
      </c>
      <c r="Z710" s="5">
        <f t="shared" si="1421"/>
        <v>0</v>
      </c>
      <c r="AA710" s="5">
        <f t="shared" si="3"/>
        <v>0</v>
      </c>
    </row>
    <row r="711" spans="1:27" ht="15.75" customHeight="1" x14ac:dyDescent="0.2">
      <c r="A711" s="1" t="s">
        <v>748</v>
      </c>
      <c r="B711" s="1" t="s">
        <v>34</v>
      </c>
      <c r="C711" s="1" t="s">
        <v>35</v>
      </c>
      <c r="D711" s="2">
        <v>45957</v>
      </c>
      <c r="E711" s="1" t="s">
        <v>257</v>
      </c>
      <c r="F711" s="1">
        <v>21.61</v>
      </c>
      <c r="G711" s="1">
        <v>41.76</v>
      </c>
      <c r="H711" s="1">
        <v>319</v>
      </c>
      <c r="I711" s="1">
        <v>40.6</v>
      </c>
      <c r="J711" s="1">
        <v>7.52</v>
      </c>
      <c r="K711" s="1">
        <v>99.18</v>
      </c>
      <c r="L711" s="1">
        <v>6.74</v>
      </c>
      <c r="N711" s="1">
        <v>89.45</v>
      </c>
      <c r="O711" s="1">
        <v>93.39</v>
      </c>
      <c r="P711" s="1" t="s">
        <v>4</v>
      </c>
      <c r="Q711" s="1" t="s">
        <v>5</v>
      </c>
      <c r="R711" s="1" t="s">
        <v>6</v>
      </c>
      <c r="S711" s="1" t="s">
        <v>6</v>
      </c>
      <c r="T711" s="3">
        <f t="shared" si="0"/>
        <v>45931</v>
      </c>
      <c r="U711" s="5">
        <f t="shared" ref="U711:V711" si="1422">IF(ISBLANK(F711),1,0)</f>
        <v>0</v>
      </c>
      <c r="V711" s="5">
        <f t="shared" si="1422"/>
        <v>0</v>
      </c>
      <c r="W711" s="5">
        <f t="shared" ref="W711:Z711" si="1423">IF(ISBLANK(K711),1,0)</f>
        <v>0</v>
      </c>
      <c r="X711" s="5">
        <f t="shared" si="1423"/>
        <v>0</v>
      </c>
      <c r="Y711" s="5">
        <f t="shared" si="1423"/>
        <v>1</v>
      </c>
      <c r="Z711" s="5">
        <f t="shared" si="1423"/>
        <v>0</v>
      </c>
      <c r="AA711" s="5">
        <f t="shared" si="3"/>
        <v>1</v>
      </c>
    </row>
    <row r="712" spans="1:27" ht="15.75" customHeight="1" x14ac:dyDescent="0.2">
      <c r="A712" s="1" t="s">
        <v>786</v>
      </c>
      <c r="B712" s="1" t="s">
        <v>34</v>
      </c>
      <c r="C712" s="1" t="s">
        <v>47</v>
      </c>
      <c r="D712" s="2">
        <v>45645</v>
      </c>
      <c r="E712" s="1" t="s">
        <v>23</v>
      </c>
      <c r="F712" s="1">
        <v>23.19</v>
      </c>
      <c r="G712" s="1">
        <v>42.21</v>
      </c>
      <c r="H712" s="1">
        <v>322</v>
      </c>
      <c r="I712" s="1">
        <v>41.3</v>
      </c>
      <c r="J712" s="1">
        <v>7.62</v>
      </c>
      <c r="K712" s="1">
        <v>99.07</v>
      </c>
      <c r="L712" s="1">
        <v>6.87</v>
      </c>
      <c r="M712" s="1">
        <v>137.69999999999999</v>
      </c>
      <c r="N712" s="1">
        <v>84.56</v>
      </c>
      <c r="O712" s="1">
        <v>93.25</v>
      </c>
      <c r="P712" s="1" t="s">
        <v>177</v>
      </c>
      <c r="Q712" s="1" t="s">
        <v>5</v>
      </c>
      <c r="R712" s="1" t="s">
        <v>6</v>
      </c>
      <c r="S712" s="1" t="s">
        <v>6</v>
      </c>
      <c r="T712" s="3">
        <f t="shared" si="0"/>
        <v>45627</v>
      </c>
      <c r="U712" s="5">
        <f t="shared" ref="U712:V712" si="1424">IF(ISBLANK(F712),1,0)</f>
        <v>0</v>
      </c>
      <c r="V712" s="5">
        <f t="shared" si="1424"/>
        <v>0</v>
      </c>
      <c r="W712" s="5">
        <f t="shared" ref="W712:Z712" si="1425">IF(ISBLANK(K712),1,0)</f>
        <v>0</v>
      </c>
      <c r="X712" s="5">
        <f t="shared" si="1425"/>
        <v>0</v>
      </c>
      <c r="Y712" s="5">
        <f t="shared" si="1425"/>
        <v>0</v>
      </c>
      <c r="Z712" s="5">
        <f t="shared" si="1425"/>
        <v>0</v>
      </c>
      <c r="AA712" s="5">
        <f t="shared" si="3"/>
        <v>0</v>
      </c>
    </row>
    <row r="713" spans="1:27" ht="15.75" customHeight="1" x14ac:dyDescent="0.2">
      <c r="A713" s="1" t="s">
        <v>1554</v>
      </c>
      <c r="B713" s="1" t="s">
        <v>20</v>
      </c>
      <c r="C713" s="1" t="s">
        <v>21</v>
      </c>
      <c r="D713" s="2">
        <v>45321</v>
      </c>
      <c r="E713" s="1" t="s">
        <v>93</v>
      </c>
      <c r="F713" s="1">
        <v>22.3</v>
      </c>
      <c r="G713" s="1">
        <v>31.69</v>
      </c>
      <c r="H713" s="1">
        <v>294</v>
      </c>
      <c r="I713" s="1">
        <v>48.9</v>
      </c>
      <c r="J713" s="1">
        <v>8.7100000000000009</v>
      </c>
      <c r="K713" s="1">
        <v>98.73</v>
      </c>
      <c r="L713" s="1">
        <v>6.64</v>
      </c>
      <c r="M713" s="1">
        <v>145.9</v>
      </c>
      <c r="N713" s="1">
        <v>86.57</v>
      </c>
      <c r="O713" s="1">
        <v>93.87</v>
      </c>
      <c r="P713" s="1" t="s">
        <v>4</v>
      </c>
      <c r="Q713" s="1" t="s">
        <v>5</v>
      </c>
      <c r="R713" s="1" t="s">
        <v>6</v>
      </c>
      <c r="S713" s="1" t="s">
        <v>6</v>
      </c>
      <c r="T713" s="3">
        <f t="shared" si="0"/>
        <v>45292</v>
      </c>
      <c r="U713" s="5">
        <f t="shared" ref="U713:V713" si="1426">IF(ISBLANK(F713),1,0)</f>
        <v>0</v>
      </c>
      <c r="V713" s="5">
        <f t="shared" si="1426"/>
        <v>0</v>
      </c>
      <c r="W713" s="5">
        <f t="shared" ref="W713:Z713" si="1427">IF(ISBLANK(K713),1,0)</f>
        <v>0</v>
      </c>
      <c r="X713" s="5">
        <f t="shared" si="1427"/>
        <v>0</v>
      </c>
      <c r="Y713" s="5">
        <f t="shared" si="1427"/>
        <v>0</v>
      </c>
      <c r="Z713" s="5">
        <f t="shared" si="1427"/>
        <v>0</v>
      </c>
      <c r="AA713" s="5">
        <f t="shared" si="3"/>
        <v>0</v>
      </c>
    </row>
    <row r="714" spans="1:27" ht="15.75" customHeight="1" x14ac:dyDescent="0.2">
      <c r="A714" s="1" t="s">
        <v>1556</v>
      </c>
      <c r="B714" s="1" t="s">
        <v>20</v>
      </c>
      <c r="C714" s="1" t="s">
        <v>47</v>
      </c>
      <c r="D714" s="2">
        <v>45482</v>
      </c>
      <c r="E714" s="1" t="s">
        <v>257</v>
      </c>
      <c r="F714" s="1">
        <v>20.7</v>
      </c>
      <c r="G714" s="1">
        <v>39.880000000000003</v>
      </c>
      <c r="H714" s="1">
        <v>312</v>
      </c>
      <c r="I714" s="1">
        <v>44.6</v>
      </c>
      <c r="J714" s="1">
        <v>8.8000000000000007</v>
      </c>
      <c r="K714" s="1">
        <v>98.68</v>
      </c>
      <c r="L714" s="1">
        <v>7.04</v>
      </c>
      <c r="M714" s="1">
        <v>132</v>
      </c>
      <c r="N714" s="1">
        <v>90.31</v>
      </c>
      <c r="O714" s="1">
        <v>92.85</v>
      </c>
      <c r="P714" s="1" t="s">
        <v>177</v>
      </c>
      <c r="Q714" s="1" t="s">
        <v>5</v>
      </c>
      <c r="R714" s="1" t="s">
        <v>6</v>
      </c>
      <c r="S714" s="1" t="s">
        <v>6</v>
      </c>
      <c r="T714" s="3">
        <f t="shared" si="0"/>
        <v>45474</v>
      </c>
      <c r="U714" s="5">
        <f t="shared" ref="U714:V714" si="1428">IF(ISBLANK(F714),1,0)</f>
        <v>0</v>
      </c>
      <c r="V714" s="5">
        <f t="shared" si="1428"/>
        <v>0</v>
      </c>
      <c r="W714" s="5">
        <f t="shared" ref="W714:Z714" si="1429">IF(ISBLANK(K714),1,0)</f>
        <v>0</v>
      </c>
      <c r="X714" s="5">
        <f t="shared" si="1429"/>
        <v>0</v>
      </c>
      <c r="Y714" s="5">
        <f t="shared" si="1429"/>
        <v>0</v>
      </c>
      <c r="Z714" s="5">
        <f t="shared" si="1429"/>
        <v>0</v>
      </c>
      <c r="AA714" s="5">
        <f t="shared" si="3"/>
        <v>0</v>
      </c>
    </row>
    <row r="715" spans="1:27" ht="15.75" customHeight="1" x14ac:dyDescent="0.2">
      <c r="A715" s="1" t="s">
        <v>421</v>
      </c>
      <c r="B715" s="1" t="s">
        <v>34</v>
      </c>
      <c r="C715" s="1" t="s">
        <v>47</v>
      </c>
      <c r="D715" s="2">
        <v>45872</v>
      </c>
      <c r="E715" s="1" t="s">
        <v>93</v>
      </c>
      <c r="F715" s="1">
        <v>20.28</v>
      </c>
      <c r="G715" s="1">
        <v>48.5</v>
      </c>
      <c r="H715" s="1">
        <v>334</v>
      </c>
      <c r="I715" s="1">
        <v>49.9</v>
      </c>
      <c r="J715" s="1">
        <v>8.01</v>
      </c>
      <c r="K715" s="1">
        <v>98.83</v>
      </c>
      <c r="L715" s="1">
        <v>7.06</v>
      </c>
      <c r="M715" s="1">
        <v>129.9</v>
      </c>
      <c r="N715" s="1">
        <v>85.72</v>
      </c>
      <c r="O715" s="1">
        <v>95.15</v>
      </c>
      <c r="P715" s="1" t="s">
        <v>4</v>
      </c>
      <c r="Q715" s="1" t="s">
        <v>5</v>
      </c>
      <c r="R715" s="1" t="s">
        <v>6</v>
      </c>
      <c r="S715" s="1" t="s">
        <v>6</v>
      </c>
      <c r="T715" s="3">
        <f t="shared" si="0"/>
        <v>45870</v>
      </c>
      <c r="U715" s="5">
        <f t="shared" ref="U715:V715" si="1430">IF(ISBLANK(F715),1,0)</f>
        <v>0</v>
      </c>
      <c r="V715" s="5">
        <f t="shared" si="1430"/>
        <v>0</v>
      </c>
      <c r="W715" s="5">
        <f t="shared" ref="W715:Z715" si="1431">IF(ISBLANK(K715),1,0)</f>
        <v>0</v>
      </c>
      <c r="X715" s="5">
        <f t="shared" si="1431"/>
        <v>0</v>
      </c>
      <c r="Y715" s="5">
        <f t="shared" si="1431"/>
        <v>0</v>
      </c>
      <c r="Z715" s="5">
        <f t="shared" si="1431"/>
        <v>0</v>
      </c>
      <c r="AA715" s="5">
        <f t="shared" si="3"/>
        <v>0</v>
      </c>
    </row>
    <row r="716" spans="1:27" ht="15.75" customHeight="1" x14ac:dyDescent="0.2">
      <c r="A716" s="1" t="s">
        <v>1558</v>
      </c>
      <c r="B716" s="1" t="s">
        <v>1</v>
      </c>
      <c r="C716" s="1" t="s">
        <v>47</v>
      </c>
      <c r="D716" s="2">
        <v>45871</v>
      </c>
      <c r="E716" s="1" t="s">
        <v>23</v>
      </c>
      <c r="F716" s="1">
        <v>21.93</v>
      </c>
      <c r="G716" s="1">
        <v>43.29</v>
      </c>
      <c r="H716" s="1">
        <v>358</v>
      </c>
      <c r="I716" s="1">
        <v>41.8</v>
      </c>
      <c r="J716" s="1">
        <v>8.61</v>
      </c>
      <c r="K716" s="1">
        <v>99.41</v>
      </c>
      <c r="L716" s="1">
        <v>7.12</v>
      </c>
      <c r="M716" s="1">
        <v>140.6</v>
      </c>
      <c r="N716" s="1">
        <v>82.9</v>
      </c>
      <c r="O716" s="1">
        <v>95.23</v>
      </c>
      <c r="P716" s="1" t="s">
        <v>4</v>
      </c>
      <c r="Q716" s="1" t="s">
        <v>5</v>
      </c>
      <c r="R716" s="1" t="s">
        <v>6</v>
      </c>
      <c r="S716" s="1" t="s">
        <v>6</v>
      </c>
      <c r="T716" s="3">
        <f t="shared" si="0"/>
        <v>45870</v>
      </c>
      <c r="U716" s="5">
        <f t="shared" ref="U716:V716" si="1432">IF(ISBLANK(F716),1,0)</f>
        <v>0</v>
      </c>
      <c r="V716" s="5">
        <f t="shared" si="1432"/>
        <v>0</v>
      </c>
      <c r="W716" s="5">
        <f t="shared" ref="W716:Z716" si="1433">IF(ISBLANK(K716),1,0)</f>
        <v>0</v>
      </c>
      <c r="X716" s="5">
        <f t="shared" si="1433"/>
        <v>0</v>
      </c>
      <c r="Y716" s="5">
        <f t="shared" si="1433"/>
        <v>0</v>
      </c>
      <c r="Z716" s="5">
        <f t="shared" si="1433"/>
        <v>0</v>
      </c>
      <c r="AA716" s="5">
        <f t="shared" si="3"/>
        <v>0</v>
      </c>
    </row>
    <row r="717" spans="1:27" ht="15.75" customHeight="1" x14ac:dyDescent="0.2">
      <c r="A717" s="1" t="s">
        <v>546</v>
      </c>
      <c r="B717" s="1" t="s">
        <v>34</v>
      </c>
      <c r="C717" s="1" t="s">
        <v>47</v>
      </c>
      <c r="D717" s="2">
        <v>45521</v>
      </c>
      <c r="E717" s="1" t="s">
        <v>23</v>
      </c>
      <c r="F717" s="1">
        <v>20.88</v>
      </c>
      <c r="G717" s="1">
        <v>49.45</v>
      </c>
      <c r="H717" s="1">
        <v>323</v>
      </c>
      <c r="I717" s="1">
        <v>42.3</v>
      </c>
      <c r="J717" s="1">
        <v>7.42</v>
      </c>
      <c r="K717" s="1">
        <v>98.95</v>
      </c>
      <c r="L717" s="1">
        <v>7.13</v>
      </c>
      <c r="N717" s="1">
        <v>86.97</v>
      </c>
      <c r="O717" s="1">
        <v>94.34</v>
      </c>
      <c r="P717" s="1" t="s">
        <v>4</v>
      </c>
      <c r="Q717" s="1" t="s">
        <v>5</v>
      </c>
      <c r="R717" s="1" t="s">
        <v>6</v>
      </c>
      <c r="S717" s="1" t="s">
        <v>6</v>
      </c>
      <c r="T717" s="3">
        <f t="shared" si="0"/>
        <v>45505</v>
      </c>
      <c r="U717" s="5">
        <f t="shared" ref="U717:V717" si="1434">IF(ISBLANK(F717),1,0)</f>
        <v>0</v>
      </c>
      <c r="V717" s="5">
        <f t="shared" si="1434"/>
        <v>0</v>
      </c>
      <c r="W717" s="5">
        <f t="shared" ref="W717:Z717" si="1435">IF(ISBLANK(K717),1,0)</f>
        <v>0</v>
      </c>
      <c r="X717" s="5">
        <f t="shared" si="1435"/>
        <v>0</v>
      </c>
      <c r="Y717" s="5">
        <f t="shared" si="1435"/>
        <v>1</v>
      </c>
      <c r="Z717" s="5">
        <f t="shared" si="1435"/>
        <v>0</v>
      </c>
      <c r="AA717" s="5">
        <f t="shared" si="3"/>
        <v>1</v>
      </c>
    </row>
    <row r="718" spans="1:27" ht="15.75" customHeight="1" x14ac:dyDescent="0.2">
      <c r="A718" s="1" t="s">
        <v>631</v>
      </c>
      <c r="B718" s="1" t="s">
        <v>1425</v>
      </c>
      <c r="C718" s="1" t="s">
        <v>1230</v>
      </c>
      <c r="D718" s="2">
        <v>45435</v>
      </c>
      <c r="E718" s="1" t="s">
        <v>23</v>
      </c>
      <c r="F718" s="1">
        <v>23.17</v>
      </c>
      <c r="G718" s="1">
        <v>46.9</v>
      </c>
      <c r="H718" s="1">
        <v>332</v>
      </c>
      <c r="I718" s="1">
        <v>47.7</v>
      </c>
      <c r="J718" s="1">
        <v>8.35</v>
      </c>
      <c r="K718" s="1">
        <v>98.8</v>
      </c>
      <c r="L718" s="1">
        <v>7.01</v>
      </c>
      <c r="M718" s="1">
        <v>147</v>
      </c>
      <c r="N718" s="1">
        <v>86.98</v>
      </c>
      <c r="O718" s="1">
        <v>93.91</v>
      </c>
      <c r="P718" s="1" t="s">
        <v>4</v>
      </c>
      <c r="Q718" s="1" t="s">
        <v>5</v>
      </c>
      <c r="R718" s="1" t="s">
        <v>6</v>
      </c>
      <c r="S718" s="1" t="s">
        <v>6</v>
      </c>
      <c r="T718" s="3">
        <f t="shared" si="0"/>
        <v>45413</v>
      </c>
      <c r="U718" s="5">
        <f t="shared" ref="U718:V718" si="1436">IF(ISBLANK(F718),1,0)</f>
        <v>0</v>
      </c>
      <c r="V718" s="5">
        <f t="shared" si="1436"/>
        <v>0</v>
      </c>
      <c r="W718" s="5">
        <f t="shared" ref="W718:Z718" si="1437">IF(ISBLANK(K718),1,0)</f>
        <v>0</v>
      </c>
      <c r="X718" s="5">
        <f t="shared" si="1437"/>
        <v>0</v>
      </c>
      <c r="Y718" s="5">
        <f t="shared" si="1437"/>
        <v>0</v>
      </c>
      <c r="Z718" s="5">
        <f t="shared" si="1437"/>
        <v>0</v>
      </c>
      <c r="AA718" s="5">
        <f t="shared" si="3"/>
        <v>0</v>
      </c>
    </row>
    <row r="719" spans="1:27" ht="15.75" customHeight="1" x14ac:dyDescent="0.2">
      <c r="A719" s="1" t="s">
        <v>597</v>
      </c>
      <c r="B719" s="1" t="s">
        <v>34</v>
      </c>
      <c r="C719" s="1" t="s">
        <v>47</v>
      </c>
      <c r="D719" s="2">
        <v>45505</v>
      </c>
      <c r="E719" s="1" t="s">
        <v>23</v>
      </c>
      <c r="F719" s="1">
        <v>21.79</v>
      </c>
      <c r="G719" s="1">
        <v>43.7</v>
      </c>
      <c r="H719" s="1">
        <v>331</v>
      </c>
      <c r="I719" s="1">
        <v>42.3</v>
      </c>
      <c r="J719" s="1">
        <v>7.34</v>
      </c>
      <c r="K719" s="1">
        <v>99.33</v>
      </c>
      <c r="L719" s="1">
        <v>6.96</v>
      </c>
      <c r="M719" s="1">
        <v>134.1</v>
      </c>
      <c r="N719" s="1">
        <v>88.87</v>
      </c>
      <c r="O719" s="1">
        <v>94.1</v>
      </c>
      <c r="P719" s="1" t="s">
        <v>177</v>
      </c>
      <c r="Q719" s="1" t="s">
        <v>5</v>
      </c>
      <c r="R719" s="1" t="s">
        <v>6</v>
      </c>
      <c r="S719" s="1" t="s">
        <v>6</v>
      </c>
      <c r="T719" s="3">
        <f t="shared" si="0"/>
        <v>45505</v>
      </c>
      <c r="U719" s="5">
        <f t="shared" ref="U719:V719" si="1438">IF(ISBLANK(F719),1,0)</f>
        <v>0</v>
      </c>
      <c r="V719" s="5">
        <f t="shared" si="1438"/>
        <v>0</v>
      </c>
      <c r="W719" s="5">
        <f t="shared" ref="W719:Z719" si="1439">IF(ISBLANK(K719),1,0)</f>
        <v>0</v>
      </c>
      <c r="X719" s="5">
        <f t="shared" si="1439"/>
        <v>0</v>
      </c>
      <c r="Y719" s="5">
        <f t="shared" si="1439"/>
        <v>0</v>
      </c>
      <c r="Z719" s="5">
        <f t="shared" si="1439"/>
        <v>0</v>
      </c>
      <c r="AA719" s="5">
        <f t="shared" si="3"/>
        <v>0</v>
      </c>
    </row>
    <row r="720" spans="1:27" ht="15.75" customHeight="1" x14ac:dyDescent="0.2">
      <c r="A720" s="1" t="s">
        <v>1560</v>
      </c>
      <c r="B720" s="1" t="s">
        <v>58</v>
      </c>
      <c r="C720" s="1" t="s">
        <v>47</v>
      </c>
      <c r="D720" s="2">
        <v>45469</v>
      </c>
      <c r="E720" s="1" t="s">
        <v>93</v>
      </c>
      <c r="F720" s="1">
        <v>22.7</v>
      </c>
      <c r="G720" s="1">
        <v>38.86</v>
      </c>
      <c r="H720" s="1">
        <v>368</v>
      </c>
      <c r="I720" s="1">
        <v>34.700000000000003</v>
      </c>
      <c r="J720" s="1">
        <v>7.59</v>
      </c>
      <c r="K720" s="1">
        <v>98.54</v>
      </c>
      <c r="L720" s="1">
        <v>6.71</v>
      </c>
      <c r="M720" s="1">
        <v>115.7</v>
      </c>
      <c r="O720" s="1">
        <v>92.9</v>
      </c>
      <c r="P720" s="1" t="s">
        <v>4</v>
      </c>
      <c r="Q720" s="1" t="s">
        <v>5</v>
      </c>
      <c r="R720" s="1" t="s">
        <v>6</v>
      </c>
      <c r="S720" s="1" t="s">
        <v>6</v>
      </c>
      <c r="T720" s="3">
        <f t="shared" si="0"/>
        <v>45444</v>
      </c>
      <c r="U720" s="5">
        <f t="shared" ref="U720:V720" si="1440">IF(ISBLANK(F720),1,0)</f>
        <v>0</v>
      </c>
      <c r="V720" s="5">
        <f t="shared" si="1440"/>
        <v>0</v>
      </c>
      <c r="W720" s="5">
        <f t="shared" ref="W720:Z720" si="1441">IF(ISBLANK(K720),1,0)</f>
        <v>0</v>
      </c>
      <c r="X720" s="5">
        <f t="shared" si="1441"/>
        <v>0</v>
      </c>
      <c r="Y720" s="5">
        <f t="shared" si="1441"/>
        <v>0</v>
      </c>
      <c r="Z720" s="5">
        <f t="shared" si="1441"/>
        <v>1</v>
      </c>
      <c r="AA720" s="5">
        <f t="shared" si="3"/>
        <v>1</v>
      </c>
    </row>
    <row r="721" spans="1:27" ht="15.75" customHeight="1" x14ac:dyDescent="0.2">
      <c r="A721" s="1" t="s">
        <v>1562</v>
      </c>
      <c r="B721" s="1" t="s">
        <v>1</v>
      </c>
      <c r="C721" s="1" t="s">
        <v>47</v>
      </c>
      <c r="D721" s="2">
        <v>45833</v>
      </c>
      <c r="E721" s="1" t="s">
        <v>37</v>
      </c>
      <c r="F721" s="1">
        <v>22.29</v>
      </c>
      <c r="G721" s="1">
        <v>40.57</v>
      </c>
      <c r="H721" s="1">
        <v>362</v>
      </c>
      <c r="I721" s="1">
        <v>35.200000000000003</v>
      </c>
      <c r="J721" s="1">
        <v>6.72</v>
      </c>
      <c r="K721" s="1">
        <v>98.82</v>
      </c>
      <c r="L721" s="1">
        <v>6.69</v>
      </c>
      <c r="M721" s="1">
        <v>107.8</v>
      </c>
      <c r="N721" s="1">
        <v>92.26</v>
      </c>
      <c r="O721" s="1">
        <v>94.57</v>
      </c>
      <c r="P721" s="1" t="s">
        <v>4</v>
      </c>
      <c r="Q721" s="1" t="s">
        <v>5</v>
      </c>
      <c r="R721" s="1" t="s">
        <v>6</v>
      </c>
      <c r="S721" s="1" t="s">
        <v>6</v>
      </c>
      <c r="T721" s="3">
        <f t="shared" si="0"/>
        <v>45809</v>
      </c>
      <c r="U721" s="5">
        <f t="shared" ref="U721:V721" si="1442">IF(ISBLANK(F721),1,0)</f>
        <v>0</v>
      </c>
      <c r="V721" s="5">
        <f t="shared" si="1442"/>
        <v>0</v>
      </c>
      <c r="W721" s="5">
        <f t="shared" ref="W721:Z721" si="1443">IF(ISBLANK(K721),1,0)</f>
        <v>0</v>
      </c>
      <c r="X721" s="5">
        <f t="shared" si="1443"/>
        <v>0</v>
      </c>
      <c r="Y721" s="5">
        <f t="shared" si="1443"/>
        <v>0</v>
      </c>
      <c r="Z721" s="5">
        <f t="shared" si="1443"/>
        <v>0</v>
      </c>
      <c r="AA721" s="5">
        <f t="shared" si="3"/>
        <v>0</v>
      </c>
    </row>
    <row r="722" spans="1:27" ht="15.75" customHeight="1" x14ac:dyDescent="0.2">
      <c r="A722" s="1" t="s">
        <v>401</v>
      </c>
      <c r="B722" s="1" t="s">
        <v>58</v>
      </c>
      <c r="C722" s="1" t="s">
        <v>47</v>
      </c>
      <c r="D722" s="2">
        <v>45907</v>
      </c>
      <c r="E722" s="1" t="s">
        <v>3</v>
      </c>
      <c r="F722" s="1">
        <v>21.87</v>
      </c>
      <c r="G722" s="1">
        <v>34.65</v>
      </c>
      <c r="H722" s="1">
        <v>318</v>
      </c>
      <c r="I722" s="1">
        <v>42.2</v>
      </c>
      <c r="J722" s="1">
        <v>7.61</v>
      </c>
      <c r="K722" s="1">
        <v>98.48</v>
      </c>
      <c r="L722" s="1">
        <v>6.72</v>
      </c>
      <c r="M722" s="1">
        <v>121.4</v>
      </c>
      <c r="N722" s="1">
        <v>87.07</v>
      </c>
      <c r="O722" s="1">
        <v>96.61</v>
      </c>
      <c r="P722" s="1" t="s">
        <v>4</v>
      </c>
      <c r="Q722" s="1" t="s">
        <v>5</v>
      </c>
      <c r="R722" s="1" t="s">
        <v>6</v>
      </c>
      <c r="S722" s="1" t="s">
        <v>6</v>
      </c>
      <c r="T722" s="3">
        <f t="shared" si="0"/>
        <v>45901</v>
      </c>
      <c r="U722" s="5">
        <f t="shared" ref="U722:V722" si="1444">IF(ISBLANK(F722),1,0)</f>
        <v>0</v>
      </c>
      <c r="V722" s="5">
        <f t="shared" si="1444"/>
        <v>0</v>
      </c>
      <c r="W722" s="5">
        <f t="shared" ref="W722:Z722" si="1445">IF(ISBLANK(K722),1,0)</f>
        <v>0</v>
      </c>
      <c r="X722" s="5">
        <f t="shared" si="1445"/>
        <v>0</v>
      </c>
      <c r="Y722" s="5">
        <f t="shared" si="1445"/>
        <v>0</v>
      </c>
      <c r="Z722" s="5">
        <f t="shared" si="1445"/>
        <v>0</v>
      </c>
      <c r="AA722" s="5">
        <f t="shared" si="3"/>
        <v>0</v>
      </c>
    </row>
    <row r="723" spans="1:27" ht="15.75" customHeight="1" x14ac:dyDescent="0.2">
      <c r="A723" s="1" t="s">
        <v>1563</v>
      </c>
      <c r="B723" s="1" t="s">
        <v>1</v>
      </c>
      <c r="C723" s="1" t="s">
        <v>47</v>
      </c>
      <c r="D723" s="2">
        <v>45326</v>
      </c>
      <c r="E723" s="1" t="s">
        <v>93</v>
      </c>
      <c r="F723" s="1">
        <v>22.48</v>
      </c>
      <c r="G723" s="1">
        <v>41.66</v>
      </c>
      <c r="H723" s="1">
        <v>324</v>
      </c>
      <c r="I723" s="1">
        <v>42.4</v>
      </c>
      <c r="J723" s="1">
        <v>8.42</v>
      </c>
      <c r="K723" s="1">
        <v>99.5</v>
      </c>
      <c r="L723" s="1">
        <v>6.46</v>
      </c>
      <c r="M723" s="1">
        <v>127.2</v>
      </c>
      <c r="N723" s="1">
        <v>86.16</v>
      </c>
      <c r="O723" s="1">
        <v>94.1</v>
      </c>
      <c r="P723" s="1" t="s">
        <v>4</v>
      </c>
      <c r="Q723" s="1" t="s">
        <v>5</v>
      </c>
      <c r="R723" s="1" t="s">
        <v>6</v>
      </c>
      <c r="S723" s="1" t="s">
        <v>6</v>
      </c>
      <c r="T723" s="3">
        <f t="shared" si="0"/>
        <v>45323</v>
      </c>
      <c r="U723" s="5">
        <f t="shared" ref="U723:V723" si="1446">IF(ISBLANK(F723),1,0)</f>
        <v>0</v>
      </c>
      <c r="V723" s="5">
        <f t="shared" si="1446"/>
        <v>0</v>
      </c>
      <c r="W723" s="5">
        <f t="shared" ref="W723:Z723" si="1447">IF(ISBLANK(K723),1,0)</f>
        <v>0</v>
      </c>
      <c r="X723" s="5">
        <f t="shared" si="1447"/>
        <v>0</v>
      </c>
      <c r="Y723" s="5">
        <f t="shared" si="1447"/>
        <v>0</v>
      </c>
      <c r="Z723" s="5">
        <f t="shared" si="1447"/>
        <v>0</v>
      </c>
      <c r="AA723" s="5">
        <f t="shared" si="3"/>
        <v>0</v>
      </c>
    </row>
    <row r="724" spans="1:27" ht="15.75" customHeight="1" x14ac:dyDescent="0.2">
      <c r="A724" s="1" t="s">
        <v>948</v>
      </c>
      <c r="B724" s="1" t="s">
        <v>34</v>
      </c>
      <c r="C724" s="1" t="s">
        <v>21</v>
      </c>
      <c r="D724" s="2">
        <v>45833</v>
      </c>
      <c r="E724" s="1" t="s">
        <v>23</v>
      </c>
      <c r="F724" s="1">
        <v>22.63</v>
      </c>
      <c r="G724" s="1">
        <v>44.73</v>
      </c>
      <c r="H724" s="1">
        <v>310</v>
      </c>
      <c r="I724" s="1">
        <v>44.8</v>
      </c>
      <c r="J724" s="1">
        <v>7.82</v>
      </c>
      <c r="K724" s="1">
        <v>98.9</v>
      </c>
      <c r="L724" s="1">
        <v>6.96</v>
      </c>
      <c r="M724" s="1">
        <v>122.9</v>
      </c>
      <c r="N724" s="1">
        <v>84.27</v>
      </c>
      <c r="O724" s="1">
        <v>92.68</v>
      </c>
      <c r="P724" s="1" t="s">
        <v>4</v>
      </c>
      <c r="Q724" s="1" t="s">
        <v>50</v>
      </c>
      <c r="R724" s="1" t="s">
        <v>243</v>
      </c>
      <c r="S724" s="1" t="s">
        <v>89</v>
      </c>
      <c r="T724" s="3">
        <f t="shared" si="0"/>
        <v>45809</v>
      </c>
      <c r="U724" s="5">
        <f t="shared" ref="U724:V724" si="1448">IF(ISBLANK(F724),1,0)</f>
        <v>0</v>
      </c>
      <c r="V724" s="5">
        <f t="shared" si="1448"/>
        <v>0</v>
      </c>
      <c r="W724" s="5">
        <f t="shared" ref="W724:Z724" si="1449">IF(ISBLANK(K724),1,0)</f>
        <v>0</v>
      </c>
      <c r="X724" s="5">
        <f t="shared" si="1449"/>
        <v>0</v>
      </c>
      <c r="Y724" s="5">
        <f t="shared" si="1449"/>
        <v>0</v>
      </c>
      <c r="Z724" s="5">
        <f t="shared" si="1449"/>
        <v>0</v>
      </c>
      <c r="AA724" s="5">
        <f t="shared" si="3"/>
        <v>0</v>
      </c>
    </row>
    <row r="725" spans="1:27" ht="15.75" customHeight="1" x14ac:dyDescent="0.2">
      <c r="A725" s="1" t="s">
        <v>1564</v>
      </c>
      <c r="B725" s="1" t="s">
        <v>20</v>
      </c>
      <c r="C725" s="1" t="s">
        <v>21</v>
      </c>
      <c r="D725" s="2">
        <v>45842</v>
      </c>
      <c r="E725" s="1" t="s">
        <v>165</v>
      </c>
      <c r="F725" s="1">
        <v>21.73</v>
      </c>
      <c r="G725" s="1">
        <v>48.58</v>
      </c>
      <c r="H725" s="1">
        <v>294</v>
      </c>
      <c r="I725" s="1">
        <v>52</v>
      </c>
      <c r="J725" s="1">
        <v>8.1999999999999993</v>
      </c>
      <c r="K725" s="1">
        <v>99.06</v>
      </c>
      <c r="L725" s="1">
        <v>7.11</v>
      </c>
      <c r="M725" s="1">
        <v>156</v>
      </c>
      <c r="N725" s="1">
        <v>83.79</v>
      </c>
      <c r="O725" s="1">
        <v>93.6</v>
      </c>
      <c r="P725" s="1" t="s">
        <v>4</v>
      </c>
      <c r="Q725" s="1" t="s">
        <v>5</v>
      </c>
      <c r="R725" s="1" t="s">
        <v>6</v>
      </c>
      <c r="S725" s="1" t="s">
        <v>6</v>
      </c>
      <c r="T725" s="3">
        <f t="shared" si="0"/>
        <v>45839</v>
      </c>
      <c r="U725" s="5">
        <f t="shared" ref="U725:V725" si="1450">IF(ISBLANK(F725),1,0)</f>
        <v>0</v>
      </c>
      <c r="V725" s="5">
        <f t="shared" si="1450"/>
        <v>0</v>
      </c>
      <c r="W725" s="5">
        <f t="shared" ref="W725:Z725" si="1451">IF(ISBLANK(K725),1,0)</f>
        <v>0</v>
      </c>
      <c r="X725" s="5">
        <f t="shared" si="1451"/>
        <v>0</v>
      </c>
      <c r="Y725" s="5">
        <f t="shared" si="1451"/>
        <v>0</v>
      </c>
      <c r="Z725" s="5">
        <f t="shared" si="1451"/>
        <v>0</v>
      </c>
      <c r="AA725" s="5">
        <f t="shared" si="3"/>
        <v>0</v>
      </c>
    </row>
    <row r="726" spans="1:27" ht="15.75" customHeight="1" x14ac:dyDescent="0.2">
      <c r="A726" s="1" t="s">
        <v>1565</v>
      </c>
      <c r="B726" s="1" t="s">
        <v>20</v>
      </c>
      <c r="C726" s="1" t="s">
        <v>21</v>
      </c>
      <c r="D726" s="2">
        <v>45740</v>
      </c>
      <c r="E726" s="1" t="s">
        <v>23</v>
      </c>
      <c r="F726" s="1">
        <v>20.71</v>
      </c>
      <c r="G726" s="1">
        <v>42.64</v>
      </c>
      <c r="H726" s="1">
        <v>309</v>
      </c>
      <c r="I726" s="1">
        <v>42.6</v>
      </c>
      <c r="J726" s="1">
        <v>7.19</v>
      </c>
      <c r="K726" s="1">
        <v>98.87</v>
      </c>
      <c r="L726" s="1">
        <v>7.22</v>
      </c>
      <c r="M726" s="1">
        <v>133.6</v>
      </c>
      <c r="N726" s="1">
        <v>87.72</v>
      </c>
      <c r="O726" s="1">
        <v>93.58</v>
      </c>
      <c r="P726" s="1" t="s">
        <v>4</v>
      </c>
      <c r="Q726" s="1" t="s">
        <v>5</v>
      </c>
      <c r="R726" s="1" t="s">
        <v>6</v>
      </c>
      <c r="S726" s="1" t="s">
        <v>6</v>
      </c>
      <c r="T726" s="3">
        <f t="shared" si="0"/>
        <v>45717</v>
      </c>
      <c r="U726" s="5">
        <f t="shared" ref="U726:V726" si="1452">IF(ISBLANK(F726),1,0)</f>
        <v>0</v>
      </c>
      <c r="V726" s="5">
        <f t="shared" si="1452"/>
        <v>0</v>
      </c>
      <c r="W726" s="5">
        <f t="shared" ref="W726:Z726" si="1453">IF(ISBLANK(K726),1,0)</f>
        <v>0</v>
      </c>
      <c r="X726" s="5">
        <f t="shared" si="1453"/>
        <v>0</v>
      </c>
      <c r="Y726" s="5">
        <f t="shared" si="1453"/>
        <v>0</v>
      </c>
      <c r="Z726" s="5">
        <f t="shared" si="1453"/>
        <v>0</v>
      </c>
      <c r="AA726" s="5">
        <f t="shared" si="3"/>
        <v>0</v>
      </c>
    </row>
    <row r="727" spans="1:27" ht="15.75" customHeight="1" x14ac:dyDescent="0.2">
      <c r="A727" s="1" t="s">
        <v>1566</v>
      </c>
      <c r="B727" s="1" t="s">
        <v>58</v>
      </c>
      <c r="C727" s="1" t="s">
        <v>47</v>
      </c>
      <c r="D727" s="2">
        <v>45928</v>
      </c>
      <c r="E727" s="1" t="s">
        <v>37</v>
      </c>
      <c r="F727" s="1">
        <v>23.22</v>
      </c>
      <c r="G727" s="1">
        <v>37.68</v>
      </c>
      <c r="H727" s="1">
        <v>307</v>
      </c>
      <c r="I727" s="1">
        <v>40.4</v>
      </c>
      <c r="J727" s="1">
        <v>7.4</v>
      </c>
      <c r="K727" s="1">
        <v>99.38</v>
      </c>
      <c r="L727" s="1">
        <v>6.72</v>
      </c>
      <c r="M727" s="1">
        <v>132.6</v>
      </c>
      <c r="N727" s="1">
        <v>84.72</v>
      </c>
      <c r="O727" s="1">
        <v>94.35</v>
      </c>
      <c r="P727" s="1" t="s">
        <v>177</v>
      </c>
      <c r="Q727" s="1" t="s">
        <v>5</v>
      </c>
      <c r="R727" s="1" t="s">
        <v>6</v>
      </c>
      <c r="S727" s="1" t="s">
        <v>6</v>
      </c>
      <c r="T727" s="3">
        <f t="shared" si="0"/>
        <v>45901</v>
      </c>
      <c r="U727" s="5">
        <f t="shared" ref="U727:V727" si="1454">IF(ISBLANK(F727),1,0)</f>
        <v>0</v>
      </c>
      <c r="V727" s="5">
        <f t="shared" si="1454"/>
        <v>0</v>
      </c>
      <c r="W727" s="5">
        <f t="shared" ref="W727:Z727" si="1455">IF(ISBLANK(K727),1,0)</f>
        <v>0</v>
      </c>
      <c r="X727" s="5">
        <f t="shared" si="1455"/>
        <v>0</v>
      </c>
      <c r="Y727" s="5">
        <f t="shared" si="1455"/>
        <v>0</v>
      </c>
      <c r="Z727" s="5">
        <f t="shared" si="1455"/>
        <v>0</v>
      </c>
      <c r="AA727" s="5">
        <f t="shared" si="3"/>
        <v>0</v>
      </c>
    </row>
    <row r="728" spans="1:27" ht="15.75" customHeight="1" x14ac:dyDescent="0.2">
      <c r="A728" s="1" t="s">
        <v>1180</v>
      </c>
      <c r="B728" s="1" t="s">
        <v>34</v>
      </c>
      <c r="C728" s="1" t="s">
        <v>21</v>
      </c>
      <c r="D728" s="2">
        <v>45320</v>
      </c>
      <c r="E728" s="1" t="s">
        <v>3</v>
      </c>
      <c r="F728" s="1">
        <v>21.58</v>
      </c>
      <c r="G728" s="1">
        <v>36.799999999999997</v>
      </c>
      <c r="H728" s="1">
        <v>336</v>
      </c>
      <c r="I728" s="1">
        <v>54</v>
      </c>
      <c r="J728" s="1">
        <v>7.06</v>
      </c>
      <c r="K728" s="1">
        <v>99.03</v>
      </c>
      <c r="L728" s="1">
        <v>6.73</v>
      </c>
      <c r="M728" s="1">
        <v>143.1</v>
      </c>
      <c r="N728" s="1">
        <v>83.03</v>
      </c>
      <c r="O728" s="1">
        <v>90.43</v>
      </c>
      <c r="P728" s="1" t="s">
        <v>4</v>
      </c>
      <c r="Q728" s="1" t="s">
        <v>5</v>
      </c>
      <c r="R728" s="1" t="s">
        <v>6</v>
      </c>
      <c r="S728" s="1" t="s">
        <v>6</v>
      </c>
      <c r="T728" s="3">
        <f t="shared" si="0"/>
        <v>45292</v>
      </c>
      <c r="U728" s="5">
        <f t="shared" ref="U728:V728" si="1456">IF(ISBLANK(F728),1,0)</f>
        <v>0</v>
      </c>
      <c r="V728" s="5">
        <f t="shared" si="1456"/>
        <v>0</v>
      </c>
      <c r="W728" s="5">
        <f t="shared" ref="W728:Z728" si="1457">IF(ISBLANK(K728),1,0)</f>
        <v>0</v>
      </c>
      <c r="X728" s="5">
        <f t="shared" si="1457"/>
        <v>0</v>
      </c>
      <c r="Y728" s="5">
        <f t="shared" si="1457"/>
        <v>0</v>
      </c>
      <c r="Z728" s="5">
        <f t="shared" si="1457"/>
        <v>0</v>
      </c>
      <c r="AA728" s="5">
        <f t="shared" si="3"/>
        <v>0</v>
      </c>
    </row>
    <row r="729" spans="1:27" ht="15.75" customHeight="1" x14ac:dyDescent="0.2">
      <c r="A729" s="1" t="s">
        <v>1568</v>
      </c>
      <c r="B729" s="1" t="s">
        <v>58</v>
      </c>
      <c r="C729" s="1" t="s">
        <v>47</v>
      </c>
      <c r="D729" s="2">
        <v>45803</v>
      </c>
      <c r="E729" s="1" t="s">
        <v>93</v>
      </c>
      <c r="F729" s="1">
        <v>21.66</v>
      </c>
      <c r="G729" s="1">
        <v>40.97</v>
      </c>
      <c r="H729" s="1">
        <v>295</v>
      </c>
      <c r="I729" s="1">
        <v>31.9</v>
      </c>
      <c r="J729" s="1">
        <v>7.48</v>
      </c>
      <c r="K729" s="1">
        <v>99.2</v>
      </c>
      <c r="L729" s="1">
        <v>6.82</v>
      </c>
      <c r="M729" s="1">
        <v>134.9</v>
      </c>
      <c r="N729" s="1">
        <v>90.46</v>
      </c>
      <c r="O729" s="1">
        <v>94.13</v>
      </c>
      <c r="P729" s="1" t="s">
        <v>4</v>
      </c>
      <c r="Q729" s="1" t="s">
        <v>5</v>
      </c>
      <c r="R729" s="1" t="s">
        <v>6</v>
      </c>
      <c r="S729" s="1" t="s">
        <v>6</v>
      </c>
      <c r="T729" s="3">
        <f t="shared" si="0"/>
        <v>45778</v>
      </c>
      <c r="U729" s="5">
        <f t="shared" ref="U729:V729" si="1458">IF(ISBLANK(F729),1,0)</f>
        <v>0</v>
      </c>
      <c r="V729" s="5">
        <f t="shared" si="1458"/>
        <v>0</v>
      </c>
      <c r="W729" s="5">
        <f t="shared" ref="W729:Z729" si="1459">IF(ISBLANK(K729),1,0)</f>
        <v>0</v>
      </c>
      <c r="X729" s="5">
        <f t="shared" si="1459"/>
        <v>0</v>
      </c>
      <c r="Y729" s="5">
        <f t="shared" si="1459"/>
        <v>0</v>
      </c>
      <c r="Z729" s="5">
        <f t="shared" si="1459"/>
        <v>0</v>
      </c>
      <c r="AA729" s="5">
        <f t="shared" si="3"/>
        <v>0</v>
      </c>
    </row>
    <row r="730" spans="1:27" ht="15.75" customHeight="1" x14ac:dyDescent="0.2">
      <c r="A730" s="1" t="s">
        <v>1569</v>
      </c>
      <c r="B730" s="1" t="s">
        <v>58</v>
      </c>
      <c r="C730" s="1" t="s">
        <v>47</v>
      </c>
      <c r="D730" s="2">
        <v>45385</v>
      </c>
      <c r="E730" s="1" t="s">
        <v>3</v>
      </c>
      <c r="F730" s="1">
        <v>19.88</v>
      </c>
      <c r="G730" s="1">
        <v>46.06</v>
      </c>
      <c r="H730" s="1">
        <v>291</v>
      </c>
      <c r="I730" s="1">
        <v>41</v>
      </c>
      <c r="J730" s="1">
        <v>7.79</v>
      </c>
      <c r="K730" s="1">
        <v>99.13</v>
      </c>
      <c r="L730" s="1">
        <v>6.87</v>
      </c>
      <c r="M730" s="1">
        <v>122.8</v>
      </c>
      <c r="N730" s="1">
        <v>86.16</v>
      </c>
      <c r="O730" s="1">
        <v>94.53</v>
      </c>
      <c r="P730" s="1" t="s">
        <v>4</v>
      </c>
      <c r="Q730" s="1" t="s">
        <v>5</v>
      </c>
      <c r="R730" s="1" t="s">
        <v>6</v>
      </c>
      <c r="S730" s="1" t="s">
        <v>6</v>
      </c>
      <c r="T730" s="3">
        <f t="shared" si="0"/>
        <v>45383</v>
      </c>
      <c r="U730" s="5">
        <f t="shared" ref="U730:V730" si="1460">IF(ISBLANK(F730),1,0)</f>
        <v>0</v>
      </c>
      <c r="V730" s="5">
        <f t="shared" si="1460"/>
        <v>0</v>
      </c>
      <c r="W730" s="5">
        <f t="shared" ref="W730:Z730" si="1461">IF(ISBLANK(K730),1,0)</f>
        <v>0</v>
      </c>
      <c r="X730" s="5">
        <f t="shared" si="1461"/>
        <v>0</v>
      </c>
      <c r="Y730" s="5">
        <f t="shared" si="1461"/>
        <v>0</v>
      </c>
      <c r="Z730" s="5">
        <f t="shared" si="1461"/>
        <v>0</v>
      </c>
      <c r="AA730" s="5">
        <f t="shared" si="3"/>
        <v>0</v>
      </c>
    </row>
    <row r="731" spans="1:27" ht="15.75" customHeight="1" x14ac:dyDescent="0.2">
      <c r="A731" s="1" t="s">
        <v>1570</v>
      </c>
      <c r="B731" s="1" t="s">
        <v>58</v>
      </c>
      <c r="C731" s="1" t="s">
        <v>47</v>
      </c>
      <c r="D731" s="2">
        <v>45947</v>
      </c>
      <c r="E731" s="1" t="s">
        <v>23</v>
      </c>
      <c r="F731" s="1">
        <v>22.48</v>
      </c>
      <c r="G731" s="1">
        <v>40.9</v>
      </c>
      <c r="H731" s="1">
        <v>318</v>
      </c>
      <c r="I731" s="1">
        <v>36.6</v>
      </c>
      <c r="J731" s="1">
        <v>7.06</v>
      </c>
      <c r="K731" s="1">
        <v>99.16</v>
      </c>
      <c r="L731" s="1">
        <v>6.77</v>
      </c>
      <c r="M731" s="1">
        <v>124.6</v>
      </c>
      <c r="N731" s="1">
        <v>89.18</v>
      </c>
      <c r="O731" s="1">
        <v>93.15</v>
      </c>
      <c r="P731" s="1" t="s">
        <v>4</v>
      </c>
      <c r="Q731" s="1" t="s">
        <v>5</v>
      </c>
      <c r="R731" s="1" t="s">
        <v>6</v>
      </c>
      <c r="S731" s="1" t="s">
        <v>6</v>
      </c>
      <c r="T731" s="3">
        <f t="shared" si="0"/>
        <v>45931</v>
      </c>
      <c r="U731" s="5">
        <f t="shared" ref="U731:V731" si="1462">IF(ISBLANK(F731),1,0)</f>
        <v>0</v>
      </c>
      <c r="V731" s="5">
        <f t="shared" si="1462"/>
        <v>0</v>
      </c>
      <c r="W731" s="5">
        <f t="shared" ref="W731:Z731" si="1463">IF(ISBLANK(K731),1,0)</f>
        <v>0</v>
      </c>
      <c r="X731" s="5">
        <f t="shared" si="1463"/>
        <v>0</v>
      </c>
      <c r="Y731" s="5">
        <f t="shared" si="1463"/>
        <v>0</v>
      </c>
      <c r="Z731" s="5">
        <f t="shared" si="1463"/>
        <v>0</v>
      </c>
      <c r="AA731" s="5">
        <f t="shared" si="3"/>
        <v>0</v>
      </c>
    </row>
    <row r="732" spans="1:27" ht="15.75" customHeight="1" x14ac:dyDescent="0.2">
      <c r="A732" s="1" t="s">
        <v>1214</v>
      </c>
      <c r="B732" s="1" t="s">
        <v>58</v>
      </c>
      <c r="C732" s="1" t="s">
        <v>35</v>
      </c>
      <c r="D732" s="2">
        <v>45657</v>
      </c>
      <c r="E732" s="1" t="s">
        <v>37</v>
      </c>
      <c r="F732" s="1">
        <v>22.08</v>
      </c>
      <c r="G732" s="1">
        <v>44.71</v>
      </c>
      <c r="H732" s="1">
        <v>305</v>
      </c>
      <c r="I732" s="1">
        <v>40.9</v>
      </c>
      <c r="J732" s="1">
        <v>7.88</v>
      </c>
      <c r="K732" s="1">
        <v>99.53</v>
      </c>
      <c r="L732" s="1">
        <v>6.69</v>
      </c>
      <c r="M732" s="1">
        <v>111.6</v>
      </c>
      <c r="N732" s="1">
        <v>86.4</v>
      </c>
      <c r="O732" s="1">
        <v>96.17</v>
      </c>
      <c r="P732" s="1" t="s">
        <v>177</v>
      </c>
      <c r="Q732" s="1" t="s">
        <v>5</v>
      </c>
      <c r="R732" s="1" t="s">
        <v>6</v>
      </c>
      <c r="S732" s="1" t="s">
        <v>6</v>
      </c>
      <c r="T732" s="3">
        <f t="shared" si="0"/>
        <v>45627</v>
      </c>
      <c r="U732" s="5">
        <f t="shared" ref="U732:V732" si="1464">IF(ISBLANK(F732),1,0)</f>
        <v>0</v>
      </c>
      <c r="V732" s="5">
        <f t="shared" si="1464"/>
        <v>0</v>
      </c>
      <c r="W732" s="5">
        <f t="shared" ref="W732:Z732" si="1465">IF(ISBLANK(K732),1,0)</f>
        <v>0</v>
      </c>
      <c r="X732" s="5">
        <f t="shared" si="1465"/>
        <v>0</v>
      </c>
      <c r="Y732" s="5">
        <f t="shared" si="1465"/>
        <v>0</v>
      </c>
      <c r="Z732" s="5">
        <f t="shared" si="1465"/>
        <v>0</v>
      </c>
      <c r="AA732" s="5">
        <f t="shared" si="3"/>
        <v>0</v>
      </c>
    </row>
    <row r="733" spans="1:27" ht="15.75" customHeight="1" x14ac:dyDescent="0.2">
      <c r="A733" s="1" t="s">
        <v>1572</v>
      </c>
      <c r="B733" s="1" t="s">
        <v>20</v>
      </c>
      <c r="C733" s="1" t="s">
        <v>47</v>
      </c>
      <c r="D733" s="2">
        <v>45358</v>
      </c>
      <c r="E733" s="1" t="s">
        <v>93</v>
      </c>
      <c r="F733" s="1">
        <v>21.57</v>
      </c>
      <c r="G733" s="1">
        <v>39.090000000000003</v>
      </c>
      <c r="H733" s="1">
        <v>277</v>
      </c>
      <c r="I733" s="1">
        <v>47.1</v>
      </c>
      <c r="J733" s="1">
        <v>8.9600000000000009</v>
      </c>
      <c r="K733" s="1">
        <v>98.46</v>
      </c>
      <c r="L733" s="1">
        <v>6.94</v>
      </c>
      <c r="M733" s="1">
        <v>140.69999999999999</v>
      </c>
      <c r="N733" s="1">
        <v>86.19</v>
      </c>
      <c r="O733" s="1">
        <v>90.78</v>
      </c>
      <c r="P733" s="1" t="s">
        <v>4</v>
      </c>
      <c r="Q733" s="1" t="s">
        <v>50</v>
      </c>
      <c r="R733" s="1" t="s">
        <v>243</v>
      </c>
      <c r="S733" s="1" t="s">
        <v>89</v>
      </c>
      <c r="T733" s="3">
        <f t="shared" si="0"/>
        <v>45352</v>
      </c>
      <c r="U733" s="5">
        <f t="shared" ref="U733:V733" si="1466">IF(ISBLANK(F733),1,0)</f>
        <v>0</v>
      </c>
      <c r="V733" s="5">
        <f t="shared" si="1466"/>
        <v>0</v>
      </c>
      <c r="W733" s="5">
        <f t="shared" ref="W733:Z733" si="1467">IF(ISBLANK(K733),1,0)</f>
        <v>0</v>
      </c>
      <c r="X733" s="5">
        <f t="shared" si="1467"/>
        <v>0</v>
      </c>
      <c r="Y733" s="5">
        <f t="shared" si="1467"/>
        <v>0</v>
      </c>
      <c r="Z733" s="5">
        <f t="shared" si="1467"/>
        <v>0</v>
      </c>
      <c r="AA733" s="5">
        <f t="shared" si="3"/>
        <v>0</v>
      </c>
    </row>
    <row r="734" spans="1:27" ht="15.75" customHeight="1" x14ac:dyDescent="0.2">
      <c r="A734" s="1" t="s">
        <v>1573</v>
      </c>
      <c r="B734" s="1" t="s">
        <v>20</v>
      </c>
      <c r="C734" s="1" t="s">
        <v>47</v>
      </c>
      <c r="D734" s="2">
        <v>45837</v>
      </c>
      <c r="E734" s="1" t="s">
        <v>93</v>
      </c>
      <c r="F734" s="1">
        <v>21.2</v>
      </c>
      <c r="G734" s="1">
        <v>43.59</v>
      </c>
      <c r="H734" s="1">
        <v>289</v>
      </c>
      <c r="I734" s="1">
        <v>51.8</v>
      </c>
      <c r="J734" s="1">
        <v>8.3699999999999992</v>
      </c>
      <c r="K734" s="1">
        <v>98.84</v>
      </c>
      <c r="L734" s="1">
        <v>6.95</v>
      </c>
      <c r="M734" s="1">
        <v>153.30000000000001</v>
      </c>
      <c r="N734" s="1">
        <v>83.02</v>
      </c>
      <c r="O734" s="1">
        <v>92.71</v>
      </c>
      <c r="P734" s="1" t="s">
        <v>4</v>
      </c>
      <c r="Q734" s="1" t="s">
        <v>5</v>
      </c>
      <c r="R734" s="1" t="s">
        <v>6</v>
      </c>
      <c r="S734" s="1" t="s">
        <v>6</v>
      </c>
      <c r="T734" s="3">
        <f t="shared" si="0"/>
        <v>45809</v>
      </c>
      <c r="U734" s="5">
        <f t="shared" ref="U734:V734" si="1468">IF(ISBLANK(F734),1,0)</f>
        <v>0</v>
      </c>
      <c r="V734" s="5">
        <f t="shared" si="1468"/>
        <v>0</v>
      </c>
      <c r="W734" s="5">
        <f t="shared" ref="W734:Z734" si="1469">IF(ISBLANK(K734),1,0)</f>
        <v>0</v>
      </c>
      <c r="X734" s="5">
        <f t="shared" si="1469"/>
        <v>0</v>
      </c>
      <c r="Y734" s="5">
        <f t="shared" si="1469"/>
        <v>0</v>
      </c>
      <c r="Z734" s="5">
        <f t="shared" si="1469"/>
        <v>0</v>
      </c>
      <c r="AA734" s="5">
        <f t="shared" si="3"/>
        <v>0</v>
      </c>
    </row>
    <row r="735" spans="1:27" ht="15.75" customHeight="1" x14ac:dyDescent="0.2">
      <c r="A735" s="1" t="s">
        <v>1575</v>
      </c>
      <c r="B735" s="1" t="s">
        <v>20</v>
      </c>
      <c r="C735" s="1" t="s">
        <v>1230</v>
      </c>
      <c r="D735" s="2">
        <v>45839</v>
      </c>
      <c r="E735" s="1" t="s">
        <v>93</v>
      </c>
      <c r="F735" s="1">
        <v>21.07</v>
      </c>
      <c r="G735" s="1">
        <v>32.01</v>
      </c>
      <c r="H735" s="1">
        <v>286</v>
      </c>
      <c r="I735" s="1">
        <v>49.9</v>
      </c>
      <c r="J735" s="1">
        <v>8.5299999999999994</v>
      </c>
      <c r="K735" s="1">
        <v>99.09</v>
      </c>
      <c r="L735" s="1">
        <v>6.82</v>
      </c>
      <c r="M735" s="1">
        <v>143.69999999999999</v>
      </c>
      <c r="N735" s="1">
        <v>80.87</v>
      </c>
      <c r="O735" s="1">
        <v>92.3</v>
      </c>
      <c r="P735" s="1" t="s">
        <v>4</v>
      </c>
      <c r="Q735" s="1" t="s">
        <v>5</v>
      </c>
      <c r="R735" s="1" t="s">
        <v>6</v>
      </c>
      <c r="S735" s="1" t="s">
        <v>6</v>
      </c>
      <c r="T735" s="3">
        <f t="shared" si="0"/>
        <v>45839</v>
      </c>
      <c r="U735" s="5">
        <f t="shared" ref="U735:V735" si="1470">IF(ISBLANK(F735),1,0)</f>
        <v>0</v>
      </c>
      <c r="V735" s="5">
        <f t="shared" si="1470"/>
        <v>0</v>
      </c>
      <c r="W735" s="5">
        <f t="shared" ref="W735:Z735" si="1471">IF(ISBLANK(K735),1,0)</f>
        <v>0</v>
      </c>
      <c r="X735" s="5">
        <f t="shared" si="1471"/>
        <v>0</v>
      </c>
      <c r="Y735" s="5">
        <f t="shared" si="1471"/>
        <v>0</v>
      </c>
      <c r="Z735" s="5">
        <f t="shared" si="1471"/>
        <v>0</v>
      </c>
      <c r="AA735" s="5">
        <f t="shared" si="3"/>
        <v>0</v>
      </c>
    </row>
    <row r="736" spans="1:27" ht="15.75" customHeight="1" x14ac:dyDescent="0.2">
      <c r="A736" s="1" t="s">
        <v>1576</v>
      </c>
      <c r="B736" s="1" t="s">
        <v>58</v>
      </c>
      <c r="C736" s="1" t="s">
        <v>47</v>
      </c>
      <c r="D736" s="2">
        <v>45631</v>
      </c>
      <c r="E736" s="1" t="s">
        <v>23</v>
      </c>
      <c r="F736" s="1">
        <v>21.72</v>
      </c>
      <c r="G736" s="1">
        <v>50.02</v>
      </c>
      <c r="H736" s="1">
        <v>320</v>
      </c>
      <c r="I736" s="1">
        <v>36.299999999999997</v>
      </c>
      <c r="J736" s="1">
        <v>6.83</v>
      </c>
      <c r="K736" s="1">
        <v>98.96</v>
      </c>
      <c r="L736" s="1">
        <v>7.01</v>
      </c>
      <c r="M736" s="1">
        <v>144.19999999999999</v>
      </c>
      <c r="N736" s="1">
        <v>90.53</v>
      </c>
      <c r="O736" s="1">
        <v>95.17</v>
      </c>
      <c r="P736" s="1" t="s">
        <v>4</v>
      </c>
      <c r="Q736" s="1" t="s">
        <v>5</v>
      </c>
      <c r="R736" s="1" t="s">
        <v>6</v>
      </c>
      <c r="S736" s="1" t="s">
        <v>6</v>
      </c>
      <c r="T736" s="3">
        <f t="shared" si="0"/>
        <v>45627</v>
      </c>
      <c r="U736" s="5">
        <f t="shared" ref="U736:V736" si="1472">IF(ISBLANK(F736),1,0)</f>
        <v>0</v>
      </c>
      <c r="V736" s="5">
        <f t="shared" si="1472"/>
        <v>0</v>
      </c>
      <c r="W736" s="5">
        <f t="shared" ref="W736:Z736" si="1473">IF(ISBLANK(K736),1,0)</f>
        <v>0</v>
      </c>
      <c r="X736" s="5">
        <f t="shared" si="1473"/>
        <v>0</v>
      </c>
      <c r="Y736" s="5">
        <f t="shared" si="1473"/>
        <v>0</v>
      </c>
      <c r="Z736" s="5">
        <f t="shared" si="1473"/>
        <v>0</v>
      </c>
      <c r="AA736" s="5">
        <f t="shared" si="3"/>
        <v>0</v>
      </c>
    </row>
    <row r="737" spans="1:27" ht="15.75" customHeight="1" x14ac:dyDescent="0.2">
      <c r="A737" s="1" t="s">
        <v>1578</v>
      </c>
      <c r="B737" s="1" t="s">
        <v>58</v>
      </c>
      <c r="C737" s="1" t="s">
        <v>21</v>
      </c>
      <c r="D737" s="2">
        <v>45518</v>
      </c>
      <c r="E737" s="1" t="s">
        <v>3</v>
      </c>
      <c r="F737" s="1">
        <v>22.35</v>
      </c>
      <c r="G737" s="1">
        <v>36.44</v>
      </c>
      <c r="H737" s="1">
        <v>309</v>
      </c>
      <c r="I737" s="1">
        <v>38.799999999999997</v>
      </c>
      <c r="J737" s="1">
        <v>6.74</v>
      </c>
      <c r="K737" s="1">
        <v>99.05</v>
      </c>
      <c r="L737" s="1">
        <v>6.64</v>
      </c>
      <c r="M737" s="1">
        <v>128.6</v>
      </c>
      <c r="N737" s="1">
        <v>86.75</v>
      </c>
      <c r="O737" s="1">
        <v>94.41</v>
      </c>
      <c r="P737" s="1" t="s">
        <v>4</v>
      </c>
      <c r="Q737" s="1" t="s">
        <v>5</v>
      </c>
      <c r="R737" s="1" t="s">
        <v>6</v>
      </c>
      <c r="S737" s="1" t="s">
        <v>6</v>
      </c>
      <c r="T737" s="3">
        <f t="shared" si="0"/>
        <v>45505</v>
      </c>
      <c r="U737" s="5">
        <f t="shared" ref="U737:V737" si="1474">IF(ISBLANK(F737),1,0)</f>
        <v>0</v>
      </c>
      <c r="V737" s="5">
        <f t="shared" si="1474"/>
        <v>0</v>
      </c>
      <c r="W737" s="5">
        <f t="shared" ref="W737:Z737" si="1475">IF(ISBLANK(K737),1,0)</f>
        <v>0</v>
      </c>
      <c r="X737" s="5">
        <f t="shared" si="1475"/>
        <v>0</v>
      </c>
      <c r="Y737" s="5">
        <f t="shared" si="1475"/>
        <v>0</v>
      </c>
      <c r="Z737" s="5">
        <f t="shared" si="1475"/>
        <v>0</v>
      </c>
      <c r="AA737" s="5">
        <f t="shared" si="3"/>
        <v>0</v>
      </c>
    </row>
    <row r="738" spans="1:27" ht="15.75" customHeight="1" x14ac:dyDescent="0.2">
      <c r="A738" s="1" t="s">
        <v>1579</v>
      </c>
      <c r="B738" s="1" t="s">
        <v>20</v>
      </c>
      <c r="C738" s="1" t="s">
        <v>21</v>
      </c>
      <c r="D738" s="2">
        <v>45304</v>
      </c>
      <c r="E738" s="1" t="s">
        <v>23</v>
      </c>
      <c r="F738" s="1">
        <v>21.98</v>
      </c>
      <c r="G738" s="1">
        <v>43.97</v>
      </c>
      <c r="H738" s="1">
        <v>290</v>
      </c>
      <c r="I738" s="1">
        <v>48</v>
      </c>
      <c r="J738" s="1">
        <v>7.21</v>
      </c>
      <c r="K738" s="1">
        <v>98.7</v>
      </c>
      <c r="L738" s="1">
        <v>7</v>
      </c>
      <c r="M738" s="1">
        <v>134.30000000000001</v>
      </c>
      <c r="N738" s="1">
        <v>85.15</v>
      </c>
      <c r="O738" s="1">
        <v>92.55</v>
      </c>
      <c r="P738" s="1" t="s">
        <v>4</v>
      </c>
      <c r="Q738" s="1" t="s">
        <v>5</v>
      </c>
      <c r="R738" s="1" t="s">
        <v>6</v>
      </c>
      <c r="S738" s="1" t="s">
        <v>6</v>
      </c>
      <c r="T738" s="3">
        <f t="shared" si="0"/>
        <v>45292</v>
      </c>
      <c r="U738" s="5">
        <f t="shared" ref="U738:V738" si="1476">IF(ISBLANK(F738),1,0)</f>
        <v>0</v>
      </c>
      <c r="V738" s="5">
        <f t="shared" si="1476"/>
        <v>0</v>
      </c>
      <c r="W738" s="5">
        <f t="shared" ref="W738:Z738" si="1477">IF(ISBLANK(K738),1,0)</f>
        <v>0</v>
      </c>
      <c r="X738" s="5">
        <f t="shared" si="1477"/>
        <v>0</v>
      </c>
      <c r="Y738" s="5">
        <f t="shared" si="1477"/>
        <v>0</v>
      </c>
      <c r="Z738" s="5">
        <f t="shared" si="1477"/>
        <v>0</v>
      </c>
      <c r="AA738" s="5">
        <f t="shared" si="3"/>
        <v>0</v>
      </c>
    </row>
    <row r="739" spans="1:27" ht="15.75" customHeight="1" x14ac:dyDescent="0.2">
      <c r="A739" s="1" t="s">
        <v>1551</v>
      </c>
      <c r="B739" s="1" t="s">
        <v>58</v>
      </c>
      <c r="C739" s="1" t="s">
        <v>35</v>
      </c>
      <c r="D739" s="2">
        <v>45955</v>
      </c>
      <c r="E739" s="1" t="s">
        <v>37</v>
      </c>
      <c r="F739" s="1">
        <v>21.83</v>
      </c>
      <c r="G739" s="1">
        <v>40.64</v>
      </c>
      <c r="H739" s="1">
        <v>320</v>
      </c>
      <c r="I739" s="1">
        <v>45.1</v>
      </c>
      <c r="J739" s="1">
        <v>6.84</v>
      </c>
      <c r="K739" s="1">
        <v>99.55</v>
      </c>
      <c r="L739" s="1">
        <v>6.84</v>
      </c>
      <c r="M739" s="1">
        <v>131.19999999999999</v>
      </c>
      <c r="N739" s="1">
        <v>85.93</v>
      </c>
      <c r="O739" s="1">
        <v>95.76</v>
      </c>
      <c r="P739" s="1" t="s">
        <v>4</v>
      </c>
      <c r="Q739" s="1" t="s">
        <v>5</v>
      </c>
      <c r="R739" s="1" t="s">
        <v>6</v>
      </c>
      <c r="S739" s="1" t="s">
        <v>6</v>
      </c>
      <c r="T739" s="3">
        <f t="shared" si="0"/>
        <v>45931</v>
      </c>
      <c r="U739" s="5">
        <f t="shared" ref="U739:V739" si="1478">IF(ISBLANK(F739),1,0)</f>
        <v>0</v>
      </c>
      <c r="V739" s="5">
        <f t="shared" si="1478"/>
        <v>0</v>
      </c>
      <c r="W739" s="5">
        <f t="shared" ref="W739:Z739" si="1479">IF(ISBLANK(K739),1,0)</f>
        <v>0</v>
      </c>
      <c r="X739" s="5">
        <f t="shared" si="1479"/>
        <v>0</v>
      </c>
      <c r="Y739" s="5">
        <f t="shared" si="1479"/>
        <v>0</v>
      </c>
      <c r="Z739" s="5">
        <f t="shared" si="1479"/>
        <v>0</v>
      </c>
      <c r="AA739" s="5">
        <f t="shared" si="3"/>
        <v>0</v>
      </c>
    </row>
    <row r="740" spans="1:27" ht="15.75" customHeight="1" x14ac:dyDescent="0.2">
      <c r="A740" s="1" t="s">
        <v>121</v>
      </c>
      <c r="B740" s="1" t="s">
        <v>1</v>
      </c>
      <c r="C740" s="1" t="s">
        <v>47</v>
      </c>
      <c r="D740" s="2">
        <v>45426</v>
      </c>
      <c r="E740" s="1" t="s">
        <v>37</v>
      </c>
      <c r="F740" s="1">
        <v>23.21</v>
      </c>
      <c r="G740" s="1">
        <v>42.42</v>
      </c>
      <c r="H740" s="1">
        <v>358</v>
      </c>
      <c r="I740" s="1">
        <v>52.9</v>
      </c>
      <c r="J740" s="1">
        <v>7.41</v>
      </c>
      <c r="K740" s="1">
        <v>99.11</v>
      </c>
      <c r="M740" s="1">
        <v>117.6</v>
      </c>
      <c r="N740" s="1">
        <v>86.92</v>
      </c>
      <c r="O740" s="1">
        <v>89.45</v>
      </c>
      <c r="P740" s="1" t="s">
        <v>4</v>
      </c>
      <c r="Q740" s="1" t="s">
        <v>50</v>
      </c>
      <c r="R740" s="1" t="s">
        <v>51</v>
      </c>
      <c r="S740" s="1" t="s">
        <v>89</v>
      </c>
      <c r="T740" s="3">
        <f t="shared" si="0"/>
        <v>45413</v>
      </c>
      <c r="U740" s="5">
        <f t="shared" ref="U740:V740" si="1480">IF(ISBLANK(F740),1,0)</f>
        <v>0</v>
      </c>
      <c r="V740" s="5">
        <f t="shared" si="1480"/>
        <v>0</v>
      </c>
      <c r="W740" s="5">
        <f t="shared" ref="W740:Z740" si="1481">IF(ISBLANK(K740),1,0)</f>
        <v>0</v>
      </c>
      <c r="X740" s="5">
        <f t="shared" si="1481"/>
        <v>1</v>
      </c>
      <c r="Y740" s="5">
        <f t="shared" si="1481"/>
        <v>0</v>
      </c>
      <c r="Z740" s="5">
        <f t="shared" si="1481"/>
        <v>0</v>
      </c>
      <c r="AA740" s="5">
        <f t="shared" si="3"/>
        <v>1</v>
      </c>
    </row>
    <row r="741" spans="1:27" ht="15.75" customHeight="1" x14ac:dyDescent="0.2">
      <c r="A741" s="1" t="s">
        <v>1581</v>
      </c>
      <c r="B741" s="1" t="s">
        <v>58</v>
      </c>
      <c r="C741" s="1" t="s">
        <v>35</v>
      </c>
      <c r="D741" s="2">
        <v>45908</v>
      </c>
      <c r="E741" s="1" t="s">
        <v>23</v>
      </c>
      <c r="F741" s="1">
        <v>21.94</v>
      </c>
      <c r="G741" s="1">
        <v>40.79</v>
      </c>
      <c r="H741" s="1">
        <v>346</v>
      </c>
      <c r="I741" s="1">
        <v>44.9</v>
      </c>
      <c r="J741" s="1">
        <v>6.19</v>
      </c>
      <c r="K741" s="1">
        <v>99.8</v>
      </c>
      <c r="L741" s="1">
        <v>7.1</v>
      </c>
      <c r="M741" s="1">
        <v>119.8</v>
      </c>
      <c r="N741" s="1">
        <v>88.22</v>
      </c>
      <c r="O741" s="1">
        <v>95.08</v>
      </c>
      <c r="P741" s="1" t="s">
        <v>4</v>
      </c>
      <c r="Q741" s="1" t="s">
        <v>5</v>
      </c>
      <c r="R741" s="1" t="s">
        <v>6</v>
      </c>
      <c r="S741" s="1" t="s">
        <v>6</v>
      </c>
      <c r="T741" s="3">
        <f t="shared" si="0"/>
        <v>45901</v>
      </c>
      <c r="U741" s="5">
        <f t="shared" ref="U741:V741" si="1482">IF(ISBLANK(F741),1,0)</f>
        <v>0</v>
      </c>
      <c r="V741" s="5">
        <f t="shared" si="1482"/>
        <v>0</v>
      </c>
      <c r="W741" s="5">
        <f t="shared" ref="W741:Z741" si="1483">IF(ISBLANK(K741),1,0)</f>
        <v>0</v>
      </c>
      <c r="X741" s="5">
        <f t="shared" si="1483"/>
        <v>0</v>
      </c>
      <c r="Y741" s="5">
        <f t="shared" si="1483"/>
        <v>0</v>
      </c>
      <c r="Z741" s="5">
        <f t="shared" si="1483"/>
        <v>0</v>
      </c>
      <c r="AA741" s="5">
        <f t="shared" si="3"/>
        <v>0</v>
      </c>
    </row>
    <row r="742" spans="1:27" ht="15.75" customHeight="1" x14ac:dyDescent="0.2">
      <c r="A742" s="1" t="s">
        <v>1582</v>
      </c>
      <c r="B742" s="1" t="s">
        <v>20</v>
      </c>
      <c r="C742" s="1" t="s">
        <v>47</v>
      </c>
      <c r="D742" s="2">
        <v>45722</v>
      </c>
      <c r="E742" s="1" t="s">
        <v>3</v>
      </c>
      <c r="F742" s="1">
        <v>21.12</v>
      </c>
      <c r="G742" s="1">
        <v>41.28</v>
      </c>
      <c r="H742" s="1">
        <v>303</v>
      </c>
      <c r="I742" s="1">
        <v>43.9</v>
      </c>
      <c r="J742" s="1">
        <v>8.32</v>
      </c>
      <c r="K742" s="1">
        <v>99.04</v>
      </c>
      <c r="L742" s="1">
        <v>7.02</v>
      </c>
      <c r="M742" s="1">
        <v>126.6</v>
      </c>
      <c r="N742" s="1">
        <v>87.32</v>
      </c>
      <c r="O742" s="1">
        <v>91.06</v>
      </c>
      <c r="P742" s="1" t="s">
        <v>4</v>
      </c>
      <c r="Q742" s="1" t="s">
        <v>5</v>
      </c>
      <c r="R742" s="1" t="s">
        <v>6</v>
      </c>
      <c r="S742" s="1" t="s">
        <v>6</v>
      </c>
      <c r="T742" s="3">
        <f t="shared" si="0"/>
        <v>45717</v>
      </c>
      <c r="U742" s="5">
        <f t="shared" ref="U742:V742" si="1484">IF(ISBLANK(F742),1,0)</f>
        <v>0</v>
      </c>
      <c r="V742" s="5">
        <f t="shared" si="1484"/>
        <v>0</v>
      </c>
      <c r="W742" s="5">
        <f t="shared" ref="W742:Z742" si="1485">IF(ISBLANK(K742),1,0)</f>
        <v>0</v>
      </c>
      <c r="X742" s="5">
        <f t="shared" si="1485"/>
        <v>0</v>
      </c>
      <c r="Y742" s="5">
        <f t="shared" si="1485"/>
        <v>0</v>
      </c>
      <c r="Z742" s="5">
        <f t="shared" si="1485"/>
        <v>0</v>
      </c>
      <c r="AA742" s="5">
        <f t="shared" si="3"/>
        <v>0</v>
      </c>
    </row>
    <row r="743" spans="1:27" ht="15.75" customHeight="1" x14ac:dyDescent="0.2">
      <c r="A743" s="1" t="s">
        <v>1583</v>
      </c>
      <c r="B743" s="1" t="s">
        <v>20</v>
      </c>
      <c r="C743" s="1" t="s">
        <v>47</v>
      </c>
      <c r="D743" s="2">
        <v>45792</v>
      </c>
      <c r="E743" s="1" t="s">
        <v>37</v>
      </c>
      <c r="F743" s="1">
        <v>21.65</v>
      </c>
      <c r="G743" s="1">
        <v>42.29</v>
      </c>
      <c r="H743" s="1">
        <v>304</v>
      </c>
      <c r="I743" s="1">
        <v>48</v>
      </c>
      <c r="J743" s="1">
        <v>8.7100000000000009</v>
      </c>
      <c r="K743" s="1">
        <v>98.79</v>
      </c>
      <c r="L743" s="1">
        <v>6.86</v>
      </c>
      <c r="M743" s="1">
        <v>140.5</v>
      </c>
      <c r="N743" s="1">
        <v>84.19</v>
      </c>
      <c r="O743" s="1">
        <v>92.73</v>
      </c>
      <c r="P743" s="1" t="s">
        <v>4</v>
      </c>
      <c r="Q743" s="1" t="s">
        <v>5</v>
      </c>
      <c r="R743" s="1" t="s">
        <v>6</v>
      </c>
      <c r="S743" s="1" t="s">
        <v>6</v>
      </c>
      <c r="T743" s="3">
        <f t="shared" si="0"/>
        <v>45778</v>
      </c>
      <c r="U743" s="5">
        <f t="shared" ref="U743:V743" si="1486">IF(ISBLANK(F743),1,0)</f>
        <v>0</v>
      </c>
      <c r="V743" s="5">
        <f t="shared" si="1486"/>
        <v>0</v>
      </c>
      <c r="W743" s="5">
        <f t="shared" ref="W743:Z743" si="1487">IF(ISBLANK(K743),1,0)</f>
        <v>0</v>
      </c>
      <c r="X743" s="5">
        <f t="shared" si="1487"/>
        <v>0</v>
      </c>
      <c r="Y743" s="5">
        <f t="shared" si="1487"/>
        <v>0</v>
      </c>
      <c r="Z743" s="5">
        <f t="shared" si="1487"/>
        <v>0</v>
      </c>
      <c r="AA743" s="5">
        <f t="shared" si="3"/>
        <v>0</v>
      </c>
    </row>
    <row r="744" spans="1:27" ht="15.75" customHeight="1" x14ac:dyDescent="0.2">
      <c r="A744" s="1" t="s">
        <v>1584</v>
      </c>
      <c r="B744" s="1" t="s">
        <v>20</v>
      </c>
      <c r="C744" s="1" t="s">
        <v>21</v>
      </c>
      <c r="D744" s="2">
        <v>45799</v>
      </c>
      <c r="E744" s="1" t="s">
        <v>3</v>
      </c>
      <c r="F744" s="1">
        <v>20.48</v>
      </c>
      <c r="G744" s="1">
        <v>45.29</v>
      </c>
      <c r="H744" s="1">
        <v>297</v>
      </c>
      <c r="I744" s="1">
        <v>48</v>
      </c>
      <c r="J744" s="1">
        <v>7.8</v>
      </c>
      <c r="K744" s="1">
        <v>99.03</v>
      </c>
      <c r="L744" s="1">
        <v>6.95</v>
      </c>
      <c r="N744" s="1">
        <v>85.59</v>
      </c>
      <c r="O744" s="1">
        <v>93.24</v>
      </c>
      <c r="P744" s="1" t="s">
        <v>4</v>
      </c>
      <c r="Q744" s="1" t="s">
        <v>5</v>
      </c>
      <c r="R744" s="1" t="s">
        <v>6</v>
      </c>
      <c r="S744" s="1" t="s">
        <v>6</v>
      </c>
      <c r="T744" s="3">
        <f t="shared" si="0"/>
        <v>45778</v>
      </c>
      <c r="U744" s="5">
        <f t="shared" ref="U744:V744" si="1488">IF(ISBLANK(F744),1,0)</f>
        <v>0</v>
      </c>
      <c r="V744" s="5">
        <f t="shared" si="1488"/>
        <v>0</v>
      </c>
      <c r="W744" s="5">
        <f t="shared" ref="W744:Z744" si="1489">IF(ISBLANK(K744),1,0)</f>
        <v>0</v>
      </c>
      <c r="X744" s="5">
        <f t="shared" si="1489"/>
        <v>0</v>
      </c>
      <c r="Y744" s="5">
        <f t="shared" si="1489"/>
        <v>1</v>
      </c>
      <c r="Z744" s="5">
        <f t="shared" si="1489"/>
        <v>0</v>
      </c>
      <c r="AA744" s="5">
        <f t="shared" si="3"/>
        <v>1</v>
      </c>
    </row>
    <row r="745" spans="1:27" ht="15.75" customHeight="1" x14ac:dyDescent="0.2">
      <c r="A745" s="1" t="s">
        <v>1585</v>
      </c>
      <c r="B745" s="1" t="s">
        <v>58</v>
      </c>
      <c r="C745" s="1" t="s">
        <v>35</v>
      </c>
      <c r="D745" s="2">
        <v>45919</v>
      </c>
      <c r="E745" s="1" t="s">
        <v>23</v>
      </c>
      <c r="F745" s="1">
        <v>22.17</v>
      </c>
      <c r="G745" s="1">
        <v>49.04</v>
      </c>
      <c r="H745" s="1">
        <v>329</v>
      </c>
      <c r="I745" s="1">
        <v>38.1</v>
      </c>
      <c r="J745" s="1">
        <v>5.38</v>
      </c>
      <c r="K745" s="1">
        <v>99.02</v>
      </c>
      <c r="L745" s="1">
        <v>6.79</v>
      </c>
      <c r="M745" s="1">
        <v>133.1</v>
      </c>
      <c r="O745" s="1">
        <v>95.37</v>
      </c>
      <c r="P745" s="1" t="s">
        <v>4</v>
      </c>
      <c r="Q745" s="1" t="s">
        <v>50</v>
      </c>
      <c r="R745" s="1" t="s">
        <v>244</v>
      </c>
      <c r="S745" s="1" t="s">
        <v>89</v>
      </c>
      <c r="T745" s="3">
        <f t="shared" si="0"/>
        <v>45901</v>
      </c>
      <c r="U745" s="5">
        <f t="shared" ref="U745:V745" si="1490">IF(ISBLANK(F745),1,0)</f>
        <v>0</v>
      </c>
      <c r="V745" s="5">
        <f t="shared" si="1490"/>
        <v>0</v>
      </c>
      <c r="W745" s="5">
        <f t="shared" ref="W745:Z745" si="1491">IF(ISBLANK(K745),1,0)</f>
        <v>0</v>
      </c>
      <c r="X745" s="5">
        <f t="shared" si="1491"/>
        <v>0</v>
      </c>
      <c r="Y745" s="5">
        <f t="shared" si="1491"/>
        <v>0</v>
      </c>
      <c r="Z745" s="5">
        <f t="shared" si="1491"/>
        <v>1</v>
      </c>
      <c r="AA745" s="5">
        <f t="shared" si="3"/>
        <v>1</v>
      </c>
    </row>
    <row r="746" spans="1:27" ht="15.75" customHeight="1" x14ac:dyDescent="0.2">
      <c r="A746" s="1" t="s">
        <v>217</v>
      </c>
      <c r="B746" s="1" t="s">
        <v>58</v>
      </c>
      <c r="C746" s="1" t="s">
        <v>35</v>
      </c>
      <c r="D746" s="2">
        <v>45316</v>
      </c>
      <c r="E746" s="1" t="s">
        <v>93</v>
      </c>
      <c r="F746" s="1">
        <v>20.84</v>
      </c>
      <c r="G746" s="1">
        <v>43.66</v>
      </c>
      <c r="H746" s="1">
        <v>327</v>
      </c>
      <c r="I746" s="1">
        <v>44.6</v>
      </c>
      <c r="J746" s="1">
        <v>6.95</v>
      </c>
      <c r="K746" s="1">
        <v>99.48</v>
      </c>
      <c r="L746" s="1">
        <v>6.73</v>
      </c>
      <c r="M746" s="1">
        <v>125.9</v>
      </c>
      <c r="N746" s="1">
        <v>90.93</v>
      </c>
      <c r="O746" s="1">
        <v>97.08</v>
      </c>
      <c r="P746" s="1" t="s">
        <v>4</v>
      </c>
      <c r="Q746" s="1" t="s">
        <v>5</v>
      </c>
      <c r="R746" s="1" t="s">
        <v>6</v>
      </c>
      <c r="S746" s="1" t="s">
        <v>6</v>
      </c>
      <c r="T746" s="3">
        <f t="shared" si="0"/>
        <v>45292</v>
      </c>
      <c r="U746" s="5">
        <f t="shared" ref="U746:V746" si="1492">IF(ISBLANK(F746),1,0)</f>
        <v>0</v>
      </c>
      <c r="V746" s="5">
        <f t="shared" si="1492"/>
        <v>0</v>
      </c>
      <c r="W746" s="5">
        <f t="shared" ref="W746:Z746" si="1493">IF(ISBLANK(K746),1,0)</f>
        <v>0</v>
      </c>
      <c r="X746" s="5">
        <f t="shared" si="1493"/>
        <v>0</v>
      </c>
      <c r="Y746" s="5">
        <f t="shared" si="1493"/>
        <v>0</v>
      </c>
      <c r="Z746" s="5">
        <f t="shared" si="1493"/>
        <v>0</v>
      </c>
      <c r="AA746" s="5">
        <f t="shared" si="3"/>
        <v>0</v>
      </c>
    </row>
    <row r="747" spans="1:27" ht="15.75" customHeight="1" x14ac:dyDescent="0.2">
      <c r="A747" s="1" t="s">
        <v>1186</v>
      </c>
      <c r="B747" s="1" t="s">
        <v>34</v>
      </c>
      <c r="C747" s="1" t="s">
        <v>47</v>
      </c>
      <c r="D747" s="2">
        <v>46016</v>
      </c>
      <c r="E747" s="1" t="s">
        <v>23</v>
      </c>
      <c r="F747" s="1">
        <v>21.03</v>
      </c>
      <c r="H747" s="1">
        <v>339</v>
      </c>
      <c r="I747" s="1">
        <v>33</v>
      </c>
      <c r="J747" s="1">
        <v>6.46</v>
      </c>
      <c r="K747" s="1">
        <v>98.5</v>
      </c>
      <c r="L747" s="1">
        <v>7.12</v>
      </c>
      <c r="M747" s="1">
        <v>115</v>
      </c>
      <c r="N747" s="1">
        <v>89.23</v>
      </c>
      <c r="O747" s="1">
        <v>89.77</v>
      </c>
      <c r="P747" s="1" t="s">
        <v>177</v>
      </c>
      <c r="Q747" s="1" t="s">
        <v>50</v>
      </c>
      <c r="R747" s="1" t="s">
        <v>51</v>
      </c>
      <c r="S747" s="1" t="s">
        <v>52</v>
      </c>
      <c r="T747" s="3">
        <f t="shared" si="0"/>
        <v>45992</v>
      </c>
      <c r="U747" s="5">
        <f t="shared" ref="U747:V747" si="1494">IF(ISBLANK(F747),1,0)</f>
        <v>0</v>
      </c>
      <c r="V747" s="5">
        <f t="shared" si="1494"/>
        <v>1</v>
      </c>
      <c r="W747" s="5">
        <f t="shared" ref="W747:Z747" si="1495">IF(ISBLANK(K747),1,0)</f>
        <v>0</v>
      </c>
      <c r="X747" s="5">
        <f t="shared" si="1495"/>
        <v>0</v>
      </c>
      <c r="Y747" s="5">
        <f t="shared" si="1495"/>
        <v>0</v>
      </c>
      <c r="Z747" s="5">
        <f t="shared" si="1495"/>
        <v>0</v>
      </c>
      <c r="AA747" s="5">
        <f t="shared" si="3"/>
        <v>1</v>
      </c>
    </row>
    <row r="748" spans="1:27" ht="15.75" customHeight="1" x14ac:dyDescent="0.2">
      <c r="A748" s="1" t="s">
        <v>1587</v>
      </c>
      <c r="B748" s="1" t="s">
        <v>58</v>
      </c>
      <c r="C748" s="1" t="s">
        <v>21</v>
      </c>
      <c r="D748" s="2">
        <v>45323</v>
      </c>
      <c r="E748" s="1" t="s">
        <v>37</v>
      </c>
      <c r="F748" s="1">
        <v>20.49</v>
      </c>
      <c r="G748" s="1">
        <v>42.46</v>
      </c>
      <c r="H748" s="1">
        <v>286</v>
      </c>
      <c r="I748" s="1">
        <v>45</v>
      </c>
      <c r="J748" s="1">
        <v>6.77</v>
      </c>
      <c r="K748" s="1">
        <v>98.61</v>
      </c>
      <c r="L748" s="1">
        <v>6.67</v>
      </c>
      <c r="M748" s="1">
        <v>142.4</v>
      </c>
      <c r="N748" s="1">
        <v>84.95</v>
      </c>
      <c r="O748" s="1">
        <v>94.7</v>
      </c>
      <c r="P748" s="1" t="s">
        <v>4</v>
      </c>
      <c r="Q748" s="1" t="s">
        <v>5</v>
      </c>
      <c r="R748" s="1" t="s">
        <v>6</v>
      </c>
      <c r="S748" s="1" t="s">
        <v>6</v>
      </c>
      <c r="T748" s="3">
        <f t="shared" si="0"/>
        <v>45323</v>
      </c>
      <c r="U748" s="5">
        <f t="shared" ref="U748:V748" si="1496">IF(ISBLANK(F748),1,0)</f>
        <v>0</v>
      </c>
      <c r="V748" s="5">
        <f t="shared" si="1496"/>
        <v>0</v>
      </c>
      <c r="W748" s="5">
        <f t="shared" ref="W748:Z748" si="1497">IF(ISBLANK(K748),1,0)</f>
        <v>0</v>
      </c>
      <c r="X748" s="5">
        <f t="shared" si="1497"/>
        <v>0</v>
      </c>
      <c r="Y748" s="5">
        <f t="shared" si="1497"/>
        <v>0</v>
      </c>
      <c r="Z748" s="5">
        <f t="shared" si="1497"/>
        <v>0</v>
      </c>
      <c r="AA748" s="5">
        <f t="shared" si="3"/>
        <v>0</v>
      </c>
    </row>
    <row r="749" spans="1:27" ht="15.75" customHeight="1" x14ac:dyDescent="0.2">
      <c r="A749" s="1" t="s">
        <v>1588</v>
      </c>
      <c r="B749" s="1" t="s">
        <v>20</v>
      </c>
      <c r="C749" s="1" t="s">
        <v>35</v>
      </c>
      <c r="D749" s="2">
        <v>46022</v>
      </c>
      <c r="E749" s="1" t="s">
        <v>23</v>
      </c>
      <c r="F749" s="1">
        <v>21.37</v>
      </c>
      <c r="G749" s="1">
        <v>45.39</v>
      </c>
      <c r="H749" s="1">
        <v>296</v>
      </c>
      <c r="I749" s="1">
        <v>44.4</v>
      </c>
      <c r="J749" s="1">
        <v>8.4700000000000006</v>
      </c>
      <c r="K749" s="1">
        <v>98.97</v>
      </c>
      <c r="L749" s="1">
        <v>7.01</v>
      </c>
      <c r="M749" s="1">
        <v>109</v>
      </c>
      <c r="N749" s="1">
        <v>87.24</v>
      </c>
      <c r="O749" s="1">
        <v>95.7</v>
      </c>
      <c r="P749" s="1" t="s">
        <v>4</v>
      </c>
      <c r="Q749" s="1" t="s">
        <v>5</v>
      </c>
      <c r="R749" s="1" t="s">
        <v>6</v>
      </c>
      <c r="S749" s="1" t="s">
        <v>6</v>
      </c>
      <c r="T749" s="3">
        <f t="shared" si="0"/>
        <v>45992</v>
      </c>
      <c r="U749" s="5">
        <f t="shared" ref="U749:V749" si="1498">IF(ISBLANK(F749),1,0)</f>
        <v>0</v>
      </c>
      <c r="V749" s="5">
        <f t="shared" si="1498"/>
        <v>0</v>
      </c>
      <c r="W749" s="5">
        <f t="shared" ref="W749:Z749" si="1499">IF(ISBLANK(K749),1,0)</f>
        <v>0</v>
      </c>
      <c r="X749" s="5">
        <f t="shared" si="1499"/>
        <v>0</v>
      </c>
      <c r="Y749" s="5">
        <f t="shared" si="1499"/>
        <v>0</v>
      </c>
      <c r="Z749" s="5">
        <f t="shared" si="1499"/>
        <v>0</v>
      </c>
      <c r="AA749" s="5">
        <f t="shared" si="3"/>
        <v>0</v>
      </c>
    </row>
    <row r="750" spans="1:27" ht="15.75" customHeight="1" x14ac:dyDescent="0.2">
      <c r="A750" s="1" t="s">
        <v>1590</v>
      </c>
      <c r="B750" s="1" t="s">
        <v>20</v>
      </c>
      <c r="C750" s="1" t="s">
        <v>47</v>
      </c>
      <c r="D750" s="2">
        <v>45483</v>
      </c>
      <c r="E750" s="1" t="s">
        <v>93</v>
      </c>
      <c r="F750" s="1">
        <v>22.71</v>
      </c>
      <c r="G750" s="1">
        <v>42.14</v>
      </c>
      <c r="H750" s="1">
        <v>306</v>
      </c>
      <c r="I750" s="1">
        <v>48.9</v>
      </c>
      <c r="J750" s="1">
        <v>6.84</v>
      </c>
      <c r="K750" s="1">
        <v>99.08</v>
      </c>
      <c r="L750" s="1">
        <v>7.14</v>
      </c>
      <c r="M750" s="1">
        <v>141.4</v>
      </c>
      <c r="N750" s="1">
        <v>84.88</v>
      </c>
      <c r="O750" s="1">
        <v>92.45</v>
      </c>
      <c r="P750" s="1" t="s">
        <v>4</v>
      </c>
      <c r="Q750" s="1" t="s">
        <v>5</v>
      </c>
      <c r="R750" s="1" t="s">
        <v>6</v>
      </c>
      <c r="S750" s="1" t="s">
        <v>6</v>
      </c>
      <c r="T750" s="3">
        <f t="shared" si="0"/>
        <v>45474</v>
      </c>
      <c r="U750" s="5">
        <f t="shared" ref="U750:V750" si="1500">IF(ISBLANK(F750),1,0)</f>
        <v>0</v>
      </c>
      <c r="V750" s="5">
        <f t="shared" si="1500"/>
        <v>0</v>
      </c>
      <c r="W750" s="5">
        <f t="shared" ref="W750:Z750" si="1501">IF(ISBLANK(K750),1,0)</f>
        <v>0</v>
      </c>
      <c r="X750" s="5">
        <f t="shared" si="1501"/>
        <v>0</v>
      </c>
      <c r="Y750" s="5">
        <f t="shared" si="1501"/>
        <v>0</v>
      </c>
      <c r="Z750" s="5">
        <f t="shared" si="1501"/>
        <v>0</v>
      </c>
      <c r="AA750" s="5">
        <f t="shared" si="3"/>
        <v>0</v>
      </c>
    </row>
    <row r="751" spans="1:27" ht="15.75" customHeight="1" x14ac:dyDescent="0.2">
      <c r="A751" s="1" t="s">
        <v>1591</v>
      </c>
      <c r="B751" s="1" t="s">
        <v>20</v>
      </c>
      <c r="C751" s="1" t="s">
        <v>35</v>
      </c>
      <c r="D751" s="2">
        <v>45910</v>
      </c>
      <c r="E751" s="1" t="s">
        <v>23</v>
      </c>
      <c r="F751" s="1">
        <v>21.41</v>
      </c>
      <c r="G751" s="1">
        <v>37.25</v>
      </c>
      <c r="H751" s="1">
        <v>300</v>
      </c>
      <c r="I751" s="1">
        <v>55.1</v>
      </c>
      <c r="J751" s="1">
        <v>7.6</v>
      </c>
      <c r="K751" s="1">
        <v>99.07</v>
      </c>
      <c r="L751" s="1">
        <v>6.87</v>
      </c>
      <c r="M751" s="1">
        <v>144.9</v>
      </c>
      <c r="N751" s="1">
        <v>80.33</v>
      </c>
      <c r="O751" s="1">
        <v>91.81</v>
      </c>
      <c r="P751" s="1" t="s">
        <v>4</v>
      </c>
      <c r="Q751" s="1" t="s">
        <v>5</v>
      </c>
      <c r="R751" s="1" t="s">
        <v>6</v>
      </c>
      <c r="S751" s="1" t="s">
        <v>6</v>
      </c>
      <c r="T751" s="3">
        <f t="shared" si="0"/>
        <v>45901</v>
      </c>
      <c r="U751" s="5">
        <f t="shared" ref="U751:V751" si="1502">IF(ISBLANK(F751),1,0)</f>
        <v>0</v>
      </c>
      <c r="V751" s="5">
        <f t="shared" si="1502"/>
        <v>0</v>
      </c>
      <c r="W751" s="5">
        <f t="shared" ref="W751:Z751" si="1503">IF(ISBLANK(K751),1,0)</f>
        <v>0</v>
      </c>
      <c r="X751" s="5">
        <f t="shared" si="1503"/>
        <v>0</v>
      </c>
      <c r="Y751" s="5">
        <f t="shared" si="1503"/>
        <v>0</v>
      </c>
      <c r="Z751" s="5">
        <f t="shared" si="1503"/>
        <v>0</v>
      </c>
      <c r="AA751" s="5">
        <f t="shared" si="3"/>
        <v>0</v>
      </c>
    </row>
    <row r="752" spans="1:27" ht="15.75" customHeight="1" x14ac:dyDescent="0.2">
      <c r="A752" s="1" t="s">
        <v>1592</v>
      </c>
      <c r="B752" s="1" t="s">
        <v>20</v>
      </c>
      <c r="C752" s="1" t="s">
        <v>47</v>
      </c>
      <c r="D752" s="2">
        <v>45353</v>
      </c>
      <c r="E752" s="1" t="s">
        <v>3</v>
      </c>
      <c r="F752" s="1">
        <v>21.98</v>
      </c>
      <c r="G752" s="1">
        <v>40.909999999999997</v>
      </c>
      <c r="H752" s="1">
        <v>283</v>
      </c>
      <c r="I752" s="1">
        <v>42.6</v>
      </c>
      <c r="J752" s="1">
        <v>8.42</v>
      </c>
      <c r="K752" s="1">
        <v>99.07</v>
      </c>
      <c r="L752" s="1">
        <v>7.06</v>
      </c>
      <c r="M752" s="1">
        <v>136.5</v>
      </c>
      <c r="N752" s="1">
        <v>82.32</v>
      </c>
      <c r="O752" s="1">
        <v>92.54</v>
      </c>
      <c r="P752" s="1" t="s">
        <v>4</v>
      </c>
      <c r="Q752" s="1" t="s">
        <v>5</v>
      </c>
      <c r="R752" s="1" t="s">
        <v>6</v>
      </c>
      <c r="S752" s="1" t="s">
        <v>6</v>
      </c>
      <c r="T752" s="3">
        <f t="shared" si="0"/>
        <v>45352</v>
      </c>
      <c r="U752" s="5">
        <f t="shared" ref="U752:V752" si="1504">IF(ISBLANK(F752),1,0)</f>
        <v>0</v>
      </c>
      <c r="V752" s="5">
        <f t="shared" si="1504"/>
        <v>0</v>
      </c>
      <c r="W752" s="5">
        <f t="shared" ref="W752:Z752" si="1505">IF(ISBLANK(K752),1,0)</f>
        <v>0</v>
      </c>
      <c r="X752" s="5">
        <f t="shared" si="1505"/>
        <v>0</v>
      </c>
      <c r="Y752" s="5">
        <f t="shared" si="1505"/>
        <v>0</v>
      </c>
      <c r="Z752" s="5">
        <f t="shared" si="1505"/>
        <v>0</v>
      </c>
      <c r="AA752" s="5">
        <f t="shared" si="3"/>
        <v>0</v>
      </c>
    </row>
    <row r="753" spans="1:27" ht="15.75" customHeight="1" x14ac:dyDescent="0.2">
      <c r="A753" s="1" t="s">
        <v>413</v>
      </c>
      <c r="B753" s="1" t="s">
        <v>34</v>
      </c>
      <c r="C753" s="1" t="s">
        <v>35</v>
      </c>
      <c r="D753" s="2">
        <v>45628</v>
      </c>
      <c r="E753" s="1" t="s">
        <v>93</v>
      </c>
      <c r="F753" s="1">
        <v>23.56</v>
      </c>
      <c r="G753" s="1">
        <v>46.52</v>
      </c>
      <c r="H753" s="1">
        <v>292</v>
      </c>
      <c r="I753" s="1">
        <v>46.5</v>
      </c>
      <c r="J753" s="1">
        <v>6.97</v>
      </c>
      <c r="K753" s="1">
        <v>99.04</v>
      </c>
      <c r="L753" s="1">
        <v>6.77</v>
      </c>
      <c r="M753" s="1">
        <v>135.6</v>
      </c>
      <c r="N753" s="1">
        <v>86.58</v>
      </c>
      <c r="O753" s="1">
        <v>95.19</v>
      </c>
      <c r="P753" s="1" t="s">
        <v>4</v>
      </c>
      <c r="Q753" s="1" t="s">
        <v>5</v>
      </c>
      <c r="R753" s="1" t="s">
        <v>6</v>
      </c>
      <c r="S753" s="1" t="s">
        <v>6</v>
      </c>
      <c r="T753" s="3">
        <f t="shared" si="0"/>
        <v>45627</v>
      </c>
      <c r="U753" s="5">
        <f t="shared" ref="U753:V753" si="1506">IF(ISBLANK(F753),1,0)</f>
        <v>0</v>
      </c>
      <c r="V753" s="5">
        <f t="shared" si="1506"/>
        <v>0</v>
      </c>
      <c r="W753" s="5">
        <f t="shared" ref="W753:Z753" si="1507">IF(ISBLANK(K753),1,0)</f>
        <v>0</v>
      </c>
      <c r="X753" s="5">
        <f t="shared" si="1507"/>
        <v>0</v>
      </c>
      <c r="Y753" s="5">
        <f t="shared" si="1507"/>
        <v>0</v>
      </c>
      <c r="Z753" s="5">
        <f t="shared" si="1507"/>
        <v>0</v>
      </c>
      <c r="AA753" s="5">
        <f t="shared" si="3"/>
        <v>0</v>
      </c>
    </row>
    <row r="754" spans="1:27" ht="15.75" customHeight="1" x14ac:dyDescent="0.2">
      <c r="A754" s="1" t="s">
        <v>515</v>
      </c>
      <c r="B754" s="1" t="s">
        <v>34</v>
      </c>
      <c r="C754" s="1" t="s">
        <v>35</v>
      </c>
      <c r="D754" s="2">
        <v>45688</v>
      </c>
      <c r="E754" s="1" t="s">
        <v>23</v>
      </c>
      <c r="F754" s="1">
        <v>22.1</v>
      </c>
      <c r="G754" s="1">
        <v>43.84</v>
      </c>
      <c r="H754" s="1">
        <v>330</v>
      </c>
      <c r="I754" s="1">
        <v>49.4</v>
      </c>
      <c r="J754" s="1">
        <v>7.02</v>
      </c>
      <c r="K754" s="1">
        <v>98.56</v>
      </c>
      <c r="L754" s="1">
        <v>6.88</v>
      </c>
      <c r="M754" s="1">
        <v>134.1</v>
      </c>
      <c r="N754" s="1">
        <v>86.25</v>
      </c>
      <c r="O754" s="1">
        <v>94.49</v>
      </c>
      <c r="P754" s="1" t="s">
        <v>4</v>
      </c>
      <c r="Q754" s="1" t="s">
        <v>5</v>
      </c>
      <c r="R754" s="1" t="s">
        <v>6</v>
      </c>
      <c r="S754" s="1" t="s">
        <v>6</v>
      </c>
      <c r="T754" s="3">
        <f t="shared" si="0"/>
        <v>45658</v>
      </c>
      <c r="U754" s="5">
        <f t="shared" ref="U754:V754" si="1508">IF(ISBLANK(F754),1,0)</f>
        <v>0</v>
      </c>
      <c r="V754" s="5">
        <f t="shared" si="1508"/>
        <v>0</v>
      </c>
      <c r="W754" s="5">
        <f t="shared" ref="W754:Z754" si="1509">IF(ISBLANK(K754),1,0)</f>
        <v>0</v>
      </c>
      <c r="X754" s="5">
        <f t="shared" si="1509"/>
        <v>0</v>
      </c>
      <c r="Y754" s="5">
        <f t="shared" si="1509"/>
        <v>0</v>
      </c>
      <c r="Z754" s="5">
        <f t="shared" si="1509"/>
        <v>0</v>
      </c>
      <c r="AA754" s="5">
        <f t="shared" si="3"/>
        <v>0</v>
      </c>
    </row>
    <row r="755" spans="1:27" ht="15.75" customHeight="1" x14ac:dyDescent="0.2">
      <c r="A755" s="1" t="s">
        <v>1594</v>
      </c>
      <c r="B755" s="1" t="s">
        <v>58</v>
      </c>
      <c r="C755" s="1" t="s">
        <v>35</v>
      </c>
      <c r="D755" s="2">
        <v>45989</v>
      </c>
      <c r="E755" s="1" t="s">
        <v>3</v>
      </c>
      <c r="F755" s="1">
        <v>21.43</v>
      </c>
      <c r="G755" s="1">
        <v>44.06</v>
      </c>
      <c r="H755" s="1">
        <v>306</v>
      </c>
      <c r="I755" s="1">
        <v>41.9</v>
      </c>
      <c r="J755" s="1">
        <v>8.1199999999999992</v>
      </c>
      <c r="K755" s="1">
        <v>99.16</v>
      </c>
      <c r="L755" s="1">
        <v>6.72</v>
      </c>
      <c r="M755" s="1">
        <v>129.5</v>
      </c>
      <c r="N755" s="1">
        <v>87.36</v>
      </c>
      <c r="O755" s="1">
        <v>94.56</v>
      </c>
      <c r="P755" s="1" t="s">
        <v>4</v>
      </c>
      <c r="Q755" s="1" t="s">
        <v>5</v>
      </c>
      <c r="R755" s="1" t="s">
        <v>6</v>
      </c>
      <c r="S755" s="1" t="s">
        <v>6</v>
      </c>
      <c r="T755" s="3">
        <f t="shared" si="0"/>
        <v>45962</v>
      </c>
      <c r="U755" s="5">
        <f t="shared" ref="U755:V755" si="1510">IF(ISBLANK(F755),1,0)</f>
        <v>0</v>
      </c>
      <c r="V755" s="5">
        <f t="shared" si="1510"/>
        <v>0</v>
      </c>
      <c r="W755" s="5">
        <f t="shared" ref="W755:Z755" si="1511">IF(ISBLANK(K755),1,0)</f>
        <v>0</v>
      </c>
      <c r="X755" s="5">
        <f t="shared" si="1511"/>
        <v>0</v>
      </c>
      <c r="Y755" s="5">
        <f t="shared" si="1511"/>
        <v>0</v>
      </c>
      <c r="Z755" s="5">
        <f t="shared" si="1511"/>
        <v>0</v>
      </c>
      <c r="AA755" s="5">
        <f t="shared" si="3"/>
        <v>0</v>
      </c>
    </row>
    <row r="756" spans="1:27" ht="15.75" customHeight="1" x14ac:dyDescent="0.2">
      <c r="A756" s="1" t="s">
        <v>1595</v>
      </c>
      <c r="B756" s="1" t="s">
        <v>20</v>
      </c>
      <c r="C756" s="1" t="s">
        <v>926</v>
      </c>
      <c r="D756" s="2">
        <v>45382</v>
      </c>
      <c r="E756" s="1" t="s">
        <v>37</v>
      </c>
      <c r="F756" s="1">
        <v>21.03</v>
      </c>
      <c r="G756" s="1">
        <v>44.33</v>
      </c>
      <c r="H756" s="1">
        <v>268</v>
      </c>
      <c r="I756" s="1">
        <v>39.1</v>
      </c>
      <c r="J756" s="1">
        <v>7.7</v>
      </c>
      <c r="K756" s="1">
        <v>99.24</v>
      </c>
      <c r="L756" s="1">
        <v>7.07</v>
      </c>
      <c r="M756" s="1">
        <v>127.6</v>
      </c>
      <c r="N756" s="1">
        <v>89.24</v>
      </c>
      <c r="O756" s="1">
        <v>91.01</v>
      </c>
      <c r="P756" s="1" t="s">
        <v>4</v>
      </c>
      <c r="Q756" s="1" t="s">
        <v>5</v>
      </c>
      <c r="R756" s="1" t="s">
        <v>6</v>
      </c>
      <c r="S756" s="1" t="s">
        <v>6</v>
      </c>
      <c r="T756" s="3">
        <f t="shared" si="0"/>
        <v>45352</v>
      </c>
      <c r="U756" s="5">
        <f t="shared" ref="U756:V756" si="1512">IF(ISBLANK(F756),1,0)</f>
        <v>0</v>
      </c>
      <c r="V756" s="5">
        <f t="shared" si="1512"/>
        <v>0</v>
      </c>
      <c r="W756" s="5">
        <f t="shared" ref="W756:Z756" si="1513">IF(ISBLANK(K756),1,0)</f>
        <v>0</v>
      </c>
      <c r="X756" s="5">
        <f t="shared" si="1513"/>
        <v>0</v>
      </c>
      <c r="Y756" s="5">
        <f t="shared" si="1513"/>
        <v>0</v>
      </c>
      <c r="Z756" s="5">
        <f t="shared" si="1513"/>
        <v>0</v>
      </c>
      <c r="AA756" s="5">
        <f t="shared" si="3"/>
        <v>0</v>
      </c>
    </row>
    <row r="757" spans="1:27" ht="15.75" customHeight="1" x14ac:dyDescent="0.2">
      <c r="A757" s="1" t="s">
        <v>1596</v>
      </c>
      <c r="B757" s="1" t="s">
        <v>58</v>
      </c>
      <c r="C757" s="1" t="s">
        <v>21</v>
      </c>
      <c r="D757" s="2">
        <v>45318</v>
      </c>
      <c r="E757" s="1" t="s">
        <v>23</v>
      </c>
      <c r="F757" s="1">
        <v>22</v>
      </c>
      <c r="G757" s="1">
        <v>41.88</v>
      </c>
      <c r="H757" s="1">
        <v>335</v>
      </c>
      <c r="I757" s="1">
        <v>49.4</v>
      </c>
      <c r="J757" s="1">
        <v>7.77</v>
      </c>
      <c r="K757" s="1">
        <v>99.13</v>
      </c>
      <c r="L757" s="1">
        <v>6.67</v>
      </c>
      <c r="M757" s="1">
        <v>118.3</v>
      </c>
      <c r="N757" s="1">
        <v>84.31</v>
      </c>
      <c r="O757" s="1">
        <v>94.92</v>
      </c>
      <c r="P757" s="1" t="s">
        <v>4</v>
      </c>
      <c r="Q757" s="1" t="s">
        <v>5</v>
      </c>
      <c r="R757" s="1" t="s">
        <v>6</v>
      </c>
      <c r="S757" s="1" t="s">
        <v>6</v>
      </c>
      <c r="T757" s="3">
        <f t="shared" si="0"/>
        <v>45292</v>
      </c>
      <c r="U757" s="5">
        <f t="shared" ref="U757:V757" si="1514">IF(ISBLANK(F757),1,0)</f>
        <v>0</v>
      </c>
      <c r="V757" s="5">
        <f t="shared" si="1514"/>
        <v>0</v>
      </c>
      <c r="W757" s="5">
        <f t="shared" ref="W757:Z757" si="1515">IF(ISBLANK(K757),1,0)</f>
        <v>0</v>
      </c>
      <c r="X757" s="5">
        <f t="shared" si="1515"/>
        <v>0</v>
      </c>
      <c r="Y757" s="5">
        <f t="shared" si="1515"/>
        <v>0</v>
      </c>
      <c r="Z757" s="5">
        <f t="shared" si="1515"/>
        <v>0</v>
      </c>
      <c r="AA757" s="5">
        <f t="shared" si="3"/>
        <v>0</v>
      </c>
    </row>
    <row r="758" spans="1:27" ht="15.75" customHeight="1" x14ac:dyDescent="0.2">
      <c r="A758" s="1" t="s">
        <v>1597</v>
      </c>
      <c r="B758" s="1" t="s">
        <v>20</v>
      </c>
      <c r="C758" s="1" t="s">
        <v>47</v>
      </c>
      <c r="D758" s="2">
        <v>45765</v>
      </c>
      <c r="E758" s="1" t="s">
        <v>23</v>
      </c>
      <c r="F758" s="1">
        <v>21.03</v>
      </c>
      <c r="G758" s="1">
        <v>25.28</v>
      </c>
      <c r="H758" s="1">
        <v>308</v>
      </c>
      <c r="I758" s="1">
        <v>48.3</v>
      </c>
      <c r="J758" s="1">
        <v>8.43</v>
      </c>
      <c r="K758" s="1">
        <v>98.77</v>
      </c>
      <c r="L758" s="1">
        <v>7</v>
      </c>
      <c r="M758" s="1">
        <v>140.19999999999999</v>
      </c>
      <c r="N758" s="1">
        <v>82.29</v>
      </c>
      <c r="O758" s="1">
        <v>92.32</v>
      </c>
      <c r="P758" s="1" t="s">
        <v>4</v>
      </c>
      <c r="Q758" s="1" t="s">
        <v>5</v>
      </c>
      <c r="R758" s="1" t="s">
        <v>6</v>
      </c>
      <c r="S758" s="1" t="s">
        <v>6</v>
      </c>
      <c r="T758" s="3">
        <f t="shared" si="0"/>
        <v>45748</v>
      </c>
      <c r="U758" s="5">
        <f t="shared" ref="U758:V758" si="1516">IF(ISBLANK(F758),1,0)</f>
        <v>0</v>
      </c>
      <c r="V758" s="5">
        <f t="shared" si="1516"/>
        <v>0</v>
      </c>
      <c r="W758" s="5">
        <f t="shared" ref="W758:Z758" si="1517">IF(ISBLANK(K758),1,0)</f>
        <v>0</v>
      </c>
      <c r="X758" s="5">
        <f t="shared" si="1517"/>
        <v>0</v>
      </c>
      <c r="Y758" s="5">
        <f t="shared" si="1517"/>
        <v>0</v>
      </c>
      <c r="Z758" s="5">
        <f t="shared" si="1517"/>
        <v>0</v>
      </c>
      <c r="AA758" s="5">
        <f t="shared" si="3"/>
        <v>0</v>
      </c>
    </row>
    <row r="759" spans="1:27" ht="15.75" customHeight="1" x14ac:dyDescent="0.2">
      <c r="A759" s="1" t="s">
        <v>1150</v>
      </c>
      <c r="B759" s="1" t="s">
        <v>1</v>
      </c>
      <c r="C759" s="1" t="s">
        <v>21</v>
      </c>
      <c r="D759" s="2">
        <v>45327</v>
      </c>
      <c r="E759" s="1" t="s">
        <v>3</v>
      </c>
      <c r="F759" s="1">
        <v>22.08</v>
      </c>
      <c r="G759" s="1">
        <v>51.39</v>
      </c>
      <c r="H759" s="1">
        <v>338</v>
      </c>
      <c r="I759" s="1">
        <v>35.1</v>
      </c>
      <c r="J759" s="1">
        <v>6.59</v>
      </c>
      <c r="K759" s="1">
        <v>98.95</v>
      </c>
      <c r="L759" s="1">
        <v>6.64</v>
      </c>
      <c r="M759" s="1">
        <v>107.9</v>
      </c>
      <c r="N759" s="1">
        <v>87.41</v>
      </c>
      <c r="O759" s="1">
        <v>92.49</v>
      </c>
      <c r="P759" s="1" t="s">
        <v>4</v>
      </c>
      <c r="Q759" s="1" t="s">
        <v>5</v>
      </c>
      <c r="R759" s="1" t="s">
        <v>6</v>
      </c>
      <c r="S759" s="1" t="s">
        <v>6</v>
      </c>
      <c r="T759" s="3">
        <f t="shared" si="0"/>
        <v>45323</v>
      </c>
      <c r="U759" s="5">
        <f t="shared" ref="U759:V759" si="1518">IF(ISBLANK(F759),1,0)</f>
        <v>0</v>
      </c>
      <c r="V759" s="5">
        <f t="shared" si="1518"/>
        <v>0</v>
      </c>
      <c r="W759" s="5">
        <f t="shared" ref="W759:Z759" si="1519">IF(ISBLANK(K759),1,0)</f>
        <v>0</v>
      </c>
      <c r="X759" s="5">
        <f t="shared" si="1519"/>
        <v>0</v>
      </c>
      <c r="Y759" s="5">
        <f t="shared" si="1519"/>
        <v>0</v>
      </c>
      <c r="Z759" s="5">
        <f t="shared" si="1519"/>
        <v>0</v>
      </c>
      <c r="AA759" s="5">
        <f t="shared" si="3"/>
        <v>0</v>
      </c>
    </row>
    <row r="760" spans="1:27" ht="15.75" customHeight="1" x14ac:dyDescent="0.2">
      <c r="A760" s="1" t="s">
        <v>1598</v>
      </c>
      <c r="B760" s="1" t="s">
        <v>58</v>
      </c>
      <c r="C760" s="1" t="s">
        <v>21</v>
      </c>
      <c r="D760" s="2">
        <v>45860</v>
      </c>
      <c r="E760" s="1" t="s">
        <v>93</v>
      </c>
      <c r="F760" s="1">
        <v>22.74</v>
      </c>
      <c r="G760" s="1">
        <v>40.51</v>
      </c>
      <c r="H760" s="1">
        <v>304</v>
      </c>
      <c r="I760" s="1">
        <v>39.299999999999997</v>
      </c>
      <c r="J760" s="1">
        <v>7.6</v>
      </c>
      <c r="K760" s="1">
        <v>99.24</v>
      </c>
      <c r="L760" s="1">
        <v>6.91</v>
      </c>
      <c r="M760" s="1">
        <v>117.7</v>
      </c>
      <c r="N760" s="1">
        <v>86.85</v>
      </c>
      <c r="O760" s="1">
        <v>92.58</v>
      </c>
      <c r="P760" s="1" t="s">
        <v>4</v>
      </c>
      <c r="Q760" s="1" t="s">
        <v>5</v>
      </c>
      <c r="R760" s="1" t="s">
        <v>6</v>
      </c>
      <c r="S760" s="1" t="s">
        <v>6</v>
      </c>
      <c r="T760" s="3">
        <f t="shared" si="0"/>
        <v>45839</v>
      </c>
      <c r="U760" s="5">
        <f t="shared" ref="U760:V760" si="1520">IF(ISBLANK(F760),1,0)</f>
        <v>0</v>
      </c>
      <c r="V760" s="5">
        <f t="shared" si="1520"/>
        <v>0</v>
      </c>
      <c r="W760" s="5">
        <f t="shared" ref="W760:Z760" si="1521">IF(ISBLANK(K760),1,0)</f>
        <v>0</v>
      </c>
      <c r="X760" s="5">
        <f t="shared" si="1521"/>
        <v>0</v>
      </c>
      <c r="Y760" s="5">
        <f t="shared" si="1521"/>
        <v>0</v>
      </c>
      <c r="Z760" s="5">
        <f t="shared" si="1521"/>
        <v>0</v>
      </c>
      <c r="AA760" s="5">
        <f t="shared" si="3"/>
        <v>0</v>
      </c>
    </row>
    <row r="761" spans="1:27" ht="15.75" customHeight="1" x14ac:dyDescent="0.2">
      <c r="A761" s="1" t="s">
        <v>1599</v>
      </c>
      <c r="B761" s="1" t="s">
        <v>20</v>
      </c>
      <c r="C761" s="1" t="s">
        <v>35</v>
      </c>
      <c r="D761" s="2">
        <v>45320</v>
      </c>
      <c r="E761" s="1" t="s">
        <v>23</v>
      </c>
      <c r="F761" s="1">
        <v>31.5</v>
      </c>
      <c r="G761" s="1">
        <v>35.880000000000003</v>
      </c>
      <c r="H761" s="1">
        <v>298</v>
      </c>
      <c r="I761" s="1">
        <v>45.9</v>
      </c>
      <c r="J761" s="1">
        <v>8.77</v>
      </c>
      <c r="K761" s="1">
        <v>99.49</v>
      </c>
      <c r="L761" s="1">
        <v>7.01</v>
      </c>
      <c r="M761" s="1">
        <v>147</v>
      </c>
      <c r="N761" s="1">
        <v>86.25</v>
      </c>
      <c r="O761" s="1">
        <v>92.77</v>
      </c>
      <c r="P761" s="1" t="s">
        <v>4</v>
      </c>
      <c r="Q761" s="1" t="s">
        <v>5</v>
      </c>
      <c r="R761" s="1" t="s">
        <v>6</v>
      </c>
      <c r="S761" s="1" t="s">
        <v>6</v>
      </c>
      <c r="T761" s="3">
        <f t="shared" si="0"/>
        <v>45292</v>
      </c>
      <c r="U761" s="5">
        <f t="shared" ref="U761:V761" si="1522">IF(ISBLANK(F761),1,0)</f>
        <v>0</v>
      </c>
      <c r="V761" s="5">
        <f t="shared" si="1522"/>
        <v>0</v>
      </c>
      <c r="W761" s="5">
        <f t="shared" ref="W761:Z761" si="1523">IF(ISBLANK(K761),1,0)</f>
        <v>0</v>
      </c>
      <c r="X761" s="5">
        <f t="shared" si="1523"/>
        <v>0</v>
      </c>
      <c r="Y761" s="5">
        <f t="shared" si="1523"/>
        <v>0</v>
      </c>
      <c r="Z761" s="5">
        <f t="shared" si="1523"/>
        <v>0</v>
      </c>
      <c r="AA761" s="5">
        <f t="shared" si="3"/>
        <v>0</v>
      </c>
    </row>
    <row r="762" spans="1:27" ht="15.75" customHeight="1" x14ac:dyDescent="0.2">
      <c r="A762" s="1" t="s">
        <v>457</v>
      </c>
      <c r="B762" s="1" t="s">
        <v>34</v>
      </c>
      <c r="C762" s="1" t="s">
        <v>35</v>
      </c>
      <c r="D762" s="2">
        <v>46001</v>
      </c>
      <c r="E762" s="1" t="s">
        <v>23</v>
      </c>
      <c r="F762" s="1">
        <v>20.56</v>
      </c>
      <c r="G762" s="1">
        <v>38.380000000000003</v>
      </c>
      <c r="H762" s="1">
        <v>337</v>
      </c>
      <c r="I762" s="1">
        <v>37.5</v>
      </c>
      <c r="J762" s="1">
        <v>6.11</v>
      </c>
      <c r="K762" s="1">
        <v>98.54</v>
      </c>
      <c r="L762" s="1">
        <v>6.88</v>
      </c>
      <c r="M762" s="1">
        <v>138.69999999999999</v>
      </c>
      <c r="N762" s="1">
        <v>86.6</v>
      </c>
      <c r="O762" s="1">
        <v>94.87</v>
      </c>
      <c r="P762" s="1" t="s">
        <v>4</v>
      </c>
      <c r="Q762" s="1" t="s">
        <v>5</v>
      </c>
      <c r="R762" s="1" t="s">
        <v>6</v>
      </c>
      <c r="S762" s="1" t="s">
        <v>6</v>
      </c>
      <c r="T762" s="3">
        <f t="shared" si="0"/>
        <v>45992</v>
      </c>
      <c r="U762" s="5">
        <f t="shared" ref="U762:V762" si="1524">IF(ISBLANK(F762),1,0)</f>
        <v>0</v>
      </c>
      <c r="V762" s="5">
        <f t="shared" si="1524"/>
        <v>0</v>
      </c>
      <c r="W762" s="5">
        <f t="shared" ref="W762:Z762" si="1525">IF(ISBLANK(K762),1,0)</f>
        <v>0</v>
      </c>
      <c r="X762" s="5">
        <f t="shared" si="1525"/>
        <v>0</v>
      </c>
      <c r="Y762" s="5">
        <f t="shared" si="1525"/>
        <v>0</v>
      </c>
      <c r="Z762" s="5">
        <f t="shared" si="1525"/>
        <v>0</v>
      </c>
      <c r="AA762" s="5">
        <f t="shared" si="3"/>
        <v>0</v>
      </c>
    </row>
    <row r="763" spans="1:27" ht="15.75" customHeight="1" x14ac:dyDescent="0.2">
      <c r="A763" s="1" t="s">
        <v>1601</v>
      </c>
      <c r="B763" s="1" t="s">
        <v>58</v>
      </c>
      <c r="C763" s="1" t="s">
        <v>47</v>
      </c>
      <c r="D763" s="2">
        <v>45681</v>
      </c>
      <c r="E763" s="1" t="s">
        <v>93</v>
      </c>
      <c r="F763" s="1">
        <v>21.39</v>
      </c>
      <c r="G763" s="1">
        <v>40.32</v>
      </c>
      <c r="H763" s="1">
        <v>291</v>
      </c>
      <c r="I763" s="1">
        <v>44.4</v>
      </c>
      <c r="J763" s="1">
        <v>7.41</v>
      </c>
      <c r="K763" s="1">
        <v>99.21</v>
      </c>
      <c r="L763" s="1">
        <v>6.78</v>
      </c>
      <c r="M763" s="1">
        <v>139.4</v>
      </c>
      <c r="N763" s="1">
        <v>82.25</v>
      </c>
      <c r="O763" s="1">
        <v>92.67</v>
      </c>
      <c r="P763" s="1" t="s">
        <v>4</v>
      </c>
      <c r="Q763" s="1" t="s">
        <v>5</v>
      </c>
      <c r="R763" s="1" t="s">
        <v>6</v>
      </c>
      <c r="S763" s="1" t="s">
        <v>6</v>
      </c>
      <c r="T763" s="3">
        <f t="shared" si="0"/>
        <v>45658</v>
      </c>
      <c r="U763" s="5">
        <f t="shared" ref="U763:V763" si="1526">IF(ISBLANK(F763),1,0)</f>
        <v>0</v>
      </c>
      <c r="V763" s="5">
        <f t="shared" si="1526"/>
        <v>0</v>
      </c>
      <c r="W763" s="5">
        <f t="shared" ref="W763:Z763" si="1527">IF(ISBLANK(K763),1,0)</f>
        <v>0</v>
      </c>
      <c r="X763" s="5">
        <f t="shared" si="1527"/>
        <v>0</v>
      </c>
      <c r="Y763" s="5">
        <f t="shared" si="1527"/>
        <v>0</v>
      </c>
      <c r="Z763" s="5">
        <f t="shared" si="1527"/>
        <v>0</v>
      </c>
      <c r="AA763" s="5">
        <f t="shared" si="3"/>
        <v>0</v>
      </c>
    </row>
    <row r="764" spans="1:27" ht="15.75" customHeight="1" x14ac:dyDescent="0.2">
      <c r="A764" s="1" t="s">
        <v>1602</v>
      </c>
      <c r="B764" s="1" t="s">
        <v>20</v>
      </c>
      <c r="C764" s="1" t="s">
        <v>289</v>
      </c>
      <c r="D764" s="2">
        <v>45985</v>
      </c>
      <c r="E764" s="1" t="s">
        <v>23</v>
      </c>
      <c r="F764" s="1">
        <v>21.15</v>
      </c>
      <c r="G764" s="1">
        <v>37.19</v>
      </c>
      <c r="H764" s="1">
        <v>272</v>
      </c>
      <c r="I764" s="1">
        <v>43.7</v>
      </c>
      <c r="J764" s="1">
        <v>7.63</v>
      </c>
      <c r="K764" s="1">
        <v>98.73</v>
      </c>
      <c r="L764" s="1">
        <v>7.15</v>
      </c>
      <c r="M764" s="1">
        <v>143.6</v>
      </c>
      <c r="N764" s="1">
        <v>81.12</v>
      </c>
      <c r="O764" s="1">
        <v>94.79</v>
      </c>
      <c r="P764" s="1" t="s">
        <v>4</v>
      </c>
      <c r="Q764" s="1" t="s">
        <v>5</v>
      </c>
      <c r="R764" s="1" t="s">
        <v>6</v>
      </c>
      <c r="S764" s="1" t="s">
        <v>6</v>
      </c>
      <c r="T764" s="3">
        <f t="shared" si="0"/>
        <v>45962</v>
      </c>
      <c r="U764" s="5">
        <f t="shared" ref="U764:V764" si="1528">IF(ISBLANK(F764),1,0)</f>
        <v>0</v>
      </c>
      <c r="V764" s="5">
        <f t="shared" si="1528"/>
        <v>0</v>
      </c>
      <c r="W764" s="5">
        <f t="shared" ref="W764:Z764" si="1529">IF(ISBLANK(K764),1,0)</f>
        <v>0</v>
      </c>
      <c r="X764" s="5">
        <f t="shared" si="1529"/>
        <v>0</v>
      </c>
      <c r="Y764" s="5">
        <f t="shared" si="1529"/>
        <v>0</v>
      </c>
      <c r="Z764" s="5">
        <f t="shared" si="1529"/>
        <v>0</v>
      </c>
      <c r="AA764" s="5">
        <f t="shared" si="3"/>
        <v>0</v>
      </c>
    </row>
    <row r="765" spans="1:27" ht="15.75" customHeight="1" x14ac:dyDescent="0.2">
      <c r="A765" s="1" t="s">
        <v>1604</v>
      </c>
      <c r="B765" s="1" t="s">
        <v>1</v>
      </c>
      <c r="C765" s="1" t="s">
        <v>47</v>
      </c>
      <c r="D765" s="2">
        <v>45384</v>
      </c>
      <c r="E765" s="1" t="s">
        <v>3</v>
      </c>
      <c r="F765" s="1">
        <v>22.95</v>
      </c>
      <c r="G765" s="1">
        <v>39.31</v>
      </c>
      <c r="H765" s="1">
        <v>329</v>
      </c>
      <c r="I765" s="1">
        <v>43.2</v>
      </c>
      <c r="J765" s="1">
        <v>6.9</v>
      </c>
      <c r="K765" s="1">
        <v>99.32</v>
      </c>
      <c r="L765" s="1">
        <v>6.96</v>
      </c>
      <c r="M765" s="1">
        <v>124.6</v>
      </c>
      <c r="N765" s="1">
        <v>87.74</v>
      </c>
      <c r="O765" s="1">
        <v>95.51</v>
      </c>
      <c r="P765" s="1" t="s">
        <v>177</v>
      </c>
      <c r="Q765" s="1" t="s">
        <v>5</v>
      </c>
      <c r="R765" s="1" t="s">
        <v>6</v>
      </c>
      <c r="S765" s="1" t="s">
        <v>6</v>
      </c>
      <c r="T765" s="3">
        <f t="shared" si="0"/>
        <v>45383</v>
      </c>
      <c r="U765" s="5">
        <f t="shared" ref="U765:V765" si="1530">IF(ISBLANK(F765),1,0)</f>
        <v>0</v>
      </c>
      <c r="V765" s="5">
        <f t="shared" si="1530"/>
        <v>0</v>
      </c>
      <c r="W765" s="5">
        <f t="shared" ref="W765:Z765" si="1531">IF(ISBLANK(K765),1,0)</f>
        <v>0</v>
      </c>
      <c r="X765" s="5">
        <f t="shared" si="1531"/>
        <v>0</v>
      </c>
      <c r="Y765" s="5">
        <f t="shared" si="1531"/>
        <v>0</v>
      </c>
      <c r="Z765" s="5">
        <f t="shared" si="1531"/>
        <v>0</v>
      </c>
      <c r="AA765" s="5">
        <f t="shared" si="3"/>
        <v>0</v>
      </c>
    </row>
    <row r="766" spans="1:27" ht="15.75" customHeight="1" x14ac:dyDescent="0.2">
      <c r="A766" s="1" t="s">
        <v>1605</v>
      </c>
      <c r="B766" s="1" t="s">
        <v>58</v>
      </c>
      <c r="C766" s="1" t="s">
        <v>35</v>
      </c>
      <c r="D766" s="2">
        <v>45491</v>
      </c>
      <c r="E766" s="1" t="s">
        <v>3</v>
      </c>
      <c r="F766" s="1">
        <v>22.86</v>
      </c>
      <c r="G766" s="1">
        <v>38.590000000000003</v>
      </c>
      <c r="H766" s="1">
        <v>320</v>
      </c>
      <c r="I766" s="1">
        <v>44.8</v>
      </c>
      <c r="J766" s="1">
        <v>7.64</v>
      </c>
      <c r="K766" s="1">
        <v>99.29</v>
      </c>
      <c r="L766" s="1">
        <v>6.72</v>
      </c>
      <c r="M766" s="1">
        <v>136.1</v>
      </c>
      <c r="N766" s="1">
        <v>85</v>
      </c>
      <c r="O766" s="1">
        <v>94.73</v>
      </c>
      <c r="P766" s="1" t="s">
        <v>4</v>
      </c>
      <c r="Q766" s="1" t="s">
        <v>5</v>
      </c>
      <c r="R766" s="1" t="s">
        <v>6</v>
      </c>
      <c r="S766" s="1" t="s">
        <v>6</v>
      </c>
      <c r="T766" s="3">
        <f t="shared" si="0"/>
        <v>45474</v>
      </c>
      <c r="U766" s="5">
        <f t="shared" ref="U766:V766" si="1532">IF(ISBLANK(F766),1,0)</f>
        <v>0</v>
      </c>
      <c r="V766" s="5">
        <f t="shared" si="1532"/>
        <v>0</v>
      </c>
      <c r="W766" s="5">
        <f t="shared" ref="W766:Z766" si="1533">IF(ISBLANK(K766),1,0)</f>
        <v>0</v>
      </c>
      <c r="X766" s="5">
        <f t="shared" si="1533"/>
        <v>0</v>
      </c>
      <c r="Y766" s="5">
        <f t="shared" si="1533"/>
        <v>0</v>
      </c>
      <c r="Z766" s="5">
        <f t="shared" si="1533"/>
        <v>0</v>
      </c>
      <c r="AA766" s="5">
        <f t="shared" si="3"/>
        <v>0</v>
      </c>
    </row>
    <row r="767" spans="1:27" ht="15.75" customHeight="1" x14ac:dyDescent="0.2">
      <c r="A767" s="1" t="s">
        <v>1607</v>
      </c>
      <c r="B767" s="1" t="s">
        <v>58</v>
      </c>
      <c r="C767" s="1" t="s">
        <v>35</v>
      </c>
      <c r="D767" s="2">
        <v>45624</v>
      </c>
      <c r="E767" s="1" t="s">
        <v>37</v>
      </c>
      <c r="F767" s="1">
        <v>24.03</v>
      </c>
      <c r="G767" s="1">
        <v>44.65</v>
      </c>
      <c r="H767" s="1">
        <v>311</v>
      </c>
      <c r="I767" s="1">
        <v>50.9</v>
      </c>
      <c r="J767" s="1">
        <v>7.45</v>
      </c>
      <c r="K767" s="1">
        <v>98.94</v>
      </c>
      <c r="L767" s="1">
        <v>6.86</v>
      </c>
      <c r="M767" s="1">
        <v>134.5</v>
      </c>
      <c r="N767" s="1">
        <v>81.98</v>
      </c>
      <c r="O767" s="1">
        <v>90.46</v>
      </c>
      <c r="P767" s="1" t="s">
        <v>4</v>
      </c>
      <c r="Q767" s="1" t="s">
        <v>5</v>
      </c>
      <c r="R767" s="1" t="s">
        <v>6</v>
      </c>
      <c r="S767" s="1" t="s">
        <v>6</v>
      </c>
      <c r="T767" s="3">
        <f t="shared" si="0"/>
        <v>45597</v>
      </c>
      <c r="U767" s="5">
        <f t="shared" ref="U767:V767" si="1534">IF(ISBLANK(F767),1,0)</f>
        <v>0</v>
      </c>
      <c r="V767" s="5">
        <f t="shared" si="1534"/>
        <v>0</v>
      </c>
      <c r="W767" s="5">
        <f t="shared" ref="W767:Z767" si="1535">IF(ISBLANK(K767),1,0)</f>
        <v>0</v>
      </c>
      <c r="X767" s="5">
        <f t="shared" si="1535"/>
        <v>0</v>
      </c>
      <c r="Y767" s="5">
        <f t="shared" si="1535"/>
        <v>0</v>
      </c>
      <c r="Z767" s="5">
        <f t="shared" si="1535"/>
        <v>0</v>
      </c>
      <c r="AA767" s="5">
        <f t="shared" si="3"/>
        <v>0</v>
      </c>
    </row>
    <row r="768" spans="1:27" ht="15.75" customHeight="1" x14ac:dyDescent="0.2">
      <c r="A768" s="1" t="s">
        <v>1608</v>
      </c>
      <c r="B768" s="1" t="s">
        <v>58</v>
      </c>
      <c r="C768" s="1" t="s">
        <v>35</v>
      </c>
      <c r="D768" s="2">
        <v>45313</v>
      </c>
      <c r="E768" s="1" t="s">
        <v>93</v>
      </c>
      <c r="F768" s="1">
        <v>21.65</v>
      </c>
      <c r="G768" s="1">
        <v>52.15</v>
      </c>
      <c r="H768" s="1">
        <v>332</v>
      </c>
      <c r="I768" s="1">
        <v>40.799999999999997</v>
      </c>
      <c r="J768" s="1">
        <v>8.02</v>
      </c>
      <c r="K768" s="1">
        <v>99.13</v>
      </c>
      <c r="L768" s="1">
        <v>6.89</v>
      </c>
      <c r="M768" s="1">
        <v>141.69999999999999</v>
      </c>
      <c r="N768" s="1">
        <v>89.58</v>
      </c>
      <c r="O768" s="1">
        <v>93.44</v>
      </c>
      <c r="P768" s="1" t="s">
        <v>4</v>
      </c>
      <c r="Q768" s="1" t="s">
        <v>5</v>
      </c>
      <c r="R768" s="1" t="s">
        <v>6</v>
      </c>
      <c r="S768" s="1" t="s">
        <v>6</v>
      </c>
      <c r="T768" s="3">
        <f t="shared" si="0"/>
        <v>45292</v>
      </c>
      <c r="U768" s="5">
        <f t="shared" ref="U768:V768" si="1536">IF(ISBLANK(F768),1,0)</f>
        <v>0</v>
      </c>
      <c r="V768" s="5">
        <f t="shared" si="1536"/>
        <v>0</v>
      </c>
      <c r="W768" s="5">
        <f t="shared" ref="W768:Z768" si="1537">IF(ISBLANK(K768),1,0)</f>
        <v>0</v>
      </c>
      <c r="X768" s="5">
        <f t="shared" si="1537"/>
        <v>0</v>
      </c>
      <c r="Y768" s="5">
        <f t="shared" si="1537"/>
        <v>0</v>
      </c>
      <c r="Z768" s="5">
        <f t="shared" si="1537"/>
        <v>0</v>
      </c>
      <c r="AA768" s="5">
        <f t="shared" si="3"/>
        <v>0</v>
      </c>
    </row>
    <row r="769" spans="1:27" ht="15.75" customHeight="1" x14ac:dyDescent="0.2">
      <c r="A769" s="1" t="s">
        <v>867</v>
      </c>
      <c r="B769" s="1" t="s">
        <v>34</v>
      </c>
      <c r="C769" s="1" t="s">
        <v>35</v>
      </c>
      <c r="D769" s="2">
        <v>45367</v>
      </c>
      <c r="E769" s="1" t="s">
        <v>23</v>
      </c>
      <c r="F769" s="1">
        <v>21.49</v>
      </c>
      <c r="G769" s="1">
        <v>48.1</v>
      </c>
      <c r="H769" s="1">
        <v>335</v>
      </c>
      <c r="I769" s="1">
        <v>40.6</v>
      </c>
      <c r="J769" s="1">
        <v>7.75</v>
      </c>
      <c r="K769" s="1">
        <v>99.24</v>
      </c>
      <c r="L769" s="1">
        <v>6.85</v>
      </c>
      <c r="M769" s="1">
        <v>118.6</v>
      </c>
      <c r="N769" s="1">
        <v>91.19</v>
      </c>
      <c r="O769" s="1">
        <v>92.99</v>
      </c>
      <c r="P769" s="1" t="s">
        <v>4</v>
      </c>
      <c r="Q769" s="1" t="s">
        <v>5</v>
      </c>
      <c r="R769" s="1" t="s">
        <v>6</v>
      </c>
      <c r="S769" s="1" t="s">
        <v>6</v>
      </c>
      <c r="T769" s="3">
        <f t="shared" si="0"/>
        <v>45352</v>
      </c>
      <c r="U769" s="5">
        <f t="shared" ref="U769:V769" si="1538">IF(ISBLANK(F769),1,0)</f>
        <v>0</v>
      </c>
      <c r="V769" s="5">
        <f t="shared" si="1538"/>
        <v>0</v>
      </c>
      <c r="W769" s="5">
        <f t="shared" ref="W769:Z769" si="1539">IF(ISBLANK(K769),1,0)</f>
        <v>0</v>
      </c>
      <c r="X769" s="5">
        <f t="shared" si="1539"/>
        <v>0</v>
      </c>
      <c r="Y769" s="5">
        <f t="shared" si="1539"/>
        <v>0</v>
      </c>
      <c r="Z769" s="5">
        <f t="shared" si="1539"/>
        <v>0</v>
      </c>
      <c r="AA769" s="5">
        <f t="shared" si="3"/>
        <v>0</v>
      </c>
    </row>
    <row r="770" spans="1:27" ht="15.75" customHeight="1" x14ac:dyDescent="0.2">
      <c r="A770" s="1" t="s">
        <v>1610</v>
      </c>
      <c r="B770" s="1" t="s">
        <v>58</v>
      </c>
      <c r="C770" s="1" t="s">
        <v>47</v>
      </c>
      <c r="D770" s="2">
        <v>45532</v>
      </c>
      <c r="E770" s="1" t="s">
        <v>3</v>
      </c>
      <c r="F770" s="1">
        <v>22.44</v>
      </c>
      <c r="G770" s="1">
        <v>47.61</v>
      </c>
      <c r="H770" s="1">
        <v>325</v>
      </c>
      <c r="I770" s="1">
        <v>35.4</v>
      </c>
      <c r="J770" s="1">
        <v>7.87</v>
      </c>
      <c r="K770" s="1">
        <v>98.92</v>
      </c>
      <c r="L770" s="1">
        <v>6.94</v>
      </c>
      <c r="M770" s="1">
        <v>128.80000000000001</v>
      </c>
      <c r="N770" s="1">
        <v>88.38</v>
      </c>
      <c r="O770" s="1">
        <v>95.25</v>
      </c>
      <c r="P770" s="1" t="s">
        <v>4</v>
      </c>
      <c r="Q770" s="1" t="s">
        <v>5</v>
      </c>
      <c r="R770" s="1" t="s">
        <v>6</v>
      </c>
      <c r="S770" s="1" t="s">
        <v>6</v>
      </c>
      <c r="T770" s="3">
        <f t="shared" si="0"/>
        <v>45505</v>
      </c>
      <c r="U770" s="5">
        <f t="shared" ref="U770:V770" si="1540">IF(ISBLANK(F770),1,0)</f>
        <v>0</v>
      </c>
      <c r="V770" s="5">
        <f t="shared" si="1540"/>
        <v>0</v>
      </c>
      <c r="W770" s="5">
        <f t="shared" ref="W770:Z770" si="1541">IF(ISBLANK(K770),1,0)</f>
        <v>0</v>
      </c>
      <c r="X770" s="5">
        <f t="shared" si="1541"/>
        <v>0</v>
      </c>
      <c r="Y770" s="5">
        <f t="shared" si="1541"/>
        <v>0</v>
      </c>
      <c r="Z770" s="5">
        <f t="shared" si="1541"/>
        <v>0</v>
      </c>
      <c r="AA770" s="5">
        <f t="shared" si="3"/>
        <v>0</v>
      </c>
    </row>
    <row r="771" spans="1:27" ht="15.75" customHeight="1" x14ac:dyDescent="0.2">
      <c r="A771" s="1" t="s">
        <v>1611</v>
      </c>
      <c r="B771" s="1" t="s">
        <v>58</v>
      </c>
      <c r="C771" s="1" t="s">
        <v>21</v>
      </c>
      <c r="D771" s="2">
        <v>45830</v>
      </c>
      <c r="E771" s="1" t="s">
        <v>23</v>
      </c>
      <c r="F771" s="1">
        <v>21.49</v>
      </c>
      <c r="G771" s="1">
        <v>40.11</v>
      </c>
      <c r="H771" s="1">
        <v>330</v>
      </c>
      <c r="I771" s="1">
        <v>53.1</v>
      </c>
      <c r="J771" s="1">
        <v>6.73</v>
      </c>
      <c r="K771" s="1">
        <v>98.75</v>
      </c>
      <c r="L771" s="1">
        <v>6.8</v>
      </c>
      <c r="M771" s="1">
        <v>122.6</v>
      </c>
      <c r="N771" s="1">
        <v>86.3</v>
      </c>
      <c r="O771" s="1">
        <v>92.1</v>
      </c>
      <c r="P771" s="1" t="s">
        <v>4</v>
      </c>
      <c r="Q771" s="1" t="s">
        <v>5</v>
      </c>
      <c r="R771" s="1" t="s">
        <v>6</v>
      </c>
      <c r="S771" s="1" t="s">
        <v>6</v>
      </c>
      <c r="T771" s="3">
        <f t="shared" si="0"/>
        <v>45809</v>
      </c>
      <c r="U771" s="5">
        <f t="shared" ref="U771:V771" si="1542">IF(ISBLANK(F771),1,0)</f>
        <v>0</v>
      </c>
      <c r="V771" s="5">
        <f t="shared" si="1542"/>
        <v>0</v>
      </c>
      <c r="W771" s="5">
        <f t="shared" ref="W771:Z771" si="1543">IF(ISBLANK(K771),1,0)</f>
        <v>0</v>
      </c>
      <c r="X771" s="5">
        <f t="shared" si="1543"/>
        <v>0</v>
      </c>
      <c r="Y771" s="5">
        <f t="shared" si="1543"/>
        <v>0</v>
      </c>
      <c r="Z771" s="5">
        <f t="shared" si="1543"/>
        <v>0</v>
      </c>
      <c r="AA771" s="5">
        <f t="shared" si="3"/>
        <v>0</v>
      </c>
    </row>
    <row r="772" spans="1:27" ht="15.75" customHeight="1" x14ac:dyDescent="0.2">
      <c r="A772" s="1" t="s">
        <v>1613</v>
      </c>
      <c r="B772" s="1" t="s">
        <v>118</v>
      </c>
      <c r="C772" s="1" t="s">
        <v>35</v>
      </c>
      <c r="D772" s="2">
        <v>45809</v>
      </c>
      <c r="E772" s="1" t="s">
        <v>93</v>
      </c>
      <c r="F772" s="1">
        <v>21.89</v>
      </c>
      <c r="G772" s="1">
        <v>42.52</v>
      </c>
      <c r="H772" s="1">
        <v>325</v>
      </c>
      <c r="I772" s="1">
        <v>44.6</v>
      </c>
      <c r="J772" s="1">
        <v>6.65</v>
      </c>
      <c r="K772" s="1">
        <v>99.49</v>
      </c>
      <c r="L772" s="1">
        <v>6.61</v>
      </c>
      <c r="M772" s="1">
        <v>133</v>
      </c>
      <c r="N772" s="1">
        <v>88.13</v>
      </c>
      <c r="O772" s="1">
        <v>93.64</v>
      </c>
      <c r="P772" s="1" t="s">
        <v>4</v>
      </c>
      <c r="Q772" s="1" t="s">
        <v>5</v>
      </c>
      <c r="R772" s="1" t="s">
        <v>6</v>
      </c>
      <c r="S772" s="1" t="s">
        <v>6</v>
      </c>
      <c r="T772" s="3">
        <f t="shared" si="0"/>
        <v>45809</v>
      </c>
      <c r="U772" s="5">
        <f t="shared" ref="U772:V772" si="1544">IF(ISBLANK(F772),1,0)</f>
        <v>0</v>
      </c>
      <c r="V772" s="5">
        <f t="shared" si="1544"/>
        <v>0</v>
      </c>
      <c r="W772" s="5">
        <f t="shared" ref="W772:Z772" si="1545">IF(ISBLANK(K772),1,0)</f>
        <v>0</v>
      </c>
      <c r="X772" s="5">
        <f t="shared" si="1545"/>
        <v>0</v>
      </c>
      <c r="Y772" s="5">
        <f t="shared" si="1545"/>
        <v>0</v>
      </c>
      <c r="Z772" s="5">
        <f t="shared" si="1545"/>
        <v>0</v>
      </c>
      <c r="AA772" s="5">
        <f t="shared" si="3"/>
        <v>0</v>
      </c>
    </row>
    <row r="773" spans="1:27" ht="15.75" customHeight="1" x14ac:dyDescent="0.2">
      <c r="A773" s="1" t="s">
        <v>1614</v>
      </c>
      <c r="B773" s="1" t="s">
        <v>58</v>
      </c>
      <c r="C773" s="1" t="s">
        <v>21</v>
      </c>
      <c r="D773" s="2">
        <v>45355</v>
      </c>
      <c r="E773" s="1" t="s">
        <v>3</v>
      </c>
      <c r="F773" s="1">
        <v>21.69</v>
      </c>
      <c r="G773" s="1">
        <v>44.13</v>
      </c>
      <c r="H773" s="1">
        <v>320</v>
      </c>
      <c r="I773" s="1">
        <v>38.200000000000003</v>
      </c>
      <c r="J773" s="1">
        <v>6.47</v>
      </c>
      <c r="K773" s="1">
        <v>99.29</v>
      </c>
      <c r="L773" s="1">
        <v>6.89</v>
      </c>
      <c r="M773" s="1">
        <v>108.1</v>
      </c>
      <c r="N773" s="1">
        <v>83.3</v>
      </c>
      <c r="O773" s="1">
        <v>94.25</v>
      </c>
      <c r="P773" s="1" t="s">
        <v>4</v>
      </c>
      <c r="Q773" s="1" t="s">
        <v>5</v>
      </c>
      <c r="R773" s="1" t="s">
        <v>6</v>
      </c>
      <c r="S773" s="1" t="s">
        <v>6</v>
      </c>
      <c r="T773" s="3">
        <f t="shared" si="0"/>
        <v>45352</v>
      </c>
      <c r="U773" s="5">
        <f t="shared" ref="U773:V773" si="1546">IF(ISBLANK(F773),1,0)</f>
        <v>0</v>
      </c>
      <c r="V773" s="5">
        <f t="shared" si="1546"/>
        <v>0</v>
      </c>
      <c r="W773" s="5">
        <f t="shared" ref="W773:Z773" si="1547">IF(ISBLANK(K773),1,0)</f>
        <v>0</v>
      </c>
      <c r="X773" s="5">
        <f t="shared" si="1547"/>
        <v>0</v>
      </c>
      <c r="Y773" s="5">
        <f t="shared" si="1547"/>
        <v>0</v>
      </c>
      <c r="Z773" s="5">
        <f t="shared" si="1547"/>
        <v>0</v>
      </c>
      <c r="AA773" s="5">
        <f t="shared" si="3"/>
        <v>0</v>
      </c>
    </row>
    <row r="774" spans="1:27" ht="15.75" customHeight="1" x14ac:dyDescent="0.2">
      <c r="A774" s="1" t="s">
        <v>370</v>
      </c>
      <c r="B774" s="1" t="s">
        <v>1</v>
      </c>
      <c r="C774" s="1" t="s">
        <v>21</v>
      </c>
      <c r="D774" s="2">
        <v>45335</v>
      </c>
      <c r="E774" s="1" t="s">
        <v>37</v>
      </c>
      <c r="F774" s="1">
        <v>20.53</v>
      </c>
      <c r="G774" s="1">
        <v>39.700000000000003</v>
      </c>
      <c r="H774" s="1">
        <v>317</v>
      </c>
      <c r="I774" s="1">
        <v>47.3</v>
      </c>
      <c r="J774" s="1">
        <v>7.65</v>
      </c>
      <c r="K774" s="1">
        <v>99.41</v>
      </c>
      <c r="L774" s="1">
        <v>6.7</v>
      </c>
      <c r="M774" s="1">
        <v>114.8</v>
      </c>
      <c r="N774" s="1">
        <v>88.98</v>
      </c>
      <c r="O774" s="1">
        <v>91.93</v>
      </c>
      <c r="P774" s="1" t="s">
        <v>4</v>
      </c>
      <c r="Q774" s="1" t="s">
        <v>5</v>
      </c>
      <c r="R774" s="1" t="s">
        <v>6</v>
      </c>
      <c r="S774" s="1" t="s">
        <v>6</v>
      </c>
      <c r="T774" s="3">
        <f t="shared" si="0"/>
        <v>45323</v>
      </c>
      <c r="U774" s="5">
        <f t="shared" ref="U774:V774" si="1548">IF(ISBLANK(F774),1,0)</f>
        <v>0</v>
      </c>
      <c r="V774" s="5">
        <f t="shared" si="1548"/>
        <v>0</v>
      </c>
      <c r="W774" s="5">
        <f t="shared" ref="W774:Z774" si="1549">IF(ISBLANK(K774),1,0)</f>
        <v>0</v>
      </c>
      <c r="X774" s="5">
        <f t="shared" si="1549"/>
        <v>0</v>
      </c>
      <c r="Y774" s="5">
        <f t="shared" si="1549"/>
        <v>0</v>
      </c>
      <c r="Z774" s="5">
        <f t="shared" si="1549"/>
        <v>0</v>
      </c>
      <c r="AA774" s="5">
        <f t="shared" si="3"/>
        <v>0</v>
      </c>
    </row>
    <row r="775" spans="1:27" ht="15.75" customHeight="1" x14ac:dyDescent="0.2">
      <c r="A775" s="1" t="s">
        <v>1616</v>
      </c>
      <c r="B775" s="1" t="s">
        <v>58</v>
      </c>
      <c r="C775" s="1" t="s">
        <v>47</v>
      </c>
      <c r="D775" s="2">
        <v>45771</v>
      </c>
      <c r="E775" s="1" t="s">
        <v>37</v>
      </c>
      <c r="F775" s="1">
        <v>22.09</v>
      </c>
      <c r="G775" s="1">
        <v>39.869999999999997</v>
      </c>
      <c r="H775" s="1">
        <v>301</v>
      </c>
      <c r="I775" s="1">
        <v>51</v>
      </c>
      <c r="J775" s="1">
        <v>7.13</v>
      </c>
      <c r="K775" s="1">
        <v>98.9</v>
      </c>
      <c r="L775" s="1">
        <v>6.7</v>
      </c>
      <c r="M775" s="1">
        <v>122.1</v>
      </c>
      <c r="N775" s="1">
        <v>88.52</v>
      </c>
      <c r="O775" s="1">
        <v>92.82</v>
      </c>
      <c r="P775" s="1" t="s">
        <v>4</v>
      </c>
      <c r="Q775" s="1" t="s">
        <v>5</v>
      </c>
      <c r="R775" s="1" t="s">
        <v>6</v>
      </c>
      <c r="S775" s="1" t="s">
        <v>6</v>
      </c>
      <c r="T775" s="3">
        <f t="shared" si="0"/>
        <v>45748</v>
      </c>
      <c r="U775" s="5">
        <f t="shared" ref="U775:V775" si="1550">IF(ISBLANK(F775),1,0)</f>
        <v>0</v>
      </c>
      <c r="V775" s="5">
        <f t="shared" si="1550"/>
        <v>0</v>
      </c>
      <c r="W775" s="5">
        <f t="shared" ref="W775:Z775" si="1551">IF(ISBLANK(K775),1,0)</f>
        <v>0</v>
      </c>
      <c r="X775" s="5">
        <f t="shared" si="1551"/>
        <v>0</v>
      </c>
      <c r="Y775" s="5">
        <f t="shared" si="1551"/>
        <v>0</v>
      </c>
      <c r="Z775" s="5">
        <f t="shared" si="1551"/>
        <v>0</v>
      </c>
      <c r="AA775" s="5">
        <f t="shared" si="3"/>
        <v>0</v>
      </c>
    </row>
    <row r="776" spans="1:27" ht="15.75" customHeight="1" x14ac:dyDescent="0.2">
      <c r="A776" s="1" t="s">
        <v>1357</v>
      </c>
      <c r="B776" s="1" t="s">
        <v>1</v>
      </c>
      <c r="C776" s="1" t="s">
        <v>47</v>
      </c>
      <c r="D776" s="2">
        <v>45554</v>
      </c>
      <c r="E776" s="1" t="s">
        <v>93</v>
      </c>
      <c r="F776" s="1">
        <v>22.36</v>
      </c>
      <c r="G776" s="1">
        <v>47.27</v>
      </c>
      <c r="H776" s="1">
        <v>316</v>
      </c>
      <c r="I776" s="1">
        <v>32.1</v>
      </c>
      <c r="J776" s="1">
        <v>6.23</v>
      </c>
      <c r="K776" s="1">
        <v>99.35</v>
      </c>
      <c r="L776" s="1">
        <v>6.7</v>
      </c>
      <c r="M776" s="1">
        <v>118.5</v>
      </c>
      <c r="N776" s="1">
        <v>93.51</v>
      </c>
      <c r="O776" s="1">
        <v>92.98</v>
      </c>
      <c r="P776" s="1" t="s">
        <v>4</v>
      </c>
      <c r="Q776" s="1" t="s">
        <v>5</v>
      </c>
      <c r="R776" s="1" t="s">
        <v>6</v>
      </c>
      <c r="S776" s="1" t="s">
        <v>6</v>
      </c>
      <c r="T776" s="3">
        <f t="shared" si="0"/>
        <v>45536</v>
      </c>
      <c r="U776" s="5">
        <f t="shared" ref="U776:V776" si="1552">IF(ISBLANK(F776),1,0)</f>
        <v>0</v>
      </c>
      <c r="V776" s="5">
        <f t="shared" si="1552"/>
        <v>0</v>
      </c>
      <c r="W776" s="5">
        <f t="shared" ref="W776:Z776" si="1553">IF(ISBLANK(K776),1,0)</f>
        <v>0</v>
      </c>
      <c r="X776" s="5">
        <f t="shared" si="1553"/>
        <v>0</v>
      </c>
      <c r="Y776" s="5">
        <f t="shared" si="1553"/>
        <v>0</v>
      </c>
      <c r="Z776" s="5">
        <f t="shared" si="1553"/>
        <v>0</v>
      </c>
      <c r="AA776" s="5">
        <f t="shared" si="3"/>
        <v>0</v>
      </c>
    </row>
    <row r="777" spans="1:27" ht="15.75" customHeight="1" x14ac:dyDescent="0.2">
      <c r="A777" s="1" t="s">
        <v>1618</v>
      </c>
      <c r="B777" s="1" t="s">
        <v>1</v>
      </c>
      <c r="C777" s="1" t="s">
        <v>47</v>
      </c>
      <c r="D777" s="2">
        <v>45871</v>
      </c>
      <c r="E777" s="1" t="s">
        <v>3</v>
      </c>
      <c r="F777" s="1">
        <v>23.45</v>
      </c>
      <c r="G777" s="1">
        <v>48.45</v>
      </c>
      <c r="H777" s="1">
        <v>337</v>
      </c>
      <c r="I777" s="1">
        <v>34.4</v>
      </c>
      <c r="J777" s="1">
        <v>6.21</v>
      </c>
      <c r="K777" s="1">
        <v>99.6</v>
      </c>
      <c r="L777" s="1">
        <v>6.85</v>
      </c>
      <c r="M777" s="1">
        <v>121</v>
      </c>
      <c r="N777" s="1">
        <v>88.09</v>
      </c>
      <c r="O777" s="1">
        <v>97.38</v>
      </c>
      <c r="P777" s="1" t="s">
        <v>4</v>
      </c>
      <c r="Q777" s="1" t="s">
        <v>5</v>
      </c>
      <c r="R777" s="1" t="s">
        <v>6</v>
      </c>
      <c r="S777" s="1" t="s">
        <v>6</v>
      </c>
      <c r="T777" s="3">
        <f t="shared" si="0"/>
        <v>45870</v>
      </c>
      <c r="U777" s="5">
        <f t="shared" ref="U777:V777" si="1554">IF(ISBLANK(F777),1,0)</f>
        <v>0</v>
      </c>
      <c r="V777" s="5">
        <f t="shared" si="1554"/>
        <v>0</v>
      </c>
      <c r="W777" s="5">
        <f t="shared" ref="W777:Z777" si="1555">IF(ISBLANK(K777),1,0)</f>
        <v>0</v>
      </c>
      <c r="X777" s="5">
        <f t="shared" si="1555"/>
        <v>0</v>
      </c>
      <c r="Y777" s="5">
        <f t="shared" si="1555"/>
        <v>0</v>
      </c>
      <c r="Z777" s="5">
        <f t="shared" si="1555"/>
        <v>0</v>
      </c>
      <c r="AA777" s="5">
        <f t="shared" si="3"/>
        <v>0</v>
      </c>
    </row>
    <row r="778" spans="1:27" ht="15.75" customHeight="1" x14ac:dyDescent="0.2">
      <c r="A778" s="1" t="s">
        <v>918</v>
      </c>
      <c r="B778" s="1" t="s">
        <v>34</v>
      </c>
      <c r="C778" s="1" t="s">
        <v>47</v>
      </c>
      <c r="D778" s="2">
        <v>45509</v>
      </c>
      <c r="E778" s="1" t="s">
        <v>23</v>
      </c>
      <c r="F778" s="1">
        <v>21.8</v>
      </c>
      <c r="G778" s="1">
        <v>44.34</v>
      </c>
      <c r="H778" s="1">
        <v>319</v>
      </c>
      <c r="I778" s="1">
        <v>45.8</v>
      </c>
      <c r="J778" s="1">
        <v>9.19</v>
      </c>
      <c r="K778" s="1">
        <v>98.9</v>
      </c>
      <c r="L778" s="1">
        <v>7.13</v>
      </c>
      <c r="M778" s="1">
        <v>155</v>
      </c>
      <c r="N778" s="1">
        <v>83.76</v>
      </c>
      <c r="O778" s="1">
        <v>92.78</v>
      </c>
      <c r="P778" s="1" t="s">
        <v>4</v>
      </c>
      <c r="Q778" s="1" t="s">
        <v>5</v>
      </c>
      <c r="R778" s="1" t="s">
        <v>6</v>
      </c>
      <c r="S778" s="1" t="s">
        <v>6</v>
      </c>
      <c r="T778" s="3">
        <f t="shared" si="0"/>
        <v>45505</v>
      </c>
      <c r="U778" s="5">
        <f t="shared" ref="U778:V778" si="1556">IF(ISBLANK(F778),1,0)</f>
        <v>0</v>
      </c>
      <c r="V778" s="5">
        <f t="shared" si="1556"/>
        <v>0</v>
      </c>
      <c r="W778" s="5">
        <f t="shared" ref="W778:Z778" si="1557">IF(ISBLANK(K778),1,0)</f>
        <v>0</v>
      </c>
      <c r="X778" s="5">
        <f t="shared" si="1557"/>
        <v>0</v>
      </c>
      <c r="Y778" s="5">
        <f t="shared" si="1557"/>
        <v>0</v>
      </c>
      <c r="Z778" s="5">
        <f t="shared" si="1557"/>
        <v>0</v>
      </c>
      <c r="AA778" s="5">
        <f t="shared" si="3"/>
        <v>0</v>
      </c>
    </row>
    <row r="779" spans="1:27" ht="15.75" customHeight="1" x14ac:dyDescent="0.2">
      <c r="A779" s="1" t="s">
        <v>1426</v>
      </c>
      <c r="B779" s="1" t="s">
        <v>58</v>
      </c>
      <c r="C779" s="1" t="s">
        <v>47</v>
      </c>
      <c r="D779" s="2">
        <v>45557</v>
      </c>
      <c r="E779" s="1" t="s">
        <v>37</v>
      </c>
      <c r="F779" s="1">
        <v>21.06</v>
      </c>
      <c r="G779" s="1">
        <v>36.020000000000003</v>
      </c>
      <c r="H779" s="1">
        <v>294</v>
      </c>
      <c r="I779" s="1">
        <v>37.6</v>
      </c>
      <c r="J779" s="1">
        <v>7.12</v>
      </c>
      <c r="K779" s="1">
        <v>99.2</v>
      </c>
      <c r="L779" s="1">
        <v>6.76</v>
      </c>
      <c r="M779" s="1">
        <v>123.5</v>
      </c>
      <c r="N779" s="1">
        <v>91.18</v>
      </c>
      <c r="O779" s="1">
        <v>95.89</v>
      </c>
      <c r="P779" s="1" t="s">
        <v>177</v>
      </c>
      <c r="Q779" s="1" t="s">
        <v>5</v>
      </c>
      <c r="R779" s="1" t="s">
        <v>6</v>
      </c>
      <c r="S779" s="1" t="s">
        <v>6</v>
      </c>
      <c r="T779" s="3">
        <f t="shared" si="0"/>
        <v>45536</v>
      </c>
      <c r="U779" s="5">
        <f t="shared" ref="U779:V779" si="1558">IF(ISBLANK(F779),1,0)</f>
        <v>0</v>
      </c>
      <c r="V779" s="5">
        <f t="shared" si="1558"/>
        <v>0</v>
      </c>
      <c r="W779" s="5">
        <f t="shared" ref="W779:Z779" si="1559">IF(ISBLANK(K779),1,0)</f>
        <v>0</v>
      </c>
      <c r="X779" s="5">
        <f t="shared" si="1559"/>
        <v>0</v>
      </c>
      <c r="Y779" s="5">
        <f t="shared" si="1559"/>
        <v>0</v>
      </c>
      <c r="Z779" s="5">
        <f t="shared" si="1559"/>
        <v>0</v>
      </c>
      <c r="AA779" s="5">
        <f t="shared" si="3"/>
        <v>0</v>
      </c>
    </row>
    <row r="780" spans="1:27" ht="15.75" customHeight="1" x14ac:dyDescent="0.2">
      <c r="A780" s="1" t="s">
        <v>908</v>
      </c>
      <c r="B780" s="1" t="s">
        <v>34</v>
      </c>
      <c r="C780" s="1" t="s">
        <v>21</v>
      </c>
      <c r="D780" s="2">
        <v>45452</v>
      </c>
      <c r="E780" s="1" t="s">
        <v>37</v>
      </c>
      <c r="F780" s="1">
        <v>21.61</v>
      </c>
      <c r="G780" s="1">
        <v>42.52</v>
      </c>
      <c r="H780" s="1">
        <v>316</v>
      </c>
      <c r="I780" s="1">
        <v>44.5</v>
      </c>
      <c r="J780" s="1">
        <v>7.57</v>
      </c>
      <c r="K780" s="1">
        <v>98.69</v>
      </c>
      <c r="L780" s="1">
        <v>7</v>
      </c>
      <c r="M780" s="1">
        <v>137.80000000000001</v>
      </c>
      <c r="N780" s="1">
        <v>87.89</v>
      </c>
      <c r="O780" s="1">
        <v>92.82</v>
      </c>
      <c r="P780" s="1" t="s">
        <v>4</v>
      </c>
      <c r="Q780" s="1" t="s">
        <v>5</v>
      </c>
      <c r="R780" s="1" t="s">
        <v>6</v>
      </c>
      <c r="S780" s="1" t="s">
        <v>6</v>
      </c>
      <c r="T780" s="3">
        <f t="shared" si="0"/>
        <v>45444</v>
      </c>
      <c r="U780" s="5">
        <f t="shared" ref="U780:V780" si="1560">IF(ISBLANK(F780),1,0)</f>
        <v>0</v>
      </c>
      <c r="V780" s="5">
        <f t="shared" si="1560"/>
        <v>0</v>
      </c>
      <c r="W780" s="5">
        <f t="shared" ref="W780:Z780" si="1561">IF(ISBLANK(K780),1,0)</f>
        <v>0</v>
      </c>
      <c r="X780" s="5">
        <f t="shared" si="1561"/>
        <v>0</v>
      </c>
      <c r="Y780" s="5">
        <f t="shared" si="1561"/>
        <v>0</v>
      </c>
      <c r="Z780" s="5">
        <f t="shared" si="1561"/>
        <v>0</v>
      </c>
      <c r="AA780" s="5">
        <f t="shared" si="3"/>
        <v>0</v>
      </c>
    </row>
    <row r="781" spans="1:27" ht="15.75" customHeight="1" x14ac:dyDescent="0.2">
      <c r="A781" s="1" t="s">
        <v>1620</v>
      </c>
      <c r="B781" s="1" t="s">
        <v>1</v>
      </c>
      <c r="C781" s="1" t="s">
        <v>47</v>
      </c>
      <c r="D781" s="2">
        <v>45486</v>
      </c>
      <c r="E781" s="1" t="s">
        <v>93</v>
      </c>
      <c r="F781" s="1">
        <v>20.93</v>
      </c>
      <c r="G781" s="1">
        <v>35.79</v>
      </c>
      <c r="H781" s="1">
        <v>324</v>
      </c>
      <c r="I781" s="1">
        <v>43.4</v>
      </c>
      <c r="J781" s="1">
        <v>6.51</v>
      </c>
      <c r="K781" s="1">
        <v>99.08</v>
      </c>
      <c r="L781" s="1">
        <v>6.51</v>
      </c>
      <c r="M781" s="1">
        <v>125.6</v>
      </c>
      <c r="N781" s="1">
        <v>89.35</v>
      </c>
      <c r="O781" s="1">
        <v>94.29</v>
      </c>
      <c r="P781" s="1" t="s">
        <v>4</v>
      </c>
      <c r="Q781" s="1" t="s">
        <v>5</v>
      </c>
      <c r="R781" s="1" t="s">
        <v>6</v>
      </c>
      <c r="S781" s="1" t="s">
        <v>6</v>
      </c>
      <c r="T781" s="3">
        <f t="shared" si="0"/>
        <v>45474</v>
      </c>
      <c r="U781" s="5">
        <f t="shared" ref="U781:V781" si="1562">IF(ISBLANK(F781),1,0)</f>
        <v>0</v>
      </c>
      <c r="V781" s="5">
        <f t="shared" si="1562"/>
        <v>0</v>
      </c>
      <c r="W781" s="5">
        <f t="shared" ref="W781:Z781" si="1563">IF(ISBLANK(K781),1,0)</f>
        <v>0</v>
      </c>
      <c r="X781" s="5">
        <f t="shared" si="1563"/>
        <v>0</v>
      </c>
      <c r="Y781" s="5">
        <f t="shared" si="1563"/>
        <v>0</v>
      </c>
      <c r="Z781" s="5">
        <f t="shared" si="1563"/>
        <v>0</v>
      </c>
      <c r="AA781" s="5">
        <f t="shared" si="3"/>
        <v>0</v>
      </c>
    </row>
    <row r="782" spans="1:27" ht="15.75" customHeight="1" x14ac:dyDescent="0.2">
      <c r="A782" s="1" t="s">
        <v>1622</v>
      </c>
      <c r="B782" s="1" t="s">
        <v>58</v>
      </c>
      <c r="C782" s="1" t="s">
        <v>35</v>
      </c>
      <c r="D782" s="2">
        <v>45808</v>
      </c>
      <c r="E782" s="1" t="s">
        <v>93</v>
      </c>
      <c r="F782" s="1">
        <v>21.09</v>
      </c>
      <c r="G782" s="1">
        <v>42.38</v>
      </c>
      <c r="H782" s="1">
        <v>301</v>
      </c>
      <c r="I782" s="1">
        <v>33.4</v>
      </c>
      <c r="J782" s="1">
        <v>7.23</v>
      </c>
      <c r="K782" s="1">
        <v>98.82</v>
      </c>
      <c r="L782" s="1">
        <v>6.76</v>
      </c>
      <c r="M782" s="1">
        <v>125.2</v>
      </c>
      <c r="N782" s="1">
        <v>88.12</v>
      </c>
      <c r="O782" s="1">
        <v>94.04</v>
      </c>
      <c r="P782" s="1" t="s">
        <v>4</v>
      </c>
      <c r="Q782" s="1" t="s">
        <v>5</v>
      </c>
      <c r="R782" s="1" t="s">
        <v>6</v>
      </c>
      <c r="S782" s="1" t="s">
        <v>6</v>
      </c>
      <c r="T782" s="3">
        <f t="shared" si="0"/>
        <v>45778</v>
      </c>
      <c r="U782" s="5">
        <f t="shared" ref="U782:V782" si="1564">IF(ISBLANK(F782),1,0)</f>
        <v>0</v>
      </c>
      <c r="V782" s="5">
        <f t="shared" si="1564"/>
        <v>0</v>
      </c>
      <c r="W782" s="5">
        <f t="shared" ref="W782:Z782" si="1565">IF(ISBLANK(K782),1,0)</f>
        <v>0</v>
      </c>
      <c r="X782" s="5">
        <f t="shared" si="1565"/>
        <v>0</v>
      </c>
      <c r="Y782" s="5">
        <f t="shared" si="1565"/>
        <v>0</v>
      </c>
      <c r="Z782" s="5">
        <f t="shared" si="1565"/>
        <v>0</v>
      </c>
      <c r="AA782" s="5">
        <f t="shared" si="3"/>
        <v>0</v>
      </c>
    </row>
    <row r="783" spans="1:27" ht="15.75" customHeight="1" x14ac:dyDescent="0.2">
      <c r="A783" s="1" t="s">
        <v>1623</v>
      </c>
      <c r="B783" s="1" t="s">
        <v>1</v>
      </c>
      <c r="C783" s="1" t="s">
        <v>47</v>
      </c>
      <c r="D783" s="2">
        <v>45636</v>
      </c>
      <c r="E783" s="1" t="s">
        <v>23</v>
      </c>
      <c r="F783" s="1">
        <v>22.98</v>
      </c>
      <c r="G783" s="1">
        <v>44.28</v>
      </c>
      <c r="H783" s="1">
        <v>329</v>
      </c>
      <c r="I783" s="1">
        <v>41.1</v>
      </c>
      <c r="J783" s="1">
        <v>6.08</v>
      </c>
      <c r="K783" s="1">
        <v>99.14</v>
      </c>
      <c r="L783" s="1">
        <v>6.81</v>
      </c>
      <c r="M783" s="1">
        <v>123.9</v>
      </c>
      <c r="N783" s="1">
        <v>88.44</v>
      </c>
      <c r="O783" s="1">
        <v>94.58</v>
      </c>
      <c r="P783" s="1" t="s">
        <v>4</v>
      </c>
      <c r="Q783" s="1" t="s">
        <v>5</v>
      </c>
      <c r="R783" s="1" t="s">
        <v>6</v>
      </c>
      <c r="S783" s="1" t="s">
        <v>6</v>
      </c>
      <c r="T783" s="3">
        <f t="shared" si="0"/>
        <v>45627</v>
      </c>
      <c r="U783" s="5">
        <f t="shared" ref="U783:V783" si="1566">IF(ISBLANK(F783),1,0)</f>
        <v>0</v>
      </c>
      <c r="V783" s="5">
        <f t="shared" si="1566"/>
        <v>0</v>
      </c>
      <c r="W783" s="5">
        <f t="shared" ref="W783:Z783" si="1567">IF(ISBLANK(K783),1,0)</f>
        <v>0</v>
      </c>
      <c r="X783" s="5">
        <f t="shared" si="1567"/>
        <v>0</v>
      </c>
      <c r="Y783" s="5">
        <f t="shared" si="1567"/>
        <v>0</v>
      </c>
      <c r="Z783" s="5">
        <f t="shared" si="1567"/>
        <v>0</v>
      </c>
      <c r="AA783" s="5">
        <f t="shared" si="3"/>
        <v>0</v>
      </c>
    </row>
    <row r="784" spans="1:27" ht="15.75" customHeight="1" x14ac:dyDescent="0.2">
      <c r="A784" s="1" t="s">
        <v>912</v>
      </c>
      <c r="B784" s="1" t="s">
        <v>34</v>
      </c>
      <c r="C784" s="1" t="s">
        <v>47</v>
      </c>
      <c r="D784" s="2">
        <v>45773</v>
      </c>
      <c r="E784" s="1" t="s">
        <v>37</v>
      </c>
      <c r="F784" s="1">
        <v>21.61</v>
      </c>
      <c r="G784" s="1">
        <v>42.65</v>
      </c>
      <c r="H784" s="1">
        <v>295</v>
      </c>
      <c r="I784" s="1">
        <v>51.9</v>
      </c>
      <c r="J784" s="1">
        <v>7.35</v>
      </c>
      <c r="L784" s="1">
        <v>6.75</v>
      </c>
      <c r="M784" s="1">
        <v>147.1</v>
      </c>
      <c r="N784" s="1">
        <v>82.84</v>
      </c>
      <c r="O784" s="1">
        <v>92.81</v>
      </c>
      <c r="P784" s="1" t="s">
        <v>4</v>
      </c>
      <c r="Q784" s="1" t="s">
        <v>50</v>
      </c>
      <c r="R784" s="1" t="s">
        <v>244</v>
      </c>
      <c r="S784" s="1" t="s">
        <v>89</v>
      </c>
      <c r="T784" s="3">
        <f t="shared" si="0"/>
        <v>45748</v>
      </c>
      <c r="U784" s="5">
        <f t="shared" ref="U784:V784" si="1568">IF(ISBLANK(F784),1,0)</f>
        <v>0</v>
      </c>
      <c r="V784" s="5">
        <f t="shared" si="1568"/>
        <v>0</v>
      </c>
      <c r="W784" s="5">
        <f t="shared" ref="W784:Z784" si="1569">IF(ISBLANK(K784),1,0)</f>
        <v>1</v>
      </c>
      <c r="X784" s="5">
        <f t="shared" si="1569"/>
        <v>0</v>
      </c>
      <c r="Y784" s="5">
        <f t="shared" si="1569"/>
        <v>0</v>
      </c>
      <c r="Z784" s="5">
        <f t="shared" si="1569"/>
        <v>0</v>
      </c>
      <c r="AA784" s="5">
        <f t="shared" si="3"/>
        <v>1</v>
      </c>
    </row>
    <row r="785" spans="1:27" ht="15.75" customHeight="1" x14ac:dyDescent="0.2">
      <c r="A785" s="1" t="s">
        <v>1625</v>
      </c>
      <c r="B785" s="1" t="s">
        <v>58</v>
      </c>
      <c r="C785" s="1" t="s">
        <v>35</v>
      </c>
      <c r="D785" s="2">
        <v>45349</v>
      </c>
      <c r="E785" s="1" t="s">
        <v>23</v>
      </c>
      <c r="F785" s="1">
        <v>22.69</v>
      </c>
      <c r="G785" s="1">
        <v>43.21</v>
      </c>
      <c r="H785" s="1">
        <v>331</v>
      </c>
      <c r="I785" s="1">
        <v>44.2</v>
      </c>
      <c r="J785" s="1">
        <v>6.67</v>
      </c>
      <c r="K785" s="1">
        <v>99.17</v>
      </c>
      <c r="L785" s="1">
        <v>6.84</v>
      </c>
      <c r="M785" s="1">
        <v>117.1</v>
      </c>
      <c r="N785" s="1">
        <v>87.59</v>
      </c>
      <c r="O785" s="1">
        <v>95.61</v>
      </c>
      <c r="P785" s="1" t="s">
        <v>4</v>
      </c>
      <c r="Q785" s="1" t="s">
        <v>5</v>
      </c>
      <c r="R785" s="1" t="s">
        <v>6</v>
      </c>
      <c r="S785" s="1" t="s">
        <v>6</v>
      </c>
      <c r="T785" s="3">
        <f t="shared" si="0"/>
        <v>45323</v>
      </c>
      <c r="U785" s="5">
        <f t="shared" ref="U785:V785" si="1570">IF(ISBLANK(F785),1,0)</f>
        <v>0</v>
      </c>
      <c r="V785" s="5">
        <f t="shared" si="1570"/>
        <v>0</v>
      </c>
      <c r="W785" s="5">
        <f t="shared" ref="W785:Z785" si="1571">IF(ISBLANK(K785),1,0)</f>
        <v>0</v>
      </c>
      <c r="X785" s="5">
        <f t="shared" si="1571"/>
        <v>0</v>
      </c>
      <c r="Y785" s="5">
        <f t="shared" si="1571"/>
        <v>0</v>
      </c>
      <c r="Z785" s="5">
        <f t="shared" si="1571"/>
        <v>0</v>
      </c>
      <c r="AA785" s="5">
        <f t="shared" si="3"/>
        <v>0</v>
      </c>
    </row>
    <row r="786" spans="1:27" ht="15.75" customHeight="1" x14ac:dyDescent="0.2">
      <c r="A786" s="1" t="s">
        <v>568</v>
      </c>
      <c r="B786" s="1" t="s">
        <v>34</v>
      </c>
      <c r="C786" s="1" t="s">
        <v>47</v>
      </c>
      <c r="D786" s="2">
        <v>45683</v>
      </c>
      <c r="E786" s="1" t="s">
        <v>37</v>
      </c>
      <c r="F786" s="1">
        <v>20.32</v>
      </c>
      <c r="G786" s="1">
        <v>46.08</v>
      </c>
      <c r="H786" s="1">
        <v>312</v>
      </c>
      <c r="I786" s="1">
        <v>46.1</v>
      </c>
      <c r="J786" s="1">
        <v>7.81</v>
      </c>
      <c r="K786" s="1">
        <v>98.69</v>
      </c>
      <c r="L786" s="1">
        <v>7.02</v>
      </c>
      <c r="M786" s="1">
        <v>111.1</v>
      </c>
      <c r="N786" s="1">
        <v>85.44</v>
      </c>
      <c r="O786" s="1">
        <v>94.24</v>
      </c>
      <c r="P786" s="1" t="s">
        <v>4</v>
      </c>
      <c r="Q786" s="1" t="s">
        <v>5</v>
      </c>
      <c r="R786" s="1" t="s">
        <v>6</v>
      </c>
      <c r="S786" s="1" t="s">
        <v>6</v>
      </c>
      <c r="T786" s="3">
        <f t="shared" si="0"/>
        <v>45658</v>
      </c>
      <c r="U786" s="5">
        <f t="shared" ref="U786:V786" si="1572">IF(ISBLANK(F786),1,0)</f>
        <v>0</v>
      </c>
      <c r="V786" s="5">
        <f t="shared" si="1572"/>
        <v>0</v>
      </c>
      <c r="W786" s="5">
        <f t="shared" ref="W786:Z786" si="1573">IF(ISBLANK(K786),1,0)</f>
        <v>0</v>
      </c>
      <c r="X786" s="5">
        <f t="shared" si="1573"/>
        <v>0</v>
      </c>
      <c r="Y786" s="5">
        <f t="shared" si="1573"/>
        <v>0</v>
      </c>
      <c r="Z786" s="5">
        <f t="shared" si="1573"/>
        <v>0</v>
      </c>
      <c r="AA786" s="5">
        <f t="shared" si="3"/>
        <v>0</v>
      </c>
    </row>
    <row r="787" spans="1:27" ht="15.75" customHeight="1" x14ac:dyDescent="0.2">
      <c r="A787" s="1" t="s">
        <v>1627</v>
      </c>
      <c r="B787" s="1" t="s">
        <v>20</v>
      </c>
      <c r="C787" s="1" t="s">
        <v>47</v>
      </c>
      <c r="D787" s="2">
        <v>45627</v>
      </c>
      <c r="E787" s="1" t="s">
        <v>3</v>
      </c>
      <c r="F787" s="1">
        <v>21.32</v>
      </c>
      <c r="G787" s="1">
        <v>41.28</v>
      </c>
      <c r="H787" s="1">
        <v>315</v>
      </c>
      <c r="I787" s="1">
        <v>45.8</v>
      </c>
      <c r="J787" s="1">
        <v>7.64</v>
      </c>
      <c r="L787" s="1">
        <v>6.98</v>
      </c>
      <c r="M787" s="1">
        <v>142.6</v>
      </c>
      <c r="N787" s="1">
        <v>90.95</v>
      </c>
      <c r="O787" s="1">
        <v>92.65</v>
      </c>
      <c r="P787" s="1" t="s">
        <v>4</v>
      </c>
      <c r="Q787" s="1" t="s">
        <v>5</v>
      </c>
      <c r="R787" s="1" t="s">
        <v>6</v>
      </c>
      <c r="S787" s="1" t="s">
        <v>6</v>
      </c>
      <c r="T787" s="3">
        <f t="shared" si="0"/>
        <v>45627</v>
      </c>
      <c r="U787" s="5">
        <f t="shared" ref="U787:V787" si="1574">IF(ISBLANK(F787),1,0)</f>
        <v>0</v>
      </c>
      <c r="V787" s="5">
        <f t="shared" si="1574"/>
        <v>0</v>
      </c>
      <c r="W787" s="5">
        <f t="shared" ref="W787:Z787" si="1575">IF(ISBLANK(K787),1,0)</f>
        <v>1</v>
      </c>
      <c r="X787" s="5">
        <f t="shared" si="1575"/>
        <v>0</v>
      </c>
      <c r="Y787" s="5">
        <f t="shared" si="1575"/>
        <v>0</v>
      </c>
      <c r="Z787" s="5">
        <f t="shared" si="1575"/>
        <v>0</v>
      </c>
      <c r="AA787" s="5">
        <f t="shared" si="3"/>
        <v>1</v>
      </c>
    </row>
    <row r="788" spans="1:27" ht="15.75" customHeight="1" x14ac:dyDescent="0.2">
      <c r="A788" s="1" t="s">
        <v>1628</v>
      </c>
      <c r="B788" s="1" t="s">
        <v>1</v>
      </c>
      <c r="C788" s="1" t="s">
        <v>35</v>
      </c>
      <c r="D788" s="2">
        <v>45957</v>
      </c>
      <c r="E788" s="1" t="s">
        <v>3</v>
      </c>
      <c r="F788" s="1">
        <v>22.14</v>
      </c>
      <c r="G788" s="1">
        <v>36.99</v>
      </c>
      <c r="H788" s="1">
        <v>332</v>
      </c>
      <c r="I788" s="1">
        <v>41.6</v>
      </c>
      <c r="J788" s="1">
        <v>7.56</v>
      </c>
      <c r="K788" s="1">
        <v>99</v>
      </c>
      <c r="L788" s="1">
        <v>6.66</v>
      </c>
      <c r="M788" s="1">
        <v>104.3</v>
      </c>
      <c r="N788" s="1">
        <v>89.56</v>
      </c>
      <c r="O788" s="1">
        <v>94.07</v>
      </c>
      <c r="P788" s="1" t="s">
        <v>4</v>
      </c>
      <c r="Q788" s="1" t="s">
        <v>5</v>
      </c>
      <c r="R788" s="1" t="s">
        <v>6</v>
      </c>
      <c r="S788" s="1" t="s">
        <v>6</v>
      </c>
      <c r="T788" s="3">
        <f t="shared" si="0"/>
        <v>45931</v>
      </c>
      <c r="U788" s="5">
        <f t="shared" ref="U788:V788" si="1576">IF(ISBLANK(F788),1,0)</f>
        <v>0</v>
      </c>
      <c r="V788" s="5">
        <f t="shared" si="1576"/>
        <v>0</v>
      </c>
      <c r="W788" s="5">
        <f t="shared" ref="W788:Z788" si="1577">IF(ISBLANK(K788),1,0)</f>
        <v>0</v>
      </c>
      <c r="X788" s="5">
        <f t="shared" si="1577"/>
        <v>0</v>
      </c>
      <c r="Y788" s="5">
        <f t="shared" si="1577"/>
        <v>0</v>
      </c>
      <c r="Z788" s="5">
        <f t="shared" si="1577"/>
        <v>0</v>
      </c>
      <c r="AA788" s="5">
        <f t="shared" si="3"/>
        <v>0</v>
      </c>
    </row>
    <row r="789" spans="1:27" ht="15.75" customHeight="1" x14ac:dyDescent="0.2">
      <c r="A789" s="1" t="s">
        <v>894</v>
      </c>
      <c r="B789" s="1" t="s">
        <v>34</v>
      </c>
      <c r="C789" s="1" t="s">
        <v>21</v>
      </c>
      <c r="D789" s="2">
        <v>45601</v>
      </c>
      <c r="E789" s="1" t="s">
        <v>93</v>
      </c>
      <c r="F789" s="1">
        <v>22.52</v>
      </c>
      <c r="G789" s="1">
        <v>42.73</v>
      </c>
      <c r="H789" s="1">
        <v>308</v>
      </c>
      <c r="I789" s="1">
        <v>38.5</v>
      </c>
      <c r="J789" s="1">
        <v>7.35</v>
      </c>
      <c r="K789" s="1">
        <v>99.01</v>
      </c>
      <c r="L789" s="1">
        <v>6.92</v>
      </c>
      <c r="M789" s="1">
        <v>138.5</v>
      </c>
      <c r="N789" s="1">
        <v>83.13</v>
      </c>
      <c r="O789" s="1">
        <v>92.88</v>
      </c>
      <c r="P789" s="1" t="s">
        <v>4</v>
      </c>
      <c r="Q789" s="1" t="s">
        <v>5</v>
      </c>
      <c r="R789" s="1" t="s">
        <v>6</v>
      </c>
      <c r="S789" s="1" t="s">
        <v>6</v>
      </c>
      <c r="T789" s="3">
        <f t="shared" si="0"/>
        <v>45597</v>
      </c>
      <c r="U789" s="5">
        <f t="shared" ref="U789:V789" si="1578">IF(ISBLANK(F789),1,0)</f>
        <v>0</v>
      </c>
      <c r="V789" s="5">
        <f t="shared" si="1578"/>
        <v>0</v>
      </c>
      <c r="W789" s="5">
        <f t="shared" ref="W789:Z789" si="1579">IF(ISBLANK(K789),1,0)</f>
        <v>0</v>
      </c>
      <c r="X789" s="5">
        <f t="shared" si="1579"/>
        <v>0</v>
      </c>
      <c r="Y789" s="5">
        <f t="shared" si="1579"/>
        <v>0</v>
      </c>
      <c r="Z789" s="5">
        <f t="shared" si="1579"/>
        <v>0</v>
      </c>
      <c r="AA789" s="5">
        <f t="shared" si="3"/>
        <v>0</v>
      </c>
    </row>
    <row r="790" spans="1:27" ht="15.75" customHeight="1" x14ac:dyDescent="0.2">
      <c r="A790" s="1" t="s">
        <v>1630</v>
      </c>
      <c r="B790" s="1" t="s">
        <v>20</v>
      </c>
      <c r="C790" s="1" t="s">
        <v>47</v>
      </c>
      <c r="D790" s="2">
        <v>45367</v>
      </c>
      <c r="E790" s="1" t="s">
        <v>23</v>
      </c>
      <c r="F790" s="1">
        <v>22</v>
      </c>
      <c r="G790" s="1">
        <v>42.05</v>
      </c>
      <c r="H790" s="1">
        <v>334</v>
      </c>
      <c r="I790" s="1">
        <v>50.8</v>
      </c>
      <c r="J790" s="1">
        <v>7.87</v>
      </c>
      <c r="K790" s="1">
        <v>98.41</v>
      </c>
      <c r="L790" s="1">
        <v>6.93</v>
      </c>
      <c r="M790" s="1">
        <v>137.5</v>
      </c>
      <c r="N790" s="1">
        <v>84.89</v>
      </c>
      <c r="O790" s="1">
        <v>92.56</v>
      </c>
      <c r="P790" s="1" t="s">
        <v>177</v>
      </c>
      <c r="Q790" s="1" t="s">
        <v>50</v>
      </c>
      <c r="R790" s="1" t="s">
        <v>243</v>
      </c>
      <c r="S790" s="1" t="s">
        <v>89</v>
      </c>
      <c r="T790" s="3">
        <f t="shared" si="0"/>
        <v>45352</v>
      </c>
      <c r="U790" s="5">
        <f t="shared" ref="U790:V790" si="1580">IF(ISBLANK(F790),1,0)</f>
        <v>0</v>
      </c>
      <c r="V790" s="5">
        <f t="shared" si="1580"/>
        <v>0</v>
      </c>
      <c r="W790" s="5">
        <f t="shared" ref="W790:Z790" si="1581">IF(ISBLANK(K790),1,0)</f>
        <v>0</v>
      </c>
      <c r="X790" s="5">
        <f t="shared" si="1581"/>
        <v>0</v>
      </c>
      <c r="Y790" s="5">
        <f t="shared" si="1581"/>
        <v>0</v>
      </c>
      <c r="Z790" s="5">
        <f t="shared" si="1581"/>
        <v>0</v>
      </c>
      <c r="AA790" s="5">
        <f t="shared" si="3"/>
        <v>0</v>
      </c>
    </row>
    <row r="791" spans="1:27" ht="15.75" customHeight="1" x14ac:dyDescent="0.2">
      <c r="A791" s="1" t="s">
        <v>702</v>
      </c>
      <c r="B791" s="1" t="s">
        <v>34</v>
      </c>
      <c r="C791" s="1" t="s">
        <v>47</v>
      </c>
      <c r="D791" s="2">
        <v>45801</v>
      </c>
      <c r="E791" s="1" t="s">
        <v>317</v>
      </c>
      <c r="F791" s="1">
        <v>22.28</v>
      </c>
      <c r="G791" s="1">
        <v>51.89</v>
      </c>
      <c r="H791" s="1">
        <v>286</v>
      </c>
      <c r="I791" s="1">
        <v>45.6</v>
      </c>
      <c r="J791" s="1">
        <v>8.2200000000000006</v>
      </c>
      <c r="K791" s="1">
        <v>98.85</v>
      </c>
      <c r="L791" s="1">
        <v>6.91</v>
      </c>
      <c r="M791" s="1">
        <v>123.5</v>
      </c>
      <c r="N791" s="1">
        <v>87.09</v>
      </c>
      <c r="O791" s="1">
        <v>93.62</v>
      </c>
      <c r="P791" s="1" t="s">
        <v>4</v>
      </c>
      <c r="Q791" s="1" t="s">
        <v>5</v>
      </c>
      <c r="R791" s="1" t="s">
        <v>6</v>
      </c>
      <c r="S791" s="1" t="s">
        <v>6</v>
      </c>
      <c r="T791" s="3">
        <f t="shared" si="0"/>
        <v>45778</v>
      </c>
      <c r="U791" s="5">
        <f t="shared" ref="U791:V791" si="1582">IF(ISBLANK(F791),1,0)</f>
        <v>0</v>
      </c>
      <c r="V791" s="5">
        <f t="shared" si="1582"/>
        <v>0</v>
      </c>
      <c r="W791" s="5">
        <f t="shared" ref="W791:Z791" si="1583">IF(ISBLANK(K791),1,0)</f>
        <v>0</v>
      </c>
      <c r="X791" s="5">
        <f t="shared" si="1583"/>
        <v>0</v>
      </c>
      <c r="Y791" s="5">
        <f t="shared" si="1583"/>
        <v>0</v>
      </c>
      <c r="Z791" s="5">
        <f t="shared" si="1583"/>
        <v>0</v>
      </c>
      <c r="AA791" s="5">
        <f t="shared" si="3"/>
        <v>0</v>
      </c>
    </row>
    <row r="792" spans="1:27" ht="15.75" customHeight="1" x14ac:dyDescent="0.2">
      <c r="A792" s="1" t="s">
        <v>1632</v>
      </c>
      <c r="B792" s="1" t="s">
        <v>20</v>
      </c>
      <c r="C792" s="1" t="s">
        <v>35</v>
      </c>
      <c r="D792" s="2">
        <v>45401</v>
      </c>
      <c r="E792" s="1" t="s">
        <v>37</v>
      </c>
      <c r="F792" s="1">
        <v>22.66</v>
      </c>
      <c r="G792" s="1">
        <v>38.64</v>
      </c>
      <c r="H792" s="1">
        <v>323</v>
      </c>
      <c r="I792" s="1">
        <v>54.2</v>
      </c>
      <c r="J792" s="1">
        <v>7.8</v>
      </c>
      <c r="K792" s="1">
        <v>98.86</v>
      </c>
      <c r="L792" s="1">
        <v>6.94</v>
      </c>
      <c r="M792" s="1">
        <v>166.6</v>
      </c>
      <c r="N792" s="1">
        <v>83.84</v>
      </c>
      <c r="O792" s="1">
        <v>92.77</v>
      </c>
      <c r="P792" s="1" t="s">
        <v>4</v>
      </c>
      <c r="Q792" s="1" t="s">
        <v>5</v>
      </c>
      <c r="R792" s="1" t="s">
        <v>6</v>
      </c>
      <c r="S792" s="1" t="s">
        <v>6</v>
      </c>
      <c r="T792" s="3">
        <f t="shared" si="0"/>
        <v>45383</v>
      </c>
      <c r="U792" s="5">
        <f t="shared" ref="U792:V792" si="1584">IF(ISBLANK(F792),1,0)</f>
        <v>0</v>
      </c>
      <c r="V792" s="5">
        <f t="shared" si="1584"/>
        <v>0</v>
      </c>
      <c r="W792" s="5">
        <f t="shared" ref="W792:Z792" si="1585">IF(ISBLANK(K792),1,0)</f>
        <v>0</v>
      </c>
      <c r="X792" s="5">
        <f t="shared" si="1585"/>
        <v>0</v>
      </c>
      <c r="Y792" s="5">
        <f t="shared" si="1585"/>
        <v>0</v>
      </c>
      <c r="Z792" s="5">
        <f t="shared" si="1585"/>
        <v>0</v>
      </c>
      <c r="AA792" s="5">
        <f t="shared" si="3"/>
        <v>0</v>
      </c>
    </row>
    <row r="793" spans="1:27" ht="15.75" customHeight="1" x14ac:dyDescent="0.2">
      <c r="A793" s="1" t="s">
        <v>1086</v>
      </c>
      <c r="B793" s="1" t="s">
        <v>34</v>
      </c>
      <c r="C793" s="1" t="s">
        <v>21</v>
      </c>
      <c r="D793" s="2">
        <v>45956</v>
      </c>
      <c r="E793" s="1" t="s">
        <v>23</v>
      </c>
      <c r="F793" s="1">
        <v>21.52</v>
      </c>
      <c r="G793" s="1">
        <v>46.75</v>
      </c>
      <c r="H793" s="1">
        <v>345</v>
      </c>
      <c r="I793" s="1">
        <v>40.799999999999997</v>
      </c>
      <c r="J793" s="1">
        <v>6.83</v>
      </c>
      <c r="K793" s="1">
        <v>98.97</v>
      </c>
      <c r="L793" s="1">
        <v>7.13</v>
      </c>
      <c r="M793" s="1">
        <v>128.1</v>
      </c>
      <c r="N793" s="1">
        <v>85.03</v>
      </c>
      <c r="O793" s="1">
        <v>91.87</v>
      </c>
      <c r="P793" s="1" t="s">
        <v>4</v>
      </c>
      <c r="Q793" s="1" t="s">
        <v>5</v>
      </c>
      <c r="R793" s="1" t="s">
        <v>6</v>
      </c>
      <c r="S793" s="1" t="s">
        <v>6</v>
      </c>
      <c r="T793" s="3">
        <f t="shared" si="0"/>
        <v>45931</v>
      </c>
      <c r="U793" s="5">
        <f t="shared" ref="U793:V793" si="1586">IF(ISBLANK(F793),1,0)</f>
        <v>0</v>
      </c>
      <c r="V793" s="5">
        <f t="shared" si="1586"/>
        <v>0</v>
      </c>
      <c r="W793" s="5">
        <f t="shared" ref="W793:Z793" si="1587">IF(ISBLANK(K793),1,0)</f>
        <v>0</v>
      </c>
      <c r="X793" s="5">
        <f t="shared" si="1587"/>
        <v>0</v>
      </c>
      <c r="Y793" s="5">
        <f t="shared" si="1587"/>
        <v>0</v>
      </c>
      <c r="Z793" s="5">
        <f t="shared" si="1587"/>
        <v>0</v>
      </c>
      <c r="AA793" s="5">
        <f t="shared" si="3"/>
        <v>0</v>
      </c>
    </row>
    <row r="794" spans="1:27" ht="15.75" customHeight="1" x14ac:dyDescent="0.2">
      <c r="A794" s="1" t="s">
        <v>1634</v>
      </c>
      <c r="B794" s="1" t="s">
        <v>1</v>
      </c>
      <c r="C794" s="1" t="s">
        <v>2</v>
      </c>
      <c r="D794" s="2">
        <v>45572</v>
      </c>
      <c r="E794" s="1" t="s">
        <v>3</v>
      </c>
      <c r="F794" s="1">
        <v>23.5</v>
      </c>
      <c r="G794" s="1">
        <v>47.39</v>
      </c>
      <c r="H794" s="1">
        <v>354</v>
      </c>
      <c r="I794" s="1">
        <v>36.799999999999997</v>
      </c>
      <c r="J794" s="1">
        <v>7.4</v>
      </c>
      <c r="K794" s="1">
        <v>98.58</v>
      </c>
      <c r="L794" s="1">
        <v>6.9</v>
      </c>
      <c r="M794" s="1">
        <v>117.6</v>
      </c>
      <c r="N794" s="1">
        <v>90.08</v>
      </c>
      <c r="O794" s="1">
        <v>93.54</v>
      </c>
      <c r="P794" s="1" t="s">
        <v>4</v>
      </c>
      <c r="Q794" s="1" t="s">
        <v>5</v>
      </c>
      <c r="R794" s="1" t="s">
        <v>6</v>
      </c>
      <c r="S794" s="1" t="s">
        <v>6</v>
      </c>
      <c r="T794" s="3">
        <f t="shared" si="0"/>
        <v>45566</v>
      </c>
      <c r="U794" s="5">
        <f t="shared" ref="U794:V794" si="1588">IF(ISBLANK(F794),1,0)</f>
        <v>0</v>
      </c>
      <c r="V794" s="5">
        <f t="shared" si="1588"/>
        <v>0</v>
      </c>
      <c r="W794" s="5">
        <f t="shared" ref="W794:Z794" si="1589">IF(ISBLANK(K794),1,0)</f>
        <v>0</v>
      </c>
      <c r="X794" s="5">
        <f t="shared" si="1589"/>
        <v>0</v>
      </c>
      <c r="Y794" s="5">
        <f t="shared" si="1589"/>
        <v>0</v>
      </c>
      <c r="Z794" s="5">
        <f t="shared" si="1589"/>
        <v>0</v>
      </c>
      <c r="AA794" s="5">
        <f t="shared" si="3"/>
        <v>0</v>
      </c>
    </row>
    <row r="795" spans="1:27" ht="15.75" customHeight="1" x14ac:dyDescent="0.2">
      <c r="A795" s="1" t="s">
        <v>1635</v>
      </c>
      <c r="B795" s="1" t="s">
        <v>58</v>
      </c>
      <c r="C795" s="1" t="s">
        <v>35</v>
      </c>
      <c r="D795" s="2">
        <v>45865</v>
      </c>
      <c r="E795" s="1" t="s">
        <v>37</v>
      </c>
      <c r="F795" s="1">
        <v>21.22</v>
      </c>
      <c r="G795" s="1">
        <v>41.02</v>
      </c>
      <c r="H795" s="1">
        <v>314</v>
      </c>
      <c r="I795" s="1">
        <v>34.200000000000003</v>
      </c>
      <c r="J795" s="1">
        <v>5.38</v>
      </c>
      <c r="K795" s="1">
        <v>99.32</v>
      </c>
      <c r="L795" s="1">
        <v>6.74</v>
      </c>
      <c r="M795" s="1">
        <v>126.3</v>
      </c>
      <c r="N795" s="1">
        <v>87.29</v>
      </c>
      <c r="O795" s="1">
        <v>94.55</v>
      </c>
      <c r="P795" s="1" t="s">
        <v>4</v>
      </c>
      <c r="Q795" s="1" t="s">
        <v>5</v>
      </c>
      <c r="R795" s="1" t="s">
        <v>6</v>
      </c>
      <c r="S795" s="1" t="s">
        <v>6</v>
      </c>
      <c r="T795" s="3">
        <f t="shared" si="0"/>
        <v>45839</v>
      </c>
      <c r="U795" s="5">
        <f t="shared" ref="U795:V795" si="1590">IF(ISBLANK(F795),1,0)</f>
        <v>0</v>
      </c>
      <c r="V795" s="5">
        <f t="shared" si="1590"/>
        <v>0</v>
      </c>
      <c r="W795" s="5">
        <f t="shared" ref="W795:Z795" si="1591">IF(ISBLANK(K795),1,0)</f>
        <v>0</v>
      </c>
      <c r="X795" s="5">
        <f t="shared" si="1591"/>
        <v>0</v>
      </c>
      <c r="Y795" s="5">
        <f t="shared" si="1591"/>
        <v>0</v>
      </c>
      <c r="Z795" s="5">
        <f t="shared" si="1591"/>
        <v>0</v>
      </c>
      <c r="AA795" s="5">
        <f t="shared" si="3"/>
        <v>0</v>
      </c>
    </row>
    <row r="796" spans="1:27" ht="15.75" customHeight="1" x14ac:dyDescent="0.2">
      <c r="A796" s="1" t="s">
        <v>1637</v>
      </c>
      <c r="B796" s="1" t="s">
        <v>20</v>
      </c>
      <c r="C796" s="1" t="s">
        <v>35</v>
      </c>
      <c r="D796" s="2">
        <v>45771</v>
      </c>
      <c r="E796" s="1" t="s">
        <v>93</v>
      </c>
      <c r="G796" s="1">
        <v>45.74</v>
      </c>
      <c r="H796" s="1">
        <v>326</v>
      </c>
      <c r="I796" s="1">
        <v>50.4</v>
      </c>
      <c r="J796" s="1">
        <v>8.2899999999999991</v>
      </c>
      <c r="K796" s="1">
        <v>98.79</v>
      </c>
      <c r="L796" s="1">
        <v>7.01</v>
      </c>
      <c r="M796" s="1">
        <v>147</v>
      </c>
      <c r="N796" s="1">
        <v>86.83</v>
      </c>
      <c r="O796" s="1">
        <v>90.79</v>
      </c>
      <c r="P796" s="1" t="s">
        <v>4</v>
      </c>
      <c r="Q796" s="1" t="s">
        <v>5</v>
      </c>
      <c r="R796" s="1" t="s">
        <v>6</v>
      </c>
      <c r="S796" s="1" t="s">
        <v>6</v>
      </c>
      <c r="T796" s="3">
        <f t="shared" si="0"/>
        <v>45748</v>
      </c>
      <c r="U796" s="5">
        <f t="shared" ref="U796:V796" si="1592">IF(ISBLANK(F796),1,0)</f>
        <v>1</v>
      </c>
      <c r="V796" s="5">
        <f t="shared" si="1592"/>
        <v>0</v>
      </c>
      <c r="W796" s="5">
        <f t="shared" ref="W796:Z796" si="1593">IF(ISBLANK(K796),1,0)</f>
        <v>0</v>
      </c>
      <c r="X796" s="5">
        <f t="shared" si="1593"/>
        <v>0</v>
      </c>
      <c r="Y796" s="5">
        <f t="shared" si="1593"/>
        <v>0</v>
      </c>
      <c r="Z796" s="5">
        <f t="shared" si="1593"/>
        <v>0</v>
      </c>
      <c r="AA796" s="5">
        <f t="shared" si="3"/>
        <v>1</v>
      </c>
    </row>
    <row r="797" spans="1:27" ht="15.75" customHeight="1" x14ac:dyDescent="0.2">
      <c r="A797" s="1" t="s">
        <v>1638</v>
      </c>
      <c r="B797" s="1" t="s">
        <v>20</v>
      </c>
      <c r="C797" s="1" t="s">
        <v>35</v>
      </c>
      <c r="D797" s="2">
        <v>45631</v>
      </c>
      <c r="E797" s="1" t="s">
        <v>23</v>
      </c>
      <c r="F797" s="1">
        <v>22.06</v>
      </c>
      <c r="G797" s="1">
        <v>46.01</v>
      </c>
      <c r="H797" s="1">
        <v>294</v>
      </c>
      <c r="I797" s="1">
        <v>45.7</v>
      </c>
      <c r="J797" s="1">
        <v>7.33</v>
      </c>
      <c r="K797" s="1">
        <v>98.9</v>
      </c>
      <c r="L797" s="1">
        <v>7.01</v>
      </c>
      <c r="M797" s="1">
        <v>146.6</v>
      </c>
      <c r="N797" s="1">
        <v>84.12</v>
      </c>
      <c r="O797" s="1">
        <v>94.77</v>
      </c>
      <c r="P797" s="1" t="s">
        <v>4</v>
      </c>
      <c r="Q797" s="1" t="s">
        <v>5</v>
      </c>
      <c r="R797" s="1" t="s">
        <v>6</v>
      </c>
      <c r="S797" s="1" t="s">
        <v>6</v>
      </c>
      <c r="T797" s="3">
        <f t="shared" si="0"/>
        <v>45627</v>
      </c>
      <c r="U797" s="5">
        <f t="shared" ref="U797:V797" si="1594">IF(ISBLANK(F797),1,0)</f>
        <v>0</v>
      </c>
      <c r="V797" s="5">
        <f t="shared" si="1594"/>
        <v>0</v>
      </c>
      <c r="W797" s="5">
        <f t="shared" ref="W797:Z797" si="1595">IF(ISBLANK(K797),1,0)</f>
        <v>0</v>
      </c>
      <c r="X797" s="5">
        <f t="shared" si="1595"/>
        <v>0</v>
      </c>
      <c r="Y797" s="5">
        <f t="shared" si="1595"/>
        <v>0</v>
      </c>
      <c r="Z797" s="5">
        <f t="shared" si="1595"/>
        <v>0</v>
      </c>
      <c r="AA797" s="5">
        <f t="shared" si="3"/>
        <v>0</v>
      </c>
    </row>
    <row r="798" spans="1:27" ht="15.75" customHeight="1" x14ac:dyDescent="0.2">
      <c r="A798" s="1" t="s">
        <v>1639</v>
      </c>
      <c r="B798" s="1" t="s">
        <v>58</v>
      </c>
      <c r="C798" s="1" t="s">
        <v>35</v>
      </c>
      <c r="D798" s="2">
        <v>45718</v>
      </c>
      <c r="E798" s="1" t="s">
        <v>93</v>
      </c>
      <c r="F798" s="1">
        <v>20.87</v>
      </c>
      <c r="G798" s="1">
        <v>48.9</v>
      </c>
      <c r="H798" s="1">
        <v>307</v>
      </c>
      <c r="I798" s="1">
        <v>37.299999999999997</v>
      </c>
      <c r="J798" s="1">
        <v>6.44</v>
      </c>
      <c r="K798" s="1">
        <v>98.5</v>
      </c>
      <c r="L798" s="1">
        <v>6.85</v>
      </c>
      <c r="M798" s="1">
        <v>109.7</v>
      </c>
      <c r="N798" s="1">
        <v>87.68</v>
      </c>
      <c r="O798" s="1">
        <v>93.51</v>
      </c>
      <c r="P798" s="1" t="s">
        <v>4</v>
      </c>
      <c r="Q798" s="1" t="s">
        <v>5</v>
      </c>
      <c r="R798" s="1" t="s">
        <v>6</v>
      </c>
      <c r="S798" s="1" t="s">
        <v>6</v>
      </c>
      <c r="T798" s="3">
        <f t="shared" si="0"/>
        <v>45717</v>
      </c>
      <c r="U798" s="5">
        <f t="shared" ref="U798:V798" si="1596">IF(ISBLANK(F798),1,0)</f>
        <v>0</v>
      </c>
      <c r="V798" s="5">
        <f t="shared" si="1596"/>
        <v>0</v>
      </c>
      <c r="W798" s="5">
        <f t="shared" ref="W798:Z798" si="1597">IF(ISBLANK(K798),1,0)</f>
        <v>0</v>
      </c>
      <c r="X798" s="5">
        <f t="shared" si="1597"/>
        <v>0</v>
      </c>
      <c r="Y798" s="5">
        <f t="shared" si="1597"/>
        <v>0</v>
      </c>
      <c r="Z798" s="5">
        <f t="shared" si="1597"/>
        <v>0</v>
      </c>
      <c r="AA798" s="5">
        <f t="shared" si="3"/>
        <v>0</v>
      </c>
    </row>
    <row r="799" spans="1:27" ht="15.75" customHeight="1" x14ac:dyDescent="0.2">
      <c r="A799" s="1" t="s">
        <v>1394</v>
      </c>
      <c r="B799" s="1" t="s">
        <v>58</v>
      </c>
      <c r="C799" s="1" t="s">
        <v>21</v>
      </c>
      <c r="D799" s="2">
        <v>45425</v>
      </c>
      <c r="E799" s="1" t="s">
        <v>23</v>
      </c>
      <c r="F799" s="1">
        <v>22.43</v>
      </c>
      <c r="G799" s="1">
        <v>44.29</v>
      </c>
      <c r="H799" s="1">
        <v>313</v>
      </c>
      <c r="I799" s="1">
        <v>37.799999999999997</v>
      </c>
      <c r="J799" s="1">
        <v>7.93</v>
      </c>
      <c r="K799" s="1">
        <v>98.69</v>
      </c>
      <c r="L799" s="1">
        <v>6.87</v>
      </c>
      <c r="M799" s="1">
        <v>128.1</v>
      </c>
      <c r="N799" s="1">
        <v>90.56</v>
      </c>
      <c r="O799" s="1">
        <v>95.91</v>
      </c>
      <c r="P799" s="1" t="s">
        <v>4</v>
      </c>
      <c r="Q799" s="1" t="s">
        <v>5</v>
      </c>
      <c r="R799" s="1" t="s">
        <v>6</v>
      </c>
      <c r="S799" s="1" t="s">
        <v>6</v>
      </c>
      <c r="T799" s="3">
        <f t="shared" si="0"/>
        <v>45413</v>
      </c>
      <c r="U799" s="5">
        <f t="shared" ref="U799:V799" si="1598">IF(ISBLANK(F799),1,0)</f>
        <v>0</v>
      </c>
      <c r="V799" s="5">
        <f t="shared" si="1598"/>
        <v>0</v>
      </c>
      <c r="W799" s="5">
        <f t="shared" ref="W799:Z799" si="1599">IF(ISBLANK(K799),1,0)</f>
        <v>0</v>
      </c>
      <c r="X799" s="5">
        <f t="shared" si="1599"/>
        <v>0</v>
      </c>
      <c r="Y799" s="5">
        <f t="shared" si="1599"/>
        <v>0</v>
      </c>
      <c r="Z799" s="5">
        <f t="shared" si="1599"/>
        <v>0</v>
      </c>
      <c r="AA799" s="5">
        <f t="shared" si="3"/>
        <v>0</v>
      </c>
    </row>
    <row r="800" spans="1:27" ht="15.75" customHeight="1" x14ac:dyDescent="0.2">
      <c r="A800" s="1" t="s">
        <v>1640</v>
      </c>
      <c r="B800" s="1" t="s">
        <v>20</v>
      </c>
      <c r="C800" s="1" t="s">
        <v>21</v>
      </c>
      <c r="D800" s="2">
        <v>45346</v>
      </c>
      <c r="E800" s="1" t="s">
        <v>37</v>
      </c>
      <c r="F800" s="1">
        <v>21.58</v>
      </c>
      <c r="G800" s="1">
        <v>51.8</v>
      </c>
      <c r="H800" s="1">
        <v>290</v>
      </c>
      <c r="I800" s="1">
        <v>51</v>
      </c>
      <c r="J800" s="1">
        <v>7.61</v>
      </c>
      <c r="K800" s="1">
        <v>98.64</v>
      </c>
      <c r="M800" s="1">
        <v>138.6</v>
      </c>
      <c r="N800" s="1">
        <v>86.24</v>
      </c>
      <c r="O800" s="1">
        <v>94.41</v>
      </c>
      <c r="P800" s="1" t="s">
        <v>4</v>
      </c>
      <c r="Q800" s="1" t="s">
        <v>50</v>
      </c>
      <c r="R800" s="1" t="s">
        <v>242</v>
      </c>
      <c r="S800" s="1" t="s">
        <v>89</v>
      </c>
      <c r="T800" s="3">
        <f t="shared" si="0"/>
        <v>45323</v>
      </c>
      <c r="U800" s="5">
        <f t="shared" ref="U800:V800" si="1600">IF(ISBLANK(F800),1,0)</f>
        <v>0</v>
      </c>
      <c r="V800" s="5">
        <f t="shared" si="1600"/>
        <v>0</v>
      </c>
      <c r="W800" s="5">
        <f t="shared" ref="W800:Z800" si="1601">IF(ISBLANK(K800),1,0)</f>
        <v>0</v>
      </c>
      <c r="X800" s="5">
        <f t="shared" si="1601"/>
        <v>1</v>
      </c>
      <c r="Y800" s="5">
        <f t="shared" si="1601"/>
        <v>0</v>
      </c>
      <c r="Z800" s="5">
        <f t="shared" si="1601"/>
        <v>0</v>
      </c>
      <c r="AA800" s="5">
        <f t="shared" si="3"/>
        <v>1</v>
      </c>
    </row>
    <row r="801" spans="1:27" ht="15.75" customHeight="1" x14ac:dyDescent="0.2">
      <c r="A801" s="1" t="s">
        <v>1642</v>
      </c>
      <c r="B801" s="1" t="s">
        <v>58</v>
      </c>
      <c r="C801" s="1" t="s">
        <v>21</v>
      </c>
      <c r="D801" s="2">
        <v>45852</v>
      </c>
      <c r="E801" s="1" t="s">
        <v>37</v>
      </c>
      <c r="F801" s="1">
        <v>22.8</v>
      </c>
      <c r="G801" s="1">
        <v>38.92</v>
      </c>
      <c r="H801" s="1">
        <v>303</v>
      </c>
      <c r="I801" s="1">
        <v>34.9</v>
      </c>
      <c r="J801" s="1">
        <v>7.28</v>
      </c>
      <c r="K801" s="1">
        <v>99.49</v>
      </c>
      <c r="L801" s="1">
        <v>7.03</v>
      </c>
      <c r="M801" s="1">
        <v>113</v>
      </c>
      <c r="N801" s="1">
        <v>89.04</v>
      </c>
      <c r="O801" s="1">
        <v>93.08</v>
      </c>
      <c r="P801" s="1" t="s">
        <v>4</v>
      </c>
      <c r="Q801" s="1" t="s">
        <v>5</v>
      </c>
      <c r="R801" s="1" t="s">
        <v>6</v>
      </c>
      <c r="S801" s="1" t="s">
        <v>6</v>
      </c>
      <c r="T801" s="3">
        <f t="shared" si="0"/>
        <v>45839</v>
      </c>
      <c r="U801" s="5">
        <f t="shared" ref="U801:V801" si="1602">IF(ISBLANK(F801),1,0)</f>
        <v>0</v>
      </c>
      <c r="V801" s="5">
        <f t="shared" si="1602"/>
        <v>0</v>
      </c>
      <c r="W801" s="5">
        <f t="shared" ref="W801:Z801" si="1603">IF(ISBLANK(K801),1,0)</f>
        <v>0</v>
      </c>
      <c r="X801" s="5">
        <f t="shared" si="1603"/>
        <v>0</v>
      </c>
      <c r="Y801" s="5">
        <f t="shared" si="1603"/>
        <v>0</v>
      </c>
      <c r="Z801" s="5">
        <f t="shared" si="1603"/>
        <v>0</v>
      </c>
      <c r="AA801" s="5">
        <f t="shared" si="3"/>
        <v>0</v>
      </c>
    </row>
    <row r="802" spans="1:27" ht="15.75" customHeight="1" x14ac:dyDescent="0.2">
      <c r="A802" s="1" t="s">
        <v>1643</v>
      </c>
      <c r="B802" s="1" t="s">
        <v>58</v>
      </c>
      <c r="C802" s="1" t="s">
        <v>47</v>
      </c>
      <c r="D802" s="2">
        <v>45992</v>
      </c>
      <c r="E802" s="1" t="s">
        <v>3</v>
      </c>
      <c r="F802" s="1">
        <v>21.96</v>
      </c>
      <c r="G802" s="1">
        <v>52.62</v>
      </c>
      <c r="H802" s="1">
        <v>340</v>
      </c>
      <c r="I802" s="1">
        <v>36.9</v>
      </c>
      <c r="J802" s="1">
        <v>7.33</v>
      </c>
      <c r="L802" s="1">
        <v>6.86</v>
      </c>
      <c r="M802" s="1">
        <v>124.3</v>
      </c>
      <c r="N802" s="1">
        <v>88.25</v>
      </c>
      <c r="O802" s="1">
        <v>93.27</v>
      </c>
      <c r="P802" s="1" t="s">
        <v>4</v>
      </c>
      <c r="Q802" s="1" t="s">
        <v>5</v>
      </c>
      <c r="R802" s="1" t="s">
        <v>6</v>
      </c>
      <c r="S802" s="1" t="s">
        <v>6</v>
      </c>
      <c r="T802" s="3">
        <f t="shared" si="0"/>
        <v>45992</v>
      </c>
      <c r="U802" s="5">
        <f t="shared" ref="U802:V802" si="1604">IF(ISBLANK(F802),1,0)</f>
        <v>0</v>
      </c>
      <c r="V802" s="5">
        <f t="shared" si="1604"/>
        <v>0</v>
      </c>
      <c r="W802" s="5">
        <f t="shared" ref="W802:Z802" si="1605">IF(ISBLANK(K802),1,0)</f>
        <v>1</v>
      </c>
      <c r="X802" s="5">
        <f t="shared" si="1605"/>
        <v>0</v>
      </c>
      <c r="Y802" s="5">
        <f t="shared" si="1605"/>
        <v>0</v>
      </c>
      <c r="Z802" s="5">
        <f t="shared" si="1605"/>
        <v>0</v>
      </c>
      <c r="AA802" s="5">
        <f t="shared" si="3"/>
        <v>1</v>
      </c>
    </row>
    <row r="803" spans="1:27" ht="15.75" customHeight="1" x14ac:dyDescent="0.2">
      <c r="A803" s="1" t="s">
        <v>1644</v>
      </c>
      <c r="B803" s="1" t="s">
        <v>1</v>
      </c>
      <c r="C803" s="1" t="s">
        <v>21</v>
      </c>
      <c r="D803" s="2">
        <v>45922</v>
      </c>
      <c r="E803" s="1" t="s">
        <v>3</v>
      </c>
      <c r="F803" s="1">
        <v>22.54</v>
      </c>
      <c r="G803" s="1">
        <v>46.84</v>
      </c>
      <c r="H803" s="1">
        <v>326</v>
      </c>
      <c r="I803" s="1">
        <v>41.9</v>
      </c>
      <c r="J803" s="1">
        <v>6.95</v>
      </c>
      <c r="K803" s="1">
        <v>99.13</v>
      </c>
      <c r="L803" s="1">
        <v>6.85</v>
      </c>
      <c r="M803" s="1">
        <v>105.6</v>
      </c>
      <c r="N803" s="1">
        <v>88.19</v>
      </c>
      <c r="O803" s="1">
        <v>96.34</v>
      </c>
      <c r="P803" s="1" t="s">
        <v>4</v>
      </c>
      <c r="Q803" s="1" t="s">
        <v>5</v>
      </c>
      <c r="R803" s="1" t="s">
        <v>6</v>
      </c>
      <c r="S803" s="1" t="s">
        <v>6</v>
      </c>
      <c r="T803" s="3">
        <f t="shared" si="0"/>
        <v>45901</v>
      </c>
      <c r="U803" s="5">
        <f t="shared" ref="U803:V803" si="1606">IF(ISBLANK(F803),1,0)</f>
        <v>0</v>
      </c>
      <c r="V803" s="5">
        <f t="shared" si="1606"/>
        <v>0</v>
      </c>
      <c r="W803" s="5">
        <f t="shared" ref="W803:Z803" si="1607">IF(ISBLANK(K803),1,0)</f>
        <v>0</v>
      </c>
      <c r="X803" s="5">
        <f t="shared" si="1607"/>
        <v>0</v>
      </c>
      <c r="Y803" s="5">
        <f t="shared" si="1607"/>
        <v>0</v>
      </c>
      <c r="Z803" s="5">
        <f t="shared" si="1607"/>
        <v>0</v>
      </c>
      <c r="AA803" s="5">
        <f t="shared" si="3"/>
        <v>0</v>
      </c>
    </row>
    <row r="804" spans="1:27" ht="15.75" customHeight="1" x14ac:dyDescent="0.2">
      <c r="A804" s="1" t="s">
        <v>1645</v>
      </c>
      <c r="B804" s="1" t="s">
        <v>1</v>
      </c>
      <c r="C804" s="1" t="s">
        <v>35</v>
      </c>
      <c r="D804" s="2">
        <v>45515</v>
      </c>
      <c r="E804" s="1" t="s">
        <v>93</v>
      </c>
      <c r="F804" s="1">
        <v>22.88</v>
      </c>
      <c r="G804" s="1">
        <v>49.7</v>
      </c>
      <c r="H804" s="1">
        <v>339</v>
      </c>
      <c r="I804" s="1">
        <v>37.1</v>
      </c>
      <c r="J804" s="1">
        <v>6.43</v>
      </c>
      <c r="K804" s="1">
        <v>98.8</v>
      </c>
      <c r="L804" s="1">
        <v>6.88</v>
      </c>
      <c r="M804" s="1">
        <v>125.7</v>
      </c>
      <c r="N804" s="1">
        <v>87.42</v>
      </c>
      <c r="O804" s="1">
        <v>96.81</v>
      </c>
      <c r="P804" s="1" t="s">
        <v>4</v>
      </c>
      <c r="Q804" s="1" t="s">
        <v>5</v>
      </c>
      <c r="R804" s="1" t="s">
        <v>6</v>
      </c>
      <c r="S804" s="1" t="s">
        <v>6</v>
      </c>
      <c r="T804" s="3">
        <f t="shared" si="0"/>
        <v>45505</v>
      </c>
      <c r="U804" s="5">
        <f t="shared" ref="U804:V804" si="1608">IF(ISBLANK(F804),1,0)</f>
        <v>0</v>
      </c>
      <c r="V804" s="5">
        <f t="shared" si="1608"/>
        <v>0</v>
      </c>
      <c r="W804" s="5">
        <f t="shared" ref="W804:Z804" si="1609">IF(ISBLANK(K804),1,0)</f>
        <v>0</v>
      </c>
      <c r="X804" s="5">
        <f t="shared" si="1609"/>
        <v>0</v>
      </c>
      <c r="Y804" s="5">
        <f t="shared" si="1609"/>
        <v>0</v>
      </c>
      <c r="Z804" s="5">
        <f t="shared" si="1609"/>
        <v>0</v>
      </c>
      <c r="AA804" s="5">
        <f t="shared" si="3"/>
        <v>0</v>
      </c>
    </row>
    <row r="805" spans="1:27" ht="15.75" customHeight="1" x14ac:dyDescent="0.2">
      <c r="A805" s="1" t="s">
        <v>1646</v>
      </c>
      <c r="B805" s="1" t="s">
        <v>1</v>
      </c>
      <c r="C805" s="1" t="s">
        <v>35</v>
      </c>
      <c r="D805" s="2">
        <v>45553</v>
      </c>
      <c r="E805" s="1" t="s">
        <v>93</v>
      </c>
      <c r="F805" s="1">
        <v>22</v>
      </c>
      <c r="G805" s="1">
        <v>41.4</v>
      </c>
      <c r="H805" s="1">
        <v>314</v>
      </c>
      <c r="I805" s="1">
        <v>43.3</v>
      </c>
      <c r="J805" s="1">
        <v>6.62</v>
      </c>
      <c r="K805" s="1">
        <v>98.9</v>
      </c>
      <c r="L805" s="1">
        <v>6.65</v>
      </c>
      <c r="M805" s="1">
        <v>119.1</v>
      </c>
      <c r="N805" s="1">
        <v>84.72</v>
      </c>
      <c r="O805" s="1">
        <v>95.68</v>
      </c>
      <c r="P805" s="1" t="s">
        <v>4</v>
      </c>
      <c r="Q805" s="1" t="s">
        <v>5</v>
      </c>
      <c r="R805" s="1" t="s">
        <v>6</v>
      </c>
      <c r="S805" s="1" t="s">
        <v>6</v>
      </c>
      <c r="T805" s="3">
        <f t="shared" si="0"/>
        <v>45536</v>
      </c>
      <c r="U805" s="5">
        <f t="shared" ref="U805:V805" si="1610">IF(ISBLANK(F805),1,0)</f>
        <v>0</v>
      </c>
      <c r="V805" s="5">
        <f t="shared" si="1610"/>
        <v>0</v>
      </c>
      <c r="W805" s="5">
        <f t="shared" ref="W805:Z805" si="1611">IF(ISBLANK(K805),1,0)</f>
        <v>0</v>
      </c>
      <c r="X805" s="5">
        <f t="shared" si="1611"/>
        <v>0</v>
      </c>
      <c r="Y805" s="5">
        <f t="shared" si="1611"/>
        <v>0</v>
      </c>
      <c r="Z805" s="5">
        <f t="shared" si="1611"/>
        <v>0</v>
      </c>
      <c r="AA805" s="5">
        <f t="shared" si="3"/>
        <v>0</v>
      </c>
    </row>
    <row r="806" spans="1:27" ht="15.75" customHeight="1" x14ac:dyDescent="0.2">
      <c r="A806" s="1" t="s">
        <v>1647</v>
      </c>
      <c r="B806" s="1" t="s">
        <v>20</v>
      </c>
      <c r="C806" s="1" t="s">
        <v>35</v>
      </c>
      <c r="D806" s="2">
        <v>45554</v>
      </c>
      <c r="E806" s="1" t="s">
        <v>37</v>
      </c>
      <c r="F806" s="1">
        <v>20.97</v>
      </c>
      <c r="G806" s="1">
        <v>44.22</v>
      </c>
      <c r="H806" s="1">
        <v>301</v>
      </c>
      <c r="I806" s="1">
        <v>46</v>
      </c>
      <c r="J806" s="1">
        <v>8.57</v>
      </c>
      <c r="K806" s="1">
        <v>98.97</v>
      </c>
      <c r="L806" s="1">
        <v>6.91</v>
      </c>
      <c r="M806" s="1">
        <v>132.30000000000001</v>
      </c>
      <c r="N806" s="1">
        <v>87.61</v>
      </c>
      <c r="O806" s="1">
        <v>94.76</v>
      </c>
      <c r="P806" s="1" t="s">
        <v>4</v>
      </c>
      <c r="Q806" s="1" t="s">
        <v>5</v>
      </c>
      <c r="R806" s="1" t="s">
        <v>6</v>
      </c>
      <c r="S806" s="1" t="s">
        <v>6</v>
      </c>
      <c r="T806" s="3">
        <f t="shared" si="0"/>
        <v>45536</v>
      </c>
      <c r="U806" s="5">
        <f t="shared" ref="U806:V806" si="1612">IF(ISBLANK(F806),1,0)</f>
        <v>0</v>
      </c>
      <c r="V806" s="5">
        <f t="shared" si="1612"/>
        <v>0</v>
      </c>
      <c r="W806" s="5">
        <f t="shared" ref="W806:Z806" si="1613">IF(ISBLANK(K806),1,0)</f>
        <v>0</v>
      </c>
      <c r="X806" s="5">
        <f t="shared" si="1613"/>
        <v>0</v>
      </c>
      <c r="Y806" s="5">
        <f t="shared" si="1613"/>
        <v>0</v>
      </c>
      <c r="Z806" s="5">
        <f t="shared" si="1613"/>
        <v>0</v>
      </c>
      <c r="AA806" s="5">
        <f t="shared" si="3"/>
        <v>0</v>
      </c>
    </row>
    <row r="807" spans="1:27" ht="15.75" customHeight="1" x14ac:dyDescent="0.2">
      <c r="A807" s="1" t="s">
        <v>827</v>
      </c>
      <c r="B807" s="1" t="s">
        <v>34</v>
      </c>
      <c r="C807" s="1" t="s">
        <v>35</v>
      </c>
      <c r="D807" s="2">
        <v>45805</v>
      </c>
      <c r="E807" s="1" t="s">
        <v>23</v>
      </c>
      <c r="F807" s="1">
        <v>22.16</v>
      </c>
      <c r="G807" s="1">
        <v>51.13</v>
      </c>
      <c r="H807" s="1">
        <v>294</v>
      </c>
      <c r="I807" s="1">
        <v>44</v>
      </c>
      <c r="J807" s="1">
        <v>7.78</v>
      </c>
      <c r="K807" s="1">
        <v>99.06</v>
      </c>
      <c r="L807" s="1">
        <v>7.07</v>
      </c>
      <c r="M807" s="1">
        <v>128.1</v>
      </c>
      <c r="N807" s="1">
        <v>90.55</v>
      </c>
      <c r="O807" s="1">
        <v>93.08</v>
      </c>
      <c r="P807" s="1" t="s">
        <v>4</v>
      </c>
      <c r="Q807" s="1" t="s">
        <v>5</v>
      </c>
      <c r="R807" s="1" t="s">
        <v>6</v>
      </c>
      <c r="S807" s="1" t="s">
        <v>6</v>
      </c>
      <c r="T807" s="3">
        <f t="shared" si="0"/>
        <v>45778</v>
      </c>
      <c r="U807" s="5">
        <f t="shared" ref="U807:V807" si="1614">IF(ISBLANK(F807),1,0)</f>
        <v>0</v>
      </c>
      <c r="V807" s="5">
        <f t="shared" si="1614"/>
        <v>0</v>
      </c>
      <c r="W807" s="5">
        <f t="shared" ref="W807:Z807" si="1615">IF(ISBLANK(K807),1,0)</f>
        <v>0</v>
      </c>
      <c r="X807" s="5">
        <f t="shared" si="1615"/>
        <v>0</v>
      </c>
      <c r="Y807" s="5">
        <f t="shared" si="1615"/>
        <v>0</v>
      </c>
      <c r="Z807" s="5">
        <f t="shared" si="1615"/>
        <v>0</v>
      </c>
      <c r="AA807" s="5">
        <f t="shared" si="3"/>
        <v>0</v>
      </c>
    </row>
    <row r="808" spans="1:27" ht="15.75" customHeight="1" x14ac:dyDescent="0.2">
      <c r="A808" s="1" t="s">
        <v>1648</v>
      </c>
      <c r="B808" s="1" t="s">
        <v>1</v>
      </c>
      <c r="C808" s="1" t="s">
        <v>35</v>
      </c>
      <c r="D808" s="2">
        <v>45747</v>
      </c>
      <c r="E808" s="1" t="s">
        <v>37</v>
      </c>
      <c r="F808" s="1">
        <v>22.48</v>
      </c>
      <c r="G808" s="1">
        <v>37.56</v>
      </c>
      <c r="H808" s="1">
        <v>319</v>
      </c>
      <c r="I808" s="1">
        <v>38.9</v>
      </c>
      <c r="J808" s="1">
        <v>6.36</v>
      </c>
      <c r="K808" s="1">
        <v>99.31</v>
      </c>
      <c r="L808" s="1">
        <v>6.89</v>
      </c>
      <c r="M808" s="1">
        <v>117.1</v>
      </c>
      <c r="N808" s="1">
        <v>90.17</v>
      </c>
      <c r="O808" s="1">
        <v>95.58</v>
      </c>
      <c r="P808" s="1" t="s">
        <v>4</v>
      </c>
      <c r="Q808" s="1" t="s">
        <v>5</v>
      </c>
      <c r="R808" s="1" t="s">
        <v>6</v>
      </c>
      <c r="S808" s="1" t="s">
        <v>6</v>
      </c>
      <c r="T808" s="3">
        <f t="shared" si="0"/>
        <v>45717</v>
      </c>
      <c r="U808" s="5">
        <f t="shared" ref="U808:V808" si="1616">IF(ISBLANK(F808),1,0)</f>
        <v>0</v>
      </c>
      <c r="V808" s="5">
        <f t="shared" si="1616"/>
        <v>0</v>
      </c>
      <c r="W808" s="5">
        <f t="shared" ref="W808:Z808" si="1617">IF(ISBLANK(K808),1,0)</f>
        <v>0</v>
      </c>
      <c r="X808" s="5">
        <f t="shared" si="1617"/>
        <v>0</v>
      </c>
      <c r="Y808" s="5">
        <f t="shared" si="1617"/>
        <v>0</v>
      </c>
      <c r="Z808" s="5">
        <f t="shared" si="1617"/>
        <v>0</v>
      </c>
      <c r="AA808" s="5">
        <f t="shared" si="3"/>
        <v>0</v>
      </c>
    </row>
    <row r="809" spans="1:27" ht="15.75" customHeight="1" x14ac:dyDescent="0.2">
      <c r="A809" s="1" t="s">
        <v>1649</v>
      </c>
      <c r="B809" s="1" t="s">
        <v>58</v>
      </c>
      <c r="C809" s="1" t="s">
        <v>35</v>
      </c>
      <c r="D809" s="2">
        <v>45874</v>
      </c>
      <c r="E809" s="1" t="s">
        <v>37</v>
      </c>
      <c r="F809" s="1">
        <v>21.69</v>
      </c>
      <c r="G809" s="1">
        <v>41.18</v>
      </c>
      <c r="H809" s="1">
        <v>318</v>
      </c>
      <c r="I809" s="1">
        <v>48.6</v>
      </c>
      <c r="J809" s="1">
        <v>6.66</v>
      </c>
      <c r="K809" s="1">
        <v>99.6</v>
      </c>
      <c r="L809" s="1">
        <v>6.82</v>
      </c>
      <c r="M809" s="1">
        <v>139.9</v>
      </c>
      <c r="N809" s="1">
        <v>87.37</v>
      </c>
      <c r="O809" s="1">
        <v>92.92</v>
      </c>
      <c r="P809" s="1" t="s">
        <v>4</v>
      </c>
      <c r="Q809" s="1" t="s">
        <v>5</v>
      </c>
      <c r="R809" s="1" t="s">
        <v>6</v>
      </c>
      <c r="S809" s="1" t="s">
        <v>6</v>
      </c>
      <c r="T809" s="3">
        <f t="shared" si="0"/>
        <v>45870</v>
      </c>
      <c r="U809" s="5">
        <f t="shared" ref="U809:V809" si="1618">IF(ISBLANK(F809),1,0)</f>
        <v>0</v>
      </c>
      <c r="V809" s="5">
        <f t="shared" si="1618"/>
        <v>0</v>
      </c>
      <c r="W809" s="5">
        <f t="shared" ref="W809:Z809" si="1619">IF(ISBLANK(K809),1,0)</f>
        <v>0</v>
      </c>
      <c r="X809" s="5">
        <f t="shared" si="1619"/>
        <v>0</v>
      </c>
      <c r="Y809" s="5">
        <f t="shared" si="1619"/>
        <v>0</v>
      </c>
      <c r="Z809" s="5">
        <f t="shared" si="1619"/>
        <v>0</v>
      </c>
      <c r="AA809" s="5">
        <f t="shared" si="3"/>
        <v>0</v>
      </c>
    </row>
    <row r="810" spans="1:27" ht="15.75" customHeight="1" x14ac:dyDescent="0.2">
      <c r="A810" s="1" t="s">
        <v>1651</v>
      </c>
      <c r="B810" s="1" t="s">
        <v>58</v>
      </c>
      <c r="C810" s="1" t="s">
        <v>35</v>
      </c>
      <c r="D810" s="2">
        <v>45982</v>
      </c>
      <c r="E810" s="1" t="s">
        <v>37</v>
      </c>
      <c r="F810" s="1">
        <v>21.94</v>
      </c>
      <c r="G810" s="1">
        <v>31.29</v>
      </c>
      <c r="H810" s="1">
        <v>339</v>
      </c>
      <c r="I810" s="1">
        <v>48.2</v>
      </c>
      <c r="J810" s="1">
        <v>6.89</v>
      </c>
      <c r="K810" s="1">
        <v>99.07</v>
      </c>
      <c r="L810" s="1">
        <v>6.54</v>
      </c>
      <c r="M810" s="1">
        <v>119.5</v>
      </c>
      <c r="N810" s="1">
        <v>84.23</v>
      </c>
      <c r="O810" s="1">
        <v>92.61</v>
      </c>
      <c r="P810" s="1" t="s">
        <v>4</v>
      </c>
      <c r="Q810" s="1" t="s">
        <v>5</v>
      </c>
      <c r="R810" s="1" t="s">
        <v>6</v>
      </c>
      <c r="S810" s="1" t="s">
        <v>6</v>
      </c>
      <c r="T810" s="3">
        <f t="shared" si="0"/>
        <v>45962</v>
      </c>
      <c r="U810" s="5">
        <f t="shared" ref="U810:V810" si="1620">IF(ISBLANK(F810),1,0)</f>
        <v>0</v>
      </c>
      <c r="V810" s="5">
        <f t="shared" si="1620"/>
        <v>0</v>
      </c>
      <c r="W810" s="5">
        <f t="shared" ref="W810:Z810" si="1621">IF(ISBLANK(K810),1,0)</f>
        <v>0</v>
      </c>
      <c r="X810" s="5">
        <f t="shared" si="1621"/>
        <v>0</v>
      </c>
      <c r="Y810" s="5">
        <f t="shared" si="1621"/>
        <v>0</v>
      </c>
      <c r="Z810" s="5">
        <f t="shared" si="1621"/>
        <v>0</v>
      </c>
      <c r="AA810" s="5">
        <f t="shared" si="3"/>
        <v>0</v>
      </c>
    </row>
    <row r="811" spans="1:27" ht="15.75" customHeight="1" x14ac:dyDescent="0.2">
      <c r="A811" s="1" t="s">
        <v>1652</v>
      </c>
      <c r="B811" s="1" t="s">
        <v>1</v>
      </c>
      <c r="C811" s="1" t="s">
        <v>21</v>
      </c>
      <c r="D811" s="2">
        <v>45578</v>
      </c>
      <c r="E811" s="1" t="s">
        <v>37</v>
      </c>
      <c r="F811" s="1">
        <v>23.7</v>
      </c>
      <c r="G811" s="1">
        <v>42.11</v>
      </c>
      <c r="H811" s="1">
        <v>348</v>
      </c>
      <c r="I811" s="1">
        <v>44.3</v>
      </c>
      <c r="J811" s="1">
        <v>7.36</v>
      </c>
      <c r="K811" s="1">
        <v>99.19</v>
      </c>
      <c r="L811" s="1">
        <v>6.68</v>
      </c>
      <c r="M811" s="1">
        <v>120.2</v>
      </c>
      <c r="N811" s="1">
        <v>89.49</v>
      </c>
      <c r="O811" s="1">
        <v>94.28</v>
      </c>
      <c r="P811" s="1" t="s">
        <v>4</v>
      </c>
      <c r="Q811" s="1" t="s">
        <v>5</v>
      </c>
      <c r="R811" s="1" t="s">
        <v>6</v>
      </c>
      <c r="S811" s="1" t="s">
        <v>6</v>
      </c>
      <c r="T811" s="3">
        <f t="shared" si="0"/>
        <v>45566</v>
      </c>
      <c r="U811" s="5">
        <f t="shared" ref="U811:V811" si="1622">IF(ISBLANK(F811),1,0)</f>
        <v>0</v>
      </c>
      <c r="V811" s="5">
        <f t="shared" si="1622"/>
        <v>0</v>
      </c>
      <c r="W811" s="5">
        <f t="shared" ref="W811:Z811" si="1623">IF(ISBLANK(K811),1,0)</f>
        <v>0</v>
      </c>
      <c r="X811" s="5">
        <f t="shared" si="1623"/>
        <v>0</v>
      </c>
      <c r="Y811" s="5">
        <f t="shared" si="1623"/>
        <v>0</v>
      </c>
      <c r="Z811" s="5">
        <f t="shared" si="1623"/>
        <v>0</v>
      </c>
      <c r="AA811" s="5">
        <f t="shared" si="3"/>
        <v>0</v>
      </c>
    </row>
    <row r="812" spans="1:27" ht="15.75" customHeight="1" x14ac:dyDescent="0.2">
      <c r="A812" s="1" t="s">
        <v>1653</v>
      </c>
      <c r="B812" s="1" t="s">
        <v>58</v>
      </c>
      <c r="C812" s="1" t="s">
        <v>21</v>
      </c>
      <c r="D812" s="2">
        <v>45776</v>
      </c>
      <c r="E812" s="1" t="s">
        <v>3</v>
      </c>
      <c r="F812" s="1">
        <v>21.67</v>
      </c>
      <c r="G812" s="1">
        <v>37.92</v>
      </c>
      <c r="H812" s="1">
        <v>329</v>
      </c>
      <c r="I812" s="1">
        <v>37.5</v>
      </c>
      <c r="J812" s="1">
        <v>7.49</v>
      </c>
      <c r="K812" s="1">
        <v>98.68</v>
      </c>
      <c r="L812" s="1">
        <v>6.6</v>
      </c>
      <c r="M812" s="1">
        <v>121.1</v>
      </c>
      <c r="O812" s="1">
        <v>93.44</v>
      </c>
      <c r="P812" s="1" t="s">
        <v>4</v>
      </c>
      <c r="Q812" s="1" t="s">
        <v>5</v>
      </c>
      <c r="R812" s="1" t="s">
        <v>6</v>
      </c>
      <c r="S812" s="1" t="s">
        <v>6</v>
      </c>
      <c r="T812" s="3">
        <f t="shared" si="0"/>
        <v>45748</v>
      </c>
      <c r="U812" s="5">
        <f t="shared" ref="U812:V812" si="1624">IF(ISBLANK(F812),1,0)</f>
        <v>0</v>
      </c>
      <c r="V812" s="5">
        <f t="shared" si="1624"/>
        <v>0</v>
      </c>
      <c r="W812" s="5">
        <f t="shared" ref="W812:Z812" si="1625">IF(ISBLANK(K812),1,0)</f>
        <v>0</v>
      </c>
      <c r="X812" s="5">
        <f t="shared" si="1625"/>
        <v>0</v>
      </c>
      <c r="Y812" s="5">
        <f t="shared" si="1625"/>
        <v>0</v>
      </c>
      <c r="Z812" s="5">
        <f t="shared" si="1625"/>
        <v>1</v>
      </c>
      <c r="AA812" s="5">
        <f t="shared" si="3"/>
        <v>1</v>
      </c>
    </row>
    <row r="813" spans="1:27" ht="15.75" customHeight="1" x14ac:dyDescent="0.2">
      <c r="A813" s="1" t="s">
        <v>1654</v>
      </c>
      <c r="B813" s="1" t="s">
        <v>20</v>
      </c>
      <c r="C813" s="1" t="s">
        <v>47</v>
      </c>
      <c r="D813" s="2">
        <v>45657</v>
      </c>
      <c r="E813" s="1" t="s">
        <v>37</v>
      </c>
      <c r="F813" s="1">
        <v>21.15</v>
      </c>
      <c r="G813" s="1">
        <v>38.909999999999997</v>
      </c>
      <c r="H813" s="1">
        <v>298</v>
      </c>
      <c r="I813" s="1">
        <v>44.1</v>
      </c>
      <c r="J813" s="1">
        <v>8.32</v>
      </c>
      <c r="K813" s="1">
        <v>98.99</v>
      </c>
      <c r="L813" s="1">
        <v>6.96</v>
      </c>
      <c r="M813" s="1">
        <v>128.1</v>
      </c>
      <c r="N813" s="1">
        <v>87.78</v>
      </c>
      <c r="O813" s="1">
        <v>92.36</v>
      </c>
      <c r="P813" s="1" t="s">
        <v>4</v>
      </c>
      <c r="Q813" s="1" t="s">
        <v>5</v>
      </c>
      <c r="R813" s="1" t="s">
        <v>6</v>
      </c>
      <c r="S813" s="1" t="s">
        <v>6</v>
      </c>
      <c r="T813" s="3">
        <f t="shared" si="0"/>
        <v>45627</v>
      </c>
      <c r="U813" s="5">
        <f t="shared" ref="U813:V813" si="1626">IF(ISBLANK(F813),1,0)</f>
        <v>0</v>
      </c>
      <c r="V813" s="5">
        <f t="shared" si="1626"/>
        <v>0</v>
      </c>
      <c r="W813" s="5">
        <f t="shared" ref="W813:Z813" si="1627">IF(ISBLANK(K813),1,0)</f>
        <v>0</v>
      </c>
      <c r="X813" s="5">
        <f t="shared" si="1627"/>
        <v>0</v>
      </c>
      <c r="Y813" s="5">
        <f t="shared" si="1627"/>
        <v>0</v>
      </c>
      <c r="Z813" s="5">
        <f t="shared" si="1627"/>
        <v>0</v>
      </c>
      <c r="AA813" s="5">
        <f t="shared" si="3"/>
        <v>0</v>
      </c>
    </row>
    <row r="814" spans="1:27" ht="15.75" customHeight="1" x14ac:dyDescent="0.2">
      <c r="A814" s="1" t="s">
        <v>984</v>
      </c>
      <c r="B814" s="1" t="s">
        <v>34</v>
      </c>
      <c r="C814" s="1" t="s">
        <v>47</v>
      </c>
      <c r="D814" s="2">
        <v>45989</v>
      </c>
      <c r="E814" s="1" t="s">
        <v>37</v>
      </c>
      <c r="F814" s="1">
        <v>20.52</v>
      </c>
      <c r="G814" s="1">
        <v>58.62</v>
      </c>
      <c r="H814" s="1">
        <v>309</v>
      </c>
      <c r="I814" s="1">
        <v>49.7</v>
      </c>
      <c r="J814" s="1">
        <v>6.92</v>
      </c>
      <c r="K814" s="1">
        <v>99.16</v>
      </c>
      <c r="L814" s="1">
        <v>7.23</v>
      </c>
      <c r="M814" s="1">
        <v>137.1</v>
      </c>
      <c r="N814" s="1">
        <v>87.83</v>
      </c>
      <c r="O814" s="1">
        <v>92.54</v>
      </c>
      <c r="P814" s="1" t="s">
        <v>4</v>
      </c>
      <c r="Q814" s="1" t="s">
        <v>5</v>
      </c>
      <c r="R814" s="1" t="s">
        <v>6</v>
      </c>
      <c r="S814" s="1" t="s">
        <v>6</v>
      </c>
      <c r="T814" s="3">
        <f t="shared" si="0"/>
        <v>45962</v>
      </c>
      <c r="U814" s="5">
        <f t="shared" ref="U814:V814" si="1628">IF(ISBLANK(F814),1,0)</f>
        <v>0</v>
      </c>
      <c r="V814" s="5">
        <f t="shared" si="1628"/>
        <v>0</v>
      </c>
      <c r="W814" s="5">
        <f t="shared" ref="W814:Z814" si="1629">IF(ISBLANK(K814),1,0)</f>
        <v>0</v>
      </c>
      <c r="X814" s="5">
        <f t="shared" si="1629"/>
        <v>0</v>
      </c>
      <c r="Y814" s="5">
        <f t="shared" si="1629"/>
        <v>0</v>
      </c>
      <c r="Z814" s="5">
        <f t="shared" si="1629"/>
        <v>0</v>
      </c>
      <c r="AA814" s="5">
        <f t="shared" si="3"/>
        <v>0</v>
      </c>
    </row>
    <row r="815" spans="1:27" ht="15.75" customHeight="1" x14ac:dyDescent="0.2">
      <c r="A815" s="1" t="s">
        <v>1656</v>
      </c>
      <c r="B815" s="1" t="s">
        <v>58</v>
      </c>
      <c r="C815" s="1" t="s">
        <v>21</v>
      </c>
      <c r="D815" s="2">
        <v>45550</v>
      </c>
      <c r="E815" s="1" t="s">
        <v>37</v>
      </c>
      <c r="F815" s="1">
        <v>21.97</v>
      </c>
      <c r="G815" s="1">
        <v>50.59</v>
      </c>
      <c r="H815" s="1">
        <v>334</v>
      </c>
      <c r="I815" s="1">
        <v>49.6</v>
      </c>
      <c r="J815" s="1">
        <v>7.68</v>
      </c>
      <c r="K815" s="1">
        <v>98.66</v>
      </c>
      <c r="L815" s="1">
        <v>6.85</v>
      </c>
      <c r="M815" s="1">
        <v>125</v>
      </c>
      <c r="N815" s="1">
        <v>89.83</v>
      </c>
      <c r="O815" s="1">
        <v>91.92</v>
      </c>
      <c r="P815" s="1" t="s">
        <v>4</v>
      </c>
      <c r="Q815" s="1" t="s">
        <v>5</v>
      </c>
      <c r="R815" s="1" t="s">
        <v>6</v>
      </c>
      <c r="S815" s="1" t="s">
        <v>6</v>
      </c>
      <c r="T815" s="3">
        <f t="shared" si="0"/>
        <v>45536</v>
      </c>
      <c r="U815" s="5">
        <f t="shared" ref="U815:V815" si="1630">IF(ISBLANK(F815),1,0)</f>
        <v>0</v>
      </c>
      <c r="V815" s="5">
        <f t="shared" si="1630"/>
        <v>0</v>
      </c>
      <c r="W815" s="5">
        <f t="shared" ref="W815:Z815" si="1631">IF(ISBLANK(K815),1,0)</f>
        <v>0</v>
      </c>
      <c r="X815" s="5">
        <f t="shared" si="1631"/>
        <v>0</v>
      </c>
      <c r="Y815" s="5">
        <f t="shared" si="1631"/>
        <v>0</v>
      </c>
      <c r="Z815" s="5">
        <f t="shared" si="1631"/>
        <v>0</v>
      </c>
      <c r="AA815" s="5">
        <f t="shared" si="3"/>
        <v>0</v>
      </c>
    </row>
    <row r="816" spans="1:27" ht="15.75" customHeight="1" x14ac:dyDescent="0.2">
      <c r="A816" s="1" t="s">
        <v>1525</v>
      </c>
      <c r="B816" s="1" t="s">
        <v>58</v>
      </c>
      <c r="C816" s="1" t="s">
        <v>35</v>
      </c>
      <c r="D816" s="2">
        <v>45429</v>
      </c>
      <c r="E816" s="1" t="s">
        <v>3</v>
      </c>
      <c r="F816" s="1">
        <v>22.49</v>
      </c>
      <c r="G816" s="1">
        <v>34.799999999999997</v>
      </c>
      <c r="H816" s="1">
        <v>310</v>
      </c>
      <c r="I816" s="1">
        <v>48.4</v>
      </c>
      <c r="J816" s="1">
        <v>7.94</v>
      </c>
      <c r="K816" s="1">
        <v>99.43</v>
      </c>
      <c r="L816" s="1">
        <v>6.3</v>
      </c>
      <c r="M816" s="1">
        <v>116.8</v>
      </c>
      <c r="N816" s="1">
        <v>84.4</v>
      </c>
      <c r="O816" s="1">
        <v>95.79</v>
      </c>
      <c r="P816" s="1" t="s">
        <v>4</v>
      </c>
      <c r="Q816" s="1" t="s">
        <v>5</v>
      </c>
      <c r="R816" s="1" t="s">
        <v>6</v>
      </c>
      <c r="S816" s="1" t="s">
        <v>6</v>
      </c>
      <c r="T816" s="3">
        <f t="shared" si="0"/>
        <v>45413</v>
      </c>
      <c r="U816" s="5">
        <f t="shared" ref="U816:V816" si="1632">IF(ISBLANK(F816),1,0)</f>
        <v>0</v>
      </c>
      <c r="V816" s="5">
        <f t="shared" si="1632"/>
        <v>0</v>
      </c>
      <c r="W816" s="5">
        <f t="shared" ref="W816:Z816" si="1633">IF(ISBLANK(K816),1,0)</f>
        <v>0</v>
      </c>
      <c r="X816" s="5">
        <f t="shared" si="1633"/>
        <v>0</v>
      </c>
      <c r="Y816" s="5">
        <f t="shared" si="1633"/>
        <v>0</v>
      </c>
      <c r="Z816" s="5">
        <f t="shared" si="1633"/>
        <v>0</v>
      </c>
      <c r="AA816" s="5">
        <f t="shared" si="3"/>
        <v>0</v>
      </c>
    </row>
    <row r="817" spans="1:27" ht="15.75" customHeight="1" x14ac:dyDescent="0.2">
      <c r="A817" s="1" t="s">
        <v>537</v>
      </c>
      <c r="B817" s="1" t="s">
        <v>34</v>
      </c>
      <c r="C817" s="1" t="s">
        <v>21</v>
      </c>
      <c r="D817" s="2">
        <v>45568</v>
      </c>
      <c r="E817" s="1" t="s">
        <v>321</v>
      </c>
      <c r="F817" s="1">
        <v>22.43</v>
      </c>
      <c r="G817" s="1">
        <v>46.78</v>
      </c>
      <c r="H817" s="1">
        <v>330</v>
      </c>
      <c r="I817" s="1">
        <v>45.1</v>
      </c>
      <c r="J817" s="1">
        <v>7.4</v>
      </c>
      <c r="K817" s="1">
        <v>99.3</v>
      </c>
      <c r="L817" s="1">
        <v>7</v>
      </c>
      <c r="M817" s="1">
        <v>136</v>
      </c>
      <c r="N817" s="1">
        <v>83.85</v>
      </c>
      <c r="O817" s="1">
        <v>94.38</v>
      </c>
      <c r="P817" s="1" t="s">
        <v>4</v>
      </c>
      <c r="Q817" s="1" t="s">
        <v>5</v>
      </c>
      <c r="R817" s="1" t="s">
        <v>6</v>
      </c>
      <c r="S817" s="1" t="s">
        <v>6</v>
      </c>
      <c r="T817" s="3">
        <f t="shared" si="0"/>
        <v>45566</v>
      </c>
      <c r="U817" s="5">
        <f t="shared" ref="U817:V817" si="1634">IF(ISBLANK(F817),1,0)</f>
        <v>0</v>
      </c>
      <c r="V817" s="5">
        <f t="shared" si="1634"/>
        <v>0</v>
      </c>
      <c r="W817" s="5">
        <f t="shared" ref="W817:Z817" si="1635">IF(ISBLANK(K817),1,0)</f>
        <v>0</v>
      </c>
      <c r="X817" s="5">
        <f t="shared" si="1635"/>
        <v>0</v>
      </c>
      <c r="Y817" s="5">
        <f t="shared" si="1635"/>
        <v>0</v>
      </c>
      <c r="Z817" s="5">
        <f t="shared" si="1635"/>
        <v>0</v>
      </c>
      <c r="AA817" s="5">
        <f t="shared" si="3"/>
        <v>0</v>
      </c>
    </row>
    <row r="818" spans="1:27" ht="15.75" customHeight="1" x14ac:dyDescent="0.2">
      <c r="A818" s="1" t="s">
        <v>1480</v>
      </c>
      <c r="B818" s="1" t="s">
        <v>1</v>
      </c>
      <c r="C818" s="1" t="s">
        <v>35</v>
      </c>
      <c r="D818" s="2">
        <v>45744</v>
      </c>
      <c r="E818" s="1" t="s">
        <v>93</v>
      </c>
      <c r="F818" s="1">
        <v>22.58</v>
      </c>
      <c r="G818" s="1">
        <v>46.99</v>
      </c>
      <c r="H818" s="1">
        <v>362</v>
      </c>
      <c r="I818" s="1">
        <v>42</v>
      </c>
      <c r="J818" s="1">
        <v>7.83</v>
      </c>
      <c r="K818" s="1">
        <v>98.92</v>
      </c>
      <c r="L818" s="1">
        <v>6.71</v>
      </c>
      <c r="M818" s="1">
        <v>134.69999999999999</v>
      </c>
      <c r="N818" s="1">
        <v>88.61</v>
      </c>
      <c r="O818" s="1">
        <v>93.13</v>
      </c>
      <c r="P818" s="1" t="s">
        <v>4</v>
      </c>
      <c r="Q818" s="1" t="s">
        <v>50</v>
      </c>
      <c r="R818" s="1" t="s">
        <v>244</v>
      </c>
      <c r="S818" s="1" t="s">
        <v>89</v>
      </c>
      <c r="T818" s="3">
        <f t="shared" si="0"/>
        <v>45717</v>
      </c>
      <c r="U818" s="5">
        <f t="shared" ref="U818:V818" si="1636">IF(ISBLANK(F818),1,0)</f>
        <v>0</v>
      </c>
      <c r="V818" s="5">
        <f t="shared" si="1636"/>
        <v>0</v>
      </c>
      <c r="W818" s="5">
        <f t="shared" ref="W818:Z818" si="1637">IF(ISBLANK(K818),1,0)</f>
        <v>0</v>
      </c>
      <c r="X818" s="5">
        <f t="shared" si="1637"/>
        <v>0</v>
      </c>
      <c r="Y818" s="5">
        <f t="shared" si="1637"/>
        <v>0</v>
      </c>
      <c r="Z818" s="5">
        <f t="shared" si="1637"/>
        <v>0</v>
      </c>
      <c r="AA818" s="5">
        <f t="shared" si="3"/>
        <v>0</v>
      </c>
    </row>
    <row r="819" spans="1:27" ht="15.75" customHeight="1" x14ac:dyDescent="0.2">
      <c r="A819" s="1" t="s">
        <v>1659</v>
      </c>
      <c r="B819" s="1" t="s">
        <v>58</v>
      </c>
      <c r="C819" s="1" t="s">
        <v>21</v>
      </c>
      <c r="D819" s="2">
        <v>45988</v>
      </c>
      <c r="E819" s="1" t="s">
        <v>37</v>
      </c>
      <c r="F819" s="1">
        <v>22.72</v>
      </c>
      <c r="G819" s="1">
        <v>40.31</v>
      </c>
      <c r="H819" s="1">
        <v>305</v>
      </c>
      <c r="I819" s="1">
        <v>45.1</v>
      </c>
      <c r="J819" s="1">
        <v>6.38</v>
      </c>
      <c r="K819" s="1">
        <v>99.22</v>
      </c>
      <c r="L819" s="1">
        <v>6.68</v>
      </c>
      <c r="M819" s="1">
        <v>128.80000000000001</v>
      </c>
      <c r="N819" s="1">
        <v>85.11</v>
      </c>
      <c r="O819" s="1">
        <v>94.38</v>
      </c>
      <c r="P819" s="1" t="s">
        <v>4</v>
      </c>
      <c r="Q819" s="1" t="s">
        <v>5</v>
      </c>
      <c r="R819" s="1" t="s">
        <v>6</v>
      </c>
      <c r="S819" s="1" t="s">
        <v>6</v>
      </c>
      <c r="T819" s="3">
        <f t="shared" si="0"/>
        <v>45962</v>
      </c>
      <c r="U819" s="5">
        <f t="shared" ref="U819:V819" si="1638">IF(ISBLANK(F819),1,0)</f>
        <v>0</v>
      </c>
      <c r="V819" s="5">
        <f t="shared" si="1638"/>
        <v>0</v>
      </c>
      <c r="W819" s="5">
        <f t="shared" ref="W819:Z819" si="1639">IF(ISBLANK(K819),1,0)</f>
        <v>0</v>
      </c>
      <c r="X819" s="5">
        <f t="shared" si="1639"/>
        <v>0</v>
      </c>
      <c r="Y819" s="5">
        <f t="shared" si="1639"/>
        <v>0</v>
      </c>
      <c r="Z819" s="5">
        <f t="shared" si="1639"/>
        <v>0</v>
      </c>
      <c r="AA819" s="5">
        <f t="shared" si="3"/>
        <v>0</v>
      </c>
    </row>
    <row r="820" spans="1:27" ht="15.75" customHeight="1" x14ac:dyDescent="0.2">
      <c r="A820" s="1" t="s">
        <v>351</v>
      </c>
      <c r="B820" s="1" t="s">
        <v>34</v>
      </c>
      <c r="C820" s="1" t="s">
        <v>21</v>
      </c>
      <c r="D820" s="2">
        <v>45897</v>
      </c>
      <c r="E820" s="1" t="s">
        <v>37</v>
      </c>
      <c r="F820" s="1">
        <v>22.35</v>
      </c>
      <c r="G820" s="1">
        <v>44.89</v>
      </c>
      <c r="H820" s="1">
        <v>302</v>
      </c>
      <c r="I820" s="1">
        <v>44.8</v>
      </c>
      <c r="J820" s="1">
        <v>7.67</v>
      </c>
      <c r="K820" s="1">
        <v>99.37</v>
      </c>
      <c r="L820" s="1">
        <v>6.85</v>
      </c>
      <c r="M820" s="1">
        <v>130.1</v>
      </c>
      <c r="N820" s="1">
        <v>84.32</v>
      </c>
      <c r="O820" s="1">
        <v>95.95</v>
      </c>
      <c r="P820" s="1" t="s">
        <v>4</v>
      </c>
      <c r="Q820" s="1" t="s">
        <v>5</v>
      </c>
      <c r="R820" s="1" t="s">
        <v>6</v>
      </c>
      <c r="S820" s="1" t="s">
        <v>6</v>
      </c>
      <c r="T820" s="3">
        <f t="shared" si="0"/>
        <v>45870</v>
      </c>
      <c r="U820" s="5">
        <f t="shared" ref="U820:V820" si="1640">IF(ISBLANK(F820),1,0)</f>
        <v>0</v>
      </c>
      <c r="V820" s="5">
        <f t="shared" si="1640"/>
        <v>0</v>
      </c>
      <c r="W820" s="5">
        <f t="shared" ref="W820:Z820" si="1641">IF(ISBLANK(K820),1,0)</f>
        <v>0</v>
      </c>
      <c r="X820" s="5">
        <f t="shared" si="1641"/>
        <v>0</v>
      </c>
      <c r="Y820" s="5">
        <f t="shared" si="1641"/>
        <v>0</v>
      </c>
      <c r="Z820" s="5">
        <f t="shared" si="1641"/>
        <v>0</v>
      </c>
      <c r="AA820" s="5">
        <f t="shared" si="3"/>
        <v>0</v>
      </c>
    </row>
    <row r="821" spans="1:27" ht="15.75" customHeight="1" x14ac:dyDescent="0.2">
      <c r="A821" s="1" t="s">
        <v>419</v>
      </c>
      <c r="B821" s="1" t="s">
        <v>267</v>
      </c>
      <c r="C821" s="1" t="s">
        <v>21</v>
      </c>
      <c r="D821" s="2">
        <v>45305</v>
      </c>
      <c r="E821" s="1" t="s">
        <v>23</v>
      </c>
      <c r="F821" s="1">
        <v>22.63</v>
      </c>
      <c r="G821" s="1">
        <v>45.38</v>
      </c>
      <c r="H821" s="1">
        <v>305</v>
      </c>
      <c r="I821" s="1">
        <v>46.1</v>
      </c>
      <c r="J821" s="1">
        <v>6.78</v>
      </c>
      <c r="K821" s="1">
        <v>98.98</v>
      </c>
      <c r="L821" s="1">
        <v>7</v>
      </c>
      <c r="M821" s="1">
        <v>130.80000000000001</v>
      </c>
      <c r="N821" s="1">
        <v>89.19</v>
      </c>
      <c r="O821" s="1">
        <v>95.16</v>
      </c>
      <c r="P821" s="1" t="s">
        <v>4</v>
      </c>
      <c r="Q821" s="1" t="s">
        <v>5</v>
      </c>
      <c r="R821" s="1" t="s">
        <v>6</v>
      </c>
      <c r="S821" s="1" t="s">
        <v>6</v>
      </c>
      <c r="T821" s="3">
        <f t="shared" si="0"/>
        <v>45292</v>
      </c>
      <c r="U821" s="5">
        <f t="shared" ref="U821:V821" si="1642">IF(ISBLANK(F821),1,0)</f>
        <v>0</v>
      </c>
      <c r="V821" s="5">
        <f t="shared" si="1642"/>
        <v>0</v>
      </c>
      <c r="W821" s="5">
        <f t="shared" ref="W821:Z821" si="1643">IF(ISBLANK(K821),1,0)</f>
        <v>0</v>
      </c>
      <c r="X821" s="5">
        <f t="shared" si="1643"/>
        <v>0</v>
      </c>
      <c r="Y821" s="5">
        <f t="shared" si="1643"/>
        <v>0</v>
      </c>
      <c r="Z821" s="5">
        <f t="shared" si="1643"/>
        <v>0</v>
      </c>
      <c r="AA821" s="5">
        <f t="shared" si="3"/>
        <v>0</v>
      </c>
    </row>
    <row r="822" spans="1:27" ht="15.75" customHeight="1" x14ac:dyDescent="0.2">
      <c r="A822" s="1" t="s">
        <v>1661</v>
      </c>
      <c r="B822" s="1" t="s">
        <v>20</v>
      </c>
      <c r="C822" s="1" t="s">
        <v>35</v>
      </c>
      <c r="D822" s="2">
        <v>45664</v>
      </c>
      <c r="E822" s="1" t="s">
        <v>3</v>
      </c>
      <c r="F822" s="1">
        <v>22.24</v>
      </c>
      <c r="G822" s="1">
        <v>33.270000000000003</v>
      </c>
      <c r="H822" s="1">
        <v>274</v>
      </c>
      <c r="I822" s="1">
        <v>48.5</v>
      </c>
      <c r="J822" s="1">
        <v>8.4</v>
      </c>
      <c r="K822" s="1">
        <v>99.25</v>
      </c>
      <c r="L822" s="1">
        <v>6.82</v>
      </c>
      <c r="M822" s="1">
        <v>133.69999999999999</v>
      </c>
      <c r="N822" s="1">
        <v>83.68</v>
      </c>
      <c r="O822" s="1">
        <v>93.09</v>
      </c>
      <c r="P822" s="1" t="s">
        <v>4</v>
      </c>
      <c r="Q822" s="1" t="s">
        <v>5</v>
      </c>
      <c r="R822" s="1" t="s">
        <v>6</v>
      </c>
      <c r="S822" s="1" t="s">
        <v>6</v>
      </c>
      <c r="T822" s="3">
        <f t="shared" si="0"/>
        <v>45658</v>
      </c>
      <c r="U822" s="5">
        <f t="shared" ref="U822:V822" si="1644">IF(ISBLANK(F822),1,0)</f>
        <v>0</v>
      </c>
      <c r="V822" s="5">
        <f t="shared" si="1644"/>
        <v>0</v>
      </c>
      <c r="W822" s="5">
        <f t="shared" ref="W822:Z822" si="1645">IF(ISBLANK(K822),1,0)</f>
        <v>0</v>
      </c>
      <c r="X822" s="5">
        <f t="shared" si="1645"/>
        <v>0</v>
      </c>
      <c r="Y822" s="5">
        <f t="shared" si="1645"/>
        <v>0</v>
      </c>
      <c r="Z822" s="5">
        <f t="shared" si="1645"/>
        <v>0</v>
      </c>
      <c r="AA822" s="5">
        <f t="shared" si="3"/>
        <v>0</v>
      </c>
    </row>
    <row r="823" spans="1:27" ht="15.75" customHeight="1" x14ac:dyDescent="0.2">
      <c r="A823" s="1" t="s">
        <v>1662</v>
      </c>
      <c r="B823" s="1" t="s">
        <v>1</v>
      </c>
      <c r="C823" s="1" t="s">
        <v>47</v>
      </c>
      <c r="D823" s="2">
        <v>45408</v>
      </c>
      <c r="E823" s="1" t="s">
        <v>37</v>
      </c>
      <c r="F823" s="1">
        <v>23.68</v>
      </c>
      <c r="G823" s="1">
        <v>37.840000000000003</v>
      </c>
      <c r="H823" s="1">
        <v>332</v>
      </c>
      <c r="I823" s="1">
        <v>35.200000000000003</v>
      </c>
      <c r="J823" s="1">
        <v>7.19</v>
      </c>
      <c r="K823" s="1">
        <v>98.69</v>
      </c>
      <c r="L823" s="1">
        <v>6.75</v>
      </c>
      <c r="M823" s="1">
        <v>128.9</v>
      </c>
      <c r="N823" s="1">
        <v>88.89</v>
      </c>
      <c r="O823" s="1">
        <v>93.88</v>
      </c>
      <c r="P823" s="1" t="s">
        <v>4</v>
      </c>
      <c r="Q823" s="1" t="s">
        <v>5</v>
      </c>
      <c r="R823" s="1" t="s">
        <v>6</v>
      </c>
      <c r="S823" s="1" t="s">
        <v>6</v>
      </c>
      <c r="T823" s="3">
        <f t="shared" si="0"/>
        <v>45383</v>
      </c>
      <c r="U823" s="5">
        <f t="shared" ref="U823:V823" si="1646">IF(ISBLANK(F823),1,0)</f>
        <v>0</v>
      </c>
      <c r="V823" s="5">
        <f t="shared" si="1646"/>
        <v>0</v>
      </c>
      <c r="W823" s="5">
        <f t="shared" ref="W823:Z823" si="1647">IF(ISBLANK(K823),1,0)</f>
        <v>0</v>
      </c>
      <c r="X823" s="5">
        <f t="shared" si="1647"/>
        <v>0</v>
      </c>
      <c r="Y823" s="5">
        <f t="shared" si="1647"/>
        <v>0</v>
      </c>
      <c r="Z823" s="5">
        <f t="shared" si="1647"/>
        <v>0</v>
      </c>
      <c r="AA823" s="5">
        <f t="shared" si="3"/>
        <v>0</v>
      </c>
    </row>
    <row r="824" spans="1:27" ht="15.75" customHeight="1" x14ac:dyDescent="0.2">
      <c r="A824" s="1" t="s">
        <v>1663</v>
      </c>
      <c r="B824" s="1" t="s">
        <v>58</v>
      </c>
      <c r="C824" s="1" t="s">
        <v>47</v>
      </c>
      <c r="D824" s="2">
        <v>45556</v>
      </c>
      <c r="E824" s="1" t="s">
        <v>37</v>
      </c>
      <c r="F824" s="1">
        <v>21.87</v>
      </c>
      <c r="G824" s="1">
        <v>42.86</v>
      </c>
      <c r="H824" s="1">
        <v>343</v>
      </c>
      <c r="I824" s="1">
        <v>39.700000000000003</v>
      </c>
      <c r="J824" s="1">
        <v>8.26</v>
      </c>
      <c r="K824" s="1">
        <v>99.22</v>
      </c>
      <c r="L824" s="1">
        <v>6.93</v>
      </c>
      <c r="M824" s="1">
        <v>126.7</v>
      </c>
      <c r="N824" s="1">
        <v>84.22</v>
      </c>
      <c r="O824" s="1">
        <v>92.95</v>
      </c>
      <c r="P824" s="1" t="s">
        <v>4</v>
      </c>
      <c r="Q824" s="1" t="s">
        <v>5</v>
      </c>
      <c r="R824" s="1" t="s">
        <v>6</v>
      </c>
      <c r="S824" s="1" t="s">
        <v>6</v>
      </c>
      <c r="T824" s="3">
        <f t="shared" si="0"/>
        <v>45536</v>
      </c>
      <c r="U824" s="5">
        <f t="shared" ref="U824:V824" si="1648">IF(ISBLANK(F824),1,0)</f>
        <v>0</v>
      </c>
      <c r="V824" s="5">
        <f t="shared" si="1648"/>
        <v>0</v>
      </c>
      <c r="W824" s="5">
        <f t="shared" ref="W824:Z824" si="1649">IF(ISBLANK(K824),1,0)</f>
        <v>0</v>
      </c>
      <c r="X824" s="5">
        <f t="shared" si="1649"/>
        <v>0</v>
      </c>
      <c r="Y824" s="5">
        <f t="shared" si="1649"/>
        <v>0</v>
      </c>
      <c r="Z824" s="5">
        <f t="shared" si="1649"/>
        <v>0</v>
      </c>
      <c r="AA824" s="5">
        <f t="shared" si="3"/>
        <v>0</v>
      </c>
    </row>
    <row r="825" spans="1:27" ht="15.75" customHeight="1" x14ac:dyDescent="0.2">
      <c r="A825" s="1" t="s">
        <v>1664</v>
      </c>
      <c r="B825" s="1" t="s">
        <v>58</v>
      </c>
      <c r="C825" s="1" t="s">
        <v>47</v>
      </c>
      <c r="D825" s="2">
        <v>45982</v>
      </c>
      <c r="E825" s="1" t="s">
        <v>23</v>
      </c>
      <c r="F825" s="1">
        <v>21</v>
      </c>
      <c r="G825" s="1">
        <v>42.5</v>
      </c>
      <c r="H825" s="1">
        <v>301</v>
      </c>
      <c r="I825" s="1">
        <v>38.6</v>
      </c>
      <c r="J825" s="1">
        <v>7.51</v>
      </c>
      <c r="K825" s="1">
        <v>99.23</v>
      </c>
      <c r="L825" s="1">
        <v>6.77</v>
      </c>
      <c r="M825" s="1">
        <v>105.4</v>
      </c>
      <c r="N825" s="1">
        <v>88.14</v>
      </c>
      <c r="O825" s="1">
        <v>93.02</v>
      </c>
      <c r="P825" s="1" t="s">
        <v>4</v>
      </c>
      <c r="Q825" s="1" t="s">
        <v>5</v>
      </c>
      <c r="R825" s="1" t="s">
        <v>6</v>
      </c>
      <c r="S825" s="1" t="s">
        <v>6</v>
      </c>
      <c r="T825" s="3">
        <f t="shared" si="0"/>
        <v>45962</v>
      </c>
      <c r="U825" s="5">
        <f t="shared" ref="U825:V825" si="1650">IF(ISBLANK(F825),1,0)</f>
        <v>0</v>
      </c>
      <c r="V825" s="5">
        <f t="shared" si="1650"/>
        <v>0</v>
      </c>
      <c r="W825" s="5">
        <f t="shared" ref="W825:Z825" si="1651">IF(ISBLANK(K825),1,0)</f>
        <v>0</v>
      </c>
      <c r="X825" s="5">
        <f t="shared" si="1651"/>
        <v>0</v>
      </c>
      <c r="Y825" s="5">
        <f t="shared" si="1651"/>
        <v>0</v>
      </c>
      <c r="Z825" s="5">
        <f t="shared" si="1651"/>
        <v>0</v>
      </c>
      <c r="AA825" s="5">
        <f t="shared" si="3"/>
        <v>0</v>
      </c>
    </row>
    <row r="826" spans="1:27" ht="15.75" customHeight="1" x14ac:dyDescent="0.2">
      <c r="A826" s="1" t="s">
        <v>1254</v>
      </c>
      <c r="B826" s="1" t="s">
        <v>1</v>
      </c>
      <c r="C826" s="1" t="s">
        <v>21</v>
      </c>
      <c r="D826" s="2">
        <v>46011</v>
      </c>
      <c r="E826" s="1" t="s">
        <v>37</v>
      </c>
      <c r="F826" s="1">
        <v>23</v>
      </c>
      <c r="G826" s="1">
        <v>39.46</v>
      </c>
      <c r="H826" s="1">
        <v>364</v>
      </c>
      <c r="I826" s="1">
        <v>28.2</v>
      </c>
      <c r="J826" s="1">
        <v>6.03</v>
      </c>
      <c r="K826" s="1">
        <v>98.82</v>
      </c>
      <c r="L826" s="1">
        <v>6.6</v>
      </c>
      <c r="M826" s="1">
        <v>123.1</v>
      </c>
      <c r="N826" s="1">
        <v>93.07</v>
      </c>
      <c r="O826" s="1">
        <v>92.71</v>
      </c>
      <c r="P826" s="1" t="s">
        <v>4</v>
      </c>
      <c r="Q826" s="1" t="s">
        <v>5</v>
      </c>
      <c r="R826" s="1" t="s">
        <v>6</v>
      </c>
      <c r="S826" s="1" t="s">
        <v>6</v>
      </c>
      <c r="T826" s="3">
        <f t="shared" si="0"/>
        <v>45992</v>
      </c>
      <c r="U826" s="5">
        <f t="shared" ref="U826:V826" si="1652">IF(ISBLANK(F826),1,0)</f>
        <v>0</v>
      </c>
      <c r="V826" s="5">
        <f t="shared" si="1652"/>
        <v>0</v>
      </c>
      <c r="W826" s="5">
        <f t="shared" ref="W826:Z826" si="1653">IF(ISBLANK(K826),1,0)</f>
        <v>0</v>
      </c>
      <c r="X826" s="5">
        <f t="shared" si="1653"/>
        <v>0</v>
      </c>
      <c r="Y826" s="5">
        <f t="shared" si="1653"/>
        <v>0</v>
      </c>
      <c r="Z826" s="5">
        <f t="shared" si="1653"/>
        <v>0</v>
      </c>
      <c r="AA826" s="5">
        <f t="shared" si="3"/>
        <v>0</v>
      </c>
    </row>
    <row r="827" spans="1:27" ht="15.75" customHeight="1" x14ac:dyDescent="0.2">
      <c r="A827" s="1" t="s">
        <v>1666</v>
      </c>
      <c r="B827" s="1" t="s">
        <v>1226</v>
      </c>
      <c r="C827" s="1" t="s">
        <v>21</v>
      </c>
      <c r="D827" s="2">
        <v>45404</v>
      </c>
      <c r="E827" s="1" t="s">
        <v>23</v>
      </c>
      <c r="F827" s="1">
        <v>22.09</v>
      </c>
      <c r="G827" s="1">
        <v>36.03</v>
      </c>
      <c r="H827" s="1">
        <v>292</v>
      </c>
      <c r="I827" s="1">
        <v>48.8</v>
      </c>
      <c r="J827" s="1">
        <v>7.56</v>
      </c>
      <c r="K827" s="1">
        <v>98.7</v>
      </c>
      <c r="L827" s="1">
        <v>6.93</v>
      </c>
      <c r="M827" s="1">
        <v>148.30000000000001</v>
      </c>
      <c r="N827" s="1">
        <v>88.23</v>
      </c>
      <c r="O827" s="1">
        <v>91.72</v>
      </c>
      <c r="P827" s="1" t="s">
        <v>4</v>
      </c>
      <c r="Q827" s="1" t="s">
        <v>5</v>
      </c>
      <c r="R827" s="1" t="s">
        <v>6</v>
      </c>
      <c r="S827" s="1" t="s">
        <v>6</v>
      </c>
      <c r="T827" s="3">
        <f t="shared" si="0"/>
        <v>45383</v>
      </c>
      <c r="U827" s="5">
        <f t="shared" ref="U827:V827" si="1654">IF(ISBLANK(F827),1,0)</f>
        <v>0</v>
      </c>
      <c r="V827" s="5">
        <f t="shared" si="1654"/>
        <v>0</v>
      </c>
      <c r="W827" s="5">
        <f t="shared" ref="W827:Z827" si="1655">IF(ISBLANK(K827),1,0)</f>
        <v>0</v>
      </c>
      <c r="X827" s="5">
        <f t="shared" si="1655"/>
        <v>0</v>
      </c>
      <c r="Y827" s="5">
        <f t="shared" si="1655"/>
        <v>0</v>
      </c>
      <c r="Z827" s="5">
        <f t="shared" si="1655"/>
        <v>0</v>
      </c>
      <c r="AA827" s="5">
        <f t="shared" si="3"/>
        <v>0</v>
      </c>
    </row>
    <row r="828" spans="1:27" ht="15.75" customHeight="1" x14ac:dyDescent="0.2">
      <c r="A828" s="1" t="s">
        <v>1667</v>
      </c>
      <c r="B828" s="1" t="s">
        <v>1</v>
      </c>
      <c r="C828" s="1" t="s">
        <v>35</v>
      </c>
      <c r="D828" s="2">
        <v>45395</v>
      </c>
      <c r="E828" s="1" t="s">
        <v>93</v>
      </c>
      <c r="F828" s="1">
        <v>23.68</v>
      </c>
      <c r="G828" s="1">
        <v>42.55</v>
      </c>
      <c r="H828" s="1">
        <v>378</v>
      </c>
      <c r="I828" s="1">
        <v>37.799999999999997</v>
      </c>
      <c r="J828" s="1">
        <v>6.45</v>
      </c>
      <c r="K828" s="1">
        <v>99.32</v>
      </c>
      <c r="L828" s="1">
        <v>6.69</v>
      </c>
      <c r="M828" s="1">
        <v>123.3</v>
      </c>
      <c r="N828" s="1">
        <v>91.34</v>
      </c>
      <c r="O828" s="1">
        <v>94.96</v>
      </c>
      <c r="P828" s="1" t="s">
        <v>4</v>
      </c>
      <c r="Q828" s="1" t="s">
        <v>5</v>
      </c>
      <c r="R828" s="1" t="s">
        <v>6</v>
      </c>
      <c r="S828" s="1" t="s">
        <v>6</v>
      </c>
      <c r="T828" s="3">
        <f t="shared" si="0"/>
        <v>45383</v>
      </c>
      <c r="U828" s="5">
        <f t="shared" ref="U828:V828" si="1656">IF(ISBLANK(F828),1,0)</f>
        <v>0</v>
      </c>
      <c r="V828" s="5">
        <f t="shared" si="1656"/>
        <v>0</v>
      </c>
      <c r="W828" s="5">
        <f t="shared" ref="W828:Z828" si="1657">IF(ISBLANK(K828),1,0)</f>
        <v>0</v>
      </c>
      <c r="X828" s="5">
        <f t="shared" si="1657"/>
        <v>0</v>
      </c>
      <c r="Y828" s="5">
        <f t="shared" si="1657"/>
        <v>0</v>
      </c>
      <c r="Z828" s="5">
        <f t="shared" si="1657"/>
        <v>0</v>
      </c>
      <c r="AA828" s="5">
        <f t="shared" si="3"/>
        <v>0</v>
      </c>
    </row>
    <row r="829" spans="1:27" ht="15.75" customHeight="1" x14ac:dyDescent="0.2">
      <c r="A829" s="1" t="s">
        <v>728</v>
      </c>
      <c r="B829" s="1" t="s">
        <v>34</v>
      </c>
      <c r="C829" s="1" t="s">
        <v>47</v>
      </c>
      <c r="D829" s="2">
        <v>45801</v>
      </c>
      <c r="E829" s="1" t="s">
        <v>3</v>
      </c>
      <c r="F829" s="1">
        <v>22.76</v>
      </c>
      <c r="G829" s="1">
        <v>48.43</v>
      </c>
      <c r="H829" s="1">
        <v>303</v>
      </c>
      <c r="I829" s="1">
        <v>49.7</v>
      </c>
      <c r="J829" s="1">
        <v>7.53</v>
      </c>
      <c r="K829" s="1">
        <v>98.76</v>
      </c>
      <c r="L829" s="1">
        <v>6.79</v>
      </c>
      <c r="M829" s="1">
        <v>110.9</v>
      </c>
      <c r="N829" s="1">
        <v>85.38</v>
      </c>
      <c r="O829" s="1">
        <v>93.5</v>
      </c>
      <c r="P829" s="1" t="s">
        <v>4</v>
      </c>
      <c r="Q829" s="1" t="s">
        <v>5</v>
      </c>
      <c r="R829" s="1" t="s">
        <v>6</v>
      </c>
      <c r="S829" s="1" t="s">
        <v>6</v>
      </c>
      <c r="T829" s="3">
        <f t="shared" si="0"/>
        <v>45778</v>
      </c>
      <c r="U829" s="5">
        <f t="shared" ref="U829:V829" si="1658">IF(ISBLANK(F829),1,0)</f>
        <v>0</v>
      </c>
      <c r="V829" s="5">
        <f t="shared" si="1658"/>
        <v>0</v>
      </c>
      <c r="W829" s="5">
        <f t="shared" ref="W829:Z829" si="1659">IF(ISBLANK(K829),1,0)</f>
        <v>0</v>
      </c>
      <c r="X829" s="5">
        <f t="shared" si="1659"/>
        <v>0</v>
      </c>
      <c r="Y829" s="5">
        <f t="shared" si="1659"/>
        <v>0</v>
      </c>
      <c r="Z829" s="5">
        <f t="shared" si="1659"/>
        <v>0</v>
      </c>
      <c r="AA829" s="5">
        <f t="shared" si="3"/>
        <v>0</v>
      </c>
    </row>
    <row r="830" spans="1:27" ht="15.75" customHeight="1" x14ac:dyDescent="0.2">
      <c r="A830" s="1" t="s">
        <v>1668</v>
      </c>
      <c r="B830" s="1" t="s">
        <v>58</v>
      </c>
      <c r="C830" s="1" t="s">
        <v>21</v>
      </c>
      <c r="D830" s="2">
        <v>45592</v>
      </c>
      <c r="E830" s="1" t="s">
        <v>23</v>
      </c>
      <c r="F830" s="1">
        <v>23.46</v>
      </c>
      <c r="G830" s="1">
        <v>41.62</v>
      </c>
      <c r="H830" s="1">
        <v>317</v>
      </c>
      <c r="I830" s="1">
        <v>48.9</v>
      </c>
      <c r="J830" s="1">
        <v>7.98</v>
      </c>
      <c r="K830" s="1">
        <v>99.36</v>
      </c>
      <c r="L830" s="1">
        <v>7.02</v>
      </c>
      <c r="M830" s="1">
        <v>131</v>
      </c>
      <c r="N830" s="1">
        <v>88.9</v>
      </c>
      <c r="O830" s="1">
        <v>93.02</v>
      </c>
      <c r="P830" s="1" t="s">
        <v>4</v>
      </c>
      <c r="Q830" s="1" t="s">
        <v>5</v>
      </c>
      <c r="R830" s="1" t="s">
        <v>6</v>
      </c>
      <c r="S830" s="1" t="s">
        <v>6</v>
      </c>
      <c r="T830" s="3">
        <f t="shared" si="0"/>
        <v>45566</v>
      </c>
      <c r="U830" s="5">
        <f t="shared" ref="U830:V830" si="1660">IF(ISBLANK(F830),1,0)</f>
        <v>0</v>
      </c>
      <c r="V830" s="5">
        <f t="shared" si="1660"/>
        <v>0</v>
      </c>
      <c r="W830" s="5">
        <f t="shared" ref="W830:Z830" si="1661">IF(ISBLANK(K830),1,0)</f>
        <v>0</v>
      </c>
      <c r="X830" s="5">
        <f t="shared" si="1661"/>
        <v>0</v>
      </c>
      <c r="Y830" s="5">
        <f t="shared" si="1661"/>
        <v>0</v>
      </c>
      <c r="Z830" s="5">
        <f t="shared" si="1661"/>
        <v>0</v>
      </c>
      <c r="AA830" s="5">
        <f t="shared" si="3"/>
        <v>0</v>
      </c>
    </row>
    <row r="831" spans="1:27" ht="15.75" customHeight="1" x14ac:dyDescent="0.2">
      <c r="A831" s="1" t="s">
        <v>1669</v>
      </c>
      <c r="B831" s="1" t="s">
        <v>1</v>
      </c>
      <c r="C831" s="1" t="s">
        <v>35</v>
      </c>
      <c r="D831" s="2">
        <v>45608</v>
      </c>
      <c r="E831" s="1" t="s">
        <v>23</v>
      </c>
      <c r="F831" s="1">
        <v>22.96</v>
      </c>
      <c r="G831" s="1">
        <v>51.11</v>
      </c>
      <c r="H831" s="1">
        <v>324</v>
      </c>
      <c r="I831" s="1">
        <v>45.3</v>
      </c>
      <c r="J831" s="1">
        <v>7.56</v>
      </c>
      <c r="K831" s="1">
        <v>99.13</v>
      </c>
      <c r="L831" s="1">
        <v>6.92</v>
      </c>
      <c r="M831" s="1">
        <v>131.1</v>
      </c>
      <c r="N831" s="1">
        <v>88.64</v>
      </c>
      <c r="O831" s="1">
        <v>94.45</v>
      </c>
      <c r="P831" s="1" t="s">
        <v>4</v>
      </c>
      <c r="Q831" s="1" t="s">
        <v>5</v>
      </c>
      <c r="R831" s="1" t="s">
        <v>6</v>
      </c>
      <c r="S831" s="1" t="s">
        <v>6</v>
      </c>
      <c r="T831" s="3">
        <f t="shared" si="0"/>
        <v>45597</v>
      </c>
      <c r="U831" s="5">
        <f t="shared" ref="U831:V831" si="1662">IF(ISBLANK(F831),1,0)</f>
        <v>0</v>
      </c>
      <c r="V831" s="5">
        <f t="shared" si="1662"/>
        <v>0</v>
      </c>
      <c r="W831" s="5">
        <f t="shared" ref="W831:Z831" si="1663">IF(ISBLANK(K831),1,0)</f>
        <v>0</v>
      </c>
      <c r="X831" s="5">
        <f t="shared" si="1663"/>
        <v>0</v>
      </c>
      <c r="Y831" s="5">
        <f t="shared" si="1663"/>
        <v>0</v>
      </c>
      <c r="Z831" s="5">
        <f t="shared" si="1663"/>
        <v>0</v>
      </c>
      <c r="AA831" s="5">
        <f t="shared" si="3"/>
        <v>0</v>
      </c>
    </row>
    <row r="832" spans="1:27" ht="15.75" customHeight="1" x14ac:dyDescent="0.2">
      <c r="A832" s="1" t="s">
        <v>1619</v>
      </c>
      <c r="B832" s="1" t="s">
        <v>58</v>
      </c>
      <c r="C832" s="1" t="s">
        <v>35</v>
      </c>
      <c r="D832" s="2">
        <v>45930</v>
      </c>
      <c r="E832" s="1" t="s">
        <v>93</v>
      </c>
      <c r="F832" s="1">
        <v>22.17</v>
      </c>
      <c r="G832" s="1">
        <v>38.520000000000003</v>
      </c>
      <c r="H832" s="1">
        <v>308</v>
      </c>
      <c r="I832" s="1">
        <v>48.8</v>
      </c>
      <c r="J832" s="1">
        <v>6.41</v>
      </c>
      <c r="K832" s="1">
        <v>99.16</v>
      </c>
      <c r="L832" s="1">
        <v>6.69</v>
      </c>
      <c r="M832" s="1">
        <v>133.19999999999999</v>
      </c>
      <c r="N832" s="1">
        <v>85.81</v>
      </c>
      <c r="O832" s="1">
        <v>95.65</v>
      </c>
      <c r="P832" s="1" t="s">
        <v>4</v>
      </c>
      <c r="Q832" s="1" t="s">
        <v>5</v>
      </c>
      <c r="R832" s="1" t="s">
        <v>6</v>
      </c>
      <c r="S832" s="1" t="s">
        <v>6</v>
      </c>
      <c r="T832" s="3">
        <f t="shared" si="0"/>
        <v>45901</v>
      </c>
      <c r="U832" s="5">
        <f t="shared" ref="U832:V832" si="1664">IF(ISBLANK(F832),1,0)</f>
        <v>0</v>
      </c>
      <c r="V832" s="5">
        <f t="shared" si="1664"/>
        <v>0</v>
      </c>
      <c r="W832" s="5">
        <f t="shared" ref="W832:Z832" si="1665">IF(ISBLANK(K832),1,0)</f>
        <v>0</v>
      </c>
      <c r="X832" s="5">
        <f t="shared" si="1665"/>
        <v>0</v>
      </c>
      <c r="Y832" s="5">
        <f t="shared" si="1665"/>
        <v>0</v>
      </c>
      <c r="Z832" s="5">
        <f t="shared" si="1665"/>
        <v>0</v>
      </c>
      <c r="AA832" s="5">
        <f t="shared" si="3"/>
        <v>0</v>
      </c>
    </row>
    <row r="833" spans="1:27" ht="15.75" customHeight="1" x14ac:dyDescent="0.2">
      <c r="A833" s="1" t="s">
        <v>391</v>
      </c>
      <c r="B833" s="1" t="s">
        <v>34</v>
      </c>
      <c r="C833" s="1" t="s">
        <v>47</v>
      </c>
      <c r="D833" s="2">
        <v>45964</v>
      </c>
      <c r="E833" s="1" t="s">
        <v>3</v>
      </c>
      <c r="F833" s="1">
        <v>20.76</v>
      </c>
      <c r="G833" s="1">
        <v>44.97</v>
      </c>
      <c r="H833" s="1">
        <v>339</v>
      </c>
      <c r="I833" s="1">
        <v>41.3</v>
      </c>
      <c r="J833" s="1">
        <v>7.54</v>
      </c>
      <c r="K833" s="1">
        <v>98.9</v>
      </c>
      <c r="L833" s="1">
        <v>6.71</v>
      </c>
      <c r="M833" s="1">
        <v>131.69999999999999</v>
      </c>
      <c r="N833" s="1">
        <v>87.9</v>
      </c>
      <c r="O833" s="1">
        <v>95.4</v>
      </c>
      <c r="P833" s="1" t="s">
        <v>4</v>
      </c>
      <c r="Q833" s="1" t="s">
        <v>5</v>
      </c>
      <c r="R833" s="1" t="s">
        <v>6</v>
      </c>
      <c r="S833" s="1" t="s">
        <v>6</v>
      </c>
      <c r="T833" s="3">
        <f t="shared" si="0"/>
        <v>45962</v>
      </c>
      <c r="U833" s="5">
        <f t="shared" ref="U833:V833" si="1666">IF(ISBLANK(F833),1,0)</f>
        <v>0</v>
      </c>
      <c r="V833" s="5">
        <f t="shared" si="1666"/>
        <v>0</v>
      </c>
      <c r="W833" s="5">
        <f t="shared" ref="W833:Z833" si="1667">IF(ISBLANK(K833),1,0)</f>
        <v>0</v>
      </c>
      <c r="X833" s="5">
        <f t="shared" si="1667"/>
        <v>0</v>
      </c>
      <c r="Y833" s="5">
        <f t="shared" si="1667"/>
        <v>0</v>
      </c>
      <c r="Z833" s="5">
        <f t="shared" si="1667"/>
        <v>0</v>
      </c>
      <c r="AA833" s="5">
        <f t="shared" si="3"/>
        <v>0</v>
      </c>
    </row>
    <row r="834" spans="1:27" ht="15.75" customHeight="1" x14ac:dyDescent="0.2">
      <c r="A834" s="1" t="s">
        <v>1671</v>
      </c>
      <c r="B834" s="1" t="s">
        <v>58</v>
      </c>
      <c r="C834" s="1" t="s">
        <v>21</v>
      </c>
      <c r="D834" s="2">
        <v>45950</v>
      </c>
      <c r="E834" s="1" t="s">
        <v>3</v>
      </c>
      <c r="F834" s="1">
        <v>22.23</v>
      </c>
      <c r="G834" s="1">
        <v>40.229999999999997</v>
      </c>
      <c r="H834" s="1">
        <v>329</v>
      </c>
      <c r="I834" s="1">
        <v>33.1</v>
      </c>
      <c r="J834" s="1">
        <v>6.72</v>
      </c>
      <c r="K834" s="1">
        <v>99.18</v>
      </c>
      <c r="L834" s="1">
        <v>6.75</v>
      </c>
      <c r="M834" s="1">
        <v>128</v>
      </c>
      <c r="N834" s="1">
        <v>91.25</v>
      </c>
      <c r="O834" s="1">
        <v>93.04</v>
      </c>
      <c r="P834" s="1" t="s">
        <v>4</v>
      </c>
      <c r="Q834" s="1" t="s">
        <v>5</v>
      </c>
      <c r="R834" s="1" t="s">
        <v>6</v>
      </c>
      <c r="S834" s="1" t="s">
        <v>6</v>
      </c>
      <c r="T834" s="3">
        <f t="shared" si="0"/>
        <v>45931</v>
      </c>
      <c r="U834" s="5">
        <f t="shared" ref="U834:V834" si="1668">IF(ISBLANK(F834),1,0)</f>
        <v>0</v>
      </c>
      <c r="V834" s="5">
        <f t="shared" si="1668"/>
        <v>0</v>
      </c>
      <c r="W834" s="5">
        <f t="shared" ref="W834:Z834" si="1669">IF(ISBLANK(K834),1,0)</f>
        <v>0</v>
      </c>
      <c r="X834" s="5">
        <f t="shared" si="1669"/>
        <v>0</v>
      </c>
      <c r="Y834" s="5">
        <f t="shared" si="1669"/>
        <v>0</v>
      </c>
      <c r="Z834" s="5">
        <f t="shared" si="1669"/>
        <v>0</v>
      </c>
      <c r="AA834" s="5">
        <f t="shared" si="3"/>
        <v>0</v>
      </c>
    </row>
    <row r="835" spans="1:27" ht="15.75" customHeight="1" x14ac:dyDescent="0.2">
      <c r="A835" s="1" t="s">
        <v>1672</v>
      </c>
      <c r="B835" s="1" t="s">
        <v>1</v>
      </c>
      <c r="C835" s="1" t="s">
        <v>21</v>
      </c>
      <c r="D835" s="2">
        <v>45864</v>
      </c>
      <c r="E835" s="1" t="s">
        <v>93</v>
      </c>
      <c r="F835" s="1">
        <v>22.09</v>
      </c>
      <c r="G835" s="1">
        <v>45.94</v>
      </c>
      <c r="H835" s="1">
        <v>359</v>
      </c>
      <c r="I835" s="1">
        <v>42.1</v>
      </c>
      <c r="J835" s="1">
        <v>6.31</v>
      </c>
      <c r="K835" s="1">
        <v>99.35</v>
      </c>
      <c r="L835" s="1">
        <v>6.69</v>
      </c>
      <c r="M835" s="1">
        <v>123.3</v>
      </c>
      <c r="N835" s="1">
        <v>85.04</v>
      </c>
      <c r="O835" s="1">
        <v>95.51</v>
      </c>
      <c r="P835" s="1" t="s">
        <v>4</v>
      </c>
      <c r="Q835" s="1" t="s">
        <v>5</v>
      </c>
      <c r="R835" s="1" t="s">
        <v>6</v>
      </c>
      <c r="S835" s="1" t="s">
        <v>6</v>
      </c>
      <c r="T835" s="3">
        <f t="shared" si="0"/>
        <v>45839</v>
      </c>
      <c r="U835" s="5">
        <f t="shared" ref="U835:V835" si="1670">IF(ISBLANK(F835),1,0)</f>
        <v>0</v>
      </c>
      <c r="V835" s="5">
        <f t="shared" si="1670"/>
        <v>0</v>
      </c>
      <c r="W835" s="5">
        <f t="shared" ref="W835:Z835" si="1671">IF(ISBLANK(K835),1,0)</f>
        <v>0</v>
      </c>
      <c r="X835" s="5">
        <f t="shared" si="1671"/>
        <v>0</v>
      </c>
      <c r="Y835" s="5">
        <f t="shared" si="1671"/>
        <v>0</v>
      </c>
      <c r="Z835" s="5">
        <f t="shared" si="1671"/>
        <v>0</v>
      </c>
      <c r="AA835" s="5">
        <f t="shared" si="3"/>
        <v>0</v>
      </c>
    </row>
    <row r="836" spans="1:27" ht="15.75" customHeight="1" x14ac:dyDescent="0.2">
      <c r="A836" s="1" t="s">
        <v>1674</v>
      </c>
      <c r="B836" s="1" t="s">
        <v>1</v>
      </c>
      <c r="C836" s="1" t="s">
        <v>21</v>
      </c>
      <c r="D836" s="2">
        <v>46008</v>
      </c>
      <c r="E836" s="1" t="s">
        <v>174</v>
      </c>
      <c r="F836" s="1">
        <v>22.66</v>
      </c>
      <c r="G836" s="1">
        <v>39.090000000000003</v>
      </c>
      <c r="H836" s="1">
        <v>316</v>
      </c>
      <c r="I836" s="1">
        <v>44.6</v>
      </c>
      <c r="J836" s="1">
        <v>7.07</v>
      </c>
      <c r="K836" s="1">
        <v>99.36</v>
      </c>
      <c r="L836" s="1">
        <v>6.65</v>
      </c>
      <c r="M836" s="1">
        <v>134.69999999999999</v>
      </c>
      <c r="N836" s="1">
        <v>85.18</v>
      </c>
      <c r="O836" s="1">
        <v>93.85</v>
      </c>
      <c r="P836" s="1" t="s">
        <v>4</v>
      </c>
      <c r="Q836" s="1" t="s">
        <v>5</v>
      </c>
      <c r="R836" s="1" t="s">
        <v>6</v>
      </c>
      <c r="S836" s="1" t="s">
        <v>6</v>
      </c>
      <c r="T836" s="3">
        <f t="shared" si="0"/>
        <v>45992</v>
      </c>
      <c r="U836" s="5">
        <f t="shared" ref="U836:V836" si="1672">IF(ISBLANK(F836),1,0)</f>
        <v>0</v>
      </c>
      <c r="V836" s="5">
        <f t="shared" si="1672"/>
        <v>0</v>
      </c>
      <c r="W836" s="5">
        <f t="shared" ref="W836:Z836" si="1673">IF(ISBLANK(K836),1,0)</f>
        <v>0</v>
      </c>
      <c r="X836" s="5">
        <f t="shared" si="1673"/>
        <v>0</v>
      </c>
      <c r="Y836" s="5">
        <f t="shared" si="1673"/>
        <v>0</v>
      </c>
      <c r="Z836" s="5">
        <f t="shared" si="1673"/>
        <v>0</v>
      </c>
      <c r="AA836" s="5">
        <f t="shared" si="3"/>
        <v>0</v>
      </c>
    </row>
    <row r="837" spans="1:27" ht="15.75" customHeight="1" x14ac:dyDescent="0.2">
      <c r="A837" s="1" t="s">
        <v>1675</v>
      </c>
      <c r="B837" s="1" t="s">
        <v>20</v>
      </c>
      <c r="C837" s="1" t="s">
        <v>21</v>
      </c>
      <c r="D837" s="2">
        <v>45818</v>
      </c>
      <c r="E837" s="1" t="s">
        <v>37</v>
      </c>
      <c r="F837" s="1">
        <v>21.54</v>
      </c>
      <c r="G837" s="1">
        <v>49.64</v>
      </c>
      <c r="H837" s="1">
        <v>312</v>
      </c>
      <c r="I837" s="1">
        <v>55.6</v>
      </c>
      <c r="J837" s="1">
        <v>8.8699999999999992</v>
      </c>
      <c r="K837" s="1">
        <v>98.66</v>
      </c>
      <c r="L837" s="1">
        <v>6.85</v>
      </c>
      <c r="M837" s="1">
        <v>145.9</v>
      </c>
      <c r="N837" s="1">
        <v>84.02</v>
      </c>
      <c r="O837" s="1">
        <v>91.61</v>
      </c>
      <c r="P837" s="1" t="s">
        <v>4</v>
      </c>
      <c r="Q837" s="1" t="s">
        <v>5</v>
      </c>
      <c r="R837" s="1" t="s">
        <v>6</v>
      </c>
      <c r="S837" s="1" t="s">
        <v>6</v>
      </c>
      <c r="T837" s="3">
        <f t="shared" si="0"/>
        <v>45809</v>
      </c>
      <c r="U837" s="5">
        <f t="shared" ref="U837:V837" si="1674">IF(ISBLANK(F837),1,0)</f>
        <v>0</v>
      </c>
      <c r="V837" s="5">
        <f t="shared" si="1674"/>
        <v>0</v>
      </c>
      <c r="W837" s="5">
        <f t="shared" ref="W837:Z837" si="1675">IF(ISBLANK(K837),1,0)</f>
        <v>0</v>
      </c>
      <c r="X837" s="5">
        <f t="shared" si="1675"/>
        <v>0</v>
      </c>
      <c r="Y837" s="5">
        <f t="shared" si="1675"/>
        <v>0</v>
      </c>
      <c r="Z837" s="5">
        <f t="shared" si="1675"/>
        <v>0</v>
      </c>
      <c r="AA837" s="5">
        <f t="shared" si="3"/>
        <v>0</v>
      </c>
    </row>
    <row r="838" spans="1:27" ht="15.75" customHeight="1" x14ac:dyDescent="0.2">
      <c r="A838" s="1" t="s">
        <v>1676</v>
      </c>
      <c r="B838" s="1" t="s">
        <v>1</v>
      </c>
      <c r="C838" s="1" t="s">
        <v>21</v>
      </c>
      <c r="D838" s="2">
        <v>45938</v>
      </c>
      <c r="E838" s="1" t="s">
        <v>23</v>
      </c>
      <c r="F838" s="1">
        <v>22.85</v>
      </c>
      <c r="G838" s="1">
        <v>34.549999999999997</v>
      </c>
      <c r="H838" s="1">
        <v>323</v>
      </c>
      <c r="I838" s="1">
        <v>39.700000000000003</v>
      </c>
      <c r="J838" s="1">
        <v>7.15</v>
      </c>
      <c r="K838" s="1">
        <v>99.62</v>
      </c>
      <c r="L838" s="1">
        <v>6.53</v>
      </c>
      <c r="M838" s="1">
        <v>121.1</v>
      </c>
      <c r="N838" s="1">
        <v>85.71</v>
      </c>
      <c r="O838" s="1">
        <v>93.66</v>
      </c>
      <c r="P838" s="1" t="s">
        <v>4</v>
      </c>
      <c r="Q838" s="1" t="s">
        <v>5</v>
      </c>
      <c r="R838" s="1" t="s">
        <v>6</v>
      </c>
      <c r="S838" s="1" t="s">
        <v>6</v>
      </c>
      <c r="T838" s="3">
        <f t="shared" si="0"/>
        <v>45931</v>
      </c>
      <c r="U838" s="5">
        <f t="shared" ref="U838:V838" si="1676">IF(ISBLANK(F838),1,0)</f>
        <v>0</v>
      </c>
      <c r="V838" s="5">
        <f t="shared" si="1676"/>
        <v>0</v>
      </c>
      <c r="W838" s="5">
        <f t="shared" ref="W838:Z838" si="1677">IF(ISBLANK(K838),1,0)</f>
        <v>0</v>
      </c>
      <c r="X838" s="5">
        <f t="shared" si="1677"/>
        <v>0</v>
      </c>
      <c r="Y838" s="5">
        <f t="shared" si="1677"/>
        <v>0</v>
      </c>
      <c r="Z838" s="5">
        <f t="shared" si="1677"/>
        <v>0</v>
      </c>
      <c r="AA838" s="5">
        <f t="shared" si="3"/>
        <v>0</v>
      </c>
    </row>
    <row r="839" spans="1:27" ht="15.75" customHeight="1" x14ac:dyDescent="0.2">
      <c r="A839" s="1" t="s">
        <v>1678</v>
      </c>
      <c r="B839" s="1" t="s">
        <v>1</v>
      </c>
      <c r="C839" s="1" t="s">
        <v>35</v>
      </c>
      <c r="D839" s="2">
        <v>45687</v>
      </c>
      <c r="E839" s="1" t="s">
        <v>23</v>
      </c>
      <c r="F839" s="1">
        <v>22.43</v>
      </c>
      <c r="G839" s="1">
        <v>51.58</v>
      </c>
      <c r="H839" s="1">
        <v>316</v>
      </c>
      <c r="I839" s="1">
        <v>27</v>
      </c>
      <c r="J839" s="1">
        <v>6.96</v>
      </c>
      <c r="K839" s="1">
        <v>99.23</v>
      </c>
      <c r="L839" s="1">
        <v>6.79</v>
      </c>
      <c r="M839" s="1">
        <v>118.3</v>
      </c>
      <c r="N839" s="1">
        <v>88.26</v>
      </c>
      <c r="O839" s="1">
        <v>93.64</v>
      </c>
      <c r="P839" s="1" t="s">
        <v>4</v>
      </c>
      <c r="Q839" s="1" t="s">
        <v>5</v>
      </c>
      <c r="R839" s="1" t="s">
        <v>6</v>
      </c>
      <c r="S839" s="1" t="s">
        <v>6</v>
      </c>
      <c r="T839" s="3">
        <f t="shared" si="0"/>
        <v>45658</v>
      </c>
      <c r="U839" s="5">
        <f t="shared" ref="U839:V839" si="1678">IF(ISBLANK(F839),1,0)</f>
        <v>0</v>
      </c>
      <c r="V839" s="5">
        <f t="shared" si="1678"/>
        <v>0</v>
      </c>
      <c r="W839" s="5">
        <f t="shared" ref="W839:Z839" si="1679">IF(ISBLANK(K839),1,0)</f>
        <v>0</v>
      </c>
      <c r="X839" s="5">
        <f t="shared" si="1679"/>
        <v>0</v>
      </c>
      <c r="Y839" s="5">
        <f t="shared" si="1679"/>
        <v>0</v>
      </c>
      <c r="Z839" s="5">
        <f t="shared" si="1679"/>
        <v>0</v>
      </c>
      <c r="AA839" s="5">
        <f t="shared" si="3"/>
        <v>0</v>
      </c>
    </row>
    <row r="840" spans="1:27" ht="15.75" customHeight="1" x14ac:dyDescent="0.2">
      <c r="A840" s="1" t="s">
        <v>1679</v>
      </c>
      <c r="B840" s="1" t="s">
        <v>1</v>
      </c>
      <c r="C840" s="1" t="s">
        <v>21</v>
      </c>
      <c r="D840" s="2">
        <v>45329</v>
      </c>
      <c r="E840" s="1" t="s">
        <v>317</v>
      </c>
      <c r="F840" s="1">
        <v>23.2</v>
      </c>
      <c r="G840" s="1">
        <v>43.45</v>
      </c>
      <c r="H840" s="1">
        <v>344</v>
      </c>
      <c r="I840" s="1">
        <v>40</v>
      </c>
      <c r="J840" s="1">
        <v>6.28</v>
      </c>
      <c r="K840" s="1">
        <v>99.24</v>
      </c>
      <c r="L840" s="1">
        <v>6.7</v>
      </c>
      <c r="M840" s="1">
        <v>117</v>
      </c>
      <c r="N840" s="1">
        <v>87.41</v>
      </c>
      <c r="O840" s="1">
        <v>96.12</v>
      </c>
      <c r="P840" s="1" t="s">
        <v>4</v>
      </c>
      <c r="Q840" s="1" t="s">
        <v>50</v>
      </c>
      <c r="R840" s="1" t="s">
        <v>244</v>
      </c>
      <c r="S840" s="1" t="s">
        <v>89</v>
      </c>
      <c r="T840" s="3">
        <f t="shared" si="0"/>
        <v>45323</v>
      </c>
      <c r="U840" s="5">
        <f t="shared" ref="U840:V840" si="1680">IF(ISBLANK(F840),1,0)</f>
        <v>0</v>
      </c>
      <c r="V840" s="5">
        <f t="shared" si="1680"/>
        <v>0</v>
      </c>
      <c r="W840" s="5">
        <f t="shared" ref="W840:Z840" si="1681">IF(ISBLANK(K840),1,0)</f>
        <v>0</v>
      </c>
      <c r="X840" s="5">
        <f t="shared" si="1681"/>
        <v>0</v>
      </c>
      <c r="Y840" s="5">
        <f t="shared" si="1681"/>
        <v>0</v>
      </c>
      <c r="Z840" s="5">
        <f t="shared" si="1681"/>
        <v>0</v>
      </c>
      <c r="AA840" s="5">
        <f t="shared" si="3"/>
        <v>0</v>
      </c>
    </row>
    <row r="841" spans="1:27" ht="15.75" customHeight="1" x14ac:dyDescent="0.2">
      <c r="A841" s="1" t="s">
        <v>1298</v>
      </c>
      <c r="B841" s="1" t="s">
        <v>1</v>
      </c>
      <c r="C841" s="1" t="s">
        <v>47</v>
      </c>
      <c r="D841" s="2">
        <v>45888</v>
      </c>
      <c r="E841" s="1" t="s">
        <v>37</v>
      </c>
      <c r="F841" s="1">
        <v>20.46</v>
      </c>
      <c r="G841" s="1">
        <v>45.76</v>
      </c>
      <c r="H841" s="1">
        <v>344</v>
      </c>
      <c r="I841" s="1">
        <v>41.6</v>
      </c>
      <c r="J841" s="1">
        <v>7.09</v>
      </c>
      <c r="K841" s="1">
        <v>99.17</v>
      </c>
      <c r="L841" s="1">
        <v>6.73</v>
      </c>
      <c r="M841" s="1">
        <v>113</v>
      </c>
      <c r="N841" s="1">
        <v>89.94</v>
      </c>
      <c r="O841" s="1">
        <v>92.85</v>
      </c>
      <c r="P841" s="1" t="s">
        <v>4</v>
      </c>
      <c r="Q841" s="1" t="s">
        <v>5</v>
      </c>
      <c r="R841" s="1" t="s">
        <v>6</v>
      </c>
      <c r="S841" s="1" t="s">
        <v>6</v>
      </c>
      <c r="T841" s="3">
        <f t="shared" si="0"/>
        <v>45870</v>
      </c>
      <c r="U841" s="5">
        <f t="shared" ref="U841:V841" si="1682">IF(ISBLANK(F841),1,0)</f>
        <v>0</v>
      </c>
      <c r="V841" s="5">
        <f t="shared" si="1682"/>
        <v>0</v>
      </c>
      <c r="W841" s="5">
        <f t="shared" ref="W841:Z841" si="1683">IF(ISBLANK(K841),1,0)</f>
        <v>0</v>
      </c>
      <c r="X841" s="5">
        <f t="shared" si="1683"/>
        <v>0</v>
      </c>
      <c r="Y841" s="5">
        <f t="shared" si="1683"/>
        <v>0</v>
      </c>
      <c r="Z841" s="5">
        <f t="shared" si="1683"/>
        <v>0</v>
      </c>
      <c r="AA841" s="5">
        <f t="shared" si="3"/>
        <v>0</v>
      </c>
    </row>
    <row r="842" spans="1:27" ht="15.75" customHeight="1" x14ac:dyDescent="0.2">
      <c r="A842" s="1" t="s">
        <v>815</v>
      </c>
      <c r="B842" s="1" t="s">
        <v>34</v>
      </c>
      <c r="C842" s="1" t="s">
        <v>35</v>
      </c>
      <c r="D842" s="2">
        <v>45971</v>
      </c>
      <c r="E842" s="1" t="s">
        <v>93</v>
      </c>
      <c r="F842" s="1">
        <v>21.94</v>
      </c>
      <c r="G842" s="1">
        <v>50.67</v>
      </c>
      <c r="H842" s="1">
        <v>316</v>
      </c>
      <c r="I842" s="1">
        <v>50.9</v>
      </c>
      <c r="J842" s="1">
        <v>7.08</v>
      </c>
      <c r="K842" s="1">
        <v>99.01</v>
      </c>
      <c r="L842" s="1">
        <v>7.04</v>
      </c>
      <c r="M842" s="1">
        <v>134.19999999999999</v>
      </c>
      <c r="N842" s="1">
        <v>88.08</v>
      </c>
      <c r="O842" s="1">
        <v>93.12</v>
      </c>
      <c r="P842" s="1" t="s">
        <v>4</v>
      </c>
      <c r="Q842" s="1" t="s">
        <v>5</v>
      </c>
      <c r="R842" s="1" t="s">
        <v>6</v>
      </c>
      <c r="S842" s="1" t="s">
        <v>6</v>
      </c>
      <c r="T842" s="3">
        <f t="shared" si="0"/>
        <v>45962</v>
      </c>
      <c r="U842" s="5">
        <f t="shared" ref="U842:V842" si="1684">IF(ISBLANK(F842),1,0)</f>
        <v>0</v>
      </c>
      <c r="V842" s="5">
        <f t="shared" si="1684"/>
        <v>0</v>
      </c>
      <c r="W842" s="5">
        <f t="shared" ref="W842:Z842" si="1685">IF(ISBLANK(K842),1,0)</f>
        <v>0</v>
      </c>
      <c r="X842" s="5">
        <f t="shared" si="1685"/>
        <v>0</v>
      </c>
      <c r="Y842" s="5">
        <f t="shared" si="1685"/>
        <v>0</v>
      </c>
      <c r="Z842" s="5">
        <f t="shared" si="1685"/>
        <v>0</v>
      </c>
      <c r="AA842" s="5">
        <f t="shared" si="3"/>
        <v>0</v>
      </c>
    </row>
    <row r="843" spans="1:27" ht="15.75" customHeight="1" x14ac:dyDescent="0.2">
      <c r="A843" s="1" t="s">
        <v>1681</v>
      </c>
      <c r="B843" s="1" t="s">
        <v>20</v>
      </c>
      <c r="C843" s="1" t="s">
        <v>47</v>
      </c>
      <c r="D843" s="2">
        <v>45520</v>
      </c>
      <c r="E843" s="1" t="s">
        <v>3</v>
      </c>
      <c r="F843" s="1">
        <v>22.4</v>
      </c>
      <c r="G843" s="1">
        <v>44.29</v>
      </c>
      <c r="H843" s="1">
        <v>313</v>
      </c>
      <c r="I843" s="1">
        <v>57.4</v>
      </c>
      <c r="J843" s="1">
        <v>8.61</v>
      </c>
      <c r="K843" s="1">
        <v>98.31</v>
      </c>
      <c r="L843" s="1">
        <v>7.22</v>
      </c>
      <c r="M843" s="1">
        <v>152.30000000000001</v>
      </c>
      <c r="N843" s="1">
        <v>84.42</v>
      </c>
      <c r="O843" s="1">
        <v>91.17</v>
      </c>
      <c r="P843" s="1" t="s">
        <v>4</v>
      </c>
      <c r="Q843" s="1" t="s">
        <v>5</v>
      </c>
      <c r="R843" s="1" t="s">
        <v>6</v>
      </c>
      <c r="S843" s="1" t="s">
        <v>6</v>
      </c>
      <c r="T843" s="3">
        <f t="shared" si="0"/>
        <v>45505</v>
      </c>
      <c r="U843" s="5">
        <f t="shared" ref="U843:V843" si="1686">IF(ISBLANK(F843),1,0)</f>
        <v>0</v>
      </c>
      <c r="V843" s="5">
        <f t="shared" si="1686"/>
        <v>0</v>
      </c>
      <c r="W843" s="5">
        <f t="shared" ref="W843:Z843" si="1687">IF(ISBLANK(K843),1,0)</f>
        <v>0</v>
      </c>
      <c r="X843" s="5">
        <f t="shared" si="1687"/>
        <v>0</v>
      </c>
      <c r="Y843" s="5">
        <f t="shared" si="1687"/>
        <v>0</v>
      </c>
      <c r="Z843" s="5">
        <f t="shared" si="1687"/>
        <v>0</v>
      </c>
      <c r="AA843" s="5">
        <f t="shared" si="3"/>
        <v>0</v>
      </c>
    </row>
    <row r="844" spans="1:27" ht="15.75" customHeight="1" x14ac:dyDescent="0.2">
      <c r="A844" s="1" t="s">
        <v>1683</v>
      </c>
      <c r="B844" s="1" t="s">
        <v>20</v>
      </c>
      <c r="C844" s="1" t="s">
        <v>35</v>
      </c>
      <c r="D844" s="2">
        <v>45604</v>
      </c>
      <c r="E844" s="1" t="s">
        <v>3</v>
      </c>
      <c r="F844" s="1">
        <v>22.9</v>
      </c>
      <c r="G844" s="1">
        <v>36.35</v>
      </c>
      <c r="H844" s="1">
        <v>316</v>
      </c>
      <c r="I844" s="1">
        <v>53</v>
      </c>
      <c r="J844" s="1">
        <v>8.16</v>
      </c>
      <c r="K844" s="1">
        <v>99.03</v>
      </c>
      <c r="L844" s="1">
        <v>6.85</v>
      </c>
      <c r="M844" s="1">
        <v>149.80000000000001</v>
      </c>
      <c r="N844" s="1">
        <v>85.5</v>
      </c>
      <c r="O844" s="1">
        <v>93.17</v>
      </c>
      <c r="P844" s="1" t="s">
        <v>4</v>
      </c>
      <c r="Q844" s="1" t="s">
        <v>5</v>
      </c>
      <c r="R844" s="1" t="s">
        <v>6</v>
      </c>
      <c r="S844" s="1" t="s">
        <v>6</v>
      </c>
      <c r="T844" s="3">
        <f t="shared" si="0"/>
        <v>45597</v>
      </c>
      <c r="U844" s="5">
        <f t="shared" ref="U844:V844" si="1688">IF(ISBLANK(F844),1,0)</f>
        <v>0</v>
      </c>
      <c r="V844" s="5">
        <f t="shared" si="1688"/>
        <v>0</v>
      </c>
      <c r="W844" s="5">
        <f t="shared" ref="W844:Z844" si="1689">IF(ISBLANK(K844),1,0)</f>
        <v>0</v>
      </c>
      <c r="X844" s="5">
        <f t="shared" si="1689"/>
        <v>0</v>
      </c>
      <c r="Y844" s="5">
        <f t="shared" si="1689"/>
        <v>0</v>
      </c>
      <c r="Z844" s="5">
        <f t="shared" si="1689"/>
        <v>0</v>
      </c>
      <c r="AA844" s="5">
        <f t="shared" si="3"/>
        <v>0</v>
      </c>
    </row>
    <row r="845" spans="1:27" ht="15.75" customHeight="1" x14ac:dyDescent="0.2">
      <c r="A845" s="1" t="s">
        <v>1684</v>
      </c>
      <c r="B845" s="1" t="s">
        <v>58</v>
      </c>
      <c r="C845" s="1" t="s">
        <v>47</v>
      </c>
      <c r="D845" s="2">
        <v>45710</v>
      </c>
      <c r="E845" s="1" t="s">
        <v>37</v>
      </c>
      <c r="F845" s="1">
        <v>22.55</v>
      </c>
      <c r="G845" s="1">
        <v>45</v>
      </c>
      <c r="H845" s="1">
        <v>346</v>
      </c>
      <c r="I845" s="1">
        <v>40.299999999999997</v>
      </c>
      <c r="J845" s="1">
        <v>7.82</v>
      </c>
      <c r="K845" s="1">
        <v>99.46</v>
      </c>
      <c r="L845" s="1">
        <v>6.74</v>
      </c>
      <c r="M845" s="1">
        <v>134.6</v>
      </c>
      <c r="N845" s="1">
        <v>92.3</v>
      </c>
      <c r="O845" s="1">
        <v>94.45</v>
      </c>
      <c r="P845" s="1" t="s">
        <v>4</v>
      </c>
      <c r="Q845" s="1" t="s">
        <v>5</v>
      </c>
      <c r="R845" s="1" t="s">
        <v>6</v>
      </c>
      <c r="S845" s="1" t="s">
        <v>6</v>
      </c>
      <c r="T845" s="3">
        <f t="shared" si="0"/>
        <v>45689</v>
      </c>
      <c r="U845" s="5">
        <f t="shared" ref="U845:V845" si="1690">IF(ISBLANK(F845),1,0)</f>
        <v>0</v>
      </c>
      <c r="V845" s="5">
        <f t="shared" si="1690"/>
        <v>0</v>
      </c>
      <c r="W845" s="5">
        <f t="shared" ref="W845:Z845" si="1691">IF(ISBLANK(K845),1,0)</f>
        <v>0</v>
      </c>
      <c r="X845" s="5">
        <f t="shared" si="1691"/>
        <v>0</v>
      </c>
      <c r="Y845" s="5">
        <f t="shared" si="1691"/>
        <v>0</v>
      </c>
      <c r="Z845" s="5">
        <f t="shared" si="1691"/>
        <v>0</v>
      </c>
      <c r="AA845" s="5">
        <f t="shared" si="3"/>
        <v>0</v>
      </c>
    </row>
    <row r="846" spans="1:27" ht="15.75" customHeight="1" x14ac:dyDescent="0.2">
      <c r="A846" s="1" t="s">
        <v>640</v>
      </c>
      <c r="B846" s="1" t="s">
        <v>34</v>
      </c>
      <c r="C846" s="1" t="s">
        <v>21</v>
      </c>
      <c r="D846" s="2">
        <v>45768</v>
      </c>
      <c r="E846" s="1" t="s">
        <v>23</v>
      </c>
      <c r="F846" s="1">
        <v>23.06</v>
      </c>
      <c r="G846" s="1">
        <v>53.34</v>
      </c>
      <c r="H846" s="1">
        <v>294</v>
      </c>
      <c r="I846" s="1">
        <v>39.299999999999997</v>
      </c>
      <c r="J846" s="1">
        <v>7.82</v>
      </c>
      <c r="K846" s="1">
        <v>98.85</v>
      </c>
      <c r="L846" s="1">
        <v>6.86</v>
      </c>
      <c r="M846" s="1">
        <v>126.6</v>
      </c>
      <c r="N846" s="1">
        <v>86.53</v>
      </c>
      <c r="O846" s="1">
        <v>93.84</v>
      </c>
      <c r="P846" s="1" t="s">
        <v>4</v>
      </c>
      <c r="Q846" s="1" t="s">
        <v>5</v>
      </c>
      <c r="R846" s="1" t="s">
        <v>6</v>
      </c>
      <c r="S846" s="1" t="s">
        <v>6</v>
      </c>
      <c r="T846" s="3">
        <f t="shared" si="0"/>
        <v>45748</v>
      </c>
      <c r="U846" s="5">
        <f t="shared" ref="U846:V846" si="1692">IF(ISBLANK(F846),1,0)</f>
        <v>0</v>
      </c>
      <c r="V846" s="5">
        <f t="shared" si="1692"/>
        <v>0</v>
      </c>
      <c r="W846" s="5">
        <f t="shared" ref="W846:Z846" si="1693">IF(ISBLANK(K846),1,0)</f>
        <v>0</v>
      </c>
      <c r="X846" s="5">
        <f t="shared" si="1693"/>
        <v>0</v>
      </c>
      <c r="Y846" s="5">
        <f t="shared" si="1693"/>
        <v>0</v>
      </c>
      <c r="Z846" s="5">
        <f t="shared" si="1693"/>
        <v>0</v>
      </c>
      <c r="AA846" s="5">
        <f t="shared" si="3"/>
        <v>0</v>
      </c>
    </row>
    <row r="847" spans="1:27" ht="15.75" customHeight="1" x14ac:dyDescent="0.2">
      <c r="A847" s="1" t="s">
        <v>1685</v>
      </c>
      <c r="B847" s="1" t="s">
        <v>20</v>
      </c>
      <c r="C847" s="1" t="s">
        <v>21</v>
      </c>
      <c r="D847" s="2">
        <v>45785</v>
      </c>
      <c r="E847" s="1" t="s">
        <v>3</v>
      </c>
      <c r="F847" s="1">
        <v>21.63</v>
      </c>
      <c r="G847" s="1">
        <v>35.56</v>
      </c>
      <c r="H847" s="1">
        <v>327</v>
      </c>
      <c r="I847" s="1">
        <v>49.9</v>
      </c>
      <c r="J847" s="1">
        <v>8.25</v>
      </c>
      <c r="K847" s="1">
        <v>99.01</v>
      </c>
      <c r="L847" s="1">
        <v>6.84</v>
      </c>
      <c r="M847" s="1">
        <v>139</v>
      </c>
      <c r="N847" s="1">
        <v>85.88</v>
      </c>
      <c r="O847" s="1">
        <v>95.35</v>
      </c>
      <c r="P847" s="1" t="s">
        <v>4</v>
      </c>
      <c r="Q847" s="1" t="s">
        <v>5</v>
      </c>
      <c r="R847" s="1" t="s">
        <v>6</v>
      </c>
      <c r="S847" s="1" t="s">
        <v>6</v>
      </c>
      <c r="T847" s="3">
        <f t="shared" si="0"/>
        <v>45778</v>
      </c>
      <c r="U847" s="5">
        <f t="shared" ref="U847:V847" si="1694">IF(ISBLANK(F847),1,0)</f>
        <v>0</v>
      </c>
      <c r="V847" s="5">
        <f t="shared" si="1694"/>
        <v>0</v>
      </c>
      <c r="W847" s="5">
        <f t="shared" ref="W847:Z847" si="1695">IF(ISBLANK(K847),1,0)</f>
        <v>0</v>
      </c>
      <c r="X847" s="5">
        <f t="shared" si="1695"/>
        <v>0</v>
      </c>
      <c r="Y847" s="5">
        <f t="shared" si="1695"/>
        <v>0</v>
      </c>
      <c r="Z847" s="5">
        <f t="shared" si="1695"/>
        <v>0</v>
      </c>
      <c r="AA847" s="5">
        <f t="shared" si="3"/>
        <v>0</v>
      </c>
    </row>
    <row r="848" spans="1:27" ht="15.75" customHeight="1" x14ac:dyDescent="0.2">
      <c r="A848" s="1" t="s">
        <v>1686</v>
      </c>
      <c r="B848" s="1" t="s">
        <v>20</v>
      </c>
      <c r="C848" s="1" t="s">
        <v>21</v>
      </c>
      <c r="D848" s="2">
        <v>45580</v>
      </c>
      <c r="E848" s="1" t="s">
        <v>3</v>
      </c>
      <c r="F848" s="1">
        <v>21.5</v>
      </c>
      <c r="G848" s="1">
        <v>50.59</v>
      </c>
      <c r="H848" s="1">
        <v>334</v>
      </c>
      <c r="I848" s="1">
        <v>43.6</v>
      </c>
      <c r="J848" s="1">
        <v>7.17</v>
      </c>
      <c r="K848" s="1">
        <v>98.6</v>
      </c>
      <c r="L848" s="1">
        <v>6.96</v>
      </c>
      <c r="M848" s="1">
        <v>130.80000000000001</v>
      </c>
      <c r="N848" s="1">
        <v>85.19</v>
      </c>
      <c r="O848" s="1">
        <v>91.73</v>
      </c>
      <c r="P848" s="1" t="s">
        <v>4</v>
      </c>
      <c r="Q848" s="1" t="s">
        <v>5</v>
      </c>
      <c r="R848" s="1" t="s">
        <v>6</v>
      </c>
      <c r="S848" s="1" t="s">
        <v>6</v>
      </c>
      <c r="T848" s="3">
        <f t="shared" si="0"/>
        <v>45566</v>
      </c>
      <c r="U848" s="5">
        <f t="shared" ref="U848:V848" si="1696">IF(ISBLANK(F848),1,0)</f>
        <v>0</v>
      </c>
      <c r="V848" s="5">
        <f t="shared" si="1696"/>
        <v>0</v>
      </c>
      <c r="W848" s="5">
        <f t="shared" ref="W848:Z848" si="1697">IF(ISBLANK(K848),1,0)</f>
        <v>0</v>
      </c>
      <c r="X848" s="5">
        <f t="shared" si="1697"/>
        <v>0</v>
      </c>
      <c r="Y848" s="5">
        <f t="shared" si="1697"/>
        <v>0</v>
      </c>
      <c r="Z848" s="5">
        <f t="shared" si="1697"/>
        <v>0</v>
      </c>
      <c r="AA848" s="5">
        <f t="shared" si="3"/>
        <v>0</v>
      </c>
    </row>
    <row r="849" spans="1:27" ht="15.75" customHeight="1" x14ac:dyDescent="0.2">
      <c r="A849" s="1" t="s">
        <v>1687</v>
      </c>
      <c r="B849" s="1" t="s">
        <v>58</v>
      </c>
      <c r="C849" s="1" t="s">
        <v>47</v>
      </c>
      <c r="D849" s="2">
        <v>45916</v>
      </c>
      <c r="E849" s="1" t="s">
        <v>3</v>
      </c>
      <c r="F849" s="1">
        <v>22.4</v>
      </c>
      <c r="G849" s="1">
        <v>43.93</v>
      </c>
      <c r="H849" s="1">
        <v>313</v>
      </c>
      <c r="I849" s="1">
        <v>50.6</v>
      </c>
      <c r="J849" s="1">
        <v>6.91</v>
      </c>
      <c r="K849" s="1">
        <v>99.16</v>
      </c>
      <c r="L849" s="1">
        <v>6.94</v>
      </c>
      <c r="M849" s="1">
        <v>135.69999999999999</v>
      </c>
      <c r="N849" s="1">
        <v>83.02</v>
      </c>
      <c r="O849" s="1">
        <v>91.83</v>
      </c>
      <c r="P849" s="1" t="s">
        <v>4</v>
      </c>
      <c r="Q849" s="1" t="s">
        <v>5</v>
      </c>
      <c r="R849" s="1" t="s">
        <v>6</v>
      </c>
      <c r="S849" s="1" t="s">
        <v>6</v>
      </c>
      <c r="T849" s="3">
        <f t="shared" si="0"/>
        <v>45901</v>
      </c>
      <c r="U849" s="5">
        <f t="shared" ref="U849:V849" si="1698">IF(ISBLANK(F849),1,0)</f>
        <v>0</v>
      </c>
      <c r="V849" s="5">
        <f t="shared" si="1698"/>
        <v>0</v>
      </c>
      <c r="W849" s="5">
        <f t="shared" ref="W849:Z849" si="1699">IF(ISBLANK(K849),1,0)</f>
        <v>0</v>
      </c>
      <c r="X849" s="5">
        <f t="shared" si="1699"/>
        <v>0</v>
      </c>
      <c r="Y849" s="5">
        <f t="shared" si="1699"/>
        <v>0</v>
      </c>
      <c r="Z849" s="5">
        <f t="shared" si="1699"/>
        <v>0</v>
      </c>
      <c r="AA849" s="5">
        <f t="shared" si="3"/>
        <v>0</v>
      </c>
    </row>
    <row r="850" spans="1:27" ht="15.75" customHeight="1" x14ac:dyDescent="0.2">
      <c r="A850" s="1" t="s">
        <v>960</v>
      </c>
      <c r="B850" s="1" t="s">
        <v>34</v>
      </c>
      <c r="C850" s="1" t="s">
        <v>21</v>
      </c>
      <c r="D850" s="2">
        <v>45886</v>
      </c>
      <c r="E850" s="1" t="s">
        <v>3</v>
      </c>
      <c r="F850" s="1">
        <v>21.8</v>
      </c>
      <c r="G850" s="1">
        <v>41.83</v>
      </c>
      <c r="H850" s="1">
        <v>285</v>
      </c>
      <c r="I850" s="1">
        <v>34.6</v>
      </c>
      <c r="J850" s="1">
        <v>7.22</v>
      </c>
      <c r="K850" s="1">
        <v>98.93</v>
      </c>
      <c r="L850" s="1">
        <v>6.89</v>
      </c>
      <c r="M850" s="1">
        <v>109.2</v>
      </c>
      <c r="N850" s="1">
        <v>91.17</v>
      </c>
      <c r="O850" s="1">
        <v>92.63</v>
      </c>
      <c r="P850" s="1" t="s">
        <v>4</v>
      </c>
      <c r="Q850" s="1" t="s">
        <v>5</v>
      </c>
      <c r="R850" s="1" t="s">
        <v>6</v>
      </c>
      <c r="S850" s="1" t="s">
        <v>6</v>
      </c>
      <c r="T850" s="3">
        <f t="shared" si="0"/>
        <v>45870</v>
      </c>
      <c r="U850" s="5">
        <f t="shared" ref="U850:V850" si="1700">IF(ISBLANK(F850),1,0)</f>
        <v>0</v>
      </c>
      <c r="V850" s="5">
        <f t="shared" si="1700"/>
        <v>0</v>
      </c>
      <c r="W850" s="5">
        <f t="shared" ref="W850:Z850" si="1701">IF(ISBLANK(K850),1,0)</f>
        <v>0</v>
      </c>
      <c r="X850" s="5">
        <f t="shared" si="1701"/>
        <v>0</v>
      </c>
      <c r="Y850" s="5">
        <f t="shared" si="1701"/>
        <v>0</v>
      </c>
      <c r="Z850" s="5">
        <f t="shared" si="1701"/>
        <v>0</v>
      </c>
      <c r="AA850" s="5">
        <f t="shared" si="3"/>
        <v>0</v>
      </c>
    </row>
    <row r="851" spans="1:27" ht="15.75" customHeight="1" x14ac:dyDescent="0.2">
      <c r="A851" s="1" t="s">
        <v>1689</v>
      </c>
      <c r="B851" s="1" t="s">
        <v>20</v>
      </c>
      <c r="C851" s="1" t="s">
        <v>47</v>
      </c>
      <c r="D851" s="2">
        <v>45980</v>
      </c>
      <c r="E851" s="1" t="s">
        <v>23</v>
      </c>
      <c r="F851" s="1">
        <v>20.91</v>
      </c>
      <c r="G851" s="1">
        <v>35.53</v>
      </c>
      <c r="H851" s="1">
        <v>275</v>
      </c>
      <c r="I851" s="1">
        <v>51.6</v>
      </c>
      <c r="J851" s="1">
        <v>9.1</v>
      </c>
      <c r="K851" s="1">
        <v>99.35</v>
      </c>
      <c r="L851" s="1">
        <v>7.02</v>
      </c>
      <c r="M851" s="1">
        <v>143.1</v>
      </c>
      <c r="N851" s="1">
        <v>84.08</v>
      </c>
      <c r="O851" s="1">
        <v>94.29</v>
      </c>
      <c r="P851" s="1" t="s">
        <v>4</v>
      </c>
      <c r="Q851" s="1" t="s">
        <v>5</v>
      </c>
      <c r="R851" s="1" t="s">
        <v>6</v>
      </c>
      <c r="S851" s="1" t="s">
        <v>6</v>
      </c>
      <c r="T851" s="3">
        <f t="shared" si="0"/>
        <v>45962</v>
      </c>
      <c r="U851" s="5">
        <f t="shared" ref="U851:V851" si="1702">IF(ISBLANK(F851),1,0)</f>
        <v>0</v>
      </c>
      <c r="V851" s="5">
        <f t="shared" si="1702"/>
        <v>0</v>
      </c>
      <c r="W851" s="5">
        <f t="shared" ref="W851:Z851" si="1703">IF(ISBLANK(K851),1,0)</f>
        <v>0</v>
      </c>
      <c r="X851" s="5">
        <f t="shared" si="1703"/>
        <v>0</v>
      </c>
      <c r="Y851" s="5">
        <f t="shared" si="1703"/>
        <v>0</v>
      </c>
      <c r="Z851" s="5">
        <f t="shared" si="1703"/>
        <v>0</v>
      </c>
      <c r="AA851" s="5">
        <f t="shared" si="3"/>
        <v>0</v>
      </c>
    </row>
    <row r="852" spans="1:27" ht="15.75" customHeight="1" x14ac:dyDescent="0.2">
      <c r="A852" s="1" t="s">
        <v>1220</v>
      </c>
      <c r="B852" s="1" t="s">
        <v>1</v>
      </c>
      <c r="C852" s="1" t="s">
        <v>47</v>
      </c>
      <c r="D852" s="2">
        <v>45712</v>
      </c>
      <c r="E852" s="1" t="s">
        <v>93</v>
      </c>
      <c r="F852" s="1">
        <v>22.11</v>
      </c>
      <c r="G852" s="1">
        <v>41.88</v>
      </c>
      <c r="H852" s="1">
        <v>332</v>
      </c>
      <c r="I852" s="1">
        <v>41.3</v>
      </c>
      <c r="J852" s="1">
        <v>7.05</v>
      </c>
      <c r="K852" s="1">
        <v>98.92</v>
      </c>
      <c r="L852" s="1">
        <v>6.87</v>
      </c>
      <c r="M852" s="1">
        <v>148.30000000000001</v>
      </c>
      <c r="N852" s="1">
        <v>89.34</v>
      </c>
      <c r="O852" s="1">
        <v>92.7</v>
      </c>
      <c r="P852" s="1" t="s">
        <v>4</v>
      </c>
      <c r="Q852" s="1" t="s">
        <v>5</v>
      </c>
      <c r="R852" s="1" t="s">
        <v>6</v>
      </c>
      <c r="S852" s="1" t="s">
        <v>6</v>
      </c>
      <c r="T852" s="3">
        <f t="shared" si="0"/>
        <v>45689</v>
      </c>
      <c r="U852" s="5">
        <f t="shared" ref="U852:V852" si="1704">IF(ISBLANK(F852),1,0)</f>
        <v>0</v>
      </c>
      <c r="V852" s="5">
        <f t="shared" si="1704"/>
        <v>0</v>
      </c>
      <c r="W852" s="5">
        <f t="shared" ref="W852:Z852" si="1705">IF(ISBLANK(K852),1,0)</f>
        <v>0</v>
      </c>
      <c r="X852" s="5">
        <f t="shared" si="1705"/>
        <v>0</v>
      </c>
      <c r="Y852" s="5">
        <f t="shared" si="1705"/>
        <v>0</v>
      </c>
      <c r="Z852" s="5">
        <f t="shared" si="1705"/>
        <v>0</v>
      </c>
      <c r="AA852" s="5">
        <f t="shared" si="3"/>
        <v>0</v>
      </c>
    </row>
    <row r="853" spans="1:27" ht="15.75" customHeight="1" x14ac:dyDescent="0.2">
      <c r="A853" s="1" t="s">
        <v>1691</v>
      </c>
      <c r="B853" s="1" t="s">
        <v>58</v>
      </c>
      <c r="C853" s="1" t="s">
        <v>1064</v>
      </c>
      <c r="D853" s="2">
        <v>45348</v>
      </c>
      <c r="E853" s="1" t="s">
        <v>23</v>
      </c>
      <c r="F853" s="1">
        <v>21.17</v>
      </c>
      <c r="G853" s="1">
        <v>32.22</v>
      </c>
      <c r="H853" s="1">
        <v>356</v>
      </c>
      <c r="I853" s="1">
        <v>40.9</v>
      </c>
      <c r="J853" s="1">
        <v>6.12</v>
      </c>
      <c r="K853" s="1">
        <v>99.14</v>
      </c>
      <c r="L853" s="1">
        <v>6.55</v>
      </c>
      <c r="M853" s="1">
        <v>110.7</v>
      </c>
      <c r="N853" s="1">
        <v>87.66</v>
      </c>
      <c r="O853" s="1">
        <v>95.19</v>
      </c>
      <c r="P853" s="1" t="s">
        <v>4</v>
      </c>
      <c r="Q853" s="1" t="s">
        <v>5</v>
      </c>
      <c r="R853" s="1" t="s">
        <v>6</v>
      </c>
      <c r="S853" s="1" t="s">
        <v>6</v>
      </c>
      <c r="T853" s="3">
        <f t="shared" si="0"/>
        <v>45323</v>
      </c>
      <c r="U853" s="5">
        <f t="shared" ref="U853:V853" si="1706">IF(ISBLANK(F853),1,0)</f>
        <v>0</v>
      </c>
      <c r="V853" s="5">
        <f t="shared" si="1706"/>
        <v>0</v>
      </c>
      <c r="W853" s="5">
        <f t="shared" ref="W853:Z853" si="1707">IF(ISBLANK(K853),1,0)</f>
        <v>0</v>
      </c>
      <c r="X853" s="5">
        <f t="shared" si="1707"/>
        <v>0</v>
      </c>
      <c r="Y853" s="5">
        <f t="shared" si="1707"/>
        <v>0</v>
      </c>
      <c r="Z853" s="5">
        <f t="shared" si="1707"/>
        <v>0</v>
      </c>
      <c r="AA853" s="5">
        <f t="shared" si="3"/>
        <v>0</v>
      </c>
    </row>
    <row r="854" spans="1:27" ht="15.75" customHeight="1" x14ac:dyDescent="0.2">
      <c r="A854" s="1" t="s">
        <v>804</v>
      </c>
      <c r="B854" s="1" t="s">
        <v>34</v>
      </c>
      <c r="C854" s="1" t="s">
        <v>1064</v>
      </c>
      <c r="D854" s="2">
        <v>45910</v>
      </c>
      <c r="E854" s="1" t="s">
        <v>37</v>
      </c>
      <c r="F854" s="1">
        <v>22.2</v>
      </c>
      <c r="G854" s="1">
        <v>41.92</v>
      </c>
      <c r="H854" s="1">
        <v>315</v>
      </c>
      <c r="I854" s="1">
        <v>38.9</v>
      </c>
      <c r="J854" s="1">
        <v>8.23</v>
      </c>
      <c r="K854" s="1">
        <v>98.83</v>
      </c>
      <c r="L854" s="1">
        <v>6.86</v>
      </c>
      <c r="M854" s="1">
        <v>127.1</v>
      </c>
      <c r="N854" s="1">
        <v>90.84</v>
      </c>
      <c r="O854" s="1">
        <v>93.17</v>
      </c>
      <c r="P854" s="1" t="s">
        <v>4</v>
      </c>
      <c r="Q854" s="1" t="s">
        <v>5</v>
      </c>
      <c r="R854" s="1" t="s">
        <v>6</v>
      </c>
      <c r="S854" s="1" t="s">
        <v>6</v>
      </c>
      <c r="T854" s="3">
        <f t="shared" si="0"/>
        <v>45901</v>
      </c>
      <c r="U854" s="5">
        <f t="shared" ref="U854:V854" si="1708">IF(ISBLANK(F854),1,0)</f>
        <v>0</v>
      </c>
      <c r="V854" s="5">
        <f t="shared" si="1708"/>
        <v>0</v>
      </c>
      <c r="W854" s="5">
        <f t="shared" ref="W854:Z854" si="1709">IF(ISBLANK(K854),1,0)</f>
        <v>0</v>
      </c>
      <c r="X854" s="5">
        <f t="shared" si="1709"/>
        <v>0</v>
      </c>
      <c r="Y854" s="5">
        <f t="shared" si="1709"/>
        <v>0</v>
      </c>
      <c r="Z854" s="5">
        <f t="shared" si="1709"/>
        <v>0</v>
      </c>
      <c r="AA854" s="5">
        <f t="shared" si="3"/>
        <v>0</v>
      </c>
    </row>
    <row r="855" spans="1:27" ht="15.75" customHeight="1" x14ac:dyDescent="0.2">
      <c r="A855" s="1" t="s">
        <v>1692</v>
      </c>
      <c r="B855" s="1" t="s">
        <v>58</v>
      </c>
      <c r="C855" s="1" t="s">
        <v>21</v>
      </c>
      <c r="D855" s="2">
        <v>45350</v>
      </c>
      <c r="E855" s="1" t="s">
        <v>93</v>
      </c>
      <c r="F855" s="1">
        <v>22.01</v>
      </c>
      <c r="G855" s="1">
        <v>40.69</v>
      </c>
      <c r="H855" s="1">
        <v>309</v>
      </c>
      <c r="I855" s="1">
        <v>30.7</v>
      </c>
      <c r="J855" s="1">
        <v>6.87</v>
      </c>
      <c r="K855" s="1">
        <v>99.62</v>
      </c>
      <c r="L855" s="1">
        <v>6.94</v>
      </c>
      <c r="M855" s="1">
        <v>121.7</v>
      </c>
      <c r="N855" s="1">
        <v>87.55</v>
      </c>
      <c r="O855" s="1">
        <v>93.68</v>
      </c>
      <c r="P855" s="1" t="s">
        <v>4</v>
      </c>
      <c r="Q855" s="1" t="s">
        <v>5</v>
      </c>
      <c r="R855" s="1" t="s">
        <v>6</v>
      </c>
      <c r="S855" s="1" t="s">
        <v>6</v>
      </c>
      <c r="T855" s="3">
        <f t="shared" si="0"/>
        <v>45323</v>
      </c>
      <c r="U855" s="5">
        <f t="shared" ref="U855:V855" si="1710">IF(ISBLANK(F855),1,0)</f>
        <v>0</v>
      </c>
      <c r="V855" s="5">
        <f t="shared" si="1710"/>
        <v>0</v>
      </c>
      <c r="W855" s="5">
        <f t="shared" ref="W855:Z855" si="1711">IF(ISBLANK(K855),1,0)</f>
        <v>0</v>
      </c>
      <c r="X855" s="5">
        <f t="shared" si="1711"/>
        <v>0</v>
      </c>
      <c r="Y855" s="5">
        <f t="shared" si="1711"/>
        <v>0</v>
      </c>
      <c r="Z855" s="5">
        <f t="shared" si="1711"/>
        <v>0</v>
      </c>
      <c r="AA855" s="5">
        <f t="shared" si="3"/>
        <v>0</v>
      </c>
    </row>
    <row r="856" spans="1:27" ht="15.75" customHeight="1" x14ac:dyDescent="0.2">
      <c r="A856" s="1" t="s">
        <v>1693</v>
      </c>
      <c r="B856" s="1" t="s">
        <v>58</v>
      </c>
      <c r="C856" s="1" t="s">
        <v>35</v>
      </c>
      <c r="D856" s="2">
        <v>45433</v>
      </c>
      <c r="E856" s="1" t="s">
        <v>37</v>
      </c>
      <c r="F856" s="1">
        <v>21.73</v>
      </c>
      <c r="G856" s="1">
        <v>36.630000000000003</v>
      </c>
      <c r="H856" s="1">
        <v>308</v>
      </c>
      <c r="I856" s="1">
        <v>39.1</v>
      </c>
      <c r="J856" s="1">
        <v>6.99</v>
      </c>
      <c r="K856" s="1">
        <v>99.13</v>
      </c>
      <c r="L856" s="1">
        <v>6.74</v>
      </c>
      <c r="M856" s="1">
        <v>127.5</v>
      </c>
      <c r="N856" s="1">
        <v>91.09</v>
      </c>
      <c r="O856" s="1">
        <v>95.2</v>
      </c>
      <c r="P856" s="1" t="s">
        <v>4</v>
      </c>
      <c r="Q856" s="1" t="s">
        <v>5</v>
      </c>
      <c r="R856" s="1" t="s">
        <v>6</v>
      </c>
      <c r="S856" s="1" t="s">
        <v>6</v>
      </c>
      <c r="T856" s="3">
        <f t="shared" si="0"/>
        <v>45413</v>
      </c>
      <c r="U856" s="5">
        <f t="shared" ref="U856:V856" si="1712">IF(ISBLANK(F856),1,0)</f>
        <v>0</v>
      </c>
      <c r="V856" s="5">
        <f t="shared" si="1712"/>
        <v>0</v>
      </c>
      <c r="W856" s="5">
        <f t="shared" ref="W856:Z856" si="1713">IF(ISBLANK(K856),1,0)</f>
        <v>0</v>
      </c>
      <c r="X856" s="5">
        <f t="shared" si="1713"/>
        <v>0</v>
      </c>
      <c r="Y856" s="5">
        <f t="shared" si="1713"/>
        <v>0</v>
      </c>
      <c r="Z856" s="5">
        <f t="shared" si="1713"/>
        <v>0</v>
      </c>
      <c r="AA856" s="5">
        <f t="shared" si="3"/>
        <v>0</v>
      </c>
    </row>
    <row r="857" spans="1:27" ht="15.75" customHeight="1" x14ac:dyDescent="0.2">
      <c r="A857" s="1" t="s">
        <v>659</v>
      </c>
      <c r="B857" s="1" t="s">
        <v>34</v>
      </c>
      <c r="C857" s="1" t="s">
        <v>21</v>
      </c>
      <c r="D857" s="2">
        <v>45500</v>
      </c>
      <c r="E857" s="1" t="s">
        <v>23</v>
      </c>
      <c r="F857" s="1">
        <v>21.37</v>
      </c>
      <c r="G857" s="1">
        <v>47.74</v>
      </c>
      <c r="H857" s="1">
        <v>291</v>
      </c>
      <c r="I857" s="1">
        <v>42.2</v>
      </c>
      <c r="J857" s="1">
        <v>6.56</v>
      </c>
      <c r="K857" s="1">
        <v>98.76</v>
      </c>
      <c r="L857" s="1">
        <v>7.05</v>
      </c>
      <c r="M857" s="1">
        <v>120.5</v>
      </c>
      <c r="N857" s="1">
        <v>89.18</v>
      </c>
      <c r="O857" s="1">
        <v>93.79</v>
      </c>
      <c r="P857" s="1" t="s">
        <v>4</v>
      </c>
      <c r="Q857" s="1" t="s">
        <v>5</v>
      </c>
      <c r="R857" s="1" t="s">
        <v>6</v>
      </c>
      <c r="S857" s="1" t="s">
        <v>6</v>
      </c>
      <c r="T857" s="3">
        <f t="shared" si="0"/>
        <v>45474</v>
      </c>
      <c r="U857" s="5">
        <f t="shared" ref="U857:V857" si="1714">IF(ISBLANK(F857),1,0)</f>
        <v>0</v>
      </c>
      <c r="V857" s="5">
        <f t="shared" si="1714"/>
        <v>0</v>
      </c>
      <c r="W857" s="5">
        <f t="shared" ref="W857:Z857" si="1715">IF(ISBLANK(K857),1,0)</f>
        <v>0</v>
      </c>
      <c r="X857" s="5">
        <f t="shared" si="1715"/>
        <v>0</v>
      </c>
      <c r="Y857" s="5">
        <f t="shared" si="1715"/>
        <v>0</v>
      </c>
      <c r="Z857" s="5">
        <f t="shared" si="1715"/>
        <v>0</v>
      </c>
      <c r="AA857" s="5">
        <f t="shared" si="3"/>
        <v>0</v>
      </c>
    </row>
    <row r="858" spans="1:27" ht="15.75" customHeight="1" x14ac:dyDescent="0.2">
      <c r="A858" s="1" t="s">
        <v>684</v>
      </c>
      <c r="B858" s="1" t="s">
        <v>34</v>
      </c>
      <c r="C858" s="1" t="s">
        <v>21</v>
      </c>
      <c r="D858" s="2">
        <v>45427</v>
      </c>
      <c r="E858" s="1" t="s">
        <v>37</v>
      </c>
      <c r="F858" s="1">
        <v>22.18</v>
      </c>
      <c r="G858" s="1">
        <v>42.91</v>
      </c>
      <c r="H858" s="1">
        <v>331</v>
      </c>
      <c r="I858" s="1">
        <v>51.1</v>
      </c>
      <c r="J858" s="1">
        <v>7.52</v>
      </c>
      <c r="K858" s="1">
        <v>98.38</v>
      </c>
      <c r="L858" s="1">
        <v>7.04</v>
      </c>
      <c r="M858" s="1">
        <v>140.1</v>
      </c>
      <c r="N858" s="1">
        <v>81.650000000000006</v>
      </c>
      <c r="O858" s="1">
        <v>93.69</v>
      </c>
      <c r="P858" s="1" t="s">
        <v>4</v>
      </c>
      <c r="Q858" s="1" t="s">
        <v>50</v>
      </c>
      <c r="R858" s="1" t="s">
        <v>242</v>
      </c>
      <c r="S858" s="1" t="s">
        <v>89</v>
      </c>
      <c r="T858" s="3">
        <f t="shared" si="0"/>
        <v>45413</v>
      </c>
      <c r="U858" s="5">
        <f t="shared" ref="U858:V858" si="1716">IF(ISBLANK(F858),1,0)</f>
        <v>0</v>
      </c>
      <c r="V858" s="5">
        <f t="shared" si="1716"/>
        <v>0</v>
      </c>
      <c r="W858" s="5">
        <f t="shared" ref="W858:Z858" si="1717">IF(ISBLANK(K858),1,0)</f>
        <v>0</v>
      </c>
      <c r="X858" s="5">
        <f t="shared" si="1717"/>
        <v>0</v>
      </c>
      <c r="Y858" s="5">
        <f t="shared" si="1717"/>
        <v>0</v>
      </c>
      <c r="Z858" s="5">
        <f t="shared" si="1717"/>
        <v>0</v>
      </c>
      <c r="AA858" s="5">
        <f t="shared" si="3"/>
        <v>0</v>
      </c>
    </row>
    <row r="859" spans="1:27" ht="15.75" customHeight="1" x14ac:dyDescent="0.2">
      <c r="A859" s="1" t="s">
        <v>1695</v>
      </c>
      <c r="B859" s="1" t="s">
        <v>58</v>
      </c>
      <c r="C859" s="1" t="s">
        <v>21</v>
      </c>
      <c r="D859" s="2">
        <v>45821</v>
      </c>
      <c r="E859" s="1" t="s">
        <v>37</v>
      </c>
      <c r="F859" s="1">
        <v>22.59</v>
      </c>
      <c r="G859" s="1">
        <v>38.82</v>
      </c>
      <c r="H859" s="1">
        <v>318</v>
      </c>
      <c r="I859" s="1">
        <v>36.700000000000003</v>
      </c>
      <c r="J859" s="1">
        <v>7.19</v>
      </c>
      <c r="K859" s="1">
        <v>98.86</v>
      </c>
      <c r="L859" s="1">
        <v>6.86</v>
      </c>
      <c r="M859" s="1">
        <v>117.7</v>
      </c>
      <c r="N859" s="1">
        <v>87.52</v>
      </c>
      <c r="O859" s="1">
        <v>93.02</v>
      </c>
      <c r="P859" s="1" t="s">
        <v>4</v>
      </c>
      <c r="Q859" s="1" t="s">
        <v>5</v>
      </c>
      <c r="R859" s="1" t="s">
        <v>6</v>
      </c>
      <c r="S859" s="1" t="s">
        <v>6</v>
      </c>
      <c r="T859" s="3">
        <f t="shared" si="0"/>
        <v>45809</v>
      </c>
      <c r="U859" s="5">
        <f t="shared" ref="U859:V859" si="1718">IF(ISBLANK(F859),1,0)</f>
        <v>0</v>
      </c>
      <c r="V859" s="5">
        <f t="shared" si="1718"/>
        <v>0</v>
      </c>
      <c r="W859" s="5">
        <f t="shared" ref="W859:Z859" si="1719">IF(ISBLANK(K859),1,0)</f>
        <v>0</v>
      </c>
      <c r="X859" s="5">
        <f t="shared" si="1719"/>
        <v>0</v>
      </c>
      <c r="Y859" s="5">
        <f t="shared" si="1719"/>
        <v>0</v>
      </c>
      <c r="Z859" s="5">
        <f t="shared" si="1719"/>
        <v>0</v>
      </c>
      <c r="AA859" s="5">
        <f t="shared" si="3"/>
        <v>0</v>
      </c>
    </row>
    <row r="860" spans="1:27" ht="15.75" customHeight="1" x14ac:dyDescent="0.2">
      <c r="A860" s="1" t="s">
        <v>1696</v>
      </c>
      <c r="B860" s="1" t="s">
        <v>20</v>
      </c>
      <c r="C860" s="1" t="s">
        <v>35</v>
      </c>
      <c r="D860" s="2">
        <v>45613</v>
      </c>
      <c r="E860" s="1" t="s">
        <v>23</v>
      </c>
      <c r="F860" s="1">
        <v>20.65</v>
      </c>
      <c r="G860" s="1">
        <v>38.369999999999997</v>
      </c>
      <c r="H860" s="1">
        <v>338</v>
      </c>
      <c r="I860" s="1">
        <v>50.5</v>
      </c>
      <c r="J860" s="1">
        <v>8.16</v>
      </c>
      <c r="K860" s="1">
        <v>99.14</v>
      </c>
      <c r="L860" s="1">
        <v>6.99</v>
      </c>
      <c r="M860" s="1">
        <v>126.9</v>
      </c>
      <c r="N860" s="1">
        <v>87.8</v>
      </c>
      <c r="O860" s="1">
        <v>94.29</v>
      </c>
      <c r="P860" s="1" t="s">
        <v>4</v>
      </c>
      <c r="Q860" s="1" t="s">
        <v>5</v>
      </c>
      <c r="R860" s="1" t="s">
        <v>6</v>
      </c>
      <c r="S860" s="1" t="s">
        <v>6</v>
      </c>
      <c r="T860" s="3">
        <f t="shared" si="0"/>
        <v>45597</v>
      </c>
      <c r="U860" s="5">
        <f t="shared" ref="U860:V860" si="1720">IF(ISBLANK(F860),1,0)</f>
        <v>0</v>
      </c>
      <c r="V860" s="5">
        <f t="shared" si="1720"/>
        <v>0</v>
      </c>
      <c r="W860" s="5">
        <f t="shared" ref="W860:Z860" si="1721">IF(ISBLANK(K860),1,0)</f>
        <v>0</v>
      </c>
      <c r="X860" s="5">
        <f t="shared" si="1721"/>
        <v>0</v>
      </c>
      <c r="Y860" s="5">
        <f t="shared" si="1721"/>
        <v>0</v>
      </c>
      <c r="Z860" s="5">
        <f t="shared" si="1721"/>
        <v>0</v>
      </c>
      <c r="AA860" s="5">
        <f t="shared" si="3"/>
        <v>0</v>
      </c>
    </row>
    <row r="861" spans="1:27" ht="15.75" customHeight="1" x14ac:dyDescent="0.2">
      <c r="A861" s="1" t="s">
        <v>1698</v>
      </c>
      <c r="B861" s="1" t="s">
        <v>1</v>
      </c>
      <c r="C861" s="1" t="s">
        <v>47</v>
      </c>
      <c r="D861" s="2">
        <v>45452</v>
      </c>
      <c r="E861" s="1" t="s">
        <v>37</v>
      </c>
      <c r="F861" s="1">
        <v>21.53</v>
      </c>
      <c r="G861" s="1">
        <v>44.78</v>
      </c>
      <c r="H861" s="1">
        <v>351</v>
      </c>
      <c r="I861" s="1">
        <v>32.4</v>
      </c>
      <c r="J861" s="1">
        <v>6.38</v>
      </c>
      <c r="K861" s="1">
        <v>99.28</v>
      </c>
      <c r="L861" s="1">
        <v>6.91</v>
      </c>
      <c r="M861" s="1">
        <v>125</v>
      </c>
      <c r="N861" s="1">
        <v>93.01</v>
      </c>
      <c r="O861" s="1">
        <v>95.55</v>
      </c>
      <c r="P861" s="1" t="s">
        <v>4</v>
      </c>
      <c r="Q861" s="1" t="s">
        <v>5</v>
      </c>
      <c r="R861" s="1" t="s">
        <v>6</v>
      </c>
      <c r="S861" s="1" t="s">
        <v>6</v>
      </c>
      <c r="T861" s="3">
        <f t="shared" si="0"/>
        <v>45444</v>
      </c>
      <c r="U861" s="5">
        <f t="shared" ref="U861:V861" si="1722">IF(ISBLANK(F861),1,0)</f>
        <v>0</v>
      </c>
      <c r="V861" s="5">
        <f t="shared" si="1722"/>
        <v>0</v>
      </c>
      <c r="W861" s="5">
        <f t="shared" ref="W861:Z861" si="1723">IF(ISBLANK(K861),1,0)</f>
        <v>0</v>
      </c>
      <c r="X861" s="5">
        <f t="shared" si="1723"/>
        <v>0</v>
      </c>
      <c r="Y861" s="5">
        <f t="shared" si="1723"/>
        <v>0</v>
      </c>
      <c r="Z861" s="5">
        <f t="shared" si="1723"/>
        <v>0</v>
      </c>
      <c r="AA861" s="5">
        <f t="shared" si="3"/>
        <v>0</v>
      </c>
    </row>
    <row r="862" spans="1:27" ht="15.75" customHeight="1" x14ac:dyDescent="0.2">
      <c r="A862" s="1" t="s">
        <v>633</v>
      </c>
      <c r="B862" s="1" t="s">
        <v>34</v>
      </c>
      <c r="C862" s="1" t="s">
        <v>21</v>
      </c>
      <c r="D862" s="2">
        <v>45295</v>
      </c>
      <c r="E862" s="1" t="s">
        <v>23</v>
      </c>
      <c r="F862" s="1">
        <v>22.52</v>
      </c>
      <c r="G862" s="1">
        <v>44.37</v>
      </c>
      <c r="H862" s="1">
        <v>330</v>
      </c>
      <c r="I862" s="1">
        <v>47.6</v>
      </c>
      <c r="J862" s="1">
        <v>7.36</v>
      </c>
      <c r="K862" s="1">
        <v>98.75</v>
      </c>
      <c r="L862" s="1">
        <v>6.93</v>
      </c>
      <c r="M862" s="1">
        <v>139</v>
      </c>
      <c r="N862" s="1">
        <v>87.8</v>
      </c>
      <c r="O862" s="1">
        <v>93.88</v>
      </c>
      <c r="P862" s="1" t="s">
        <v>4</v>
      </c>
      <c r="Q862" s="1" t="s">
        <v>5</v>
      </c>
      <c r="R862" s="1" t="s">
        <v>6</v>
      </c>
      <c r="S862" s="1" t="s">
        <v>6</v>
      </c>
      <c r="T862" s="3">
        <f t="shared" si="0"/>
        <v>45292</v>
      </c>
      <c r="U862" s="5">
        <f t="shared" ref="U862:V862" si="1724">IF(ISBLANK(F862),1,0)</f>
        <v>0</v>
      </c>
      <c r="V862" s="5">
        <f t="shared" si="1724"/>
        <v>0</v>
      </c>
      <c r="W862" s="5">
        <f t="shared" ref="W862:Z862" si="1725">IF(ISBLANK(K862),1,0)</f>
        <v>0</v>
      </c>
      <c r="X862" s="5">
        <f t="shared" si="1725"/>
        <v>0</v>
      </c>
      <c r="Y862" s="5">
        <f t="shared" si="1725"/>
        <v>0</v>
      </c>
      <c r="Z862" s="5">
        <f t="shared" si="1725"/>
        <v>0</v>
      </c>
      <c r="AA862" s="5">
        <f t="shared" si="3"/>
        <v>0</v>
      </c>
    </row>
    <row r="863" spans="1:27" ht="15.75" customHeight="1" x14ac:dyDescent="0.2">
      <c r="A863" s="1" t="s">
        <v>1699</v>
      </c>
      <c r="B863" s="1" t="s">
        <v>20</v>
      </c>
      <c r="C863" s="1" t="s">
        <v>47</v>
      </c>
      <c r="D863" s="2">
        <v>45450</v>
      </c>
      <c r="E863" s="1" t="s">
        <v>93</v>
      </c>
      <c r="F863" s="1">
        <v>20.47</v>
      </c>
      <c r="G863" s="1">
        <v>36.5</v>
      </c>
      <c r="H863" s="1">
        <v>296</v>
      </c>
      <c r="I863" s="1">
        <v>37.200000000000003</v>
      </c>
      <c r="J863" s="1">
        <v>7.43</v>
      </c>
      <c r="K863" s="1">
        <v>98.82</v>
      </c>
      <c r="L863" s="1">
        <v>6.98</v>
      </c>
      <c r="M863" s="1">
        <v>124.1</v>
      </c>
      <c r="N863" s="1">
        <v>86.47</v>
      </c>
      <c r="O863" s="1">
        <v>90.85</v>
      </c>
      <c r="P863" s="1" t="s">
        <v>4</v>
      </c>
      <c r="Q863" s="1" t="s">
        <v>5</v>
      </c>
      <c r="R863" s="1" t="s">
        <v>6</v>
      </c>
      <c r="S863" s="1" t="s">
        <v>6</v>
      </c>
      <c r="T863" s="3">
        <f t="shared" si="0"/>
        <v>45444</v>
      </c>
      <c r="U863" s="5">
        <f t="shared" ref="U863:V863" si="1726">IF(ISBLANK(F863),1,0)</f>
        <v>0</v>
      </c>
      <c r="V863" s="5">
        <f t="shared" si="1726"/>
        <v>0</v>
      </c>
      <c r="W863" s="5">
        <f t="shared" ref="W863:Z863" si="1727">IF(ISBLANK(K863),1,0)</f>
        <v>0</v>
      </c>
      <c r="X863" s="5">
        <f t="shared" si="1727"/>
        <v>0</v>
      </c>
      <c r="Y863" s="5">
        <f t="shared" si="1727"/>
        <v>0</v>
      </c>
      <c r="Z863" s="5">
        <f t="shared" si="1727"/>
        <v>0</v>
      </c>
      <c r="AA863" s="5">
        <f t="shared" si="3"/>
        <v>0</v>
      </c>
    </row>
    <row r="864" spans="1:27" ht="15.75" customHeight="1" x14ac:dyDescent="0.2">
      <c r="A864" s="1" t="s">
        <v>1701</v>
      </c>
      <c r="B864" s="1" t="s">
        <v>20</v>
      </c>
      <c r="C864" s="1" t="s">
        <v>35</v>
      </c>
      <c r="D864" s="2">
        <v>45798</v>
      </c>
      <c r="E864" s="1" t="s">
        <v>37</v>
      </c>
      <c r="F864" s="1">
        <v>21.91</v>
      </c>
      <c r="G864" s="1">
        <v>40.630000000000003</v>
      </c>
      <c r="H864" s="1">
        <v>280</v>
      </c>
      <c r="I864" s="1">
        <v>58.5</v>
      </c>
      <c r="J864" s="1">
        <v>9.08</v>
      </c>
      <c r="K864" s="1">
        <v>99.44</v>
      </c>
      <c r="L864" s="1">
        <v>6.96</v>
      </c>
      <c r="M864" s="1">
        <v>140.5</v>
      </c>
      <c r="N864" s="1">
        <v>81.98</v>
      </c>
      <c r="O864" s="1">
        <v>91.74</v>
      </c>
      <c r="P864" s="1" t="s">
        <v>4</v>
      </c>
      <c r="Q864" s="1" t="s">
        <v>5</v>
      </c>
      <c r="R864" s="1" t="s">
        <v>6</v>
      </c>
      <c r="S864" s="1" t="s">
        <v>6</v>
      </c>
      <c r="T864" s="3">
        <f t="shared" si="0"/>
        <v>45778</v>
      </c>
      <c r="U864" s="5">
        <f t="shared" ref="U864:V864" si="1728">IF(ISBLANK(F864),1,0)</f>
        <v>0</v>
      </c>
      <c r="V864" s="5">
        <f t="shared" si="1728"/>
        <v>0</v>
      </c>
      <c r="W864" s="5">
        <f t="shared" ref="W864:Z864" si="1729">IF(ISBLANK(K864),1,0)</f>
        <v>0</v>
      </c>
      <c r="X864" s="5">
        <f t="shared" si="1729"/>
        <v>0</v>
      </c>
      <c r="Y864" s="5">
        <f t="shared" si="1729"/>
        <v>0</v>
      </c>
      <c r="Z864" s="5">
        <f t="shared" si="1729"/>
        <v>0</v>
      </c>
      <c r="AA864" s="5">
        <f t="shared" si="3"/>
        <v>0</v>
      </c>
    </row>
    <row r="865" spans="1:27" ht="15.75" customHeight="1" x14ac:dyDescent="0.2">
      <c r="A865" s="1" t="s">
        <v>1702</v>
      </c>
      <c r="B865" s="1" t="s">
        <v>1</v>
      </c>
      <c r="C865" s="1" t="s">
        <v>21</v>
      </c>
      <c r="D865" s="2">
        <v>45872</v>
      </c>
      <c r="E865" s="1" t="s">
        <v>93</v>
      </c>
      <c r="F865" s="1">
        <v>23.71</v>
      </c>
      <c r="G865" s="1">
        <v>42.75</v>
      </c>
      <c r="H865" s="1">
        <v>324</v>
      </c>
      <c r="I865" s="1">
        <v>36.200000000000003</v>
      </c>
      <c r="J865" s="1">
        <v>7.03</v>
      </c>
      <c r="K865" s="1">
        <v>99.88</v>
      </c>
      <c r="L865" s="1">
        <v>6.83</v>
      </c>
      <c r="M865" s="1">
        <v>112.7</v>
      </c>
      <c r="N865" s="1">
        <v>90.27</v>
      </c>
      <c r="O865" s="1">
        <v>95.83</v>
      </c>
      <c r="P865" s="1" t="s">
        <v>4</v>
      </c>
      <c r="Q865" s="1" t="s">
        <v>5</v>
      </c>
      <c r="R865" s="1" t="s">
        <v>6</v>
      </c>
      <c r="S865" s="1" t="s">
        <v>6</v>
      </c>
      <c r="T865" s="3">
        <f t="shared" si="0"/>
        <v>45870</v>
      </c>
      <c r="U865" s="5">
        <f t="shared" ref="U865:V865" si="1730">IF(ISBLANK(F865),1,0)</f>
        <v>0</v>
      </c>
      <c r="V865" s="5">
        <f t="shared" si="1730"/>
        <v>0</v>
      </c>
      <c r="W865" s="5">
        <f t="shared" ref="W865:Z865" si="1731">IF(ISBLANK(K865),1,0)</f>
        <v>0</v>
      </c>
      <c r="X865" s="5">
        <f t="shared" si="1731"/>
        <v>0</v>
      </c>
      <c r="Y865" s="5">
        <f t="shared" si="1731"/>
        <v>0</v>
      </c>
      <c r="Z865" s="5">
        <f t="shared" si="1731"/>
        <v>0</v>
      </c>
      <c r="AA865" s="5">
        <f t="shared" si="3"/>
        <v>0</v>
      </c>
    </row>
    <row r="866" spans="1:27" ht="15.75" customHeight="1" x14ac:dyDescent="0.2">
      <c r="A866" s="1" t="s">
        <v>1224</v>
      </c>
      <c r="B866" s="1" t="s">
        <v>1</v>
      </c>
      <c r="C866" s="1" t="s">
        <v>35</v>
      </c>
      <c r="D866" s="2">
        <v>45508</v>
      </c>
      <c r="E866" s="1" t="s">
        <v>23</v>
      </c>
      <c r="F866" s="1">
        <v>23.71</v>
      </c>
      <c r="G866" s="1">
        <v>37.299999999999997</v>
      </c>
      <c r="H866" s="1">
        <v>315</v>
      </c>
      <c r="I866" s="1">
        <v>22.6</v>
      </c>
      <c r="J866" s="1">
        <v>5.77</v>
      </c>
      <c r="K866" s="1">
        <v>99.55</v>
      </c>
      <c r="L866" s="1">
        <v>6.55</v>
      </c>
      <c r="M866" s="1">
        <v>92.4</v>
      </c>
      <c r="N866" s="1">
        <v>90.83</v>
      </c>
      <c r="O866" s="1">
        <v>92.7</v>
      </c>
      <c r="P866" s="1" t="s">
        <v>4</v>
      </c>
      <c r="Q866" s="1" t="s">
        <v>5</v>
      </c>
      <c r="R866" s="1" t="s">
        <v>6</v>
      </c>
      <c r="S866" s="1" t="s">
        <v>6</v>
      </c>
      <c r="T866" s="3">
        <f t="shared" si="0"/>
        <v>45505</v>
      </c>
      <c r="U866" s="5">
        <f t="shared" ref="U866:V866" si="1732">IF(ISBLANK(F866),1,0)</f>
        <v>0</v>
      </c>
      <c r="V866" s="5">
        <f t="shared" si="1732"/>
        <v>0</v>
      </c>
      <c r="W866" s="5">
        <f t="shared" ref="W866:Z866" si="1733">IF(ISBLANK(K866),1,0)</f>
        <v>0</v>
      </c>
      <c r="X866" s="5">
        <f t="shared" si="1733"/>
        <v>0</v>
      </c>
      <c r="Y866" s="5">
        <f t="shared" si="1733"/>
        <v>0</v>
      </c>
      <c r="Z866" s="5">
        <f t="shared" si="1733"/>
        <v>0</v>
      </c>
      <c r="AA866" s="5">
        <f t="shared" si="3"/>
        <v>0</v>
      </c>
    </row>
    <row r="867" spans="1:27" ht="15.75" customHeight="1" x14ac:dyDescent="0.2">
      <c r="A867" s="1" t="s">
        <v>1055</v>
      </c>
      <c r="B867" s="1" t="s">
        <v>34</v>
      </c>
      <c r="C867" s="1" t="s">
        <v>47</v>
      </c>
      <c r="D867" s="2">
        <v>45345</v>
      </c>
      <c r="E867" s="1" t="s">
        <v>3</v>
      </c>
      <c r="F867" s="1">
        <v>22.35</v>
      </c>
      <c r="G867" s="1">
        <v>42.56</v>
      </c>
      <c r="H867" s="1">
        <v>331</v>
      </c>
      <c r="I867" s="1">
        <v>42.6</v>
      </c>
      <c r="J867" s="1">
        <v>6.92</v>
      </c>
      <c r="K867" s="1">
        <v>99.38</v>
      </c>
      <c r="L867" s="1">
        <v>6.71</v>
      </c>
      <c r="M867" s="1">
        <v>137.5</v>
      </c>
      <c r="N867" s="1">
        <v>86</v>
      </c>
      <c r="O867" s="1">
        <v>92.12</v>
      </c>
      <c r="P867" s="1" t="s">
        <v>4</v>
      </c>
      <c r="Q867" s="1" t="s">
        <v>5</v>
      </c>
      <c r="R867" s="1" t="s">
        <v>6</v>
      </c>
      <c r="S867" s="1" t="s">
        <v>6</v>
      </c>
      <c r="T867" s="3">
        <f t="shared" si="0"/>
        <v>45323</v>
      </c>
      <c r="U867" s="5">
        <f t="shared" ref="U867:V867" si="1734">IF(ISBLANK(F867),1,0)</f>
        <v>0</v>
      </c>
      <c r="V867" s="5">
        <f t="shared" si="1734"/>
        <v>0</v>
      </c>
      <c r="W867" s="5">
        <f t="shared" ref="W867:Z867" si="1735">IF(ISBLANK(K867),1,0)</f>
        <v>0</v>
      </c>
      <c r="X867" s="5">
        <f t="shared" si="1735"/>
        <v>0</v>
      </c>
      <c r="Y867" s="5">
        <f t="shared" si="1735"/>
        <v>0</v>
      </c>
      <c r="Z867" s="5">
        <f t="shared" si="1735"/>
        <v>0</v>
      </c>
      <c r="AA867" s="5">
        <f t="shared" si="3"/>
        <v>0</v>
      </c>
    </row>
    <row r="868" spans="1:27" ht="15.75" customHeight="1" x14ac:dyDescent="0.2">
      <c r="A868" s="1" t="s">
        <v>1704</v>
      </c>
      <c r="B868" s="1" t="s">
        <v>1</v>
      </c>
      <c r="C868" s="1" t="s">
        <v>21</v>
      </c>
      <c r="D868" s="2">
        <v>45699</v>
      </c>
      <c r="E868" s="1" t="s">
        <v>23</v>
      </c>
      <c r="F868" s="1">
        <v>23.03</v>
      </c>
      <c r="G868" s="1">
        <v>45.9</v>
      </c>
      <c r="H868" s="1">
        <v>333</v>
      </c>
      <c r="I868" s="1">
        <v>33.200000000000003</v>
      </c>
      <c r="J868" s="1">
        <v>6.58</v>
      </c>
      <c r="K868" s="1">
        <v>99.59</v>
      </c>
      <c r="L868" s="1">
        <v>6.84</v>
      </c>
      <c r="M868" s="1">
        <v>123</v>
      </c>
      <c r="N868" s="1">
        <v>89.07</v>
      </c>
      <c r="O868" s="1">
        <v>95.47</v>
      </c>
      <c r="P868" s="1" t="s">
        <v>4</v>
      </c>
      <c r="Q868" s="1" t="s">
        <v>5</v>
      </c>
      <c r="R868" s="1" t="s">
        <v>6</v>
      </c>
      <c r="S868" s="1" t="s">
        <v>6</v>
      </c>
      <c r="T868" s="3">
        <f t="shared" si="0"/>
        <v>45689</v>
      </c>
      <c r="U868" s="5">
        <f t="shared" ref="U868:V868" si="1736">IF(ISBLANK(F868),1,0)</f>
        <v>0</v>
      </c>
      <c r="V868" s="5">
        <f t="shared" si="1736"/>
        <v>0</v>
      </c>
      <c r="W868" s="5">
        <f t="shared" ref="W868:Z868" si="1737">IF(ISBLANK(K868),1,0)</f>
        <v>0</v>
      </c>
      <c r="X868" s="5">
        <f t="shared" si="1737"/>
        <v>0</v>
      </c>
      <c r="Y868" s="5">
        <f t="shared" si="1737"/>
        <v>0</v>
      </c>
      <c r="Z868" s="5">
        <f t="shared" si="1737"/>
        <v>0</v>
      </c>
      <c r="AA868" s="5">
        <f t="shared" si="3"/>
        <v>0</v>
      </c>
    </row>
    <row r="869" spans="1:27" ht="15.75" customHeight="1" x14ac:dyDescent="0.2">
      <c r="A869" s="1" t="s">
        <v>1705</v>
      </c>
      <c r="B869" s="1" t="s">
        <v>58</v>
      </c>
      <c r="C869" s="1" t="s">
        <v>47</v>
      </c>
      <c r="D869" s="2">
        <v>45864</v>
      </c>
      <c r="E869" s="1" t="s">
        <v>23</v>
      </c>
      <c r="F869" s="1">
        <v>23.69</v>
      </c>
      <c r="G869" s="1">
        <v>44.86</v>
      </c>
      <c r="H869" s="1">
        <v>337</v>
      </c>
      <c r="I869" s="1">
        <v>38.9</v>
      </c>
      <c r="J869" s="1">
        <v>6.97</v>
      </c>
      <c r="K869" s="1">
        <v>99.6</v>
      </c>
      <c r="L869" s="1">
        <v>6.72</v>
      </c>
      <c r="M869" s="1">
        <v>122.2</v>
      </c>
      <c r="N869" s="1">
        <v>89.9</v>
      </c>
      <c r="O869" s="1">
        <v>92.79</v>
      </c>
      <c r="P869" s="1" t="s">
        <v>4</v>
      </c>
      <c r="Q869" s="1" t="s">
        <v>5</v>
      </c>
      <c r="R869" s="1" t="s">
        <v>6</v>
      </c>
      <c r="S869" s="1" t="s">
        <v>6</v>
      </c>
      <c r="T869" s="3">
        <f t="shared" si="0"/>
        <v>45839</v>
      </c>
      <c r="U869" s="5">
        <f t="shared" ref="U869:V869" si="1738">IF(ISBLANK(F869),1,0)</f>
        <v>0</v>
      </c>
      <c r="V869" s="5">
        <f t="shared" si="1738"/>
        <v>0</v>
      </c>
      <c r="W869" s="5">
        <f t="shared" ref="W869:Z869" si="1739">IF(ISBLANK(K869),1,0)</f>
        <v>0</v>
      </c>
      <c r="X869" s="5">
        <f t="shared" si="1739"/>
        <v>0</v>
      </c>
      <c r="Y869" s="5">
        <f t="shared" si="1739"/>
        <v>0</v>
      </c>
      <c r="Z869" s="5">
        <f t="shared" si="1739"/>
        <v>0</v>
      </c>
      <c r="AA869" s="5">
        <f t="shared" si="3"/>
        <v>0</v>
      </c>
    </row>
    <row r="870" spans="1:27" ht="15.75" customHeight="1" x14ac:dyDescent="0.2">
      <c r="A870" s="1" t="s">
        <v>491</v>
      </c>
      <c r="B870" s="1" t="s">
        <v>34</v>
      </c>
      <c r="C870" s="1" t="s">
        <v>35</v>
      </c>
      <c r="D870" s="2">
        <v>45343</v>
      </c>
      <c r="E870" s="1" t="s">
        <v>37</v>
      </c>
      <c r="G870" s="1">
        <v>42.85</v>
      </c>
      <c r="H870" s="1">
        <v>317</v>
      </c>
      <c r="I870" s="1">
        <v>43</v>
      </c>
      <c r="J870" s="1">
        <v>7</v>
      </c>
      <c r="K870" s="1">
        <v>98.95</v>
      </c>
      <c r="L870" s="1">
        <v>6.78</v>
      </c>
      <c r="M870" s="1">
        <v>128.30000000000001</v>
      </c>
      <c r="N870" s="1">
        <v>91.34</v>
      </c>
      <c r="O870" s="1">
        <v>94.63</v>
      </c>
      <c r="P870" s="1" t="s">
        <v>4</v>
      </c>
      <c r="Q870" s="1" t="s">
        <v>5</v>
      </c>
      <c r="R870" s="1" t="s">
        <v>6</v>
      </c>
      <c r="S870" s="1" t="s">
        <v>6</v>
      </c>
      <c r="T870" s="3">
        <f t="shared" si="0"/>
        <v>45323</v>
      </c>
      <c r="U870" s="5">
        <f t="shared" ref="U870:V870" si="1740">IF(ISBLANK(F870),1,0)</f>
        <v>1</v>
      </c>
      <c r="V870" s="5">
        <f t="shared" si="1740"/>
        <v>0</v>
      </c>
      <c r="W870" s="5">
        <f t="shared" ref="W870:Z870" si="1741">IF(ISBLANK(K870),1,0)</f>
        <v>0</v>
      </c>
      <c r="X870" s="5">
        <f t="shared" si="1741"/>
        <v>0</v>
      </c>
      <c r="Y870" s="5">
        <f t="shared" si="1741"/>
        <v>0</v>
      </c>
      <c r="Z870" s="5">
        <f t="shared" si="1741"/>
        <v>0</v>
      </c>
      <c r="AA870" s="5">
        <f t="shared" si="3"/>
        <v>1</v>
      </c>
    </row>
    <row r="871" spans="1:27" ht="15.75" customHeight="1" x14ac:dyDescent="0.2">
      <c r="A871" s="1" t="s">
        <v>1155</v>
      </c>
      <c r="B871" s="1" t="s">
        <v>34</v>
      </c>
      <c r="C871" s="1" t="s">
        <v>21</v>
      </c>
      <c r="D871" s="2">
        <v>45873</v>
      </c>
      <c r="E871" s="1" t="s">
        <v>3</v>
      </c>
      <c r="F871" s="1">
        <v>21.45</v>
      </c>
      <c r="G871" s="1">
        <v>47.38</v>
      </c>
      <c r="H871" s="1">
        <v>310</v>
      </c>
      <c r="I871" s="1">
        <v>40.4</v>
      </c>
      <c r="J871" s="1">
        <v>6.51</v>
      </c>
      <c r="K871" s="1">
        <v>98.67</v>
      </c>
      <c r="L871" s="1">
        <v>7.13</v>
      </c>
      <c r="M871" s="1">
        <v>129</v>
      </c>
      <c r="N871" s="1">
        <v>89.8</v>
      </c>
      <c r="O871" s="1">
        <v>91.23</v>
      </c>
      <c r="P871" s="1" t="s">
        <v>4</v>
      </c>
      <c r="Q871" s="1" t="s">
        <v>5</v>
      </c>
      <c r="R871" s="1" t="s">
        <v>6</v>
      </c>
      <c r="S871" s="1" t="s">
        <v>6</v>
      </c>
      <c r="T871" s="3">
        <f t="shared" si="0"/>
        <v>45870</v>
      </c>
      <c r="U871" s="5">
        <f t="shared" ref="U871:V871" si="1742">IF(ISBLANK(F871),1,0)</f>
        <v>0</v>
      </c>
      <c r="V871" s="5">
        <f t="shared" si="1742"/>
        <v>0</v>
      </c>
      <c r="W871" s="5">
        <f t="shared" ref="W871:Z871" si="1743">IF(ISBLANK(K871),1,0)</f>
        <v>0</v>
      </c>
      <c r="X871" s="5">
        <f t="shared" si="1743"/>
        <v>0</v>
      </c>
      <c r="Y871" s="5">
        <f t="shared" si="1743"/>
        <v>0</v>
      </c>
      <c r="Z871" s="5">
        <f t="shared" si="1743"/>
        <v>0</v>
      </c>
      <c r="AA871" s="5">
        <f t="shared" si="3"/>
        <v>0</v>
      </c>
    </row>
    <row r="872" spans="1:27" ht="15.75" customHeight="1" x14ac:dyDescent="0.2">
      <c r="A872" s="1" t="s">
        <v>648</v>
      </c>
      <c r="B872" s="1" t="s">
        <v>34</v>
      </c>
      <c r="C872" s="1" t="s">
        <v>35</v>
      </c>
      <c r="D872" s="2">
        <v>45416</v>
      </c>
      <c r="E872" s="1" t="s">
        <v>93</v>
      </c>
      <c r="F872" s="1">
        <v>22.44</v>
      </c>
      <c r="G872" s="1">
        <v>39.1</v>
      </c>
      <c r="H872" s="1">
        <v>294</v>
      </c>
      <c r="I872" s="1">
        <v>40.5</v>
      </c>
      <c r="J872" s="1">
        <v>6.59</v>
      </c>
      <c r="K872" s="1">
        <v>99.55</v>
      </c>
      <c r="L872" s="1">
        <v>6.97</v>
      </c>
      <c r="M872" s="1">
        <v>129.1</v>
      </c>
      <c r="N872" s="1">
        <v>87.83</v>
      </c>
      <c r="O872" s="1">
        <v>93.82</v>
      </c>
      <c r="P872" s="1" t="s">
        <v>4</v>
      </c>
      <c r="Q872" s="1" t="s">
        <v>5</v>
      </c>
      <c r="R872" s="1" t="s">
        <v>6</v>
      </c>
      <c r="S872" s="1" t="s">
        <v>6</v>
      </c>
      <c r="T872" s="3">
        <f t="shared" si="0"/>
        <v>45413</v>
      </c>
      <c r="U872" s="5">
        <f t="shared" ref="U872:V872" si="1744">IF(ISBLANK(F872),1,0)</f>
        <v>0</v>
      </c>
      <c r="V872" s="5">
        <f t="shared" si="1744"/>
        <v>0</v>
      </c>
      <c r="W872" s="5">
        <f t="shared" ref="W872:Z872" si="1745">IF(ISBLANK(K872),1,0)</f>
        <v>0</v>
      </c>
      <c r="X872" s="5">
        <f t="shared" si="1745"/>
        <v>0</v>
      </c>
      <c r="Y872" s="5">
        <f t="shared" si="1745"/>
        <v>0</v>
      </c>
      <c r="Z872" s="5">
        <f t="shared" si="1745"/>
        <v>0</v>
      </c>
      <c r="AA872" s="5">
        <f t="shared" si="3"/>
        <v>0</v>
      </c>
    </row>
    <row r="873" spans="1:27" ht="15.75" customHeight="1" x14ac:dyDescent="0.2">
      <c r="A873" s="1" t="s">
        <v>1707</v>
      </c>
      <c r="B873" s="1" t="s">
        <v>58</v>
      </c>
      <c r="C873" s="1" t="s">
        <v>21</v>
      </c>
      <c r="D873" s="2">
        <v>45480</v>
      </c>
      <c r="E873" s="1" t="s">
        <v>3</v>
      </c>
      <c r="F873" s="1">
        <v>21.75</v>
      </c>
      <c r="G873" s="1">
        <v>37.26</v>
      </c>
      <c r="H873" s="1">
        <v>325</v>
      </c>
      <c r="I873" s="1">
        <v>35.6</v>
      </c>
      <c r="J873" s="1">
        <v>6.87</v>
      </c>
      <c r="K873" s="1">
        <v>98.89</v>
      </c>
      <c r="L873" s="1">
        <v>6.69</v>
      </c>
      <c r="M873" s="1">
        <v>109.6</v>
      </c>
      <c r="N873" s="1">
        <v>86.87</v>
      </c>
      <c r="O873" s="1">
        <v>93.49</v>
      </c>
      <c r="P873" s="1" t="s">
        <v>4</v>
      </c>
      <c r="Q873" s="1" t="s">
        <v>5</v>
      </c>
      <c r="R873" s="1" t="s">
        <v>6</v>
      </c>
      <c r="S873" s="1" t="s">
        <v>6</v>
      </c>
      <c r="T873" s="3">
        <f t="shared" si="0"/>
        <v>45474</v>
      </c>
      <c r="U873" s="5">
        <f t="shared" ref="U873:V873" si="1746">IF(ISBLANK(F873),1,0)</f>
        <v>0</v>
      </c>
      <c r="V873" s="5">
        <f t="shared" si="1746"/>
        <v>0</v>
      </c>
      <c r="W873" s="5">
        <f t="shared" ref="W873:Z873" si="1747">IF(ISBLANK(K873),1,0)</f>
        <v>0</v>
      </c>
      <c r="X873" s="5">
        <f t="shared" si="1747"/>
        <v>0</v>
      </c>
      <c r="Y873" s="5">
        <f t="shared" si="1747"/>
        <v>0</v>
      </c>
      <c r="Z873" s="5">
        <f t="shared" si="1747"/>
        <v>0</v>
      </c>
      <c r="AA873" s="5">
        <f t="shared" si="3"/>
        <v>0</v>
      </c>
    </row>
    <row r="874" spans="1:27" ht="15.75" customHeight="1" x14ac:dyDescent="0.2">
      <c r="A874" s="1" t="s">
        <v>1708</v>
      </c>
      <c r="B874" s="1" t="s">
        <v>58</v>
      </c>
      <c r="C874" s="1" t="s">
        <v>21</v>
      </c>
      <c r="D874" s="2">
        <v>45747</v>
      </c>
      <c r="E874" s="1" t="s">
        <v>3</v>
      </c>
      <c r="F874" s="1">
        <v>22.93</v>
      </c>
      <c r="G874" s="1">
        <v>40.74</v>
      </c>
      <c r="H874" s="1">
        <v>316</v>
      </c>
      <c r="I874" s="1">
        <v>46.5</v>
      </c>
      <c r="J874" s="1">
        <v>7.01</v>
      </c>
      <c r="K874" s="1">
        <v>98.79</v>
      </c>
      <c r="L874" s="1">
        <v>6.42</v>
      </c>
      <c r="M874" s="1">
        <v>133.80000000000001</v>
      </c>
      <c r="N874" s="1">
        <v>88.36</v>
      </c>
      <c r="O874" s="1">
        <v>91.64</v>
      </c>
      <c r="P874" s="1" t="s">
        <v>4</v>
      </c>
      <c r="Q874" s="1" t="s">
        <v>5</v>
      </c>
      <c r="R874" s="1" t="s">
        <v>6</v>
      </c>
      <c r="S874" s="1" t="s">
        <v>6</v>
      </c>
      <c r="T874" s="3">
        <f t="shared" si="0"/>
        <v>45717</v>
      </c>
      <c r="U874" s="5">
        <f t="shared" ref="U874:V874" si="1748">IF(ISBLANK(F874),1,0)</f>
        <v>0</v>
      </c>
      <c r="V874" s="5">
        <f t="shared" si="1748"/>
        <v>0</v>
      </c>
      <c r="W874" s="5">
        <f t="shared" ref="W874:Z874" si="1749">IF(ISBLANK(K874),1,0)</f>
        <v>0</v>
      </c>
      <c r="X874" s="5">
        <f t="shared" si="1749"/>
        <v>0</v>
      </c>
      <c r="Y874" s="5">
        <f t="shared" si="1749"/>
        <v>0</v>
      </c>
      <c r="Z874" s="5">
        <f t="shared" si="1749"/>
        <v>0</v>
      </c>
      <c r="AA874" s="5">
        <f t="shared" si="3"/>
        <v>0</v>
      </c>
    </row>
    <row r="875" spans="1:27" ht="15.75" customHeight="1" x14ac:dyDescent="0.2">
      <c r="A875" s="1" t="s">
        <v>1709</v>
      </c>
      <c r="B875" s="1" t="s">
        <v>1</v>
      </c>
      <c r="C875" s="1" t="s">
        <v>21</v>
      </c>
      <c r="D875" s="2">
        <v>45329</v>
      </c>
      <c r="E875" s="1" t="s">
        <v>3</v>
      </c>
      <c r="F875" s="1">
        <v>22.47</v>
      </c>
      <c r="G875" s="1">
        <v>50.49</v>
      </c>
      <c r="H875" s="1">
        <v>356</v>
      </c>
      <c r="I875" s="1">
        <v>44.6</v>
      </c>
      <c r="J875" s="1">
        <v>8.1999999999999993</v>
      </c>
      <c r="K875" s="1">
        <v>98.76</v>
      </c>
      <c r="L875" s="1">
        <v>6.89</v>
      </c>
      <c r="M875" s="1">
        <v>113.2</v>
      </c>
      <c r="N875" s="1">
        <v>91.17</v>
      </c>
      <c r="O875" s="1">
        <v>94.41</v>
      </c>
      <c r="P875" s="1" t="s">
        <v>4</v>
      </c>
      <c r="Q875" s="1" t="s">
        <v>5</v>
      </c>
      <c r="R875" s="1" t="s">
        <v>6</v>
      </c>
      <c r="S875" s="1" t="s">
        <v>6</v>
      </c>
      <c r="T875" s="3">
        <f t="shared" si="0"/>
        <v>45323</v>
      </c>
      <c r="U875" s="5">
        <f t="shared" ref="U875:V875" si="1750">IF(ISBLANK(F875),1,0)</f>
        <v>0</v>
      </c>
      <c r="V875" s="5">
        <f t="shared" si="1750"/>
        <v>0</v>
      </c>
      <c r="W875" s="5">
        <f t="shared" ref="W875:Z875" si="1751">IF(ISBLANK(K875),1,0)</f>
        <v>0</v>
      </c>
      <c r="X875" s="5">
        <f t="shared" si="1751"/>
        <v>0</v>
      </c>
      <c r="Y875" s="5">
        <f t="shared" si="1751"/>
        <v>0</v>
      </c>
      <c r="Z875" s="5">
        <f t="shared" si="1751"/>
        <v>0</v>
      </c>
      <c r="AA875" s="5">
        <f t="shared" si="3"/>
        <v>0</v>
      </c>
    </row>
    <row r="876" spans="1:27" ht="15.75" customHeight="1" x14ac:dyDescent="0.2">
      <c r="A876" s="1" t="s">
        <v>1710</v>
      </c>
      <c r="B876" s="1" t="s">
        <v>58</v>
      </c>
      <c r="C876" s="1" t="s">
        <v>35</v>
      </c>
      <c r="D876" s="2">
        <v>45515</v>
      </c>
      <c r="E876" s="1" t="s">
        <v>23</v>
      </c>
      <c r="F876" s="1">
        <v>22.1</v>
      </c>
      <c r="G876" s="1">
        <v>42.82</v>
      </c>
      <c r="H876" s="1">
        <v>307</v>
      </c>
      <c r="I876" s="1">
        <v>40.6</v>
      </c>
      <c r="J876" s="1">
        <v>7.28</v>
      </c>
      <c r="K876" s="1">
        <v>99.05</v>
      </c>
      <c r="L876" s="1">
        <v>6.89</v>
      </c>
      <c r="M876" s="1">
        <v>130.19999999999999</v>
      </c>
      <c r="N876" s="1">
        <v>90.46</v>
      </c>
      <c r="O876" s="1">
        <v>93.5</v>
      </c>
      <c r="P876" s="1" t="s">
        <v>4</v>
      </c>
      <c r="Q876" s="1" t="s">
        <v>5</v>
      </c>
      <c r="R876" s="1" t="s">
        <v>6</v>
      </c>
      <c r="S876" s="1" t="s">
        <v>6</v>
      </c>
      <c r="T876" s="3">
        <f t="shared" si="0"/>
        <v>45505</v>
      </c>
      <c r="U876" s="5">
        <f t="shared" ref="U876:V876" si="1752">IF(ISBLANK(F876),1,0)</f>
        <v>0</v>
      </c>
      <c r="V876" s="5">
        <f t="shared" si="1752"/>
        <v>0</v>
      </c>
      <c r="W876" s="5">
        <f t="shared" ref="W876:Z876" si="1753">IF(ISBLANK(K876),1,0)</f>
        <v>0</v>
      </c>
      <c r="X876" s="5">
        <f t="shared" si="1753"/>
        <v>0</v>
      </c>
      <c r="Y876" s="5">
        <f t="shared" si="1753"/>
        <v>0</v>
      </c>
      <c r="Z876" s="5">
        <f t="shared" si="1753"/>
        <v>0</v>
      </c>
      <c r="AA876" s="5">
        <f t="shared" si="3"/>
        <v>0</v>
      </c>
    </row>
    <row r="877" spans="1:27" ht="15.75" customHeight="1" x14ac:dyDescent="0.2">
      <c r="A877" s="1" t="s">
        <v>500</v>
      </c>
      <c r="B877" s="1" t="s">
        <v>34</v>
      </c>
      <c r="C877" s="1" t="s">
        <v>35</v>
      </c>
      <c r="D877" s="2">
        <v>45393</v>
      </c>
      <c r="E877" s="1" t="s">
        <v>37</v>
      </c>
      <c r="F877" s="1">
        <v>21.59</v>
      </c>
      <c r="G877" s="1">
        <v>42.62</v>
      </c>
      <c r="H877" s="1">
        <v>326</v>
      </c>
      <c r="I877" s="1">
        <v>44.9</v>
      </c>
      <c r="J877" s="1">
        <v>6.66</v>
      </c>
      <c r="K877" s="1">
        <v>98.45</v>
      </c>
      <c r="L877" s="1">
        <v>6.97</v>
      </c>
      <c r="M877" s="1">
        <v>120.3</v>
      </c>
      <c r="N877" s="1">
        <v>87.47</v>
      </c>
      <c r="O877" s="1">
        <v>94.58</v>
      </c>
      <c r="P877" s="1" t="s">
        <v>4</v>
      </c>
      <c r="Q877" s="1" t="s">
        <v>5</v>
      </c>
      <c r="R877" s="1" t="s">
        <v>6</v>
      </c>
      <c r="S877" s="1" t="s">
        <v>6</v>
      </c>
      <c r="T877" s="3">
        <f t="shared" si="0"/>
        <v>45383</v>
      </c>
      <c r="U877" s="5">
        <f t="shared" ref="U877:V877" si="1754">IF(ISBLANK(F877),1,0)</f>
        <v>0</v>
      </c>
      <c r="V877" s="5">
        <f t="shared" si="1754"/>
        <v>0</v>
      </c>
      <c r="W877" s="5">
        <f t="shared" ref="W877:Z877" si="1755">IF(ISBLANK(K877),1,0)</f>
        <v>0</v>
      </c>
      <c r="X877" s="5">
        <f t="shared" si="1755"/>
        <v>0</v>
      </c>
      <c r="Y877" s="5">
        <f t="shared" si="1755"/>
        <v>0</v>
      </c>
      <c r="Z877" s="5">
        <f t="shared" si="1755"/>
        <v>0</v>
      </c>
      <c r="AA877" s="5">
        <f t="shared" si="3"/>
        <v>0</v>
      </c>
    </row>
    <row r="878" spans="1:27" ht="15.75" customHeight="1" x14ac:dyDescent="0.2">
      <c r="A878" s="1" t="s">
        <v>1711</v>
      </c>
      <c r="B878" s="1" t="s">
        <v>20</v>
      </c>
      <c r="C878" s="1" t="s">
        <v>35</v>
      </c>
      <c r="D878" s="2">
        <v>45448</v>
      </c>
      <c r="E878" s="1" t="s">
        <v>3</v>
      </c>
      <c r="F878" s="1">
        <v>21.11</v>
      </c>
      <c r="G878" s="1">
        <v>47.72</v>
      </c>
      <c r="H878" s="1">
        <v>330</v>
      </c>
      <c r="I878" s="1">
        <v>41.8</v>
      </c>
      <c r="J878" s="1">
        <v>6.74</v>
      </c>
      <c r="K878" s="1">
        <v>98.44</v>
      </c>
      <c r="L878" s="1">
        <v>7.14</v>
      </c>
      <c r="M878" s="1">
        <v>122</v>
      </c>
      <c r="N878" s="1">
        <v>86.04</v>
      </c>
      <c r="O878" s="1">
        <v>92.2</v>
      </c>
      <c r="P878" s="1" t="s">
        <v>177</v>
      </c>
      <c r="Q878" s="1" t="s">
        <v>5</v>
      </c>
      <c r="R878" s="1" t="s">
        <v>6</v>
      </c>
      <c r="S878" s="1" t="s">
        <v>6</v>
      </c>
      <c r="T878" s="3">
        <f t="shared" si="0"/>
        <v>45444</v>
      </c>
      <c r="U878" s="5">
        <f t="shared" ref="U878:V878" si="1756">IF(ISBLANK(F878),1,0)</f>
        <v>0</v>
      </c>
      <c r="V878" s="5">
        <f t="shared" si="1756"/>
        <v>0</v>
      </c>
      <c r="W878" s="5">
        <f t="shared" ref="W878:Z878" si="1757">IF(ISBLANK(K878),1,0)</f>
        <v>0</v>
      </c>
      <c r="X878" s="5">
        <f t="shared" si="1757"/>
        <v>0</v>
      </c>
      <c r="Y878" s="5">
        <f t="shared" si="1757"/>
        <v>0</v>
      </c>
      <c r="Z878" s="5">
        <f t="shared" si="1757"/>
        <v>0</v>
      </c>
      <c r="AA878" s="5">
        <f t="shared" si="3"/>
        <v>0</v>
      </c>
    </row>
    <row r="879" spans="1:27" ht="15.75" customHeight="1" x14ac:dyDescent="0.2">
      <c r="A879" s="1" t="s">
        <v>1468</v>
      </c>
      <c r="B879" s="1" t="s">
        <v>1</v>
      </c>
      <c r="C879" s="1" t="s">
        <v>47</v>
      </c>
      <c r="D879" s="2">
        <v>45857</v>
      </c>
      <c r="E879" s="1" t="s">
        <v>93</v>
      </c>
      <c r="F879" s="1">
        <v>22.09</v>
      </c>
      <c r="G879" s="1">
        <v>41.57</v>
      </c>
      <c r="H879" s="1">
        <v>345</v>
      </c>
      <c r="I879" s="1">
        <v>38.9</v>
      </c>
      <c r="J879" s="1">
        <v>7.2</v>
      </c>
      <c r="K879" s="1">
        <v>98.99</v>
      </c>
      <c r="L879" s="1">
        <v>6.67</v>
      </c>
      <c r="M879" s="1">
        <v>120.8</v>
      </c>
      <c r="N879" s="1">
        <v>89</v>
      </c>
      <c r="O879" s="1">
        <v>93.1</v>
      </c>
      <c r="P879" s="1" t="s">
        <v>4</v>
      </c>
      <c r="Q879" s="1" t="s">
        <v>5</v>
      </c>
      <c r="R879" s="1" t="s">
        <v>6</v>
      </c>
      <c r="S879" s="1" t="s">
        <v>6</v>
      </c>
      <c r="T879" s="3">
        <f t="shared" si="0"/>
        <v>45839</v>
      </c>
      <c r="U879" s="5">
        <f t="shared" ref="U879:V879" si="1758">IF(ISBLANK(F879),1,0)</f>
        <v>0</v>
      </c>
      <c r="V879" s="5">
        <f t="shared" si="1758"/>
        <v>0</v>
      </c>
      <c r="W879" s="5">
        <f t="shared" ref="W879:Z879" si="1759">IF(ISBLANK(K879),1,0)</f>
        <v>0</v>
      </c>
      <c r="X879" s="5">
        <f t="shared" si="1759"/>
        <v>0</v>
      </c>
      <c r="Y879" s="5">
        <f t="shared" si="1759"/>
        <v>0</v>
      </c>
      <c r="Z879" s="5">
        <f t="shared" si="1759"/>
        <v>0</v>
      </c>
      <c r="AA879" s="5">
        <f t="shared" si="3"/>
        <v>0</v>
      </c>
    </row>
    <row r="880" spans="1:27" ht="15.75" customHeight="1" x14ac:dyDescent="0.2">
      <c r="A880" s="1" t="s">
        <v>913</v>
      </c>
      <c r="B880" s="1" t="s">
        <v>34</v>
      </c>
      <c r="C880" s="1" t="s">
        <v>21</v>
      </c>
      <c r="D880" s="2">
        <v>45459</v>
      </c>
      <c r="E880" s="1" t="s">
        <v>23</v>
      </c>
      <c r="F880" s="1">
        <v>22</v>
      </c>
      <c r="G880" s="1">
        <v>55.17</v>
      </c>
      <c r="H880" s="1">
        <v>329</v>
      </c>
      <c r="I880" s="1">
        <v>46.3</v>
      </c>
      <c r="J880" s="1">
        <v>7.13</v>
      </c>
      <c r="K880" s="1">
        <v>98.45</v>
      </c>
      <c r="L880" s="1">
        <v>7.05</v>
      </c>
      <c r="M880" s="1">
        <v>131.6</v>
      </c>
      <c r="N880" s="1">
        <v>89.01</v>
      </c>
      <c r="O880" s="1">
        <v>92.81</v>
      </c>
      <c r="P880" s="1" t="s">
        <v>4</v>
      </c>
      <c r="Q880" s="1" t="s">
        <v>5</v>
      </c>
      <c r="R880" s="1" t="s">
        <v>6</v>
      </c>
      <c r="S880" s="1" t="s">
        <v>6</v>
      </c>
      <c r="T880" s="3">
        <f t="shared" si="0"/>
        <v>45444</v>
      </c>
      <c r="U880" s="5">
        <f t="shared" ref="U880:V880" si="1760">IF(ISBLANK(F880),1,0)</f>
        <v>0</v>
      </c>
      <c r="V880" s="5">
        <f t="shared" si="1760"/>
        <v>0</v>
      </c>
      <c r="W880" s="5">
        <f t="shared" ref="W880:Z880" si="1761">IF(ISBLANK(K880),1,0)</f>
        <v>0</v>
      </c>
      <c r="X880" s="5">
        <f t="shared" si="1761"/>
        <v>0</v>
      </c>
      <c r="Y880" s="5">
        <f t="shared" si="1761"/>
        <v>0</v>
      </c>
      <c r="Z880" s="5">
        <f t="shared" si="1761"/>
        <v>0</v>
      </c>
      <c r="AA880" s="5">
        <f t="shared" si="3"/>
        <v>0</v>
      </c>
    </row>
    <row r="881" spans="1:27" ht="15.75" customHeight="1" x14ac:dyDescent="0.2">
      <c r="A881" s="1" t="s">
        <v>1714</v>
      </c>
      <c r="B881" s="1" t="s">
        <v>20</v>
      </c>
      <c r="C881" s="1" t="s">
        <v>35</v>
      </c>
      <c r="D881" s="2">
        <v>45323</v>
      </c>
      <c r="E881" s="1" t="s">
        <v>93</v>
      </c>
      <c r="F881" s="1">
        <v>20.92</v>
      </c>
      <c r="G881" s="1">
        <v>37.44</v>
      </c>
      <c r="H881" s="1">
        <v>310</v>
      </c>
      <c r="I881" s="1">
        <v>46.8</v>
      </c>
      <c r="J881" s="1">
        <v>8.49</v>
      </c>
      <c r="K881" s="1">
        <v>99.29</v>
      </c>
      <c r="L881" s="1">
        <v>6.8</v>
      </c>
      <c r="M881" s="1">
        <v>138.1</v>
      </c>
      <c r="N881" s="1">
        <v>86.73</v>
      </c>
      <c r="O881" s="1">
        <v>92.48</v>
      </c>
      <c r="P881" s="1" t="s">
        <v>4</v>
      </c>
      <c r="Q881" s="1" t="s">
        <v>5</v>
      </c>
      <c r="R881" s="1" t="s">
        <v>6</v>
      </c>
      <c r="S881" s="1" t="s">
        <v>6</v>
      </c>
      <c r="T881" s="3">
        <f t="shared" si="0"/>
        <v>45323</v>
      </c>
      <c r="U881" s="5">
        <f t="shared" ref="U881:V881" si="1762">IF(ISBLANK(F881),1,0)</f>
        <v>0</v>
      </c>
      <c r="V881" s="5">
        <f t="shared" si="1762"/>
        <v>0</v>
      </c>
      <c r="W881" s="5">
        <f t="shared" ref="W881:Z881" si="1763">IF(ISBLANK(K881),1,0)</f>
        <v>0</v>
      </c>
      <c r="X881" s="5">
        <f t="shared" si="1763"/>
        <v>0</v>
      </c>
      <c r="Y881" s="5">
        <f t="shared" si="1763"/>
        <v>0</v>
      </c>
      <c r="Z881" s="5">
        <f t="shared" si="1763"/>
        <v>0</v>
      </c>
      <c r="AA881" s="5">
        <f t="shared" si="3"/>
        <v>0</v>
      </c>
    </row>
    <row r="882" spans="1:27" ht="15.75" customHeight="1" x14ac:dyDescent="0.2">
      <c r="A882" s="1" t="s">
        <v>1715</v>
      </c>
      <c r="B882" s="1" t="s">
        <v>20</v>
      </c>
      <c r="C882" s="1" t="s">
        <v>47</v>
      </c>
      <c r="D882" s="2">
        <v>45449</v>
      </c>
      <c r="E882" s="1" t="s">
        <v>93</v>
      </c>
      <c r="F882" s="1">
        <v>22.21</v>
      </c>
      <c r="G882" s="1">
        <v>34.94</v>
      </c>
      <c r="H882" s="1">
        <v>334</v>
      </c>
      <c r="I882" s="1">
        <v>51.7</v>
      </c>
      <c r="J882" s="1">
        <v>8.43</v>
      </c>
      <c r="K882" s="1">
        <v>98.97</v>
      </c>
      <c r="L882" s="1">
        <v>6.81</v>
      </c>
      <c r="M882" s="1">
        <v>134.9</v>
      </c>
      <c r="N882" s="1">
        <v>84.51</v>
      </c>
      <c r="O882" s="1">
        <v>93.74</v>
      </c>
      <c r="P882" s="1" t="s">
        <v>4</v>
      </c>
      <c r="Q882" s="1" t="s">
        <v>5</v>
      </c>
      <c r="R882" s="1" t="s">
        <v>6</v>
      </c>
      <c r="S882" s="1" t="s">
        <v>6</v>
      </c>
      <c r="T882" s="3">
        <f t="shared" si="0"/>
        <v>45444</v>
      </c>
      <c r="U882" s="5">
        <f t="shared" ref="U882:V882" si="1764">IF(ISBLANK(F882),1,0)</f>
        <v>0</v>
      </c>
      <c r="V882" s="5">
        <f t="shared" si="1764"/>
        <v>0</v>
      </c>
      <c r="W882" s="5">
        <f t="shared" ref="W882:Z882" si="1765">IF(ISBLANK(K882),1,0)</f>
        <v>0</v>
      </c>
      <c r="X882" s="5">
        <f t="shared" si="1765"/>
        <v>0</v>
      </c>
      <c r="Y882" s="5">
        <f t="shared" si="1765"/>
        <v>0</v>
      </c>
      <c r="Z882" s="5">
        <f t="shared" si="1765"/>
        <v>0</v>
      </c>
      <c r="AA882" s="5">
        <f t="shared" si="3"/>
        <v>0</v>
      </c>
    </row>
    <row r="883" spans="1:27" ht="15.75" customHeight="1" x14ac:dyDescent="0.2">
      <c r="A883" s="1" t="s">
        <v>1716</v>
      </c>
      <c r="B883" s="1" t="s">
        <v>1</v>
      </c>
      <c r="C883" s="1" t="s">
        <v>35</v>
      </c>
      <c r="D883" s="2">
        <v>45355</v>
      </c>
      <c r="E883" s="1" t="s">
        <v>37</v>
      </c>
      <c r="F883" s="1">
        <v>22.99</v>
      </c>
      <c r="G883" s="1">
        <v>42.17</v>
      </c>
      <c r="H883" s="1">
        <v>347</v>
      </c>
      <c r="I883" s="1">
        <v>39.700000000000003</v>
      </c>
      <c r="J883" s="1">
        <v>5.57</v>
      </c>
      <c r="K883" s="1">
        <v>99.33</v>
      </c>
      <c r="L883" s="1">
        <v>6.74</v>
      </c>
      <c r="M883" s="1">
        <v>121</v>
      </c>
      <c r="N883" s="1">
        <v>87.18</v>
      </c>
      <c r="O883" s="1">
        <v>96.16</v>
      </c>
      <c r="P883" s="1" t="s">
        <v>4</v>
      </c>
      <c r="Q883" s="1" t="s">
        <v>5</v>
      </c>
      <c r="R883" s="1" t="s">
        <v>6</v>
      </c>
      <c r="S883" s="1" t="s">
        <v>6</v>
      </c>
      <c r="T883" s="3">
        <f t="shared" si="0"/>
        <v>45352</v>
      </c>
      <c r="U883" s="5">
        <f t="shared" ref="U883:V883" si="1766">IF(ISBLANK(F883),1,0)</f>
        <v>0</v>
      </c>
      <c r="V883" s="5">
        <f t="shared" si="1766"/>
        <v>0</v>
      </c>
      <c r="W883" s="5">
        <f t="shared" ref="W883:Z883" si="1767">IF(ISBLANK(K883),1,0)</f>
        <v>0</v>
      </c>
      <c r="X883" s="5">
        <f t="shared" si="1767"/>
        <v>0</v>
      </c>
      <c r="Y883" s="5">
        <f t="shared" si="1767"/>
        <v>0</v>
      </c>
      <c r="Z883" s="5">
        <f t="shared" si="1767"/>
        <v>0</v>
      </c>
      <c r="AA883" s="5">
        <f t="shared" si="3"/>
        <v>0</v>
      </c>
    </row>
    <row r="884" spans="1:27" ht="15.75" customHeight="1" x14ac:dyDescent="0.2">
      <c r="A884" s="1" t="s">
        <v>1718</v>
      </c>
      <c r="B884" s="1" t="s">
        <v>1</v>
      </c>
      <c r="C884" s="1" t="s">
        <v>21</v>
      </c>
      <c r="D884" s="2">
        <v>45747</v>
      </c>
      <c r="E884" s="1" t="s">
        <v>3</v>
      </c>
      <c r="F884" s="1">
        <v>23.32</v>
      </c>
      <c r="G884" s="1">
        <v>41.75</v>
      </c>
      <c r="H884" s="1">
        <v>353</v>
      </c>
      <c r="I884" s="1">
        <v>32.200000000000003</v>
      </c>
      <c r="J884" s="1">
        <v>5.84</v>
      </c>
      <c r="K884" s="1">
        <v>99.28</v>
      </c>
      <c r="L884" s="1">
        <v>6.74</v>
      </c>
      <c r="M884" s="1">
        <v>117.8</v>
      </c>
      <c r="N884" s="1">
        <v>95.44</v>
      </c>
      <c r="O884" s="1">
        <v>96.7</v>
      </c>
      <c r="P884" s="1" t="s">
        <v>4</v>
      </c>
      <c r="Q884" s="1" t="s">
        <v>5</v>
      </c>
      <c r="R884" s="1" t="s">
        <v>6</v>
      </c>
      <c r="S884" s="1" t="s">
        <v>6</v>
      </c>
      <c r="T884" s="3">
        <f t="shared" si="0"/>
        <v>45717</v>
      </c>
      <c r="U884" s="5">
        <f t="shared" ref="U884:V884" si="1768">IF(ISBLANK(F884),1,0)</f>
        <v>0</v>
      </c>
      <c r="V884" s="5">
        <f t="shared" si="1768"/>
        <v>0</v>
      </c>
      <c r="W884" s="5">
        <f t="shared" ref="W884:Z884" si="1769">IF(ISBLANK(K884),1,0)</f>
        <v>0</v>
      </c>
      <c r="X884" s="5">
        <f t="shared" si="1769"/>
        <v>0</v>
      </c>
      <c r="Y884" s="5">
        <f t="shared" si="1769"/>
        <v>0</v>
      </c>
      <c r="Z884" s="5">
        <f t="shared" si="1769"/>
        <v>0</v>
      </c>
      <c r="AA884" s="5">
        <f t="shared" si="3"/>
        <v>0</v>
      </c>
    </row>
    <row r="885" spans="1:27" ht="15.75" customHeight="1" x14ac:dyDescent="0.2">
      <c r="A885" s="1" t="s">
        <v>1719</v>
      </c>
      <c r="B885" s="1" t="s">
        <v>20</v>
      </c>
      <c r="C885" s="1" t="s">
        <v>47</v>
      </c>
      <c r="D885" s="2">
        <v>46003</v>
      </c>
      <c r="E885" s="1" t="s">
        <v>3</v>
      </c>
      <c r="F885" s="1">
        <v>20.65</v>
      </c>
      <c r="G885" s="1">
        <v>35.96</v>
      </c>
      <c r="H885" s="1">
        <v>299</v>
      </c>
      <c r="I885" s="1">
        <v>55.1</v>
      </c>
      <c r="J885" s="1">
        <v>8.0299999999999994</v>
      </c>
      <c r="K885" s="1">
        <v>98.93</v>
      </c>
      <c r="L885" s="1">
        <v>7</v>
      </c>
      <c r="M885" s="1">
        <v>155.80000000000001</v>
      </c>
      <c r="N885" s="1">
        <v>82.17</v>
      </c>
      <c r="O885" s="1">
        <v>91.39</v>
      </c>
      <c r="P885" s="1" t="s">
        <v>4</v>
      </c>
      <c r="Q885" s="1" t="s">
        <v>5</v>
      </c>
      <c r="R885" s="1" t="s">
        <v>6</v>
      </c>
      <c r="S885" s="1" t="s">
        <v>6</v>
      </c>
      <c r="T885" s="3">
        <f t="shared" si="0"/>
        <v>45992</v>
      </c>
      <c r="U885" s="5">
        <f t="shared" ref="U885:V885" si="1770">IF(ISBLANK(F885),1,0)</f>
        <v>0</v>
      </c>
      <c r="V885" s="5">
        <f t="shared" si="1770"/>
        <v>0</v>
      </c>
      <c r="W885" s="5">
        <f t="shared" ref="W885:Z885" si="1771">IF(ISBLANK(K885),1,0)</f>
        <v>0</v>
      </c>
      <c r="X885" s="5">
        <f t="shared" si="1771"/>
        <v>0</v>
      </c>
      <c r="Y885" s="5">
        <f t="shared" si="1771"/>
        <v>0</v>
      </c>
      <c r="Z885" s="5">
        <f t="shared" si="1771"/>
        <v>0</v>
      </c>
      <c r="AA885" s="5">
        <f t="shared" si="3"/>
        <v>0</v>
      </c>
    </row>
    <row r="886" spans="1:27" ht="15.75" customHeight="1" x14ac:dyDescent="0.2">
      <c r="A886" s="1" t="s">
        <v>1721</v>
      </c>
      <c r="B886" s="1" t="s">
        <v>1</v>
      </c>
      <c r="C886" s="1" t="s">
        <v>47</v>
      </c>
      <c r="D886" s="2">
        <v>45414</v>
      </c>
      <c r="E886" s="1" t="s">
        <v>23</v>
      </c>
      <c r="F886" s="1">
        <v>21.23</v>
      </c>
      <c r="G886" s="1">
        <v>56.01</v>
      </c>
      <c r="H886" s="1">
        <v>326</v>
      </c>
      <c r="I886" s="1">
        <v>38.4</v>
      </c>
      <c r="J886" s="1">
        <v>7.21</v>
      </c>
      <c r="K886" s="1">
        <v>99.25</v>
      </c>
      <c r="L886" s="1">
        <v>6.74</v>
      </c>
      <c r="M886" s="1">
        <v>122.3</v>
      </c>
      <c r="N886" s="1">
        <v>86.17</v>
      </c>
      <c r="O886" s="1">
        <v>94.28</v>
      </c>
      <c r="P886" s="1" t="s">
        <v>4</v>
      </c>
      <c r="Q886" s="1" t="s">
        <v>5</v>
      </c>
      <c r="R886" s="1" t="s">
        <v>6</v>
      </c>
      <c r="S886" s="1" t="s">
        <v>6</v>
      </c>
      <c r="T886" s="3">
        <f t="shared" si="0"/>
        <v>45413</v>
      </c>
      <c r="U886" s="5">
        <f t="shared" ref="U886:V886" si="1772">IF(ISBLANK(F886),1,0)</f>
        <v>0</v>
      </c>
      <c r="V886" s="5">
        <f t="shared" si="1772"/>
        <v>0</v>
      </c>
      <c r="W886" s="5">
        <f t="shared" ref="W886:Z886" si="1773">IF(ISBLANK(K886),1,0)</f>
        <v>0</v>
      </c>
      <c r="X886" s="5">
        <f t="shared" si="1773"/>
        <v>0</v>
      </c>
      <c r="Y886" s="5">
        <f t="shared" si="1773"/>
        <v>0</v>
      </c>
      <c r="Z886" s="5">
        <f t="shared" si="1773"/>
        <v>0</v>
      </c>
      <c r="AA886" s="5">
        <f t="shared" si="3"/>
        <v>0</v>
      </c>
    </row>
    <row r="887" spans="1:27" ht="15.75" customHeight="1" x14ac:dyDescent="0.2">
      <c r="A887" s="1" t="s">
        <v>1025</v>
      </c>
      <c r="B887" s="1" t="s">
        <v>34</v>
      </c>
      <c r="C887" s="1" t="s">
        <v>47</v>
      </c>
      <c r="D887" s="2">
        <v>45824</v>
      </c>
      <c r="E887" s="1" t="s">
        <v>3</v>
      </c>
      <c r="F887" s="1">
        <v>21.8</v>
      </c>
      <c r="G887" s="1">
        <v>45.59</v>
      </c>
      <c r="H887" s="1">
        <v>293</v>
      </c>
      <c r="I887" s="1">
        <v>54.7</v>
      </c>
      <c r="J887" s="1">
        <v>7.41</v>
      </c>
      <c r="K887" s="1">
        <v>99.04</v>
      </c>
      <c r="L887" s="1">
        <v>6.75</v>
      </c>
      <c r="M887" s="1">
        <v>133.80000000000001</v>
      </c>
      <c r="N887" s="1">
        <v>85.01</v>
      </c>
      <c r="O887" s="1">
        <v>92.35</v>
      </c>
      <c r="P887" s="1" t="s">
        <v>4</v>
      </c>
      <c r="Q887" s="1" t="s">
        <v>5</v>
      </c>
      <c r="R887" s="1" t="s">
        <v>6</v>
      </c>
      <c r="S887" s="1" t="s">
        <v>6</v>
      </c>
      <c r="T887" s="3">
        <f t="shared" si="0"/>
        <v>45809</v>
      </c>
      <c r="U887" s="5">
        <f t="shared" ref="U887:V887" si="1774">IF(ISBLANK(F887),1,0)</f>
        <v>0</v>
      </c>
      <c r="V887" s="5">
        <f t="shared" si="1774"/>
        <v>0</v>
      </c>
      <c r="W887" s="5">
        <f t="shared" ref="W887:Z887" si="1775">IF(ISBLANK(K887),1,0)</f>
        <v>0</v>
      </c>
      <c r="X887" s="5">
        <f t="shared" si="1775"/>
        <v>0</v>
      </c>
      <c r="Y887" s="5">
        <f t="shared" si="1775"/>
        <v>0</v>
      </c>
      <c r="Z887" s="5">
        <f t="shared" si="1775"/>
        <v>0</v>
      </c>
      <c r="AA887" s="5">
        <f t="shared" si="3"/>
        <v>0</v>
      </c>
    </row>
    <row r="888" spans="1:27" ht="15.75" customHeight="1" x14ac:dyDescent="0.2">
      <c r="A888" s="1" t="s">
        <v>1722</v>
      </c>
      <c r="B888" s="1" t="s">
        <v>326</v>
      </c>
      <c r="C888" s="1" t="s">
        <v>21</v>
      </c>
      <c r="D888" s="2">
        <v>45557</v>
      </c>
      <c r="E888" s="1" t="s">
        <v>93</v>
      </c>
      <c r="F888" s="1">
        <v>23.67</v>
      </c>
      <c r="G888" s="1">
        <v>42.32</v>
      </c>
      <c r="H888" s="1">
        <v>323</v>
      </c>
      <c r="I888" s="1">
        <v>50.3</v>
      </c>
      <c r="J888" s="1">
        <v>7.96</v>
      </c>
      <c r="K888" s="1">
        <v>98.75</v>
      </c>
      <c r="L888" s="1">
        <v>6.96</v>
      </c>
      <c r="M888" s="1">
        <v>128.69999999999999</v>
      </c>
      <c r="N888" s="1">
        <v>84.84</v>
      </c>
      <c r="O888" s="1">
        <v>92.71</v>
      </c>
      <c r="P888" s="1" t="s">
        <v>4</v>
      </c>
      <c r="Q888" s="1" t="s">
        <v>50</v>
      </c>
      <c r="R888" s="1" t="s">
        <v>244</v>
      </c>
      <c r="S888" s="1" t="s">
        <v>89</v>
      </c>
      <c r="T888" s="3">
        <f t="shared" si="0"/>
        <v>45536</v>
      </c>
      <c r="U888" s="5">
        <f t="shared" ref="U888:V888" si="1776">IF(ISBLANK(F888),1,0)</f>
        <v>0</v>
      </c>
      <c r="V888" s="5">
        <f t="shared" si="1776"/>
        <v>0</v>
      </c>
      <c r="W888" s="5">
        <f t="shared" ref="W888:Z888" si="1777">IF(ISBLANK(K888),1,0)</f>
        <v>0</v>
      </c>
      <c r="X888" s="5">
        <f t="shared" si="1777"/>
        <v>0</v>
      </c>
      <c r="Y888" s="5">
        <f t="shared" si="1777"/>
        <v>0</v>
      </c>
      <c r="Z888" s="5">
        <f t="shared" si="1777"/>
        <v>0</v>
      </c>
      <c r="AA888" s="5">
        <f t="shared" si="3"/>
        <v>0</v>
      </c>
    </row>
    <row r="889" spans="1:27" ht="15.75" customHeight="1" x14ac:dyDescent="0.2">
      <c r="A889" s="1" t="s">
        <v>1724</v>
      </c>
      <c r="B889" s="1" t="s">
        <v>58</v>
      </c>
      <c r="C889" s="1" t="s">
        <v>47</v>
      </c>
      <c r="D889" s="2">
        <v>45344</v>
      </c>
      <c r="E889" s="1" t="s">
        <v>3</v>
      </c>
      <c r="F889" s="1">
        <v>22.95</v>
      </c>
      <c r="G889" s="1">
        <v>39.69</v>
      </c>
      <c r="H889" s="1">
        <v>302</v>
      </c>
      <c r="I889" s="1">
        <v>54.3</v>
      </c>
      <c r="J889" s="1">
        <v>7.05</v>
      </c>
      <c r="K889" s="1">
        <v>98.6</v>
      </c>
      <c r="L889" s="1">
        <v>6.64</v>
      </c>
      <c r="M889" s="1">
        <v>122.3</v>
      </c>
      <c r="N889" s="1">
        <v>87.43</v>
      </c>
      <c r="O889" s="1">
        <v>91.55</v>
      </c>
      <c r="P889" s="1" t="s">
        <v>4</v>
      </c>
      <c r="Q889" s="1" t="s">
        <v>5</v>
      </c>
      <c r="R889" s="1" t="s">
        <v>6</v>
      </c>
      <c r="S889" s="1" t="s">
        <v>6</v>
      </c>
      <c r="T889" s="3">
        <f t="shared" si="0"/>
        <v>45323</v>
      </c>
      <c r="U889" s="5">
        <f t="shared" ref="U889:V889" si="1778">IF(ISBLANK(F889),1,0)</f>
        <v>0</v>
      </c>
      <c r="V889" s="5">
        <f t="shared" si="1778"/>
        <v>0</v>
      </c>
      <c r="W889" s="5">
        <f t="shared" ref="W889:Z889" si="1779">IF(ISBLANK(K889),1,0)</f>
        <v>0</v>
      </c>
      <c r="X889" s="5">
        <f t="shared" si="1779"/>
        <v>0</v>
      </c>
      <c r="Y889" s="5">
        <f t="shared" si="1779"/>
        <v>0</v>
      </c>
      <c r="Z889" s="5">
        <f t="shared" si="1779"/>
        <v>0</v>
      </c>
      <c r="AA889" s="5">
        <f t="shared" si="3"/>
        <v>0</v>
      </c>
    </row>
    <row r="890" spans="1:27" ht="15.75" customHeight="1" x14ac:dyDescent="0.2">
      <c r="A890" s="1" t="s">
        <v>1725</v>
      </c>
      <c r="B890" s="1" t="s">
        <v>20</v>
      </c>
      <c r="C890" s="1" t="s">
        <v>35</v>
      </c>
      <c r="D890" s="2">
        <v>45794</v>
      </c>
      <c r="E890" s="1" t="s">
        <v>93</v>
      </c>
      <c r="F890" s="1">
        <v>21.08</v>
      </c>
      <c r="G890" s="1">
        <v>37.11</v>
      </c>
      <c r="H890" s="1">
        <v>313</v>
      </c>
      <c r="I890" s="1">
        <v>53.5</v>
      </c>
      <c r="J890" s="1">
        <v>7.99</v>
      </c>
      <c r="K890" s="1">
        <v>99.14</v>
      </c>
      <c r="L890" s="1">
        <v>6.95</v>
      </c>
      <c r="M890" s="1">
        <v>144.69999999999999</v>
      </c>
      <c r="N890" s="1">
        <v>87.34</v>
      </c>
      <c r="O890" s="1">
        <v>92.89</v>
      </c>
      <c r="P890" s="1" t="s">
        <v>4</v>
      </c>
      <c r="Q890" s="1" t="s">
        <v>5</v>
      </c>
      <c r="R890" s="1" t="s">
        <v>6</v>
      </c>
      <c r="S890" s="1" t="s">
        <v>6</v>
      </c>
      <c r="T890" s="3">
        <f t="shared" si="0"/>
        <v>45778</v>
      </c>
      <c r="U890" s="5">
        <f t="shared" ref="U890:V890" si="1780">IF(ISBLANK(F890),1,0)</f>
        <v>0</v>
      </c>
      <c r="V890" s="5">
        <f t="shared" si="1780"/>
        <v>0</v>
      </c>
      <c r="W890" s="5">
        <f t="shared" ref="W890:Z890" si="1781">IF(ISBLANK(K890),1,0)</f>
        <v>0</v>
      </c>
      <c r="X890" s="5">
        <f t="shared" si="1781"/>
        <v>0</v>
      </c>
      <c r="Y890" s="5">
        <f t="shared" si="1781"/>
        <v>0</v>
      </c>
      <c r="Z890" s="5">
        <f t="shared" si="1781"/>
        <v>0</v>
      </c>
      <c r="AA890" s="5">
        <f t="shared" si="3"/>
        <v>0</v>
      </c>
    </row>
    <row r="891" spans="1:27" ht="15.75" customHeight="1" x14ac:dyDescent="0.2">
      <c r="A891" s="1" t="s">
        <v>1727</v>
      </c>
      <c r="B891" s="1" t="s">
        <v>20</v>
      </c>
      <c r="C891" s="1" t="s">
        <v>47</v>
      </c>
      <c r="D891" s="2">
        <v>45445</v>
      </c>
      <c r="E891" s="1" t="s">
        <v>93</v>
      </c>
      <c r="F891" s="1">
        <v>21.82</v>
      </c>
      <c r="G891" s="1">
        <v>45.13</v>
      </c>
      <c r="H891" s="1">
        <v>307</v>
      </c>
      <c r="I891" s="1">
        <v>50.7</v>
      </c>
      <c r="J891" s="1">
        <v>8.4499999999999993</v>
      </c>
      <c r="K891" s="1">
        <v>98.47</v>
      </c>
      <c r="L891" s="1">
        <v>6.89</v>
      </c>
      <c r="M891" s="1">
        <v>149.5</v>
      </c>
      <c r="N891" s="1">
        <v>82.23</v>
      </c>
      <c r="O891" s="1">
        <v>93.58</v>
      </c>
      <c r="P891" s="1" t="s">
        <v>4</v>
      </c>
      <c r="Q891" s="1" t="s">
        <v>5</v>
      </c>
      <c r="R891" s="1" t="s">
        <v>6</v>
      </c>
      <c r="S891" s="1" t="s">
        <v>6</v>
      </c>
      <c r="T891" s="3">
        <f t="shared" si="0"/>
        <v>45444</v>
      </c>
      <c r="U891" s="5">
        <f t="shared" ref="U891:V891" si="1782">IF(ISBLANK(F891),1,0)</f>
        <v>0</v>
      </c>
      <c r="V891" s="5">
        <f t="shared" si="1782"/>
        <v>0</v>
      </c>
      <c r="W891" s="5">
        <f t="shared" ref="W891:Z891" si="1783">IF(ISBLANK(K891),1,0)</f>
        <v>0</v>
      </c>
      <c r="X891" s="5">
        <f t="shared" si="1783"/>
        <v>0</v>
      </c>
      <c r="Y891" s="5">
        <f t="shared" si="1783"/>
        <v>0</v>
      </c>
      <c r="Z891" s="5">
        <f t="shared" si="1783"/>
        <v>0</v>
      </c>
      <c r="AA891" s="5">
        <f t="shared" si="3"/>
        <v>0</v>
      </c>
    </row>
    <row r="892" spans="1:27" ht="15.75" customHeight="1" x14ac:dyDescent="0.2">
      <c r="A892" s="1" t="s">
        <v>1728</v>
      </c>
      <c r="B892" s="1" t="s">
        <v>58</v>
      </c>
      <c r="C892" s="1" t="s">
        <v>47</v>
      </c>
      <c r="D892" s="2">
        <v>45667</v>
      </c>
      <c r="E892" s="1" t="s">
        <v>93</v>
      </c>
      <c r="F892" s="1">
        <v>22.55</v>
      </c>
      <c r="G892" s="1">
        <v>33.619999999999997</v>
      </c>
      <c r="H892" s="1">
        <v>337</v>
      </c>
      <c r="I892" s="1">
        <v>39.5</v>
      </c>
      <c r="J892" s="1">
        <v>8.07</v>
      </c>
      <c r="K892" s="1">
        <v>99.28</v>
      </c>
      <c r="L892" s="1">
        <v>6.82</v>
      </c>
      <c r="M892" s="1">
        <v>117.7</v>
      </c>
      <c r="N892" s="1">
        <v>86.18</v>
      </c>
      <c r="O892" s="1">
        <v>91.59</v>
      </c>
      <c r="P892" s="1" t="s">
        <v>4</v>
      </c>
      <c r="Q892" s="1" t="s">
        <v>5</v>
      </c>
      <c r="R892" s="1" t="s">
        <v>6</v>
      </c>
      <c r="S892" s="1" t="s">
        <v>6</v>
      </c>
      <c r="T892" s="3">
        <f t="shared" si="0"/>
        <v>45658</v>
      </c>
      <c r="U892" s="5">
        <f t="shared" ref="U892:V892" si="1784">IF(ISBLANK(F892),1,0)</f>
        <v>0</v>
      </c>
      <c r="V892" s="5">
        <f t="shared" si="1784"/>
        <v>0</v>
      </c>
      <c r="W892" s="5">
        <f t="shared" ref="W892:Z892" si="1785">IF(ISBLANK(K892),1,0)</f>
        <v>0</v>
      </c>
      <c r="X892" s="5">
        <f t="shared" si="1785"/>
        <v>0</v>
      </c>
      <c r="Y892" s="5">
        <f t="shared" si="1785"/>
        <v>0</v>
      </c>
      <c r="Z892" s="5">
        <f t="shared" si="1785"/>
        <v>0</v>
      </c>
      <c r="AA892" s="5">
        <f t="shared" si="3"/>
        <v>0</v>
      </c>
    </row>
    <row r="893" spans="1:27" ht="15.75" customHeight="1" x14ac:dyDescent="0.2">
      <c r="A893" s="1" t="s">
        <v>1730</v>
      </c>
      <c r="B893" s="1" t="s">
        <v>58</v>
      </c>
      <c r="C893" s="1" t="s">
        <v>47</v>
      </c>
      <c r="D893" s="2">
        <v>45662</v>
      </c>
      <c r="E893" s="1" t="s">
        <v>93</v>
      </c>
      <c r="F893" s="1">
        <v>20.97</v>
      </c>
      <c r="G893" s="1">
        <v>36.29</v>
      </c>
      <c r="H893" s="1">
        <v>311</v>
      </c>
      <c r="I893" s="1">
        <v>39.6</v>
      </c>
      <c r="J893" s="1">
        <v>7.4</v>
      </c>
      <c r="K893" s="1">
        <v>99.2</v>
      </c>
      <c r="L893" s="1">
        <v>6.62</v>
      </c>
      <c r="M893" s="1">
        <v>128</v>
      </c>
      <c r="N893" s="1">
        <v>85.9</v>
      </c>
      <c r="O893" s="1">
        <v>93.38</v>
      </c>
      <c r="P893" s="1" t="s">
        <v>4</v>
      </c>
      <c r="Q893" s="1" t="s">
        <v>5</v>
      </c>
      <c r="R893" s="1" t="s">
        <v>6</v>
      </c>
      <c r="S893" s="1" t="s">
        <v>6</v>
      </c>
      <c r="T893" s="3">
        <f t="shared" si="0"/>
        <v>45658</v>
      </c>
      <c r="U893" s="5">
        <f t="shared" ref="U893:V893" si="1786">IF(ISBLANK(F893),1,0)</f>
        <v>0</v>
      </c>
      <c r="V893" s="5">
        <f t="shared" si="1786"/>
        <v>0</v>
      </c>
      <c r="W893" s="5">
        <f t="shared" ref="W893:Z893" si="1787">IF(ISBLANK(K893),1,0)</f>
        <v>0</v>
      </c>
      <c r="X893" s="5">
        <f t="shared" si="1787"/>
        <v>0</v>
      </c>
      <c r="Y893" s="5">
        <f t="shared" si="1787"/>
        <v>0</v>
      </c>
      <c r="Z893" s="5">
        <f t="shared" si="1787"/>
        <v>0</v>
      </c>
      <c r="AA893" s="5">
        <f t="shared" si="3"/>
        <v>0</v>
      </c>
    </row>
    <row r="894" spans="1:27" ht="15.75" customHeight="1" x14ac:dyDescent="0.2">
      <c r="A894" s="1" t="s">
        <v>1631</v>
      </c>
      <c r="B894" s="1" t="s">
        <v>1</v>
      </c>
      <c r="C894" s="1" t="s">
        <v>35</v>
      </c>
      <c r="D894" s="2">
        <v>45728</v>
      </c>
      <c r="E894" s="1" t="s">
        <v>37</v>
      </c>
      <c r="F894" s="1">
        <v>23.53</v>
      </c>
      <c r="G894" s="1">
        <v>41.76</v>
      </c>
      <c r="H894" s="1">
        <v>326</v>
      </c>
      <c r="I894" s="1">
        <v>40.9</v>
      </c>
      <c r="J894" s="1">
        <v>6.25</v>
      </c>
      <c r="K894" s="1">
        <v>98.78</v>
      </c>
      <c r="L894" s="1">
        <v>6.89</v>
      </c>
      <c r="M894" s="1">
        <v>118.5</v>
      </c>
      <c r="N894" s="1">
        <v>90.2</v>
      </c>
      <c r="O894" s="1">
        <v>93.36</v>
      </c>
      <c r="P894" s="1" t="s">
        <v>4</v>
      </c>
      <c r="Q894" s="1" t="s">
        <v>5</v>
      </c>
      <c r="R894" s="1" t="s">
        <v>6</v>
      </c>
      <c r="S894" s="1" t="s">
        <v>6</v>
      </c>
      <c r="T894" s="3">
        <f t="shared" si="0"/>
        <v>45717</v>
      </c>
      <c r="U894" s="5">
        <f t="shared" ref="U894:V894" si="1788">IF(ISBLANK(F894),1,0)</f>
        <v>0</v>
      </c>
      <c r="V894" s="5">
        <f t="shared" si="1788"/>
        <v>0</v>
      </c>
      <c r="W894" s="5">
        <f t="shared" ref="W894:Z894" si="1789">IF(ISBLANK(K894),1,0)</f>
        <v>0</v>
      </c>
      <c r="X894" s="5">
        <f t="shared" si="1789"/>
        <v>0</v>
      </c>
      <c r="Y894" s="5">
        <f t="shared" si="1789"/>
        <v>0</v>
      </c>
      <c r="Z894" s="5">
        <f t="shared" si="1789"/>
        <v>0</v>
      </c>
      <c r="AA894" s="5">
        <f t="shared" si="3"/>
        <v>0</v>
      </c>
    </row>
    <row r="895" spans="1:27" ht="15.75" customHeight="1" x14ac:dyDescent="0.2">
      <c r="A895" s="1" t="s">
        <v>1731</v>
      </c>
      <c r="B895" s="1" t="s">
        <v>20</v>
      </c>
      <c r="C895" s="1" t="s">
        <v>35</v>
      </c>
      <c r="D895" s="2">
        <v>45390</v>
      </c>
      <c r="E895" s="1" t="s">
        <v>37</v>
      </c>
      <c r="F895" s="1">
        <v>21.37</v>
      </c>
      <c r="G895" s="1">
        <v>46.76</v>
      </c>
      <c r="H895" s="1">
        <v>307</v>
      </c>
      <c r="I895" s="1">
        <v>48.8</v>
      </c>
      <c r="J895" s="1">
        <v>8.65</v>
      </c>
      <c r="K895" s="1">
        <v>98.92</v>
      </c>
      <c r="L895" s="1">
        <v>7.13</v>
      </c>
      <c r="M895" s="1">
        <v>145</v>
      </c>
      <c r="N895" s="1">
        <v>86.8</v>
      </c>
      <c r="O895" s="1">
        <v>93.48</v>
      </c>
      <c r="P895" s="1" t="s">
        <v>4</v>
      </c>
      <c r="Q895" s="1" t="s">
        <v>5</v>
      </c>
      <c r="R895" s="1" t="s">
        <v>6</v>
      </c>
      <c r="S895" s="1" t="s">
        <v>6</v>
      </c>
      <c r="T895" s="3">
        <f t="shared" si="0"/>
        <v>45383</v>
      </c>
      <c r="U895" s="5">
        <f t="shared" ref="U895:V895" si="1790">IF(ISBLANK(F895),1,0)</f>
        <v>0</v>
      </c>
      <c r="V895" s="5">
        <f t="shared" si="1790"/>
        <v>0</v>
      </c>
      <c r="W895" s="5">
        <f t="shared" ref="W895:Z895" si="1791">IF(ISBLANK(K895),1,0)</f>
        <v>0</v>
      </c>
      <c r="X895" s="5">
        <f t="shared" si="1791"/>
        <v>0</v>
      </c>
      <c r="Y895" s="5">
        <f t="shared" si="1791"/>
        <v>0</v>
      </c>
      <c r="Z895" s="5">
        <f t="shared" si="1791"/>
        <v>0</v>
      </c>
      <c r="AA895" s="5">
        <f t="shared" si="3"/>
        <v>0</v>
      </c>
    </row>
    <row r="896" spans="1:27" ht="15.75" customHeight="1" x14ac:dyDescent="0.2">
      <c r="A896" s="1" t="s">
        <v>587</v>
      </c>
      <c r="B896" s="1" t="s">
        <v>34</v>
      </c>
      <c r="C896" s="1" t="s">
        <v>21</v>
      </c>
      <c r="D896" s="2">
        <v>45475</v>
      </c>
      <c r="E896" s="1" t="s">
        <v>37</v>
      </c>
      <c r="F896" s="1">
        <v>21.73</v>
      </c>
      <c r="G896" s="1">
        <v>42.13</v>
      </c>
      <c r="H896" s="1">
        <v>310</v>
      </c>
      <c r="I896" s="1">
        <v>41.8</v>
      </c>
      <c r="J896" s="1">
        <v>7.09</v>
      </c>
      <c r="K896" s="1">
        <v>99.04</v>
      </c>
      <c r="L896" s="1">
        <v>6.78</v>
      </c>
      <c r="M896" s="1">
        <v>136.69999999999999</v>
      </c>
      <c r="N896" s="1">
        <v>86.47</v>
      </c>
      <c r="O896" s="1">
        <v>94.14</v>
      </c>
      <c r="P896" s="1" t="s">
        <v>4</v>
      </c>
      <c r="Q896" s="1" t="s">
        <v>5</v>
      </c>
      <c r="R896" s="1" t="s">
        <v>6</v>
      </c>
      <c r="S896" s="1" t="s">
        <v>6</v>
      </c>
      <c r="T896" s="3">
        <f t="shared" si="0"/>
        <v>45474</v>
      </c>
      <c r="U896" s="5">
        <f t="shared" ref="U896:V896" si="1792">IF(ISBLANK(F896),1,0)</f>
        <v>0</v>
      </c>
      <c r="V896" s="5">
        <f t="shared" si="1792"/>
        <v>0</v>
      </c>
      <c r="W896" s="5">
        <f t="shared" ref="W896:Z896" si="1793">IF(ISBLANK(K896),1,0)</f>
        <v>0</v>
      </c>
      <c r="X896" s="5">
        <f t="shared" si="1793"/>
        <v>0</v>
      </c>
      <c r="Y896" s="5">
        <f t="shared" si="1793"/>
        <v>0</v>
      </c>
      <c r="Z896" s="5">
        <f t="shared" si="1793"/>
        <v>0</v>
      </c>
      <c r="AA896" s="5">
        <f t="shared" si="3"/>
        <v>0</v>
      </c>
    </row>
    <row r="897" spans="1:27" ht="15.75" customHeight="1" x14ac:dyDescent="0.2">
      <c r="A897" s="1" t="s">
        <v>1732</v>
      </c>
      <c r="B897" s="1" t="s">
        <v>58</v>
      </c>
      <c r="C897" s="1" t="s">
        <v>21</v>
      </c>
      <c r="D897" s="2">
        <v>45831</v>
      </c>
      <c r="E897" s="1" t="s">
        <v>317</v>
      </c>
      <c r="F897" s="1">
        <v>22.02</v>
      </c>
      <c r="G897" s="1">
        <v>44.08</v>
      </c>
      <c r="H897" s="1">
        <v>298</v>
      </c>
      <c r="I897" s="1">
        <v>45.6</v>
      </c>
      <c r="J897" s="1">
        <v>7.55</v>
      </c>
      <c r="K897" s="1">
        <v>99.1</v>
      </c>
      <c r="L897" s="1">
        <v>7.08</v>
      </c>
      <c r="M897" s="1">
        <v>108.3</v>
      </c>
      <c r="N897" s="1">
        <v>87.53</v>
      </c>
      <c r="O897" s="1">
        <v>95.37</v>
      </c>
      <c r="P897" s="1" t="s">
        <v>4</v>
      </c>
      <c r="Q897" s="1" t="s">
        <v>5</v>
      </c>
      <c r="R897" s="1" t="s">
        <v>6</v>
      </c>
      <c r="S897" s="1" t="s">
        <v>6</v>
      </c>
      <c r="T897" s="3">
        <f t="shared" si="0"/>
        <v>45809</v>
      </c>
      <c r="U897" s="5">
        <f t="shared" ref="U897:V897" si="1794">IF(ISBLANK(F897),1,0)</f>
        <v>0</v>
      </c>
      <c r="V897" s="5">
        <f t="shared" si="1794"/>
        <v>0</v>
      </c>
      <c r="W897" s="5">
        <f t="shared" ref="W897:Z897" si="1795">IF(ISBLANK(K897),1,0)</f>
        <v>0</v>
      </c>
      <c r="X897" s="5">
        <f t="shared" si="1795"/>
        <v>0</v>
      </c>
      <c r="Y897" s="5">
        <f t="shared" si="1795"/>
        <v>0</v>
      </c>
      <c r="Z897" s="5">
        <f t="shared" si="1795"/>
        <v>0</v>
      </c>
      <c r="AA897" s="5">
        <f t="shared" si="3"/>
        <v>0</v>
      </c>
    </row>
    <row r="898" spans="1:27" ht="15.75" customHeight="1" x14ac:dyDescent="0.2">
      <c r="A898" s="1" t="s">
        <v>1733</v>
      </c>
      <c r="B898" s="1" t="s">
        <v>58</v>
      </c>
      <c r="C898" s="1" t="s">
        <v>21</v>
      </c>
      <c r="D898" s="2">
        <v>45973</v>
      </c>
      <c r="E898" s="1" t="s">
        <v>3</v>
      </c>
      <c r="F898" s="1">
        <v>22.86</v>
      </c>
      <c r="G898" s="1">
        <v>42.14</v>
      </c>
      <c r="H898" s="1">
        <v>355</v>
      </c>
      <c r="I898" s="1">
        <v>41.2</v>
      </c>
      <c r="J898" s="1">
        <v>6.64</v>
      </c>
      <c r="K898" s="1">
        <v>99.1</v>
      </c>
      <c r="L898" s="1">
        <v>6.83</v>
      </c>
      <c r="M898" s="1">
        <v>134.9</v>
      </c>
      <c r="N898" s="1">
        <v>85.36</v>
      </c>
      <c r="O898" s="1">
        <v>94.07</v>
      </c>
      <c r="P898" s="1" t="s">
        <v>4</v>
      </c>
      <c r="Q898" s="1" t="s">
        <v>5</v>
      </c>
      <c r="R898" s="1" t="s">
        <v>6</v>
      </c>
      <c r="S898" s="1" t="s">
        <v>6</v>
      </c>
      <c r="T898" s="3">
        <f t="shared" si="0"/>
        <v>45962</v>
      </c>
      <c r="U898" s="5">
        <f t="shared" ref="U898:V898" si="1796">IF(ISBLANK(F898),1,0)</f>
        <v>0</v>
      </c>
      <c r="V898" s="5">
        <f t="shared" si="1796"/>
        <v>0</v>
      </c>
      <c r="W898" s="5">
        <f t="shared" ref="W898:Z898" si="1797">IF(ISBLANK(K898),1,0)</f>
        <v>0</v>
      </c>
      <c r="X898" s="5">
        <f t="shared" si="1797"/>
        <v>0</v>
      </c>
      <c r="Y898" s="5">
        <f t="shared" si="1797"/>
        <v>0</v>
      </c>
      <c r="Z898" s="5">
        <f t="shared" si="1797"/>
        <v>0</v>
      </c>
      <c r="AA898" s="5">
        <f t="shared" si="3"/>
        <v>0</v>
      </c>
    </row>
    <row r="899" spans="1:27" ht="15.75" customHeight="1" x14ac:dyDescent="0.2">
      <c r="A899" s="1" t="s">
        <v>1734</v>
      </c>
      <c r="B899" s="1" t="s">
        <v>1</v>
      </c>
      <c r="C899" s="1" t="s">
        <v>47</v>
      </c>
      <c r="D899" s="2">
        <v>45300</v>
      </c>
      <c r="E899" s="1" t="s">
        <v>3</v>
      </c>
      <c r="F899" s="1">
        <v>21.93</v>
      </c>
      <c r="G899" s="1">
        <v>49.48</v>
      </c>
      <c r="H899" s="1">
        <v>326</v>
      </c>
      <c r="I899" s="1">
        <v>44.1</v>
      </c>
      <c r="J899" s="1">
        <v>7.21</v>
      </c>
      <c r="K899" s="1">
        <v>98.87</v>
      </c>
      <c r="L899" s="1">
        <v>6.83</v>
      </c>
      <c r="M899" s="1">
        <v>126.9</v>
      </c>
      <c r="N899" s="1">
        <v>85.67</v>
      </c>
      <c r="O899" s="1">
        <v>93.97</v>
      </c>
      <c r="P899" s="1" t="s">
        <v>4</v>
      </c>
      <c r="Q899" s="1" t="s">
        <v>5</v>
      </c>
      <c r="R899" s="1" t="s">
        <v>6</v>
      </c>
      <c r="S899" s="1" t="s">
        <v>6</v>
      </c>
      <c r="T899" s="3">
        <f t="shared" si="0"/>
        <v>45292</v>
      </c>
      <c r="U899" s="5">
        <f t="shared" ref="U899:V899" si="1798">IF(ISBLANK(F899),1,0)</f>
        <v>0</v>
      </c>
      <c r="V899" s="5">
        <f t="shared" si="1798"/>
        <v>0</v>
      </c>
      <c r="W899" s="5">
        <f t="shared" ref="W899:Z899" si="1799">IF(ISBLANK(K899),1,0)</f>
        <v>0</v>
      </c>
      <c r="X899" s="5">
        <f t="shared" si="1799"/>
        <v>0</v>
      </c>
      <c r="Y899" s="5">
        <f t="shared" si="1799"/>
        <v>0</v>
      </c>
      <c r="Z899" s="5">
        <f t="shared" si="1799"/>
        <v>0</v>
      </c>
      <c r="AA899" s="5">
        <f t="shared" si="3"/>
        <v>0</v>
      </c>
    </row>
    <row r="900" spans="1:27" ht="15.75" customHeight="1" x14ac:dyDescent="0.2">
      <c r="A900" s="1" t="s">
        <v>1145</v>
      </c>
      <c r="B900" s="1" t="s">
        <v>34</v>
      </c>
      <c r="C900" s="1" t="s">
        <v>21</v>
      </c>
      <c r="D900" s="2">
        <v>45594</v>
      </c>
      <c r="E900" s="1" t="s">
        <v>23</v>
      </c>
      <c r="F900" s="1">
        <v>20.52</v>
      </c>
      <c r="G900" s="1">
        <v>36.08</v>
      </c>
      <c r="H900" s="1">
        <v>297</v>
      </c>
      <c r="I900" s="1">
        <v>39.6</v>
      </c>
      <c r="J900" s="1">
        <v>6.67</v>
      </c>
      <c r="K900" s="1">
        <v>99.27</v>
      </c>
      <c r="L900" s="1">
        <v>6.8</v>
      </c>
      <c r="M900" s="1">
        <v>122.7</v>
      </c>
      <c r="N900" s="1">
        <v>84.81</v>
      </c>
      <c r="O900" s="1">
        <v>91.34</v>
      </c>
      <c r="P900" s="1" t="s">
        <v>4</v>
      </c>
      <c r="Q900" s="1" t="s">
        <v>50</v>
      </c>
      <c r="R900" s="1" t="s">
        <v>244</v>
      </c>
      <c r="S900" s="1" t="s">
        <v>89</v>
      </c>
      <c r="T900" s="3">
        <f t="shared" si="0"/>
        <v>45566</v>
      </c>
      <c r="U900" s="5">
        <f t="shared" ref="U900:V900" si="1800">IF(ISBLANK(F900),1,0)</f>
        <v>0</v>
      </c>
      <c r="V900" s="5">
        <f t="shared" si="1800"/>
        <v>0</v>
      </c>
      <c r="W900" s="5">
        <f t="shared" ref="W900:Z900" si="1801">IF(ISBLANK(K900),1,0)</f>
        <v>0</v>
      </c>
      <c r="X900" s="5">
        <f t="shared" si="1801"/>
        <v>0</v>
      </c>
      <c r="Y900" s="5">
        <f t="shared" si="1801"/>
        <v>0</v>
      </c>
      <c r="Z900" s="5">
        <f t="shared" si="1801"/>
        <v>0</v>
      </c>
      <c r="AA900" s="5">
        <f t="shared" si="3"/>
        <v>0</v>
      </c>
    </row>
    <row r="901" spans="1:27" ht="15.75" customHeight="1" x14ac:dyDescent="0.2">
      <c r="A901" s="1" t="s">
        <v>1736</v>
      </c>
      <c r="B901" s="1" t="s">
        <v>58</v>
      </c>
      <c r="C901" s="1" t="s">
        <v>35</v>
      </c>
      <c r="D901" s="2">
        <v>45936</v>
      </c>
      <c r="E901" s="1" t="s">
        <v>37</v>
      </c>
      <c r="F901" s="1">
        <v>22.24</v>
      </c>
      <c r="G901" s="1">
        <v>45.68</v>
      </c>
      <c r="H901" s="1">
        <v>316</v>
      </c>
      <c r="I901" s="1">
        <v>46.5</v>
      </c>
      <c r="J901" s="1">
        <v>7.33</v>
      </c>
      <c r="K901" s="1">
        <v>98.85</v>
      </c>
      <c r="L901" s="1">
        <v>6.91</v>
      </c>
      <c r="M901" s="1">
        <v>123.6</v>
      </c>
      <c r="N901" s="1">
        <v>87.51</v>
      </c>
      <c r="O901" s="1">
        <v>93.2</v>
      </c>
      <c r="P901" s="1" t="s">
        <v>4</v>
      </c>
      <c r="Q901" s="1" t="s">
        <v>5</v>
      </c>
      <c r="R901" s="1" t="s">
        <v>6</v>
      </c>
      <c r="S901" s="1" t="s">
        <v>6</v>
      </c>
      <c r="T901" s="3">
        <f t="shared" si="0"/>
        <v>45931</v>
      </c>
      <c r="U901" s="5">
        <f t="shared" ref="U901:V901" si="1802">IF(ISBLANK(F901),1,0)</f>
        <v>0</v>
      </c>
      <c r="V901" s="5">
        <f t="shared" si="1802"/>
        <v>0</v>
      </c>
      <c r="W901" s="5">
        <f t="shared" ref="W901:Z901" si="1803">IF(ISBLANK(K901),1,0)</f>
        <v>0</v>
      </c>
      <c r="X901" s="5">
        <f t="shared" si="1803"/>
        <v>0</v>
      </c>
      <c r="Y901" s="5">
        <f t="shared" si="1803"/>
        <v>0</v>
      </c>
      <c r="Z901" s="5">
        <f t="shared" si="1803"/>
        <v>0</v>
      </c>
      <c r="AA901" s="5">
        <f t="shared" si="3"/>
        <v>0</v>
      </c>
    </row>
    <row r="902" spans="1:27" ht="15.75" customHeight="1" x14ac:dyDescent="0.2">
      <c r="A902" s="1" t="s">
        <v>1737</v>
      </c>
      <c r="B902" s="1" t="s">
        <v>58</v>
      </c>
      <c r="C902" s="1" t="s">
        <v>21</v>
      </c>
      <c r="D902" s="2">
        <v>45501</v>
      </c>
      <c r="E902" s="1" t="s">
        <v>3</v>
      </c>
      <c r="F902" s="1">
        <v>20.47</v>
      </c>
      <c r="G902" s="1">
        <v>41.01</v>
      </c>
      <c r="H902" s="1">
        <v>343</v>
      </c>
      <c r="I902" s="1">
        <v>44.8</v>
      </c>
      <c r="J902" s="1">
        <v>7.54</v>
      </c>
      <c r="K902" s="1">
        <v>98.83</v>
      </c>
      <c r="L902" s="1">
        <v>6.85</v>
      </c>
      <c r="M902" s="1">
        <v>128.4</v>
      </c>
      <c r="N902" s="1">
        <v>87.52</v>
      </c>
      <c r="O902" s="1">
        <v>94.46</v>
      </c>
      <c r="P902" s="1" t="s">
        <v>4</v>
      </c>
      <c r="Q902" s="1" t="s">
        <v>5</v>
      </c>
      <c r="R902" s="1" t="s">
        <v>6</v>
      </c>
      <c r="S902" s="1" t="s">
        <v>6</v>
      </c>
      <c r="T902" s="3">
        <f t="shared" si="0"/>
        <v>45474</v>
      </c>
      <c r="U902" s="5">
        <f t="shared" ref="U902:V902" si="1804">IF(ISBLANK(F902),1,0)</f>
        <v>0</v>
      </c>
      <c r="V902" s="5">
        <f t="shared" si="1804"/>
        <v>0</v>
      </c>
      <c r="W902" s="5">
        <f t="shared" ref="W902:Z902" si="1805">IF(ISBLANK(K902),1,0)</f>
        <v>0</v>
      </c>
      <c r="X902" s="5">
        <f t="shared" si="1805"/>
        <v>0</v>
      </c>
      <c r="Y902" s="5">
        <f t="shared" si="1805"/>
        <v>0</v>
      </c>
      <c r="Z902" s="5">
        <f t="shared" si="1805"/>
        <v>0</v>
      </c>
      <c r="AA902" s="5">
        <f t="shared" si="3"/>
        <v>0</v>
      </c>
    </row>
    <row r="903" spans="1:27" ht="15.75" customHeight="1" x14ac:dyDescent="0.2">
      <c r="A903" s="1" t="s">
        <v>1739</v>
      </c>
      <c r="B903" s="1" t="s">
        <v>58</v>
      </c>
      <c r="C903" s="1" t="s">
        <v>35</v>
      </c>
      <c r="D903" s="2">
        <v>45619</v>
      </c>
      <c r="E903" s="1" t="s">
        <v>23</v>
      </c>
      <c r="F903" s="1">
        <v>21.77</v>
      </c>
      <c r="G903" s="1">
        <v>46.62</v>
      </c>
      <c r="H903" s="1">
        <v>281</v>
      </c>
      <c r="I903" s="1">
        <v>48.6</v>
      </c>
      <c r="J903" s="1">
        <v>6.96</v>
      </c>
      <c r="K903" s="1">
        <v>99.23</v>
      </c>
      <c r="L903" s="1">
        <v>6.77</v>
      </c>
      <c r="M903" s="1">
        <v>125.1</v>
      </c>
      <c r="N903" s="1">
        <v>84.65</v>
      </c>
      <c r="O903" s="1">
        <v>92.27</v>
      </c>
      <c r="P903" s="1" t="s">
        <v>4</v>
      </c>
      <c r="Q903" s="1" t="s">
        <v>5</v>
      </c>
      <c r="R903" s="1" t="s">
        <v>6</v>
      </c>
      <c r="S903" s="1" t="s">
        <v>6</v>
      </c>
      <c r="T903" s="3">
        <f t="shared" si="0"/>
        <v>45597</v>
      </c>
      <c r="U903" s="5">
        <f t="shared" ref="U903:V903" si="1806">IF(ISBLANK(F903),1,0)</f>
        <v>0</v>
      </c>
      <c r="V903" s="5">
        <f t="shared" si="1806"/>
        <v>0</v>
      </c>
      <c r="W903" s="5">
        <f t="shared" ref="W903:Z903" si="1807">IF(ISBLANK(K903),1,0)</f>
        <v>0</v>
      </c>
      <c r="X903" s="5">
        <f t="shared" si="1807"/>
        <v>0</v>
      </c>
      <c r="Y903" s="5">
        <f t="shared" si="1807"/>
        <v>0</v>
      </c>
      <c r="Z903" s="5">
        <f t="shared" si="1807"/>
        <v>0</v>
      </c>
      <c r="AA903" s="5">
        <f t="shared" si="3"/>
        <v>0</v>
      </c>
    </row>
    <row r="904" spans="1:27" ht="15.75" customHeight="1" x14ac:dyDescent="0.2">
      <c r="A904" s="1" t="s">
        <v>1740</v>
      </c>
      <c r="B904" s="1" t="s">
        <v>20</v>
      </c>
      <c r="C904" s="1" t="s">
        <v>35</v>
      </c>
      <c r="D904" s="2">
        <v>45953</v>
      </c>
      <c r="E904" s="1" t="s">
        <v>93</v>
      </c>
      <c r="F904" s="1">
        <v>22.39</v>
      </c>
      <c r="G904" s="1">
        <v>35.9</v>
      </c>
      <c r="H904" s="1">
        <v>321</v>
      </c>
      <c r="I904" s="1">
        <v>52.4</v>
      </c>
      <c r="J904" s="1">
        <v>7.65</v>
      </c>
      <c r="K904" s="1">
        <v>99.24</v>
      </c>
      <c r="L904" s="1">
        <v>6.88</v>
      </c>
      <c r="M904" s="1">
        <v>132.6</v>
      </c>
      <c r="N904" s="1">
        <v>86.14</v>
      </c>
      <c r="O904" s="1">
        <v>94.44</v>
      </c>
      <c r="P904" s="1" t="s">
        <v>4</v>
      </c>
      <c r="Q904" s="1" t="s">
        <v>5</v>
      </c>
      <c r="R904" s="1" t="s">
        <v>6</v>
      </c>
      <c r="S904" s="1" t="s">
        <v>6</v>
      </c>
      <c r="T904" s="3">
        <f t="shared" si="0"/>
        <v>45931</v>
      </c>
      <c r="U904" s="5">
        <f t="shared" ref="U904:V904" si="1808">IF(ISBLANK(F904),1,0)</f>
        <v>0</v>
      </c>
      <c r="V904" s="5">
        <f t="shared" si="1808"/>
        <v>0</v>
      </c>
      <c r="W904" s="5">
        <f t="shared" ref="W904:Z904" si="1809">IF(ISBLANK(K904),1,0)</f>
        <v>0</v>
      </c>
      <c r="X904" s="5">
        <f t="shared" si="1809"/>
        <v>0</v>
      </c>
      <c r="Y904" s="5">
        <f t="shared" si="1809"/>
        <v>0</v>
      </c>
      <c r="Z904" s="5">
        <f t="shared" si="1809"/>
        <v>0</v>
      </c>
      <c r="AA904" s="5">
        <f t="shared" si="3"/>
        <v>0</v>
      </c>
    </row>
    <row r="905" spans="1:27" ht="15.75" customHeight="1" x14ac:dyDescent="0.2">
      <c r="A905" s="1" t="s">
        <v>1741</v>
      </c>
      <c r="B905" s="1" t="s">
        <v>20</v>
      </c>
      <c r="C905" s="1" t="s">
        <v>35</v>
      </c>
      <c r="D905" s="2">
        <v>46000</v>
      </c>
      <c r="E905" s="1" t="s">
        <v>37</v>
      </c>
      <c r="F905" s="1">
        <v>21.93</v>
      </c>
      <c r="G905" s="1">
        <v>40.119999999999997</v>
      </c>
      <c r="H905" s="1">
        <v>284</v>
      </c>
      <c r="I905" s="1">
        <v>46.5</v>
      </c>
      <c r="J905" s="1">
        <v>7.94</v>
      </c>
      <c r="K905" s="1">
        <v>99.1</v>
      </c>
      <c r="L905" s="1">
        <v>6.99</v>
      </c>
      <c r="M905" s="1">
        <v>130.6</v>
      </c>
      <c r="N905" s="1">
        <v>88.59</v>
      </c>
      <c r="O905" s="1">
        <v>94.14</v>
      </c>
      <c r="P905" s="1" t="s">
        <v>4</v>
      </c>
      <c r="Q905" s="1" t="s">
        <v>5</v>
      </c>
      <c r="R905" s="1" t="s">
        <v>6</v>
      </c>
      <c r="S905" s="1" t="s">
        <v>6</v>
      </c>
      <c r="T905" s="3">
        <f t="shared" si="0"/>
        <v>45992</v>
      </c>
      <c r="U905" s="5">
        <f t="shared" ref="U905:V905" si="1810">IF(ISBLANK(F905),1,0)</f>
        <v>0</v>
      </c>
      <c r="V905" s="5">
        <f t="shared" si="1810"/>
        <v>0</v>
      </c>
      <c r="W905" s="5">
        <f t="shared" ref="W905:Z905" si="1811">IF(ISBLANK(K905),1,0)</f>
        <v>0</v>
      </c>
      <c r="X905" s="5">
        <f t="shared" si="1811"/>
        <v>0</v>
      </c>
      <c r="Y905" s="5">
        <f t="shared" si="1811"/>
        <v>0</v>
      </c>
      <c r="Z905" s="5">
        <f t="shared" si="1811"/>
        <v>0</v>
      </c>
      <c r="AA905" s="5">
        <f t="shared" si="3"/>
        <v>0</v>
      </c>
    </row>
    <row r="906" spans="1:27" ht="15.75" customHeight="1" x14ac:dyDescent="0.2">
      <c r="A906" s="1" t="s">
        <v>1742</v>
      </c>
      <c r="B906" s="1" t="s">
        <v>58</v>
      </c>
      <c r="C906" s="1" t="s">
        <v>47</v>
      </c>
      <c r="D906" s="2">
        <v>45771</v>
      </c>
      <c r="E906" s="1" t="s">
        <v>23</v>
      </c>
      <c r="F906" s="1">
        <v>22.78</v>
      </c>
      <c r="G906" s="1">
        <v>41.49</v>
      </c>
      <c r="H906" s="1">
        <v>325</v>
      </c>
      <c r="I906" s="1">
        <v>42.6</v>
      </c>
      <c r="J906" s="1">
        <v>6.92</v>
      </c>
      <c r="K906" s="1">
        <v>98.99</v>
      </c>
      <c r="L906" s="1">
        <v>6.86</v>
      </c>
      <c r="M906" s="1">
        <v>118.5</v>
      </c>
      <c r="N906" s="1">
        <v>85.03</v>
      </c>
      <c r="O906" s="1">
        <v>93.33</v>
      </c>
      <c r="P906" s="1" t="s">
        <v>4</v>
      </c>
      <c r="Q906" s="1" t="s">
        <v>5</v>
      </c>
      <c r="R906" s="1" t="s">
        <v>6</v>
      </c>
      <c r="S906" s="1" t="s">
        <v>6</v>
      </c>
      <c r="T906" s="3">
        <f t="shared" si="0"/>
        <v>45748</v>
      </c>
      <c r="U906" s="5">
        <f t="shared" ref="U906:V906" si="1812">IF(ISBLANK(F906),1,0)</f>
        <v>0</v>
      </c>
      <c r="V906" s="5">
        <f t="shared" si="1812"/>
        <v>0</v>
      </c>
      <c r="W906" s="5">
        <f t="shared" ref="W906:Z906" si="1813">IF(ISBLANK(K906),1,0)</f>
        <v>0</v>
      </c>
      <c r="X906" s="5">
        <f t="shared" si="1813"/>
        <v>0</v>
      </c>
      <c r="Y906" s="5">
        <f t="shared" si="1813"/>
        <v>0</v>
      </c>
      <c r="Z906" s="5">
        <f t="shared" si="1813"/>
        <v>0</v>
      </c>
      <c r="AA906" s="5">
        <f t="shared" si="3"/>
        <v>0</v>
      </c>
    </row>
    <row r="907" spans="1:27" ht="15.75" customHeight="1" x14ac:dyDescent="0.2">
      <c r="A907" s="1" t="s">
        <v>1743</v>
      </c>
      <c r="B907" s="1" t="s">
        <v>58</v>
      </c>
      <c r="C907" s="1" t="s">
        <v>47</v>
      </c>
      <c r="D907" s="2">
        <v>45799</v>
      </c>
      <c r="E907" s="1" t="s">
        <v>37</v>
      </c>
      <c r="F907" s="1">
        <v>22.47</v>
      </c>
      <c r="G907" s="1">
        <v>36.99</v>
      </c>
      <c r="H907" s="1">
        <v>308</v>
      </c>
      <c r="I907" s="1">
        <v>52.3</v>
      </c>
      <c r="J907" s="1">
        <v>6.88</v>
      </c>
      <c r="K907" s="1">
        <v>98.58</v>
      </c>
      <c r="L907" s="1">
        <v>6.8</v>
      </c>
      <c r="M907" s="1">
        <v>146.69999999999999</v>
      </c>
      <c r="N907" s="1">
        <v>84.83</v>
      </c>
      <c r="O907" s="1">
        <v>90.9</v>
      </c>
      <c r="P907" s="1" t="s">
        <v>177</v>
      </c>
      <c r="Q907" s="1" t="s">
        <v>50</v>
      </c>
      <c r="R907" s="1" t="s">
        <v>51</v>
      </c>
      <c r="S907" s="1" t="s">
        <v>89</v>
      </c>
      <c r="T907" s="3">
        <f t="shared" si="0"/>
        <v>45778</v>
      </c>
      <c r="U907" s="5">
        <f t="shared" ref="U907:V907" si="1814">IF(ISBLANK(F907),1,0)</f>
        <v>0</v>
      </c>
      <c r="V907" s="5">
        <f t="shared" si="1814"/>
        <v>0</v>
      </c>
      <c r="W907" s="5">
        <f t="shared" ref="W907:Z907" si="1815">IF(ISBLANK(K907),1,0)</f>
        <v>0</v>
      </c>
      <c r="X907" s="5">
        <f t="shared" si="1815"/>
        <v>0</v>
      </c>
      <c r="Y907" s="5">
        <f t="shared" si="1815"/>
        <v>0</v>
      </c>
      <c r="Z907" s="5">
        <f t="shared" si="1815"/>
        <v>0</v>
      </c>
      <c r="AA907" s="5">
        <f t="shared" si="3"/>
        <v>0</v>
      </c>
    </row>
    <row r="908" spans="1:27" ht="15.75" customHeight="1" x14ac:dyDescent="0.2">
      <c r="A908" s="1" t="s">
        <v>1744</v>
      </c>
      <c r="B908" s="1" t="s">
        <v>20</v>
      </c>
      <c r="C908" s="1" t="s">
        <v>21</v>
      </c>
      <c r="D908" s="2">
        <v>45740</v>
      </c>
      <c r="E908" s="1" t="s">
        <v>23</v>
      </c>
      <c r="F908" s="1">
        <v>23.31</v>
      </c>
      <c r="G908" s="1">
        <v>33.6</v>
      </c>
      <c r="H908" s="1">
        <v>336</v>
      </c>
      <c r="I908" s="1">
        <v>46.4</v>
      </c>
      <c r="J908" s="1">
        <v>7.94</v>
      </c>
      <c r="K908" s="1">
        <v>99.39</v>
      </c>
      <c r="L908" s="1">
        <v>6.89</v>
      </c>
      <c r="M908" s="1">
        <v>138.6</v>
      </c>
      <c r="N908" s="1">
        <v>87.12</v>
      </c>
      <c r="O908" s="1">
        <v>92.43</v>
      </c>
      <c r="P908" s="1" t="s">
        <v>4</v>
      </c>
      <c r="Q908" s="1" t="s">
        <v>5</v>
      </c>
      <c r="R908" s="1" t="s">
        <v>6</v>
      </c>
      <c r="S908" s="1" t="s">
        <v>6</v>
      </c>
      <c r="T908" s="3">
        <f t="shared" si="0"/>
        <v>45717</v>
      </c>
      <c r="U908" s="5">
        <f t="shared" ref="U908:V908" si="1816">IF(ISBLANK(F908),1,0)</f>
        <v>0</v>
      </c>
      <c r="V908" s="5">
        <f t="shared" si="1816"/>
        <v>0</v>
      </c>
      <c r="W908" s="5">
        <f t="shared" ref="W908:Z908" si="1817">IF(ISBLANK(K908),1,0)</f>
        <v>0</v>
      </c>
      <c r="X908" s="5">
        <f t="shared" si="1817"/>
        <v>0</v>
      </c>
      <c r="Y908" s="5">
        <f t="shared" si="1817"/>
        <v>0</v>
      </c>
      <c r="Z908" s="5">
        <f t="shared" si="1817"/>
        <v>0</v>
      </c>
      <c r="AA908" s="5">
        <f t="shared" si="3"/>
        <v>0</v>
      </c>
    </row>
    <row r="909" spans="1:27" ht="15.75" customHeight="1" x14ac:dyDescent="0.2">
      <c r="A909" s="1" t="s">
        <v>998</v>
      </c>
      <c r="B909" s="1" t="s">
        <v>34</v>
      </c>
      <c r="C909" s="1" t="s">
        <v>21</v>
      </c>
      <c r="D909" s="2">
        <v>45499</v>
      </c>
      <c r="E909" s="1" t="s">
        <v>93</v>
      </c>
      <c r="F909" s="1">
        <v>21.36</v>
      </c>
      <c r="G909" s="1">
        <v>41.1</v>
      </c>
      <c r="H909" s="1">
        <v>317</v>
      </c>
      <c r="I909" s="1">
        <v>49.1</v>
      </c>
      <c r="J909" s="1">
        <v>7.38</v>
      </c>
      <c r="K909" s="1">
        <v>98.46</v>
      </c>
      <c r="L909" s="1">
        <v>6.82</v>
      </c>
      <c r="M909" s="1">
        <v>154.4</v>
      </c>
      <c r="N909" s="1">
        <v>85.95</v>
      </c>
      <c r="O909" s="1">
        <v>92.46</v>
      </c>
      <c r="P909" s="1" t="s">
        <v>4</v>
      </c>
      <c r="Q909" s="1" t="s">
        <v>5</v>
      </c>
      <c r="R909" s="1" t="s">
        <v>6</v>
      </c>
      <c r="S909" s="1" t="s">
        <v>6</v>
      </c>
      <c r="T909" s="3">
        <f t="shared" si="0"/>
        <v>45474</v>
      </c>
      <c r="U909" s="5">
        <f t="shared" ref="U909:V909" si="1818">IF(ISBLANK(F909),1,0)</f>
        <v>0</v>
      </c>
      <c r="V909" s="5">
        <f t="shared" si="1818"/>
        <v>0</v>
      </c>
      <c r="W909" s="5">
        <f t="shared" ref="W909:Z909" si="1819">IF(ISBLANK(K909),1,0)</f>
        <v>0</v>
      </c>
      <c r="X909" s="5">
        <f t="shared" si="1819"/>
        <v>0</v>
      </c>
      <c r="Y909" s="5">
        <f t="shared" si="1819"/>
        <v>0</v>
      </c>
      <c r="Z909" s="5">
        <f t="shared" si="1819"/>
        <v>0</v>
      </c>
      <c r="AA909" s="5">
        <f t="shared" si="3"/>
        <v>0</v>
      </c>
    </row>
    <row r="910" spans="1:27" ht="15.75" customHeight="1" x14ac:dyDescent="0.2">
      <c r="A910" s="1" t="s">
        <v>1571</v>
      </c>
      <c r="B910" s="1" t="s">
        <v>1</v>
      </c>
      <c r="C910" s="1" t="s">
        <v>21</v>
      </c>
      <c r="D910" s="2">
        <v>45940</v>
      </c>
      <c r="E910" s="1" t="s">
        <v>23</v>
      </c>
      <c r="F910" s="1">
        <v>22.8</v>
      </c>
      <c r="G910" s="1">
        <v>43.65</v>
      </c>
      <c r="H910" s="1">
        <v>327</v>
      </c>
      <c r="I910" s="1">
        <v>34.9</v>
      </c>
      <c r="J910" s="1">
        <v>6.42</v>
      </c>
      <c r="K910" s="1">
        <v>99.3</v>
      </c>
      <c r="L910" s="1">
        <v>6.65</v>
      </c>
      <c r="M910" s="1">
        <v>120.4</v>
      </c>
      <c r="N910" s="1">
        <v>86.24</v>
      </c>
      <c r="O910" s="1">
        <v>93.29</v>
      </c>
      <c r="P910" s="1" t="s">
        <v>4</v>
      </c>
      <c r="Q910" s="1" t="s">
        <v>5</v>
      </c>
      <c r="R910" s="1" t="s">
        <v>6</v>
      </c>
      <c r="S910" s="1" t="s">
        <v>6</v>
      </c>
      <c r="T910" s="3">
        <f t="shared" si="0"/>
        <v>45931</v>
      </c>
      <c r="U910" s="5">
        <f t="shared" ref="U910:V910" si="1820">IF(ISBLANK(F910),1,0)</f>
        <v>0</v>
      </c>
      <c r="V910" s="5">
        <f t="shared" si="1820"/>
        <v>0</v>
      </c>
      <c r="W910" s="5">
        <f t="shared" ref="W910:Z910" si="1821">IF(ISBLANK(K910),1,0)</f>
        <v>0</v>
      </c>
      <c r="X910" s="5">
        <f t="shared" si="1821"/>
        <v>0</v>
      </c>
      <c r="Y910" s="5">
        <f t="shared" si="1821"/>
        <v>0</v>
      </c>
      <c r="Z910" s="5">
        <f t="shared" si="1821"/>
        <v>0</v>
      </c>
      <c r="AA910" s="5">
        <f t="shared" si="3"/>
        <v>0</v>
      </c>
    </row>
    <row r="911" spans="1:27" ht="15.75" customHeight="1" x14ac:dyDescent="0.2">
      <c r="A911" s="1" t="s">
        <v>1746</v>
      </c>
      <c r="B911" s="1" t="s">
        <v>20</v>
      </c>
      <c r="C911" s="1" t="s">
        <v>47</v>
      </c>
      <c r="D911" s="2">
        <v>45316</v>
      </c>
      <c r="E911" s="1" t="s">
        <v>23</v>
      </c>
      <c r="F911" s="1">
        <v>21.17</v>
      </c>
      <c r="G911" s="1">
        <v>36.22</v>
      </c>
      <c r="H911" s="1">
        <v>295</v>
      </c>
      <c r="I911" s="1">
        <v>39.299999999999997</v>
      </c>
      <c r="J911" s="1">
        <v>8.1300000000000008</v>
      </c>
      <c r="K911" s="1">
        <v>99.56</v>
      </c>
      <c r="L911" s="1">
        <v>6.77</v>
      </c>
      <c r="M911" s="1">
        <v>139.6</v>
      </c>
      <c r="O911" s="1">
        <v>90.08</v>
      </c>
      <c r="P911" s="1" t="s">
        <v>4</v>
      </c>
      <c r="Q911" s="1" t="s">
        <v>5</v>
      </c>
      <c r="R911" s="1" t="s">
        <v>6</v>
      </c>
      <c r="S911" s="1" t="s">
        <v>6</v>
      </c>
      <c r="T911" s="3">
        <f t="shared" si="0"/>
        <v>45292</v>
      </c>
      <c r="U911" s="5">
        <f t="shared" ref="U911:V911" si="1822">IF(ISBLANK(F911),1,0)</f>
        <v>0</v>
      </c>
      <c r="V911" s="5">
        <f t="shared" si="1822"/>
        <v>0</v>
      </c>
      <c r="W911" s="5">
        <f t="shared" ref="W911:Z911" si="1823">IF(ISBLANK(K911),1,0)</f>
        <v>0</v>
      </c>
      <c r="X911" s="5">
        <f t="shared" si="1823"/>
        <v>0</v>
      </c>
      <c r="Y911" s="5">
        <f t="shared" si="1823"/>
        <v>0</v>
      </c>
      <c r="Z911" s="5">
        <f t="shared" si="1823"/>
        <v>1</v>
      </c>
      <c r="AA911" s="5">
        <f t="shared" si="3"/>
        <v>1</v>
      </c>
    </row>
    <row r="912" spans="1:27" ht="15.75" customHeight="1" x14ac:dyDescent="0.2">
      <c r="A912" s="1" t="s">
        <v>1748</v>
      </c>
      <c r="B912" s="1" t="s">
        <v>58</v>
      </c>
      <c r="C912" s="1" t="s">
        <v>47</v>
      </c>
      <c r="D912" s="2">
        <v>45334</v>
      </c>
      <c r="E912" s="1" t="s">
        <v>23</v>
      </c>
      <c r="F912" s="1">
        <v>22.72</v>
      </c>
      <c r="G912" s="1">
        <v>40.35</v>
      </c>
      <c r="H912" s="1">
        <v>322</v>
      </c>
      <c r="I912" s="1">
        <v>36.700000000000003</v>
      </c>
      <c r="J912" s="1">
        <v>7.53</v>
      </c>
      <c r="K912" s="1">
        <v>99.11</v>
      </c>
      <c r="L912" s="1">
        <v>6.85</v>
      </c>
      <c r="N912" s="1">
        <v>87.3</v>
      </c>
      <c r="O912" s="1">
        <v>93.26</v>
      </c>
      <c r="P912" s="1" t="s">
        <v>4</v>
      </c>
      <c r="Q912" s="1" t="s">
        <v>5</v>
      </c>
      <c r="R912" s="1" t="s">
        <v>6</v>
      </c>
      <c r="S912" s="1" t="s">
        <v>6</v>
      </c>
      <c r="T912" s="3">
        <f t="shared" si="0"/>
        <v>45323</v>
      </c>
      <c r="U912" s="5">
        <f t="shared" ref="U912:V912" si="1824">IF(ISBLANK(F912),1,0)</f>
        <v>0</v>
      </c>
      <c r="V912" s="5">
        <f t="shared" si="1824"/>
        <v>0</v>
      </c>
      <c r="W912" s="5">
        <f t="shared" ref="W912:Z912" si="1825">IF(ISBLANK(K912),1,0)</f>
        <v>0</v>
      </c>
      <c r="X912" s="5">
        <f t="shared" si="1825"/>
        <v>0</v>
      </c>
      <c r="Y912" s="5">
        <f t="shared" si="1825"/>
        <v>1</v>
      </c>
      <c r="Z912" s="5">
        <f t="shared" si="1825"/>
        <v>0</v>
      </c>
      <c r="AA912" s="5">
        <f t="shared" si="3"/>
        <v>1</v>
      </c>
    </row>
    <row r="913" spans="1:27" ht="15.75" customHeight="1" x14ac:dyDescent="0.2">
      <c r="A913" s="1" t="s">
        <v>1750</v>
      </c>
      <c r="B913" s="1" t="s">
        <v>58</v>
      </c>
      <c r="C913" s="1" t="s">
        <v>21</v>
      </c>
      <c r="D913" s="2">
        <v>45731</v>
      </c>
      <c r="E913" s="1" t="s">
        <v>23</v>
      </c>
      <c r="F913" s="1">
        <v>21.95</v>
      </c>
      <c r="G913" s="1">
        <v>32.57</v>
      </c>
      <c r="H913" s="1">
        <v>323</v>
      </c>
      <c r="I913" s="1">
        <v>44.2</v>
      </c>
      <c r="J913" s="1">
        <v>6.99</v>
      </c>
      <c r="K913" s="1">
        <v>99.31</v>
      </c>
      <c r="L913" s="1">
        <v>6.58</v>
      </c>
      <c r="M913" s="1">
        <v>125.8</v>
      </c>
      <c r="N913" s="1">
        <v>86.92</v>
      </c>
      <c r="O913" s="1">
        <v>95.19</v>
      </c>
      <c r="P913" s="1" t="s">
        <v>4</v>
      </c>
      <c r="Q913" s="1" t="s">
        <v>5</v>
      </c>
      <c r="R913" s="1" t="s">
        <v>6</v>
      </c>
      <c r="S913" s="1" t="s">
        <v>6</v>
      </c>
      <c r="T913" s="3">
        <f t="shared" si="0"/>
        <v>45717</v>
      </c>
      <c r="U913" s="5">
        <f t="shared" ref="U913:V913" si="1826">IF(ISBLANK(F913),1,0)</f>
        <v>0</v>
      </c>
      <c r="V913" s="5">
        <f t="shared" si="1826"/>
        <v>0</v>
      </c>
      <c r="W913" s="5">
        <f t="shared" ref="W913:Z913" si="1827">IF(ISBLANK(K913),1,0)</f>
        <v>0</v>
      </c>
      <c r="X913" s="5">
        <f t="shared" si="1827"/>
        <v>0</v>
      </c>
      <c r="Y913" s="5">
        <f t="shared" si="1827"/>
        <v>0</v>
      </c>
      <c r="Z913" s="5">
        <f t="shared" si="1827"/>
        <v>0</v>
      </c>
      <c r="AA913" s="5">
        <f t="shared" si="3"/>
        <v>0</v>
      </c>
    </row>
    <row r="914" spans="1:27" ht="15.75" customHeight="1" x14ac:dyDescent="0.2">
      <c r="A914" s="1" t="s">
        <v>1751</v>
      </c>
      <c r="B914" s="1" t="s">
        <v>20</v>
      </c>
      <c r="C914" s="1" t="s">
        <v>47</v>
      </c>
      <c r="D914" s="2">
        <v>45904</v>
      </c>
      <c r="E914" s="1" t="s">
        <v>3</v>
      </c>
      <c r="F914" s="1">
        <v>22.79</v>
      </c>
      <c r="G914" s="1">
        <v>38.15</v>
      </c>
      <c r="H914" s="1">
        <v>308</v>
      </c>
      <c r="I914" s="1">
        <v>52.4</v>
      </c>
      <c r="J914" s="1">
        <v>7.68</v>
      </c>
      <c r="K914" s="1">
        <v>99.01</v>
      </c>
      <c r="L914" s="1">
        <v>6.92</v>
      </c>
      <c r="M914" s="1">
        <v>144.1</v>
      </c>
      <c r="N914" s="1">
        <v>84.33</v>
      </c>
      <c r="O914" s="1">
        <v>91.64</v>
      </c>
      <c r="P914" s="1" t="s">
        <v>4</v>
      </c>
      <c r="Q914" s="1" t="s">
        <v>5</v>
      </c>
      <c r="R914" s="1" t="s">
        <v>6</v>
      </c>
      <c r="S914" s="1" t="s">
        <v>6</v>
      </c>
      <c r="T914" s="3">
        <f t="shared" si="0"/>
        <v>45901</v>
      </c>
      <c r="U914" s="5">
        <f t="shared" ref="U914:V914" si="1828">IF(ISBLANK(F914),1,0)</f>
        <v>0</v>
      </c>
      <c r="V914" s="5">
        <f t="shared" si="1828"/>
        <v>0</v>
      </c>
      <c r="W914" s="5">
        <f t="shared" ref="W914:Z914" si="1829">IF(ISBLANK(K914),1,0)</f>
        <v>0</v>
      </c>
      <c r="X914" s="5">
        <f t="shared" si="1829"/>
        <v>0</v>
      </c>
      <c r="Y914" s="5">
        <f t="shared" si="1829"/>
        <v>0</v>
      </c>
      <c r="Z914" s="5">
        <f t="shared" si="1829"/>
        <v>0</v>
      </c>
      <c r="AA914" s="5">
        <f t="shared" si="3"/>
        <v>0</v>
      </c>
    </row>
    <row r="915" spans="1:27" ht="15.75" customHeight="1" x14ac:dyDescent="0.2">
      <c r="A915" s="1" t="s">
        <v>1752</v>
      </c>
      <c r="B915" s="1" t="s">
        <v>1</v>
      </c>
      <c r="C915" s="1" t="s">
        <v>21</v>
      </c>
      <c r="D915" s="2">
        <v>45887</v>
      </c>
      <c r="E915" s="1" t="s">
        <v>93</v>
      </c>
      <c r="F915" s="1">
        <v>22.1</v>
      </c>
      <c r="G915" s="1">
        <v>48.12</v>
      </c>
      <c r="H915" s="1">
        <v>340</v>
      </c>
      <c r="I915" s="1">
        <v>39.299999999999997</v>
      </c>
      <c r="J915" s="1">
        <v>6.29</v>
      </c>
      <c r="K915" s="1">
        <v>99.14</v>
      </c>
      <c r="L915" s="1">
        <v>6.82</v>
      </c>
      <c r="M915" s="1">
        <v>114.3</v>
      </c>
      <c r="N915" s="1">
        <v>91.92</v>
      </c>
      <c r="O915" s="1">
        <v>95.52</v>
      </c>
      <c r="P915" s="1" t="s">
        <v>4</v>
      </c>
      <c r="Q915" s="1" t="s">
        <v>5</v>
      </c>
      <c r="R915" s="1" t="s">
        <v>6</v>
      </c>
      <c r="S915" s="1" t="s">
        <v>6</v>
      </c>
      <c r="T915" s="3">
        <f t="shared" si="0"/>
        <v>45870</v>
      </c>
      <c r="U915" s="5">
        <f t="shared" ref="U915:V915" si="1830">IF(ISBLANK(F915),1,0)</f>
        <v>0</v>
      </c>
      <c r="V915" s="5">
        <f t="shared" si="1830"/>
        <v>0</v>
      </c>
      <c r="W915" s="5">
        <f t="shared" ref="W915:Z915" si="1831">IF(ISBLANK(K915),1,0)</f>
        <v>0</v>
      </c>
      <c r="X915" s="5">
        <f t="shared" si="1831"/>
        <v>0</v>
      </c>
      <c r="Y915" s="5">
        <f t="shared" si="1831"/>
        <v>0</v>
      </c>
      <c r="Z915" s="5">
        <f t="shared" si="1831"/>
        <v>0</v>
      </c>
      <c r="AA915" s="5">
        <f t="shared" si="3"/>
        <v>0</v>
      </c>
    </row>
    <row r="916" spans="1:27" ht="15.75" customHeight="1" x14ac:dyDescent="0.2">
      <c r="A916" s="1" t="s">
        <v>896</v>
      </c>
      <c r="B916" s="1" t="s">
        <v>34</v>
      </c>
      <c r="C916" s="1" t="s">
        <v>21</v>
      </c>
      <c r="D916" s="2">
        <v>45787</v>
      </c>
      <c r="E916" s="1" t="s">
        <v>3</v>
      </c>
      <c r="F916" s="1">
        <v>22.86</v>
      </c>
      <c r="G916" s="1">
        <v>47.53</v>
      </c>
      <c r="H916" s="1">
        <v>290</v>
      </c>
      <c r="I916" s="1">
        <v>50.3</v>
      </c>
      <c r="J916" s="1">
        <v>7.81</v>
      </c>
      <c r="K916" s="1">
        <v>99.54</v>
      </c>
      <c r="L916" s="1">
        <v>6.98</v>
      </c>
      <c r="M916" s="1">
        <v>130.69999999999999</v>
      </c>
      <c r="N916" s="1">
        <v>85.29</v>
      </c>
      <c r="O916" s="1">
        <v>92.88</v>
      </c>
      <c r="P916" s="1" t="s">
        <v>4</v>
      </c>
      <c r="Q916" s="1" t="s">
        <v>5</v>
      </c>
      <c r="R916" s="1" t="s">
        <v>6</v>
      </c>
      <c r="S916" s="1" t="s">
        <v>6</v>
      </c>
      <c r="T916" s="3">
        <f t="shared" si="0"/>
        <v>45778</v>
      </c>
      <c r="U916" s="5">
        <f t="shared" ref="U916:V916" si="1832">IF(ISBLANK(F916),1,0)</f>
        <v>0</v>
      </c>
      <c r="V916" s="5">
        <f t="shared" si="1832"/>
        <v>0</v>
      </c>
      <c r="W916" s="5">
        <f t="shared" ref="W916:Z916" si="1833">IF(ISBLANK(K916),1,0)</f>
        <v>0</v>
      </c>
      <c r="X916" s="5">
        <f t="shared" si="1833"/>
        <v>0</v>
      </c>
      <c r="Y916" s="5">
        <f t="shared" si="1833"/>
        <v>0</v>
      </c>
      <c r="Z916" s="5">
        <f t="shared" si="1833"/>
        <v>0</v>
      </c>
      <c r="AA916" s="5">
        <f t="shared" si="3"/>
        <v>0</v>
      </c>
    </row>
    <row r="917" spans="1:27" ht="15.75" customHeight="1" x14ac:dyDescent="0.2">
      <c r="A917" s="1" t="s">
        <v>610</v>
      </c>
      <c r="B917" s="1" t="s">
        <v>34</v>
      </c>
      <c r="C917" s="1" t="s">
        <v>47</v>
      </c>
      <c r="D917" s="2">
        <v>45567</v>
      </c>
      <c r="E917" s="1" t="s">
        <v>3</v>
      </c>
      <c r="F917" s="1">
        <v>22.24</v>
      </c>
      <c r="G917" s="1">
        <v>43.57</v>
      </c>
      <c r="H917" s="1">
        <v>309</v>
      </c>
      <c r="I917" s="1">
        <v>48.7</v>
      </c>
      <c r="J917" s="1">
        <v>7.85</v>
      </c>
      <c r="K917" s="1">
        <v>98.7</v>
      </c>
      <c r="L917" s="1">
        <v>6.92</v>
      </c>
      <c r="M917" s="1">
        <v>138.69999999999999</v>
      </c>
      <c r="N917" s="1">
        <v>81.96</v>
      </c>
      <c r="O917" s="1">
        <v>93.99</v>
      </c>
      <c r="P917" s="1" t="s">
        <v>4</v>
      </c>
      <c r="Q917" s="1" t="s">
        <v>5</v>
      </c>
      <c r="R917" s="1" t="s">
        <v>6</v>
      </c>
      <c r="S917" s="1" t="s">
        <v>6</v>
      </c>
      <c r="T917" s="3">
        <f t="shared" si="0"/>
        <v>45566</v>
      </c>
      <c r="U917" s="5">
        <f t="shared" ref="U917:V917" si="1834">IF(ISBLANK(F917),1,0)</f>
        <v>0</v>
      </c>
      <c r="V917" s="5">
        <f t="shared" si="1834"/>
        <v>0</v>
      </c>
      <c r="W917" s="5">
        <f t="shared" ref="W917:Z917" si="1835">IF(ISBLANK(K917),1,0)</f>
        <v>0</v>
      </c>
      <c r="X917" s="5">
        <f t="shared" si="1835"/>
        <v>0</v>
      </c>
      <c r="Y917" s="5">
        <f t="shared" si="1835"/>
        <v>0</v>
      </c>
      <c r="Z917" s="5">
        <f t="shared" si="1835"/>
        <v>0</v>
      </c>
      <c r="AA917" s="5">
        <f t="shared" si="3"/>
        <v>0</v>
      </c>
    </row>
    <row r="918" spans="1:27" ht="15.75" customHeight="1" x14ac:dyDescent="0.2">
      <c r="A918" s="1" t="s">
        <v>977</v>
      </c>
      <c r="B918" s="1" t="s">
        <v>34</v>
      </c>
      <c r="C918" s="1" t="s">
        <v>21</v>
      </c>
      <c r="D918" s="2">
        <v>45555</v>
      </c>
      <c r="E918" s="1" t="s">
        <v>23</v>
      </c>
      <c r="F918" s="1">
        <v>21.78</v>
      </c>
      <c r="G918" s="1">
        <v>45.22</v>
      </c>
      <c r="H918" s="1">
        <v>326</v>
      </c>
      <c r="I918" s="1">
        <v>40.700000000000003</v>
      </c>
      <c r="J918" s="1">
        <v>6.85</v>
      </c>
      <c r="K918" s="1">
        <v>98.67</v>
      </c>
      <c r="L918" s="1">
        <v>6.84</v>
      </c>
      <c r="M918" s="1">
        <v>132.19999999999999</v>
      </c>
      <c r="N918" s="1">
        <v>87.67</v>
      </c>
      <c r="O918" s="1">
        <v>92.57</v>
      </c>
      <c r="P918" s="1" t="s">
        <v>4</v>
      </c>
      <c r="Q918" s="1" t="s">
        <v>5</v>
      </c>
      <c r="R918" s="1" t="s">
        <v>6</v>
      </c>
      <c r="S918" s="1" t="s">
        <v>6</v>
      </c>
      <c r="T918" s="3">
        <f t="shared" si="0"/>
        <v>45536</v>
      </c>
      <c r="U918" s="5">
        <f t="shared" ref="U918:V918" si="1836">IF(ISBLANK(F918),1,0)</f>
        <v>0</v>
      </c>
      <c r="V918" s="5">
        <f t="shared" si="1836"/>
        <v>0</v>
      </c>
      <c r="W918" s="5">
        <f t="shared" ref="W918:Z918" si="1837">IF(ISBLANK(K918),1,0)</f>
        <v>0</v>
      </c>
      <c r="X918" s="5">
        <f t="shared" si="1837"/>
        <v>0</v>
      </c>
      <c r="Y918" s="5">
        <f t="shared" si="1837"/>
        <v>0</v>
      </c>
      <c r="Z918" s="5">
        <f t="shared" si="1837"/>
        <v>0</v>
      </c>
      <c r="AA918" s="5">
        <f t="shared" si="3"/>
        <v>0</v>
      </c>
    </row>
    <row r="919" spans="1:27" ht="15.75" customHeight="1" x14ac:dyDescent="0.2">
      <c r="A919" s="1" t="s">
        <v>619</v>
      </c>
      <c r="B919" s="1" t="s">
        <v>34</v>
      </c>
      <c r="C919" s="1" t="s">
        <v>21</v>
      </c>
      <c r="D919" s="2">
        <v>45603</v>
      </c>
      <c r="E919" s="1" t="s">
        <v>37</v>
      </c>
      <c r="F919" s="1">
        <v>22.21</v>
      </c>
      <c r="G919" s="1">
        <v>39.86</v>
      </c>
      <c r="H919" s="1">
        <v>303</v>
      </c>
      <c r="I919" s="1">
        <v>48.3</v>
      </c>
      <c r="J919" s="1">
        <v>6.98</v>
      </c>
      <c r="K919" s="1">
        <v>98.92</v>
      </c>
      <c r="L919" s="1">
        <v>6.9</v>
      </c>
      <c r="M919" s="1">
        <v>121.5</v>
      </c>
      <c r="N919" s="1">
        <v>89.96</v>
      </c>
      <c r="O919" s="1">
        <v>93.96</v>
      </c>
      <c r="P919" s="1" t="s">
        <v>4</v>
      </c>
      <c r="Q919" s="1" t="s">
        <v>5</v>
      </c>
      <c r="R919" s="1" t="s">
        <v>6</v>
      </c>
      <c r="S919" s="1" t="s">
        <v>6</v>
      </c>
      <c r="T919" s="3">
        <f t="shared" si="0"/>
        <v>45597</v>
      </c>
      <c r="U919" s="5">
        <f t="shared" ref="U919:V919" si="1838">IF(ISBLANK(F919),1,0)</f>
        <v>0</v>
      </c>
      <c r="V919" s="5">
        <f t="shared" si="1838"/>
        <v>0</v>
      </c>
      <c r="W919" s="5">
        <f t="shared" ref="W919:Z919" si="1839">IF(ISBLANK(K919),1,0)</f>
        <v>0</v>
      </c>
      <c r="X919" s="5">
        <f t="shared" si="1839"/>
        <v>0</v>
      </c>
      <c r="Y919" s="5">
        <f t="shared" si="1839"/>
        <v>0</v>
      </c>
      <c r="Z919" s="5">
        <f t="shared" si="1839"/>
        <v>0</v>
      </c>
      <c r="AA919" s="5">
        <f t="shared" si="3"/>
        <v>0</v>
      </c>
    </row>
    <row r="920" spans="1:27" ht="15.75" customHeight="1" x14ac:dyDescent="0.2">
      <c r="A920" s="1" t="s">
        <v>525</v>
      </c>
      <c r="B920" s="1" t="s">
        <v>34</v>
      </c>
      <c r="C920" s="1" t="s">
        <v>35</v>
      </c>
      <c r="D920" s="2">
        <v>45479</v>
      </c>
      <c r="E920" s="1" t="s">
        <v>3</v>
      </c>
      <c r="F920" s="1">
        <v>22</v>
      </c>
      <c r="G920" s="1">
        <v>52.12</v>
      </c>
      <c r="H920" s="1">
        <v>327</v>
      </c>
      <c r="I920" s="1">
        <v>45.9</v>
      </c>
      <c r="J920" s="1">
        <v>7.67</v>
      </c>
      <c r="K920" s="1">
        <v>99.34</v>
      </c>
      <c r="L920" s="1">
        <v>7.01</v>
      </c>
      <c r="M920" s="1">
        <v>133.19999999999999</v>
      </c>
      <c r="O920" s="1">
        <v>94.46</v>
      </c>
      <c r="P920" s="1" t="s">
        <v>4</v>
      </c>
      <c r="Q920" s="1" t="s">
        <v>5</v>
      </c>
      <c r="R920" s="1" t="s">
        <v>6</v>
      </c>
      <c r="S920" s="1" t="s">
        <v>6</v>
      </c>
      <c r="T920" s="3">
        <f t="shared" si="0"/>
        <v>45474</v>
      </c>
      <c r="U920" s="5">
        <f t="shared" ref="U920:V920" si="1840">IF(ISBLANK(F920),1,0)</f>
        <v>0</v>
      </c>
      <c r="V920" s="5">
        <f t="shared" si="1840"/>
        <v>0</v>
      </c>
      <c r="W920" s="5">
        <f t="shared" ref="W920:Z920" si="1841">IF(ISBLANK(K920),1,0)</f>
        <v>0</v>
      </c>
      <c r="X920" s="5">
        <f t="shared" si="1841"/>
        <v>0</v>
      </c>
      <c r="Y920" s="5">
        <f t="shared" si="1841"/>
        <v>0</v>
      </c>
      <c r="Z920" s="5">
        <f t="shared" si="1841"/>
        <v>1</v>
      </c>
      <c r="AA920" s="5">
        <f t="shared" si="3"/>
        <v>1</v>
      </c>
    </row>
    <row r="921" spans="1:27" ht="15.75" customHeight="1" x14ac:dyDescent="0.2">
      <c r="A921" s="1" t="s">
        <v>1567</v>
      </c>
      <c r="B921" s="1" t="s">
        <v>58</v>
      </c>
      <c r="C921" s="1" t="s">
        <v>21</v>
      </c>
      <c r="D921" s="2">
        <v>45598</v>
      </c>
      <c r="E921" s="1" t="s">
        <v>93</v>
      </c>
      <c r="F921" s="1">
        <v>22.27</v>
      </c>
      <c r="G921" s="1">
        <v>52.34</v>
      </c>
      <c r="H921" s="1">
        <v>321</v>
      </c>
      <c r="I921" s="1">
        <v>38.799999999999997</v>
      </c>
      <c r="J921" s="1">
        <v>6.77</v>
      </c>
      <c r="K921" s="1">
        <v>98.76</v>
      </c>
      <c r="L921" s="1">
        <v>6.94</v>
      </c>
      <c r="M921" s="1">
        <v>129</v>
      </c>
      <c r="N921" s="1">
        <v>87.31</v>
      </c>
      <c r="O921" s="1">
        <v>95.73</v>
      </c>
      <c r="P921" s="1" t="s">
        <v>4</v>
      </c>
      <c r="Q921" s="1" t="s">
        <v>5</v>
      </c>
      <c r="R921" s="1" t="s">
        <v>6</v>
      </c>
      <c r="S921" s="1" t="s">
        <v>6</v>
      </c>
      <c r="T921" s="3">
        <f t="shared" si="0"/>
        <v>45597</v>
      </c>
      <c r="U921" s="5">
        <f t="shared" ref="U921:V921" si="1842">IF(ISBLANK(F921),1,0)</f>
        <v>0</v>
      </c>
      <c r="V921" s="5">
        <f t="shared" si="1842"/>
        <v>0</v>
      </c>
      <c r="W921" s="5">
        <f t="shared" ref="W921:Z921" si="1843">IF(ISBLANK(K921),1,0)</f>
        <v>0</v>
      </c>
      <c r="X921" s="5">
        <f t="shared" si="1843"/>
        <v>0</v>
      </c>
      <c r="Y921" s="5">
        <f t="shared" si="1843"/>
        <v>0</v>
      </c>
      <c r="Z921" s="5">
        <f t="shared" si="1843"/>
        <v>0</v>
      </c>
      <c r="AA921" s="5">
        <f t="shared" si="3"/>
        <v>0</v>
      </c>
    </row>
    <row r="922" spans="1:27" ht="15.75" customHeight="1" x14ac:dyDescent="0.2">
      <c r="A922" s="1" t="s">
        <v>1754</v>
      </c>
      <c r="B922" s="1" t="s">
        <v>58</v>
      </c>
      <c r="C922" s="1" t="s">
        <v>21</v>
      </c>
      <c r="D922" s="2">
        <v>45368</v>
      </c>
      <c r="E922" s="1" t="s">
        <v>3</v>
      </c>
      <c r="F922" s="1">
        <v>21.84</v>
      </c>
      <c r="G922" s="1">
        <v>42.82</v>
      </c>
      <c r="H922" s="1">
        <v>316</v>
      </c>
      <c r="I922" s="1">
        <v>44.6</v>
      </c>
      <c r="J922" s="1">
        <v>7.5</v>
      </c>
      <c r="K922" s="1">
        <v>99.19</v>
      </c>
      <c r="L922" s="1">
        <v>6.95</v>
      </c>
      <c r="M922" s="1">
        <v>122.7</v>
      </c>
      <c r="N922" s="1">
        <v>86.56</v>
      </c>
      <c r="O922" s="1">
        <v>94.89</v>
      </c>
      <c r="P922" s="1" t="s">
        <v>4</v>
      </c>
      <c r="Q922" s="1" t="s">
        <v>5</v>
      </c>
      <c r="R922" s="1" t="s">
        <v>6</v>
      </c>
      <c r="S922" s="1" t="s">
        <v>6</v>
      </c>
      <c r="T922" s="3">
        <f t="shared" si="0"/>
        <v>45352</v>
      </c>
      <c r="U922" s="5">
        <f t="shared" ref="U922:V922" si="1844">IF(ISBLANK(F922),1,0)</f>
        <v>0</v>
      </c>
      <c r="V922" s="5">
        <f t="shared" si="1844"/>
        <v>0</v>
      </c>
      <c r="W922" s="5">
        <f t="shared" ref="W922:Z922" si="1845">IF(ISBLANK(K922),1,0)</f>
        <v>0</v>
      </c>
      <c r="X922" s="5">
        <f t="shared" si="1845"/>
        <v>0</v>
      </c>
      <c r="Y922" s="5">
        <f t="shared" si="1845"/>
        <v>0</v>
      </c>
      <c r="Z922" s="5">
        <f t="shared" si="1845"/>
        <v>0</v>
      </c>
      <c r="AA922" s="5">
        <f t="shared" si="3"/>
        <v>0</v>
      </c>
    </row>
    <row r="923" spans="1:27" ht="15.75" customHeight="1" x14ac:dyDescent="0.2">
      <c r="A923" s="1" t="s">
        <v>1755</v>
      </c>
      <c r="B923" s="1" t="s">
        <v>20</v>
      </c>
      <c r="C923" s="1" t="s">
        <v>21</v>
      </c>
      <c r="D923" s="2">
        <v>45525</v>
      </c>
      <c r="E923" s="1" t="s">
        <v>37</v>
      </c>
      <c r="F923" s="1">
        <v>20.97</v>
      </c>
      <c r="G923" s="1">
        <v>52.95</v>
      </c>
      <c r="H923" s="1">
        <v>321</v>
      </c>
      <c r="I923" s="1">
        <v>48.4</v>
      </c>
      <c r="J923" s="1">
        <v>8.3000000000000007</v>
      </c>
      <c r="K923" s="1">
        <v>99.04</v>
      </c>
      <c r="L923" s="1">
        <v>7.22</v>
      </c>
      <c r="M923" s="1">
        <v>133.30000000000001</v>
      </c>
      <c r="N923" s="1">
        <v>86.91</v>
      </c>
      <c r="O923" s="1">
        <v>93.75</v>
      </c>
      <c r="P923" s="1" t="s">
        <v>4</v>
      </c>
      <c r="Q923" s="1" t="s">
        <v>5</v>
      </c>
      <c r="R923" s="1" t="s">
        <v>6</v>
      </c>
      <c r="S923" s="1" t="s">
        <v>6</v>
      </c>
      <c r="T923" s="3">
        <f t="shared" si="0"/>
        <v>45505</v>
      </c>
      <c r="U923" s="5">
        <f t="shared" ref="U923:V923" si="1846">IF(ISBLANK(F923),1,0)</f>
        <v>0</v>
      </c>
      <c r="V923" s="5">
        <f t="shared" si="1846"/>
        <v>0</v>
      </c>
      <c r="W923" s="5">
        <f t="shared" ref="W923:Z923" si="1847">IF(ISBLANK(K923),1,0)</f>
        <v>0</v>
      </c>
      <c r="X923" s="5">
        <f t="shared" si="1847"/>
        <v>0</v>
      </c>
      <c r="Y923" s="5">
        <f t="shared" si="1847"/>
        <v>0</v>
      </c>
      <c r="Z923" s="5">
        <f t="shared" si="1847"/>
        <v>0</v>
      </c>
      <c r="AA923" s="5">
        <f t="shared" si="3"/>
        <v>0</v>
      </c>
    </row>
    <row r="924" spans="1:27" ht="15.75" customHeight="1" x14ac:dyDescent="0.2">
      <c r="A924" s="1" t="s">
        <v>1261</v>
      </c>
      <c r="B924" s="1" t="s">
        <v>1</v>
      </c>
      <c r="C924" s="1" t="s">
        <v>21</v>
      </c>
      <c r="D924" s="2">
        <v>45979</v>
      </c>
      <c r="E924" s="1" t="s">
        <v>3</v>
      </c>
      <c r="F924" s="1">
        <v>22.25</v>
      </c>
      <c r="G924" s="1">
        <v>39.6</v>
      </c>
      <c r="H924" s="1">
        <v>309</v>
      </c>
      <c r="I924" s="1">
        <v>33.700000000000003</v>
      </c>
      <c r="J924" s="1">
        <v>6.28</v>
      </c>
      <c r="L924" s="1">
        <v>6.6</v>
      </c>
      <c r="M924" s="1">
        <v>120.1</v>
      </c>
      <c r="N924" s="1">
        <v>88.8</v>
      </c>
      <c r="O924" s="1">
        <v>92.75</v>
      </c>
      <c r="P924" s="1" t="s">
        <v>4</v>
      </c>
      <c r="Q924" s="1" t="s">
        <v>5</v>
      </c>
      <c r="R924" s="1" t="s">
        <v>6</v>
      </c>
      <c r="S924" s="1" t="s">
        <v>6</v>
      </c>
      <c r="T924" s="3">
        <f t="shared" si="0"/>
        <v>45962</v>
      </c>
      <c r="U924" s="5">
        <f t="shared" ref="U924:V924" si="1848">IF(ISBLANK(F924),1,0)</f>
        <v>0</v>
      </c>
      <c r="V924" s="5">
        <f t="shared" si="1848"/>
        <v>0</v>
      </c>
      <c r="W924" s="5">
        <f t="shared" ref="W924:Z924" si="1849">IF(ISBLANK(K924),1,0)</f>
        <v>1</v>
      </c>
      <c r="X924" s="5">
        <f t="shared" si="1849"/>
        <v>0</v>
      </c>
      <c r="Y924" s="5">
        <f t="shared" si="1849"/>
        <v>0</v>
      </c>
      <c r="Z924" s="5">
        <f t="shared" si="1849"/>
        <v>0</v>
      </c>
      <c r="AA924" s="5">
        <f t="shared" si="3"/>
        <v>1</v>
      </c>
    </row>
    <row r="925" spans="1:27" ht="15.75" customHeight="1" x14ac:dyDescent="0.2">
      <c r="A925" s="1" t="s">
        <v>1756</v>
      </c>
      <c r="B925" s="1" t="s">
        <v>58</v>
      </c>
      <c r="C925" s="1" t="s">
        <v>35</v>
      </c>
      <c r="D925" s="2">
        <v>45808</v>
      </c>
      <c r="E925" s="1" t="s">
        <v>93</v>
      </c>
      <c r="F925" s="1">
        <v>20.74</v>
      </c>
      <c r="G925" s="1">
        <v>35.74</v>
      </c>
      <c r="H925" s="1">
        <v>308</v>
      </c>
      <c r="I925" s="1">
        <v>40</v>
      </c>
      <c r="J925" s="1">
        <v>7.45</v>
      </c>
      <c r="K925" s="1">
        <v>99.51</v>
      </c>
      <c r="L925" s="1">
        <v>6.69</v>
      </c>
      <c r="M925" s="1">
        <v>100.5</v>
      </c>
      <c r="N925" s="1">
        <v>85.02</v>
      </c>
      <c r="O925" s="1">
        <v>94.05</v>
      </c>
      <c r="P925" s="1" t="s">
        <v>4</v>
      </c>
      <c r="Q925" s="1" t="s">
        <v>5</v>
      </c>
      <c r="R925" s="1" t="s">
        <v>6</v>
      </c>
      <c r="S925" s="1" t="s">
        <v>6</v>
      </c>
      <c r="T925" s="3">
        <f t="shared" si="0"/>
        <v>45778</v>
      </c>
      <c r="U925" s="5">
        <f t="shared" ref="U925:V925" si="1850">IF(ISBLANK(F925),1,0)</f>
        <v>0</v>
      </c>
      <c r="V925" s="5">
        <f t="shared" si="1850"/>
        <v>0</v>
      </c>
      <c r="W925" s="5">
        <f t="shared" ref="W925:Z925" si="1851">IF(ISBLANK(K925),1,0)</f>
        <v>0</v>
      </c>
      <c r="X925" s="5">
        <f t="shared" si="1851"/>
        <v>0</v>
      </c>
      <c r="Y925" s="5">
        <f t="shared" si="1851"/>
        <v>0</v>
      </c>
      <c r="Z925" s="5">
        <f t="shared" si="1851"/>
        <v>0</v>
      </c>
      <c r="AA925" s="5">
        <f t="shared" si="3"/>
        <v>0</v>
      </c>
    </row>
    <row r="926" spans="1:27" ht="15.75" customHeight="1" x14ac:dyDescent="0.2">
      <c r="A926" s="1" t="s">
        <v>1140</v>
      </c>
      <c r="B926" s="1" t="s">
        <v>34</v>
      </c>
      <c r="C926" s="1" t="s">
        <v>47</v>
      </c>
      <c r="D926" s="2">
        <v>45395</v>
      </c>
      <c r="E926" s="1" t="s">
        <v>37</v>
      </c>
      <c r="F926" s="1">
        <v>22.43</v>
      </c>
      <c r="G926" s="1">
        <v>40.450000000000003</v>
      </c>
      <c r="H926" s="1">
        <v>337</v>
      </c>
      <c r="I926" s="1">
        <v>54.3</v>
      </c>
      <c r="J926" s="1">
        <v>8.0500000000000007</v>
      </c>
      <c r="K926" s="1">
        <v>99.37</v>
      </c>
      <c r="L926" s="1">
        <v>7.07</v>
      </c>
      <c r="M926" s="1">
        <v>138.9</v>
      </c>
      <c r="N926" s="1">
        <v>83.25</v>
      </c>
      <c r="O926" s="1">
        <v>91.37</v>
      </c>
      <c r="P926" s="1" t="s">
        <v>4</v>
      </c>
      <c r="Q926" s="1" t="s">
        <v>5</v>
      </c>
      <c r="R926" s="1" t="s">
        <v>6</v>
      </c>
      <c r="S926" s="1" t="s">
        <v>6</v>
      </c>
      <c r="T926" s="3">
        <f t="shared" si="0"/>
        <v>45383</v>
      </c>
      <c r="U926" s="5">
        <f t="shared" ref="U926:V926" si="1852">IF(ISBLANK(F926),1,0)</f>
        <v>0</v>
      </c>
      <c r="V926" s="5">
        <f t="shared" si="1852"/>
        <v>0</v>
      </c>
      <c r="W926" s="5">
        <f t="shared" ref="W926:Z926" si="1853">IF(ISBLANK(K926),1,0)</f>
        <v>0</v>
      </c>
      <c r="X926" s="5">
        <f t="shared" si="1853"/>
        <v>0</v>
      </c>
      <c r="Y926" s="5">
        <f t="shared" si="1853"/>
        <v>0</v>
      </c>
      <c r="Z926" s="5">
        <f t="shared" si="1853"/>
        <v>0</v>
      </c>
      <c r="AA926" s="5">
        <f t="shared" si="3"/>
        <v>0</v>
      </c>
    </row>
    <row r="927" spans="1:27" ht="15.75" customHeight="1" x14ac:dyDescent="0.2">
      <c r="A927" s="1" t="s">
        <v>1349</v>
      </c>
      <c r="B927" s="1" t="s">
        <v>1</v>
      </c>
      <c r="C927" s="1" t="s">
        <v>926</v>
      </c>
      <c r="D927" s="2">
        <v>45501</v>
      </c>
      <c r="E927" s="1" t="s">
        <v>37</v>
      </c>
      <c r="F927" s="1">
        <v>21.57</v>
      </c>
      <c r="G927" s="1">
        <v>41.9</v>
      </c>
      <c r="H927" s="1">
        <v>373</v>
      </c>
      <c r="I927" s="1">
        <v>45.6</v>
      </c>
      <c r="J927" s="1">
        <v>7.01</v>
      </c>
      <c r="K927" s="1">
        <v>99.28</v>
      </c>
      <c r="L927" s="1">
        <v>6.66</v>
      </c>
      <c r="M927" s="1">
        <v>139.19999999999999</v>
      </c>
      <c r="N927" s="1">
        <v>87.19</v>
      </c>
      <c r="O927" s="1">
        <v>92.92</v>
      </c>
      <c r="P927" s="1" t="s">
        <v>4</v>
      </c>
      <c r="Q927" s="1" t="s">
        <v>5</v>
      </c>
      <c r="R927" s="1" t="s">
        <v>6</v>
      </c>
      <c r="S927" s="1" t="s">
        <v>6</v>
      </c>
      <c r="T927" s="3">
        <f t="shared" si="0"/>
        <v>45474</v>
      </c>
      <c r="U927" s="5">
        <f t="shared" ref="U927:V927" si="1854">IF(ISBLANK(F927),1,0)</f>
        <v>0</v>
      </c>
      <c r="V927" s="5">
        <f t="shared" si="1854"/>
        <v>0</v>
      </c>
      <c r="W927" s="5">
        <f t="shared" ref="W927:Z927" si="1855">IF(ISBLANK(K927),1,0)</f>
        <v>0</v>
      </c>
      <c r="X927" s="5">
        <f t="shared" si="1855"/>
        <v>0</v>
      </c>
      <c r="Y927" s="5">
        <f t="shared" si="1855"/>
        <v>0</v>
      </c>
      <c r="Z927" s="5">
        <f t="shared" si="1855"/>
        <v>0</v>
      </c>
      <c r="AA927" s="5">
        <f t="shared" si="3"/>
        <v>0</v>
      </c>
    </row>
    <row r="928" spans="1:27" ht="15.75" customHeight="1" x14ac:dyDescent="0.2">
      <c r="A928" s="1" t="s">
        <v>1757</v>
      </c>
      <c r="B928" s="1" t="s">
        <v>20</v>
      </c>
      <c r="C928" s="1" t="s">
        <v>47</v>
      </c>
      <c r="D928" s="2">
        <v>45481</v>
      </c>
      <c r="E928" s="1" t="s">
        <v>3</v>
      </c>
      <c r="F928" s="1">
        <v>21.34</v>
      </c>
      <c r="H928" s="1">
        <v>341</v>
      </c>
      <c r="I928" s="1">
        <v>50.5</v>
      </c>
      <c r="J928" s="1">
        <v>7.03</v>
      </c>
      <c r="K928" s="1">
        <v>98.61</v>
      </c>
      <c r="L928" s="1">
        <v>7.15</v>
      </c>
      <c r="M928" s="1">
        <v>118.8</v>
      </c>
      <c r="N928" s="1">
        <v>86.12</v>
      </c>
      <c r="O928" s="1">
        <v>92.81</v>
      </c>
      <c r="P928" s="1" t="s">
        <v>4</v>
      </c>
      <c r="Q928" s="1" t="s">
        <v>5</v>
      </c>
      <c r="R928" s="1" t="s">
        <v>6</v>
      </c>
      <c r="S928" s="1" t="s">
        <v>6</v>
      </c>
      <c r="T928" s="3">
        <f t="shared" si="0"/>
        <v>45474</v>
      </c>
      <c r="U928" s="5">
        <f t="shared" ref="U928:V928" si="1856">IF(ISBLANK(F928),1,0)</f>
        <v>0</v>
      </c>
      <c r="V928" s="5">
        <f t="shared" si="1856"/>
        <v>1</v>
      </c>
      <c r="W928" s="5">
        <f t="shared" ref="W928:Z928" si="1857">IF(ISBLANK(K928),1,0)</f>
        <v>0</v>
      </c>
      <c r="X928" s="5">
        <f t="shared" si="1857"/>
        <v>0</v>
      </c>
      <c r="Y928" s="5">
        <f t="shared" si="1857"/>
        <v>0</v>
      </c>
      <c r="Z928" s="5">
        <f t="shared" si="1857"/>
        <v>0</v>
      </c>
      <c r="AA928" s="5">
        <f t="shared" si="3"/>
        <v>1</v>
      </c>
    </row>
    <row r="929" spans="1:27" ht="15.75" customHeight="1" x14ac:dyDescent="0.2">
      <c r="A929" s="1" t="s">
        <v>1758</v>
      </c>
      <c r="B929" s="1" t="s">
        <v>58</v>
      </c>
      <c r="C929" s="1" t="s">
        <v>35</v>
      </c>
      <c r="D929" s="2">
        <v>45497</v>
      </c>
      <c r="E929" s="1" t="s">
        <v>23</v>
      </c>
      <c r="G929" s="1">
        <v>40.590000000000003</v>
      </c>
      <c r="H929" s="1">
        <v>321</v>
      </c>
      <c r="I929" s="1">
        <v>42.3</v>
      </c>
      <c r="J929" s="1">
        <v>6.48</v>
      </c>
      <c r="K929" s="1">
        <v>99.15</v>
      </c>
      <c r="L929" s="1">
        <v>6.86</v>
      </c>
      <c r="M929" s="1">
        <v>132.6</v>
      </c>
      <c r="N929" s="1">
        <v>86.66</v>
      </c>
      <c r="O929" s="1">
        <v>95.24</v>
      </c>
      <c r="P929" s="1" t="s">
        <v>4</v>
      </c>
      <c r="Q929" s="1" t="s">
        <v>5</v>
      </c>
      <c r="R929" s="1" t="s">
        <v>6</v>
      </c>
      <c r="S929" s="1" t="s">
        <v>6</v>
      </c>
      <c r="T929" s="3">
        <f t="shared" si="0"/>
        <v>45474</v>
      </c>
      <c r="U929" s="5">
        <f t="shared" ref="U929:V929" si="1858">IF(ISBLANK(F929),1,0)</f>
        <v>1</v>
      </c>
      <c r="V929" s="5">
        <f t="shared" si="1858"/>
        <v>0</v>
      </c>
      <c r="W929" s="5">
        <f t="shared" ref="W929:Z929" si="1859">IF(ISBLANK(K929),1,0)</f>
        <v>0</v>
      </c>
      <c r="X929" s="5">
        <f t="shared" si="1859"/>
        <v>0</v>
      </c>
      <c r="Y929" s="5">
        <f t="shared" si="1859"/>
        <v>0</v>
      </c>
      <c r="Z929" s="5">
        <f t="shared" si="1859"/>
        <v>0</v>
      </c>
      <c r="AA929" s="5">
        <f t="shared" si="3"/>
        <v>1</v>
      </c>
    </row>
    <row r="930" spans="1:27" ht="15.75" customHeight="1" x14ac:dyDescent="0.2">
      <c r="A930" s="1" t="s">
        <v>1760</v>
      </c>
      <c r="B930" s="1" t="s">
        <v>58</v>
      </c>
      <c r="C930" s="1" t="s">
        <v>21</v>
      </c>
      <c r="D930" s="2">
        <v>45797</v>
      </c>
      <c r="E930" s="1" t="s">
        <v>3</v>
      </c>
      <c r="F930" s="1">
        <v>22.63</v>
      </c>
      <c r="G930" s="1">
        <v>37.700000000000003</v>
      </c>
      <c r="H930" s="1">
        <v>328</v>
      </c>
      <c r="I930" s="1">
        <v>33.1</v>
      </c>
      <c r="J930" s="1">
        <v>6.18</v>
      </c>
      <c r="K930" s="1">
        <v>99.04</v>
      </c>
      <c r="L930" s="1">
        <v>6.76</v>
      </c>
      <c r="M930" s="1">
        <v>124.9</v>
      </c>
      <c r="N930" s="1">
        <v>88.65</v>
      </c>
      <c r="O930" s="1">
        <v>93.44</v>
      </c>
      <c r="P930" s="1" t="s">
        <v>4</v>
      </c>
      <c r="Q930" s="1" t="s">
        <v>5</v>
      </c>
      <c r="R930" s="1" t="s">
        <v>6</v>
      </c>
      <c r="S930" s="1" t="s">
        <v>6</v>
      </c>
      <c r="T930" s="3">
        <f t="shared" si="0"/>
        <v>45778</v>
      </c>
      <c r="U930" s="5">
        <f t="shared" ref="U930:V930" si="1860">IF(ISBLANK(F930),1,0)</f>
        <v>0</v>
      </c>
      <c r="V930" s="5">
        <f t="shared" si="1860"/>
        <v>0</v>
      </c>
      <c r="W930" s="5">
        <f t="shared" ref="W930:Z930" si="1861">IF(ISBLANK(K930),1,0)</f>
        <v>0</v>
      </c>
      <c r="X930" s="5">
        <f t="shared" si="1861"/>
        <v>0</v>
      </c>
      <c r="Y930" s="5">
        <f t="shared" si="1861"/>
        <v>0</v>
      </c>
      <c r="Z930" s="5">
        <f t="shared" si="1861"/>
        <v>0</v>
      </c>
      <c r="AA930" s="5">
        <f t="shared" si="3"/>
        <v>0</v>
      </c>
    </row>
    <row r="931" spans="1:27" ht="15.75" customHeight="1" x14ac:dyDescent="0.2">
      <c r="A931" s="1" t="s">
        <v>1761</v>
      </c>
      <c r="B931" s="1" t="s">
        <v>58</v>
      </c>
      <c r="C931" s="1" t="s">
        <v>21</v>
      </c>
      <c r="D931" s="2">
        <v>45946</v>
      </c>
      <c r="E931" s="1" t="s">
        <v>3</v>
      </c>
      <c r="F931" s="1">
        <v>20.67</v>
      </c>
      <c r="G931" s="1">
        <v>37.51</v>
      </c>
      <c r="H931" s="1">
        <v>335</v>
      </c>
      <c r="I931" s="1">
        <v>50.5</v>
      </c>
      <c r="J931" s="1">
        <v>7.12</v>
      </c>
      <c r="K931" s="1">
        <v>99.89</v>
      </c>
      <c r="L931" s="1">
        <v>6.69</v>
      </c>
      <c r="M931" s="1">
        <v>119.2</v>
      </c>
      <c r="N931" s="1">
        <v>86.28</v>
      </c>
      <c r="O931" s="1">
        <v>94.64</v>
      </c>
      <c r="P931" s="1" t="s">
        <v>4</v>
      </c>
      <c r="Q931" s="1" t="s">
        <v>5</v>
      </c>
      <c r="R931" s="1" t="s">
        <v>6</v>
      </c>
      <c r="S931" s="1" t="s">
        <v>6</v>
      </c>
      <c r="T931" s="3">
        <f t="shared" si="0"/>
        <v>45931</v>
      </c>
      <c r="U931" s="5">
        <f t="shared" ref="U931:V931" si="1862">IF(ISBLANK(F931),1,0)</f>
        <v>0</v>
      </c>
      <c r="V931" s="5">
        <f t="shared" si="1862"/>
        <v>0</v>
      </c>
      <c r="W931" s="5">
        <f t="shared" ref="W931:Z931" si="1863">IF(ISBLANK(K931),1,0)</f>
        <v>0</v>
      </c>
      <c r="X931" s="5">
        <f t="shared" si="1863"/>
        <v>0</v>
      </c>
      <c r="Y931" s="5">
        <f t="shared" si="1863"/>
        <v>0</v>
      </c>
      <c r="Z931" s="5">
        <f t="shared" si="1863"/>
        <v>0</v>
      </c>
      <c r="AA931" s="5">
        <f t="shared" si="3"/>
        <v>0</v>
      </c>
    </row>
    <row r="932" spans="1:27" ht="15.75" customHeight="1" x14ac:dyDescent="0.2">
      <c r="A932" s="1" t="s">
        <v>741</v>
      </c>
      <c r="B932" s="1" t="s">
        <v>34</v>
      </c>
      <c r="C932" s="1" t="s">
        <v>47</v>
      </c>
      <c r="D932" s="2">
        <v>45811</v>
      </c>
      <c r="E932" s="1" t="s">
        <v>23</v>
      </c>
      <c r="G932" s="1">
        <v>49.7</v>
      </c>
      <c r="H932" s="1">
        <v>338</v>
      </c>
      <c r="I932" s="1">
        <v>51.2</v>
      </c>
      <c r="J932" s="1">
        <v>7.93</v>
      </c>
      <c r="K932" s="1">
        <v>98.71</v>
      </c>
      <c r="L932" s="1">
        <v>6.93</v>
      </c>
      <c r="M932" s="1">
        <v>141.4</v>
      </c>
      <c r="N932" s="1">
        <v>83.57</v>
      </c>
      <c r="O932" s="1">
        <v>93.42</v>
      </c>
      <c r="P932" s="1" t="s">
        <v>4</v>
      </c>
      <c r="Q932" s="1" t="s">
        <v>5</v>
      </c>
      <c r="R932" s="1" t="s">
        <v>6</v>
      </c>
      <c r="S932" s="1" t="s">
        <v>6</v>
      </c>
      <c r="T932" s="3">
        <f t="shared" si="0"/>
        <v>45809</v>
      </c>
      <c r="U932" s="5">
        <f t="shared" ref="U932:V932" si="1864">IF(ISBLANK(F932),1,0)</f>
        <v>1</v>
      </c>
      <c r="V932" s="5">
        <f t="shared" si="1864"/>
        <v>0</v>
      </c>
      <c r="W932" s="5">
        <f t="shared" ref="W932:Z932" si="1865">IF(ISBLANK(K932),1,0)</f>
        <v>0</v>
      </c>
      <c r="X932" s="5">
        <f t="shared" si="1865"/>
        <v>0</v>
      </c>
      <c r="Y932" s="5">
        <f t="shared" si="1865"/>
        <v>0</v>
      </c>
      <c r="Z932" s="5">
        <f t="shared" si="1865"/>
        <v>0</v>
      </c>
      <c r="AA932" s="5">
        <f t="shared" si="3"/>
        <v>1</v>
      </c>
    </row>
    <row r="933" spans="1:27" ht="15.75" customHeight="1" x14ac:dyDescent="0.2">
      <c r="A933" s="1" t="s">
        <v>1624</v>
      </c>
      <c r="B933" s="1" t="s">
        <v>1</v>
      </c>
      <c r="C933" s="1" t="s">
        <v>35</v>
      </c>
      <c r="D933" s="2">
        <v>45649</v>
      </c>
      <c r="E933" s="1" t="s">
        <v>37</v>
      </c>
      <c r="F933" s="1">
        <v>22.84</v>
      </c>
      <c r="G933" s="1">
        <v>47.99</v>
      </c>
      <c r="H933" s="1">
        <v>346</v>
      </c>
      <c r="I933" s="1">
        <v>42.1</v>
      </c>
      <c r="J933" s="1">
        <v>6.83</v>
      </c>
      <c r="K933" s="1">
        <v>99.22</v>
      </c>
      <c r="L933" s="1">
        <v>6.79</v>
      </c>
      <c r="M933" s="1">
        <v>129.9</v>
      </c>
      <c r="N933" s="1">
        <v>88.05</v>
      </c>
      <c r="O933" s="1">
        <v>93.34</v>
      </c>
      <c r="P933" s="1" t="s">
        <v>4</v>
      </c>
      <c r="Q933" s="1" t="s">
        <v>5</v>
      </c>
      <c r="R933" s="1" t="s">
        <v>6</v>
      </c>
      <c r="S933" s="1" t="s">
        <v>6</v>
      </c>
      <c r="T933" s="3">
        <f t="shared" si="0"/>
        <v>45627</v>
      </c>
      <c r="U933" s="5">
        <f t="shared" ref="U933:V933" si="1866">IF(ISBLANK(F933),1,0)</f>
        <v>0</v>
      </c>
      <c r="V933" s="5">
        <f t="shared" si="1866"/>
        <v>0</v>
      </c>
      <c r="W933" s="5">
        <f t="shared" ref="W933:Z933" si="1867">IF(ISBLANK(K933),1,0)</f>
        <v>0</v>
      </c>
      <c r="X933" s="5">
        <f t="shared" si="1867"/>
        <v>0</v>
      </c>
      <c r="Y933" s="5">
        <f t="shared" si="1867"/>
        <v>0</v>
      </c>
      <c r="Z933" s="5">
        <f t="shared" si="1867"/>
        <v>0</v>
      </c>
      <c r="AA933" s="5">
        <f t="shared" si="3"/>
        <v>0</v>
      </c>
    </row>
    <row r="934" spans="1:27" ht="15.75" customHeight="1" x14ac:dyDescent="0.2">
      <c r="A934" s="1" t="s">
        <v>1508</v>
      </c>
      <c r="B934" s="1" t="s">
        <v>1</v>
      </c>
      <c r="C934" s="1" t="s">
        <v>47</v>
      </c>
      <c r="D934" s="2">
        <v>45409</v>
      </c>
      <c r="E934" s="1" t="s">
        <v>3</v>
      </c>
      <c r="F934" s="1">
        <v>22.54</v>
      </c>
      <c r="G934" s="1">
        <v>40.57</v>
      </c>
      <c r="H934" s="1">
        <v>357</v>
      </c>
      <c r="I934" s="1">
        <v>27</v>
      </c>
      <c r="J934" s="1">
        <v>6.72</v>
      </c>
      <c r="K934" s="1">
        <v>98.75</v>
      </c>
      <c r="L934" s="1">
        <v>6.76</v>
      </c>
      <c r="M934" s="1">
        <v>102.1</v>
      </c>
      <c r="N934" s="1">
        <v>91.41</v>
      </c>
      <c r="O934" s="1">
        <v>93.2</v>
      </c>
      <c r="P934" s="1" t="s">
        <v>4</v>
      </c>
      <c r="Q934" s="1" t="s">
        <v>5</v>
      </c>
      <c r="R934" s="1" t="s">
        <v>6</v>
      </c>
      <c r="S934" s="1" t="s">
        <v>6</v>
      </c>
      <c r="T934" s="3">
        <f t="shared" si="0"/>
        <v>45383</v>
      </c>
      <c r="U934" s="5">
        <f t="shared" ref="U934:V934" si="1868">IF(ISBLANK(F934),1,0)</f>
        <v>0</v>
      </c>
      <c r="V934" s="5">
        <f t="shared" si="1868"/>
        <v>0</v>
      </c>
      <c r="W934" s="5">
        <f t="shared" ref="W934:Z934" si="1869">IF(ISBLANK(K934),1,0)</f>
        <v>0</v>
      </c>
      <c r="X934" s="5">
        <f t="shared" si="1869"/>
        <v>0</v>
      </c>
      <c r="Y934" s="5">
        <f t="shared" si="1869"/>
        <v>0</v>
      </c>
      <c r="Z934" s="5">
        <f t="shared" si="1869"/>
        <v>0</v>
      </c>
      <c r="AA934" s="5">
        <f t="shared" si="3"/>
        <v>0</v>
      </c>
    </row>
    <row r="935" spans="1:27" ht="15.75" customHeight="1" x14ac:dyDescent="0.2">
      <c r="A935" s="1" t="s">
        <v>1763</v>
      </c>
      <c r="B935" s="1" t="s">
        <v>20</v>
      </c>
      <c r="C935" s="1" t="s">
        <v>21</v>
      </c>
      <c r="D935" s="2">
        <v>45396</v>
      </c>
      <c r="E935" s="1" t="s">
        <v>23</v>
      </c>
      <c r="F935" s="1">
        <v>22.51</v>
      </c>
      <c r="G935" s="1">
        <v>30.62</v>
      </c>
      <c r="H935" s="1">
        <v>308</v>
      </c>
      <c r="I935" s="1">
        <v>48.2</v>
      </c>
      <c r="J935" s="1">
        <v>7.43</v>
      </c>
      <c r="K935" s="1">
        <v>99.08</v>
      </c>
      <c r="L935" s="1">
        <v>6.99</v>
      </c>
      <c r="M935" s="1">
        <v>133</v>
      </c>
      <c r="N935" s="1">
        <v>83.05</v>
      </c>
      <c r="O935" s="1">
        <v>94.18</v>
      </c>
      <c r="P935" s="1" t="s">
        <v>4</v>
      </c>
      <c r="Q935" s="1" t="s">
        <v>5</v>
      </c>
      <c r="R935" s="1" t="s">
        <v>6</v>
      </c>
      <c r="S935" s="1" t="s">
        <v>6</v>
      </c>
      <c r="T935" s="3">
        <f t="shared" si="0"/>
        <v>45383</v>
      </c>
      <c r="U935" s="5">
        <f t="shared" ref="U935:V935" si="1870">IF(ISBLANK(F935),1,0)</f>
        <v>0</v>
      </c>
      <c r="V935" s="5">
        <f t="shared" si="1870"/>
        <v>0</v>
      </c>
      <c r="W935" s="5">
        <f t="shared" ref="W935:Z935" si="1871">IF(ISBLANK(K935),1,0)</f>
        <v>0</v>
      </c>
      <c r="X935" s="5">
        <f t="shared" si="1871"/>
        <v>0</v>
      </c>
      <c r="Y935" s="5">
        <f t="shared" si="1871"/>
        <v>0</v>
      </c>
      <c r="Z935" s="5">
        <f t="shared" si="1871"/>
        <v>0</v>
      </c>
      <c r="AA935" s="5">
        <f t="shared" si="3"/>
        <v>0</v>
      </c>
    </row>
    <row r="936" spans="1:27" ht="15.75" customHeight="1" x14ac:dyDescent="0.2">
      <c r="A936" s="1" t="s">
        <v>1764</v>
      </c>
      <c r="B936" s="1" t="s">
        <v>20</v>
      </c>
      <c r="C936" s="1" t="s">
        <v>21</v>
      </c>
      <c r="D936" s="2">
        <v>45887</v>
      </c>
      <c r="E936" s="1" t="s">
        <v>93</v>
      </c>
      <c r="F936" s="1">
        <v>20.88</v>
      </c>
      <c r="G936" s="1">
        <v>34.36</v>
      </c>
      <c r="H936" s="1">
        <v>309</v>
      </c>
      <c r="I936" s="1">
        <v>46.3</v>
      </c>
      <c r="J936" s="1">
        <v>8.1199999999999992</v>
      </c>
      <c r="K936" s="1">
        <v>98.94</v>
      </c>
      <c r="L936" s="1">
        <v>6.71</v>
      </c>
      <c r="M936" s="1">
        <v>138.19999999999999</v>
      </c>
      <c r="N936" s="1">
        <v>86.68</v>
      </c>
      <c r="O936" s="1">
        <v>94.68</v>
      </c>
      <c r="P936" s="1" t="s">
        <v>4</v>
      </c>
      <c r="Q936" s="1" t="s">
        <v>5</v>
      </c>
      <c r="R936" s="1" t="s">
        <v>6</v>
      </c>
      <c r="S936" s="1" t="s">
        <v>6</v>
      </c>
      <c r="T936" s="3">
        <f t="shared" si="0"/>
        <v>45870</v>
      </c>
      <c r="U936" s="5">
        <f t="shared" ref="U936:V936" si="1872">IF(ISBLANK(F936),1,0)</f>
        <v>0</v>
      </c>
      <c r="V936" s="5">
        <f t="shared" si="1872"/>
        <v>0</v>
      </c>
      <c r="W936" s="5">
        <f t="shared" ref="W936:Z936" si="1873">IF(ISBLANK(K936),1,0)</f>
        <v>0</v>
      </c>
      <c r="X936" s="5">
        <f t="shared" si="1873"/>
        <v>0</v>
      </c>
      <c r="Y936" s="5">
        <f t="shared" si="1873"/>
        <v>0</v>
      </c>
      <c r="Z936" s="5">
        <f t="shared" si="1873"/>
        <v>0</v>
      </c>
      <c r="AA936" s="5">
        <f t="shared" si="3"/>
        <v>0</v>
      </c>
    </row>
    <row r="937" spans="1:27" ht="15.75" customHeight="1" x14ac:dyDescent="0.2">
      <c r="A937" s="1" t="s">
        <v>1766</v>
      </c>
      <c r="B937" s="1" t="s">
        <v>20</v>
      </c>
      <c r="C937" s="1" t="s">
        <v>21</v>
      </c>
      <c r="D937" s="2">
        <v>45787</v>
      </c>
      <c r="E937" s="1" t="s">
        <v>23</v>
      </c>
      <c r="F937" s="1">
        <v>19.96</v>
      </c>
      <c r="G937" s="1">
        <v>48.61</v>
      </c>
      <c r="H937" s="1">
        <v>283</v>
      </c>
      <c r="I937" s="1">
        <v>50.8</v>
      </c>
      <c r="J937" s="1">
        <v>8.89</v>
      </c>
      <c r="K937" s="1">
        <v>99.02</v>
      </c>
      <c r="L937" s="1">
        <v>7.31</v>
      </c>
      <c r="M937" s="1">
        <v>149.9</v>
      </c>
      <c r="N937" s="1">
        <v>82.81</v>
      </c>
      <c r="O937" s="1">
        <v>92.87</v>
      </c>
      <c r="P937" s="1" t="s">
        <v>4</v>
      </c>
      <c r="Q937" s="1" t="s">
        <v>5</v>
      </c>
      <c r="R937" s="1" t="s">
        <v>6</v>
      </c>
      <c r="S937" s="1" t="s">
        <v>6</v>
      </c>
      <c r="T937" s="3">
        <f t="shared" si="0"/>
        <v>45778</v>
      </c>
      <c r="U937" s="5">
        <f t="shared" ref="U937:V937" si="1874">IF(ISBLANK(F937),1,0)</f>
        <v>0</v>
      </c>
      <c r="V937" s="5">
        <f t="shared" si="1874"/>
        <v>0</v>
      </c>
      <c r="W937" s="5">
        <f t="shared" ref="W937:Z937" si="1875">IF(ISBLANK(K937),1,0)</f>
        <v>0</v>
      </c>
      <c r="X937" s="5">
        <f t="shared" si="1875"/>
        <v>0</v>
      </c>
      <c r="Y937" s="5">
        <f t="shared" si="1875"/>
        <v>0</v>
      </c>
      <c r="Z937" s="5">
        <f t="shared" si="1875"/>
        <v>0</v>
      </c>
      <c r="AA937" s="5">
        <f t="shared" si="3"/>
        <v>0</v>
      </c>
    </row>
    <row r="938" spans="1:27" ht="15.75" customHeight="1" x14ac:dyDescent="0.2">
      <c r="A938" s="1" t="s">
        <v>1767</v>
      </c>
      <c r="B938" s="1" t="s">
        <v>1</v>
      </c>
      <c r="C938" s="1" t="s">
        <v>35</v>
      </c>
      <c r="D938" s="2">
        <v>45665</v>
      </c>
      <c r="E938" s="1" t="s">
        <v>37</v>
      </c>
      <c r="G938" s="1">
        <v>46.44</v>
      </c>
      <c r="H938" s="1">
        <v>334</v>
      </c>
      <c r="I938" s="1">
        <v>35.5</v>
      </c>
      <c r="J938" s="1">
        <v>6.32</v>
      </c>
      <c r="K938" s="1">
        <v>99.3</v>
      </c>
      <c r="L938" s="1">
        <v>6.73</v>
      </c>
      <c r="M938" s="1">
        <v>111.4</v>
      </c>
      <c r="N938" s="1">
        <v>87.09</v>
      </c>
      <c r="O938" s="1">
        <v>94.89</v>
      </c>
      <c r="P938" s="1" t="s">
        <v>4</v>
      </c>
      <c r="Q938" s="1" t="s">
        <v>5</v>
      </c>
      <c r="R938" s="1" t="s">
        <v>6</v>
      </c>
      <c r="S938" s="1" t="s">
        <v>6</v>
      </c>
      <c r="T938" s="3">
        <f t="shared" si="0"/>
        <v>45658</v>
      </c>
      <c r="U938" s="5">
        <f t="shared" ref="U938:V938" si="1876">IF(ISBLANK(F938),1,0)</f>
        <v>1</v>
      </c>
      <c r="V938" s="5">
        <f t="shared" si="1876"/>
        <v>0</v>
      </c>
      <c r="W938" s="5">
        <f t="shared" ref="W938:Z938" si="1877">IF(ISBLANK(K938),1,0)</f>
        <v>0</v>
      </c>
      <c r="X938" s="5">
        <f t="shared" si="1877"/>
        <v>0</v>
      </c>
      <c r="Y938" s="5">
        <f t="shared" si="1877"/>
        <v>0</v>
      </c>
      <c r="Z938" s="5">
        <f t="shared" si="1877"/>
        <v>0</v>
      </c>
      <c r="AA938" s="5">
        <f t="shared" si="3"/>
        <v>1</v>
      </c>
    </row>
    <row r="939" spans="1:27" ht="15.75" customHeight="1" x14ac:dyDescent="0.2">
      <c r="A939" s="1" t="s">
        <v>1768</v>
      </c>
      <c r="B939" s="1" t="s">
        <v>1</v>
      </c>
      <c r="C939" s="1" t="s">
        <v>21</v>
      </c>
      <c r="D939" s="2">
        <v>45713</v>
      </c>
      <c r="E939" s="1" t="s">
        <v>216</v>
      </c>
      <c r="F939" s="1">
        <v>22.1</v>
      </c>
      <c r="G939" s="1">
        <v>43.33</v>
      </c>
      <c r="H939" s="1">
        <v>331</v>
      </c>
      <c r="I939" s="1">
        <v>36.700000000000003</v>
      </c>
      <c r="J939" s="1">
        <v>6.19</v>
      </c>
      <c r="K939" s="1">
        <v>99.56</v>
      </c>
      <c r="L939" s="1">
        <v>6.83</v>
      </c>
      <c r="M939" s="1">
        <v>117.9</v>
      </c>
      <c r="N939" s="1">
        <v>87.47</v>
      </c>
      <c r="O939" s="1">
        <v>96.25</v>
      </c>
      <c r="P939" s="1" t="s">
        <v>4</v>
      </c>
      <c r="Q939" s="1" t="s">
        <v>5</v>
      </c>
      <c r="R939" s="1" t="s">
        <v>6</v>
      </c>
      <c r="S939" s="1" t="s">
        <v>6</v>
      </c>
      <c r="T939" s="3">
        <f t="shared" si="0"/>
        <v>45689</v>
      </c>
      <c r="U939" s="5">
        <f t="shared" ref="U939:V939" si="1878">IF(ISBLANK(F939),1,0)</f>
        <v>0</v>
      </c>
      <c r="V939" s="5">
        <f t="shared" si="1878"/>
        <v>0</v>
      </c>
      <c r="W939" s="5">
        <f t="shared" ref="W939:Z939" si="1879">IF(ISBLANK(K939),1,0)</f>
        <v>0</v>
      </c>
      <c r="X939" s="5">
        <f t="shared" si="1879"/>
        <v>0</v>
      </c>
      <c r="Y939" s="5">
        <f t="shared" si="1879"/>
        <v>0</v>
      </c>
      <c r="Z939" s="5">
        <f t="shared" si="1879"/>
        <v>0</v>
      </c>
      <c r="AA939" s="5">
        <f t="shared" si="3"/>
        <v>0</v>
      </c>
    </row>
    <row r="940" spans="1:27" ht="15.75" customHeight="1" x14ac:dyDescent="0.2">
      <c r="A940" s="1" t="s">
        <v>1770</v>
      </c>
      <c r="B940" s="1" t="s">
        <v>58</v>
      </c>
      <c r="C940" s="1" t="s">
        <v>35</v>
      </c>
      <c r="D940" s="2">
        <v>45912</v>
      </c>
      <c r="E940" s="1" t="s">
        <v>3</v>
      </c>
      <c r="F940" s="1">
        <v>20.68</v>
      </c>
      <c r="G940" s="1">
        <v>51.34</v>
      </c>
      <c r="H940" s="1">
        <v>299</v>
      </c>
      <c r="I940" s="1">
        <v>44.4</v>
      </c>
      <c r="J940" s="1">
        <v>6.71</v>
      </c>
      <c r="K940" s="1">
        <v>99.37</v>
      </c>
      <c r="L940" s="1">
        <v>6.85</v>
      </c>
      <c r="M940" s="1">
        <v>120.7</v>
      </c>
      <c r="N940" s="1">
        <v>90.57</v>
      </c>
      <c r="O940" s="1">
        <v>94.76</v>
      </c>
      <c r="P940" s="1" t="s">
        <v>4</v>
      </c>
      <c r="Q940" s="1" t="s">
        <v>5</v>
      </c>
      <c r="R940" s="1" t="s">
        <v>6</v>
      </c>
      <c r="S940" s="1" t="s">
        <v>6</v>
      </c>
      <c r="T940" s="3">
        <f t="shared" si="0"/>
        <v>45901</v>
      </c>
      <c r="U940" s="5">
        <f t="shared" ref="U940:V940" si="1880">IF(ISBLANK(F940),1,0)</f>
        <v>0</v>
      </c>
      <c r="V940" s="5">
        <f t="shared" si="1880"/>
        <v>0</v>
      </c>
      <c r="W940" s="5">
        <f t="shared" ref="W940:Z940" si="1881">IF(ISBLANK(K940),1,0)</f>
        <v>0</v>
      </c>
      <c r="X940" s="5">
        <f t="shared" si="1881"/>
        <v>0</v>
      </c>
      <c r="Y940" s="5">
        <f t="shared" si="1881"/>
        <v>0</v>
      </c>
      <c r="Z940" s="5">
        <f t="shared" si="1881"/>
        <v>0</v>
      </c>
      <c r="AA940" s="5">
        <f t="shared" si="3"/>
        <v>0</v>
      </c>
    </row>
    <row r="941" spans="1:27" ht="15.75" customHeight="1" x14ac:dyDescent="0.2">
      <c r="A941" s="1" t="s">
        <v>1135</v>
      </c>
      <c r="B941" s="1" t="s">
        <v>34</v>
      </c>
      <c r="C941" s="1" t="s">
        <v>21</v>
      </c>
      <c r="D941" s="2">
        <v>45886</v>
      </c>
      <c r="E941" s="1" t="s">
        <v>3</v>
      </c>
      <c r="F941" s="1">
        <v>21.68</v>
      </c>
      <c r="H941" s="1">
        <v>285</v>
      </c>
      <c r="I941" s="1">
        <v>39.700000000000003</v>
      </c>
      <c r="J941" s="1">
        <v>7.16</v>
      </c>
      <c r="K941" s="1">
        <v>98.79</v>
      </c>
      <c r="L941" s="1">
        <v>6.88</v>
      </c>
      <c r="M941" s="1">
        <v>127.7</v>
      </c>
      <c r="N941" s="1">
        <v>83.87</v>
      </c>
      <c r="O941" s="1">
        <v>91.43</v>
      </c>
      <c r="P941" s="1" t="s">
        <v>4</v>
      </c>
      <c r="Q941" s="1" t="s">
        <v>5</v>
      </c>
      <c r="R941" s="1" t="s">
        <v>6</v>
      </c>
      <c r="S941" s="1" t="s">
        <v>6</v>
      </c>
      <c r="T941" s="3">
        <f t="shared" si="0"/>
        <v>45870</v>
      </c>
      <c r="U941" s="5">
        <f t="shared" ref="U941:V941" si="1882">IF(ISBLANK(F941),1,0)</f>
        <v>0</v>
      </c>
      <c r="V941" s="5">
        <f t="shared" si="1882"/>
        <v>1</v>
      </c>
      <c r="W941" s="5">
        <f t="shared" ref="W941:Z941" si="1883">IF(ISBLANK(K941),1,0)</f>
        <v>0</v>
      </c>
      <c r="X941" s="5">
        <f t="shared" si="1883"/>
        <v>0</v>
      </c>
      <c r="Y941" s="5">
        <f t="shared" si="1883"/>
        <v>0</v>
      </c>
      <c r="Z941" s="5">
        <f t="shared" si="1883"/>
        <v>0</v>
      </c>
      <c r="AA941" s="5">
        <f t="shared" si="3"/>
        <v>1</v>
      </c>
    </row>
    <row r="942" spans="1:27" ht="15.75" customHeight="1" x14ac:dyDescent="0.2">
      <c r="A942" s="1" t="s">
        <v>1771</v>
      </c>
      <c r="B942" s="1" t="s">
        <v>58</v>
      </c>
      <c r="C942" s="1" t="s">
        <v>21</v>
      </c>
      <c r="D942" s="2">
        <v>45355</v>
      </c>
      <c r="E942" s="1" t="s">
        <v>93</v>
      </c>
      <c r="F942" s="1">
        <v>22.92</v>
      </c>
      <c r="G942" s="1">
        <v>41.82</v>
      </c>
      <c r="H942" s="1">
        <v>312</v>
      </c>
      <c r="I942" s="1">
        <v>38.799999999999997</v>
      </c>
      <c r="J942" s="1">
        <v>6.6</v>
      </c>
      <c r="K942" s="1">
        <v>98.8</v>
      </c>
      <c r="L942" s="1">
        <v>6.64</v>
      </c>
      <c r="M942" s="1">
        <v>133.4</v>
      </c>
      <c r="N942" s="1">
        <v>87.25</v>
      </c>
      <c r="O942" s="1">
        <v>92.08</v>
      </c>
      <c r="P942" s="1" t="s">
        <v>4</v>
      </c>
      <c r="Q942" s="1" t="s">
        <v>5</v>
      </c>
      <c r="R942" s="1" t="s">
        <v>6</v>
      </c>
      <c r="S942" s="1" t="s">
        <v>6</v>
      </c>
      <c r="T942" s="3">
        <f t="shared" si="0"/>
        <v>45352</v>
      </c>
      <c r="U942" s="5">
        <f t="shared" ref="U942:V942" si="1884">IF(ISBLANK(F942),1,0)</f>
        <v>0</v>
      </c>
      <c r="V942" s="5">
        <f t="shared" si="1884"/>
        <v>0</v>
      </c>
      <c r="W942" s="5">
        <f t="shared" ref="W942:Z942" si="1885">IF(ISBLANK(K942),1,0)</f>
        <v>0</v>
      </c>
      <c r="X942" s="5">
        <f t="shared" si="1885"/>
        <v>0</v>
      </c>
      <c r="Y942" s="5">
        <f t="shared" si="1885"/>
        <v>0</v>
      </c>
      <c r="Z942" s="5">
        <f t="shared" si="1885"/>
        <v>0</v>
      </c>
      <c r="AA942" s="5">
        <f t="shared" si="3"/>
        <v>0</v>
      </c>
    </row>
    <row r="943" spans="1:27" ht="15.75" customHeight="1" x14ac:dyDescent="0.2">
      <c r="A943" s="1" t="s">
        <v>344</v>
      </c>
      <c r="B943" s="1" t="s">
        <v>34</v>
      </c>
      <c r="C943" s="1" t="s">
        <v>21</v>
      </c>
      <c r="D943" s="2">
        <v>45580</v>
      </c>
      <c r="E943" s="1" t="s">
        <v>93</v>
      </c>
      <c r="F943" s="1">
        <v>20.85</v>
      </c>
      <c r="G943" s="1">
        <v>43.91</v>
      </c>
      <c r="H943" s="1">
        <v>310</v>
      </c>
      <c r="I943" s="1">
        <v>46.1</v>
      </c>
      <c r="J943" s="1">
        <v>6.39</v>
      </c>
      <c r="L943" s="1">
        <v>6.89</v>
      </c>
      <c r="M943" s="1">
        <v>132.9</v>
      </c>
      <c r="N943" s="1">
        <v>86.45</v>
      </c>
      <c r="O943" s="1">
        <v>96.16</v>
      </c>
      <c r="P943" s="1" t="s">
        <v>4</v>
      </c>
      <c r="Q943" s="1" t="s">
        <v>50</v>
      </c>
      <c r="R943" s="1" t="s">
        <v>244</v>
      </c>
      <c r="S943" s="1" t="s">
        <v>89</v>
      </c>
      <c r="T943" s="3">
        <f t="shared" si="0"/>
        <v>45566</v>
      </c>
      <c r="U943" s="5">
        <f t="shared" ref="U943:V943" si="1886">IF(ISBLANK(F943),1,0)</f>
        <v>0</v>
      </c>
      <c r="V943" s="5">
        <f t="shared" si="1886"/>
        <v>0</v>
      </c>
      <c r="W943" s="5">
        <f t="shared" ref="W943:Z943" si="1887">IF(ISBLANK(K943),1,0)</f>
        <v>1</v>
      </c>
      <c r="X943" s="5">
        <f t="shared" si="1887"/>
        <v>0</v>
      </c>
      <c r="Y943" s="5">
        <f t="shared" si="1887"/>
        <v>0</v>
      </c>
      <c r="Z943" s="5">
        <f t="shared" si="1887"/>
        <v>0</v>
      </c>
      <c r="AA943" s="5">
        <f t="shared" si="3"/>
        <v>1</v>
      </c>
    </row>
    <row r="944" spans="1:27" ht="15.75" customHeight="1" x14ac:dyDescent="0.2">
      <c r="A944" s="1" t="s">
        <v>1772</v>
      </c>
      <c r="B944" s="1" t="s">
        <v>58</v>
      </c>
      <c r="C944" s="1" t="s">
        <v>35</v>
      </c>
      <c r="D944" s="2">
        <v>45323</v>
      </c>
      <c r="E944" s="1" t="s">
        <v>93</v>
      </c>
      <c r="F944" s="1">
        <v>23.75</v>
      </c>
      <c r="G944" s="1">
        <v>39.090000000000003</v>
      </c>
      <c r="H944" s="1">
        <v>322</v>
      </c>
      <c r="I944" s="1">
        <v>49.4</v>
      </c>
      <c r="J944" s="1">
        <v>6.46</v>
      </c>
      <c r="K944" s="1">
        <v>99.18</v>
      </c>
      <c r="M944" s="1">
        <v>126.9</v>
      </c>
      <c r="N944" s="1">
        <v>89.24</v>
      </c>
      <c r="O944" s="1">
        <v>91.71</v>
      </c>
      <c r="P944" s="1" t="s">
        <v>4</v>
      </c>
      <c r="Q944" s="1" t="s">
        <v>5</v>
      </c>
      <c r="R944" s="1" t="s">
        <v>6</v>
      </c>
      <c r="S944" s="1" t="s">
        <v>6</v>
      </c>
      <c r="T944" s="3">
        <f t="shared" si="0"/>
        <v>45323</v>
      </c>
      <c r="U944" s="5">
        <f t="shared" ref="U944:V944" si="1888">IF(ISBLANK(F944),1,0)</f>
        <v>0</v>
      </c>
      <c r="V944" s="5">
        <f t="shared" si="1888"/>
        <v>0</v>
      </c>
      <c r="W944" s="5">
        <f t="shared" ref="W944:Z944" si="1889">IF(ISBLANK(K944),1,0)</f>
        <v>0</v>
      </c>
      <c r="X944" s="5">
        <f t="shared" si="1889"/>
        <v>1</v>
      </c>
      <c r="Y944" s="5">
        <f t="shared" si="1889"/>
        <v>0</v>
      </c>
      <c r="Z944" s="5">
        <f t="shared" si="1889"/>
        <v>0</v>
      </c>
      <c r="AA944" s="5">
        <f t="shared" si="3"/>
        <v>1</v>
      </c>
    </row>
    <row r="945" spans="1:27" ht="15.75" customHeight="1" x14ac:dyDescent="0.2">
      <c r="A945" s="1" t="s">
        <v>1773</v>
      </c>
      <c r="B945" s="1" t="s">
        <v>58</v>
      </c>
      <c r="C945" s="1" t="s">
        <v>35</v>
      </c>
      <c r="D945" s="2">
        <v>45573</v>
      </c>
      <c r="E945" s="1" t="s">
        <v>93</v>
      </c>
      <c r="F945" s="1">
        <v>21.37</v>
      </c>
      <c r="G945" s="1">
        <v>40.58</v>
      </c>
      <c r="H945" s="1">
        <v>330</v>
      </c>
      <c r="I945" s="1">
        <v>46.4</v>
      </c>
      <c r="J945" s="1">
        <v>7.72</v>
      </c>
      <c r="K945" s="1">
        <v>99.18</v>
      </c>
      <c r="L945" s="1">
        <v>6.78</v>
      </c>
      <c r="M945" s="1">
        <v>127.8</v>
      </c>
      <c r="N945" s="1">
        <v>91.49</v>
      </c>
      <c r="O945" s="1">
        <v>94.01</v>
      </c>
      <c r="P945" s="1" t="s">
        <v>4</v>
      </c>
      <c r="Q945" s="1" t="s">
        <v>5</v>
      </c>
      <c r="R945" s="1" t="s">
        <v>6</v>
      </c>
      <c r="S945" s="1" t="s">
        <v>6</v>
      </c>
      <c r="T945" s="3">
        <f t="shared" si="0"/>
        <v>45566</v>
      </c>
      <c r="U945" s="5">
        <f t="shared" ref="U945:V945" si="1890">IF(ISBLANK(F945),1,0)</f>
        <v>0</v>
      </c>
      <c r="V945" s="5">
        <f t="shared" si="1890"/>
        <v>0</v>
      </c>
      <c r="W945" s="5">
        <f t="shared" ref="W945:Z945" si="1891">IF(ISBLANK(K945),1,0)</f>
        <v>0</v>
      </c>
      <c r="X945" s="5">
        <f t="shared" si="1891"/>
        <v>0</v>
      </c>
      <c r="Y945" s="5">
        <f t="shared" si="1891"/>
        <v>0</v>
      </c>
      <c r="Z945" s="5">
        <f t="shared" si="1891"/>
        <v>0</v>
      </c>
      <c r="AA945" s="5">
        <f t="shared" si="3"/>
        <v>0</v>
      </c>
    </row>
    <row r="946" spans="1:27" ht="15.75" customHeight="1" x14ac:dyDescent="0.2">
      <c r="A946" s="1" t="s">
        <v>521</v>
      </c>
      <c r="B946" s="1" t="s">
        <v>34</v>
      </c>
      <c r="C946" s="1" t="s">
        <v>35</v>
      </c>
      <c r="D946" s="2">
        <v>45757</v>
      </c>
      <c r="E946" s="1" t="s">
        <v>23</v>
      </c>
      <c r="F946" s="1">
        <v>21.87</v>
      </c>
      <c r="G946" s="1">
        <v>36.57</v>
      </c>
      <c r="H946" s="1">
        <v>318</v>
      </c>
      <c r="I946" s="1">
        <v>50.9</v>
      </c>
      <c r="J946" s="1">
        <v>8.2100000000000009</v>
      </c>
      <c r="K946" s="1">
        <v>99.16</v>
      </c>
      <c r="L946" s="1">
        <v>6.79</v>
      </c>
      <c r="M946" s="1">
        <v>126.9</v>
      </c>
      <c r="N946" s="1">
        <v>85.01</v>
      </c>
      <c r="O946" s="1">
        <v>94.47</v>
      </c>
      <c r="P946" s="1" t="s">
        <v>4</v>
      </c>
      <c r="Q946" s="1" t="s">
        <v>50</v>
      </c>
      <c r="R946" s="1" t="s">
        <v>243</v>
      </c>
      <c r="S946" s="1" t="s">
        <v>89</v>
      </c>
      <c r="T946" s="3">
        <f t="shared" si="0"/>
        <v>45748</v>
      </c>
      <c r="U946" s="5">
        <f t="shared" ref="U946:V946" si="1892">IF(ISBLANK(F946),1,0)</f>
        <v>0</v>
      </c>
      <c r="V946" s="5">
        <f t="shared" si="1892"/>
        <v>0</v>
      </c>
      <c r="W946" s="5">
        <f t="shared" ref="W946:Z946" si="1893">IF(ISBLANK(K946),1,0)</f>
        <v>0</v>
      </c>
      <c r="X946" s="5">
        <f t="shared" si="1893"/>
        <v>0</v>
      </c>
      <c r="Y946" s="5">
        <f t="shared" si="1893"/>
        <v>0</v>
      </c>
      <c r="Z946" s="5">
        <f t="shared" si="1893"/>
        <v>0</v>
      </c>
      <c r="AA946" s="5">
        <f t="shared" si="3"/>
        <v>0</v>
      </c>
    </row>
    <row r="947" spans="1:27" ht="15.75" customHeight="1" x14ac:dyDescent="0.2">
      <c r="A947" s="1" t="s">
        <v>1774</v>
      </c>
      <c r="B947" s="1" t="s">
        <v>58</v>
      </c>
      <c r="C947" s="1" t="s">
        <v>35</v>
      </c>
      <c r="D947" s="2">
        <v>45444</v>
      </c>
      <c r="E947" s="1" t="s">
        <v>37</v>
      </c>
      <c r="F947" s="1">
        <v>21.09</v>
      </c>
      <c r="G947" s="1">
        <v>34.549999999999997</v>
      </c>
      <c r="H947" s="1">
        <v>315</v>
      </c>
      <c r="I947" s="1">
        <v>42.3</v>
      </c>
      <c r="J947" s="1">
        <v>7.89</v>
      </c>
      <c r="K947" s="1">
        <v>99.08</v>
      </c>
      <c r="L947" s="1">
        <v>6.82</v>
      </c>
      <c r="M947" s="1">
        <v>116.3</v>
      </c>
      <c r="N947" s="1">
        <v>89.12</v>
      </c>
      <c r="O947" s="1">
        <v>92.91</v>
      </c>
      <c r="P947" s="1" t="s">
        <v>4</v>
      </c>
      <c r="Q947" s="1" t="s">
        <v>5</v>
      </c>
      <c r="R947" s="1" t="s">
        <v>6</v>
      </c>
      <c r="S947" s="1" t="s">
        <v>6</v>
      </c>
      <c r="T947" s="3">
        <f t="shared" si="0"/>
        <v>45444</v>
      </c>
      <c r="U947" s="5">
        <f t="shared" ref="U947:V947" si="1894">IF(ISBLANK(F947),1,0)</f>
        <v>0</v>
      </c>
      <c r="V947" s="5">
        <f t="shared" si="1894"/>
        <v>0</v>
      </c>
      <c r="W947" s="5">
        <f t="shared" ref="W947:Z947" si="1895">IF(ISBLANK(K947),1,0)</f>
        <v>0</v>
      </c>
      <c r="X947" s="5">
        <f t="shared" si="1895"/>
        <v>0</v>
      </c>
      <c r="Y947" s="5">
        <f t="shared" si="1895"/>
        <v>0</v>
      </c>
      <c r="Z947" s="5">
        <f t="shared" si="1895"/>
        <v>0</v>
      </c>
      <c r="AA947" s="5">
        <f t="shared" si="3"/>
        <v>0</v>
      </c>
    </row>
    <row r="948" spans="1:27" ht="15.75" customHeight="1" x14ac:dyDescent="0.2">
      <c r="A948" s="1" t="s">
        <v>1775</v>
      </c>
      <c r="B948" s="1" t="s">
        <v>20</v>
      </c>
      <c r="C948" s="1" t="s">
        <v>21</v>
      </c>
      <c r="D948" s="2">
        <v>45401</v>
      </c>
      <c r="E948" s="1" t="s">
        <v>3</v>
      </c>
      <c r="F948" s="1">
        <v>21.53</v>
      </c>
      <c r="G948" s="1">
        <v>31.39</v>
      </c>
      <c r="H948" s="1">
        <v>284</v>
      </c>
      <c r="I948" s="1">
        <v>56.2</v>
      </c>
      <c r="J948" s="1">
        <v>8.2100000000000009</v>
      </c>
      <c r="K948" s="1">
        <v>99.46</v>
      </c>
      <c r="L948" s="1">
        <v>6.84</v>
      </c>
      <c r="M948" s="1">
        <v>155.80000000000001</v>
      </c>
      <c r="N948" s="1">
        <v>84.01</v>
      </c>
      <c r="O948" s="1">
        <v>90.79</v>
      </c>
      <c r="P948" s="1" t="s">
        <v>177</v>
      </c>
      <c r="Q948" s="1" t="s">
        <v>50</v>
      </c>
      <c r="R948" s="1" t="s">
        <v>242</v>
      </c>
      <c r="S948" s="1" t="s">
        <v>89</v>
      </c>
      <c r="T948" s="3">
        <f t="shared" si="0"/>
        <v>45383</v>
      </c>
      <c r="U948" s="5">
        <f t="shared" ref="U948:V948" si="1896">IF(ISBLANK(F948),1,0)</f>
        <v>0</v>
      </c>
      <c r="V948" s="5">
        <f t="shared" si="1896"/>
        <v>0</v>
      </c>
      <c r="W948" s="5">
        <f t="shared" ref="W948:Z948" si="1897">IF(ISBLANK(K948),1,0)</f>
        <v>0</v>
      </c>
      <c r="X948" s="5">
        <f t="shared" si="1897"/>
        <v>0</v>
      </c>
      <c r="Y948" s="5">
        <f t="shared" si="1897"/>
        <v>0</v>
      </c>
      <c r="Z948" s="5">
        <f t="shared" si="1897"/>
        <v>0</v>
      </c>
      <c r="AA948" s="5">
        <f t="shared" si="3"/>
        <v>0</v>
      </c>
    </row>
    <row r="949" spans="1:27" ht="15.75" customHeight="1" x14ac:dyDescent="0.2">
      <c r="A949" s="1" t="s">
        <v>1777</v>
      </c>
      <c r="B949" s="1" t="s">
        <v>20</v>
      </c>
      <c r="C949" s="1" t="s">
        <v>35</v>
      </c>
      <c r="D949" s="2">
        <v>45650</v>
      </c>
      <c r="E949" s="1" t="s">
        <v>93</v>
      </c>
      <c r="F949" s="1">
        <v>21.4</v>
      </c>
      <c r="G949" s="1">
        <v>45.42</v>
      </c>
      <c r="H949" s="1">
        <v>316</v>
      </c>
      <c r="I949" s="1">
        <v>38.4</v>
      </c>
      <c r="J949" s="1">
        <v>6.92</v>
      </c>
      <c r="K949" s="1">
        <v>98.45</v>
      </c>
      <c r="L949" s="1">
        <v>7.08</v>
      </c>
      <c r="M949" s="1">
        <v>146</v>
      </c>
      <c r="N949" s="1">
        <v>87.5</v>
      </c>
      <c r="O949" s="1">
        <v>90.65</v>
      </c>
      <c r="P949" s="1" t="s">
        <v>4</v>
      </c>
      <c r="Q949" s="1" t="s">
        <v>5</v>
      </c>
      <c r="R949" s="1" t="s">
        <v>6</v>
      </c>
      <c r="S949" s="1" t="s">
        <v>6</v>
      </c>
      <c r="T949" s="3">
        <f t="shared" si="0"/>
        <v>45627</v>
      </c>
      <c r="U949" s="5">
        <f t="shared" ref="U949:V949" si="1898">IF(ISBLANK(F949),1,0)</f>
        <v>0</v>
      </c>
      <c r="V949" s="5">
        <f t="shared" si="1898"/>
        <v>0</v>
      </c>
      <c r="W949" s="5">
        <f t="shared" ref="W949:Z949" si="1899">IF(ISBLANK(K949),1,0)</f>
        <v>0</v>
      </c>
      <c r="X949" s="5">
        <f t="shared" si="1899"/>
        <v>0</v>
      </c>
      <c r="Y949" s="5">
        <f t="shared" si="1899"/>
        <v>0</v>
      </c>
      <c r="Z949" s="5">
        <f t="shared" si="1899"/>
        <v>0</v>
      </c>
      <c r="AA949" s="5">
        <f t="shared" si="3"/>
        <v>0</v>
      </c>
    </row>
    <row r="950" spans="1:27" ht="15.75" customHeight="1" x14ac:dyDescent="0.2">
      <c r="A950" s="1" t="s">
        <v>1778</v>
      </c>
      <c r="B950" s="1" t="s">
        <v>58</v>
      </c>
      <c r="C950" s="1" t="s">
        <v>47</v>
      </c>
      <c r="D950" s="2">
        <v>45675</v>
      </c>
      <c r="E950" s="1" t="s">
        <v>93</v>
      </c>
      <c r="F950" s="1">
        <v>20.88</v>
      </c>
      <c r="G950" s="1">
        <v>34.19</v>
      </c>
      <c r="H950" s="1">
        <v>318</v>
      </c>
      <c r="I950" s="1">
        <v>54.6</v>
      </c>
      <c r="J950" s="1">
        <v>7.55</v>
      </c>
      <c r="K950" s="1">
        <v>99.04</v>
      </c>
      <c r="L950" s="1">
        <v>7.06</v>
      </c>
      <c r="M950" s="1">
        <v>120.1</v>
      </c>
      <c r="N950" s="1">
        <v>85.73</v>
      </c>
      <c r="O950" s="1">
        <v>94.27</v>
      </c>
      <c r="P950" s="1" t="s">
        <v>4</v>
      </c>
      <c r="Q950" s="1" t="s">
        <v>5</v>
      </c>
      <c r="R950" s="1" t="s">
        <v>6</v>
      </c>
      <c r="S950" s="1" t="s">
        <v>6</v>
      </c>
      <c r="T950" s="3">
        <f t="shared" si="0"/>
        <v>45658</v>
      </c>
      <c r="U950" s="5">
        <f t="shared" ref="U950:V950" si="1900">IF(ISBLANK(F950),1,0)</f>
        <v>0</v>
      </c>
      <c r="V950" s="5">
        <f t="shared" si="1900"/>
        <v>0</v>
      </c>
      <c r="W950" s="5">
        <f t="shared" ref="W950:Z950" si="1901">IF(ISBLANK(K950),1,0)</f>
        <v>0</v>
      </c>
      <c r="X950" s="5">
        <f t="shared" si="1901"/>
        <v>0</v>
      </c>
      <c r="Y950" s="5">
        <f t="shared" si="1901"/>
        <v>0</v>
      </c>
      <c r="Z950" s="5">
        <f t="shared" si="1901"/>
        <v>0</v>
      </c>
      <c r="AA950" s="5">
        <f t="shared" si="3"/>
        <v>0</v>
      </c>
    </row>
    <row r="951" spans="1:27" ht="15.75" customHeight="1" x14ac:dyDescent="0.2">
      <c r="A951" s="1" t="s">
        <v>1779</v>
      </c>
      <c r="B951" s="1" t="s">
        <v>1</v>
      </c>
      <c r="C951" s="1" t="s">
        <v>289</v>
      </c>
      <c r="D951" s="2">
        <v>45814</v>
      </c>
      <c r="E951" s="1" t="s">
        <v>3</v>
      </c>
      <c r="F951" s="1">
        <v>24.62</v>
      </c>
      <c r="G951" s="1">
        <v>52.75</v>
      </c>
      <c r="H951" s="1">
        <v>332</v>
      </c>
      <c r="I951" s="1">
        <v>48.8</v>
      </c>
      <c r="J951" s="1">
        <v>6.16</v>
      </c>
      <c r="K951" s="1">
        <v>98.67</v>
      </c>
      <c r="L951" s="1">
        <v>6.86</v>
      </c>
      <c r="M951" s="1">
        <v>130.80000000000001</v>
      </c>
      <c r="N951" s="1">
        <v>83.56</v>
      </c>
      <c r="O951" s="1">
        <v>95.86</v>
      </c>
      <c r="P951" s="1" t="s">
        <v>4</v>
      </c>
      <c r="Q951" s="1" t="s">
        <v>5</v>
      </c>
      <c r="R951" s="1" t="s">
        <v>6</v>
      </c>
      <c r="S951" s="1" t="s">
        <v>6</v>
      </c>
      <c r="T951" s="3">
        <f t="shared" si="0"/>
        <v>45809</v>
      </c>
      <c r="U951" s="5">
        <f t="shared" ref="U951:V951" si="1902">IF(ISBLANK(F951),1,0)</f>
        <v>0</v>
      </c>
      <c r="V951" s="5">
        <f t="shared" si="1902"/>
        <v>0</v>
      </c>
      <c r="W951" s="5">
        <f t="shared" ref="W951:Z951" si="1903">IF(ISBLANK(K951),1,0)</f>
        <v>0</v>
      </c>
      <c r="X951" s="5">
        <f t="shared" si="1903"/>
        <v>0</v>
      </c>
      <c r="Y951" s="5">
        <f t="shared" si="1903"/>
        <v>0</v>
      </c>
      <c r="Z951" s="5">
        <f t="shared" si="1903"/>
        <v>0</v>
      </c>
      <c r="AA951" s="5">
        <f t="shared" si="3"/>
        <v>0</v>
      </c>
    </row>
    <row r="952" spans="1:27" ht="15.75" customHeight="1" x14ac:dyDescent="0.2">
      <c r="A952" s="1" t="s">
        <v>797</v>
      </c>
      <c r="B952" s="1" t="s">
        <v>34</v>
      </c>
      <c r="C952" s="1" t="s">
        <v>35</v>
      </c>
      <c r="D952" s="2">
        <v>45302</v>
      </c>
      <c r="E952" s="1" t="s">
        <v>3</v>
      </c>
      <c r="F952" s="1">
        <v>21.43</v>
      </c>
      <c r="G952" s="1">
        <v>40.35</v>
      </c>
      <c r="H952" s="1">
        <v>312</v>
      </c>
      <c r="I952" s="1">
        <v>47.5</v>
      </c>
      <c r="J952" s="1">
        <v>6.55</v>
      </c>
      <c r="K952" s="1">
        <v>98.98</v>
      </c>
      <c r="L952" s="1">
        <v>6.79</v>
      </c>
      <c r="M952" s="1">
        <v>139.5</v>
      </c>
      <c r="N952" s="1">
        <v>86.44</v>
      </c>
      <c r="O952" s="1">
        <v>93.19</v>
      </c>
      <c r="P952" s="1" t="s">
        <v>4</v>
      </c>
      <c r="Q952" s="1" t="s">
        <v>5</v>
      </c>
      <c r="R952" s="1" t="s">
        <v>6</v>
      </c>
      <c r="S952" s="1" t="s">
        <v>6</v>
      </c>
      <c r="T952" s="3">
        <f t="shared" si="0"/>
        <v>45292</v>
      </c>
      <c r="U952" s="5">
        <f t="shared" ref="U952:V952" si="1904">IF(ISBLANK(F952),1,0)</f>
        <v>0</v>
      </c>
      <c r="V952" s="5">
        <f t="shared" si="1904"/>
        <v>0</v>
      </c>
      <c r="W952" s="5">
        <f t="shared" ref="W952:Z952" si="1905">IF(ISBLANK(K952),1,0)</f>
        <v>0</v>
      </c>
      <c r="X952" s="5">
        <f t="shared" si="1905"/>
        <v>0</v>
      </c>
      <c r="Y952" s="5">
        <f t="shared" si="1905"/>
        <v>0</v>
      </c>
      <c r="Z952" s="5">
        <f t="shared" si="1905"/>
        <v>0</v>
      </c>
      <c r="AA952" s="5">
        <f t="shared" si="3"/>
        <v>0</v>
      </c>
    </row>
    <row r="953" spans="1:27" ht="15.75" customHeight="1" x14ac:dyDescent="0.2">
      <c r="A953" s="1" t="s">
        <v>725</v>
      </c>
      <c r="B953" s="1" t="s">
        <v>34</v>
      </c>
      <c r="C953" s="1" t="s">
        <v>47</v>
      </c>
      <c r="D953" s="2">
        <v>45473</v>
      </c>
      <c r="E953" s="1" t="s">
        <v>3</v>
      </c>
      <c r="F953" s="1">
        <v>21.43</v>
      </c>
      <c r="G953" s="1">
        <v>52.69</v>
      </c>
      <c r="H953" s="1">
        <v>302</v>
      </c>
      <c r="I953" s="1">
        <v>51.1</v>
      </c>
      <c r="J953" s="1">
        <v>8</v>
      </c>
      <c r="K953" s="1">
        <v>99.17</v>
      </c>
      <c r="L953" s="1">
        <v>7.12</v>
      </c>
      <c r="M953" s="1">
        <v>125.7</v>
      </c>
      <c r="N953" s="1">
        <v>86.3</v>
      </c>
      <c r="O953" s="1">
        <v>93.52</v>
      </c>
      <c r="P953" s="1" t="s">
        <v>4</v>
      </c>
      <c r="Q953" s="1" t="s">
        <v>5</v>
      </c>
      <c r="R953" s="1" t="s">
        <v>6</v>
      </c>
      <c r="S953" s="1" t="s">
        <v>6</v>
      </c>
      <c r="T953" s="3">
        <f t="shared" si="0"/>
        <v>45444</v>
      </c>
      <c r="U953" s="5">
        <f t="shared" ref="U953:V953" si="1906">IF(ISBLANK(F953),1,0)</f>
        <v>0</v>
      </c>
      <c r="V953" s="5">
        <f t="shared" si="1906"/>
        <v>0</v>
      </c>
      <c r="W953" s="5">
        <f t="shared" ref="W953:Z953" si="1907">IF(ISBLANK(K953),1,0)</f>
        <v>0</v>
      </c>
      <c r="X953" s="5">
        <f t="shared" si="1907"/>
        <v>0</v>
      </c>
      <c r="Y953" s="5">
        <f t="shared" si="1907"/>
        <v>0</v>
      </c>
      <c r="Z953" s="5">
        <f t="shared" si="1907"/>
        <v>0</v>
      </c>
      <c r="AA953" s="5">
        <f t="shared" si="3"/>
        <v>0</v>
      </c>
    </row>
    <row r="954" spans="1:27" ht="15.75" customHeight="1" x14ac:dyDescent="0.2">
      <c r="A954" s="1" t="s">
        <v>1781</v>
      </c>
      <c r="B954" s="1" t="s">
        <v>20</v>
      </c>
      <c r="C954" s="1" t="s">
        <v>35</v>
      </c>
      <c r="D954" s="2">
        <v>45862</v>
      </c>
      <c r="E954" s="1" t="s">
        <v>37</v>
      </c>
      <c r="F954" s="1">
        <v>22.23</v>
      </c>
      <c r="G954" s="1">
        <v>38.17</v>
      </c>
      <c r="H954" s="1">
        <v>290</v>
      </c>
      <c r="I954" s="1">
        <v>46.8</v>
      </c>
      <c r="J954" s="1">
        <v>8.0500000000000007</v>
      </c>
      <c r="K954" s="1">
        <v>98.87</v>
      </c>
      <c r="L954" s="1">
        <v>7.03</v>
      </c>
      <c r="M954" s="1">
        <v>132.9</v>
      </c>
      <c r="N954" s="1">
        <v>84.33</v>
      </c>
      <c r="O954" s="1">
        <v>93.94</v>
      </c>
      <c r="P954" s="1" t="s">
        <v>4</v>
      </c>
      <c r="Q954" s="1" t="s">
        <v>5</v>
      </c>
      <c r="R954" s="1" t="s">
        <v>6</v>
      </c>
      <c r="S954" s="1" t="s">
        <v>6</v>
      </c>
      <c r="T954" s="3">
        <f t="shared" si="0"/>
        <v>45839</v>
      </c>
      <c r="U954" s="5">
        <f t="shared" ref="U954:V954" si="1908">IF(ISBLANK(F954),1,0)</f>
        <v>0</v>
      </c>
      <c r="V954" s="5">
        <f t="shared" si="1908"/>
        <v>0</v>
      </c>
      <c r="W954" s="5">
        <f t="shared" ref="W954:Z954" si="1909">IF(ISBLANK(K954),1,0)</f>
        <v>0</v>
      </c>
      <c r="X954" s="5">
        <f t="shared" si="1909"/>
        <v>0</v>
      </c>
      <c r="Y954" s="5">
        <f t="shared" si="1909"/>
        <v>0</v>
      </c>
      <c r="Z954" s="5">
        <f t="shared" si="1909"/>
        <v>0</v>
      </c>
      <c r="AA954" s="5">
        <f t="shared" si="3"/>
        <v>0</v>
      </c>
    </row>
    <row r="955" spans="1:27" ht="15.75" customHeight="1" x14ac:dyDescent="0.2">
      <c r="A955" s="1" t="s">
        <v>1782</v>
      </c>
      <c r="B955" s="1" t="s">
        <v>20</v>
      </c>
      <c r="C955" s="1" t="s">
        <v>21</v>
      </c>
      <c r="D955" s="2">
        <v>45790</v>
      </c>
      <c r="E955" s="1" t="s">
        <v>37</v>
      </c>
      <c r="F955" s="1">
        <v>22.86</v>
      </c>
      <c r="G955" s="1">
        <v>32.17</v>
      </c>
      <c r="H955" s="1">
        <v>290</v>
      </c>
      <c r="I955" s="1">
        <v>45.8</v>
      </c>
      <c r="J955" s="1">
        <v>8.8000000000000007</v>
      </c>
      <c r="K955" s="1">
        <v>99.04</v>
      </c>
      <c r="L955" s="1">
        <v>6.89</v>
      </c>
      <c r="M955" s="1">
        <v>132.5</v>
      </c>
      <c r="N955" s="1">
        <v>87.09</v>
      </c>
      <c r="O955" s="1">
        <v>92.82</v>
      </c>
      <c r="P955" s="1" t="s">
        <v>4</v>
      </c>
      <c r="Q955" s="1" t="s">
        <v>5</v>
      </c>
      <c r="R955" s="1" t="s">
        <v>6</v>
      </c>
      <c r="S955" s="1" t="s">
        <v>6</v>
      </c>
      <c r="T955" s="3">
        <f t="shared" si="0"/>
        <v>45778</v>
      </c>
      <c r="U955" s="5">
        <f t="shared" ref="U955:V955" si="1910">IF(ISBLANK(F955),1,0)</f>
        <v>0</v>
      </c>
      <c r="V955" s="5">
        <f t="shared" si="1910"/>
        <v>0</v>
      </c>
      <c r="W955" s="5">
        <f t="shared" ref="W955:Z955" si="1911">IF(ISBLANK(K955),1,0)</f>
        <v>0</v>
      </c>
      <c r="X955" s="5">
        <f t="shared" si="1911"/>
        <v>0</v>
      </c>
      <c r="Y955" s="5">
        <f t="shared" si="1911"/>
        <v>0</v>
      </c>
      <c r="Z955" s="5">
        <f t="shared" si="1911"/>
        <v>0</v>
      </c>
      <c r="AA955" s="5">
        <f t="shared" si="3"/>
        <v>0</v>
      </c>
    </row>
    <row r="956" spans="1:27" ht="15.75" customHeight="1" x14ac:dyDescent="0.2">
      <c r="A956" s="1" t="s">
        <v>1783</v>
      </c>
      <c r="B956" s="1" t="s">
        <v>58</v>
      </c>
      <c r="C956" s="1" t="s">
        <v>47</v>
      </c>
      <c r="D956" s="2">
        <v>45949</v>
      </c>
      <c r="E956" s="1" t="s">
        <v>37</v>
      </c>
      <c r="F956" s="1">
        <v>22.84</v>
      </c>
      <c r="G956" s="1">
        <v>48.42</v>
      </c>
      <c r="H956" s="1">
        <v>315</v>
      </c>
      <c r="I956" s="1">
        <v>39.1</v>
      </c>
      <c r="J956" s="1">
        <v>7.2</v>
      </c>
      <c r="K956" s="1">
        <v>99.13</v>
      </c>
      <c r="L956" s="1">
        <v>6.92</v>
      </c>
      <c r="M956" s="1">
        <v>142.5</v>
      </c>
      <c r="N956" s="1">
        <v>84.11</v>
      </c>
      <c r="O956" s="1">
        <v>92.07</v>
      </c>
      <c r="P956" s="1" t="s">
        <v>4</v>
      </c>
      <c r="Q956" s="1" t="s">
        <v>5</v>
      </c>
      <c r="R956" s="1" t="s">
        <v>6</v>
      </c>
      <c r="S956" s="1" t="s">
        <v>6</v>
      </c>
      <c r="T956" s="3">
        <f t="shared" si="0"/>
        <v>45931</v>
      </c>
      <c r="U956" s="5">
        <f t="shared" ref="U956:V956" si="1912">IF(ISBLANK(F956),1,0)</f>
        <v>0</v>
      </c>
      <c r="V956" s="5">
        <f t="shared" si="1912"/>
        <v>0</v>
      </c>
      <c r="W956" s="5">
        <f t="shared" ref="W956:Z956" si="1913">IF(ISBLANK(K956),1,0)</f>
        <v>0</v>
      </c>
      <c r="X956" s="5">
        <f t="shared" si="1913"/>
        <v>0</v>
      </c>
      <c r="Y956" s="5">
        <f t="shared" si="1913"/>
        <v>0</v>
      </c>
      <c r="Z956" s="5">
        <f t="shared" si="1913"/>
        <v>0</v>
      </c>
      <c r="AA956" s="5">
        <f t="shared" si="3"/>
        <v>0</v>
      </c>
    </row>
    <row r="957" spans="1:27" ht="15.75" customHeight="1" x14ac:dyDescent="0.2">
      <c r="A957" s="1" t="s">
        <v>220</v>
      </c>
      <c r="B957" s="1" t="s">
        <v>58</v>
      </c>
      <c r="C957" s="1" t="s">
        <v>47</v>
      </c>
      <c r="D957" s="2">
        <v>45887</v>
      </c>
      <c r="E957" s="1" t="s">
        <v>93</v>
      </c>
      <c r="F957" s="1">
        <v>21.1</v>
      </c>
      <c r="G957" s="1">
        <v>49.01</v>
      </c>
      <c r="H957" s="1">
        <v>332</v>
      </c>
      <c r="I957" s="1">
        <v>42.2</v>
      </c>
      <c r="J957" s="1">
        <v>6.61</v>
      </c>
      <c r="K957" s="1">
        <v>98.89</v>
      </c>
      <c r="L957" s="1">
        <v>7.08</v>
      </c>
      <c r="M957" s="1">
        <v>142.4</v>
      </c>
      <c r="N957" s="1">
        <v>87.56</v>
      </c>
      <c r="O957" s="1">
        <v>97.08</v>
      </c>
      <c r="P957" s="1" t="s">
        <v>4</v>
      </c>
      <c r="Q957" s="1" t="s">
        <v>5</v>
      </c>
      <c r="R957" s="1" t="s">
        <v>6</v>
      </c>
      <c r="S957" s="1" t="s">
        <v>6</v>
      </c>
      <c r="T957" s="3">
        <f t="shared" si="0"/>
        <v>45870</v>
      </c>
      <c r="U957" s="5">
        <f t="shared" ref="U957:V957" si="1914">IF(ISBLANK(F957),1,0)</f>
        <v>0</v>
      </c>
      <c r="V957" s="5">
        <f t="shared" si="1914"/>
        <v>0</v>
      </c>
      <c r="W957" s="5">
        <f t="shared" ref="W957:Z957" si="1915">IF(ISBLANK(K957),1,0)</f>
        <v>0</v>
      </c>
      <c r="X957" s="5">
        <f t="shared" si="1915"/>
        <v>0</v>
      </c>
      <c r="Y957" s="5">
        <f t="shared" si="1915"/>
        <v>0</v>
      </c>
      <c r="Z957" s="5">
        <f t="shared" si="1915"/>
        <v>0</v>
      </c>
      <c r="AA957" s="5">
        <f t="shared" si="3"/>
        <v>0</v>
      </c>
    </row>
    <row r="958" spans="1:27" ht="15.75" customHeight="1" x14ac:dyDescent="0.2">
      <c r="A958" s="1" t="s">
        <v>1784</v>
      </c>
      <c r="B958" s="1" t="s">
        <v>58</v>
      </c>
      <c r="C958" s="1" t="s">
        <v>47</v>
      </c>
      <c r="D958" s="2">
        <v>45905</v>
      </c>
      <c r="E958" s="1" t="s">
        <v>93</v>
      </c>
      <c r="F958" s="1">
        <v>22.16</v>
      </c>
      <c r="G958" s="1">
        <v>37.47</v>
      </c>
      <c r="H958" s="1">
        <v>327</v>
      </c>
      <c r="I958" s="1">
        <v>45.6</v>
      </c>
      <c r="J958" s="1">
        <v>7.41</v>
      </c>
      <c r="K958" s="1">
        <v>99.24</v>
      </c>
      <c r="L958" s="1">
        <v>6.89</v>
      </c>
      <c r="M958" s="1">
        <v>121.6</v>
      </c>
      <c r="N958" s="1">
        <v>89.71</v>
      </c>
      <c r="O958" s="1">
        <v>91.74</v>
      </c>
      <c r="P958" s="1" t="s">
        <v>177</v>
      </c>
      <c r="Q958" s="1" t="s">
        <v>5</v>
      </c>
      <c r="R958" s="1" t="s">
        <v>6</v>
      </c>
      <c r="S958" s="1" t="s">
        <v>6</v>
      </c>
      <c r="T958" s="3">
        <f t="shared" si="0"/>
        <v>45901</v>
      </c>
      <c r="U958" s="5">
        <f t="shared" ref="U958:V958" si="1916">IF(ISBLANK(F958),1,0)</f>
        <v>0</v>
      </c>
      <c r="V958" s="5">
        <f t="shared" si="1916"/>
        <v>0</v>
      </c>
      <c r="W958" s="5">
        <f t="shared" ref="W958:Z958" si="1917">IF(ISBLANK(K958),1,0)</f>
        <v>0</v>
      </c>
      <c r="X958" s="5">
        <f t="shared" si="1917"/>
        <v>0</v>
      </c>
      <c r="Y958" s="5">
        <f t="shared" si="1917"/>
        <v>0</v>
      </c>
      <c r="Z958" s="5">
        <f t="shared" si="1917"/>
        <v>0</v>
      </c>
      <c r="AA958" s="5">
        <f t="shared" si="3"/>
        <v>0</v>
      </c>
    </row>
    <row r="959" spans="1:27" ht="15.75" customHeight="1" x14ac:dyDescent="0.2">
      <c r="A959" s="1" t="s">
        <v>547</v>
      </c>
      <c r="B959" s="1" t="s">
        <v>34</v>
      </c>
      <c r="C959" s="1" t="s">
        <v>35</v>
      </c>
      <c r="D959" s="2">
        <v>45665</v>
      </c>
      <c r="E959" s="1" t="s">
        <v>23</v>
      </c>
      <c r="F959" s="1">
        <v>20.39</v>
      </c>
      <c r="G959" s="1">
        <v>42.34</v>
      </c>
      <c r="H959" s="1">
        <v>343</v>
      </c>
      <c r="I959" s="1">
        <v>47.3</v>
      </c>
      <c r="J959" s="1">
        <v>7.23</v>
      </c>
      <c r="L959" s="1">
        <v>6.89</v>
      </c>
      <c r="M959" s="1">
        <v>118.5</v>
      </c>
      <c r="N959" s="1">
        <v>86.1</v>
      </c>
      <c r="O959" s="1">
        <v>94.34</v>
      </c>
      <c r="P959" s="1" t="s">
        <v>4</v>
      </c>
      <c r="Q959" s="1" t="s">
        <v>5</v>
      </c>
      <c r="R959" s="1" t="s">
        <v>6</v>
      </c>
      <c r="S959" s="1" t="s">
        <v>6</v>
      </c>
      <c r="T959" s="3">
        <f t="shared" si="0"/>
        <v>45658</v>
      </c>
      <c r="U959" s="5">
        <f t="shared" ref="U959:V959" si="1918">IF(ISBLANK(F959),1,0)</f>
        <v>0</v>
      </c>
      <c r="V959" s="5">
        <f t="shared" si="1918"/>
        <v>0</v>
      </c>
      <c r="W959" s="5">
        <f t="shared" ref="W959:Z959" si="1919">IF(ISBLANK(K959),1,0)</f>
        <v>1</v>
      </c>
      <c r="X959" s="5">
        <f t="shared" si="1919"/>
        <v>0</v>
      </c>
      <c r="Y959" s="5">
        <f t="shared" si="1919"/>
        <v>0</v>
      </c>
      <c r="Z959" s="5">
        <f t="shared" si="1919"/>
        <v>0</v>
      </c>
      <c r="AA959" s="5">
        <f t="shared" si="3"/>
        <v>1</v>
      </c>
    </row>
    <row r="960" spans="1:27" ht="15.75" customHeight="1" x14ac:dyDescent="0.2">
      <c r="A960" s="1" t="s">
        <v>1105</v>
      </c>
      <c r="B960" s="1" t="s">
        <v>34</v>
      </c>
      <c r="C960" s="1" t="s">
        <v>21</v>
      </c>
      <c r="D960" s="2">
        <v>45992</v>
      </c>
      <c r="E960" s="1" t="s">
        <v>23</v>
      </c>
      <c r="F960" s="1">
        <v>22.48</v>
      </c>
      <c r="G960" s="1">
        <v>39.47</v>
      </c>
      <c r="H960" s="1">
        <v>337</v>
      </c>
      <c r="I960" s="1">
        <v>54.9</v>
      </c>
      <c r="J960" s="1">
        <v>7.38</v>
      </c>
      <c r="K960" s="1">
        <v>98.69</v>
      </c>
      <c r="L960" s="1">
        <v>6.78</v>
      </c>
      <c r="M960" s="1">
        <v>145.1</v>
      </c>
      <c r="N960" s="1">
        <v>82.76</v>
      </c>
      <c r="O960" s="1">
        <v>91.71</v>
      </c>
      <c r="P960" s="1" t="s">
        <v>4</v>
      </c>
      <c r="Q960" s="1" t="s">
        <v>5</v>
      </c>
      <c r="R960" s="1" t="s">
        <v>6</v>
      </c>
      <c r="S960" s="1" t="s">
        <v>6</v>
      </c>
      <c r="T960" s="3">
        <f t="shared" si="0"/>
        <v>45992</v>
      </c>
      <c r="U960" s="5">
        <f t="shared" ref="U960:V960" si="1920">IF(ISBLANK(F960),1,0)</f>
        <v>0</v>
      </c>
      <c r="V960" s="5">
        <f t="shared" si="1920"/>
        <v>0</v>
      </c>
      <c r="W960" s="5">
        <f t="shared" ref="W960:Z960" si="1921">IF(ISBLANK(K960),1,0)</f>
        <v>0</v>
      </c>
      <c r="X960" s="5">
        <f t="shared" si="1921"/>
        <v>0</v>
      </c>
      <c r="Y960" s="5">
        <f t="shared" si="1921"/>
        <v>0</v>
      </c>
      <c r="Z960" s="5">
        <f t="shared" si="1921"/>
        <v>0</v>
      </c>
      <c r="AA960" s="5">
        <f t="shared" si="3"/>
        <v>0</v>
      </c>
    </row>
    <row r="961" spans="1:27" ht="15.75" customHeight="1" x14ac:dyDescent="0.2">
      <c r="A961" s="1" t="s">
        <v>1785</v>
      </c>
      <c r="B961" s="1" t="s">
        <v>1</v>
      </c>
      <c r="C961" s="1" t="s">
        <v>47</v>
      </c>
      <c r="D961" s="2">
        <v>45596</v>
      </c>
      <c r="E961" s="1" t="s">
        <v>23</v>
      </c>
      <c r="F961" s="1">
        <v>21.27</v>
      </c>
      <c r="G961" s="1">
        <v>42.4</v>
      </c>
      <c r="H961" s="1">
        <v>375</v>
      </c>
      <c r="I961" s="1">
        <v>40.1</v>
      </c>
      <c r="J961" s="1">
        <v>7.21</v>
      </c>
      <c r="K961" s="1">
        <v>99.05</v>
      </c>
      <c r="L961" s="1">
        <v>6.76</v>
      </c>
      <c r="M961" s="1">
        <v>126.7</v>
      </c>
      <c r="N961" s="1">
        <v>84.9</v>
      </c>
      <c r="O961" s="1">
        <v>95.76</v>
      </c>
      <c r="P961" s="1" t="s">
        <v>4</v>
      </c>
      <c r="Q961" s="1" t="s">
        <v>5</v>
      </c>
      <c r="R961" s="1" t="s">
        <v>6</v>
      </c>
      <c r="S961" s="1" t="s">
        <v>6</v>
      </c>
      <c r="T961" s="3">
        <f t="shared" si="0"/>
        <v>45566</v>
      </c>
      <c r="U961" s="5">
        <f t="shared" ref="U961:V961" si="1922">IF(ISBLANK(F961),1,0)</f>
        <v>0</v>
      </c>
      <c r="V961" s="5">
        <f t="shared" si="1922"/>
        <v>0</v>
      </c>
      <c r="W961" s="5">
        <f t="shared" ref="W961:Z961" si="1923">IF(ISBLANK(K961),1,0)</f>
        <v>0</v>
      </c>
      <c r="X961" s="5">
        <f t="shared" si="1923"/>
        <v>0</v>
      </c>
      <c r="Y961" s="5">
        <f t="shared" si="1923"/>
        <v>0</v>
      </c>
      <c r="Z961" s="5">
        <f t="shared" si="1923"/>
        <v>0</v>
      </c>
      <c r="AA961" s="5">
        <f t="shared" si="3"/>
        <v>0</v>
      </c>
    </row>
    <row r="962" spans="1:27" ht="15.75" customHeight="1" x14ac:dyDescent="0.2">
      <c r="A962" s="1" t="s">
        <v>1786</v>
      </c>
      <c r="B962" s="1" t="s">
        <v>20</v>
      </c>
      <c r="C962" s="1" t="s">
        <v>47</v>
      </c>
      <c r="D962" s="2">
        <v>45952</v>
      </c>
      <c r="E962" s="1" t="s">
        <v>37</v>
      </c>
      <c r="F962" s="1">
        <v>20.9</v>
      </c>
      <c r="G962" s="1">
        <v>40.54</v>
      </c>
      <c r="H962" s="1">
        <v>310</v>
      </c>
      <c r="I962" s="1">
        <v>40.299999999999997</v>
      </c>
      <c r="J962" s="1">
        <v>7.21</v>
      </c>
      <c r="K962" s="1">
        <v>99.01</v>
      </c>
      <c r="L962" s="1">
        <v>6.9</v>
      </c>
      <c r="M962" s="1">
        <v>146.19999999999999</v>
      </c>
      <c r="N962" s="1">
        <v>87.64</v>
      </c>
      <c r="O962" s="1">
        <v>92.85</v>
      </c>
      <c r="P962" s="1" t="s">
        <v>4</v>
      </c>
      <c r="Q962" s="1" t="s">
        <v>50</v>
      </c>
      <c r="R962" s="1" t="s">
        <v>243</v>
      </c>
      <c r="S962" s="1" t="s">
        <v>89</v>
      </c>
      <c r="T962" s="3">
        <f t="shared" si="0"/>
        <v>45931</v>
      </c>
      <c r="U962" s="5">
        <f t="shared" ref="U962:V962" si="1924">IF(ISBLANK(F962),1,0)</f>
        <v>0</v>
      </c>
      <c r="V962" s="5">
        <f t="shared" si="1924"/>
        <v>0</v>
      </c>
      <c r="W962" s="5">
        <f t="shared" ref="W962:Z962" si="1925">IF(ISBLANK(K962),1,0)</f>
        <v>0</v>
      </c>
      <c r="X962" s="5">
        <f t="shared" si="1925"/>
        <v>0</v>
      </c>
      <c r="Y962" s="5">
        <f t="shared" si="1925"/>
        <v>0</v>
      </c>
      <c r="Z962" s="5">
        <f t="shared" si="1925"/>
        <v>0</v>
      </c>
      <c r="AA962" s="5">
        <f t="shared" si="3"/>
        <v>0</v>
      </c>
    </row>
    <row r="963" spans="1:27" ht="15.75" customHeight="1" x14ac:dyDescent="0.2">
      <c r="A963" s="1" t="s">
        <v>1787</v>
      </c>
      <c r="B963" s="1" t="s">
        <v>20</v>
      </c>
      <c r="C963" s="1" t="s">
        <v>35</v>
      </c>
      <c r="D963" s="2">
        <v>45578</v>
      </c>
      <c r="E963" s="1" t="s">
        <v>23</v>
      </c>
      <c r="F963" s="1">
        <v>21.5</v>
      </c>
      <c r="G963" s="1">
        <v>38.24</v>
      </c>
      <c r="H963" s="1">
        <v>310</v>
      </c>
      <c r="I963" s="1">
        <v>57</v>
      </c>
      <c r="J963" s="1">
        <v>8.19</v>
      </c>
      <c r="K963" s="1">
        <v>99.33</v>
      </c>
      <c r="L963" s="1">
        <v>7.05</v>
      </c>
      <c r="M963" s="1">
        <v>134.80000000000001</v>
      </c>
      <c r="N963" s="1">
        <v>86.41</v>
      </c>
      <c r="O963" s="1">
        <v>91.06</v>
      </c>
      <c r="P963" s="1" t="s">
        <v>4</v>
      </c>
      <c r="Q963" s="1" t="s">
        <v>5</v>
      </c>
      <c r="R963" s="1" t="s">
        <v>6</v>
      </c>
      <c r="S963" s="1" t="s">
        <v>6</v>
      </c>
      <c r="T963" s="3">
        <f t="shared" si="0"/>
        <v>45566</v>
      </c>
      <c r="U963" s="5">
        <f t="shared" ref="U963:V963" si="1926">IF(ISBLANK(F963),1,0)</f>
        <v>0</v>
      </c>
      <c r="V963" s="5">
        <f t="shared" si="1926"/>
        <v>0</v>
      </c>
      <c r="W963" s="5">
        <f t="shared" ref="W963:Z963" si="1927">IF(ISBLANK(K963),1,0)</f>
        <v>0</v>
      </c>
      <c r="X963" s="5">
        <f t="shared" si="1927"/>
        <v>0</v>
      </c>
      <c r="Y963" s="5">
        <f t="shared" si="1927"/>
        <v>0</v>
      </c>
      <c r="Z963" s="5">
        <f t="shared" si="1927"/>
        <v>0</v>
      </c>
      <c r="AA963" s="5">
        <f t="shared" si="3"/>
        <v>0</v>
      </c>
    </row>
    <row r="964" spans="1:27" ht="15.75" customHeight="1" x14ac:dyDescent="0.2">
      <c r="A964" s="1" t="s">
        <v>1788</v>
      </c>
      <c r="B964" s="1" t="s">
        <v>20</v>
      </c>
      <c r="C964" s="1" t="s">
        <v>21</v>
      </c>
      <c r="D964" s="2">
        <v>45616</v>
      </c>
      <c r="E964" s="1" t="s">
        <v>23</v>
      </c>
      <c r="F964" s="1">
        <v>21.83</v>
      </c>
      <c r="G964" s="1">
        <v>30.91</v>
      </c>
      <c r="H964" s="1">
        <v>291</v>
      </c>
      <c r="I964" s="1">
        <v>41.3</v>
      </c>
      <c r="J964" s="1">
        <v>7.92</v>
      </c>
      <c r="K964" s="1">
        <v>99.41</v>
      </c>
      <c r="L964" s="1">
        <v>6.88</v>
      </c>
      <c r="M964" s="1">
        <v>141</v>
      </c>
      <c r="N964" s="1">
        <v>86.79</v>
      </c>
      <c r="O964" s="1">
        <v>91.43</v>
      </c>
      <c r="P964" s="1" t="s">
        <v>4</v>
      </c>
      <c r="Q964" s="1" t="s">
        <v>5</v>
      </c>
      <c r="R964" s="1" t="s">
        <v>6</v>
      </c>
      <c r="S964" s="1" t="s">
        <v>6</v>
      </c>
      <c r="T964" s="3">
        <f t="shared" si="0"/>
        <v>45597</v>
      </c>
      <c r="U964" s="5">
        <f t="shared" ref="U964:V964" si="1928">IF(ISBLANK(F964),1,0)</f>
        <v>0</v>
      </c>
      <c r="V964" s="5">
        <f t="shared" si="1928"/>
        <v>0</v>
      </c>
      <c r="W964" s="5">
        <f t="shared" ref="W964:Z964" si="1929">IF(ISBLANK(K964),1,0)</f>
        <v>0</v>
      </c>
      <c r="X964" s="5">
        <f t="shared" si="1929"/>
        <v>0</v>
      </c>
      <c r="Y964" s="5">
        <f t="shared" si="1929"/>
        <v>0</v>
      </c>
      <c r="Z964" s="5">
        <f t="shared" si="1929"/>
        <v>0</v>
      </c>
      <c r="AA964" s="5">
        <f t="shared" si="3"/>
        <v>0</v>
      </c>
    </row>
    <row r="965" spans="1:27" ht="15.75" customHeight="1" x14ac:dyDescent="0.2">
      <c r="A965" s="1" t="s">
        <v>1789</v>
      </c>
      <c r="B965" s="1" t="s">
        <v>20</v>
      </c>
      <c r="C965" s="1" t="s">
        <v>35</v>
      </c>
      <c r="D965" s="2">
        <v>45793</v>
      </c>
      <c r="E965" s="1" t="s">
        <v>3</v>
      </c>
      <c r="F965" s="1">
        <v>21.3</v>
      </c>
      <c r="G965" s="1">
        <v>37.1</v>
      </c>
      <c r="H965" s="1">
        <v>315</v>
      </c>
      <c r="I965" s="1">
        <v>43.9</v>
      </c>
      <c r="J965" s="1">
        <v>8.44</v>
      </c>
      <c r="K965" s="1">
        <v>99.58</v>
      </c>
      <c r="L965" s="1">
        <v>7.25</v>
      </c>
      <c r="M965" s="1">
        <v>128.6</v>
      </c>
      <c r="N965" s="1">
        <v>85.71</v>
      </c>
      <c r="O965" s="1">
        <v>91.27</v>
      </c>
      <c r="P965" s="1" t="s">
        <v>4</v>
      </c>
      <c r="Q965" s="1" t="s">
        <v>5</v>
      </c>
      <c r="R965" s="1" t="s">
        <v>6</v>
      </c>
      <c r="S965" s="1" t="s">
        <v>6</v>
      </c>
      <c r="T965" s="3">
        <f t="shared" si="0"/>
        <v>45778</v>
      </c>
      <c r="U965" s="5">
        <f t="shared" ref="U965:V965" si="1930">IF(ISBLANK(F965),1,0)</f>
        <v>0</v>
      </c>
      <c r="V965" s="5">
        <f t="shared" si="1930"/>
        <v>0</v>
      </c>
      <c r="W965" s="5">
        <f t="shared" ref="W965:Z965" si="1931">IF(ISBLANK(K965),1,0)</f>
        <v>0</v>
      </c>
      <c r="X965" s="5">
        <f t="shared" si="1931"/>
        <v>0</v>
      </c>
      <c r="Y965" s="5">
        <f t="shared" si="1931"/>
        <v>0</v>
      </c>
      <c r="Z965" s="5">
        <f t="shared" si="1931"/>
        <v>0</v>
      </c>
      <c r="AA965" s="5">
        <f t="shared" si="3"/>
        <v>0</v>
      </c>
    </row>
    <row r="966" spans="1:27" ht="15.75" customHeight="1" x14ac:dyDescent="0.2">
      <c r="A966" s="1" t="s">
        <v>1790</v>
      </c>
      <c r="B966" s="1" t="s">
        <v>20</v>
      </c>
      <c r="C966" s="1" t="s">
        <v>35</v>
      </c>
      <c r="D966" s="2">
        <v>45583</v>
      </c>
      <c r="E966" s="1" t="s">
        <v>93</v>
      </c>
      <c r="F966" s="1">
        <v>22.64</v>
      </c>
      <c r="G966" s="1">
        <v>43.52</v>
      </c>
      <c r="H966" s="1">
        <v>288</v>
      </c>
      <c r="I966" s="1">
        <v>49.5</v>
      </c>
      <c r="J966" s="1">
        <v>8.02</v>
      </c>
      <c r="K966" s="1">
        <v>99</v>
      </c>
      <c r="L966" s="1">
        <v>7.2</v>
      </c>
      <c r="M966" s="1">
        <v>144.69999999999999</v>
      </c>
      <c r="N966" s="1">
        <v>81.48</v>
      </c>
      <c r="O966" s="1">
        <v>93.76</v>
      </c>
      <c r="P966" s="1" t="s">
        <v>4</v>
      </c>
      <c r="Q966" s="1" t="s">
        <v>5</v>
      </c>
      <c r="R966" s="1" t="s">
        <v>6</v>
      </c>
      <c r="S966" s="1" t="s">
        <v>6</v>
      </c>
      <c r="T966" s="3">
        <f t="shared" si="0"/>
        <v>45566</v>
      </c>
      <c r="U966" s="5">
        <f t="shared" ref="U966:V966" si="1932">IF(ISBLANK(F966),1,0)</f>
        <v>0</v>
      </c>
      <c r="V966" s="5">
        <f t="shared" si="1932"/>
        <v>0</v>
      </c>
      <c r="W966" s="5">
        <f t="shared" ref="W966:Z966" si="1933">IF(ISBLANK(K966),1,0)</f>
        <v>0</v>
      </c>
      <c r="X966" s="5">
        <f t="shared" si="1933"/>
        <v>0</v>
      </c>
      <c r="Y966" s="5">
        <f t="shared" si="1933"/>
        <v>0</v>
      </c>
      <c r="Z966" s="5">
        <f t="shared" si="1933"/>
        <v>0</v>
      </c>
      <c r="AA966" s="5">
        <f t="shared" si="3"/>
        <v>0</v>
      </c>
    </row>
    <row r="967" spans="1:27" ht="15.75" customHeight="1" x14ac:dyDescent="0.2">
      <c r="A967" s="1" t="s">
        <v>1792</v>
      </c>
      <c r="B967" s="1" t="s">
        <v>58</v>
      </c>
      <c r="C967" s="1" t="s">
        <v>47</v>
      </c>
      <c r="D967" s="2">
        <v>45399</v>
      </c>
      <c r="E967" s="1" t="s">
        <v>37</v>
      </c>
      <c r="F967" s="1">
        <v>22.54</v>
      </c>
      <c r="G967" s="1">
        <v>40.96</v>
      </c>
      <c r="H967" s="1">
        <v>294</v>
      </c>
      <c r="I967" s="1">
        <v>45.8</v>
      </c>
      <c r="J967" s="1">
        <v>8.06</v>
      </c>
      <c r="K967" s="1">
        <v>98.95</v>
      </c>
      <c r="L967" s="1">
        <v>6.65</v>
      </c>
      <c r="M967" s="1">
        <v>129.69999999999999</v>
      </c>
      <c r="N967" s="1">
        <v>86.99</v>
      </c>
      <c r="O967" s="1">
        <v>94.59</v>
      </c>
      <c r="P967" s="1" t="s">
        <v>4</v>
      </c>
      <c r="Q967" s="1" t="s">
        <v>5</v>
      </c>
      <c r="R967" s="1" t="s">
        <v>6</v>
      </c>
      <c r="S967" s="1" t="s">
        <v>6</v>
      </c>
      <c r="T967" s="3">
        <f t="shared" si="0"/>
        <v>45383</v>
      </c>
      <c r="U967" s="5">
        <f t="shared" ref="U967:V967" si="1934">IF(ISBLANK(F967),1,0)</f>
        <v>0</v>
      </c>
      <c r="V967" s="5">
        <f t="shared" si="1934"/>
        <v>0</v>
      </c>
      <c r="W967" s="5">
        <f t="shared" ref="W967:Z967" si="1935">IF(ISBLANK(K967),1,0)</f>
        <v>0</v>
      </c>
      <c r="X967" s="5">
        <f t="shared" si="1935"/>
        <v>0</v>
      </c>
      <c r="Y967" s="5">
        <f t="shared" si="1935"/>
        <v>0</v>
      </c>
      <c r="Z967" s="5">
        <f t="shared" si="1935"/>
        <v>0</v>
      </c>
      <c r="AA967" s="5">
        <f t="shared" si="3"/>
        <v>0</v>
      </c>
    </row>
    <row r="968" spans="1:27" ht="15.75" customHeight="1" x14ac:dyDescent="0.2">
      <c r="A968" s="1" t="s">
        <v>1793</v>
      </c>
      <c r="B968" s="1" t="s">
        <v>58</v>
      </c>
      <c r="C968" s="1" t="s">
        <v>35</v>
      </c>
      <c r="D968" s="2">
        <v>45947</v>
      </c>
      <c r="E968" s="1" t="s">
        <v>23</v>
      </c>
      <c r="F968" s="1">
        <v>22.48</v>
      </c>
      <c r="G968" s="1">
        <v>40.36</v>
      </c>
      <c r="H968" s="1">
        <v>347</v>
      </c>
      <c r="I968" s="1">
        <v>33.1</v>
      </c>
      <c r="J968" s="1">
        <v>6.44</v>
      </c>
      <c r="K968" s="1">
        <v>99.09</v>
      </c>
      <c r="L968" s="1">
        <v>6.71</v>
      </c>
      <c r="M968" s="1">
        <v>135.80000000000001</v>
      </c>
      <c r="N968" s="1">
        <v>88.09</v>
      </c>
      <c r="O968" s="1">
        <v>92.9</v>
      </c>
      <c r="P968" s="1" t="s">
        <v>4</v>
      </c>
      <c r="Q968" s="1" t="s">
        <v>5</v>
      </c>
      <c r="R968" s="1" t="s">
        <v>6</v>
      </c>
      <c r="S968" s="1" t="s">
        <v>6</v>
      </c>
      <c r="T968" s="3">
        <f t="shared" si="0"/>
        <v>45931</v>
      </c>
      <c r="U968" s="5">
        <f t="shared" ref="U968:V968" si="1936">IF(ISBLANK(F968),1,0)</f>
        <v>0</v>
      </c>
      <c r="V968" s="5">
        <f t="shared" si="1936"/>
        <v>0</v>
      </c>
      <c r="W968" s="5">
        <f t="shared" ref="W968:Z968" si="1937">IF(ISBLANK(K968),1,0)</f>
        <v>0</v>
      </c>
      <c r="X968" s="5">
        <f t="shared" si="1937"/>
        <v>0</v>
      </c>
      <c r="Y968" s="5">
        <f t="shared" si="1937"/>
        <v>0</v>
      </c>
      <c r="Z968" s="5">
        <f t="shared" si="1937"/>
        <v>0</v>
      </c>
      <c r="AA968" s="5">
        <f t="shared" si="3"/>
        <v>0</v>
      </c>
    </row>
    <row r="969" spans="1:27" ht="15.75" customHeight="1" x14ac:dyDescent="0.2">
      <c r="A969" s="1" t="s">
        <v>793</v>
      </c>
      <c r="B969" s="1" t="s">
        <v>34</v>
      </c>
      <c r="C969" s="1" t="s">
        <v>21</v>
      </c>
      <c r="D969" s="2">
        <v>45623</v>
      </c>
      <c r="E969" s="1" t="s">
        <v>93</v>
      </c>
      <c r="F969" s="1">
        <v>20.88</v>
      </c>
      <c r="G969" s="1">
        <v>39.35</v>
      </c>
      <c r="H969" s="1">
        <v>293</v>
      </c>
      <c r="I969" s="1">
        <v>40.9</v>
      </c>
      <c r="J969" s="1">
        <v>6.99</v>
      </c>
      <c r="K969" s="1">
        <v>99.02</v>
      </c>
      <c r="L969" s="1">
        <v>6.63</v>
      </c>
      <c r="M969" s="1">
        <v>132.4</v>
      </c>
      <c r="N969" s="1">
        <v>86.05</v>
      </c>
      <c r="O969" s="1">
        <v>93.22</v>
      </c>
      <c r="P969" s="1" t="s">
        <v>4</v>
      </c>
      <c r="Q969" s="1" t="s">
        <v>5</v>
      </c>
      <c r="R969" s="1" t="s">
        <v>6</v>
      </c>
      <c r="S969" s="1" t="s">
        <v>6</v>
      </c>
      <c r="T969" s="3">
        <f t="shared" si="0"/>
        <v>45597</v>
      </c>
      <c r="U969" s="5">
        <f t="shared" ref="U969:V969" si="1938">IF(ISBLANK(F969),1,0)</f>
        <v>0</v>
      </c>
      <c r="V969" s="5">
        <f t="shared" si="1938"/>
        <v>0</v>
      </c>
      <c r="W969" s="5">
        <f t="shared" ref="W969:Z969" si="1939">IF(ISBLANK(K969),1,0)</f>
        <v>0</v>
      </c>
      <c r="X969" s="5">
        <f t="shared" si="1939"/>
        <v>0</v>
      </c>
      <c r="Y969" s="5">
        <f t="shared" si="1939"/>
        <v>0</v>
      </c>
      <c r="Z969" s="5">
        <f t="shared" si="1939"/>
        <v>0</v>
      </c>
      <c r="AA969" s="5">
        <f t="shared" si="3"/>
        <v>0</v>
      </c>
    </row>
    <row r="970" spans="1:27" ht="15.75" customHeight="1" x14ac:dyDescent="0.2">
      <c r="A970" s="1" t="s">
        <v>1794</v>
      </c>
      <c r="B970" s="1" t="s">
        <v>20</v>
      </c>
      <c r="C970" s="1" t="s">
        <v>35</v>
      </c>
      <c r="D970" s="2">
        <v>45969</v>
      </c>
      <c r="E970" s="1" t="s">
        <v>93</v>
      </c>
      <c r="F970" s="1">
        <v>22.77</v>
      </c>
      <c r="G970" s="1">
        <v>36.950000000000003</v>
      </c>
      <c r="H970" s="1">
        <v>308</v>
      </c>
      <c r="I970" s="1">
        <v>38.9</v>
      </c>
      <c r="J970" s="1">
        <v>8.2200000000000006</v>
      </c>
      <c r="K970" s="1">
        <v>98.84</v>
      </c>
      <c r="L970" s="1">
        <v>6.67</v>
      </c>
      <c r="M970" s="1">
        <v>128.80000000000001</v>
      </c>
      <c r="N970" s="1">
        <v>91.2</v>
      </c>
      <c r="O970" s="1">
        <v>94.36</v>
      </c>
      <c r="P970" s="1" t="s">
        <v>4</v>
      </c>
      <c r="Q970" s="1" t="s">
        <v>5</v>
      </c>
      <c r="R970" s="1" t="s">
        <v>6</v>
      </c>
      <c r="S970" s="1" t="s">
        <v>6</v>
      </c>
      <c r="T970" s="3">
        <f t="shared" si="0"/>
        <v>45962</v>
      </c>
      <c r="U970" s="5">
        <f t="shared" ref="U970:V970" si="1940">IF(ISBLANK(F970),1,0)</f>
        <v>0</v>
      </c>
      <c r="V970" s="5">
        <f t="shared" si="1940"/>
        <v>0</v>
      </c>
      <c r="W970" s="5">
        <f t="shared" ref="W970:Z970" si="1941">IF(ISBLANK(K970),1,0)</f>
        <v>0</v>
      </c>
      <c r="X970" s="5">
        <f t="shared" si="1941"/>
        <v>0</v>
      </c>
      <c r="Y970" s="5">
        <f t="shared" si="1941"/>
        <v>0</v>
      </c>
      <c r="Z970" s="5">
        <f t="shared" si="1941"/>
        <v>0</v>
      </c>
      <c r="AA970" s="5">
        <f t="shared" si="3"/>
        <v>0</v>
      </c>
    </row>
    <row r="971" spans="1:27" ht="15.75" customHeight="1" x14ac:dyDescent="0.2">
      <c r="A971" s="1" t="s">
        <v>478</v>
      </c>
      <c r="B971" s="1" t="s">
        <v>34</v>
      </c>
      <c r="C971" s="1" t="s">
        <v>21</v>
      </c>
      <c r="D971" s="2">
        <v>45583</v>
      </c>
      <c r="E971" s="1" t="s">
        <v>93</v>
      </c>
      <c r="F971" s="1">
        <v>21.2</v>
      </c>
      <c r="G971" s="1">
        <v>51.04</v>
      </c>
      <c r="H971" s="1">
        <v>299</v>
      </c>
      <c r="I971" s="1">
        <v>48.4</v>
      </c>
      <c r="J971" s="1">
        <v>6.67</v>
      </c>
      <c r="K971" s="1">
        <v>98.97</v>
      </c>
      <c r="L971" s="1">
        <v>7.05</v>
      </c>
      <c r="M971" s="1">
        <v>134.80000000000001</v>
      </c>
      <c r="N971" s="1">
        <v>82.12</v>
      </c>
      <c r="O971" s="1">
        <v>94.7</v>
      </c>
      <c r="P971" s="1" t="s">
        <v>4</v>
      </c>
      <c r="Q971" s="1" t="s">
        <v>5</v>
      </c>
      <c r="R971" s="1" t="s">
        <v>6</v>
      </c>
      <c r="S971" s="1" t="s">
        <v>6</v>
      </c>
      <c r="T971" s="3">
        <f t="shared" si="0"/>
        <v>45566</v>
      </c>
      <c r="U971" s="5">
        <f t="shared" ref="U971:V971" si="1942">IF(ISBLANK(F971),1,0)</f>
        <v>0</v>
      </c>
      <c r="V971" s="5">
        <f t="shared" si="1942"/>
        <v>0</v>
      </c>
      <c r="W971" s="5">
        <f t="shared" ref="W971:Z971" si="1943">IF(ISBLANK(K971),1,0)</f>
        <v>0</v>
      </c>
      <c r="X971" s="5">
        <f t="shared" si="1943"/>
        <v>0</v>
      </c>
      <c r="Y971" s="5">
        <f t="shared" si="1943"/>
        <v>0</v>
      </c>
      <c r="Z971" s="5">
        <f t="shared" si="1943"/>
        <v>0</v>
      </c>
      <c r="AA971" s="5">
        <f t="shared" si="3"/>
        <v>0</v>
      </c>
    </row>
    <row r="972" spans="1:27" ht="15.75" customHeight="1" x14ac:dyDescent="0.2">
      <c r="A972" s="1" t="s">
        <v>1694</v>
      </c>
      <c r="B972" s="1" t="s">
        <v>58</v>
      </c>
      <c r="C972" s="1" t="s">
        <v>35</v>
      </c>
      <c r="D972" s="2">
        <v>46003</v>
      </c>
      <c r="E972" s="1" t="s">
        <v>3</v>
      </c>
      <c r="F972" s="1">
        <v>23.3</v>
      </c>
      <c r="G972" s="1">
        <v>36.299999999999997</v>
      </c>
      <c r="H972" s="1">
        <v>340</v>
      </c>
      <c r="I972" s="1">
        <v>47.5</v>
      </c>
      <c r="J972" s="1">
        <v>6.97</v>
      </c>
      <c r="K972" s="1">
        <v>99.27</v>
      </c>
      <c r="L972" s="1">
        <v>6.57</v>
      </c>
      <c r="M972" s="1">
        <v>128</v>
      </c>
      <c r="N972" s="1">
        <v>83.34</v>
      </c>
      <c r="O972" s="1">
        <v>95.54</v>
      </c>
      <c r="P972" s="1" t="s">
        <v>4</v>
      </c>
      <c r="Q972" s="1" t="s">
        <v>5</v>
      </c>
      <c r="R972" s="1" t="s">
        <v>6</v>
      </c>
      <c r="S972" s="1" t="s">
        <v>6</v>
      </c>
      <c r="T972" s="3">
        <f t="shared" si="0"/>
        <v>45992</v>
      </c>
      <c r="U972" s="5">
        <f t="shared" ref="U972:V972" si="1944">IF(ISBLANK(F972),1,0)</f>
        <v>0</v>
      </c>
      <c r="V972" s="5">
        <f t="shared" si="1944"/>
        <v>0</v>
      </c>
      <c r="W972" s="5">
        <f t="shared" ref="W972:Z972" si="1945">IF(ISBLANK(K972),1,0)</f>
        <v>0</v>
      </c>
      <c r="X972" s="5">
        <f t="shared" si="1945"/>
        <v>0</v>
      </c>
      <c r="Y972" s="5">
        <f t="shared" si="1945"/>
        <v>0</v>
      </c>
      <c r="Z972" s="5">
        <f t="shared" si="1945"/>
        <v>0</v>
      </c>
      <c r="AA972" s="5">
        <f t="shared" si="3"/>
        <v>0</v>
      </c>
    </row>
    <row r="973" spans="1:27" ht="15.75" customHeight="1" x14ac:dyDescent="0.2">
      <c r="A973" s="1" t="s">
        <v>197</v>
      </c>
      <c r="B973" s="1" t="s">
        <v>1</v>
      </c>
      <c r="C973" s="1" t="s">
        <v>21</v>
      </c>
      <c r="D973" s="2">
        <v>45732</v>
      </c>
      <c r="E973" s="1" t="s">
        <v>37</v>
      </c>
      <c r="F973" s="1">
        <v>24.02</v>
      </c>
      <c r="G973" s="1">
        <v>46.6</v>
      </c>
      <c r="H973" s="1">
        <v>363</v>
      </c>
      <c r="I973" s="1">
        <v>31.3</v>
      </c>
      <c r="J973" s="1">
        <v>6.99</v>
      </c>
      <c r="K973" s="1">
        <v>98.73</v>
      </c>
      <c r="L973" s="1">
        <v>6.97</v>
      </c>
      <c r="M973" s="1">
        <v>104.1</v>
      </c>
      <c r="N973" s="1">
        <v>90.42</v>
      </c>
      <c r="O973" s="1">
        <v>91.44</v>
      </c>
      <c r="P973" s="1" t="s">
        <v>4</v>
      </c>
      <c r="Q973" s="1" t="s">
        <v>5</v>
      </c>
      <c r="R973" s="1" t="s">
        <v>6</v>
      </c>
      <c r="S973" s="1" t="s">
        <v>6</v>
      </c>
      <c r="T973" s="3">
        <f t="shared" si="0"/>
        <v>45717</v>
      </c>
      <c r="U973" s="5">
        <f t="shared" ref="U973:V973" si="1946">IF(ISBLANK(F973),1,0)</f>
        <v>0</v>
      </c>
      <c r="V973" s="5">
        <f t="shared" si="1946"/>
        <v>0</v>
      </c>
      <c r="W973" s="5">
        <f t="shared" ref="W973:Z973" si="1947">IF(ISBLANK(K973),1,0)</f>
        <v>0</v>
      </c>
      <c r="X973" s="5">
        <f t="shared" si="1947"/>
        <v>0</v>
      </c>
      <c r="Y973" s="5">
        <f t="shared" si="1947"/>
        <v>0</v>
      </c>
      <c r="Z973" s="5">
        <f t="shared" si="1947"/>
        <v>0</v>
      </c>
      <c r="AA973" s="5">
        <f t="shared" si="3"/>
        <v>0</v>
      </c>
    </row>
    <row r="974" spans="1:27" ht="15.75" customHeight="1" x14ac:dyDescent="0.2">
      <c r="A974" s="1" t="s">
        <v>1796</v>
      </c>
      <c r="B974" s="1" t="s">
        <v>1309</v>
      </c>
      <c r="C974" s="1" t="s">
        <v>35</v>
      </c>
      <c r="D974" s="2">
        <v>45853</v>
      </c>
      <c r="E974" s="1" t="s">
        <v>93</v>
      </c>
      <c r="F974" s="1">
        <v>22.38</v>
      </c>
      <c r="G974" s="1">
        <v>42.24</v>
      </c>
      <c r="H974" s="1">
        <v>330</v>
      </c>
      <c r="I974" s="1">
        <v>46.5</v>
      </c>
      <c r="J974" s="1">
        <v>7.04</v>
      </c>
      <c r="K974" s="1">
        <v>99.39</v>
      </c>
      <c r="L974" s="1">
        <v>6.94</v>
      </c>
      <c r="M974" s="1">
        <v>145.5</v>
      </c>
      <c r="N974" s="1">
        <v>86.35</v>
      </c>
      <c r="O974" s="1">
        <v>94.83</v>
      </c>
      <c r="P974" s="1" t="s">
        <v>4</v>
      </c>
      <c r="Q974" s="1" t="s">
        <v>5</v>
      </c>
      <c r="R974" s="1" t="s">
        <v>6</v>
      </c>
      <c r="S974" s="1" t="s">
        <v>6</v>
      </c>
      <c r="T974" s="3">
        <f t="shared" si="0"/>
        <v>45839</v>
      </c>
      <c r="U974" s="5">
        <f t="shared" ref="U974:V974" si="1948">IF(ISBLANK(F974),1,0)</f>
        <v>0</v>
      </c>
      <c r="V974" s="5">
        <f t="shared" si="1948"/>
        <v>0</v>
      </c>
      <c r="W974" s="5">
        <f t="shared" ref="W974:Z974" si="1949">IF(ISBLANK(K974),1,0)</f>
        <v>0</v>
      </c>
      <c r="X974" s="5">
        <f t="shared" si="1949"/>
        <v>0</v>
      </c>
      <c r="Y974" s="5">
        <f t="shared" si="1949"/>
        <v>0</v>
      </c>
      <c r="Z974" s="5">
        <f t="shared" si="1949"/>
        <v>0</v>
      </c>
      <c r="AA974" s="5">
        <f t="shared" si="3"/>
        <v>0</v>
      </c>
    </row>
    <row r="975" spans="1:27" ht="15.75" customHeight="1" x14ac:dyDescent="0.2">
      <c r="A975" s="1" t="s">
        <v>1797</v>
      </c>
      <c r="B975" s="1" t="s">
        <v>58</v>
      </c>
      <c r="C975" s="1" t="s">
        <v>47</v>
      </c>
      <c r="D975" s="2">
        <v>45844</v>
      </c>
      <c r="E975" s="1" t="s">
        <v>3</v>
      </c>
      <c r="F975" s="1">
        <v>22.77</v>
      </c>
      <c r="G975" s="1">
        <v>43.22</v>
      </c>
      <c r="H975" s="1">
        <v>342</v>
      </c>
      <c r="I975" s="1">
        <v>47.6</v>
      </c>
      <c r="J975" s="1">
        <v>7.39</v>
      </c>
      <c r="K975" s="1">
        <v>98.51</v>
      </c>
      <c r="L975" s="1">
        <v>6.79</v>
      </c>
      <c r="M975" s="1">
        <v>145.69999999999999</v>
      </c>
      <c r="N975" s="1">
        <v>85.25</v>
      </c>
      <c r="O975" s="1">
        <v>93.72</v>
      </c>
      <c r="P975" s="1" t="s">
        <v>4</v>
      </c>
      <c r="Q975" s="1" t="s">
        <v>5</v>
      </c>
      <c r="R975" s="1" t="s">
        <v>6</v>
      </c>
      <c r="S975" s="1" t="s">
        <v>6</v>
      </c>
      <c r="T975" s="3">
        <f t="shared" si="0"/>
        <v>45839</v>
      </c>
      <c r="U975" s="5">
        <f t="shared" ref="U975:V975" si="1950">IF(ISBLANK(F975),1,0)</f>
        <v>0</v>
      </c>
      <c r="V975" s="5">
        <f t="shared" si="1950"/>
        <v>0</v>
      </c>
      <c r="W975" s="5">
        <f t="shared" ref="W975:Z975" si="1951">IF(ISBLANK(K975),1,0)</f>
        <v>0</v>
      </c>
      <c r="X975" s="5">
        <f t="shared" si="1951"/>
        <v>0</v>
      </c>
      <c r="Y975" s="5">
        <f t="shared" si="1951"/>
        <v>0</v>
      </c>
      <c r="Z975" s="5">
        <f t="shared" si="1951"/>
        <v>0</v>
      </c>
      <c r="AA975" s="5">
        <f t="shared" si="3"/>
        <v>0</v>
      </c>
    </row>
    <row r="976" spans="1:27" ht="15.75" customHeight="1" x14ac:dyDescent="0.2">
      <c r="A976" s="1" t="s">
        <v>1799</v>
      </c>
      <c r="B976" s="1" t="s">
        <v>58</v>
      </c>
      <c r="C976" s="1" t="s">
        <v>35</v>
      </c>
      <c r="D976" s="2">
        <v>45439</v>
      </c>
      <c r="E976" s="1" t="s">
        <v>93</v>
      </c>
      <c r="F976" s="1">
        <v>19.690000000000001</v>
      </c>
      <c r="G976" s="1">
        <v>38.340000000000003</v>
      </c>
      <c r="H976" s="1">
        <v>320</v>
      </c>
      <c r="I976" s="1">
        <v>38.4</v>
      </c>
      <c r="J976" s="1">
        <v>6.73</v>
      </c>
      <c r="K976" s="1">
        <v>99.15</v>
      </c>
      <c r="L976" s="1">
        <v>6.71</v>
      </c>
      <c r="M976" s="1">
        <v>120.9</v>
      </c>
      <c r="N976" s="1">
        <v>89.25</v>
      </c>
      <c r="O976" s="1">
        <v>92.92</v>
      </c>
      <c r="P976" s="1" t="s">
        <v>4</v>
      </c>
      <c r="Q976" s="1" t="s">
        <v>5</v>
      </c>
      <c r="R976" s="1" t="s">
        <v>6</v>
      </c>
      <c r="S976" s="1" t="s">
        <v>6</v>
      </c>
      <c r="T976" s="3">
        <f t="shared" si="0"/>
        <v>45413</v>
      </c>
      <c r="U976" s="5">
        <f t="shared" ref="U976:V976" si="1952">IF(ISBLANK(F976),1,0)</f>
        <v>0</v>
      </c>
      <c r="V976" s="5">
        <f t="shared" si="1952"/>
        <v>0</v>
      </c>
      <c r="W976" s="5">
        <f t="shared" ref="W976:Z976" si="1953">IF(ISBLANK(K976),1,0)</f>
        <v>0</v>
      </c>
      <c r="X976" s="5">
        <f t="shared" si="1953"/>
        <v>0</v>
      </c>
      <c r="Y976" s="5">
        <f t="shared" si="1953"/>
        <v>0</v>
      </c>
      <c r="Z976" s="5">
        <f t="shared" si="1953"/>
        <v>0</v>
      </c>
      <c r="AA976" s="5">
        <f t="shared" si="3"/>
        <v>0</v>
      </c>
    </row>
    <row r="977" spans="1:27" ht="15.75" customHeight="1" x14ac:dyDescent="0.2">
      <c r="A977" s="1" t="s">
        <v>1800</v>
      </c>
      <c r="B977" s="1" t="s">
        <v>58</v>
      </c>
      <c r="C977" s="1" t="s">
        <v>21</v>
      </c>
      <c r="D977" s="2">
        <v>45888</v>
      </c>
      <c r="E977" s="1" t="s">
        <v>93</v>
      </c>
      <c r="F977" s="1">
        <v>21.85</v>
      </c>
      <c r="G977" s="1">
        <v>40.24</v>
      </c>
      <c r="H977" s="1">
        <v>360</v>
      </c>
      <c r="I977" s="1">
        <v>30.1</v>
      </c>
      <c r="J977" s="1">
        <v>6.65</v>
      </c>
      <c r="K977" s="1">
        <v>99.43</v>
      </c>
      <c r="L977" s="1">
        <v>6.95</v>
      </c>
      <c r="M977" s="1">
        <v>124.2</v>
      </c>
      <c r="N977" s="1">
        <v>90.41</v>
      </c>
      <c r="O977" s="1">
        <v>91.39</v>
      </c>
      <c r="P977" s="1" t="s">
        <v>4</v>
      </c>
      <c r="Q977" s="1" t="s">
        <v>5</v>
      </c>
      <c r="R977" s="1" t="s">
        <v>6</v>
      </c>
      <c r="S977" s="1" t="s">
        <v>6</v>
      </c>
      <c r="T977" s="3">
        <f t="shared" si="0"/>
        <v>45870</v>
      </c>
      <c r="U977" s="5">
        <f t="shared" ref="U977:V977" si="1954">IF(ISBLANK(F977),1,0)</f>
        <v>0</v>
      </c>
      <c r="V977" s="5">
        <f t="shared" si="1954"/>
        <v>0</v>
      </c>
      <c r="W977" s="5">
        <f t="shared" ref="W977:Z977" si="1955">IF(ISBLANK(K977),1,0)</f>
        <v>0</v>
      </c>
      <c r="X977" s="5">
        <f t="shared" si="1955"/>
        <v>0</v>
      </c>
      <c r="Y977" s="5">
        <f t="shared" si="1955"/>
        <v>0</v>
      </c>
      <c r="Z977" s="5">
        <f t="shared" si="1955"/>
        <v>0</v>
      </c>
      <c r="AA977" s="5">
        <f t="shared" si="3"/>
        <v>0</v>
      </c>
    </row>
    <row r="978" spans="1:27" ht="15.75" customHeight="1" x14ac:dyDescent="0.2">
      <c r="A978" s="1" t="s">
        <v>854</v>
      </c>
      <c r="B978" s="1" t="s">
        <v>34</v>
      </c>
      <c r="C978" s="1" t="s">
        <v>35</v>
      </c>
      <c r="D978" s="2">
        <v>45982</v>
      </c>
      <c r="E978" s="1" t="s">
        <v>23</v>
      </c>
      <c r="F978" s="1">
        <v>22.63</v>
      </c>
      <c r="G978" s="1">
        <v>43.97</v>
      </c>
      <c r="H978" s="1">
        <v>328</v>
      </c>
      <c r="I978" s="1">
        <v>38.1</v>
      </c>
      <c r="J978" s="1">
        <v>7.66</v>
      </c>
      <c r="K978" s="1">
        <v>99.12</v>
      </c>
      <c r="L978" s="1">
        <v>7.14</v>
      </c>
      <c r="M978" s="1">
        <v>143.6</v>
      </c>
      <c r="N978" s="1">
        <v>86.1</v>
      </c>
      <c r="O978" s="1">
        <v>93.02</v>
      </c>
      <c r="P978" s="1" t="s">
        <v>4</v>
      </c>
      <c r="Q978" s="1" t="s">
        <v>5</v>
      </c>
      <c r="R978" s="1" t="s">
        <v>6</v>
      </c>
      <c r="S978" s="1" t="s">
        <v>6</v>
      </c>
      <c r="T978" s="3">
        <f t="shared" si="0"/>
        <v>45962</v>
      </c>
      <c r="U978" s="5">
        <f t="shared" ref="U978:V978" si="1956">IF(ISBLANK(F978),1,0)</f>
        <v>0</v>
      </c>
      <c r="V978" s="5">
        <f t="shared" si="1956"/>
        <v>0</v>
      </c>
      <c r="W978" s="5">
        <f t="shared" ref="W978:Z978" si="1957">IF(ISBLANK(K978),1,0)</f>
        <v>0</v>
      </c>
      <c r="X978" s="5">
        <f t="shared" si="1957"/>
        <v>0</v>
      </c>
      <c r="Y978" s="5">
        <f t="shared" si="1957"/>
        <v>0</v>
      </c>
      <c r="Z978" s="5">
        <f t="shared" si="1957"/>
        <v>0</v>
      </c>
      <c r="AA978" s="5">
        <f t="shared" si="3"/>
        <v>0</v>
      </c>
    </row>
    <row r="979" spans="1:27" ht="15.75" customHeight="1" x14ac:dyDescent="0.2">
      <c r="A979" s="1" t="s">
        <v>1801</v>
      </c>
      <c r="B979" s="1" t="s">
        <v>20</v>
      </c>
      <c r="C979" s="1" t="s">
        <v>35</v>
      </c>
      <c r="D979" s="2">
        <v>45775</v>
      </c>
      <c r="E979" s="1" t="s">
        <v>37</v>
      </c>
      <c r="F979" s="1">
        <v>22.19</v>
      </c>
      <c r="G979" s="1">
        <v>37.4</v>
      </c>
      <c r="H979" s="1">
        <v>284</v>
      </c>
      <c r="I979" s="1">
        <v>43.7</v>
      </c>
      <c r="J979" s="1">
        <v>8.16</v>
      </c>
      <c r="K979" s="1">
        <v>98.86</v>
      </c>
      <c r="L979" s="1">
        <v>6.82</v>
      </c>
      <c r="M979" s="1">
        <v>146.1</v>
      </c>
      <c r="N979" s="1">
        <v>85.47</v>
      </c>
      <c r="O979" s="1">
        <v>91.49</v>
      </c>
      <c r="P979" s="1" t="s">
        <v>4</v>
      </c>
      <c r="Q979" s="1" t="s">
        <v>5</v>
      </c>
      <c r="R979" s="1" t="s">
        <v>6</v>
      </c>
      <c r="S979" s="1" t="s">
        <v>6</v>
      </c>
      <c r="T979" s="3">
        <f t="shared" si="0"/>
        <v>45748</v>
      </c>
      <c r="U979" s="5">
        <f t="shared" ref="U979:V979" si="1958">IF(ISBLANK(F979),1,0)</f>
        <v>0</v>
      </c>
      <c r="V979" s="5">
        <f t="shared" si="1958"/>
        <v>0</v>
      </c>
      <c r="W979" s="5">
        <f t="shared" ref="W979:Z979" si="1959">IF(ISBLANK(K979),1,0)</f>
        <v>0</v>
      </c>
      <c r="X979" s="5">
        <f t="shared" si="1959"/>
        <v>0</v>
      </c>
      <c r="Y979" s="5">
        <f t="shared" si="1959"/>
        <v>0</v>
      </c>
      <c r="Z979" s="5">
        <f t="shared" si="1959"/>
        <v>0</v>
      </c>
      <c r="AA979" s="5">
        <f t="shared" si="3"/>
        <v>0</v>
      </c>
    </row>
    <row r="980" spans="1:27" ht="15.75" customHeight="1" x14ac:dyDescent="0.2">
      <c r="A980" s="1" t="s">
        <v>1514</v>
      </c>
      <c r="B980" s="1" t="s">
        <v>1</v>
      </c>
      <c r="C980" s="1" t="s">
        <v>35</v>
      </c>
      <c r="D980" s="2">
        <v>45984</v>
      </c>
      <c r="E980" s="1" t="s">
        <v>3</v>
      </c>
      <c r="F980" s="1">
        <v>21.59</v>
      </c>
      <c r="G980" s="1">
        <v>44.66</v>
      </c>
      <c r="H980" s="1">
        <v>341</v>
      </c>
      <c r="I980" s="1">
        <v>45.5</v>
      </c>
      <c r="J980" s="1">
        <v>6.87</v>
      </c>
      <c r="K980" s="1">
        <v>99.72</v>
      </c>
      <c r="L980" s="1">
        <v>6.61</v>
      </c>
      <c r="M980" s="1">
        <v>120.5</v>
      </c>
      <c r="N980" s="1">
        <v>87.76</v>
      </c>
      <c r="O980" s="1">
        <v>93.22</v>
      </c>
      <c r="P980" s="1" t="s">
        <v>4</v>
      </c>
      <c r="Q980" s="1" t="s">
        <v>5</v>
      </c>
      <c r="R980" s="1" t="s">
        <v>6</v>
      </c>
      <c r="S980" s="1" t="s">
        <v>6</v>
      </c>
      <c r="T980" s="3">
        <f t="shared" si="0"/>
        <v>45962</v>
      </c>
      <c r="U980" s="5">
        <f t="shared" ref="U980:V980" si="1960">IF(ISBLANK(F980),1,0)</f>
        <v>0</v>
      </c>
      <c r="V980" s="5">
        <f t="shared" si="1960"/>
        <v>0</v>
      </c>
      <c r="W980" s="5">
        <f t="shared" ref="W980:Z980" si="1961">IF(ISBLANK(K980),1,0)</f>
        <v>0</v>
      </c>
      <c r="X980" s="5">
        <f t="shared" si="1961"/>
        <v>0</v>
      </c>
      <c r="Y980" s="5">
        <f t="shared" si="1961"/>
        <v>0</v>
      </c>
      <c r="Z980" s="5">
        <f t="shared" si="1961"/>
        <v>0</v>
      </c>
      <c r="AA980" s="5">
        <f t="shared" si="3"/>
        <v>0</v>
      </c>
    </row>
    <row r="981" spans="1:27" ht="15.75" customHeight="1" x14ac:dyDescent="0.2">
      <c r="A981" s="1" t="s">
        <v>1802</v>
      </c>
      <c r="B981" s="1" t="s">
        <v>1226</v>
      </c>
      <c r="C981" s="1" t="s">
        <v>35</v>
      </c>
      <c r="D981" s="2">
        <v>45910</v>
      </c>
      <c r="E981" s="1" t="s">
        <v>23</v>
      </c>
      <c r="F981" s="1">
        <v>21.28</v>
      </c>
      <c r="G981" s="1">
        <v>42.29</v>
      </c>
      <c r="H981" s="1">
        <v>297</v>
      </c>
      <c r="I981" s="1">
        <v>46.3</v>
      </c>
      <c r="J981" s="1">
        <v>8.34</v>
      </c>
      <c r="K981" s="1">
        <v>98.79</v>
      </c>
      <c r="L981" s="1">
        <v>6.97</v>
      </c>
      <c r="M981" s="1">
        <v>136.1</v>
      </c>
      <c r="N981" s="1">
        <v>86.66</v>
      </c>
      <c r="O981" s="1">
        <v>92.99</v>
      </c>
      <c r="P981" s="1" t="s">
        <v>4</v>
      </c>
      <c r="Q981" s="1" t="s">
        <v>5</v>
      </c>
      <c r="R981" s="1" t="s">
        <v>6</v>
      </c>
      <c r="S981" s="1" t="s">
        <v>6</v>
      </c>
      <c r="T981" s="3">
        <f t="shared" si="0"/>
        <v>45901</v>
      </c>
      <c r="U981" s="5">
        <f t="shared" ref="U981:V981" si="1962">IF(ISBLANK(F981),1,0)</f>
        <v>0</v>
      </c>
      <c r="V981" s="5">
        <f t="shared" si="1962"/>
        <v>0</v>
      </c>
      <c r="W981" s="5">
        <f t="shared" ref="W981:Z981" si="1963">IF(ISBLANK(K981),1,0)</f>
        <v>0</v>
      </c>
      <c r="X981" s="5">
        <f t="shared" si="1963"/>
        <v>0</v>
      </c>
      <c r="Y981" s="5">
        <f t="shared" si="1963"/>
        <v>0</v>
      </c>
      <c r="Z981" s="5">
        <f t="shared" si="1963"/>
        <v>0</v>
      </c>
      <c r="AA981" s="5">
        <f t="shared" si="3"/>
        <v>0</v>
      </c>
    </row>
    <row r="982" spans="1:27" ht="15.75" customHeight="1" x14ac:dyDescent="0.2">
      <c r="A982" s="1" t="s">
        <v>1803</v>
      </c>
      <c r="B982" s="1" t="s">
        <v>20</v>
      </c>
      <c r="C982" s="1" t="s">
        <v>35</v>
      </c>
      <c r="D982" s="2">
        <v>45778</v>
      </c>
      <c r="E982" s="1" t="s">
        <v>37</v>
      </c>
      <c r="F982" s="1">
        <v>19.600000000000001</v>
      </c>
      <c r="G982" s="1">
        <v>50.86</v>
      </c>
      <c r="H982" s="1">
        <v>295</v>
      </c>
      <c r="I982" s="1">
        <v>41.5</v>
      </c>
      <c r="J982" s="1">
        <v>7.76</v>
      </c>
      <c r="K982" s="1">
        <v>98.27</v>
      </c>
      <c r="L982" s="1">
        <v>7.18</v>
      </c>
      <c r="M982" s="1">
        <v>118</v>
      </c>
      <c r="N982" s="1">
        <v>88.24</v>
      </c>
      <c r="O982" s="1">
        <v>93.28</v>
      </c>
      <c r="P982" s="1" t="s">
        <v>4</v>
      </c>
      <c r="Q982" s="1" t="s">
        <v>5</v>
      </c>
      <c r="R982" s="1" t="s">
        <v>6</v>
      </c>
      <c r="S982" s="1" t="s">
        <v>6</v>
      </c>
      <c r="T982" s="3">
        <f t="shared" si="0"/>
        <v>45778</v>
      </c>
      <c r="U982" s="5">
        <f t="shared" ref="U982:V982" si="1964">IF(ISBLANK(F982),1,0)</f>
        <v>0</v>
      </c>
      <c r="V982" s="5">
        <f t="shared" si="1964"/>
        <v>0</v>
      </c>
      <c r="W982" s="5">
        <f t="shared" ref="W982:Z982" si="1965">IF(ISBLANK(K982),1,0)</f>
        <v>0</v>
      </c>
      <c r="X982" s="5">
        <f t="shared" si="1965"/>
        <v>0</v>
      </c>
      <c r="Y982" s="5">
        <f t="shared" si="1965"/>
        <v>0</v>
      </c>
      <c r="Z982" s="5">
        <f t="shared" si="1965"/>
        <v>0</v>
      </c>
      <c r="AA982" s="5">
        <f t="shared" si="3"/>
        <v>0</v>
      </c>
    </row>
    <row r="983" spans="1:27" ht="15.75" customHeight="1" x14ac:dyDescent="0.2">
      <c r="A983" s="1" t="s">
        <v>1804</v>
      </c>
      <c r="B983" s="1" t="s">
        <v>20</v>
      </c>
      <c r="C983" s="1" t="s">
        <v>21</v>
      </c>
      <c r="D983" s="2">
        <v>45640</v>
      </c>
      <c r="E983" s="1" t="s">
        <v>23</v>
      </c>
      <c r="F983" s="1">
        <v>21.81</v>
      </c>
      <c r="G983" s="1">
        <v>41.39</v>
      </c>
      <c r="H983" s="1">
        <v>270</v>
      </c>
      <c r="I983" s="1">
        <v>48.8</v>
      </c>
      <c r="J983" s="1">
        <v>8.3000000000000007</v>
      </c>
      <c r="K983" s="1">
        <v>99.02</v>
      </c>
      <c r="L983" s="1">
        <v>6.93</v>
      </c>
      <c r="M983" s="1">
        <v>146.69999999999999</v>
      </c>
      <c r="N983" s="1">
        <v>84.27</v>
      </c>
      <c r="O983" s="1">
        <v>92.59</v>
      </c>
      <c r="P983" s="1" t="s">
        <v>4</v>
      </c>
      <c r="Q983" s="1" t="s">
        <v>5</v>
      </c>
      <c r="R983" s="1" t="s">
        <v>6</v>
      </c>
      <c r="S983" s="1" t="s">
        <v>6</v>
      </c>
      <c r="T983" s="3">
        <f t="shared" si="0"/>
        <v>45627</v>
      </c>
      <c r="U983" s="5">
        <f t="shared" ref="U983:V983" si="1966">IF(ISBLANK(F983),1,0)</f>
        <v>0</v>
      </c>
      <c r="V983" s="5">
        <f t="shared" si="1966"/>
        <v>0</v>
      </c>
      <c r="W983" s="5">
        <f t="shared" ref="W983:Z983" si="1967">IF(ISBLANK(K983),1,0)</f>
        <v>0</v>
      </c>
      <c r="X983" s="5">
        <f t="shared" si="1967"/>
        <v>0</v>
      </c>
      <c r="Y983" s="5">
        <f t="shared" si="1967"/>
        <v>0</v>
      </c>
      <c r="Z983" s="5">
        <f t="shared" si="1967"/>
        <v>0</v>
      </c>
      <c r="AA983" s="5">
        <f t="shared" si="3"/>
        <v>0</v>
      </c>
    </row>
    <row r="984" spans="1:27" ht="15.75" customHeight="1" x14ac:dyDescent="0.2">
      <c r="A984" s="1" t="s">
        <v>1805</v>
      </c>
      <c r="B984" s="1" t="s">
        <v>58</v>
      </c>
      <c r="C984" s="1" t="s">
        <v>21</v>
      </c>
      <c r="D984" s="2">
        <v>45918</v>
      </c>
      <c r="E984" s="1" t="s">
        <v>93</v>
      </c>
      <c r="F984" s="1">
        <v>20.59</v>
      </c>
      <c r="G984" s="1">
        <v>32.44</v>
      </c>
      <c r="H984" s="1">
        <v>327</v>
      </c>
      <c r="I984" s="1">
        <v>33.9</v>
      </c>
      <c r="J984" s="1">
        <v>6.15</v>
      </c>
      <c r="K984" s="1">
        <v>98.76</v>
      </c>
      <c r="L984" s="1">
        <v>6.71</v>
      </c>
      <c r="M984" s="1">
        <v>131.69999999999999</v>
      </c>
      <c r="N984" s="1">
        <v>89.93</v>
      </c>
      <c r="O984" s="1">
        <v>92.76</v>
      </c>
      <c r="P984" s="1" t="s">
        <v>4</v>
      </c>
      <c r="Q984" s="1" t="s">
        <v>5</v>
      </c>
      <c r="R984" s="1" t="s">
        <v>6</v>
      </c>
      <c r="S984" s="1" t="s">
        <v>6</v>
      </c>
      <c r="T984" s="3">
        <f t="shared" si="0"/>
        <v>45901</v>
      </c>
      <c r="U984" s="5">
        <f t="shared" ref="U984:V984" si="1968">IF(ISBLANK(F984),1,0)</f>
        <v>0</v>
      </c>
      <c r="V984" s="5">
        <f t="shared" si="1968"/>
        <v>0</v>
      </c>
      <c r="W984" s="5">
        <f t="shared" ref="W984:Z984" si="1969">IF(ISBLANK(K984),1,0)</f>
        <v>0</v>
      </c>
      <c r="X984" s="5">
        <f t="shared" si="1969"/>
        <v>0</v>
      </c>
      <c r="Y984" s="5">
        <f t="shared" si="1969"/>
        <v>0</v>
      </c>
      <c r="Z984" s="5">
        <f t="shared" si="1969"/>
        <v>0</v>
      </c>
      <c r="AA984" s="5">
        <f t="shared" si="3"/>
        <v>0</v>
      </c>
    </row>
    <row r="985" spans="1:27" ht="15.75" customHeight="1" x14ac:dyDescent="0.2">
      <c r="A985" s="1" t="s">
        <v>415</v>
      </c>
      <c r="B985" s="1" t="s">
        <v>34</v>
      </c>
      <c r="C985" s="1" t="s">
        <v>35</v>
      </c>
      <c r="D985" s="2">
        <v>45427</v>
      </c>
      <c r="E985" s="1" t="s">
        <v>23</v>
      </c>
      <c r="F985" s="1">
        <v>22.65</v>
      </c>
      <c r="G985" s="1">
        <v>49.82</v>
      </c>
      <c r="H985" s="1">
        <v>290</v>
      </c>
      <c r="I985" s="1">
        <v>47.8</v>
      </c>
      <c r="J985" s="1">
        <v>8.36</v>
      </c>
      <c r="K985" s="1">
        <v>98.63</v>
      </c>
      <c r="M985" s="1">
        <v>143.19999999999999</v>
      </c>
      <c r="N985" s="1">
        <v>88.58</v>
      </c>
      <c r="O985" s="1">
        <v>95.18</v>
      </c>
      <c r="P985" s="1" t="s">
        <v>4</v>
      </c>
      <c r="Q985" s="1" t="s">
        <v>5</v>
      </c>
      <c r="R985" s="1" t="s">
        <v>6</v>
      </c>
      <c r="S985" s="1" t="s">
        <v>6</v>
      </c>
      <c r="T985" s="3">
        <f t="shared" si="0"/>
        <v>45413</v>
      </c>
      <c r="U985" s="5">
        <f t="shared" ref="U985:V985" si="1970">IF(ISBLANK(F985),1,0)</f>
        <v>0</v>
      </c>
      <c r="V985" s="5">
        <f t="shared" si="1970"/>
        <v>0</v>
      </c>
      <c r="W985" s="5">
        <f t="shared" ref="W985:Z985" si="1971">IF(ISBLANK(K985),1,0)</f>
        <v>0</v>
      </c>
      <c r="X985" s="5">
        <f t="shared" si="1971"/>
        <v>1</v>
      </c>
      <c r="Y985" s="5">
        <f t="shared" si="1971"/>
        <v>0</v>
      </c>
      <c r="Z985" s="5">
        <f t="shared" si="1971"/>
        <v>0</v>
      </c>
      <c r="AA985" s="5">
        <f t="shared" si="3"/>
        <v>1</v>
      </c>
    </row>
    <row r="986" spans="1:27" ht="15.75" customHeight="1" x14ac:dyDescent="0.2">
      <c r="A986" s="1" t="s">
        <v>1154</v>
      </c>
      <c r="B986" s="1" t="s">
        <v>34</v>
      </c>
      <c r="C986" s="1" t="s">
        <v>21</v>
      </c>
      <c r="D986" s="2">
        <v>45702</v>
      </c>
      <c r="E986" s="1" t="s">
        <v>23</v>
      </c>
      <c r="F986" s="1">
        <v>22.69</v>
      </c>
      <c r="G986" s="1">
        <v>42.98</v>
      </c>
      <c r="H986" s="1">
        <v>270</v>
      </c>
      <c r="I986" s="1">
        <v>39.6</v>
      </c>
      <c r="J986" s="1">
        <v>7.23</v>
      </c>
      <c r="K986" s="1">
        <v>99.12</v>
      </c>
      <c r="L986" s="1">
        <v>6.75</v>
      </c>
      <c r="M986" s="1">
        <v>133.69999999999999</v>
      </c>
      <c r="N986" s="1">
        <v>87.77</v>
      </c>
      <c r="O986" s="1">
        <v>91.25</v>
      </c>
      <c r="P986" s="1" t="s">
        <v>4</v>
      </c>
      <c r="Q986" s="1" t="s">
        <v>5</v>
      </c>
      <c r="R986" s="1" t="s">
        <v>6</v>
      </c>
      <c r="S986" s="1" t="s">
        <v>6</v>
      </c>
      <c r="T986" s="3">
        <f t="shared" si="0"/>
        <v>45689</v>
      </c>
      <c r="U986" s="5">
        <f t="shared" ref="U986:V986" si="1972">IF(ISBLANK(F986),1,0)</f>
        <v>0</v>
      </c>
      <c r="V986" s="5">
        <f t="shared" si="1972"/>
        <v>0</v>
      </c>
      <c r="W986" s="5">
        <f t="shared" ref="W986:Z986" si="1973">IF(ISBLANK(K986),1,0)</f>
        <v>0</v>
      </c>
      <c r="X986" s="5">
        <f t="shared" si="1973"/>
        <v>0</v>
      </c>
      <c r="Y986" s="5">
        <f t="shared" si="1973"/>
        <v>0</v>
      </c>
      <c r="Z986" s="5">
        <f t="shared" si="1973"/>
        <v>0</v>
      </c>
      <c r="AA986" s="5">
        <f t="shared" si="3"/>
        <v>0</v>
      </c>
    </row>
    <row r="987" spans="1:27" ht="15.75" customHeight="1" x14ac:dyDescent="0.2">
      <c r="A987" s="1" t="s">
        <v>1806</v>
      </c>
      <c r="B987" s="1" t="s">
        <v>1</v>
      </c>
      <c r="C987" s="1" t="s">
        <v>21</v>
      </c>
      <c r="D987" s="2">
        <v>45888</v>
      </c>
      <c r="E987" s="1" t="s">
        <v>3</v>
      </c>
      <c r="F987" s="1">
        <v>22.14</v>
      </c>
      <c r="G987" s="1">
        <v>53.06</v>
      </c>
      <c r="H987" s="1">
        <v>334</v>
      </c>
      <c r="I987" s="1">
        <v>32.4</v>
      </c>
      <c r="J987" s="1">
        <v>4.8899999999999997</v>
      </c>
      <c r="K987" s="1">
        <v>98.88</v>
      </c>
      <c r="L987" s="1">
        <v>6.81</v>
      </c>
      <c r="M987" s="1">
        <v>118.5</v>
      </c>
      <c r="N987" s="1">
        <v>89.48</v>
      </c>
      <c r="O987" s="1">
        <v>94.47</v>
      </c>
      <c r="P987" s="1" t="s">
        <v>4</v>
      </c>
      <c r="Q987" s="1" t="s">
        <v>5</v>
      </c>
      <c r="R987" s="1" t="s">
        <v>6</v>
      </c>
      <c r="S987" s="1" t="s">
        <v>6</v>
      </c>
      <c r="T987" s="3">
        <f t="shared" si="0"/>
        <v>45870</v>
      </c>
      <c r="U987" s="5">
        <f t="shared" ref="U987:V987" si="1974">IF(ISBLANK(F987),1,0)</f>
        <v>0</v>
      </c>
      <c r="V987" s="5">
        <f t="shared" si="1974"/>
        <v>0</v>
      </c>
      <c r="W987" s="5">
        <f t="shared" ref="W987:Z987" si="1975">IF(ISBLANK(K987),1,0)</f>
        <v>0</v>
      </c>
      <c r="X987" s="5">
        <f t="shared" si="1975"/>
        <v>0</v>
      </c>
      <c r="Y987" s="5">
        <f t="shared" si="1975"/>
        <v>0</v>
      </c>
      <c r="Z987" s="5">
        <f t="shared" si="1975"/>
        <v>0</v>
      </c>
      <c r="AA987" s="5">
        <f t="shared" si="3"/>
        <v>0</v>
      </c>
    </row>
    <row r="988" spans="1:27" ht="15.75" customHeight="1" x14ac:dyDescent="0.2">
      <c r="A988" s="1" t="s">
        <v>1807</v>
      </c>
      <c r="B988" s="1" t="s">
        <v>20</v>
      </c>
      <c r="C988" s="1" t="s">
        <v>35</v>
      </c>
      <c r="D988" s="2">
        <v>45982</v>
      </c>
      <c r="E988" s="1" t="s">
        <v>3</v>
      </c>
      <c r="F988" s="1">
        <v>21.89</v>
      </c>
      <c r="G988" s="1">
        <v>47.35</v>
      </c>
      <c r="H988" s="1">
        <v>286</v>
      </c>
      <c r="I988" s="1">
        <v>49.1</v>
      </c>
      <c r="J988" s="1">
        <v>8.75</v>
      </c>
      <c r="K988" s="1">
        <v>98.98</v>
      </c>
      <c r="L988" s="1">
        <v>6.91</v>
      </c>
      <c r="M988" s="1">
        <v>129.80000000000001</v>
      </c>
      <c r="N988" s="1">
        <v>85.29</v>
      </c>
      <c r="O988" s="1">
        <v>94.04</v>
      </c>
      <c r="P988" s="1" t="s">
        <v>4</v>
      </c>
      <c r="Q988" s="1" t="s">
        <v>5</v>
      </c>
      <c r="R988" s="1" t="s">
        <v>6</v>
      </c>
      <c r="S988" s="1" t="s">
        <v>6</v>
      </c>
      <c r="T988" s="3">
        <f t="shared" si="0"/>
        <v>45962</v>
      </c>
      <c r="U988" s="5">
        <f t="shared" ref="U988:V988" si="1976">IF(ISBLANK(F988),1,0)</f>
        <v>0</v>
      </c>
      <c r="V988" s="5">
        <f t="shared" si="1976"/>
        <v>0</v>
      </c>
      <c r="W988" s="5">
        <f t="shared" ref="W988:Z988" si="1977">IF(ISBLANK(K988),1,0)</f>
        <v>0</v>
      </c>
      <c r="X988" s="5">
        <f t="shared" si="1977"/>
        <v>0</v>
      </c>
      <c r="Y988" s="5">
        <f t="shared" si="1977"/>
        <v>0</v>
      </c>
      <c r="Z988" s="5">
        <f t="shared" si="1977"/>
        <v>0</v>
      </c>
      <c r="AA988" s="5">
        <f t="shared" si="3"/>
        <v>0</v>
      </c>
    </row>
    <row r="989" spans="1:27" ht="15.75" customHeight="1" x14ac:dyDescent="0.2">
      <c r="A989" s="1" t="s">
        <v>1808</v>
      </c>
      <c r="B989" s="1" t="s">
        <v>58</v>
      </c>
      <c r="C989" s="1" t="s">
        <v>21</v>
      </c>
      <c r="D989" s="2">
        <v>45487</v>
      </c>
      <c r="E989" s="1" t="s">
        <v>23</v>
      </c>
      <c r="F989" s="1">
        <v>21.84</v>
      </c>
      <c r="G989" s="1">
        <v>39.47</v>
      </c>
      <c r="H989" s="1">
        <v>304</v>
      </c>
      <c r="I989" s="1">
        <v>51.6</v>
      </c>
      <c r="J989" s="1">
        <v>7.34</v>
      </c>
      <c r="K989" s="1">
        <v>98.8</v>
      </c>
      <c r="L989" s="1">
        <v>6.66</v>
      </c>
      <c r="M989" s="1">
        <v>135.80000000000001</v>
      </c>
      <c r="N989" s="1">
        <v>84.61</v>
      </c>
      <c r="O989" s="1">
        <v>93.49</v>
      </c>
      <c r="P989" s="1" t="s">
        <v>4</v>
      </c>
      <c r="Q989" s="1" t="s">
        <v>5</v>
      </c>
      <c r="R989" s="1" t="s">
        <v>6</v>
      </c>
      <c r="S989" s="1" t="s">
        <v>6</v>
      </c>
      <c r="T989" s="3">
        <f t="shared" si="0"/>
        <v>45474</v>
      </c>
      <c r="U989" s="5">
        <f t="shared" ref="U989:V989" si="1978">IF(ISBLANK(F989),1,0)</f>
        <v>0</v>
      </c>
      <c r="V989" s="5">
        <f t="shared" si="1978"/>
        <v>0</v>
      </c>
      <c r="W989" s="5">
        <f t="shared" ref="W989:Z989" si="1979">IF(ISBLANK(K989),1,0)</f>
        <v>0</v>
      </c>
      <c r="X989" s="5">
        <f t="shared" si="1979"/>
        <v>0</v>
      </c>
      <c r="Y989" s="5">
        <f t="shared" si="1979"/>
        <v>0</v>
      </c>
      <c r="Z989" s="5">
        <f t="shared" si="1979"/>
        <v>0</v>
      </c>
      <c r="AA989" s="5">
        <f t="shared" si="3"/>
        <v>0</v>
      </c>
    </row>
    <row r="990" spans="1:27" ht="15.75" customHeight="1" x14ac:dyDescent="0.2">
      <c r="A990" s="1" t="s">
        <v>1099</v>
      </c>
      <c r="B990" s="1" t="s">
        <v>34</v>
      </c>
      <c r="C990" s="1" t="s">
        <v>35</v>
      </c>
      <c r="D990" s="2">
        <v>45360</v>
      </c>
      <c r="E990" s="1" t="s">
        <v>93</v>
      </c>
      <c r="F990" s="1">
        <v>21.98</v>
      </c>
      <c r="G990" s="1">
        <v>47.61</v>
      </c>
      <c r="H990" s="1">
        <v>259</v>
      </c>
      <c r="I990" s="1">
        <v>57.1</v>
      </c>
      <c r="J990" s="1">
        <v>7.51</v>
      </c>
      <c r="K990" s="1">
        <v>99.16</v>
      </c>
      <c r="L990" s="1">
        <v>6.95</v>
      </c>
      <c r="M990" s="1">
        <v>132.80000000000001</v>
      </c>
      <c r="O990" s="1">
        <v>91.76</v>
      </c>
      <c r="P990" s="1" t="s">
        <v>4</v>
      </c>
      <c r="Q990" s="1" t="s">
        <v>5</v>
      </c>
      <c r="R990" s="1" t="s">
        <v>6</v>
      </c>
      <c r="S990" s="1" t="s">
        <v>6</v>
      </c>
      <c r="T990" s="3">
        <f t="shared" si="0"/>
        <v>45352</v>
      </c>
      <c r="U990" s="5">
        <f t="shared" ref="U990:V990" si="1980">IF(ISBLANK(F990),1,0)</f>
        <v>0</v>
      </c>
      <c r="V990" s="5">
        <f t="shared" si="1980"/>
        <v>0</v>
      </c>
      <c r="W990" s="5">
        <f t="shared" ref="W990:Z990" si="1981">IF(ISBLANK(K990),1,0)</f>
        <v>0</v>
      </c>
      <c r="X990" s="5">
        <f t="shared" si="1981"/>
        <v>0</v>
      </c>
      <c r="Y990" s="5">
        <f t="shared" si="1981"/>
        <v>0</v>
      </c>
      <c r="Z990" s="5">
        <f t="shared" si="1981"/>
        <v>1</v>
      </c>
      <c r="AA990" s="5">
        <f t="shared" si="3"/>
        <v>1</v>
      </c>
    </row>
    <row r="991" spans="1:27" ht="15.75" customHeight="1" x14ac:dyDescent="0.2">
      <c r="A991" s="1" t="s">
        <v>1809</v>
      </c>
      <c r="B991" s="1" t="s">
        <v>20</v>
      </c>
      <c r="C991" s="1" t="s">
        <v>35</v>
      </c>
      <c r="D991" s="2">
        <v>45535</v>
      </c>
      <c r="E991" s="1" t="s">
        <v>3</v>
      </c>
      <c r="F991" s="1">
        <v>20.64</v>
      </c>
      <c r="G991" s="1">
        <v>37.03</v>
      </c>
      <c r="H991" s="1">
        <v>285</v>
      </c>
      <c r="I991" s="1">
        <v>42.3</v>
      </c>
      <c r="J991" s="1">
        <v>7.27</v>
      </c>
      <c r="L991" s="1">
        <v>6.84</v>
      </c>
      <c r="M991" s="1">
        <v>138.69999999999999</v>
      </c>
      <c r="N991" s="1">
        <v>86.37</v>
      </c>
      <c r="O991" s="1">
        <v>91.53</v>
      </c>
      <c r="P991" s="1" t="s">
        <v>4</v>
      </c>
      <c r="Q991" s="1" t="s">
        <v>5</v>
      </c>
      <c r="R991" s="1" t="s">
        <v>6</v>
      </c>
      <c r="S991" s="1" t="s">
        <v>6</v>
      </c>
      <c r="T991" s="3">
        <f t="shared" si="0"/>
        <v>45505</v>
      </c>
      <c r="U991" s="5">
        <f t="shared" ref="U991:V991" si="1982">IF(ISBLANK(F991),1,0)</f>
        <v>0</v>
      </c>
      <c r="V991" s="5">
        <f t="shared" si="1982"/>
        <v>0</v>
      </c>
      <c r="W991" s="5">
        <f t="shared" ref="W991:Z991" si="1983">IF(ISBLANK(K991),1,0)</f>
        <v>1</v>
      </c>
      <c r="X991" s="5">
        <f t="shared" si="1983"/>
        <v>0</v>
      </c>
      <c r="Y991" s="5">
        <f t="shared" si="1983"/>
        <v>0</v>
      </c>
      <c r="Z991" s="5">
        <f t="shared" si="1983"/>
        <v>0</v>
      </c>
      <c r="AA991" s="5">
        <f t="shared" si="3"/>
        <v>1</v>
      </c>
    </row>
    <row r="992" spans="1:27" ht="15.75" customHeight="1" x14ac:dyDescent="0.2">
      <c r="A992" s="1" t="s">
        <v>1589</v>
      </c>
      <c r="B992" s="1" t="s">
        <v>58</v>
      </c>
      <c r="C992" s="1" t="s">
        <v>21</v>
      </c>
      <c r="D992" s="2">
        <v>45923</v>
      </c>
      <c r="E992" s="1" t="s">
        <v>37</v>
      </c>
      <c r="F992" s="1">
        <v>22.47</v>
      </c>
      <c r="G992" s="1">
        <v>42.01</v>
      </c>
      <c r="H992" s="1">
        <v>317</v>
      </c>
      <c r="I992" s="1">
        <v>37.700000000000003</v>
      </c>
      <c r="J992" s="1">
        <v>7.09</v>
      </c>
      <c r="K992" s="1">
        <v>99.44</v>
      </c>
      <c r="L992" s="1">
        <v>6.86</v>
      </c>
      <c r="M992" s="1">
        <v>116.3</v>
      </c>
      <c r="N992" s="1">
        <v>89.46</v>
      </c>
      <c r="O992" s="1">
        <v>95.71</v>
      </c>
      <c r="P992" s="1" t="s">
        <v>4</v>
      </c>
      <c r="Q992" s="1" t="s">
        <v>5</v>
      </c>
      <c r="R992" s="1" t="s">
        <v>6</v>
      </c>
      <c r="S992" s="1" t="s">
        <v>6</v>
      </c>
      <c r="T992" s="3">
        <f t="shared" si="0"/>
        <v>45901</v>
      </c>
      <c r="U992" s="5">
        <f t="shared" ref="U992:V992" si="1984">IF(ISBLANK(F992),1,0)</f>
        <v>0</v>
      </c>
      <c r="V992" s="5">
        <f t="shared" si="1984"/>
        <v>0</v>
      </c>
      <c r="W992" s="5">
        <f t="shared" ref="W992:Z992" si="1985">IF(ISBLANK(K992),1,0)</f>
        <v>0</v>
      </c>
      <c r="X992" s="5">
        <f t="shared" si="1985"/>
        <v>0</v>
      </c>
      <c r="Y992" s="5">
        <f t="shared" si="1985"/>
        <v>0</v>
      </c>
      <c r="Z992" s="5">
        <f t="shared" si="1985"/>
        <v>0</v>
      </c>
      <c r="AA992" s="5">
        <f t="shared" si="3"/>
        <v>0</v>
      </c>
    </row>
    <row r="993" spans="1:27" ht="15.75" customHeight="1" x14ac:dyDescent="0.2">
      <c r="A993" s="1" t="s">
        <v>1810</v>
      </c>
      <c r="B993" s="1" t="s">
        <v>20</v>
      </c>
      <c r="C993" s="1" t="s">
        <v>47</v>
      </c>
      <c r="D993" s="2">
        <v>45674</v>
      </c>
      <c r="E993" s="1" t="s">
        <v>23</v>
      </c>
      <c r="F993" s="1">
        <v>20.27</v>
      </c>
      <c r="G993" s="1">
        <v>43.38</v>
      </c>
      <c r="H993" s="1">
        <v>289</v>
      </c>
      <c r="I993" s="1">
        <v>52.3</v>
      </c>
      <c r="J993" s="1">
        <v>7.81</v>
      </c>
      <c r="K993" s="1">
        <v>98.75</v>
      </c>
      <c r="L993" s="1">
        <v>7.04</v>
      </c>
      <c r="M993" s="1">
        <v>148.1</v>
      </c>
      <c r="N993" s="1">
        <v>82.66</v>
      </c>
      <c r="O993" s="1">
        <v>91.51</v>
      </c>
      <c r="P993" s="1" t="s">
        <v>4</v>
      </c>
      <c r="Q993" s="1" t="s">
        <v>5</v>
      </c>
      <c r="R993" s="1" t="s">
        <v>6</v>
      </c>
      <c r="S993" s="1" t="s">
        <v>6</v>
      </c>
      <c r="T993" s="3">
        <f t="shared" si="0"/>
        <v>45658</v>
      </c>
      <c r="U993" s="5">
        <f t="shared" ref="U993:V993" si="1986">IF(ISBLANK(F993),1,0)</f>
        <v>0</v>
      </c>
      <c r="V993" s="5">
        <f t="shared" si="1986"/>
        <v>0</v>
      </c>
      <c r="W993" s="5">
        <f t="shared" ref="W993:Z993" si="1987">IF(ISBLANK(K993),1,0)</f>
        <v>0</v>
      </c>
      <c r="X993" s="5">
        <f t="shared" si="1987"/>
        <v>0</v>
      </c>
      <c r="Y993" s="5">
        <f t="shared" si="1987"/>
        <v>0</v>
      </c>
      <c r="Z993" s="5">
        <f t="shared" si="1987"/>
        <v>0</v>
      </c>
      <c r="AA993" s="5">
        <f t="shared" si="3"/>
        <v>0</v>
      </c>
    </row>
    <row r="994" spans="1:27" ht="15.75" customHeight="1" x14ac:dyDescent="0.2">
      <c r="A994" s="1" t="s">
        <v>1153</v>
      </c>
      <c r="B994" s="1" t="s">
        <v>34</v>
      </c>
      <c r="C994" s="1" t="s">
        <v>47</v>
      </c>
      <c r="D994" s="2">
        <v>45332</v>
      </c>
      <c r="E994" s="1" t="s">
        <v>93</v>
      </c>
      <c r="F994" s="1">
        <v>20.43</v>
      </c>
      <c r="G994" s="1">
        <v>49.57</v>
      </c>
      <c r="H994" s="1">
        <v>322</v>
      </c>
      <c r="I994" s="1">
        <v>52.9</v>
      </c>
      <c r="J994" s="1">
        <v>7.61</v>
      </c>
      <c r="K994" s="1">
        <v>99.32</v>
      </c>
      <c r="L994" s="1">
        <v>7.05</v>
      </c>
      <c r="M994" s="1">
        <v>149.9</v>
      </c>
      <c r="N994" s="1">
        <v>84.81</v>
      </c>
      <c r="O994" s="1">
        <v>91.26</v>
      </c>
      <c r="P994" s="1" t="s">
        <v>4</v>
      </c>
      <c r="Q994" s="1" t="s">
        <v>5</v>
      </c>
      <c r="R994" s="1" t="s">
        <v>6</v>
      </c>
      <c r="S994" s="1" t="s">
        <v>6</v>
      </c>
      <c r="T994" s="3">
        <f t="shared" si="0"/>
        <v>45323</v>
      </c>
      <c r="U994" s="5">
        <f t="shared" ref="U994:V994" si="1988">IF(ISBLANK(F994),1,0)</f>
        <v>0</v>
      </c>
      <c r="V994" s="5">
        <f t="shared" si="1988"/>
        <v>0</v>
      </c>
      <c r="W994" s="5">
        <f t="shared" ref="W994:Z994" si="1989">IF(ISBLANK(K994),1,0)</f>
        <v>0</v>
      </c>
      <c r="X994" s="5">
        <f t="shared" si="1989"/>
        <v>0</v>
      </c>
      <c r="Y994" s="5">
        <f t="shared" si="1989"/>
        <v>0</v>
      </c>
      <c r="Z994" s="5">
        <f t="shared" si="1989"/>
        <v>0</v>
      </c>
      <c r="AA994" s="5">
        <f t="shared" si="3"/>
        <v>0</v>
      </c>
    </row>
    <row r="995" spans="1:27" ht="15.75" customHeight="1" x14ac:dyDescent="0.2">
      <c r="A995" s="1" t="s">
        <v>1477</v>
      </c>
      <c r="B995" s="1" t="s">
        <v>1233</v>
      </c>
      <c r="C995" s="1" t="s">
        <v>47</v>
      </c>
      <c r="D995" s="2">
        <v>45379</v>
      </c>
      <c r="E995" s="1" t="s">
        <v>37</v>
      </c>
      <c r="F995" s="1">
        <v>22.41</v>
      </c>
      <c r="G995" s="1">
        <v>47.48</v>
      </c>
      <c r="H995" s="1">
        <v>365</v>
      </c>
      <c r="I995" s="1">
        <v>27.6</v>
      </c>
      <c r="J995" s="1">
        <v>6.28</v>
      </c>
      <c r="K995" s="1">
        <v>98.84</v>
      </c>
      <c r="L995" s="1">
        <v>6.75</v>
      </c>
      <c r="M995" s="1">
        <v>116.5</v>
      </c>
      <c r="N995" s="1">
        <v>89.85</v>
      </c>
      <c r="O995" s="1">
        <v>93.11</v>
      </c>
      <c r="P995" s="1" t="s">
        <v>4</v>
      </c>
      <c r="Q995" s="1" t="s">
        <v>5</v>
      </c>
      <c r="R995" s="1" t="s">
        <v>6</v>
      </c>
      <c r="S995" s="1" t="s">
        <v>6</v>
      </c>
      <c r="T995" s="3">
        <f t="shared" si="0"/>
        <v>45352</v>
      </c>
      <c r="U995" s="5">
        <f t="shared" ref="U995:V995" si="1990">IF(ISBLANK(F995),1,0)</f>
        <v>0</v>
      </c>
      <c r="V995" s="5">
        <f t="shared" si="1990"/>
        <v>0</v>
      </c>
      <c r="W995" s="5">
        <f t="shared" ref="W995:Z995" si="1991">IF(ISBLANK(K995),1,0)</f>
        <v>0</v>
      </c>
      <c r="X995" s="5">
        <f t="shared" si="1991"/>
        <v>0</v>
      </c>
      <c r="Y995" s="5">
        <f t="shared" si="1991"/>
        <v>0</v>
      </c>
      <c r="Z995" s="5">
        <f t="shared" si="1991"/>
        <v>0</v>
      </c>
      <c r="AA995" s="5">
        <f t="shared" si="3"/>
        <v>0</v>
      </c>
    </row>
    <row r="996" spans="1:27" ht="15.75" customHeight="1" x14ac:dyDescent="0.2">
      <c r="A996" s="1" t="s">
        <v>1811</v>
      </c>
      <c r="B996" s="1" t="s">
        <v>1</v>
      </c>
      <c r="C996" s="1" t="s">
        <v>21</v>
      </c>
      <c r="D996" s="2">
        <v>45539</v>
      </c>
      <c r="E996" s="1" t="s">
        <v>37</v>
      </c>
      <c r="F996" s="1">
        <v>22.34</v>
      </c>
      <c r="G996" s="1">
        <v>43.37</v>
      </c>
      <c r="H996" s="1">
        <v>349</v>
      </c>
      <c r="I996" s="1">
        <v>38.5</v>
      </c>
      <c r="J996" s="1">
        <v>6.46</v>
      </c>
      <c r="K996" s="1">
        <v>99.69</v>
      </c>
      <c r="L996" s="1">
        <v>6.69</v>
      </c>
      <c r="M996" s="1">
        <v>122.5</v>
      </c>
      <c r="N996" s="1">
        <v>92.52</v>
      </c>
      <c r="O996" s="1">
        <v>94.29</v>
      </c>
      <c r="P996" s="1" t="s">
        <v>4</v>
      </c>
      <c r="Q996" s="1" t="s">
        <v>5</v>
      </c>
      <c r="R996" s="1" t="s">
        <v>6</v>
      </c>
      <c r="S996" s="1" t="s">
        <v>6</v>
      </c>
      <c r="T996" s="3">
        <f t="shared" si="0"/>
        <v>45536</v>
      </c>
      <c r="U996" s="5">
        <f t="shared" ref="U996:V996" si="1992">IF(ISBLANK(F996),1,0)</f>
        <v>0</v>
      </c>
      <c r="V996" s="5">
        <f t="shared" si="1992"/>
        <v>0</v>
      </c>
      <c r="W996" s="5">
        <f t="shared" ref="W996:Z996" si="1993">IF(ISBLANK(K996),1,0)</f>
        <v>0</v>
      </c>
      <c r="X996" s="5">
        <f t="shared" si="1993"/>
        <v>0</v>
      </c>
      <c r="Y996" s="5">
        <f t="shared" si="1993"/>
        <v>0</v>
      </c>
      <c r="Z996" s="5">
        <f t="shared" si="1993"/>
        <v>0</v>
      </c>
      <c r="AA996" s="5">
        <f t="shared" si="3"/>
        <v>0</v>
      </c>
    </row>
    <row r="997" spans="1:27" ht="15.75" customHeight="1" x14ac:dyDescent="0.2">
      <c r="A997" s="1" t="s">
        <v>411</v>
      </c>
      <c r="B997" s="1" t="s">
        <v>34</v>
      </c>
      <c r="C997" s="1" t="s">
        <v>35</v>
      </c>
      <c r="D997" s="2">
        <v>45542</v>
      </c>
      <c r="E997" s="1" t="s">
        <v>3</v>
      </c>
      <c r="F997" s="1">
        <v>22</v>
      </c>
      <c r="G997" s="1">
        <v>56.42</v>
      </c>
      <c r="H997" s="1">
        <v>333</v>
      </c>
      <c r="I997" s="1">
        <v>42.3</v>
      </c>
      <c r="J997" s="1">
        <v>6.92</v>
      </c>
      <c r="K997" s="1">
        <v>98.52</v>
      </c>
      <c r="L997" s="1">
        <v>7.07</v>
      </c>
      <c r="M997" s="1">
        <v>136.30000000000001</v>
      </c>
      <c r="N997" s="1">
        <v>89.07</v>
      </c>
      <c r="O997" s="1">
        <v>95.21</v>
      </c>
      <c r="P997" s="1" t="s">
        <v>4</v>
      </c>
      <c r="Q997" s="1" t="s">
        <v>5</v>
      </c>
      <c r="R997" s="1" t="s">
        <v>6</v>
      </c>
      <c r="S997" s="1" t="s">
        <v>6</v>
      </c>
      <c r="T997" s="3">
        <f t="shared" si="0"/>
        <v>45536</v>
      </c>
      <c r="U997" s="5">
        <f t="shared" ref="U997:V997" si="1994">IF(ISBLANK(F997),1,0)</f>
        <v>0</v>
      </c>
      <c r="V997" s="5">
        <f t="shared" si="1994"/>
        <v>0</v>
      </c>
      <c r="W997" s="5">
        <f t="shared" ref="W997:Z997" si="1995">IF(ISBLANK(K997),1,0)</f>
        <v>0</v>
      </c>
      <c r="X997" s="5">
        <f t="shared" si="1995"/>
        <v>0</v>
      </c>
      <c r="Y997" s="5">
        <f t="shared" si="1995"/>
        <v>0</v>
      </c>
      <c r="Z997" s="5">
        <f t="shared" si="1995"/>
        <v>0</v>
      </c>
      <c r="AA997" s="5">
        <f t="shared" si="3"/>
        <v>0</v>
      </c>
    </row>
    <row r="998" spans="1:27" ht="15.75" customHeight="1" x14ac:dyDescent="0.2">
      <c r="A998" s="1" t="s">
        <v>1812</v>
      </c>
      <c r="B998" s="1" t="s">
        <v>58</v>
      </c>
      <c r="C998" s="1" t="s">
        <v>35</v>
      </c>
      <c r="D998" s="2">
        <v>45390</v>
      </c>
      <c r="E998" s="1" t="s">
        <v>23</v>
      </c>
      <c r="F998" s="1">
        <v>21.51</v>
      </c>
      <c r="G998" s="1">
        <v>40.17</v>
      </c>
      <c r="H998" s="1">
        <v>340</v>
      </c>
      <c r="I998" s="1">
        <v>31.4</v>
      </c>
      <c r="J998" s="1">
        <v>7.1</v>
      </c>
      <c r="K998" s="1">
        <v>98.64</v>
      </c>
      <c r="L998" s="1">
        <v>6.74</v>
      </c>
      <c r="M998" s="1">
        <v>133.5</v>
      </c>
      <c r="N998" s="1">
        <v>91.46</v>
      </c>
      <c r="O998" s="1">
        <v>92.81</v>
      </c>
      <c r="P998" s="1" t="s">
        <v>4</v>
      </c>
      <c r="Q998" s="1" t="s">
        <v>5</v>
      </c>
      <c r="R998" s="1" t="s">
        <v>6</v>
      </c>
      <c r="S998" s="1" t="s">
        <v>6</v>
      </c>
      <c r="T998" s="3">
        <f t="shared" si="0"/>
        <v>45383</v>
      </c>
      <c r="U998" s="5">
        <f t="shared" ref="U998:V998" si="1996">IF(ISBLANK(F998),1,0)</f>
        <v>0</v>
      </c>
      <c r="V998" s="5">
        <f t="shared" si="1996"/>
        <v>0</v>
      </c>
      <c r="W998" s="5">
        <f t="shared" ref="W998:Z998" si="1997">IF(ISBLANK(K998),1,0)</f>
        <v>0</v>
      </c>
      <c r="X998" s="5">
        <f t="shared" si="1997"/>
        <v>0</v>
      </c>
      <c r="Y998" s="5">
        <f t="shared" si="1997"/>
        <v>0</v>
      </c>
      <c r="Z998" s="5">
        <f t="shared" si="1997"/>
        <v>0</v>
      </c>
      <c r="AA998" s="5">
        <f t="shared" si="3"/>
        <v>0</v>
      </c>
    </row>
    <row r="999" spans="1:27" ht="15.75" customHeight="1" x14ac:dyDescent="0.2">
      <c r="A999" s="1" t="s">
        <v>503</v>
      </c>
      <c r="B999" s="1" t="s">
        <v>34</v>
      </c>
      <c r="C999" s="1" t="s">
        <v>35</v>
      </c>
      <c r="D999" s="2">
        <v>45653</v>
      </c>
      <c r="E999" s="1" t="s">
        <v>23</v>
      </c>
      <c r="F999" s="1">
        <v>23.21</v>
      </c>
      <c r="G999" s="1">
        <v>35.96</v>
      </c>
      <c r="H999" s="1">
        <v>297</v>
      </c>
      <c r="I999" s="1">
        <v>37.6</v>
      </c>
      <c r="J999" s="1">
        <v>7.19</v>
      </c>
      <c r="K999" s="1">
        <v>99.07</v>
      </c>
      <c r="L999" s="1">
        <v>6.86</v>
      </c>
      <c r="M999" s="1">
        <v>123.9</v>
      </c>
      <c r="N999" s="1">
        <v>90.35</v>
      </c>
      <c r="O999" s="1">
        <v>94.55</v>
      </c>
      <c r="P999" s="1" t="s">
        <v>4</v>
      </c>
      <c r="Q999" s="1" t="s">
        <v>5</v>
      </c>
      <c r="R999" s="1" t="s">
        <v>6</v>
      </c>
      <c r="S999" s="1" t="s">
        <v>6</v>
      </c>
      <c r="T999" s="3">
        <f t="shared" si="0"/>
        <v>45627</v>
      </c>
      <c r="U999" s="5">
        <f t="shared" ref="U999:V999" si="1998">IF(ISBLANK(F999),1,0)</f>
        <v>0</v>
      </c>
      <c r="V999" s="5">
        <f t="shared" si="1998"/>
        <v>0</v>
      </c>
      <c r="W999" s="5">
        <f t="shared" ref="W999:Z999" si="1999">IF(ISBLANK(K999),1,0)</f>
        <v>0</v>
      </c>
      <c r="X999" s="5">
        <f t="shared" si="1999"/>
        <v>0</v>
      </c>
      <c r="Y999" s="5">
        <f t="shared" si="1999"/>
        <v>0</v>
      </c>
      <c r="Z999" s="5">
        <f t="shared" si="1999"/>
        <v>0</v>
      </c>
      <c r="AA999" s="5">
        <f t="shared" si="3"/>
        <v>0</v>
      </c>
    </row>
    <row r="1000" spans="1:27" ht="15.75" customHeight="1" x14ac:dyDescent="0.2">
      <c r="A1000" s="1" t="s">
        <v>1813</v>
      </c>
      <c r="B1000" s="1" t="s">
        <v>20</v>
      </c>
      <c r="C1000" s="1" t="s">
        <v>488</v>
      </c>
      <c r="D1000" s="2">
        <v>45642</v>
      </c>
      <c r="E1000" s="1" t="s">
        <v>23</v>
      </c>
      <c r="F1000" s="1">
        <v>21.62</v>
      </c>
      <c r="G1000" s="1">
        <v>32.93</v>
      </c>
      <c r="H1000" s="1">
        <v>308</v>
      </c>
      <c r="I1000" s="1">
        <v>44.9</v>
      </c>
      <c r="J1000" s="1">
        <v>7.91</v>
      </c>
      <c r="K1000" s="1">
        <v>99.39</v>
      </c>
      <c r="L1000" s="1">
        <v>6.63</v>
      </c>
      <c r="N1000" s="1">
        <v>85.36</v>
      </c>
      <c r="O1000" s="1">
        <v>93.77</v>
      </c>
      <c r="P1000" s="1" t="s">
        <v>4</v>
      </c>
      <c r="Q1000" s="1" t="s">
        <v>50</v>
      </c>
      <c r="R1000" s="1" t="s">
        <v>153</v>
      </c>
      <c r="S1000" s="1" t="s">
        <v>89</v>
      </c>
      <c r="T1000" s="3">
        <f t="shared" si="0"/>
        <v>45627</v>
      </c>
      <c r="U1000" s="5">
        <f t="shared" ref="U1000:V1000" si="2000">IF(ISBLANK(F1000),1,0)</f>
        <v>0</v>
      </c>
      <c r="V1000" s="5">
        <f t="shared" si="2000"/>
        <v>0</v>
      </c>
      <c r="W1000" s="5">
        <f t="shared" ref="W1000:Z1000" si="2001">IF(ISBLANK(K1000),1,0)</f>
        <v>0</v>
      </c>
      <c r="X1000" s="5">
        <f t="shared" si="2001"/>
        <v>0</v>
      </c>
      <c r="Y1000" s="5">
        <f t="shared" si="2001"/>
        <v>1</v>
      </c>
      <c r="Z1000" s="5">
        <f t="shared" si="2001"/>
        <v>0</v>
      </c>
      <c r="AA1000" s="5">
        <f t="shared" si="3"/>
        <v>1</v>
      </c>
    </row>
    <row r="1001" spans="1:27" ht="15.75" customHeight="1" x14ac:dyDescent="0.2">
      <c r="A1001" s="1" t="s">
        <v>1814</v>
      </c>
      <c r="B1001" s="1" t="s">
        <v>1</v>
      </c>
      <c r="C1001" s="1" t="s">
        <v>35</v>
      </c>
      <c r="D1001" s="2">
        <v>45437</v>
      </c>
      <c r="E1001" s="1" t="s">
        <v>37</v>
      </c>
      <c r="F1001" s="1">
        <v>22.67</v>
      </c>
      <c r="G1001" s="1">
        <v>50.37</v>
      </c>
      <c r="H1001" s="1">
        <v>358</v>
      </c>
      <c r="I1001" s="1">
        <v>38.299999999999997</v>
      </c>
      <c r="J1001" s="1">
        <v>6.95</v>
      </c>
      <c r="K1001" s="1">
        <v>99.28</v>
      </c>
      <c r="L1001" s="1">
        <v>6.86</v>
      </c>
      <c r="M1001" s="1">
        <v>131.80000000000001</v>
      </c>
      <c r="N1001" s="1">
        <v>91.97</v>
      </c>
      <c r="O1001" s="1">
        <v>95</v>
      </c>
      <c r="P1001" s="1" t="s">
        <v>4</v>
      </c>
      <c r="Q1001" s="1" t="s">
        <v>5</v>
      </c>
      <c r="R1001" s="1" t="s">
        <v>6</v>
      </c>
      <c r="S1001" s="1" t="s">
        <v>6</v>
      </c>
      <c r="T1001" s="3">
        <f t="shared" si="0"/>
        <v>45413</v>
      </c>
      <c r="U1001" s="5">
        <f t="shared" ref="U1001:V1001" si="2002">IF(ISBLANK(F1001),1,0)</f>
        <v>0</v>
      </c>
      <c r="V1001" s="5">
        <f t="shared" si="2002"/>
        <v>0</v>
      </c>
      <c r="W1001" s="5">
        <f t="shared" ref="W1001:Z1001" si="2003">IF(ISBLANK(K1001),1,0)</f>
        <v>0</v>
      </c>
      <c r="X1001" s="5">
        <f t="shared" si="2003"/>
        <v>0</v>
      </c>
      <c r="Y1001" s="5">
        <f t="shared" si="2003"/>
        <v>0</v>
      </c>
      <c r="Z1001" s="5">
        <f t="shared" si="2003"/>
        <v>0</v>
      </c>
      <c r="AA1001" s="5">
        <f t="shared" si="3"/>
        <v>0</v>
      </c>
    </row>
    <row r="1002" spans="1:27" ht="15.75" customHeight="1" x14ac:dyDescent="0.2">
      <c r="A1002" s="1" t="s">
        <v>1815</v>
      </c>
      <c r="B1002" s="1" t="s">
        <v>58</v>
      </c>
      <c r="C1002" s="1" t="s">
        <v>21</v>
      </c>
      <c r="D1002" s="2">
        <v>45461</v>
      </c>
      <c r="E1002" s="1" t="s">
        <v>23</v>
      </c>
      <c r="F1002" s="1">
        <v>22.15</v>
      </c>
      <c r="G1002" s="1">
        <v>41.62</v>
      </c>
      <c r="H1002" s="1">
        <v>312</v>
      </c>
      <c r="I1002" s="1">
        <v>47.5</v>
      </c>
      <c r="J1002" s="1">
        <v>7.14</v>
      </c>
      <c r="K1002" s="1">
        <v>99.41</v>
      </c>
      <c r="L1002" s="1">
        <v>6.69</v>
      </c>
      <c r="M1002" s="1">
        <v>136.1</v>
      </c>
      <c r="N1002" s="1">
        <v>87.05</v>
      </c>
      <c r="O1002" s="1">
        <v>95.03</v>
      </c>
      <c r="P1002" s="1" t="s">
        <v>4</v>
      </c>
      <c r="Q1002" s="1" t="s">
        <v>5</v>
      </c>
      <c r="R1002" s="1" t="s">
        <v>6</v>
      </c>
      <c r="S1002" s="1" t="s">
        <v>6</v>
      </c>
      <c r="T1002" s="3">
        <f t="shared" si="0"/>
        <v>45444</v>
      </c>
      <c r="U1002" s="5">
        <f t="shared" ref="U1002:V1002" si="2004">IF(ISBLANK(F1002),1,0)</f>
        <v>0</v>
      </c>
      <c r="V1002" s="5">
        <f t="shared" si="2004"/>
        <v>0</v>
      </c>
      <c r="W1002" s="5">
        <f t="shared" ref="W1002:Z1002" si="2005">IF(ISBLANK(K1002),1,0)</f>
        <v>0</v>
      </c>
      <c r="X1002" s="5">
        <f t="shared" si="2005"/>
        <v>0</v>
      </c>
      <c r="Y1002" s="5">
        <f t="shared" si="2005"/>
        <v>0</v>
      </c>
      <c r="Z1002" s="5">
        <f t="shared" si="2005"/>
        <v>0</v>
      </c>
      <c r="AA1002" s="5">
        <f t="shared" si="3"/>
        <v>0</v>
      </c>
    </row>
    <row r="1003" spans="1:27" ht="15.75" customHeight="1" x14ac:dyDescent="0.2">
      <c r="A1003" s="1" t="s">
        <v>713</v>
      </c>
      <c r="B1003" s="1" t="s">
        <v>34</v>
      </c>
      <c r="C1003" s="1" t="s">
        <v>35</v>
      </c>
      <c r="D1003" s="2">
        <v>45777</v>
      </c>
      <c r="E1003" s="1" t="s">
        <v>37</v>
      </c>
      <c r="F1003" s="1">
        <v>22.55</v>
      </c>
      <c r="G1003" s="1">
        <v>44.8</v>
      </c>
      <c r="H1003" s="1">
        <v>301</v>
      </c>
      <c r="I1003" s="1">
        <v>45.9</v>
      </c>
      <c r="J1003" s="1">
        <v>6.77</v>
      </c>
      <c r="K1003" s="1">
        <v>99.17</v>
      </c>
      <c r="L1003" s="1">
        <v>6.9</v>
      </c>
      <c r="M1003" s="1">
        <v>112.6</v>
      </c>
      <c r="N1003" s="1">
        <v>86.73</v>
      </c>
      <c r="O1003" s="1">
        <v>93.58</v>
      </c>
      <c r="P1003" s="1" t="s">
        <v>4</v>
      </c>
      <c r="Q1003" s="1" t="s">
        <v>5</v>
      </c>
      <c r="R1003" s="1" t="s">
        <v>6</v>
      </c>
      <c r="S1003" s="1" t="s">
        <v>6</v>
      </c>
      <c r="T1003" s="3">
        <f t="shared" si="0"/>
        <v>45748</v>
      </c>
      <c r="U1003" s="5">
        <f t="shared" ref="U1003:V1003" si="2006">IF(ISBLANK(F1003),1,0)</f>
        <v>0</v>
      </c>
      <c r="V1003" s="5">
        <f t="shared" si="2006"/>
        <v>0</v>
      </c>
      <c r="W1003" s="5">
        <f t="shared" ref="W1003:Z1003" si="2007">IF(ISBLANK(K1003),1,0)</f>
        <v>0</v>
      </c>
      <c r="X1003" s="5">
        <f t="shared" si="2007"/>
        <v>0</v>
      </c>
      <c r="Y1003" s="5">
        <f t="shared" si="2007"/>
        <v>0</v>
      </c>
      <c r="Z1003" s="5">
        <f t="shared" si="2007"/>
        <v>0</v>
      </c>
      <c r="AA1003" s="5">
        <f t="shared" si="3"/>
        <v>0</v>
      </c>
    </row>
    <row r="1004" spans="1:27" ht="15.75" customHeight="1" x14ac:dyDescent="0.2">
      <c r="A1004" s="1" t="s">
        <v>1816</v>
      </c>
      <c r="B1004" s="1" t="s">
        <v>20</v>
      </c>
      <c r="C1004" s="1" t="s">
        <v>35</v>
      </c>
      <c r="D1004" s="2">
        <v>45987</v>
      </c>
      <c r="E1004" s="1" t="s">
        <v>165</v>
      </c>
      <c r="F1004" s="1">
        <v>21.93</v>
      </c>
      <c r="G1004" s="1">
        <v>37.29</v>
      </c>
      <c r="H1004" s="1">
        <v>310</v>
      </c>
      <c r="I1004" s="1">
        <v>52.2</v>
      </c>
      <c r="J1004" s="1">
        <v>8.94</v>
      </c>
      <c r="K1004" s="1">
        <v>98.74</v>
      </c>
      <c r="L1004" s="1">
        <v>6.74</v>
      </c>
      <c r="M1004" s="1">
        <v>134.5</v>
      </c>
      <c r="N1004" s="1">
        <v>82.57</v>
      </c>
      <c r="O1004" s="1">
        <v>92.66</v>
      </c>
      <c r="P1004" s="1" t="s">
        <v>4</v>
      </c>
      <c r="Q1004" s="1" t="s">
        <v>5</v>
      </c>
      <c r="R1004" s="1" t="s">
        <v>6</v>
      </c>
      <c r="S1004" s="1" t="s">
        <v>6</v>
      </c>
      <c r="T1004" s="3">
        <f t="shared" si="0"/>
        <v>45962</v>
      </c>
      <c r="U1004" s="5">
        <f t="shared" ref="U1004:V1004" si="2008">IF(ISBLANK(F1004),1,0)</f>
        <v>0</v>
      </c>
      <c r="V1004" s="5">
        <f t="shared" si="2008"/>
        <v>0</v>
      </c>
      <c r="W1004" s="5">
        <f t="shared" ref="W1004:Z1004" si="2009">IF(ISBLANK(K1004),1,0)</f>
        <v>0</v>
      </c>
      <c r="X1004" s="5">
        <f t="shared" si="2009"/>
        <v>0</v>
      </c>
      <c r="Y1004" s="5">
        <f t="shared" si="2009"/>
        <v>0</v>
      </c>
      <c r="Z1004" s="5">
        <f t="shared" si="2009"/>
        <v>0</v>
      </c>
      <c r="AA1004" s="5">
        <f t="shared" si="3"/>
        <v>0</v>
      </c>
    </row>
    <row r="1005" spans="1:27" ht="15.75" customHeight="1" x14ac:dyDescent="0.2">
      <c r="A1005" s="1" t="s">
        <v>1817</v>
      </c>
      <c r="B1005" s="1" t="s">
        <v>58</v>
      </c>
      <c r="C1005" s="1" t="s">
        <v>47</v>
      </c>
      <c r="D1005" s="2">
        <v>46020</v>
      </c>
      <c r="E1005" s="1" t="s">
        <v>3</v>
      </c>
      <c r="F1005" s="1">
        <v>22.33</v>
      </c>
      <c r="G1005" s="1">
        <v>39.74</v>
      </c>
      <c r="H1005" s="1">
        <v>293</v>
      </c>
      <c r="I1005" s="1">
        <v>42.6</v>
      </c>
      <c r="J1005" s="1">
        <v>7.88</v>
      </c>
      <c r="K1005" s="1">
        <v>99.3</v>
      </c>
      <c r="L1005" s="1">
        <v>6.72</v>
      </c>
      <c r="M1005" s="1">
        <v>134.6</v>
      </c>
      <c r="N1005" s="1">
        <v>86.4</v>
      </c>
      <c r="O1005" s="1">
        <v>94.94</v>
      </c>
      <c r="P1005" s="1" t="s">
        <v>4</v>
      </c>
      <c r="Q1005" s="1" t="s">
        <v>5</v>
      </c>
      <c r="R1005" s="1" t="s">
        <v>6</v>
      </c>
      <c r="S1005" s="1" t="s">
        <v>6</v>
      </c>
      <c r="T1005" s="3">
        <f t="shared" si="0"/>
        <v>45992</v>
      </c>
      <c r="U1005" s="5">
        <f t="shared" ref="U1005:V1005" si="2010">IF(ISBLANK(F1005),1,0)</f>
        <v>0</v>
      </c>
      <c r="V1005" s="5">
        <f t="shared" si="2010"/>
        <v>0</v>
      </c>
      <c r="W1005" s="5">
        <f t="shared" ref="W1005:Z1005" si="2011">IF(ISBLANK(K1005),1,0)</f>
        <v>0</v>
      </c>
      <c r="X1005" s="5">
        <f t="shared" si="2011"/>
        <v>0</v>
      </c>
      <c r="Y1005" s="5">
        <f t="shared" si="2011"/>
        <v>0</v>
      </c>
      <c r="Z1005" s="5">
        <f t="shared" si="2011"/>
        <v>0</v>
      </c>
      <c r="AA1005" s="5">
        <f t="shared" si="3"/>
        <v>0</v>
      </c>
    </row>
    <row r="1006" spans="1:27" ht="15.75" customHeight="1" x14ac:dyDescent="0.2">
      <c r="A1006" s="1" t="s">
        <v>1818</v>
      </c>
      <c r="B1006" s="1" t="s">
        <v>20</v>
      </c>
      <c r="C1006" s="1" t="s">
        <v>21</v>
      </c>
      <c r="D1006" s="2">
        <v>45700</v>
      </c>
      <c r="E1006" s="1" t="s">
        <v>93</v>
      </c>
      <c r="F1006" s="1">
        <v>22.05</v>
      </c>
      <c r="G1006" s="1">
        <v>36.06</v>
      </c>
      <c r="H1006" s="1">
        <v>280</v>
      </c>
      <c r="I1006" s="1">
        <v>44.1</v>
      </c>
      <c r="J1006" s="1">
        <v>8.5500000000000007</v>
      </c>
      <c r="K1006" s="1">
        <v>99</v>
      </c>
      <c r="L1006" s="1">
        <v>6.94</v>
      </c>
      <c r="M1006" s="1">
        <v>132.9</v>
      </c>
      <c r="N1006" s="1">
        <v>82.51</v>
      </c>
      <c r="O1006" s="1">
        <v>93.1</v>
      </c>
      <c r="P1006" s="1" t="s">
        <v>4</v>
      </c>
      <c r="Q1006" s="1" t="s">
        <v>5</v>
      </c>
      <c r="R1006" s="1" t="s">
        <v>6</v>
      </c>
      <c r="S1006" s="1" t="s">
        <v>6</v>
      </c>
      <c r="T1006" s="3">
        <f t="shared" si="0"/>
        <v>45689</v>
      </c>
      <c r="U1006" s="5">
        <f t="shared" ref="U1006:V1006" si="2012">IF(ISBLANK(F1006),1,0)</f>
        <v>0</v>
      </c>
      <c r="V1006" s="5">
        <f t="shared" si="2012"/>
        <v>0</v>
      </c>
      <c r="W1006" s="5">
        <f t="shared" ref="W1006:Z1006" si="2013">IF(ISBLANK(K1006),1,0)</f>
        <v>0</v>
      </c>
      <c r="X1006" s="5">
        <f t="shared" si="2013"/>
        <v>0</v>
      </c>
      <c r="Y1006" s="5">
        <f t="shared" si="2013"/>
        <v>0</v>
      </c>
      <c r="Z1006" s="5">
        <f t="shared" si="2013"/>
        <v>0</v>
      </c>
      <c r="AA1006" s="5">
        <f t="shared" si="3"/>
        <v>0</v>
      </c>
    </row>
    <row r="1007" spans="1:27" ht="15.75" customHeight="1" x14ac:dyDescent="0.2">
      <c r="A1007" s="1" t="s">
        <v>1819</v>
      </c>
      <c r="B1007" s="1" t="s">
        <v>58</v>
      </c>
      <c r="C1007" s="1" t="s">
        <v>47</v>
      </c>
      <c r="D1007" s="2">
        <v>45320</v>
      </c>
      <c r="E1007" s="1" t="s">
        <v>37</v>
      </c>
      <c r="F1007" s="1">
        <v>20.63</v>
      </c>
      <c r="G1007" s="1">
        <v>44.36</v>
      </c>
      <c r="H1007" s="1">
        <v>308</v>
      </c>
      <c r="I1007" s="1">
        <v>42.5</v>
      </c>
      <c r="J1007" s="1">
        <v>7.94</v>
      </c>
      <c r="K1007" s="1">
        <v>98.86</v>
      </c>
      <c r="L1007" s="1">
        <v>6.89</v>
      </c>
      <c r="M1007" s="1">
        <v>140.69999999999999</v>
      </c>
      <c r="N1007" s="1">
        <v>86.77</v>
      </c>
      <c r="O1007" s="1">
        <v>93.6</v>
      </c>
      <c r="P1007" s="1" t="s">
        <v>4</v>
      </c>
      <c r="Q1007" s="1" t="s">
        <v>5</v>
      </c>
      <c r="R1007" s="1" t="s">
        <v>6</v>
      </c>
      <c r="S1007" s="1" t="s">
        <v>6</v>
      </c>
      <c r="T1007" s="3">
        <f t="shared" si="0"/>
        <v>45292</v>
      </c>
      <c r="U1007" s="5">
        <f t="shared" ref="U1007:V1007" si="2014">IF(ISBLANK(F1007),1,0)</f>
        <v>0</v>
      </c>
      <c r="V1007" s="5">
        <f t="shared" si="2014"/>
        <v>0</v>
      </c>
      <c r="W1007" s="5">
        <f t="shared" ref="W1007:Z1007" si="2015">IF(ISBLANK(K1007),1,0)</f>
        <v>0</v>
      </c>
      <c r="X1007" s="5">
        <f t="shared" si="2015"/>
        <v>0</v>
      </c>
      <c r="Y1007" s="5">
        <f t="shared" si="2015"/>
        <v>0</v>
      </c>
      <c r="Z1007" s="5">
        <f t="shared" si="2015"/>
        <v>0</v>
      </c>
      <c r="AA1007" s="5">
        <f t="shared" si="3"/>
        <v>0</v>
      </c>
    </row>
    <row r="1008" spans="1:27" ht="15.75" customHeight="1" x14ac:dyDescent="0.2">
      <c r="A1008" s="1" t="s">
        <v>1821</v>
      </c>
      <c r="B1008" s="1" t="s">
        <v>58</v>
      </c>
      <c r="C1008" s="1" t="s">
        <v>35</v>
      </c>
      <c r="D1008" s="2">
        <v>45948</v>
      </c>
      <c r="E1008" s="1" t="s">
        <v>23</v>
      </c>
      <c r="F1008" s="1">
        <v>20.66</v>
      </c>
      <c r="G1008" s="1">
        <v>41.51</v>
      </c>
      <c r="H1008" s="1">
        <v>328</v>
      </c>
      <c r="I1008" s="1">
        <v>44.8</v>
      </c>
      <c r="J1008" s="1">
        <v>6.85</v>
      </c>
      <c r="K1008" s="1">
        <v>99.19</v>
      </c>
      <c r="L1008" s="1">
        <v>6.65</v>
      </c>
      <c r="M1008" s="1">
        <v>143.69999999999999</v>
      </c>
      <c r="N1008" s="1">
        <v>86.22</v>
      </c>
      <c r="O1008" s="1">
        <v>92.74</v>
      </c>
      <c r="P1008" s="1" t="s">
        <v>4</v>
      </c>
      <c r="Q1008" s="1" t="s">
        <v>5</v>
      </c>
      <c r="R1008" s="1" t="s">
        <v>6</v>
      </c>
      <c r="S1008" s="1" t="s">
        <v>6</v>
      </c>
      <c r="T1008" s="3">
        <f t="shared" si="0"/>
        <v>45931</v>
      </c>
      <c r="U1008" s="5">
        <f t="shared" ref="U1008:V1008" si="2016">IF(ISBLANK(F1008),1,0)</f>
        <v>0</v>
      </c>
      <c r="V1008" s="5">
        <f t="shared" si="2016"/>
        <v>0</v>
      </c>
      <c r="W1008" s="5">
        <f t="shared" ref="W1008:Z1008" si="2017">IF(ISBLANK(K1008),1,0)</f>
        <v>0</v>
      </c>
      <c r="X1008" s="5">
        <f t="shared" si="2017"/>
        <v>0</v>
      </c>
      <c r="Y1008" s="5">
        <f t="shared" si="2017"/>
        <v>0</v>
      </c>
      <c r="Z1008" s="5">
        <f t="shared" si="2017"/>
        <v>0</v>
      </c>
      <c r="AA1008" s="5">
        <f t="shared" si="3"/>
        <v>0</v>
      </c>
    </row>
    <row r="1009" spans="1:27" ht="15.75" customHeight="1" x14ac:dyDescent="0.2">
      <c r="A1009" s="1" t="s">
        <v>1822</v>
      </c>
      <c r="B1009" s="1" t="s">
        <v>1</v>
      </c>
      <c r="C1009" s="1" t="s">
        <v>21</v>
      </c>
      <c r="D1009" s="2">
        <v>45986</v>
      </c>
      <c r="E1009" s="1" t="s">
        <v>23</v>
      </c>
      <c r="F1009" s="1">
        <v>22.44</v>
      </c>
      <c r="G1009" s="1">
        <v>45.18</v>
      </c>
      <c r="H1009" s="1">
        <v>344</v>
      </c>
      <c r="I1009" s="1">
        <v>42.7</v>
      </c>
      <c r="J1009" s="1">
        <v>5.47</v>
      </c>
      <c r="K1009" s="1">
        <v>99.11</v>
      </c>
      <c r="L1009" s="1">
        <v>6.8</v>
      </c>
      <c r="M1009" s="1">
        <v>117.2</v>
      </c>
      <c r="N1009" s="1">
        <v>86.98</v>
      </c>
      <c r="O1009" s="1">
        <v>94.38</v>
      </c>
      <c r="P1009" s="1" t="s">
        <v>4</v>
      </c>
      <c r="Q1009" s="1" t="s">
        <v>5</v>
      </c>
      <c r="R1009" s="1" t="s">
        <v>6</v>
      </c>
      <c r="S1009" s="1" t="s">
        <v>6</v>
      </c>
      <c r="T1009" s="3">
        <f t="shared" si="0"/>
        <v>45962</v>
      </c>
      <c r="U1009" s="5">
        <f t="shared" ref="U1009:V1009" si="2018">IF(ISBLANK(F1009),1,0)</f>
        <v>0</v>
      </c>
      <c r="V1009" s="5">
        <f t="shared" si="2018"/>
        <v>0</v>
      </c>
      <c r="W1009" s="5">
        <f t="shared" ref="W1009:Z1009" si="2019">IF(ISBLANK(K1009),1,0)</f>
        <v>0</v>
      </c>
      <c r="X1009" s="5">
        <f t="shared" si="2019"/>
        <v>0</v>
      </c>
      <c r="Y1009" s="5">
        <f t="shared" si="2019"/>
        <v>0</v>
      </c>
      <c r="Z1009" s="5">
        <f t="shared" si="2019"/>
        <v>0</v>
      </c>
      <c r="AA1009" s="5">
        <f t="shared" si="3"/>
        <v>0</v>
      </c>
    </row>
    <row r="1010" spans="1:27" ht="15.75" customHeight="1" x14ac:dyDescent="0.2">
      <c r="A1010" s="1" t="s">
        <v>1823</v>
      </c>
      <c r="B1010" s="1" t="s">
        <v>20</v>
      </c>
      <c r="C1010" s="1" t="s">
        <v>35</v>
      </c>
      <c r="D1010" s="2">
        <v>45495</v>
      </c>
      <c r="E1010" s="1" t="s">
        <v>3</v>
      </c>
      <c r="F1010" s="1">
        <v>21.35</v>
      </c>
      <c r="G1010" s="1">
        <v>41.7</v>
      </c>
      <c r="H1010" s="1">
        <v>319</v>
      </c>
      <c r="I1010" s="1">
        <v>47.2</v>
      </c>
      <c r="J1010" s="1">
        <v>7.1</v>
      </c>
      <c r="K1010" s="1">
        <v>99.32</v>
      </c>
      <c r="L1010" s="1">
        <v>7.13</v>
      </c>
      <c r="M1010" s="1">
        <v>128.1</v>
      </c>
      <c r="N1010" s="1">
        <v>83.1</v>
      </c>
      <c r="O1010" s="1">
        <v>92.8</v>
      </c>
      <c r="P1010" s="1" t="s">
        <v>4</v>
      </c>
      <c r="Q1010" s="1" t="s">
        <v>5</v>
      </c>
      <c r="R1010" s="1" t="s">
        <v>6</v>
      </c>
      <c r="S1010" s="1" t="s">
        <v>6</v>
      </c>
      <c r="T1010" s="3">
        <f t="shared" si="0"/>
        <v>45474</v>
      </c>
      <c r="U1010" s="5">
        <f t="shared" ref="U1010:V1010" si="2020">IF(ISBLANK(F1010),1,0)</f>
        <v>0</v>
      </c>
      <c r="V1010" s="5">
        <f t="shared" si="2020"/>
        <v>0</v>
      </c>
      <c r="W1010" s="5">
        <f t="shared" ref="W1010:Z1010" si="2021">IF(ISBLANK(K1010),1,0)</f>
        <v>0</v>
      </c>
      <c r="X1010" s="5">
        <f t="shared" si="2021"/>
        <v>0</v>
      </c>
      <c r="Y1010" s="5">
        <f t="shared" si="2021"/>
        <v>0</v>
      </c>
      <c r="Z1010" s="5">
        <f t="shared" si="2021"/>
        <v>0</v>
      </c>
      <c r="AA1010" s="5">
        <f t="shared" si="3"/>
        <v>0</v>
      </c>
    </row>
    <row r="1011" spans="1:27" ht="15.75" customHeight="1" x14ac:dyDescent="0.2">
      <c r="A1011" s="1" t="s">
        <v>764</v>
      </c>
      <c r="B1011" s="1" t="s">
        <v>34</v>
      </c>
      <c r="C1011" s="1" t="s">
        <v>21</v>
      </c>
      <c r="D1011" s="2">
        <v>45584</v>
      </c>
      <c r="E1011" s="1" t="s">
        <v>3</v>
      </c>
      <c r="F1011" s="1">
        <v>22.23</v>
      </c>
      <c r="G1011" s="1">
        <v>41.87</v>
      </c>
      <c r="H1011" s="1">
        <v>298</v>
      </c>
      <c r="I1011" s="1">
        <v>39.9</v>
      </c>
      <c r="J1011" s="1">
        <v>7.47</v>
      </c>
      <c r="K1011" s="1">
        <v>98.83</v>
      </c>
      <c r="L1011" s="1">
        <v>6.84</v>
      </c>
      <c r="M1011" s="1">
        <v>124.4</v>
      </c>
      <c r="N1011" s="1">
        <v>89.17</v>
      </c>
      <c r="O1011" s="1">
        <v>93.33</v>
      </c>
      <c r="P1011" s="1" t="s">
        <v>4</v>
      </c>
      <c r="Q1011" s="1" t="s">
        <v>5</v>
      </c>
      <c r="R1011" s="1" t="s">
        <v>6</v>
      </c>
      <c r="S1011" s="1" t="s">
        <v>6</v>
      </c>
      <c r="T1011" s="3">
        <f t="shared" si="0"/>
        <v>45566</v>
      </c>
      <c r="U1011" s="5">
        <f t="shared" ref="U1011:V1011" si="2022">IF(ISBLANK(F1011),1,0)</f>
        <v>0</v>
      </c>
      <c r="V1011" s="5">
        <f t="shared" si="2022"/>
        <v>0</v>
      </c>
      <c r="W1011" s="5">
        <f t="shared" ref="W1011:Z1011" si="2023">IF(ISBLANK(K1011),1,0)</f>
        <v>0</v>
      </c>
      <c r="X1011" s="5">
        <f t="shared" si="2023"/>
        <v>0</v>
      </c>
      <c r="Y1011" s="5">
        <f t="shared" si="2023"/>
        <v>0</v>
      </c>
      <c r="Z1011" s="5">
        <f t="shared" si="2023"/>
        <v>0</v>
      </c>
      <c r="AA1011" s="5">
        <f t="shared" si="3"/>
        <v>0</v>
      </c>
    </row>
    <row r="1012" spans="1:27" ht="15.75" customHeight="1" x14ac:dyDescent="0.2">
      <c r="A1012" s="1" t="s">
        <v>1824</v>
      </c>
      <c r="B1012" s="1" t="s">
        <v>20</v>
      </c>
      <c r="C1012" s="1" t="s">
        <v>35</v>
      </c>
      <c r="D1012" s="2">
        <v>45310</v>
      </c>
      <c r="E1012" s="1" t="s">
        <v>93</v>
      </c>
      <c r="F1012" s="1">
        <v>21.52</v>
      </c>
      <c r="G1012" s="1">
        <v>32.71</v>
      </c>
      <c r="H1012" s="1">
        <v>282</v>
      </c>
      <c r="I1012" s="1">
        <v>49.8</v>
      </c>
      <c r="J1012" s="1">
        <v>7.81</v>
      </c>
      <c r="K1012" s="1">
        <v>98.89</v>
      </c>
      <c r="L1012" s="1">
        <v>6.86</v>
      </c>
      <c r="M1012" s="1">
        <v>135.5</v>
      </c>
      <c r="N1012" s="1">
        <v>86.97</v>
      </c>
      <c r="O1012" s="1">
        <v>92.99</v>
      </c>
      <c r="P1012" s="1" t="s">
        <v>4</v>
      </c>
      <c r="Q1012" s="1" t="s">
        <v>5</v>
      </c>
      <c r="R1012" s="1" t="s">
        <v>6</v>
      </c>
      <c r="S1012" s="1" t="s">
        <v>6</v>
      </c>
      <c r="T1012" s="3">
        <f t="shared" si="0"/>
        <v>45292</v>
      </c>
      <c r="U1012" s="5">
        <f t="shared" ref="U1012:V1012" si="2024">IF(ISBLANK(F1012),1,0)</f>
        <v>0</v>
      </c>
      <c r="V1012" s="5">
        <f t="shared" si="2024"/>
        <v>0</v>
      </c>
      <c r="W1012" s="5">
        <f t="shared" ref="W1012:Z1012" si="2025">IF(ISBLANK(K1012),1,0)</f>
        <v>0</v>
      </c>
      <c r="X1012" s="5">
        <f t="shared" si="2025"/>
        <v>0</v>
      </c>
      <c r="Y1012" s="5">
        <f t="shared" si="2025"/>
        <v>0</v>
      </c>
      <c r="Z1012" s="5">
        <f t="shared" si="2025"/>
        <v>0</v>
      </c>
      <c r="AA1012" s="5">
        <f t="shared" si="3"/>
        <v>0</v>
      </c>
    </row>
    <row r="1013" spans="1:27" ht="15.75" customHeight="1" x14ac:dyDescent="0.2">
      <c r="A1013" s="1" t="s">
        <v>1825</v>
      </c>
      <c r="B1013" s="1" t="s">
        <v>1</v>
      </c>
      <c r="C1013" s="1" t="s">
        <v>35</v>
      </c>
      <c r="D1013" s="2">
        <v>45877</v>
      </c>
      <c r="E1013" s="1" t="s">
        <v>93</v>
      </c>
      <c r="F1013" s="1">
        <v>22.94</v>
      </c>
      <c r="G1013" s="1">
        <v>35.270000000000003</v>
      </c>
      <c r="H1013" s="1">
        <v>349</v>
      </c>
      <c r="I1013" s="1">
        <v>39.6</v>
      </c>
      <c r="J1013" s="1">
        <v>6.43</v>
      </c>
      <c r="K1013" s="1">
        <v>99.08</v>
      </c>
      <c r="L1013" s="1">
        <v>6.35</v>
      </c>
      <c r="M1013" s="1">
        <v>133</v>
      </c>
      <c r="N1013" s="1">
        <v>92.42</v>
      </c>
      <c r="O1013" s="1">
        <v>94.39</v>
      </c>
      <c r="P1013" s="1" t="s">
        <v>4</v>
      </c>
      <c r="Q1013" s="1" t="s">
        <v>5</v>
      </c>
      <c r="R1013" s="1" t="s">
        <v>6</v>
      </c>
      <c r="S1013" s="1" t="s">
        <v>6</v>
      </c>
      <c r="T1013" s="3">
        <f t="shared" si="0"/>
        <v>45870</v>
      </c>
      <c r="U1013" s="5">
        <f t="shared" ref="U1013:V1013" si="2026">IF(ISBLANK(F1013),1,0)</f>
        <v>0</v>
      </c>
      <c r="V1013" s="5">
        <f t="shared" si="2026"/>
        <v>0</v>
      </c>
      <c r="W1013" s="5">
        <f t="shared" ref="W1013:Z1013" si="2027">IF(ISBLANK(K1013),1,0)</f>
        <v>0</v>
      </c>
      <c r="X1013" s="5">
        <f t="shared" si="2027"/>
        <v>0</v>
      </c>
      <c r="Y1013" s="5">
        <f t="shared" si="2027"/>
        <v>0</v>
      </c>
      <c r="Z1013" s="5">
        <f t="shared" si="2027"/>
        <v>0</v>
      </c>
      <c r="AA1013" s="5">
        <f t="shared" si="3"/>
        <v>0</v>
      </c>
    </row>
    <row r="1014" spans="1:27" ht="15.75" customHeight="1" x14ac:dyDescent="0.2">
      <c r="A1014" s="1" t="s">
        <v>1827</v>
      </c>
      <c r="B1014" s="1" t="s">
        <v>20</v>
      </c>
      <c r="C1014" s="1" t="s">
        <v>21</v>
      </c>
      <c r="D1014" s="2">
        <v>45859</v>
      </c>
      <c r="E1014" s="1" t="s">
        <v>93</v>
      </c>
      <c r="F1014" s="1">
        <v>20.57</v>
      </c>
      <c r="G1014" s="1">
        <v>55.13</v>
      </c>
      <c r="H1014" s="1">
        <v>286</v>
      </c>
      <c r="I1014" s="1">
        <v>53.8</v>
      </c>
      <c r="J1014" s="1">
        <v>6.63</v>
      </c>
      <c r="K1014" s="1">
        <v>99.25</v>
      </c>
      <c r="L1014" s="1">
        <v>7.09</v>
      </c>
      <c r="M1014" s="1">
        <v>133.9</v>
      </c>
      <c r="N1014" s="1">
        <v>88.31</v>
      </c>
      <c r="O1014" s="1">
        <v>92.19</v>
      </c>
      <c r="P1014" s="1" t="s">
        <v>4</v>
      </c>
      <c r="Q1014" s="1" t="s">
        <v>5</v>
      </c>
      <c r="R1014" s="1" t="s">
        <v>6</v>
      </c>
      <c r="S1014" s="1" t="s">
        <v>6</v>
      </c>
      <c r="T1014" s="3">
        <f t="shared" si="0"/>
        <v>45839</v>
      </c>
      <c r="U1014" s="5">
        <f t="shared" ref="U1014:V1014" si="2028">IF(ISBLANK(F1014),1,0)</f>
        <v>0</v>
      </c>
      <c r="V1014" s="5">
        <f t="shared" si="2028"/>
        <v>0</v>
      </c>
      <c r="W1014" s="5">
        <f t="shared" ref="W1014:Z1014" si="2029">IF(ISBLANK(K1014),1,0)</f>
        <v>0</v>
      </c>
      <c r="X1014" s="5">
        <f t="shared" si="2029"/>
        <v>0</v>
      </c>
      <c r="Y1014" s="5">
        <f t="shared" si="2029"/>
        <v>0</v>
      </c>
      <c r="Z1014" s="5">
        <f t="shared" si="2029"/>
        <v>0</v>
      </c>
      <c r="AA1014" s="5">
        <f t="shared" si="3"/>
        <v>0</v>
      </c>
    </row>
    <row r="1015" spans="1:27" ht="15.75" customHeight="1" x14ac:dyDescent="0.2">
      <c r="A1015" s="1" t="s">
        <v>1828</v>
      </c>
      <c r="B1015" s="1" t="s">
        <v>1</v>
      </c>
      <c r="C1015" s="1" t="s">
        <v>35</v>
      </c>
      <c r="D1015" s="2">
        <v>45307</v>
      </c>
      <c r="E1015" s="1" t="s">
        <v>37</v>
      </c>
      <c r="F1015" s="1">
        <v>22.49</v>
      </c>
      <c r="G1015" s="1">
        <v>50.39</v>
      </c>
      <c r="H1015" s="1">
        <v>329</v>
      </c>
      <c r="I1015" s="1">
        <v>34.299999999999997</v>
      </c>
      <c r="J1015" s="1">
        <v>6.46</v>
      </c>
      <c r="K1015" s="1">
        <v>98.88</v>
      </c>
      <c r="L1015" s="1">
        <v>6.86</v>
      </c>
      <c r="M1015" s="1">
        <v>122.1</v>
      </c>
      <c r="N1015" s="1">
        <v>90.02</v>
      </c>
      <c r="O1015" s="1">
        <v>94.74</v>
      </c>
      <c r="P1015" s="1" t="s">
        <v>4</v>
      </c>
      <c r="Q1015" s="1" t="s">
        <v>5</v>
      </c>
      <c r="R1015" s="1" t="s">
        <v>6</v>
      </c>
      <c r="S1015" s="1" t="s">
        <v>6</v>
      </c>
      <c r="T1015" s="3">
        <f t="shared" si="0"/>
        <v>45292</v>
      </c>
      <c r="U1015" s="5">
        <f t="shared" ref="U1015:V1015" si="2030">IF(ISBLANK(F1015),1,0)</f>
        <v>0</v>
      </c>
      <c r="V1015" s="5">
        <f t="shared" si="2030"/>
        <v>0</v>
      </c>
      <c r="W1015" s="5">
        <f t="shared" ref="W1015:Z1015" si="2031">IF(ISBLANK(K1015),1,0)</f>
        <v>0</v>
      </c>
      <c r="X1015" s="5">
        <f t="shared" si="2031"/>
        <v>0</v>
      </c>
      <c r="Y1015" s="5">
        <f t="shared" si="2031"/>
        <v>0</v>
      </c>
      <c r="Z1015" s="5">
        <f t="shared" si="2031"/>
        <v>0</v>
      </c>
      <c r="AA1015" s="5">
        <f t="shared" si="3"/>
        <v>0</v>
      </c>
    </row>
    <row r="1016" spans="1:27" ht="15.75" customHeight="1" x14ac:dyDescent="0.2">
      <c r="A1016" s="1" t="s">
        <v>1829</v>
      </c>
      <c r="B1016" s="1" t="s">
        <v>1</v>
      </c>
      <c r="C1016" s="1" t="s">
        <v>35</v>
      </c>
      <c r="D1016" s="2">
        <v>45805</v>
      </c>
      <c r="E1016" s="1" t="s">
        <v>37</v>
      </c>
      <c r="F1016" s="1">
        <v>21.49</v>
      </c>
      <c r="G1016" s="1">
        <v>49.7</v>
      </c>
      <c r="H1016" s="1">
        <v>307</v>
      </c>
      <c r="I1016" s="1">
        <v>33.299999999999997</v>
      </c>
      <c r="J1016" s="1">
        <v>5.84</v>
      </c>
      <c r="K1016" s="1">
        <v>99.46</v>
      </c>
      <c r="L1016" s="1">
        <v>6.93</v>
      </c>
      <c r="M1016" s="1">
        <v>127.2</v>
      </c>
      <c r="N1016" s="1">
        <v>92.09</v>
      </c>
      <c r="O1016" s="1">
        <v>95.46</v>
      </c>
      <c r="P1016" s="1" t="s">
        <v>4</v>
      </c>
      <c r="Q1016" s="1" t="s">
        <v>5</v>
      </c>
      <c r="R1016" s="1" t="s">
        <v>6</v>
      </c>
      <c r="S1016" s="1" t="s">
        <v>6</v>
      </c>
      <c r="T1016" s="3">
        <f t="shared" si="0"/>
        <v>45778</v>
      </c>
      <c r="U1016" s="5">
        <f t="shared" ref="U1016:V1016" si="2032">IF(ISBLANK(F1016),1,0)</f>
        <v>0</v>
      </c>
      <c r="V1016" s="5">
        <f t="shared" si="2032"/>
        <v>0</v>
      </c>
      <c r="W1016" s="5">
        <f t="shared" ref="W1016:Z1016" si="2033">IF(ISBLANK(K1016),1,0)</f>
        <v>0</v>
      </c>
      <c r="X1016" s="5">
        <f t="shared" si="2033"/>
        <v>0</v>
      </c>
      <c r="Y1016" s="5">
        <f t="shared" si="2033"/>
        <v>0</v>
      </c>
      <c r="Z1016" s="5">
        <f t="shared" si="2033"/>
        <v>0</v>
      </c>
      <c r="AA1016" s="5">
        <f t="shared" si="3"/>
        <v>0</v>
      </c>
    </row>
    <row r="1017" spans="1:27" ht="15.75" customHeight="1" x14ac:dyDescent="0.2">
      <c r="A1017" s="1" t="s">
        <v>1831</v>
      </c>
      <c r="B1017" s="1" t="s">
        <v>20</v>
      </c>
      <c r="C1017" s="1" t="s">
        <v>47</v>
      </c>
      <c r="D1017" s="2">
        <v>45593</v>
      </c>
      <c r="E1017" s="1" t="s">
        <v>93</v>
      </c>
      <c r="F1017" s="1">
        <v>21.79</v>
      </c>
      <c r="G1017" s="1">
        <v>36.630000000000003</v>
      </c>
      <c r="H1017" s="1">
        <v>305</v>
      </c>
      <c r="I1017" s="1">
        <v>53.7</v>
      </c>
      <c r="J1017" s="1">
        <v>7.95</v>
      </c>
      <c r="K1017" s="1">
        <v>98.66</v>
      </c>
      <c r="L1017" s="1">
        <v>6.85</v>
      </c>
      <c r="M1017" s="1">
        <v>151.69999999999999</v>
      </c>
      <c r="N1017" s="1">
        <v>84.96</v>
      </c>
      <c r="O1017" s="1">
        <v>92.74</v>
      </c>
      <c r="P1017" s="1" t="s">
        <v>4</v>
      </c>
      <c r="Q1017" s="1" t="s">
        <v>5</v>
      </c>
      <c r="R1017" s="1" t="s">
        <v>6</v>
      </c>
      <c r="S1017" s="1" t="s">
        <v>6</v>
      </c>
      <c r="T1017" s="3">
        <f t="shared" si="0"/>
        <v>45566</v>
      </c>
      <c r="U1017" s="5">
        <f t="shared" ref="U1017:V1017" si="2034">IF(ISBLANK(F1017),1,0)</f>
        <v>0</v>
      </c>
      <c r="V1017" s="5">
        <f t="shared" si="2034"/>
        <v>0</v>
      </c>
      <c r="W1017" s="5">
        <f t="shared" ref="W1017:Z1017" si="2035">IF(ISBLANK(K1017),1,0)</f>
        <v>0</v>
      </c>
      <c r="X1017" s="5">
        <f t="shared" si="2035"/>
        <v>0</v>
      </c>
      <c r="Y1017" s="5">
        <f t="shared" si="2035"/>
        <v>0</v>
      </c>
      <c r="Z1017" s="5">
        <f t="shared" si="2035"/>
        <v>0</v>
      </c>
      <c r="AA1017" s="5">
        <f t="shared" si="3"/>
        <v>0</v>
      </c>
    </row>
    <row r="1018" spans="1:27" ht="15.75" customHeight="1" x14ac:dyDescent="0.2">
      <c r="A1018" s="1" t="s">
        <v>334</v>
      </c>
      <c r="B1018" s="1" t="s">
        <v>34</v>
      </c>
      <c r="C1018" s="1" t="s">
        <v>35</v>
      </c>
      <c r="D1018" s="2">
        <v>45690</v>
      </c>
      <c r="E1018" s="1" t="s">
        <v>93</v>
      </c>
      <c r="F1018" s="1">
        <v>20.39</v>
      </c>
      <c r="G1018" s="1">
        <v>44.05</v>
      </c>
      <c r="H1018" s="1">
        <v>343</v>
      </c>
      <c r="I1018" s="1">
        <v>42.8</v>
      </c>
      <c r="J1018" s="1">
        <v>7.69</v>
      </c>
      <c r="K1018" s="1">
        <v>99.15</v>
      </c>
      <c r="L1018" s="1">
        <v>7.25</v>
      </c>
      <c r="M1018" s="1">
        <v>132.4</v>
      </c>
      <c r="N1018" s="1">
        <v>86.46</v>
      </c>
      <c r="O1018" s="1">
        <v>96.51</v>
      </c>
      <c r="P1018" s="1" t="s">
        <v>4</v>
      </c>
      <c r="Q1018" s="1" t="s">
        <v>5</v>
      </c>
      <c r="R1018" s="1" t="s">
        <v>6</v>
      </c>
      <c r="S1018" s="1" t="s">
        <v>6</v>
      </c>
      <c r="T1018" s="3">
        <f t="shared" si="0"/>
        <v>45689</v>
      </c>
      <c r="U1018" s="5">
        <f t="shared" ref="U1018:V1018" si="2036">IF(ISBLANK(F1018),1,0)</f>
        <v>0</v>
      </c>
      <c r="V1018" s="5">
        <f t="shared" si="2036"/>
        <v>0</v>
      </c>
      <c r="W1018" s="5">
        <f t="shared" ref="W1018:Z1018" si="2037">IF(ISBLANK(K1018),1,0)</f>
        <v>0</v>
      </c>
      <c r="X1018" s="5">
        <f t="shared" si="2037"/>
        <v>0</v>
      </c>
      <c r="Y1018" s="5">
        <f t="shared" si="2037"/>
        <v>0</v>
      </c>
      <c r="Z1018" s="5">
        <f t="shared" si="2037"/>
        <v>0</v>
      </c>
      <c r="AA1018" s="5">
        <f t="shared" si="3"/>
        <v>0</v>
      </c>
    </row>
    <row r="1019" spans="1:27" ht="15.75" customHeight="1" x14ac:dyDescent="0.2">
      <c r="A1019" s="1" t="s">
        <v>1832</v>
      </c>
      <c r="B1019" s="1" t="s">
        <v>20</v>
      </c>
      <c r="C1019" s="1" t="s">
        <v>21</v>
      </c>
      <c r="D1019" s="2">
        <v>45451</v>
      </c>
      <c r="E1019" s="1" t="s">
        <v>23</v>
      </c>
      <c r="F1019" s="1">
        <v>21.76</v>
      </c>
      <c r="G1019" s="1">
        <v>35.92</v>
      </c>
      <c r="H1019" s="1">
        <v>281</v>
      </c>
      <c r="I1019" s="1">
        <v>45.5</v>
      </c>
      <c r="J1019" s="1">
        <v>7.15</v>
      </c>
      <c r="K1019" s="1">
        <v>99.05</v>
      </c>
      <c r="L1019" s="1">
        <v>6.95</v>
      </c>
      <c r="M1019" s="1">
        <v>136</v>
      </c>
      <c r="N1019" s="1">
        <v>85.53</v>
      </c>
      <c r="O1019" s="1">
        <v>93.26</v>
      </c>
      <c r="P1019" s="1" t="s">
        <v>4</v>
      </c>
      <c r="Q1019" s="1" t="s">
        <v>5</v>
      </c>
      <c r="R1019" s="1" t="s">
        <v>6</v>
      </c>
      <c r="S1019" s="1" t="s">
        <v>6</v>
      </c>
      <c r="T1019" s="3">
        <f t="shared" si="0"/>
        <v>45444</v>
      </c>
      <c r="U1019" s="5">
        <f t="shared" ref="U1019:V1019" si="2038">IF(ISBLANK(F1019),1,0)</f>
        <v>0</v>
      </c>
      <c r="V1019" s="5">
        <f t="shared" si="2038"/>
        <v>0</v>
      </c>
      <c r="W1019" s="5">
        <f t="shared" ref="W1019:Z1019" si="2039">IF(ISBLANK(K1019),1,0)</f>
        <v>0</v>
      </c>
      <c r="X1019" s="5">
        <f t="shared" si="2039"/>
        <v>0</v>
      </c>
      <c r="Y1019" s="5">
        <f t="shared" si="2039"/>
        <v>0</v>
      </c>
      <c r="Z1019" s="5">
        <f t="shared" si="2039"/>
        <v>0</v>
      </c>
      <c r="AA1019" s="5">
        <f t="shared" si="3"/>
        <v>0</v>
      </c>
    </row>
    <row r="1020" spans="1:27" ht="15.75" customHeight="1" x14ac:dyDescent="0.2">
      <c r="A1020" s="1" t="s">
        <v>1833</v>
      </c>
      <c r="B1020" s="1" t="s">
        <v>58</v>
      </c>
      <c r="C1020" s="1" t="s">
        <v>21</v>
      </c>
      <c r="D1020" s="2">
        <v>45888</v>
      </c>
      <c r="E1020" s="1" t="s">
        <v>37</v>
      </c>
      <c r="F1020" s="1">
        <v>20.9</v>
      </c>
      <c r="H1020" s="1">
        <v>338</v>
      </c>
      <c r="I1020" s="1">
        <v>47.9</v>
      </c>
      <c r="J1020" s="1">
        <v>6.69</v>
      </c>
      <c r="K1020" s="1">
        <v>99.55</v>
      </c>
      <c r="L1020" s="1">
        <v>6.55</v>
      </c>
      <c r="M1020" s="1">
        <v>147</v>
      </c>
      <c r="N1020" s="1">
        <v>88.04</v>
      </c>
      <c r="O1020" s="1">
        <v>92.89</v>
      </c>
      <c r="P1020" s="1" t="s">
        <v>4</v>
      </c>
      <c r="Q1020" s="1" t="s">
        <v>5</v>
      </c>
      <c r="R1020" s="1" t="s">
        <v>6</v>
      </c>
      <c r="S1020" s="1" t="s">
        <v>6</v>
      </c>
      <c r="T1020" s="3">
        <f t="shared" si="0"/>
        <v>45870</v>
      </c>
      <c r="U1020" s="5">
        <f t="shared" ref="U1020:V1020" si="2040">IF(ISBLANK(F1020),1,0)</f>
        <v>0</v>
      </c>
      <c r="V1020" s="5">
        <f t="shared" si="2040"/>
        <v>1</v>
      </c>
      <c r="W1020" s="5">
        <f t="shared" ref="W1020:Z1020" si="2041">IF(ISBLANK(K1020),1,0)</f>
        <v>0</v>
      </c>
      <c r="X1020" s="5">
        <f t="shared" si="2041"/>
        <v>0</v>
      </c>
      <c r="Y1020" s="5">
        <f t="shared" si="2041"/>
        <v>0</v>
      </c>
      <c r="Z1020" s="5">
        <f t="shared" si="2041"/>
        <v>0</v>
      </c>
      <c r="AA1020" s="5">
        <f t="shared" si="3"/>
        <v>1</v>
      </c>
    </row>
    <row r="1021" spans="1:27" ht="15.75" customHeight="1" x14ac:dyDescent="0.2">
      <c r="A1021" s="1" t="s">
        <v>1834</v>
      </c>
      <c r="B1021" s="1" t="s">
        <v>1</v>
      </c>
      <c r="C1021" s="1" t="s">
        <v>35</v>
      </c>
      <c r="D1021" s="2">
        <v>45587</v>
      </c>
      <c r="E1021" s="1" t="s">
        <v>3</v>
      </c>
      <c r="F1021" s="1">
        <v>22.21</v>
      </c>
      <c r="G1021" s="1">
        <v>40.06</v>
      </c>
      <c r="H1021" s="1">
        <v>339</v>
      </c>
      <c r="I1021" s="1">
        <v>30.5</v>
      </c>
      <c r="J1021" s="1">
        <v>6.44</v>
      </c>
      <c r="L1021" s="1">
        <v>6.83</v>
      </c>
      <c r="M1021" s="1">
        <v>110.5</v>
      </c>
      <c r="N1021" s="1">
        <v>99.35</v>
      </c>
      <c r="O1021" s="1">
        <v>93.94</v>
      </c>
      <c r="P1021" s="1" t="s">
        <v>4</v>
      </c>
      <c r="Q1021" s="1" t="s">
        <v>5</v>
      </c>
      <c r="R1021" s="1" t="s">
        <v>6</v>
      </c>
      <c r="S1021" s="1" t="s">
        <v>6</v>
      </c>
      <c r="T1021" s="3">
        <f t="shared" si="0"/>
        <v>45566</v>
      </c>
      <c r="U1021" s="5">
        <f t="shared" ref="U1021:V1021" si="2042">IF(ISBLANK(F1021),1,0)</f>
        <v>0</v>
      </c>
      <c r="V1021" s="5">
        <f t="shared" si="2042"/>
        <v>0</v>
      </c>
      <c r="W1021" s="5">
        <f t="shared" ref="W1021:Z1021" si="2043">IF(ISBLANK(K1021),1,0)</f>
        <v>1</v>
      </c>
      <c r="X1021" s="5">
        <f t="shared" si="2043"/>
        <v>0</v>
      </c>
      <c r="Y1021" s="5">
        <f t="shared" si="2043"/>
        <v>0</v>
      </c>
      <c r="Z1021" s="5">
        <f t="shared" si="2043"/>
        <v>0</v>
      </c>
      <c r="AA1021" s="5">
        <f t="shared" si="3"/>
        <v>1</v>
      </c>
    </row>
    <row r="1022" spans="1:27" ht="15.75" customHeight="1" x14ac:dyDescent="0.2">
      <c r="A1022" s="1" t="s">
        <v>856</v>
      </c>
      <c r="B1022" s="1" t="s">
        <v>34</v>
      </c>
      <c r="C1022" s="1" t="s">
        <v>21</v>
      </c>
      <c r="D1022" s="2">
        <v>45906</v>
      </c>
      <c r="E1022" s="1" t="s">
        <v>3</v>
      </c>
      <c r="F1022" s="1">
        <v>22.47</v>
      </c>
      <c r="G1022" s="1">
        <v>50.63</v>
      </c>
      <c r="H1022" s="1">
        <v>283</v>
      </c>
      <c r="I1022" s="1">
        <v>55.3</v>
      </c>
      <c r="J1022" s="1">
        <v>8.14</v>
      </c>
      <c r="K1022" s="1">
        <v>98.86</v>
      </c>
      <c r="L1022" s="1">
        <v>6.88</v>
      </c>
      <c r="M1022" s="1">
        <v>147</v>
      </c>
      <c r="N1022" s="1">
        <v>87.41</v>
      </c>
      <c r="O1022" s="1">
        <v>93.01</v>
      </c>
      <c r="P1022" s="1" t="s">
        <v>4</v>
      </c>
      <c r="Q1022" s="1" t="s">
        <v>5</v>
      </c>
      <c r="R1022" s="1" t="s">
        <v>6</v>
      </c>
      <c r="S1022" s="1" t="s">
        <v>6</v>
      </c>
      <c r="T1022" s="3">
        <f t="shared" si="0"/>
        <v>45901</v>
      </c>
      <c r="U1022" s="5">
        <f t="shared" ref="U1022:V1022" si="2044">IF(ISBLANK(F1022),1,0)</f>
        <v>0</v>
      </c>
      <c r="V1022" s="5">
        <f t="shared" si="2044"/>
        <v>0</v>
      </c>
      <c r="W1022" s="5">
        <f t="shared" ref="W1022:Z1022" si="2045">IF(ISBLANK(K1022),1,0)</f>
        <v>0</v>
      </c>
      <c r="X1022" s="5">
        <f t="shared" si="2045"/>
        <v>0</v>
      </c>
      <c r="Y1022" s="5">
        <f t="shared" si="2045"/>
        <v>0</v>
      </c>
      <c r="Z1022" s="5">
        <f t="shared" si="2045"/>
        <v>0</v>
      </c>
      <c r="AA1022" s="5">
        <f t="shared" si="3"/>
        <v>0</v>
      </c>
    </row>
    <row r="1023" spans="1:27" ht="15.75" customHeight="1" x14ac:dyDescent="0.2">
      <c r="A1023" s="1" t="s">
        <v>1690</v>
      </c>
      <c r="B1023" s="1" t="s">
        <v>58</v>
      </c>
      <c r="C1023" s="1" t="s">
        <v>35</v>
      </c>
      <c r="D1023" s="2">
        <v>45400</v>
      </c>
      <c r="E1023" s="1" t="s">
        <v>93</v>
      </c>
      <c r="F1023" s="1">
        <v>22.17</v>
      </c>
      <c r="G1023" s="1">
        <v>46.2</v>
      </c>
      <c r="H1023" s="1">
        <v>304</v>
      </c>
      <c r="I1023" s="1">
        <v>38.6</v>
      </c>
      <c r="J1023" s="1">
        <v>6.66</v>
      </c>
      <c r="K1023" s="1">
        <v>98.88</v>
      </c>
      <c r="L1023" s="1">
        <v>6.9</v>
      </c>
      <c r="M1023" s="1">
        <v>121.2</v>
      </c>
      <c r="N1023" s="1">
        <v>89.15</v>
      </c>
      <c r="O1023" s="1">
        <v>95.55</v>
      </c>
      <c r="P1023" s="1" t="s">
        <v>4</v>
      </c>
      <c r="Q1023" s="1" t="s">
        <v>5</v>
      </c>
      <c r="R1023" s="1" t="s">
        <v>6</v>
      </c>
      <c r="S1023" s="1" t="s">
        <v>6</v>
      </c>
      <c r="T1023" s="3">
        <f t="shared" si="0"/>
        <v>45383</v>
      </c>
      <c r="U1023" s="5">
        <f t="shared" ref="U1023:V1023" si="2046">IF(ISBLANK(F1023),1,0)</f>
        <v>0</v>
      </c>
      <c r="V1023" s="5">
        <f t="shared" si="2046"/>
        <v>0</v>
      </c>
      <c r="W1023" s="5">
        <f t="shared" ref="W1023:Z1023" si="2047">IF(ISBLANK(K1023),1,0)</f>
        <v>0</v>
      </c>
      <c r="X1023" s="5">
        <f t="shared" si="2047"/>
        <v>0</v>
      </c>
      <c r="Y1023" s="5">
        <f t="shared" si="2047"/>
        <v>0</v>
      </c>
      <c r="Z1023" s="5">
        <f t="shared" si="2047"/>
        <v>0</v>
      </c>
      <c r="AA1023" s="5">
        <f t="shared" si="3"/>
        <v>0</v>
      </c>
    </row>
    <row r="1024" spans="1:27" ht="15.75" customHeight="1" x14ac:dyDescent="0.2">
      <c r="A1024" s="1" t="s">
        <v>1835</v>
      </c>
      <c r="B1024" s="1" t="s">
        <v>20</v>
      </c>
      <c r="C1024" s="1" t="s">
        <v>47</v>
      </c>
      <c r="D1024" s="2">
        <v>45721</v>
      </c>
      <c r="E1024" s="1" t="s">
        <v>3</v>
      </c>
      <c r="F1024" s="1">
        <v>20.27</v>
      </c>
      <c r="G1024" s="1">
        <v>35.15</v>
      </c>
      <c r="H1024" s="1">
        <v>283</v>
      </c>
      <c r="I1024" s="1">
        <v>54.3</v>
      </c>
      <c r="J1024" s="1">
        <v>9.18</v>
      </c>
      <c r="K1024" s="1">
        <v>99.47</v>
      </c>
      <c r="L1024" s="1">
        <v>6.79</v>
      </c>
      <c r="M1024" s="1">
        <v>128.19999999999999</v>
      </c>
      <c r="N1024" s="1">
        <v>85.34</v>
      </c>
      <c r="O1024" s="1">
        <v>93.66</v>
      </c>
      <c r="P1024" s="1" t="s">
        <v>4</v>
      </c>
      <c r="Q1024" s="1" t="s">
        <v>5</v>
      </c>
      <c r="R1024" s="1" t="s">
        <v>6</v>
      </c>
      <c r="S1024" s="1" t="s">
        <v>6</v>
      </c>
      <c r="T1024" s="3">
        <f t="shared" si="0"/>
        <v>45717</v>
      </c>
      <c r="U1024" s="5">
        <f t="shared" ref="U1024:V1024" si="2048">IF(ISBLANK(F1024),1,0)</f>
        <v>0</v>
      </c>
      <c r="V1024" s="5">
        <f t="shared" si="2048"/>
        <v>0</v>
      </c>
      <c r="W1024" s="5">
        <f t="shared" ref="W1024:Z1024" si="2049">IF(ISBLANK(K1024),1,0)</f>
        <v>0</v>
      </c>
      <c r="X1024" s="5">
        <f t="shared" si="2049"/>
        <v>0</v>
      </c>
      <c r="Y1024" s="5">
        <f t="shared" si="2049"/>
        <v>0</v>
      </c>
      <c r="Z1024" s="5">
        <f t="shared" si="2049"/>
        <v>0</v>
      </c>
      <c r="AA1024" s="5">
        <f t="shared" si="3"/>
        <v>0</v>
      </c>
    </row>
    <row r="1025" spans="1:27" ht="15.75" customHeight="1" x14ac:dyDescent="0.2">
      <c r="A1025" s="1" t="s">
        <v>791</v>
      </c>
      <c r="B1025" s="1" t="s">
        <v>34</v>
      </c>
      <c r="C1025" s="1" t="s">
        <v>35</v>
      </c>
      <c r="D1025" s="2">
        <v>45518</v>
      </c>
      <c r="E1025" s="1" t="s">
        <v>93</v>
      </c>
      <c r="F1025" s="1">
        <v>21.3</v>
      </c>
      <c r="G1025" s="1">
        <v>42.43</v>
      </c>
      <c r="H1025" s="1">
        <v>309</v>
      </c>
      <c r="I1025" s="1">
        <v>44.4</v>
      </c>
      <c r="J1025" s="1">
        <v>6.58</v>
      </c>
      <c r="K1025" s="1">
        <v>98.83</v>
      </c>
      <c r="L1025" s="1">
        <v>6.74</v>
      </c>
      <c r="M1025" s="1">
        <v>127.2</v>
      </c>
      <c r="N1025" s="1">
        <v>88.15</v>
      </c>
      <c r="O1025" s="1">
        <v>93.23</v>
      </c>
      <c r="P1025" s="1" t="s">
        <v>4</v>
      </c>
      <c r="Q1025" s="1" t="s">
        <v>5</v>
      </c>
      <c r="R1025" s="1" t="s">
        <v>6</v>
      </c>
      <c r="S1025" s="1" t="s">
        <v>6</v>
      </c>
      <c r="T1025" s="3">
        <f t="shared" si="0"/>
        <v>45505</v>
      </c>
      <c r="U1025" s="5">
        <f t="shared" ref="U1025:V1025" si="2050">IF(ISBLANK(F1025),1,0)</f>
        <v>0</v>
      </c>
      <c r="V1025" s="5">
        <f t="shared" si="2050"/>
        <v>0</v>
      </c>
      <c r="W1025" s="5">
        <f t="shared" ref="W1025:Z1025" si="2051">IF(ISBLANK(K1025),1,0)</f>
        <v>0</v>
      </c>
      <c r="X1025" s="5">
        <f t="shared" si="2051"/>
        <v>0</v>
      </c>
      <c r="Y1025" s="5">
        <f t="shared" si="2051"/>
        <v>0</v>
      </c>
      <c r="Z1025" s="5">
        <f t="shared" si="2051"/>
        <v>0</v>
      </c>
      <c r="AA1025" s="5">
        <f t="shared" si="3"/>
        <v>0</v>
      </c>
    </row>
    <row r="1026" spans="1:27" ht="15.75" customHeight="1" x14ac:dyDescent="0.2">
      <c r="A1026" s="1" t="s">
        <v>1836</v>
      </c>
      <c r="B1026" s="1" t="s">
        <v>1</v>
      </c>
      <c r="C1026" s="1" t="s">
        <v>35</v>
      </c>
      <c r="D1026" s="2">
        <v>45998</v>
      </c>
      <c r="E1026" s="1" t="s">
        <v>93</v>
      </c>
      <c r="F1026" s="1">
        <v>21.37</v>
      </c>
      <c r="G1026" s="1">
        <v>46.75</v>
      </c>
      <c r="H1026" s="1">
        <v>348</v>
      </c>
      <c r="I1026" s="1">
        <v>38.5</v>
      </c>
      <c r="J1026" s="1">
        <v>5.82</v>
      </c>
      <c r="K1026" s="1">
        <v>98.51</v>
      </c>
      <c r="L1026" s="1">
        <v>6.89</v>
      </c>
      <c r="M1026" s="1">
        <v>116.9</v>
      </c>
      <c r="N1026" s="1">
        <v>88.71</v>
      </c>
      <c r="O1026" s="1">
        <v>96.89</v>
      </c>
      <c r="P1026" s="1" t="s">
        <v>4</v>
      </c>
      <c r="Q1026" s="1" t="s">
        <v>5</v>
      </c>
      <c r="R1026" s="1" t="s">
        <v>6</v>
      </c>
      <c r="S1026" s="1" t="s">
        <v>6</v>
      </c>
      <c r="T1026" s="3">
        <f t="shared" si="0"/>
        <v>45992</v>
      </c>
      <c r="U1026" s="5">
        <f t="shared" ref="U1026:V1026" si="2052">IF(ISBLANK(F1026),1,0)</f>
        <v>0</v>
      </c>
      <c r="V1026" s="5">
        <f t="shared" si="2052"/>
        <v>0</v>
      </c>
      <c r="W1026" s="5">
        <f t="shared" ref="W1026:Z1026" si="2053">IF(ISBLANK(K1026),1,0)</f>
        <v>0</v>
      </c>
      <c r="X1026" s="5">
        <f t="shared" si="2053"/>
        <v>0</v>
      </c>
      <c r="Y1026" s="5">
        <f t="shared" si="2053"/>
        <v>0</v>
      </c>
      <c r="Z1026" s="5">
        <f t="shared" si="2053"/>
        <v>0</v>
      </c>
      <c r="AA1026" s="5">
        <f t="shared" si="3"/>
        <v>0</v>
      </c>
    </row>
    <row r="1027" spans="1:27" ht="15.75" customHeight="1" x14ac:dyDescent="0.2">
      <c r="A1027" s="1" t="s">
        <v>577</v>
      </c>
      <c r="B1027" s="1" t="s">
        <v>34</v>
      </c>
      <c r="C1027" s="1" t="s">
        <v>35</v>
      </c>
      <c r="D1027" s="2">
        <v>45699</v>
      </c>
      <c r="E1027" s="1" t="s">
        <v>37</v>
      </c>
      <c r="F1027" s="1">
        <v>20.53</v>
      </c>
      <c r="G1027" s="1">
        <v>41.15</v>
      </c>
      <c r="H1027" s="1">
        <v>348</v>
      </c>
      <c r="I1027" s="1">
        <v>43.6</v>
      </c>
      <c r="J1027" s="1">
        <v>6.4</v>
      </c>
      <c r="K1027" s="1">
        <v>98.53</v>
      </c>
      <c r="L1027" s="1">
        <v>6.86</v>
      </c>
      <c r="M1027" s="1">
        <v>127.7</v>
      </c>
      <c r="N1027" s="1">
        <v>88.92</v>
      </c>
      <c r="O1027" s="1">
        <v>94.19</v>
      </c>
      <c r="P1027" s="1" t="s">
        <v>4</v>
      </c>
      <c r="Q1027" s="1" t="s">
        <v>5</v>
      </c>
      <c r="R1027" s="1" t="s">
        <v>6</v>
      </c>
      <c r="S1027" s="1" t="s">
        <v>6</v>
      </c>
      <c r="T1027" s="3">
        <f t="shared" si="0"/>
        <v>45689</v>
      </c>
      <c r="U1027" s="5">
        <f t="shared" ref="U1027:V1027" si="2054">IF(ISBLANK(F1027),1,0)</f>
        <v>0</v>
      </c>
      <c r="V1027" s="5">
        <f t="shared" si="2054"/>
        <v>0</v>
      </c>
      <c r="W1027" s="5">
        <f t="shared" ref="W1027:Z1027" si="2055">IF(ISBLANK(K1027),1,0)</f>
        <v>0</v>
      </c>
      <c r="X1027" s="5">
        <f t="shared" si="2055"/>
        <v>0</v>
      </c>
      <c r="Y1027" s="5">
        <f t="shared" si="2055"/>
        <v>0</v>
      </c>
      <c r="Z1027" s="5">
        <f t="shared" si="2055"/>
        <v>0</v>
      </c>
      <c r="AA1027" s="5">
        <f t="shared" si="3"/>
        <v>0</v>
      </c>
    </row>
    <row r="1028" spans="1:27" ht="15.75" customHeight="1" x14ac:dyDescent="0.2">
      <c r="A1028" s="1" t="s">
        <v>1838</v>
      </c>
      <c r="B1028" s="1" t="s">
        <v>20</v>
      </c>
      <c r="C1028" s="1" t="s">
        <v>47</v>
      </c>
      <c r="D1028" s="2">
        <v>45818</v>
      </c>
      <c r="E1028" s="1" t="s">
        <v>37</v>
      </c>
      <c r="F1028" s="1">
        <v>21.59</v>
      </c>
      <c r="G1028" s="1">
        <v>40.4</v>
      </c>
      <c r="H1028" s="1">
        <v>274</v>
      </c>
      <c r="I1028" s="1">
        <v>53.2</v>
      </c>
      <c r="J1028" s="1">
        <v>7.42</v>
      </c>
      <c r="K1028" s="1">
        <v>98.45</v>
      </c>
      <c r="L1028" s="1">
        <v>7.18</v>
      </c>
      <c r="M1028" s="1">
        <v>138.1</v>
      </c>
      <c r="N1028" s="1">
        <v>84.12</v>
      </c>
      <c r="O1028" s="1">
        <v>91.26</v>
      </c>
      <c r="P1028" s="1" t="s">
        <v>4</v>
      </c>
      <c r="Q1028" s="1" t="s">
        <v>5</v>
      </c>
      <c r="R1028" s="1" t="s">
        <v>6</v>
      </c>
      <c r="S1028" s="1" t="s">
        <v>6</v>
      </c>
      <c r="T1028" s="3">
        <f t="shared" si="0"/>
        <v>45809</v>
      </c>
      <c r="U1028" s="5">
        <f t="shared" ref="U1028:V1028" si="2056">IF(ISBLANK(F1028),1,0)</f>
        <v>0</v>
      </c>
      <c r="V1028" s="5">
        <f t="shared" si="2056"/>
        <v>0</v>
      </c>
      <c r="W1028" s="5">
        <f t="shared" ref="W1028:Z1028" si="2057">IF(ISBLANK(K1028),1,0)</f>
        <v>0</v>
      </c>
      <c r="X1028" s="5">
        <f t="shared" si="2057"/>
        <v>0</v>
      </c>
      <c r="Y1028" s="5">
        <f t="shared" si="2057"/>
        <v>0</v>
      </c>
      <c r="Z1028" s="5">
        <f t="shared" si="2057"/>
        <v>0</v>
      </c>
      <c r="AA1028" s="5">
        <f t="shared" si="3"/>
        <v>0</v>
      </c>
    </row>
    <row r="1029" spans="1:27" ht="15.75" customHeight="1" x14ac:dyDescent="0.2">
      <c r="A1029" s="1" t="s">
        <v>1839</v>
      </c>
      <c r="B1029" s="1" t="s">
        <v>1</v>
      </c>
      <c r="C1029" s="1" t="s">
        <v>2</v>
      </c>
      <c r="D1029" s="2">
        <v>45355</v>
      </c>
      <c r="E1029" s="1" t="s">
        <v>93</v>
      </c>
      <c r="F1029" s="1">
        <v>22.92</v>
      </c>
      <c r="G1029" s="1">
        <v>45.01</v>
      </c>
      <c r="H1029" s="1">
        <v>331</v>
      </c>
      <c r="I1029" s="1">
        <v>37.6</v>
      </c>
      <c r="J1029" s="1">
        <v>7.12</v>
      </c>
      <c r="K1029" s="1">
        <v>99.26</v>
      </c>
      <c r="L1029" s="1">
        <v>6.62</v>
      </c>
      <c r="M1029" s="1">
        <v>125.7</v>
      </c>
      <c r="N1029" s="1">
        <v>86.25</v>
      </c>
      <c r="O1029" s="1">
        <v>94.66</v>
      </c>
      <c r="P1029" s="1" t="s">
        <v>4</v>
      </c>
      <c r="Q1029" s="1" t="s">
        <v>5</v>
      </c>
      <c r="R1029" s="1" t="s">
        <v>6</v>
      </c>
      <c r="S1029" s="1" t="s">
        <v>6</v>
      </c>
      <c r="T1029" s="3">
        <f t="shared" si="0"/>
        <v>45352</v>
      </c>
      <c r="U1029" s="5">
        <f t="shared" ref="U1029:V1029" si="2058">IF(ISBLANK(F1029),1,0)</f>
        <v>0</v>
      </c>
      <c r="V1029" s="5">
        <f t="shared" si="2058"/>
        <v>0</v>
      </c>
      <c r="W1029" s="5">
        <f t="shared" ref="W1029:Z1029" si="2059">IF(ISBLANK(K1029),1,0)</f>
        <v>0</v>
      </c>
      <c r="X1029" s="5">
        <f t="shared" si="2059"/>
        <v>0</v>
      </c>
      <c r="Y1029" s="5">
        <f t="shared" si="2059"/>
        <v>0</v>
      </c>
      <c r="Z1029" s="5">
        <f t="shared" si="2059"/>
        <v>0</v>
      </c>
      <c r="AA1029" s="5">
        <f t="shared" si="3"/>
        <v>0</v>
      </c>
    </row>
    <row r="1030" spans="1:27" ht="15.75" customHeight="1" x14ac:dyDescent="0.2">
      <c r="A1030" s="1" t="s">
        <v>1840</v>
      </c>
      <c r="B1030" s="1" t="s">
        <v>20</v>
      </c>
      <c r="C1030" s="1" t="s">
        <v>47</v>
      </c>
      <c r="D1030" s="2">
        <v>45786</v>
      </c>
      <c r="E1030" s="1" t="s">
        <v>37</v>
      </c>
      <c r="F1030" s="1">
        <v>21.83</v>
      </c>
      <c r="G1030" s="1">
        <v>41.95</v>
      </c>
      <c r="H1030" s="1">
        <v>284</v>
      </c>
      <c r="I1030" s="1">
        <v>45.3</v>
      </c>
      <c r="J1030" s="1">
        <v>7.52</v>
      </c>
      <c r="K1030" s="1">
        <v>99.49</v>
      </c>
      <c r="L1030" s="1">
        <v>6.81</v>
      </c>
      <c r="M1030" s="1">
        <v>145.19999999999999</v>
      </c>
      <c r="N1030" s="1">
        <v>86.94</v>
      </c>
      <c r="O1030" s="1">
        <v>94.18</v>
      </c>
      <c r="P1030" s="1" t="s">
        <v>4</v>
      </c>
      <c r="Q1030" s="1" t="s">
        <v>5</v>
      </c>
      <c r="R1030" s="1" t="s">
        <v>6</v>
      </c>
      <c r="S1030" s="1" t="s">
        <v>6</v>
      </c>
      <c r="T1030" s="3">
        <f t="shared" si="0"/>
        <v>45778</v>
      </c>
      <c r="U1030" s="5">
        <f t="shared" ref="U1030:V1030" si="2060">IF(ISBLANK(F1030),1,0)</f>
        <v>0</v>
      </c>
      <c r="V1030" s="5">
        <f t="shared" si="2060"/>
        <v>0</v>
      </c>
      <c r="W1030" s="5">
        <f t="shared" ref="W1030:Z1030" si="2061">IF(ISBLANK(K1030),1,0)</f>
        <v>0</v>
      </c>
      <c r="X1030" s="5">
        <f t="shared" si="2061"/>
        <v>0</v>
      </c>
      <c r="Y1030" s="5">
        <f t="shared" si="2061"/>
        <v>0</v>
      </c>
      <c r="Z1030" s="5">
        <f t="shared" si="2061"/>
        <v>0</v>
      </c>
      <c r="AA1030" s="5">
        <f t="shared" si="3"/>
        <v>0</v>
      </c>
    </row>
    <row r="1031" spans="1:27" ht="15.75" customHeight="1" x14ac:dyDescent="0.2">
      <c r="A1031" s="1" t="s">
        <v>876</v>
      </c>
      <c r="B1031" s="1" t="s">
        <v>34</v>
      </c>
      <c r="C1031" s="1" t="s">
        <v>21</v>
      </c>
      <c r="D1031" s="2">
        <v>45365</v>
      </c>
      <c r="E1031" s="1" t="s">
        <v>37</v>
      </c>
      <c r="F1031" s="1">
        <v>22.25</v>
      </c>
      <c r="G1031" s="1">
        <v>45.27</v>
      </c>
      <c r="H1031" s="1">
        <v>292</v>
      </c>
      <c r="I1031" s="1">
        <v>55</v>
      </c>
      <c r="J1031" s="1">
        <v>6.87</v>
      </c>
      <c r="K1031" s="1">
        <v>98.36</v>
      </c>
      <c r="L1031" s="1">
        <v>6.89</v>
      </c>
      <c r="M1031" s="1">
        <v>135.4</v>
      </c>
      <c r="N1031" s="1">
        <v>86.26</v>
      </c>
      <c r="O1031" s="1">
        <v>92.96</v>
      </c>
      <c r="P1031" s="1" t="s">
        <v>4</v>
      </c>
      <c r="Q1031" s="1" t="s">
        <v>5</v>
      </c>
      <c r="R1031" s="1" t="s">
        <v>6</v>
      </c>
      <c r="S1031" s="1" t="s">
        <v>6</v>
      </c>
      <c r="T1031" s="3">
        <f t="shared" si="0"/>
        <v>45352</v>
      </c>
      <c r="U1031" s="5">
        <f t="shared" ref="U1031:V1031" si="2062">IF(ISBLANK(F1031),1,0)</f>
        <v>0</v>
      </c>
      <c r="V1031" s="5">
        <f t="shared" si="2062"/>
        <v>0</v>
      </c>
      <c r="W1031" s="5">
        <f t="shared" ref="W1031:Z1031" si="2063">IF(ISBLANK(K1031),1,0)</f>
        <v>0</v>
      </c>
      <c r="X1031" s="5">
        <f t="shared" si="2063"/>
        <v>0</v>
      </c>
      <c r="Y1031" s="5">
        <f t="shared" si="2063"/>
        <v>0</v>
      </c>
      <c r="Z1031" s="5">
        <f t="shared" si="2063"/>
        <v>0</v>
      </c>
      <c r="AA1031" s="5">
        <f t="shared" si="3"/>
        <v>0</v>
      </c>
    </row>
    <row r="1032" spans="1:27" ht="15.75" customHeight="1" x14ac:dyDescent="0.2">
      <c r="A1032" s="1" t="s">
        <v>1842</v>
      </c>
      <c r="B1032" s="1" t="s">
        <v>20</v>
      </c>
      <c r="C1032" s="1" t="s">
        <v>21</v>
      </c>
      <c r="D1032" s="2">
        <v>45556</v>
      </c>
      <c r="E1032" s="1" t="s">
        <v>93</v>
      </c>
      <c r="F1032" s="1">
        <v>21.49</v>
      </c>
      <c r="G1032" s="1">
        <v>36.729999999999997</v>
      </c>
      <c r="H1032" s="1">
        <v>302</v>
      </c>
      <c r="I1032" s="1">
        <v>48.2</v>
      </c>
      <c r="J1032" s="1">
        <v>8.01</v>
      </c>
      <c r="K1032" s="1">
        <v>98.75</v>
      </c>
      <c r="L1032" s="1">
        <v>7.27</v>
      </c>
      <c r="M1032" s="1">
        <v>136.5</v>
      </c>
      <c r="N1032" s="1">
        <v>85.35</v>
      </c>
      <c r="O1032" s="1">
        <v>92.11</v>
      </c>
      <c r="P1032" s="1" t="s">
        <v>4</v>
      </c>
      <c r="Q1032" s="1" t="s">
        <v>5</v>
      </c>
      <c r="R1032" s="1" t="s">
        <v>6</v>
      </c>
      <c r="S1032" s="1" t="s">
        <v>6</v>
      </c>
      <c r="T1032" s="3">
        <f t="shared" si="0"/>
        <v>45536</v>
      </c>
      <c r="U1032" s="5">
        <f t="shared" ref="U1032:V1032" si="2064">IF(ISBLANK(F1032),1,0)</f>
        <v>0</v>
      </c>
      <c r="V1032" s="5">
        <f t="shared" si="2064"/>
        <v>0</v>
      </c>
      <c r="W1032" s="5">
        <f t="shared" ref="W1032:Z1032" si="2065">IF(ISBLANK(K1032),1,0)</f>
        <v>0</v>
      </c>
      <c r="X1032" s="5">
        <f t="shared" si="2065"/>
        <v>0</v>
      </c>
      <c r="Y1032" s="5">
        <f t="shared" si="2065"/>
        <v>0</v>
      </c>
      <c r="Z1032" s="5">
        <f t="shared" si="2065"/>
        <v>0</v>
      </c>
      <c r="AA1032" s="5">
        <f t="shared" si="3"/>
        <v>0</v>
      </c>
    </row>
    <row r="1033" spans="1:27" ht="15.75" customHeight="1" x14ac:dyDescent="0.2">
      <c r="A1033" s="1" t="s">
        <v>1499</v>
      </c>
      <c r="B1033" s="1" t="s">
        <v>1</v>
      </c>
      <c r="C1033" s="1" t="s">
        <v>21</v>
      </c>
      <c r="D1033" s="2">
        <v>45454</v>
      </c>
      <c r="E1033" s="1" t="s">
        <v>37</v>
      </c>
      <c r="F1033" s="1">
        <v>22.29</v>
      </c>
      <c r="G1033" s="1">
        <v>40.25</v>
      </c>
      <c r="H1033" s="1">
        <v>340</v>
      </c>
      <c r="I1033" s="1">
        <v>34.299999999999997</v>
      </c>
      <c r="J1033" s="1">
        <v>6.92</v>
      </c>
      <c r="L1033" s="1">
        <v>6.77</v>
      </c>
      <c r="M1033" s="1">
        <v>107.1</v>
      </c>
      <c r="N1033" s="1">
        <v>90.05</v>
      </c>
      <c r="O1033" s="1">
        <v>93.18</v>
      </c>
      <c r="P1033" s="1" t="s">
        <v>4</v>
      </c>
      <c r="Q1033" s="1" t="s">
        <v>5</v>
      </c>
      <c r="R1033" s="1" t="s">
        <v>6</v>
      </c>
      <c r="S1033" s="1" t="s">
        <v>6</v>
      </c>
      <c r="T1033" s="3">
        <f t="shared" si="0"/>
        <v>45444</v>
      </c>
      <c r="U1033" s="5">
        <f t="shared" ref="U1033:V1033" si="2066">IF(ISBLANK(F1033),1,0)</f>
        <v>0</v>
      </c>
      <c r="V1033" s="5">
        <f t="shared" si="2066"/>
        <v>0</v>
      </c>
      <c r="W1033" s="5">
        <f t="shared" ref="W1033:Z1033" si="2067">IF(ISBLANK(K1033),1,0)</f>
        <v>1</v>
      </c>
      <c r="X1033" s="5">
        <f t="shared" si="2067"/>
        <v>0</v>
      </c>
      <c r="Y1033" s="5">
        <f t="shared" si="2067"/>
        <v>0</v>
      </c>
      <c r="Z1033" s="5">
        <f t="shared" si="2067"/>
        <v>0</v>
      </c>
      <c r="AA1033" s="5">
        <f t="shared" si="3"/>
        <v>1</v>
      </c>
    </row>
    <row r="1034" spans="1:27" ht="15.75" customHeight="1" x14ac:dyDescent="0.2">
      <c r="A1034" s="1" t="s">
        <v>1843</v>
      </c>
      <c r="B1034" s="1" t="s">
        <v>1226</v>
      </c>
      <c r="C1034" s="1" t="s">
        <v>47</v>
      </c>
      <c r="D1034" s="2">
        <v>45293</v>
      </c>
      <c r="E1034" s="1" t="s">
        <v>37</v>
      </c>
      <c r="F1034" s="1">
        <v>20.7</v>
      </c>
      <c r="G1034" s="1">
        <v>34.33</v>
      </c>
      <c r="H1034" s="1">
        <v>267</v>
      </c>
      <c r="I1034" s="1">
        <v>41.3</v>
      </c>
      <c r="J1034" s="1">
        <v>8.49</v>
      </c>
      <c r="K1034" s="1">
        <v>99.44</v>
      </c>
      <c r="L1034" s="1">
        <v>6.95</v>
      </c>
      <c r="M1034" s="1">
        <v>138</v>
      </c>
      <c r="N1034" s="1">
        <v>88.72</v>
      </c>
      <c r="O1034" s="1">
        <v>90.64</v>
      </c>
      <c r="P1034" s="1" t="s">
        <v>4</v>
      </c>
      <c r="Q1034" s="1" t="s">
        <v>5</v>
      </c>
      <c r="R1034" s="1" t="s">
        <v>6</v>
      </c>
      <c r="S1034" s="1" t="s">
        <v>6</v>
      </c>
      <c r="T1034" s="3">
        <f t="shared" si="0"/>
        <v>45292</v>
      </c>
      <c r="U1034" s="5">
        <f t="shared" ref="U1034:V1034" si="2068">IF(ISBLANK(F1034),1,0)</f>
        <v>0</v>
      </c>
      <c r="V1034" s="5">
        <f t="shared" si="2068"/>
        <v>0</v>
      </c>
      <c r="W1034" s="5">
        <f t="shared" ref="W1034:Z1034" si="2069">IF(ISBLANK(K1034),1,0)</f>
        <v>0</v>
      </c>
      <c r="X1034" s="5">
        <f t="shared" si="2069"/>
        <v>0</v>
      </c>
      <c r="Y1034" s="5">
        <f t="shared" si="2069"/>
        <v>0</v>
      </c>
      <c r="Z1034" s="5">
        <f t="shared" si="2069"/>
        <v>0</v>
      </c>
      <c r="AA1034" s="5">
        <f t="shared" si="3"/>
        <v>0</v>
      </c>
    </row>
    <row r="1035" spans="1:27" ht="15.75" customHeight="1" x14ac:dyDescent="0.2">
      <c r="A1035" s="1" t="s">
        <v>1193</v>
      </c>
      <c r="B1035" s="1" t="s">
        <v>1</v>
      </c>
      <c r="C1035" s="1" t="s">
        <v>21</v>
      </c>
      <c r="D1035" s="2">
        <v>45720</v>
      </c>
      <c r="E1035" s="1" t="s">
        <v>37</v>
      </c>
      <c r="F1035" s="1">
        <v>22.17</v>
      </c>
      <c r="G1035" s="1">
        <v>35.19</v>
      </c>
      <c r="H1035" s="1">
        <v>340</v>
      </c>
      <c r="I1035" s="1">
        <v>48.3</v>
      </c>
      <c r="J1035" s="1">
        <v>7.44</v>
      </c>
      <c r="K1035" s="1">
        <v>99.06</v>
      </c>
      <c r="L1035" s="1">
        <v>6.67</v>
      </c>
      <c r="M1035" s="1">
        <v>138.80000000000001</v>
      </c>
      <c r="N1035" s="1">
        <v>86.74</v>
      </c>
      <c r="O1035" s="1">
        <v>92.54</v>
      </c>
      <c r="P1035" s="1" t="s">
        <v>4</v>
      </c>
      <c r="Q1035" s="1" t="s">
        <v>5</v>
      </c>
      <c r="R1035" s="1" t="s">
        <v>6</v>
      </c>
      <c r="S1035" s="1" t="s">
        <v>6</v>
      </c>
      <c r="T1035" s="3">
        <f t="shared" si="0"/>
        <v>45717</v>
      </c>
      <c r="U1035" s="5">
        <f t="shared" ref="U1035:V1035" si="2070">IF(ISBLANK(F1035),1,0)</f>
        <v>0</v>
      </c>
      <c r="V1035" s="5">
        <f t="shared" si="2070"/>
        <v>0</v>
      </c>
      <c r="W1035" s="5">
        <f t="shared" ref="W1035:Z1035" si="2071">IF(ISBLANK(K1035),1,0)</f>
        <v>0</v>
      </c>
      <c r="X1035" s="5">
        <f t="shared" si="2071"/>
        <v>0</v>
      </c>
      <c r="Y1035" s="5">
        <f t="shared" si="2071"/>
        <v>0</v>
      </c>
      <c r="Z1035" s="5">
        <f t="shared" si="2071"/>
        <v>0</v>
      </c>
      <c r="AA1035" s="5">
        <f t="shared" si="3"/>
        <v>0</v>
      </c>
    </row>
    <row r="1036" spans="1:27" ht="15.75" customHeight="1" x14ac:dyDescent="0.2">
      <c r="A1036" s="1" t="s">
        <v>1845</v>
      </c>
      <c r="B1036" s="1" t="s">
        <v>1</v>
      </c>
      <c r="C1036" s="1" t="s">
        <v>21</v>
      </c>
      <c r="D1036" s="2">
        <v>45468</v>
      </c>
      <c r="E1036" s="1" t="s">
        <v>23</v>
      </c>
      <c r="F1036" s="1">
        <v>21.51</v>
      </c>
      <c r="G1036" s="1">
        <v>42.43</v>
      </c>
      <c r="H1036" s="1">
        <v>318</v>
      </c>
      <c r="I1036" s="1">
        <v>35</v>
      </c>
      <c r="J1036" s="1">
        <v>5.99</v>
      </c>
      <c r="K1036" s="1">
        <v>99.35</v>
      </c>
      <c r="L1036" s="1">
        <v>6.65</v>
      </c>
      <c r="M1036" s="1">
        <v>129.5</v>
      </c>
      <c r="N1036" s="1">
        <v>88.26</v>
      </c>
      <c r="O1036" s="1">
        <v>94.79</v>
      </c>
      <c r="P1036" s="1" t="s">
        <v>4</v>
      </c>
      <c r="Q1036" s="1" t="s">
        <v>5</v>
      </c>
      <c r="R1036" s="1" t="s">
        <v>6</v>
      </c>
      <c r="S1036" s="1" t="s">
        <v>6</v>
      </c>
      <c r="T1036" s="3">
        <f t="shared" si="0"/>
        <v>45444</v>
      </c>
      <c r="U1036" s="5">
        <f t="shared" ref="U1036:V1036" si="2072">IF(ISBLANK(F1036),1,0)</f>
        <v>0</v>
      </c>
      <c r="V1036" s="5">
        <f t="shared" si="2072"/>
        <v>0</v>
      </c>
      <c r="W1036" s="5">
        <f t="shared" ref="W1036:Z1036" si="2073">IF(ISBLANK(K1036),1,0)</f>
        <v>0</v>
      </c>
      <c r="X1036" s="5">
        <f t="shared" si="2073"/>
        <v>0</v>
      </c>
      <c r="Y1036" s="5">
        <f t="shared" si="2073"/>
        <v>0</v>
      </c>
      <c r="Z1036" s="5">
        <f t="shared" si="2073"/>
        <v>0</v>
      </c>
      <c r="AA1036" s="5">
        <f t="shared" si="3"/>
        <v>0</v>
      </c>
    </row>
    <row r="1037" spans="1:27" ht="15.75" customHeight="1" x14ac:dyDescent="0.2">
      <c r="A1037" s="1" t="s">
        <v>1846</v>
      </c>
      <c r="B1037" s="1" t="s">
        <v>20</v>
      </c>
      <c r="C1037" s="1" t="s">
        <v>21</v>
      </c>
      <c r="D1037" s="2">
        <v>45666</v>
      </c>
      <c r="E1037" s="1" t="s">
        <v>3</v>
      </c>
      <c r="F1037" s="1">
        <v>20.87</v>
      </c>
      <c r="G1037" s="1">
        <v>44.08</v>
      </c>
      <c r="H1037" s="1">
        <v>300</v>
      </c>
      <c r="I1037" s="1">
        <v>59.3</v>
      </c>
      <c r="J1037" s="1">
        <v>8.35</v>
      </c>
      <c r="K1037" s="1">
        <v>98.81</v>
      </c>
      <c r="L1037" s="1">
        <v>7.36</v>
      </c>
      <c r="M1037" s="1">
        <v>141.69999999999999</v>
      </c>
      <c r="N1037" s="1">
        <v>82.1</v>
      </c>
      <c r="O1037" s="1">
        <v>90.18</v>
      </c>
      <c r="P1037" s="1" t="s">
        <v>4</v>
      </c>
      <c r="Q1037" s="1" t="s">
        <v>5</v>
      </c>
      <c r="R1037" s="1" t="s">
        <v>6</v>
      </c>
      <c r="S1037" s="1" t="s">
        <v>6</v>
      </c>
      <c r="T1037" s="3">
        <f t="shared" si="0"/>
        <v>45658</v>
      </c>
      <c r="U1037" s="5">
        <f t="shared" ref="U1037:V1037" si="2074">IF(ISBLANK(F1037),1,0)</f>
        <v>0</v>
      </c>
      <c r="V1037" s="5">
        <f t="shared" si="2074"/>
        <v>0</v>
      </c>
      <c r="W1037" s="5">
        <f t="shared" ref="W1037:Z1037" si="2075">IF(ISBLANK(K1037),1,0)</f>
        <v>0</v>
      </c>
      <c r="X1037" s="5">
        <f t="shared" si="2075"/>
        <v>0</v>
      </c>
      <c r="Y1037" s="5">
        <f t="shared" si="2075"/>
        <v>0</v>
      </c>
      <c r="Z1037" s="5">
        <f t="shared" si="2075"/>
        <v>0</v>
      </c>
      <c r="AA1037" s="5">
        <f t="shared" si="3"/>
        <v>0</v>
      </c>
    </row>
    <row r="1038" spans="1:27" ht="15.75" customHeight="1" x14ac:dyDescent="0.2">
      <c r="A1038" s="1" t="s">
        <v>726</v>
      </c>
      <c r="B1038" s="1" t="s">
        <v>34</v>
      </c>
      <c r="C1038" s="1" t="s">
        <v>21</v>
      </c>
      <c r="D1038" s="2">
        <v>45850</v>
      </c>
      <c r="E1038" s="1" t="s">
        <v>3</v>
      </c>
      <c r="F1038" s="1">
        <v>21.87</v>
      </c>
      <c r="G1038" s="1">
        <v>37.1</v>
      </c>
      <c r="H1038" s="1">
        <v>338</v>
      </c>
      <c r="I1038" s="1">
        <v>46.2</v>
      </c>
      <c r="J1038" s="1">
        <v>7.62</v>
      </c>
      <c r="K1038" s="1">
        <v>99.79</v>
      </c>
      <c r="L1038" s="1">
        <v>6.88</v>
      </c>
      <c r="M1038" s="1">
        <v>150</v>
      </c>
      <c r="N1038" s="1">
        <v>85.93</v>
      </c>
      <c r="O1038" s="1">
        <v>93.51</v>
      </c>
      <c r="P1038" s="1" t="s">
        <v>4</v>
      </c>
      <c r="Q1038" s="1" t="s">
        <v>5</v>
      </c>
      <c r="R1038" s="1" t="s">
        <v>6</v>
      </c>
      <c r="S1038" s="1" t="s">
        <v>6</v>
      </c>
      <c r="T1038" s="3">
        <f t="shared" si="0"/>
        <v>45839</v>
      </c>
      <c r="U1038" s="5">
        <f t="shared" ref="U1038:V1038" si="2076">IF(ISBLANK(F1038),1,0)</f>
        <v>0</v>
      </c>
      <c r="V1038" s="5">
        <f t="shared" si="2076"/>
        <v>0</v>
      </c>
      <c r="W1038" s="5">
        <f t="shared" ref="W1038:Z1038" si="2077">IF(ISBLANK(K1038),1,0)</f>
        <v>0</v>
      </c>
      <c r="X1038" s="5">
        <f t="shared" si="2077"/>
        <v>0</v>
      </c>
      <c r="Y1038" s="5">
        <f t="shared" si="2077"/>
        <v>0</v>
      </c>
      <c r="Z1038" s="5">
        <f t="shared" si="2077"/>
        <v>0</v>
      </c>
      <c r="AA1038" s="5">
        <f t="shared" si="3"/>
        <v>0</v>
      </c>
    </row>
    <row r="1039" spans="1:27" ht="15.75" customHeight="1" x14ac:dyDescent="0.2">
      <c r="A1039" s="1" t="s">
        <v>1848</v>
      </c>
      <c r="B1039" s="1" t="s">
        <v>20</v>
      </c>
      <c r="C1039" s="1" t="s">
        <v>35</v>
      </c>
      <c r="D1039" s="2">
        <v>45422</v>
      </c>
      <c r="E1039" s="1" t="s">
        <v>93</v>
      </c>
      <c r="F1039" s="1">
        <v>21.41</v>
      </c>
      <c r="G1039" s="1">
        <v>41.36</v>
      </c>
      <c r="H1039" s="1">
        <v>308</v>
      </c>
      <c r="I1039" s="1">
        <v>48.8</v>
      </c>
      <c r="J1039" s="1">
        <v>7.57</v>
      </c>
      <c r="K1039" s="1">
        <v>98.96</v>
      </c>
      <c r="L1039" s="1">
        <v>7.03</v>
      </c>
      <c r="M1039" s="1">
        <v>135.30000000000001</v>
      </c>
      <c r="O1039" s="1">
        <v>95.28</v>
      </c>
      <c r="P1039" s="1" t="s">
        <v>4</v>
      </c>
      <c r="Q1039" s="1" t="s">
        <v>50</v>
      </c>
      <c r="R1039" s="1" t="s">
        <v>51</v>
      </c>
      <c r="S1039" s="1" t="s">
        <v>88</v>
      </c>
      <c r="T1039" s="3">
        <f t="shared" si="0"/>
        <v>45413</v>
      </c>
      <c r="U1039" s="5">
        <f t="shared" ref="U1039:V1039" si="2078">IF(ISBLANK(F1039),1,0)</f>
        <v>0</v>
      </c>
      <c r="V1039" s="5">
        <f t="shared" si="2078"/>
        <v>0</v>
      </c>
      <c r="W1039" s="5">
        <f t="shared" ref="W1039:Z1039" si="2079">IF(ISBLANK(K1039),1,0)</f>
        <v>0</v>
      </c>
      <c r="X1039" s="5">
        <f t="shared" si="2079"/>
        <v>0</v>
      </c>
      <c r="Y1039" s="5">
        <f t="shared" si="2079"/>
        <v>0</v>
      </c>
      <c r="Z1039" s="5">
        <f t="shared" si="2079"/>
        <v>1</v>
      </c>
      <c r="AA1039" s="5">
        <f t="shared" si="3"/>
        <v>1</v>
      </c>
    </row>
    <row r="1040" spans="1:27" ht="15.75" customHeight="1" x14ac:dyDescent="0.2">
      <c r="A1040" s="1" t="s">
        <v>1849</v>
      </c>
      <c r="B1040" s="1" t="s">
        <v>1</v>
      </c>
      <c r="C1040" s="1" t="s">
        <v>21</v>
      </c>
      <c r="D1040" s="2">
        <v>45810</v>
      </c>
      <c r="E1040" s="1" t="s">
        <v>3</v>
      </c>
      <c r="F1040" s="1">
        <v>24.8</v>
      </c>
      <c r="G1040" s="1">
        <v>46.92</v>
      </c>
      <c r="H1040" s="1">
        <v>343</v>
      </c>
      <c r="I1040" s="1">
        <v>37.9</v>
      </c>
      <c r="J1040" s="1">
        <v>6.69</v>
      </c>
      <c r="K1040" s="1">
        <v>99.14</v>
      </c>
      <c r="L1040" s="1">
        <v>6.89</v>
      </c>
      <c r="N1040" s="1">
        <v>88.28</v>
      </c>
      <c r="O1040" s="1">
        <v>97.06</v>
      </c>
      <c r="P1040" s="1" t="s">
        <v>4</v>
      </c>
      <c r="Q1040" s="1" t="s">
        <v>5</v>
      </c>
      <c r="R1040" s="1" t="s">
        <v>6</v>
      </c>
      <c r="S1040" s="1" t="s">
        <v>6</v>
      </c>
      <c r="T1040" s="3">
        <f t="shared" si="0"/>
        <v>45809</v>
      </c>
      <c r="U1040" s="5">
        <f t="shared" ref="U1040:V1040" si="2080">IF(ISBLANK(F1040),1,0)</f>
        <v>0</v>
      </c>
      <c r="V1040" s="5">
        <f t="shared" si="2080"/>
        <v>0</v>
      </c>
      <c r="W1040" s="5">
        <f t="shared" ref="W1040:Z1040" si="2081">IF(ISBLANK(K1040),1,0)</f>
        <v>0</v>
      </c>
      <c r="X1040" s="5">
        <f t="shared" si="2081"/>
        <v>0</v>
      </c>
      <c r="Y1040" s="5">
        <f t="shared" si="2081"/>
        <v>1</v>
      </c>
      <c r="Z1040" s="5">
        <f t="shared" si="2081"/>
        <v>0</v>
      </c>
      <c r="AA1040" s="5">
        <f t="shared" si="3"/>
        <v>1</v>
      </c>
    </row>
    <row r="1041" spans="1:27" ht="15.75" customHeight="1" x14ac:dyDescent="0.2">
      <c r="A1041" s="1" t="s">
        <v>1850</v>
      </c>
      <c r="B1041" s="1" t="s">
        <v>20</v>
      </c>
      <c r="C1041" s="1" t="s">
        <v>35</v>
      </c>
      <c r="D1041" s="2">
        <v>45509</v>
      </c>
      <c r="E1041" s="1" t="s">
        <v>93</v>
      </c>
      <c r="F1041" s="1">
        <v>20.49</v>
      </c>
      <c r="G1041" s="1">
        <v>30.82</v>
      </c>
      <c r="H1041" s="1">
        <v>290</v>
      </c>
      <c r="I1041" s="1">
        <v>60.2</v>
      </c>
      <c r="J1041" s="1">
        <v>7.54</v>
      </c>
      <c r="K1041" s="1">
        <v>99.13</v>
      </c>
      <c r="L1041" s="1">
        <v>6.68</v>
      </c>
      <c r="M1041" s="1">
        <v>134.30000000000001</v>
      </c>
      <c r="N1041" s="1">
        <v>84.6</v>
      </c>
      <c r="O1041" s="1">
        <v>93.4</v>
      </c>
      <c r="P1041" s="1" t="s">
        <v>4</v>
      </c>
      <c r="Q1041" s="1" t="s">
        <v>5</v>
      </c>
      <c r="R1041" s="1" t="s">
        <v>6</v>
      </c>
      <c r="S1041" s="1" t="s">
        <v>6</v>
      </c>
      <c r="T1041" s="3">
        <f t="shared" si="0"/>
        <v>45505</v>
      </c>
      <c r="U1041" s="5">
        <f t="shared" ref="U1041:V1041" si="2082">IF(ISBLANK(F1041),1,0)</f>
        <v>0</v>
      </c>
      <c r="V1041" s="5">
        <f t="shared" si="2082"/>
        <v>0</v>
      </c>
      <c r="W1041" s="5">
        <f t="shared" ref="W1041:Z1041" si="2083">IF(ISBLANK(K1041),1,0)</f>
        <v>0</v>
      </c>
      <c r="X1041" s="5">
        <f t="shared" si="2083"/>
        <v>0</v>
      </c>
      <c r="Y1041" s="5">
        <f t="shared" si="2083"/>
        <v>0</v>
      </c>
      <c r="Z1041" s="5">
        <f t="shared" si="2083"/>
        <v>0</v>
      </c>
      <c r="AA1041" s="5">
        <f t="shared" si="3"/>
        <v>0</v>
      </c>
    </row>
    <row r="1042" spans="1:27" ht="15.75" customHeight="1" x14ac:dyDescent="0.2">
      <c r="A1042" s="1" t="s">
        <v>1851</v>
      </c>
      <c r="B1042" s="1" t="s">
        <v>20</v>
      </c>
      <c r="C1042" s="1" t="s">
        <v>47</v>
      </c>
      <c r="D1042" s="2">
        <v>45533</v>
      </c>
      <c r="E1042" s="1" t="s">
        <v>37</v>
      </c>
      <c r="F1042" s="1">
        <v>21.41</v>
      </c>
      <c r="G1042" s="1">
        <v>38.65</v>
      </c>
      <c r="H1042" s="1">
        <v>301</v>
      </c>
      <c r="I1042" s="1">
        <v>37.4</v>
      </c>
      <c r="J1042" s="1">
        <v>7.44</v>
      </c>
      <c r="K1042" s="1">
        <v>98.81</v>
      </c>
      <c r="L1042" s="1">
        <v>6.84</v>
      </c>
      <c r="M1042" s="1">
        <v>123.3</v>
      </c>
      <c r="N1042" s="1">
        <v>86.59</v>
      </c>
      <c r="O1042" s="1">
        <v>89.3</v>
      </c>
      <c r="P1042" s="1" t="s">
        <v>4</v>
      </c>
      <c r="Q1042" s="1" t="s">
        <v>5</v>
      </c>
      <c r="R1042" s="1" t="s">
        <v>6</v>
      </c>
      <c r="S1042" s="1" t="s">
        <v>6</v>
      </c>
      <c r="T1042" s="3">
        <f t="shared" si="0"/>
        <v>45505</v>
      </c>
      <c r="U1042" s="5">
        <f t="shared" ref="U1042:V1042" si="2084">IF(ISBLANK(F1042),1,0)</f>
        <v>0</v>
      </c>
      <c r="V1042" s="5">
        <f t="shared" si="2084"/>
        <v>0</v>
      </c>
      <c r="W1042" s="5">
        <f t="shared" ref="W1042:Z1042" si="2085">IF(ISBLANK(K1042),1,0)</f>
        <v>0</v>
      </c>
      <c r="X1042" s="5">
        <f t="shared" si="2085"/>
        <v>0</v>
      </c>
      <c r="Y1042" s="5">
        <f t="shared" si="2085"/>
        <v>0</v>
      </c>
      <c r="Z1042" s="5">
        <f t="shared" si="2085"/>
        <v>0</v>
      </c>
      <c r="AA1042" s="5">
        <f t="shared" si="3"/>
        <v>0</v>
      </c>
    </row>
    <row r="1043" spans="1:27" ht="15.75" customHeight="1" x14ac:dyDescent="0.2">
      <c r="A1043" s="1" t="s">
        <v>1852</v>
      </c>
      <c r="B1043" s="1" t="s">
        <v>20</v>
      </c>
      <c r="C1043" s="1" t="s">
        <v>21</v>
      </c>
      <c r="D1043" s="2">
        <v>45713</v>
      </c>
      <c r="E1043" s="1" t="s">
        <v>23</v>
      </c>
      <c r="F1043" s="1">
        <v>20.43</v>
      </c>
      <c r="G1043" s="1">
        <v>48.23</v>
      </c>
      <c r="H1043" s="1">
        <v>310</v>
      </c>
      <c r="I1043" s="1">
        <v>49.2</v>
      </c>
      <c r="J1043" s="1">
        <v>8.0500000000000007</v>
      </c>
      <c r="K1043" s="1">
        <v>99.09</v>
      </c>
      <c r="L1043" s="1">
        <v>7.06</v>
      </c>
      <c r="M1043" s="1">
        <v>143</v>
      </c>
      <c r="N1043" s="1">
        <v>84.59</v>
      </c>
      <c r="O1043" s="1">
        <v>95.26</v>
      </c>
      <c r="P1043" s="1" t="s">
        <v>4</v>
      </c>
      <c r="Q1043" s="1" t="s">
        <v>5</v>
      </c>
      <c r="R1043" s="1" t="s">
        <v>6</v>
      </c>
      <c r="S1043" s="1" t="s">
        <v>6</v>
      </c>
      <c r="T1043" s="3">
        <f t="shared" si="0"/>
        <v>45689</v>
      </c>
      <c r="U1043" s="5">
        <f t="shared" ref="U1043:V1043" si="2086">IF(ISBLANK(F1043),1,0)</f>
        <v>0</v>
      </c>
      <c r="V1043" s="5">
        <f t="shared" si="2086"/>
        <v>0</v>
      </c>
      <c r="W1043" s="5">
        <f t="shared" ref="W1043:Z1043" si="2087">IF(ISBLANK(K1043),1,0)</f>
        <v>0</v>
      </c>
      <c r="X1043" s="5">
        <f t="shared" si="2087"/>
        <v>0</v>
      </c>
      <c r="Y1043" s="5">
        <f t="shared" si="2087"/>
        <v>0</v>
      </c>
      <c r="Z1043" s="5">
        <f t="shared" si="2087"/>
        <v>0</v>
      </c>
      <c r="AA1043" s="5">
        <f t="shared" si="3"/>
        <v>0</v>
      </c>
    </row>
    <row r="1044" spans="1:27" ht="15.75" customHeight="1" x14ac:dyDescent="0.2">
      <c r="A1044" s="1" t="s">
        <v>1853</v>
      </c>
      <c r="B1044" s="1" t="s">
        <v>58</v>
      </c>
      <c r="C1044" s="1" t="s">
        <v>47</v>
      </c>
      <c r="D1044" s="2">
        <v>45749</v>
      </c>
      <c r="E1044" s="1" t="s">
        <v>257</v>
      </c>
      <c r="F1044" s="1">
        <v>21.71</v>
      </c>
      <c r="G1044" s="1">
        <v>44.76</v>
      </c>
      <c r="H1044" s="1">
        <v>328</v>
      </c>
      <c r="I1044" s="1">
        <v>42</v>
      </c>
      <c r="J1044" s="1">
        <v>8.18</v>
      </c>
      <c r="K1044" s="1">
        <v>98.71</v>
      </c>
      <c r="L1044" s="1">
        <v>6.96</v>
      </c>
      <c r="M1044" s="1">
        <v>125.1</v>
      </c>
      <c r="N1044" s="1">
        <v>85.46</v>
      </c>
      <c r="O1044" s="1">
        <v>94.57</v>
      </c>
      <c r="P1044" s="1" t="s">
        <v>4</v>
      </c>
      <c r="Q1044" s="1" t="s">
        <v>5</v>
      </c>
      <c r="R1044" s="1" t="s">
        <v>6</v>
      </c>
      <c r="S1044" s="1" t="s">
        <v>6</v>
      </c>
      <c r="T1044" s="3">
        <f t="shared" si="0"/>
        <v>45748</v>
      </c>
      <c r="U1044" s="5">
        <f t="shared" ref="U1044:V1044" si="2088">IF(ISBLANK(F1044),1,0)</f>
        <v>0</v>
      </c>
      <c r="V1044" s="5">
        <f t="shared" si="2088"/>
        <v>0</v>
      </c>
      <c r="W1044" s="5">
        <f t="shared" ref="W1044:Z1044" si="2089">IF(ISBLANK(K1044),1,0)</f>
        <v>0</v>
      </c>
      <c r="X1044" s="5">
        <f t="shared" si="2089"/>
        <v>0</v>
      </c>
      <c r="Y1044" s="5">
        <f t="shared" si="2089"/>
        <v>0</v>
      </c>
      <c r="Z1044" s="5">
        <f t="shared" si="2089"/>
        <v>0</v>
      </c>
      <c r="AA1044" s="5">
        <f t="shared" si="3"/>
        <v>0</v>
      </c>
    </row>
    <row r="1045" spans="1:27" ht="15.75" customHeight="1" x14ac:dyDescent="0.2">
      <c r="A1045" s="1" t="s">
        <v>1854</v>
      </c>
      <c r="B1045" s="1" t="s">
        <v>58</v>
      </c>
      <c r="C1045" s="1" t="s">
        <v>21</v>
      </c>
      <c r="D1045" s="2">
        <v>45771</v>
      </c>
      <c r="E1045" s="1" t="s">
        <v>37</v>
      </c>
      <c r="F1045" s="1">
        <v>21.74</v>
      </c>
      <c r="G1045" s="1">
        <v>32.65</v>
      </c>
      <c r="H1045" s="1">
        <v>318</v>
      </c>
      <c r="I1045" s="1">
        <v>40.799999999999997</v>
      </c>
      <c r="J1045" s="1">
        <v>7.59</v>
      </c>
      <c r="K1045" s="1">
        <v>98.67</v>
      </c>
      <c r="L1045" s="1">
        <v>6.5</v>
      </c>
      <c r="M1045" s="1">
        <v>119.7</v>
      </c>
      <c r="O1045" s="1">
        <v>94.61</v>
      </c>
      <c r="P1045" s="1" t="s">
        <v>4</v>
      </c>
      <c r="Q1045" s="1" t="s">
        <v>5</v>
      </c>
      <c r="R1045" s="1" t="s">
        <v>6</v>
      </c>
      <c r="S1045" s="1" t="s">
        <v>6</v>
      </c>
      <c r="T1045" s="3">
        <f t="shared" si="0"/>
        <v>45748</v>
      </c>
      <c r="U1045" s="5">
        <f t="shared" ref="U1045:V1045" si="2090">IF(ISBLANK(F1045),1,0)</f>
        <v>0</v>
      </c>
      <c r="V1045" s="5">
        <f t="shared" si="2090"/>
        <v>0</v>
      </c>
      <c r="W1045" s="5">
        <f t="shared" ref="W1045:Z1045" si="2091">IF(ISBLANK(K1045),1,0)</f>
        <v>0</v>
      </c>
      <c r="X1045" s="5">
        <f t="shared" si="2091"/>
        <v>0</v>
      </c>
      <c r="Y1045" s="5">
        <f t="shared" si="2091"/>
        <v>0</v>
      </c>
      <c r="Z1045" s="5">
        <f t="shared" si="2091"/>
        <v>1</v>
      </c>
      <c r="AA1045" s="5">
        <f t="shared" si="3"/>
        <v>1</v>
      </c>
    </row>
    <row r="1046" spans="1:27" ht="15.75" customHeight="1" x14ac:dyDescent="0.2">
      <c r="A1046" s="1" t="s">
        <v>1855</v>
      </c>
      <c r="B1046" s="1" t="s">
        <v>1</v>
      </c>
      <c r="C1046" s="1" t="s">
        <v>47</v>
      </c>
      <c r="D1046" s="2">
        <v>45434</v>
      </c>
      <c r="E1046" s="1" t="s">
        <v>93</v>
      </c>
      <c r="F1046" s="1">
        <v>23.13</v>
      </c>
      <c r="G1046" s="1">
        <v>46.29</v>
      </c>
      <c r="H1046" s="1">
        <v>344</v>
      </c>
      <c r="I1046" s="1">
        <v>40.299999999999997</v>
      </c>
      <c r="J1046" s="1">
        <v>7.39</v>
      </c>
      <c r="K1046" s="1">
        <v>99.03</v>
      </c>
      <c r="L1046" s="1">
        <v>6.76</v>
      </c>
      <c r="M1046" s="1">
        <v>114.4</v>
      </c>
      <c r="N1046" s="1">
        <v>86.84</v>
      </c>
      <c r="O1046" s="1">
        <v>95.73</v>
      </c>
      <c r="P1046" s="1" t="s">
        <v>4</v>
      </c>
      <c r="Q1046" s="1" t="s">
        <v>5</v>
      </c>
      <c r="R1046" s="1" t="s">
        <v>6</v>
      </c>
      <c r="S1046" s="1" t="s">
        <v>6</v>
      </c>
      <c r="T1046" s="3">
        <f t="shared" si="0"/>
        <v>45413</v>
      </c>
      <c r="U1046" s="5">
        <f t="shared" ref="U1046:V1046" si="2092">IF(ISBLANK(F1046),1,0)</f>
        <v>0</v>
      </c>
      <c r="V1046" s="5">
        <f t="shared" si="2092"/>
        <v>0</v>
      </c>
      <c r="W1046" s="5">
        <f t="shared" ref="W1046:Z1046" si="2093">IF(ISBLANK(K1046),1,0)</f>
        <v>0</v>
      </c>
      <c r="X1046" s="5">
        <f t="shared" si="2093"/>
        <v>0</v>
      </c>
      <c r="Y1046" s="5">
        <f t="shared" si="2093"/>
        <v>0</v>
      </c>
      <c r="Z1046" s="5">
        <f t="shared" si="2093"/>
        <v>0</v>
      </c>
      <c r="AA1046" s="5">
        <f t="shared" si="3"/>
        <v>0</v>
      </c>
    </row>
    <row r="1047" spans="1:27" ht="15.75" customHeight="1" x14ac:dyDescent="0.2">
      <c r="A1047" s="1" t="s">
        <v>1856</v>
      </c>
      <c r="B1047" s="1" t="s">
        <v>1</v>
      </c>
      <c r="C1047" s="1" t="s">
        <v>35</v>
      </c>
      <c r="D1047" s="2">
        <v>45715</v>
      </c>
      <c r="E1047" s="1" t="s">
        <v>37</v>
      </c>
      <c r="F1047" s="1">
        <v>22.16</v>
      </c>
      <c r="G1047" s="1">
        <v>39.26</v>
      </c>
      <c r="H1047" s="1">
        <v>316</v>
      </c>
      <c r="I1047" s="1">
        <v>36.5</v>
      </c>
      <c r="J1047" s="1">
        <v>6.59</v>
      </c>
      <c r="K1047" s="1">
        <v>99.47</v>
      </c>
      <c r="L1047" s="1">
        <v>6.63</v>
      </c>
      <c r="M1047" s="1">
        <v>107.2</v>
      </c>
      <c r="N1047" s="1">
        <v>92.07</v>
      </c>
      <c r="O1047" s="1">
        <v>96.05</v>
      </c>
      <c r="P1047" s="1" t="s">
        <v>4</v>
      </c>
      <c r="Q1047" s="1" t="s">
        <v>5</v>
      </c>
      <c r="R1047" s="1" t="s">
        <v>6</v>
      </c>
      <c r="S1047" s="1" t="s">
        <v>6</v>
      </c>
      <c r="T1047" s="3">
        <f t="shared" si="0"/>
        <v>45689</v>
      </c>
      <c r="U1047" s="5">
        <f t="shared" ref="U1047:V1047" si="2094">IF(ISBLANK(F1047),1,0)</f>
        <v>0</v>
      </c>
      <c r="V1047" s="5">
        <f t="shared" si="2094"/>
        <v>0</v>
      </c>
      <c r="W1047" s="5">
        <f t="shared" ref="W1047:Z1047" si="2095">IF(ISBLANK(K1047),1,0)</f>
        <v>0</v>
      </c>
      <c r="X1047" s="5">
        <f t="shared" si="2095"/>
        <v>0</v>
      </c>
      <c r="Y1047" s="5">
        <f t="shared" si="2095"/>
        <v>0</v>
      </c>
      <c r="Z1047" s="5">
        <f t="shared" si="2095"/>
        <v>0</v>
      </c>
      <c r="AA1047" s="5">
        <f t="shared" si="3"/>
        <v>0</v>
      </c>
    </row>
    <row r="1048" spans="1:27" ht="15.75" customHeight="1" x14ac:dyDescent="0.2">
      <c r="A1048" s="1" t="s">
        <v>951</v>
      </c>
      <c r="B1048" s="1" t="s">
        <v>1</v>
      </c>
      <c r="C1048" s="1" t="s">
        <v>47</v>
      </c>
      <c r="D1048" s="2">
        <v>45484</v>
      </c>
      <c r="E1048" s="1" t="s">
        <v>496</v>
      </c>
      <c r="F1048" s="1">
        <v>22.36</v>
      </c>
      <c r="G1048" s="1">
        <v>46.46</v>
      </c>
      <c r="H1048" s="1">
        <v>327</v>
      </c>
      <c r="I1048" s="1">
        <v>40.5</v>
      </c>
      <c r="J1048" s="1">
        <v>7</v>
      </c>
      <c r="K1048" s="1">
        <v>98.93</v>
      </c>
      <c r="L1048" s="1">
        <v>6.58</v>
      </c>
      <c r="M1048" s="1">
        <v>114.2</v>
      </c>
      <c r="N1048" s="1">
        <v>87.71</v>
      </c>
      <c r="O1048" s="1">
        <v>92.37</v>
      </c>
      <c r="P1048" s="1" t="s">
        <v>4</v>
      </c>
      <c r="Q1048" s="1" t="s">
        <v>50</v>
      </c>
      <c r="R1048" s="1" t="s">
        <v>51</v>
      </c>
      <c r="S1048" s="1" t="s">
        <v>52</v>
      </c>
      <c r="T1048" s="3">
        <f t="shared" si="0"/>
        <v>45474</v>
      </c>
      <c r="U1048" s="5">
        <f t="shared" ref="U1048:V1048" si="2096">IF(ISBLANK(F1048),1,0)</f>
        <v>0</v>
      </c>
      <c r="V1048" s="5">
        <f t="shared" si="2096"/>
        <v>0</v>
      </c>
      <c r="W1048" s="5">
        <f t="shared" ref="W1048:Z1048" si="2097">IF(ISBLANK(K1048),1,0)</f>
        <v>0</v>
      </c>
      <c r="X1048" s="5">
        <f t="shared" si="2097"/>
        <v>0</v>
      </c>
      <c r="Y1048" s="5">
        <f t="shared" si="2097"/>
        <v>0</v>
      </c>
      <c r="Z1048" s="5">
        <f t="shared" si="2097"/>
        <v>0</v>
      </c>
      <c r="AA1048" s="5">
        <f t="shared" si="3"/>
        <v>0</v>
      </c>
    </row>
    <row r="1049" spans="1:27" ht="15.75" customHeight="1" x14ac:dyDescent="0.2">
      <c r="A1049" s="1" t="s">
        <v>1857</v>
      </c>
      <c r="B1049" s="1" t="s">
        <v>58</v>
      </c>
      <c r="C1049" s="1" t="s">
        <v>21</v>
      </c>
      <c r="D1049" s="2">
        <v>45494</v>
      </c>
      <c r="E1049" s="1" t="s">
        <v>23</v>
      </c>
      <c r="F1049" s="1">
        <v>21.68</v>
      </c>
      <c r="G1049" s="1">
        <v>38.549999999999997</v>
      </c>
      <c r="H1049" s="1">
        <v>333</v>
      </c>
      <c r="I1049" s="1">
        <v>41.9</v>
      </c>
      <c r="J1049" s="1">
        <v>6.2</v>
      </c>
      <c r="K1049" s="1">
        <v>99.19</v>
      </c>
      <c r="L1049" s="1">
        <v>6.69</v>
      </c>
      <c r="M1049" s="1">
        <v>135.19999999999999</v>
      </c>
      <c r="N1049" s="1">
        <v>87.63</v>
      </c>
      <c r="O1049" s="1">
        <v>94.02</v>
      </c>
      <c r="P1049" s="1" t="s">
        <v>4</v>
      </c>
      <c r="Q1049" s="1" t="s">
        <v>5</v>
      </c>
      <c r="R1049" s="1" t="s">
        <v>6</v>
      </c>
      <c r="S1049" s="1" t="s">
        <v>6</v>
      </c>
      <c r="T1049" s="3">
        <f t="shared" si="0"/>
        <v>45474</v>
      </c>
      <c r="U1049" s="5">
        <f t="shared" ref="U1049:V1049" si="2098">IF(ISBLANK(F1049),1,0)</f>
        <v>0</v>
      </c>
      <c r="V1049" s="5">
        <f t="shared" si="2098"/>
        <v>0</v>
      </c>
      <c r="W1049" s="5">
        <f t="shared" ref="W1049:Z1049" si="2099">IF(ISBLANK(K1049),1,0)</f>
        <v>0</v>
      </c>
      <c r="X1049" s="5">
        <f t="shared" si="2099"/>
        <v>0</v>
      </c>
      <c r="Y1049" s="5">
        <f t="shared" si="2099"/>
        <v>0</v>
      </c>
      <c r="Z1049" s="5">
        <f t="shared" si="2099"/>
        <v>0</v>
      </c>
      <c r="AA1049" s="5">
        <f t="shared" si="3"/>
        <v>0</v>
      </c>
    </row>
    <row r="1050" spans="1:27" ht="15.75" customHeight="1" x14ac:dyDescent="0.2">
      <c r="A1050" s="1" t="s">
        <v>1858</v>
      </c>
      <c r="B1050" s="1" t="s">
        <v>20</v>
      </c>
      <c r="C1050" s="1" t="s">
        <v>35</v>
      </c>
      <c r="D1050" s="2">
        <v>45984</v>
      </c>
      <c r="E1050" s="1" t="s">
        <v>37</v>
      </c>
      <c r="F1050" s="1">
        <v>20.45</v>
      </c>
      <c r="G1050" s="1">
        <v>39.729999999999997</v>
      </c>
      <c r="H1050" s="1">
        <v>315</v>
      </c>
      <c r="I1050" s="1">
        <v>39.799999999999997</v>
      </c>
      <c r="J1050" s="1">
        <v>7.05</v>
      </c>
      <c r="K1050" s="1">
        <v>98.63</v>
      </c>
      <c r="L1050" s="1">
        <v>7.03</v>
      </c>
      <c r="M1050" s="1">
        <v>148.5</v>
      </c>
      <c r="N1050" s="1">
        <v>87.08</v>
      </c>
      <c r="O1050" s="1">
        <v>91.9</v>
      </c>
      <c r="P1050" s="1" t="s">
        <v>4</v>
      </c>
      <c r="Q1050" s="1" t="s">
        <v>5</v>
      </c>
      <c r="R1050" s="1" t="s">
        <v>6</v>
      </c>
      <c r="S1050" s="1" t="s">
        <v>6</v>
      </c>
      <c r="T1050" s="3">
        <f t="shared" si="0"/>
        <v>45962</v>
      </c>
      <c r="U1050" s="5">
        <f t="shared" ref="U1050:V1050" si="2100">IF(ISBLANK(F1050),1,0)</f>
        <v>0</v>
      </c>
      <c r="V1050" s="5">
        <f t="shared" si="2100"/>
        <v>0</v>
      </c>
      <c r="W1050" s="5">
        <f t="shared" ref="W1050:Z1050" si="2101">IF(ISBLANK(K1050),1,0)</f>
        <v>0</v>
      </c>
      <c r="X1050" s="5">
        <f t="shared" si="2101"/>
        <v>0</v>
      </c>
      <c r="Y1050" s="5">
        <f t="shared" si="2101"/>
        <v>0</v>
      </c>
      <c r="Z1050" s="5">
        <f t="shared" si="2101"/>
        <v>0</v>
      </c>
      <c r="AA1050" s="5">
        <f t="shared" si="3"/>
        <v>0</v>
      </c>
    </row>
    <row r="1051" spans="1:27" ht="15.75" customHeight="1" x14ac:dyDescent="0.2">
      <c r="A1051" s="1" t="s">
        <v>1859</v>
      </c>
      <c r="B1051" s="1" t="s">
        <v>58</v>
      </c>
      <c r="C1051" s="1" t="s">
        <v>35</v>
      </c>
      <c r="D1051" s="2">
        <v>45365</v>
      </c>
      <c r="E1051" s="1" t="s">
        <v>93</v>
      </c>
      <c r="F1051" s="1">
        <v>21.51</v>
      </c>
      <c r="G1051" s="1">
        <v>39.31</v>
      </c>
      <c r="H1051" s="1">
        <v>322</v>
      </c>
      <c r="I1051" s="1">
        <v>44.1</v>
      </c>
      <c r="J1051" s="1">
        <v>6.63</v>
      </c>
      <c r="K1051" s="1">
        <v>99.45</v>
      </c>
      <c r="L1051" s="1">
        <v>6.58</v>
      </c>
      <c r="M1051" s="1">
        <v>143.30000000000001</v>
      </c>
      <c r="N1051" s="1">
        <v>88.44</v>
      </c>
      <c r="O1051" s="1">
        <v>93.1</v>
      </c>
      <c r="P1051" s="1" t="s">
        <v>4</v>
      </c>
      <c r="Q1051" s="1" t="s">
        <v>5</v>
      </c>
      <c r="R1051" s="1" t="s">
        <v>6</v>
      </c>
      <c r="S1051" s="1" t="s">
        <v>6</v>
      </c>
      <c r="T1051" s="3">
        <f t="shared" si="0"/>
        <v>45352</v>
      </c>
      <c r="U1051" s="5">
        <f t="shared" ref="U1051:V1051" si="2102">IF(ISBLANK(F1051),1,0)</f>
        <v>0</v>
      </c>
      <c r="V1051" s="5">
        <f t="shared" si="2102"/>
        <v>0</v>
      </c>
      <c r="W1051" s="5">
        <f t="shared" ref="W1051:Z1051" si="2103">IF(ISBLANK(K1051),1,0)</f>
        <v>0</v>
      </c>
      <c r="X1051" s="5">
        <f t="shared" si="2103"/>
        <v>0</v>
      </c>
      <c r="Y1051" s="5">
        <f t="shared" si="2103"/>
        <v>0</v>
      </c>
      <c r="Z1051" s="5">
        <f t="shared" si="2103"/>
        <v>0</v>
      </c>
      <c r="AA1051" s="5">
        <f t="shared" si="3"/>
        <v>0</v>
      </c>
    </row>
    <row r="1052" spans="1:27" ht="15.75" customHeight="1" x14ac:dyDescent="0.2">
      <c r="A1052" s="1" t="s">
        <v>1860</v>
      </c>
      <c r="B1052" s="1" t="s">
        <v>1</v>
      </c>
      <c r="C1052" s="1" t="s">
        <v>35</v>
      </c>
      <c r="D1052" s="2">
        <v>45594</v>
      </c>
      <c r="E1052" s="1" t="s">
        <v>37</v>
      </c>
      <c r="F1052" s="1">
        <v>22.21</v>
      </c>
      <c r="G1052" s="1">
        <v>43.02</v>
      </c>
      <c r="H1052" s="1">
        <v>367</v>
      </c>
      <c r="I1052" s="1">
        <v>41.9</v>
      </c>
      <c r="J1052" s="1">
        <v>7.05</v>
      </c>
      <c r="K1052" s="1">
        <v>99.36</v>
      </c>
      <c r="L1052" s="1">
        <v>6.88</v>
      </c>
      <c r="M1052" s="1">
        <v>126.9</v>
      </c>
      <c r="N1052" s="1">
        <v>91.57</v>
      </c>
      <c r="O1052" s="1">
        <v>95.94</v>
      </c>
      <c r="P1052" s="1" t="s">
        <v>4</v>
      </c>
      <c r="Q1052" s="1" t="s">
        <v>5</v>
      </c>
      <c r="R1052" s="1" t="s">
        <v>6</v>
      </c>
      <c r="S1052" s="1" t="s">
        <v>6</v>
      </c>
      <c r="T1052" s="3">
        <f t="shared" si="0"/>
        <v>45566</v>
      </c>
      <c r="U1052" s="5">
        <f t="shared" ref="U1052:V1052" si="2104">IF(ISBLANK(F1052),1,0)</f>
        <v>0</v>
      </c>
      <c r="V1052" s="5">
        <f t="shared" si="2104"/>
        <v>0</v>
      </c>
      <c r="W1052" s="5">
        <f t="shared" ref="W1052:Z1052" si="2105">IF(ISBLANK(K1052),1,0)</f>
        <v>0</v>
      </c>
      <c r="X1052" s="5">
        <f t="shared" si="2105"/>
        <v>0</v>
      </c>
      <c r="Y1052" s="5">
        <f t="shared" si="2105"/>
        <v>0</v>
      </c>
      <c r="Z1052" s="5">
        <f t="shared" si="2105"/>
        <v>0</v>
      </c>
      <c r="AA1052" s="5">
        <f t="shared" si="3"/>
        <v>0</v>
      </c>
    </row>
    <row r="1053" spans="1:27" ht="15.75" customHeight="1" x14ac:dyDescent="0.2">
      <c r="A1053" s="1" t="s">
        <v>398</v>
      </c>
      <c r="B1053" s="1" t="s">
        <v>34</v>
      </c>
      <c r="C1053" s="1" t="s">
        <v>21</v>
      </c>
      <c r="D1053" s="2">
        <v>45613</v>
      </c>
      <c r="E1053" s="1" t="s">
        <v>37</v>
      </c>
      <c r="F1053" s="1">
        <v>21.86</v>
      </c>
      <c r="G1053" s="1">
        <v>41.16</v>
      </c>
      <c r="H1053" s="1">
        <v>324</v>
      </c>
      <c r="I1053" s="1">
        <v>42</v>
      </c>
      <c r="J1053" s="1">
        <v>7.72</v>
      </c>
      <c r="K1053" s="1">
        <v>99</v>
      </c>
      <c r="L1053" s="1">
        <v>6.94</v>
      </c>
      <c r="M1053" s="1">
        <v>124.7</v>
      </c>
      <c r="N1053" s="1">
        <v>84.95</v>
      </c>
      <c r="O1053" s="1">
        <v>95.35</v>
      </c>
      <c r="P1053" s="1" t="s">
        <v>4</v>
      </c>
      <c r="Q1053" s="1" t="s">
        <v>5</v>
      </c>
      <c r="R1053" s="1" t="s">
        <v>6</v>
      </c>
      <c r="S1053" s="1" t="s">
        <v>6</v>
      </c>
      <c r="T1053" s="3">
        <f t="shared" si="0"/>
        <v>45597</v>
      </c>
      <c r="U1053" s="5">
        <f t="shared" ref="U1053:V1053" si="2106">IF(ISBLANK(F1053),1,0)</f>
        <v>0</v>
      </c>
      <c r="V1053" s="5">
        <f t="shared" si="2106"/>
        <v>0</v>
      </c>
      <c r="W1053" s="5">
        <f t="shared" ref="W1053:Z1053" si="2107">IF(ISBLANK(K1053),1,0)</f>
        <v>0</v>
      </c>
      <c r="X1053" s="5">
        <f t="shared" si="2107"/>
        <v>0</v>
      </c>
      <c r="Y1053" s="5">
        <f t="shared" si="2107"/>
        <v>0</v>
      </c>
      <c r="Z1053" s="5">
        <f t="shared" si="2107"/>
        <v>0</v>
      </c>
      <c r="AA1053" s="5">
        <f t="shared" si="3"/>
        <v>0</v>
      </c>
    </row>
    <row r="1054" spans="1:27" ht="15.75" customHeight="1" x14ac:dyDescent="0.2">
      <c r="A1054" s="1" t="s">
        <v>1862</v>
      </c>
      <c r="B1054" s="1" t="s">
        <v>58</v>
      </c>
      <c r="C1054" s="1" t="s">
        <v>47</v>
      </c>
      <c r="D1054" s="2">
        <v>45471</v>
      </c>
      <c r="E1054" s="1" t="s">
        <v>23</v>
      </c>
      <c r="F1054" s="1">
        <v>22.42</v>
      </c>
      <c r="G1054" s="1">
        <v>40.880000000000003</v>
      </c>
      <c r="H1054" s="1">
        <v>316</v>
      </c>
      <c r="I1054" s="1">
        <v>53.8</v>
      </c>
      <c r="J1054" s="1">
        <v>8.17</v>
      </c>
      <c r="K1054" s="1">
        <v>99.12</v>
      </c>
      <c r="L1054" s="1">
        <v>6.82</v>
      </c>
      <c r="M1054" s="1">
        <v>129.6</v>
      </c>
      <c r="N1054" s="1">
        <v>85.89</v>
      </c>
      <c r="O1054" s="1">
        <v>92.34</v>
      </c>
      <c r="P1054" s="1" t="s">
        <v>4</v>
      </c>
      <c r="Q1054" s="1" t="s">
        <v>5</v>
      </c>
      <c r="R1054" s="1" t="s">
        <v>6</v>
      </c>
      <c r="S1054" s="1" t="s">
        <v>6</v>
      </c>
      <c r="T1054" s="3">
        <f t="shared" si="0"/>
        <v>45444</v>
      </c>
      <c r="U1054" s="5">
        <f t="shared" ref="U1054:V1054" si="2108">IF(ISBLANK(F1054),1,0)</f>
        <v>0</v>
      </c>
      <c r="V1054" s="5">
        <f t="shared" si="2108"/>
        <v>0</v>
      </c>
      <c r="W1054" s="5">
        <f t="shared" ref="W1054:Z1054" si="2109">IF(ISBLANK(K1054),1,0)</f>
        <v>0</v>
      </c>
      <c r="X1054" s="5">
        <f t="shared" si="2109"/>
        <v>0</v>
      </c>
      <c r="Y1054" s="5">
        <f t="shared" si="2109"/>
        <v>0</v>
      </c>
      <c r="Z1054" s="5">
        <f t="shared" si="2109"/>
        <v>0</v>
      </c>
      <c r="AA1054" s="5">
        <f t="shared" si="3"/>
        <v>0</v>
      </c>
    </row>
    <row r="1055" spans="1:27" ht="15.75" customHeight="1" x14ac:dyDescent="0.2">
      <c r="A1055" s="1" t="s">
        <v>1863</v>
      </c>
      <c r="B1055" s="1" t="s">
        <v>1</v>
      </c>
      <c r="C1055" s="1" t="s">
        <v>47</v>
      </c>
      <c r="D1055" s="2">
        <v>45866</v>
      </c>
      <c r="E1055" s="1" t="s">
        <v>37</v>
      </c>
      <c r="F1055" s="1">
        <v>22.32</v>
      </c>
      <c r="G1055" s="1">
        <v>37.119999999999997</v>
      </c>
      <c r="H1055" s="1">
        <v>318</v>
      </c>
      <c r="I1055" s="1">
        <v>45.8</v>
      </c>
      <c r="J1055" s="1">
        <v>7.88</v>
      </c>
      <c r="K1055" s="1">
        <v>98.84</v>
      </c>
      <c r="L1055" s="1">
        <v>6.63</v>
      </c>
      <c r="N1055" s="1">
        <v>83.54</v>
      </c>
      <c r="O1055" s="1">
        <v>93.89</v>
      </c>
      <c r="P1055" s="1" t="s">
        <v>4</v>
      </c>
      <c r="Q1055" s="1" t="s">
        <v>5</v>
      </c>
      <c r="R1055" s="1" t="s">
        <v>6</v>
      </c>
      <c r="S1055" s="1" t="s">
        <v>6</v>
      </c>
      <c r="T1055" s="3">
        <f t="shared" si="0"/>
        <v>45839</v>
      </c>
      <c r="U1055" s="5">
        <f t="shared" ref="U1055:V1055" si="2110">IF(ISBLANK(F1055),1,0)</f>
        <v>0</v>
      </c>
      <c r="V1055" s="5">
        <f t="shared" si="2110"/>
        <v>0</v>
      </c>
      <c r="W1055" s="5">
        <f t="shared" ref="W1055:Z1055" si="2111">IF(ISBLANK(K1055),1,0)</f>
        <v>0</v>
      </c>
      <c r="X1055" s="5">
        <f t="shared" si="2111"/>
        <v>0</v>
      </c>
      <c r="Y1055" s="5">
        <f t="shared" si="2111"/>
        <v>1</v>
      </c>
      <c r="Z1055" s="5">
        <f t="shared" si="2111"/>
        <v>0</v>
      </c>
      <c r="AA1055" s="5">
        <f t="shared" si="3"/>
        <v>1</v>
      </c>
    </row>
    <row r="1056" spans="1:27" ht="15.75" customHeight="1" x14ac:dyDescent="0.2">
      <c r="A1056" s="1" t="s">
        <v>1864</v>
      </c>
      <c r="B1056" s="1" t="s">
        <v>58</v>
      </c>
      <c r="C1056" s="1" t="s">
        <v>21</v>
      </c>
      <c r="D1056" s="2">
        <v>45648</v>
      </c>
      <c r="E1056" s="1" t="s">
        <v>93</v>
      </c>
      <c r="F1056" s="1">
        <v>21.81</v>
      </c>
      <c r="G1056" s="1">
        <v>44.45</v>
      </c>
      <c r="H1056" s="1">
        <v>346</v>
      </c>
      <c r="I1056" s="1">
        <v>46.6</v>
      </c>
      <c r="J1056" s="1">
        <v>7.2</v>
      </c>
      <c r="K1056" s="1">
        <v>98.67</v>
      </c>
      <c r="L1056" s="1">
        <v>6.71</v>
      </c>
      <c r="M1056" s="1">
        <v>127.2</v>
      </c>
      <c r="N1056" s="1">
        <v>89.56</v>
      </c>
      <c r="O1056" s="1">
        <v>93.89</v>
      </c>
      <c r="P1056" s="1" t="s">
        <v>4</v>
      </c>
      <c r="Q1056" s="1" t="s">
        <v>5</v>
      </c>
      <c r="R1056" s="1" t="s">
        <v>6</v>
      </c>
      <c r="S1056" s="1" t="s">
        <v>6</v>
      </c>
      <c r="T1056" s="3">
        <f t="shared" si="0"/>
        <v>45627</v>
      </c>
      <c r="U1056" s="5">
        <f t="shared" ref="U1056:V1056" si="2112">IF(ISBLANK(F1056),1,0)</f>
        <v>0</v>
      </c>
      <c r="V1056" s="5">
        <f t="shared" si="2112"/>
        <v>0</v>
      </c>
      <c r="W1056" s="5">
        <f t="shared" ref="W1056:Z1056" si="2113">IF(ISBLANK(K1056),1,0)</f>
        <v>0</v>
      </c>
      <c r="X1056" s="5">
        <f t="shared" si="2113"/>
        <v>0</v>
      </c>
      <c r="Y1056" s="5">
        <f t="shared" si="2113"/>
        <v>0</v>
      </c>
      <c r="Z1056" s="5">
        <f t="shared" si="2113"/>
        <v>0</v>
      </c>
      <c r="AA1056" s="5">
        <f t="shared" si="3"/>
        <v>0</v>
      </c>
    </row>
    <row r="1057" spans="1:27" ht="15.75" customHeight="1" x14ac:dyDescent="0.2">
      <c r="A1057" s="1" t="s">
        <v>1866</v>
      </c>
      <c r="B1057" s="1" t="s">
        <v>58</v>
      </c>
      <c r="C1057" s="1" t="s">
        <v>21</v>
      </c>
      <c r="D1057" s="2">
        <v>45817</v>
      </c>
      <c r="E1057" s="1" t="s">
        <v>37</v>
      </c>
      <c r="F1057" s="1">
        <v>20.71</v>
      </c>
      <c r="G1057" s="1">
        <v>42.88</v>
      </c>
      <c r="H1057" s="1">
        <v>334</v>
      </c>
      <c r="I1057" s="1">
        <v>45.6</v>
      </c>
      <c r="J1057" s="1">
        <v>6.58</v>
      </c>
      <c r="K1057" s="1">
        <v>99.07</v>
      </c>
      <c r="L1057" s="1">
        <v>6.74</v>
      </c>
      <c r="M1057" s="1">
        <v>132.4</v>
      </c>
      <c r="N1057" s="1">
        <v>86.82</v>
      </c>
      <c r="O1057" s="1">
        <v>94.2</v>
      </c>
      <c r="P1057" s="1" t="s">
        <v>4</v>
      </c>
      <c r="Q1057" s="1" t="s">
        <v>5</v>
      </c>
      <c r="R1057" s="1" t="s">
        <v>6</v>
      </c>
      <c r="S1057" s="1" t="s">
        <v>6</v>
      </c>
      <c r="T1057" s="3">
        <f t="shared" si="0"/>
        <v>45809</v>
      </c>
      <c r="U1057" s="5">
        <f t="shared" ref="U1057:V1057" si="2114">IF(ISBLANK(F1057),1,0)</f>
        <v>0</v>
      </c>
      <c r="V1057" s="5">
        <f t="shared" si="2114"/>
        <v>0</v>
      </c>
      <c r="W1057" s="5">
        <f t="shared" ref="W1057:Z1057" si="2115">IF(ISBLANK(K1057),1,0)</f>
        <v>0</v>
      </c>
      <c r="X1057" s="5">
        <f t="shared" si="2115"/>
        <v>0</v>
      </c>
      <c r="Y1057" s="5">
        <f t="shared" si="2115"/>
        <v>0</v>
      </c>
      <c r="Z1057" s="5">
        <f t="shared" si="2115"/>
        <v>0</v>
      </c>
      <c r="AA1057" s="5">
        <f t="shared" si="3"/>
        <v>0</v>
      </c>
    </row>
    <row r="1058" spans="1:27" ht="15.75" customHeight="1" x14ac:dyDescent="0.2">
      <c r="A1058" s="1" t="s">
        <v>1339</v>
      </c>
      <c r="B1058" s="1" t="s">
        <v>58</v>
      </c>
      <c r="C1058" s="1" t="s">
        <v>21</v>
      </c>
      <c r="D1058" s="2">
        <v>45574</v>
      </c>
      <c r="E1058" s="1" t="s">
        <v>23</v>
      </c>
      <c r="F1058" s="1">
        <v>22.4</v>
      </c>
      <c r="G1058" s="1">
        <v>33.92</v>
      </c>
      <c r="H1058" s="1">
        <v>352</v>
      </c>
      <c r="I1058" s="1">
        <v>42.2</v>
      </c>
      <c r="J1058" s="1">
        <v>6.98</v>
      </c>
      <c r="K1058" s="1">
        <v>99.34</v>
      </c>
      <c r="L1058" s="1">
        <v>6.72</v>
      </c>
      <c r="M1058" s="1">
        <v>143.69999999999999</v>
      </c>
      <c r="N1058" s="1">
        <v>84.38</v>
      </c>
      <c r="O1058" s="1">
        <v>96</v>
      </c>
      <c r="P1058" s="1" t="s">
        <v>4</v>
      </c>
      <c r="Q1058" s="1" t="s">
        <v>5</v>
      </c>
      <c r="R1058" s="1" t="s">
        <v>6</v>
      </c>
      <c r="S1058" s="1" t="s">
        <v>6</v>
      </c>
      <c r="T1058" s="3">
        <f t="shared" si="0"/>
        <v>45566</v>
      </c>
      <c r="U1058" s="5">
        <f t="shared" ref="U1058:V1058" si="2116">IF(ISBLANK(F1058),1,0)</f>
        <v>0</v>
      </c>
      <c r="V1058" s="5">
        <f t="shared" si="2116"/>
        <v>0</v>
      </c>
      <c r="W1058" s="5">
        <f t="shared" ref="W1058:Z1058" si="2117">IF(ISBLANK(K1058),1,0)</f>
        <v>0</v>
      </c>
      <c r="X1058" s="5">
        <f t="shared" si="2117"/>
        <v>0</v>
      </c>
      <c r="Y1058" s="5">
        <f t="shared" si="2117"/>
        <v>0</v>
      </c>
      <c r="Z1058" s="5">
        <f t="shared" si="2117"/>
        <v>0</v>
      </c>
      <c r="AA1058" s="5">
        <f t="shared" si="3"/>
        <v>0</v>
      </c>
    </row>
    <row r="1059" spans="1:27" ht="15.75" customHeight="1" x14ac:dyDescent="0.2">
      <c r="A1059" s="1" t="s">
        <v>1867</v>
      </c>
      <c r="B1059" s="1" t="s">
        <v>20</v>
      </c>
      <c r="C1059" s="1" t="s">
        <v>47</v>
      </c>
      <c r="D1059" s="2">
        <v>45947</v>
      </c>
      <c r="E1059" s="1" t="s">
        <v>23</v>
      </c>
      <c r="F1059" s="1">
        <v>20.98</v>
      </c>
      <c r="G1059" s="1">
        <v>44.96</v>
      </c>
      <c r="H1059" s="1">
        <v>339</v>
      </c>
      <c r="I1059" s="1">
        <v>54.8</v>
      </c>
      <c r="J1059" s="1">
        <v>7.99</v>
      </c>
      <c r="K1059" s="1">
        <v>99</v>
      </c>
      <c r="L1059" s="1">
        <v>6.97</v>
      </c>
      <c r="M1059" s="1">
        <v>147.1</v>
      </c>
      <c r="N1059" s="1">
        <v>81.37</v>
      </c>
      <c r="O1059" s="1">
        <v>90.02</v>
      </c>
      <c r="P1059" s="1" t="s">
        <v>4</v>
      </c>
      <c r="Q1059" s="1" t="s">
        <v>5</v>
      </c>
      <c r="R1059" s="1" t="s">
        <v>6</v>
      </c>
      <c r="S1059" s="1" t="s">
        <v>6</v>
      </c>
      <c r="T1059" s="3">
        <f t="shared" si="0"/>
        <v>45931</v>
      </c>
      <c r="U1059" s="5">
        <f t="shared" ref="U1059:V1059" si="2118">IF(ISBLANK(F1059),1,0)</f>
        <v>0</v>
      </c>
      <c r="V1059" s="5">
        <f t="shared" si="2118"/>
        <v>0</v>
      </c>
      <c r="W1059" s="5">
        <f t="shared" ref="W1059:Z1059" si="2119">IF(ISBLANK(K1059),1,0)</f>
        <v>0</v>
      </c>
      <c r="X1059" s="5">
        <f t="shared" si="2119"/>
        <v>0</v>
      </c>
      <c r="Y1059" s="5">
        <f t="shared" si="2119"/>
        <v>0</v>
      </c>
      <c r="Z1059" s="5">
        <f t="shared" si="2119"/>
        <v>0</v>
      </c>
      <c r="AA1059" s="5">
        <f t="shared" si="3"/>
        <v>0</v>
      </c>
    </row>
    <row r="1060" spans="1:27" ht="15.75" customHeight="1" x14ac:dyDescent="0.2">
      <c r="A1060" s="1" t="s">
        <v>1868</v>
      </c>
      <c r="B1060" s="1" t="s">
        <v>1</v>
      </c>
      <c r="C1060" s="1" t="s">
        <v>47</v>
      </c>
      <c r="D1060" s="2">
        <v>45825</v>
      </c>
      <c r="E1060" s="1" t="s">
        <v>37</v>
      </c>
      <c r="F1060" s="1">
        <v>23.06</v>
      </c>
      <c r="G1060" s="1">
        <v>42.12</v>
      </c>
      <c r="H1060" s="1">
        <v>317</v>
      </c>
      <c r="I1060" s="1">
        <v>47.1</v>
      </c>
      <c r="J1060" s="1">
        <v>7.63</v>
      </c>
      <c r="K1060" s="1">
        <v>99.03</v>
      </c>
      <c r="L1060" s="1">
        <v>6.72</v>
      </c>
      <c r="M1060" s="1">
        <v>147.30000000000001</v>
      </c>
      <c r="N1060" s="1">
        <v>88.55</v>
      </c>
      <c r="O1060" s="1">
        <v>93.87</v>
      </c>
      <c r="P1060" s="1" t="s">
        <v>4</v>
      </c>
      <c r="Q1060" s="1" t="s">
        <v>5</v>
      </c>
      <c r="R1060" s="1" t="s">
        <v>6</v>
      </c>
      <c r="S1060" s="1" t="s">
        <v>6</v>
      </c>
      <c r="T1060" s="3">
        <f t="shared" si="0"/>
        <v>45809</v>
      </c>
      <c r="U1060" s="5">
        <f t="shared" ref="U1060:V1060" si="2120">IF(ISBLANK(F1060),1,0)</f>
        <v>0</v>
      </c>
      <c r="V1060" s="5">
        <f t="shared" si="2120"/>
        <v>0</v>
      </c>
      <c r="W1060" s="5">
        <f t="shared" ref="W1060:Z1060" si="2121">IF(ISBLANK(K1060),1,0)</f>
        <v>0</v>
      </c>
      <c r="X1060" s="5">
        <f t="shared" si="2121"/>
        <v>0</v>
      </c>
      <c r="Y1060" s="5">
        <f t="shared" si="2121"/>
        <v>0</v>
      </c>
      <c r="Z1060" s="5">
        <f t="shared" si="2121"/>
        <v>0</v>
      </c>
      <c r="AA1060" s="5">
        <f t="shared" si="3"/>
        <v>0</v>
      </c>
    </row>
    <row r="1061" spans="1:27" ht="15.75" customHeight="1" x14ac:dyDescent="0.2">
      <c r="A1061" s="1" t="s">
        <v>681</v>
      </c>
      <c r="B1061" s="1" t="s">
        <v>34</v>
      </c>
      <c r="C1061" s="1" t="s">
        <v>35</v>
      </c>
      <c r="D1061" s="2">
        <v>45535</v>
      </c>
      <c r="E1061" s="1" t="s">
        <v>37</v>
      </c>
      <c r="F1061" s="1">
        <v>22.79</v>
      </c>
      <c r="G1061" s="1">
        <v>44.81</v>
      </c>
      <c r="H1061" s="1">
        <v>292</v>
      </c>
      <c r="I1061" s="1">
        <v>49.4</v>
      </c>
      <c r="J1061" s="1">
        <v>7.26</v>
      </c>
      <c r="K1061" s="1">
        <v>99.15</v>
      </c>
      <c r="L1061" s="1">
        <v>6.83</v>
      </c>
      <c r="M1061" s="1">
        <v>123</v>
      </c>
      <c r="N1061" s="1">
        <v>82.54</v>
      </c>
      <c r="O1061" s="1">
        <v>93.71</v>
      </c>
      <c r="P1061" s="1" t="s">
        <v>4</v>
      </c>
      <c r="Q1061" s="1" t="s">
        <v>5</v>
      </c>
      <c r="R1061" s="1" t="s">
        <v>6</v>
      </c>
      <c r="S1061" s="1" t="s">
        <v>6</v>
      </c>
      <c r="T1061" s="3">
        <f t="shared" si="0"/>
        <v>45505</v>
      </c>
      <c r="U1061" s="5">
        <f t="shared" ref="U1061:V1061" si="2122">IF(ISBLANK(F1061),1,0)</f>
        <v>0</v>
      </c>
      <c r="V1061" s="5">
        <f t="shared" si="2122"/>
        <v>0</v>
      </c>
      <c r="W1061" s="5">
        <f t="shared" ref="W1061:Z1061" si="2123">IF(ISBLANK(K1061),1,0)</f>
        <v>0</v>
      </c>
      <c r="X1061" s="5">
        <f t="shared" si="2123"/>
        <v>0</v>
      </c>
      <c r="Y1061" s="5">
        <f t="shared" si="2123"/>
        <v>0</v>
      </c>
      <c r="Z1061" s="5">
        <f t="shared" si="2123"/>
        <v>0</v>
      </c>
      <c r="AA1061" s="5">
        <f t="shared" si="3"/>
        <v>0</v>
      </c>
    </row>
    <row r="1062" spans="1:27" ht="15.75" customHeight="1" x14ac:dyDescent="0.2">
      <c r="A1062" s="1" t="s">
        <v>1869</v>
      </c>
      <c r="B1062" s="1" t="s">
        <v>58</v>
      </c>
      <c r="C1062" s="1" t="s">
        <v>47</v>
      </c>
      <c r="D1062" s="2">
        <v>45995</v>
      </c>
      <c r="E1062" s="1" t="s">
        <v>3</v>
      </c>
      <c r="F1062" s="1">
        <v>21.86</v>
      </c>
      <c r="G1062" s="1">
        <v>45.82</v>
      </c>
      <c r="H1062" s="1">
        <v>268</v>
      </c>
      <c r="I1062" s="1">
        <v>39.4</v>
      </c>
      <c r="J1062" s="1">
        <v>7.2</v>
      </c>
      <c r="K1062" s="1">
        <v>99.41</v>
      </c>
      <c r="L1062" s="1">
        <v>6.91</v>
      </c>
      <c r="M1062" s="1">
        <v>129.6</v>
      </c>
      <c r="N1062" s="1">
        <v>88.49</v>
      </c>
      <c r="O1062" s="1">
        <v>93.15</v>
      </c>
      <c r="P1062" s="1" t="s">
        <v>4</v>
      </c>
      <c r="Q1062" s="1" t="s">
        <v>5</v>
      </c>
      <c r="R1062" s="1" t="s">
        <v>6</v>
      </c>
      <c r="S1062" s="1" t="s">
        <v>6</v>
      </c>
      <c r="T1062" s="3">
        <f t="shared" si="0"/>
        <v>45992</v>
      </c>
      <c r="U1062" s="5">
        <f t="shared" ref="U1062:V1062" si="2124">IF(ISBLANK(F1062),1,0)</f>
        <v>0</v>
      </c>
      <c r="V1062" s="5">
        <f t="shared" si="2124"/>
        <v>0</v>
      </c>
      <c r="W1062" s="5">
        <f t="shared" ref="W1062:Z1062" si="2125">IF(ISBLANK(K1062),1,0)</f>
        <v>0</v>
      </c>
      <c r="X1062" s="5">
        <f t="shared" si="2125"/>
        <v>0</v>
      </c>
      <c r="Y1062" s="5">
        <f t="shared" si="2125"/>
        <v>0</v>
      </c>
      <c r="Z1062" s="5">
        <f t="shared" si="2125"/>
        <v>0</v>
      </c>
      <c r="AA1062" s="5">
        <f t="shared" si="3"/>
        <v>0</v>
      </c>
    </row>
    <row r="1063" spans="1:27" ht="15.75" customHeight="1" x14ac:dyDescent="0.2">
      <c r="A1063" s="1" t="s">
        <v>1870</v>
      </c>
      <c r="B1063" s="1" t="s">
        <v>20</v>
      </c>
      <c r="C1063" s="1" t="s">
        <v>21</v>
      </c>
      <c r="D1063" s="2">
        <v>45924</v>
      </c>
      <c r="E1063" s="1" t="s">
        <v>37</v>
      </c>
      <c r="F1063" s="1">
        <v>20.73</v>
      </c>
      <c r="G1063" s="1">
        <v>41.64</v>
      </c>
      <c r="H1063" s="1">
        <v>317</v>
      </c>
      <c r="I1063" s="1">
        <v>46.8</v>
      </c>
      <c r="J1063" s="1">
        <v>8.14</v>
      </c>
      <c r="K1063" s="1">
        <v>98.89</v>
      </c>
      <c r="L1063" s="1">
        <v>7.06</v>
      </c>
      <c r="M1063" s="1">
        <v>141.19999999999999</v>
      </c>
      <c r="N1063" s="1">
        <v>84.98</v>
      </c>
      <c r="O1063" s="1">
        <v>92.73</v>
      </c>
      <c r="P1063" s="1" t="s">
        <v>4</v>
      </c>
      <c r="Q1063" s="1" t="s">
        <v>5</v>
      </c>
      <c r="R1063" s="1" t="s">
        <v>6</v>
      </c>
      <c r="S1063" s="1" t="s">
        <v>6</v>
      </c>
      <c r="T1063" s="3">
        <f t="shared" si="0"/>
        <v>45901</v>
      </c>
      <c r="U1063" s="5">
        <f t="shared" ref="U1063:V1063" si="2126">IF(ISBLANK(F1063),1,0)</f>
        <v>0</v>
      </c>
      <c r="V1063" s="5">
        <f t="shared" si="2126"/>
        <v>0</v>
      </c>
      <c r="W1063" s="5">
        <f t="shared" ref="W1063:Z1063" si="2127">IF(ISBLANK(K1063),1,0)</f>
        <v>0</v>
      </c>
      <c r="X1063" s="5">
        <f t="shared" si="2127"/>
        <v>0</v>
      </c>
      <c r="Y1063" s="5">
        <f t="shared" si="2127"/>
        <v>0</v>
      </c>
      <c r="Z1063" s="5">
        <f t="shared" si="2127"/>
        <v>0</v>
      </c>
      <c r="AA1063" s="5">
        <f t="shared" si="3"/>
        <v>0</v>
      </c>
    </row>
    <row r="1064" spans="1:27" ht="15.75" customHeight="1" x14ac:dyDescent="0.2">
      <c r="A1064" s="1" t="s">
        <v>1871</v>
      </c>
      <c r="B1064" s="1" t="s">
        <v>1</v>
      </c>
      <c r="C1064" s="1" t="s">
        <v>47</v>
      </c>
      <c r="D1064" s="2">
        <v>45724</v>
      </c>
      <c r="E1064" s="1" t="s">
        <v>37</v>
      </c>
      <c r="F1064" s="1">
        <v>22.49</v>
      </c>
      <c r="G1064" s="1">
        <v>48.83</v>
      </c>
      <c r="H1064" s="1">
        <v>352</v>
      </c>
      <c r="I1064" s="1">
        <v>42.7</v>
      </c>
      <c r="J1064" s="1">
        <v>6.71</v>
      </c>
      <c r="K1064" s="1">
        <v>99.14</v>
      </c>
      <c r="L1064" s="1">
        <v>6.61</v>
      </c>
      <c r="M1064" s="1">
        <v>114.8</v>
      </c>
      <c r="N1064" s="1">
        <v>87.13</v>
      </c>
      <c r="O1064" s="1">
        <v>96.23</v>
      </c>
      <c r="P1064" s="1" t="s">
        <v>4</v>
      </c>
      <c r="Q1064" s="1" t="s">
        <v>5</v>
      </c>
      <c r="R1064" s="1" t="s">
        <v>6</v>
      </c>
      <c r="S1064" s="1" t="s">
        <v>6</v>
      </c>
      <c r="T1064" s="3">
        <f t="shared" si="0"/>
        <v>45717</v>
      </c>
      <c r="U1064" s="5">
        <f t="shared" ref="U1064:V1064" si="2128">IF(ISBLANK(F1064),1,0)</f>
        <v>0</v>
      </c>
      <c r="V1064" s="5">
        <f t="shared" si="2128"/>
        <v>0</v>
      </c>
      <c r="W1064" s="5">
        <f t="shared" ref="W1064:Z1064" si="2129">IF(ISBLANK(K1064),1,0)</f>
        <v>0</v>
      </c>
      <c r="X1064" s="5">
        <f t="shared" si="2129"/>
        <v>0</v>
      </c>
      <c r="Y1064" s="5">
        <f t="shared" si="2129"/>
        <v>0</v>
      </c>
      <c r="Z1064" s="5">
        <f t="shared" si="2129"/>
        <v>0</v>
      </c>
      <c r="AA1064" s="5">
        <f t="shared" si="3"/>
        <v>0</v>
      </c>
    </row>
    <row r="1065" spans="1:27" ht="15.75" customHeight="1" x14ac:dyDescent="0.2">
      <c r="A1065" s="1" t="s">
        <v>1143</v>
      </c>
      <c r="B1065" s="1" t="s">
        <v>34</v>
      </c>
      <c r="C1065" s="1" t="s">
        <v>47</v>
      </c>
      <c r="D1065" s="2">
        <v>45304</v>
      </c>
      <c r="E1065" s="1" t="s">
        <v>23</v>
      </c>
      <c r="F1065" s="1">
        <v>22.06</v>
      </c>
      <c r="G1065" s="1">
        <v>42.53</v>
      </c>
      <c r="H1065" s="1">
        <v>317</v>
      </c>
      <c r="I1065" s="1">
        <v>51.1</v>
      </c>
      <c r="J1065" s="1">
        <v>8.39</v>
      </c>
      <c r="K1065" s="1">
        <v>98.9</v>
      </c>
      <c r="L1065" s="1">
        <v>6.92</v>
      </c>
      <c r="M1065" s="1">
        <v>143.9</v>
      </c>
      <c r="N1065" s="1">
        <v>83.82</v>
      </c>
      <c r="O1065" s="1">
        <v>91.35</v>
      </c>
      <c r="P1065" s="1" t="s">
        <v>177</v>
      </c>
      <c r="Q1065" s="1" t="s">
        <v>5</v>
      </c>
      <c r="R1065" s="1" t="s">
        <v>6</v>
      </c>
      <c r="S1065" s="1" t="s">
        <v>6</v>
      </c>
      <c r="T1065" s="3">
        <f t="shared" si="0"/>
        <v>45292</v>
      </c>
      <c r="U1065" s="5">
        <f t="shared" ref="U1065:V1065" si="2130">IF(ISBLANK(F1065),1,0)</f>
        <v>0</v>
      </c>
      <c r="V1065" s="5">
        <f t="shared" si="2130"/>
        <v>0</v>
      </c>
      <c r="W1065" s="5">
        <f t="shared" ref="W1065:Z1065" si="2131">IF(ISBLANK(K1065),1,0)</f>
        <v>0</v>
      </c>
      <c r="X1065" s="5">
        <f t="shared" si="2131"/>
        <v>0</v>
      </c>
      <c r="Y1065" s="5">
        <f t="shared" si="2131"/>
        <v>0</v>
      </c>
      <c r="Z1065" s="5">
        <f t="shared" si="2131"/>
        <v>0</v>
      </c>
      <c r="AA1065" s="5">
        <f t="shared" si="3"/>
        <v>0</v>
      </c>
    </row>
    <row r="1066" spans="1:27" ht="15.75" customHeight="1" x14ac:dyDescent="0.2">
      <c r="A1066" s="1" t="s">
        <v>1872</v>
      </c>
      <c r="B1066" s="1" t="s">
        <v>1</v>
      </c>
      <c r="C1066" s="1" t="s">
        <v>47</v>
      </c>
      <c r="D1066" s="2">
        <v>45724</v>
      </c>
      <c r="E1066" s="1" t="s">
        <v>23</v>
      </c>
      <c r="F1066" s="1">
        <v>22.26</v>
      </c>
      <c r="G1066" s="1">
        <v>48.17</v>
      </c>
      <c r="H1066" s="1">
        <v>318</v>
      </c>
      <c r="I1066" s="1">
        <v>39.1</v>
      </c>
      <c r="J1066" s="1">
        <v>6.25</v>
      </c>
      <c r="K1066" s="1">
        <v>99.03</v>
      </c>
      <c r="L1066" s="1">
        <v>6.61</v>
      </c>
      <c r="M1066" s="1">
        <v>134.9</v>
      </c>
      <c r="N1066" s="1">
        <v>86.11</v>
      </c>
      <c r="O1066" s="1">
        <v>94.59</v>
      </c>
      <c r="P1066" s="1" t="s">
        <v>4</v>
      </c>
      <c r="Q1066" s="1" t="s">
        <v>5</v>
      </c>
      <c r="R1066" s="1" t="s">
        <v>6</v>
      </c>
      <c r="S1066" s="1" t="s">
        <v>6</v>
      </c>
      <c r="T1066" s="3">
        <f t="shared" si="0"/>
        <v>45717</v>
      </c>
      <c r="U1066" s="5">
        <f t="shared" ref="U1066:V1066" si="2132">IF(ISBLANK(F1066),1,0)</f>
        <v>0</v>
      </c>
      <c r="V1066" s="5">
        <f t="shared" si="2132"/>
        <v>0</v>
      </c>
      <c r="W1066" s="5">
        <f t="shared" ref="W1066:Z1066" si="2133">IF(ISBLANK(K1066),1,0)</f>
        <v>0</v>
      </c>
      <c r="X1066" s="5">
        <f t="shared" si="2133"/>
        <v>0</v>
      </c>
      <c r="Y1066" s="5">
        <f t="shared" si="2133"/>
        <v>0</v>
      </c>
      <c r="Z1066" s="5">
        <f t="shared" si="2133"/>
        <v>0</v>
      </c>
      <c r="AA1066" s="5">
        <f t="shared" si="3"/>
        <v>0</v>
      </c>
    </row>
    <row r="1067" spans="1:27" ht="15.75" customHeight="1" x14ac:dyDescent="0.2">
      <c r="A1067" s="1" t="s">
        <v>1239</v>
      </c>
      <c r="B1067" s="1" t="s">
        <v>58</v>
      </c>
      <c r="C1067" s="1" t="s">
        <v>35</v>
      </c>
      <c r="D1067" s="2">
        <v>45797</v>
      </c>
      <c r="E1067" s="1" t="s">
        <v>23</v>
      </c>
      <c r="F1067" s="1">
        <v>21.58</v>
      </c>
      <c r="G1067" s="1">
        <v>42.61</v>
      </c>
      <c r="H1067" s="1">
        <v>318</v>
      </c>
      <c r="I1067" s="1">
        <v>37.9</v>
      </c>
      <c r="J1067" s="1">
        <v>7.02</v>
      </c>
      <c r="K1067" s="1">
        <v>99.15</v>
      </c>
      <c r="L1067" s="1">
        <v>6.59</v>
      </c>
      <c r="M1067" s="1">
        <v>141.9</v>
      </c>
      <c r="N1067" s="1">
        <v>87.67</v>
      </c>
      <c r="O1067" s="1">
        <v>96.15</v>
      </c>
      <c r="P1067" s="1" t="s">
        <v>4</v>
      </c>
      <c r="Q1067" s="1" t="s">
        <v>5</v>
      </c>
      <c r="R1067" s="1" t="s">
        <v>6</v>
      </c>
      <c r="S1067" s="1" t="s">
        <v>6</v>
      </c>
      <c r="T1067" s="3">
        <f t="shared" si="0"/>
        <v>45778</v>
      </c>
      <c r="U1067" s="5">
        <f t="shared" ref="U1067:V1067" si="2134">IF(ISBLANK(F1067),1,0)</f>
        <v>0</v>
      </c>
      <c r="V1067" s="5">
        <f t="shared" si="2134"/>
        <v>0</v>
      </c>
      <c r="W1067" s="5">
        <f t="shared" ref="W1067:Z1067" si="2135">IF(ISBLANK(K1067),1,0)</f>
        <v>0</v>
      </c>
      <c r="X1067" s="5">
        <f t="shared" si="2135"/>
        <v>0</v>
      </c>
      <c r="Y1067" s="5">
        <f t="shared" si="2135"/>
        <v>0</v>
      </c>
      <c r="Z1067" s="5">
        <f t="shared" si="2135"/>
        <v>0</v>
      </c>
      <c r="AA1067" s="5">
        <f t="shared" si="3"/>
        <v>0</v>
      </c>
    </row>
    <row r="1068" spans="1:27" ht="15.75" customHeight="1" x14ac:dyDescent="0.2">
      <c r="A1068" s="1" t="s">
        <v>570</v>
      </c>
      <c r="B1068" s="1" t="s">
        <v>1</v>
      </c>
      <c r="C1068" s="1" t="s">
        <v>21</v>
      </c>
      <c r="D1068" s="2">
        <v>45558</v>
      </c>
      <c r="E1068" s="1" t="s">
        <v>93</v>
      </c>
      <c r="F1068" s="1">
        <v>22.92</v>
      </c>
      <c r="G1068" s="1">
        <v>45.54</v>
      </c>
      <c r="H1068" s="1">
        <v>343</v>
      </c>
      <c r="I1068" s="1">
        <v>46.7</v>
      </c>
      <c r="J1068" s="1">
        <v>6.85</v>
      </c>
      <c r="K1068" s="1">
        <v>99.58</v>
      </c>
      <c r="L1068" s="1">
        <v>6.68</v>
      </c>
      <c r="M1068" s="1">
        <v>129</v>
      </c>
      <c r="N1068" s="1">
        <v>88.39</v>
      </c>
      <c r="O1068" s="1">
        <v>92.21</v>
      </c>
      <c r="P1068" s="1" t="s">
        <v>4</v>
      </c>
      <c r="Q1068" s="1" t="s">
        <v>5</v>
      </c>
      <c r="R1068" s="1" t="s">
        <v>6</v>
      </c>
      <c r="S1068" s="1" t="s">
        <v>6</v>
      </c>
      <c r="T1068" s="3">
        <f t="shared" si="0"/>
        <v>45536</v>
      </c>
      <c r="U1068" s="5">
        <f t="shared" ref="U1068:V1068" si="2136">IF(ISBLANK(F1068),1,0)</f>
        <v>0</v>
      </c>
      <c r="V1068" s="5">
        <f t="shared" si="2136"/>
        <v>0</v>
      </c>
      <c r="W1068" s="5">
        <f t="shared" ref="W1068:Z1068" si="2137">IF(ISBLANK(K1068),1,0)</f>
        <v>0</v>
      </c>
      <c r="X1068" s="5">
        <f t="shared" si="2137"/>
        <v>0</v>
      </c>
      <c r="Y1068" s="5">
        <f t="shared" si="2137"/>
        <v>0</v>
      </c>
      <c r="Z1068" s="5">
        <f t="shared" si="2137"/>
        <v>0</v>
      </c>
      <c r="AA1068" s="5">
        <f t="shared" si="3"/>
        <v>0</v>
      </c>
    </row>
    <row r="1069" spans="1:27" ht="15.75" customHeight="1" x14ac:dyDescent="0.2">
      <c r="A1069" s="1" t="s">
        <v>1873</v>
      </c>
      <c r="B1069" s="1" t="s">
        <v>20</v>
      </c>
      <c r="C1069" s="1" t="s">
        <v>35</v>
      </c>
      <c r="D1069" s="2">
        <v>45397</v>
      </c>
      <c r="E1069" s="1" t="s">
        <v>23</v>
      </c>
      <c r="F1069" s="1">
        <v>21.87</v>
      </c>
      <c r="G1069" s="1">
        <v>42.02</v>
      </c>
      <c r="H1069" s="1">
        <v>314</v>
      </c>
      <c r="I1069" s="1">
        <v>42.1</v>
      </c>
      <c r="J1069" s="1">
        <v>8.0500000000000007</v>
      </c>
      <c r="K1069" s="1">
        <v>99.16</v>
      </c>
      <c r="L1069" s="1">
        <v>7.34</v>
      </c>
      <c r="M1069" s="1">
        <v>116.8</v>
      </c>
      <c r="N1069" s="1">
        <v>86.42</v>
      </c>
      <c r="O1069" s="1">
        <v>92.23</v>
      </c>
      <c r="P1069" s="1" t="s">
        <v>4</v>
      </c>
      <c r="Q1069" s="1" t="s">
        <v>5</v>
      </c>
      <c r="R1069" s="1" t="s">
        <v>6</v>
      </c>
      <c r="S1069" s="1" t="s">
        <v>6</v>
      </c>
      <c r="T1069" s="3">
        <f t="shared" si="0"/>
        <v>45383</v>
      </c>
      <c r="U1069" s="5">
        <f t="shared" ref="U1069:V1069" si="2138">IF(ISBLANK(F1069),1,0)</f>
        <v>0</v>
      </c>
      <c r="V1069" s="5">
        <f t="shared" si="2138"/>
        <v>0</v>
      </c>
      <c r="W1069" s="5">
        <f t="shared" ref="W1069:Z1069" si="2139">IF(ISBLANK(K1069),1,0)</f>
        <v>0</v>
      </c>
      <c r="X1069" s="5">
        <f t="shared" si="2139"/>
        <v>0</v>
      </c>
      <c r="Y1069" s="5">
        <f t="shared" si="2139"/>
        <v>0</v>
      </c>
      <c r="Z1069" s="5">
        <f t="shared" si="2139"/>
        <v>0</v>
      </c>
      <c r="AA1069" s="5">
        <f t="shared" si="3"/>
        <v>0</v>
      </c>
    </row>
    <row r="1070" spans="1:27" ht="15.75" customHeight="1" x14ac:dyDescent="0.2">
      <c r="A1070" s="1" t="s">
        <v>766</v>
      </c>
      <c r="B1070" s="1" t="s">
        <v>34</v>
      </c>
      <c r="C1070" s="1" t="s">
        <v>47</v>
      </c>
      <c r="D1070" s="2">
        <v>45704</v>
      </c>
      <c r="E1070" s="1" t="s">
        <v>3</v>
      </c>
      <c r="F1070" s="1">
        <v>21.54</v>
      </c>
      <c r="G1070" s="1">
        <v>50.2</v>
      </c>
      <c r="H1070" s="1">
        <v>320</v>
      </c>
      <c r="I1070" s="1">
        <v>41.3</v>
      </c>
      <c r="J1070" s="1">
        <v>6.77</v>
      </c>
      <c r="K1070" s="1">
        <v>99.08</v>
      </c>
      <c r="L1070" s="1">
        <v>7.12</v>
      </c>
      <c r="M1070" s="1">
        <v>134.1</v>
      </c>
      <c r="N1070" s="1">
        <v>87.99</v>
      </c>
      <c r="O1070" s="1">
        <v>93.33</v>
      </c>
      <c r="P1070" s="1" t="s">
        <v>4</v>
      </c>
      <c r="Q1070" s="1" t="s">
        <v>5</v>
      </c>
      <c r="R1070" s="1" t="s">
        <v>6</v>
      </c>
      <c r="S1070" s="1" t="s">
        <v>6</v>
      </c>
      <c r="T1070" s="3">
        <f t="shared" si="0"/>
        <v>45689</v>
      </c>
      <c r="U1070" s="5">
        <f t="shared" ref="U1070:V1070" si="2140">IF(ISBLANK(F1070),1,0)</f>
        <v>0</v>
      </c>
      <c r="V1070" s="5">
        <f t="shared" si="2140"/>
        <v>0</v>
      </c>
      <c r="W1070" s="5">
        <f t="shared" ref="W1070:Z1070" si="2141">IF(ISBLANK(K1070),1,0)</f>
        <v>0</v>
      </c>
      <c r="X1070" s="5">
        <f t="shared" si="2141"/>
        <v>0</v>
      </c>
      <c r="Y1070" s="5">
        <f t="shared" si="2141"/>
        <v>0</v>
      </c>
      <c r="Z1070" s="5">
        <f t="shared" si="2141"/>
        <v>0</v>
      </c>
      <c r="AA1070" s="5">
        <f t="shared" si="3"/>
        <v>0</v>
      </c>
    </row>
    <row r="1071" spans="1:27" ht="15.75" customHeight="1" x14ac:dyDescent="0.2">
      <c r="A1071" s="1" t="s">
        <v>1874</v>
      </c>
      <c r="B1071" s="1" t="s">
        <v>20</v>
      </c>
      <c r="C1071" s="1" t="s">
        <v>35</v>
      </c>
      <c r="D1071" s="2">
        <v>45877</v>
      </c>
      <c r="E1071" s="1" t="s">
        <v>93</v>
      </c>
      <c r="F1071" s="1">
        <v>20.260000000000002</v>
      </c>
      <c r="G1071" s="1">
        <v>43.61</v>
      </c>
      <c r="H1071" s="1">
        <v>312</v>
      </c>
      <c r="I1071" s="1">
        <v>39.700000000000003</v>
      </c>
      <c r="J1071" s="1">
        <v>6.67</v>
      </c>
      <c r="K1071" s="1">
        <v>98.79</v>
      </c>
      <c r="L1071" s="1">
        <v>7.19</v>
      </c>
      <c r="M1071" s="1">
        <v>138.9</v>
      </c>
      <c r="N1071" s="1">
        <v>86.96</v>
      </c>
      <c r="O1071" s="1">
        <v>92.79</v>
      </c>
      <c r="P1071" s="1" t="s">
        <v>4</v>
      </c>
      <c r="Q1071" s="1" t="s">
        <v>5</v>
      </c>
      <c r="R1071" s="1" t="s">
        <v>6</v>
      </c>
      <c r="S1071" s="1" t="s">
        <v>6</v>
      </c>
      <c r="T1071" s="3">
        <f t="shared" si="0"/>
        <v>45870</v>
      </c>
      <c r="U1071" s="5">
        <f t="shared" ref="U1071:V1071" si="2142">IF(ISBLANK(F1071),1,0)</f>
        <v>0</v>
      </c>
      <c r="V1071" s="5">
        <f t="shared" si="2142"/>
        <v>0</v>
      </c>
      <c r="W1071" s="5">
        <f t="shared" ref="W1071:Z1071" si="2143">IF(ISBLANK(K1071),1,0)</f>
        <v>0</v>
      </c>
      <c r="X1071" s="5">
        <f t="shared" si="2143"/>
        <v>0</v>
      </c>
      <c r="Y1071" s="5">
        <f t="shared" si="2143"/>
        <v>0</v>
      </c>
      <c r="Z1071" s="5">
        <f t="shared" si="2143"/>
        <v>0</v>
      </c>
      <c r="AA1071" s="5">
        <f t="shared" si="3"/>
        <v>0</v>
      </c>
    </row>
    <row r="1072" spans="1:27" ht="15.75" customHeight="1" x14ac:dyDescent="0.2">
      <c r="A1072" s="1" t="s">
        <v>1875</v>
      </c>
      <c r="B1072" s="1" t="s">
        <v>1</v>
      </c>
      <c r="C1072" s="1" t="s">
        <v>47</v>
      </c>
      <c r="D1072" s="2">
        <v>45525</v>
      </c>
      <c r="E1072" s="1" t="s">
        <v>37</v>
      </c>
      <c r="F1072" s="1">
        <v>22.84</v>
      </c>
      <c r="G1072" s="1">
        <v>40.79</v>
      </c>
      <c r="H1072" s="1">
        <v>338</v>
      </c>
      <c r="I1072" s="1">
        <v>34.299999999999997</v>
      </c>
      <c r="J1072" s="1">
        <v>7.23</v>
      </c>
      <c r="K1072" s="1">
        <v>98.91</v>
      </c>
      <c r="L1072" s="1">
        <v>6.75</v>
      </c>
      <c r="M1072" s="1">
        <v>115.7</v>
      </c>
      <c r="N1072" s="1">
        <v>90.41</v>
      </c>
      <c r="O1072" s="1">
        <v>94.2</v>
      </c>
      <c r="P1072" s="1" t="s">
        <v>4</v>
      </c>
      <c r="Q1072" s="1" t="s">
        <v>5</v>
      </c>
      <c r="R1072" s="1" t="s">
        <v>6</v>
      </c>
      <c r="S1072" s="1" t="s">
        <v>6</v>
      </c>
      <c r="T1072" s="3">
        <f t="shared" si="0"/>
        <v>45505</v>
      </c>
      <c r="U1072" s="5">
        <f t="shared" ref="U1072:V1072" si="2144">IF(ISBLANK(F1072),1,0)</f>
        <v>0</v>
      </c>
      <c r="V1072" s="5">
        <f t="shared" si="2144"/>
        <v>0</v>
      </c>
      <c r="W1072" s="5">
        <f t="shared" ref="W1072:Z1072" si="2145">IF(ISBLANK(K1072),1,0)</f>
        <v>0</v>
      </c>
      <c r="X1072" s="5">
        <f t="shared" si="2145"/>
        <v>0</v>
      </c>
      <c r="Y1072" s="5">
        <f t="shared" si="2145"/>
        <v>0</v>
      </c>
      <c r="Z1072" s="5">
        <f t="shared" si="2145"/>
        <v>0</v>
      </c>
      <c r="AA1072" s="5">
        <f t="shared" si="3"/>
        <v>0</v>
      </c>
    </row>
    <row r="1073" spans="1:27" ht="15.75" customHeight="1" x14ac:dyDescent="0.2">
      <c r="A1073" s="1" t="s">
        <v>1876</v>
      </c>
      <c r="B1073" s="1" t="s">
        <v>58</v>
      </c>
      <c r="C1073" s="1" t="s">
        <v>47</v>
      </c>
      <c r="D1073" s="2">
        <v>45625</v>
      </c>
      <c r="E1073" s="1" t="s">
        <v>3</v>
      </c>
      <c r="F1073" s="1">
        <v>21.42</v>
      </c>
      <c r="G1073" s="1">
        <v>38.79</v>
      </c>
      <c r="H1073" s="1">
        <v>341</v>
      </c>
      <c r="I1073" s="1">
        <v>50.4</v>
      </c>
      <c r="J1073" s="1">
        <v>7.43</v>
      </c>
      <c r="K1073" s="1">
        <v>99.24</v>
      </c>
      <c r="L1073" s="1">
        <v>6.78</v>
      </c>
      <c r="M1073" s="1">
        <v>135.19999999999999</v>
      </c>
      <c r="N1073" s="1">
        <v>86.81</v>
      </c>
      <c r="O1073" s="1">
        <v>91.91</v>
      </c>
      <c r="P1073" s="1" t="s">
        <v>4</v>
      </c>
      <c r="Q1073" s="1" t="s">
        <v>5</v>
      </c>
      <c r="R1073" s="1" t="s">
        <v>6</v>
      </c>
      <c r="S1073" s="1" t="s">
        <v>6</v>
      </c>
      <c r="T1073" s="3">
        <f t="shared" si="0"/>
        <v>45597</v>
      </c>
      <c r="U1073" s="5">
        <f t="shared" ref="U1073:V1073" si="2146">IF(ISBLANK(F1073),1,0)</f>
        <v>0</v>
      </c>
      <c r="V1073" s="5">
        <f t="shared" si="2146"/>
        <v>0</v>
      </c>
      <c r="W1073" s="5">
        <f t="shared" ref="W1073:Z1073" si="2147">IF(ISBLANK(K1073),1,0)</f>
        <v>0</v>
      </c>
      <c r="X1073" s="5">
        <f t="shared" si="2147"/>
        <v>0</v>
      </c>
      <c r="Y1073" s="5">
        <f t="shared" si="2147"/>
        <v>0</v>
      </c>
      <c r="Z1073" s="5">
        <f t="shared" si="2147"/>
        <v>0</v>
      </c>
      <c r="AA1073" s="5">
        <f t="shared" si="3"/>
        <v>0</v>
      </c>
    </row>
    <row r="1074" spans="1:27" ht="15.75" customHeight="1" x14ac:dyDescent="0.2">
      <c r="A1074" s="1" t="s">
        <v>1878</v>
      </c>
      <c r="B1074" s="1" t="s">
        <v>20</v>
      </c>
      <c r="C1074" s="1" t="s">
        <v>35</v>
      </c>
      <c r="D1074" s="2">
        <v>45292</v>
      </c>
      <c r="E1074" s="1" t="s">
        <v>23</v>
      </c>
      <c r="F1074" s="1">
        <v>21.66</v>
      </c>
      <c r="G1074" s="1">
        <v>39.75</v>
      </c>
      <c r="H1074" s="1">
        <v>311</v>
      </c>
      <c r="I1074" s="1">
        <v>55</v>
      </c>
      <c r="J1074" s="1">
        <v>8</v>
      </c>
      <c r="K1074" s="1">
        <v>99.29</v>
      </c>
      <c r="L1074" s="1">
        <v>7.07</v>
      </c>
      <c r="M1074" s="1">
        <v>138.6</v>
      </c>
      <c r="N1074" s="1">
        <v>83.54</v>
      </c>
      <c r="O1074" s="1">
        <v>93.06</v>
      </c>
      <c r="P1074" s="1" t="s">
        <v>4</v>
      </c>
      <c r="Q1074" s="1" t="s">
        <v>5</v>
      </c>
      <c r="R1074" s="1" t="s">
        <v>6</v>
      </c>
      <c r="S1074" s="1" t="s">
        <v>6</v>
      </c>
      <c r="T1074" s="3">
        <f t="shared" si="0"/>
        <v>45292</v>
      </c>
      <c r="U1074" s="5">
        <f t="shared" ref="U1074:V1074" si="2148">IF(ISBLANK(F1074),1,0)</f>
        <v>0</v>
      </c>
      <c r="V1074" s="5">
        <f t="shared" si="2148"/>
        <v>0</v>
      </c>
      <c r="W1074" s="5">
        <f t="shared" ref="W1074:Z1074" si="2149">IF(ISBLANK(K1074),1,0)</f>
        <v>0</v>
      </c>
      <c r="X1074" s="5">
        <f t="shared" si="2149"/>
        <v>0</v>
      </c>
      <c r="Y1074" s="5">
        <f t="shared" si="2149"/>
        <v>0</v>
      </c>
      <c r="Z1074" s="5">
        <f t="shared" si="2149"/>
        <v>0</v>
      </c>
      <c r="AA1074" s="5">
        <f t="shared" si="3"/>
        <v>0</v>
      </c>
    </row>
    <row r="1075" spans="1:27" ht="15.75" customHeight="1" x14ac:dyDescent="0.2">
      <c r="A1075" s="1" t="s">
        <v>637</v>
      </c>
      <c r="B1075" s="1" t="s">
        <v>34</v>
      </c>
      <c r="C1075" s="1" t="s">
        <v>21</v>
      </c>
      <c r="D1075" s="2">
        <v>45806</v>
      </c>
      <c r="E1075" s="1" t="s">
        <v>3</v>
      </c>
      <c r="F1075" s="1">
        <v>21.91</v>
      </c>
      <c r="G1075" s="1">
        <v>40.200000000000003</v>
      </c>
      <c r="H1075" s="1">
        <v>294</v>
      </c>
      <c r="I1075" s="1">
        <v>43.6</v>
      </c>
      <c r="J1075" s="1">
        <v>6.89</v>
      </c>
      <c r="L1075" s="1">
        <v>6.8</v>
      </c>
      <c r="M1075" s="1">
        <v>129</v>
      </c>
      <c r="N1075" s="1">
        <v>84.86</v>
      </c>
      <c r="O1075" s="1">
        <v>93.85</v>
      </c>
      <c r="P1075" s="1" t="s">
        <v>4</v>
      </c>
      <c r="Q1075" s="1" t="s">
        <v>5</v>
      </c>
      <c r="R1075" s="1" t="s">
        <v>6</v>
      </c>
      <c r="S1075" s="1" t="s">
        <v>6</v>
      </c>
      <c r="T1075" s="3">
        <f t="shared" si="0"/>
        <v>45778</v>
      </c>
      <c r="U1075" s="5">
        <f t="shared" ref="U1075:V1075" si="2150">IF(ISBLANK(F1075),1,0)</f>
        <v>0</v>
      </c>
      <c r="V1075" s="5">
        <f t="shared" si="2150"/>
        <v>0</v>
      </c>
      <c r="W1075" s="5">
        <f t="shared" ref="W1075:Z1075" si="2151">IF(ISBLANK(K1075),1,0)</f>
        <v>1</v>
      </c>
      <c r="X1075" s="5">
        <f t="shared" si="2151"/>
        <v>0</v>
      </c>
      <c r="Y1075" s="5">
        <f t="shared" si="2151"/>
        <v>0</v>
      </c>
      <c r="Z1075" s="5">
        <f t="shared" si="2151"/>
        <v>0</v>
      </c>
      <c r="AA1075" s="5">
        <f t="shared" si="3"/>
        <v>1</v>
      </c>
    </row>
    <row r="1076" spans="1:27" ht="15.75" customHeight="1" x14ac:dyDescent="0.2">
      <c r="A1076" s="1" t="s">
        <v>1879</v>
      </c>
      <c r="B1076" s="1" t="s">
        <v>1</v>
      </c>
      <c r="C1076" s="1" t="s">
        <v>21</v>
      </c>
      <c r="D1076" s="2">
        <v>45925</v>
      </c>
      <c r="E1076" s="1" t="s">
        <v>37</v>
      </c>
      <c r="F1076" s="1">
        <v>21.08</v>
      </c>
      <c r="G1076" s="1">
        <v>37.74</v>
      </c>
      <c r="H1076" s="1">
        <v>365</v>
      </c>
      <c r="I1076" s="1">
        <v>39.700000000000003</v>
      </c>
      <c r="J1076" s="1">
        <v>7.16</v>
      </c>
      <c r="K1076" s="1">
        <v>98.58</v>
      </c>
      <c r="L1076" s="1">
        <v>6.69</v>
      </c>
      <c r="M1076" s="1">
        <v>129.6</v>
      </c>
      <c r="N1076" s="1">
        <v>90.49</v>
      </c>
      <c r="O1076" s="1">
        <v>95.64</v>
      </c>
      <c r="P1076" s="1" t="s">
        <v>4</v>
      </c>
      <c r="Q1076" s="1" t="s">
        <v>5</v>
      </c>
      <c r="R1076" s="1" t="s">
        <v>6</v>
      </c>
      <c r="S1076" s="1" t="s">
        <v>6</v>
      </c>
      <c r="T1076" s="3">
        <f t="shared" si="0"/>
        <v>45901</v>
      </c>
      <c r="U1076" s="5">
        <f t="shared" ref="U1076:V1076" si="2152">IF(ISBLANK(F1076),1,0)</f>
        <v>0</v>
      </c>
      <c r="V1076" s="5">
        <f t="shared" si="2152"/>
        <v>0</v>
      </c>
      <c r="W1076" s="5">
        <f t="shared" ref="W1076:Z1076" si="2153">IF(ISBLANK(K1076),1,0)</f>
        <v>0</v>
      </c>
      <c r="X1076" s="5">
        <f t="shared" si="2153"/>
        <v>0</v>
      </c>
      <c r="Y1076" s="5">
        <f t="shared" si="2153"/>
        <v>0</v>
      </c>
      <c r="Z1076" s="5">
        <f t="shared" si="2153"/>
        <v>0</v>
      </c>
      <c r="AA1076" s="5">
        <f t="shared" si="3"/>
        <v>0</v>
      </c>
    </row>
    <row r="1077" spans="1:27" ht="15.75" customHeight="1" x14ac:dyDescent="0.2">
      <c r="A1077" s="1" t="s">
        <v>1881</v>
      </c>
      <c r="B1077" s="1" t="s">
        <v>20</v>
      </c>
      <c r="C1077" s="1" t="s">
        <v>21</v>
      </c>
      <c r="D1077" s="2">
        <v>45859</v>
      </c>
      <c r="E1077" s="1" t="s">
        <v>23</v>
      </c>
      <c r="F1077" s="1">
        <v>21.56</v>
      </c>
      <c r="G1077" s="1">
        <v>29.36</v>
      </c>
      <c r="H1077" s="1">
        <v>322</v>
      </c>
      <c r="I1077" s="1">
        <v>46.9</v>
      </c>
      <c r="J1077" s="1">
        <v>7.93</v>
      </c>
      <c r="K1077" s="1">
        <v>99.77</v>
      </c>
      <c r="L1077" s="1">
        <v>6.95</v>
      </c>
      <c r="M1077" s="1">
        <v>151</v>
      </c>
      <c r="N1077" s="1">
        <v>84.1</v>
      </c>
      <c r="O1077" s="1">
        <v>94.42</v>
      </c>
      <c r="P1077" s="1" t="s">
        <v>4</v>
      </c>
      <c r="Q1077" s="1" t="s">
        <v>5</v>
      </c>
      <c r="R1077" s="1" t="s">
        <v>6</v>
      </c>
      <c r="S1077" s="1" t="s">
        <v>6</v>
      </c>
      <c r="T1077" s="3">
        <f t="shared" si="0"/>
        <v>45839</v>
      </c>
      <c r="U1077" s="5">
        <f t="shared" ref="U1077:V1077" si="2154">IF(ISBLANK(F1077),1,0)</f>
        <v>0</v>
      </c>
      <c r="V1077" s="5">
        <f t="shared" si="2154"/>
        <v>0</v>
      </c>
      <c r="W1077" s="5">
        <f t="shared" ref="W1077:Z1077" si="2155">IF(ISBLANK(K1077),1,0)</f>
        <v>0</v>
      </c>
      <c r="X1077" s="5">
        <f t="shared" si="2155"/>
        <v>0</v>
      </c>
      <c r="Y1077" s="5">
        <f t="shared" si="2155"/>
        <v>0</v>
      </c>
      <c r="Z1077" s="5">
        <f t="shared" si="2155"/>
        <v>0</v>
      </c>
      <c r="AA1077" s="5">
        <f t="shared" si="3"/>
        <v>0</v>
      </c>
    </row>
    <row r="1078" spans="1:27" ht="15.75" customHeight="1" x14ac:dyDescent="0.2">
      <c r="A1078" s="1" t="s">
        <v>1117</v>
      </c>
      <c r="B1078" s="1" t="s">
        <v>34</v>
      </c>
      <c r="C1078" s="1" t="s">
        <v>35</v>
      </c>
      <c r="D1078" s="2">
        <v>45605</v>
      </c>
      <c r="E1078" s="1" t="s">
        <v>37</v>
      </c>
      <c r="F1078" s="1">
        <v>22.19</v>
      </c>
      <c r="G1078" s="1">
        <v>36.25</v>
      </c>
      <c r="H1078" s="1">
        <v>323</v>
      </c>
      <c r="I1078" s="1">
        <v>38.4</v>
      </c>
      <c r="J1078" s="1">
        <v>7.2</v>
      </c>
      <c r="K1078" s="1">
        <v>99.2</v>
      </c>
      <c r="L1078" s="1">
        <v>6.9</v>
      </c>
      <c r="M1078" s="1">
        <v>114</v>
      </c>
      <c r="N1078" s="1">
        <v>89.28</v>
      </c>
      <c r="O1078" s="1">
        <v>91.61</v>
      </c>
      <c r="P1078" s="1" t="s">
        <v>4</v>
      </c>
      <c r="Q1078" s="1" t="s">
        <v>5</v>
      </c>
      <c r="R1078" s="1" t="s">
        <v>6</v>
      </c>
      <c r="S1078" s="1" t="s">
        <v>6</v>
      </c>
      <c r="T1078" s="3">
        <f t="shared" si="0"/>
        <v>45597</v>
      </c>
      <c r="U1078" s="5">
        <f t="shared" ref="U1078:V1078" si="2156">IF(ISBLANK(F1078),1,0)</f>
        <v>0</v>
      </c>
      <c r="V1078" s="5">
        <f t="shared" si="2156"/>
        <v>0</v>
      </c>
      <c r="W1078" s="5">
        <f t="shared" ref="W1078:Z1078" si="2157">IF(ISBLANK(K1078),1,0)</f>
        <v>0</v>
      </c>
      <c r="X1078" s="5">
        <f t="shared" si="2157"/>
        <v>0</v>
      </c>
      <c r="Y1078" s="5">
        <f t="shared" si="2157"/>
        <v>0</v>
      </c>
      <c r="Z1078" s="5">
        <f t="shared" si="2157"/>
        <v>0</v>
      </c>
      <c r="AA1078" s="5">
        <f t="shared" si="3"/>
        <v>0</v>
      </c>
    </row>
    <row r="1079" spans="1:27" ht="15.75" customHeight="1" x14ac:dyDescent="0.2">
      <c r="A1079" s="1" t="s">
        <v>730</v>
      </c>
      <c r="B1079" s="1" t="s">
        <v>34</v>
      </c>
      <c r="C1079" s="1" t="s">
        <v>35</v>
      </c>
      <c r="D1079" s="2">
        <v>45324</v>
      </c>
      <c r="E1079" s="1" t="s">
        <v>93</v>
      </c>
      <c r="F1079" s="1">
        <v>22.28</v>
      </c>
      <c r="G1079" s="1">
        <v>53.93</v>
      </c>
      <c r="H1079" s="1">
        <v>320</v>
      </c>
      <c r="I1079" s="1">
        <v>57.2</v>
      </c>
      <c r="J1079" s="1">
        <v>7.08</v>
      </c>
      <c r="K1079" s="1">
        <v>99.07</v>
      </c>
      <c r="L1079" s="1">
        <v>7.23</v>
      </c>
      <c r="M1079" s="1">
        <v>133.9</v>
      </c>
      <c r="N1079" s="1">
        <v>84.87</v>
      </c>
      <c r="O1079" s="1">
        <v>93.5</v>
      </c>
      <c r="P1079" s="1" t="s">
        <v>4</v>
      </c>
      <c r="Q1079" s="1" t="s">
        <v>5</v>
      </c>
      <c r="R1079" s="1" t="s">
        <v>6</v>
      </c>
      <c r="S1079" s="1" t="s">
        <v>6</v>
      </c>
      <c r="T1079" s="3">
        <f t="shared" si="0"/>
        <v>45323</v>
      </c>
      <c r="U1079" s="5">
        <f t="shared" ref="U1079:V1079" si="2158">IF(ISBLANK(F1079),1,0)</f>
        <v>0</v>
      </c>
      <c r="V1079" s="5">
        <f t="shared" si="2158"/>
        <v>0</v>
      </c>
      <c r="W1079" s="5">
        <f t="shared" ref="W1079:Z1079" si="2159">IF(ISBLANK(K1079),1,0)</f>
        <v>0</v>
      </c>
      <c r="X1079" s="5">
        <f t="shared" si="2159"/>
        <v>0</v>
      </c>
      <c r="Y1079" s="5">
        <f t="shared" si="2159"/>
        <v>0</v>
      </c>
      <c r="Z1079" s="5">
        <f t="shared" si="2159"/>
        <v>0</v>
      </c>
      <c r="AA1079" s="5">
        <f t="shared" si="3"/>
        <v>0</v>
      </c>
    </row>
    <row r="1080" spans="1:27" ht="15.75" customHeight="1" x14ac:dyDescent="0.2">
      <c r="A1080" s="1" t="s">
        <v>1883</v>
      </c>
      <c r="B1080" s="1" t="s">
        <v>20</v>
      </c>
      <c r="C1080" s="1" t="s">
        <v>21</v>
      </c>
      <c r="D1080" s="2">
        <v>45651</v>
      </c>
      <c r="E1080" s="1" t="s">
        <v>3</v>
      </c>
      <c r="F1080" s="1">
        <v>21.59</v>
      </c>
      <c r="G1080" s="1">
        <v>36.72</v>
      </c>
      <c r="H1080" s="1">
        <v>330</v>
      </c>
      <c r="I1080" s="1">
        <v>55.6</v>
      </c>
      <c r="J1080" s="1">
        <v>8.34</v>
      </c>
      <c r="K1080" s="1">
        <v>98.48</v>
      </c>
      <c r="L1080" s="1">
        <v>6.94</v>
      </c>
      <c r="M1080" s="1">
        <v>130.19999999999999</v>
      </c>
      <c r="N1080" s="1">
        <v>83.32</v>
      </c>
      <c r="O1080" s="1">
        <v>91.86</v>
      </c>
      <c r="P1080" s="1" t="s">
        <v>4</v>
      </c>
      <c r="Q1080" s="1" t="s">
        <v>5</v>
      </c>
      <c r="R1080" s="1" t="s">
        <v>6</v>
      </c>
      <c r="S1080" s="1" t="s">
        <v>6</v>
      </c>
      <c r="T1080" s="3">
        <f t="shared" si="0"/>
        <v>45627</v>
      </c>
      <c r="U1080" s="5">
        <f t="shared" ref="U1080:V1080" si="2160">IF(ISBLANK(F1080),1,0)</f>
        <v>0</v>
      </c>
      <c r="V1080" s="5">
        <f t="shared" si="2160"/>
        <v>0</v>
      </c>
      <c r="W1080" s="5">
        <f t="shared" ref="W1080:Z1080" si="2161">IF(ISBLANK(K1080),1,0)</f>
        <v>0</v>
      </c>
      <c r="X1080" s="5">
        <f t="shared" si="2161"/>
        <v>0</v>
      </c>
      <c r="Y1080" s="5">
        <f t="shared" si="2161"/>
        <v>0</v>
      </c>
      <c r="Z1080" s="5">
        <f t="shared" si="2161"/>
        <v>0</v>
      </c>
      <c r="AA1080" s="5">
        <f t="shared" si="3"/>
        <v>0</v>
      </c>
    </row>
    <row r="1081" spans="1:27" ht="15.75" customHeight="1" x14ac:dyDescent="0.2">
      <c r="A1081" s="1" t="s">
        <v>1884</v>
      </c>
      <c r="B1081" s="1" t="s">
        <v>20</v>
      </c>
      <c r="C1081" s="1" t="s">
        <v>21</v>
      </c>
      <c r="D1081" s="2">
        <v>45979</v>
      </c>
      <c r="E1081" s="1" t="s">
        <v>37</v>
      </c>
      <c r="F1081" s="1">
        <v>20.02</v>
      </c>
      <c r="G1081" s="1">
        <v>49.52</v>
      </c>
      <c r="H1081" s="1">
        <v>271</v>
      </c>
      <c r="I1081" s="1">
        <v>48.9</v>
      </c>
      <c r="J1081" s="1">
        <v>7.29</v>
      </c>
      <c r="K1081" s="1">
        <v>98.75</v>
      </c>
      <c r="L1081" s="1">
        <v>7.32</v>
      </c>
      <c r="M1081" s="1">
        <v>156.4</v>
      </c>
      <c r="N1081" s="1">
        <v>86.47</v>
      </c>
      <c r="O1081" s="1">
        <v>94.31</v>
      </c>
      <c r="P1081" s="1" t="s">
        <v>4</v>
      </c>
      <c r="Q1081" s="1" t="s">
        <v>5</v>
      </c>
      <c r="R1081" s="1" t="s">
        <v>6</v>
      </c>
      <c r="S1081" s="1" t="s">
        <v>6</v>
      </c>
      <c r="T1081" s="3">
        <f t="shared" si="0"/>
        <v>45962</v>
      </c>
      <c r="U1081" s="5">
        <f t="shared" ref="U1081:V1081" si="2162">IF(ISBLANK(F1081),1,0)</f>
        <v>0</v>
      </c>
      <c r="V1081" s="5">
        <f t="shared" si="2162"/>
        <v>0</v>
      </c>
      <c r="W1081" s="5">
        <f t="shared" ref="W1081:Z1081" si="2163">IF(ISBLANK(K1081),1,0)</f>
        <v>0</v>
      </c>
      <c r="X1081" s="5">
        <f t="shared" si="2163"/>
        <v>0</v>
      </c>
      <c r="Y1081" s="5">
        <f t="shared" si="2163"/>
        <v>0</v>
      </c>
      <c r="Z1081" s="5">
        <f t="shared" si="2163"/>
        <v>0</v>
      </c>
      <c r="AA1081" s="5">
        <f t="shared" si="3"/>
        <v>0</v>
      </c>
    </row>
    <row r="1082" spans="1:27" ht="15.75" customHeight="1" x14ac:dyDescent="0.2">
      <c r="A1082" s="1" t="s">
        <v>1885</v>
      </c>
      <c r="B1082" s="1" t="s">
        <v>20</v>
      </c>
      <c r="C1082" s="1" t="s">
        <v>21</v>
      </c>
      <c r="D1082" s="2">
        <v>45353</v>
      </c>
      <c r="E1082" s="1" t="s">
        <v>3</v>
      </c>
      <c r="F1082" s="1">
        <v>22.46</v>
      </c>
      <c r="G1082" s="1">
        <v>42.02</v>
      </c>
      <c r="H1082" s="1">
        <v>322</v>
      </c>
      <c r="I1082" s="1">
        <v>43.3</v>
      </c>
      <c r="J1082" s="1">
        <v>7.27</v>
      </c>
      <c r="K1082" s="1">
        <v>99.1</v>
      </c>
      <c r="L1082" s="1">
        <v>6.98</v>
      </c>
      <c r="M1082" s="1">
        <v>143.69999999999999</v>
      </c>
      <c r="N1082" s="1">
        <v>89.56</v>
      </c>
      <c r="O1082" s="1">
        <v>93.24</v>
      </c>
      <c r="P1082" s="1" t="s">
        <v>4</v>
      </c>
      <c r="Q1082" s="1" t="s">
        <v>5</v>
      </c>
      <c r="R1082" s="1" t="s">
        <v>6</v>
      </c>
      <c r="S1082" s="1" t="s">
        <v>6</v>
      </c>
      <c r="T1082" s="3">
        <f t="shared" si="0"/>
        <v>45352</v>
      </c>
      <c r="U1082" s="5">
        <f t="shared" ref="U1082:V1082" si="2164">IF(ISBLANK(F1082),1,0)</f>
        <v>0</v>
      </c>
      <c r="V1082" s="5">
        <f t="shared" si="2164"/>
        <v>0</v>
      </c>
      <c r="W1082" s="5">
        <f t="shared" ref="W1082:Z1082" si="2165">IF(ISBLANK(K1082),1,0)</f>
        <v>0</v>
      </c>
      <c r="X1082" s="5">
        <f t="shared" si="2165"/>
        <v>0</v>
      </c>
      <c r="Y1082" s="5">
        <f t="shared" si="2165"/>
        <v>0</v>
      </c>
      <c r="Z1082" s="5">
        <f t="shared" si="2165"/>
        <v>0</v>
      </c>
      <c r="AA1082" s="5">
        <f t="shared" si="3"/>
        <v>0</v>
      </c>
    </row>
    <row r="1083" spans="1:27" ht="15.75" customHeight="1" x14ac:dyDescent="0.2">
      <c r="A1083" s="1" t="s">
        <v>1886</v>
      </c>
      <c r="B1083" s="1" t="s">
        <v>1</v>
      </c>
      <c r="C1083" s="1" t="s">
        <v>35</v>
      </c>
      <c r="D1083" s="2">
        <v>45448</v>
      </c>
      <c r="E1083" s="1" t="s">
        <v>93</v>
      </c>
      <c r="F1083" s="1">
        <v>22.81</v>
      </c>
      <c r="G1083" s="1">
        <v>42.75</v>
      </c>
      <c r="H1083" s="1">
        <v>331</v>
      </c>
      <c r="I1083" s="1">
        <v>36.799999999999997</v>
      </c>
      <c r="J1083" s="1">
        <v>5.81</v>
      </c>
      <c r="K1083" s="1">
        <v>98.84</v>
      </c>
      <c r="L1083" s="1">
        <v>6.97</v>
      </c>
      <c r="M1083" s="1">
        <v>99.1</v>
      </c>
      <c r="N1083" s="1">
        <v>90.6</v>
      </c>
      <c r="O1083" s="1">
        <v>97.42</v>
      </c>
      <c r="P1083" s="1" t="s">
        <v>4</v>
      </c>
      <c r="Q1083" s="1" t="s">
        <v>5</v>
      </c>
      <c r="R1083" s="1" t="s">
        <v>6</v>
      </c>
      <c r="S1083" s="1" t="s">
        <v>6</v>
      </c>
      <c r="T1083" s="3">
        <f t="shared" si="0"/>
        <v>45444</v>
      </c>
      <c r="U1083" s="5">
        <f t="shared" ref="U1083:V1083" si="2166">IF(ISBLANK(F1083),1,0)</f>
        <v>0</v>
      </c>
      <c r="V1083" s="5">
        <f t="shared" si="2166"/>
        <v>0</v>
      </c>
      <c r="W1083" s="5">
        <f t="shared" ref="W1083:Z1083" si="2167">IF(ISBLANK(K1083),1,0)</f>
        <v>0</v>
      </c>
      <c r="X1083" s="5">
        <f t="shared" si="2167"/>
        <v>0</v>
      </c>
      <c r="Y1083" s="5">
        <f t="shared" si="2167"/>
        <v>0</v>
      </c>
      <c r="Z1083" s="5">
        <f t="shared" si="2167"/>
        <v>0</v>
      </c>
      <c r="AA1083" s="5">
        <f t="shared" si="3"/>
        <v>0</v>
      </c>
    </row>
    <row r="1084" spans="1:27" ht="15.75" customHeight="1" x14ac:dyDescent="0.2">
      <c r="A1084" s="1" t="s">
        <v>1887</v>
      </c>
      <c r="B1084" s="1" t="s">
        <v>20</v>
      </c>
      <c r="C1084" s="1" t="s">
        <v>710</v>
      </c>
      <c r="D1084" s="2">
        <v>45903</v>
      </c>
      <c r="E1084" s="1" t="s">
        <v>3</v>
      </c>
      <c r="F1084" s="1">
        <v>20.6</v>
      </c>
      <c r="G1084" s="1">
        <v>32.5</v>
      </c>
      <c r="H1084" s="1">
        <v>320</v>
      </c>
      <c r="I1084" s="1">
        <v>43.2</v>
      </c>
      <c r="J1084" s="1">
        <v>7.55</v>
      </c>
      <c r="K1084" s="1">
        <v>98.25</v>
      </c>
      <c r="L1084" s="1">
        <v>6.93</v>
      </c>
      <c r="M1084" s="1">
        <v>135.30000000000001</v>
      </c>
      <c r="N1084" s="1">
        <v>86.85</v>
      </c>
      <c r="O1084" s="1">
        <v>92.66</v>
      </c>
      <c r="P1084" s="1" t="s">
        <v>4</v>
      </c>
      <c r="Q1084" s="1" t="s">
        <v>5</v>
      </c>
      <c r="R1084" s="1" t="s">
        <v>6</v>
      </c>
      <c r="S1084" s="1" t="s">
        <v>6</v>
      </c>
      <c r="T1084" s="3">
        <f t="shared" si="0"/>
        <v>45901</v>
      </c>
      <c r="U1084" s="5">
        <f t="shared" ref="U1084:V1084" si="2168">IF(ISBLANK(F1084),1,0)</f>
        <v>0</v>
      </c>
      <c r="V1084" s="5">
        <f t="shared" si="2168"/>
        <v>0</v>
      </c>
      <c r="W1084" s="5">
        <f t="shared" ref="W1084:Z1084" si="2169">IF(ISBLANK(K1084),1,0)</f>
        <v>0</v>
      </c>
      <c r="X1084" s="5">
        <f t="shared" si="2169"/>
        <v>0</v>
      </c>
      <c r="Y1084" s="5">
        <f t="shared" si="2169"/>
        <v>0</v>
      </c>
      <c r="Z1084" s="5">
        <f t="shared" si="2169"/>
        <v>0</v>
      </c>
      <c r="AA1084" s="5">
        <f t="shared" si="3"/>
        <v>0</v>
      </c>
    </row>
    <row r="1085" spans="1:27" ht="15.75" customHeight="1" x14ac:dyDescent="0.2">
      <c r="A1085" s="1" t="s">
        <v>1888</v>
      </c>
      <c r="B1085" s="1" t="s">
        <v>58</v>
      </c>
      <c r="C1085" s="1" t="s">
        <v>21</v>
      </c>
      <c r="D1085" s="2">
        <v>45707</v>
      </c>
      <c r="E1085" s="1" t="s">
        <v>23</v>
      </c>
      <c r="F1085" s="1">
        <v>21.41</v>
      </c>
      <c r="G1085" s="1">
        <v>42.02</v>
      </c>
      <c r="H1085" s="1">
        <v>322</v>
      </c>
      <c r="I1085" s="1">
        <v>42.5</v>
      </c>
      <c r="J1085" s="1">
        <v>7.6</v>
      </c>
      <c r="K1085" s="1">
        <v>99.19</v>
      </c>
      <c r="L1085" s="1">
        <v>6.75</v>
      </c>
      <c r="M1085" s="1">
        <v>124</v>
      </c>
      <c r="N1085" s="1">
        <v>91.17</v>
      </c>
      <c r="O1085" s="1">
        <v>94.18</v>
      </c>
      <c r="P1085" s="1" t="s">
        <v>4</v>
      </c>
      <c r="Q1085" s="1" t="s">
        <v>5</v>
      </c>
      <c r="R1085" s="1" t="s">
        <v>6</v>
      </c>
      <c r="S1085" s="1" t="s">
        <v>6</v>
      </c>
      <c r="T1085" s="3">
        <f t="shared" si="0"/>
        <v>45689</v>
      </c>
      <c r="U1085" s="5">
        <f t="shared" ref="U1085:V1085" si="2170">IF(ISBLANK(F1085),1,0)</f>
        <v>0</v>
      </c>
      <c r="V1085" s="5">
        <f t="shared" si="2170"/>
        <v>0</v>
      </c>
      <c r="W1085" s="5">
        <f t="shared" ref="W1085:Z1085" si="2171">IF(ISBLANK(K1085),1,0)</f>
        <v>0</v>
      </c>
      <c r="X1085" s="5">
        <f t="shared" si="2171"/>
        <v>0</v>
      </c>
      <c r="Y1085" s="5">
        <f t="shared" si="2171"/>
        <v>0</v>
      </c>
      <c r="Z1085" s="5">
        <f t="shared" si="2171"/>
        <v>0</v>
      </c>
      <c r="AA1085" s="5">
        <f t="shared" si="3"/>
        <v>0</v>
      </c>
    </row>
    <row r="1086" spans="1:27" ht="15.75" customHeight="1" x14ac:dyDescent="0.2">
      <c r="A1086" s="1" t="s">
        <v>703</v>
      </c>
      <c r="B1086" s="1" t="s">
        <v>34</v>
      </c>
      <c r="C1086" s="1" t="s">
        <v>35</v>
      </c>
      <c r="D1086" s="2">
        <v>45416</v>
      </c>
      <c r="E1086" s="1" t="s">
        <v>93</v>
      </c>
      <c r="F1086" s="1">
        <v>21.97</v>
      </c>
      <c r="G1086" s="1">
        <v>53.46</v>
      </c>
      <c r="H1086" s="1">
        <v>293</v>
      </c>
      <c r="I1086" s="1">
        <v>46.7</v>
      </c>
      <c r="J1086" s="1">
        <v>7.48</v>
      </c>
      <c r="K1086" s="1">
        <v>98.81</v>
      </c>
      <c r="L1086" s="1">
        <v>6.93</v>
      </c>
      <c r="M1086" s="1">
        <v>124.4</v>
      </c>
      <c r="N1086" s="1">
        <v>83.01</v>
      </c>
      <c r="O1086" s="1">
        <v>93.61</v>
      </c>
      <c r="P1086" s="1" t="s">
        <v>4</v>
      </c>
      <c r="Q1086" s="1" t="s">
        <v>5</v>
      </c>
      <c r="R1086" s="1" t="s">
        <v>6</v>
      </c>
      <c r="S1086" s="1" t="s">
        <v>6</v>
      </c>
      <c r="T1086" s="3">
        <f t="shared" si="0"/>
        <v>45413</v>
      </c>
      <c r="U1086" s="5">
        <f t="shared" ref="U1086:V1086" si="2172">IF(ISBLANK(F1086),1,0)</f>
        <v>0</v>
      </c>
      <c r="V1086" s="5">
        <f t="shared" si="2172"/>
        <v>0</v>
      </c>
      <c r="W1086" s="5">
        <f t="shared" ref="W1086:Z1086" si="2173">IF(ISBLANK(K1086),1,0)</f>
        <v>0</v>
      </c>
      <c r="X1086" s="5">
        <f t="shared" si="2173"/>
        <v>0</v>
      </c>
      <c r="Y1086" s="5">
        <f t="shared" si="2173"/>
        <v>0</v>
      </c>
      <c r="Z1086" s="5">
        <f t="shared" si="2173"/>
        <v>0</v>
      </c>
      <c r="AA1086" s="5">
        <f t="shared" si="3"/>
        <v>0</v>
      </c>
    </row>
    <row r="1087" spans="1:27" ht="15.75" customHeight="1" x14ac:dyDescent="0.2">
      <c r="A1087" s="1" t="s">
        <v>943</v>
      </c>
      <c r="B1087" s="1" t="s">
        <v>34</v>
      </c>
      <c r="C1087" s="1" t="s">
        <v>47</v>
      </c>
      <c r="D1087" s="2">
        <v>45309</v>
      </c>
      <c r="E1087" s="1" t="s">
        <v>37</v>
      </c>
      <c r="F1087" s="1">
        <v>22.31</v>
      </c>
      <c r="G1087" s="1">
        <v>51.79</v>
      </c>
      <c r="H1087" s="1">
        <v>306</v>
      </c>
      <c r="I1087" s="1">
        <v>44.6</v>
      </c>
      <c r="J1087" s="1">
        <v>7.39</v>
      </c>
      <c r="K1087" s="1">
        <v>99.21</v>
      </c>
      <c r="L1087" s="1">
        <v>6.95</v>
      </c>
      <c r="N1087" s="1">
        <v>84.02</v>
      </c>
      <c r="O1087" s="1">
        <v>92.7</v>
      </c>
      <c r="P1087" s="1" t="s">
        <v>4</v>
      </c>
      <c r="Q1087" s="1" t="s">
        <v>5</v>
      </c>
      <c r="R1087" s="1" t="s">
        <v>6</v>
      </c>
      <c r="S1087" s="1" t="s">
        <v>6</v>
      </c>
      <c r="T1087" s="3">
        <f t="shared" si="0"/>
        <v>45292</v>
      </c>
      <c r="U1087" s="5">
        <f t="shared" ref="U1087:V1087" si="2174">IF(ISBLANK(F1087),1,0)</f>
        <v>0</v>
      </c>
      <c r="V1087" s="5">
        <f t="shared" si="2174"/>
        <v>0</v>
      </c>
      <c r="W1087" s="5">
        <f t="shared" ref="W1087:Z1087" si="2175">IF(ISBLANK(K1087),1,0)</f>
        <v>0</v>
      </c>
      <c r="X1087" s="5">
        <f t="shared" si="2175"/>
        <v>0</v>
      </c>
      <c r="Y1087" s="5">
        <f t="shared" si="2175"/>
        <v>1</v>
      </c>
      <c r="Z1087" s="5">
        <f t="shared" si="2175"/>
        <v>0</v>
      </c>
      <c r="AA1087" s="5">
        <f t="shared" si="3"/>
        <v>1</v>
      </c>
    </row>
    <row r="1088" spans="1:27" ht="15.75" customHeight="1" x14ac:dyDescent="0.2">
      <c r="A1088" s="1" t="s">
        <v>611</v>
      </c>
      <c r="B1088" s="1" t="s">
        <v>34</v>
      </c>
      <c r="C1088" s="1" t="s">
        <v>35</v>
      </c>
      <c r="D1088" s="2">
        <v>45592</v>
      </c>
      <c r="E1088" s="1" t="s">
        <v>37</v>
      </c>
      <c r="F1088" s="1">
        <v>21.43</v>
      </c>
      <c r="G1088" s="1">
        <v>45.37</v>
      </c>
      <c r="H1088" s="1">
        <v>333</v>
      </c>
      <c r="I1088" s="1">
        <v>37</v>
      </c>
      <c r="J1088" s="1">
        <v>7.08</v>
      </c>
      <c r="K1088" s="1">
        <v>98.92</v>
      </c>
      <c r="L1088" s="1">
        <v>6.84</v>
      </c>
      <c r="M1088" s="1">
        <v>133.5</v>
      </c>
      <c r="N1088" s="1">
        <v>87.42</v>
      </c>
      <c r="O1088" s="1">
        <v>93.99</v>
      </c>
      <c r="P1088" s="1" t="s">
        <v>4</v>
      </c>
      <c r="Q1088" s="1" t="s">
        <v>5</v>
      </c>
      <c r="R1088" s="1" t="s">
        <v>6</v>
      </c>
      <c r="S1088" s="1" t="s">
        <v>6</v>
      </c>
      <c r="T1088" s="3">
        <f t="shared" si="0"/>
        <v>45566</v>
      </c>
      <c r="U1088" s="5">
        <f t="shared" ref="U1088:V1088" si="2176">IF(ISBLANK(F1088),1,0)</f>
        <v>0</v>
      </c>
      <c r="V1088" s="5">
        <f t="shared" si="2176"/>
        <v>0</v>
      </c>
      <c r="W1088" s="5">
        <f t="shared" ref="W1088:Z1088" si="2177">IF(ISBLANK(K1088),1,0)</f>
        <v>0</v>
      </c>
      <c r="X1088" s="5">
        <f t="shared" si="2177"/>
        <v>0</v>
      </c>
      <c r="Y1088" s="5">
        <f t="shared" si="2177"/>
        <v>0</v>
      </c>
      <c r="Z1088" s="5">
        <f t="shared" si="2177"/>
        <v>0</v>
      </c>
      <c r="AA1088" s="5">
        <f t="shared" si="3"/>
        <v>0</v>
      </c>
    </row>
    <row r="1089" spans="1:27" ht="15.75" customHeight="1" x14ac:dyDescent="0.2">
      <c r="A1089" s="1" t="s">
        <v>1176</v>
      </c>
      <c r="B1089" s="1" t="s">
        <v>34</v>
      </c>
      <c r="C1089" s="1" t="s">
        <v>21</v>
      </c>
      <c r="D1089" s="2">
        <v>45726</v>
      </c>
      <c r="E1089" s="1" t="s">
        <v>37</v>
      </c>
      <c r="F1089" s="1">
        <v>22.42</v>
      </c>
      <c r="G1089" s="1">
        <v>38.26</v>
      </c>
      <c r="H1089" s="1">
        <v>311</v>
      </c>
      <c r="I1089" s="1">
        <v>56.7</v>
      </c>
      <c r="J1089" s="1">
        <v>7.77</v>
      </c>
      <c r="K1089" s="1">
        <v>99</v>
      </c>
      <c r="L1089" s="1">
        <v>6.83</v>
      </c>
      <c r="M1089" s="1">
        <v>141.80000000000001</v>
      </c>
      <c r="N1089" s="1">
        <v>87.71</v>
      </c>
      <c r="O1089" s="1">
        <v>90.85</v>
      </c>
      <c r="P1089" s="1" t="s">
        <v>4</v>
      </c>
      <c r="Q1089" s="1" t="s">
        <v>50</v>
      </c>
      <c r="R1089" s="1" t="s">
        <v>153</v>
      </c>
      <c r="S1089" s="1" t="s">
        <v>89</v>
      </c>
      <c r="T1089" s="3">
        <f t="shared" si="0"/>
        <v>45717</v>
      </c>
      <c r="U1089" s="5">
        <f t="shared" ref="U1089:V1089" si="2178">IF(ISBLANK(F1089),1,0)</f>
        <v>0</v>
      </c>
      <c r="V1089" s="5">
        <f t="shared" si="2178"/>
        <v>0</v>
      </c>
      <c r="W1089" s="5">
        <f t="shared" ref="W1089:Z1089" si="2179">IF(ISBLANK(K1089),1,0)</f>
        <v>0</v>
      </c>
      <c r="X1089" s="5">
        <f t="shared" si="2179"/>
        <v>0</v>
      </c>
      <c r="Y1089" s="5">
        <f t="shared" si="2179"/>
        <v>0</v>
      </c>
      <c r="Z1089" s="5">
        <f t="shared" si="2179"/>
        <v>0</v>
      </c>
      <c r="AA1089" s="5">
        <f t="shared" si="3"/>
        <v>0</v>
      </c>
    </row>
    <row r="1090" spans="1:27" ht="15.75" customHeight="1" x14ac:dyDescent="0.2">
      <c r="A1090" s="1" t="s">
        <v>1889</v>
      </c>
      <c r="B1090" s="1" t="s">
        <v>1</v>
      </c>
      <c r="C1090" s="1" t="s">
        <v>47</v>
      </c>
      <c r="D1090" s="2">
        <v>45906</v>
      </c>
      <c r="E1090" s="1" t="s">
        <v>93</v>
      </c>
      <c r="F1090" s="1">
        <v>21.16</v>
      </c>
      <c r="H1090" s="1">
        <v>329</v>
      </c>
      <c r="I1090" s="1">
        <v>39.799999999999997</v>
      </c>
      <c r="J1090" s="1">
        <v>7.05</v>
      </c>
      <c r="K1090" s="1">
        <v>99.44</v>
      </c>
      <c r="L1090" s="1">
        <v>6.49</v>
      </c>
      <c r="M1090" s="1">
        <v>115.9</v>
      </c>
      <c r="N1090" s="1">
        <v>90.15</v>
      </c>
      <c r="O1090" s="1">
        <v>95.56</v>
      </c>
      <c r="P1090" s="1" t="s">
        <v>4</v>
      </c>
      <c r="Q1090" s="1" t="s">
        <v>5</v>
      </c>
      <c r="R1090" s="1" t="s">
        <v>6</v>
      </c>
      <c r="S1090" s="1" t="s">
        <v>6</v>
      </c>
      <c r="T1090" s="3">
        <f t="shared" si="0"/>
        <v>45901</v>
      </c>
      <c r="U1090" s="5">
        <f t="shared" ref="U1090:V1090" si="2180">IF(ISBLANK(F1090),1,0)</f>
        <v>0</v>
      </c>
      <c r="V1090" s="5">
        <f t="shared" si="2180"/>
        <v>1</v>
      </c>
      <c r="W1090" s="5">
        <f t="shared" ref="W1090:Z1090" si="2181">IF(ISBLANK(K1090),1,0)</f>
        <v>0</v>
      </c>
      <c r="X1090" s="5">
        <f t="shared" si="2181"/>
        <v>0</v>
      </c>
      <c r="Y1090" s="5">
        <f t="shared" si="2181"/>
        <v>0</v>
      </c>
      <c r="Z1090" s="5">
        <f t="shared" si="2181"/>
        <v>0</v>
      </c>
      <c r="AA1090" s="5">
        <f t="shared" si="3"/>
        <v>1</v>
      </c>
    </row>
    <row r="1091" spans="1:27" ht="15.75" customHeight="1" x14ac:dyDescent="0.2">
      <c r="A1091" s="1" t="s">
        <v>1890</v>
      </c>
      <c r="B1091" s="1" t="s">
        <v>1</v>
      </c>
      <c r="C1091" s="1" t="s">
        <v>21</v>
      </c>
      <c r="D1091" s="2">
        <v>45938</v>
      </c>
      <c r="E1091" s="1" t="s">
        <v>3</v>
      </c>
      <c r="F1091" s="1">
        <v>21.72</v>
      </c>
      <c r="G1091" s="1">
        <v>38.74</v>
      </c>
      <c r="H1091" s="1">
        <v>329</v>
      </c>
      <c r="I1091" s="1">
        <v>39.5</v>
      </c>
      <c r="J1091" s="1">
        <v>6.75</v>
      </c>
      <c r="K1091" s="1">
        <v>99.53</v>
      </c>
      <c r="L1091" s="1">
        <v>6.81</v>
      </c>
      <c r="M1091" s="1">
        <v>114.6</v>
      </c>
      <c r="O1091" s="1">
        <v>94.69</v>
      </c>
      <c r="P1091" s="1" t="s">
        <v>4</v>
      </c>
      <c r="Q1091" s="1" t="s">
        <v>5</v>
      </c>
      <c r="R1091" s="1" t="s">
        <v>6</v>
      </c>
      <c r="S1091" s="1" t="s">
        <v>6</v>
      </c>
      <c r="T1091" s="3">
        <f t="shared" si="0"/>
        <v>45931</v>
      </c>
      <c r="U1091" s="5">
        <f t="shared" ref="U1091:V1091" si="2182">IF(ISBLANK(F1091),1,0)</f>
        <v>0</v>
      </c>
      <c r="V1091" s="5">
        <f t="shared" si="2182"/>
        <v>0</v>
      </c>
      <c r="W1091" s="5">
        <f t="shared" ref="W1091:Z1091" si="2183">IF(ISBLANK(K1091),1,0)</f>
        <v>0</v>
      </c>
      <c r="X1091" s="5">
        <f t="shared" si="2183"/>
        <v>0</v>
      </c>
      <c r="Y1091" s="5">
        <f t="shared" si="2183"/>
        <v>0</v>
      </c>
      <c r="Z1091" s="5">
        <f t="shared" si="2183"/>
        <v>1</v>
      </c>
      <c r="AA1091" s="5">
        <f t="shared" si="3"/>
        <v>1</v>
      </c>
    </row>
    <row r="1092" spans="1:27" ht="15.75" customHeight="1" x14ac:dyDescent="0.2">
      <c r="A1092" s="1" t="s">
        <v>1264</v>
      </c>
      <c r="B1092" s="1" t="s">
        <v>1</v>
      </c>
      <c r="C1092" s="1" t="s">
        <v>21</v>
      </c>
      <c r="D1092" s="2">
        <v>45626</v>
      </c>
      <c r="E1092" s="1" t="s">
        <v>3</v>
      </c>
      <c r="F1092" s="1">
        <v>20.95</v>
      </c>
      <c r="G1092" s="1">
        <v>49.39</v>
      </c>
      <c r="H1092" s="1">
        <v>352</v>
      </c>
      <c r="I1092" s="1">
        <v>35.700000000000003</v>
      </c>
      <c r="J1092" s="1">
        <v>5.95</v>
      </c>
      <c r="K1092" s="1">
        <v>98.9</v>
      </c>
      <c r="L1092" s="1">
        <v>6.82</v>
      </c>
      <c r="M1092" s="1">
        <v>118</v>
      </c>
      <c r="N1092" s="1">
        <v>88.16</v>
      </c>
      <c r="O1092" s="1">
        <v>92.77</v>
      </c>
      <c r="P1092" s="1" t="s">
        <v>4</v>
      </c>
      <c r="Q1092" s="1" t="s">
        <v>5</v>
      </c>
      <c r="R1092" s="1" t="s">
        <v>6</v>
      </c>
      <c r="S1092" s="1" t="s">
        <v>6</v>
      </c>
      <c r="T1092" s="3">
        <f t="shared" si="0"/>
        <v>45597</v>
      </c>
      <c r="U1092" s="5">
        <f t="shared" ref="U1092:V1092" si="2184">IF(ISBLANK(F1092),1,0)</f>
        <v>0</v>
      </c>
      <c r="V1092" s="5">
        <f t="shared" si="2184"/>
        <v>0</v>
      </c>
      <c r="W1092" s="5">
        <f t="shared" ref="W1092:Z1092" si="2185">IF(ISBLANK(K1092),1,0)</f>
        <v>0</v>
      </c>
      <c r="X1092" s="5">
        <f t="shared" si="2185"/>
        <v>0</v>
      </c>
      <c r="Y1092" s="5">
        <f t="shared" si="2185"/>
        <v>0</v>
      </c>
      <c r="Z1092" s="5">
        <f t="shared" si="2185"/>
        <v>0</v>
      </c>
      <c r="AA1092" s="5">
        <f t="shared" si="3"/>
        <v>0</v>
      </c>
    </row>
    <row r="1093" spans="1:27" ht="15.75" customHeight="1" x14ac:dyDescent="0.2">
      <c r="A1093" s="1" t="s">
        <v>1892</v>
      </c>
      <c r="B1093" s="1" t="s">
        <v>20</v>
      </c>
      <c r="C1093" s="1" t="s">
        <v>35</v>
      </c>
      <c r="D1093" s="2">
        <v>45600</v>
      </c>
      <c r="E1093" s="1" t="s">
        <v>3</v>
      </c>
      <c r="F1093" s="1">
        <v>20.83</v>
      </c>
      <c r="G1093" s="1">
        <v>48.16</v>
      </c>
      <c r="H1093" s="1">
        <v>332</v>
      </c>
      <c r="I1093" s="1">
        <v>39.4</v>
      </c>
      <c r="J1093" s="1">
        <v>7.56</v>
      </c>
      <c r="K1093" s="1">
        <v>99.1</v>
      </c>
      <c r="L1093" s="1">
        <v>7.1</v>
      </c>
      <c r="M1093" s="1">
        <v>127.9</v>
      </c>
      <c r="N1093" s="1">
        <v>84.63</v>
      </c>
      <c r="O1093" s="1">
        <v>93.95</v>
      </c>
      <c r="P1093" s="1" t="s">
        <v>4</v>
      </c>
      <c r="Q1093" s="1" t="s">
        <v>5</v>
      </c>
      <c r="R1093" s="1" t="s">
        <v>6</v>
      </c>
      <c r="S1093" s="1" t="s">
        <v>6</v>
      </c>
      <c r="T1093" s="3">
        <f t="shared" si="0"/>
        <v>45597</v>
      </c>
      <c r="U1093" s="5">
        <f t="shared" ref="U1093:V1093" si="2186">IF(ISBLANK(F1093),1,0)</f>
        <v>0</v>
      </c>
      <c r="V1093" s="5">
        <f t="shared" si="2186"/>
        <v>0</v>
      </c>
      <c r="W1093" s="5">
        <f t="shared" ref="W1093:Z1093" si="2187">IF(ISBLANK(K1093),1,0)</f>
        <v>0</v>
      </c>
      <c r="X1093" s="5">
        <f t="shared" si="2187"/>
        <v>0</v>
      </c>
      <c r="Y1093" s="5">
        <f t="shared" si="2187"/>
        <v>0</v>
      </c>
      <c r="Z1093" s="5">
        <f t="shared" si="2187"/>
        <v>0</v>
      </c>
      <c r="AA1093" s="5">
        <f t="shared" si="3"/>
        <v>0</v>
      </c>
    </row>
    <row r="1094" spans="1:27" ht="15.75" customHeight="1" x14ac:dyDescent="0.2">
      <c r="A1094" s="1" t="s">
        <v>1893</v>
      </c>
      <c r="B1094" s="1" t="s">
        <v>20</v>
      </c>
      <c r="C1094" s="1" t="s">
        <v>35</v>
      </c>
      <c r="D1094" s="2">
        <v>45972</v>
      </c>
      <c r="E1094" s="1" t="s">
        <v>23</v>
      </c>
      <c r="F1094" s="1">
        <v>22.63</v>
      </c>
      <c r="G1094" s="1">
        <v>40.98</v>
      </c>
      <c r="H1094" s="1">
        <v>261</v>
      </c>
      <c r="I1094" s="1">
        <v>46.5</v>
      </c>
      <c r="J1094" s="1">
        <v>6.78</v>
      </c>
      <c r="K1094" s="1">
        <v>98.75</v>
      </c>
      <c r="L1094" s="1">
        <v>6.84</v>
      </c>
      <c r="M1094" s="1">
        <v>136.9</v>
      </c>
      <c r="N1094" s="1">
        <v>86.17</v>
      </c>
      <c r="O1094" s="1">
        <v>89.67</v>
      </c>
      <c r="P1094" s="1" t="s">
        <v>4</v>
      </c>
      <c r="Q1094" s="1" t="s">
        <v>5</v>
      </c>
      <c r="R1094" s="1" t="s">
        <v>6</v>
      </c>
      <c r="S1094" s="1" t="s">
        <v>6</v>
      </c>
      <c r="T1094" s="3">
        <f t="shared" si="0"/>
        <v>45962</v>
      </c>
      <c r="U1094" s="5">
        <f t="shared" ref="U1094:V1094" si="2188">IF(ISBLANK(F1094),1,0)</f>
        <v>0</v>
      </c>
      <c r="V1094" s="5">
        <f t="shared" si="2188"/>
        <v>0</v>
      </c>
      <c r="W1094" s="5">
        <f t="shared" ref="W1094:Z1094" si="2189">IF(ISBLANK(K1094),1,0)</f>
        <v>0</v>
      </c>
      <c r="X1094" s="5">
        <f t="shared" si="2189"/>
        <v>0</v>
      </c>
      <c r="Y1094" s="5">
        <f t="shared" si="2189"/>
        <v>0</v>
      </c>
      <c r="Z1094" s="5">
        <f t="shared" si="2189"/>
        <v>0</v>
      </c>
      <c r="AA1094" s="5">
        <f t="shared" si="3"/>
        <v>0</v>
      </c>
    </row>
    <row r="1095" spans="1:27" ht="15.75" customHeight="1" x14ac:dyDescent="0.2">
      <c r="A1095" s="1" t="s">
        <v>1895</v>
      </c>
      <c r="B1095" s="1" t="s">
        <v>58</v>
      </c>
      <c r="C1095" s="1" t="s">
        <v>35</v>
      </c>
      <c r="D1095" s="2">
        <v>45859</v>
      </c>
      <c r="E1095" s="1" t="s">
        <v>37</v>
      </c>
      <c r="F1095" s="1">
        <v>23.54</v>
      </c>
      <c r="G1095" s="1">
        <v>40.479999999999997</v>
      </c>
      <c r="H1095" s="1">
        <v>370</v>
      </c>
      <c r="I1095" s="1">
        <v>39.200000000000003</v>
      </c>
      <c r="J1095" s="1">
        <v>7.22</v>
      </c>
      <c r="K1095" s="1">
        <v>99.09</v>
      </c>
      <c r="L1095" s="1">
        <v>6.68</v>
      </c>
      <c r="M1095" s="1">
        <v>128.1</v>
      </c>
      <c r="N1095" s="1">
        <v>90.48</v>
      </c>
      <c r="O1095" s="1">
        <v>94.41</v>
      </c>
      <c r="P1095" s="1" t="s">
        <v>4</v>
      </c>
      <c r="Q1095" s="1" t="s">
        <v>5</v>
      </c>
      <c r="R1095" s="1" t="s">
        <v>6</v>
      </c>
      <c r="S1095" s="1" t="s">
        <v>6</v>
      </c>
      <c r="T1095" s="3">
        <f t="shared" si="0"/>
        <v>45839</v>
      </c>
      <c r="U1095" s="5">
        <f t="shared" ref="U1095:V1095" si="2190">IF(ISBLANK(F1095),1,0)</f>
        <v>0</v>
      </c>
      <c r="V1095" s="5">
        <f t="shared" si="2190"/>
        <v>0</v>
      </c>
      <c r="W1095" s="5">
        <f t="shared" ref="W1095:Z1095" si="2191">IF(ISBLANK(K1095),1,0)</f>
        <v>0</v>
      </c>
      <c r="X1095" s="5">
        <f t="shared" si="2191"/>
        <v>0</v>
      </c>
      <c r="Y1095" s="5">
        <f t="shared" si="2191"/>
        <v>0</v>
      </c>
      <c r="Z1095" s="5">
        <f t="shared" si="2191"/>
        <v>0</v>
      </c>
      <c r="AA1095" s="5">
        <f t="shared" si="3"/>
        <v>0</v>
      </c>
    </row>
    <row r="1096" spans="1:27" ht="15.75" customHeight="1" x14ac:dyDescent="0.2">
      <c r="A1096" s="1" t="s">
        <v>1896</v>
      </c>
      <c r="B1096" s="1" t="s">
        <v>1</v>
      </c>
      <c r="C1096" s="1" t="s">
        <v>47</v>
      </c>
      <c r="D1096" s="2">
        <v>45445</v>
      </c>
      <c r="E1096" s="1" t="s">
        <v>93</v>
      </c>
      <c r="F1096" s="1">
        <v>22.68</v>
      </c>
      <c r="G1096" s="1">
        <v>50.74</v>
      </c>
      <c r="H1096" s="1">
        <v>344</v>
      </c>
      <c r="I1096" s="1">
        <v>43.4</v>
      </c>
      <c r="J1096" s="1">
        <v>6.53</v>
      </c>
      <c r="K1096" s="1">
        <v>99.2</v>
      </c>
      <c r="L1096" s="1">
        <v>6.56</v>
      </c>
      <c r="M1096" s="1">
        <v>110.4</v>
      </c>
      <c r="N1096" s="1">
        <v>89.57</v>
      </c>
      <c r="O1096" s="1">
        <v>94.26</v>
      </c>
      <c r="P1096" s="1" t="s">
        <v>4</v>
      </c>
      <c r="Q1096" s="1" t="s">
        <v>5</v>
      </c>
      <c r="R1096" s="1" t="s">
        <v>6</v>
      </c>
      <c r="S1096" s="1" t="s">
        <v>6</v>
      </c>
      <c r="T1096" s="3">
        <f t="shared" si="0"/>
        <v>45444</v>
      </c>
      <c r="U1096" s="5">
        <f t="shared" ref="U1096:V1096" si="2192">IF(ISBLANK(F1096),1,0)</f>
        <v>0</v>
      </c>
      <c r="V1096" s="5">
        <f t="shared" si="2192"/>
        <v>0</v>
      </c>
      <c r="W1096" s="5">
        <f t="shared" ref="W1096:Z1096" si="2193">IF(ISBLANK(K1096),1,0)</f>
        <v>0</v>
      </c>
      <c r="X1096" s="5">
        <f t="shared" si="2193"/>
        <v>0</v>
      </c>
      <c r="Y1096" s="5">
        <f t="shared" si="2193"/>
        <v>0</v>
      </c>
      <c r="Z1096" s="5">
        <f t="shared" si="2193"/>
        <v>0</v>
      </c>
      <c r="AA1096" s="5">
        <f t="shared" si="3"/>
        <v>0</v>
      </c>
    </row>
    <row r="1097" spans="1:27" ht="15.75" customHeight="1" x14ac:dyDescent="0.2">
      <c r="A1097" s="1" t="s">
        <v>1897</v>
      </c>
      <c r="B1097" s="1" t="s">
        <v>20</v>
      </c>
      <c r="C1097" s="1" t="s">
        <v>47</v>
      </c>
      <c r="D1097" s="2">
        <v>45790</v>
      </c>
      <c r="E1097" s="1" t="s">
        <v>93</v>
      </c>
      <c r="F1097" s="1">
        <v>21.02</v>
      </c>
      <c r="G1097" s="1">
        <v>35.11</v>
      </c>
      <c r="H1097" s="1">
        <v>310</v>
      </c>
      <c r="I1097" s="1">
        <v>53.5</v>
      </c>
      <c r="J1097" s="1">
        <v>8.99</v>
      </c>
      <c r="K1097" s="1">
        <v>99.23</v>
      </c>
      <c r="L1097" s="1">
        <v>7.09</v>
      </c>
      <c r="M1097" s="1">
        <v>137.4</v>
      </c>
      <c r="N1097" s="1">
        <v>85</v>
      </c>
      <c r="O1097" s="1">
        <v>89.63</v>
      </c>
      <c r="P1097" s="1" t="s">
        <v>4</v>
      </c>
      <c r="Q1097" s="1" t="s">
        <v>5</v>
      </c>
      <c r="R1097" s="1" t="s">
        <v>6</v>
      </c>
      <c r="S1097" s="1" t="s">
        <v>6</v>
      </c>
      <c r="T1097" s="3">
        <f t="shared" si="0"/>
        <v>45778</v>
      </c>
      <c r="U1097" s="5">
        <f t="shared" ref="U1097:V1097" si="2194">IF(ISBLANK(F1097),1,0)</f>
        <v>0</v>
      </c>
      <c r="V1097" s="5">
        <f t="shared" si="2194"/>
        <v>0</v>
      </c>
      <c r="W1097" s="5">
        <f t="shared" ref="W1097:Z1097" si="2195">IF(ISBLANK(K1097),1,0)</f>
        <v>0</v>
      </c>
      <c r="X1097" s="5">
        <f t="shared" si="2195"/>
        <v>0</v>
      </c>
      <c r="Y1097" s="5">
        <f t="shared" si="2195"/>
        <v>0</v>
      </c>
      <c r="Z1097" s="5">
        <f t="shared" si="2195"/>
        <v>0</v>
      </c>
      <c r="AA1097" s="5">
        <f t="shared" si="3"/>
        <v>0</v>
      </c>
    </row>
    <row r="1098" spans="1:27" ht="15.75" customHeight="1" x14ac:dyDescent="0.2">
      <c r="A1098" s="1" t="s">
        <v>1898</v>
      </c>
      <c r="B1098" s="1" t="s">
        <v>58</v>
      </c>
      <c r="C1098" s="1" t="s">
        <v>35</v>
      </c>
      <c r="D1098" s="2">
        <v>45814</v>
      </c>
      <c r="E1098" s="1" t="s">
        <v>37</v>
      </c>
      <c r="F1098" s="1">
        <v>21.83</v>
      </c>
      <c r="G1098" s="1">
        <v>42.26</v>
      </c>
      <c r="H1098" s="1">
        <v>312</v>
      </c>
      <c r="I1098" s="1">
        <v>45.2</v>
      </c>
      <c r="J1098" s="1">
        <v>5.77</v>
      </c>
      <c r="K1098" s="1">
        <v>99.19</v>
      </c>
      <c r="L1098" s="1">
        <v>6.63</v>
      </c>
      <c r="M1098" s="1">
        <v>126.9</v>
      </c>
      <c r="N1098" s="1">
        <v>86.49</v>
      </c>
      <c r="O1098" s="1">
        <v>94.93</v>
      </c>
      <c r="P1098" s="1" t="s">
        <v>4</v>
      </c>
      <c r="Q1098" s="1" t="s">
        <v>5</v>
      </c>
      <c r="R1098" s="1" t="s">
        <v>6</v>
      </c>
      <c r="S1098" s="1" t="s">
        <v>6</v>
      </c>
      <c r="T1098" s="3">
        <f t="shared" si="0"/>
        <v>45809</v>
      </c>
      <c r="U1098" s="5">
        <f t="shared" ref="U1098:V1098" si="2196">IF(ISBLANK(F1098),1,0)</f>
        <v>0</v>
      </c>
      <c r="V1098" s="5">
        <f t="shared" si="2196"/>
        <v>0</v>
      </c>
      <c r="W1098" s="5">
        <f t="shared" ref="W1098:Z1098" si="2197">IF(ISBLANK(K1098),1,0)</f>
        <v>0</v>
      </c>
      <c r="X1098" s="5">
        <f t="shared" si="2197"/>
        <v>0</v>
      </c>
      <c r="Y1098" s="5">
        <f t="shared" si="2197"/>
        <v>0</v>
      </c>
      <c r="Z1098" s="5">
        <f t="shared" si="2197"/>
        <v>0</v>
      </c>
      <c r="AA1098" s="5">
        <f t="shared" si="3"/>
        <v>0</v>
      </c>
    </row>
    <row r="1099" spans="1:27" ht="15.75" customHeight="1" x14ac:dyDescent="0.2">
      <c r="A1099" s="1" t="s">
        <v>1900</v>
      </c>
      <c r="B1099" s="1" t="s">
        <v>1</v>
      </c>
      <c r="C1099" s="1" t="s">
        <v>35</v>
      </c>
      <c r="D1099" s="2">
        <v>45462</v>
      </c>
      <c r="E1099" s="1" t="s">
        <v>37</v>
      </c>
      <c r="F1099" s="1">
        <v>22.86</v>
      </c>
      <c r="G1099" s="1">
        <v>45.31</v>
      </c>
      <c r="H1099" s="1">
        <v>340</v>
      </c>
      <c r="I1099" s="1">
        <v>43.4</v>
      </c>
      <c r="J1099" s="1">
        <v>7.71</v>
      </c>
      <c r="K1099" s="1">
        <v>98.83</v>
      </c>
      <c r="L1099" s="1">
        <v>6.59</v>
      </c>
      <c r="M1099" s="1">
        <v>135.9</v>
      </c>
      <c r="N1099" s="1">
        <v>87.81</v>
      </c>
      <c r="O1099" s="1">
        <v>93.75</v>
      </c>
      <c r="P1099" s="1" t="s">
        <v>4</v>
      </c>
      <c r="Q1099" s="1" t="s">
        <v>5</v>
      </c>
      <c r="R1099" s="1" t="s">
        <v>6</v>
      </c>
      <c r="S1099" s="1" t="s">
        <v>6</v>
      </c>
      <c r="T1099" s="3">
        <f t="shared" si="0"/>
        <v>45444</v>
      </c>
      <c r="U1099" s="5">
        <f t="shared" ref="U1099:V1099" si="2198">IF(ISBLANK(F1099),1,0)</f>
        <v>0</v>
      </c>
      <c r="V1099" s="5">
        <f t="shared" si="2198"/>
        <v>0</v>
      </c>
      <c r="W1099" s="5">
        <f t="shared" ref="W1099:Z1099" si="2199">IF(ISBLANK(K1099),1,0)</f>
        <v>0</v>
      </c>
      <c r="X1099" s="5">
        <f t="shared" si="2199"/>
        <v>0</v>
      </c>
      <c r="Y1099" s="5">
        <f t="shared" si="2199"/>
        <v>0</v>
      </c>
      <c r="Z1099" s="5">
        <f t="shared" si="2199"/>
        <v>0</v>
      </c>
      <c r="AA1099" s="5">
        <f t="shared" si="3"/>
        <v>0</v>
      </c>
    </row>
    <row r="1100" spans="1:27" ht="15.75" customHeight="1" x14ac:dyDescent="0.2">
      <c r="A1100" s="1" t="s">
        <v>1901</v>
      </c>
      <c r="B1100" s="1" t="s">
        <v>20</v>
      </c>
      <c r="C1100" s="1" t="s">
        <v>35</v>
      </c>
      <c r="D1100" s="2">
        <v>46006</v>
      </c>
      <c r="E1100" s="1" t="s">
        <v>3</v>
      </c>
      <c r="F1100" s="1">
        <v>20.329999999999998</v>
      </c>
      <c r="G1100" s="1">
        <v>35.69</v>
      </c>
      <c r="H1100" s="1">
        <v>303</v>
      </c>
      <c r="I1100" s="1">
        <v>56.9</v>
      </c>
      <c r="J1100" s="1">
        <v>7.21</v>
      </c>
      <c r="K1100" s="1">
        <v>98.51</v>
      </c>
      <c r="L1100" s="1">
        <v>7.07</v>
      </c>
      <c r="M1100" s="1">
        <v>151.9</v>
      </c>
      <c r="N1100" s="1">
        <v>85.9</v>
      </c>
      <c r="O1100" s="1">
        <v>91.89</v>
      </c>
      <c r="P1100" s="1" t="s">
        <v>4</v>
      </c>
      <c r="Q1100" s="1" t="s">
        <v>5</v>
      </c>
      <c r="R1100" s="1" t="s">
        <v>6</v>
      </c>
      <c r="S1100" s="1" t="s">
        <v>6</v>
      </c>
      <c r="T1100" s="3">
        <f t="shared" si="0"/>
        <v>45992</v>
      </c>
      <c r="U1100" s="5">
        <f t="shared" ref="U1100:V1100" si="2200">IF(ISBLANK(F1100),1,0)</f>
        <v>0</v>
      </c>
      <c r="V1100" s="5">
        <f t="shared" si="2200"/>
        <v>0</v>
      </c>
      <c r="W1100" s="5">
        <f t="shared" ref="W1100:Z1100" si="2201">IF(ISBLANK(K1100),1,0)</f>
        <v>0</v>
      </c>
      <c r="X1100" s="5">
        <f t="shared" si="2201"/>
        <v>0</v>
      </c>
      <c r="Y1100" s="5">
        <f t="shared" si="2201"/>
        <v>0</v>
      </c>
      <c r="Z1100" s="5">
        <f t="shared" si="2201"/>
        <v>0</v>
      </c>
      <c r="AA1100" s="5">
        <f t="shared" si="3"/>
        <v>0</v>
      </c>
    </row>
    <row r="1101" spans="1:27" ht="15.75" customHeight="1" x14ac:dyDescent="0.2">
      <c r="A1101" s="1" t="s">
        <v>1429</v>
      </c>
      <c r="B1101" s="1" t="s">
        <v>58</v>
      </c>
      <c r="C1101" s="1" t="s">
        <v>21</v>
      </c>
      <c r="D1101" s="2">
        <v>45508</v>
      </c>
      <c r="E1101" s="1" t="s">
        <v>37</v>
      </c>
      <c r="F1101" s="1">
        <v>21.57</v>
      </c>
      <c r="G1101" s="1">
        <v>38.82</v>
      </c>
      <c r="H1101" s="1">
        <v>301</v>
      </c>
      <c r="I1101" s="1">
        <v>44.1</v>
      </c>
      <c r="J1101" s="1">
        <v>6.42</v>
      </c>
      <c r="K1101" s="1">
        <v>99.09</v>
      </c>
      <c r="L1101" s="1">
        <v>6.8</v>
      </c>
      <c r="M1101" s="1">
        <v>127.7</v>
      </c>
      <c r="N1101" s="1">
        <v>92.48</v>
      </c>
      <c r="O1101" s="1">
        <v>95.89</v>
      </c>
      <c r="P1101" s="1" t="s">
        <v>4</v>
      </c>
      <c r="Q1101" s="1" t="s">
        <v>5</v>
      </c>
      <c r="R1101" s="1" t="s">
        <v>6</v>
      </c>
      <c r="S1101" s="1" t="s">
        <v>6</v>
      </c>
      <c r="T1101" s="3">
        <f t="shared" si="0"/>
        <v>45505</v>
      </c>
      <c r="U1101" s="5">
        <f t="shared" ref="U1101:V1101" si="2202">IF(ISBLANK(F1101),1,0)</f>
        <v>0</v>
      </c>
      <c r="V1101" s="5">
        <f t="shared" si="2202"/>
        <v>0</v>
      </c>
      <c r="W1101" s="5">
        <f t="shared" ref="W1101:Z1101" si="2203">IF(ISBLANK(K1101),1,0)</f>
        <v>0</v>
      </c>
      <c r="X1101" s="5">
        <f t="shared" si="2203"/>
        <v>0</v>
      </c>
      <c r="Y1101" s="5">
        <f t="shared" si="2203"/>
        <v>0</v>
      </c>
      <c r="Z1101" s="5">
        <f t="shared" si="2203"/>
        <v>0</v>
      </c>
      <c r="AA1101" s="5">
        <f t="shared" si="3"/>
        <v>0</v>
      </c>
    </row>
    <row r="1102" spans="1:27" ht="15.75" customHeight="1" x14ac:dyDescent="0.2">
      <c r="A1102" s="1" t="s">
        <v>772</v>
      </c>
      <c r="B1102" s="1" t="s">
        <v>34</v>
      </c>
      <c r="C1102" s="1" t="s">
        <v>21</v>
      </c>
      <c r="D1102" s="2">
        <v>45693</v>
      </c>
      <c r="E1102" s="1" t="s">
        <v>3</v>
      </c>
      <c r="F1102" s="1">
        <v>22.88</v>
      </c>
      <c r="G1102" s="1">
        <v>40.43</v>
      </c>
      <c r="H1102" s="1">
        <v>300</v>
      </c>
      <c r="I1102" s="1">
        <v>51</v>
      </c>
      <c r="J1102" s="1">
        <v>7.68</v>
      </c>
      <c r="K1102" s="1">
        <v>99.26</v>
      </c>
      <c r="L1102" s="1">
        <v>6.89</v>
      </c>
      <c r="M1102" s="1">
        <v>139.1</v>
      </c>
      <c r="N1102" s="1">
        <v>83</v>
      </c>
      <c r="O1102" s="1">
        <v>93.29</v>
      </c>
      <c r="P1102" s="1" t="s">
        <v>4</v>
      </c>
      <c r="Q1102" s="1" t="s">
        <v>5</v>
      </c>
      <c r="R1102" s="1" t="s">
        <v>6</v>
      </c>
      <c r="S1102" s="1" t="s">
        <v>6</v>
      </c>
      <c r="T1102" s="3">
        <f t="shared" si="0"/>
        <v>45689</v>
      </c>
      <c r="U1102" s="5">
        <f t="shared" ref="U1102:V1102" si="2204">IF(ISBLANK(F1102),1,0)</f>
        <v>0</v>
      </c>
      <c r="V1102" s="5">
        <f t="shared" si="2204"/>
        <v>0</v>
      </c>
      <c r="W1102" s="5">
        <f t="shared" ref="W1102:Z1102" si="2205">IF(ISBLANK(K1102),1,0)</f>
        <v>0</v>
      </c>
      <c r="X1102" s="5">
        <f t="shared" si="2205"/>
        <v>0</v>
      </c>
      <c r="Y1102" s="5">
        <f t="shared" si="2205"/>
        <v>0</v>
      </c>
      <c r="Z1102" s="5">
        <f t="shared" si="2205"/>
        <v>0</v>
      </c>
      <c r="AA1102" s="5">
        <f t="shared" si="3"/>
        <v>0</v>
      </c>
    </row>
    <row r="1103" spans="1:27" ht="15.75" customHeight="1" x14ac:dyDescent="0.2">
      <c r="A1103" s="1" t="s">
        <v>914</v>
      </c>
      <c r="B1103" s="1" t="s">
        <v>34</v>
      </c>
      <c r="C1103" s="1" t="s">
        <v>47</v>
      </c>
      <c r="D1103" s="2">
        <v>45652</v>
      </c>
      <c r="E1103" s="1" t="s">
        <v>93</v>
      </c>
      <c r="F1103" s="1">
        <v>21.02</v>
      </c>
      <c r="G1103" s="1">
        <v>51.08</v>
      </c>
      <c r="H1103" s="1">
        <v>336</v>
      </c>
      <c r="I1103" s="1">
        <v>49.2</v>
      </c>
      <c r="J1103" s="1">
        <v>8.14</v>
      </c>
      <c r="K1103" s="1">
        <v>98.98</v>
      </c>
      <c r="L1103" s="1">
        <v>7.08</v>
      </c>
      <c r="M1103" s="1">
        <v>134.4</v>
      </c>
      <c r="N1103" s="1">
        <v>89.14</v>
      </c>
      <c r="O1103" s="1">
        <v>92.81</v>
      </c>
      <c r="P1103" s="1" t="s">
        <v>4</v>
      </c>
      <c r="Q1103" s="1" t="s">
        <v>5</v>
      </c>
      <c r="R1103" s="1" t="s">
        <v>6</v>
      </c>
      <c r="S1103" s="1" t="s">
        <v>6</v>
      </c>
      <c r="T1103" s="3">
        <f t="shared" si="0"/>
        <v>45627</v>
      </c>
      <c r="U1103" s="5">
        <f t="shared" ref="U1103:V1103" si="2206">IF(ISBLANK(F1103),1,0)</f>
        <v>0</v>
      </c>
      <c r="V1103" s="5">
        <f t="shared" si="2206"/>
        <v>0</v>
      </c>
      <c r="W1103" s="5">
        <f t="shared" ref="W1103:Z1103" si="2207">IF(ISBLANK(K1103),1,0)</f>
        <v>0</v>
      </c>
      <c r="X1103" s="5">
        <f t="shared" si="2207"/>
        <v>0</v>
      </c>
      <c r="Y1103" s="5">
        <f t="shared" si="2207"/>
        <v>0</v>
      </c>
      <c r="Z1103" s="5">
        <f t="shared" si="2207"/>
        <v>0</v>
      </c>
      <c r="AA1103" s="5">
        <f t="shared" si="3"/>
        <v>0</v>
      </c>
    </row>
    <row r="1104" spans="1:27" ht="15.75" customHeight="1" x14ac:dyDescent="0.2">
      <c r="A1104" s="1" t="s">
        <v>1903</v>
      </c>
      <c r="B1104" s="1" t="s">
        <v>58</v>
      </c>
      <c r="C1104" s="1" t="s">
        <v>47</v>
      </c>
      <c r="D1104" s="2">
        <v>45797</v>
      </c>
      <c r="E1104" s="1" t="s">
        <v>23</v>
      </c>
      <c r="F1104" s="1">
        <v>21.44</v>
      </c>
      <c r="H1104" s="1">
        <v>292</v>
      </c>
      <c r="I1104" s="1">
        <v>32</v>
      </c>
      <c r="J1104" s="1">
        <v>6.85</v>
      </c>
      <c r="K1104" s="1">
        <v>99</v>
      </c>
      <c r="L1104" s="1">
        <v>7.06</v>
      </c>
      <c r="M1104" s="1">
        <v>130.1</v>
      </c>
      <c r="N1104" s="1">
        <v>89.73</v>
      </c>
      <c r="O1104" s="1">
        <v>92.49</v>
      </c>
      <c r="P1104" s="1" t="s">
        <v>4</v>
      </c>
      <c r="Q1104" s="1" t="s">
        <v>5</v>
      </c>
      <c r="R1104" s="1" t="s">
        <v>6</v>
      </c>
      <c r="S1104" s="1" t="s">
        <v>6</v>
      </c>
      <c r="T1104" s="3">
        <f t="shared" si="0"/>
        <v>45778</v>
      </c>
      <c r="U1104" s="5">
        <f t="shared" ref="U1104:V1104" si="2208">IF(ISBLANK(F1104),1,0)</f>
        <v>0</v>
      </c>
      <c r="V1104" s="5">
        <f t="shared" si="2208"/>
        <v>1</v>
      </c>
      <c r="W1104" s="5">
        <f t="shared" ref="W1104:Z1104" si="2209">IF(ISBLANK(K1104),1,0)</f>
        <v>0</v>
      </c>
      <c r="X1104" s="5">
        <f t="shared" si="2209"/>
        <v>0</v>
      </c>
      <c r="Y1104" s="5">
        <f t="shared" si="2209"/>
        <v>0</v>
      </c>
      <c r="Z1104" s="5">
        <f t="shared" si="2209"/>
        <v>0</v>
      </c>
      <c r="AA1104" s="5">
        <f t="shared" si="3"/>
        <v>1</v>
      </c>
    </row>
    <row r="1105" spans="1:27" ht="15.75" customHeight="1" x14ac:dyDescent="0.2">
      <c r="A1105" s="1" t="s">
        <v>318</v>
      </c>
      <c r="B1105" s="1" t="s">
        <v>58</v>
      </c>
      <c r="C1105" s="1" t="s">
        <v>35</v>
      </c>
      <c r="D1105" s="2">
        <v>45951</v>
      </c>
      <c r="E1105" s="1" t="s">
        <v>23</v>
      </c>
      <c r="F1105" s="1">
        <v>22.01</v>
      </c>
      <c r="G1105" s="1">
        <v>42.57</v>
      </c>
      <c r="H1105" s="1">
        <v>328</v>
      </c>
      <c r="I1105" s="1">
        <v>40.200000000000003</v>
      </c>
      <c r="J1105" s="1">
        <v>7.43</v>
      </c>
      <c r="K1105" s="1">
        <v>99.09</v>
      </c>
      <c r="L1105" s="1">
        <v>6.82</v>
      </c>
      <c r="M1105" s="1">
        <v>127.6</v>
      </c>
      <c r="N1105" s="1">
        <v>90.14</v>
      </c>
      <c r="O1105" s="1">
        <v>96.72</v>
      </c>
      <c r="P1105" s="1" t="s">
        <v>4</v>
      </c>
      <c r="Q1105" s="1" t="s">
        <v>5</v>
      </c>
      <c r="R1105" s="1" t="s">
        <v>6</v>
      </c>
      <c r="S1105" s="1" t="s">
        <v>6</v>
      </c>
      <c r="T1105" s="3">
        <f t="shared" si="0"/>
        <v>45931</v>
      </c>
      <c r="U1105" s="5">
        <f t="shared" ref="U1105:V1105" si="2210">IF(ISBLANK(F1105),1,0)</f>
        <v>0</v>
      </c>
      <c r="V1105" s="5">
        <f t="shared" si="2210"/>
        <v>0</v>
      </c>
      <c r="W1105" s="5">
        <f t="shared" ref="W1105:Z1105" si="2211">IF(ISBLANK(K1105),1,0)</f>
        <v>0</v>
      </c>
      <c r="X1105" s="5">
        <f t="shared" si="2211"/>
        <v>0</v>
      </c>
      <c r="Y1105" s="5">
        <f t="shared" si="2211"/>
        <v>0</v>
      </c>
      <c r="Z1105" s="5">
        <f t="shared" si="2211"/>
        <v>0</v>
      </c>
      <c r="AA1105" s="5">
        <f t="shared" si="3"/>
        <v>0</v>
      </c>
    </row>
    <row r="1106" spans="1:27" ht="15.75" customHeight="1" x14ac:dyDescent="0.2">
      <c r="A1106" s="1" t="s">
        <v>1904</v>
      </c>
      <c r="B1106" s="1" t="s">
        <v>20</v>
      </c>
      <c r="C1106" s="1" t="s">
        <v>21</v>
      </c>
      <c r="D1106" s="2">
        <v>45579</v>
      </c>
      <c r="E1106" s="1" t="s">
        <v>93</v>
      </c>
      <c r="F1106" s="1">
        <v>21.71</v>
      </c>
      <c r="G1106" s="1">
        <v>38.659999999999997</v>
      </c>
      <c r="H1106" s="1">
        <v>293</v>
      </c>
      <c r="I1106" s="1">
        <v>43.2</v>
      </c>
      <c r="J1106" s="1">
        <v>7.19</v>
      </c>
      <c r="K1106" s="1">
        <v>99.03</v>
      </c>
      <c r="L1106" s="1">
        <v>6.76</v>
      </c>
      <c r="M1106" s="1">
        <v>147.4</v>
      </c>
      <c r="N1106" s="1">
        <v>86.97</v>
      </c>
      <c r="O1106" s="1">
        <v>93.14</v>
      </c>
      <c r="P1106" s="1" t="s">
        <v>4</v>
      </c>
      <c r="Q1106" s="1" t="s">
        <v>5</v>
      </c>
      <c r="R1106" s="1" t="s">
        <v>6</v>
      </c>
      <c r="S1106" s="1" t="s">
        <v>6</v>
      </c>
      <c r="T1106" s="3">
        <f t="shared" si="0"/>
        <v>45566</v>
      </c>
      <c r="U1106" s="5">
        <f t="shared" ref="U1106:V1106" si="2212">IF(ISBLANK(F1106),1,0)</f>
        <v>0</v>
      </c>
      <c r="V1106" s="5">
        <f t="shared" si="2212"/>
        <v>0</v>
      </c>
      <c r="W1106" s="5">
        <f t="shared" ref="W1106:Z1106" si="2213">IF(ISBLANK(K1106),1,0)</f>
        <v>0</v>
      </c>
      <c r="X1106" s="5">
        <f t="shared" si="2213"/>
        <v>0</v>
      </c>
      <c r="Y1106" s="5">
        <f t="shared" si="2213"/>
        <v>0</v>
      </c>
      <c r="Z1106" s="5">
        <f t="shared" si="2213"/>
        <v>0</v>
      </c>
      <c r="AA1106" s="5">
        <f t="shared" si="3"/>
        <v>0</v>
      </c>
    </row>
    <row r="1107" spans="1:27" ht="15.75" customHeight="1" x14ac:dyDescent="0.2">
      <c r="A1107" s="1" t="s">
        <v>862</v>
      </c>
      <c r="B1107" s="1" t="s">
        <v>34</v>
      </c>
      <c r="C1107" s="1" t="s">
        <v>21</v>
      </c>
      <c r="D1107" s="2">
        <v>45573</v>
      </c>
      <c r="E1107" s="1" t="s">
        <v>23</v>
      </c>
      <c r="F1107" s="1">
        <v>21.33</v>
      </c>
      <c r="G1107" s="1">
        <v>41</v>
      </c>
      <c r="H1107" s="1">
        <v>298</v>
      </c>
      <c r="I1107" s="1">
        <v>46.3</v>
      </c>
      <c r="J1107" s="1">
        <v>7.12</v>
      </c>
      <c r="K1107" s="1">
        <v>98.74</v>
      </c>
      <c r="L1107" s="1">
        <v>6.97</v>
      </c>
      <c r="M1107" s="1">
        <v>119.9</v>
      </c>
      <c r="N1107" s="1">
        <v>89.56</v>
      </c>
      <c r="O1107" s="1">
        <v>93</v>
      </c>
      <c r="P1107" s="1" t="s">
        <v>4</v>
      </c>
      <c r="Q1107" s="1" t="s">
        <v>5</v>
      </c>
      <c r="R1107" s="1" t="s">
        <v>6</v>
      </c>
      <c r="S1107" s="1" t="s">
        <v>6</v>
      </c>
      <c r="T1107" s="3">
        <f t="shared" si="0"/>
        <v>45566</v>
      </c>
      <c r="U1107" s="5">
        <f t="shared" ref="U1107:V1107" si="2214">IF(ISBLANK(F1107),1,0)</f>
        <v>0</v>
      </c>
      <c r="V1107" s="5">
        <f t="shared" si="2214"/>
        <v>0</v>
      </c>
      <c r="W1107" s="5">
        <f t="shared" ref="W1107:Z1107" si="2215">IF(ISBLANK(K1107),1,0)</f>
        <v>0</v>
      </c>
      <c r="X1107" s="5">
        <f t="shared" si="2215"/>
        <v>0</v>
      </c>
      <c r="Y1107" s="5">
        <f t="shared" si="2215"/>
        <v>0</v>
      </c>
      <c r="Z1107" s="5">
        <f t="shared" si="2215"/>
        <v>0</v>
      </c>
      <c r="AA1107" s="5">
        <f t="shared" si="3"/>
        <v>0</v>
      </c>
    </row>
    <row r="1108" spans="1:27" ht="15.75" customHeight="1" x14ac:dyDescent="0.2">
      <c r="A1108" s="1" t="s">
        <v>870</v>
      </c>
      <c r="B1108" s="1" t="s">
        <v>34</v>
      </c>
      <c r="C1108" s="1" t="s">
        <v>35</v>
      </c>
      <c r="D1108" s="2">
        <v>45841</v>
      </c>
      <c r="E1108" s="1" t="s">
        <v>37</v>
      </c>
      <c r="F1108" s="1">
        <v>21.86</v>
      </c>
      <c r="G1108" s="1">
        <v>44.01</v>
      </c>
      <c r="H1108" s="1">
        <v>350</v>
      </c>
      <c r="I1108" s="1">
        <v>39.6</v>
      </c>
      <c r="J1108" s="1">
        <v>6.95</v>
      </c>
      <c r="K1108" s="1">
        <v>99.19</v>
      </c>
      <c r="L1108" s="1">
        <v>6.98</v>
      </c>
      <c r="M1108" s="1">
        <v>119</v>
      </c>
      <c r="N1108" s="1">
        <v>88.69</v>
      </c>
      <c r="O1108" s="1">
        <v>92.98</v>
      </c>
      <c r="P1108" s="1" t="s">
        <v>4</v>
      </c>
      <c r="Q1108" s="1" t="s">
        <v>5</v>
      </c>
      <c r="R1108" s="1" t="s">
        <v>6</v>
      </c>
      <c r="S1108" s="1" t="s">
        <v>6</v>
      </c>
      <c r="T1108" s="3">
        <f t="shared" si="0"/>
        <v>45839</v>
      </c>
      <c r="U1108" s="5">
        <f t="shared" ref="U1108:V1108" si="2216">IF(ISBLANK(F1108),1,0)</f>
        <v>0</v>
      </c>
      <c r="V1108" s="5">
        <f t="shared" si="2216"/>
        <v>0</v>
      </c>
      <c r="W1108" s="5">
        <f t="shared" ref="W1108:Z1108" si="2217">IF(ISBLANK(K1108),1,0)</f>
        <v>0</v>
      </c>
      <c r="X1108" s="5">
        <f t="shared" si="2217"/>
        <v>0</v>
      </c>
      <c r="Y1108" s="5">
        <f t="shared" si="2217"/>
        <v>0</v>
      </c>
      <c r="Z1108" s="5">
        <f t="shared" si="2217"/>
        <v>0</v>
      </c>
      <c r="AA1108" s="5">
        <f t="shared" si="3"/>
        <v>0</v>
      </c>
    </row>
    <row r="1109" spans="1:27" ht="15.75" customHeight="1" x14ac:dyDescent="0.2">
      <c r="A1109" s="1" t="s">
        <v>1906</v>
      </c>
      <c r="B1109" s="1" t="s">
        <v>58</v>
      </c>
      <c r="C1109" s="1" t="s">
        <v>47</v>
      </c>
      <c r="D1109" s="2">
        <v>45988</v>
      </c>
      <c r="E1109" s="1" t="s">
        <v>37</v>
      </c>
      <c r="F1109" s="1">
        <v>22.46</v>
      </c>
      <c r="G1109" s="1">
        <v>39.25</v>
      </c>
      <c r="H1109" s="1">
        <v>303</v>
      </c>
      <c r="I1109" s="1">
        <v>45.8</v>
      </c>
      <c r="J1109" s="1">
        <v>7.19</v>
      </c>
      <c r="K1109" s="1">
        <v>99.33</v>
      </c>
      <c r="L1109" s="1">
        <v>6.9</v>
      </c>
      <c r="M1109" s="1">
        <v>132.6</v>
      </c>
      <c r="N1109" s="1">
        <v>85.28</v>
      </c>
      <c r="O1109" s="1">
        <v>92.4</v>
      </c>
      <c r="P1109" s="1" t="s">
        <v>177</v>
      </c>
      <c r="Q1109" s="1" t="s">
        <v>5</v>
      </c>
      <c r="R1109" s="1" t="s">
        <v>6</v>
      </c>
      <c r="S1109" s="1" t="s">
        <v>6</v>
      </c>
      <c r="T1109" s="3">
        <f t="shared" si="0"/>
        <v>45962</v>
      </c>
      <c r="U1109" s="5">
        <f t="shared" ref="U1109:V1109" si="2218">IF(ISBLANK(F1109),1,0)</f>
        <v>0</v>
      </c>
      <c r="V1109" s="5">
        <f t="shared" si="2218"/>
        <v>0</v>
      </c>
      <c r="W1109" s="5">
        <f t="shared" ref="W1109:Z1109" si="2219">IF(ISBLANK(K1109),1,0)</f>
        <v>0</v>
      </c>
      <c r="X1109" s="5">
        <f t="shared" si="2219"/>
        <v>0</v>
      </c>
      <c r="Y1109" s="5">
        <f t="shared" si="2219"/>
        <v>0</v>
      </c>
      <c r="Z1109" s="5">
        <f t="shared" si="2219"/>
        <v>0</v>
      </c>
      <c r="AA1109" s="5">
        <f t="shared" si="3"/>
        <v>0</v>
      </c>
    </row>
    <row r="1110" spans="1:27" ht="15.75" customHeight="1" x14ac:dyDescent="0.2">
      <c r="A1110" s="1" t="s">
        <v>1907</v>
      </c>
      <c r="B1110" s="1" t="s">
        <v>1</v>
      </c>
      <c r="C1110" s="1" t="s">
        <v>35</v>
      </c>
      <c r="D1110" s="2">
        <v>45956</v>
      </c>
      <c r="E1110" s="1" t="s">
        <v>93</v>
      </c>
      <c r="F1110" s="1">
        <v>23.97</v>
      </c>
      <c r="G1110" s="1">
        <v>42.51</v>
      </c>
      <c r="H1110" s="1">
        <v>320</v>
      </c>
      <c r="I1110" s="1">
        <v>42.4</v>
      </c>
      <c r="J1110" s="1">
        <v>5.69</v>
      </c>
      <c r="K1110" s="1">
        <v>99.04</v>
      </c>
      <c r="L1110" s="1">
        <v>6.56</v>
      </c>
      <c r="M1110" s="1">
        <v>125.5</v>
      </c>
      <c r="N1110" s="1">
        <v>89.2</v>
      </c>
      <c r="O1110" s="1">
        <v>94.2</v>
      </c>
      <c r="P1110" s="1" t="s">
        <v>4</v>
      </c>
      <c r="Q1110" s="1" t="s">
        <v>5</v>
      </c>
      <c r="R1110" s="1" t="s">
        <v>6</v>
      </c>
      <c r="S1110" s="1" t="s">
        <v>6</v>
      </c>
      <c r="T1110" s="3">
        <f t="shared" si="0"/>
        <v>45931</v>
      </c>
      <c r="U1110" s="5">
        <f t="shared" ref="U1110:V1110" si="2220">IF(ISBLANK(F1110),1,0)</f>
        <v>0</v>
      </c>
      <c r="V1110" s="5">
        <f t="shared" si="2220"/>
        <v>0</v>
      </c>
      <c r="W1110" s="5">
        <f t="shared" ref="W1110:Z1110" si="2221">IF(ISBLANK(K1110),1,0)</f>
        <v>0</v>
      </c>
      <c r="X1110" s="5">
        <f t="shared" si="2221"/>
        <v>0</v>
      </c>
      <c r="Y1110" s="5">
        <f t="shared" si="2221"/>
        <v>0</v>
      </c>
      <c r="Z1110" s="5">
        <f t="shared" si="2221"/>
        <v>0</v>
      </c>
      <c r="AA1110" s="5">
        <f t="shared" si="3"/>
        <v>0</v>
      </c>
    </row>
    <row r="1111" spans="1:27" ht="15.75" customHeight="1" x14ac:dyDescent="0.2">
      <c r="A1111" s="1" t="s">
        <v>1908</v>
      </c>
      <c r="B1111" s="1" t="s">
        <v>58</v>
      </c>
      <c r="C1111" s="1" t="s">
        <v>47</v>
      </c>
      <c r="D1111" s="2">
        <v>45842</v>
      </c>
      <c r="E1111" s="1" t="s">
        <v>93</v>
      </c>
      <c r="F1111" s="1">
        <v>21.91</v>
      </c>
      <c r="G1111" s="1">
        <v>44.07</v>
      </c>
      <c r="H1111" s="1">
        <v>317</v>
      </c>
      <c r="I1111" s="1">
        <v>49.1</v>
      </c>
      <c r="J1111" s="1">
        <v>7.59</v>
      </c>
      <c r="K1111" s="1">
        <v>99.16</v>
      </c>
      <c r="L1111" s="1">
        <v>6.74</v>
      </c>
      <c r="M1111" s="1">
        <v>154</v>
      </c>
      <c r="N1111" s="1">
        <v>88.6</v>
      </c>
      <c r="O1111" s="1">
        <v>95.04</v>
      </c>
      <c r="P1111" s="1" t="s">
        <v>4</v>
      </c>
      <c r="Q1111" s="1" t="s">
        <v>5</v>
      </c>
      <c r="R1111" s="1" t="s">
        <v>6</v>
      </c>
      <c r="S1111" s="1" t="s">
        <v>6</v>
      </c>
      <c r="T1111" s="3">
        <f t="shared" si="0"/>
        <v>45839</v>
      </c>
      <c r="U1111" s="5">
        <f t="shared" ref="U1111:V1111" si="2222">IF(ISBLANK(F1111),1,0)</f>
        <v>0</v>
      </c>
      <c r="V1111" s="5">
        <f t="shared" si="2222"/>
        <v>0</v>
      </c>
      <c r="W1111" s="5">
        <f t="shared" ref="W1111:Z1111" si="2223">IF(ISBLANK(K1111),1,0)</f>
        <v>0</v>
      </c>
      <c r="X1111" s="5">
        <f t="shared" si="2223"/>
        <v>0</v>
      </c>
      <c r="Y1111" s="5">
        <f t="shared" si="2223"/>
        <v>0</v>
      </c>
      <c r="Z1111" s="5">
        <f t="shared" si="2223"/>
        <v>0</v>
      </c>
      <c r="AA1111" s="5">
        <f t="shared" si="3"/>
        <v>0</v>
      </c>
    </row>
    <row r="1112" spans="1:27" ht="15.75" customHeight="1" x14ac:dyDescent="0.2">
      <c r="A1112" s="1" t="s">
        <v>1909</v>
      </c>
      <c r="B1112" s="1" t="s">
        <v>20</v>
      </c>
      <c r="C1112" s="1" t="s">
        <v>47</v>
      </c>
      <c r="D1112" s="2">
        <v>45805</v>
      </c>
      <c r="E1112" s="1" t="s">
        <v>37</v>
      </c>
      <c r="F1112" s="1">
        <v>21.47</v>
      </c>
      <c r="G1112" s="1">
        <v>37.97</v>
      </c>
      <c r="H1112" s="1">
        <v>286</v>
      </c>
      <c r="I1112" s="1">
        <v>57.4</v>
      </c>
      <c r="J1112" s="1">
        <v>8.42</v>
      </c>
      <c r="K1112" s="1">
        <v>98.46</v>
      </c>
      <c r="L1112" s="1">
        <v>6.99</v>
      </c>
      <c r="M1112" s="1">
        <v>130.69999999999999</v>
      </c>
      <c r="N1112" s="1">
        <v>83.71</v>
      </c>
      <c r="O1112" s="1">
        <v>91.38</v>
      </c>
      <c r="P1112" s="1" t="s">
        <v>4</v>
      </c>
      <c r="Q1112" s="1" t="s">
        <v>5</v>
      </c>
      <c r="R1112" s="1" t="s">
        <v>6</v>
      </c>
      <c r="S1112" s="1" t="s">
        <v>6</v>
      </c>
      <c r="T1112" s="3">
        <f t="shared" si="0"/>
        <v>45778</v>
      </c>
      <c r="U1112" s="5">
        <f t="shared" ref="U1112:V1112" si="2224">IF(ISBLANK(F1112),1,0)</f>
        <v>0</v>
      </c>
      <c r="V1112" s="5">
        <f t="shared" si="2224"/>
        <v>0</v>
      </c>
      <c r="W1112" s="5">
        <f t="shared" ref="W1112:Z1112" si="2225">IF(ISBLANK(K1112),1,0)</f>
        <v>0</v>
      </c>
      <c r="X1112" s="5">
        <f t="shared" si="2225"/>
        <v>0</v>
      </c>
      <c r="Y1112" s="5">
        <f t="shared" si="2225"/>
        <v>0</v>
      </c>
      <c r="Z1112" s="5">
        <f t="shared" si="2225"/>
        <v>0</v>
      </c>
      <c r="AA1112" s="5">
        <f t="shared" si="3"/>
        <v>0</v>
      </c>
    </row>
    <row r="1113" spans="1:27" ht="15.75" customHeight="1" x14ac:dyDescent="0.2">
      <c r="A1113" s="1" t="s">
        <v>1175</v>
      </c>
      <c r="B1113" s="1" t="s">
        <v>34</v>
      </c>
      <c r="C1113" s="1" t="s">
        <v>47</v>
      </c>
      <c r="D1113" s="2">
        <v>45853</v>
      </c>
      <c r="E1113" s="1" t="s">
        <v>93</v>
      </c>
      <c r="F1113" s="1">
        <v>22.95</v>
      </c>
      <c r="G1113" s="1">
        <v>43.05</v>
      </c>
      <c r="H1113" s="1">
        <v>315</v>
      </c>
      <c r="I1113" s="1">
        <v>36.299999999999997</v>
      </c>
      <c r="J1113" s="1">
        <v>7.94</v>
      </c>
      <c r="K1113" s="1">
        <v>98.97</v>
      </c>
      <c r="L1113" s="1">
        <v>6.8</v>
      </c>
      <c r="M1113" s="1">
        <v>126</v>
      </c>
      <c r="N1113" s="1">
        <v>83.41</v>
      </c>
      <c r="O1113" s="1">
        <v>90.86</v>
      </c>
      <c r="P1113" s="1" t="s">
        <v>4</v>
      </c>
      <c r="Q1113" s="1" t="s">
        <v>5</v>
      </c>
      <c r="R1113" s="1" t="s">
        <v>6</v>
      </c>
      <c r="S1113" s="1" t="s">
        <v>6</v>
      </c>
      <c r="T1113" s="3">
        <f t="shared" si="0"/>
        <v>45839</v>
      </c>
      <c r="U1113" s="5">
        <f t="shared" ref="U1113:V1113" si="2226">IF(ISBLANK(F1113),1,0)</f>
        <v>0</v>
      </c>
      <c r="V1113" s="5">
        <f t="shared" si="2226"/>
        <v>0</v>
      </c>
      <c r="W1113" s="5">
        <f t="shared" ref="W1113:Z1113" si="2227">IF(ISBLANK(K1113),1,0)</f>
        <v>0</v>
      </c>
      <c r="X1113" s="5">
        <f t="shared" si="2227"/>
        <v>0</v>
      </c>
      <c r="Y1113" s="5">
        <f t="shared" si="2227"/>
        <v>0</v>
      </c>
      <c r="Z1113" s="5">
        <f t="shared" si="2227"/>
        <v>0</v>
      </c>
      <c r="AA1113" s="5">
        <f t="shared" si="3"/>
        <v>0</v>
      </c>
    </row>
    <row r="1114" spans="1:27" ht="15.75" customHeight="1" x14ac:dyDescent="0.2">
      <c r="A1114" s="1" t="s">
        <v>1910</v>
      </c>
      <c r="B1114" s="1" t="s">
        <v>58</v>
      </c>
      <c r="C1114" s="1" t="s">
        <v>21</v>
      </c>
      <c r="D1114" s="2">
        <v>45976</v>
      </c>
      <c r="E1114" s="1" t="s">
        <v>37</v>
      </c>
      <c r="F1114" s="1">
        <v>21.59</v>
      </c>
      <c r="G1114" s="1">
        <v>41.07</v>
      </c>
      <c r="H1114" s="1">
        <v>323</v>
      </c>
      <c r="I1114" s="1">
        <v>34.4</v>
      </c>
      <c r="J1114" s="1">
        <v>6.03</v>
      </c>
      <c r="K1114" s="1">
        <v>99.07</v>
      </c>
      <c r="L1114" s="1">
        <v>6.5</v>
      </c>
      <c r="N1114" s="1">
        <v>88.81</v>
      </c>
      <c r="O1114" s="1">
        <v>93.86</v>
      </c>
      <c r="P1114" s="1" t="s">
        <v>4</v>
      </c>
      <c r="Q1114" s="1" t="s">
        <v>5</v>
      </c>
      <c r="R1114" s="1" t="s">
        <v>6</v>
      </c>
      <c r="S1114" s="1" t="s">
        <v>6</v>
      </c>
      <c r="T1114" s="3">
        <f t="shared" si="0"/>
        <v>45962</v>
      </c>
      <c r="U1114" s="5">
        <f t="shared" ref="U1114:V1114" si="2228">IF(ISBLANK(F1114),1,0)</f>
        <v>0</v>
      </c>
      <c r="V1114" s="5">
        <f t="shared" si="2228"/>
        <v>0</v>
      </c>
      <c r="W1114" s="5">
        <f t="shared" ref="W1114:Z1114" si="2229">IF(ISBLANK(K1114),1,0)</f>
        <v>0</v>
      </c>
      <c r="X1114" s="5">
        <f t="shared" si="2229"/>
        <v>0</v>
      </c>
      <c r="Y1114" s="5">
        <f t="shared" si="2229"/>
        <v>1</v>
      </c>
      <c r="Z1114" s="5">
        <f t="shared" si="2229"/>
        <v>0</v>
      </c>
      <c r="AA1114" s="5">
        <f t="shared" si="3"/>
        <v>1</v>
      </c>
    </row>
    <row r="1115" spans="1:27" ht="15.75" customHeight="1" x14ac:dyDescent="0.2">
      <c r="A1115" s="1" t="s">
        <v>1911</v>
      </c>
      <c r="B1115" s="1" t="s">
        <v>58</v>
      </c>
      <c r="C1115" s="1" t="s">
        <v>35</v>
      </c>
      <c r="D1115" s="2">
        <v>45299</v>
      </c>
      <c r="E1115" s="1" t="s">
        <v>37</v>
      </c>
      <c r="F1115" s="1">
        <v>21.01</v>
      </c>
      <c r="G1115" s="1">
        <v>40.409999999999997</v>
      </c>
      <c r="H1115" s="1">
        <v>324</v>
      </c>
      <c r="I1115" s="1">
        <v>58.1</v>
      </c>
      <c r="J1115" s="1">
        <v>7.21</v>
      </c>
      <c r="K1115" s="1">
        <v>99.5</v>
      </c>
      <c r="L1115" s="1">
        <v>6.8</v>
      </c>
      <c r="M1115" s="1">
        <v>138.4</v>
      </c>
      <c r="O1115" s="1">
        <v>91.65</v>
      </c>
      <c r="P1115" s="1" t="s">
        <v>4</v>
      </c>
      <c r="Q1115" s="1" t="s">
        <v>5</v>
      </c>
      <c r="R1115" s="1" t="s">
        <v>6</v>
      </c>
      <c r="S1115" s="1" t="s">
        <v>6</v>
      </c>
      <c r="T1115" s="3">
        <f t="shared" si="0"/>
        <v>45292</v>
      </c>
      <c r="U1115" s="5">
        <f t="shared" ref="U1115:V1115" si="2230">IF(ISBLANK(F1115),1,0)</f>
        <v>0</v>
      </c>
      <c r="V1115" s="5">
        <f t="shared" si="2230"/>
        <v>0</v>
      </c>
      <c r="W1115" s="5">
        <f t="shared" ref="W1115:Z1115" si="2231">IF(ISBLANK(K1115),1,0)</f>
        <v>0</v>
      </c>
      <c r="X1115" s="5">
        <f t="shared" si="2231"/>
        <v>0</v>
      </c>
      <c r="Y1115" s="5">
        <f t="shared" si="2231"/>
        <v>0</v>
      </c>
      <c r="Z1115" s="5">
        <f t="shared" si="2231"/>
        <v>1</v>
      </c>
      <c r="AA1115" s="5">
        <f t="shared" si="3"/>
        <v>1</v>
      </c>
    </row>
    <row r="1116" spans="1:27" ht="15.75" customHeight="1" x14ac:dyDescent="0.2">
      <c r="A1116" s="1" t="s">
        <v>1912</v>
      </c>
      <c r="B1116" s="1" t="s">
        <v>20</v>
      </c>
      <c r="C1116" s="1" t="s">
        <v>47</v>
      </c>
      <c r="D1116" s="2">
        <v>45722</v>
      </c>
      <c r="E1116" s="1" t="s">
        <v>23</v>
      </c>
      <c r="F1116" s="1">
        <v>21.69</v>
      </c>
      <c r="G1116" s="1">
        <v>37.79</v>
      </c>
      <c r="H1116" s="1">
        <v>298</v>
      </c>
      <c r="I1116" s="1">
        <v>55.1</v>
      </c>
      <c r="J1116" s="1">
        <v>9.06</v>
      </c>
      <c r="K1116" s="1">
        <v>98.88</v>
      </c>
      <c r="L1116" s="1">
        <v>7.04</v>
      </c>
      <c r="M1116" s="1">
        <v>160.9</v>
      </c>
      <c r="N1116" s="1">
        <v>84.03</v>
      </c>
      <c r="O1116" s="1">
        <v>92.65</v>
      </c>
      <c r="P1116" s="1" t="s">
        <v>4</v>
      </c>
      <c r="Q1116" s="1" t="s">
        <v>50</v>
      </c>
      <c r="R1116" s="1" t="s">
        <v>243</v>
      </c>
      <c r="S1116" s="1" t="s">
        <v>88</v>
      </c>
      <c r="T1116" s="3">
        <f t="shared" si="0"/>
        <v>45717</v>
      </c>
      <c r="U1116" s="5">
        <f t="shared" ref="U1116:V1116" si="2232">IF(ISBLANK(F1116),1,0)</f>
        <v>0</v>
      </c>
      <c r="V1116" s="5">
        <f t="shared" si="2232"/>
        <v>0</v>
      </c>
      <c r="W1116" s="5">
        <f t="shared" ref="W1116:Z1116" si="2233">IF(ISBLANK(K1116),1,0)</f>
        <v>0</v>
      </c>
      <c r="X1116" s="5">
        <f t="shared" si="2233"/>
        <v>0</v>
      </c>
      <c r="Y1116" s="5">
        <f t="shared" si="2233"/>
        <v>0</v>
      </c>
      <c r="Z1116" s="5">
        <f t="shared" si="2233"/>
        <v>0</v>
      </c>
      <c r="AA1116" s="5">
        <f t="shared" si="3"/>
        <v>0</v>
      </c>
    </row>
    <row r="1117" spans="1:27" ht="15.75" customHeight="1" x14ac:dyDescent="0.2">
      <c r="A1117" s="1" t="s">
        <v>1913</v>
      </c>
      <c r="B1117" s="1" t="s">
        <v>1</v>
      </c>
      <c r="C1117" s="1" t="s">
        <v>47</v>
      </c>
      <c r="D1117" s="2">
        <v>45316</v>
      </c>
      <c r="E1117" s="1" t="s">
        <v>23</v>
      </c>
      <c r="F1117" s="1">
        <v>23.31</v>
      </c>
      <c r="G1117" s="1">
        <v>46.81</v>
      </c>
      <c r="H1117" s="1">
        <v>327</v>
      </c>
      <c r="I1117" s="1">
        <v>40.700000000000003</v>
      </c>
      <c r="J1117" s="1">
        <v>7.21</v>
      </c>
      <c r="K1117" s="1">
        <v>99.3</v>
      </c>
      <c r="L1117" s="1">
        <v>6.76</v>
      </c>
      <c r="M1117" s="1">
        <v>130.19999999999999</v>
      </c>
      <c r="N1117" s="1">
        <v>86.82</v>
      </c>
      <c r="O1117" s="1">
        <v>94.2</v>
      </c>
      <c r="P1117" s="1" t="s">
        <v>4</v>
      </c>
      <c r="Q1117" s="1" t="s">
        <v>5</v>
      </c>
      <c r="R1117" s="1" t="s">
        <v>6</v>
      </c>
      <c r="S1117" s="1" t="s">
        <v>6</v>
      </c>
      <c r="T1117" s="3">
        <f t="shared" si="0"/>
        <v>45292</v>
      </c>
      <c r="U1117" s="5">
        <f t="shared" ref="U1117:V1117" si="2234">IF(ISBLANK(F1117),1,0)</f>
        <v>0</v>
      </c>
      <c r="V1117" s="5">
        <f t="shared" si="2234"/>
        <v>0</v>
      </c>
      <c r="W1117" s="5">
        <f t="shared" ref="W1117:Z1117" si="2235">IF(ISBLANK(K1117),1,0)</f>
        <v>0</v>
      </c>
      <c r="X1117" s="5">
        <f t="shared" si="2235"/>
        <v>0</v>
      </c>
      <c r="Y1117" s="5">
        <f t="shared" si="2235"/>
        <v>0</v>
      </c>
      <c r="Z1117" s="5">
        <f t="shared" si="2235"/>
        <v>0</v>
      </c>
      <c r="AA1117" s="5">
        <f t="shared" si="3"/>
        <v>0</v>
      </c>
    </row>
    <row r="1118" spans="1:27" ht="15.75" customHeight="1" x14ac:dyDescent="0.2">
      <c r="A1118" s="1" t="s">
        <v>360</v>
      </c>
      <c r="B1118" s="1" t="s">
        <v>34</v>
      </c>
      <c r="C1118" s="1" t="s">
        <v>21</v>
      </c>
      <c r="D1118" s="2">
        <v>45713</v>
      </c>
      <c r="E1118" s="1" t="s">
        <v>93</v>
      </c>
      <c r="G1118" s="1">
        <v>35.15</v>
      </c>
      <c r="H1118" s="1">
        <v>327</v>
      </c>
      <c r="I1118" s="1">
        <v>45.2</v>
      </c>
      <c r="J1118" s="1">
        <v>7.61</v>
      </c>
      <c r="L1118" s="1">
        <v>6.86</v>
      </c>
      <c r="M1118" s="1">
        <v>116.9</v>
      </c>
      <c r="N1118" s="1">
        <v>89.58</v>
      </c>
      <c r="O1118" s="1">
        <v>95.87</v>
      </c>
      <c r="P1118" s="1" t="s">
        <v>4</v>
      </c>
      <c r="Q1118" s="1" t="s">
        <v>5</v>
      </c>
      <c r="R1118" s="1" t="s">
        <v>6</v>
      </c>
      <c r="S1118" s="1" t="s">
        <v>6</v>
      </c>
      <c r="T1118" s="3">
        <f t="shared" si="0"/>
        <v>45689</v>
      </c>
      <c r="U1118" s="5">
        <f t="shared" ref="U1118:V1118" si="2236">IF(ISBLANK(F1118),1,0)</f>
        <v>1</v>
      </c>
      <c r="V1118" s="5">
        <f t="shared" si="2236"/>
        <v>0</v>
      </c>
      <c r="W1118" s="5">
        <f t="shared" ref="W1118:Z1118" si="2237">IF(ISBLANK(K1118),1,0)</f>
        <v>1</v>
      </c>
      <c r="X1118" s="5">
        <f t="shared" si="2237"/>
        <v>0</v>
      </c>
      <c r="Y1118" s="5">
        <f t="shared" si="2237"/>
        <v>0</v>
      </c>
      <c r="Z1118" s="5">
        <f t="shared" si="2237"/>
        <v>0</v>
      </c>
      <c r="AA1118" s="5">
        <f t="shared" si="3"/>
        <v>2</v>
      </c>
    </row>
    <row r="1119" spans="1:27" ht="15.75" customHeight="1" x14ac:dyDescent="0.2">
      <c r="A1119" s="1" t="s">
        <v>950</v>
      </c>
      <c r="B1119" s="1" t="s">
        <v>34</v>
      </c>
      <c r="C1119" s="1" t="s">
        <v>47</v>
      </c>
      <c r="D1119" s="2">
        <v>45580</v>
      </c>
      <c r="E1119" s="1" t="s">
        <v>3</v>
      </c>
      <c r="F1119" s="1">
        <v>21.73</v>
      </c>
      <c r="G1119" s="1">
        <v>51.87</v>
      </c>
      <c r="H1119" s="1">
        <v>313</v>
      </c>
      <c r="I1119" s="1">
        <v>46.2</v>
      </c>
      <c r="J1119" s="1">
        <v>7.94</v>
      </c>
      <c r="K1119" s="1">
        <v>98.18</v>
      </c>
      <c r="L1119" s="1">
        <v>7.1</v>
      </c>
      <c r="M1119" s="1">
        <v>147</v>
      </c>
      <c r="N1119" s="1">
        <v>80.97</v>
      </c>
      <c r="O1119" s="1">
        <v>92.68</v>
      </c>
      <c r="P1119" s="1" t="s">
        <v>4</v>
      </c>
      <c r="Q1119" s="1" t="s">
        <v>5</v>
      </c>
      <c r="R1119" s="1" t="s">
        <v>6</v>
      </c>
      <c r="S1119" s="1" t="s">
        <v>6</v>
      </c>
      <c r="T1119" s="3">
        <f t="shared" si="0"/>
        <v>45566</v>
      </c>
      <c r="U1119" s="5">
        <f t="shared" ref="U1119:V1119" si="2238">IF(ISBLANK(F1119),1,0)</f>
        <v>0</v>
      </c>
      <c r="V1119" s="5">
        <f t="shared" si="2238"/>
        <v>0</v>
      </c>
      <c r="W1119" s="5">
        <f t="shared" ref="W1119:Z1119" si="2239">IF(ISBLANK(K1119),1,0)</f>
        <v>0</v>
      </c>
      <c r="X1119" s="5">
        <f t="shared" si="2239"/>
        <v>0</v>
      </c>
      <c r="Y1119" s="5">
        <f t="shared" si="2239"/>
        <v>0</v>
      </c>
      <c r="Z1119" s="5">
        <f t="shared" si="2239"/>
        <v>0</v>
      </c>
      <c r="AA1119" s="5">
        <f t="shared" si="3"/>
        <v>0</v>
      </c>
    </row>
    <row r="1120" spans="1:27" ht="15.75" customHeight="1" x14ac:dyDescent="0.2">
      <c r="A1120" s="1" t="s">
        <v>1915</v>
      </c>
      <c r="B1120" s="1" t="s">
        <v>58</v>
      </c>
      <c r="C1120" s="1" t="s">
        <v>35</v>
      </c>
      <c r="D1120" s="2">
        <v>45514</v>
      </c>
      <c r="E1120" s="1" t="s">
        <v>37</v>
      </c>
      <c r="F1120" s="1">
        <v>20.91</v>
      </c>
      <c r="G1120" s="1">
        <v>42.68</v>
      </c>
      <c r="H1120" s="1">
        <v>311</v>
      </c>
      <c r="I1120" s="1">
        <v>31.4</v>
      </c>
      <c r="J1120" s="1">
        <v>6.88</v>
      </c>
      <c r="K1120" s="1">
        <v>99.05</v>
      </c>
      <c r="M1120" s="1">
        <v>131.1</v>
      </c>
      <c r="N1120" s="1">
        <v>90.12</v>
      </c>
      <c r="O1120" s="1">
        <v>91.75</v>
      </c>
      <c r="P1120" s="1" t="s">
        <v>4</v>
      </c>
      <c r="Q1120" s="1" t="s">
        <v>50</v>
      </c>
      <c r="R1120" s="1" t="s">
        <v>153</v>
      </c>
      <c r="S1120" s="1" t="s">
        <v>89</v>
      </c>
      <c r="T1120" s="3">
        <f t="shared" si="0"/>
        <v>45505</v>
      </c>
      <c r="U1120" s="5">
        <f t="shared" ref="U1120:V1120" si="2240">IF(ISBLANK(F1120),1,0)</f>
        <v>0</v>
      </c>
      <c r="V1120" s="5">
        <f t="shared" si="2240"/>
        <v>0</v>
      </c>
      <c r="W1120" s="5">
        <f t="shared" ref="W1120:Z1120" si="2241">IF(ISBLANK(K1120),1,0)</f>
        <v>0</v>
      </c>
      <c r="X1120" s="5">
        <f t="shared" si="2241"/>
        <v>1</v>
      </c>
      <c r="Y1120" s="5">
        <f t="shared" si="2241"/>
        <v>0</v>
      </c>
      <c r="Z1120" s="5">
        <f t="shared" si="2241"/>
        <v>0</v>
      </c>
      <c r="AA1120" s="5">
        <f t="shared" si="3"/>
        <v>1</v>
      </c>
    </row>
    <row r="1121" spans="1:27" ht="15.75" customHeight="1" x14ac:dyDescent="0.2">
      <c r="A1121" s="1" t="s">
        <v>1916</v>
      </c>
      <c r="B1121" s="1" t="s">
        <v>58</v>
      </c>
      <c r="C1121" s="1" t="s">
        <v>21</v>
      </c>
      <c r="D1121" s="2">
        <v>45943</v>
      </c>
      <c r="E1121" s="1" t="s">
        <v>3</v>
      </c>
      <c r="F1121" s="1">
        <v>21.96</v>
      </c>
      <c r="G1121" s="1">
        <v>45.05</v>
      </c>
      <c r="H1121" s="1">
        <v>347</v>
      </c>
      <c r="I1121" s="1">
        <v>36.799999999999997</v>
      </c>
      <c r="J1121" s="1">
        <v>7.82</v>
      </c>
      <c r="K1121" s="1">
        <v>99.09</v>
      </c>
      <c r="L1121" s="1">
        <v>6.86</v>
      </c>
      <c r="M1121" s="1">
        <v>124.9</v>
      </c>
      <c r="N1121" s="1">
        <v>88.88</v>
      </c>
      <c r="O1121" s="1">
        <v>94.85</v>
      </c>
      <c r="P1121" s="1" t="s">
        <v>4</v>
      </c>
      <c r="Q1121" s="1" t="s">
        <v>50</v>
      </c>
      <c r="R1121" s="1" t="s">
        <v>153</v>
      </c>
      <c r="S1121" s="1" t="s">
        <v>89</v>
      </c>
      <c r="T1121" s="3">
        <f t="shared" si="0"/>
        <v>45931</v>
      </c>
      <c r="U1121" s="5">
        <f t="shared" ref="U1121:V1121" si="2242">IF(ISBLANK(F1121),1,0)</f>
        <v>0</v>
      </c>
      <c r="V1121" s="5">
        <f t="shared" si="2242"/>
        <v>0</v>
      </c>
      <c r="W1121" s="5">
        <f t="shared" ref="W1121:Z1121" si="2243">IF(ISBLANK(K1121),1,0)</f>
        <v>0</v>
      </c>
      <c r="X1121" s="5">
        <f t="shared" si="2243"/>
        <v>0</v>
      </c>
      <c r="Y1121" s="5">
        <f t="shared" si="2243"/>
        <v>0</v>
      </c>
      <c r="Z1121" s="5">
        <f t="shared" si="2243"/>
        <v>0</v>
      </c>
      <c r="AA1121" s="5">
        <f t="shared" si="3"/>
        <v>0</v>
      </c>
    </row>
    <row r="1122" spans="1:27" ht="15.75" customHeight="1" x14ac:dyDescent="0.2">
      <c r="A1122" s="1" t="s">
        <v>1112</v>
      </c>
      <c r="B1122" s="1" t="s">
        <v>34</v>
      </c>
      <c r="C1122" s="1" t="s">
        <v>47</v>
      </c>
      <c r="D1122" s="2">
        <v>45810</v>
      </c>
      <c r="E1122" s="1" t="s">
        <v>93</v>
      </c>
      <c r="F1122" s="1">
        <v>22.72</v>
      </c>
      <c r="G1122" s="1">
        <v>47.63</v>
      </c>
      <c r="H1122" s="1">
        <v>313</v>
      </c>
      <c r="I1122" s="1">
        <v>44.9</v>
      </c>
      <c r="J1122" s="1">
        <v>7.7</v>
      </c>
      <c r="K1122" s="1">
        <v>98.9</v>
      </c>
      <c r="L1122" s="1">
        <v>7.15</v>
      </c>
      <c r="M1122" s="1">
        <v>117.8</v>
      </c>
      <c r="N1122" s="1">
        <v>91.03</v>
      </c>
      <c r="O1122" s="1">
        <v>91.64</v>
      </c>
      <c r="P1122" s="1" t="s">
        <v>4</v>
      </c>
      <c r="Q1122" s="1" t="s">
        <v>5</v>
      </c>
      <c r="R1122" s="1" t="s">
        <v>6</v>
      </c>
      <c r="S1122" s="1" t="s">
        <v>6</v>
      </c>
      <c r="T1122" s="3">
        <f t="shared" si="0"/>
        <v>45809</v>
      </c>
      <c r="U1122" s="5">
        <f t="shared" ref="U1122:V1122" si="2244">IF(ISBLANK(F1122),1,0)</f>
        <v>0</v>
      </c>
      <c r="V1122" s="5">
        <f t="shared" si="2244"/>
        <v>0</v>
      </c>
      <c r="W1122" s="5">
        <f t="shared" ref="W1122:Z1122" si="2245">IF(ISBLANK(K1122),1,0)</f>
        <v>0</v>
      </c>
      <c r="X1122" s="5">
        <f t="shared" si="2245"/>
        <v>0</v>
      </c>
      <c r="Y1122" s="5">
        <f t="shared" si="2245"/>
        <v>0</v>
      </c>
      <c r="Z1122" s="5">
        <f t="shared" si="2245"/>
        <v>0</v>
      </c>
      <c r="AA1122" s="5">
        <f t="shared" si="3"/>
        <v>0</v>
      </c>
    </row>
    <row r="1123" spans="1:27" ht="15.75" customHeight="1" x14ac:dyDescent="0.2">
      <c r="A1123" s="1" t="s">
        <v>1112</v>
      </c>
      <c r="B1123" s="1" t="s">
        <v>34</v>
      </c>
      <c r="C1123" s="1" t="s">
        <v>47</v>
      </c>
      <c r="D1123" s="2">
        <v>45810</v>
      </c>
      <c r="E1123" s="1" t="s">
        <v>93</v>
      </c>
      <c r="F1123" s="1">
        <v>22.72</v>
      </c>
      <c r="G1123" s="1">
        <v>47.63</v>
      </c>
      <c r="H1123" s="1">
        <v>313</v>
      </c>
      <c r="I1123" s="1">
        <v>44.9</v>
      </c>
      <c r="J1123" s="1">
        <v>7.7</v>
      </c>
      <c r="K1123" s="1">
        <v>98.9</v>
      </c>
      <c r="L1123" s="1">
        <v>7.15</v>
      </c>
      <c r="M1123" s="1">
        <v>117.8</v>
      </c>
      <c r="N1123" s="1">
        <v>91.03</v>
      </c>
      <c r="O1123" s="1">
        <v>91.64</v>
      </c>
      <c r="P1123" s="1" t="s">
        <v>4</v>
      </c>
      <c r="Q1123" s="1" t="s">
        <v>5</v>
      </c>
      <c r="R1123" s="1" t="s">
        <v>6</v>
      </c>
      <c r="S1123" s="1" t="s">
        <v>6</v>
      </c>
      <c r="T1123" s="3">
        <f t="shared" si="0"/>
        <v>45809</v>
      </c>
      <c r="U1123" s="5">
        <f t="shared" ref="U1123:V1123" si="2246">IF(ISBLANK(F1123),1,0)</f>
        <v>0</v>
      </c>
      <c r="V1123" s="5">
        <f t="shared" si="2246"/>
        <v>0</v>
      </c>
      <c r="W1123" s="5">
        <f t="shared" ref="W1123:Z1123" si="2247">IF(ISBLANK(K1123),1,0)</f>
        <v>0</v>
      </c>
      <c r="X1123" s="5">
        <f t="shared" si="2247"/>
        <v>0</v>
      </c>
      <c r="Y1123" s="5">
        <f t="shared" si="2247"/>
        <v>0</v>
      </c>
      <c r="Z1123" s="5">
        <f t="shared" si="2247"/>
        <v>0</v>
      </c>
      <c r="AA1123" s="5">
        <f t="shared" si="3"/>
        <v>0</v>
      </c>
    </row>
    <row r="1124" spans="1:27" ht="15.75" customHeight="1" x14ac:dyDescent="0.2">
      <c r="A1124" s="1" t="s">
        <v>1918</v>
      </c>
      <c r="B1124" s="1" t="s">
        <v>58</v>
      </c>
      <c r="C1124" s="1" t="s">
        <v>35</v>
      </c>
      <c r="D1124" s="2">
        <v>45706</v>
      </c>
      <c r="E1124" s="1" t="s">
        <v>3</v>
      </c>
      <c r="F1124" s="1">
        <v>21.07</v>
      </c>
      <c r="G1124" s="1">
        <v>38.46</v>
      </c>
      <c r="H1124" s="1">
        <v>340</v>
      </c>
      <c r="I1124" s="1">
        <v>38.1</v>
      </c>
      <c r="J1124" s="1">
        <v>6.31</v>
      </c>
      <c r="K1124" s="1">
        <v>99.22</v>
      </c>
      <c r="L1124" s="1">
        <v>6.63</v>
      </c>
      <c r="M1124" s="1">
        <v>120.9</v>
      </c>
      <c r="N1124" s="1">
        <v>88.68</v>
      </c>
      <c r="O1124" s="1">
        <v>94.08</v>
      </c>
      <c r="P1124" s="1" t="s">
        <v>4</v>
      </c>
      <c r="Q1124" s="1" t="s">
        <v>5</v>
      </c>
      <c r="R1124" s="1" t="s">
        <v>6</v>
      </c>
      <c r="S1124" s="1" t="s">
        <v>6</v>
      </c>
      <c r="T1124" s="3">
        <f t="shared" si="0"/>
        <v>45689</v>
      </c>
      <c r="U1124" s="5">
        <f t="shared" ref="U1124:V1124" si="2248">IF(ISBLANK(F1124),1,0)</f>
        <v>0</v>
      </c>
      <c r="V1124" s="5">
        <f t="shared" si="2248"/>
        <v>0</v>
      </c>
      <c r="W1124" s="5">
        <f t="shared" ref="W1124:Z1124" si="2249">IF(ISBLANK(K1124),1,0)</f>
        <v>0</v>
      </c>
      <c r="X1124" s="5">
        <f t="shared" si="2249"/>
        <v>0</v>
      </c>
      <c r="Y1124" s="5">
        <f t="shared" si="2249"/>
        <v>0</v>
      </c>
      <c r="Z1124" s="5">
        <f t="shared" si="2249"/>
        <v>0</v>
      </c>
      <c r="AA1124" s="5">
        <f t="shared" si="3"/>
        <v>0</v>
      </c>
    </row>
    <row r="1125" spans="1:27" ht="15.75" customHeight="1" x14ac:dyDescent="0.2">
      <c r="A1125" s="1" t="s">
        <v>535</v>
      </c>
      <c r="B1125" s="1" t="s">
        <v>34</v>
      </c>
      <c r="C1125" s="1" t="s">
        <v>21</v>
      </c>
      <c r="D1125" s="2">
        <v>45936</v>
      </c>
      <c r="E1125" s="1" t="s">
        <v>37</v>
      </c>
      <c r="F1125" s="1">
        <v>21.62</v>
      </c>
      <c r="G1125" s="1">
        <v>39.43</v>
      </c>
      <c r="H1125" s="1">
        <v>337</v>
      </c>
      <c r="I1125" s="1">
        <v>40.799999999999997</v>
      </c>
      <c r="J1125" s="1">
        <v>7.5</v>
      </c>
      <c r="K1125" s="1">
        <v>98.89</v>
      </c>
      <c r="L1125" s="1">
        <v>6.95</v>
      </c>
      <c r="M1125" s="1">
        <v>132.5</v>
      </c>
      <c r="N1125" s="1">
        <v>88.44</v>
      </c>
      <c r="O1125" s="1">
        <v>94.39</v>
      </c>
      <c r="P1125" s="1" t="s">
        <v>4</v>
      </c>
      <c r="Q1125" s="1" t="s">
        <v>5</v>
      </c>
      <c r="R1125" s="1" t="s">
        <v>6</v>
      </c>
      <c r="S1125" s="1" t="s">
        <v>6</v>
      </c>
      <c r="T1125" s="3">
        <f t="shared" si="0"/>
        <v>45931</v>
      </c>
      <c r="U1125" s="5">
        <f t="shared" ref="U1125:V1125" si="2250">IF(ISBLANK(F1125),1,0)</f>
        <v>0</v>
      </c>
      <c r="V1125" s="5">
        <f t="shared" si="2250"/>
        <v>0</v>
      </c>
      <c r="W1125" s="5">
        <f t="shared" ref="W1125:Z1125" si="2251">IF(ISBLANK(K1125),1,0)</f>
        <v>0</v>
      </c>
      <c r="X1125" s="5">
        <f t="shared" si="2251"/>
        <v>0</v>
      </c>
      <c r="Y1125" s="5">
        <f t="shared" si="2251"/>
        <v>0</v>
      </c>
      <c r="Z1125" s="5">
        <f t="shared" si="2251"/>
        <v>0</v>
      </c>
      <c r="AA1125" s="5">
        <f t="shared" si="3"/>
        <v>0</v>
      </c>
    </row>
    <row r="1126" spans="1:27" ht="15.75" customHeight="1" x14ac:dyDescent="0.2">
      <c r="A1126" s="1" t="s">
        <v>125</v>
      </c>
      <c r="B1126" s="1" t="s">
        <v>1</v>
      </c>
      <c r="C1126" s="1" t="s">
        <v>47</v>
      </c>
      <c r="D1126" s="2">
        <v>45363</v>
      </c>
      <c r="E1126" s="1" t="s">
        <v>37</v>
      </c>
      <c r="F1126" s="1">
        <v>22.21</v>
      </c>
      <c r="G1126" s="1">
        <v>37.840000000000003</v>
      </c>
      <c r="H1126" s="1">
        <v>363</v>
      </c>
      <c r="I1126" s="1">
        <v>53.6</v>
      </c>
      <c r="J1126" s="1">
        <v>7.18</v>
      </c>
      <c r="K1126" s="1">
        <v>99.13</v>
      </c>
      <c r="L1126" s="1">
        <v>6.5</v>
      </c>
      <c r="M1126" s="1">
        <v>140.30000000000001</v>
      </c>
      <c r="N1126" s="1">
        <v>85.87</v>
      </c>
      <c r="O1126" s="1">
        <v>89.63</v>
      </c>
      <c r="P1126" s="1" t="s">
        <v>4</v>
      </c>
      <c r="Q1126" s="1" t="s">
        <v>5</v>
      </c>
      <c r="R1126" s="1" t="s">
        <v>6</v>
      </c>
      <c r="S1126" s="1" t="s">
        <v>6</v>
      </c>
      <c r="T1126" s="3">
        <f t="shared" si="0"/>
        <v>45352</v>
      </c>
      <c r="U1126" s="5">
        <f t="shared" ref="U1126:V1126" si="2252">IF(ISBLANK(F1126),1,0)</f>
        <v>0</v>
      </c>
      <c r="V1126" s="5">
        <f t="shared" si="2252"/>
        <v>0</v>
      </c>
      <c r="W1126" s="5">
        <f t="shared" ref="W1126:Z1126" si="2253">IF(ISBLANK(K1126),1,0)</f>
        <v>0</v>
      </c>
      <c r="X1126" s="5">
        <f t="shared" si="2253"/>
        <v>0</v>
      </c>
      <c r="Y1126" s="5">
        <f t="shared" si="2253"/>
        <v>0</v>
      </c>
      <c r="Z1126" s="5">
        <f t="shared" si="2253"/>
        <v>0</v>
      </c>
      <c r="AA1126" s="5">
        <f t="shared" si="3"/>
        <v>0</v>
      </c>
    </row>
    <row r="1127" spans="1:27" ht="15.75" customHeight="1" x14ac:dyDescent="0.2">
      <c r="A1127" s="1" t="s">
        <v>1919</v>
      </c>
      <c r="B1127" s="1" t="s">
        <v>58</v>
      </c>
      <c r="C1127" s="1" t="s">
        <v>47</v>
      </c>
      <c r="D1127" s="2">
        <v>45764</v>
      </c>
      <c r="E1127" s="1" t="s">
        <v>23</v>
      </c>
      <c r="F1127" s="1">
        <v>21.48</v>
      </c>
      <c r="G1127" s="1">
        <v>40.76</v>
      </c>
      <c r="H1127" s="1">
        <v>332</v>
      </c>
      <c r="I1127" s="1">
        <v>42.1</v>
      </c>
      <c r="J1127" s="1">
        <v>7.29</v>
      </c>
      <c r="K1127" s="1">
        <v>98.78</v>
      </c>
      <c r="L1127" s="1">
        <v>6.69</v>
      </c>
      <c r="M1127" s="1">
        <v>111.5</v>
      </c>
      <c r="N1127" s="1">
        <v>87.59</v>
      </c>
      <c r="O1127" s="1">
        <v>94.53</v>
      </c>
      <c r="P1127" s="1" t="s">
        <v>4</v>
      </c>
      <c r="Q1127" s="1" t="s">
        <v>5</v>
      </c>
      <c r="R1127" s="1" t="s">
        <v>6</v>
      </c>
      <c r="S1127" s="1" t="s">
        <v>6</v>
      </c>
      <c r="T1127" s="3">
        <f t="shared" si="0"/>
        <v>45748</v>
      </c>
      <c r="U1127" s="5">
        <f t="shared" ref="U1127:V1127" si="2254">IF(ISBLANK(F1127),1,0)</f>
        <v>0</v>
      </c>
      <c r="V1127" s="5">
        <f t="shared" si="2254"/>
        <v>0</v>
      </c>
      <c r="W1127" s="5">
        <f t="shared" ref="W1127:Z1127" si="2255">IF(ISBLANK(K1127),1,0)</f>
        <v>0</v>
      </c>
      <c r="X1127" s="5">
        <f t="shared" si="2255"/>
        <v>0</v>
      </c>
      <c r="Y1127" s="5">
        <f t="shared" si="2255"/>
        <v>0</v>
      </c>
      <c r="Z1127" s="5">
        <f t="shared" si="2255"/>
        <v>0</v>
      </c>
      <c r="AA1127" s="5">
        <f t="shared" si="3"/>
        <v>0</v>
      </c>
    </row>
    <row r="1128" spans="1:27" ht="15.75" customHeight="1" x14ac:dyDescent="0.2">
      <c r="A1128" s="1" t="s">
        <v>1106</v>
      </c>
      <c r="B1128" s="1" t="s">
        <v>34</v>
      </c>
      <c r="C1128" s="1" t="s">
        <v>47</v>
      </c>
      <c r="D1128" s="2">
        <v>45406</v>
      </c>
      <c r="E1128" s="1" t="s">
        <v>23</v>
      </c>
      <c r="F1128" s="1">
        <v>21.99</v>
      </c>
      <c r="G1128" s="1">
        <v>47.5</v>
      </c>
      <c r="H1128" s="1">
        <v>315</v>
      </c>
      <c r="I1128" s="1">
        <v>48</v>
      </c>
      <c r="J1128" s="1">
        <v>7.96</v>
      </c>
      <c r="K1128" s="1">
        <v>98.32</v>
      </c>
      <c r="L1128" s="1">
        <v>7.13</v>
      </c>
      <c r="M1128" s="1">
        <v>127.6</v>
      </c>
      <c r="N1128" s="1">
        <v>89.73</v>
      </c>
      <c r="O1128" s="1">
        <v>91.71</v>
      </c>
      <c r="P1128" s="1" t="s">
        <v>4</v>
      </c>
      <c r="Q1128" s="1" t="s">
        <v>50</v>
      </c>
      <c r="R1128" s="1" t="s">
        <v>153</v>
      </c>
      <c r="S1128" s="1" t="s">
        <v>52</v>
      </c>
      <c r="T1128" s="3">
        <f t="shared" si="0"/>
        <v>45383</v>
      </c>
      <c r="U1128" s="5">
        <f t="shared" ref="U1128:V1128" si="2256">IF(ISBLANK(F1128),1,0)</f>
        <v>0</v>
      </c>
      <c r="V1128" s="5">
        <f t="shared" si="2256"/>
        <v>0</v>
      </c>
      <c r="W1128" s="5">
        <f t="shared" ref="W1128:Z1128" si="2257">IF(ISBLANK(K1128),1,0)</f>
        <v>0</v>
      </c>
      <c r="X1128" s="5">
        <f t="shared" si="2257"/>
        <v>0</v>
      </c>
      <c r="Y1128" s="5">
        <f t="shared" si="2257"/>
        <v>0</v>
      </c>
      <c r="Z1128" s="5">
        <f t="shared" si="2257"/>
        <v>0</v>
      </c>
      <c r="AA1128" s="5">
        <f t="shared" si="3"/>
        <v>0</v>
      </c>
    </row>
    <row r="1129" spans="1:27" ht="15.75" customHeight="1" x14ac:dyDescent="0.2">
      <c r="A1129" s="1" t="s">
        <v>1920</v>
      </c>
      <c r="B1129" s="1" t="s">
        <v>58</v>
      </c>
      <c r="C1129" s="1" t="s">
        <v>21</v>
      </c>
      <c r="D1129" s="2">
        <v>45462</v>
      </c>
      <c r="E1129" s="1" t="s">
        <v>23</v>
      </c>
      <c r="G1129" s="1">
        <v>39.08</v>
      </c>
      <c r="H1129" s="1">
        <v>319</v>
      </c>
      <c r="I1129" s="1">
        <v>43.3</v>
      </c>
      <c r="J1129" s="1">
        <v>6.59</v>
      </c>
      <c r="K1129" s="1">
        <v>99.09</v>
      </c>
      <c r="L1129" s="1">
        <v>6.61</v>
      </c>
      <c r="M1129" s="1">
        <v>137</v>
      </c>
      <c r="N1129" s="1">
        <v>85.01</v>
      </c>
      <c r="O1129" s="1">
        <v>92.38</v>
      </c>
      <c r="P1129" s="1" t="s">
        <v>4</v>
      </c>
      <c r="Q1129" s="1" t="s">
        <v>5</v>
      </c>
      <c r="R1129" s="1" t="s">
        <v>6</v>
      </c>
      <c r="S1129" s="1" t="s">
        <v>6</v>
      </c>
      <c r="T1129" s="3">
        <f t="shared" si="0"/>
        <v>45444</v>
      </c>
      <c r="U1129" s="5">
        <f t="shared" ref="U1129:V1129" si="2258">IF(ISBLANK(F1129),1,0)</f>
        <v>1</v>
      </c>
      <c r="V1129" s="5">
        <f t="shared" si="2258"/>
        <v>0</v>
      </c>
      <c r="W1129" s="5">
        <f t="shared" ref="W1129:Z1129" si="2259">IF(ISBLANK(K1129),1,0)</f>
        <v>0</v>
      </c>
      <c r="X1129" s="5">
        <f t="shared" si="2259"/>
        <v>0</v>
      </c>
      <c r="Y1129" s="5">
        <f t="shared" si="2259"/>
        <v>0</v>
      </c>
      <c r="Z1129" s="5">
        <f t="shared" si="2259"/>
        <v>0</v>
      </c>
      <c r="AA1129" s="5">
        <f t="shared" si="3"/>
        <v>1</v>
      </c>
    </row>
    <row r="1130" spans="1:27" ht="15.75" customHeight="1" x14ac:dyDescent="0.2">
      <c r="A1130" s="1" t="s">
        <v>1921</v>
      </c>
      <c r="B1130" s="1" t="s">
        <v>20</v>
      </c>
      <c r="C1130" s="1" t="s">
        <v>47</v>
      </c>
      <c r="D1130" s="2">
        <v>45427</v>
      </c>
      <c r="E1130" s="1" t="s">
        <v>37</v>
      </c>
      <c r="F1130" s="1">
        <v>21.82</v>
      </c>
      <c r="G1130" s="1">
        <v>43.04</v>
      </c>
      <c r="H1130" s="1">
        <v>296</v>
      </c>
      <c r="I1130" s="1">
        <v>52.7</v>
      </c>
      <c r="J1130" s="1">
        <v>8.0399999999999991</v>
      </c>
      <c r="K1130" s="1">
        <v>98.64</v>
      </c>
      <c r="L1130" s="1">
        <v>6.99</v>
      </c>
      <c r="M1130" s="1">
        <v>157.19999999999999</v>
      </c>
      <c r="N1130" s="1">
        <v>83.08</v>
      </c>
      <c r="O1130" s="1">
        <v>91.18</v>
      </c>
      <c r="P1130" s="1" t="s">
        <v>4</v>
      </c>
      <c r="Q1130" s="1" t="s">
        <v>5</v>
      </c>
      <c r="R1130" s="1" t="s">
        <v>6</v>
      </c>
      <c r="S1130" s="1" t="s">
        <v>6</v>
      </c>
      <c r="T1130" s="3">
        <f t="shared" si="0"/>
        <v>45413</v>
      </c>
      <c r="U1130" s="5">
        <f t="shared" ref="U1130:V1130" si="2260">IF(ISBLANK(F1130),1,0)</f>
        <v>0</v>
      </c>
      <c r="V1130" s="5">
        <f t="shared" si="2260"/>
        <v>0</v>
      </c>
      <c r="W1130" s="5">
        <f t="shared" ref="W1130:Z1130" si="2261">IF(ISBLANK(K1130),1,0)</f>
        <v>0</v>
      </c>
      <c r="X1130" s="5">
        <f t="shared" si="2261"/>
        <v>0</v>
      </c>
      <c r="Y1130" s="5">
        <f t="shared" si="2261"/>
        <v>0</v>
      </c>
      <c r="Z1130" s="5">
        <f t="shared" si="2261"/>
        <v>0</v>
      </c>
      <c r="AA1130" s="5">
        <f t="shared" si="3"/>
        <v>0</v>
      </c>
    </row>
    <row r="1131" spans="1:27" ht="15.75" customHeight="1" x14ac:dyDescent="0.2">
      <c r="A1131" s="1" t="s">
        <v>1922</v>
      </c>
      <c r="B1131" s="1" t="s">
        <v>1</v>
      </c>
      <c r="C1131" s="1" t="s">
        <v>35</v>
      </c>
      <c r="D1131" s="2">
        <v>45689</v>
      </c>
      <c r="E1131" s="1" t="s">
        <v>37</v>
      </c>
      <c r="F1131" s="1">
        <v>21.77</v>
      </c>
      <c r="G1131" s="1">
        <v>31.16</v>
      </c>
      <c r="H1131" s="1">
        <v>301</v>
      </c>
      <c r="I1131" s="1">
        <v>35.4</v>
      </c>
      <c r="J1131" s="1">
        <v>6.77</v>
      </c>
      <c r="K1131" s="1">
        <v>99.67</v>
      </c>
      <c r="L1131" s="1">
        <v>6.82</v>
      </c>
      <c r="M1131" s="1">
        <v>120</v>
      </c>
      <c r="N1131" s="1">
        <v>91.13</v>
      </c>
      <c r="O1131" s="1">
        <v>94.82</v>
      </c>
      <c r="P1131" s="1" t="s">
        <v>4</v>
      </c>
      <c r="Q1131" s="1" t="s">
        <v>5</v>
      </c>
      <c r="R1131" s="1" t="s">
        <v>6</v>
      </c>
      <c r="S1131" s="1" t="s">
        <v>6</v>
      </c>
      <c r="T1131" s="3">
        <f t="shared" si="0"/>
        <v>45689</v>
      </c>
      <c r="U1131" s="5">
        <f t="shared" ref="U1131:V1131" si="2262">IF(ISBLANK(F1131),1,0)</f>
        <v>0</v>
      </c>
      <c r="V1131" s="5">
        <f t="shared" si="2262"/>
        <v>0</v>
      </c>
      <c r="W1131" s="5">
        <f t="shared" ref="W1131:Z1131" si="2263">IF(ISBLANK(K1131),1,0)</f>
        <v>0</v>
      </c>
      <c r="X1131" s="5">
        <f t="shared" si="2263"/>
        <v>0</v>
      </c>
      <c r="Y1131" s="5">
        <f t="shared" si="2263"/>
        <v>0</v>
      </c>
      <c r="Z1131" s="5">
        <f t="shared" si="2263"/>
        <v>0</v>
      </c>
      <c r="AA1131" s="5">
        <f t="shared" si="3"/>
        <v>0</v>
      </c>
    </row>
    <row r="1132" spans="1:27" ht="15.75" customHeight="1" x14ac:dyDescent="0.2">
      <c r="A1132" s="1" t="s">
        <v>1924</v>
      </c>
      <c r="B1132" s="1" t="s">
        <v>20</v>
      </c>
      <c r="C1132" s="1" t="s">
        <v>21</v>
      </c>
      <c r="D1132" s="2">
        <v>45751</v>
      </c>
      <c r="E1132" s="1" t="s">
        <v>3</v>
      </c>
      <c r="F1132" s="1">
        <v>20.27</v>
      </c>
      <c r="G1132" s="1">
        <v>38.07</v>
      </c>
      <c r="H1132" s="1">
        <v>313</v>
      </c>
      <c r="I1132" s="1">
        <v>54.9</v>
      </c>
      <c r="J1132" s="1">
        <v>7.74</v>
      </c>
      <c r="K1132" s="1">
        <v>98.37</v>
      </c>
      <c r="L1132" s="1">
        <v>7.06</v>
      </c>
      <c r="M1132" s="1">
        <v>154.30000000000001</v>
      </c>
      <c r="N1132" s="1">
        <v>85.03</v>
      </c>
      <c r="O1132" s="1">
        <v>91.47</v>
      </c>
      <c r="P1132" s="1" t="s">
        <v>4</v>
      </c>
      <c r="Q1132" s="1" t="s">
        <v>5</v>
      </c>
      <c r="R1132" s="1" t="s">
        <v>6</v>
      </c>
      <c r="S1132" s="1" t="s">
        <v>6</v>
      </c>
      <c r="T1132" s="3">
        <f t="shared" si="0"/>
        <v>45748</v>
      </c>
      <c r="U1132" s="5">
        <f t="shared" ref="U1132:V1132" si="2264">IF(ISBLANK(F1132),1,0)</f>
        <v>0</v>
      </c>
      <c r="V1132" s="5">
        <f t="shared" si="2264"/>
        <v>0</v>
      </c>
      <c r="W1132" s="5">
        <f t="shared" ref="W1132:Z1132" si="2265">IF(ISBLANK(K1132),1,0)</f>
        <v>0</v>
      </c>
      <c r="X1132" s="5">
        <f t="shared" si="2265"/>
        <v>0</v>
      </c>
      <c r="Y1132" s="5">
        <f t="shared" si="2265"/>
        <v>0</v>
      </c>
      <c r="Z1132" s="5">
        <f t="shared" si="2265"/>
        <v>0</v>
      </c>
      <c r="AA1132" s="5">
        <f t="shared" si="3"/>
        <v>0</v>
      </c>
    </row>
    <row r="1133" spans="1:27" ht="15.75" customHeight="1" x14ac:dyDescent="0.2">
      <c r="A1133" s="1" t="s">
        <v>1925</v>
      </c>
      <c r="B1133" s="1" t="s">
        <v>1</v>
      </c>
      <c r="C1133" s="1" t="s">
        <v>21</v>
      </c>
      <c r="D1133" s="2">
        <v>45844</v>
      </c>
      <c r="E1133" s="1" t="s">
        <v>93</v>
      </c>
      <c r="F1133" s="1">
        <v>22.7</v>
      </c>
      <c r="G1133" s="1">
        <v>48.84</v>
      </c>
      <c r="H1133" s="1">
        <v>344</v>
      </c>
      <c r="I1133" s="1">
        <v>39.4</v>
      </c>
      <c r="J1133" s="1">
        <v>7.19</v>
      </c>
      <c r="K1133" s="1">
        <v>99.14</v>
      </c>
      <c r="L1133" s="1">
        <v>6.71</v>
      </c>
      <c r="M1133" s="1">
        <v>124.3</v>
      </c>
      <c r="N1133" s="1">
        <v>87.82</v>
      </c>
      <c r="O1133" s="1">
        <v>96.25</v>
      </c>
      <c r="P1133" s="1" t="s">
        <v>4</v>
      </c>
      <c r="Q1133" s="1" t="s">
        <v>5</v>
      </c>
      <c r="R1133" s="1" t="s">
        <v>6</v>
      </c>
      <c r="S1133" s="1" t="s">
        <v>6</v>
      </c>
      <c r="T1133" s="3">
        <f t="shared" si="0"/>
        <v>45839</v>
      </c>
      <c r="U1133" s="5">
        <f t="shared" ref="U1133:V1133" si="2266">IF(ISBLANK(F1133),1,0)</f>
        <v>0</v>
      </c>
      <c r="V1133" s="5">
        <f t="shared" si="2266"/>
        <v>0</v>
      </c>
      <c r="W1133" s="5">
        <f t="shared" ref="W1133:Z1133" si="2267">IF(ISBLANK(K1133),1,0)</f>
        <v>0</v>
      </c>
      <c r="X1133" s="5">
        <f t="shared" si="2267"/>
        <v>0</v>
      </c>
      <c r="Y1133" s="5">
        <f t="shared" si="2267"/>
        <v>0</v>
      </c>
      <c r="Z1133" s="5">
        <f t="shared" si="2267"/>
        <v>0</v>
      </c>
      <c r="AA1133" s="5">
        <f t="shared" si="3"/>
        <v>0</v>
      </c>
    </row>
    <row r="1134" spans="1:27" ht="15.75" customHeight="1" x14ac:dyDescent="0.2">
      <c r="A1134" s="1" t="s">
        <v>1926</v>
      </c>
      <c r="B1134" s="1" t="s">
        <v>1</v>
      </c>
      <c r="C1134" s="1" t="s">
        <v>47</v>
      </c>
      <c r="D1134" s="2">
        <v>45614</v>
      </c>
      <c r="E1134" s="1" t="s">
        <v>3</v>
      </c>
      <c r="F1134" s="1">
        <v>22.12</v>
      </c>
      <c r="G1134" s="1">
        <v>42.15</v>
      </c>
      <c r="H1134" s="1">
        <v>355</v>
      </c>
      <c r="I1134" s="1">
        <v>32.4</v>
      </c>
      <c r="J1134" s="1">
        <v>6.21</v>
      </c>
      <c r="K1134" s="1">
        <v>99.75</v>
      </c>
      <c r="L1134" s="1">
        <v>6.63</v>
      </c>
      <c r="M1134" s="1">
        <v>125.2</v>
      </c>
      <c r="N1134" s="1">
        <v>89.25</v>
      </c>
      <c r="O1134" s="1">
        <v>94.04</v>
      </c>
      <c r="P1134" s="1" t="s">
        <v>4</v>
      </c>
      <c r="Q1134" s="1" t="s">
        <v>5</v>
      </c>
      <c r="R1134" s="1" t="s">
        <v>6</v>
      </c>
      <c r="S1134" s="1" t="s">
        <v>6</v>
      </c>
      <c r="T1134" s="3">
        <f t="shared" si="0"/>
        <v>45597</v>
      </c>
      <c r="U1134" s="5">
        <f t="shared" ref="U1134:V1134" si="2268">IF(ISBLANK(F1134),1,0)</f>
        <v>0</v>
      </c>
      <c r="V1134" s="5">
        <f t="shared" si="2268"/>
        <v>0</v>
      </c>
      <c r="W1134" s="5">
        <f t="shared" ref="W1134:Z1134" si="2269">IF(ISBLANK(K1134),1,0)</f>
        <v>0</v>
      </c>
      <c r="X1134" s="5">
        <f t="shared" si="2269"/>
        <v>0</v>
      </c>
      <c r="Y1134" s="5">
        <f t="shared" si="2269"/>
        <v>0</v>
      </c>
      <c r="Z1134" s="5">
        <f t="shared" si="2269"/>
        <v>0</v>
      </c>
      <c r="AA1134" s="5">
        <f t="shared" si="3"/>
        <v>0</v>
      </c>
    </row>
    <row r="1135" spans="1:27" ht="15.75" customHeight="1" x14ac:dyDescent="0.2">
      <c r="A1135" s="1" t="s">
        <v>745</v>
      </c>
      <c r="B1135" s="1" t="s">
        <v>34</v>
      </c>
      <c r="C1135" s="1" t="s">
        <v>47</v>
      </c>
      <c r="D1135" s="2">
        <v>45978</v>
      </c>
      <c r="E1135" s="1" t="s">
        <v>23</v>
      </c>
      <c r="F1135" s="1">
        <v>23.18</v>
      </c>
      <c r="G1135" s="1">
        <v>39.85</v>
      </c>
      <c r="H1135" s="1">
        <v>313</v>
      </c>
      <c r="I1135" s="1">
        <v>44.9</v>
      </c>
      <c r="J1135" s="1">
        <v>7.1</v>
      </c>
      <c r="K1135" s="1">
        <v>98.92</v>
      </c>
      <c r="L1135" s="1">
        <v>6.85</v>
      </c>
      <c r="M1135" s="1">
        <v>133.6</v>
      </c>
      <c r="N1135" s="1">
        <v>88.43</v>
      </c>
      <c r="O1135" s="1">
        <v>93.4</v>
      </c>
      <c r="P1135" s="1" t="s">
        <v>4</v>
      </c>
      <c r="Q1135" s="1" t="s">
        <v>5</v>
      </c>
      <c r="R1135" s="1" t="s">
        <v>6</v>
      </c>
      <c r="S1135" s="1" t="s">
        <v>6</v>
      </c>
      <c r="T1135" s="3">
        <f t="shared" si="0"/>
        <v>45962</v>
      </c>
      <c r="U1135" s="5">
        <f t="shared" ref="U1135:V1135" si="2270">IF(ISBLANK(F1135),1,0)</f>
        <v>0</v>
      </c>
      <c r="V1135" s="5">
        <f t="shared" si="2270"/>
        <v>0</v>
      </c>
      <c r="W1135" s="5">
        <f t="shared" ref="W1135:Z1135" si="2271">IF(ISBLANK(K1135),1,0)</f>
        <v>0</v>
      </c>
      <c r="X1135" s="5">
        <f t="shared" si="2271"/>
        <v>0</v>
      </c>
      <c r="Y1135" s="5">
        <f t="shared" si="2271"/>
        <v>0</v>
      </c>
      <c r="Z1135" s="5">
        <f t="shared" si="2271"/>
        <v>0</v>
      </c>
      <c r="AA1135" s="5">
        <f t="shared" si="3"/>
        <v>0</v>
      </c>
    </row>
    <row r="1136" spans="1:27" ht="15.75" customHeight="1" x14ac:dyDescent="0.2">
      <c r="A1136" s="1" t="s">
        <v>1020</v>
      </c>
      <c r="B1136" s="1" t="s">
        <v>34</v>
      </c>
      <c r="C1136" s="1" t="s">
        <v>47</v>
      </c>
      <c r="D1136" s="2">
        <v>45565</v>
      </c>
      <c r="E1136" s="1" t="s">
        <v>93</v>
      </c>
      <c r="F1136" s="1">
        <v>23.21</v>
      </c>
      <c r="G1136" s="1">
        <v>40.72</v>
      </c>
      <c r="H1136" s="1">
        <v>327</v>
      </c>
      <c r="I1136" s="1">
        <v>45.6</v>
      </c>
      <c r="J1136" s="1">
        <v>8.7200000000000006</v>
      </c>
      <c r="K1136" s="1">
        <v>98.95</v>
      </c>
      <c r="L1136" s="1">
        <v>7.04</v>
      </c>
      <c r="M1136" s="1">
        <v>137.1</v>
      </c>
      <c r="N1136" s="1">
        <v>87.37</v>
      </c>
      <c r="O1136" s="1">
        <v>92.36</v>
      </c>
      <c r="P1136" s="1" t="s">
        <v>4</v>
      </c>
      <c r="Q1136" s="1" t="s">
        <v>5</v>
      </c>
      <c r="R1136" s="1" t="s">
        <v>6</v>
      </c>
      <c r="S1136" s="1" t="s">
        <v>6</v>
      </c>
      <c r="T1136" s="3">
        <f t="shared" si="0"/>
        <v>45536</v>
      </c>
      <c r="U1136" s="5">
        <f t="shared" ref="U1136:V1136" si="2272">IF(ISBLANK(F1136),1,0)</f>
        <v>0</v>
      </c>
      <c r="V1136" s="5">
        <f t="shared" si="2272"/>
        <v>0</v>
      </c>
      <c r="W1136" s="5">
        <f t="shared" ref="W1136:Z1136" si="2273">IF(ISBLANK(K1136),1,0)</f>
        <v>0</v>
      </c>
      <c r="X1136" s="5">
        <f t="shared" si="2273"/>
        <v>0</v>
      </c>
      <c r="Y1136" s="5">
        <f t="shared" si="2273"/>
        <v>0</v>
      </c>
      <c r="Z1136" s="5">
        <f t="shared" si="2273"/>
        <v>0</v>
      </c>
      <c r="AA1136" s="5">
        <f t="shared" si="3"/>
        <v>0</v>
      </c>
    </row>
    <row r="1137" spans="1:27" ht="15.75" customHeight="1" x14ac:dyDescent="0.2">
      <c r="A1137" s="1" t="s">
        <v>1927</v>
      </c>
      <c r="B1137" s="1" t="s">
        <v>20</v>
      </c>
      <c r="C1137" s="1" t="s">
        <v>21</v>
      </c>
      <c r="D1137" s="2">
        <v>45406</v>
      </c>
      <c r="E1137" s="1" t="s">
        <v>165</v>
      </c>
      <c r="F1137" s="1">
        <v>22.99</v>
      </c>
      <c r="G1137" s="1">
        <v>24.86</v>
      </c>
      <c r="H1137" s="1">
        <v>275</v>
      </c>
      <c r="I1137" s="1">
        <v>46.8</v>
      </c>
      <c r="J1137" s="1">
        <v>6.92</v>
      </c>
      <c r="K1137" s="1">
        <v>99.23</v>
      </c>
      <c r="L1137" s="1">
        <v>6.62</v>
      </c>
      <c r="M1137" s="1">
        <v>127.4</v>
      </c>
      <c r="N1137" s="1">
        <v>84.35</v>
      </c>
      <c r="O1137" s="1">
        <v>93.56</v>
      </c>
      <c r="P1137" s="1" t="s">
        <v>4</v>
      </c>
      <c r="Q1137" s="1" t="s">
        <v>5</v>
      </c>
      <c r="R1137" s="1" t="s">
        <v>6</v>
      </c>
      <c r="S1137" s="1" t="s">
        <v>6</v>
      </c>
      <c r="T1137" s="3">
        <f t="shared" si="0"/>
        <v>45383</v>
      </c>
      <c r="U1137" s="5">
        <f t="shared" ref="U1137:V1137" si="2274">IF(ISBLANK(F1137),1,0)</f>
        <v>0</v>
      </c>
      <c r="V1137" s="5">
        <f t="shared" si="2274"/>
        <v>0</v>
      </c>
      <c r="W1137" s="5">
        <f t="shared" ref="W1137:Z1137" si="2275">IF(ISBLANK(K1137),1,0)</f>
        <v>0</v>
      </c>
      <c r="X1137" s="5">
        <f t="shared" si="2275"/>
        <v>0</v>
      </c>
      <c r="Y1137" s="5">
        <f t="shared" si="2275"/>
        <v>0</v>
      </c>
      <c r="Z1137" s="5">
        <f t="shared" si="2275"/>
        <v>0</v>
      </c>
      <c r="AA1137" s="5">
        <f t="shared" si="3"/>
        <v>0</v>
      </c>
    </row>
    <row r="1138" spans="1:27" ht="15.75" customHeight="1" x14ac:dyDescent="0.2">
      <c r="A1138" s="1" t="s">
        <v>481</v>
      </c>
      <c r="B1138" s="1" t="s">
        <v>58</v>
      </c>
      <c r="C1138" s="1" t="s">
        <v>21</v>
      </c>
      <c r="D1138" s="2">
        <v>45318</v>
      </c>
      <c r="E1138" s="1" t="s">
        <v>3</v>
      </c>
      <c r="F1138" s="1">
        <v>21.29</v>
      </c>
      <c r="G1138" s="1">
        <v>36.94</v>
      </c>
      <c r="H1138" s="1">
        <v>299</v>
      </c>
      <c r="I1138" s="1">
        <v>44.8</v>
      </c>
      <c r="J1138" s="1">
        <v>7.08</v>
      </c>
      <c r="K1138" s="1">
        <v>99.32</v>
      </c>
      <c r="L1138" s="1">
        <v>6.6</v>
      </c>
      <c r="M1138" s="1">
        <v>134.69999999999999</v>
      </c>
      <c r="N1138" s="1">
        <v>87.72</v>
      </c>
      <c r="O1138" s="1">
        <v>96.58</v>
      </c>
      <c r="P1138" s="1" t="s">
        <v>4</v>
      </c>
      <c r="Q1138" s="1" t="s">
        <v>5</v>
      </c>
      <c r="R1138" s="1" t="s">
        <v>6</v>
      </c>
      <c r="S1138" s="1" t="s">
        <v>6</v>
      </c>
      <c r="T1138" s="3">
        <f t="shared" si="0"/>
        <v>45292</v>
      </c>
      <c r="U1138" s="5">
        <f t="shared" ref="U1138:V1138" si="2276">IF(ISBLANK(F1138),1,0)</f>
        <v>0</v>
      </c>
      <c r="V1138" s="5">
        <f t="shared" si="2276"/>
        <v>0</v>
      </c>
      <c r="W1138" s="5">
        <f t="shared" ref="W1138:Z1138" si="2277">IF(ISBLANK(K1138),1,0)</f>
        <v>0</v>
      </c>
      <c r="X1138" s="5">
        <f t="shared" si="2277"/>
        <v>0</v>
      </c>
      <c r="Y1138" s="5">
        <f t="shared" si="2277"/>
        <v>0</v>
      </c>
      <c r="Z1138" s="5">
        <f t="shared" si="2277"/>
        <v>0</v>
      </c>
      <c r="AA1138" s="5">
        <f t="shared" si="3"/>
        <v>0</v>
      </c>
    </row>
    <row r="1139" spans="1:27" ht="15.75" customHeight="1" x14ac:dyDescent="0.2">
      <c r="A1139" s="1" t="s">
        <v>1928</v>
      </c>
      <c r="B1139" s="1" t="s">
        <v>1</v>
      </c>
      <c r="C1139" s="1" t="s">
        <v>21</v>
      </c>
      <c r="D1139" s="2">
        <v>45385</v>
      </c>
      <c r="E1139" s="1" t="s">
        <v>165</v>
      </c>
      <c r="F1139" s="1">
        <v>22.93</v>
      </c>
      <c r="G1139" s="1">
        <v>48.29</v>
      </c>
      <c r="H1139" s="1">
        <v>295</v>
      </c>
      <c r="I1139" s="1">
        <v>41.5</v>
      </c>
      <c r="J1139" s="1">
        <v>7.74</v>
      </c>
      <c r="K1139" s="1">
        <v>98.95</v>
      </c>
      <c r="L1139" s="1">
        <v>6.88</v>
      </c>
      <c r="M1139" s="1">
        <v>110.4</v>
      </c>
      <c r="N1139" s="1">
        <v>87.96</v>
      </c>
      <c r="O1139" s="1">
        <v>93.78</v>
      </c>
      <c r="P1139" s="1" t="s">
        <v>4</v>
      </c>
      <c r="Q1139" s="1" t="s">
        <v>5</v>
      </c>
      <c r="R1139" s="1" t="s">
        <v>6</v>
      </c>
      <c r="S1139" s="1" t="s">
        <v>6</v>
      </c>
      <c r="T1139" s="3">
        <f t="shared" si="0"/>
        <v>45383</v>
      </c>
      <c r="U1139" s="5">
        <f t="shared" ref="U1139:V1139" si="2278">IF(ISBLANK(F1139),1,0)</f>
        <v>0</v>
      </c>
      <c r="V1139" s="5">
        <f t="shared" si="2278"/>
        <v>0</v>
      </c>
      <c r="W1139" s="5">
        <f t="shared" ref="W1139:Z1139" si="2279">IF(ISBLANK(K1139),1,0)</f>
        <v>0</v>
      </c>
      <c r="X1139" s="5">
        <f t="shared" si="2279"/>
        <v>0</v>
      </c>
      <c r="Y1139" s="5">
        <f t="shared" si="2279"/>
        <v>0</v>
      </c>
      <c r="Z1139" s="5">
        <f t="shared" si="2279"/>
        <v>0</v>
      </c>
      <c r="AA1139" s="5">
        <f t="shared" si="3"/>
        <v>0</v>
      </c>
    </row>
    <row r="1140" spans="1:27" ht="15.75" customHeight="1" x14ac:dyDescent="0.2">
      <c r="A1140" s="1" t="s">
        <v>844</v>
      </c>
      <c r="B1140" s="1" t="s">
        <v>34</v>
      </c>
      <c r="C1140" s="1" t="s">
        <v>21</v>
      </c>
      <c r="D1140" s="2">
        <v>45617</v>
      </c>
      <c r="E1140" s="1" t="s">
        <v>93</v>
      </c>
      <c r="F1140" s="1">
        <v>22.45</v>
      </c>
      <c r="G1140" s="1">
        <v>41.09</v>
      </c>
      <c r="H1140" s="1">
        <v>313</v>
      </c>
      <c r="I1140" s="1">
        <v>47.8</v>
      </c>
      <c r="J1140" s="1">
        <v>7.38</v>
      </c>
      <c r="K1140" s="1">
        <v>98.7</v>
      </c>
      <c r="L1140" s="1">
        <v>6.68</v>
      </c>
      <c r="M1140" s="1">
        <v>139.69999999999999</v>
      </c>
      <c r="N1140" s="1">
        <v>87.22</v>
      </c>
      <c r="O1140" s="1">
        <v>93.05</v>
      </c>
      <c r="P1140" s="1" t="s">
        <v>4</v>
      </c>
      <c r="Q1140" s="1" t="s">
        <v>5</v>
      </c>
      <c r="R1140" s="1" t="s">
        <v>6</v>
      </c>
      <c r="S1140" s="1" t="s">
        <v>6</v>
      </c>
      <c r="T1140" s="3">
        <f t="shared" si="0"/>
        <v>45597</v>
      </c>
      <c r="U1140" s="5">
        <f t="shared" ref="U1140:V1140" si="2280">IF(ISBLANK(F1140),1,0)</f>
        <v>0</v>
      </c>
      <c r="V1140" s="5">
        <f t="shared" si="2280"/>
        <v>0</v>
      </c>
      <c r="W1140" s="5">
        <f t="shared" ref="W1140:Z1140" si="2281">IF(ISBLANK(K1140),1,0)</f>
        <v>0</v>
      </c>
      <c r="X1140" s="5">
        <f t="shared" si="2281"/>
        <v>0</v>
      </c>
      <c r="Y1140" s="5">
        <f t="shared" si="2281"/>
        <v>0</v>
      </c>
      <c r="Z1140" s="5">
        <f t="shared" si="2281"/>
        <v>0</v>
      </c>
      <c r="AA1140" s="5">
        <f t="shared" si="3"/>
        <v>0</v>
      </c>
    </row>
    <row r="1141" spans="1:27" ht="15.75" customHeight="1" x14ac:dyDescent="0.2">
      <c r="A1141" s="1" t="s">
        <v>1930</v>
      </c>
      <c r="B1141" s="1" t="s">
        <v>20</v>
      </c>
      <c r="C1141" s="1" t="s">
        <v>35</v>
      </c>
      <c r="D1141" s="2">
        <v>45593</v>
      </c>
      <c r="E1141" s="1" t="s">
        <v>3</v>
      </c>
      <c r="F1141" s="1">
        <v>22.07</v>
      </c>
      <c r="G1141" s="1">
        <v>37.68</v>
      </c>
      <c r="H1141" s="1">
        <v>286</v>
      </c>
      <c r="I1141" s="1">
        <v>49.9</v>
      </c>
      <c r="J1141" s="1">
        <v>8.61</v>
      </c>
      <c r="K1141" s="1">
        <v>99.15</v>
      </c>
      <c r="L1141" s="1">
        <v>6.83</v>
      </c>
      <c r="M1141" s="1">
        <v>135.4</v>
      </c>
      <c r="N1141" s="1">
        <v>84.96</v>
      </c>
      <c r="O1141" s="1">
        <v>92.23</v>
      </c>
      <c r="P1141" s="1" t="s">
        <v>4</v>
      </c>
      <c r="Q1141" s="1" t="s">
        <v>5</v>
      </c>
      <c r="R1141" s="1" t="s">
        <v>6</v>
      </c>
      <c r="S1141" s="1" t="s">
        <v>6</v>
      </c>
      <c r="T1141" s="3">
        <f t="shared" si="0"/>
        <v>45566</v>
      </c>
      <c r="U1141" s="5">
        <f t="shared" ref="U1141:V1141" si="2282">IF(ISBLANK(F1141),1,0)</f>
        <v>0</v>
      </c>
      <c r="V1141" s="5">
        <f t="shared" si="2282"/>
        <v>0</v>
      </c>
      <c r="W1141" s="5">
        <f t="shared" ref="W1141:Z1141" si="2283">IF(ISBLANK(K1141),1,0)</f>
        <v>0</v>
      </c>
      <c r="X1141" s="5">
        <f t="shared" si="2283"/>
        <v>0</v>
      </c>
      <c r="Y1141" s="5">
        <f t="shared" si="2283"/>
        <v>0</v>
      </c>
      <c r="Z1141" s="5">
        <f t="shared" si="2283"/>
        <v>0</v>
      </c>
      <c r="AA1141" s="5">
        <f t="shared" si="3"/>
        <v>0</v>
      </c>
    </row>
    <row r="1142" spans="1:27" ht="15.75" customHeight="1" x14ac:dyDescent="0.2">
      <c r="A1142" s="1" t="s">
        <v>1931</v>
      </c>
      <c r="B1142" s="1" t="s">
        <v>20</v>
      </c>
      <c r="C1142" s="1" t="s">
        <v>21</v>
      </c>
      <c r="D1142" s="2">
        <v>45916</v>
      </c>
      <c r="E1142" s="1" t="s">
        <v>3</v>
      </c>
      <c r="F1142" s="1">
        <v>21.23</v>
      </c>
      <c r="G1142" s="1">
        <v>28.34</v>
      </c>
      <c r="H1142" s="1">
        <v>284</v>
      </c>
      <c r="I1142" s="1">
        <v>47.5</v>
      </c>
      <c r="J1142" s="1">
        <v>8.14</v>
      </c>
      <c r="K1142" s="1">
        <v>98.57</v>
      </c>
      <c r="L1142" s="1">
        <v>6.78</v>
      </c>
      <c r="M1142" s="1">
        <v>142.19999999999999</v>
      </c>
      <c r="N1142" s="1">
        <v>83.14</v>
      </c>
      <c r="O1142" s="1">
        <v>94.78</v>
      </c>
      <c r="P1142" s="1" t="s">
        <v>4</v>
      </c>
      <c r="Q1142" s="1" t="s">
        <v>5</v>
      </c>
      <c r="R1142" s="1" t="s">
        <v>6</v>
      </c>
      <c r="S1142" s="1" t="s">
        <v>6</v>
      </c>
      <c r="T1142" s="3">
        <f t="shared" si="0"/>
        <v>45901</v>
      </c>
      <c r="U1142" s="5">
        <f t="shared" ref="U1142:V1142" si="2284">IF(ISBLANK(F1142),1,0)</f>
        <v>0</v>
      </c>
      <c r="V1142" s="5">
        <f t="shared" si="2284"/>
        <v>0</v>
      </c>
      <c r="W1142" s="5">
        <f t="shared" ref="W1142:Z1142" si="2285">IF(ISBLANK(K1142),1,0)</f>
        <v>0</v>
      </c>
      <c r="X1142" s="5">
        <f t="shared" si="2285"/>
        <v>0</v>
      </c>
      <c r="Y1142" s="5">
        <f t="shared" si="2285"/>
        <v>0</v>
      </c>
      <c r="Z1142" s="5">
        <f t="shared" si="2285"/>
        <v>0</v>
      </c>
      <c r="AA1142" s="5">
        <f t="shared" si="3"/>
        <v>0</v>
      </c>
    </row>
    <row r="1143" spans="1:27" ht="15.75" customHeight="1" x14ac:dyDescent="0.2">
      <c r="A1143" s="1" t="s">
        <v>1932</v>
      </c>
      <c r="B1143" s="1" t="s">
        <v>20</v>
      </c>
      <c r="C1143" s="1" t="s">
        <v>47</v>
      </c>
      <c r="D1143" s="2">
        <v>45383</v>
      </c>
      <c r="E1143" s="1" t="s">
        <v>3</v>
      </c>
      <c r="F1143" s="1">
        <v>22.46</v>
      </c>
      <c r="G1143" s="1">
        <v>31.85</v>
      </c>
      <c r="H1143" s="1">
        <v>306</v>
      </c>
      <c r="I1143" s="1">
        <v>37.700000000000003</v>
      </c>
      <c r="J1143" s="1">
        <v>7.78</v>
      </c>
      <c r="K1143" s="1">
        <v>99.24</v>
      </c>
      <c r="L1143" s="1">
        <v>6.84</v>
      </c>
      <c r="M1143" s="1">
        <v>124.6</v>
      </c>
      <c r="N1143" s="1">
        <v>88.74</v>
      </c>
      <c r="O1143" s="1">
        <v>92.45</v>
      </c>
      <c r="P1143" s="1" t="s">
        <v>4</v>
      </c>
      <c r="Q1143" s="1" t="s">
        <v>5</v>
      </c>
      <c r="R1143" s="1" t="s">
        <v>6</v>
      </c>
      <c r="S1143" s="1" t="s">
        <v>6</v>
      </c>
      <c r="T1143" s="3">
        <f t="shared" si="0"/>
        <v>45383</v>
      </c>
      <c r="U1143" s="5">
        <f t="shared" ref="U1143:V1143" si="2286">IF(ISBLANK(F1143),1,0)</f>
        <v>0</v>
      </c>
      <c r="V1143" s="5">
        <f t="shared" si="2286"/>
        <v>0</v>
      </c>
      <c r="W1143" s="5">
        <f t="shared" ref="W1143:Z1143" si="2287">IF(ISBLANK(K1143),1,0)</f>
        <v>0</v>
      </c>
      <c r="X1143" s="5">
        <f t="shared" si="2287"/>
        <v>0</v>
      </c>
      <c r="Y1143" s="5">
        <f t="shared" si="2287"/>
        <v>0</v>
      </c>
      <c r="Z1143" s="5">
        <f t="shared" si="2287"/>
        <v>0</v>
      </c>
      <c r="AA1143" s="5">
        <f t="shared" si="3"/>
        <v>0</v>
      </c>
    </row>
    <row r="1144" spans="1:27" ht="15.75" customHeight="1" x14ac:dyDescent="0.2">
      <c r="A1144" s="1" t="s">
        <v>1934</v>
      </c>
      <c r="B1144" s="1" t="s">
        <v>58</v>
      </c>
      <c r="C1144" s="1" t="s">
        <v>47</v>
      </c>
      <c r="D1144" s="2">
        <v>45483</v>
      </c>
      <c r="E1144" s="1" t="s">
        <v>93</v>
      </c>
      <c r="F1144" s="1">
        <v>22</v>
      </c>
      <c r="G1144" s="1">
        <v>47.95</v>
      </c>
      <c r="H1144" s="1">
        <v>312</v>
      </c>
      <c r="I1144" s="1">
        <v>47.8</v>
      </c>
      <c r="J1144" s="1">
        <v>7.48</v>
      </c>
      <c r="K1144" s="1">
        <v>98.87</v>
      </c>
      <c r="L1144" s="1">
        <v>6.73</v>
      </c>
      <c r="M1144" s="1">
        <v>126.9</v>
      </c>
      <c r="N1144" s="1">
        <v>87.57</v>
      </c>
      <c r="O1144" s="1">
        <v>92.91</v>
      </c>
      <c r="P1144" s="1" t="s">
        <v>4</v>
      </c>
      <c r="Q1144" s="1" t="s">
        <v>5</v>
      </c>
      <c r="R1144" s="1" t="s">
        <v>6</v>
      </c>
      <c r="S1144" s="1" t="s">
        <v>6</v>
      </c>
      <c r="T1144" s="3">
        <f t="shared" si="0"/>
        <v>45474</v>
      </c>
      <c r="U1144" s="5">
        <f t="shared" ref="U1144:V1144" si="2288">IF(ISBLANK(F1144),1,0)</f>
        <v>0</v>
      </c>
      <c r="V1144" s="5">
        <f t="shared" si="2288"/>
        <v>0</v>
      </c>
      <c r="W1144" s="5">
        <f t="shared" ref="W1144:Z1144" si="2289">IF(ISBLANK(K1144),1,0)</f>
        <v>0</v>
      </c>
      <c r="X1144" s="5">
        <f t="shared" si="2289"/>
        <v>0</v>
      </c>
      <c r="Y1144" s="5">
        <f t="shared" si="2289"/>
        <v>0</v>
      </c>
      <c r="Z1144" s="5">
        <f t="shared" si="2289"/>
        <v>0</v>
      </c>
      <c r="AA1144" s="5">
        <f t="shared" si="3"/>
        <v>0</v>
      </c>
    </row>
    <row r="1145" spans="1:27" ht="15.75" customHeight="1" x14ac:dyDescent="0.2">
      <c r="A1145" s="1" t="s">
        <v>1935</v>
      </c>
      <c r="B1145" s="1" t="s">
        <v>1</v>
      </c>
      <c r="C1145" s="1" t="s">
        <v>47</v>
      </c>
      <c r="D1145" s="2">
        <v>46008</v>
      </c>
      <c r="E1145" s="1" t="s">
        <v>93</v>
      </c>
      <c r="F1145" s="1">
        <v>22.6</v>
      </c>
      <c r="G1145" s="1">
        <v>46.09</v>
      </c>
      <c r="H1145" s="1">
        <v>314</v>
      </c>
      <c r="I1145" s="1">
        <v>41.2</v>
      </c>
      <c r="J1145" s="1">
        <v>5.9</v>
      </c>
      <c r="K1145" s="1">
        <v>99.09</v>
      </c>
      <c r="L1145" s="1">
        <v>6.8</v>
      </c>
      <c r="M1145" s="1">
        <v>125.9</v>
      </c>
      <c r="N1145" s="1">
        <v>90.94</v>
      </c>
      <c r="O1145" s="1">
        <v>93.71</v>
      </c>
      <c r="P1145" s="1" t="s">
        <v>4</v>
      </c>
      <c r="Q1145" s="1" t="s">
        <v>50</v>
      </c>
      <c r="R1145" s="1" t="s">
        <v>244</v>
      </c>
      <c r="S1145" s="1" t="s">
        <v>89</v>
      </c>
      <c r="T1145" s="3">
        <f t="shared" si="0"/>
        <v>45992</v>
      </c>
      <c r="U1145" s="5">
        <f t="shared" ref="U1145:V1145" si="2290">IF(ISBLANK(F1145),1,0)</f>
        <v>0</v>
      </c>
      <c r="V1145" s="5">
        <f t="shared" si="2290"/>
        <v>0</v>
      </c>
      <c r="W1145" s="5">
        <f t="shared" ref="W1145:Z1145" si="2291">IF(ISBLANK(K1145),1,0)</f>
        <v>0</v>
      </c>
      <c r="X1145" s="5">
        <f t="shared" si="2291"/>
        <v>0</v>
      </c>
      <c r="Y1145" s="5">
        <f t="shared" si="2291"/>
        <v>0</v>
      </c>
      <c r="Z1145" s="5">
        <f t="shared" si="2291"/>
        <v>0</v>
      </c>
      <c r="AA1145" s="5">
        <f t="shared" si="3"/>
        <v>0</v>
      </c>
    </row>
    <row r="1146" spans="1:27" ht="15.75" customHeight="1" x14ac:dyDescent="0.2">
      <c r="A1146" s="1" t="s">
        <v>1936</v>
      </c>
      <c r="B1146" s="1" t="s">
        <v>20</v>
      </c>
      <c r="C1146" s="1" t="s">
        <v>21</v>
      </c>
      <c r="D1146" s="2">
        <v>45312</v>
      </c>
      <c r="E1146" s="1" t="s">
        <v>23</v>
      </c>
      <c r="F1146" s="1">
        <v>20.350000000000001</v>
      </c>
      <c r="G1146" s="1">
        <v>33.51</v>
      </c>
      <c r="H1146" s="1">
        <v>346</v>
      </c>
      <c r="I1146" s="1">
        <v>42.6</v>
      </c>
      <c r="J1146" s="1">
        <v>7.43</v>
      </c>
      <c r="K1146" s="1">
        <v>98.9</v>
      </c>
      <c r="L1146" s="1">
        <v>6.94</v>
      </c>
      <c r="M1146" s="1">
        <v>142.19999999999999</v>
      </c>
      <c r="N1146" s="1">
        <v>83.78</v>
      </c>
      <c r="O1146" s="1">
        <v>91.48</v>
      </c>
      <c r="P1146" s="1" t="s">
        <v>4</v>
      </c>
      <c r="Q1146" s="1" t="s">
        <v>5</v>
      </c>
      <c r="R1146" s="1" t="s">
        <v>6</v>
      </c>
      <c r="S1146" s="1" t="s">
        <v>6</v>
      </c>
      <c r="T1146" s="3">
        <f t="shared" si="0"/>
        <v>45292</v>
      </c>
      <c r="U1146" s="5">
        <f t="shared" ref="U1146:V1146" si="2292">IF(ISBLANK(F1146),1,0)</f>
        <v>0</v>
      </c>
      <c r="V1146" s="5">
        <f t="shared" si="2292"/>
        <v>0</v>
      </c>
      <c r="W1146" s="5">
        <f t="shared" ref="W1146:Z1146" si="2293">IF(ISBLANK(K1146),1,0)</f>
        <v>0</v>
      </c>
      <c r="X1146" s="5">
        <f t="shared" si="2293"/>
        <v>0</v>
      </c>
      <c r="Y1146" s="5">
        <f t="shared" si="2293"/>
        <v>0</v>
      </c>
      <c r="Z1146" s="5">
        <f t="shared" si="2293"/>
        <v>0</v>
      </c>
      <c r="AA1146" s="5">
        <f t="shared" si="3"/>
        <v>0</v>
      </c>
    </row>
    <row r="1147" spans="1:27" ht="15.75" customHeight="1" x14ac:dyDescent="0.2">
      <c r="A1147" s="1" t="s">
        <v>704</v>
      </c>
      <c r="B1147" s="1" t="s">
        <v>34</v>
      </c>
      <c r="C1147" s="1" t="s">
        <v>21</v>
      </c>
      <c r="D1147" s="2">
        <v>45602</v>
      </c>
      <c r="E1147" s="1" t="s">
        <v>3</v>
      </c>
      <c r="F1147" s="1">
        <v>22.28</v>
      </c>
      <c r="G1147" s="1">
        <v>40.85</v>
      </c>
      <c r="H1147" s="1">
        <v>314</v>
      </c>
      <c r="I1147" s="1">
        <v>46.5</v>
      </c>
      <c r="J1147" s="1">
        <v>7.48</v>
      </c>
      <c r="K1147" s="1">
        <v>99.39</v>
      </c>
      <c r="L1147" s="1">
        <v>6.8</v>
      </c>
      <c r="M1147" s="1">
        <v>142.1</v>
      </c>
      <c r="N1147" s="1">
        <v>86.27</v>
      </c>
      <c r="O1147" s="1">
        <v>93.6</v>
      </c>
      <c r="P1147" s="1" t="s">
        <v>4</v>
      </c>
      <c r="Q1147" s="1" t="s">
        <v>5</v>
      </c>
      <c r="R1147" s="1" t="s">
        <v>6</v>
      </c>
      <c r="S1147" s="1" t="s">
        <v>6</v>
      </c>
      <c r="T1147" s="3">
        <f t="shared" si="0"/>
        <v>45597</v>
      </c>
      <c r="U1147" s="5">
        <f t="shared" ref="U1147:V1147" si="2294">IF(ISBLANK(F1147),1,0)</f>
        <v>0</v>
      </c>
      <c r="V1147" s="5">
        <f t="shared" si="2294"/>
        <v>0</v>
      </c>
      <c r="W1147" s="5">
        <f t="shared" ref="W1147:Z1147" si="2295">IF(ISBLANK(K1147),1,0)</f>
        <v>0</v>
      </c>
      <c r="X1147" s="5">
        <f t="shared" si="2295"/>
        <v>0</v>
      </c>
      <c r="Y1147" s="5">
        <f t="shared" si="2295"/>
        <v>0</v>
      </c>
      <c r="Z1147" s="5">
        <f t="shared" si="2295"/>
        <v>0</v>
      </c>
      <c r="AA1147" s="5">
        <f t="shared" si="3"/>
        <v>0</v>
      </c>
    </row>
    <row r="1148" spans="1:27" ht="15.75" customHeight="1" x14ac:dyDescent="0.2">
      <c r="A1148" s="1" t="s">
        <v>431</v>
      </c>
      <c r="B1148" s="1" t="s">
        <v>34</v>
      </c>
      <c r="C1148" s="1" t="s">
        <v>35</v>
      </c>
      <c r="D1148" s="2">
        <v>45436</v>
      </c>
      <c r="E1148" s="1" t="s">
        <v>37</v>
      </c>
      <c r="F1148" s="1">
        <v>21.6</v>
      </c>
      <c r="G1148" s="1">
        <v>43.85</v>
      </c>
      <c r="H1148" s="1">
        <v>296</v>
      </c>
      <c r="I1148" s="1">
        <v>48.6</v>
      </c>
      <c r="J1148" s="1">
        <v>7.55</v>
      </c>
      <c r="K1148" s="1">
        <v>99.05</v>
      </c>
      <c r="M1148" s="1">
        <v>122.1</v>
      </c>
      <c r="N1148" s="1">
        <v>85.85</v>
      </c>
      <c r="O1148" s="1">
        <v>95.03</v>
      </c>
      <c r="P1148" s="1" t="s">
        <v>4</v>
      </c>
      <c r="Q1148" s="1" t="s">
        <v>5</v>
      </c>
      <c r="R1148" s="1" t="s">
        <v>6</v>
      </c>
      <c r="S1148" s="1" t="s">
        <v>6</v>
      </c>
      <c r="T1148" s="3">
        <f t="shared" si="0"/>
        <v>45413</v>
      </c>
      <c r="U1148" s="5">
        <f t="shared" ref="U1148:V1148" si="2296">IF(ISBLANK(F1148),1,0)</f>
        <v>0</v>
      </c>
      <c r="V1148" s="5">
        <f t="shared" si="2296"/>
        <v>0</v>
      </c>
      <c r="W1148" s="5">
        <f t="shared" ref="W1148:Z1148" si="2297">IF(ISBLANK(K1148),1,0)</f>
        <v>0</v>
      </c>
      <c r="X1148" s="5">
        <f t="shared" si="2297"/>
        <v>1</v>
      </c>
      <c r="Y1148" s="5">
        <f t="shared" si="2297"/>
        <v>0</v>
      </c>
      <c r="Z1148" s="5">
        <f t="shared" si="2297"/>
        <v>0</v>
      </c>
      <c r="AA1148" s="5">
        <f t="shared" si="3"/>
        <v>1</v>
      </c>
    </row>
    <row r="1149" spans="1:27" ht="15.75" customHeight="1" x14ac:dyDescent="0.2">
      <c r="A1149" s="1" t="s">
        <v>821</v>
      </c>
      <c r="B1149" s="1" t="s">
        <v>34</v>
      </c>
      <c r="C1149" s="1" t="s">
        <v>21</v>
      </c>
      <c r="D1149" s="2">
        <v>45682</v>
      </c>
      <c r="E1149" s="1" t="s">
        <v>3</v>
      </c>
      <c r="F1149" s="1">
        <v>22.15</v>
      </c>
      <c r="G1149" s="1">
        <v>38.020000000000003</v>
      </c>
      <c r="H1149" s="1">
        <v>303</v>
      </c>
      <c r="I1149" s="1">
        <v>51.4</v>
      </c>
      <c r="J1149" s="1">
        <v>8.8800000000000008</v>
      </c>
      <c r="K1149" s="1">
        <v>98.95</v>
      </c>
      <c r="L1149" s="1">
        <v>6.88</v>
      </c>
      <c r="M1149" s="1">
        <v>122.2</v>
      </c>
      <c r="N1149" s="1">
        <v>84.67</v>
      </c>
      <c r="O1149" s="1">
        <v>93.1</v>
      </c>
      <c r="P1149" s="1" t="s">
        <v>4</v>
      </c>
      <c r="Q1149" s="1" t="s">
        <v>5</v>
      </c>
      <c r="R1149" s="1" t="s">
        <v>6</v>
      </c>
      <c r="S1149" s="1" t="s">
        <v>6</v>
      </c>
      <c r="T1149" s="3">
        <f t="shared" si="0"/>
        <v>45658</v>
      </c>
      <c r="U1149" s="5">
        <f t="shared" ref="U1149:V1149" si="2298">IF(ISBLANK(F1149),1,0)</f>
        <v>0</v>
      </c>
      <c r="V1149" s="5">
        <f t="shared" si="2298"/>
        <v>0</v>
      </c>
      <c r="W1149" s="5">
        <f t="shared" ref="W1149:Z1149" si="2299">IF(ISBLANK(K1149),1,0)</f>
        <v>0</v>
      </c>
      <c r="X1149" s="5">
        <f t="shared" si="2299"/>
        <v>0</v>
      </c>
      <c r="Y1149" s="5">
        <f t="shared" si="2299"/>
        <v>0</v>
      </c>
      <c r="Z1149" s="5">
        <f t="shared" si="2299"/>
        <v>0</v>
      </c>
      <c r="AA1149" s="5">
        <f t="shared" si="3"/>
        <v>0</v>
      </c>
    </row>
    <row r="1150" spans="1:27" ht="15.75" customHeight="1" x14ac:dyDescent="0.2">
      <c r="A1150" s="1" t="s">
        <v>1937</v>
      </c>
      <c r="B1150" s="1" t="s">
        <v>20</v>
      </c>
      <c r="C1150" s="1" t="s">
        <v>21</v>
      </c>
      <c r="D1150" s="2">
        <v>46003</v>
      </c>
      <c r="E1150" s="1" t="s">
        <v>93</v>
      </c>
      <c r="F1150" s="1">
        <v>21.68</v>
      </c>
      <c r="G1150" s="1">
        <v>29.98</v>
      </c>
      <c r="H1150" s="1">
        <v>297</v>
      </c>
      <c r="I1150" s="1">
        <v>49.8</v>
      </c>
      <c r="J1150" s="1">
        <v>8.02</v>
      </c>
      <c r="K1150" s="1">
        <v>98.97</v>
      </c>
      <c r="L1150" s="1">
        <v>6.7</v>
      </c>
      <c r="M1150" s="1">
        <v>131.69999999999999</v>
      </c>
      <c r="N1150" s="1">
        <v>81.98</v>
      </c>
      <c r="O1150" s="1">
        <v>94.69</v>
      </c>
      <c r="P1150" s="1" t="s">
        <v>4</v>
      </c>
      <c r="Q1150" s="1" t="s">
        <v>5</v>
      </c>
      <c r="R1150" s="1" t="s">
        <v>6</v>
      </c>
      <c r="S1150" s="1" t="s">
        <v>6</v>
      </c>
      <c r="T1150" s="3">
        <f t="shared" si="0"/>
        <v>45992</v>
      </c>
      <c r="U1150" s="5">
        <f t="shared" ref="U1150:V1150" si="2300">IF(ISBLANK(F1150),1,0)</f>
        <v>0</v>
      </c>
      <c r="V1150" s="5">
        <f t="shared" si="2300"/>
        <v>0</v>
      </c>
      <c r="W1150" s="5">
        <f t="shared" ref="W1150:Z1150" si="2301">IF(ISBLANK(K1150),1,0)</f>
        <v>0</v>
      </c>
      <c r="X1150" s="5">
        <f t="shared" si="2301"/>
        <v>0</v>
      </c>
      <c r="Y1150" s="5">
        <f t="shared" si="2301"/>
        <v>0</v>
      </c>
      <c r="Z1150" s="5">
        <f t="shared" si="2301"/>
        <v>0</v>
      </c>
      <c r="AA1150" s="5">
        <f t="shared" si="3"/>
        <v>0</v>
      </c>
    </row>
    <row r="1151" spans="1:27" ht="15.75" customHeight="1" x14ac:dyDescent="0.2">
      <c r="A1151" s="1" t="s">
        <v>1938</v>
      </c>
      <c r="B1151" s="1" t="s">
        <v>20</v>
      </c>
      <c r="C1151" s="1" t="s">
        <v>35</v>
      </c>
      <c r="D1151" s="2">
        <v>45458</v>
      </c>
      <c r="E1151" s="1" t="s">
        <v>3</v>
      </c>
      <c r="F1151" s="1">
        <v>21.64</v>
      </c>
      <c r="G1151" s="1">
        <v>39.200000000000003</v>
      </c>
      <c r="H1151" s="1">
        <v>297</v>
      </c>
      <c r="I1151" s="1">
        <v>49.8</v>
      </c>
      <c r="J1151" s="1">
        <v>8.2100000000000009</v>
      </c>
      <c r="K1151" s="1">
        <v>98.91</v>
      </c>
      <c r="L1151" s="1">
        <v>7.15</v>
      </c>
      <c r="M1151" s="1">
        <v>129.6</v>
      </c>
      <c r="N1151" s="1">
        <v>83.34</v>
      </c>
      <c r="O1151" s="1">
        <v>92.64</v>
      </c>
      <c r="P1151" s="1" t="s">
        <v>4</v>
      </c>
      <c r="Q1151" s="1" t="s">
        <v>5</v>
      </c>
      <c r="R1151" s="1" t="s">
        <v>6</v>
      </c>
      <c r="S1151" s="1" t="s">
        <v>6</v>
      </c>
      <c r="T1151" s="3">
        <f t="shared" si="0"/>
        <v>45444</v>
      </c>
      <c r="U1151" s="5">
        <f t="shared" ref="U1151:V1151" si="2302">IF(ISBLANK(F1151),1,0)</f>
        <v>0</v>
      </c>
      <c r="V1151" s="5">
        <f t="shared" si="2302"/>
        <v>0</v>
      </c>
      <c r="W1151" s="5">
        <f t="shared" ref="W1151:Z1151" si="2303">IF(ISBLANK(K1151),1,0)</f>
        <v>0</v>
      </c>
      <c r="X1151" s="5">
        <f t="shared" si="2303"/>
        <v>0</v>
      </c>
      <c r="Y1151" s="5">
        <f t="shared" si="2303"/>
        <v>0</v>
      </c>
      <c r="Z1151" s="5">
        <f t="shared" si="2303"/>
        <v>0</v>
      </c>
      <c r="AA1151" s="5">
        <f t="shared" si="3"/>
        <v>0</v>
      </c>
    </row>
    <row r="1152" spans="1:27" ht="15.75" customHeight="1" x14ac:dyDescent="0.2">
      <c r="A1152" s="1" t="s">
        <v>332</v>
      </c>
      <c r="B1152" s="1" t="s">
        <v>1</v>
      </c>
      <c r="C1152" s="1" t="s">
        <v>35</v>
      </c>
      <c r="D1152" s="2">
        <v>45562</v>
      </c>
      <c r="E1152" s="1" t="s">
        <v>23</v>
      </c>
      <c r="F1152" s="1">
        <v>22.47</v>
      </c>
      <c r="G1152" s="1">
        <v>45.86</v>
      </c>
      <c r="H1152" s="1">
        <v>363</v>
      </c>
      <c r="I1152" s="1">
        <v>43.2</v>
      </c>
      <c r="J1152" s="1">
        <v>7.42</v>
      </c>
      <c r="K1152" s="1">
        <v>99.8</v>
      </c>
      <c r="L1152" s="1">
        <v>6.7</v>
      </c>
      <c r="M1152" s="1">
        <v>135.69999999999999</v>
      </c>
      <c r="N1152" s="1">
        <v>88.66</v>
      </c>
      <c r="O1152" s="1">
        <v>91.92</v>
      </c>
      <c r="P1152" s="1" t="s">
        <v>4</v>
      </c>
      <c r="Q1152" s="1" t="s">
        <v>5</v>
      </c>
      <c r="R1152" s="1" t="s">
        <v>6</v>
      </c>
      <c r="S1152" s="1" t="s">
        <v>6</v>
      </c>
      <c r="T1152" s="3">
        <f t="shared" si="0"/>
        <v>45536</v>
      </c>
      <c r="U1152" s="5">
        <f t="shared" ref="U1152:V1152" si="2304">IF(ISBLANK(F1152),1,0)</f>
        <v>0</v>
      </c>
      <c r="V1152" s="5">
        <f t="shared" si="2304"/>
        <v>0</v>
      </c>
      <c r="W1152" s="5">
        <f t="shared" ref="W1152:Z1152" si="2305">IF(ISBLANK(K1152),1,0)</f>
        <v>0</v>
      </c>
      <c r="X1152" s="5">
        <f t="shared" si="2305"/>
        <v>0</v>
      </c>
      <c r="Y1152" s="5">
        <f t="shared" si="2305"/>
        <v>0</v>
      </c>
      <c r="Z1152" s="5">
        <f t="shared" si="2305"/>
        <v>0</v>
      </c>
      <c r="AA1152" s="5">
        <f t="shared" si="3"/>
        <v>0</v>
      </c>
    </row>
    <row r="1153" spans="1:27" ht="15.75" customHeight="1" x14ac:dyDescent="0.2">
      <c r="A1153" s="1" t="s">
        <v>259</v>
      </c>
      <c r="B1153" s="1" t="s">
        <v>34</v>
      </c>
      <c r="C1153" s="1" t="s">
        <v>47</v>
      </c>
      <c r="D1153" s="2">
        <v>45620</v>
      </c>
      <c r="E1153" s="1" t="s">
        <v>3</v>
      </c>
      <c r="F1153" s="1">
        <v>22.39</v>
      </c>
      <c r="G1153" s="1">
        <v>46.96</v>
      </c>
      <c r="H1153" s="1">
        <v>314</v>
      </c>
      <c r="I1153" s="1">
        <v>44.8</v>
      </c>
      <c r="J1153" s="1">
        <v>7.94</v>
      </c>
      <c r="K1153" s="1">
        <v>98.51</v>
      </c>
      <c r="L1153" s="1">
        <v>7</v>
      </c>
      <c r="M1153" s="1">
        <v>144.30000000000001</v>
      </c>
      <c r="N1153" s="1">
        <v>85.33</v>
      </c>
      <c r="O1153" s="1">
        <v>96.91</v>
      </c>
      <c r="P1153" s="1" t="s">
        <v>4</v>
      </c>
      <c r="Q1153" s="1" t="s">
        <v>5</v>
      </c>
      <c r="R1153" s="1" t="s">
        <v>6</v>
      </c>
      <c r="S1153" s="1" t="s">
        <v>6</v>
      </c>
      <c r="T1153" s="3">
        <f t="shared" si="0"/>
        <v>45597</v>
      </c>
      <c r="U1153" s="5">
        <f t="shared" ref="U1153:V1153" si="2306">IF(ISBLANK(F1153),1,0)</f>
        <v>0</v>
      </c>
      <c r="V1153" s="5">
        <f t="shared" si="2306"/>
        <v>0</v>
      </c>
      <c r="W1153" s="5">
        <f t="shared" ref="W1153:Z1153" si="2307">IF(ISBLANK(K1153),1,0)</f>
        <v>0</v>
      </c>
      <c r="X1153" s="5">
        <f t="shared" si="2307"/>
        <v>0</v>
      </c>
      <c r="Y1153" s="5">
        <f t="shared" si="2307"/>
        <v>0</v>
      </c>
      <c r="Z1153" s="5">
        <f t="shared" si="2307"/>
        <v>0</v>
      </c>
      <c r="AA1153" s="5">
        <f t="shared" si="3"/>
        <v>0</v>
      </c>
    </row>
    <row r="1154" spans="1:27" ht="15.75" customHeight="1" x14ac:dyDescent="0.2">
      <c r="A1154" s="1" t="s">
        <v>1939</v>
      </c>
      <c r="B1154" s="1" t="s">
        <v>20</v>
      </c>
      <c r="C1154" s="1" t="s">
        <v>21</v>
      </c>
      <c r="D1154" s="2">
        <v>45875</v>
      </c>
      <c r="E1154" s="1" t="s">
        <v>23</v>
      </c>
      <c r="F1154" s="1">
        <v>21.35</v>
      </c>
      <c r="G1154" s="1">
        <v>44.38</v>
      </c>
      <c r="H1154" s="1">
        <v>333</v>
      </c>
      <c r="I1154" s="1">
        <v>49.3</v>
      </c>
      <c r="J1154" s="1">
        <v>7.8</v>
      </c>
      <c r="K1154" s="1">
        <v>99.17</v>
      </c>
      <c r="L1154" s="1">
        <v>6.98</v>
      </c>
      <c r="M1154" s="1">
        <v>131.1</v>
      </c>
      <c r="N1154" s="1">
        <v>83.65</v>
      </c>
      <c r="O1154" s="1">
        <v>93.56</v>
      </c>
      <c r="P1154" s="1" t="s">
        <v>4</v>
      </c>
      <c r="Q1154" s="1" t="s">
        <v>5</v>
      </c>
      <c r="R1154" s="1" t="s">
        <v>6</v>
      </c>
      <c r="S1154" s="1" t="s">
        <v>6</v>
      </c>
      <c r="T1154" s="3">
        <f t="shared" si="0"/>
        <v>45870</v>
      </c>
      <c r="U1154" s="5">
        <f t="shared" ref="U1154:V1154" si="2308">IF(ISBLANK(F1154),1,0)</f>
        <v>0</v>
      </c>
      <c r="V1154" s="5">
        <f t="shared" si="2308"/>
        <v>0</v>
      </c>
      <c r="W1154" s="5">
        <f t="shared" ref="W1154:Z1154" si="2309">IF(ISBLANK(K1154),1,0)</f>
        <v>0</v>
      </c>
      <c r="X1154" s="5">
        <f t="shared" si="2309"/>
        <v>0</v>
      </c>
      <c r="Y1154" s="5">
        <f t="shared" si="2309"/>
        <v>0</v>
      </c>
      <c r="Z1154" s="5">
        <f t="shared" si="2309"/>
        <v>0</v>
      </c>
      <c r="AA1154" s="5">
        <f t="shared" si="3"/>
        <v>0</v>
      </c>
    </row>
    <row r="1155" spans="1:27" ht="15.75" customHeight="1" x14ac:dyDescent="0.2">
      <c r="A1155" s="1" t="s">
        <v>544</v>
      </c>
      <c r="B1155" s="1" t="s">
        <v>34</v>
      </c>
      <c r="C1155" s="1" t="s">
        <v>21</v>
      </c>
      <c r="D1155" s="2">
        <v>46011</v>
      </c>
      <c r="E1155" s="1" t="s">
        <v>23</v>
      </c>
      <c r="F1155" s="1">
        <v>20.71</v>
      </c>
      <c r="G1155" s="1">
        <v>36.229999999999997</v>
      </c>
      <c r="H1155" s="1">
        <v>307</v>
      </c>
      <c r="I1155" s="1">
        <v>40.6</v>
      </c>
      <c r="J1155" s="1">
        <v>7.1</v>
      </c>
      <c r="K1155" s="1">
        <v>99.26</v>
      </c>
      <c r="L1155" s="1">
        <v>6.89</v>
      </c>
      <c r="M1155" s="1">
        <v>143.5</v>
      </c>
      <c r="N1155" s="1">
        <v>90.64</v>
      </c>
      <c r="O1155" s="1">
        <v>94.35</v>
      </c>
      <c r="P1155" s="1" t="s">
        <v>4</v>
      </c>
      <c r="Q1155" s="1" t="s">
        <v>5</v>
      </c>
      <c r="R1155" s="1" t="s">
        <v>6</v>
      </c>
      <c r="S1155" s="1" t="s">
        <v>6</v>
      </c>
      <c r="T1155" s="3">
        <f t="shared" si="0"/>
        <v>45992</v>
      </c>
      <c r="U1155" s="5">
        <f t="shared" ref="U1155:V1155" si="2310">IF(ISBLANK(F1155),1,0)</f>
        <v>0</v>
      </c>
      <c r="V1155" s="5">
        <f t="shared" si="2310"/>
        <v>0</v>
      </c>
      <c r="W1155" s="5">
        <f t="shared" ref="W1155:Z1155" si="2311">IF(ISBLANK(K1155),1,0)</f>
        <v>0</v>
      </c>
      <c r="X1155" s="5">
        <f t="shared" si="2311"/>
        <v>0</v>
      </c>
      <c r="Y1155" s="5">
        <f t="shared" si="2311"/>
        <v>0</v>
      </c>
      <c r="Z1155" s="5">
        <f t="shared" si="2311"/>
        <v>0</v>
      </c>
      <c r="AA1155" s="5">
        <f t="shared" si="3"/>
        <v>0</v>
      </c>
    </row>
    <row r="1156" spans="1:27" ht="15.75" customHeight="1" x14ac:dyDescent="0.2">
      <c r="A1156" s="1" t="s">
        <v>1941</v>
      </c>
      <c r="B1156" s="1" t="s">
        <v>58</v>
      </c>
      <c r="C1156" s="1" t="s">
        <v>35</v>
      </c>
      <c r="D1156" s="2">
        <v>45362</v>
      </c>
      <c r="E1156" s="1" t="s">
        <v>37</v>
      </c>
      <c r="F1156" s="1">
        <v>22.43</v>
      </c>
      <c r="G1156" s="1">
        <v>42.29</v>
      </c>
      <c r="H1156" s="1">
        <v>328</v>
      </c>
      <c r="I1156" s="1">
        <v>48.1</v>
      </c>
      <c r="J1156" s="1">
        <v>7.02</v>
      </c>
      <c r="K1156" s="1">
        <v>99.52</v>
      </c>
      <c r="L1156" s="1">
        <v>6.75</v>
      </c>
      <c r="M1156" s="1">
        <v>140.80000000000001</v>
      </c>
      <c r="N1156" s="1">
        <v>92.12</v>
      </c>
      <c r="O1156" s="1">
        <v>93</v>
      </c>
      <c r="P1156" s="1" t="s">
        <v>4</v>
      </c>
      <c r="Q1156" s="1" t="s">
        <v>5</v>
      </c>
      <c r="R1156" s="1" t="s">
        <v>6</v>
      </c>
      <c r="S1156" s="1" t="s">
        <v>6</v>
      </c>
      <c r="T1156" s="3">
        <f t="shared" si="0"/>
        <v>45352</v>
      </c>
      <c r="U1156" s="5">
        <f t="shared" ref="U1156:V1156" si="2312">IF(ISBLANK(F1156),1,0)</f>
        <v>0</v>
      </c>
      <c r="V1156" s="5">
        <f t="shared" si="2312"/>
        <v>0</v>
      </c>
      <c r="W1156" s="5">
        <f t="shared" ref="W1156:Z1156" si="2313">IF(ISBLANK(K1156),1,0)</f>
        <v>0</v>
      </c>
      <c r="X1156" s="5">
        <f t="shared" si="2313"/>
        <v>0</v>
      </c>
      <c r="Y1156" s="5">
        <f t="shared" si="2313"/>
        <v>0</v>
      </c>
      <c r="Z1156" s="5">
        <f t="shared" si="2313"/>
        <v>0</v>
      </c>
      <c r="AA1156" s="5">
        <f t="shared" si="3"/>
        <v>0</v>
      </c>
    </row>
    <row r="1157" spans="1:27" ht="15.75" customHeight="1" x14ac:dyDescent="0.2">
      <c r="A1157" s="1" t="s">
        <v>1168</v>
      </c>
      <c r="B1157" s="1" t="s">
        <v>34</v>
      </c>
      <c r="C1157" s="1" t="s">
        <v>21</v>
      </c>
      <c r="D1157" s="2">
        <v>45649</v>
      </c>
      <c r="E1157" s="1" t="s">
        <v>3</v>
      </c>
      <c r="F1157" s="1">
        <v>21.19</v>
      </c>
      <c r="G1157" s="1">
        <v>42.66</v>
      </c>
      <c r="H1157" s="1">
        <v>333</v>
      </c>
      <c r="I1157" s="1">
        <v>36.1</v>
      </c>
      <c r="J1157" s="1">
        <v>7.23</v>
      </c>
      <c r="K1157" s="1">
        <v>99.17</v>
      </c>
      <c r="L1157" s="1">
        <v>6.86</v>
      </c>
      <c r="M1157" s="1">
        <v>110.3</v>
      </c>
      <c r="N1157" s="1">
        <v>88.17</v>
      </c>
      <c r="O1157" s="1">
        <v>91.05</v>
      </c>
      <c r="P1157" s="1" t="s">
        <v>4</v>
      </c>
      <c r="Q1157" s="1" t="s">
        <v>5</v>
      </c>
      <c r="R1157" s="1" t="s">
        <v>6</v>
      </c>
      <c r="S1157" s="1" t="s">
        <v>6</v>
      </c>
      <c r="T1157" s="3">
        <f t="shared" si="0"/>
        <v>45627</v>
      </c>
      <c r="U1157" s="5">
        <f t="shared" ref="U1157:V1157" si="2314">IF(ISBLANK(F1157),1,0)</f>
        <v>0</v>
      </c>
      <c r="V1157" s="5">
        <f t="shared" si="2314"/>
        <v>0</v>
      </c>
      <c r="W1157" s="5">
        <f t="shared" ref="W1157:Z1157" si="2315">IF(ISBLANK(K1157),1,0)</f>
        <v>0</v>
      </c>
      <c r="X1157" s="5">
        <f t="shared" si="2315"/>
        <v>0</v>
      </c>
      <c r="Y1157" s="5">
        <f t="shared" si="2315"/>
        <v>0</v>
      </c>
      <c r="Z1157" s="5">
        <f t="shared" si="2315"/>
        <v>0</v>
      </c>
      <c r="AA1157" s="5">
        <f t="shared" si="3"/>
        <v>0</v>
      </c>
    </row>
    <row r="1158" spans="1:27" ht="15.75" customHeight="1" x14ac:dyDescent="0.2">
      <c r="A1158" s="1" t="s">
        <v>1942</v>
      </c>
      <c r="B1158" s="1" t="s">
        <v>58</v>
      </c>
      <c r="C1158" s="1" t="s">
        <v>21</v>
      </c>
      <c r="D1158" s="2">
        <v>45842</v>
      </c>
      <c r="E1158" s="1" t="s">
        <v>317</v>
      </c>
      <c r="F1158" s="1">
        <v>21.01</v>
      </c>
      <c r="G1158" s="1">
        <v>41.56</v>
      </c>
      <c r="H1158" s="1">
        <v>342</v>
      </c>
      <c r="I1158" s="1">
        <v>45.5</v>
      </c>
      <c r="J1158" s="1">
        <v>7.03</v>
      </c>
      <c r="K1158" s="1">
        <v>99.11</v>
      </c>
      <c r="L1158" s="1">
        <v>6.77</v>
      </c>
      <c r="M1158" s="1">
        <v>119.4</v>
      </c>
      <c r="N1158" s="1">
        <v>83.77</v>
      </c>
      <c r="O1158" s="1">
        <v>94.28</v>
      </c>
      <c r="P1158" s="1" t="s">
        <v>4</v>
      </c>
      <c r="Q1158" s="1" t="s">
        <v>5</v>
      </c>
      <c r="R1158" s="1" t="s">
        <v>6</v>
      </c>
      <c r="S1158" s="1" t="s">
        <v>6</v>
      </c>
      <c r="T1158" s="3">
        <f t="shared" si="0"/>
        <v>45839</v>
      </c>
      <c r="U1158" s="5">
        <f t="shared" ref="U1158:V1158" si="2316">IF(ISBLANK(F1158),1,0)</f>
        <v>0</v>
      </c>
      <c r="V1158" s="5">
        <f t="shared" si="2316"/>
        <v>0</v>
      </c>
      <c r="W1158" s="5">
        <f t="shared" ref="W1158:Z1158" si="2317">IF(ISBLANK(K1158),1,0)</f>
        <v>0</v>
      </c>
      <c r="X1158" s="5">
        <f t="shared" si="2317"/>
        <v>0</v>
      </c>
      <c r="Y1158" s="5">
        <f t="shared" si="2317"/>
        <v>0</v>
      </c>
      <c r="Z1158" s="5">
        <f t="shared" si="2317"/>
        <v>0</v>
      </c>
      <c r="AA1158" s="5">
        <f t="shared" si="3"/>
        <v>0</v>
      </c>
    </row>
    <row r="1159" spans="1:27" ht="15.75" customHeight="1" x14ac:dyDescent="0.2">
      <c r="A1159" s="1" t="s">
        <v>1944</v>
      </c>
      <c r="B1159" s="1" t="s">
        <v>58</v>
      </c>
      <c r="C1159" s="1" t="s">
        <v>21</v>
      </c>
      <c r="D1159" s="2">
        <v>45298</v>
      </c>
      <c r="E1159" s="1" t="s">
        <v>23</v>
      </c>
      <c r="F1159" s="1">
        <v>21.23</v>
      </c>
      <c r="G1159" s="1">
        <v>40.94</v>
      </c>
      <c r="H1159" s="1">
        <v>344</v>
      </c>
      <c r="I1159" s="1">
        <v>42.1</v>
      </c>
      <c r="J1159" s="1">
        <v>7.35</v>
      </c>
      <c r="K1159" s="1">
        <v>99.4</v>
      </c>
      <c r="L1159" s="1">
        <v>6.72</v>
      </c>
      <c r="M1159" s="1">
        <v>111.3</v>
      </c>
      <c r="N1159" s="1">
        <v>88.55</v>
      </c>
      <c r="O1159" s="1">
        <v>92.44</v>
      </c>
      <c r="P1159" s="1" t="s">
        <v>4</v>
      </c>
      <c r="Q1159" s="1" t="s">
        <v>5</v>
      </c>
      <c r="R1159" s="1" t="s">
        <v>6</v>
      </c>
      <c r="S1159" s="1" t="s">
        <v>6</v>
      </c>
      <c r="T1159" s="3">
        <f t="shared" si="0"/>
        <v>45292</v>
      </c>
      <c r="U1159" s="5">
        <f t="shared" ref="U1159:V1159" si="2318">IF(ISBLANK(F1159),1,0)</f>
        <v>0</v>
      </c>
      <c r="V1159" s="5">
        <f t="shared" si="2318"/>
        <v>0</v>
      </c>
      <c r="W1159" s="5">
        <f t="shared" ref="W1159:Z1159" si="2319">IF(ISBLANK(K1159),1,0)</f>
        <v>0</v>
      </c>
      <c r="X1159" s="5">
        <f t="shared" si="2319"/>
        <v>0</v>
      </c>
      <c r="Y1159" s="5">
        <f t="shared" si="2319"/>
        <v>0</v>
      </c>
      <c r="Z1159" s="5">
        <f t="shared" si="2319"/>
        <v>0</v>
      </c>
      <c r="AA1159" s="5">
        <f t="shared" si="3"/>
        <v>0</v>
      </c>
    </row>
    <row r="1160" spans="1:27" ht="15.75" customHeight="1" x14ac:dyDescent="0.2">
      <c r="A1160" s="1" t="s">
        <v>1945</v>
      </c>
      <c r="B1160" s="1" t="s">
        <v>20</v>
      </c>
      <c r="C1160" s="1" t="s">
        <v>21</v>
      </c>
      <c r="D1160" s="2">
        <v>45881</v>
      </c>
      <c r="E1160" s="1" t="s">
        <v>93</v>
      </c>
      <c r="F1160" s="1">
        <v>21.71</v>
      </c>
      <c r="G1160" s="1">
        <v>36.700000000000003</v>
      </c>
      <c r="H1160" s="1">
        <v>295</v>
      </c>
      <c r="I1160" s="1">
        <v>52.3</v>
      </c>
      <c r="J1160" s="1">
        <v>7.4</v>
      </c>
      <c r="K1160" s="1">
        <v>99.03</v>
      </c>
      <c r="M1160" s="1">
        <v>141.4</v>
      </c>
      <c r="N1160" s="1">
        <v>80.34</v>
      </c>
      <c r="O1160" s="1">
        <v>92.45</v>
      </c>
      <c r="P1160" s="1" t="s">
        <v>177</v>
      </c>
      <c r="Q1160" s="1" t="s">
        <v>5</v>
      </c>
      <c r="R1160" s="1" t="s">
        <v>6</v>
      </c>
      <c r="S1160" s="1" t="s">
        <v>6</v>
      </c>
      <c r="T1160" s="3">
        <f t="shared" si="0"/>
        <v>45870</v>
      </c>
      <c r="U1160" s="5">
        <f t="shared" ref="U1160:V1160" si="2320">IF(ISBLANK(F1160),1,0)</f>
        <v>0</v>
      </c>
      <c r="V1160" s="5">
        <f t="shared" si="2320"/>
        <v>0</v>
      </c>
      <c r="W1160" s="5">
        <f t="shared" ref="W1160:Z1160" si="2321">IF(ISBLANK(K1160),1,0)</f>
        <v>0</v>
      </c>
      <c r="X1160" s="5">
        <f t="shared" si="2321"/>
        <v>1</v>
      </c>
      <c r="Y1160" s="5">
        <f t="shared" si="2321"/>
        <v>0</v>
      </c>
      <c r="Z1160" s="5">
        <f t="shared" si="2321"/>
        <v>0</v>
      </c>
      <c r="AA1160" s="5">
        <f t="shared" si="3"/>
        <v>1</v>
      </c>
    </row>
    <row r="1161" spans="1:27" ht="15.75" customHeight="1" x14ac:dyDescent="0.2">
      <c r="A1161" s="1" t="s">
        <v>1791</v>
      </c>
      <c r="B1161" s="1" t="s">
        <v>58</v>
      </c>
      <c r="C1161" s="1" t="s">
        <v>35</v>
      </c>
      <c r="D1161" s="2">
        <v>45469</v>
      </c>
      <c r="E1161" s="1" t="s">
        <v>93</v>
      </c>
      <c r="F1161" s="1">
        <v>21.93</v>
      </c>
      <c r="G1161" s="1">
        <v>26.91</v>
      </c>
      <c r="H1161" s="1">
        <v>320</v>
      </c>
      <c r="I1161" s="1">
        <v>37.700000000000003</v>
      </c>
      <c r="J1161" s="1">
        <v>6.93</v>
      </c>
      <c r="K1161" s="1">
        <v>99.54</v>
      </c>
      <c r="L1161" s="1">
        <v>6.42</v>
      </c>
      <c r="M1161" s="1">
        <v>122.2</v>
      </c>
      <c r="N1161" s="1">
        <v>85.8</v>
      </c>
      <c r="O1161" s="1">
        <v>95.41</v>
      </c>
      <c r="P1161" s="1" t="s">
        <v>4</v>
      </c>
      <c r="Q1161" s="1" t="s">
        <v>50</v>
      </c>
      <c r="R1161" s="1" t="s">
        <v>153</v>
      </c>
      <c r="S1161" s="1" t="s">
        <v>89</v>
      </c>
      <c r="T1161" s="3">
        <f t="shared" si="0"/>
        <v>45444</v>
      </c>
      <c r="U1161" s="5">
        <f t="shared" ref="U1161:V1161" si="2322">IF(ISBLANK(F1161),1,0)</f>
        <v>0</v>
      </c>
      <c r="V1161" s="5">
        <f t="shared" si="2322"/>
        <v>0</v>
      </c>
      <c r="W1161" s="5">
        <f t="shared" ref="W1161:Z1161" si="2323">IF(ISBLANK(K1161),1,0)</f>
        <v>0</v>
      </c>
      <c r="X1161" s="5">
        <f t="shared" si="2323"/>
        <v>0</v>
      </c>
      <c r="Y1161" s="5">
        <f t="shared" si="2323"/>
        <v>0</v>
      </c>
      <c r="Z1161" s="5">
        <f t="shared" si="2323"/>
        <v>0</v>
      </c>
      <c r="AA1161" s="5">
        <f t="shared" si="3"/>
        <v>0</v>
      </c>
    </row>
    <row r="1162" spans="1:27" ht="15.75" customHeight="1" x14ac:dyDescent="0.2">
      <c r="A1162" s="1" t="s">
        <v>1947</v>
      </c>
      <c r="B1162" s="1" t="s">
        <v>58</v>
      </c>
      <c r="C1162" s="1" t="s">
        <v>47</v>
      </c>
      <c r="D1162" s="2">
        <v>45670</v>
      </c>
      <c r="E1162" s="1" t="s">
        <v>23</v>
      </c>
      <c r="F1162" s="1">
        <v>20.399999999999999</v>
      </c>
      <c r="G1162" s="1">
        <v>47.81</v>
      </c>
      <c r="H1162" s="1">
        <v>275</v>
      </c>
      <c r="I1162" s="1">
        <v>44</v>
      </c>
      <c r="J1162" s="1">
        <v>8.27</v>
      </c>
      <c r="K1162" s="1">
        <v>99.42</v>
      </c>
      <c r="L1162" s="1">
        <v>6.88</v>
      </c>
      <c r="M1162" s="1">
        <v>128.9</v>
      </c>
      <c r="N1162" s="1">
        <v>87.95</v>
      </c>
      <c r="O1162" s="1">
        <v>94.63</v>
      </c>
      <c r="P1162" s="1" t="s">
        <v>4</v>
      </c>
      <c r="Q1162" s="1" t="s">
        <v>5</v>
      </c>
      <c r="R1162" s="1" t="s">
        <v>6</v>
      </c>
      <c r="S1162" s="1" t="s">
        <v>6</v>
      </c>
      <c r="T1162" s="3">
        <f t="shared" si="0"/>
        <v>45658</v>
      </c>
      <c r="U1162" s="5">
        <f t="shared" ref="U1162:V1162" si="2324">IF(ISBLANK(F1162),1,0)</f>
        <v>0</v>
      </c>
      <c r="V1162" s="5">
        <f t="shared" si="2324"/>
        <v>0</v>
      </c>
      <c r="W1162" s="5">
        <f t="shared" ref="W1162:Z1162" si="2325">IF(ISBLANK(K1162),1,0)</f>
        <v>0</v>
      </c>
      <c r="X1162" s="5">
        <f t="shared" si="2325"/>
        <v>0</v>
      </c>
      <c r="Y1162" s="5">
        <f t="shared" si="2325"/>
        <v>0</v>
      </c>
      <c r="Z1162" s="5">
        <f t="shared" si="2325"/>
        <v>0</v>
      </c>
      <c r="AA1162" s="5">
        <f t="shared" si="3"/>
        <v>0</v>
      </c>
    </row>
    <row r="1163" spans="1:27" ht="15.75" customHeight="1" x14ac:dyDescent="0.2">
      <c r="A1163" s="1" t="s">
        <v>1948</v>
      </c>
      <c r="B1163" s="1" t="s">
        <v>58</v>
      </c>
      <c r="C1163" s="1" t="s">
        <v>35</v>
      </c>
      <c r="D1163" s="2">
        <v>46007</v>
      </c>
      <c r="E1163" s="1" t="s">
        <v>93</v>
      </c>
      <c r="F1163" s="1">
        <v>21.71</v>
      </c>
      <c r="G1163" s="1">
        <v>43.65</v>
      </c>
      <c r="H1163" s="1">
        <v>316</v>
      </c>
      <c r="I1163" s="1">
        <v>41.3</v>
      </c>
      <c r="J1163" s="1">
        <v>6.85</v>
      </c>
      <c r="K1163" s="1">
        <v>99.11</v>
      </c>
      <c r="L1163" s="1">
        <v>6.84</v>
      </c>
      <c r="N1163" s="1">
        <v>85.08</v>
      </c>
      <c r="O1163" s="1">
        <v>95.18</v>
      </c>
      <c r="P1163" s="1" t="s">
        <v>4</v>
      </c>
      <c r="Q1163" s="1" t="s">
        <v>5</v>
      </c>
      <c r="R1163" s="1" t="s">
        <v>6</v>
      </c>
      <c r="S1163" s="1" t="s">
        <v>6</v>
      </c>
      <c r="T1163" s="3">
        <f t="shared" si="0"/>
        <v>45992</v>
      </c>
      <c r="U1163" s="5">
        <f t="shared" ref="U1163:V1163" si="2326">IF(ISBLANK(F1163),1,0)</f>
        <v>0</v>
      </c>
      <c r="V1163" s="5">
        <f t="shared" si="2326"/>
        <v>0</v>
      </c>
      <c r="W1163" s="5">
        <f t="shared" ref="W1163:Z1163" si="2327">IF(ISBLANK(K1163),1,0)</f>
        <v>0</v>
      </c>
      <c r="X1163" s="5">
        <f t="shared" si="2327"/>
        <v>0</v>
      </c>
      <c r="Y1163" s="5">
        <f t="shared" si="2327"/>
        <v>1</v>
      </c>
      <c r="Z1163" s="5">
        <f t="shared" si="2327"/>
        <v>0</v>
      </c>
      <c r="AA1163" s="5">
        <f t="shared" si="3"/>
        <v>1</v>
      </c>
    </row>
    <row r="1164" spans="1:27" ht="15.75" customHeight="1" x14ac:dyDescent="0.2">
      <c r="A1164" s="1" t="s">
        <v>1949</v>
      </c>
      <c r="B1164" s="1" t="s">
        <v>20</v>
      </c>
      <c r="C1164" s="1" t="s">
        <v>21</v>
      </c>
      <c r="D1164" s="2">
        <v>45756</v>
      </c>
      <c r="E1164" s="1" t="s">
        <v>37</v>
      </c>
      <c r="F1164" s="1">
        <v>22.38</v>
      </c>
      <c r="G1164" s="1">
        <v>32.58</v>
      </c>
      <c r="H1164" s="1">
        <v>320</v>
      </c>
      <c r="I1164" s="1">
        <v>50.4</v>
      </c>
      <c r="J1164" s="1">
        <v>8.9</v>
      </c>
      <c r="K1164" s="1">
        <v>98.9</v>
      </c>
      <c r="L1164" s="1">
        <v>6.84</v>
      </c>
      <c r="M1164" s="1">
        <v>128</v>
      </c>
      <c r="N1164" s="1">
        <v>84.62</v>
      </c>
      <c r="O1164" s="1">
        <v>95.11</v>
      </c>
      <c r="P1164" s="1" t="s">
        <v>4</v>
      </c>
      <c r="Q1164" s="1" t="s">
        <v>5</v>
      </c>
      <c r="R1164" s="1" t="s">
        <v>6</v>
      </c>
      <c r="S1164" s="1" t="s">
        <v>6</v>
      </c>
      <c r="T1164" s="3">
        <f t="shared" si="0"/>
        <v>45748</v>
      </c>
      <c r="U1164" s="5">
        <f t="shared" ref="U1164:V1164" si="2328">IF(ISBLANK(F1164),1,0)</f>
        <v>0</v>
      </c>
      <c r="V1164" s="5">
        <f t="shared" si="2328"/>
        <v>0</v>
      </c>
      <c r="W1164" s="5">
        <f t="shared" ref="W1164:Z1164" si="2329">IF(ISBLANK(K1164),1,0)</f>
        <v>0</v>
      </c>
      <c r="X1164" s="5">
        <f t="shared" si="2329"/>
        <v>0</v>
      </c>
      <c r="Y1164" s="5">
        <f t="shared" si="2329"/>
        <v>0</v>
      </c>
      <c r="Z1164" s="5">
        <f t="shared" si="2329"/>
        <v>0</v>
      </c>
      <c r="AA1164" s="5">
        <f t="shared" si="3"/>
        <v>0</v>
      </c>
    </row>
    <row r="1165" spans="1:27" ht="15.75" customHeight="1" x14ac:dyDescent="0.2">
      <c r="A1165" s="1" t="s">
        <v>1950</v>
      </c>
      <c r="B1165" s="1" t="s">
        <v>1</v>
      </c>
      <c r="C1165" s="1" t="s">
        <v>35</v>
      </c>
      <c r="D1165" s="2">
        <v>46015</v>
      </c>
      <c r="E1165" s="1" t="s">
        <v>93</v>
      </c>
      <c r="F1165" s="1">
        <v>22.16</v>
      </c>
      <c r="G1165" s="1">
        <v>45.37</v>
      </c>
      <c r="H1165" s="1">
        <v>356</v>
      </c>
      <c r="I1165" s="1">
        <v>31.2</v>
      </c>
      <c r="J1165" s="1">
        <v>6.45</v>
      </c>
      <c r="K1165" s="1">
        <v>98.97</v>
      </c>
      <c r="L1165" s="1">
        <v>6.87</v>
      </c>
      <c r="M1165" s="1">
        <v>115.6</v>
      </c>
      <c r="N1165" s="1">
        <v>86.95</v>
      </c>
      <c r="O1165" s="1">
        <v>94.72</v>
      </c>
      <c r="P1165" s="1" t="s">
        <v>4</v>
      </c>
      <c r="Q1165" s="1" t="s">
        <v>50</v>
      </c>
      <c r="R1165" s="1" t="s">
        <v>51</v>
      </c>
      <c r="S1165" s="1" t="s">
        <v>89</v>
      </c>
      <c r="T1165" s="3">
        <f t="shared" si="0"/>
        <v>45992</v>
      </c>
      <c r="U1165" s="5">
        <f t="shared" ref="U1165:V1165" si="2330">IF(ISBLANK(F1165),1,0)</f>
        <v>0</v>
      </c>
      <c r="V1165" s="5">
        <f t="shared" si="2330"/>
        <v>0</v>
      </c>
      <c r="W1165" s="5">
        <f t="shared" ref="W1165:Z1165" si="2331">IF(ISBLANK(K1165),1,0)</f>
        <v>0</v>
      </c>
      <c r="X1165" s="5">
        <f t="shared" si="2331"/>
        <v>0</v>
      </c>
      <c r="Y1165" s="5">
        <f t="shared" si="2331"/>
        <v>0</v>
      </c>
      <c r="Z1165" s="5">
        <f t="shared" si="2331"/>
        <v>0</v>
      </c>
      <c r="AA1165" s="5">
        <f t="shared" si="3"/>
        <v>0</v>
      </c>
    </row>
    <row r="1166" spans="1:27" ht="15.75" customHeight="1" x14ac:dyDescent="0.2">
      <c r="A1166" s="1" t="s">
        <v>1952</v>
      </c>
      <c r="B1166" s="1" t="s">
        <v>58</v>
      </c>
      <c r="C1166" s="1" t="s">
        <v>21</v>
      </c>
      <c r="D1166" s="2">
        <v>45733</v>
      </c>
      <c r="E1166" s="1" t="s">
        <v>23</v>
      </c>
      <c r="F1166" s="1">
        <v>21.88</v>
      </c>
      <c r="G1166" s="1">
        <v>39.76</v>
      </c>
      <c r="H1166" s="1">
        <v>318</v>
      </c>
      <c r="I1166" s="1">
        <v>45.5</v>
      </c>
      <c r="J1166" s="1">
        <v>7.09</v>
      </c>
      <c r="K1166" s="1">
        <v>99.24</v>
      </c>
      <c r="L1166" s="1">
        <v>6.59</v>
      </c>
      <c r="M1166" s="1">
        <v>134.19999999999999</v>
      </c>
      <c r="N1166" s="1">
        <v>87.19</v>
      </c>
      <c r="O1166" s="1">
        <v>91.93</v>
      </c>
      <c r="P1166" s="1" t="s">
        <v>4</v>
      </c>
      <c r="Q1166" s="1" t="s">
        <v>5</v>
      </c>
      <c r="R1166" s="1" t="s">
        <v>6</v>
      </c>
      <c r="S1166" s="1" t="s">
        <v>6</v>
      </c>
      <c r="T1166" s="3">
        <f t="shared" si="0"/>
        <v>45717</v>
      </c>
      <c r="U1166" s="5">
        <f t="shared" ref="U1166:V1166" si="2332">IF(ISBLANK(F1166),1,0)</f>
        <v>0</v>
      </c>
      <c r="V1166" s="5">
        <f t="shared" si="2332"/>
        <v>0</v>
      </c>
      <c r="W1166" s="5">
        <f t="shared" ref="W1166:Z1166" si="2333">IF(ISBLANK(K1166),1,0)</f>
        <v>0</v>
      </c>
      <c r="X1166" s="5">
        <f t="shared" si="2333"/>
        <v>0</v>
      </c>
      <c r="Y1166" s="5">
        <f t="shared" si="2333"/>
        <v>0</v>
      </c>
      <c r="Z1166" s="5">
        <f t="shared" si="2333"/>
        <v>0</v>
      </c>
      <c r="AA1166" s="5">
        <f t="shared" si="3"/>
        <v>0</v>
      </c>
    </row>
    <row r="1167" spans="1:27" ht="15.75" customHeight="1" x14ac:dyDescent="0.2">
      <c r="A1167" s="1" t="s">
        <v>1738</v>
      </c>
      <c r="B1167" s="1" t="s">
        <v>1</v>
      </c>
      <c r="C1167" s="1" t="s">
        <v>35</v>
      </c>
      <c r="D1167" s="2">
        <v>45445</v>
      </c>
      <c r="E1167" s="1" t="s">
        <v>93</v>
      </c>
      <c r="F1167" s="1">
        <v>23.28</v>
      </c>
      <c r="G1167" s="1">
        <v>40.909999999999997</v>
      </c>
      <c r="H1167" s="1">
        <v>371</v>
      </c>
      <c r="I1167" s="1">
        <v>27.8</v>
      </c>
      <c r="J1167" s="1">
        <v>6.31</v>
      </c>
      <c r="K1167" s="1">
        <v>98.94</v>
      </c>
      <c r="L1167" s="1">
        <v>6.75</v>
      </c>
      <c r="M1167" s="1">
        <v>92.7</v>
      </c>
      <c r="N1167" s="1">
        <v>93.3</v>
      </c>
      <c r="O1167" s="1">
        <v>93.51</v>
      </c>
      <c r="P1167" s="1" t="s">
        <v>4</v>
      </c>
      <c r="Q1167" s="1" t="s">
        <v>5</v>
      </c>
      <c r="R1167" s="1" t="s">
        <v>6</v>
      </c>
      <c r="S1167" s="1" t="s">
        <v>6</v>
      </c>
      <c r="T1167" s="3">
        <f t="shared" si="0"/>
        <v>45444</v>
      </c>
      <c r="U1167" s="5">
        <f t="shared" ref="U1167:V1167" si="2334">IF(ISBLANK(F1167),1,0)</f>
        <v>0</v>
      </c>
      <c r="V1167" s="5">
        <f t="shared" si="2334"/>
        <v>0</v>
      </c>
      <c r="W1167" s="5">
        <f t="shared" ref="W1167:Z1167" si="2335">IF(ISBLANK(K1167),1,0)</f>
        <v>0</v>
      </c>
      <c r="X1167" s="5">
        <f t="shared" si="2335"/>
        <v>0</v>
      </c>
      <c r="Y1167" s="5">
        <f t="shared" si="2335"/>
        <v>0</v>
      </c>
      <c r="Z1167" s="5">
        <f t="shared" si="2335"/>
        <v>0</v>
      </c>
      <c r="AA1167" s="5">
        <f t="shared" si="3"/>
        <v>0</v>
      </c>
    </row>
    <row r="1168" spans="1:27" ht="15.75" customHeight="1" x14ac:dyDescent="0.2">
      <c r="A1168" s="1" t="s">
        <v>374</v>
      </c>
      <c r="B1168" s="1" t="s">
        <v>34</v>
      </c>
      <c r="C1168" s="1" t="s">
        <v>47</v>
      </c>
      <c r="D1168" s="2">
        <v>45798</v>
      </c>
      <c r="E1168" s="1" t="s">
        <v>93</v>
      </c>
      <c r="F1168" s="1">
        <v>22.4</v>
      </c>
      <c r="G1168" s="1">
        <v>40.159999999999997</v>
      </c>
      <c r="H1168" s="1">
        <v>308</v>
      </c>
      <c r="I1168" s="1">
        <v>41.8</v>
      </c>
      <c r="J1168" s="1">
        <v>7.37</v>
      </c>
      <c r="K1168" s="1">
        <v>98.88</v>
      </c>
      <c r="L1168" s="1">
        <v>6.72</v>
      </c>
      <c r="M1168" s="1">
        <v>118.6</v>
      </c>
      <c r="N1168" s="1">
        <v>85.62</v>
      </c>
      <c r="O1168" s="1">
        <v>95.61</v>
      </c>
      <c r="P1168" s="1" t="s">
        <v>4</v>
      </c>
      <c r="Q1168" s="1" t="s">
        <v>5</v>
      </c>
      <c r="R1168" s="1" t="s">
        <v>6</v>
      </c>
      <c r="S1168" s="1" t="s">
        <v>6</v>
      </c>
      <c r="T1168" s="3">
        <f t="shared" si="0"/>
        <v>45778</v>
      </c>
      <c r="U1168" s="5">
        <f t="shared" ref="U1168:V1168" si="2336">IF(ISBLANK(F1168),1,0)</f>
        <v>0</v>
      </c>
      <c r="V1168" s="5">
        <f t="shared" si="2336"/>
        <v>0</v>
      </c>
      <c r="W1168" s="5">
        <f t="shared" ref="W1168:Z1168" si="2337">IF(ISBLANK(K1168),1,0)</f>
        <v>0</v>
      </c>
      <c r="X1168" s="5">
        <f t="shared" si="2337"/>
        <v>0</v>
      </c>
      <c r="Y1168" s="5">
        <f t="shared" si="2337"/>
        <v>0</v>
      </c>
      <c r="Z1168" s="5">
        <f t="shared" si="2337"/>
        <v>0</v>
      </c>
      <c r="AA1168" s="5">
        <f t="shared" si="3"/>
        <v>0</v>
      </c>
    </row>
    <row r="1169" spans="1:27" ht="15.75" customHeight="1" x14ac:dyDescent="0.2">
      <c r="A1169" s="1" t="s">
        <v>1953</v>
      </c>
      <c r="B1169" s="1" t="s">
        <v>58</v>
      </c>
      <c r="C1169" s="1" t="s">
        <v>21</v>
      </c>
      <c r="D1169" s="2">
        <v>45741</v>
      </c>
      <c r="E1169" s="1" t="s">
        <v>3</v>
      </c>
      <c r="F1169" s="1">
        <v>22.77</v>
      </c>
      <c r="G1169" s="1">
        <v>44.68</v>
      </c>
      <c r="H1169" s="1">
        <v>307</v>
      </c>
      <c r="I1169" s="1">
        <v>33.4</v>
      </c>
      <c r="J1169" s="1">
        <v>5.61</v>
      </c>
      <c r="K1169" s="1">
        <v>98.75</v>
      </c>
      <c r="L1169" s="1">
        <v>6.78</v>
      </c>
      <c r="M1169" s="1">
        <v>129.4</v>
      </c>
      <c r="N1169" s="1">
        <v>89.2</v>
      </c>
      <c r="O1169" s="1">
        <v>92.81</v>
      </c>
      <c r="P1169" s="1" t="s">
        <v>4</v>
      </c>
      <c r="Q1169" s="1" t="s">
        <v>50</v>
      </c>
      <c r="R1169" s="1" t="s">
        <v>153</v>
      </c>
      <c r="S1169" s="1" t="s">
        <v>89</v>
      </c>
      <c r="T1169" s="3">
        <f t="shared" si="0"/>
        <v>45717</v>
      </c>
      <c r="U1169" s="5">
        <f t="shared" ref="U1169:V1169" si="2338">IF(ISBLANK(F1169),1,0)</f>
        <v>0</v>
      </c>
      <c r="V1169" s="5">
        <f t="shared" si="2338"/>
        <v>0</v>
      </c>
      <c r="W1169" s="5">
        <f t="shared" ref="W1169:Z1169" si="2339">IF(ISBLANK(K1169),1,0)</f>
        <v>0</v>
      </c>
      <c r="X1169" s="5">
        <f t="shared" si="2339"/>
        <v>0</v>
      </c>
      <c r="Y1169" s="5">
        <f t="shared" si="2339"/>
        <v>0</v>
      </c>
      <c r="Z1169" s="5">
        <f t="shared" si="2339"/>
        <v>0</v>
      </c>
      <c r="AA1169" s="5">
        <f t="shared" si="3"/>
        <v>0</v>
      </c>
    </row>
    <row r="1170" spans="1:27" ht="15.75" customHeight="1" x14ac:dyDescent="0.2">
      <c r="A1170" s="1" t="s">
        <v>1304</v>
      </c>
      <c r="B1170" s="1" t="s">
        <v>58</v>
      </c>
      <c r="C1170" s="1" t="s">
        <v>21</v>
      </c>
      <c r="D1170" s="2">
        <v>45519</v>
      </c>
      <c r="E1170" s="1" t="s">
        <v>3</v>
      </c>
      <c r="F1170" s="1">
        <v>19.920000000000002</v>
      </c>
      <c r="G1170" s="1">
        <v>38</v>
      </c>
      <c r="H1170" s="1">
        <v>312</v>
      </c>
      <c r="I1170" s="1">
        <v>46.6</v>
      </c>
      <c r="J1170" s="1">
        <v>7.64</v>
      </c>
      <c r="K1170" s="1">
        <v>99.34</v>
      </c>
      <c r="L1170" s="1">
        <v>6.58</v>
      </c>
      <c r="M1170" s="1">
        <v>118.4</v>
      </c>
      <c r="N1170" s="1">
        <v>85.09</v>
      </c>
      <c r="O1170" s="1">
        <v>96.04</v>
      </c>
      <c r="P1170" s="1" t="s">
        <v>4</v>
      </c>
      <c r="Q1170" s="1" t="s">
        <v>5</v>
      </c>
      <c r="R1170" s="1" t="s">
        <v>6</v>
      </c>
      <c r="S1170" s="1" t="s">
        <v>6</v>
      </c>
      <c r="T1170" s="3">
        <f t="shared" si="0"/>
        <v>45505</v>
      </c>
      <c r="U1170" s="5">
        <f t="shared" ref="U1170:V1170" si="2340">IF(ISBLANK(F1170),1,0)</f>
        <v>0</v>
      </c>
      <c r="V1170" s="5">
        <f t="shared" si="2340"/>
        <v>0</v>
      </c>
      <c r="W1170" s="5">
        <f t="shared" ref="W1170:Z1170" si="2341">IF(ISBLANK(K1170),1,0)</f>
        <v>0</v>
      </c>
      <c r="X1170" s="5">
        <f t="shared" si="2341"/>
        <v>0</v>
      </c>
      <c r="Y1170" s="5">
        <f t="shared" si="2341"/>
        <v>0</v>
      </c>
      <c r="Z1170" s="5">
        <f t="shared" si="2341"/>
        <v>0</v>
      </c>
      <c r="AA1170" s="5">
        <f t="shared" si="3"/>
        <v>0</v>
      </c>
    </row>
    <row r="1171" spans="1:27" ht="15.75" customHeight="1" x14ac:dyDescent="0.2">
      <c r="A1171" s="1" t="s">
        <v>407</v>
      </c>
      <c r="B1171" s="1" t="s">
        <v>34</v>
      </c>
      <c r="C1171" s="1" t="s">
        <v>35</v>
      </c>
      <c r="D1171" s="2">
        <v>45348</v>
      </c>
      <c r="E1171" s="1" t="s">
        <v>3</v>
      </c>
      <c r="F1171" s="1">
        <v>23.1</v>
      </c>
      <c r="G1171" s="1">
        <v>38.520000000000003</v>
      </c>
      <c r="H1171" s="1">
        <v>295</v>
      </c>
      <c r="I1171" s="1">
        <v>47.2</v>
      </c>
      <c r="J1171" s="1">
        <v>8.58</v>
      </c>
      <c r="K1171" s="1">
        <v>98.81</v>
      </c>
      <c r="L1171" s="1">
        <v>6.81</v>
      </c>
      <c r="M1171" s="1">
        <v>131.4</v>
      </c>
      <c r="N1171" s="1">
        <v>84.96</v>
      </c>
      <c r="O1171" s="1">
        <v>95.27</v>
      </c>
      <c r="P1171" s="1" t="s">
        <v>4</v>
      </c>
      <c r="Q1171" s="1" t="s">
        <v>5</v>
      </c>
      <c r="R1171" s="1" t="s">
        <v>6</v>
      </c>
      <c r="S1171" s="1" t="s">
        <v>6</v>
      </c>
      <c r="T1171" s="3">
        <f t="shared" si="0"/>
        <v>45323</v>
      </c>
      <c r="U1171" s="5">
        <f t="shared" ref="U1171:V1171" si="2342">IF(ISBLANK(F1171),1,0)</f>
        <v>0</v>
      </c>
      <c r="V1171" s="5">
        <f t="shared" si="2342"/>
        <v>0</v>
      </c>
      <c r="W1171" s="5">
        <f t="shared" ref="W1171:Z1171" si="2343">IF(ISBLANK(K1171),1,0)</f>
        <v>0</v>
      </c>
      <c r="X1171" s="5">
        <f t="shared" si="2343"/>
        <v>0</v>
      </c>
      <c r="Y1171" s="5">
        <f t="shared" si="2343"/>
        <v>0</v>
      </c>
      <c r="Z1171" s="5">
        <f t="shared" si="2343"/>
        <v>0</v>
      </c>
      <c r="AA1171" s="5">
        <f t="shared" si="3"/>
        <v>0</v>
      </c>
    </row>
    <row r="1172" spans="1:27" ht="15.75" customHeight="1" x14ac:dyDescent="0.2">
      <c r="A1172" s="1" t="s">
        <v>714</v>
      </c>
      <c r="B1172" s="1" t="s">
        <v>34</v>
      </c>
      <c r="C1172" s="1" t="s">
        <v>35</v>
      </c>
      <c r="D1172" s="2">
        <v>45765</v>
      </c>
      <c r="E1172" s="1" t="s">
        <v>37</v>
      </c>
      <c r="F1172" s="1">
        <v>22.28</v>
      </c>
      <c r="G1172" s="1">
        <v>49.66</v>
      </c>
      <c r="H1172" s="1">
        <v>326</v>
      </c>
      <c r="I1172" s="1">
        <v>47.5</v>
      </c>
      <c r="J1172" s="1">
        <v>7.65</v>
      </c>
      <c r="K1172" s="1">
        <v>98.52</v>
      </c>
      <c r="L1172" s="1">
        <v>6.95</v>
      </c>
      <c r="M1172" s="1">
        <v>119.9</v>
      </c>
      <c r="N1172" s="1">
        <v>84.72</v>
      </c>
      <c r="O1172" s="1">
        <v>93.58</v>
      </c>
      <c r="P1172" s="1" t="s">
        <v>4</v>
      </c>
      <c r="Q1172" s="1" t="s">
        <v>5</v>
      </c>
      <c r="R1172" s="1" t="s">
        <v>6</v>
      </c>
      <c r="S1172" s="1" t="s">
        <v>6</v>
      </c>
      <c r="T1172" s="3">
        <f t="shared" si="0"/>
        <v>45748</v>
      </c>
      <c r="U1172" s="5">
        <f t="shared" ref="U1172:V1172" si="2344">IF(ISBLANK(F1172),1,0)</f>
        <v>0</v>
      </c>
      <c r="V1172" s="5">
        <f t="shared" si="2344"/>
        <v>0</v>
      </c>
      <c r="W1172" s="5">
        <f t="shared" ref="W1172:Z1172" si="2345">IF(ISBLANK(K1172),1,0)</f>
        <v>0</v>
      </c>
      <c r="X1172" s="5">
        <f t="shared" si="2345"/>
        <v>0</v>
      </c>
      <c r="Y1172" s="5">
        <f t="shared" si="2345"/>
        <v>0</v>
      </c>
      <c r="Z1172" s="5">
        <f t="shared" si="2345"/>
        <v>0</v>
      </c>
      <c r="AA1172" s="5">
        <f t="shared" si="3"/>
        <v>0</v>
      </c>
    </row>
    <row r="1173" spans="1:27" ht="15.75" customHeight="1" x14ac:dyDescent="0.2">
      <c r="A1173" s="1" t="s">
        <v>1954</v>
      </c>
      <c r="B1173" s="1" t="s">
        <v>20</v>
      </c>
      <c r="C1173" s="1" t="s">
        <v>21</v>
      </c>
      <c r="D1173" s="2">
        <v>45714</v>
      </c>
      <c r="E1173" s="1" t="s">
        <v>37</v>
      </c>
      <c r="F1173" s="1">
        <v>23.35</v>
      </c>
      <c r="G1173" s="1">
        <v>39.11</v>
      </c>
      <c r="H1173" s="1">
        <v>305</v>
      </c>
      <c r="I1173" s="1">
        <v>56.1</v>
      </c>
      <c r="J1173" s="1">
        <v>8.3800000000000008</v>
      </c>
      <c r="K1173" s="1">
        <v>98.58</v>
      </c>
      <c r="L1173" s="1">
        <v>7.15</v>
      </c>
      <c r="M1173" s="1">
        <v>152.4</v>
      </c>
      <c r="N1173" s="1">
        <v>85.97</v>
      </c>
      <c r="O1173" s="1">
        <v>90.83</v>
      </c>
      <c r="P1173" s="1" t="s">
        <v>4</v>
      </c>
      <c r="Q1173" s="1" t="s">
        <v>5</v>
      </c>
      <c r="R1173" s="1" t="s">
        <v>6</v>
      </c>
      <c r="S1173" s="1" t="s">
        <v>6</v>
      </c>
      <c r="T1173" s="3">
        <f t="shared" si="0"/>
        <v>45689</v>
      </c>
      <c r="U1173" s="5">
        <f t="shared" ref="U1173:V1173" si="2346">IF(ISBLANK(F1173),1,0)</f>
        <v>0</v>
      </c>
      <c r="V1173" s="5">
        <f t="shared" si="2346"/>
        <v>0</v>
      </c>
      <c r="W1173" s="5">
        <f t="shared" ref="W1173:Z1173" si="2347">IF(ISBLANK(K1173),1,0)</f>
        <v>0</v>
      </c>
      <c r="X1173" s="5">
        <f t="shared" si="2347"/>
        <v>0</v>
      </c>
      <c r="Y1173" s="5">
        <f t="shared" si="2347"/>
        <v>0</v>
      </c>
      <c r="Z1173" s="5">
        <f t="shared" si="2347"/>
        <v>0</v>
      </c>
      <c r="AA1173" s="5">
        <f t="shared" si="3"/>
        <v>0</v>
      </c>
    </row>
    <row r="1174" spans="1:27" ht="15.75" customHeight="1" x14ac:dyDescent="0.2">
      <c r="A1174" s="1" t="s">
        <v>589</v>
      </c>
      <c r="B1174" s="1" t="s">
        <v>34</v>
      </c>
      <c r="C1174" s="1" t="s">
        <v>21</v>
      </c>
      <c r="D1174" s="2">
        <v>45857</v>
      </c>
      <c r="E1174" s="1" t="s">
        <v>23</v>
      </c>
      <c r="F1174" s="1">
        <v>21.21</v>
      </c>
      <c r="G1174" s="1">
        <v>43.26</v>
      </c>
      <c r="H1174" s="1">
        <v>326</v>
      </c>
      <c r="I1174" s="1">
        <v>42.3</v>
      </c>
      <c r="J1174" s="1">
        <v>7.1</v>
      </c>
      <c r="K1174" s="1">
        <v>98.82</v>
      </c>
      <c r="L1174" s="1">
        <v>6.95</v>
      </c>
      <c r="M1174" s="1">
        <v>111.1</v>
      </c>
      <c r="N1174" s="1">
        <v>84.08</v>
      </c>
      <c r="O1174" s="1">
        <v>94.14</v>
      </c>
      <c r="P1174" s="1" t="s">
        <v>4</v>
      </c>
      <c r="Q1174" s="1" t="s">
        <v>5</v>
      </c>
      <c r="R1174" s="1" t="s">
        <v>6</v>
      </c>
      <c r="S1174" s="1" t="s">
        <v>6</v>
      </c>
      <c r="T1174" s="3">
        <f t="shared" si="0"/>
        <v>45839</v>
      </c>
      <c r="U1174" s="5">
        <f t="shared" ref="U1174:V1174" si="2348">IF(ISBLANK(F1174),1,0)</f>
        <v>0</v>
      </c>
      <c r="V1174" s="5">
        <f t="shared" si="2348"/>
        <v>0</v>
      </c>
      <c r="W1174" s="5">
        <f t="shared" ref="W1174:Z1174" si="2349">IF(ISBLANK(K1174),1,0)</f>
        <v>0</v>
      </c>
      <c r="X1174" s="5">
        <f t="shared" si="2349"/>
        <v>0</v>
      </c>
      <c r="Y1174" s="5">
        <f t="shared" si="2349"/>
        <v>0</v>
      </c>
      <c r="Z1174" s="5">
        <f t="shared" si="2349"/>
        <v>0</v>
      </c>
      <c r="AA1174" s="5">
        <f t="shared" si="3"/>
        <v>0</v>
      </c>
    </row>
    <row r="1175" spans="1:27" ht="15.75" customHeight="1" x14ac:dyDescent="0.2">
      <c r="A1175" s="1" t="s">
        <v>1650</v>
      </c>
      <c r="B1175" s="1" t="s">
        <v>58</v>
      </c>
      <c r="C1175" s="1" t="s">
        <v>21</v>
      </c>
      <c r="D1175" s="2">
        <v>45384</v>
      </c>
      <c r="E1175" s="1" t="s">
        <v>23</v>
      </c>
      <c r="F1175" s="1">
        <v>20.68</v>
      </c>
      <c r="G1175" s="1">
        <v>45.46</v>
      </c>
      <c r="H1175" s="1">
        <v>313</v>
      </c>
      <c r="I1175" s="1">
        <v>45.4</v>
      </c>
      <c r="J1175" s="1">
        <v>7.75</v>
      </c>
      <c r="K1175" s="1">
        <v>98.93</v>
      </c>
      <c r="L1175" s="1">
        <v>6.9</v>
      </c>
      <c r="M1175" s="1">
        <v>125.8</v>
      </c>
      <c r="N1175" s="1">
        <v>86.37</v>
      </c>
      <c r="O1175" s="1">
        <v>95.6</v>
      </c>
      <c r="P1175" s="1" t="s">
        <v>4</v>
      </c>
      <c r="Q1175" s="1" t="s">
        <v>5</v>
      </c>
      <c r="R1175" s="1" t="s">
        <v>6</v>
      </c>
      <c r="S1175" s="1" t="s">
        <v>6</v>
      </c>
      <c r="T1175" s="3">
        <f t="shared" si="0"/>
        <v>45383</v>
      </c>
      <c r="U1175" s="5">
        <f t="shared" ref="U1175:V1175" si="2350">IF(ISBLANK(F1175),1,0)</f>
        <v>0</v>
      </c>
      <c r="V1175" s="5">
        <f t="shared" si="2350"/>
        <v>0</v>
      </c>
      <c r="W1175" s="5">
        <f t="shared" ref="W1175:Z1175" si="2351">IF(ISBLANK(K1175),1,0)</f>
        <v>0</v>
      </c>
      <c r="X1175" s="5">
        <f t="shared" si="2351"/>
        <v>0</v>
      </c>
      <c r="Y1175" s="5">
        <f t="shared" si="2351"/>
        <v>0</v>
      </c>
      <c r="Z1175" s="5">
        <f t="shared" si="2351"/>
        <v>0</v>
      </c>
      <c r="AA1175" s="5">
        <f t="shared" si="3"/>
        <v>0</v>
      </c>
    </row>
    <row r="1176" spans="1:27" ht="15.75" customHeight="1" x14ac:dyDescent="0.2">
      <c r="A1176" s="1" t="s">
        <v>1956</v>
      </c>
      <c r="B1176" s="1" t="s">
        <v>20</v>
      </c>
      <c r="C1176" s="1" t="s">
        <v>47</v>
      </c>
      <c r="D1176" s="2">
        <v>45685</v>
      </c>
      <c r="E1176" s="1" t="s">
        <v>3</v>
      </c>
      <c r="F1176" s="1">
        <v>21.51</v>
      </c>
      <c r="G1176" s="1">
        <v>36.659999999999997</v>
      </c>
      <c r="H1176" s="1">
        <v>299</v>
      </c>
      <c r="I1176" s="1">
        <v>49.9</v>
      </c>
      <c r="J1176" s="1">
        <v>8.19</v>
      </c>
      <c r="K1176" s="1">
        <v>99.03</v>
      </c>
      <c r="L1176" s="1">
        <v>6.79</v>
      </c>
      <c r="M1176" s="1">
        <v>150.19999999999999</v>
      </c>
      <c r="N1176" s="1">
        <v>85.97</v>
      </c>
      <c r="O1176" s="1">
        <v>91.09</v>
      </c>
      <c r="P1176" s="1" t="s">
        <v>4</v>
      </c>
      <c r="Q1176" s="1" t="s">
        <v>5</v>
      </c>
      <c r="R1176" s="1" t="s">
        <v>6</v>
      </c>
      <c r="S1176" s="1" t="s">
        <v>6</v>
      </c>
      <c r="T1176" s="3">
        <f t="shared" si="0"/>
        <v>45658</v>
      </c>
      <c r="U1176" s="5">
        <f t="shared" ref="U1176:V1176" si="2352">IF(ISBLANK(F1176),1,0)</f>
        <v>0</v>
      </c>
      <c r="V1176" s="5">
        <f t="shared" si="2352"/>
        <v>0</v>
      </c>
      <c r="W1176" s="5">
        <f t="shared" ref="W1176:Z1176" si="2353">IF(ISBLANK(K1176),1,0)</f>
        <v>0</v>
      </c>
      <c r="X1176" s="5">
        <f t="shared" si="2353"/>
        <v>0</v>
      </c>
      <c r="Y1176" s="5">
        <f t="shared" si="2353"/>
        <v>0</v>
      </c>
      <c r="Z1176" s="5">
        <f t="shared" si="2353"/>
        <v>0</v>
      </c>
      <c r="AA1176" s="5">
        <f t="shared" si="3"/>
        <v>0</v>
      </c>
    </row>
    <row r="1177" spans="1:27" ht="15.75" customHeight="1" x14ac:dyDescent="0.2">
      <c r="A1177" s="1" t="s">
        <v>1957</v>
      </c>
      <c r="B1177" s="1" t="s">
        <v>308</v>
      </c>
      <c r="C1177" s="1" t="s">
        <v>2</v>
      </c>
      <c r="D1177" s="2">
        <v>45890</v>
      </c>
      <c r="E1177" s="1" t="s">
        <v>23</v>
      </c>
      <c r="F1177" s="1">
        <v>22.29</v>
      </c>
      <c r="G1177" s="1">
        <v>40.659999999999997</v>
      </c>
      <c r="H1177" s="1">
        <v>301</v>
      </c>
      <c r="I1177" s="1">
        <v>38</v>
      </c>
      <c r="J1177" s="1">
        <v>7.1</v>
      </c>
      <c r="K1177" s="1">
        <v>99.13</v>
      </c>
      <c r="L1177" s="1">
        <v>6.77</v>
      </c>
      <c r="M1177" s="1">
        <v>125.9</v>
      </c>
      <c r="N1177" s="1">
        <v>90.4</v>
      </c>
      <c r="O1177" s="1">
        <v>95.11</v>
      </c>
      <c r="P1177" s="1" t="s">
        <v>4</v>
      </c>
      <c r="Q1177" s="1" t="s">
        <v>5</v>
      </c>
      <c r="R1177" s="1" t="s">
        <v>6</v>
      </c>
      <c r="S1177" s="1" t="s">
        <v>6</v>
      </c>
      <c r="T1177" s="3">
        <f t="shared" si="0"/>
        <v>45870</v>
      </c>
      <c r="U1177" s="5">
        <f t="shared" ref="U1177:V1177" si="2354">IF(ISBLANK(F1177),1,0)</f>
        <v>0</v>
      </c>
      <c r="V1177" s="5">
        <f t="shared" si="2354"/>
        <v>0</v>
      </c>
      <c r="W1177" s="5">
        <f t="shared" ref="W1177:Z1177" si="2355">IF(ISBLANK(K1177),1,0)</f>
        <v>0</v>
      </c>
      <c r="X1177" s="5">
        <f t="shared" si="2355"/>
        <v>0</v>
      </c>
      <c r="Y1177" s="5">
        <f t="shared" si="2355"/>
        <v>0</v>
      </c>
      <c r="Z1177" s="5">
        <f t="shared" si="2355"/>
        <v>0</v>
      </c>
      <c r="AA1177" s="5">
        <f t="shared" si="3"/>
        <v>0</v>
      </c>
    </row>
    <row r="1178" spans="1:27" ht="15.75" customHeight="1" x14ac:dyDescent="0.2">
      <c r="A1178" s="1" t="s">
        <v>1958</v>
      </c>
      <c r="B1178" s="1" t="s">
        <v>58</v>
      </c>
      <c r="C1178" s="1" t="s">
        <v>47</v>
      </c>
      <c r="D1178" s="2">
        <v>45943</v>
      </c>
      <c r="E1178" s="1" t="s">
        <v>3</v>
      </c>
      <c r="F1178" s="1">
        <v>22.49</v>
      </c>
      <c r="G1178" s="1">
        <v>43.53</v>
      </c>
      <c r="H1178" s="1">
        <v>327</v>
      </c>
      <c r="I1178" s="1">
        <v>49.7</v>
      </c>
      <c r="J1178" s="1">
        <v>6.76</v>
      </c>
      <c r="K1178" s="1">
        <v>99.13</v>
      </c>
      <c r="L1178" s="1">
        <v>7.02</v>
      </c>
      <c r="M1178" s="1">
        <v>128.6</v>
      </c>
      <c r="N1178" s="1">
        <v>86.99</v>
      </c>
      <c r="O1178" s="1">
        <v>90.71</v>
      </c>
      <c r="P1178" s="1" t="s">
        <v>4</v>
      </c>
      <c r="Q1178" s="1" t="s">
        <v>5</v>
      </c>
      <c r="R1178" s="1" t="s">
        <v>6</v>
      </c>
      <c r="S1178" s="1" t="s">
        <v>6</v>
      </c>
      <c r="T1178" s="3">
        <f t="shared" si="0"/>
        <v>45931</v>
      </c>
      <c r="U1178" s="5">
        <f t="shared" ref="U1178:V1178" si="2356">IF(ISBLANK(F1178),1,0)</f>
        <v>0</v>
      </c>
      <c r="V1178" s="5">
        <f t="shared" si="2356"/>
        <v>0</v>
      </c>
      <c r="W1178" s="5">
        <f t="shared" ref="W1178:Z1178" si="2357">IF(ISBLANK(K1178),1,0)</f>
        <v>0</v>
      </c>
      <c r="X1178" s="5">
        <f t="shared" si="2357"/>
        <v>0</v>
      </c>
      <c r="Y1178" s="5">
        <f t="shared" si="2357"/>
        <v>0</v>
      </c>
      <c r="Z1178" s="5">
        <f t="shared" si="2357"/>
        <v>0</v>
      </c>
      <c r="AA1178" s="5">
        <f t="shared" si="3"/>
        <v>0</v>
      </c>
    </row>
    <row r="1179" spans="1:27" ht="15.75" customHeight="1" x14ac:dyDescent="0.2">
      <c r="A1179" s="1" t="s">
        <v>1524</v>
      </c>
      <c r="B1179" s="1" t="s">
        <v>1</v>
      </c>
      <c r="C1179" s="1" t="s">
        <v>35</v>
      </c>
      <c r="D1179" s="2">
        <v>45978</v>
      </c>
      <c r="E1179" s="1" t="s">
        <v>37</v>
      </c>
      <c r="F1179" s="1">
        <v>23.31</v>
      </c>
      <c r="G1179" s="1">
        <v>35.29</v>
      </c>
      <c r="H1179" s="1">
        <v>342</v>
      </c>
      <c r="I1179" s="1">
        <v>48.5</v>
      </c>
      <c r="J1179" s="1">
        <v>6.67</v>
      </c>
      <c r="K1179" s="1">
        <v>99.39</v>
      </c>
      <c r="L1179" s="1">
        <v>6.7</v>
      </c>
      <c r="M1179" s="1">
        <v>119</v>
      </c>
      <c r="N1179" s="1">
        <v>86.96</v>
      </c>
      <c r="O1179" s="1">
        <v>93.23</v>
      </c>
      <c r="P1179" s="1" t="s">
        <v>4</v>
      </c>
      <c r="Q1179" s="1" t="s">
        <v>5</v>
      </c>
      <c r="R1179" s="1" t="s">
        <v>6</v>
      </c>
      <c r="S1179" s="1" t="s">
        <v>6</v>
      </c>
      <c r="T1179" s="3">
        <f t="shared" si="0"/>
        <v>45962</v>
      </c>
      <c r="U1179" s="5">
        <f t="shared" ref="U1179:V1179" si="2358">IF(ISBLANK(F1179),1,0)</f>
        <v>0</v>
      </c>
      <c r="V1179" s="5">
        <f t="shared" si="2358"/>
        <v>0</v>
      </c>
      <c r="W1179" s="5">
        <f t="shared" ref="W1179:Z1179" si="2359">IF(ISBLANK(K1179),1,0)</f>
        <v>0</v>
      </c>
      <c r="X1179" s="5">
        <f t="shared" si="2359"/>
        <v>0</v>
      </c>
      <c r="Y1179" s="5">
        <f t="shared" si="2359"/>
        <v>0</v>
      </c>
      <c r="Z1179" s="5">
        <f t="shared" si="2359"/>
        <v>0</v>
      </c>
      <c r="AA1179" s="5">
        <f t="shared" si="3"/>
        <v>0</v>
      </c>
    </row>
    <row r="1180" spans="1:27" ht="15.75" customHeight="1" x14ac:dyDescent="0.2">
      <c r="A1180" s="1" t="s">
        <v>1960</v>
      </c>
      <c r="B1180" s="1" t="s">
        <v>20</v>
      </c>
      <c r="C1180" s="1" t="s">
        <v>47</v>
      </c>
      <c r="D1180" s="2">
        <v>45446</v>
      </c>
      <c r="E1180" s="1" t="s">
        <v>37</v>
      </c>
      <c r="F1180" s="1">
        <v>21.43</v>
      </c>
      <c r="G1180" s="1">
        <v>41.11</v>
      </c>
      <c r="H1180" s="1">
        <v>280</v>
      </c>
      <c r="I1180" s="1">
        <v>47.1</v>
      </c>
      <c r="J1180" s="1">
        <v>8.32</v>
      </c>
      <c r="K1180" s="1">
        <v>99.1</v>
      </c>
      <c r="L1180" s="1">
        <v>6.83</v>
      </c>
      <c r="M1180" s="1">
        <v>137.69999999999999</v>
      </c>
      <c r="N1180" s="1">
        <v>84.31</v>
      </c>
      <c r="O1180" s="1">
        <v>91.2</v>
      </c>
      <c r="P1180" s="1" t="s">
        <v>177</v>
      </c>
      <c r="Q1180" s="1" t="s">
        <v>5</v>
      </c>
      <c r="R1180" s="1" t="s">
        <v>6</v>
      </c>
      <c r="S1180" s="1" t="s">
        <v>6</v>
      </c>
      <c r="T1180" s="3">
        <f t="shared" si="0"/>
        <v>45444</v>
      </c>
      <c r="U1180" s="5">
        <f t="shared" ref="U1180:V1180" si="2360">IF(ISBLANK(F1180),1,0)</f>
        <v>0</v>
      </c>
      <c r="V1180" s="5">
        <f t="shared" si="2360"/>
        <v>0</v>
      </c>
      <c r="W1180" s="5">
        <f t="shared" ref="W1180:Z1180" si="2361">IF(ISBLANK(K1180),1,0)</f>
        <v>0</v>
      </c>
      <c r="X1180" s="5">
        <f t="shared" si="2361"/>
        <v>0</v>
      </c>
      <c r="Y1180" s="5">
        <f t="shared" si="2361"/>
        <v>0</v>
      </c>
      <c r="Z1180" s="5">
        <f t="shared" si="2361"/>
        <v>0</v>
      </c>
      <c r="AA1180" s="5">
        <f t="shared" si="3"/>
        <v>0</v>
      </c>
    </row>
    <row r="1181" spans="1:27" ht="15.75" customHeight="1" x14ac:dyDescent="0.2">
      <c r="A1181" s="1" t="s">
        <v>1961</v>
      </c>
      <c r="B1181" s="1" t="s">
        <v>1</v>
      </c>
      <c r="C1181" s="1" t="s">
        <v>21</v>
      </c>
      <c r="D1181" s="2">
        <v>45418</v>
      </c>
      <c r="E1181" s="1" t="s">
        <v>93</v>
      </c>
      <c r="F1181" s="1">
        <v>22.32</v>
      </c>
      <c r="G1181" s="1">
        <v>39.22</v>
      </c>
      <c r="H1181" s="1">
        <v>338</v>
      </c>
      <c r="I1181" s="1">
        <v>42.6</v>
      </c>
      <c r="J1181" s="1">
        <v>7.26</v>
      </c>
      <c r="K1181" s="1">
        <v>98.68</v>
      </c>
      <c r="L1181" s="1">
        <v>6.6</v>
      </c>
      <c r="M1181" s="1">
        <v>110.8</v>
      </c>
      <c r="N1181" s="1">
        <v>89.91</v>
      </c>
      <c r="O1181" s="1">
        <v>95.06</v>
      </c>
      <c r="P1181" s="1" t="s">
        <v>4</v>
      </c>
      <c r="Q1181" s="1" t="s">
        <v>5</v>
      </c>
      <c r="R1181" s="1" t="s">
        <v>6</v>
      </c>
      <c r="S1181" s="1" t="s">
        <v>6</v>
      </c>
      <c r="T1181" s="3">
        <f t="shared" si="0"/>
        <v>45413</v>
      </c>
      <c r="U1181" s="5">
        <f t="shared" ref="U1181:V1181" si="2362">IF(ISBLANK(F1181),1,0)</f>
        <v>0</v>
      </c>
      <c r="V1181" s="5">
        <f t="shared" si="2362"/>
        <v>0</v>
      </c>
      <c r="W1181" s="5">
        <f t="shared" ref="W1181:Z1181" si="2363">IF(ISBLANK(K1181),1,0)</f>
        <v>0</v>
      </c>
      <c r="X1181" s="5">
        <f t="shared" si="2363"/>
        <v>0</v>
      </c>
      <c r="Y1181" s="5">
        <f t="shared" si="2363"/>
        <v>0</v>
      </c>
      <c r="Z1181" s="5">
        <f t="shared" si="2363"/>
        <v>0</v>
      </c>
      <c r="AA1181" s="5">
        <f t="shared" si="3"/>
        <v>0</v>
      </c>
    </row>
    <row r="1182" spans="1:27" ht="15.75" customHeight="1" x14ac:dyDescent="0.2">
      <c r="A1182" s="1" t="s">
        <v>1962</v>
      </c>
      <c r="B1182" s="1" t="s">
        <v>20</v>
      </c>
      <c r="C1182" s="1" t="s">
        <v>21</v>
      </c>
      <c r="D1182" s="2">
        <v>45713</v>
      </c>
      <c r="E1182" s="1" t="s">
        <v>216</v>
      </c>
      <c r="F1182" s="1">
        <v>21.89</v>
      </c>
      <c r="G1182" s="1">
        <v>44.28</v>
      </c>
      <c r="H1182" s="1">
        <v>295</v>
      </c>
      <c r="I1182" s="1">
        <v>49.8</v>
      </c>
      <c r="J1182" s="1">
        <v>8.3800000000000008</v>
      </c>
      <c r="K1182" s="1">
        <v>98.53</v>
      </c>
      <c r="L1182" s="1">
        <v>7.05</v>
      </c>
      <c r="M1182" s="1">
        <v>139.5</v>
      </c>
      <c r="N1182" s="1">
        <v>83.48</v>
      </c>
      <c r="O1182" s="1">
        <v>92.43</v>
      </c>
      <c r="P1182" s="1" t="s">
        <v>4</v>
      </c>
      <c r="Q1182" s="1" t="s">
        <v>50</v>
      </c>
      <c r="R1182" s="1" t="s">
        <v>51</v>
      </c>
      <c r="S1182" s="1" t="s">
        <v>89</v>
      </c>
      <c r="T1182" s="3">
        <f t="shared" si="0"/>
        <v>45689</v>
      </c>
      <c r="U1182" s="5">
        <f t="shared" ref="U1182:V1182" si="2364">IF(ISBLANK(F1182),1,0)</f>
        <v>0</v>
      </c>
      <c r="V1182" s="5">
        <f t="shared" si="2364"/>
        <v>0</v>
      </c>
      <c r="W1182" s="5">
        <f t="shared" ref="W1182:Z1182" si="2365">IF(ISBLANK(K1182),1,0)</f>
        <v>0</v>
      </c>
      <c r="X1182" s="5">
        <f t="shared" si="2365"/>
        <v>0</v>
      </c>
      <c r="Y1182" s="5">
        <f t="shared" si="2365"/>
        <v>0</v>
      </c>
      <c r="Z1182" s="5">
        <f t="shared" si="2365"/>
        <v>0</v>
      </c>
      <c r="AA1182" s="5">
        <f t="shared" si="3"/>
        <v>0</v>
      </c>
    </row>
    <row r="1183" spans="1:27" ht="15.75" customHeight="1" x14ac:dyDescent="0.2">
      <c r="A1183" s="1" t="s">
        <v>1963</v>
      </c>
      <c r="B1183" s="1" t="s">
        <v>20</v>
      </c>
      <c r="C1183" s="1" t="s">
        <v>47</v>
      </c>
      <c r="D1183" s="2">
        <v>45630</v>
      </c>
      <c r="E1183" s="1" t="s">
        <v>93</v>
      </c>
      <c r="F1183" s="1">
        <v>21.31</v>
      </c>
      <c r="G1183" s="1">
        <v>42.73</v>
      </c>
      <c r="H1183" s="1">
        <v>332</v>
      </c>
      <c r="I1183" s="1">
        <v>51.3</v>
      </c>
      <c r="J1183" s="1">
        <v>7.4</v>
      </c>
      <c r="K1183" s="1">
        <v>99.03</v>
      </c>
      <c r="L1183" s="1">
        <v>6.94</v>
      </c>
      <c r="M1183" s="1">
        <v>142</v>
      </c>
      <c r="N1183" s="1">
        <v>82.93</v>
      </c>
      <c r="O1183" s="1">
        <v>94</v>
      </c>
      <c r="P1183" s="1" t="s">
        <v>4</v>
      </c>
      <c r="Q1183" s="1" t="s">
        <v>5</v>
      </c>
      <c r="R1183" s="1" t="s">
        <v>6</v>
      </c>
      <c r="S1183" s="1" t="s">
        <v>6</v>
      </c>
      <c r="T1183" s="3">
        <f t="shared" si="0"/>
        <v>45627</v>
      </c>
      <c r="U1183" s="5">
        <f t="shared" ref="U1183:V1183" si="2366">IF(ISBLANK(F1183),1,0)</f>
        <v>0</v>
      </c>
      <c r="V1183" s="5">
        <f t="shared" si="2366"/>
        <v>0</v>
      </c>
      <c r="W1183" s="5">
        <f t="shared" ref="W1183:Z1183" si="2367">IF(ISBLANK(K1183),1,0)</f>
        <v>0</v>
      </c>
      <c r="X1183" s="5">
        <f t="shared" si="2367"/>
        <v>0</v>
      </c>
      <c r="Y1183" s="5">
        <f t="shared" si="2367"/>
        <v>0</v>
      </c>
      <c r="Z1183" s="5">
        <f t="shared" si="2367"/>
        <v>0</v>
      </c>
      <c r="AA1183" s="5">
        <f t="shared" si="3"/>
        <v>0</v>
      </c>
    </row>
    <row r="1184" spans="1:27" ht="15.75" customHeight="1" x14ac:dyDescent="0.2">
      <c r="A1184" s="1" t="s">
        <v>1964</v>
      </c>
      <c r="B1184" s="1" t="s">
        <v>58</v>
      </c>
      <c r="C1184" s="1" t="s">
        <v>21</v>
      </c>
      <c r="D1184" s="2">
        <v>45463</v>
      </c>
      <c r="E1184" s="1" t="s">
        <v>23</v>
      </c>
      <c r="F1184" s="1">
        <v>21.75</v>
      </c>
      <c r="G1184" s="1">
        <v>44.07</v>
      </c>
      <c r="H1184" s="1">
        <v>301</v>
      </c>
      <c r="I1184" s="1">
        <v>43.4</v>
      </c>
      <c r="J1184" s="1">
        <v>6.23</v>
      </c>
      <c r="K1184" s="1">
        <v>99.12</v>
      </c>
      <c r="L1184" s="1">
        <v>7.14</v>
      </c>
      <c r="M1184" s="1">
        <v>123.4</v>
      </c>
      <c r="N1184" s="1">
        <v>90.43</v>
      </c>
      <c r="O1184" s="1">
        <v>93.88</v>
      </c>
      <c r="P1184" s="1" t="s">
        <v>4</v>
      </c>
      <c r="Q1184" s="1" t="s">
        <v>5</v>
      </c>
      <c r="R1184" s="1" t="s">
        <v>6</v>
      </c>
      <c r="S1184" s="1" t="s">
        <v>6</v>
      </c>
      <c r="T1184" s="3">
        <f t="shared" si="0"/>
        <v>45444</v>
      </c>
      <c r="U1184" s="5">
        <f t="shared" ref="U1184:V1184" si="2368">IF(ISBLANK(F1184),1,0)</f>
        <v>0</v>
      </c>
      <c r="V1184" s="5">
        <f t="shared" si="2368"/>
        <v>0</v>
      </c>
      <c r="W1184" s="5">
        <f t="shared" ref="W1184:Z1184" si="2369">IF(ISBLANK(K1184),1,0)</f>
        <v>0</v>
      </c>
      <c r="X1184" s="5">
        <f t="shared" si="2369"/>
        <v>0</v>
      </c>
      <c r="Y1184" s="5">
        <f t="shared" si="2369"/>
        <v>0</v>
      </c>
      <c r="Z1184" s="5">
        <f t="shared" si="2369"/>
        <v>0</v>
      </c>
      <c r="AA1184" s="5">
        <f t="shared" si="3"/>
        <v>0</v>
      </c>
    </row>
    <row r="1185" spans="1:27" ht="15.75" customHeight="1" x14ac:dyDescent="0.2">
      <c r="A1185" s="1" t="s">
        <v>1965</v>
      </c>
      <c r="B1185" s="1" t="s">
        <v>58</v>
      </c>
      <c r="C1185" s="1" t="s">
        <v>47</v>
      </c>
      <c r="D1185" s="2">
        <v>45366</v>
      </c>
      <c r="E1185" s="1" t="s">
        <v>3</v>
      </c>
      <c r="F1185" s="1">
        <v>22.78</v>
      </c>
      <c r="G1185" s="1">
        <v>33.97</v>
      </c>
      <c r="H1185" s="1">
        <v>326</v>
      </c>
      <c r="I1185" s="1">
        <v>41.7</v>
      </c>
      <c r="J1185" s="1">
        <v>7.66</v>
      </c>
      <c r="K1185" s="1">
        <v>99.44</v>
      </c>
      <c r="L1185" s="1">
        <v>6.62</v>
      </c>
      <c r="M1185" s="1">
        <v>136.19999999999999</v>
      </c>
      <c r="N1185" s="1">
        <v>88.25</v>
      </c>
      <c r="O1185" s="1">
        <v>93.66</v>
      </c>
      <c r="P1185" s="1" t="s">
        <v>4</v>
      </c>
      <c r="Q1185" s="1" t="s">
        <v>5</v>
      </c>
      <c r="R1185" s="1" t="s">
        <v>6</v>
      </c>
      <c r="S1185" s="1" t="s">
        <v>6</v>
      </c>
      <c r="T1185" s="3">
        <f t="shared" si="0"/>
        <v>45352</v>
      </c>
      <c r="U1185" s="5">
        <f t="shared" ref="U1185:V1185" si="2370">IF(ISBLANK(F1185),1,0)</f>
        <v>0</v>
      </c>
      <c r="V1185" s="5">
        <f t="shared" si="2370"/>
        <v>0</v>
      </c>
      <c r="W1185" s="5">
        <f t="shared" ref="W1185:Z1185" si="2371">IF(ISBLANK(K1185),1,0)</f>
        <v>0</v>
      </c>
      <c r="X1185" s="5">
        <f t="shared" si="2371"/>
        <v>0</v>
      </c>
      <c r="Y1185" s="5">
        <f t="shared" si="2371"/>
        <v>0</v>
      </c>
      <c r="Z1185" s="5">
        <f t="shared" si="2371"/>
        <v>0</v>
      </c>
      <c r="AA1185" s="5">
        <f t="shared" si="3"/>
        <v>0</v>
      </c>
    </row>
    <row r="1186" spans="1:27" ht="15.75" customHeight="1" x14ac:dyDescent="0.2">
      <c r="A1186" s="1" t="s">
        <v>132</v>
      </c>
      <c r="B1186" s="1" t="s">
        <v>1</v>
      </c>
      <c r="C1186" s="1" t="s">
        <v>47</v>
      </c>
      <c r="D1186" s="2">
        <v>45396</v>
      </c>
      <c r="E1186" s="1" t="s">
        <v>3</v>
      </c>
      <c r="F1186" s="1">
        <v>23.44</v>
      </c>
      <c r="G1186" s="1">
        <v>42.48</v>
      </c>
      <c r="H1186" s="1">
        <v>320</v>
      </c>
      <c r="I1186" s="1">
        <v>19.8</v>
      </c>
      <c r="J1186" s="1">
        <v>5.9</v>
      </c>
      <c r="K1186" s="1">
        <v>98.69</v>
      </c>
      <c r="L1186" s="1">
        <v>6.7</v>
      </c>
      <c r="M1186" s="1">
        <v>98</v>
      </c>
      <c r="N1186" s="1">
        <v>92.55</v>
      </c>
      <c r="O1186" s="1">
        <v>89.81</v>
      </c>
      <c r="P1186" s="1" t="s">
        <v>4</v>
      </c>
      <c r="Q1186" s="1" t="s">
        <v>5</v>
      </c>
      <c r="R1186" s="1" t="s">
        <v>6</v>
      </c>
      <c r="S1186" s="1" t="s">
        <v>6</v>
      </c>
      <c r="T1186" s="3">
        <f t="shared" si="0"/>
        <v>45383</v>
      </c>
      <c r="U1186" s="5">
        <f t="shared" ref="U1186:V1186" si="2372">IF(ISBLANK(F1186),1,0)</f>
        <v>0</v>
      </c>
      <c r="V1186" s="5">
        <f t="shared" si="2372"/>
        <v>0</v>
      </c>
      <c r="W1186" s="5">
        <f t="shared" ref="W1186:Z1186" si="2373">IF(ISBLANK(K1186),1,0)</f>
        <v>0</v>
      </c>
      <c r="X1186" s="5">
        <f t="shared" si="2373"/>
        <v>0</v>
      </c>
      <c r="Y1186" s="5">
        <f t="shared" si="2373"/>
        <v>0</v>
      </c>
      <c r="Z1186" s="5">
        <f t="shared" si="2373"/>
        <v>0</v>
      </c>
      <c r="AA1186" s="5">
        <f t="shared" si="3"/>
        <v>0</v>
      </c>
    </row>
    <row r="1187" spans="1:27" ht="15.75" customHeight="1" x14ac:dyDescent="0.2">
      <c r="A1187" s="1" t="s">
        <v>1966</v>
      </c>
      <c r="B1187" s="1" t="s">
        <v>58</v>
      </c>
      <c r="C1187" s="1" t="s">
        <v>289</v>
      </c>
      <c r="D1187" s="2">
        <v>45539</v>
      </c>
      <c r="E1187" s="1" t="s">
        <v>23</v>
      </c>
      <c r="F1187" s="1">
        <v>22.81</v>
      </c>
      <c r="G1187" s="1">
        <v>36.11</v>
      </c>
      <c r="H1187" s="1">
        <v>310</v>
      </c>
      <c r="I1187" s="1">
        <v>50.4</v>
      </c>
      <c r="J1187" s="1">
        <v>7.79</v>
      </c>
      <c r="K1187" s="1">
        <v>99.03</v>
      </c>
      <c r="L1187" s="1">
        <v>6.64</v>
      </c>
      <c r="M1187" s="1">
        <v>115.6</v>
      </c>
      <c r="N1187" s="1">
        <v>87.8</v>
      </c>
      <c r="O1187" s="1">
        <v>93.95</v>
      </c>
      <c r="P1187" s="1" t="s">
        <v>4</v>
      </c>
      <c r="Q1187" s="1" t="s">
        <v>5</v>
      </c>
      <c r="R1187" s="1" t="s">
        <v>6</v>
      </c>
      <c r="S1187" s="1" t="s">
        <v>6</v>
      </c>
      <c r="T1187" s="3">
        <f t="shared" si="0"/>
        <v>45536</v>
      </c>
      <c r="U1187" s="5">
        <f t="shared" ref="U1187:V1187" si="2374">IF(ISBLANK(F1187),1,0)</f>
        <v>0</v>
      </c>
      <c r="V1187" s="5">
        <f t="shared" si="2374"/>
        <v>0</v>
      </c>
      <c r="W1187" s="5">
        <f t="shared" ref="W1187:Z1187" si="2375">IF(ISBLANK(K1187),1,0)</f>
        <v>0</v>
      </c>
      <c r="X1187" s="5">
        <f t="shared" si="2375"/>
        <v>0</v>
      </c>
      <c r="Y1187" s="5">
        <f t="shared" si="2375"/>
        <v>0</v>
      </c>
      <c r="Z1187" s="5">
        <f t="shared" si="2375"/>
        <v>0</v>
      </c>
      <c r="AA1187" s="5">
        <f t="shared" si="3"/>
        <v>0</v>
      </c>
    </row>
    <row r="1188" spans="1:27" ht="15.75" customHeight="1" x14ac:dyDescent="0.2">
      <c r="A1188" s="1" t="s">
        <v>1967</v>
      </c>
      <c r="B1188" s="1" t="s">
        <v>58</v>
      </c>
      <c r="C1188" s="1" t="s">
        <v>47</v>
      </c>
      <c r="D1188" s="2">
        <v>45832</v>
      </c>
      <c r="E1188" s="1" t="s">
        <v>3</v>
      </c>
      <c r="F1188" s="1">
        <v>21.87</v>
      </c>
      <c r="G1188" s="1">
        <v>41.82</v>
      </c>
      <c r="H1188" s="1">
        <v>325</v>
      </c>
      <c r="I1188" s="1">
        <v>38.700000000000003</v>
      </c>
      <c r="J1188" s="1">
        <v>6.34</v>
      </c>
      <c r="K1188" s="1">
        <v>98.99</v>
      </c>
      <c r="L1188" s="1">
        <v>6.83</v>
      </c>
      <c r="M1188" s="1">
        <v>120.3</v>
      </c>
      <c r="N1188" s="1">
        <v>87.79</v>
      </c>
      <c r="O1188" s="1">
        <v>94.41</v>
      </c>
      <c r="P1188" s="1" t="s">
        <v>4</v>
      </c>
      <c r="Q1188" s="1" t="s">
        <v>50</v>
      </c>
      <c r="R1188" s="1" t="s">
        <v>243</v>
      </c>
      <c r="S1188" s="1" t="s">
        <v>89</v>
      </c>
      <c r="T1188" s="3">
        <f t="shared" si="0"/>
        <v>45809</v>
      </c>
      <c r="U1188" s="5">
        <f t="shared" ref="U1188:V1188" si="2376">IF(ISBLANK(F1188),1,0)</f>
        <v>0</v>
      </c>
      <c r="V1188" s="5">
        <f t="shared" si="2376"/>
        <v>0</v>
      </c>
      <c r="W1188" s="5">
        <f t="shared" ref="W1188:Z1188" si="2377">IF(ISBLANK(K1188),1,0)</f>
        <v>0</v>
      </c>
      <c r="X1188" s="5">
        <f t="shared" si="2377"/>
        <v>0</v>
      </c>
      <c r="Y1188" s="5">
        <f t="shared" si="2377"/>
        <v>0</v>
      </c>
      <c r="Z1188" s="5">
        <f t="shared" si="2377"/>
        <v>0</v>
      </c>
      <c r="AA1188" s="5">
        <f t="shared" si="3"/>
        <v>0</v>
      </c>
    </row>
    <row r="1189" spans="1:27" ht="15.75" customHeight="1" x14ac:dyDescent="0.2">
      <c r="A1189" s="1" t="s">
        <v>1673</v>
      </c>
      <c r="B1189" s="1" t="s">
        <v>58</v>
      </c>
      <c r="C1189" s="1" t="s">
        <v>21</v>
      </c>
      <c r="D1189" s="2">
        <v>45339</v>
      </c>
      <c r="E1189" s="1" t="s">
        <v>3</v>
      </c>
      <c r="F1189" s="1">
        <v>20.399999999999999</v>
      </c>
      <c r="G1189" s="1">
        <v>30.42</v>
      </c>
      <c r="H1189" s="1">
        <v>316</v>
      </c>
      <c r="I1189" s="1">
        <v>40.700000000000003</v>
      </c>
      <c r="J1189" s="1">
        <v>6.9</v>
      </c>
      <c r="K1189" s="1">
        <v>99.34</v>
      </c>
      <c r="L1189" s="1">
        <v>6.79</v>
      </c>
      <c r="M1189" s="1">
        <v>126.4</v>
      </c>
      <c r="N1189" s="1">
        <v>84.78</v>
      </c>
      <c r="O1189" s="1">
        <v>95.56</v>
      </c>
      <c r="P1189" s="1" t="s">
        <v>4</v>
      </c>
      <c r="Q1189" s="1" t="s">
        <v>5</v>
      </c>
      <c r="R1189" s="1" t="s">
        <v>6</v>
      </c>
      <c r="S1189" s="1" t="s">
        <v>6</v>
      </c>
      <c r="T1189" s="3">
        <f t="shared" si="0"/>
        <v>45323</v>
      </c>
      <c r="U1189" s="5">
        <f t="shared" ref="U1189:V1189" si="2378">IF(ISBLANK(F1189),1,0)</f>
        <v>0</v>
      </c>
      <c r="V1189" s="5">
        <f t="shared" si="2378"/>
        <v>0</v>
      </c>
      <c r="W1189" s="5">
        <f t="shared" ref="W1189:Z1189" si="2379">IF(ISBLANK(K1189),1,0)</f>
        <v>0</v>
      </c>
      <c r="X1189" s="5">
        <f t="shared" si="2379"/>
        <v>0</v>
      </c>
      <c r="Y1189" s="5">
        <f t="shared" si="2379"/>
        <v>0</v>
      </c>
      <c r="Z1189" s="5">
        <f t="shared" si="2379"/>
        <v>0</v>
      </c>
      <c r="AA1189" s="5">
        <f t="shared" si="3"/>
        <v>0</v>
      </c>
    </row>
    <row r="1190" spans="1:27" ht="15.75" customHeight="1" x14ac:dyDescent="0.2">
      <c r="A1190" s="1" t="s">
        <v>1968</v>
      </c>
      <c r="B1190" s="1" t="s">
        <v>58</v>
      </c>
      <c r="C1190" s="1" t="s">
        <v>47</v>
      </c>
      <c r="D1190" s="2">
        <v>45368</v>
      </c>
      <c r="E1190" s="1" t="s">
        <v>23</v>
      </c>
      <c r="F1190" s="1">
        <v>21.89</v>
      </c>
      <c r="G1190" s="1">
        <v>34.299999999999997</v>
      </c>
      <c r="H1190" s="1">
        <v>320</v>
      </c>
      <c r="I1190" s="1">
        <v>42.3</v>
      </c>
      <c r="J1190" s="1">
        <v>7.34</v>
      </c>
      <c r="K1190" s="1">
        <v>99.19</v>
      </c>
      <c r="L1190" s="1">
        <v>6.7</v>
      </c>
      <c r="M1190" s="1">
        <v>126.6</v>
      </c>
      <c r="N1190" s="1">
        <v>87.9</v>
      </c>
      <c r="O1190" s="1">
        <v>95.18</v>
      </c>
      <c r="P1190" s="1" t="s">
        <v>4</v>
      </c>
      <c r="Q1190" s="1" t="s">
        <v>5</v>
      </c>
      <c r="R1190" s="1" t="s">
        <v>6</v>
      </c>
      <c r="S1190" s="1" t="s">
        <v>6</v>
      </c>
      <c r="T1190" s="3">
        <f t="shared" si="0"/>
        <v>45352</v>
      </c>
      <c r="U1190" s="5">
        <f t="shared" ref="U1190:V1190" si="2380">IF(ISBLANK(F1190),1,0)</f>
        <v>0</v>
      </c>
      <c r="V1190" s="5">
        <f t="shared" si="2380"/>
        <v>0</v>
      </c>
      <c r="W1190" s="5">
        <f t="shared" ref="W1190:Z1190" si="2381">IF(ISBLANK(K1190),1,0)</f>
        <v>0</v>
      </c>
      <c r="X1190" s="5">
        <f t="shared" si="2381"/>
        <v>0</v>
      </c>
      <c r="Y1190" s="5">
        <f t="shared" si="2381"/>
        <v>0</v>
      </c>
      <c r="Z1190" s="5">
        <f t="shared" si="2381"/>
        <v>0</v>
      </c>
      <c r="AA1190" s="5">
        <f t="shared" si="3"/>
        <v>0</v>
      </c>
    </row>
    <row r="1191" spans="1:27" ht="15.75" customHeight="1" x14ac:dyDescent="0.2">
      <c r="A1191" s="1" t="s">
        <v>623</v>
      </c>
      <c r="B1191" s="1" t="s">
        <v>34</v>
      </c>
      <c r="C1191" s="1" t="s">
        <v>47</v>
      </c>
      <c r="D1191" s="2">
        <v>45485</v>
      </c>
      <c r="E1191" s="1" t="s">
        <v>23</v>
      </c>
      <c r="F1191" s="1">
        <v>21.23</v>
      </c>
      <c r="G1191" s="1">
        <v>49.95</v>
      </c>
      <c r="H1191" s="1">
        <v>321</v>
      </c>
      <c r="I1191" s="1">
        <v>42.2</v>
      </c>
      <c r="J1191" s="1">
        <v>7.82</v>
      </c>
      <c r="K1191" s="1">
        <v>99</v>
      </c>
      <c r="L1191" s="1">
        <v>6.99</v>
      </c>
      <c r="M1191" s="1">
        <v>129.1</v>
      </c>
      <c r="N1191" s="1">
        <v>86.87</v>
      </c>
      <c r="O1191" s="1">
        <v>93.93</v>
      </c>
      <c r="P1191" s="1" t="s">
        <v>4</v>
      </c>
      <c r="Q1191" s="1" t="s">
        <v>50</v>
      </c>
      <c r="R1191" s="1" t="s">
        <v>244</v>
      </c>
      <c r="S1191" s="1" t="s">
        <v>89</v>
      </c>
      <c r="T1191" s="3">
        <f t="shared" si="0"/>
        <v>45474</v>
      </c>
      <c r="U1191" s="5">
        <f t="shared" ref="U1191:V1191" si="2382">IF(ISBLANK(F1191),1,0)</f>
        <v>0</v>
      </c>
      <c r="V1191" s="5">
        <f t="shared" si="2382"/>
        <v>0</v>
      </c>
      <c r="W1191" s="5">
        <f t="shared" ref="W1191:Z1191" si="2383">IF(ISBLANK(K1191),1,0)</f>
        <v>0</v>
      </c>
      <c r="X1191" s="5">
        <f t="shared" si="2383"/>
        <v>0</v>
      </c>
      <c r="Y1191" s="5">
        <f t="shared" si="2383"/>
        <v>0</v>
      </c>
      <c r="Z1191" s="5">
        <f t="shared" si="2383"/>
        <v>0</v>
      </c>
      <c r="AA1191" s="5">
        <f t="shared" si="3"/>
        <v>0</v>
      </c>
    </row>
    <row r="1192" spans="1:27" ht="15.75" customHeight="1" x14ac:dyDescent="0.2">
      <c r="A1192" s="1" t="s">
        <v>1969</v>
      </c>
      <c r="B1192" s="1" t="s">
        <v>20</v>
      </c>
      <c r="C1192" s="1" t="s">
        <v>35</v>
      </c>
      <c r="D1192" s="2">
        <v>45930</v>
      </c>
      <c r="E1192" s="1" t="s">
        <v>23</v>
      </c>
      <c r="F1192" s="1">
        <v>21.4</v>
      </c>
      <c r="G1192" s="1">
        <v>41.85</v>
      </c>
      <c r="H1192" s="1">
        <v>291</v>
      </c>
      <c r="I1192" s="1">
        <v>48.3</v>
      </c>
      <c r="J1192" s="1">
        <v>7.24</v>
      </c>
      <c r="K1192" s="1">
        <v>98.89</v>
      </c>
      <c r="L1192" s="1">
        <v>6.87</v>
      </c>
      <c r="M1192" s="1">
        <v>128.1</v>
      </c>
      <c r="N1192" s="1">
        <v>84.05</v>
      </c>
      <c r="O1192" s="1">
        <v>94.44</v>
      </c>
      <c r="P1192" s="1" t="s">
        <v>4</v>
      </c>
      <c r="Q1192" s="1" t="s">
        <v>5</v>
      </c>
      <c r="R1192" s="1" t="s">
        <v>6</v>
      </c>
      <c r="S1192" s="1" t="s">
        <v>6</v>
      </c>
      <c r="T1192" s="3">
        <f t="shared" si="0"/>
        <v>45901</v>
      </c>
      <c r="U1192" s="5">
        <f t="shared" ref="U1192:V1192" si="2384">IF(ISBLANK(F1192),1,0)</f>
        <v>0</v>
      </c>
      <c r="V1192" s="5">
        <f t="shared" si="2384"/>
        <v>0</v>
      </c>
      <c r="W1192" s="5">
        <f t="shared" ref="W1192:Z1192" si="2385">IF(ISBLANK(K1192),1,0)</f>
        <v>0</v>
      </c>
      <c r="X1192" s="5">
        <f t="shared" si="2385"/>
        <v>0</v>
      </c>
      <c r="Y1192" s="5">
        <f t="shared" si="2385"/>
        <v>0</v>
      </c>
      <c r="Z1192" s="5">
        <f t="shared" si="2385"/>
        <v>0</v>
      </c>
      <c r="AA1192" s="5">
        <f t="shared" si="3"/>
        <v>0</v>
      </c>
    </row>
    <row r="1193" spans="1:27" ht="15.75" customHeight="1" x14ac:dyDescent="0.2">
      <c r="A1193" s="1" t="s">
        <v>423</v>
      </c>
      <c r="B1193" s="1" t="s">
        <v>34</v>
      </c>
      <c r="C1193" s="1" t="s">
        <v>35</v>
      </c>
      <c r="D1193" s="2">
        <v>46015</v>
      </c>
      <c r="E1193" s="1" t="s">
        <v>93</v>
      </c>
      <c r="F1193" s="1">
        <v>21.3</v>
      </c>
      <c r="G1193" s="1">
        <v>42.23</v>
      </c>
      <c r="H1193" s="1">
        <v>331</v>
      </c>
      <c r="I1193" s="1">
        <v>43.8</v>
      </c>
      <c r="J1193" s="1">
        <v>6.17</v>
      </c>
      <c r="K1193" s="1">
        <v>99.4</v>
      </c>
      <c r="L1193" s="1">
        <v>7.05</v>
      </c>
      <c r="M1193" s="1">
        <v>120.3</v>
      </c>
      <c r="N1193" s="1">
        <v>84.83</v>
      </c>
      <c r="O1193" s="1">
        <v>95.08</v>
      </c>
      <c r="P1193" s="1" t="s">
        <v>4</v>
      </c>
      <c r="Q1193" s="1" t="s">
        <v>5</v>
      </c>
      <c r="R1193" s="1" t="s">
        <v>6</v>
      </c>
      <c r="S1193" s="1" t="s">
        <v>6</v>
      </c>
      <c r="T1193" s="3">
        <f t="shared" si="0"/>
        <v>45992</v>
      </c>
      <c r="U1193" s="5">
        <f t="shared" ref="U1193:V1193" si="2386">IF(ISBLANK(F1193),1,0)</f>
        <v>0</v>
      </c>
      <c r="V1193" s="5">
        <f t="shared" si="2386"/>
        <v>0</v>
      </c>
      <c r="W1193" s="5">
        <f t="shared" ref="W1193:Z1193" si="2387">IF(ISBLANK(K1193),1,0)</f>
        <v>0</v>
      </c>
      <c r="X1193" s="5">
        <f t="shared" si="2387"/>
        <v>0</v>
      </c>
      <c r="Y1193" s="5">
        <f t="shared" si="2387"/>
        <v>0</v>
      </c>
      <c r="Z1193" s="5">
        <f t="shared" si="2387"/>
        <v>0</v>
      </c>
      <c r="AA1193" s="5">
        <f t="shared" si="3"/>
        <v>0</v>
      </c>
    </row>
    <row r="1194" spans="1:27" ht="15.75" customHeight="1" x14ac:dyDescent="0.2">
      <c r="A1194" s="1" t="s">
        <v>1882</v>
      </c>
      <c r="B1194" s="1" t="s">
        <v>58</v>
      </c>
      <c r="C1194" s="1" t="s">
        <v>35</v>
      </c>
      <c r="D1194" s="2">
        <v>45613</v>
      </c>
      <c r="E1194" s="1" t="s">
        <v>93</v>
      </c>
      <c r="F1194" s="1">
        <v>21.98</v>
      </c>
      <c r="G1194" s="1">
        <v>37.46</v>
      </c>
      <c r="H1194" s="1">
        <v>315</v>
      </c>
      <c r="I1194" s="1">
        <v>38.1</v>
      </c>
      <c r="J1194" s="1">
        <v>6.96</v>
      </c>
      <c r="K1194" s="1">
        <v>99.64</v>
      </c>
      <c r="L1194" s="1">
        <v>6.71</v>
      </c>
      <c r="M1194" s="1">
        <v>117.8</v>
      </c>
      <c r="N1194" s="1">
        <v>88.61</v>
      </c>
      <c r="O1194" s="1">
        <v>95.34</v>
      </c>
      <c r="P1194" s="1" t="s">
        <v>4</v>
      </c>
      <c r="Q1194" s="1" t="s">
        <v>5</v>
      </c>
      <c r="R1194" s="1" t="s">
        <v>6</v>
      </c>
      <c r="S1194" s="1" t="s">
        <v>6</v>
      </c>
      <c r="T1194" s="3">
        <f t="shared" si="0"/>
        <v>45597</v>
      </c>
      <c r="U1194" s="5">
        <f t="shared" ref="U1194:V1194" si="2388">IF(ISBLANK(F1194),1,0)</f>
        <v>0</v>
      </c>
      <c r="V1194" s="5">
        <f t="shared" si="2388"/>
        <v>0</v>
      </c>
      <c r="W1194" s="5">
        <f t="shared" ref="W1194:Z1194" si="2389">IF(ISBLANK(K1194),1,0)</f>
        <v>0</v>
      </c>
      <c r="X1194" s="5">
        <f t="shared" si="2389"/>
        <v>0</v>
      </c>
      <c r="Y1194" s="5">
        <f t="shared" si="2389"/>
        <v>0</v>
      </c>
      <c r="Z1194" s="5">
        <f t="shared" si="2389"/>
        <v>0</v>
      </c>
      <c r="AA1194" s="5">
        <f t="shared" si="3"/>
        <v>0</v>
      </c>
    </row>
    <row r="1195" spans="1:27" ht="15.75" customHeight="1" x14ac:dyDescent="0.2">
      <c r="A1195" s="1" t="s">
        <v>1612</v>
      </c>
      <c r="B1195" s="1" t="s">
        <v>1</v>
      </c>
      <c r="C1195" s="1" t="s">
        <v>21</v>
      </c>
      <c r="D1195" s="2">
        <v>45324</v>
      </c>
      <c r="E1195" s="1" t="s">
        <v>93</v>
      </c>
      <c r="F1195" s="1">
        <v>21.72</v>
      </c>
      <c r="G1195" s="1">
        <v>37.58</v>
      </c>
      <c r="H1195" s="1">
        <v>338</v>
      </c>
      <c r="I1195" s="1">
        <v>38.799999999999997</v>
      </c>
      <c r="J1195" s="1">
        <v>6.92</v>
      </c>
      <c r="K1195" s="1">
        <v>98.94</v>
      </c>
      <c r="L1195" s="1">
        <v>6.61</v>
      </c>
      <c r="M1195" s="1">
        <v>114.7</v>
      </c>
      <c r="N1195" s="1">
        <v>85.57</v>
      </c>
      <c r="O1195" s="1">
        <v>93.33</v>
      </c>
      <c r="P1195" s="1" t="s">
        <v>4</v>
      </c>
      <c r="Q1195" s="1" t="s">
        <v>5</v>
      </c>
      <c r="R1195" s="1" t="s">
        <v>6</v>
      </c>
      <c r="S1195" s="1" t="s">
        <v>6</v>
      </c>
      <c r="T1195" s="3">
        <f t="shared" si="0"/>
        <v>45323</v>
      </c>
      <c r="U1195" s="5">
        <f t="shared" ref="U1195:V1195" si="2390">IF(ISBLANK(F1195),1,0)</f>
        <v>0</v>
      </c>
      <c r="V1195" s="5">
        <f t="shared" si="2390"/>
        <v>0</v>
      </c>
      <c r="W1195" s="5">
        <f t="shared" ref="W1195:Z1195" si="2391">IF(ISBLANK(K1195),1,0)</f>
        <v>0</v>
      </c>
      <c r="X1195" s="5">
        <f t="shared" si="2391"/>
        <v>0</v>
      </c>
      <c r="Y1195" s="5">
        <f t="shared" si="2391"/>
        <v>0</v>
      </c>
      <c r="Z1195" s="5">
        <f t="shared" si="2391"/>
        <v>0</v>
      </c>
      <c r="AA1195" s="5">
        <f t="shared" si="3"/>
        <v>0</v>
      </c>
    </row>
    <row r="1196" spans="1:27" ht="15.75" customHeight="1" x14ac:dyDescent="0.2">
      <c r="A1196" s="1" t="s">
        <v>1970</v>
      </c>
      <c r="B1196" s="1" t="s">
        <v>20</v>
      </c>
      <c r="C1196" s="1" t="s">
        <v>35</v>
      </c>
      <c r="D1196" s="2">
        <v>45300</v>
      </c>
      <c r="E1196" s="1" t="s">
        <v>93</v>
      </c>
      <c r="F1196" s="1">
        <v>20.54</v>
      </c>
      <c r="G1196" s="1">
        <v>41</v>
      </c>
      <c r="H1196" s="1">
        <v>307</v>
      </c>
      <c r="I1196" s="1">
        <v>47.8</v>
      </c>
      <c r="J1196" s="1">
        <v>8.35</v>
      </c>
      <c r="K1196" s="1">
        <v>98.96</v>
      </c>
      <c r="L1196" s="1">
        <v>6.7</v>
      </c>
      <c r="M1196" s="1">
        <v>147.80000000000001</v>
      </c>
      <c r="O1196" s="1">
        <v>93.24</v>
      </c>
      <c r="P1196" s="1" t="s">
        <v>4</v>
      </c>
      <c r="Q1196" s="1" t="s">
        <v>5</v>
      </c>
      <c r="R1196" s="1" t="s">
        <v>6</v>
      </c>
      <c r="S1196" s="1" t="s">
        <v>6</v>
      </c>
      <c r="T1196" s="3">
        <f t="shared" si="0"/>
        <v>45292</v>
      </c>
      <c r="U1196" s="5">
        <f t="shared" ref="U1196:V1196" si="2392">IF(ISBLANK(F1196),1,0)</f>
        <v>0</v>
      </c>
      <c r="V1196" s="5">
        <f t="shared" si="2392"/>
        <v>0</v>
      </c>
      <c r="W1196" s="5">
        <f t="shared" ref="W1196:Z1196" si="2393">IF(ISBLANK(K1196),1,0)</f>
        <v>0</v>
      </c>
      <c r="X1196" s="5">
        <f t="shared" si="2393"/>
        <v>0</v>
      </c>
      <c r="Y1196" s="5">
        <f t="shared" si="2393"/>
        <v>0</v>
      </c>
      <c r="Z1196" s="5">
        <f t="shared" si="2393"/>
        <v>1</v>
      </c>
      <c r="AA1196" s="5">
        <f t="shared" si="3"/>
        <v>1</v>
      </c>
    </row>
    <row r="1197" spans="1:27" ht="15.75" customHeight="1" x14ac:dyDescent="0.2">
      <c r="A1197" s="1" t="s">
        <v>1970</v>
      </c>
      <c r="B1197" s="1" t="s">
        <v>20</v>
      </c>
      <c r="C1197" s="1" t="s">
        <v>35</v>
      </c>
      <c r="D1197" s="2">
        <v>45300</v>
      </c>
      <c r="E1197" s="1" t="s">
        <v>93</v>
      </c>
      <c r="F1197" s="1">
        <v>20.54</v>
      </c>
      <c r="G1197" s="1">
        <v>41</v>
      </c>
      <c r="H1197" s="1">
        <v>307</v>
      </c>
      <c r="I1197" s="1">
        <v>47.8</v>
      </c>
      <c r="J1197" s="1">
        <v>8.35</v>
      </c>
      <c r="K1197" s="1">
        <v>98.96</v>
      </c>
      <c r="L1197" s="1">
        <v>6.7</v>
      </c>
      <c r="M1197" s="1">
        <v>147.80000000000001</v>
      </c>
      <c r="O1197" s="1">
        <v>93.24</v>
      </c>
      <c r="P1197" s="1" t="s">
        <v>4</v>
      </c>
      <c r="Q1197" s="1" t="s">
        <v>5</v>
      </c>
      <c r="R1197" s="1" t="s">
        <v>6</v>
      </c>
      <c r="S1197" s="1" t="s">
        <v>6</v>
      </c>
      <c r="T1197" s="3">
        <f t="shared" si="0"/>
        <v>45292</v>
      </c>
      <c r="U1197" s="5">
        <f t="shared" ref="U1197:V1197" si="2394">IF(ISBLANK(F1197),1,0)</f>
        <v>0</v>
      </c>
      <c r="V1197" s="5">
        <f t="shared" si="2394"/>
        <v>0</v>
      </c>
      <c r="W1197" s="5">
        <f t="shared" ref="W1197:Z1197" si="2395">IF(ISBLANK(K1197),1,0)</f>
        <v>0</v>
      </c>
      <c r="X1197" s="5">
        <f t="shared" si="2395"/>
        <v>0</v>
      </c>
      <c r="Y1197" s="5">
        <f t="shared" si="2395"/>
        <v>0</v>
      </c>
      <c r="Z1197" s="5">
        <f t="shared" si="2395"/>
        <v>1</v>
      </c>
      <c r="AA1197" s="5">
        <f t="shared" si="3"/>
        <v>1</v>
      </c>
    </row>
    <row r="1198" spans="1:27" ht="15.75" customHeight="1" x14ac:dyDescent="0.2">
      <c r="A1198" s="1" t="s">
        <v>1971</v>
      </c>
      <c r="B1198" s="1" t="s">
        <v>20</v>
      </c>
      <c r="C1198" s="1" t="s">
        <v>47</v>
      </c>
      <c r="D1198" s="2">
        <v>45919</v>
      </c>
      <c r="E1198" s="1" t="s">
        <v>23</v>
      </c>
      <c r="F1198" s="1">
        <v>22.42</v>
      </c>
      <c r="G1198" s="1">
        <v>38.28</v>
      </c>
      <c r="H1198" s="1">
        <v>304</v>
      </c>
      <c r="I1198" s="1">
        <v>53.6</v>
      </c>
      <c r="J1198" s="1">
        <v>8.15</v>
      </c>
      <c r="K1198" s="1">
        <v>99.13</v>
      </c>
      <c r="L1198" s="1">
        <v>6.93</v>
      </c>
      <c r="M1198" s="1">
        <v>146.69999999999999</v>
      </c>
      <c r="N1198" s="1">
        <v>83.81</v>
      </c>
      <c r="O1198" s="1">
        <v>90.4</v>
      </c>
      <c r="P1198" s="1" t="s">
        <v>4</v>
      </c>
      <c r="Q1198" s="1" t="s">
        <v>5</v>
      </c>
      <c r="R1198" s="1" t="s">
        <v>6</v>
      </c>
      <c r="S1198" s="1" t="s">
        <v>6</v>
      </c>
      <c r="T1198" s="3">
        <f t="shared" si="0"/>
        <v>45901</v>
      </c>
      <c r="U1198" s="5">
        <f t="shared" ref="U1198:V1198" si="2396">IF(ISBLANK(F1198),1,0)</f>
        <v>0</v>
      </c>
      <c r="V1198" s="5">
        <f t="shared" si="2396"/>
        <v>0</v>
      </c>
      <c r="W1198" s="5">
        <f t="shared" ref="W1198:Z1198" si="2397">IF(ISBLANK(K1198),1,0)</f>
        <v>0</v>
      </c>
      <c r="X1198" s="5">
        <f t="shared" si="2397"/>
        <v>0</v>
      </c>
      <c r="Y1198" s="5">
        <f t="shared" si="2397"/>
        <v>0</v>
      </c>
      <c r="Z1198" s="5">
        <f t="shared" si="2397"/>
        <v>0</v>
      </c>
      <c r="AA1198" s="5">
        <f t="shared" si="3"/>
        <v>0</v>
      </c>
    </row>
    <row r="1199" spans="1:27" ht="15.75" customHeight="1" x14ac:dyDescent="0.2">
      <c r="A1199" s="1" t="s">
        <v>773</v>
      </c>
      <c r="B1199" s="1" t="s">
        <v>34</v>
      </c>
      <c r="C1199" s="1" t="s">
        <v>21</v>
      </c>
      <c r="D1199" s="2">
        <v>45617</v>
      </c>
      <c r="E1199" s="1" t="s">
        <v>93</v>
      </c>
      <c r="F1199" s="1">
        <v>21.07</v>
      </c>
      <c r="G1199" s="1">
        <v>51.73</v>
      </c>
      <c r="H1199" s="1">
        <v>327</v>
      </c>
      <c r="I1199" s="1">
        <v>37.6</v>
      </c>
      <c r="J1199" s="1">
        <v>7.47</v>
      </c>
      <c r="K1199" s="1">
        <v>99.02</v>
      </c>
      <c r="L1199" s="1">
        <v>7</v>
      </c>
      <c r="M1199" s="1">
        <v>121.2</v>
      </c>
      <c r="N1199" s="1">
        <v>87.76</v>
      </c>
      <c r="O1199" s="1">
        <v>93.29</v>
      </c>
      <c r="P1199" s="1" t="s">
        <v>4</v>
      </c>
      <c r="Q1199" s="1" t="s">
        <v>5</v>
      </c>
      <c r="R1199" s="1" t="s">
        <v>6</v>
      </c>
      <c r="S1199" s="1" t="s">
        <v>6</v>
      </c>
      <c r="T1199" s="3">
        <f t="shared" si="0"/>
        <v>45597</v>
      </c>
      <c r="U1199" s="5">
        <f t="shared" ref="U1199:V1199" si="2398">IF(ISBLANK(F1199),1,0)</f>
        <v>0</v>
      </c>
      <c r="V1199" s="5">
        <f t="shared" si="2398"/>
        <v>0</v>
      </c>
      <c r="W1199" s="5">
        <f t="shared" ref="W1199:Z1199" si="2399">IF(ISBLANK(K1199),1,0)</f>
        <v>0</v>
      </c>
      <c r="X1199" s="5">
        <f t="shared" si="2399"/>
        <v>0</v>
      </c>
      <c r="Y1199" s="5">
        <f t="shared" si="2399"/>
        <v>0</v>
      </c>
      <c r="Z1199" s="5">
        <f t="shared" si="2399"/>
        <v>0</v>
      </c>
      <c r="AA1199" s="5">
        <f t="shared" si="3"/>
        <v>0</v>
      </c>
    </row>
    <row r="1200" spans="1:27" ht="15.75" customHeight="1" x14ac:dyDescent="0.2">
      <c r="A1200" s="1" t="s">
        <v>403</v>
      </c>
      <c r="B1200" s="1" t="s">
        <v>34</v>
      </c>
      <c r="C1200" s="1" t="s">
        <v>47</v>
      </c>
      <c r="D1200" s="2">
        <v>45348</v>
      </c>
      <c r="E1200" s="1" t="s">
        <v>37</v>
      </c>
      <c r="F1200" s="1">
        <v>21.8</v>
      </c>
      <c r="G1200" s="1">
        <v>43.08</v>
      </c>
      <c r="H1200" s="1">
        <v>321</v>
      </c>
      <c r="I1200" s="1">
        <v>42.1</v>
      </c>
      <c r="J1200" s="1">
        <v>7.81</v>
      </c>
      <c r="K1200" s="1">
        <v>98.84</v>
      </c>
      <c r="L1200" s="1">
        <v>6.7</v>
      </c>
      <c r="M1200" s="1">
        <v>140.19999999999999</v>
      </c>
      <c r="N1200" s="1">
        <v>87.81</v>
      </c>
      <c r="O1200" s="1">
        <v>95.31</v>
      </c>
      <c r="P1200" s="1" t="s">
        <v>177</v>
      </c>
      <c r="Q1200" s="1" t="s">
        <v>5</v>
      </c>
      <c r="R1200" s="1" t="s">
        <v>6</v>
      </c>
      <c r="S1200" s="1" t="s">
        <v>6</v>
      </c>
      <c r="T1200" s="3">
        <f t="shared" si="0"/>
        <v>45323</v>
      </c>
      <c r="U1200" s="5">
        <f t="shared" ref="U1200:V1200" si="2400">IF(ISBLANK(F1200),1,0)</f>
        <v>0</v>
      </c>
      <c r="V1200" s="5">
        <f t="shared" si="2400"/>
        <v>0</v>
      </c>
      <c r="W1200" s="5">
        <f t="shared" ref="W1200:Z1200" si="2401">IF(ISBLANK(K1200),1,0)</f>
        <v>0</v>
      </c>
      <c r="X1200" s="5">
        <f t="shared" si="2401"/>
        <v>0</v>
      </c>
      <c r="Y1200" s="5">
        <f t="shared" si="2401"/>
        <v>0</v>
      </c>
      <c r="Z1200" s="5">
        <f t="shared" si="2401"/>
        <v>0</v>
      </c>
      <c r="AA1200" s="5">
        <f t="shared" si="3"/>
        <v>0</v>
      </c>
    </row>
    <row r="1201" spans="1:27" ht="15.75" customHeight="1" x14ac:dyDescent="0.2">
      <c r="A1201" s="1" t="s">
        <v>435</v>
      </c>
      <c r="B1201" s="1" t="s">
        <v>34</v>
      </c>
      <c r="C1201" s="1" t="s">
        <v>35</v>
      </c>
      <c r="D1201" s="2">
        <v>45901</v>
      </c>
      <c r="E1201" s="1" t="s">
        <v>93</v>
      </c>
      <c r="F1201" s="1">
        <v>22.52</v>
      </c>
      <c r="G1201" s="1">
        <v>44.29</v>
      </c>
      <c r="H1201" s="1">
        <v>323</v>
      </c>
      <c r="I1201" s="1">
        <v>48</v>
      </c>
      <c r="J1201" s="1">
        <v>8.1300000000000008</v>
      </c>
      <c r="K1201" s="1">
        <v>99.02</v>
      </c>
      <c r="L1201" s="1">
        <v>7.05</v>
      </c>
      <c r="M1201" s="1">
        <v>136.1</v>
      </c>
      <c r="N1201" s="1">
        <v>87.83</v>
      </c>
      <c r="O1201" s="1">
        <v>95</v>
      </c>
      <c r="P1201" s="1" t="s">
        <v>4</v>
      </c>
      <c r="Q1201" s="1" t="s">
        <v>5</v>
      </c>
      <c r="R1201" s="1" t="s">
        <v>6</v>
      </c>
      <c r="S1201" s="1" t="s">
        <v>6</v>
      </c>
      <c r="T1201" s="3">
        <f t="shared" si="0"/>
        <v>45901</v>
      </c>
      <c r="U1201" s="5">
        <f t="shared" ref="U1201:V1201" si="2402">IF(ISBLANK(F1201),1,0)</f>
        <v>0</v>
      </c>
      <c r="V1201" s="5">
        <f t="shared" si="2402"/>
        <v>0</v>
      </c>
      <c r="W1201" s="5">
        <f t="shared" ref="W1201:Z1201" si="2403">IF(ISBLANK(K1201),1,0)</f>
        <v>0</v>
      </c>
      <c r="X1201" s="5">
        <f t="shared" si="2403"/>
        <v>0</v>
      </c>
      <c r="Y1201" s="5">
        <f t="shared" si="2403"/>
        <v>0</v>
      </c>
      <c r="Z1201" s="5">
        <f t="shared" si="2403"/>
        <v>0</v>
      </c>
      <c r="AA1201" s="5">
        <f t="shared" si="3"/>
        <v>0</v>
      </c>
    </row>
    <row r="1202" spans="1:27" ht="15.75" customHeight="1" x14ac:dyDescent="0.2">
      <c r="A1202" s="1" t="s">
        <v>1972</v>
      </c>
      <c r="B1202" s="1" t="s">
        <v>118</v>
      </c>
      <c r="C1202" s="1" t="s">
        <v>21</v>
      </c>
      <c r="D1202" s="2">
        <v>45678</v>
      </c>
      <c r="E1202" s="1" t="s">
        <v>23</v>
      </c>
      <c r="F1202" s="1">
        <v>22.69</v>
      </c>
      <c r="G1202" s="1">
        <v>35.06</v>
      </c>
      <c r="H1202" s="1">
        <v>314</v>
      </c>
      <c r="I1202" s="1">
        <v>38.5</v>
      </c>
      <c r="J1202" s="1">
        <v>6.85</v>
      </c>
      <c r="K1202" s="1">
        <v>98.73</v>
      </c>
      <c r="L1202" s="1">
        <v>6.63</v>
      </c>
      <c r="M1202" s="1">
        <v>111.5</v>
      </c>
      <c r="N1202" s="1">
        <v>86.77</v>
      </c>
      <c r="O1202" s="1">
        <v>93.41</v>
      </c>
      <c r="P1202" s="1" t="s">
        <v>4</v>
      </c>
      <c r="Q1202" s="1" t="s">
        <v>5</v>
      </c>
      <c r="R1202" s="1" t="s">
        <v>6</v>
      </c>
      <c r="S1202" s="1" t="s">
        <v>6</v>
      </c>
      <c r="T1202" s="3">
        <f t="shared" si="0"/>
        <v>45658</v>
      </c>
      <c r="U1202" s="5">
        <f t="shared" ref="U1202:V1202" si="2404">IF(ISBLANK(F1202),1,0)</f>
        <v>0</v>
      </c>
      <c r="V1202" s="5">
        <f t="shared" si="2404"/>
        <v>0</v>
      </c>
      <c r="W1202" s="5">
        <f t="shared" ref="W1202:Z1202" si="2405">IF(ISBLANK(K1202),1,0)</f>
        <v>0</v>
      </c>
      <c r="X1202" s="5">
        <f t="shared" si="2405"/>
        <v>0</v>
      </c>
      <c r="Y1202" s="5">
        <f t="shared" si="2405"/>
        <v>0</v>
      </c>
      <c r="Z1202" s="5">
        <f t="shared" si="2405"/>
        <v>0</v>
      </c>
      <c r="AA1202" s="5">
        <f t="shared" si="3"/>
        <v>0</v>
      </c>
    </row>
    <row r="1203" spans="1:27" ht="15.75" customHeight="1" x14ac:dyDescent="0.2">
      <c r="A1203" s="1" t="s">
        <v>1973</v>
      </c>
      <c r="B1203" s="1" t="s">
        <v>58</v>
      </c>
      <c r="C1203" s="1" t="s">
        <v>35</v>
      </c>
      <c r="D1203" s="2">
        <v>45547</v>
      </c>
      <c r="E1203" s="1" t="s">
        <v>23</v>
      </c>
      <c r="F1203" s="1">
        <v>22.6</v>
      </c>
      <c r="G1203" s="1">
        <v>40.200000000000003</v>
      </c>
      <c r="H1203" s="1">
        <v>301</v>
      </c>
      <c r="I1203" s="1">
        <v>37</v>
      </c>
      <c r="J1203" s="1">
        <v>5.87</v>
      </c>
      <c r="K1203" s="1">
        <v>99.11</v>
      </c>
      <c r="L1203" s="1">
        <v>7</v>
      </c>
      <c r="M1203" s="1">
        <v>92.3</v>
      </c>
      <c r="N1203" s="1">
        <v>90.81</v>
      </c>
      <c r="O1203" s="1">
        <v>94.7</v>
      </c>
      <c r="P1203" s="1" t="s">
        <v>4</v>
      </c>
      <c r="Q1203" s="1" t="s">
        <v>5</v>
      </c>
      <c r="R1203" s="1" t="s">
        <v>6</v>
      </c>
      <c r="S1203" s="1" t="s">
        <v>6</v>
      </c>
      <c r="T1203" s="3">
        <f t="shared" si="0"/>
        <v>45536</v>
      </c>
      <c r="U1203" s="5">
        <f t="shared" ref="U1203:V1203" si="2406">IF(ISBLANK(F1203),1,0)</f>
        <v>0</v>
      </c>
      <c r="V1203" s="5">
        <f t="shared" si="2406"/>
        <v>0</v>
      </c>
      <c r="W1203" s="5">
        <f t="shared" ref="W1203:Z1203" si="2407">IF(ISBLANK(K1203),1,0)</f>
        <v>0</v>
      </c>
      <c r="X1203" s="5">
        <f t="shared" si="2407"/>
        <v>0</v>
      </c>
      <c r="Y1203" s="5">
        <f t="shared" si="2407"/>
        <v>0</v>
      </c>
      <c r="Z1203" s="5">
        <f t="shared" si="2407"/>
        <v>0</v>
      </c>
      <c r="AA1203" s="5">
        <f t="shared" si="3"/>
        <v>0</v>
      </c>
    </row>
    <row r="1204" spans="1:27" ht="15.75" customHeight="1" x14ac:dyDescent="0.2">
      <c r="A1204" s="1" t="s">
        <v>1974</v>
      </c>
      <c r="B1204" s="1" t="s">
        <v>1</v>
      </c>
      <c r="C1204" s="1" t="s">
        <v>47</v>
      </c>
      <c r="D1204" s="2">
        <v>45622</v>
      </c>
      <c r="E1204" s="1" t="s">
        <v>37</v>
      </c>
      <c r="F1204" s="1">
        <v>22.73</v>
      </c>
      <c r="G1204" s="1">
        <v>43.88</v>
      </c>
      <c r="H1204" s="1">
        <v>314</v>
      </c>
      <c r="I1204" s="1">
        <v>36.299999999999997</v>
      </c>
      <c r="J1204" s="1">
        <v>6.85</v>
      </c>
      <c r="K1204" s="1">
        <v>98.71</v>
      </c>
      <c r="L1204" s="1">
        <v>6.9</v>
      </c>
      <c r="M1204" s="1">
        <v>107.2</v>
      </c>
      <c r="N1204" s="1">
        <v>88.23</v>
      </c>
      <c r="O1204" s="1">
        <v>95.05</v>
      </c>
      <c r="P1204" s="1" t="s">
        <v>4</v>
      </c>
      <c r="Q1204" s="1" t="s">
        <v>5</v>
      </c>
      <c r="R1204" s="1" t="s">
        <v>6</v>
      </c>
      <c r="S1204" s="1" t="s">
        <v>6</v>
      </c>
      <c r="T1204" s="3">
        <f t="shared" si="0"/>
        <v>45597</v>
      </c>
      <c r="U1204" s="5">
        <f t="shared" ref="U1204:V1204" si="2408">IF(ISBLANK(F1204),1,0)</f>
        <v>0</v>
      </c>
      <c r="V1204" s="5">
        <f t="shared" si="2408"/>
        <v>0</v>
      </c>
      <c r="W1204" s="5">
        <f t="shared" ref="W1204:Z1204" si="2409">IF(ISBLANK(K1204),1,0)</f>
        <v>0</v>
      </c>
      <c r="X1204" s="5">
        <f t="shared" si="2409"/>
        <v>0</v>
      </c>
      <c r="Y1204" s="5">
        <f t="shared" si="2409"/>
        <v>0</v>
      </c>
      <c r="Z1204" s="5">
        <f t="shared" si="2409"/>
        <v>0</v>
      </c>
      <c r="AA1204" s="5">
        <f t="shared" si="3"/>
        <v>0</v>
      </c>
    </row>
    <row r="1205" spans="1:27" ht="15.75" customHeight="1" x14ac:dyDescent="0.2">
      <c r="A1205" s="1" t="s">
        <v>1976</v>
      </c>
      <c r="B1205" s="1" t="s">
        <v>20</v>
      </c>
      <c r="C1205" s="1" t="s">
        <v>35</v>
      </c>
      <c r="D1205" s="2">
        <v>45456</v>
      </c>
      <c r="E1205" s="1" t="s">
        <v>37</v>
      </c>
      <c r="F1205" s="1">
        <v>22.04</v>
      </c>
      <c r="G1205" s="1">
        <v>38.14</v>
      </c>
      <c r="H1205" s="1">
        <v>270</v>
      </c>
      <c r="I1205" s="1">
        <v>47.4</v>
      </c>
      <c r="J1205" s="1">
        <v>7.83</v>
      </c>
      <c r="K1205" s="1">
        <v>99.1</v>
      </c>
      <c r="L1205" s="1">
        <v>6.86</v>
      </c>
      <c r="M1205" s="1">
        <v>143</v>
      </c>
      <c r="N1205" s="1">
        <v>89.96</v>
      </c>
      <c r="O1205" s="1">
        <v>93.97</v>
      </c>
      <c r="P1205" s="1" t="s">
        <v>4</v>
      </c>
      <c r="Q1205" s="1" t="s">
        <v>5</v>
      </c>
      <c r="R1205" s="1" t="s">
        <v>6</v>
      </c>
      <c r="S1205" s="1" t="s">
        <v>6</v>
      </c>
      <c r="T1205" s="3">
        <f t="shared" si="0"/>
        <v>45444</v>
      </c>
      <c r="U1205" s="5">
        <f t="shared" ref="U1205:V1205" si="2410">IF(ISBLANK(F1205),1,0)</f>
        <v>0</v>
      </c>
      <c r="V1205" s="5">
        <f t="shared" si="2410"/>
        <v>0</v>
      </c>
      <c r="W1205" s="5">
        <f t="shared" ref="W1205:Z1205" si="2411">IF(ISBLANK(K1205),1,0)</f>
        <v>0</v>
      </c>
      <c r="X1205" s="5">
        <f t="shared" si="2411"/>
        <v>0</v>
      </c>
      <c r="Y1205" s="5">
        <f t="shared" si="2411"/>
        <v>0</v>
      </c>
      <c r="Z1205" s="5">
        <f t="shared" si="2411"/>
        <v>0</v>
      </c>
      <c r="AA1205" s="5">
        <f t="shared" si="3"/>
        <v>0</v>
      </c>
    </row>
    <row r="1206" spans="1:27" ht="15.75" customHeight="1" x14ac:dyDescent="0.2">
      <c r="A1206" s="1" t="s">
        <v>1977</v>
      </c>
      <c r="B1206" s="1" t="s">
        <v>1</v>
      </c>
      <c r="C1206" s="1" t="s">
        <v>35</v>
      </c>
      <c r="D1206" s="2">
        <v>45972</v>
      </c>
      <c r="E1206" s="1" t="s">
        <v>23</v>
      </c>
      <c r="F1206" s="1">
        <v>23.53</v>
      </c>
      <c r="G1206" s="1">
        <v>40.57</v>
      </c>
      <c r="H1206" s="1">
        <v>372</v>
      </c>
      <c r="I1206" s="1">
        <v>36.5</v>
      </c>
      <c r="J1206" s="1">
        <v>6.83</v>
      </c>
      <c r="K1206" s="1">
        <v>98.87</v>
      </c>
      <c r="L1206" s="1">
        <v>6.84</v>
      </c>
      <c r="M1206" s="1">
        <v>124.9</v>
      </c>
      <c r="N1206" s="1">
        <v>87.99</v>
      </c>
      <c r="O1206" s="1">
        <v>93.74</v>
      </c>
      <c r="P1206" s="1" t="s">
        <v>4</v>
      </c>
      <c r="Q1206" s="1" t="s">
        <v>5</v>
      </c>
      <c r="R1206" s="1" t="s">
        <v>6</v>
      </c>
      <c r="S1206" s="1" t="s">
        <v>6</v>
      </c>
      <c r="T1206" s="3">
        <f t="shared" si="0"/>
        <v>45962</v>
      </c>
      <c r="U1206" s="5">
        <f t="shared" ref="U1206:V1206" si="2412">IF(ISBLANK(F1206),1,0)</f>
        <v>0</v>
      </c>
      <c r="V1206" s="5">
        <f t="shared" si="2412"/>
        <v>0</v>
      </c>
      <c r="W1206" s="5">
        <f t="shared" ref="W1206:Z1206" si="2413">IF(ISBLANK(K1206),1,0)</f>
        <v>0</v>
      </c>
      <c r="X1206" s="5">
        <f t="shared" si="2413"/>
        <v>0</v>
      </c>
      <c r="Y1206" s="5">
        <f t="shared" si="2413"/>
        <v>0</v>
      </c>
      <c r="Z1206" s="5">
        <f t="shared" si="2413"/>
        <v>0</v>
      </c>
      <c r="AA1206" s="5">
        <f t="shared" si="3"/>
        <v>0</v>
      </c>
    </row>
    <row r="1207" spans="1:27" ht="15.75" customHeight="1" x14ac:dyDescent="0.2">
      <c r="A1207" s="1" t="s">
        <v>1978</v>
      </c>
      <c r="B1207" s="1" t="s">
        <v>1</v>
      </c>
      <c r="C1207" s="1" t="s">
        <v>35</v>
      </c>
      <c r="D1207" s="2">
        <v>45867</v>
      </c>
      <c r="E1207" s="1" t="s">
        <v>3</v>
      </c>
      <c r="F1207" s="1">
        <v>22.82</v>
      </c>
      <c r="G1207" s="1">
        <v>44.63</v>
      </c>
      <c r="H1207" s="1">
        <v>300</v>
      </c>
      <c r="I1207" s="1">
        <v>35.799999999999997</v>
      </c>
      <c r="J1207" s="1">
        <v>5.68</v>
      </c>
      <c r="K1207" s="1">
        <v>99.19</v>
      </c>
      <c r="L1207" s="1">
        <v>6.93</v>
      </c>
      <c r="M1207" s="1">
        <v>101.5</v>
      </c>
      <c r="N1207" s="1">
        <v>85.84</v>
      </c>
      <c r="O1207" s="1">
        <v>96.61</v>
      </c>
      <c r="P1207" s="1" t="s">
        <v>4</v>
      </c>
      <c r="Q1207" s="1" t="s">
        <v>5</v>
      </c>
      <c r="R1207" s="1" t="s">
        <v>6</v>
      </c>
      <c r="S1207" s="1" t="s">
        <v>6</v>
      </c>
      <c r="T1207" s="3">
        <f t="shared" si="0"/>
        <v>45839</v>
      </c>
      <c r="U1207" s="5">
        <f t="shared" ref="U1207:V1207" si="2414">IF(ISBLANK(F1207),1,0)</f>
        <v>0</v>
      </c>
      <c r="V1207" s="5">
        <f t="shared" si="2414"/>
        <v>0</v>
      </c>
      <c r="W1207" s="5">
        <f t="shared" ref="W1207:Z1207" si="2415">IF(ISBLANK(K1207),1,0)</f>
        <v>0</v>
      </c>
      <c r="X1207" s="5">
        <f t="shared" si="2415"/>
        <v>0</v>
      </c>
      <c r="Y1207" s="5">
        <f t="shared" si="2415"/>
        <v>0</v>
      </c>
      <c r="Z1207" s="5">
        <f t="shared" si="2415"/>
        <v>0</v>
      </c>
      <c r="AA1207" s="5">
        <f t="shared" si="3"/>
        <v>0</v>
      </c>
    </row>
    <row r="1208" spans="1:27" ht="15.75" customHeight="1" x14ac:dyDescent="0.2">
      <c r="A1208" s="1" t="s">
        <v>1310</v>
      </c>
      <c r="B1208" s="1" t="s">
        <v>1</v>
      </c>
      <c r="C1208" s="1" t="s">
        <v>47</v>
      </c>
      <c r="D1208" s="2">
        <v>45437</v>
      </c>
      <c r="E1208" s="1" t="s">
        <v>37</v>
      </c>
      <c r="F1208" s="1">
        <v>21.12</v>
      </c>
      <c r="G1208" s="1">
        <v>50.57</v>
      </c>
      <c r="H1208" s="1">
        <v>361</v>
      </c>
      <c r="I1208" s="1">
        <v>33.799999999999997</v>
      </c>
      <c r="J1208" s="1">
        <v>6.63</v>
      </c>
      <c r="K1208" s="1">
        <v>99.15</v>
      </c>
      <c r="M1208" s="1">
        <v>123.4</v>
      </c>
      <c r="N1208" s="1">
        <v>90.98</v>
      </c>
      <c r="O1208" s="1">
        <v>92.86</v>
      </c>
      <c r="P1208" s="1" t="s">
        <v>4</v>
      </c>
      <c r="Q1208" s="1" t="s">
        <v>5</v>
      </c>
      <c r="R1208" s="1" t="s">
        <v>6</v>
      </c>
      <c r="S1208" s="1" t="s">
        <v>6</v>
      </c>
      <c r="T1208" s="3">
        <f t="shared" si="0"/>
        <v>45413</v>
      </c>
      <c r="U1208" s="5">
        <f t="shared" ref="U1208:V1208" si="2416">IF(ISBLANK(F1208),1,0)</f>
        <v>0</v>
      </c>
      <c r="V1208" s="5">
        <f t="shared" si="2416"/>
        <v>0</v>
      </c>
      <c r="W1208" s="5">
        <f t="shared" ref="W1208:Z1208" si="2417">IF(ISBLANK(K1208),1,0)</f>
        <v>0</v>
      </c>
      <c r="X1208" s="5">
        <f t="shared" si="2417"/>
        <v>1</v>
      </c>
      <c r="Y1208" s="5">
        <f t="shared" si="2417"/>
        <v>0</v>
      </c>
      <c r="Z1208" s="5">
        <f t="shared" si="2417"/>
        <v>0</v>
      </c>
      <c r="AA1208" s="5">
        <f t="shared" si="3"/>
        <v>1</v>
      </c>
    </row>
    <row r="1209" spans="1:27" ht="15.75" customHeight="1" x14ac:dyDescent="0.2">
      <c r="A1209" s="1" t="s">
        <v>731</v>
      </c>
      <c r="B1209" s="1" t="s">
        <v>34</v>
      </c>
      <c r="C1209" s="1" t="s">
        <v>35</v>
      </c>
      <c r="D1209" s="2">
        <v>45829</v>
      </c>
      <c r="E1209" s="1" t="s">
        <v>93</v>
      </c>
      <c r="F1209" s="1">
        <v>21.4</v>
      </c>
      <c r="G1209" s="1">
        <v>44.72</v>
      </c>
      <c r="H1209" s="1">
        <v>300</v>
      </c>
      <c r="I1209" s="1">
        <v>48.3</v>
      </c>
      <c r="J1209" s="1">
        <v>7.89</v>
      </c>
      <c r="K1209" s="1">
        <v>99</v>
      </c>
      <c r="L1209" s="1">
        <v>6.82</v>
      </c>
      <c r="M1209" s="1">
        <v>137.9</v>
      </c>
      <c r="N1209" s="1">
        <v>87.35</v>
      </c>
      <c r="O1209" s="1">
        <v>93.5</v>
      </c>
      <c r="P1209" s="1" t="s">
        <v>4</v>
      </c>
      <c r="Q1209" s="1" t="s">
        <v>5</v>
      </c>
      <c r="R1209" s="1" t="s">
        <v>6</v>
      </c>
      <c r="S1209" s="1" t="s">
        <v>6</v>
      </c>
      <c r="T1209" s="3">
        <f t="shared" si="0"/>
        <v>45809</v>
      </c>
      <c r="U1209" s="5">
        <f t="shared" ref="U1209:V1209" si="2418">IF(ISBLANK(F1209),1,0)</f>
        <v>0</v>
      </c>
      <c r="V1209" s="5">
        <f t="shared" si="2418"/>
        <v>0</v>
      </c>
      <c r="W1209" s="5">
        <f t="shared" ref="W1209:Z1209" si="2419">IF(ISBLANK(K1209),1,0)</f>
        <v>0</v>
      </c>
      <c r="X1209" s="5">
        <f t="shared" si="2419"/>
        <v>0</v>
      </c>
      <c r="Y1209" s="5">
        <f t="shared" si="2419"/>
        <v>0</v>
      </c>
      <c r="Z1209" s="5">
        <f t="shared" si="2419"/>
        <v>0</v>
      </c>
      <c r="AA1209" s="5">
        <f t="shared" si="3"/>
        <v>0</v>
      </c>
    </row>
    <row r="1210" spans="1:27" ht="15.75" customHeight="1" x14ac:dyDescent="0.2">
      <c r="A1210" s="1" t="s">
        <v>1979</v>
      </c>
      <c r="B1210" s="1" t="s">
        <v>1</v>
      </c>
      <c r="C1210" s="1" t="s">
        <v>21</v>
      </c>
      <c r="D1210" s="2">
        <v>45423</v>
      </c>
      <c r="E1210" s="1" t="s">
        <v>37</v>
      </c>
      <c r="F1210" s="1">
        <v>23.02</v>
      </c>
      <c r="G1210" s="1">
        <v>48.72</v>
      </c>
      <c r="H1210" s="1">
        <v>361</v>
      </c>
      <c r="I1210" s="1">
        <v>45.3</v>
      </c>
      <c r="J1210" s="1">
        <v>6.8</v>
      </c>
      <c r="K1210" s="1">
        <v>98.88</v>
      </c>
      <c r="L1210" s="1">
        <v>6.54</v>
      </c>
      <c r="M1210" s="1">
        <v>136.9</v>
      </c>
      <c r="N1210" s="1">
        <v>90.03</v>
      </c>
      <c r="O1210" s="1">
        <v>95.02</v>
      </c>
      <c r="P1210" s="1" t="s">
        <v>4</v>
      </c>
      <c r="Q1210" s="1" t="s">
        <v>5</v>
      </c>
      <c r="R1210" s="1" t="s">
        <v>6</v>
      </c>
      <c r="S1210" s="1" t="s">
        <v>6</v>
      </c>
      <c r="T1210" s="3">
        <f t="shared" si="0"/>
        <v>45413</v>
      </c>
      <c r="U1210" s="5">
        <f t="shared" ref="U1210:V1210" si="2420">IF(ISBLANK(F1210),1,0)</f>
        <v>0</v>
      </c>
      <c r="V1210" s="5">
        <f t="shared" si="2420"/>
        <v>0</v>
      </c>
      <c r="W1210" s="5">
        <f t="shared" ref="W1210:Z1210" si="2421">IF(ISBLANK(K1210),1,0)</f>
        <v>0</v>
      </c>
      <c r="X1210" s="5">
        <f t="shared" si="2421"/>
        <v>0</v>
      </c>
      <c r="Y1210" s="5">
        <f t="shared" si="2421"/>
        <v>0</v>
      </c>
      <c r="Z1210" s="5">
        <f t="shared" si="2421"/>
        <v>0</v>
      </c>
      <c r="AA1210" s="5">
        <f t="shared" si="3"/>
        <v>0</v>
      </c>
    </row>
    <row r="1211" spans="1:27" ht="15.75" customHeight="1" x14ac:dyDescent="0.2">
      <c r="A1211" s="1" t="s">
        <v>1980</v>
      </c>
      <c r="B1211" s="1" t="s">
        <v>58</v>
      </c>
      <c r="C1211" s="1" t="s">
        <v>47</v>
      </c>
      <c r="D1211" s="2">
        <v>45623</v>
      </c>
      <c r="E1211" s="1" t="s">
        <v>93</v>
      </c>
      <c r="F1211" s="1">
        <v>21.53</v>
      </c>
      <c r="G1211" s="1">
        <v>45.11</v>
      </c>
      <c r="H1211" s="1">
        <v>280</v>
      </c>
      <c r="I1211" s="1">
        <v>33</v>
      </c>
      <c r="J1211" s="1">
        <v>6.87</v>
      </c>
      <c r="K1211" s="1">
        <v>98.97</v>
      </c>
      <c r="L1211" s="1">
        <v>6.89</v>
      </c>
      <c r="M1211" s="1">
        <v>129.6</v>
      </c>
      <c r="N1211" s="1">
        <v>89.7</v>
      </c>
      <c r="O1211" s="1">
        <v>92.42</v>
      </c>
      <c r="P1211" s="1" t="s">
        <v>4</v>
      </c>
      <c r="Q1211" s="1" t="s">
        <v>5</v>
      </c>
      <c r="R1211" s="1" t="s">
        <v>6</v>
      </c>
      <c r="S1211" s="1" t="s">
        <v>6</v>
      </c>
      <c r="T1211" s="3">
        <f t="shared" si="0"/>
        <v>45597</v>
      </c>
      <c r="U1211" s="5">
        <f t="shared" ref="U1211:V1211" si="2422">IF(ISBLANK(F1211),1,0)</f>
        <v>0</v>
      </c>
      <c r="V1211" s="5">
        <f t="shared" si="2422"/>
        <v>0</v>
      </c>
      <c r="W1211" s="5">
        <f t="shared" ref="W1211:Z1211" si="2423">IF(ISBLANK(K1211),1,0)</f>
        <v>0</v>
      </c>
      <c r="X1211" s="5">
        <f t="shared" si="2423"/>
        <v>0</v>
      </c>
      <c r="Y1211" s="5">
        <f t="shared" si="2423"/>
        <v>0</v>
      </c>
      <c r="Z1211" s="5">
        <f t="shared" si="2423"/>
        <v>0</v>
      </c>
      <c r="AA1211" s="5">
        <f t="shared" si="3"/>
        <v>0</v>
      </c>
    </row>
    <row r="1212" spans="1:27" ht="15.75" customHeight="1" x14ac:dyDescent="0.2">
      <c r="A1212" s="1" t="s">
        <v>1981</v>
      </c>
      <c r="B1212" s="1" t="s">
        <v>58</v>
      </c>
      <c r="C1212" s="1" t="s">
        <v>47</v>
      </c>
      <c r="D1212" s="2">
        <v>45839</v>
      </c>
      <c r="E1212" s="1" t="s">
        <v>23</v>
      </c>
      <c r="F1212" s="1">
        <v>23.22</v>
      </c>
      <c r="G1212" s="1">
        <v>47.42</v>
      </c>
      <c r="H1212" s="1">
        <v>316</v>
      </c>
      <c r="I1212" s="1">
        <v>34</v>
      </c>
      <c r="J1212" s="1">
        <v>8.1199999999999992</v>
      </c>
      <c r="K1212" s="1">
        <v>99.28</v>
      </c>
      <c r="L1212" s="1">
        <v>6.76</v>
      </c>
      <c r="M1212" s="1">
        <v>133.9</v>
      </c>
      <c r="N1212" s="1">
        <v>94</v>
      </c>
      <c r="O1212" s="1">
        <v>93.12</v>
      </c>
      <c r="P1212" s="1" t="s">
        <v>177</v>
      </c>
      <c r="Q1212" s="1" t="s">
        <v>50</v>
      </c>
      <c r="R1212" s="1" t="s">
        <v>51</v>
      </c>
      <c r="S1212" s="1" t="s">
        <v>89</v>
      </c>
      <c r="T1212" s="3">
        <f t="shared" si="0"/>
        <v>45839</v>
      </c>
      <c r="U1212" s="5">
        <f t="shared" ref="U1212:V1212" si="2424">IF(ISBLANK(F1212),1,0)</f>
        <v>0</v>
      </c>
      <c r="V1212" s="5">
        <f t="shared" si="2424"/>
        <v>0</v>
      </c>
      <c r="W1212" s="5">
        <f t="shared" ref="W1212:Z1212" si="2425">IF(ISBLANK(K1212),1,0)</f>
        <v>0</v>
      </c>
      <c r="X1212" s="5">
        <f t="shared" si="2425"/>
        <v>0</v>
      </c>
      <c r="Y1212" s="5">
        <f t="shared" si="2425"/>
        <v>0</v>
      </c>
      <c r="Z1212" s="5">
        <f t="shared" si="2425"/>
        <v>0</v>
      </c>
      <c r="AA1212" s="5">
        <f t="shared" si="3"/>
        <v>0</v>
      </c>
    </row>
    <row r="1213" spans="1:27" ht="15.75" customHeight="1" x14ac:dyDescent="0.2">
      <c r="A1213" s="1" t="s">
        <v>1982</v>
      </c>
      <c r="B1213" s="1" t="s">
        <v>308</v>
      </c>
      <c r="C1213" s="1" t="s">
        <v>35</v>
      </c>
      <c r="D1213" s="2">
        <v>45318</v>
      </c>
      <c r="E1213" s="1" t="s">
        <v>23</v>
      </c>
      <c r="F1213" s="1">
        <v>22.45</v>
      </c>
      <c r="G1213" s="1">
        <v>39.950000000000003</v>
      </c>
      <c r="H1213" s="1">
        <v>366</v>
      </c>
      <c r="I1213" s="1">
        <v>43.5</v>
      </c>
      <c r="J1213" s="1">
        <v>6.2</v>
      </c>
      <c r="K1213" s="1">
        <v>99.1</v>
      </c>
      <c r="L1213" s="1">
        <v>6.72</v>
      </c>
      <c r="M1213" s="1">
        <v>126.3</v>
      </c>
      <c r="N1213" s="1">
        <v>87.59</v>
      </c>
      <c r="O1213" s="1">
        <v>94.66</v>
      </c>
      <c r="P1213" s="1" t="s">
        <v>4</v>
      </c>
      <c r="Q1213" s="1" t="s">
        <v>5</v>
      </c>
      <c r="R1213" s="1" t="s">
        <v>6</v>
      </c>
      <c r="S1213" s="1" t="s">
        <v>6</v>
      </c>
      <c r="T1213" s="3">
        <f t="shared" si="0"/>
        <v>45292</v>
      </c>
      <c r="U1213" s="5">
        <f t="shared" ref="U1213:V1213" si="2426">IF(ISBLANK(F1213),1,0)</f>
        <v>0</v>
      </c>
      <c r="V1213" s="5">
        <f t="shared" si="2426"/>
        <v>0</v>
      </c>
      <c r="W1213" s="5">
        <f t="shared" ref="W1213:Z1213" si="2427">IF(ISBLANK(K1213),1,0)</f>
        <v>0</v>
      </c>
      <c r="X1213" s="5">
        <f t="shared" si="2427"/>
        <v>0</v>
      </c>
      <c r="Y1213" s="5">
        <f t="shared" si="2427"/>
        <v>0</v>
      </c>
      <c r="Z1213" s="5">
        <f t="shared" si="2427"/>
        <v>0</v>
      </c>
      <c r="AA1213" s="5">
        <f t="shared" si="3"/>
        <v>0</v>
      </c>
    </row>
    <row r="1214" spans="1:27" ht="15.75" customHeight="1" x14ac:dyDescent="0.2">
      <c r="A1214" s="1" t="s">
        <v>1983</v>
      </c>
      <c r="B1214" s="1" t="s">
        <v>20</v>
      </c>
      <c r="C1214" s="1" t="s">
        <v>35</v>
      </c>
      <c r="D1214" s="2">
        <v>45822</v>
      </c>
      <c r="E1214" s="1" t="s">
        <v>37</v>
      </c>
      <c r="F1214" s="1">
        <v>21.56</v>
      </c>
      <c r="G1214" s="1">
        <v>38.97</v>
      </c>
      <c r="H1214" s="1">
        <v>313</v>
      </c>
      <c r="I1214" s="1">
        <v>55.6</v>
      </c>
      <c r="J1214" s="1">
        <v>8.75</v>
      </c>
      <c r="K1214" s="1">
        <v>98.96</v>
      </c>
      <c r="L1214" s="1">
        <v>6.89</v>
      </c>
      <c r="M1214" s="1">
        <v>147.4</v>
      </c>
      <c r="N1214" s="1">
        <v>86.93</v>
      </c>
      <c r="O1214" s="1">
        <v>92.5</v>
      </c>
      <c r="P1214" s="1" t="s">
        <v>4</v>
      </c>
      <c r="Q1214" s="1" t="s">
        <v>5</v>
      </c>
      <c r="R1214" s="1" t="s">
        <v>6</v>
      </c>
      <c r="S1214" s="1" t="s">
        <v>6</v>
      </c>
      <c r="T1214" s="3">
        <f t="shared" si="0"/>
        <v>45809</v>
      </c>
      <c r="U1214" s="5">
        <f t="shared" ref="U1214:V1214" si="2428">IF(ISBLANK(F1214),1,0)</f>
        <v>0</v>
      </c>
      <c r="V1214" s="5">
        <f t="shared" si="2428"/>
        <v>0</v>
      </c>
      <c r="W1214" s="5">
        <f t="shared" ref="W1214:Z1214" si="2429">IF(ISBLANK(K1214),1,0)</f>
        <v>0</v>
      </c>
      <c r="X1214" s="5">
        <f t="shared" si="2429"/>
        <v>0</v>
      </c>
      <c r="Y1214" s="5">
        <f t="shared" si="2429"/>
        <v>0</v>
      </c>
      <c r="Z1214" s="5">
        <f t="shared" si="2429"/>
        <v>0</v>
      </c>
      <c r="AA1214" s="5">
        <f t="shared" si="3"/>
        <v>0</v>
      </c>
    </row>
    <row r="1215" spans="1:27" ht="15.75" customHeight="1" x14ac:dyDescent="0.2">
      <c r="A1215" s="1" t="s">
        <v>1984</v>
      </c>
      <c r="B1215" s="1" t="s">
        <v>58</v>
      </c>
      <c r="C1215" s="1" t="s">
        <v>21</v>
      </c>
      <c r="D1215" s="2">
        <v>45457</v>
      </c>
      <c r="E1215" s="1" t="s">
        <v>93</v>
      </c>
      <c r="F1215" s="1">
        <v>22.84</v>
      </c>
      <c r="G1215" s="1">
        <v>40.99</v>
      </c>
      <c r="H1215" s="1">
        <v>314</v>
      </c>
      <c r="I1215" s="1">
        <v>30.3</v>
      </c>
      <c r="J1215" s="1">
        <v>7.15</v>
      </c>
      <c r="K1215" s="1">
        <v>98.92</v>
      </c>
      <c r="L1215" s="1">
        <v>6.69</v>
      </c>
      <c r="M1215" s="1">
        <v>115</v>
      </c>
      <c r="N1215" s="1">
        <v>88.65</v>
      </c>
      <c r="O1215" s="1">
        <v>92.76</v>
      </c>
      <c r="P1215" s="1" t="s">
        <v>4</v>
      </c>
      <c r="Q1215" s="1" t="s">
        <v>5</v>
      </c>
      <c r="R1215" s="1" t="s">
        <v>6</v>
      </c>
      <c r="S1215" s="1" t="s">
        <v>6</v>
      </c>
      <c r="T1215" s="3">
        <f t="shared" si="0"/>
        <v>45444</v>
      </c>
      <c r="U1215" s="5">
        <f t="shared" ref="U1215:V1215" si="2430">IF(ISBLANK(F1215),1,0)</f>
        <v>0</v>
      </c>
      <c r="V1215" s="5">
        <f t="shared" si="2430"/>
        <v>0</v>
      </c>
      <c r="W1215" s="5">
        <f t="shared" ref="W1215:Z1215" si="2431">IF(ISBLANK(K1215),1,0)</f>
        <v>0</v>
      </c>
      <c r="X1215" s="5">
        <f t="shared" si="2431"/>
        <v>0</v>
      </c>
      <c r="Y1215" s="5">
        <f t="shared" si="2431"/>
        <v>0</v>
      </c>
      <c r="Z1215" s="5">
        <f t="shared" si="2431"/>
        <v>0</v>
      </c>
      <c r="AA1215" s="5">
        <f t="shared" si="3"/>
        <v>0</v>
      </c>
    </row>
    <row r="1216" spans="1:27" ht="15.75" customHeight="1" x14ac:dyDescent="0.2">
      <c r="A1216" s="1" t="s">
        <v>1985</v>
      </c>
      <c r="B1216" s="1" t="s">
        <v>1226</v>
      </c>
      <c r="C1216" s="1" t="s">
        <v>35</v>
      </c>
      <c r="D1216" s="2">
        <v>45803</v>
      </c>
      <c r="E1216" s="1" t="s">
        <v>3</v>
      </c>
      <c r="F1216" s="1">
        <v>21.36</v>
      </c>
      <c r="G1216" s="1">
        <v>42.73</v>
      </c>
      <c r="H1216" s="1">
        <v>265</v>
      </c>
      <c r="I1216" s="1">
        <v>51.5</v>
      </c>
      <c r="J1216" s="1">
        <v>7.8</v>
      </c>
      <c r="K1216" s="1">
        <v>99.19</v>
      </c>
      <c r="L1216" s="1">
        <v>6.94</v>
      </c>
      <c r="M1216" s="1">
        <v>147.80000000000001</v>
      </c>
      <c r="N1216" s="1">
        <v>86.45</v>
      </c>
      <c r="O1216" s="1">
        <v>93.4</v>
      </c>
      <c r="P1216" s="1" t="s">
        <v>4</v>
      </c>
      <c r="Q1216" s="1" t="s">
        <v>5</v>
      </c>
      <c r="R1216" s="1" t="s">
        <v>6</v>
      </c>
      <c r="S1216" s="1" t="s">
        <v>6</v>
      </c>
      <c r="T1216" s="3">
        <f t="shared" si="0"/>
        <v>45778</v>
      </c>
      <c r="U1216" s="5">
        <f t="shared" ref="U1216:V1216" si="2432">IF(ISBLANK(F1216),1,0)</f>
        <v>0</v>
      </c>
      <c r="V1216" s="5">
        <f t="shared" si="2432"/>
        <v>0</v>
      </c>
      <c r="W1216" s="5">
        <f t="shared" ref="W1216:Z1216" si="2433">IF(ISBLANK(K1216),1,0)</f>
        <v>0</v>
      </c>
      <c r="X1216" s="5">
        <f t="shared" si="2433"/>
        <v>0</v>
      </c>
      <c r="Y1216" s="5">
        <f t="shared" si="2433"/>
        <v>0</v>
      </c>
      <c r="Z1216" s="5">
        <f t="shared" si="2433"/>
        <v>0</v>
      </c>
      <c r="AA1216" s="5">
        <f t="shared" si="3"/>
        <v>0</v>
      </c>
    </row>
    <row r="1217" spans="1:27" ht="15.75" customHeight="1" x14ac:dyDescent="0.2">
      <c r="A1217" s="1" t="s">
        <v>1487</v>
      </c>
      <c r="B1217" s="1" t="s">
        <v>1</v>
      </c>
      <c r="C1217" s="1" t="s">
        <v>47</v>
      </c>
      <c r="D1217" s="2">
        <v>45656</v>
      </c>
      <c r="E1217" s="1" t="s">
        <v>37</v>
      </c>
      <c r="F1217" s="1">
        <v>22.63</v>
      </c>
      <c r="G1217" s="1">
        <v>46.96</v>
      </c>
      <c r="H1217" s="1">
        <v>316</v>
      </c>
      <c r="I1217" s="1">
        <v>48.5</v>
      </c>
      <c r="J1217" s="1">
        <v>7.3</v>
      </c>
      <c r="K1217" s="1">
        <v>99.1</v>
      </c>
      <c r="L1217" s="1">
        <v>6.62</v>
      </c>
      <c r="M1217" s="1">
        <v>115.8</v>
      </c>
      <c r="N1217" s="1">
        <v>88</v>
      </c>
      <c r="O1217" s="1">
        <v>93.15</v>
      </c>
      <c r="P1217" s="1" t="s">
        <v>4</v>
      </c>
      <c r="Q1217" s="1" t="s">
        <v>5</v>
      </c>
      <c r="R1217" s="1" t="s">
        <v>6</v>
      </c>
      <c r="S1217" s="1" t="s">
        <v>6</v>
      </c>
      <c r="T1217" s="3">
        <f t="shared" si="0"/>
        <v>45627</v>
      </c>
      <c r="U1217" s="5">
        <f t="shared" ref="U1217:V1217" si="2434">IF(ISBLANK(F1217),1,0)</f>
        <v>0</v>
      </c>
      <c r="V1217" s="5">
        <f t="shared" si="2434"/>
        <v>0</v>
      </c>
      <c r="W1217" s="5">
        <f t="shared" ref="W1217:Z1217" si="2435">IF(ISBLANK(K1217),1,0)</f>
        <v>0</v>
      </c>
      <c r="X1217" s="5">
        <f t="shared" si="2435"/>
        <v>0</v>
      </c>
      <c r="Y1217" s="5">
        <f t="shared" si="2435"/>
        <v>0</v>
      </c>
      <c r="Z1217" s="5">
        <f t="shared" si="2435"/>
        <v>0</v>
      </c>
      <c r="AA1217" s="5">
        <f t="shared" si="3"/>
        <v>0</v>
      </c>
    </row>
    <row r="1218" spans="1:27" ht="15.75" customHeight="1" x14ac:dyDescent="0.2">
      <c r="A1218" s="1" t="s">
        <v>1026</v>
      </c>
      <c r="B1218" s="1" t="s">
        <v>34</v>
      </c>
      <c r="C1218" s="1" t="s">
        <v>21</v>
      </c>
      <c r="D1218" s="2">
        <v>45311</v>
      </c>
      <c r="E1218" s="1" t="s">
        <v>37</v>
      </c>
      <c r="F1218" s="1">
        <v>22.47</v>
      </c>
      <c r="G1218" s="1">
        <v>44.63</v>
      </c>
      <c r="H1218" s="1">
        <v>340</v>
      </c>
      <c r="I1218" s="1">
        <v>40.299999999999997</v>
      </c>
      <c r="J1218" s="1">
        <v>7.11</v>
      </c>
      <c r="K1218" s="1">
        <v>98.72</v>
      </c>
      <c r="L1218" s="1">
        <v>6.87</v>
      </c>
      <c r="M1218" s="1">
        <v>126.6</v>
      </c>
      <c r="N1218" s="1">
        <v>89.39</v>
      </c>
      <c r="O1218" s="1">
        <v>92.35</v>
      </c>
      <c r="P1218" s="1" t="s">
        <v>4</v>
      </c>
      <c r="Q1218" s="1" t="s">
        <v>5</v>
      </c>
      <c r="R1218" s="1" t="s">
        <v>6</v>
      </c>
      <c r="S1218" s="1" t="s">
        <v>6</v>
      </c>
      <c r="T1218" s="3">
        <f t="shared" si="0"/>
        <v>45292</v>
      </c>
      <c r="U1218" s="5">
        <f t="shared" ref="U1218:V1218" si="2436">IF(ISBLANK(F1218),1,0)</f>
        <v>0</v>
      </c>
      <c r="V1218" s="5">
        <f t="shared" si="2436"/>
        <v>0</v>
      </c>
      <c r="W1218" s="5">
        <f t="shared" ref="W1218:Z1218" si="2437">IF(ISBLANK(K1218),1,0)</f>
        <v>0</v>
      </c>
      <c r="X1218" s="5">
        <f t="shared" si="2437"/>
        <v>0</v>
      </c>
      <c r="Y1218" s="5">
        <f t="shared" si="2437"/>
        <v>0</v>
      </c>
      <c r="Z1218" s="5">
        <f t="shared" si="2437"/>
        <v>0</v>
      </c>
      <c r="AA1218" s="5">
        <f t="shared" si="3"/>
        <v>0</v>
      </c>
    </row>
    <row r="1219" spans="1:27" ht="15.75" customHeight="1" x14ac:dyDescent="0.2">
      <c r="A1219" s="1" t="s">
        <v>456</v>
      </c>
      <c r="B1219" s="1" t="s">
        <v>1</v>
      </c>
      <c r="C1219" s="1" t="s">
        <v>21</v>
      </c>
      <c r="D1219" s="2">
        <v>45848</v>
      </c>
      <c r="E1219" s="1" t="s">
        <v>3</v>
      </c>
      <c r="F1219" s="1">
        <v>21.4</v>
      </c>
      <c r="G1219" s="1">
        <v>47.38</v>
      </c>
      <c r="H1219" s="1">
        <v>334</v>
      </c>
      <c r="I1219" s="1">
        <v>45.7</v>
      </c>
      <c r="J1219" s="1">
        <v>6.97</v>
      </c>
      <c r="K1219" s="1">
        <v>99.12</v>
      </c>
      <c r="L1219" s="1">
        <v>6.69</v>
      </c>
      <c r="M1219" s="1">
        <v>129.4</v>
      </c>
      <c r="N1219" s="1">
        <v>89.02</v>
      </c>
      <c r="O1219" s="1">
        <v>92.05</v>
      </c>
      <c r="P1219" s="1" t="s">
        <v>4</v>
      </c>
      <c r="Q1219" s="1" t="s">
        <v>5</v>
      </c>
      <c r="R1219" s="1" t="s">
        <v>6</v>
      </c>
      <c r="S1219" s="1" t="s">
        <v>6</v>
      </c>
      <c r="T1219" s="3">
        <f t="shared" si="0"/>
        <v>45839</v>
      </c>
      <c r="U1219" s="5">
        <f t="shared" ref="U1219:V1219" si="2438">IF(ISBLANK(F1219),1,0)</f>
        <v>0</v>
      </c>
      <c r="V1219" s="5">
        <f t="shared" si="2438"/>
        <v>0</v>
      </c>
      <c r="W1219" s="5">
        <f t="shared" ref="W1219:Z1219" si="2439">IF(ISBLANK(K1219),1,0)</f>
        <v>0</v>
      </c>
      <c r="X1219" s="5">
        <f t="shared" si="2439"/>
        <v>0</v>
      </c>
      <c r="Y1219" s="5">
        <f t="shared" si="2439"/>
        <v>0</v>
      </c>
      <c r="Z1219" s="5">
        <f t="shared" si="2439"/>
        <v>0</v>
      </c>
      <c r="AA1219" s="5">
        <f t="shared" si="3"/>
        <v>0</v>
      </c>
    </row>
    <row r="1220" spans="1:27" ht="15.75" customHeight="1" x14ac:dyDescent="0.2">
      <c r="A1220" s="1" t="s">
        <v>1986</v>
      </c>
      <c r="B1220" s="1" t="s">
        <v>326</v>
      </c>
      <c r="C1220" s="1" t="s">
        <v>35</v>
      </c>
      <c r="D1220" s="2">
        <v>45482</v>
      </c>
      <c r="E1220" s="1" t="s">
        <v>93</v>
      </c>
      <c r="F1220" s="1">
        <v>21.29</v>
      </c>
      <c r="G1220" s="1">
        <v>37.18</v>
      </c>
      <c r="H1220" s="1">
        <v>299</v>
      </c>
      <c r="I1220" s="1">
        <v>47</v>
      </c>
      <c r="J1220" s="1">
        <v>7.44</v>
      </c>
      <c r="K1220" s="1">
        <v>98.92</v>
      </c>
      <c r="L1220" s="1">
        <v>6.93</v>
      </c>
      <c r="M1220" s="1">
        <v>150</v>
      </c>
      <c r="N1220" s="1">
        <v>79.06</v>
      </c>
      <c r="O1220" s="1">
        <v>94.78</v>
      </c>
      <c r="P1220" s="1" t="s">
        <v>4</v>
      </c>
      <c r="Q1220" s="1" t="s">
        <v>5</v>
      </c>
      <c r="R1220" s="1" t="s">
        <v>6</v>
      </c>
      <c r="S1220" s="1" t="s">
        <v>6</v>
      </c>
      <c r="T1220" s="3">
        <f t="shared" si="0"/>
        <v>45474</v>
      </c>
      <c r="U1220" s="5">
        <f t="shared" ref="U1220:V1220" si="2440">IF(ISBLANK(F1220),1,0)</f>
        <v>0</v>
      </c>
      <c r="V1220" s="5">
        <f t="shared" si="2440"/>
        <v>0</v>
      </c>
      <c r="W1220" s="5">
        <f t="shared" ref="W1220:Z1220" si="2441">IF(ISBLANK(K1220),1,0)</f>
        <v>0</v>
      </c>
      <c r="X1220" s="5">
        <f t="shared" si="2441"/>
        <v>0</v>
      </c>
      <c r="Y1220" s="5">
        <f t="shared" si="2441"/>
        <v>0</v>
      </c>
      <c r="Z1220" s="5">
        <f t="shared" si="2441"/>
        <v>0</v>
      </c>
      <c r="AA1220" s="5">
        <f t="shared" si="3"/>
        <v>0</v>
      </c>
    </row>
    <row r="1221" spans="1:27" ht="15.75" customHeight="1" x14ac:dyDescent="0.2">
      <c r="A1221" s="1" t="s">
        <v>1517</v>
      </c>
      <c r="B1221" s="1" t="s">
        <v>58</v>
      </c>
      <c r="C1221" s="1" t="s">
        <v>21</v>
      </c>
      <c r="D1221" s="2">
        <v>45988</v>
      </c>
      <c r="E1221" s="1" t="s">
        <v>37</v>
      </c>
      <c r="F1221" s="1">
        <v>22.62</v>
      </c>
      <c r="G1221" s="1">
        <v>46.43</v>
      </c>
      <c r="H1221" s="1">
        <v>325</v>
      </c>
      <c r="I1221" s="1">
        <v>42.7</v>
      </c>
      <c r="J1221" s="1">
        <v>6.79</v>
      </c>
      <c r="K1221" s="1">
        <v>99.39</v>
      </c>
      <c r="L1221" s="1">
        <v>6.88</v>
      </c>
      <c r="M1221" s="1">
        <v>122.4</v>
      </c>
      <c r="N1221" s="1">
        <v>87.42</v>
      </c>
      <c r="O1221" s="1">
        <v>95.8</v>
      </c>
      <c r="P1221" s="1" t="s">
        <v>4</v>
      </c>
      <c r="Q1221" s="1" t="s">
        <v>5</v>
      </c>
      <c r="R1221" s="1" t="s">
        <v>6</v>
      </c>
      <c r="S1221" s="1" t="s">
        <v>6</v>
      </c>
      <c r="T1221" s="3">
        <f t="shared" si="0"/>
        <v>45962</v>
      </c>
      <c r="U1221" s="5">
        <f t="shared" ref="U1221:V1221" si="2442">IF(ISBLANK(F1221),1,0)</f>
        <v>0</v>
      </c>
      <c r="V1221" s="5">
        <f t="shared" si="2442"/>
        <v>0</v>
      </c>
      <c r="W1221" s="5">
        <f t="shared" ref="W1221:Z1221" si="2443">IF(ISBLANK(K1221),1,0)</f>
        <v>0</v>
      </c>
      <c r="X1221" s="5">
        <f t="shared" si="2443"/>
        <v>0</v>
      </c>
      <c r="Y1221" s="5">
        <f t="shared" si="2443"/>
        <v>0</v>
      </c>
      <c r="Z1221" s="5">
        <f t="shared" si="2443"/>
        <v>0</v>
      </c>
      <c r="AA1221" s="5">
        <f t="shared" si="3"/>
        <v>0</v>
      </c>
    </row>
    <row r="1222" spans="1:27" ht="15.75" customHeight="1" x14ac:dyDescent="0.2">
      <c r="A1222" s="1" t="s">
        <v>1987</v>
      </c>
      <c r="B1222" s="1" t="s">
        <v>20</v>
      </c>
      <c r="C1222" s="1" t="s">
        <v>35</v>
      </c>
      <c r="D1222" s="2">
        <v>45905</v>
      </c>
      <c r="E1222" s="1" t="s">
        <v>37</v>
      </c>
      <c r="F1222" s="1">
        <v>21.55</v>
      </c>
      <c r="G1222" s="1">
        <v>45.08</v>
      </c>
      <c r="H1222" s="1">
        <v>277</v>
      </c>
      <c r="I1222" s="1">
        <v>43</v>
      </c>
      <c r="J1222" s="1">
        <v>7.43</v>
      </c>
      <c r="K1222" s="1">
        <v>98.85</v>
      </c>
      <c r="L1222" s="1">
        <v>6.92</v>
      </c>
      <c r="M1222" s="1">
        <v>143.19999999999999</v>
      </c>
      <c r="N1222" s="1">
        <v>85.63</v>
      </c>
      <c r="O1222" s="1">
        <v>93.3</v>
      </c>
      <c r="P1222" s="1" t="s">
        <v>4</v>
      </c>
      <c r="Q1222" s="1" t="s">
        <v>5</v>
      </c>
      <c r="R1222" s="1" t="s">
        <v>6</v>
      </c>
      <c r="S1222" s="1" t="s">
        <v>6</v>
      </c>
      <c r="T1222" s="3">
        <f t="shared" si="0"/>
        <v>45901</v>
      </c>
      <c r="U1222" s="5">
        <f t="shared" ref="U1222:V1222" si="2444">IF(ISBLANK(F1222),1,0)</f>
        <v>0</v>
      </c>
      <c r="V1222" s="5">
        <f t="shared" si="2444"/>
        <v>0</v>
      </c>
      <c r="W1222" s="5">
        <f t="shared" ref="W1222:Z1222" si="2445">IF(ISBLANK(K1222),1,0)</f>
        <v>0</v>
      </c>
      <c r="X1222" s="5">
        <f t="shared" si="2445"/>
        <v>0</v>
      </c>
      <c r="Y1222" s="5">
        <f t="shared" si="2445"/>
        <v>0</v>
      </c>
      <c r="Z1222" s="5">
        <f t="shared" si="2445"/>
        <v>0</v>
      </c>
      <c r="AA1222" s="5">
        <f t="shared" si="3"/>
        <v>0</v>
      </c>
    </row>
    <row r="1223" spans="1:27" ht="15.75" customHeight="1" x14ac:dyDescent="0.2">
      <c r="A1223" s="1" t="s">
        <v>1988</v>
      </c>
      <c r="B1223" s="1" t="s">
        <v>20</v>
      </c>
      <c r="C1223" s="1" t="s">
        <v>47</v>
      </c>
      <c r="D1223" s="2">
        <v>45432</v>
      </c>
      <c r="E1223" s="1" t="s">
        <v>3</v>
      </c>
      <c r="F1223" s="1">
        <v>22.6</v>
      </c>
      <c r="G1223" s="1">
        <v>43.39</v>
      </c>
      <c r="H1223" s="1">
        <v>307</v>
      </c>
      <c r="I1223" s="1">
        <v>55</v>
      </c>
      <c r="J1223" s="1">
        <v>8.2200000000000006</v>
      </c>
      <c r="K1223" s="1">
        <v>98.44</v>
      </c>
      <c r="L1223" s="1">
        <v>7.15</v>
      </c>
      <c r="M1223" s="1">
        <v>143.5</v>
      </c>
      <c r="N1223" s="1">
        <v>83.31</v>
      </c>
      <c r="O1223" s="1">
        <v>92.36</v>
      </c>
      <c r="P1223" s="1" t="s">
        <v>4</v>
      </c>
      <c r="Q1223" s="1" t="s">
        <v>5</v>
      </c>
      <c r="R1223" s="1" t="s">
        <v>6</v>
      </c>
      <c r="S1223" s="1" t="s">
        <v>6</v>
      </c>
      <c r="T1223" s="3">
        <f t="shared" si="0"/>
        <v>45413</v>
      </c>
      <c r="U1223" s="5">
        <f t="shared" ref="U1223:V1223" si="2446">IF(ISBLANK(F1223),1,0)</f>
        <v>0</v>
      </c>
      <c r="V1223" s="5">
        <f t="shared" si="2446"/>
        <v>0</v>
      </c>
      <c r="W1223" s="5">
        <f t="shared" ref="W1223:Z1223" si="2447">IF(ISBLANK(K1223),1,0)</f>
        <v>0</v>
      </c>
      <c r="X1223" s="5">
        <f t="shared" si="2447"/>
        <v>0</v>
      </c>
      <c r="Y1223" s="5">
        <f t="shared" si="2447"/>
        <v>0</v>
      </c>
      <c r="Z1223" s="5">
        <f t="shared" si="2447"/>
        <v>0</v>
      </c>
      <c r="AA1223" s="5">
        <f t="shared" si="3"/>
        <v>0</v>
      </c>
    </row>
    <row r="1224" spans="1:27" ht="15.75" customHeight="1" x14ac:dyDescent="0.2">
      <c r="A1224" s="1" t="s">
        <v>1933</v>
      </c>
      <c r="B1224" s="1" t="s">
        <v>1</v>
      </c>
      <c r="C1224" s="1" t="s">
        <v>35</v>
      </c>
      <c r="D1224" s="2">
        <v>45731</v>
      </c>
      <c r="E1224" s="1" t="s">
        <v>37</v>
      </c>
      <c r="F1224" s="1">
        <v>21.32</v>
      </c>
      <c r="G1224" s="1">
        <v>43.67</v>
      </c>
      <c r="H1224" s="1">
        <v>332</v>
      </c>
      <c r="I1224" s="1">
        <v>42.6</v>
      </c>
      <c r="J1224" s="1">
        <v>6.59</v>
      </c>
      <c r="K1224" s="1">
        <v>99.33</v>
      </c>
      <c r="L1224" s="1">
        <v>6.71</v>
      </c>
      <c r="M1224" s="1">
        <v>130.1</v>
      </c>
      <c r="N1224" s="1">
        <v>87.55</v>
      </c>
      <c r="O1224" s="1">
        <v>93.62</v>
      </c>
      <c r="P1224" s="1" t="s">
        <v>4</v>
      </c>
      <c r="Q1224" s="1" t="s">
        <v>5</v>
      </c>
      <c r="R1224" s="1" t="s">
        <v>6</v>
      </c>
      <c r="S1224" s="1" t="s">
        <v>6</v>
      </c>
      <c r="T1224" s="3">
        <f t="shared" si="0"/>
        <v>45717</v>
      </c>
      <c r="U1224" s="5">
        <f t="shared" ref="U1224:V1224" si="2448">IF(ISBLANK(F1224),1,0)</f>
        <v>0</v>
      </c>
      <c r="V1224" s="5">
        <f t="shared" si="2448"/>
        <v>0</v>
      </c>
      <c r="W1224" s="5">
        <f t="shared" ref="W1224:Z1224" si="2449">IF(ISBLANK(K1224),1,0)</f>
        <v>0</v>
      </c>
      <c r="X1224" s="5">
        <f t="shared" si="2449"/>
        <v>0</v>
      </c>
      <c r="Y1224" s="5">
        <f t="shared" si="2449"/>
        <v>0</v>
      </c>
      <c r="Z1224" s="5">
        <f t="shared" si="2449"/>
        <v>0</v>
      </c>
      <c r="AA1224" s="5">
        <f t="shared" si="3"/>
        <v>0</v>
      </c>
    </row>
    <row r="1225" spans="1:27" ht="15.75" customHeight="1" x14ac:dyDescent="0.2">
      <c r="A1225" s="1" t="s">
        <v>136</v>
      </c>
      <c r="B1225" s="1" t="s">
        <v>1</v>
      </c>
      <c r="C1225" s="1" t="s">
        <v>47</v>
      </c>
      <c r="D1225" s="2">
        <v>45556</v>
      </c>
      <c r="E1225" s="1" t="s">
        <v>23</v>
      </c>
      <c r="F1225" s="1">
        <v>21.23</v>
      </c>
      <c r="G1225" s="1">
        <v>46.57</v>
      </c>
      <c r="H1225" s="1">
        <v>345</v>
      </c>
      <c r="I1225" s="1">
        <v>49</v>
      </c>
      <c r="J1225" s="1">
        <v>6.1</v>
      </c>
      <c r="K1225" s="1">
        <v>99.61</v>
      </c>
      <c r="L1225" s="1">
        <v>6.95</v>
      </c>
      <c r="M1225" s="1">
        <v>120.9</v>
      </c>
      <c r="N1225" s="1">
        <v>88.57</v>
      </c>
      <c r="O1225" s="1">
        <v>90.19</v>
      </c>
      <c r="P1225" s="1" t="s">
        <v>4</v>
      </c>
      <c r="Q1225" s="1" t="s">
        <v>5</v>
      </c>
      <c r="R1225" s="1" t="s">
        <v>6</v>
      </c>
      <c r="S1225" s="1" t="s">
        <v>6</v>
      </c>
      <c r="T1225" s="3">
        <f t="shared" si="0"/>
        <v>45536</v>
      </c>
      <c r="U1225" s="5">
        <f t="shared" ref="U1225:V1225" si="2450">IF(ISBLANK(F1225),1,0)</f>
        <v>0</v>
      </c>
      <c r="V1225" s="5">
        <f t="shared" si="2450"/>
        <v>0</v>
      </c>
      <c r="W1225" s="5">
        <f t="shared" ref="W1225:Z1225" si="2451">IF(ISBLANK(K1225),1,0)</f>
        <v>0</v>
      </c>
      <c r="X1225" s="5">
        <f t="shared" si="2451"/>
        <v>0</v>
      </c>
      <c r="Y1225" s="5">
        <f t="shared" si="2451"/>
        <v>0</v>
      </c>
      <c r="Z1225" s="5">
        <f t="shared" si="2451"/>
        <v>0</v>
      </c>
      <c r="AA1225" s="5">
        <f t="shared" si="3"/>
        <v>0</v>
      </c>
    </row>
    <row r="1226" spans="1:27" ht="15.75" customHeight="1" x14ac:dyDescent="0.2">
      <c r="A1226" s="1" t="s">
        <v>1989</v>
      </c>
      <c r="B1226" s="1" t="s">
        <v>58</v>
      </c>
      <c r="C1226" s="1" t="s">
        <v>47</v>
      </c>
      <c r="D1226" s="2">
        <v>45732</v>
      </c>
      <c r="E1226" s="1" t="s">
        <v>37</v>
      </c>
      <c r="F1226" s="1">
        <v>22.58</v>
      </c>
      <c r="G1226" s="1">
        <v>37.53</v>
      </c>
      <c r="H1226" s="1">
        <v>310</v>
      </c>
      <c r="I1226" s="1">
        <v>51.4</v>
      </c>
      <c r="J1226" s="1">
        <v>7.73</v>
      </c>
      <c r="K1226" s="1">
        <v>99.45</v>
      </c>
      <c r="L1226" s="1">
        <v>6.76</v>
      </c>
      <c r="M1226" s="1">
        <v>140.5</v>
      </c>
      <c r="N1226" s="1">
        <v>86.15</v>
      </c>
      <c r="O1226" s="1">
        <v>92.48</v>
      </c>
      <c r="P1226" s="1" t="s">
        <v>4</v>
      </c>
      <c r="Q1226" s="1" t="s">
        <v>5</v>
      </c>
      <c r="R1226" s="1" t="s">
        <v>6</v>
      </c>
      <c r="S1226" s="1" t="s">
        <v>6</v>
      </c>
      <c r="T1226" s="3">
        <f t="shared" si="0"/>
        <v>45717</v>
      </c>
      <c r="U1226" s="5">
        <f t="shared" ref="U1226:V1226" si="2452">IF(ISBLANK(F1226),1,0)</f>
        <v>0</v>
      </c>
      <c r="V1226" s="5">
        <f t="shared" si="2452"/>
        <v>0</v>
      </c>
      <c r="W1226" s="5">
        <f t="shared" ref="W1226:Z1226" si="2453">IF(ISBLANK(K1226),1,0)</f>
        <v>0</v>
      </c>
      <c r="X1226" s="5">
        <f t="shared" si="2453"/>
        <v>0</v>
      </c>
      <c r="Y1226" s="5">
        <f t="shared" si="2453"/>
        <v>0</v>
      </c>
      <c r="Z1226" s="5">
        <f t="shared" si="2453"/>
        <v>0</v>
      </c>
      <c r="AA1226" s="5">
        <f t="shared" si="3"/>
        <v>0</v>
      </c>
    </row>
    <row r="1227" spans="1:27" ht="15.75" customHeight="1" x14ac:dyDescent="0.2">
      <c r="A1227" s="1" t="s">
        <v>1990</v>
      </c>
      <c r="B1227" s="1" t="s">
        <v>58</v>
      </c>
      <c r="C1227" s="1" t="s">
        <v>35</v>
      </c>
      <c r="D1227" s="2">
        <v>45699</v>
      </c>
      <c r="E1227" s="1" t="s">
        <v>23</v>
      </c>
      <c r="F1227" s="1">
        <v>22.65</v>
      </c>
      <c r="G1227" s="1">
        <v>42.99</v>
      </c>
      <c r="H1227" s="1">
        <v>292</v>
      </c>
      <c r="I1227" s="1">
        <v>41.9</v>
      </c>
      <c r="J1227" s="1">
        <v>6.71</v>
      </c>
      <c r="K1227" s="1">
        <v>98.76</v>
      </c>
      <c r="L1227" s="1">
        <v>6.82</v>
      </c>
      <c r="M1227" s="1">
        <v>124.1</v>
      </c>
      <c r="N1227" s="1">
        <v>86.89</v>
      </c>
      <c r="O1227" s="1">
        <v>92.82</v>
      </c>
      <c r="P1227" s="1" t="s">
        <v>4</v>
      </c>
      <c r="Q1227" s="1" t="s">
        <v>5</v>
      </c>
      <c r="R1227" s="1" t="s">
        <v>6</v>
      </c>
      <c r="S1227" s="1" t="s">
        <v>6</v>
      </c>
      <c r="T1227" s="3">
        <f t="shared" si="0"/>
        <v>45689</v>
      </c>
      <c r="U1227" s="5">
        <f t="shared" ref="U1227:V1227" si="2454">IF(ISBLANK(F1227),1,0)</f>
        <v>0</v>
      </c>
      <c r="V1227" s="5">
        <f t="shared" si="2454"/>
        <v>0</v>
      </c>
      <c r="W1227" s="5">
        <f t="shared" ref="W1227:Z1227" si="2455">IF(ISBLANK(K1227),1,0)</f>
        <v>0</v>
      </c>
      <c r="X1227" s="5">
        <f t="shared" si="2455"/>
        <v>0</v>
      </c>
      <c r="Y1227" s="5">
        <f t="shared" si="2455"/>
        <v>0</v>
      </c>
      <c r="Z1227" s="5">
        <f t="shared" si="2455"/>
        <v>0</v>
      </c>
      <c r="AA1227" s="5">
        <f t="shared" si="3"/>
        <v>0</v>
      </c>
    </row>
    <row r="1228" spans="1:27" ht="15.75" customHeight="1" x14ac:dyDescent="0.2">
      <c r="A1228" s="1" t="s">
        <v>1991</v>
      </c>
      <c r="B1228" s="1" t="s">
        <v>58</v>
      </c>
      <c r="C1228" s="1" t="s">
        <v>35</v>
      </c>
      <c r="D1228" s="2">
        <v>45508</v>
      </c>
      <c r="E1228" s="1" t="s">
        <v>3</v>
      </c>
      <c r="F1228" s="1">
        <v>21.86</v>
      </c>
      <c r="G1228" s="1">
        <v>43.5</v>
      </c>
      <c r="H1228" s="1">
        <v>312</v>
      </c>
      <c r="I1228" s="1">
        <v>59.1</v>
      </c>
      <c r="J1228" s="1">
        <v>6.57</v>
      </c>
      <c r="K1228" s="1">
        <v>99.01</v>
      </c>
      <c r="L1228" s="1">
        <v>6.76</v>
      </c>
      <c r="M1228" s="1">
        <v>126.3</v>
      </c>
      <c r="N1228" s="1">
        <v>81.69</v>
      </c>
      <c r="O1228" s="1">
        <v>92.12</v>
      </c>
      <c r="P1228" s="1" t="s">
        <v>4</v>
      </c>
      <c r="Q1228" s="1" t="s">
        <v>5</v>
      </c>
      <c r="R1228" s="1" t="s">
        <v>6</v>
      </c>
      <c r="S1228" s="1" t="s">
        <v>6</v>
      </c>
      <c r="T1228" s="3">
        <f t="shared" si="0"/>
        <v>45505</v>
      </c>
      <c r="U1228" s="5">
        <f t="shared" ref="U1228:V1228" si="2456">IF(ISBLANK(F1228),1,0)</f>
        <v>0</v>
      </c>
      <c r="V1228" s="5">
        <f t="shared" si="2456"/>
        <v>0</v>
      </c>
      <c r="W1228" s="5">
        <f t="shared" ref="W1228:Z1228" si="2457">IF(ISBLANK(K1228),1,0)</f>
        <v>0</v>
      </c>
      <c r="X1228" s="5">
        <f t="shared" si="2457"/>
        <v>0</v>
      </c>
      <c r="Y1228" s="5">
        <f t="shared" si="2457"/>
        <v>0</v>
      </c>
      <c r="Z1228" s="5">
        <f t="shared" si="2457"/>
        <v>0</v>
      </c>
      <c r="AA1228" s="5">
        <f t="shared" si="3"/>
        <v>0</v>
      </c>
    </row>
    <row r="1229" spans="1:27" ht="15.75" customHeight="1" x14ac:dyDescent="0.2">
      <c r="A1229" s="1" t="s">
        <v>480</v>
      </c>
      <c r="B1229" s="1" t="s">
        <v>34</v>
      </c>
      <c r="C1229" s="1" t="s">
        <v>35</v>
      </c>
      <c r="D1229" s="2">
        <v>45768</v>
      </c>
      <c r="E1229" s="1" t="s">
        <v>23</v>
      </c>
      <c r="F1229" s="1">
        <v>22.1</v>
      </c>
      <c r="G1229" s="1">
        <v>37.35</v>
      </c>
      <c r="H1229" s="1">
        <v>327</v>
      </c>
      <c r="I1229" s="1">
        <v>52.4</v>
      </c>
      <c r="J1229" s="1">
        <v>7.37</v>
      </c>
      <c r="K1229" s="1">
        <v>99.06</v>
      </c>
      <c r="L1229" s="1">
        <v>6.9</v>
      </c>
      <c r="M1229" s="1">
        <v>133.80000000000001</v>
      </c>
      <c r="N1229" s="1">
        <v>89.04</v>
      </c>
      <c r="O1229" s="1">
        <v>94.68</v>
      </c>
      <c r="P1229" s="1" t="s">
        <v>4</v>
      </c>
      <c r="Q1229" s="1" t="s">
        <v>50</v>
      </c>
      <c r="R1229" s="1" t="s">
        <v>244</v>
      </c>
      <c r="S1229" s="1" t="s">
        <v>89</v>
      </c>
      <c r="T1229" s="3">
        <f t="shared" si="0"/>
        <v>45748</v>
      </c>
      <c r="U1229" s="5">
        <f t="shared" ref="U1229:V1229" si="2458">IF(ISBLANK(F1229),1,0)</f>
        <v>0</v>
      </c>
      <c r="V1229" s="5">
        <f t="shared" si="2458"/>
        <v>0</v>
      </c>
      <c r="W1229" s="5">
        <f t="shared" ref="W1229:Z1229" si="2459">IF(ISBLANK(K1229),1,0)</f>
        <v>0</v>
      </c>
      <c r="X1229" s="5">
        <f t="shared" si="2459"/>
        <v>0</v>
      </c>
      <c r="Y1229" s="5">
        <f t="shared" si="2459"/>
        <v>0</v>
      </c>
      <c r="Z1229" s="5">
        <f t="shared" si="2459"/>
        <v>0</v>
      </c>
      <c r="AA1229" s="5">
        <f t="shared" si="3"/>
        <v>0</v>
      </c>
    </row>
    <row r="1230" spans="1:27" ht="15.75" customHeight="1" x14ac:dyDescent="0.2">
      <c r="A1230" s="1" t="s">
        <v>1993</v>
      </c>
      <c r="B1230" s="1" t="s">
        <v>1</v>
      </c>
      <c r="C1230" s="1" t="s">
        <v>35</v>
      </c>
      <c r="D1230" s="2">
        <v>45482</v>
      </c>
      <c r="E1230" s="1" t="s">
        <v>23</v>
      </c>
      <c r="F1230" s="1">
        <v>23.06</v>
      </c>
      <c r="G1230" s="1">
        <v>45.37</v>
      </c>
      <c r="H1230" s="1">
        <v>347</v>
      </c>
      <c r="I1230" s="1">
        <v>41</v>
      </c>
      <c r="J1230" s="1">
        <v>6.49</v>
      </c>
      <c r="K1230" s="1">
        <v>99.12</v>
      </c>
      <c r="L1230" s="1">
        <v>6.75</v>
      </c>
      <c r="M1230" s="1">
        <v>132</v>
      </c>
      <c r="N1230" s="1">
        <v>87.04</v>
      </c>
      <c r="O1230" s="1">
        <v>94.27</v>
      </c>
      <c r="P1230" s="1" t="s">
        <v>4</v>
      </c>
      <c r="Q1230" s="1" t="s">
        <v>5</v>
      </c>
      <c r="R1230" s="1" t="s">
        <v>6</v>
      </c>
      <c r="S1230" s="1" t="s">
        <v>6</v>
      </c>
      <c r="T1230" s="3">
        <f t="shared" si="0"/>
        <v>45474</v>
      </c>
      <c r="U1230" s="5">
        <f t="shared" ref="U1230:V1230" si="2460">IF(ISBLANK(F1230),1,0)</f>
        <v>0</v>
      </c>
      <c r="V1230" s="5">
        <f t="shared" si="2460"/>
        <v>0</v>
      </c>
      <c r="W1230" s="5">
        <f t="shared" ref="W1230:Z1230" si="2461">IF(ISBLANK(K1230),1,0)</f>
        <v>0</v>
      </c>
      <c r="X1230" s="5">
        <f t="shared" si="2461"/>
        <v>0</v>
      </c>
      <c r="Y1230" s="5">
        <f t="shared" si="2461"/>
        <v>0</v>
      </c>
      <c r="Z1230" s="5">
        <f t="shared" si="2461"/>
        <v>0</v>
      </c>
      <c r="AA1230" s="5">
        <f t="shared" si="3"/>
        <v>0</v>
      </c>
    </row>
    <row r="1231" spans="1:27" ht="15.75" customHeight="1" x14ac:dyDescent="0.2">
      <c r="A1231" s="1" t="s">
        <v>1994</v>
      </c>
      <c r="B1231" s="1" t="s">
        <v>58</v>
      </c>
      <c r="C1231" s="1" t="s">
        <v>35</v>
      </c>
      <c r="D1231" s="2">
        <v>45955</v>
      </c>
      <c r="E1231" s="1" t="s">
        <v>23</v>
      </c>
      <c r="F1231" s="1">
        <v>21.39</v>
      </c>
      <c r="G1231" s="1">
        <v>35.76</v>
      </c>
      <c r="H1231" s="1">
        <v>321</v>
      </c>
      <c r="I1231" s="1">
        <v>35.5</v>
      </c>
      <c r="J1231" s="1">
        <v>7.47</v>
      </c>
      <c r="K1231" s="1">
        <v>99.32</v>
      </c>
      <c r="L1231" s="1">
        <v>6.81</v>
      </c>
      <c r="M1231" s="1">
        <v>111.3</v>
      </c>
      <c r="N1231" s="1">
        <v>88.88</v>
      </c>
      <c r="O1231" s="1">
        <v>93.21</v>
      </c>
      <c r="P1231" s="1" t="s">
        <v>4</v>
      </c>
      <c r="Q1231" s="1" t="s">
        <v>5</v>
      </c>
      <c r="R1231" s="1" t="s">
        <v>6</v>
      </c>
      <c r="S1231" s="1" t="s">
        <v>6</v>
      </c>
      <c r="T1231" s="3">
        <f t="shared" si="0"/>
        <v>45931</v>
      </c>
      <c r="U1231" s="5">
        <f t="shared" ref="U1231:V1231" si="2462">IF(ISBLANK(F1231),1,0)</f>
        <v>0</v>
      </c>
      <c r="V1231" s="5">
        <f t="shared" si="2462"/>
        <v>0</v>
      </c>
      <c r="W1231" s="5">
        <f t="shared" ref="W1231:Z1231" si="2463">IF(ISBLANK(K1231),1,0)</f>
        <v>0</v>
      </c>
      <c r="X1231" s="5">
        <f t="shared" si="2463"/>
        <v>0</v>
      </c>
      <c r="Y1231" s="5">
        <f t="shared" si="2463"/>
        <v>0</v>
      </c>
      <c r="Z1231" s="5">
        <f t="shared" si="2463"/>
        <v>0</v>
      </c>
      <c r="AA1231" s="5">
        <f t="shared" si="3"/>
        <v>0</v>
      </c>
    </row>
    <row r="1232" spans="1:27" ht="15.75" customHeight="1" x14ac:dyDescent="0.2">
      <c r="A1232" s="1" t="s">
        <v>1141</v>
      </c>
      <c r="B1232" s="1" t="s">
        <v>34</v>
      </c>
      <c r="C1232" s="1" t="s">
        <v>47</v>
      </c>
      <c r="D1232" s="2">
        <v>45983</v>
      </c>
      <c r="E1232" s="1" t="s">
        <v>3</v>
      </c>
      <c r="F1232" s="1">
        <v>21.27</v>
      </c>
      <c r="G1232" s="1">
        <v>41.86</v>
      </c>
      <c r="H1232" s="1">
        <v>331</v>
      </c>
      <c r="I1232" s="1">
        <v>37.1</v>
      </c>
      <c r="J1232" s="1">
        <v>7.08</v>
      </c>
      <c r="K1232" s="1">
        <v>98.89</v>
      </c>
      <c r="L1232" s="1">
        <v>7.09</v>
      </c>
      <c r="M1232" s="1">
        <v>113.5</v>
      </c>
      <c r="N1232" s="1">
        <v>92.53</v>
      </c>
      <c r="O1232" s="1">
        <v>91.36</v>
      </c>
      <c r="P1232" s="1" t="s">
        <v>4</v>
      </c>
      <c r="Q1232" s="1" t="s">
        <v>5</v>
      </c>
      <c r="R1232" s="1" t="s">
        <v>6</v>
      </c>
      <c r="S1232" s="1" t="s">
        <v>6</v>
      </c>
      <c r="T1232" s="3">
        <f t="shared" si="0"/>
        <v>45962</v>
      </c>
      <c r="U1232" s="5">
        <f t="shared" ref="U1232:V1232" si="2464">IF(ISBLANK(F1232),1,0)</f>
        <v>0</v>
      </c>
      <c r="V1232" s="5">
        <f t="shared" si="2464"/>
        <v>0</v>
      </c>
      <c r="W1232" s="5">
        <f t="shared" ref="W1232:Z1232" si="2465">IF(ISBLANK(K1232),1,0)</f>
        <v>0</v>
      </c>
      <c r="X1232" s="5">
        <f t="shared" si="2465"/>
        <v>0</v>
      </c>
      <c r="Y1232" s="5">
        <f t="shared" si="2465"/>
        <v>0</v>
      </c>
      <c r="Z1232" s="5">
        <f t="shared" si="2465"/>
        <v>0</v>
      </c>
      <c r="AA1232" s="5">
        <f t="shared" si="3"/>
        <v>0</v>
      </c>
    </row>
    <row r="1233" spans="1:27" ht="15.75" customHeight="1" x14ac:dyDescent="0.2">
      <c r="A1233" s="1" t="s">
        <v>1995</v>
      </c>
      <c r="B1233" s="1" t="s">
        <v>20</v>
      </c>
      <c r="C1233" s="1" t="s">
        <v>21</v>
      </c>
      <c r="D1233" s="2">
        <v>45413</v>
      </c>
      <c r="E1233" s="1" t="s">
        <v>37</v>
      </c>
      <c r="F1233" s="1">
        <v>21.64</v>
      </c>
      <c r="G1233" s="1">
        <v>40.200000000000003</v>
      </c>
      <c r="H1233" s="1">
        <v>296</v>
      </c>
      <c r="I1233" s="1">
        <v>40.1</v>
      </c>
      <c r="J1233" s="1">
        <v>7.89</v>
      </c>
      <c r="K1233" s="1">
        <v>98.66</v>
      </c>
      <c r="M1233" s="1">
        <v>137.19999999999999</v>
      </c>
      <c r="N1233" s="1">
        <v>85.77</v>
      </c>
      <c r="O1233" s="1">
        <v>92.15</v>
      </c>
      <c r="P1233" s="1" t="s">
        <v>4</v>
      </c>
      <c r="Q1233" s="1" t="s">
        <v>5</v>
      </c>
      <c r="R1233" s="1" t="s">
        <v>6</v>
      </c>
      <c r="S1233" s="1" t="s">
        <v>6</v>
      </c>
      <c r="T1233" s="3">
        <f t="shared" si="0"/>
        <v>45413</v>
      </c>
      <c r="U1233" s="5">
        <f t="shared" ref="U1233:V1233" si="2466">IF(ISBLANK(F1233),1,0)</f>
        <v>0</v>
      </c>
      <c r="V1233" s="5">
        <f t="shared" si="2466"/>
        <v>0</v>
      </c>
      <c r="W1233" s="5">
        <f t="shared" ref="W1233:Z1233" si="2467">IF(ISBLANK(K1233),1,0)</f>
        <v>0</v>
      </c>
      <c r="X1233" s="5">
        <f t="shared" si="2467"/>
        <v>1</v>
      </c>
      <c r="Y1233" s="5">
        <f t="shared" si="2467"/>
        <v>0</v>
      </c>
      <c r="Z1233" s="5">
        <f t="shared" si="2467"/>
        <v>0</v>
      </c>
      <c r="AA1233" s="5">
        <f t="shared" si="3"/>
        <v>1</v>
      </c>
    </row>
    <row r="1234" spans="1:27" ht="15.75" customHeight="1" x14ac:dyDescent="0.2">
      <c r="A1234" s="1" t="s">
        <v>1996</v>
      </c>
      <c r="B1234" s="1" t="s">
        <v>20</v>
      </c>
      <c r="C1234" s="1" t="s">
        <v>35</v>
      </c>
      <c r="D1234" s="2">
        <v>45823</v>
      </c>
      <c r="E1234" s="1" t="s">
        <v>37</v>
      </c>
      <c r="F1234" s="1">
        <v>22.18</v>
      </c>
      <c r="G1234" s="1">
        <v>36.35</v>
      </c>
      <c r="H1234" s="1">
        <v>301</v>
      </c>
      <c r="I1234" s="1">
        <v>41.9</v>
      </c>
      <c r="J1234" s="1">
        <v>8.35</v>
      </c>
      <c r="K1234" s="1">
        <v>99.25</v>
      </c>
      <c r="L1234" s="1">
        <v>6.99</v>
      </c>
      <c r="M1234" s="1">
        <v>118.6</v>
      </c>
      <c r="N1234" s="1">
        <v>86.5</v>
      </c>
      <c r="O1234" s="1">
        <v>92.66</v>
      </c>
      <c r="P1234" s="1" t="s">
        <v>4</v>
      </c>
      <c r="Q1234" s="1" t="s">
        <v>5</v>
      </c>
      <c r="R1234" s="1" t="s">
        <v>6</v>
      </c>
      <c r="S1234" s="1" t="s">
        <v>6</v>
      </c>
      <c r="T1234" s="3">
        <f t="shared" si="0"/>
        <v>45809</v>
      </c>
      <c r="U1234" s="5">
        <f t="shared" ref="U1234:V1234" si="2468">IF(ISBLANK(F1234),1,0)</f>
        <v>0</v>
      </c>
      <c r="V1234" s="5">
        <f t="shared" si="2468"/>
        <v>0</v>
      </c>
      <c r="W1234" s="5">
        <f t="shared" ref="W1234:Z1234" si="2469">IF(ISBLANK(K1234),1,0)</f>
        <v>0</v>
      </c>
      <c r="X1234" s="5">
        <f t="shared" si="2469"/>
        <v>0</v>
      </c>
      <c r="Y1234" s="5">
        <f t="shared" si="2469"/>
        <v>0</v>
      </c>
      <c r="Z1234" s="5">
        <f t="shared" si="2469"/>
        <v>0</v>
      </c>
      <c r="AA1234" s="5">
        <f t="shared" si="3"/>
        <v>0</v>
      </c>
    </row>
    <row r="1235" spans="1:27" ht="15.75" customHeight="1" x14ac:dyDescent="0.2">
      <c r="A1235" s="1" t="s">
        <v>1087</v>
      </c>
      <c r="B1235" s="1" t="s">
        <v>34</v>
      </c>
      <c r="C1235" s="1" t="s">
        <v>21</v>
      </c>
      <c r="D1235" s="2">
        <v>45971</v>
      </c>
      <c r="E1235" s="1" t="s">
        <v>37</v>
      </c>
      <c r="F1235" s="1">
        <v>20.93</v>
      </c>
      <c r="G1235" s="1">
        <v>44.41</v>
      </c>
      <c r="H1235" s="1">
        <v>306</v>
      </c>
      <c r="I1235" s="1">
        <v>51.6</v>
      </c>
      <c r="J1235" s="1">
        <v>7.18</v>
      </c>
      <c r="K1235" s="1">
        <v>98.66</v>
      </c>
      <c r="L1235" s="1">
        <v>7.01</v>
      </c>
      <c r="M1235" s="1">
        <v>149.9</v>
      </c>
      <c r="N1235" s="1">
        <v>86.03</v>
      </c>
      <c r="O1235" s="1">
        <v>91.87</v>
      </c>
      <c r="P1235" s="1" t="s">
        <v>4</v>
      </c>
      <c r="Q1235" s="1" t="s">
        <v>5</v>
      </c>
      <c r="R1235" s="1" t="s">
        <v>6</v>
      </c>
      <c r="S1235" s="1" t="s">
        <v>6</v>
      </c>
      <c r="T1235" s="3">
        <f t="shared" si="0"/>
        <v>45962</v>
      </c>
      <c r="U1235" s="5">
        <f t="shared" ref="U1235:V1235" si="2470">IF(ISBLANK(F1235),1,0)</f>
        <v>0</v>
      </c>
      <c r="V1235" s="5">
        <f t="shared" si="2470"/>
        <v>0</v>
      </c>
      <c r="W1235" s="5">
        <f t="shared" ref="W1235:Z1235" si="2471">IF(ISBLANK(K1235),1,0)</f>
        <v>0</v>
      </c>
      <c r="X1235" s="5">
        <f t="shared" si="2471"/>
        <v>0</v>
      </c>
      <c r="Y1235" s="5">
        <f t="shared" si="2471"/>
        <v>0</v>
      </c>
      <c r="Z1235" s="5">
        <f t="shared" si="2471"/>
        <v>0</v>
      </c>
      <c r="AA1235" s="5">
        <f t="shared" si="3"/>
        <v>0</v>
      </c>
    </row>
    <row r="1236" spans="1:27" ht="15.75" customHeight="1" x14ac:dyDescent="0.2">
      <c r="A1236" s="1" t="s">
        <v>1665</v>
      </c>
      <c r="B1236" s="1" t="s">
        <v>58</v>
      </c>
      <c r="C1236" s="1" t="s">
        <v>35</v>
      </c>
      <c r="D1236" s="2">
        <v>45384</v>
      </c>
      <c r="E1236" s="1" t="s">
        <v>93</v>
      </c>
      <c r="F1236" s="1">
        <v>21.85</v>
      </c>
      <c r="G1236" s="1">
        <v>42.33</v>
      </c>
      <c r="H1236" s="1">
        <v>337</v>
      </c>
      <c r="I1236" s="1">
        <v>44.7</v>
      </c>
      <c r="J1236" s="1">
        <v>7.07</v>
      </c>
      <c r="K1236" s="1">
        <v>98.87</v>
      </c>
      <c r="L1236" s="1">
        <v>6.86</v>
      </c>
      <c r="M1236" s="1">
        <v>140.69999999999999</v>
      </c>
      <c r="N1236" s="1">
        <v>83.98</v>
      </c>
      <c r="O1236" s="1">
        <v>95.57</v>
      </c>
      <c r="P1236" s="1" t="s">
        <v>4</v>
      </c>
      <c r="Q1236" s="1" t="s">
        <v>5</v>
      </c>
      <c r="R1236" s="1" t="s">
        <v>6</v>
      </c>
      <c r="S1236" s="1" t="s">
        <v>6</v>
      </c>
      <c r="T1236" s="3">
        <f t="shared" si="0"/>
        <v>45383</v>
      </c>
      <c r="U1236" s="5">
        <f t="shared" ref="U1236:V1236" si="2472">IF(ISBLANK(F1236),1,0)</f>
        <v>0</v>
      </c>
      <c r="V1236" s="5">
        <f t="shared" si="2472"/>
        <v>0</v>
      </c>
      <c r="W1236" s="5">
        <f t="shared" ref="W1236:Z1236" si="2473">IF(ISBLANK(K1236),1,0)</f>
        <v>0</v>
      </c>
      <c r="X1236" s="5">
        <f t="shared" si="2473"/>
        <v>0</v>
      </c>
      <c r="Y1236" s="5">
        <f t="shared" si="2473"/>
        <v>0</v>
      </c>
      <c r="Z1236" s="5">
        <f t="shared" si="2473"/>
        <v>0</v>
      </c>
      <c r="AA1236" s="5">
        <f t="shared" si="3"/>
        <v>0</v>
      </c>
    </row>
    <row r="1237" spans="1:27" ht="15.75" customHeight="1" x14ac:dyDescent="0.2">
      <c r="A1237" s="1" t="s">
        <v>235</v>
      </c>
      <c r="B1237" s="1" t="s">
        <v>58</v>
      </c>
      <c r="C1237" s="1" t="s">
        <v>47</v>
      </c>
      <c r="D1237" s="2">
        <v>45832</v>
      </c>
      <c r="E1237" s="1" t="s">
        <v>3</v>
      </c>
      <c r="F1237" s="1">
        <v>21.82</v>
      </c>
      <c r="G1237" s="1">
        <v>37.9</v>
      </c>
      <c r="H1237" s="1">
        <v>325</v>
      </c>
      <c r="I1237" s="1">
        <v>39.1</v>
      </c>
      <c r="J1237" s="1">
        <v>8.1999999999999993</v>
      </c>
      <c r="K1237" s="1">
        <v>98.81</v>
      </c>
      <c r="L1237" s="1">
        <v>6.69</v>
      </c>
      <c r="M1237" s="1">
        <v>134.69999999999999</v>
      </c>
      <c r="N1237" s="1">
        <v>84.13</v>
      </c>
      <c r="O1237" s="1">
        <v>97.04</v>
      </c>
      <c r="P1237" s="1" t="s">
        <v>177</v>
      </c>
      <c r="Q1237" s="1" t="s">
        <v>5</v>
      </c>
      <c r="R1237" s="1" t="s">
        <v>6</v>
      </c>
      <c r="S1237" s="1" t="s">
        <v>6</v>
      </c>
      <c r="T1237" s="3">
        <f t="shared" si="0"/>
        <v>45809</v>
      </c>
      <c r="U1237" s="5">
        <f t="shared" ref="U1237:V1237" si="2474">IF(ISBLANK(F1237),1,0)</f>
        <v>0</v>
      </c>
      <c r="V1237" s="5">
        <f t="shared" si="2474"/>
        <v>0</v>
      </c>
      <c r="W1237" s="5">
        <f t="shared" ref="W1237:Z1237" si="2475">IF(ISBLANK(K1237),1,0)</f>
        <v>0</v>
      </c>
      <c r="X1237" s="5">
        <f t="shared" si="2475"/>
        <v>0</v>
      </c>
      <c r="Y1237" s="5">
        <f t="shared" si="2475"/>
        <v>0</v>
      </c>
      <c r="Z1237" s="5">
        <f t="shared" si="2475"/>
        <v>0</v>
      </c>
      <c r="AA1237" s="5">
        <f t="shared" si="3"/>
        <v>0</v>
      </c>
    </row>
    <row r="1238" spans="1:27" ht="15.75" customHeight="1" x14ac:dyDescent="0.2">
      <c r="A1238" s="1" t="s">
        <v>1998</v>
      </c>
      <c r="B1238" s="1" t="s">
        <v>1</v>
      </c>
      <c r="C1238" s="1" t="s">
        <v>35</v>
      </c>
      <c r="D1238" s="2">
        <v>45977</v>
      </c>
      <c r="E1238" s="1" t="s">
        <v>37</v>
      </c>
      <c r="F1238" s="1">
        <v>22.81</v>
      </c>
      <c r="G1238" s="1">
        <v>45.84</v>
      </c>
      <c r="H1238" s="1">
        <v>330</v>
      </c>
      <c r="I1238" s="1">
        <v>36.299999999999997</v>
      </c>
      <c r="J1238" s="1">
        <v>6.66</v>
      </c>
      <c r="K1238" s="1">
        <v>99.29</v>
      </c>
      <c r="L1238" s="1">
        <v>6.71</v>
      </c>
      <c r="N1238" s="1">
        <v>88.25</v>
      </c>
      <c r="O1238" s="1">
        <v>96.55</v>
      </c>
      <c r="P1238" s="1" t="s">
        <v>4</v>
      </c>
      <c r="Q1238" s="1" t="s">
        <v>5</v>
      </c>
      <c r="R1238" s="1" t="s">
        <v>6</v>
      </c>
      <c r="S1238" s="1" t="s">
        <v>6</v>
      </c>
      <c r="T1238" s="3">
        <f t="shared" si="0"/>
        <v>45962</v>
      </c>
      <c r="U1238" s="5">
        <f t="shared" ref="U1238:V1238" si="2476">IF(ISBLANK(F1238),1,0)</f>
        <v>0</v>
      </c>
      <c r="V1238" s="5">
        <f t="shared" si="2476"/>
        <v>0</v>
      </c>
      <c r="W1238" s="5">
        <f t="shared" ref="W1238:Z1238" si="2477">IF(ISBLANK(K1238),1,0)</f>
        <v>0</v>
      </c>
      <c r="X1238" s="5">
        <f t="shared" si="2477"/>
        <v>0</v>
      </c>
      <c r="Y1238" s="5">
        <f t="shared" si="2477"/>
        <v>1</v>
      </c>
      <c r="Z1238" s="5">
        <f t="shared" si="2477"/>
        <v>0</v>
      </c>
      <c r="AA1238" s="5">
        <f t="shared" si="3"/>
        <v>1</v>
      </c>
    </row>
    <row r="1239" spans="1:27" ht="15.75" customHeight="1" x14ac:dyDescent="0.2">
      <c r="A1239" s="1" t="s">
        <v>2000</v>
      </c>
      <c r="B1239" s="1" t="s">
        <v>58</v>
      </c>
      <c r="C1239" s="1" t="s">
        <v>47</v>
      </c>
      <c r="D1239" s="2">
        <v>45456</v>
      </c>
      <c r="E1239" s="1" t="s">
        <v>23</v>
      </c>
      <c r="F1239" s="1">
        <v>21.99</v>
      </c>
      <c r="G1239" s="1">
        <v>38.18</v>
      </c>
      <c r="H1239" s="1">
        <v>293</v>
      </c>
      <c r="I1239" s="1">
        <v>42.1</v>
      </c>
      <c r="J1239" s="1">
        <v>7.56</v>
      </c>
      <c r="K1239" s="1">
        <v>99.15</v>
      </c>
      <c r="L1239" s="1">
        <v>6.67</v>
      </c>
      <c r="M1239" s="1">
        <v>142.4</v>
      </c>
      <c r="N1239" s="1">
        <v>86.4</v>
      </c>
      <c r="O1239" s="1">
        <v>94.33</v>
      </c>
      <c r="P1239" s="1" t="s">
        <v>4</v>
      </c>
      <c r="Q1239" s="1" t="s">
        <v>5</v>
      </c>
      <c r="R1239" s="1" t="s">
        <v>6</v>
      </c>
      <c r="S1239" s="1" t="s">
        <v>6</v>
      </c>
      <c r="T1239" s="3">
        <f t="shared" si="0"/>
        <v>45444</v>
      </c>
      <c r="U1239" s="5">
        <f t="shared" ref="U1239:V1239" si="2478">IF(ISBLANK(F1239),1,0)</f>
        <v>0</v>
      </c>
      <c r="V1239" s="5">
        <f t="shared" si="2478"/>
        <v>0</v>
      </c>
      <c r="W1239" s="5">
        <f t="shared" ref="W1239:Z1239" si="2479">IF(ISBLANK(K1239),1,0)</f>
        <v>0</v>
      </c>
      <c r="X1239" s="5">
        <f t="shared" si="2479"/>
        <v>0</v>
      </c>
      <c r="Y1239" s="5">
        <f t="shared" si="2479"/>
        <v>0</v>
      </c>
      <c r="Z1239" s="5">
        <f t="shared" si="2479"/>
        <v>0</v>
      </c>
      <c r="AA1239" s="5">
        <f t="shared" si="3"/>
        <v>0</v>
      </c>
    </row>
    <row r="1240" spans="1:27" ht="15.75" customHeight="1" x14ac:dyDescent="0.2">
      <c r="A1240" s="1" t="s">
        <v>2001</v>
      </c>
      <c r="B1240" s="1" t="s">
        <v>1</v>
      </c>
      <c r="C1240" s="1" t="s">
        <v>47</v>
      </c>
      <c r="D1240" s="2">
        <v>45717</v>
      </c>
      <c r="E1240" s="1" t="s">
        <v>23</v>
      </c>
      <c r="F1240" s="1">
        <v>22.09</v>
      </c>
      <c r="G1240" s="1">
        <v>54.44</v>
      </c>
      <c r="H1240" s="1">
        <v>360</v>
      </c>
      <c r="I1240" s="1">
        <v>43.9</v>
      </c>
      <c r="J1240" s="1">
        <v>6.93</v>
      </c>
      <c r="K1240" s="1">
        <v>99.22</v>
      </c>
      <c r="L1240" s="1">
        <v>6.81</v>
      </c>
      <c r="M1240" s="1">
        <v>136.6</v>
      </c>
      <c r="N1240" s="1">
        <v>87.63</v>
      </c>
      <c r="O1240" s="1">
        <v>93.77</v>
      </c>
      <c r="P1240" s="1" t="s">
        <v>4</v>
      </c>
      <c r="Q1240" s="1" t="s">
        <v>5</v>
      </c>
      <c r="R1240" s="1" t="s">
        <v>6</v>
      </c>
      <c r="S1240" s="1" t="s">
        <v>6</v>
      </c>
      <c r="T1240" s="3">
        <f t="shared" si="0"/>
        <v>45717</v>
      </c>
      <c r="U1240" s="5">
        <f t="shared" ref="U1240:V1240" si="2480">IF(ISBLANK(F1240),1,0)</f>
        <v>0</v>
      </c>
      <c r="V1240" s="5">
        <f t="shared" si="2480"/>
        <v>0</v>
      </c>
      <c r="W1240" s="5">
        <f t="shared" ref="W1240:Z1240" si="2481">IF(ISBLANK(K1240),1,0)</f>
        <v>0</v>
      </c>
      <c r="X1240" s="5">
        <f t="shared" si="2481"/>
        <v>0</v>
      </c>
      <c r="Y1240" s="5">
        <f t="shared" si="2481"/>
        <v>0</v>
      </c>
      <c r="Z1240" s="5">
        <f t="shared" si="2481"/>
        <v>0</v>
      </c>
      <c r="AA1240" s="5">
        <f t="shared" si="3"/>
        <v>0</v>
      </c>
    </row>
    <row r="1241" spans="1:27" ht="15.75" customHeight="1" x14ac:dyDescent="0.2">
      <c r="A1241" s="1" t="s">
        <v>2002</v>
      </c>
      <c r="B1241" s="1" t="s">
        <v>58</v>
      </c>
      <c r="C1241" s="1" t="s">
        <v>35</v>
      </c>
      <c r="D1241" s="2">
        <v>45875</v>
      </c>
      <c r="E1241" s="1" t="s">
        <v>37</v>
      </c>
      <c r="F1241" s="1">
        <v>22.94</v>
      </c>
      <c r="G1241" s="1">
        <v>41.45</v>
      </c>
      <c r="H1241" s="1">
        <v>307</v>
      </c>
      <c r="I1241" s="1">
        <v>36.200000000000003</v>
      </c>
      <c r="J1241" s="1">
        <v>7.17</v>
      </c>
      <c r="K1241" s="1">
        <v>98.86</v>
      </c>
      <c r="L1241" s="1">
        <v>6.69</v>
      </c>
      <c r="M1241" s="1">
        <v>116.1</v>
      </c>
      <c r="N1241" s="1">
        <v>86.9</v>
      </c>
      <c r="O1241" s="1">
        <v>93.36</v>
      </c>
      <c r="P1241" s="1" t="s">
        <v>4</v>
      </c>
      <c r="Q1241" s="1" t="s">
        <v>5</v>
      </c>
      <c r="R1241" s="1" t="s">
        <v>6</v>
      </c>
      <c r="S1241" s="1" t="s">
        <v>6</v>
      </c>
      <c r="T1241" s="3">
        <f t="shared" si="0"/>
        <v>45870</v>
      </c>
      <c r="U1241" s="5">
        <f t="shared" ref="U1241:V1241" si="2482">IF(ISBLANK(F1241),1,0)</f>
        <v>0</v>
      </c>
      <c r="V1241" s="5">
        <f t="shared" si="2482"/>
        <v>0</v>
      </c>
      <c r="W1241" s="5">
        <f t="shared" ref="W1241:Z1241" si="2483">IF(ISBLANK(K1241),1,0)</f>
        <v>0</v>
      </c>
      <c r="X1241" s="5">
        <f t="shared" si="2483"/>
        <v>0</v>
      </c>
      <c r="Y1241" s="5">
        <f t="shared" si="2483"/>
        <v>0</v>
      </c>
      <c r="Z1241" s="5">
        <f t="shared" si="2483"/>
        <v>0</v>
      </c>
      <c r="AA1241" s="5">
        <f t="shared" si="3"/>
        <v>0</v>
      </c>
    </row>
    <row r="1242" spans="1:27" ht="15.75" customHeight="1" x14ac:dyDescent="0.2">
      <c r="A1242" s="1" t="s">
        <v>2003</v>
      </c>
      <c r="B1242" s="1" t="s">
        <v>58</v>
      </c>
      <c r="C1242" s="1" t="s">
        <v>35</v>
      </c>
      <c r="D1242" s="2">
        <v>45535</v>
      </c>
      <c r="E1242" s="1" t="s">
        <v>93</v>
      </c>
      <c r="F1242" s="1">
        <v>21.6</v>
      </c>
      <c r="G1242" s="1">
        <v>36.14</v>
      </c>
      <c r="H1242" s="1">
        <v>321</v>
      </c>
      <c r="I1242" s="1">
        <v>43.9</v>
      </c>
      <c r="J1242" s="1">
        <v>7.05</v>
      </c>
      <c r="K1242" s="1">
        <v>98.85</v>
      </c>
      <c r="L1242" s="1">
        <v>6.7</v>
      </c>
      <c r="M1242" s="1">
        <v>139.30000000000001</v>
      </c>
      <c r="N1242" s="1">
        <v>88.61</v>
      </c>
      <c r="O1242" s="1">
        <v>94.05</v>
      </c>
      <c r="P1242" s="1" t="s">
        <v>4</v>
      </c>
      <c r="Q1242" s="1" t="s">
        <v>50</v>
      </c>
      <c r="R1242" s="1" t="s">
        <v>243</v>
      </c>
      <c r="S1242" s="1" t="s">
        <v>89</v>
      </c>
      <c r="T1242" s="3">
        <f t="shared" si="0"/>
        <v>45505</v>
      </c>
      <c r="U1242" s="5">
        <f t="shared" ref="U1242:V1242" si="2484">IF(ISBLANK(F1242),1,0)</f>
        <v>0</v>
      </c>
      <c r="V1242" s="5">
        <f t="shared" si="2484"/>
        <v>0</v>
      </c>
      <c r="W1242" s="5">
        <f t="shared" ref="W1242:Z1242" si="2485">IF(ISBLANK(K1242),1,0)</f>
        <v>0</v>
      </c>
      <c r="X1242" s="5">
        <f t="shared" si="2485"/>
        <v>0</v>
      </c>
      <c r="Y1242" s="5">
        <f t="shared" si="2485"/>
        <v>0</v>
      </c>
      <c r="Z1242" s="5">
        <f t="shared" si="2485"/>
        <v>0</v>
      </c>
      <c r="AA1242" s="5">
        <f t="shared" si="3"/>
        <v>0</v>
      </c>
    </row>
    <row r="1243" spans="1:27" ht="15.75" customHeight="1" x14ac:dyDescent="0.2">
      <c r="A1243" s="1" t="s">
        <v>1697</v>
      </c>
      <c r="B1243" s="1" t="s">
        <v>1309</v>
      </c>
      <c r="C1243" s="1" t="s">
        <v>21</v>
      </c>
      <c r="D1243" s="2">
        <v>45465</v>
      </c>
      <c r="E1243" s="1" t="s">
        <v>93</v>
      </c>
      <c r="F1243" s="1">
        <v>21.78</v>
      </c>
      <c r="G1243" s="1">
        <v>37.08</v>
      </c>
      <c r="H1243" s="1">
        <v>362</v>
      </c>
      <c r="I1243" s="1">
        <v>43.7</v>
      </c>
      <c r="J1243" s="1">
        <v>6.05</v>
      </c>
      <c r="K1243" s="1">
        <v>99.04</v>
      </c>
      <c r="L1243" s="1">
        <v>6.64</v>
      </c>
      <c r="M1243" s="1">
        <v>119.2</v>
      </c>
      <c r="N1243" s="1">
        <v>82.66</v>
      </c>
      <c r="O1243" s="1">
        <v>95.54</v>
      </c>
      <c r="P1243" s="1" t="s">
        <v>4</v>
      </c>
      <c r="Q1243" s="1" t="s">
        <v>5</v>
      </c>
      <c r="R1243" s="1" t="s">
        <v>6</v>
      </c>
      <c r="S1243" s="1" t="s">
        <v>6</v>
      </c>
      <c r="T1243" s="3">
        <f t="shared" si="0"/>
        <v>45444</v>
      </c>
      <c r="U1243" s="5">
        <f t="shared" ref="U1243:V1243" si="2486">IF(ISBLANK(F1243),1,0)</f>
        <v>0</v>
      </c>
      <c r="V1243" s="5">
        <f t="shared" si="2486"/>
        <v>0</v>
      </c>
      <c r="W1243" s="5">
        <f t="shared" ref="W1243:Z1243" si="2487">IF(ISBLANK(K1243),1,0)</f>
        <v>0</v>
      </c>
      <c r="X1243" s="5">
        <f t="shared" si="2487"/>
        <v>0</v>
      </c>
      <c r="Y1243" s="5">
        <f t="shared" si="2487"/>
        <v>0</v>
      </c>
      <c r="Z1243" s="5">
        <f t="shared" si="2487"/>
        <v>0</v>
      </c>
      <c r="AA1243" s="5">
        <f t="shared" si="3"/>
        <v>0</v>
      </c>
    </row>
    <row r="1244" spans="1:27" ht="15.75" customHeight="1" x14ac:dyDescent="0.2">
      <c r="A1244" s="1" t="s">
        <v>2004</v>
      </c>
      <c r="B1244" s="1" t="s">
        <v>20</v>
      </c>
      <c r="C1244" s="1" t="s">
        <v>47</v>
      </c>
      <c r="D1244" s="2">
        <v>45582</v>
      </c>
      <c r="E1244" s="1" t="s">
        <v>37</v>
      </c>
      <c r="F1244" s="1">
        <v>20.309999999999999</v>
      </c>
      <c r="G1244" s="1">
        <v>45.74</v>
      </c>
      <c r="H1244" s="1">
        <v>314</v>
      </c>
      <c r="I1244" s="1">
        <v>44.8</v>
      </c>
      <c r="J1244" s="1">
        <v>7.84</v>
      </c>
      <c r="K1244" s="1">
        <v>98.8</v>
      </c>
      <c r="L1244" s="1">
        <v>7.11</v>
      </c>
      <c r="M1244" s="1">
        <v>136.4</v>
      </c>
      <c r="N1244" s="1">
        <v>85.82</v>
      </c>
      <c r="O1244" s="1">
        <v>93.84</v>
      </c>
      <c r="P1244" s="1" t="s">
        <v>4</v>
      </c>
      <c r="Q1244" s="1" t="s">
        <v>5</v>
      </c>
      <c r="R1244" s="1" t="s">
        <v>6</v>
      </c>
      <c r="S1244" s="1" t="s">
        <v>6</v>
      </c>
      <c r="T1244" s="3">
        <f t="shared" si="0"/>
        <v>45566</v>
      </c>
      <c r="U1244" s="5">
        <f t="shared" ref="U1244:V1244" si="2488">IF(ISBLANK(F1244),1,0)</f>
        <v>0</v>
      </c>
      <c r="V1244" s="5">
        <f t="shared" si="2488"/>
        <v>0</v>
      </c>
      <c r="W1244" s="5">
        <f t="shared" ref="W1244:Z1244" si="2489">IF(ISBLANK(K1244),1,0)</f>
        <v>0</v>
      </c>
      <c r="X1244" s="5">
        <f t="shared" si="2489"/>
        <v>0</v>
      </c>
      <c r="Y1244" s="5">
        <f t="shared" si="2489"/>
        <v>0</v>
      </c>
      <c r="Z1244" s="5">
        <f t="shared" si="2489"/>
        <v>0</v>
      </c>
      <c r="AA1244" s="5">
        <f t="shared" si="3"/>
        <v>0</v>
      </c>
    </row>
    <row r="1245" spans="1:27" ht="15.75" customHeight="1" x14ac:dyDescent="0.2">
      <c r="A1245" s="1" t="s">
        <v>2005</v>
      </c>
      <c r="B1245" s="1" t="s">
        <v>58</v>
      </c>
      <c r="C1245" s="1" t="s">
        <v>21</v>
      </c>
      <c r="D1245" s="2">
        <v>45537</v>
      </c>
      <c r="E1245" s="1" t="s">
        <v>37</v>
      </c>
      <c r="F1245" s="1">
        <v>21.46</v>
      </c>
      <c r="G1245" s="1">
        <v>39.950000000000003</v>
      </c>
      <c r="H1245" s="1">
        <v>349</v>
      </c>
      <c r="I1245" s="1">
        <v>50.7</v>
      </c>
      <c r="J1245" s="1">
        <v>6.65</v>
      </c>
      <c r="K1245" s="1">
        <v>99.18</v>
      </c>
      <c r="L1245" s="1">
        <v>6.78</v>
      </c>
      <c r="M1245" s="1">
        <v>116.2</v>
      </c>
      <c r="N1245" s="1">
        <v>86.92</v>
      </c>
      <c r="O1245" s="1">
        <v>91.81</v>
      </c>
      <c r="P1245" s="1" t="s">
        <v>4</v>
      </c>
      <c r="Q1245" s="1" t="s">
        <v>50</v>
      </c>
      <c r="R1245" s="1" t="s">
        <v>51</v>
      </c>
      <c r="S1245" s="1" t="s">
        <v>89</v>
      </c>
      <c r="T1245" s="3">
        <f t="shared" si="0"/>
        <v>45536</v>
      </c>
      <c r="U1245" s="5">
        <f t="shared" ref="U1245:V1245" si="2490">IF(ISBLANK(F1245),1,0)</f>
        <v>0</v>
      </c>
      <c r="V1245" s="5">
        <f t="shared" si="2490"/>
        <v>0</v>
      </c>
      <c r="W1245" s="5">
        <f t="shared" ref="W1245:Z1245" si="2491">IF(ISBLANK(K1245),1,0)</f>
        <v>0</v>
      </c>
      <c r="X1245" s="5">
        <f t="shared" si="2491"/>
        <v>0</v>
      </c>
      <c r="Y1245" s="5">
        <f t="shared" si="2491"/>
        <v>0</v>
      </c>
      <c r="Z1245" s="5">
        <f t="shared" si="2491"/>
        <v>0</v>
      </c>
      <c r="AA1245" s="5">
        <f t="shared" si="3"/>
        <v>0</v>
      </c>
    </row>
    <row r="1246" spans="1:27" ht="15.75" customHeight="1" x14ac:dyDescent="0.2">
      <c r="A1246" s="1" t="s">
        <v>2006</v>
      </c>
      <c r="B1246" s="1" t="s">
        <v>58</v>
      </c>
      <c r="C1246" s="1" t="s">
        <v>21</v>
      </c>
      <c r="D1246" s="2">
        <v>45822</v>
      </c>
      <c r="E1246" s="1" t="s">
        <v>23</v>
      </c>
      <c r="F1246" s="1">
        <v>22.39</v>
      </c>
      <c r="G1246" s="1">
        <v>35.18</v>
      </c>
      <c r="H1246" s="1">
        <v>310</v>
      </c>
      <c r="I1246" s="1">
        <v>39.4</v>
      </c>
      <c r="J1246" s="1">
        <v>6.97</v>
      </c>
      <c r="K1246" s="1">
        <v>98.7</v>
      </c>
      <c r="L1246" s="1">
        <v>6.72</v>
      </c>
      <c r="M1246" s="1">
        <v>125.7</v>
      </c>
      <c r="N1246" s="1">
        <v>88.9</v>
      </c>
      <c r="O1246" s="1">
        <v>94.69</v>
      </c>
      <c r="P1246" s="1" t="s">
        <v>4</v>
      </c>
      <c r="Q1246" s="1" t="s">
        <v>50</v>
      </c>
      <c r="R1246" s="1" t="s">
        <v>153</v>
      </c>
      <c r="S1246" s="1" t="s">
        <v>52</v>
      </c>
      <c r="T1246" s="3">
        <f t="shared" si="0"/>
        <v>45809</v>
      </c>
      <c r="U1246" s="5">
        <f t="shared" ref="U1246:V1246" si="2492">IF(ISBLANK(F1246),1,0)</f>
        <v>0</v>
      </c>
      <c r="V1246" s="5">
        <f t="shared" si="2492"/>
        <v>0</v>
      </c>
      <c r="W1246" s="5">
        <f t="shared" ref="W1246:Z1246" si="2493">IF(ISBLANK(K1246),1,0)</f>
        <v>0</v>
      </c>
      <c r="X1246" s="5">
        <f t="shared" si="2493"/>
        <v>0</v>
      </c>
      <c r="Y1246" s="5">
        <f t="shared" si="2493"/>
        <v>0</v>
      </c>
      <c r="Z1246" s="5">
        <f t="shared" si="2493"/>
        <v>0</v>
      </c>
      <c r="AA1246" s="5">
        <f t="shared" si="3"/>
        <v>0</v>
      </c>
    </row>
    <row r="1247" spans="1:27" ht="15.75" customHeight="1" x14ac:dyDescent="0.2">
      <c r="A1247" s="1" t="s">
        <v>512</v>
      </c>
      <c r="B1247" s="1" t="s">
        <v>34</v>
      </c>
      <c r="C1247" s="1" t="s">
        <v>47</v>
      </c>
      <c r="D1247" s="2">
        <v>45563</v>
      </c>
      <c r="E1247" s="1" t="s">
        <v>3</v>
      </c>
      <c r="F1247" s="1">
        <v>22.04</v>
      </c>
      <c r="G1247" s="1">
        <v>48.27</v>
      </c>
      <c r="H1247" s="1">
        <v>334</v>
      </c>
      <c r="I1247" s="1">
        <v>41</v>
      </c>
      <c r="J1247" s="1">
        <v>7.01</v>
      </c>
      <c r="K1247" s="1">
        <v>99</v>
      </c>
      <c r="L1247" s="1">
        <v>6.96</v>
      </c>
      <c r="M1247" s="1">
        <v>127</v>
      </c>
      <c r="N1247" s="1">
        <v>86.75</v>
      </c>
      <c r="O1247" s="1">
        <v>94.51</v>
      </c>
      <c r="P1247" s="1" t="s">
        <v>4</v>
      </c>
      <c r="Q1247" s="1" t="s">
        <v>5</v>
      </c>
      <c r="R1247" s="1" t="s">
        <v>6</v>
      </c>
      <c r="S1247" s="1" t="s">
        <v>6</v>
      </c>
      <c r="T1247" s="3">
        <f t="shared" si="0"/>
        <v>45536</v>
      </c>
      <c r="U1247" s="5">
        <f t="shared" ref="U1247:V1247" si="2494">IF(ISBLANK(F1247),1,0)</f>
        <v>0</v>
      </c>
      <c r="V1247" s="5">
        <f t="shared" si="2494"/>
        <v>0</v>
      </c>
      <c r="W1247" s="5">
        <f t="shared" ref="W1247:Z1247" si="2495">IF(ISBLANK(K1247),1,0)</f>
        <v>0</v>
      </c>
      <c r="X1247" s="5">
        <f t="shared" si="2495"/>
        <v>0</v>
      </c>
      <c r="Y1247" s="5">
        <f t="shared" si="2495"/>
        <v>0</v>
      </c>
      <c r="Z1247" s="5">
        <f t="shared" si="2495"/>
        <v>0</v>
      </c>
      <c r="AA1247" s="5">
        <f t="shared" si="3"/>
        <v>0</v>
      </c>
    </row>
    <row r="1248" spans="1:27" ht="15.75" customHeight="1" x14ac:dyDescent="0.2">
      <c r="A1248" s="1" t="s">
        <v>2007</v>
      </c>
      <c r="B1248" s="1" t="s">
        <v>20</v>
      </c>
      <c r="C1248" s="1" t="s">
        <v>47</v>
      </c>
      <c r="D1248" s="2">
        <v>45567</v>
      </c>
      <c r="E1248" s="1" t="s">
        <v>93</v>
      </c>
      <c r="F1248" s="1">
        <v>21.95</v>
      </c>
      <c r="G1248" s="1">
        <v>37.92</v>
      </c>
      <c r="H1248" s="1">
        <v>300</v>
      </c>
      <c r="I1248" s="1">
        <v>54.2</v>
      </c>
      <c r="J1248" s="1">
        <v>8.6300000000000008</v>
      </c>
      <c r="K1248" s="1">
        <v>98.68</v>
      </c>
      <c r="L1248" s="1">
        <v>6.95</v>
      </c>
      <c r="M1248" s="1">
        <v>140.69999999999999</v>
      </c>
      <c r="N1248" s="1">
        <v>82.83</v>
      </c>
      <c r="O1248" s="1">
        <v>91.75</v>
      </c>
      <c r="P1248" s="1" t="s">
        <v>4</v>
      </c>
      <c r="Q1248" s="1" t="s">
        <v>50</v>
      </c>
      <c r="R1248" s="1" t="s">
        <v>51</v>
      </c>
      <c r="S1248" s="1" t="s">
        <v>89</v>
      </c>
      <c r="T1248" s="3">
        <f t="shared" si="0"/>
        <v>45566</v>
      </c>
      <c r="U1248" s="5">
        <f t="shared" ref="U1248:V1248" si="2496">IF(ISBLANK(F1248),1,0)</f>
        <v>0</v>
      </c>
      <c r="V1248" s="5">
        <f t="shared" si="2496"/>
        <v>0</v>
      </c>
      <c r="W1248" s="5">
        <f t="shared" ref="W1248:Z1248" si="2497">IF(ISBLANK(K1248),1,0)</f>
        <v>0</v>
      </c>
      <c r="X1248" s="5">
        <f t="shared" si="2497"/>
        <v>0</v>
      </c>
      <c r="Y1248" s="5">
        <f t="shared" si="2497"/>
        <v>0</v>
      </c>
      <c r="Z1248" s="5">
        <f t="shared" si="2497"/>
        <v>0</v>
      </c>
      <c r="AA1248" s="5">
        <f t="shared" si="3"/>
        <v>0</v>
      </c>
    </row>
    <row r="1249" spans="1:27" ht="15.75" customHeight="1" x14ac:dyDescent="0.2">
      <c r="A1249" s="1" t="s">
        <v>2008</v>
      </c>
      <c r="B1249" s="1" t="s">
        <v>20</v>
      </c>
      <c r="C1249" s="1" t="s">
        <v>21</v>
      </c>
      <c r="D1249" s="2">
        <v>45982</v>
      </c>
      <c r="E1249" s="1" t="s">
        <v>23</v>
      </c>
      <c r="F1249" s="1">
        <v>21.91</v>
      </c>
      <c r="G1249" s="1">
        <v>43.27</v>
      </c>
      <c r="H1249" s="1">
        <v>307</v>
      </c>
      <c r="I1249" s="1">
        <v>47.3</v>
      </c>
      <c r="J1249" s="1">
        <v>7.8</v>
      </c>
      <c r="K1249" s="1">
        <v>98.68</v>
      </c>
      <c r="L1249" s="1">
        <v>6.99</v>
      </c>
      <c r="M1249" s="1">
        <v>137.19999999999999</v>
      </c>
      <c r="O1249" s="1">
        <v>93.18</v>
      </c>
      <c r="P1249" s="1" t="s">
        <v>4</v>
      </c>
      <c r="Q1249" s="1" t="s">
        <v>5</v>
      </c>
      <c r="R1249" s="1" t="s">
        <v>6</v>
      </c>
      <c r="S1249" s="1" t="s">
        <v>6</v>
      </c>
      <c r="T1249" s="3">
        <f t="shared" si="0"/>
        <v>45962</v>
      </c>
      <c r="U1249" s="5">
        <f t="shared" ref="U1249:V1249" si="2498">IF(ISBLANK(F1249),1,0)</f>
        <v>0</v>
      </c>
      <c r="V1249" s="5">
        <f t="shared" si="2498"/>
        <v>0</v>
      </c>
      <c r="W1249" s="5">
        <f t="shared" ref="W1249:Z1249" si="2499">IF(ISBLANK(K1249),1,0)</f>
        <v>0</v>
      </c>
      <c r="X1249" s="5">
        <f t="shared" si="2499"/>
        <v>0</v>
      </c>
      <c r="Y1249" s="5">
        <f t="shared" si="2499"/>
        <v>0</v>
      </c>
      <c r="Z1249" s="5">
        <f t="shared" si="2499"/>
        <v>1</v>
      </c>
      <c r="AA1249" s="5">
        <f t="shared" si="3"/>
        <v>1</v>
      </c>
    </row>
    <row r="1250" spans="1:27" ht="15.75" customHeight="1" x14ac:dyDescent="0.2">
      <c r="A1250" s="1" t="s">
        <v>2009</v>
      </c>
      <c r="B1250" s="1" t="s">
        <v>58</v>
      </c>
      <c r="C1250" s="1" t="s">
        <v>21</v>
      </c>
      <c r="D1250" s="2">
        <v>45715</v>
      </c>
      <c r="E1250" s="1" t="s">
        <v>23</v>
      </c>
      <c r="F1250" s="1">
        <v>23.57</v>
      </c>
      <c r="G1250" s="1">
        <v>46.68</v>
      </c>
      <c r="H1250" s="1">
        <v>356</v>
      </c>
      <c r="I1250" s="1">
        <v>44.2</v>
      </c>
      <c r="J1250" s="1">
        <v>6.39</v>
      </c>
      <c r="K1250" s="1">
        <v>99.3</v>
      </c>
      <c r="L1250" s="1">
        <v>6.96</v>
      </c>
      <c r="M1250" s="1">
        <v>122.6</v>
      </c>
      <c r="N1250" s="1">
        <v>90.01</v>
      </c>
      <c r="O1250" s="1">
        <v>95.14</v>
      </c>
      <c r="P1250" s="1" t="s">
        <v>4</v>
      </c>
      <c r="Q1250" s="1" t="s">
        <v>5</v>
      </c>
      <c r="R1250" s="1" t="s">
        <v>6</v>
      </c>
      <c r="S1250" s="1" t="s">
        <v>6</v>
      </c>
      <c r="T1250" s="3">
        <f t="shared" si="0"/>
        <v>45689</v>
      </c>
      <c r="U1250" s="5">
        <f t="shared" ref="U1250:V1250" si="2500">IF(ISBLANK(F1250),1,0)</f>
        <v>0</v>
      </c>
      <c r="V1250" s="5">
        <f t="shared" si="2500"/>
        <v>0</v>
      </c>
      <c r="W1250" s="5">
        <f t="shared" ref="W1250:Z1250" si="2501">IF(ISBLANK(K1250),1,0)</f>
        <v>0</v>
      </c>
      <c r="X1250" s="5">
        <f t="shared" si="2501"/>
        <v>0</v>
      </c>
      <c r="Y1250" s="5">
        <f t="shared" si="2501"/>
        <v>0</v>
      </c>
      <c r="Z1250" s="5">
        <f t="shared" si="2501"/>
        <v>0</v>
      </c>
      <c r="AA1250" s="5">
        <f t="shared" si="3"/>
        <v>0</v>
      </c>
    </row>
    <row r="1251" spans="1:27" ht="15.75" customHeight="1" x14ac:dyDescent="0.2">
      <c r="A1251" s="1" t="s">
        <v>2010</v>
      </c>
      <c r="B1251" s="1" t="s">
        <v>20</v>
      </c>
      <c r="C1251" s="1" t="s">
        <v>47</v>
      </c>
      <c r="D1251" s="2">
        <v>45971</v>
      </c>
      <c r="E1251" s="1" t="s">
        <v>37</v>
      </c>
      <c r="F1251" s="1">
        <v>20.94</v>
      </c>
      <c r="G1251" s="1">
        <v>41.37</v>
      </c>
      <c r="H1251" s="1">
        <v>295</v>
      </c>
      <c r="I1251" s="1">
        <v>42</v>
      </c>
      <c r="J1251" s="1">
        <v>7.67</v>
      </c>
      <c r="K1251" s="1">
        <v>98.29</v>
      </c>
      <c r="L1251" s="1">
        <v>6.94</v>
      </c>
      <c r="M1251" s="1">
        <v>136.6</v>
      </c>
      <c r="N1251" s="1">
        <v>85.16</v>
      </c>
      <c r="O1251" s="1">
        <v>93.01</v>
      </c>
      <c r="P1251" s="1" t="s">
        <v>4</v>
      </c>
      <c r="Q1251" s="1" t="s">
        <v>5</v>
      </c>
      <c r="R1251" s="1" t="s">
        <v>6</v>
      </c>
      <c r="S1251" s="1" t="s">
        <v>6</v>
      </c>
      <c r="T1251" s="3">
        <f t="shared" si="0"/>
        <v>45962</v>
      </c>
      <c r="U1251" s="5">
        <f t="shared" ref="U1251:V1251" si="2502">IF(ISBLANK(F1251),1,0)</f>
        <v>0</v>
      </c>
      <c r="V1251" s="5">
        <f t="shared" si="2502"/>
        <v>0</v>
      </c>
      <c r="W1251" s="5">
        <f t="shared" ref="W1251:Z1251" si="2503">IF(ISBLANK(K1251),1,0)</f>
        <v>0</v>
      </c>
      <c r="X1251" s="5">
        <f t="shared" si="2503"/>
        <v>0</v>
      </c>
      <c r="Y1251" s="5">
        <f t="shared" si="2503"/>
        <v>0</v>
      </c>
      <c r="Z1251" s="5">
        <f t="shared" si="2503"/>
        <v>0</v>
      </c>
      <c r="AA1251" s="5">
        <f t="shared" si="3"/>
        <v>0</v>
      </c>
    </row>
    <row r="1252" spans="1:27" ht="15.75" customHeight="1" x14ac:dyDescent="0.2">
      <c r="A1252" s="1" t="s">
        <v>2011</v>
      </c>
      <c r="B1252" s="1" t="s">
        <v>58</v>
      </c>
      <c r="C1252" s="1" t="s">
        <v>35</v>
      </c>
      <c r="D1252" s="2">
        <v>45811</v>
      </c>
      <c r="E1252" s="1" t="s">
        <v>37</v>
      </c>
      <c r="F1252" s="1">
        <v>20.79</v>
      </c>
      <c r="G1252" s="1">
        <v>53.98</v>
      </c>
      <c r="H1252" s="1">
        <v>320</v>
      </c>
      <c r="I1252" s="1">
        <v>45.5</v>
      </c>
      <c r="J1252" s="1">
        <v>7.46</v>
      </c>
      <c r="K1252" s="1">
        <v>99.04</v>
      </c>
      <c r="L1252" s="1">
        <v>7.02</v>
      </c>
      <c r="M1252" s="1">
        <v>139</v>
      </c>
      <c r="N1252" s="1">
        <v>89.53</v>
      </c>
      <c r="O1252" s="1">
        <v>94.87</v>
      </c>
      <c r="P1252" s="1" t="s">
        <v>4</v>
      </c>
      <c r="Q1252" s="1" t="s">
        <v>5</v>
      </c>
      <c r="R1252" s="1" t="s">
        <v>6</v>
      </c>
      <c r="S1252" s="1" t="s">
        <v>6</v>
      </c>
      <c r="T1252" s="3">
        <f t="shared" si="0"/>
        <v>45809</v>
      </c>
      <c r="U1252" s="5">
        <f t="shared" ref="U1252:V1252" si="2504">IF(ISBLANK(F1252),1,0)</f>
        <v>0</v>
      </c>
      <c r="V1252" s="5">
        <f t="shared" si="2504"/>
        <v>0</v>
      </c>
      <c r="W1252" s="5">
        <f t="shared" ref="W1252:Z1252" si="2505">IF(ISBLANK(K1252),1,0)</f>
        <v>0</v>
      </c>
      <c r="X1252" s="5">
        <f t="shared" si="2505"/>
        <v>0</v>
      </c>
      <c r="Y1252" s="5">
        <f t="shared" si="2505"/>
        <v>0</v>
      </c>
      <c r="Z1252" s="5">
        <f t="shared" si="2505"/>
        <v>0</v>
      </c>
      <c r="AA1252" s="5">
        <f t="shared" si="3"/>
        <v>0</v>
      </c>
    </row>
    <row r="1253" spans="1:27" ht="15.75" customHeight="1" x14ac:dyDescent="0.2">
      <c r="A1253" s="1" t="s">
        <v>1381</v>
      </c>
      <c r="B1253" s="1" t="s">
        <v>1</v>
      </c>
      <c r="C1253" s="1" t="s">
        <v>47</v>
      </c>
      <c r="D1253" s="2">
        <v>45939</v>
      </c>
      <c r="E1253" s="1" t="s">
        <v>37</v>
      </c>
      <c r="F1253" s="1">
        <v>21.71</v>
      </c>
      <c r="G1253" s="1">
        <v>34.380000000000003</v>
      </c>
      <c r="H1253" s="1">
        <v>324</v>
      </c>
      <c r="I1253" s="1">
        <v>50.4</v>
      </c>
      <c r="J1253" s="1">
        <v>8.02</v>
      </c>
      <c r="K1253" s="1">
        <v>99.37</v>
      </c>
      <c r="L1253" s="1">
        <v>6.43</v>
      </c>
      <c r="M1253" s="1">
        <v>119.6</v>
      </c>
      <c r="N1253" s="1">
        <v>88.66</v>
      </c>
      <c r="O1253" s="1">
        <v>93.01</v>
      </c>
      <c r="P1253" s="1" t="s">
        <v>4</v>
      </c>
      <c r="Q1253" s="1" t="s">
        <v>5</v>
      </c>
      <c r="R1253" s="1" t="s">
        <v>6</v>
      </c>
      <c r="S1253" s="1" t="s">
        <v>6</v>
      </c>
      <c r="T1253" s="3">
        <f t="shared" si="0"/>
        <v>45931</v>
      </c>
      <c r="U1253" s="5">
        <f t="shared" ref="U1253:V1253" si="2506">IF(ISBLANK(F1253),1,0)</f>
        <v>0</v>
      </c>
      <c r="V1253" s="5">
        <f t="shared" si="2506"/>
        <v>0</v>
      </c>
      <c r="W1253" s="5">
        <f t="shared" ref="W1253:Z1253" si="2507">IF(ISBLANK(K1253),1,0)</f>
        <v>0</v>
      </c>
      <c r="X1253" s="5">
        <f t="shared" si="2507"/>
        <v>0</v>
      </c>
      <c r="Y1253" s="5">
        <f t="shared" si="2507"/>
        <v>0</v>
      </c>
      <c r="Z1253" s="5">
        <f t="shared" si="2507"/>
        <v>0</v>
      </c>
      <c r="AA1253" s="5">
        <f t="shared" si="3"/>
        <v>0</v>
      </c>
    </row>
    <row r="1254" spans="1:27" ht="15.75" customHeight="1" x14ac:dyDescent="0.2">
      <c r="A1254" s="1" t="s">
        <v>2012</v>
      </c>
      <c r="B1254" s="1" t="s">
        <v>58</v>
      </c>
      <c r="C1254" s="1" t="s">
        <v>35</v>
      </c>
      <c r="D1254" s="2">
        <v>45434</v>
      </c>
      <c r="E1254" s="1" t="s">
        <v>23</v>
      </c>
      <c r="F1254" s="1">
        <v>21.47</v>
      </c>
      <c r="G1254" s="1">
        <v>37.909999999999997</v>
      </c>
      <c r="H1254" s="1">
        <v>336</v>
      </c>
      <c r="I1254" s="1">
        <v>35.1</v>
      </c>
      <c r="J1254" s="1">
        <v>6.26</v>
      </c>
      <c r="K1254" s="1">
        <v>98.95</v>
      </c>
      <c r="L1254" s="1">
        <v>6.82</v>
      </c>
      <c r="M1254" s="1">
        <v>127.9</v>
      </c>
      <c r="N1254" s="1">
        <v>85.43</v>
      </c>
      <c r="O1254" s="1">
        <v>94.21</v>
      </c>
      <c r="P1254" s="1" t="s">
        <v>4</v>
      </c>
      <c r="Q1254" s="1" t="s">
        <v>5</v>
      </c>
      <c r="R1254" s="1" t="s">
        <v>6</v>
      </c>
      <c r="S1254" s="1" t="s">
        <v>6</v>
      </c>
      <c r="T1254" s="3">
        <f t="shared" si="0"/>
        <v>45413</v>
      </c>
      <c r="U1254" s="5">
        <f t="shared" ref="U1254:V1254" si="2508">IF(ISBLANK(F1254),1,0)</f>
        <v>0</v>
      </c>
      <c r="V1254" s="5">
        <f t="shared" si="2508"/>
        <v>0</v>
      </c>
      <c r="W1254" s="5">
        <f t="shared" ref="W1254:Z1254" si="2509">IF(ISBLANK(K1254),1,0)</f>
        <v>0</v>
      </c>
      <c r="X1254" s="5">
        <f t="shared" si="2509"/>
        <v>0</v>
      </c>
      <c r="Y1254" s="5">
        <f t="shared" si="2509"/>
        <v>0</v>
      </c>
      <c r="Z1254" s="5">
        <f t="shared" si="2509"/>
        <v>0</v>
      </c>
      <c r="AA1254" s="5">
        <f t="shared" si="3"/>
        <v>0</v>
      </c>
    </row>
    <row r="1255" spans="1:27" ht="15.75" customHeight="1" x14ac:dyDescent="0.2">
      <c r="A1255" s="1" t="s">
        <v>612</v>
      </c>
      <c r="B1255" s="1" t="s">
        <v>1425</v>
      </c>
      <c r="C1255" s="1" t="s">
        <v>35</v>
      </c>
      <c r="D1255" s="2">
        <v>45977</v>
      </c>
      <c r="E1255" s="1" t="s">
        <v>3</v>
      </c>
      <c r="F1255" s="1">
        <v>21.07</v>
      </c>
      <c r="G1255" s="1">
        <v>42.72</v>
      </c>
      <c r="H1255" s="1">
        <v>305</v>
      </c>
      <c r="I1255" s="1">
        <v>45.9</v>
      </c>
      <c r="J1255" s="1">
        <v>6.73</v>
      </c>
      <c r="K1255" s="1">
        <v>98.89</v>
      </c>
      <c r="L1255" s="1">
        <v>6.84</v>
      </c>
      <c r="M1255" s="1">
        <v>132.6</v>
      </c>
      <c r="N1255" s="1">
        <v>86.55</v>
      </c>
      <c r="O1255" s="1">
        <v>93.99</v>
      </c>
      <c r="P1255" s="1" t="s">
        <v>4</v>
      </c>
      <c r="Q1255" s="1" t="s">
        <v>5</v>
      </c>
      <c r="R1255" s="1" t="s">
        <v>6</v>
      </c>
      <c r="S1255" s="1" t="s">
        <v>6</v>
      </c>
      <c r="T1255" s="3">
        <f t="shared" si="0"/>
        <v>45962</v>
      </c>
      <c r="U1255" s="5">
        <f t="shared" ref="U1255:V1255" si="2510">IF(ISBLANK(F1255),1,0)</f>
        <v>0</v>
      </c>
      <c r="V1255" s="5">
        <f t="shared" si="2510"/>
        <v>0</v>
      </c>
      <c r="W1255" s="5">
        <f t="shared" ref="W1255:Z1255" si="2511">IF(ISBLANK(K1255),1,0)</f>
        <v>0</v>
      </c>
      <c r="X1255" s="5">
        <f t="shared" si="2511"/>
        <v>0</v>
      </c>
      <c r="Y1255" s="5">
        <f t="shared" si="2511"/>
        <v>0</v>
      </c>
      <c r="Z1255" s="5">
        <f t="shared" si="2511"/>
        <v>0</v>
      </c>
      <c r="AA1255" s="5">
        <f t="shared" si="3"/>
        <v>0</v>
      </c>
    </row>
    <row r="1256" spans="1:27" ht="15.75" customHeight="1" x14ac:dyDescent="0.2">
      <c r="A1256" s="1" t="s">
        <v>1067</v>
      </c>
      <c r="B1256" s="1" t="s">
        <v>34</v>
      </c>
      <c r="C1256" s="1" t="s">
        <v>47</v>
      </c>
      <c r="D1256" s="2">
        <v>45982</v>
      </c>
      <c r="E1256" s="1" t="s">
        <v>37</v>
      </c>
      <c r="F1256" s="1">
        <v>21.87</v>
      </c>
      <c r="G1256" s="1">
        <v>55.31</v>
      </c>
      <c r="H1256" s="1">
        <v>333</v>
      </c>
      <c r="I1256" s="1">
        <v>41.2</v>
      </c>
      <c r="J1256" s="1">
        <v>8.59</v>
      </c>
      <c r="K1256" s="1">
        <v>99.11</v>
      </c>
      <c r="L1256" s="1">
        <v>6.99</v>
      </c>
      <c r="M1256" s="1">
        <v>133.1</v>
      </c>
      <c r="N1256" s="1">
        <v>84.94</v>
      </c>
      <c r="O1256" s="1">
        <v>91.99</v>
      </c>
      <c r="P1256" s="1" t="s">
        <v>4</v>
      </c>
      <c r="Q1256" s="1" t="s">
        <v>5</v>
      </c>
      <c r="R1256" s="1" t="s">
        <v>6</v>
      </c>
      <c r="S1256" s="1" t="s">
        <v>6</v>
      </c>
      <c r="T1256" s="3">
        <f t="shared" si="0"/>
        <v>45962</v>
      </c>
      <c r="U1256" s="5">
        <f t="shared" ref="U1256:V1256" si="2512">IF(ISBLANK(F1256),1,0)</f>
        <v>0</v>
      </c>
      <c r="V1256" s="5">
        <f t="shared" si="2512"/>
        <v>0</v>
      </c>
      <c r="W1256" s="5">
        <f t="shared" ref="W1256:Z1256" si="2513">IF(ISBLANK(K1256),1,0)</f>
        <v>0</v>
      </c>
      <c r="X1256" s="5">
        <f t="shared" si="2513"/>
        <v>0</v>
      </c>
      <c r="Y1256" s="5">
        <f t="shared" si="2513"/>
        <v>0</v>
      </c>
      <c r="Z1256" s="5">
        <f t="shared" si="2513"/>
        <v>0</v>
      </c>
      <c r="AA1256" s="5">
        <f t="shared" si="3"/>
        <v>0</v>
      </c>
    </row>
    <row r="1257" spans="1:27" ht="15.75" customHeight="1" x14ac:dyDescent="0.2">
      <c r="A1257" s="1" t="s">
        <v>2013</v>
      </c>
      <c r="B1257" s="1" t="s">
        <v>58</v>
      </c>
      <c r="C1257" s="1" t="s">
        <v>21</v>
      </c>
      <c r="D1257" s="2">
        <v>45321</v>
      </c>
      <c r="E1257" s="1" t="s">
        <v>37</v>
      </c>
      <c r="F1257" s="1">
        <v>22.94</v>
      </c>
      <c r="G1257" s="1">
        <v>50.99</v>
      </c>
      <c r="H1257" s="1">
        <v>290</v>
      </c>
      <c r="I1257" s="1">
        <v>56.8</v>
      </c>
      <c r="J1257" s="1">
        <v>7.51</v>
      </c>
      <c r="K1257" s="1">
        <v>99.47</v>
      </c>
      <c r="L1257" s="1">
        <v>6.8</v>
      </c>
      <c r="M1257" s="1">
        <v>136.30000000000001</v>
      </c>
      <c r="N1257" s="1">
        <v>81.73</v>
      </c>
      <c r="O1257" s="1">
        <v>90.28</v>
      </c>
      <c r="P1257" s="1" t="s">
        <v>177</v>
      </c>
      <c r="Q1257" s="1" t="s">
        <v>50</v>
      </c>
      <c r="R1257" s="1" t="s">
        <v>153</v>
      </c>
      <c r="S1257" s="1" t="s">
        <v>89</v>
      </c>
      <c r="T1257" s="3">
        <f t="shared" si="0"/>
        <v>45292</v>
      </c>
      <c r="U1257" s="5">
        <f t="shared" ref="U1257:V1257" si="2514">IF(ISBLANK(F1257),1,0)</f>
        <v>0</v>
      </c>
      <c r="V1257" s="5">
        <f t="shared" si="2514"/>
        <v>0</v>
      </c>
      <c r="W1257" s="5">
        <f t="shared" ref="W1257:Z1257" si="2515">IF(ISBLANK(K1257),1,0)</f>
        <v>0</v>
      </c>
      <c r="X1257" s="5">
        <f t="shared" si="2515"/>
        <v>0</v>
      </c>
      <c r="Y1257" s="5">
        <f t="shared" si="2515"/>
        <v>0</v>
      </c>
      <c r="Z1257" s="5">
        <f t="shared" si="2515"/>
        <v>0</v>
      </c>
      <c r="AA1257" s="5">
        <f t="shared" si="3"/>
        <v>0</v>
      </c>
    </row>
    <row r="1258" spans="1:27" ht="15.75" customHeight="1" x14ac:dyDescent="0.2">
      <c r="A1258" s="1" t="s">
        <v>2014</v>
      </c>
      <c r="B1258" s="1" t="s">
        <v>58</v>
      </c>
      <c r="C1258" s="1" t="s">
        <v>35</v>
      </c>
      <c r="D1258" s="2">
        <v>45552</v>
      </c>
      <c r="E1258" s="1" t="s">
        <v>93</v>
      </c>
      <c r="F1258" s="1">
        <v>23.15</v>
      </c>
      <c r="G1258" s="1">
        <v>48.44</v>
      </c>
      <c r="H1258" s="1">
        <v>330</v>
      </c>
      <c r="I1258" s="1">
        <v>48.8</v>
      </c>
      <c r="J1258" s="1">
        <v>7.29</v>
      </c>
      <c r="K1258" s="1">
        <v>99.27</v>
      </c>
      <c r="L1258" s="1">
        <v>6.75</v>
      </c>
      <c r="M1258" s="1">
        <v>123.3</v>
      </c>
      <c r="N1258" s="1">
        <v>88.52</v>
      </c>
      <c r="O1258" s="1">
        <v>94.47</v>
      </c>
      <c r="P1258" s="1" t="s">
        <v>4</v>
      </c>
      <c r="Q1258" s="1" t="s">
        <v>5</v>
      </c>
      <c r="R1258" s="1" t="s">
        <v>6</v>
      </c>
      <c r="S1258" s="1" t="s">
        <v>6</v>
      </c>
      <c r="T1258" s="3">
        <f t="shared" si="0"/>
        <v>45536</v>
      </c>
      <c r="U1258" s="5">
        <f t="shared" ref="U1258:V1258" si="2516">IF(ISBLANK(F1258),1,0)</f>
        <v>0</v>
      </c>
      <c r="V1258" s="5">
        <f t="shared" si="2516"/>
        <v>0</v>
      </c>
      <c r="W1258" s="5">
        <f t="shared" ref="W1258:Z1258" si="2517">IF(ISBLANK(K1258),1,0)</f>
        <v>0</v>
      </c>
      <c r="X1258" s="5">
        <f t="shared" si="2517"/>
        <v>0</v>
      </c>
      <c r="Y1258" s="5">
        <f t="shared" si="2517"/>
        <v>0</v>
      </c>
      <c r="Z1258" s="5">
        <f t="shared" si="2517"/>
        <v>0</v>
      </c>
      <c r="AA1258" s="5">
        <f t="shared" si="3"/>
        <v>0</v>
      </c>
    </row>
    <row r="1259" spans="1:27" ht="15.75" customHeight="1" x14ac:dyDescent="0.2">
      <c r="A1259" s="1" t="s">
        <v>2015</v>
      </c>
      <c r="B1259" s="1" t="s">
        <v>58</v>
      </c>
      <c r="C1259" s="1" t="s">
        <v>35</v>
      </c>
      <c r="D1259" s="2">
        <v>45594</v>
      </c>
      <c r="E1259" s="1" t="s">
        <v>93</v>
      </c>
      <c r="F1259" s="1">
        <v>22.38</v>
      </c>
      <c r="G1259" s="1">
        <v>38.03</v>
      </c>
      <c r="H1259" s="1">
        <v>308</v>
      </c>
      <c r="I1259" s="1">
        <v>43.6</v>
      </c>
      <c r="J1259" s="1">
        <v>6.65</v>
      </c>
      <c r="K1259" s="1">
        <v>99.68</v>
      </c>
      <c r="L1259" s="1">
        <v>6.68</v>
      </c>
      <c r="M1259" s="1">
        <v>130.1</v>
      </c>
      <c r="N1259" s="1">
        <v>88.76</v>
      </c>
      <c r="O1259" s="1">
        <v>94.85</v>
      </c>
      <c r="P1259" s="1" t="s">
        <v>4</v>
      </c>
      <c r="Q1259" s="1" t="s">
        <v>5</v>
      </c>
      <c r="R1259" s="1" t="s">
        <v>6</v>
      </c>
      <c r="S1259" s="1" t="s">
        <v>6</v>
      </c>
      <c r="T1259" s="3">
        <f t="shared" si="0"/>
        <v>45566</v>
      </c>
      <c r="U1259" s="5">
        <f t="shared" ref="U1259:V1259" si="2518">IF(ISBLANK(F1259),1,0)</f>
        <v>0</v>
      </c>
      <c r="V1259" s="5">
        <f t="shared" si="2518"/>
        <v>0</v>
      </c>
      <c r="W1259" s="5">
        <f t="shared" ref="W1259:Z1259" si="2519">IF(ISBLANK(K1259),1,0)</f>
        <v>0</v>
      </c>
      <c r="X1259" s="5">
        <f t="shared" si="2519"/>
        <v>0</v>
      </c>
      <c r="Y1259" s="5">
        <f t="shared" si="2519"/>
        <v>0</v>
      </c>
      <c r="Z1259" s="5">
        <f t="shared" si="2519"/>
        <v>0</v>
      </c>
      <c r="AA1259" s="5">
        <f t="shared" si="3"/>
        <v>0</v>
      </c>
    </row>
    <row r="1260" spans="1:27" ht="15.75" customHeight="1" x14ac:dyDescent="0.2">
      <c r="A1260" s="1" t="s">
        <v>2016</v>
      </c>
      <c r="B1260" s="1" t="s">
        <v>1</v>
      </c>
      <c r="C1260" s="1" t="s">
        <v>21</v>
      </c>
      <c r="D1260" s="2">
        <v>45598</v>
      </c>
      <c r="E1260" s="1" t="s">
        <v>3</v>
      </c>
      <c r="F1260" s="1">
        <v>24.11</v>
      </c>
      <c r="G1260" s="1">
        <v>39.61</v>
      </c>
      <c r="H1260" s="1">
        <v>353</v>
      </c>
      <c r="I1260" s="1">
        <v>31.2</v>
      </c>
      <c r="J1260" s="1">
        <v>6.48</v>
      </c>
      <c r="K1260" s="1">
        <v>98.97</v>
      </c>
      <c r="L1260" s="1">
        <v>6.84</v>
      </c>
      <c r="M1260" s="1">
        <v>119.1</v>
      </c>
      <c r="N1260" s="1">
        <v>90.5</v>
      </c>
      <c r="O1260" s="1">
        <v>94.52</v>
      </c>
      <c r="P1260" s="1" t="s">
        <v>4</v>
      </c>
      <c r="Q1260" s="1" t="s">
        <v>50</v>
      </c>
      <c r="R1260" s="1" t="s">
        <v>153</v>
      </c>
      <c r="S1260" s="1" t="s">
        <v>89</v>
      </c>
      <c r="T1260" s="3">
        <f t="shared" si="0"/>
        <v>45597</v>
      </c>
      <c r="U1260" s="5">
        <f t="shared" ref="U1260:V1260" si="2520">IF(ISBLANK(F1260),1,0)</f>
        <v>0</v>
      </c>
      <c r="V1260" s="5">
        <f t="shared" si="2520"/>
        <v>0</v>
      </c>
      <c r="W1260" s="5">
        <f t="shared" ref="W1260:Z1260" si="2521">IF(ISBLANK(K1260),1,0)</f>
        <v>0</v>
      </c>
      <c r="X1260" s="5">
        <f t="shared" si="2521"/>
        <v>0</v>
      </c>
      <c r="Y1260" s="5">
        <f t="shared" si="2521"/>
        <v>0</v>
      </c>
      <c r="Z1260" s="5">
        <f t="shared" si="2521"/>
        <v>0</v>
      </c>
      <c r="AA1260" s="5">
        <f t="shared" si="3"/>
        <v>0</v>
      </c>
    </row>
    <row r="1261" spans="1:27" ht="15.75" customHeight="1" x14ac:dyDescent="0.2">
      <c r="A1261" s="1" t="s">
        <v>2017</v>
      </c>
      <c r="B1261" s="1" t="s">
        <v>58</v>
      </c>
      <c r="C1261" s="1" t="s">
        <v>47</v>
      </c>
      <c r="D1261" s="2">
        <v>45861</v>
      </c>
      <c r="E1261" s="1" t="s">
        <v>3</v>
      </c>
      <c r="F1261" s="1">
        <v>21.73</v>
      </c>
      <c r="G1261" s="1">
        <v>37.86</v>
      </c>
      <c r="H1261" s="1">
        <v>320</v>
      </c>
      <c r="I1261" s="1">
        <v>37.1</v>
      </c>
      <c r="J1261" s="1">
        <v>8.1199999999999992</v>
      </c>
      <c r="K1261" s="1">
        <v>98.69</v>
      </c>
      <c r="L1261" s="1">
        <v>6.66</v>
      </c>
      <c r="M1261" s="1">
        <v>116.7</v>
      </c>
      <c r="N1261" s="1">
        <v>85.9</v>
      </c>
      <c r="O1261" s="1">
        <v>92.61</v>
      </c>
      <c r="P1261" s="1" t="s">
        <v>4</v>
      </c>
      <c r="Q1261" s="1" t="s">
        <v>5</v>
      </c>
      <c r="R1261" s="1" t="s">
        <v>6</v>
      </c>
      <c r="S1261" s="1" t="s">
        <v>6</v>
      </c>
      <c r="T1261" s="3">
        <f t="shared" si="0"/>
        <v>45839</v>
      </c>
      <c r="U1261" s="5">
        <f t="shared" ref="U1261:V1261" si="2522">IF(ISBLANK(F1261),1,0)</f>
        <v>0</v>
      </c>
      <c r="V1261" s="5">
        <f t="shared" si="2522"/>
        <v>0</v>
      </c>
      <c r="W1261" s="5">
        <f t="shared" ref="W1261:Z1261" si="2523">IF(ISBLANK(K1261),1,0)</f>
        <v>0</v>
      </c>
      <c r="X1261" s="5">
        <f t="shared" si="2523"/>
        <v>0</v>
      </c>
      <c r="Y1261" s="5">
        <f t="shared" si="2523"/>
        <v>0</v>
      </c>
      <c r="Z1261" s="5">
        <f t="shared" si="2523"/>
        <v>0</v>
      </c>
      <c r="AA1261" s="5">
        <f t="shared" si="3"/>
        <v>0</v>
      </c>
    </row>
    <row r="1262" spans="1:27" ht="15.75" customHeight="1" x14ac:dyDescent="0.2">
      <c r="A1262" s="1" t="s">
        <v>604</v>
      </c>
      <c r="B1262" s="1" t="s">
        <v>34</v>
      </c>
      <c r="C1262" s="1" t="s">
        <v>35</v>
      </c>
      <c r="D1262" s="2">
        <v>45802</v>
      </c>
      <c r="E1262" s="1" t="s">
        <v>3</v>
      </c>
      <c r="F1262" s="1">
        <v>20.58</v>
      </c>
      <c r="G1262" s="1">
        <v>40.08</v>
      </c>
      <c r="H1262" s="1">
        <v>305</v>
      </c>
      <c r="I1262" s="1">
        <v>48.1</v>
      </c>
      <c r="J1262" s="1">
        <v>7.55</v>
      </c>
      <c r="K1262" s="1">
        <v>99.05</v>
      </c>
      <c r="L1262" s="1">
        <v>6.61</v>
      </c>
      <c r="M1262" s="1">
        <v>120.1</v>
      </c>
      <c r="N1262" s="1">
        <v>86.9</v>
      </c>
      <c r="O1262" s="1">
        <v>94.04</v>
      </c>
      <c r="P1262" s="1" t="s">
        <v>4</v>
      </c>
      <c r="Q1262" s="1" t="s">
        <v>5</v>
      </c>
      <c r="R1262" s="1" t="s">
        <v>6</v>
      </c>
      <c r="S1262" s="1" t="s">
        <v>6</v>
      </c>
      <c r="T1262" s="3">
        <f t="shared" si="0"/>
        <v>45778</v>
      </c>
      <c r="U1262" s="5">
        <f t="shared" ref="U1262:V1262" si="2524">IF(ISBLANK(F1262),1,0)</f>
        <v>0</v>
      </c>
      <c r="V1262" s="5">
        <f t="shared" si="2524"/>
        <v>0</v>
      </c>
      <c r="W1262" s="5">
        <f t="shared" ref="W1262:Z1262" si="2525">IF(ISBLANK(K1262),1,0)</f>
        <v>0</v>
      </c>
      <c r="X1262" s="5">
        <f t="shared" si="2525"/>
        <v>0</v>
      </c>
      <c r="Y1262" s="5">
        <f t="shared" si="2525"/>
        <v>0</v>
      </c>
      <c r="Z1262" s="5">
        <f t="shared" si="2525"/>
        <v>0</v>
      </c>
      <c r="AA1262" s="5">
        <f t="shared" si="3"/>
        <v>0</v>
      </c>
    </row>
    <row r="1263" spans="1:27" ht="15.75" customHeight="1" x14ac:dyDescent="0.2">
      <c r="A1263" s="1" t="s">
        <v>2018</v>
      </c>
      <c r="B1263" s="1" t="s">
        <v>1</v>
      </c>
      <c r="C1263" s="1" t="s">
        <v>35</v>
      </c>
      <c r="D1263" s="2">
        <v>45447</v>
      </c>
      <c r="E1263" s="1" t="s">
        <v>23</v>
      </c>
      <c r="F1263" s="1">
        <v>23.29</v>
      </c>
      <c r="H1263" s="1">
        <v>333</v>
      </c>
      <c r="I1263" s="1">
        <v>30.5</v>
      </c>
      <c r="J1263" s="1">
        <v>6.92</v>
      </c>
      <c r="K1263" s="1">
        <v>99.27</v>
      </c>
      <c r="L1263" s="1">
        <v>6.87</v>
      </c>
      <c r="M1263" s="1">
        <v>113.5</v>
      </c>
      <c r="N1263" s="1">
        <v>87.47</v>
      </c>
      <c r="O1263" s="1">
        <v>94.26</v>
      </c>
      <c r="P1263" s="1" t="s">
        <v>4</v>
      </c>
      <c r="Q1263" s="1" t="s">
        <v>5</v>
      </c>
      <c r="R1263" s="1" t="s">
        <v>6</v>
      </c>
      <c r="S1263" s="1" t="s">
        <v>6</v>
      </c>
      <c r="T1263" s="3">
        <f t="shared" si="0"/>
        <v>45444</v>
      </c>
      <c r="U1263" s="5">
        <f t="shared" ref="U1263:V1263" si="2526">IF(ISBLANK(F1263),1,0)</f>
        <v>0</v>
      </c>
      <c r="V1263" s="5">
        <f t="shared" si="2526"/>
        <v>1</v>
      </c>
      <c r="W1263" s="5">
        <f t="shared" ref="W1263:Z1263" si="2527">IF(ISBLANK(K1263),1,0)</f>
        <v>0</v>
      </c>
      <c r="X1263" s="5">
        <f t="shared" si="2527"/>
        <v>0</v>
      </c>
      <c r="Y1263" s="5">
        <f t="shared" si="2527"/>
        <v>0</v>
      </c>
      <c r="Z1263" s="5">
        <f t="shared" si="2527"/>
        <v>0</v>
      </c>
      <c r="AA1263" s="5">
        <f t="shared" si="3"/>
        <v>1</v>
      </c>
    </row>
    <row r="1264" spans="1:27" ht="15.75" customHeight="1" x14ac:dyDescent="0.2">
      <c r="A1264" s="1" t="s">
        <v>538</v>
      </c>
      <c r="B1264" s="1" t="s">
        <v>34</v>
      </c>
      <c r="C1264" s="1" t="s">
        <v>21</v>
      </c>
      <c r="D1264" s="2">
        <v>45737</v>
      </c>
      <c r="E1264" s="1" t="s">
        <v>37</v>
      </c>
      <c r="F1264" s="1">
        <v>20.420000000000002</v>
      </c>
      <c r="G1264" s="1">
        <v>42.78</v>
      </c>
      <c r="H1264" s="1">
        <v>300</v>
      </c>
      <c r="I1264" s="1">
        <v>37.700000000000003</v>
      </c>
      <c r="J1264" s="1">
        <v>7.06</v>
      </c>
      <c r="K1264" s="1">
        <v>98.49</v>
      </c>
      <c r="L1264" s="1">
        <v>6.78</v>
      </c>
      <c r="M1264" s="1">
        <v>132.9</v>
      </c>
      <c r="N1264" s="1">
        <v>88.19</v>
      </c>
      <c r="O1264" s="1">
        <v>94.38</v>
      </c>
      <c r="P1264" s="1" t="s">
        <v>4</v>
      </c>
      <c r="Q1264" s="1" t="s">
        <v>5</v>
      </c>
      <c r="R1264" s="1" t="s">
        <v>6</v>
      </c>
      <c r="S1264" s="1" t="s">
        <v>6</v>
      </c>
      <c r="T1264" s="3">
        <f t="shared" si="0"/>
        <v>45717</v>
      </c>
      <c r="U1264" s="5">
        <f t="shared" ref="U1264:V1264" si="2528">IF(ISBLANK(F1264),1,0)</f>
        <v>0</v>
      </c>
      <c r="V1264" s="5">
        <f t="shared" si="2528"/>
        <v>0</v>
      </c>
      <c r="W1264" s="5">
        <f t="shared" ref="W1264:Z1264" si="2529">IF(ISBLANK(K1264),1,0)</f>
        <v>0</v>
      </c>
      <c r="X1264" s="5">
        <f t="shared" si="2529"/>
        <v>0</v>
      </c>
      <c r="Y1264" s="5">
        <f t="shared" si="2529"/>
        <v>0</v>
      </c>
      <c r="Z1264" s="5">
        <f t="shared" si="2529"/>
        <v>0</v>
      </c>
      <c r="AA1264" s="5">
        <f t="shared" si="3"/>
        <v>0</v>
      </c>
    </row>
    <row r="1265" spans="1:27" ht="15.75" customHeight="1" x14ac:dyDescent="0.2">
      <c r="A1265" s="1" t="s">
        <v>2019</v>
      </c>
      <c r="B1265" s="1" t="s">
        <v>20</v>
      </c>
      <c r="C1265" s="1" t="s">
        <v>47</v>
      </c>
      <c r="D1265" s="2">
        <v>46004</v>
      </c>
      <c r="E1265" s="1" t="s">
        <v>23</v>
      </c>
      <c r="F1265" s="1">
        <v>20.93</v>
      </c>
      <c r="G1265" s="1">
        <v>39.44</v>
      </c>
      <c r="H1265" s="1">
        <v>315</v>
      </c>
      <c r="I1265" s="1">
        <v>48.5</v>
      </c>
      <c r="J1265" s="1">
        <v>7.61</v>
      </c>
      <c r="K1265" s="1">
        <v>98.67</v>
      </c>
      <c r="L1265" s="1">
        <v>7.06</v>
      </c>
      <c r="M1265" s="1">
        <v>149.80000000000001</v>
      </c>
      <c r="N1265" s="1">
        <v>83.85</v>
      </c>
      <c r="O1265" s="1">
        <v>94.16</v>
      </c>
      <c r="P1265" s="1" t="s">
        <v>4</v>
      </c>
      <c r="Q1265" s="1" t="s">
        <v>5</v>
      </c>
      <c r="R1265" s="1" t="s">
        <v>6</v>
      </c>
      <c r="S1265" s="1" t="s">
        <v>6</v>
      </c>
      <c r="T1265" s="3">
        <f t="shared" si="0"/>
        <v>45992</v>
      </c>
      <c r="U1265" s="5">
        <f t="shared" ref="U1265:V1265" si="2530">IF(ISBLANK(F1265),1,0)</f>
        <v>0</v>
      </c>
      <c r="V1265" s="5">
        <f t="shared" si="2530"/>
        <v>0</v>
      </c>
      <c r="W1265" s="5">
        <f t="shared" ref="W1265:Z1265" si="2531">IF(ISBLANK(K1265),1,0)</f>
        <v>0</v>
      </c>
      <c r="X1265" s="5">
        <f t="shared" si="2531"/>
        <v>0</v>
      </c>
      <c r="Y1265" s="5">
        <f t="shared" si="2531"/>
        <v>0</v>
      </c>
      <c r="Z1265" s="5">
        <f t="shared" si="2531"/>
        <v>0</v>
      </c>
      <c r="AA1265" s="5">
        <f t="shared" si="3"/>
        <v>0</v>
      </c>
    </row>
    <row r="1266" spans="1:27" ht="15.75" customHeight="1" x14ac:dyDescent="0.2">
      <c r="A1266" s="1" t="s">
        <v>732</v>
      </c>
      <c r="B1266" s="1" t="s">
        <v>34</v>
      </c>
      <c r="C1266" s="1" t="s">
        <v>35</v>
      </c>
      <c r="D1266" s="2">
        <v>45613</v>
      </c>
      <c r="E1266" s="1" t="s">
        <v>3</v>
      </c>
      <c r="F1266" s="1">
        <v>22.19</v>
      </c>
      <c r="G1266" s="1">
        <v>47.87</v>
      </c>
      <c r="H1266" s="1">
        <v>296</v>
      </c>
      <c r="I1266" s="1">
        <v>45.7</v>
      </c>
      <c r="J1266" s="1">
        <v>6.95</v>
      </c>
      <c r="K1266" s="1">
        <v>98.68</v>
      </c>
      <c r="L1266" s="1">
        <v>6.94</v>
      </c>
      <c r="M1266" s="1">
        <v>141.30000000000001</v>
      </c>
      <c r="N1266" s="1">
        <v>89.18</v>
      </c>
      <c r="O1266" s="1">
        <v>93.5</v>
      </c>
      <c r="P1266" s="1" t="s">
        <v>4</v>
      </c>
      <c r="Q1266" s="1" t="s">
        <v>5</v>
      </c>
      <c r="R1266" s="1" t="s">
        <v>6</v>
      </c>
      <c r="S1266" s="1" t="s">
        <v>6</v>
      </c>
      <c r="T1266" s="3">
        <f t="shared" si="0"/>
        <v>45597</v>
      </c>
      <c r="U1266" s="5">
        <f t="shared" ref="U1266:V1266" si="2532">IF(ISBLANK(F1266),1,0)</f>
        <v>0</v>
      </c>
      <c r="V1266" s="5">
        <f t="shared" si="2532"/>
        <v>0</v>
      </c>
      <c r="W1266" s="5">
        <f t="shared" ref="W1266:Z1266" si="2533">IF(ISBLANK(K1266),1,0)</f>
        <v>0</v>
      </c>
      <c r="X1266" s="5">
        <f t="shared" si="2533"/>
        <v>0</v>
      </c>
      <c r="Y1266" s="5">
        <f t="shared" si="2533"/>
        <v>0</v>
      </c>
      <c r="Z1266" s="5">
        <f t="shared" si="2533"/>
        <v>0</v>
      </c>
      <c r="AA1266" s="5">
        <f t="shared" si="3"/>
        <v>0</v>
      </c>
    </row>
    <row r="1267" spans="1:27" ht="15.75" customHeight="1" x14ac:dyDescent="0.2">
      <c r="A1267" s="1" t="s">
        <v>2020</v>
      </c>
      <c r="B1267" s="1" t="s">
        <v>58</v>
      </c>
      <c r="C1267" s="1" t="s">
        <v>47</v>
      </c>
      <c r="D1267" s="2">
        <v>45970</v>
      </c>
      <c r="E1267" s="1" t="s">
        <v>3</v>
      </c>
      <c r="F1267" s="1">
        <v>21.92</v>
      </c>
      <c r="G1267" s="1">
        <v>33.68</v>
      </c>
      <c r="H1267" s="1">
        <v>315</v>
      </c>
      <c r="I1267" s="1">
        <v>44.6</v>
      </c>
      <c r="J1267" s="1">
        <v>6.83</v>
      </c>
      <c r="K1267" s="1">
        <v>99.29</v>
      </c>
      <c r="L1267" s="1">
        <v>6.64</v>
      </c>
      <c r="M1267" s="1">
        <v>132.6</v>
      </c>
      <c r="N1267" s="1">
        <v>86.13</v>
      </c>
      <c r="O1267" s="1">
        <v>94.56</v>
      </c>
      <c r="P1267" s="1" t="s">
        <v>4</v>
      </c>
      <c r="Q1267" s="1" t="s">
        <v>5</v>
      </c>
      <c r="R1267" s="1" t="s">
        <v>6</v>
      </c>
      <c r="S1267" s="1" t="s">
        <v>6</v>
      </c>
      <c r="T1267" s="3">
        <f t="shared" si="0"/>
        <v>45962</v>
      </c>
      <c r="U1267" s="5">
        <f t="shared" ref="U1267:V1267" si="2534">IF(ISBLANK(F1267),1,0)</f>
        <v>0</v>
      </c>
      <c r="V1267" s="5">
        <f t="shared" si="2534"/>
        <v>0</v>
      </c>
      <c r="W1267" s="5">
        <f t="shared" ref="W1267:Z1267" si="2535">IF(ISBLANK(K1267),1,0)</f>
        <v>0</v>
      </c>
      <c r="X1267" s="5">
        <f t="shared" si="2535"/>
        <v>0</v>
      </c>
      <c r="Y1267" s="5">
        <f t="shared" si="2535"/>
        <v>0</v>
      </c>
      <c r="Z1267" s="5">
        <f t="shared" si="2535"/>
        <v>0</v>
      </c>
      <c r="AA1267" s="5">
        <f t="shared" si="3"/>
        <v>0</v>
      </c>
    </row>
    <row r="1268" spans="1:27" ht="15.75" customHeight="1" x14ac:dyDescent="0.2">
      <c r="A1268" s="1" t="s">
        <v>2021</v>
      </c>
      <c r="B1268" s="1" t="s">
        <v>20</v>
      </c>
      <c r="C1268" s="1" t="s">
        <v>47</v>
      </c>
      <c r="D1268" s="2">
        <v>45766</v>
      </c>
      <c r="E1268" s="1" t="s">
        <v>3</v>
      </c>
      <c r="F1268" s="1">
        <v>21.36</v>
      </c>
      <c r="G1268" s="1">
        <v>40.26</v>
      </c>
      <c r="H1268" s="1">
        <v>306</v>
      </c>
      <c r="I1268" s="1">
        <v>47.1</v>
      </c>
      <c r="J1268" s="1">
        <v>8.24</v>
      </c>
      <c r="K1268" s="1">
        <v>98.97</v>
      </c>
      <c r="L1268" s="1">
        <v>7.12</v>
      </c>
      <c r="M1268" s="1">
        <v>137.4</v>
      </c>
      <c r="N1268" s="1">
        <v>86.07</v>
      </c>
      <c r="O1268" s="1">
        <v>92.22</v>
      </c>
      <c r="P1268" s="1" t="s">
        <v>4</v>
      </c>
      <c r="Q1268" s="1" t="s">
        <v>5</v>
      </c>
      <c r="R1268" s="1" t="s">
        <v>6</v>
      </c>
      <c r="S1268" s="1" t="s">
        <v>6</v>
      </c>
      <c r="T1268" s="3">
        <f t="shared" si="0"/>
        <v>45748</v>
      </c>
      <c r="U1268" s="5">
        <f t="shared" ref="U1268:V1268" si="2536">IF(ISBLANK(F1268),1,0)</f>
        <v>0</v>
      </c>
      <c r="V1268" s="5">
        <f t="shared" si="2536"/>
        <v>0</v>
      </c>
      <c r="W1268" s="5">
        <f t="shared" ref="W1268:Z1268" si="2537">IF(ISBLANK(K1268),1,0)</f>
        <v>0</v>
      </c>
      <c r="X1268" s="5">
        <f t="shared" si="2537"/>
        <v>0</v>
      </c>
      <c r="Y1268" s="5">
        <f t="shared" si="2537"/>
        <v>0</v>
      </c>
      <c r="Z1268" s="5">
        <f t="shared" si="2537"/>
        <v>0</v>
      </c>
      <c r="AA1268" s="5">
        <f t="shared" si="3"/>
        <v>0</v>
      </c>
    </row>
    <row r="1269" spans="1:27" ht="15.75" customHeight="1" x14ac:dyDescent="0.2">
      <c r="A1269" s="1" t="s">
        <v>2022</v>
      </c>
      <c r="B1269" s="1" t="s">
        <v>20</v>
      </c>
      <c r="C1269" s="1" t="s">
        <v>35</v>
      </c>
      <c r="D1269" s="2">
        <v>45968</v>
      </c>
      <c r="E1269" s="1" t="s">
        <v>3</v>
      </c>
      <c r="F1269" s="1">
        <v>20.61</v>
      </c>
      <c r="G1269" s="1">
        <v>34.520000000000003</v>
      </c>
      <c r="H1269" s="1">
        <v>329</v>
      </c>
      <c r="I1269" s="1">
        <v>52.1</v>
      </c>
      <c r="J1269" s="1">
        <v>8.6199999999999992</v>
      </c>
      <c r="K1269" s="1">
        <v>98.83</v>
      </c>
      <c r="L1269" s="1">
        <v>6.96</v>
      </c>
      <c r="M1269" s="1">
        <v>140.80000000000001</v>
      </c>
      <c r="N1269" s="1">
        <v>85.78</v>
      </c>
      <c r="O1269" s="1">
        <v>90.05</v>
      </c>
      <c r="P1269" s="1" t="s">
        <v>4</v>
      </c>
      <c r="Q1269" s="1" t="s">
        <v>5</v>
      </c>
      <c r="R1269" s="1" t="s">
        <v>6</v>
      </c>
      <c r="S1269" s="1" t="s">
        <v>6</v>
      </c>
      <c r="T1269" s="3">
        <f t="shared" si="0"/>
        <v>45962</v>
      </c>
      <c r="U1269" s="5">
        <f t="shared" ref="U1269:V1269" si="2538">IF(ISBLANK(F1269),1,0)</f>
        <v>0</v>
      </c>
      <c r="V1269" s="5">
        <f t="shared" si="2538"/>
        <v>0</v>
      </c>
      <c r="W1269" s="5">
        <f t="shared" ref="W1269:Z1269" si="2539">IF(ISBLANK(K1269),1,0)</f>
        <v>0</v>
      </c>
      <c r="X1269" s="5">
        <f t="shared" si="2539"/>
        <v>0</v>
      </c>
      <c r="Y1269" s="5">
        <f t="shared" si="2539"/>
        <v>0</v>
      </c>
      <c r="Z1269" s="5">
        <f t="shared" si="2539"/>
        <v>0</v>
      </c>
      <c r="AA1269" s="5">
        <f t="shared" si="3"/>
        <v>0</v>
      </c>
    </row>
    <row r="1270" spans="1:27" ht="15.75" customHeight="1" x14ac:dyDescent="0.2">
      <c r="A1270" s="1" t="s">
        <v>416</v>
      </c>
      <c r="B1270" s="1" t="s">
        <v>34</v>
      </c>
      <c r="C1270" s="1" t="s">
        <v>47</v>
      </c>
      <c r="D1270" s="2">
        <v>45951</v>
      </c>
      <c r="E1270" s="1" t="s">
        <v>37</v>
      </c>
      <c r="F1270" s="1">
        <v>21.79</v>
      </c>
      <c r="G1270" s="1">
        <v>42.53</v>
      </c>
      <c r="H1270" s="1">
        <v>315</v>
      </c>
      <c r="I1270" s="1">
        <v>40.799999999999997</v>
      </c>
      <c r="J1270" s="1">
        <v>7.59</v>
      </c>
      <c r="K1270" s="1">
        <v>99.01</v>
      </c>
      <c r="L1270" s="1">
        <v>6.76</v>
      </c>
      <c r="M1270" s="1">
        <v>118.2</v>
      </c>
      <c r="N1270" s="1">
        <v>87</v>
      </c>
      <c r="O1270" s="1">
        <v>95.18</v>
      </c>
      <c r="P1270" s="1" t="s">
        <v>4</v>
      </c>
      <c r="Q1270" s="1" t="s">
        <v>5</v>
      </c>
      <c r="R1270" s="1" t="s">
        <v>6</v>
      </c>
      <c r="S1270" s="1" t="s">
        <v>6</v>
      </c>
      <c r="T1270" s="3">
        <f t="shared" si="0"/>
        <v>45931</v>
      </c>
      <c r="U1270" s="5">
        <f t="shared" ref="U1270:V1270" si="2540">IF(ISBLANK(F1270),1,0)</f>
        <v>0</v>
      </c>
      <c r="V1270" s="5">
        <f t="shared" si="2540"/>
        <v>0</v>
      </c>
      <c r="W1270" s="5">
        <f t="shared" ref="W1270:Z1270" si="2541">IF(ISBLANK(K1270),1,0)</f>
        <v>0</v>
      </c>
      <c r="X1270" s="5">
        <f t="shared" si="2541"/>
        <v>0</v>
      </c>
      <c r="Y1270" s="5">
        <f t="shared" si="2541"/>
        <v>0</v>
      </c>
      <c r="Z1270" s="5">
        <f t="shared" si="2541"/>
        <v>0</v>
      </c>
      <c r="AA1270" s="5">
        <f t="shared" si="3"/>
        <v>0</v>
      </c>
    </row>
    <row r="1271" spans="1:27" ht="15.75" customHeight="1" x14ac:dyDescent="0.2">
      <c r="A1271" s="1" t="s">
        <v>1940</v>
      </c>
      <c r="B1271" s="1" t="s">
        <v>1</v>
      </c>
      <c r="C1271" s="1" t="s">
        <v>47</v>
      </c>
      <c r="D1271" s="2">
        <v>45304</v>
      </c>
      <c r="E1271" s="1" t="s">
        <v>3</v>
      </c>
      <c r="F1271" s="1">
        <v>23.25</v>
      </c>
      <c r="G1271" s="1">
        <v>40.07</v>
      </c>
      <c r="H1271" s="1">
        <v>336</v>
      </c>
      <c r="I1271" s="1">
        <v>42.9</v>
      </c>
      <c r="J1271" s="1">
        <v>6.95</v>
      </c>
      <c r="K1271" s="1">
        <v>98.84</v>
      </c>
      <c r="L1271" s="1">
        <v>6.54</v>
      </c>
      <c r="N1271" s="1">
        <v>87.74</v>
      </c>
      <c r="O1271" s="1">
        <v>93.62</v>
      </c>
      <c r="P1271" s="1" t="s">
        <v>4</v>
      </c>
      <c r="Q1271" s="1" t="s">
        <v>5</v>
      </c>
      <c r="R1271" s="1" t="s">
        <v>6</v>
      </c>
      <c r="S1271" s="1" t="s">
        <v>6</v>
      </c>
      <c r="T1271" s="3">
        <f t="shared" si="0"/>
        <v>45292</v>
      </c>
      <c r="U1271" s="5">
        <f t="shared" ref="U1271:V1271" si="2542">IF(ISBLANK(F1271),1,0)</f>
        <v>0</v>
      </c>
      <c r="V1271" s="5">
        <f t="shared" si="2542"/>
        <v>0</v>
      </c>
      <c r="W1271" s="5">
        <f t="shared" ref="W1271:Z1271" si="2543">IF(ISBLANK(K1271),1,0)</f>
        <v>0</v>
      </c>
      <c r="X1271" s="5">
        <f t="shared" si="2543"/>
        <v>0</v>
      </c>
      <c r="Y1271" s="5">
        <f t="shared" si="2543"/>
        <v>1</v>
      </c>
      <c r="Z1271" s="5">
        <f t="shared" si="2543"/>
        <v>0</v>
      </c>
      <c r="AA1271" s="5">
        <f t="shared" si="3"/>
        <v>1</v>
      </c>
    </row>
    <row r="1272" spans="1:27" ht="15.75" customHeight="1" x14ac:dyDescent="0.2">
      <c r="A1272" s="1" t="s">
        <v>392</v>
      </c>
      <c r="B1272" s="1" t="s">
        <v>34</v>
      </c>
      <c r="C1272" s="1" t="s">
        <v>21</v>
      </c>
      <c r="D1272" s="2">
        <v>45877</v>
      </c>
      <c r="E1272" s="1" t="s">
        <v>93</v>
      </c>
      <c r="F1272" s="1">
        <v>21.81</v>
      </c>
      <c r="G1272" s="1">
        <v>40.81</v>
      </c>
      <c r="H1272" s="1">
        <v>320</v>
      </c>
      <c r="I1272" s="1">
        <v>45.2</v>
      </c>
      <c r="J1272" s="1">
        <v>6.87</v>
      </c>
      <c r="K1272" s="1">
        <v>98.89</v>
      </c>
      <c r="L1272" s="1">
        <v>6.67</v>
      </c>
      <c r="M1272" s="1">
        <v>130.80000000000001</v>
      </c>
      <c r="N1272" s="1">
        <v>87.34</v>
      </c>
      <c r="O1272" s="1">
        <v>95.4</v>
      </c>
      <c r="P1272" s="1" t="s">
        <v>4</v>
      </c>
      <c r="Q1272" s="1" t="s">
        <v>5</v>
      </c>
      <c r="R1272" s="1" t="s">
        <v>6</v>
      </c>
      <c r="S1272" s="1" t="s">
        <v>6</v>
      </c>
      <c r="T1272" s="3">
        <f t="shared" si="0"/>
        <v>45870</v>
      </c>
      <c r="U1272" s="5">
        <f t="shared" ref="U1272:V1272" si="2544">IF(ISBLANK(F1272),1,0)</f>
        <v>0</v>
      </c>
      <c r="V1272" s="5">
        <f t="shared" si="2544"/>
        <v>0</v>
      </c>
      <c r="W1272" s="5">
        <f t="shared" ref="W1272:Z1272" si="2545">IF(ISBLANK(K1272),1,0)</f>
        <v>0</v>
      </c>
      <c r="X1272" s="5">
        <f t="shared" si="2545"/>
        <v>0</v>
      </c>
      <c r="Y1272" s="5">
        <f t="shared" si="2545"/>
        <v>0</v>
      </c>
      <c r="Z1272" s="5">
        <f t="shared" si="2545"/>
        <v>0</v>
      </c>
      <c r="AA1272" s="5">
        <f t="shared" si="3"/>
        <v>0</v>
      </c>
    </row>
    <row r="1273" spans="1:27" ht="15.75" customHeight="1" x14ac:dyDescent="0.2">
      <c r="A1273" s="1" t="s">
        <v>2023</v>
      </c>
      <c r="B1273" s="1" t="s">
        <v>58</v>
      </c>
      <c r="C1273" s="1" t="s">
        <v>21</v>
      </c>
      <c r="D1273" s="2">
        <v>45430</v>
      </c>
      <c r="E1273" s="1" t="s">
        <v>3</v>
      </c>
      <c r="F1273" s="1">
        <v>21.38</v>
      </c>
      <c r="G1273" s="1">
        <v>43.13</v>
      </c>
      <c r="H1273" s="1">
        <v>283</v>
      </c>
      <c r="I1273" s="1">
        <v>45.3</v>
      </c>
      <c r="J1273" s="1">
        <v>7.31</v>
      </c>
      <c r="K1273" s="1">
        <v>98.73</v>
      </c>
      <c r="L1273" s="1">
        <v>7.13</v>
      </c>
      <c r="M1273" s="1">
        <v>126.1</v>
      </c>
      <c r="N1273" s="1">
        <v>85.13</v>
      </c>
      <c r="O1273" s="1">
        <v>93.36</v>
      </c>
      <c r="P1273" s="1" t="s">
        <v>4</v>
      </c>
      <c r="Q1273" s="1" t="s">
        <v>5</v>
      </c>
      <c r="R1273" s="1" t="s">
        <v>6</v>
      </c>
      <c r="S1273" s="1" t="s">
        <v>6</v>
      </c>
      <c r="T1273" s="3">
        <f t="shared" si="0"/>
        <v>45413</v>
      </c>
      <c r="U1273" s="5">
        <f t="shared" ref="U1273:V1273" si="2546">IF(ISBLANK(F1273),1,0)</f>
        <v>0</v>
      </c>
      <c r="V1273" s="5">
        <f t="shared" si="2546"/>
        <v>0</v>
      </c>
      <c r="W1273" s="5">
        <f t="shared" ref="W1273:Z1273" si="2547">IF(ISBLANK(K1273),1,0)</f>
        <v>0</v>
      </c>
      <c r="X1273" s="5">
        <f t="shared" si="2547"/>
        <v>0</v>
      </c>
      <c r="Y1273" s="5">
        <f t="shared" si="2547"/>
        <v>0</v>
      </c>
      <c r="Z1273" s="5">
        <f t="shared" si="2547"/>
        <v>0</v>
      </c>
      <c r="AA1273" s="5">
        <f t="shared" si="3"/>
        <v>0</v>
      </c>
    </row>
    <row r="1274" spans="1:27" ht="15.75" customHeight="1" x14ac:dyDescent="0.2">
      <c r="A1274" s="1" t="s">
        <v>1100</v>
      </c>
      <c r="B1274" s="1" t="s">
        <v>34</v>
      </c>
      <c r="C1274" s="1" t="s">
        <v>47</v>
      </c>
      <c r="D1274" s="2">
        <v>45894</v>
      </c>
      <c r="E1274" s="1" t="s">
        <v>3</v>
      </c>
      <c r="F1274" s="1">
        <v>20.86</v>
      </c>
      <c r="G1274" s="1">
        <v>45.11</v>
      </c>
      <c r="H1274" s="1">
        <v>293</v>
      </c>
      <c r="I1274" s="1">
        <v>52</v>
      </c>
      <c r="J1274" s="1">
        <v>7.21</v>
      </c>
      <c r="K1274" s="1">
        <v>98.9</v>
      </c>
      <c r="L1274" s="1">
        <v>6.84</v>
      </c>
      <c r="M1274" s="1">
        <v>138.1</v>
      </c>
      <c r="N1274" s="1">
        <v>86.03</v>
      </c>
      <c r="O1274" s="1">
        <v>91.76</v>
      </c>
      <c r="P1274" s="1" t="s">
        <v>4</v>
      </c>
      <c r="Q1274" s="1" t="s">
        <v>5</v>
      </c>
      <c r="R1274" s="1" t="s">
        <v>6</v>
      </c>
      <c r="S1274" s="1" t="s">
        <v>6</v>
      </c>
      <c r="T1274" s="3">
        <f t="shared" si="0"/>
        <v>45870</v>
      </c>
      <c r="U1274" s="5">
        <f t="shared" ref="U1274:V1274" si="2548">IF(ISBLANK(F1274),1,0)</f>
        <v>0</v>
      </c>
      <c r="V1274" s="5">
        <f t="shared" si="2548"/>
        <v>0</v>
      </c>
      <c r="W1274" s="5">
        <f t="shared" ref="W1274:Z1274" si="2549">IF(ISBLANK(K1274),1,0)</f>
        <v>0</v>
      </c>
      <c r="X1274" s="5">
        <f t="shared" si="2549"/>
        <v>0</v>
      </c>
      <c r="Y1274" s="5">
        <f t="shared" si="2549"/>
        <v>0</v>
      </c>
      <c r="Z1274" s="5">
        <f t="shared" si="2549"/>
        <v>0</v>
      </c>
      <c r="AA1274" s="5">
        <f t="shared" si="3"/>
        <v>0</v>
      </c>
    </row>
    <row r="1275" spans="1:27" ht="15.75" customHeight="1" x14ac:dyDescent="0.2">
      <c r="A1275" s="1" t="s">
        <v>2024</v>
      </c>
      <c r="B1275" s="1" t="s">
        <v>20</v>
      </c>
      <c r="C1275" s="1" t="s">
        <v>47</v>
      </c>
      <c r="D1275" s="2">
        <v>45882</v>
      </c>
      <c r="E1275" s="1" t="s">
        <v>37</v>
      </c>
      <c r="F1275" s="1">
        <v>20.89</v>
      </c>
      <c r="G1275" s="1">
        <v>38.9</v>
      </c>
      <c r="H1275" s="1">
        <v>293</v>
      </c>
      <c r="I1275" s="1">
        <v>46</v>
      </c>
      <c r="J1275" s="1">
        <v>7.46</v>
      </c>
      <c r="K1275" s="1">
        <v>98.71</v>
      </c>
      <c r="L1275" s="1">
        <v>7.09</v>
      </c>
      <c r="M1275" s="1">
        <v>126.6</v>
      </c>
      <c r="N1275" s="1">
        <v>87.66</v>
      </c>
      <c r="O1275" s="1">
        <v>92.27</v>
      </c>
      <c r="P1275" s="1" t="s">
        <v>4</v>
      </c>
      <c r="Q1275" s="1" t="s">
        <v>5</v>
      </c>
      <c r="R1275" s="1" t="s">
        <v>6</v>
      </c>
      <c r="S1275" s="1" t="s">
        <v>6</v>
      </c>
      <c r="T1275" s="3">
        <f t="shared" si="0"/>
        <v>45870</v>
      </c>
      <c r="U1275" s="5">
        <f t="shared" ref="U1275:V1275" si="2550">IF(ISBLANK(F1275),1,0)</f>
        <v>0</v>
      </c>
      <c r="V1275" s="5">
        <f t="shared" si="2550"/>
        <v>0</v>
      </c>
      <c r="W1275" s="5">
        <f t="shared" ref="W1275:Z1275" si="2551">IF(ISBLANK(K1275),1,0)</f>
        <v>0</v>
      </c>
      <c r="X1275" s="5">
        <f t="shared" si="2551"/>
        <v>0</v>
      </c>
      <c r="Y1275" s="5">
        <f t="shared" si="2551"/>
        <v>0</v>
      </c>
      <c r="Z1275" s="5">
        <f t="shared" si="2551"/>
        <v>0</v>
      </c>
      <c r="AA1275" s="5">
        <f t="shared" si="3"/>
        <v>0</v>
      </c>
    </row>
    <row r="1276" spans="1:27" ht="15.75" customHeight="1" x14ac:dyDescent="0.2">
      <c r="A1276" s="1" t="s">
        <v>2025</v>
      </c>
      <c r="B1276" s="1" t="s">
        <v>20</v>
      </c>
      <c r="C1276" s="1" t="s">
        <v>47</v>
      </c>
      <c r="D1276" s="2">
        <v>45480</v>
      </c>
      <c r="E1276" s="1" t="s">
        <v>93</v>
      </c>
      <c r="F1276" s="1">
        <v>21.79</v>
      </c>
      <c r="G1276" s="1">
        <v>41.85</v>
      </c>
      <c r="H1276" s="1">
        <v>287</v>
      </c>
      <c r="I1276" s="1">
        <v>45.9</v>
      </c>
      <c r="J1276" s="1">
        <v>8.57</v>
      </c>
      <c r="K1276" s="1">
        <v>99.06</v>
      </c>
      <c r="L1276" s="1">
        <v>6.93</v>
      </c>
      <c r="N1276" s="1">
        <v>86.66</v>
      </c>
      <c r="O1276" s="1">
        <v>93.17</v>
      </c>
      <c r="P1276" s="1" t="s">
        <v>4</v>
      </c>
      <c r="Q1276" s="1" t="s">
        <v>5</v>
      </c>
      <c r="R1276" s="1" t="s">
        <v>6</v>
      </c>
      <c r="S1276" s="1" t="s">
        <v>6</v>
      </c>
      <c r="T1276" s="3">
        <f t="shared" si="0"/>
        <v>45474</v>
      </c>
      <c r="U1276" s="5">
        <f t="shared" ref="U1276:V1276" si="2552">IF(ISBLANK(F1276),1,0)</f>
        <v>0</v>
      </c>
      <c r="V1276" s="5">
        <f t="shared" si="2552"/>
        <v>0</v>
      </c>
      <c r="W1276" s="5">
        <f t="shared" ref="W1276:Z1276" si="2553">IF(ISBLANK(K1276),1,0)</f>
        <v>0</v>
      </c>
      <c r="X1276" s="5">
        <f t="shared" si="2553"/>
        <v>0</v>
      </c>
      <c r="Y1276" s="5">
        <f t="shared" si="2553"/>
        <v>1</v>
      </c>
      <c r="Z1276" s="5">
        <f t="shared" si="2553"/>
        <v>0</v>
      </c>
      <c r="AA1276" s="5">
        <f t="shared" si="3"/>
        <v>1</v>
      </c>
    </row>
    <row r="1277" spans="1:27" ht="15.75" customHeight="1" x14ac:dyDescent="0.2">
      <c r="A1277" s="1" t="s">
        <v>919</v>
      </c>
      <c r="B1277" s="1" t="s">
        <v>34</v>
      </c>
      <c r="C1277" s="1" t="s">
        <v>47</v>
      </c>
      <c r="D1277" s="2">
        <v>45340</v>
      </c>
      <c r="E1277" s="1" t="s">
        <v>23</v>
      </c>
      <c r="F1277" s="1">
        <v>22.06</v>
      </c>
      <c r="G1277" s="1">
        <v>39.659999999999997</v>
      </c>
      <c r="H1277" s="1">
        <v>286</v>
      </c>
      <c r="I1277" s="1">
        <v>37.200000000000003</v>
      </c>
      <c r="J1277" s="1">
        <v>7.22</v>
      </c>
      <c r="K1277" s="1">
        <v>98.99</v>
      </c>
      <c r="L1277" s="1">
        <v>6.74</v>
      </c>
      <c r="M1277" s="1">
        <v>133.9</v>
      </c>
      <c r="N1277" s="1">
        <v>87.02</v>
      </c>
      <c r="O1277" s="1">
        <v>92.78</v>
      </c>
      <c r="P1277" s="1" t="s">
        <v>4</v>
      </c>
      <c r="Q1277" s="1" t="s">
        <v>50</v>
      </c>
      <c r="R1277" s="1" t="s">
        <v>242</v>
      </c>
      <c r="S1277" s="1" t="s">
        <v>89</v>
      </c>
      <c r="T1277" s="3">
        <f t="shared" si="0"/>
        <v>45323</v>
      </c>
      <c r="U1277" s="5">
        <f t="shared" ref="U1277:V1277" si="2554">IF(ISBLANK(F1277),1,0)</f>
        <v>0</v>
      </c>
      <c r="V1277" s="5">
        <f t="shared" si="2554"/>
        <v>0</v>
      </c>
      <c r="W1277" s="5">
        <f t="shared" ref="W1277:Z1277" si="2555">IF(ISBLANK(K1277),1,0)</f>
        <v>0</v>
      </c>
      <c r="X1277" s="5">
        <f t="shared" si="2555"/>
        <v>0</v>
      </c>
      <c r="Y1277" s="5">
        <f t="shared" si="2555"/>
        <v>0</v>
      </c>
      <c r="Z1277" s="5">
        <f t="shared" si="2555"/>
        <v>0</v>
      </c>
      <c r="AA1277" s="5">
        <f t="shared" si="3"/>
        <v>0</v>
      </c>
    </row>
    <row r="1278" spans="1:27" ht="15.75" customHeight="1" x14ac:dyDescent="0.2">
      <c r="A1278" s="1" t="s">
        <v>2026</v>
      </c>
      <c r="B1278" s="1" t="s">
        <v>20</v>
      </c>
      <c r="C1278" s="1" t="s">
        <v>21</v>
      </c>
      <c r="D1278" s="2">
        <v>45598</v>
      </c>
      <c r="E1278" s="1" t="s">
        <v>23</v>
      </c>
      <c r="F1278" s="1">
        <v>20.9</v>
      </c>
      <c r="G1278" s="1">
        <v>43.41</v>
      </c>
      <c r="H1278" s="1">
        <v>315</v>
      </c>
      <c r="I1278" s="1">
        <v>36.9</v>
      </c>
      <c r="J1278" s="1">
        <v>7.25</v>
      </c>
      <c r="K1278" s="1">
        <v>98.82</v>
      </c>
      <c r="L1278" s="1">
        <v>7.02</v>
      </c>
      <c r="M1278" s="1">
        <v>123.9</v>
      </c>
      <c r="N1278" s="1">
        <v>88.08</v>
      </c>
      <c r="O1278" s="1">
        <v>92.12</v>
      </c>
      <c r="P1278" s="1" t="s">
        <v>4</v>
      </c>
      <c r="Q1278" s="1" t="s">
        <v>5</v>
      </c>
      <c r="R1278" s="1" t="s">
        <v>6</v>
      </c>
      <c r="S1278" s="1" t="s">
        <v>6</v>
      </c>
      <c r="T1278" s="3">
        <f t="shared" si="0"/>
        <v>45597</v>
      </c>
      <c r="U1278" s="5">
        <f t="shared" ref="U1278:V1278" si="2556">IF(ISBLANK(F1278),1,0)</f>
        <v>0</v>
      </c>
      <c r="V1278" s="5">
        <f t="shared" si="2556"/>
        <v>0</v>
      </c>
      <c r="W1278" s="5">
        <f t="shared" ref="W1278:Z1278" si="2557">IF(ISBLANK(K1278),1,0)</f>
        <v>0</v>
      </c>
      <c r="X1278" s="5">
        <f t="shared" si="2557"/>
        <v>0</v>
      </c>
      <c r="Y1278" s="5">
        <f t="shared" si="2557"/>
        <v>0</v>
      </c>
      <c r="Z1278" s="5">
        <f t="shared" si="2557"/>
        <v>0</v>
      </c>
      <c r="AA1278" s="5">
        <f t="shared" si="3"/>
        <v>0</v>
      </c>
    </row>
    <row r="1279" spans="1:27" ht="15.75" customHeight="1" x14ac:dyDescent="0.2">
      <c r="A1279" s="1" t="s">
        <v>2027</v>
      </c>
      <c r="B1279" s="1" t="s">
        <v>20</v>
      </c>
      <c r="C1279" s="1" t="s">
        <v>47</v>
      </c>
      <c r="D1279" s="2">
        <v>45513</v>
      </c>
      <c r="E1279" s="1" t="s">
        <v>23</v>
      </c>
      <c r="F1279" s="1">
        <v>19.84</v>
      </c>
      <c r="G1279" s="1">
        <v>38.97</v>
      </c>
      <c r="H1279" s="1">
        <v>305</v>
      </c>
      <c r="I1279" s="1">
        <v>48.5</v>
      </c>
      <c r="J1279" s="1">
        <v>8.08</v>
      </c>
      <c r="K1279" s="1">
        <v>99.46</v>
      </c>
      <c r="L1279" s="1">
        <v>6.92</v>
      </c>
      <c r="M1279" s="1">
        <v>134.69999999999999</v>
      </c>
      <c r="N1279" s="1">
        <v>84.5</v>
      </c>
      <c r="O1279" s="1">
        <v>92.61</v>
      </c>
      <c r="P1279" s="1" t="s">
        <v>4</v>
      </c>
      <c r="Q1279" s="1" t="s">
        <v>5</v>
      </c>
      <c r="R1279" s="1" t="s">
        <v>6</v>
      </c>
      <c r="S1279" s="1" t="s">
        <v>6</v>
      </c>
      <c r="T1279" s="3">
        <f t="shared" si="0"/>
        <v>45505</v>
      </c>
      <c r="U1279" s="5">
        <f t="shared" ref="U1279:V1279" si="2558">IF(ISBLANK(F1279),1,0)</f>
        <v>0</v>
      </c>
      <c r="V1279" s="5">
        <f t="shared" si="2558"/>
        <v>0</v>
      </c>
      <c r="W1279" s="5">
        <f t="shared" ref="W1279:Z1279" si="2559">IF(ISBLANK(K1279),1,0)</f>
        <v>0</v>
      </c>
      <c r="X1279" s="5">
        <f t="shared" si="2559"/>
        <v>0</v>
      </c>
      <c r="Y1279" s="5">
        <f t="shared" si="2559"/>
        <v>0</v>
      </c>
      <c r="Z1279" s="5">
        <f t="shared" si="2559"/>
        <v>0</v>
      </c>
      <c r="AA1279" s="5">
        <f t="shared" si="3"/>
        <v>0</v>
      </c>
    </row>
    <row r="1280" spans="1:27" ht="15.75" customHeight="1" x14ac:dyDescent="0.2">
      <c r="A1280" s="1" t="s">
        <v>2029</v>
      </c>
      <c r="B1280" s="1" t="s">
        <v>1</v>
      </c>
      <c r="C1280" s="1" t="s">
        <v>47</v>
      </c>
      <c r="D1280" s="2">
        <v>45696</v>
      </c>
      <c r="E1280" s="1" t="s">
        <v>37</v>
      </c>
      <c r="F1280" s="1">
        <v>22.82</v>
      </c>
      <c r="G1280" s="1">
        <v>40.58</v>
      </c>
      <c r="H1280" s="1">
        <v>343</v>
      </c>
      <c r="I1280" s="1">
        <v>38.9</v>
      </c>
      <c r="J1280" s="1">
        <v>7.38</v>
      </c>
      <c r="K1280" s="1">
        <v>99.27</v>
      </c>
      <c r="L1280" s="1">
        <v>6.77</v>
      </c>
      <c r="M1280" s="1">
        <v>121.9</v>
      </c>
      <c r="N1280" s="1">
        <v>87.98</v>
      </c>
      <c r="O1280" s="1">
        <v>94.84</v>
      </c>
      <c r="P1280" s="1" t="s">
        <v>4</v>
      </c>
      <c r="Q1280" s="1" t="s">
        <v>5</v>
      </c>
      <c r="R1280" s="1" t="s">
        <v>6</v>
      </c>
      <c r="S1280" s="1" t="s">
        <v>6</v>
      </c>
      <c r="T1280" s="3">
        <f t="shared" si="0"/>
        <v>45689</v>
      </c>
      <c r="U1280" s="5">
        <f t="shared" ref="U1280:V1280" si="2560">IF(ISBLANK(F1280),1,0)</f>
        <v>0</v>
      </c>
      <c r="V1280" s="5">
        <f t="shared" si="2560"/>
        <v>0</v>
      </c>
      <c r="W1280" s="5">
        <f t="shared" ref="W1280:Z1280" si="2561">IF(ISBLANK(K1280),1,0)</f>
        <v>0</v>
      </c>
      <c r="X1280" s="5">
        <f t="shared" si="2561"/>
        <v>0</v>
      </c>
      <c r="Y1280" s="5">
        <f t="shared" si="2561"/>
        <v>0</v>
      </c>
      <c r="Z1280" s="5">
        <f t="shared" si="2561"/>
        <v>0</v>
      </c>
      <c r="AA1280" s="5">
        <f t="shared" si="3"/>
        <v>0</v>
      </c>
    </row>
    <row r="1281" spans="1:27" ht="15.75" customHeight="1" x14ac:dyDescent="0.2">
      <c r="A1281" s="1" t="s">
        <v>2030</v>
      </c>
      <c r="B1281" s="1" t="s">
        <v>58</v>
      </c>
      <c r="C1281" s="1" t="s">
        <v>35</v>
      </c>
      <c r="D1281" s="2">
        <v>45351</v>
      </c>
      <c r="E1281" s="1" t="s">
        <v>93</v>
      </c>
      <c r="F1281" s="1">
        <v>21.33</v>
      </c>
      <c r="G1281" s="1">
        <v>38.03</v>
      </c>
      <c r="H1281" s="1">
        <v>308</v>
      </c>
      <c r="I1281" s="1">
        <v>36</v>
      </c>
      <c r="J1281" s="1">
        <v>6.88</v>
      </c>
      <c r="K1281" s="1">
        <v>99.07</v>
      </c>
      <c r="L1281" s="1">
        <v>6.84</v>
      </c>
      <c r="M1281" s="1">
        <v>112.4</v>
      </c>
      <c r="N1281" s="1">
        <v>86.46</v>
      </c>
      <c r="O1281" s="1">
        <v>92.96</v>
      </c>
      <c r="P1281" s="1" t="s">
        <v>4</v>
      </c>
      <c r="Q1281" s="1" t="s">
        <v>5</v>
      </c>
      <c r="R1281" s="1" t="s">
        <v>6</v>
      </c>
      <c r="S1281" s="1" t="s">
        <v>6</v>
      </c>
      <c r="T1281" s="3">
        <f t="shared" si="0"/>
        <v>45323</v>
      </c>
      <c r="U1281" s="5">
        <f t="shared" ref="U1281:V1281" si="2562">IF(ISBLANK(F1281),1,0)</f>
        <v>0</v>
      </c>
      <c r="V1281" s="5">
        <f t="shared" si="2562"/>
        <v>0</v>
      </c>
      <c r="W1281" s="5">
        <f t="shared" ref="W1281:Z1281" si="2563">IF(ISBLANK(K1281),1,0)</f>
        <v>0</v>
      </c>
      <c r="X1281" s="5">
        <f t="shared" si="2563"/>
        <v>0</v>
      </c>
      <c r="Y1281" s="5">
        <f t="shared" si="2563"/>
        <v>0</v>
      </c>
      <c r="Z1281" s="5">
        <f t="shared" si="2563"/>
        <v>0</v>
      </c>
      <c r="AA1281" s="5">
        <f t="shared" si="3"/>
        <v>0</v>
      </c>
    </row>
    <row r="1282" spans="1:27" ht="15.75" customHeight="1" x14ac:dyDescent="0.2">
      <c r="A1282" s="1" t="s">
        <v>2031</v>
      </c>
      <c r="B1282" s="1" t="s">
        <v>20</v>
      </c>
      <c r="C1282" s="1" t="s">
        <v>35</v>
      </c>
      <c r="D1282" s="2">
        <v>45324</v>
      </c>
      <c r="E1282" s="1" t="s">
        <v>3</v>
      </c>
      <c r="F1282" s="1">
        <v>22.02</v>
      </c>
      <c r="G1282" s="1">
        <v>38.79</v>
      </c>
      <c r="H1282" s="1">
        <v>301</v>
      </c>
      <c r="I1282" s="1">
        <v>43.2</v>
      </c>
      <c r="J1282" s="1">
        <v>7.22</v>
      </c>
      <c r="K1282" s="1">
        <v>98.78</v>
      </c>
      <c r="L1282" s="1">
        <v>6.88</v>
      </c>
      <c r="M1282" s="1">
        <v>144.6</v>
      </c>
      <c r="N1282" s="1">
        <v>89.9</v>
      </c>
      <c r="O1282" s="1">
        <v>94.61</v>
      </c>
      <c r="P1282" s="1" t="s">
        <v>4</v>
      </c>
      <c r="Q1282" s="1" t="s">
        <v>5</v>
      </c>
      <c r="R1282" s="1" t="s">
        <v>6</v>
      </c>
      <c r="S1282" s="1" t="s">
        <v>6</v>
      </c>
      <c r="T1282" s="3">
        <f t="shared" si="0"/>
        <v>45323</v>
      </c>
      <c r="U1282" s="5">
        <f t="shared" ref="U1282:V1282" si="2564">IF(ISBLANK(F1282),1,0)</f>
        <v>0</v>
      </c>
      <c r="V1282" s="5">
        <f t="shared" si="2564"/>
        <v>0</v>
      </c>
      <c r="W1282" s="5">
        <f t="shared" ref="W1282:Z1282" si="2565">IF(ISBLANK(K1282),1,0)</f>
        <v>0</v>
      </c>
      <c r="X1282" s="5">
        <f t="shared" si="2565"/>
        <v>0</v>
      </c>
      <c r="Y1282" s="5">
        <f t="shared" si="2565"/>
        <v>0</v>
      </c>
      <c r="Z1282" s="5">
        <f t="shared" si="2565"/>
        <v>0</v>
      </c>
      <c r="AA1282" s="5">
        <f t="shared" si="3"/>
        <v>0</v>
      </c>
    </row>
    <row r="1283" spans="1:27" ht="15.75" customHeight="1" x14ac:dyDescent="0.2">
      <c r="A1283" s="1" t="s">
        <v>2032</v>
      </c>
      <c r="B1283" s="1" t="s">
        <v>58</v>
      </c>
      <c r="C1283" s="1" t="s">
        <v>21</v>
      </c>
      <c r="D1283" s="2">
        <v>45611</v>
      </c>
      <c r="E1283" s="1" t="s">
        <v>23</v>
      </c>
      <c r="F1283" s="1">
        <v>21.43</v>
      </c>
      <c r="G1283" s="1">
        <v>51.35</v>
      </c>
      <c r="H1283" s="1">
        <v>329</v>
      </c>
      <c r="I1283" s="1">
        <v>50.4</v>
      </c>
      <c r="J1283" s="1">
        <v>6.9</v>
      </c>
      <c r="K1283" s="1">
        <v>98.63</v>
      </c>
      <c r="L1283" s="1">
        <v>6.77</v>
      </c>
      <c r="M1283" s="1">
        <v>120.8</v>
      </c>
      <c r="N1283" s="1">
        <v>90.45</v>
      </c>
      <c r="O1283" s="1">
        <v>91.73</v>
      </c>
      <c r="P1283" s="1" t="s">
        <v>4</v>
      </c>
      <c r="Q1283" s="1" t="s">
        <v>50</v>
      </c>
      <c r="R1283" s="1" t="s">
        <v>153</v>
      </c>
      <c r="S1283" s="1" t="s">
        <v>89</v>
      </c>
      <c r="T1283" s="3">
        <f t="shared" si="0"/>
        <v>45597</v>
      </c>
      <c r="U1283" s="5">
        <f t="shared" ref="U1283:V1283" si="2566">IF(ISBLANK(F1283),1,0)</f>
        <v>0</v>
      </c>
      <c r="V1283" s="5">
        <f t="shared" si="2566"/>
        <v>0</v>
      </c>
      <c r="W1283" s="5">
        <f t="shared" ref="W1283:Z1283" si="2567">IF(ISBLANK(K1283),1,0)</f>
        <v>0</v>
      </c>
      <c r="X1283" s="5">
        <f t="shared" si="2567"/>
        <v>0</v>
      </c>
      <c r="Y1283" s="5">
        <f t="shared" si="2567"/>
        <v>0</v>
      </c>
      <c r="Z1283" s="5">
        <f t="shared" si="2567"/>
        <v>0</v>
      </c>
      <c r="AA1283" s="5">
        <f t="shared" si="3"/>
        <v>0</v>
      </c>
    </row>
    <row r="1284" spans="1:27" ht="15.75" customHeight="1" x14ac:dyDescent="0.2">
      <c r="A1284" s="1" t="s">
        <v>2033</v>
      </c>
      <c r="B1284" s="1" t="s">
        <v>58</v>
      </c>
      <c r="C1284" s="1" t="s">
        <v>47</v>
      </c>
      <c r="D1284" s="2">
        <v>45854</v>
      </c>
      <c r="E1284" s="1" t="s">
        <v>93</v>
      </c>
      <c r="F1284" s="1">
        <v>21.26</v>
      </c>
      <c r="G1284" s="1">
        <v>41.68</v>
      </c>
      <c r="H1284" s="1">
        <v>315</v>
      </c>
      <c r="I1284" s="1">
        <v>47.3</v>
      </c>
      <c r="J1284" s="1">
        <v>7.43</v>
      </c>
      <c r="K1284" s="1">
        <v>99.07</v>
      </c>
      <c r="L1284" s="1">
        <v>6.65</v>
      </c>
      <c r="M1284" s="1">
        <v>131.1</v>
      </c>
      <c r="N1284" s="1">
        <v>84.89</v>
      </c>
      <c r="O1284" s="1">
        <v>92.57</v>
      </c>
      <c r="P1284" s="1" t="s">
        <v>4</v>
      </c>
      <c r="Q1284" s="1" t="s">
        <v>5</v>
      </c>
      <c r="R1284" s="1" t="s">
        <v>6</v>
      </c>
      <c r="S1284" s="1" t="s">
        <v>6</v>
      </c>
      <c r="T1284" s="3">
        <f t="shared" si="0"/>
        <v>45839</v>
      </c>
      <c r="U1284" s="5">
        <f t="shared" ref="U1284:V1284" si="2568">IF(ISBLANK(F1284),1,0)</f>
        <v>0</v>
      </c>
      <c r="V1284" s="5">
        <f t="shared" si="2568"/>
        <v>0</v>
      </c>
      <c r="W1284" s="5">
        <f t="shared" ref="W1284:Z1284" si="2569">IF(ISBLANK(K1284),1,0)</f>
        <v>0</v>
      </c>
      <c r="X1284" s="5">
        <f t="shared" si="2569"/>
        <v>0</v>
      </c>
      <c r="Y1284" s="5">
        <f t="shared" si="2569"/>
        <v>0</v>
      </c>
      <c r="Z1284" s="5">
        <f t="shared" si="2569"/>
        <v>0</v>
      </c>
      <c r="AA1284" s="5">
        <f t="shared" si="3"/>
        <v>0</v>
      </c>
    </row>
    <row r="1285" spans="1:27" ht="15.75" customHeight="1" x14ac:dyDescent="0.2">
      <c r="A1285" s="1" t="s">
        <v>928</v>
      </c>
      <c r="B1285" s="1" t="s">
        <v>34</v>
      </c>
      <c r="C1285" s="1" t="s">
        <v>35</v>
      </c>
      <c r="D1285" s="2">
        <v>45522</v>
      </c>
      <c r="E1285" s="1" t="s">
        <v>37</v>
      </c>
      <c r="F1285" s="1">
        <v>21.91</v>
      </c>
      <c r="G1285" s="1">
        <v>38.28</v>
      </c>
      <c r="H1285" s="1">
        <v>323</v>
      </c>
      <c r="I1285" s="1">
        <v>38.1</v>
      </c>
      <c r="J1285" s="1">
        <v>7.22</v>
      </c>
      <c r="K1285" s="1">
        <v>99.14</v>
      </c>
      <c r="L1285" s="1">
        <v>6.57</v>
      </c>
      <c r="M1285" s="1">
        <v>118.4</v>
      </c>
      <c r="N1285" s="1">
        <v>89.98</v>
      </c>
      <c r="O1285" s="1">
        <v>92.76</v>
      </c>
      <c r="P1285" s="1" t="s">
        <v>4</v>
      </c>
      <c r="Q1285" s="1" t="s">
        <v>5</v>
      </c>
      <c r="R1285" s="1" t="s">
        <v>6</v>
      </c>
      <c r="S1285" s="1" t="s">
        <v>6</v>
      </c>
      <c r="T1285" s="3">
        <f t="shared" si="0"/>
        <v>45505</v>
      </c>
      <c r="U1285" s="5">
        <f t="shared" ref="U1285:V1285" si="2570">IF(ISBLANK(F1285),1,0)</f>
        <v>0</v>
      </c>
      <c r="V1285" s="5">
        <f t="shared" si="2570"/>
        <v>0</v>
      </c>
      <c r="W1285" s="5">
        <f t="shared" ref="W1285:Z1285" si="2571">IF(ISBLANK(K1285),1,0)</f>
        <v>0</v>
      </c>
      <c r="X1285" s="5">
        <f t="shared" si="2571"/>
        <v>0</v>
      </c>
      <c r="Y1285" s="5">
        <f t="shared" si="2571"/>
        <v>0</v>
      </c>
      <c r="Z1285" s="5">
        <f t="shared" si="2571"/>
        <v>0</v>
      </c>
      <c r="AA1285" s="5">
        <f t="shared" si="3"/>
        <v>0</v>
      </c>
    </row>
    <row r="1286" spans="1:27" ht="15.75" customHeight="1" x14ac:dyDescent="0.2">
      <c r="A1286" s="1" t="s">
        <v>2035</v>
      </c>
      <c r="B1286" s="1" t="s">
        <v>1</v>
      </c>
      <c r="C1286" s="1" t="s">
        <v>47</v>
      </c>
      <c r="D1286" s="2">
        <v>45528</v>
      </c>
      <c r="E1286" s="1" t="s">
        <v>23</v>
      </c>
      <c r="F1286" s="1">
        <v>24.27</v>
      </c>
      <c r="G1286" s="1">
        <v>47.59</v>
      </c>
      <c r="H1286" s="1">
        <v>326</v>
      </c>
      <c r="I1286" s="1">
        <v>37.1</v>
      </c>
      <c r="J1286" s="1">
        <v>6.9</v>
      </c>
      <c r="K1286" s="1">
        <v>98.49</v>
      </c>
      <c r="L1286" s="1">
        <v>6.75</v>
      </c>
      <c r="M1286" s="1">
        <v>121.2</v>
      </c>
      <c r="N1286" s="1">
        <v>91.78</v>
      </c>
      <c r="O1286" s="1">
        <v>97.55</v>
      </c>
      <c r="P1286" s="1" t="s">
        <v>4</v>
      </c>
      <c r="Q1286" s="1" t="s">
        <v>5</v>
      </c>
      <c r="R1286" s="1" t="s">
        <v>6</v>
      </c>
      <c r="S1286" s="1" t="s">
        <v>6</v>
      </c>
      <c r="T1286" s="3">
        <f t="shared" si="0"/>
        <v>45505</v>
      </c>
      <c r="U1286" s="5">
        <f t="shared" ref="U1286:V1286" si="2572">IF(ISBLANK(F1286),1,0)</f>
        <v>0</v>
      </c>
      <c r="V1286" s="5">
        <f t="shared" si="2572"/>
        <v>0</v>
      </c>
      <c r="W1286" s="5">
        <f t="shared" ref="W1286:Z1286" si="2573">IF(ISBLANK(K1286),1,0)</f>
        <v>0</v>
      </c>
      <c r="X1286" s="5">
        <f t="shared" si="2573"/>
        <v>0</v>
      </c>
      <c r="Y1286" s="5">
        <f t="shared" si="2573"/>
        <v>0</v>
      </c>
      <c r="Z1286" s="5">
        <f t="shared" si="2573"/>
        <v>0</v>
      </c>
      <c r="AA1286" s="5">
        <f t="shared" si="3"/>
        <v>0</v>
      </c>
    </row>
    <row r="1287" spans="1:27" ht="15.75" customHeight="1" x14ac:dyDescent="0.2">
      <c r="A1287" s="1" t="s">
        <v>2036</v>
      </c>
      <c r="B1287" s="1" t="s">
        <v>20</v>
      </c>
      <c r="C1287" s="1" t="s">
        <v>35</v>
      </c>
      <c r="D1287" s="2">
        <v>45411</v>
      </c>
      <c r="E1287" s="1" t="s">
        <v>3</v>
      </c>
      <c r="G1287" s="1">
        <v>37.64</v>
      </c>
      <c r="H1287" s="1">
        <v>302</v>
      </c>
      <c r="I1287" s="1">
        <v>50.2</v>
      </c>
      <c r="J1287" s="1">
        <v>7.81</v>
      </c>
      <c r="K1287" s="1">
        <v>98.58</v>
      </c>
      <c r="M1287" s="1">
        <v>135.1</v>
      </c>
      <c r="N1287" s="1">
        <v>83.49</v>
      </c>
      <c r="O1287" s="1">
        <v>94.26</v>
      </c>
      <c r="P1287" s="1" t="s">
        <v>4</v>
      </c>
      <c r="Q1287" s="1" t="s">
        <v>5</v>
      </c>
      <c r="R1287" s="1" t="s">
        <v>6</v>
      </c>
      <c r="S1287" s="1" t="s">
        <v>6</v>
      </c>
      <c r="T1287" s="3">
        <f t="shared" si="0"/>
        <v>45383</v>
      </c>
      <c r="U1287" s="5">
        <f t="shared" ref="U1287:V1287" si="2574">IF(ISBLANK(F1287),1,0)</f>
        <v>1</v>
      </c>
      <c r="V1287" s="5">
        <f t="shared" si="2574"/>
        <v>0</v>
      </c>
      <c r="W1287" s="5">
        <f t="shared" ref="W1287:Z1287" si="2575">IF(ISBLANK(K1287),1,0)</f>
        <v>0</v>
      </c>
      <c r="X1287" s="5">
        <f t="shared" si="2575"/>
        <v>1</v>
      </c>
      <c r="Y1287" s="5">
        <f t="shared" si="2575"/>
        <v>0</v>
      </c>
      <c r="Z1287" s="5">
        <f t="shared" si="2575"/>
        <v>0</v>
      </c>
      <c r="AA1287" s="5">
        <f t="shared" si="3"/>
        <v>2</v>
      </c>
    </row>
    <row r="1288" spans="1:27" ht="15.75" customHeight="1" x14ac:dyDescent="0.2">
      <c r="A1288" s="1" t="s">
        <v>2037</v>
      </c>
      <c r="B1288" s="1" t="s">
        <v>20</v>
      </c>
      <c r="C1288" s="1" t="s">
        <v>21</v>
      </c>
      <c r="D1288" s="2">
        <v>45498</v>
      </c>
      <c r="E1288" s="1" t="s">
        <v>37</v>
      </c>
      <c r="F1288" s="1">
        <v>21.6</v>
      </c>
      <c r="G1288" s="1">
        <v>41.42</v>
      </c>
      <c r="H1288" s="1">
        <v>321</v>
      </c>
      <c r="I1288" s="1">
        <v>44.6</v>
      </c>
      <c r="J1288" s="1">
        <v>7.7</v>
      </c>
      <c r="K1288" s="1">
        <v>98.76</v>
      </c>
      <c r="L1288" s="1">
        <v>6.85</v>
      </c>
      <c r="M1288" s="1">
        <v>136.6</v>
      </c>
      <c r="N1288" s="1">
        <v>81.569999999999993</v>
      </c>
      <c r="O1288" s="1">
        <v>91.93</v>
      </c>
      <c r="P1288" s="1" t="s">
        <v>4</v>
      </c>
      <c r="Q1288" s="1" t="s">
        <v>5</v>
      </c>
      <c r="R1288" s="1" t="s">
        <v>6</v>
      </c>
      <c r="S1288" s="1" t="s">
        <v>6</v>
      </c>
      <c r="T1288" s="3">
        <f t="shared" si="0"/>
        <v>45474</v>
      </c>
      <c r="U1288" s="5">
        <f t="shared" ref="U1288:V1288" si="2576">IF(ISBLANK(F1288),1,0)</f>
        <v>0</v>
      </c>
      <c r="V1288" s="5">
        <f t="shared" si="2576"/>
        <v>0</v>
      </c>
      <c r="W1288" s="5">
        <f t="shared" ref="W1288:Z1288" si="2577">IF(ISBLANK(K1288),1,0)</f>
        <v>0</v>
      </c>
      <c r="X1288" s="5">
        <f t="shared" si="2577"/>
        <v>0</v>
      </c>
      <c r="Y1288" s="5">
        <f t="shared" si="2577"/>
        <v>0</v>
      </c>
      <c r="Z1288" s="5">
        <f t="shared" si="2577"/>
        <v>0</v>
      </c>
      <c r="AA1288" s="5">
        <f t="shared" si="3"/>
        <v>0</v>
      </c>
    </row>
    <row r="1289" spans="1:27" ht="15.75" customHeight="1" x14ac:dyDescent="0.2">
      <c r="A1289" s="1" t="s">
        <v>2039</v>
      </c>
      <c r="B1289" s="1" t="s">
        <v>20</v>
      </c>
      <c r="C1289" s="1" t="s">
        <v>21</v>
      </c>
      <c r="D1289" s="2">
        <v>45510</v>
      </c>
      <c r="E1289" s="1" t="s">
        <v>3</v>
      </c>
      <c r="F1289" s="1">
        <v>21.77</v>
      </c>
      <c r="G1289" s="1">
        <v>36.97</v>
      </c>
      <c r="H1289" s="1">
        <v>322</v>
      </c>
      <c r="I1289" s="1">
        <v>43.6</v>
      </c>
      <c r="J1289" s="1">
        <v>7.62</v>
      </c>
      <c r="K1289" s="1">
        <v>98.66</v>
      </c>
      <c r="L1289" s="1">
        <v>6.77</v>
      </c>
      <c r="M1289" s="1">
        <v>147.1</v>
      </c>
      <c r="N1289" s="1">
        <v>89.84</v>
      </c>
      <c r="O1289" s="1">
        <v>93.66</v>
      </c>
      <c r="P1289" s="1" t="s">
        <v>4</v>
      </c>
      <c r="Q1289" s="1" t="s">
        <v>5</v>
      </c>
      <c r="R1289" s="1" t="s">
        <v>6</v>
      </c>
      <c r="S1289" s="1" t="s">
        <v>6</v>
      </c>
      <c r="T1289" s="3">
        <f t="shared" si="0"/>
        <v>45505</v>
      </c>
      <c r="U1289" s="5">
        <f t="shared" ref="U1289:V1289" si="2578">IF(ISBLANK(F1289),1,0)</f>
        <v>0</v>
      </c>
      <c r="V1289" s="5">
        <f t="shared" si="2578"/>
        <v>0</v>
      </c>
      <c r="W1289" s="5">
        <f t="shared" ref="W1289:Z1289" si="2579">IF(ISBLANK(K1289),1,0)</f>
        <v>0</v>
      </c>
      <c r="X1289" s="5">
        <f t="shared" si="2579"/>
        <v>0</v>
      </c>
      <c r="Y1289" s="5">
        <f t="shared" si="2579"/>
        <v>0</v>
      </c>
      <c r="Z1289" s="5">
        <f t="shared" si="2579"/>
        <v>0</v>
      </c>
      <c r="AA1289" s="5">
        <f t="shared" si="3"/>
        <v>0</v>
      </c>
    </row>
    <row r="1290" spans="1:27" ht="15.75" customHeight="1" x14ac:dyDescent="0.2">
      <c r="A1290" s="1" t="s">
        <v>2040</v>
      </c>
      <c r="B1290" s="1" t="s">
        <v>1</v>
      </c>
      <c r="C1290" s="1" t="s">
        <v>488</v>
      </c>
      <c r="D1290" s="2">
        <v>45481</v>
      </c>
      <c r="E1290" s="1" t="s">
        <v>93</v>
      </c>
      <c r="F1290" s="1">
        <v>21.19</v>
      </c>
      <c r="G1290" s="1">
        <v>49.4</v>
      </c>
      <c r="H1290" s="1">
        <v>364</v>
      </c>
      <c r="I1290" s="1">
        <v>36.1</v>
      </c>
      <c r="J1290" s="1">
        <v>6.11</v>
      </c>
      <c r="K1290" s="1">
        <v>99.12</v>
      </c>
      <c r="L1290" s="1">
        <v>6.81</v>
      </c>
      <c r="M1290" s="1">
        <v>110.5</v>
      </c>
      <c r="N1290" s="1">
        <v>89.31</v>
      </c>
      <c r="O1290" s="1">
        <v>95.77</v>
      </c>
      <c r="P1290" s="1" t="s">
        <v>4</v>
      </c>
      <c r="Q1290" s="1" t="s">
        <v>5</v>
      </c>
      <c r="R1290" s="1" t="s">
        <v>6</v>
      </c>
      <c r="S1290" s="1" t="s">
        <v>6</v>
      </c>
      <c r="T1290" s="3">
        <f t="shared" si="0"/>
        <v>45474</v>
      </c>
      <c r="U1290" s="5">
        <f t="shared" ref="U1290:V1290" si="2580">IF(ISBLANK(F1290),1,0)</f>
        <v>0</v>
      </c>
      <c r="V1290" s="5">
        <f t="shared" si="2580"/>
        <v>0</v>
      </c>
      <c r="W1290" s="5">
        <f t="shared" ref="W1290:Z1290" si="2581">IF(ISBLANK(K1290),1,0)</f>
        <v>0</v>
      </c>
      <c r="X1290" s="5">
        <f t="shared" si="2581"/>
        <v>0</v>
      </c>
      <c r="Y1290" s="5">
        <f t="shared" si="2581"/>
        <v>0</v>
      </c>
      <c r="Z1290" s="5">
        <f t="shared" si="2581"/>
        <v>0</v>
      </c>
      <c r="AA1290" s="5">
        <f t="shared" si="3"/>
        <v>0</v>
      </c>
    </row>
    <row r="1291" spans="1:27" ht="15.75" customHeight="1" x14ac:dyDescent="0.2">
      <c r="A1291" s="1" t="s">
        <v>887</v>
      </c>
      <c r="B1291" s="1" t="s">
        <v>34</v>
      </c>
      <c r="C1291" s="1" t="s">
        <v>47</v>
      </c>
      <c r="D1291" s="2">
        <v>45543</v>
      </c>
      <c r="E1291" s="1" t="s">
        <v>3</v>
      </c>
      <c r="F1291" s="1">
        <v>20.96</v>
      </c>
      <c r="G1291" s="1">
        <v>41.05</v>
      </c>
      <c r="H1291" s="1">
        <v>320</v>
      </c>
      <c r="I1291" s="1">
        <v>52.5</v>
      </c>
      <c r="J1291" s="1">
        <v>8.52</v>
      </c>
      <c r="K1291" s="1">
        <v>99.06</v>
      </c>
      <c r="L1291" s="1">
        <v>6.81</v>
      </c>
      <c r="M1291" s="1">
        <v>131.4</v>
      </c>
      <c r="N1291" s="1">
        <v>83.91</v>
      </c>
      <c r="O1291" s="1">
        <v>92.91</v>
      </c>
      <c r="P1291" s="1" t="s">
        <v>4</v>
      </c>
      <c r="Q1291" s="1" t="s">
        <v>5</v>
      </c>
      <c r="R1291" s="1" t="s">
        <v>6</v>
      </c>
      <c r="S1291" s="1" t="s">
        <v>6</v>
      </c>
      <c r="T1291" s="3">
        <f t="shared" si="0"/>
        <v>45536</v>
      </c>
      <c r="U1291" s="5">
        <f t="shared" ref="U1291:V1291" si="2582">IF(ISBLANK(F1291),1,0)</f>
        <v>0</v>
      </c>
      <c r="V1291" s="5">
        <f t="shared" si="2582"/>
        <v>0</v>
      </c>
      <c r="W1291" s="5">
        <f t="shared" ref="W1291:Z1291" si="2583">IF(ISBLANK(K1291),1,0)</f>
        <v>0</v>
      </c>
      <c r="X1291" s="5">
        <f t="shared" si="2583"/>
        <v>0</v>
      </c>
      <c r="Y1291" s="5">
        <f t="shared" si="2583"/>
        <v>0</v>
      </c>
      <c r="Z1291" s="5">
        <f t="shared" si="2583"/>
        <v>0</v>
      </c>
      <c r="AA1291" s="5">
        <f t="shared" si="3"/>
        <v>0</v>
      </c>
    </row>
    <row r="1292" spans="1:27" ht="15.75" customHeight="1" x14ac:dyDescent="0.2">
      <c r="A1292" s="1" t="s">
        <v>591</v>
      </c>
      <c r="B1292" s="1" t="s">
        <v>34</v>
      </c>
      <c r="C1292" s="1" t="s">
        <v>35</v>
      </c>
      <c r="D1292" s="2">
        <v>45499</v>
      </c>
      <c r="E1292" s="1" t="s">
        <v>37</v>
      </c>
      <c r="F1292" s="1">
        <v>19.920000000000002</v>
      </c>
      <c r="G1292" s="1">
        <v>50.99</v>
      </c>
      <c r="H1292" s="1">
        <v>316</v>
      </c>
      <c r="I1292" s="1">
        <v>51.5</v>
      </c>
      <c r="J1292" s="1">
        <v>7.26</v>
      </c>
      <c r="K1292" s="1">
        <v>98.88</v>
      </c>
      <c r="L1292" s="1">
        <v>7.01</v>
      </c>
      <c r="M1292" s="1">
        <v>131.69999999999999</v>
      </c>
      <c r="N1292" s="1">
        <v>85.93</v>
      </c>
      <c r="O1292" s="1">
        <v>94.13</v>
      </c>
      <c r="P1292" s="1" t="s">
        <v>4</v>
      </c>
      <c r="Q1292" s="1" t="s">
        <v>5</v>
      </c>
      <c r="R1292" s="1" t="s">
        <v>6</v>
      </c>
      <c r="S1292" s="1" t="s">
        <v>6</v>
      </c>
      <c r="T1292" s="3">
        <f t="shared" si="0"/>
        <v>45474</v>
      </c>
      <c r="U1292" s="5">
        <f t="shared" ref="U1292:V1292" si="2584">IF(ISBLANK(F1292),1,0)</f>
        <v>0</v>
      </c>
      <c r="V1292" s="5">
        <f t="shared" si="2584"/>
        <v>0</v>
      </c>
      <c r="W1292" s="5">
        <f t="shared" ref="W1292:Z1292" si="2585">IF(ISBLANK(K1292),1,0)</f>
        <v>0</v>
      </c>
      <c r="X1292" s="5">
        <f t="shared" si="2585"/>
        <v>0</v>
      </c>
      <c r="Y1292" s="5">
        <f t="shared" si="2585"/>
        <v>0</v>
      </c>
      <c r="Z1292" s="5">
        <f t="shared" si="2585"/>
        <v>0</v>
      </c>
      <c r="AA1292" s="5">
        <f t="shared" si="3"/>
        <v>0</v>
      </c>
    </row>
    <row r="1293" spans="1:27" ht="15.75" customHeight="1" x14ac:dyDescent="0.2">
      <c r="A1293" s="1" t="s">
        <v>2041</v>
      </c>
      <c r="B1293" s="1" t="s">
        <v>20</v>
      </c>
      <c r="C1293" s="1" t="s">
        <v>47</v>
      </c>
      <c r="D1293" s="2">
        <v>45789</v>
      </c>
      <c r="E1293" s="1" t="s">
        <v>3</v>
      </c>
      <c r="G1293" s="1">
        <v>34.75</v>
      </c>
      <c r="H1293" s="1">
        <v>292</v>
      </c>
      <c r="I1293" s="1">
        <v>44.5</v>
      </c>
      <c r="J1293" s="1">
        <v>8.1</v>
      </c>
      <c r="K1293" s="1">
        <v>99.11</v>
      </c>
      <c r="L1293" s="1">
        <v>6.85</v>
      </c>
      <c r="M1293" s="1">
        <v>151.19999999999999</v>
      </c>
      <c r="N1293" s="1">
        <v>85.23</v>
      </c>
      <c r="O1293" s="1">
        <v>92.67</v>
      </c>
      <c r="P1293" s="1" t="s">
        <v>4</v>
      </c>
      <c r="Q1293" s="1" t="s">
        <v>5</v>
      </c>
      <c r="R1293" s="1" t="s">
        <v>6</v>
      </c>
      <c r="S1293" s="1" t="s">
        <v>6</v>
      </c>
      <c r="T1293" s="3">
        <f t="shared" si="0"/>
        <v>45778</v>
      </c>
      <c r="U1293" s="5">
        <f t="shared" ref="U1293:V1293" si="2586">IF(ISBLANK(F1293),1,0)</f>
        <v>1</v>
      </c>
      <c r="V1293" s="5">
        <f t="shared" si="2586"/>
        <v>0</v>
      </c>
      <c r="W1293" s="5">
        <f t="shared" ref="W1293:Z1293" si="2587">IF(ISBLANK(K1293),1,0)</f>
        <v>0</v>
      </c>
      <c r="X1293" s="5">
        <f t="shared" si="2587"/>
        <v>0</v>
      </c>
      <c r="Y1293" s="5">
        <f t="shared" si="2587"/>
        <v>0</v>
      </c>
      <c r="Z1293" s="5">
        <f t="shared" si="2587"/>
        <v>0</v>
      </c>
      <c r="AA1293" s="5">
        <f t="shared" si="3"/>
        <v>1</v>
      </c>
    </row>
    <row r="1294" spans="1:27" ht="15.75" customHeight="1" x14ac:dyDescent="0.2">
      <c r="A1294" s="1" t="s">
        <v>2042</v>
      </c>
      <c r="B1294" s="1" t="s">
        <v>20</v>
      </c>
      <c r="C1294" s="1" t="s">
        <v>35</v>
      </c>
      <c r="D1294" s="2">
        <v>45539</v>
      </c>
      <c r="E1294" s="1" t="s">
        <v>23</v>
      </c>
      <c r="F1294" s="1">
        <v>22.65</v>
      </c>
      <c r="G1294" s="1">
        <v>38.54</v>
      </c>
      <c r="H1294" s="1">
        <v>267</v>
      </c>
      <c r="I1294" s="1">
        <v>50.5</v>
      </c>
      <c r="J1294" s="1">
        <v>6.76</v>
      </c>
      <c r="K1294" s="1">
        <v>98.77</v>
      </c>
      <c r="L1294" s="1">
        <v>6.98</v>
      </c>
      <c r="N1294" s="1">
        <v>92.05</v>
      </c>
      <c r="O1294" s="1">
        <v>93.56</v>
      </c>
      <c r="P1294" s="1" t="s">
        <v>4</v>
      </c>
      <c r="Q1294" s="1" t="s">
        <v>5</v>
      </c>
      <c r="R1294" s="1" t="s">
        <v>6</v>
      </c>
      <c r="S1294" s="1" t="s">
        <v>6</v>
      </c>
      <c r="T1294" s="3">
        <f t="shared" si="0"/>
        <v>45536</v>
      </c>
      <c r="U1294" s="5">
        <f t="shared" ref="U1294:V1294" si="2588">IF(ISBLANK(F1294),1,0)</f>
        <v>0</v>
      </c>
      <c r="V1294" s="5">
        <f t="shared" si="2588"/>
        <v>0</v>
      </c>
      <c r="W1294" s="5">
        <f t="shared" ref="W1294:Z1294" si="2589">IF(ISBLANK(K1294),1,0)</f>
        <v>0</v>
      </c>
      <c r="X1294" s="5">
        <f t="shared" si="2589"/>
        <v>0</v>
      </c>
      <c r="Y1294" s="5">
        <f t="shared" si="2589"/>
        <v>1</v>
      </c>
      <c r="Z1294" s="5">
        <f t="shared" si="2589"/>
        <v>0</v>
      </c>
      <c r="AA1294" s="5">
        <f t="shared" si="3"/>
        <v>1</v>
      </c>
    </row>
    <row r="1295" spans="1:27" ht="15.75" customHeight="1" x14ac:dyDescent="0.2">
      <c r="A1295" s="1" t="s">
        <v>2043</v>
      </c>
      <c r="B1295" s="1" t="s">
        <v>20</v>
      </c>
      <c r="C1295" s="1" t="s">
        <v>47</v>
      </c>
      <c r="D1295" s="2">
        <v>45843</v>
      </c>
      <c r="E1295" s="1" t="s">
        <v>3</v>
      </c>
      <c r="F1295" s="1">
        <v>21.79</v>
      </c>
      <c r="G1295" s="1">
        <v>47</v>
      </c>
      <c r="H1295" s="1">
        <v>276</v>
      </c>
      <c r="I1295" s="1">
        <v>48.5</v>
      </c>
      <c r="J1295" s="1">
        <v>8.0500000000000007</v>
      </c>
      <c r="K1295" s="1">
        <v>98.78</v>
      </c>
      <c r="L1295" s="1">
        <v>7.01</v>
      </c>
      <c r="M1295" s="1">
        <v>151.80000000000001</v>
      </c>
      <c r="N1295" s="1">
        <v>84.15</v>
      </c>
      <c r="O1295" s="1">
        <v>91.38</v>
      </c>
      <c r="P1295" s="1" t="s">
        <v>4</v>
      </c>
      <c r="Q1295" s="1" t="s">
        <v>5</v>
      </c>
      <c r="R1295" s="1" t="s">
        <v>6</v>
      </c>
      <c r="S1295" s="1" t="s">
        <v>6</v>
      </c>
      <c r="T1295" s="3">
        <f t="shared" si="0"/>
        <v>45839</v>
      </c>
      <c r="U1295" s="5">
        <f t="shared" ref="U1295:V1295" si="2590">IF(ISBLANK(F1295),1,0)</f>
        <v>0</v>
      </c>
      <c r="V1295" s="5">
        <f t="shared" si="2590"/>
        <v>0</v>
      </c>
      <c r="W1295" s="5">
        <f t="shared" ref="W1295:Z1295" si="2591">IF(ISBLANK(K1295),1,0)</f>
        <v>0</v>
      </c>
      <c r="X1295" s="5">
        <f t="shared" si="2591"/>
        <v>0</v>
      </c>
      <c r="Y1295" s="5">
        <f t="shared" si="2591"/>
        <v>0</v>
      </c>
      <c r="Z1295" s="5">
        <f t="shared" si="2591"/>
        <v>0</v>
      </c>
      <c r="AA1295" s="5">
        <f t="shared" si="3"/>
        <v>0</v>
      </c>
    </row>
    <row r="1296" spans="1:27" ht="15.75" customHeight="1" x14ac:dyDescent="0.2">
      <c r="A1296" s="1" t="s">
        <v>2044</v>
      </c>
      <c r="B1296" s="1" t="s">
        <v>1</v>
      </c>
      <c r="C1296" s="1" t="s">
        <v>21</v>
      </c>
      <c r="D1296" s="2">
        <v>45734</v>
      </c>
      <c r="E1296" s="1" t="s">
        <v>3</v>
      </c>
      <c r="F1296" s="1">
        <v>22.6</v>
      </c>
      <c r="G1296" s="1">
        <v>43.84</v>
      </c>
      <c r="H1296" s="1">
        <v>337</v>
      </c>
      <c r="I1296" s="1">
        <v>32.5</v>
      </c>
      <c r="J1296" s="1">
        <v>5.8</v>
      </c>
      <c r="K1296" s="1">
        <v>98.86</v>
      </c>
      <c r="L1296" s="1">
        <v>6.67</v>
      </c>
      <c r="M1296" s="1">
        <v>113.7</v>
      </c>
      <c r="N1296" s="1">
        <v>90.42</v>
      </c>
      <c r="O1296" s="1">
        <v>95.88</v>
      </c>
      <c r="P1296" s="1" t="s">
        <v>4</v>
      </c>
      <c r="Q1296" s="1" t="s">
        <v>5</v>
      </c>
      <c r="R1296" s="1" t="s">
        <v>6</v>
      </c>
      <c r="S1296" s="1" t="s">
        <v>6</v>
      </c>
      <c r="T1296" s="3">
        <f t="shared" si="0"/>
        <v>45717</v>
      </c>
      <c r="U1296" s="5">
        <f t="shared" ref="U1296:V1296" si="2592">IF(ISBLANK(F1296),1,0)</f>
        <v>0</v>
      </c>
      <c r="V1296" s="5">
        <f t="shared" si="2592"/>
        <v>0</v>
      </c>
      <c r="W1296" s="5">
        <f t="shared" ref="W1296:Z1296" si="2593">IF(ISBLANK(K1296),1,0)</f>
        <v>0</v>
      </c>
      <c r="X1296" s="5">
        <f t="shared" si="2593"/>
        <v>0</v>
      </c>
      <c r="Y1296" s="5">
        <f t="shared" si="2593"/>
        <v>0</v>
      </c>
      <c r="Z1296" s="5">
        <f t="shared" si="2593"/>
        <v>0</v>
      </c>
      <c r="AA1296" s="5">
        <f t="shared" si="3"/>
        <v>0</v>
      </c>
    </row>
    <row r="1297" spans="1:27" ht="15.75" customHeight="1" x14ac:dyDescent="0.2">
      <c r="A1297" s="1" t="s">
        <v>2045</v>
      </c>
      <c r="B1297" s="1" t="s">
        <v>20</v>
      </c>
      <c r="C1297" s="1" t="s">
        <v>35</v>
      </c>
      <c r="D1297" s="2">
        <v>45760</v>
      </c>
      <c r="E1297" s="1" t="s">
        <v>37</v>
      </c>
      <c r="F1297" s="1">
        <v>20.34</v>
      </c>
      <c r="G1297" s="1">
        <v>51.36</v>
      </c>
      <c r="H1297" s="1">
        <v>298</v>
      </c>
      <c r="I1297" s="1">
        <v>46.4</v>
      </c>
      <c r="J1297" s="1">
        <v>7.2</v>
      </c>
      <c r="K1297" s="1">
        <v>98.88</v>
      </c>
      <c r="L1297" s="1">
        <v>6.91</v>
      </c>
      <c r="M1297" s="1">
        <v>147.6</v>
      </c>
      <c r="N1297" s="1">
        <v>89.14</v>
      </c>
      <c r="O1297" s="1">
        <v>92.99</v>
      </c>
      <c r="P1297" s="1" t="s">
        <v>4</v>
      </c>
      <c r="Q1297" s="1" t="s">
        <v>5</v>
      </c>
      <c r="R1297" s="1" t="s">
        <v>6</v>
      </c>
      <c r="S1297" s="1" t="s">
        <v>6</v>
      </c>
      <c r="T1297" s="3">
        <f t="shared" si="0"/>
        <v>45748</v>
      </c>
      <c r="U1297" s="5">
        <f t="shared" ref="U1297:V1297" si="2594">IF(ISBLANK(F1297),1,0)</f>
        <v>0</v>
      </c>
      <c r="V1297" s="5">
        <f t="shared" si="2594"/>
        <v>0</v>
      </c>
      <c r="W1297" s="5">
        <f t="shared" ref="W1297:Z1297" si="2595">IF(ISBLANK(K1297),1,0)</f>
        <v>0</v>
      </c>
      <c r="X1297" s="5">
        <f t="shared" si="2595"/>
        <v>0</v>
      </c>
      <c r="Y1297" s="5">
        <f t="shared" si="2595"/>
        <v>0</v>
      </c>
      <c r="Z1297" s="5">
        <f t="shared" si="2595"/>
        <v>0</v>
      </c>
      <c r="AA1297" s="5">
        <f t="shared" si="3"/>
        <v>0</v>
      </c>
    </row>
    <row r="1298" spans="1:27" ht="15.75" customHeight="1" x14ac:dyDescent="0.2">
      <c r="A1298" s="1" t="s">
        <v>1286</v>
      </c>
      <c r="B1298" s="1" t="s">
        <v>1</v>
      </c>
      <c r="C1298" s="1" t="s">
        <v>35</v>
      </c>
      <c r="D1298" s="2">
        <v>45718</v>
      </c>
      <c r="E1298" s="1" t="s">
        <v>37</v>
      </c>
      <c r="F1298" s="1">
        <v>22.34</v>
      </c>
      <c r="G1298" s="1">
        <v>41.65</v>
      </c>
      <c r="H1298" s="1">
        <v>365</v>
      </c>
      <c r="I1298" s="1">
        <v>31</v>
      </c>
      <c r="J1298" s="1">
        <v>7.69</v>
      </c>
      <c r="K1298" s="1">
        <v>99.22</v>
      </c>
      <c r="L1298" s="1">
        <v>6.69</v>
      </c>
      <c r="M1298" s="1">
        <v>116.8</v>
      </c>
      <c r="N1298" s="1">
        <v>93.08</v>
      </c>
      <c r="O1298" s="1">
        <v>92.83</v>
      </c>
      <c r="P1298" s="1" t="s">
        <v>4</v>
      </c>
      <c r="Q1298" s="1" t="s">
        <v>5</v>
      </c>
      <c r="R1298" s="1" t="s">
        <v>6</v>
      </c>
      <c r="S1298" s="1" t="s">
        <v>6</v>
      </c>
      <c r="T1298" s="3">
        <f t="shared" si="0"/>
        <v>45717</v>
      </c>
      <c r="U1298" s="5">
        <f t="shared" ref="U1298:V1298" si="2596">IF(ISBLANK(F1298),1,0)</f>
        <v>0</v>
      </c>
      <c r="V1298" s="5">
        <f t="shared" si="2596"/>
        <v>0</v>
      </c>
      <c r="W1298" s="5">
        <f t="shared" ref="W1298:Z1298" si="2597">IF(ISBLANK(K1298),1,0)</f>
        <v>0</v>
      </c>
      <c r="X1298" s="5">
        <f t="shared" si="2597"/>
        <v>0</v>
      </c>
      <c r="Y1298" s="5">
        <f t="shared" si="2597"/>
        <v>0</v>
      </c>
      <c r="Z1298" s="5">
        <f t="shared" si="2597"/>
        <v>0</v>
      </c>
      <c r="AA1298" s="5">
        <f t="shared" si="3"/>
        <v>0</v>
      </c>
    </row>
    <row r="1299" spans="1:27" ht="15.75" customHeight="1" x14ac:dyDescent="0.2">
      <c r="A1299" s="1" t="s">
        <v>2046</v>
      </c>
      <c r="B1299" s="1" t="s">
        <v>1</v>
      </c>
      <c r="C1299" s="1" t="s">
        <v>35</v>
      </c>
      <c r="D1299" s="2">
        <v>45966</v>
      </c>
      <c r="E1299" s="1" t="s">
        <v>37</v>
      </c>
      <c r="F1299" s="1">
        <v>23.84</v>
      </c>
      <c r="G1299" s="1">
        <v>44.29</v>
      </c>
      <c r="H1299" s="1">
        <v>364</v>
      </c>
      <c r="I1299" s="1">
        <v>43.4</v>
      </c>
      <c r="J1299" s="1">
        <v>6.93</v>
      </c>
      <c r="K1299" s="1">
        <v>98.78</v>
      </c>
      <c r="L1299" s="1">
        <v>6.74</v>
      </c>
      <c r="M1299" s="1">
        <v>126.8</v>
      </c>
      <c r="N1299" s="1">
        <v>90.44</v>
      </c>
      <c r="O1299" s="1">
        <v>93.95</v>
      </c>
      <c r="P1299" s="1" t="s">
        <v>4</v>
      </c>
      <c r="Q1299" s="1" t="s">
        <v>5</v>
      </c>
      <c r="R1299" s="1" t="s">
        <v>6</v>
      </c>
      <c r="S1299" s="1" t="s">
        <v>6</v>
      </c>
      <c r="T1299" s="3">
        <f t="shared" si="0"/>
        <v>45962</v>
      </c>
      <c r="U1299" s="5">
        <f t="shared" ref="U1299:V1299" si="2598">IF(ISBLANK(F1299),1,0)</f>
        <v>0</v>
      </c>
      <c r="V1299" s="5">
        <f t="shared" si="2598"/>
        <v>0</v>
      </c>
      <c r="W1299" s="5">
        <f t="shared" ref="W1299:Z1299" si="2599">IF(ISBLANK(K1299),1,0)</f>
        <v>0</v>
      </c>
      <c r="X1299" s="5">
        <f t="shared" si="2599"/>
        <v>0</v>
      </c>
      <c r="Y1299" s="5">
        <f t="shared" si="2599"/>
        <v>0</v>
      </c>
      <c r="Z1299" s="5">
        <f t="shared" si="2599"/>
        <v>0</v>
      </c>
      <c r="AA1299" s="5">
        <f t="shared" si="3"/>
        <v>0</v>
      </c>
    </row>
    <row r="1300" spans="1:27" ht="15.75" customHeight="1" x14ac:dyDescent="0.2">
      <c r="A1300" s="1" t="s">
        <v>2047</v>
      </c>
      <c r="B1300" s="1" t="s">
        <v>20</v>
      </c>
      <c r="C1300" s="1" t="s">
        <v>21</v>
      </c>
      <c r="D1300" s="2">
        <v>45478</v>
      </c>
      <c r="E1300" s="1" t="s">
        <v>37</v>
      </c>
      <c r="F1300" s="1">
        <v>21.6</v>
      </c>
      <c r="G1300" s="1">
        <v>49.53</v>
      </c>
      <c r="H1300" s="1">
        <v>288</v>
      </c>
      <c r="I1300" s="1">
        <v>56.5</v>
      </c>
      <c r="J1300" s="1">
        <v>8.77</v>
      </c>
      <c r="K1300" s="1">
        <v>98.74</v>
      </c>
      <c r="L1300" s="1">
        <v>7.09</v>
      </c>
      <c r="M1300" s="1">
        <v>132.30000000000001</v>
      </c>
      <c r="N1300" s="1">
        <v>83.23</v>
      </c>
      <c r="O1300" s="1">
        <v>91.46</v>
      </c>
      <c r="P1300" s="1" t="s">
        <v>4</v>
      </c>
      <c r="Q1300" s="1" t="s">
        <v>5</v>
      </c>
      <c r="R1300" s="1" t="s">
        <v>6</v>
      </c>
      <c r="S1300" s="1" t="s">
        <v>6</v>
      </c>
      <c r="T1300" s="3">
        <f t="shared" si="0"/>
        <v>45474</v>
      </c>
      <c r="U1300" s="5">
        <f t="shared" ref="U1300:V1300" si="2600">IF(ISBLANK(F1300),1,0)</f>
        <v>0</v>
      </c>
      <c r="V1300" s="5">
        <f t="shared" si="2600"/>
        <v>0</v>
      </c>
      <c r="W1300" s="5">
        <f t="shared" ref="W1300:Z1300" si="2601">IF(ISBLANK(K1300),1,0)</f>
        <v>0</v>
      </c>
      <c r="X1300" s="5">
        <f t="shared" si="2601"/>
        <v>0</v>
      </c>
      <c r="Y1300" s="5">
        <f t="shared" si="2601"/>
        <v>0</v>
      </c>
      <c r="Z1300" s="5">
        <f t="shared" si="2601"/>
        <v>0</v>
      </c>
      <c r="AA1300" s="5">
        <f t="shared" si="3"/>
        <v>0</v>
      </c>
    </row>
    <row r="1301" spans="1:27" ht="15.75" customHeight="1" x14ac:dyDescent="0.2">
      <c r="A1301" s="1" t="s">
        <v>2048</v>
      </c>
      <c r="B1301" s="1" t="s">
        <v>20</v>
      </c>
      <c r="C1301" s="1" t="s">
        <v>47</v>
      </c>
      <c r="D1301" s="2">
        <v>46010</v>
      </c>
      <c r="E1301" s="1" t="s">
        <v>23</v>
      </c>
      <c r="F1301" s="1">
        <v>21.08</v>
      </c>
      <c r="G1301" s="1">
        <v>32.43</v>
      </c>
      <c r="H1301" s="1">
        <v>315</v>
      </c>
      <c r="I1301" s="1">
        <v>46.2</v>
      </c>
      <c r="J1301" s="1">
        <v>8.56</v>
      </c>
      <c r="K1301" s="1">
        <v>99.02</v>
      </c>
      <c r="L1301" s="1">
        <v>7.09</v>
      </c>
      <c r="M1301" s="1">
        <v>124.9</v>
      </c>
      <c r="N1301" s="1">
        <v>85.38</v>
      </c>
      <c r="O1301" s="1">
        <v>92.04</v>
      </c>
      <c r="P1301" s="1" t="s">
        <v>4</v>
      </c>
      <c r="Q1301" s="1" t="s">
        <v>5</v>
      </c>
      <c r="R1301" s="1" t="s">
        <v>6</v>
      </c>
      <c r="S1301" s="1" t="s">
        <v>6</v>
      </c>
      <c r="T1301" s="3">
        <f t="shared" si="0"/>
        <v>45992</v>
      </c>
      <c r="U1301" s="5">
        <f t="shared" ref="U1301:V1301" si="2602">IF(ISBLANK(F1301),1,0)</f>
        <v>0</v>
      </c>
      <c r="V1301" s="5">
        <f t="shared" si="2602"/>
        <v>0</v>
      </c>
      <c r="W1301" s="5">
        <f t="shared" ref="W1301:Z1301" si="2603">IF(ISBLANK(K1301),1,0)</f>
        <v>0</v>
      </c>
      <c r="X1301" s="5">
        <f t="shared" si="2603"/>
        <v>0</v>
      </c>
      <c r="Y1301" s="5">
        <f t="shared" si="2603"/>
        <v>0</v>
      </c>
      <c r="Z1301" s="5">
        <f t="shared" si="2603"/>
        <v>0</v>
      </c>
      <c r="AA1301" s="5">
        <f t="shared" si="3"/>
        <v>0</v>
      </c>
    </row>
    <row r="1302" spans="1:27" ht="15.75" customHeight="1" x14ac:dyDescent="0.2">
      <c r="A1302" s="1" t="s">
        <v>2049</v>
      </c>
      <c r="B1302" s="1" t="s">
        <v>20</v>
      </c>
      <c r="C1302" s="1" t="s">
        <v>21</v>
      </c>
      <c r="D1302" s="2">
        <v>45442</v>
      </c>
      <c r="E1302" s="1" t="s">
        <v>37</v>
      </c>
      <c r="F1302" s="1">
        <v>20.18</v>
      </c>
      <c r="G1302" s="1">
        <v>31.81</v>
      </c>
      <c r="H1302" s="1">
        <v>291</v>
      </c>
      <c r="I1302" s="1">
        <v>44.4</v>
      </c>
      <c r="J1302" s="1">
        <v>8.2200000000000006</v>
      </c>
      <c r="K1302" s="1">
        <v>99.16</v>
      </c>
      <c r="L1302" s="1">
        <v>6.87</v>
      </c>
      <c r="M1302" s="1">
        <v>146.30000000000001</v>
      </c>
      <c r="N1302" s="1">
        <v>81.56</v>
      </c>
      <c r="O1302" s="1">
        <v>93.78</v>
      </c>
      <c r="P1302" s="1" t="s">
        <v>4</v>
      </c>
      <c r="Q1302" s="1" t="s">
        <v>5</v>
      </c>
      <c r="R1302" s="1" t="s">
        <v>6</v>
      </c>
      <c r="S1302" s="1" t="s">
        <v>6</v>
      </c>
      <c r="T1302" s="3">
        <f t="shared" si="0"/>
        <v>45413</v>
      </c>
      <c r="U1302" s="5">
        <f t="shared" ref="U1302:V1302" si="2604">IF(ISBLANK(F1302),1,0)</f>
        <v>0</v>
      </c>
      <c r="V1302" s="5">
        <f t="shared" si="2604"/>
        <v>0</v>
      </c>
      <c r="W1302" s="5">
        <f t="shared" ref="W1302:Z1302" si="2605">IF(ISBLANK(K1302),1,0)</f>
        <v>0</v>
      </c>
      <c r="X1302" s="5">
        <f t="shared" si="2605"/>
        <v>0</v>
      </c>
      <c r="Y1302" s="5">
        <f t="shared" si="2605"/>
        <v>0</v>
      </c>
      <c r="Z1302" s="5">
        <f t="shared" si="2605"/>
        <v>0</v>
      </c>
      <c r="AA1302" s="5">
        <f t="shared" si="3"/>
        <v>0</v>
      </c>
    </row>
    <row r="1303" spans="1:27" ht="15.75" customHeight="1" x14ac:dyDescent="0.2">
      <c r="A1303" s="1" t="s">
        <v>2050</v>
      </c>
      <c r="B1303" s="1" t="s">
        <v>58</v>
      </c>
      <c r="C1303" s="1" t="s">
        <v>21</v>
      </c>
      <c r="D1303" s="2">
        <v>45393</v>
      </c>
      <c r="E1303" s="1" t="s">
        <v>93</v>
      </c>
      <c r="F1303" s="1">
        <v>23.04</v>
      </c>
      <c r="G1303" s="1">
        <v>38.020000000000003</v>
      </c>
      <c r="H1303" s="1">
        <v>332</v>
      </c>
      <c r="I1303" s="1">
        <v>47.8</v>
      </c>
      <c r="J1303" s="1">
        <v>7.09</v>
      </c>
      <c r="K1303" s="1">
        <v>99.2</v>
      </c>
      <c r="L1303" s="1">
        <v>6.72</v>
      </c>
      <c r="M1303" s="1">
        <v>139.80000000000001</v>
      </c>
      <c r="N1303" s="1">
        <v>86.49</v>
      </c>
      <c r="O1303" s="1">
        <v>94.81</v>
      </c>
      <c r="P1303" s="1" t="s">
        <v>4</v>
      </c>
      <c r="Q1303" s="1" t="s">
        <v>5</v>
      </c>
      <c r="R1303" s="1" t="s">
        <v>6</v>
      </c>
      <c r="S1303" s="1" t="s">
        <v>6</v>
      </c>
      <c r="T1303" s="3">
        <f t="shared" si="0"/>
        <v>45383</v>
      </c>
      <c r="U1303" s="5">
        <f t="shared" ref="U1303:V1303" si="2606">IF(ISBLANK(F1303),1,0)</f>
        <v>0</v>
      </c>
      <c r="V1303" s="5">
        <f t="shared" si="2606"/>
        <v>0</v>
      </c>
      <c r="W1303" s="5">
        <f t="shared" ref="W1303:Z1303" si="2607">IF(ISBLANK(K1303),1,0)</f>
        <v>0</v>
      </c>
      <c r="X1303" s="5">
        <f t="shared" si="2607"/>
        <v>0</v>
      </c>
      <c r="Y1303" s="5">
        <f t="shared" si="2607"/>
        <v>0</v>
      </c>
      <c r="Z1303" s="5">
        <f t="shared" si="2607"/>
        <v>0</v>
      </c>
      <c r="AA1303" s="5">
        <f t="shared" si="3"/>
        <v>0</v>
      </c>
    </row>
    <row r="1304" spans="1:27" ht="15.75" customHeight="1" x14ac:dyDescent="0.2">
      <c r="A1304" s="1" t="s">
        <v>2051</v>
      </c>
      <c r="B1304" s="1" t="s">
        <v>58</v>
      </c>
      <c r="C1304" s="1" t="s">
        <v>21</v>
      </c>
      <c r="D1304" s="2">
        <v>45896</v>
      </c>
      <c r="E1304" s="1" t="s">
        <v>93</v>
      </c>
      <c r="F1304" s="1">
        <v>21.95</v>
      </c>
      <c r="G1304" s="1">
        <v>46.07</v>
      </c>
      <c r="H1304" s="1">
        <v>335</v>
      </c>
      <c r="I1304" s="1">
        <v>47.7</v>
      </c>
      <c r="J1304" s="1">
        <v>8.08</v>
      </c>
      <c r="K1304" s="1">
        <v>98.82</v>
      </c>
      <c r="L1304" s="1">
        <v>6.92</v>
      </c>
      <c r="M1304" s="1">
        <v>152</v>
      </c>
      <c r="N1304" s="1">
        <v>86.75</v>
      </c>
      <c r="O1304" s="1">
        <v>91.46</v>
      </c>
      <c r="P1304" s="1" t="s">
        <v>4</v>
      </c>
      <c r="Q1304" s="1" t="s">
        <v>5</v>
      </c>
      <c r="R1304" s="1" t="s">
        <v>6</v>
      </c>
      <c r="S1304" s="1" t="s">
        <v>6</v>
      </c>
      <c r="T1304" s="3">
        <f t="shared" si="0"/>
        <v>45870</v>
      </c>
      <c r="U1304" s="5">
        <f t="shared" ref="U1304:V1304" si="2608">IF(ISBLANK(F1304),1,0)</f>
        <v>0</v>
      </c>
      <c r="V1304" s="5">
        <f t="shared" si="2608"/>
        <v>0</v>
      </c>
      <c r="W1304" s="5">
        <f t="shared" ref="W1304:Z1304" si="2609">IF(ISBLANK(K1304),1,0)</f>
        <v>0</v>
      </c>
      <c r="X1304" s="5">
        <f t="shared" si="2609"/>
        <v>0</v>
      </c>
      <c r="Y1304" s="5">
        <f t="shared" si="2609"/>
        <v>0</v>
      </c>
      <c r="Z1304" s="5">
        <f t="shared" si="2609"/>
        <v>0</v>
      </c>
      <c r="AA1304" s="5">
        <f t="shared" si="3"/>
        <v>0</v>
      </c>
    </row>
    <row r="1305" spans="1:27" ht="15.75" customHeight="1" x14ac:dyDescent="0.2">
      <c r="A1305" s="1" t="s">
        <v>1626</v>
      </c>
      <c r="B1305" s="1" t="s">
        <v>1</v>
      </c>
      <c r="C1305" s="1" t="s">
        <v>21</v>
      </c>
      <c r="D1305" s="2">
        <v>45946</v>
      </c>
      <c r="E1305" s="1" t="s">
        <v>37</v>
      </c>
      <c r="F1305" s="1">
        <v>21.18</v>
      </c>
      <c r="G1305" s="1">
        <v>34.950000000000003</v>
      </c>
      <c r="H1305" s="1">
        <v>362</v>
      </c>
      <c r="I1305" s="1">
        <v>30.9</v>
      </c>
      <c r="J1305" s="1">
        <v>6.82</v>
      </c>
      <c r="K1305" s="1">
        <v>99.52</v>
      </c>
      <c r="L1305" s="1">
        <v>6.85</v>
      </c>
      <c r="M1305" s="1">
        <v>100.8</v>
      </c>
      <c r="N1305" s="1">
        <v>91.62</v>
      </c>
      <c r="O1305" s="1">
        <v>93.35</v>
      </c>
      <c r="P1305" s="1" t="s">
        <v>4</v>
      </c>
      <c r="Q1305" s="1" t="s">
        <v>5</v>
      </c>
      <c r="R1305" s="1" t="s">
        <v>6</v>
      </c>
      <c r="S1305" s="1" t="s">
        <v>6</v>
      </c>
      <c r="T1305" s="3">
        <f t="shared" si="0"/>
        <v>45931</v>
      </c>
      <c r="U1305" s="5">
        <f t="shared" ref="U1305:V1305" si="2610">IF(ISBLANK(F1305),1,0)</f>
        <v>0</v>
      </c>
      <c r="V1305" s="5">
        <f t="shared" si="2610"/>
        <v>0</v>
      </c>
      <c r="W1305" s="5">
        <f t="shared" ref="W1305:Z1305" si="2611">IF(ISBLANK(K1305),1,0)</f>
        <v>0</v>
      </c>
      <c r="X1305" s="5">
        <f t="shared" si="2611"/>
        <v>0</v>
      </c>
      <c r="Y1305" s="5">
        <f t="shared" si="2611"/>
        <v>0</v>
      </c>
      <c r="Z1305" s="5">
        <f t="shared" si="2611"/>
        <v>0</v>
      </c>
      <c r="AA1305" s="5">
        <f t="shared" si="3"/>
        <v>0</v>
      </c>
    </row>
    <row r="1306" spans="1:27" ht="15.75" customHeight="1" x14ac:dyDescent="0.2">
      <c r="A1306" s="1" t="s">
        <v>2052</v>
      </c>
      <c r="B1306" s="1" t="s">
        <v>20</v>
      </c>
      <c r="C1306" s="1" t="s">
        <v>47</v>
      </c>
      <c r="D1306" s="2">
        <v>45359</v>
      </c>
      <c r="E1306" s="1" t="s">
        <v>23</v>
      </c>
      <c r="F1306" s="1">
        <v>20.81</v>
      </c>
      <c r="G1306" s="1">
        <v>42.99</v>
      </c>
      <c r="H1306" s="1">
        <v>291</v>
      </c>
      <c r="I1306" s="1">
        <v>48.7</v>
      </c>
      <c r="J1306" s="1">
        <v>8.1999999999999993</v>
      </c>
      <c r="K1306" s="1">
        <v>99.03</v>
      </c>
      <c r="L1306" s="1">
        <v>7.05</v>
      </c>
      <c r="M1306" s="1">
        <v>145.30000000000001</v>
      </c>
      <c r="N1306" s="1">
        <v>89.23</v>
      </c>
      <c r="O1306" s="1">
        <v>92.64</v>
      </c>
      <c r="P1306" s="1" t="s">
        <v>4</v>
      </c>
      <c r="Q1306" s="1" t="s">
        <v>5</v>
      </c>
      <c r="R1306" s="1" t="s">
        <v>6</v>
      </c>
      <c r="S1306" s="1" t="s">
        <v>6</v>
      </c>
      <c r="T1306" s="3">
        <f t="shared" si="0"/>
        <v>45352</v>
      </c>
      <c r="U1306" s="5">
        <f t="shared" ref="U1306:V1306" si="2612">IF(ISBLANK(F1306),1,0)</f>
        <v>0</v>
      </c>
      <c r="V1306" s="5">
        <f t="shared" si="2612"/>
        <v>0</v>
      </c>
      <c r="W1306" s="5">
        <f t="shared" ref="W1306:Z1306" si="2613">IF(ISBLANK(K1306),1,0)</f>
        <v>0</v>
      </c>
      <c r="X1306" s="5">
        <f t="shared" si="2613"/>
        <v>0</v>
      </c>
      <c r="Y1306" s="5">
        <f t="shared" si="2613"/>
        <v>0</v>
      </c>
      <c r="Z1306" s="5">
        <f t="shared" si="2613"/>
        <v>0</v>
      </c>
      <c r="AA1306" s="5">
        <f t="shared" si="3"/>
        <v>0</v>
      </c>
    </row>
    <row r="1307" spans="1:27" ht="15.75" customHeight="1" x14ac:dyDescent="0.2">
      <c r="A1307" s="1" t="s">
        <v>2053</v>
      </c>
      <c r="B1307" s="1" t="s">
        <v>58</v>
      </c>
      <c r="C1307" s="1" t="s">
        <v>21</v>
      </c>
      <c r="D1307" s="2">
        <v>45730</v>
      </c>
      <c r="E1307" s="1" t="s">
        <v>3</v>
      </c>
      <c r="F1307" s="1">
        <v>21.04</v>
      </c>
      <c r="G1307" s="1">
        <v>44.63</v>
      </c>
      <c r="H1307" s="1">
        <v>338</v>
      </c>
      <c r="I1307" s="1">
        <v>41.7</v>
      </c>
      <c r="J1307" s="1">
        <v>7.13</v>
      </c>
      <c r="K1307" s="1">
        <v>98.86</v>
      </c>
      <c r="L1307" s="1">
        <v>6.57</v>
      </c>
      <c r="M1307" s="1">
        <v>116.8</v>
      </c>
      <c r="N1307" s="1">
        <v>89.32</v>
      </c>
      <c r="O1307" s="1">
        <v>94.46</v>
      </c>
      <c r="P1307" s="1" t="s">
        <v>4</v>
      </c>
      <c r="Q1307" s="1" t="s">
        <v>5</v>
      </c>
      <c r="R1307" s="1" t="s">
        <v>6</v>
      </c>
      <c r="S1307" s="1" t="s">
        <v>6</v>
      </c>
      <c r="T1307" s="3">
        <f t="shared" si="0"/>
        <v>45717</v>
      </c>
      <c r="U1307" s="5">
        <f t="shared" ref="U1307:V1307" si="2614">IF(ISBLANK(F1307),1,0)</f>
        <v>0</v>
      </c>
      <c r="V1307" s="5">
        <f t="shared" si="2614"/>
        <v>0</v>
      </c>
      <c r="W1307" s="5">
        <f t="shared" ref="W1307:Z1307" si="2615">IF(ISBLANK(K1307),1,0)</f>
        <v>0</v>
      </c>
      <c r="X1307" s="5">
        <f t="shared" si="2615"/>
        <v>0</v>
      </c>
      <c r="Y1307" s="5">
        <f t="shared" si="2615"/>
        <v>0</v>
      </c>
      <c r="Z1307" s="5">
        <f t="shared" si="2615"/>
        <v>0</v>
      </c>
      <c r="AA1307" s="5">
        <f t="shared" si="3"/>
        <v>0</v>
      </c>
    </row>
    <row r="1308" spans="1:27" ht="15.75" customHeight="1" x14ac:dyDescent="0.2">
      <c r="A1308" s="1" t="s">
        <v>2054</v>
      </c>
      <c r="B1308" s="1" t="s">
        <v>1</v>
      </c>
      <c r="C1308" s="1" t="s">
        <v>47</v>
      </c>
      <c r="D1308" s="2">
        <v>45666</v>
      </c>
      <c r="E1308" s="1" t="s">
        <v>3</v>
      </c>
      <c r="F1308" s="1">
        <v>22.4</v>
      </c>
      <c r="G1308" s="1">
        <v>53.07</v>
      </c>
      <c r="H1308" s="1">
        <v>306</v>
      </c>
      <c r="I1308" s="1">
        <v>35.299999999999997</v>
      </c>
      <c r="J1308" s="1">
        <v>6.78</v>
      </c>
      <c r="K1308" s="1">
        <v>98.67</v>
      </c>
      <c r="L1308" s="1">
        <v>6.92</v>
      </c>
      <c r="M1308" s="1">
        <v>111.8</v>
      </c>
      <c r="N1308" s="1">
        <v>91.25</v>
      </c>
      <c r="O1308" s="1">
        <v>96.41</v>
      </c>
      <c r="P1308" s="1" t="s">
        <v>4</v>
      </c>
      <c r="Q1308" s="1" t="s">
        <v>5</v>
      </c>
      <c r="R1308" s="1" t="s">
        <v>6</v>
      </c>
      <c r="S1308" s="1" t="s">
        <v>6</v>
      </c>
      <c r="T1308" s="3">
        <f t="shared" si="0"/>
        <v>45658</v>
      </c>
      <c r="U1308" s="5">
        <f t="shared" ref="U1308:V1308" si="2616">IF(ISBLANK(F1308),1,0)</f>
        <v>0</v>
      </c>
      <c r="V1308" s="5">
        <f t="shared" si="2616"/>
        <v>0</v>
      </c>
      <c r="W1308" s="5">
        <f t="shared" ref="W1308:Z1308" si="2617">IF(ISBLANK(K1308),1,0)</f>
        <v>0</v>
      </c>
      <c r="X1308" s="5">
        <f t="shared" si="2617"/>
        <v>0</v>
      </c>
      <c r="Y1308" s="5">
        <f t="shared" si="2617"/>
        <v>0</v>
      </c>
      <c r="Z1308" s="5">
        <f t="shared" si="2617"/>
        <v>0</v>
      </c>
      <c r="AA1308" s="5">
        <f t="shared" si="3"/>
        <v>0</v>
      </c>
    </row>
    <row r="1309" spans="1:27" ht="15.75" customHeight="1" x14ac:dyDescent="0.2">
      <c r="A1309" s="1" t="s">
        <v>1633</v>
      </c>
      <c r="B1309" s="1" t="s">
        <v>1</v>
      </c>
      <c r="C1309" s="1" t="s">
        <v>47</v>
      </c>
      <c r="D1309" s="2">
        <v>45452</v>
      </c>
      <c r="E1309" s="1" t="s">
        <v>3</v>
      </c>
      <c r="F1309" s="1">
        <v>22.66</v>
      </c>
      <c r="G1309" s="1">
        <v>48.23</v>
      </c>
      <c r="H1309" s="1">
        <v>363</v>
      </c>
      <c r="I1309" s="1">
        <v>41.6</v>
      </c>
      <c r="J1309" s="1">
        <v>7.11</v>
      </c>
      <c r="K1309" s="1">
        <v>98.87</v>
      </c>
      <c r="L1309" s="1">
        <v>6.69</v>
      </c>
      <c r="M1309" s="1">
        <v>118.4</v>
      </c>
      <c r="N1309" s="1">
        <v>87.71</v>
      </c>
      <c r="O1309" s="1">
        <v>93.36</v>
      </c>
      <c r="P1309" s="1" t="s">
        <v>4</v>
      </c>
      <c r="Q1309" s="1" t="s">
        <v>5</v>
      </c>
      <c r="R1309" s="1" t="s">
        <v>6</v>
      </c>
      <c r="S1309" s="1" t="s">
        <v>6</v>
      </c>
      <c r="T1309" s="3">
        <f t="shared" si="0"/>
        <v>45444</v>
      </c>
      <c r="U1309" s="5">
        <f t="shared" ref="U1309:V1309" si="2618">IF(ISBLANK(F1309),1,0)</f>
        <v>0</v>
      </c>
      <c r="V1309" s="5">
        <f t="shared" si="2618"/>
        <v>0</v>
      </c>
      <c r="W1309" s="5">
        <f t="shared" ref="W1309:Z1309" si="2619">IF(ISBLANK(K1309),1,0)</f>
        <v>0</v>
      </c>
      <c r="X1309" s="5">
        <f t="shared" si="2619"/>
        <v>0</v>
      </c>
      <c r="Y1309" s="5">
        <f t="shared" si="2619"/>
        <v>0</v>
      </c>
      <c r="Z1309" s="5">
        <f t="shared" si="2619"/>
        <v>0</v>
      </c>
      <c r="AA1309" s="5">
        <f t="shared" si="3"/>
        <v>0</v>
      </c>
    </row>
    <row r="1310" spans="1:27" ht="15.75" customHeight="1" x14ac:dyDescent="0.2">
      <c r="A1310" s="1" t="s">
        <v>1471</v>
      </c>
      <c r="B1310" s="1" t="s">
        <v>58</v>
      </c>
      <c r="C1310" s="1" t="s">
        <v>21</v>
      </c>
      <c r="D1310" s="2">
        <v>45672</v>
      </c>
      <c r="E1310" s="1" t="s">
        <v>93</v>
      </c>
      <c r="F1310" s="1">
        <v>21.62</v>
      </c>
      <c r="G1310" s="1">
        <v>43.82</v>
      </c>
      <c r="H1310" s="1">
        <v>320</v>
      </c>
      <c r="I1310" s="1">
        <v>38.200000000000003</v>
      </c>
      <c r="J1310" s="1">
        <v>6.84</v>
      </c>
      <c r="K1310" s="1">
        <v>98.65</v>
      </c>
      <c r="L1310" s="1">
        <v>6.6</v>
      </c>
      <c r="M1310" s="1">
        <v>126.9</v>
      </c>
      <c r="N1310" s="1">
        <v>91.22</v>
      </c>
      <c r="O1310" s="1">
        <v>95.84</v>
      </c>
      <c r="P1310" s="1" t="s">
        <v>4</v>
      </c>
      <c r="Q1310" s="1" t="s">
        <v>5</v>
      </c>
      <c r="R1310" s="1" t="s">
        <v>6</v>
      </c>
      <c r="S1310" s="1" t="s">
        <v>6</v>
      </c>
      <c r="T1310" s="3">
        <f t="shared" si="0"/>
        <v>45658</v>
      </c>
      <c r="U1310" s="5">
        <f t="shared" ref="U1310:V1310" si="2620">IF(ISBLANK(F1310),1,0)</f>
        <v>0</v>
      </c>
      <c r="V1310" s="5">
        <f t="shared" si="2620"/>
        <v>0</v>
      </c>
      <c r="W1310" s="5">
        <f t="shared" ref="W1310:Z1310" si="2621">IF(ISBLANK(K1310),1,0)</f>
        <v>0</v>
      </c>
      <c r="X1310" s="5">
        <f t="shared" si="2621"/>
        <v>0</v>
      </c>
      <c r="Y1310" s="5">
        <f t="shared" si="2621"/>
        <v>0</v>
      </c>
      <c r="Z1310" s="5">
        <f t="shared" si="2621"/>
        <v>0</v>
      </c>
      <c r="AA1310" s="5">
        <f t="shared" si="3"/>
        <v>0</v>
      </c>
    </row>
    <row r="1311" spans="1:27" ht="15.75" customHeight="1" x14ac:dyDescent="0.2">
      <c r="A1311" s="1" t="s">
        <v>706</v>
      </c>
      <c r="B1311" s="1" t="s">
        <v>34</v>
      </c>
      <c r="C1311" s="1" t="s">
        <v>35</v>
      </c>
      <c r="D1311" s="2">
        <v>45793</v>
      </c>
      <c r="E1311" s="1" t="s">
        <v>3</v>
      </c>
      <c r="F1311" s="1">
        <v>22.38</v>
      </c>
      <c r="G1311" s="1">
        <v>50.8</v>
      </c>
      <c r="H1311" s="1">
        <v>315</v>
      </c>
      <c r="I1311" s="1">
        <v>41</v>
      </c>
      <c r="J1311" s="1">
        <v>7.37</v>
      </c>
      <c r="K1311" s="1">
        <v>98.92</v>
      </c>
      <c r="L1311" s="1">
        <v>7.24</v>
      </c>
      <c r="M1311" s="1">
        <v>121.2</v>
      </c>
      <c r="N1311" s="1">
        <v>87.74</v>
      </c>
      <c r="O1311" s="1">
        <v>93.6</v>
      </c>
      <c r="P1311" s="1" t="s">
        <v>4</v>
      </c>
      <c r="Q1311" s="1" t="s">
        <v>5</v>
      </c>
      <c r="R1311" s="1" t="s">
        <v>6</v>
      </c>
      <c r="S1311" s="1" t="s">
        <v>6</v>
      </c>
      <c r="T1311" s="3">
        <f t="shared" si="0"/>
        <v>45778</v>
      </c>
      <c r="U1311" s="5">
        <f t="shared" ref="U1311:V1311" si="2622">IF(ISBLANK(F1311),1,0)</f>
        <v>0</v>
      </c>
      <c r="V1311" s="5">
        <f t="shared" si="2622"/>
        <v>0</v>
      </c>
      <c r="W1311" s="5">
        <f t="shared" ref="W1311:Z1311" si="2623">IF(ISBLANK(K1311),1,0)</f>
        <v>0</v>
      </c>
      <c r="X1311" s="5">
        <f t="shared" si="2623"/>
        <v>0</v>
      </c>
      <c r="Y1311" s="5">
        <f t="shared" si="2623"/>
        <v>0</v>
      </c>
      <c r="Z1311" s="5">
        <f t="shared" si="2623"/>
        <v>0</v>
      </c>
      <c r="AA1311" s="5">
        <f t="shared" si="3"/>
        <v>0</v>
      </c>
    </row>
    <row r="1312" spans="1:27" ht="15.75" customHeight="1" x14ac:dyDescent="0.2">
      <c r="A1312" s="1" t="s">
        <v>342</v>
      </c>
      <c r="B1312" s="1" t="s">
        <v>34</v>
      </c>
      <c r="C1312" s="1" t="s">
        <v>35</v>
      </c>
      <c r="D1312" s="2">
        <v>45711</v>
      </c>
      <c r="E1312" s="1" t="s">
        <v>3</v>
      </c>
      <c r="F1312" s="1">
        <v>21.86</v>
      </c>
      <c r="G1312" s="1">
        <v>46.69</v>
      </c>
      <c r="H1312" s="1">
        <v>278</v>
      </c>
      <c r="I1312" s="1">
        <v>44.4</v>
      </c>
      <c r="J1312" s="1">
        <v>8.24</v>
      </c>
      <c r="L1312" s="1">
        <v>7.15</v>
      </c>
      <c r="M1312" s="1">
        <v>129.9</v>
      </c>
      <c r="N1312" s="1">
        <v>89.61</v>
      </c>
      <c r="O1312" s="1">
        <v>96.19</v>
      </c>
      <c r="P1312" s="1" t="s">
        <v>4</v>
      </c>
      <c r="Q1312" s="1" t="s">
        <v>5</v>
      </c>
      <c r="R1312" s="1" t="s">
        <v>6</v>
      </c>
      <c r="S1312" s="1" t="s">
        <v>6</v>
      </c>
      <c r="T1312" s="3">
        <f t="shared" si="0"/>
        <v>45689</v>
      </c>
      <c r="U1312" s="5">
        <f t="shared" ref="U1312:V1312" si="2624">IF(ISBLANK(F1312),1,0)</f>
        <v>0</v>
      </c>
      <c r="V1312" s="5">
        <f t="shared" si="2624"/>
        <v>0</v>
      </c>
      <c r="W1312" s="5">
        <f t="shared" ref="W1312:Z1312" si="2625">IF(ISBLANK(K1312),1,0)</f>
        <v>1</v>
      </c>
      <c r="X1312" s="5">
        <f t="shared" si="2625"/>
        <v>0</v>
      </c>
      <c r="Y1312" s="5">
        <f t="shared" si="2625"/>
        <v>0</v>
      </c>
      <c r="Z1312" s="5">
        <f t="shared" si="2625"/>
        <v>0</v>
      </c>
      <c r="AA1312" s="5">
        <f t="shared" si="3"/>
        <v>1</v>
      </c>
    </row>
    <row r="1313" spans="1:27" ht="15.75" customHeight="1" x14ac:dyDescent="0.2">
      <c r="A1313" s="1" t="s">
        <v>1660</v>
      </c>
      <c r="B1313" s="1" t="s">
        <v>1</v>
      </c>
      <c r="C1313" s="1" t="s">
        <v>21</v>
      </c>
      <c r="D1313" s="2">
        <v>45671</v>
      </c>
      <c r="E1313" s="1" t="s">
        <v>3</v>
      </c>
      <c r="F1313" s="1">
        <v>23.3</v>
      </c>
      <c r="G1313" s="1">
        <v>40.700000000000003</v>
      </c>
      <c r="H1313" s="1">
        <v>333</v>
      </c>
      <c r="I1313" s="1">
        <v>29.8</v>
      </c>
      <c r="J1313" s="1">
        <v>5.65</v>
      </c>
      <c r="K1313" s="1">
        <v>99.57</v>
      </c>
      <c r="M1313" s="1">
        <v>121</v>
      </c>
      <c r="N1313" s="1">
        <v>91.94</v>
      </c>
      <c r="O1313" s="1">
        <v>93.38</v>
      </c>
      <c r="P1313" s="1" t="s">
        <v>4</v>
      </c>
      <c r="Q1313" s="1" t="s">
        <v>5</v>
      </c>
      <c r="R1313" s="1" t="s">
        <v>6</v>
      </c>
      <c r="S1313" s="1" t="s">
        <v>6</v>
      </c>
      <c r="T1313" s="3">
        <f t="shared" si="0"/>
        <v>45658</v>
      </c>
      <c r="U1313" s="5">
        <f t="shared" ref="U1313:V1313" si="2626">IF(ISBLANK(F1313),1,0)</f>
        <v>0</v>
      </c>
      <c r="V1313" s="5">
        <f t="shared" si="2626"/>
        <v>0</v>
      </c>
      <c r="W1313" s="5">
        <f t="shared" ref="W1313:Z1313" si="2627">IF(ISBLANK(K1313),1,0)</f>
        <v>0</v>
      </c>
      <c r="X1313" s="5">
        <f t="shared" si="2627"/>
        <v>1</v>
      </c>
      <c r="Y1313" s="5">
        <f t="shared" si="2627"/>
        <v>0</v>
      </c>
      <c r="Z1313" s="5">
        <f t="shared" si="2627"/>
        <v>0</v>
      </c>
      <c r="AA1313" s="5">
        <f t="shared" si="3"/>
        <v>1</v>
      </c>
    </row>
    <row r="1314" spans="1:27" ht="15.75" customHeight="1" x14ac:dyDescent="0.2">
      <c r="A1314" s="1" t="s">
        <v>1174</v>
      </c>
      <c r="B1314" s="1" t="s">
        <v>1</v>
      </c>
      <c r="C1314" s="1" t="s">
        <v>21</v>
      </c>
      <c r="D1314" s="2">
        <v>45939</v>
      </c>
      <c r="E1314" s="1" t="s">
        <v>3</v>
      </c>
      <c r="F1314" s="1">
        <v>22.23</v>
      </c>
      <c r="G1314" s="1">
        <v>37.28</v>
      </c>
      <c r="H1314" s="1">
        <v>364</v>
      </c>
      <c r="I1314" s="1">
        <v>25.7</v>
      </c>
      <c r="J1314" s="1">
        <v>6.8</v>
      </c>
      <c r="K1314" s="1">
        <v>98.94</v>
      </c>
      <c r="L1314" s="1">
        <v>6.52</v>
      </c>
      <c r="M1314" s="1">
        <v>120.7</v>
      </c>
      <c r="N1314" s="1">
        <v>91.78</v>
      </c>
      <c r="O1314" s="1">
        <v>92.51</v>
      </c>
      <c r="P1314" s="1" t="s">
        <v>4</v>
      </c>
      <c r="Q1314" s="1" t="s">
        <v>50</v>
      </c>
      <c r="R1314" s="1" t="s">
        <v>242</v>
      </c>
      <c r="S1314" s="1" t="s">
        <v>89</v>
      </c>
      <c r="T1314" s="3">
        <f t="shared" si="0"/>
        <v>45931</v>
      </c>
      <c r="U1314" s="5">
        <f t="shared" ref="U1314:V1314" si="2628">IF(ISBLANK(F1314),1,0)</f>
        <v>0</v>
      </c>
      <c r="V1314" s="5">
        <f t="shared" si="2628"/>
        <v>0</v>
      </c>
      <c r="W1314" s="5">
        <f t="shared" ref="W1314:Z1314" si="2629">IF(ISBLANK(K1314),1,0)</f>
        <v>0</v>
      </c>
      <c r="X1314" s="5">
        <f t="shared" si="2629"/>
        <v>0</v>
      </c>
      <c r="Y1314" s="5">
        <f t="shared" si="2629"/>
        <v>0</v>
      </c>
      <c r="Z1314" s="5">
        <f t="shared" si="2629"/>
        <v>0</v>
      </c>
      <c r="AA1314" s="5">
        <f t="shared" si="3"/>
        <v>0</v>
      </c>
    </row>
    <row r="1315" spans="1:27" ht="15.75" customHeight="1" x14ac:dyDescent="0.2">
      <c r="A1315" s="1" t="s">
        <v>2056</v>
      </c>
      <c r="B1315" s="1" t="s">
        <v>58</v>
      </c>
      <c r="C1315" s="1" t="s">
        <v>47</v>
      </c>
      <c r="D1315" s="2">
        <v>45456</v>
      </c>
      <c r="E1315" s="1" t="s">
        <v>23</v>
      </c>
      <c r="F1315" s="1">
        <v>24.28</v>
      </c>
      <c r="G1315" s="1">
        <v>39.15</v>
      </c>
      <c r="H1315" s="1">
        <v>312</v>
      </c>
      <c r="I1315" s="1">
        <v>48.6</v>
      </c>
      <c r="J1315" s="1">
        <v>7.38</v>
      </c>
      <c r="K1315" s="1">
        <v>99.27</v>
      </c>
      <c r="L1315" s="1">
        <v>6.78</v>
      </c>
      <c r="M1315" s="1">
        <v>138.19999999999999</v>
      </c>
      <c r="N1315" s="1">
        <v>82.83</v>
      </c>
      <c r="O1315" s="1">
        <v>93.27</v>
      </c>
      <c r="P1315" s="1" t="s">
        <v>4</v>
      </c>
      <c r="Q1315" s="1" t="s">
        <v>5</v>
      </c>
      <c r="R1315" s="1" t="s">
        <v>6</v>
      </c>
      <c r="S1315" s="1" t="s">
        <v>6</v>
      </c>
      <c r="T1315" s="3">
        <f t="shared" si="0"/>
        <v>45444</v>
      </c>
      <c r="U1315" s="5">
        <f t="shared" ref="U1315:V1315" si="2630">IF(ISBLANK(F1315),1,0)</f>
        <v>0</v>
      </c>
      <c r="V1315" s="5">
        <f t="shared" si="2630"/>
        <v>0</v>
      </c>
      <c r="W1315" s="5">
        <f t="shared" ref="W1315:Z1315" si="2631">IF(ISBLANK(K1315),1,0)</f>
        <v>0</v>
      </c>
      <c r="X1315" s="5">
        <f t="shared" si="2631"/>
        <v>0</v>
      </c>
      <c r="Y1315" s="5">
        <f t="shared" si="2631"/>
        <v>0</v>
      </c>
      <c r="Z1315" s="5">
        <f t="shared" si="2631"/>
        <v>0</v>
      </c>
      <c r="AA1315" s="5">
        <f t="shared" si="3"/>
        <v>0</v>
      </c>
    </row>
    <row r="1316" spans="1:27" ht="15.75" customHeight="1" x14ac:dyDescent="0.2">
      <c r="A1316" s="1" t="s">
        <v>440</v>
      </c>
      <c r="B1316" s="1" t="s">
        <v>34</v>
      </c>
      <c r="C1316" s="1" t="s">
        <v>21</v>
      </c>
      <c r="D1316" s="2">
        <v>45748</v>
      </c>
      <c r="E1316" s="1" t="s">
        <v>3</v>
      </c>
      <c r="F1316" s="1">
        <v>21.38</v>
      </c>
      <c r="G1316" s="1">
        <v>43.8</v>
      </c>
      <c r="H1316" s="1">
        <v>328</v>
      </c>
      <c r="I1316" s="1">
        <v>40.9</v>
      </c>
      <c r="J1316" s="1">
        <v>7.86</v>
      </c>
      <c r="K1316" s="1">
        <v>98.99</v>
      </c>
      <c r="L1316" s="1">
        <v>6.82</v>
      </c>
      <c r="M1316" s="1">
        <v>132.4</v>
      </c>
      <c r="N1316" s="1">
        <v>89.84</v>
      </c>
      <c r="O1316" s="1">
        <v>94.97</v>
      </c>
      <c r="P1316" s="1" t="s">
        <v>4</v>
      </c>
      <c r="Q1316" s="1" t="s">
        <v>5</v>
      </c>
      <c r="R1316" s="1" t="s">
        <v>6</v>
      </c>
      <c r="S1316" s="1" t="s">
        <v>6</v>
      </c>
      <c r="T1316" s="3">
        <f t="shared" si="0"/>
        <v>45748</v>
      </c>
      <c r="U1316" s="5">
        <f t="shared" ref="U1316:V1316" si="2632">IF(ISBLANK(F1316),1,0)</f>
        <v>0</v>
      </c>
      <c r="V1316" s="5">
        <f t="shared" si="2632"/>
        <v>0</v>
      </c>
      <c r="W1316" s="5">
        <f t="shared" ref="W1316:Z1316" si="2633">IF(ISBLANK(K1316),1,0)</f>
        <v>0</v>
      </c>
      <c r="X1316" s="5">
        <f t="shared" si="2633"/>
        <v>0</v>
      </c>
      <c r="Y1316" s="5">
        <f t="shared" si="2633"/>
        <v>0</v>
      </c>
      <c r="Z1316" s="5">
        <f t="shared" si="2633"/>
        <v>0</v>
      </c>
      <c r="AA1316" s="5">
        <f t="shared" si="3"/>
        <v>0</v>
      </c>
    </row>
    <row r="1317" spans="1:27" ht="15.75" customHeight="1" x14ac:dyDescent="0.2">
      <c r="A1317" s="1" t="s">
        <v>2057</v>
      </c>
      <c r="B1317" s="1" t="s">
        <v>20</v>
      </c>
      <c r="C1317" s="1" t="s">
        <v>21</v>
      </c>
      <c r="D1317" s="2">
        <v>45523</v>
      </c>
      <c r="E1317" s="1" t="s">
        <v>93</v>
      </c>
      <c r="F1317" s="1">
        <v>20.82</v>
      </c>
      <c r="G1317" s="1">
        <v>40.880000000000003</v>
      </c>
      <c r="H1317" s="1">
        <v>301</v>
      </c>
      <c r="I1317" s="1">
        <v>59.7</v>
      </c>
      <c r="J1317" s="1">
        <v>8.0299999999999994</v>
      </c>
      <c r="K1317" s="1">
        <v>98.26</v>
      </c>
      <c r="L1317" s="1">
        <v>6.97</v>
      </c>
      <c r="M1317" s="1">
        <v>146.1</v>
      </c>
      <c r="N1317" s="1">
        <v>84.42</v>
      </c>
      <c r="O1317" s="1">
        <v>91.61</v>
      </c>
      <c r="P1317" s="1" t="s">
        <v>4</v>
      </c>
      <c r="Q1317" s="1" t="s">
        <v>5</v>
      </c>
      <c r="R1317" s="1" t="s">
        <v>6</v>
      </c>
      <c r="S1317" s="1" t="s">
        <v>6</v>
      </c>
      <c r="T1317" s="3">
        <f t="shared" si="0"/>
        <v>45505</v>
      </c>
      <c r="U1317" s="5">
        <f t="shared" ref="U1317:V1317" si="2634">IF(ISBLANK(F1317),1,0)</f>
        <v>0</v>
      </c>
      <c r="V1317" s="5">
        <f t="shared" si="2634"/>
        <v>0</v>
      </c>
      <c r="W1317" s="5">
        <f t="shared" ref="W1317:Z1317" si="2635">IF(ISBLANK(K1317),1,0)</f>
        <v>0</v>
      </c>
      <c r="X1317" s="5">
        <f t="shared" si="2635"/>
        <v>0</v>
      </c>
      <c r="Y1317" s="5">
        <f t="shared" si="2635"/>
        <v>0</v>
      </c>
      <c r="Z1317" s="5">
        <f t="shared" si="2635"/>
        <v>0</v>
      </c>
      <c r="AA1317" s="5">
        <f t="shared" si="3"/>
        <v>0</v>
      </c>
    </row>
    <row r="1318" spans="1:27" ht="15.75" customHeight="1" x14ac:dyDescent="0.2">
      <c r="A1318" s="1" t="s">
        <v>1051</v>
      </c>
      <c r="B1318" s="1" t="s">
        <v>34</v>
      </c>
      <c r="C1318" s="1" t="s">
        <v>47</v>
      </c>
      <c r="D1318" s="2">
        <v>46003</v>
      </c>
      <c r="E1318" s="1" t="s">
        <v>23</v>
      </c>
      <c r="F1318" s="1">
        <v>21.03</v>
      </c>
      <c r="G1318" s="1">
        <v>33.32</v>
      </c>
      <c r="H1318" s="1">
        <v>334</v>
      </c>
      <c r="I1318" s="1">
        <v>56.3</v>
      </c>
      <c r="J1318" s="1">
        <v>8.27</v>
      </c>
      <c r="K1318" s="1">
        <v>99.03</v>
      </c>
      <c r="L1318" s="1">
        <v>6.68</v>
      </c>
      <c r="M1318" s="1">
        <v>135.19999999999999</v>
      </c>
      <c r="N1318" s="1">
        <v>85.9</v>
      </c>
      <c r="O1318" s="1">
        <v>92.17</v>
      </c>
      <c r="P1318" s="1" t="s">
        <v>4</v>
      </c>
      <c r="Q1318" s="1" t="s">
        <v>5</v>
      </c>
      <c r="R1318" s="1" t="s">
        <v>6</v>
      </c>
      <c r="S1318" s="1" t="s">
        <v>6</v>
      </c>
      <c r="T1318" s="3">
        <f t="shared" si="0"/>
        <v>45992</v>
      </c>
      <c r="U1318" s="5">
        <f t="shared" ref="U1318:V1318" si="2636">IF(ISBLANK(F1318),1,0)</f>
        <v>0</v>
      </c>
      <c r="V1318" s="5">
        <f t="shared" si="2636"/>
        <v>0</v>
      </c>
      <c r="W1318" s="5">
        <f t="shared" ref="W1318:Z1318" si="2637">IF(ISBLANK(K1318),1,0)</f>
        <v>0</v>
      </c>
      <c r="X1318" s="5">
        <f t="shared" si="2637"/>
        <v>0</v>
      </c>
      <c r="Y1318" s="5">
        <f t="shared" si="2637"/>
        <v>0</v>
      </c>
      <c r="Z1318" s="5">
        <f t="shared" si="2637"/>
        <v>0</v>
      </c>
      <c r="AA1318" s="5">
        <f t="shared" si="3"/>
        <v>0</v>
      </c>
    </row>
    <row r="1319" spans="1:27" ht="15.75" customHeight="1" x14ac:dyDescent="0.2">
      <c r="A1319" s="1" t="s">
        <v>2058</v>
      </c>
      <c r="B1319" s="1" t="s">
        <v>1</v>
      </c>
      <c r="C1319" s="1" t="s">
        <v>35</v>
      </c>
      <c r="D1319" s="2">
        <v>45475</v>
      </c>
      <c r="E1319" s="1" t="s">
        <v>37</v>
      </c>
      <c r="F1319" s="1">
        <v>22.34</v>
      </c>
      <c r="G1319" s="1">
        <v>41.9</v>
      </c>
      <c r="H1319" s="1">
        <v>343</v>
      </c>
      <c r="I1319" s="1">
        <v>35.200000000000003</v>
      </c>
      <c r="J1319" s="1">
        <v>6.42</v>
      </c>
      <c r="K1319" s="1">
        <v>99.07</v>
      </c>
      <c r="M1319" s="1">
        <v>120.9</v>
      </c>
      <c r="N1319" s="1">
        <v>90.19</v>
      </c>
      <c r="O1319" s="1">
        <v>95.73</v>
      </c>
      <c r="P1319" s="1" t="s">
        <v>4</v>
      </c>
      <c r="Q1319" s="1" t="s">
        <v>5</v>
      </c>
      <c r="R1319" s="1" t="s">
        <v>6</v>
      </c>
      <c r="S1319" s="1" t="s">
        <v>6</v>
      </c>
      <c r="T1319" s="3">
        <f t="shared" si="0"/>
        <v>45474</v>
      </c>
      <c r="U1319" s="5">
        <f t="shared" ref="U1319:V1319" si="2638">IF(ISBLANK(F1319),1,0)</f>
        <v>0</v>
      </c>
      <c r="V1319" s="5">
        <f t="shared" si="2638"/>
        <v>0</v>
      </c>
      <c r="W1319" s="5">
        <f t="shared" ref="W1319:Z1319" si="2639">IF(ISBLANK(K1319),1,0)</f>
        <v>0</v>
      </c>
      <c r="X1319" s="5">
        <f t="shared" si="2639"/>
        <v>1</v>
      </c>
      <c r="Y1319" s="5">
        <f t="shared" si="2639"/>
        <v>0</v>
      </c>
      <c r="Z1319" s="5">
        <f t="shared" si="2639"/>
        <v>0</v>
      </c>
      <c r="AA1319" s="5">
        <f t="shared" si="3"/>
        <v>1</v>
      </c>
    </row>
    <row r="1320" spans="1:27" ht="15.75" customHeight="1" x14ac:dyDescent="0.2">
      <c r="A1320" s="1" t="s">
        <v>2059</v>
      </c>
      <c r="B1320" s="1" t="s">
        <v>58</v>
      </c>
      <c r="C1320" s="1" t="s">
        <v>47</v>
      </c>
      <c r="D1320" s="2">
        <v>45928</v>
      </c>
      <c r="E1320" s="1" t="s">
        <v>3</v>
      </c>
      <c r="F1320" s="1">
        <v>20.71</v>
      </c>
      <c r="G1320" s="1">
        <v>42.14</v>
      </c>
      <c r="H1320" s="1">
        <v>303</v>
      </c>
      <c r="I1320" s="1">
        <v>55.4</v>
      </c>
      <c r="J1320" s="1">
        <v>6.87</v>
      </c>
      <c r="K1320" s="1">
        <v>99.43</v>
      </c>
      <c r="L1320" s="1">
        <v>6.63</v>
      </c>
      <c r="M1320" s="1">
        <v>127.3</v>
      </c>
      <c r="N1320" s="1">
        <v>86.06</v>
      </c>
      <c r="O1320" s="1">
        <v>91.03</v>
      </c>
      <c r="P1320" s="1" t="s">
        <v>4</v>
      </c>
      <c r="Q1320" s="1" t="s">
        <v>5</v>
      </c>
      <c r="R1320" s="1" t="s">
        <v>6</v>
      </c>
      <c r="S1320" s="1" t="s">
        <v>6</v>
      </c>
      <c r="T1320" s="3">
        <f t="shared" si="0"/>
        <v>45901</v>
      </c>
      <c r="U1320" s="5">
        <f t="shared" ref="U1320:V1320" si="2640">IF(ISBLANK(F1320),1,0)</f>
        <v>0</v>
      </c>
      <c r="V1320" s="5">
        <f t="shared" si="2640"/>
        <v>0</v>
      </c>
      <c r="W1320" s="5">
        <f t="shared" ref="W1320:Z1320" si="2641">IF(ISBLANK(K1320),1,0)</f>
        <v>0</v>
      </c>
      <c r="X1320" s="5">
        <f t="shared" si="2641"/>
        <v>0</v>
      </c>
      <c r="Y1320" s="5">
        <f t="shared" si="2641"/>
        <v>0</v>
      </c>
      <c r="Z1320" s="5">
        <f t="shared" si="2641"/>
        <v>0</v>
      </c>
      <c r="AA1320" s="5">
        <f t="shared" si="3"/>
        <v>0</v>
      </c>
    </row>
    <row r="1321" spans="1:27" ht="15.75" customHeight="1" x14ac:dyDescent="0.2">
      <c r="A1321" s="1" t="s">
        <v>2060</v>
      </c>
      <c r="B1321" s="1" t="s">
        <v>58</v>
      </c>
      <c r="C1321" s="1" t="s">
        <v>35</v>
      </c>
      <c r="D1321" s="2">
        <v>45754</v>
      </c>
      <c r="E1321" s="1" t="s">
        <v>93</v>
      </c>
      <c r="F1321" s="1">
        <v>22.22</v>
      </c>
      <c r="G1321" s="1">
        <v>44.74</v>
      </c>
      <c r="H1321" s="1">
        <v>321</v>
      </c>
      <c r="I1321" s="1">
        <v>47.2</v>
      </c>
      <c r="J1321" s="1">
        <v>8.14</v>
      </c>
      <c r="K1321" s="1">
        <v>98.81</v>
      </c>
      <c r="L1321" s="1">
        <v>6.94</v>
      </c>
      <c r="M1321" s="1">
        <v>129.69999999999999</v>
      </c>
      <c r="N1321" s="1">
        <v>89.93</v>
      </c>
      <c r="O1321" s="1">
        <v>94.47</v>
      </c>
      <c r="P1321" s="1" t="s">
        <v>4</v>
      </c>
      <c r="Q1321" s="1" t="s">
        <v>5</v>
      </c>
      <c r="R1321" s="1" t="s">
        <v>6</v>
      </c>
      <c r="S1321" s="1" t="s">
        <v>6</v>
      </c>
      <c r="T1321" s="3">
        <f t="shared" si="0"/>
        <v>45748</v>
      </c>
      <c r="U1321" s="5">
        <f t="shared" ref="U1321:V1321" si="2642">IF(ISBLANK(F1321),1,0)</f>
        <v>0</v>
      </c>
      <c r="V1321" s="5">
        <f t="shared" si="2642"/>
        <v>0</v>
      </c>
      <c r="W1321" s="5">
        <f t="shared" ref="W1321:Z1321" si="2643">IF(ISBLANK(K1321),1,0)</f>
        <v>0</v>
      </c>
      <c r="X1321" s="5">
        <f t="shared" si="2643"/>
        <v>0</v>
      </c>
      <c r="Y1321" s="5">
        <f t="shared" si="2643"/>
        <v>0</v>
      </c>
      <c r="Z1321" s="5">
        <f t="shared" si="2643"/>
        <v>0</v>
      </c>
      <c r="AA1321" s="5">
        <f t="shared" si="3"/>
        <v>0</v>
      </c>
    </row>
    <row r="1322" spans="1:27" ht="15.75" customHeight="1" x14ac:dyDescent="0.2">
      <c r="A1322" s="1" t="s">
        <v>2061</v>
      </c>
      <c r="B1322" s="1" t="s">
        <v>1</v>
      </c>
      <c r="C1322" s="1" t="s">
        <v>21</v>
      </c>
      <c r="D1322" s="2">
        <v>45448</v>
      </c>
      <c r="E1322" s="1" t="s">
        <v>93</v>
      </c>
      <c r="F1322" s="1">
        <v>21.07</v>
      </c>
      <c r="G1322" s="1">
        <v>51.13</v>
      </c>
      <c r="H1322" s="1">
        <v>369</v>
      </c>
      <c r="I1322" s="1">
        <v>34.5</v>
      </c>
      <c r="J1322" s="1">
        <v>5.96</v>
      </c>
      <c r="K1322" s="1">
        <v>99.23</v>
      </c>
      <c r="L1322" s="1">
        <v>6.98</v>
      </c>
      <c r="M1322" s="1">
        <v>107</v>
      </c>
      <c r="N1322" s="1">
        <v>88.3</v>
      </c>
      <c r="O1322" s="1">
        <v>93.88</v>
      </c>
      <c r="P1322" s="1" t="s">
        <v>4</v>
      </c>
      <c r="Q1322" s="1" t="s">
        <v>5</v>
      </c>
      <c r="R1322" s="1" t="s">
        <v>6</v>
      </c>
      <c r="S1322" s="1" t="s">
        <v>6</v>
      </c>
      <c r="T1322" s="3">
        <f t="shared" si="0"/>
        <v>45444</v>
      </c>
      <c r="U1322" s="5">
        <f t="shared" ref="U1322:V1322" si="2644">IF(ISBLANK(F1322),1,0)</f>
        <v>0</v>
      </c>
      <c r="V1322" s="5">
        <f t="shared" si="2644"/>
        <v>0</v>
      </c>
      <c r="W1322" s="5">
        <f t="shared" ref="W1322:Z1322" si="2645">IF(ISBLANK(K1322),1,0)</f>
        <v>0</v>
      </c>
      <c r="X1322" s="5">
        <f t="shared" si="2645"/>
        <v>0</v>
      </c>
      <c r="Y1322" s="5">
        <f t="shared" si="2645"/>
        <v>0</v>
      </c>
      <c r="Z1322" s="5">
        <f t="shared" si="2645"/>
        <v>0</v>
      </c>
      <c r="AA1322" s="5">
        <f t="shared" si="3"/>
        <v>0</v>
      </c>
    </row>
    <row r="1323" spans="1:27" ht="15.75" customHeight="1" x14ac:dyDescent="0.2">
      <c r="A1323" s="1" t="s">
        <v>2062</v>
      </c>
      <c r="B1323" s="1" t="s">
        <v>1</v>
      </c>
      <c r="C1323" s="1" t="s">
        <v>2</v>
      </c>
      <c r="D1323" s="2">
        <v>45846</v>
      </c>
      <c r="E1323" s="1" t="s">
        <v>3</v>
      </c>
      <c r="F1323" s="1">
        <v>22.62</v>
      </c>
      <c r="G1323" s="1">
        <v>43.93</v>
      </c>
      <c r="H1323" s="1">
        <v>349</v>
      </c>
      <c r="I1323" s="1">
        <v>24.3</v>
      </c>
      <c r="J1323" s="1">
        <v>6.52</v>
      </c>
      <c r="K1323" s="1">
        <v>99.09</v>
      </c>
      <c r="L1323" s="1">
        <v>6.72</v>
      </c>
      <c r="M1323" s="1">
        <v>110.4</v>
      </c>
      <c r="N1323" s="1">
        <v>91.89</v>
      </c>
      <c r="O1323" s="1">
        <v>94.17</v>
      </c>
      <c r="P1323" s="1" t="s">
        <v>4</v>
      </c>
      <c r="Q1323" s="1" t="s">
        <v>50</v>
      </c>
      <c r="R1323" s="1" t="s">
        <v>153</v>
      </c>
      <c r="S1323" s="1" t="s">
        <v>52</v>
      </c>
      <c r="T1323" s="3">
        <f t="shared" si="0"/>
        <v>45839</v>
      </c>
      <c r="U1323" s="5">
        <f t="shared" ref="U1323:V1323" si="2646">IF(ISBLANK(F1323),1,0)</f>
        <v>0</v>
      </c>
      <c r="V1323" s="5">
        <f t="shared" si="2646"/>
        <v>0</v>
      </c>
      <c r="W1323" s="5">
        <f t="shared" ref="W1323:Z1323" si="2647">IF(ISBLANK(K1323),1,0)</f>
        <v>0</v>
      </c>
      <c r="X1323" s="5">
        <f t="shared" si="2647"/>
        <v>0</v>
      </c>
      <c r="Y1323" s="5">
        <f t="shared" si="2647"/>
        <v>0</v>
      </c>
      <c r="Z1323" s="5">
        <f t="shared" si="2647"/>
        <v>0</v>
      </c>
      <c r="AA1323" s="5">
        <f t="shared" si="3"/>
        <v>0</v>
      </c>
    </row>
    <row r="1324" spans="1:27" ht="15.75" customHeight="1" x14ac:dyDescent="0.2">
      <c r="A1324" s="1" t="s">
        <v>2063</v>
      </c>
      <c r="B1324" s="1" t="s">
        <v>58</v>
      </c>
      <c r="C1324" s="1" t="s">
        <v>47</v>
      </c>
      <c r="D1324" s="2">
        <v>45468</v>
      </c>
      <c r="E1324" s="1" t="s">
        <v>93</v>
      </c>
      <c r="G1324" s="1">
        <v>37.450000000000003</v>
      </c>
      <c r="H1324" s="1">
        <v>318</v>
      </c>
      <c r="I1324" s="1">
        <v>47.3</v>
      </c>
      <c r="J1324" s="1">
        <v>6.96</v>
      </c>
      <c r="K1324" s="1">
        <v>98.75</v>
      </c>
      <c r="L1324" s="1">
        <v>6.73</v>
      </c>
      <c r="M1324" s="1">
        <v>121.6</v>
      </c>
      <c r="N1324" s="1">
        <v>84.74</v>
      </c>
      <c r="O1324" s="1">
        <v>94</v>
      </c>
      <c r="P1324" s="1" t="s">
        <v>4</v>
      </c>
      <c r="Q1324" s="1" t="s">
        <v>5</v>
      </c>
      <c r="R1324" s="1" t="s">
        <v>6</v>
      </c>
      <c r="S1324" s="1" t="s">
        <v>6</v>
      </c>
      <c r="T1324" s="3">
        <f t="shared" si="0"/>
        <v>45444</v>
      </c>
      <c r="U1324" s="5">
        <f t="shared" ref="U1324:V1324" si="2648">IF(ISBLANK(F1324),1,0)</f>
        <v>1</v>
      </c>
      <c r="V1324" s="5">
        <f t="shared" si="2648"/>
        <v>0</v>
      </c>
      <c r="W1324" s="5">
        <f t="shared" ref="W1324:Z1324" si="2649">IF(ISBLANK(K1324),1,0)</f>
        <v>0</v>
      </c>
      <c r="X1324" s="5">
        <f t="shared" si="2649"/>
        <v>0</v>
      </c>
      <c r="Y1324" s="5">
        <f t="shared" si="2649"/>
        <v>0</v>
      </c>
      <c r="Z1324" s="5">
        <f t="shared" si="2649"/>
        <v>0</v>
      </c>
      <c r="AA1324" s="5">
        <f t="shared" si="3"/>
        <v>1</v>
      </c>
    </row>
    <row r="1325" spans="1:27" ht="15.75" customHeight="1" x14ac:dyDescent="0.2">
      <c r="A1325" s="1" t="s">
        <v>2064</v>
      </c>
      <c r="B1325" s="1" t="s">
        <v>1</v>
      </c>
      <c r="C1325" s="1" t="s">
        <v>47</v>
      </c>
      <c r="D1325" s="2">
        <v>45483</v>
      </c>
      <c r="E1325" s="1" t="s">
        <v>23</v>
      </c>
      <c r="F1325" s="1">
        <v>22.21</v>
      </c>
      <c r="G1325" s="1">
        <v>33.909999999999997</v>
      </c>
      <c r="H1325" s="1">
        <v>381</v>
      </c>
      <c r="I1325" s="1">
        <v>39.700000000000003</v>
      </c>
      <c r="J1325" s="1">
        <v>6.27</v>
      </c>
      <c r="K1325" s="1">
        <v>99.13</v>
      </c>
      <c r="L1325" s="1">
        <v>6.65</v>
      </c>
      <c r="M1325" s="1">
        <v>118</v>
      </c>
      <c r="N1325" s="1">
        <v>89.37</v>
      </c>
      <c r="O1325" s="1">
        <v>95.47</v>
      </c>
      <c r="P1325" s="1" t="s">
        <v>4</v>
      </c>
      <c r="Q1325" s="1" t="s">
        <v>5</v>
      </c>
      <c r="R1325" s="1" t="s">
        <v>6</v>
      </c>
      <c r="S1325" s="1" t="s">
        <v>6</v>
      </c>
      <c r="T1325" s="3">
        <f t="shared" si="0"/>
        <v>45474</v>
      </c>
      <c r="U1325" s="5">
        <f t="shared" ref="U1325:V1325" si="2650">IF(ISBLANK(F1325),1,0)</f>
        <v>0</v>
      </c>
      <c r="V1325" s="5">
        <f t="shared" si="2650"/>
        <v>0</v>
      </c>
      <c r="W1325" s="5">
        <f t="shared" ref="W1325:Z1325" si="2651">IF(ISBLANK(K1325),1,0)</f>
        <v>0</v>
      </c>
      <c r="X1325" s="5">
        <f t="shared" si="2651"/>
        <v>0</v>
      </c>
      <c r="Y1325" s="5">
        <f t="shared" si="2651"/>
        <v>0</v>
      </c>
      <c r="Z1325" s="5">
        <f t="shared" si="2651"/>
        <v>0</v>
      </c>
      <c r="AA1325" s="5">
        <f t="shared" si="3"/>
        <v>0</v>
      </c>
    </row>
    <row r="1326" spans="1:27" ht="15.75" customHeight="1" x14ac:dyDescent="0.2">
      <c r="A1326" s="1" t="s">
        <v>1134</v>
      </c>
      <c r="B1326" s="1" t="s">
        <v>34</v>
      </c>
      <c r="C1326" s="1" t="s">
        <v>21</v>
      </c>
      <c r="D1326" s="2">
        <v>45544</v>
      </c>
      <c r="E1326" s="1" t="s">
        <v>23</v>
      </c>
      <c r="F1326" s="1">
        <v>22.25</v>
      </c>
      <c r="G1326" s="1">
        <v>47.44</v>
      </c>
      <c r="H1326" s="1">
        <v>336</v>
      </c>
      <c r="I1326" s="1">
        <v>47.4</v>
      </c>
      <c r="J1326" s="1">
        <v>7.27</v>
      </c>
      <c r="K1326" s="1">
        <v>99.32</v>
      </c>
      <c r="L1326" s="1">
        <v>6.98</v>
      </c>
      <c r="M1326" s="1">
        <v>126.8</v>
      </c>
      <c r="N1326" s="1">
        <v>86.83</v>
      </c>
      <c r="O1326" s="1">
        <v>91.47</v>
      </c>
      <c r="P1326" s="1" t="s">
        <v>4</v>
      </c>
      <c r="Q1326" s="1" t="s">
        <v>5</v>
      </c>
      <c r="R1326" s="1" t="s">
        <v>6</v>
      </c>
      <c r="S1326" s="1" t="s">
        <v>6</v>
      </c>
      <c r="T1326" s="3">
        <f t="shared" si="0"/>
        <v>45536</v>
      </c>
      <c r="U1326" s="5">
        <f t="shared" ref="U1326:V1326" si="2652">IF(ISBLANK(F1326),1,0)</f>
        <v>0</v>
      </c>
      <c r="V1326" s="5">
        <f t="shared" si="2652"/>
        <v>0</v>
      </c>
      <c r="W1326" s="5">
        <f t="shared" ref="W1326:Z1326" si="2653">IF(ISBLANK(K1326),1,0)</f>
        <v>0</v>
      </c>
      <c r="X1326" s="5">
        <f t="shared" si="2653"/>
        <v>0</v>
      </c>
      <c r="Y1326" s="5">
        <f t="shared" si="2653"/>
        <v>0</v>
      </c>
      <c r="Z1326" s="5">
        <f t="shared" si="2653"/>
        <v>0</v>
      </c>
      <c r="AA1326" s="5">
        <f t="shared" si="3"/>
        <v>0</v>
      </c>
    </row>
    <row r="1327" spans="1:27" ht="15.75" customHeight="1" x14ac:dyDescent="0.2">
      <c r="A1327" s="1" t="s">
        <v>2065</v>
      </c>
      <c r="B1327" s="1" t="s">
        <v>20</v>
      </c>
      <c r="C1327" s="1" t="s">
        <v>47</v>
      </c>
      <c r="D1327" s="2">
        <v>45790</v>
      </c>
      <c r="E1327" s="1" t="s">
        <v>23</v>
      </c>
      <c r="F1327" s="1">
        <v>23.23</v>
      </c>
      <c r="G1327" s="1">
        <v>35.65</v>
      </c>
      <c r="H1327" s="1">
        <v>315</v>
      </c>
      <c r="I1327" s="1">
        <v>47.2</v>
      </c>
      <c r="J1327" s="1">
        <v>7.8</v>
      </c>
      <c r="K1327" s="1">
        <v>98.88</v>
      </c>
      <c r="L1327" s="1">
        <v>7.11</v>
      </c>
      <c r="M1327" s="1">
        <v>132.69999999999999</v>
      </c>
      <c r="N1327" s="1">
        <v>84.15</v>
      </c>
      <c r="O1327" s="1">
        <v>93.95</v>
      </c>
      <c r="P1327" s="1" t="s">
        <v>4</v>
      </c>
      <c r="Q1327" s="1" t="s">
        <v>5</v>
      </c>
      <c r="R1327" s="1" t="s">
        <v>6</v>
      </c>
      <c r="S1327" s="1" t="s">
        <v>6</v>
      </c>
      <c r="T1327" s="3">
        <f t="shared" si="0"/>
        <v>45778</v>
      </c>
      <c r="U1327" s="5">
        <f t="shared" ref="U1327:V1327" si="2654">IF(ISBLANK(F1327),1,0)</f>
        <v>0</v>
      </c>
      <c r="V1327" s="5">
        <f t="shared" si="2654"/>
        <v>0</v>
      </c>
      <c r="W1327" s="5">
        <f t="shared" ref="W1327:Z1327" si="2655">IF(ISBLANK(K1327),1,0)</f>
        <v>0</v>
      </c>
      <c r="X1327" s="5">
        <f t="shared" si="2655"/>
        <v>0</v>
      </c>
      <c r="Y1327" s="5">
        <f t="shared" si="2655"/>
        <v>0</v>
      </c>
      <c r="Z1327" s="5">
        <f t="shared" si="2655"/>
        <v>0</v>
      </c>
      <c r="AA1327" s="5">
        <f t="shared" si="3"/>
        <v>0</v>
      </c>
    </row>
    <row r="1328" spans="1:27" ht="15.75" customHeight="1" x14ac:dyDescent="0.2">
      <c r="A1328" s="1" t="s">
        <v>2066</v>
      </c>
      <c r="B1328" s="1" t="s">
        <v>20</v>
      </c>
      <c r="C1328" s="1" t="s">
        <v>21</v>
      </c>
      <c r="D1328" s="2">
        <v>45578</v>
      </c>
      <c r="E1328" s="1" t="s">
        <v>23</v>
      </c>
      <c r="F1328" s="1">
        <v>20.69</v>
      </c>
      <c r="G1328" s="1">
        <v>44.33</v>
      </c>
      <c r="H1328" s="1">
        <v>306</v>
      </c>
      <c r="I1328" s="1">
        <v>41.7</v>
      </c>
      <c r="J1328" s="1">
        <v>6.94</v>
      </c>
      <c r="K1328" s="1">
        <v>99.13</v>
      </c>
      <c r="L1328" s="1">
        <v>6.88</v>
      </c>
      <c r="N1328" s="1">
        <v>87.04</v>
      </c>
      <c r="O1328" s="1">
        <v>92.21</v>
      </c>
      <c r="P1328" s="1" t="s">
        <v>4</v>
      </c>
      <c r="Q1328" s="1" t="s">
        <v>5</v>
      </c>
      <c r="R1328" s="1" t="s">
        <v>6</v>
      </c>
      <c r="S1328" s="1" t="s">
        <v>6</v>
      </c>
      <c r="T1328" s="3">
        <f t="shared" si="0"/>
        <v>45566</v>
      </c>
      <c r="U1328" s="5">
        <f t="shared" ref="U1328:V1328" si="2656">IF(ISBLANK(F1328),1,0)</f>
        <v>0</v>
      </c>
      <c r="V1328" s="5">
        <f t="shared" si="2656"/>
        <v>0</v>
      </c>
      <c r="W1328" s="5">
        <f t="shared" ref="W1328:Z1328" si="2657">IF(ISBLANK(K1328),1,0)</f>
        <v>0</v>
      </c>
      <c r="X1328" s="5">
        <f t="shared" si="2657"/>
        <v>0</v>
      </c>
      <c r="Y1328" s="5">
        <f t="shared" si="2657"/>
        <v>1</v>
      </c>
      <c r="Z1328" s="5">
        <f t="shared" si="2657"/>
        <v>0</v>
      </c>
      <c r="AA1328" s="5">
        <f t="shared" si="3"/>
        <v>1</v>
      </c>
    </row>
    <row r="1329" spans="1:27" ht="15.75" customHeight="1" x14ac:dyDescent="0.2">
      <c r="A1329" s="1" t="s">
        <v>2067</v>
      </c>
      <c r="B1329" s="1" t="s">
        <v>58</v>
      </c>
      <c r="C1329" s="1" t="s">
        <v>21</v>
      </c>
      <c r="D1329" s="2">
        <v>45708</v>
      </c>
      <c r="E1329" s="1" t="s">
        <v>3</v>
      </c>
      <c r="F1329" s="1">
        <v>21.89</v>
      </c>
      <c r="G1329" s="1">
        <v>48.99</v>
      </c>
      <c r="H1329" s="1">
        <v>333</v>
      </c>
      <c r="I1329" s="1">
        <v>39.700000000000003</v>
      </c>
      <c r="J1329" s="1">
        <v>6.9</v>
      </c>
      <c r="K1329" s="1">
        <v>99.22</v>
      </c>
      <c r="L1329" s="1">
        <v>7.01</v>
      </c>
      <c r="M1329" s="1">
        <v>102.7</v>
      </c>
      <c r="N1329" s="1">
        <v>86.87</v>
      </c>
      <c r="O1329" s="1">
        <v>92.64</v>
      </c>
      <c r="P1329" s="1" t="s">
        <v>4</v>
      </c>
      <c r="Q1329" s="1" t="s">
        <v>5</v>
      </c>
      <c r="R1329" s="1" t="s">
        <v>6</v>
      </c>
      <c r="S1329" s="1" t="s">
        <v>6</v>
      </c>
      <c r="T1329" s="3">
        <f t="shared" si="0"/>
        <v>45689</v>
      </c>
      <c r="U1329" s="5">
        <f t="shared" ref="U1329:V1329" si="2658">IF(ISBLANK(F1329),1,0)</f>
        <v>0</v>
      </c>
      <c r="V1329" s="5">
        <f t="shared" si="2658"/>
        <v>0</v>
      </c>
      <c r="W1329" s="5">
        <f t="shared" ref="W1329:Z1329" si="2659">IF(ISBLANK(K1329),1,0)</f>
        <v>0</v>
      </c>
      <c r="X1329" s="5">
        <f t="shared" si="2659"/>
        <v>0</v>
      </c>
      <c r="Y1329" s="5">
        <f t="shared" si="2659"/>
        <v>0</v>
      </c>
      <c r="Z1329" s="5">
        <f t="shared" si="2659"/>
        <v>0</v>
      </c>
      <c r="AA1329" s="5">
        <f t="shared" si="3"/>
        <v>0</v>
      </c>
    </row>
    <row r="1330" spans="1:27" ht="15.75" customHeight="1" x14ac:dyDescent="0.2">
      <c r="A1330" s="1" t="s">
        <v>628</v>
      </c>
      <c r="B1330" s="1" t="s">
        <v>34</v>
      </c>
      <c r="C1330" s="1" t="s">
        <v>35</v>
      </c>
      <c r="D1330" s="2">
        <v>45696</v>
      </c>
      <c r="E1330" s="1" t="s">
        <v>162</v>
      </c>
      <c r="F1330" s="1">
        <v>21.26</v>
      </c>
      <c r="G1330" s="1">
        <v>36.28</v>
      </c>
      <c r="H1330" s="1">
        <v>329</v>
      </c>
      <c r="I1330" s="1">
        <v>48.9</v>
      </c>
      <c r="J1330" s="1">
        <v>6.62</v>
      </c>
      <c r="K1330" s="1">
        <v>98.98</v>
      </c>
      <c r="L1330" s="1">
        <v>6.8</v>
      </c>
      <c r="M1330" s="1">
        <v>116.5</v>
      </c>
      <c r="N1330" s="1">
        <v>85.47</v>
      </c>
      <c r="O1330" s="1">
        <v>93.92</v>
      </c>
      <c r="P1330" s="1" t="s">
        <v>4</v>
      </c>
      <c r="Q1330" s="1" t="s">
        <v>5</v>
      </c>
      <c r="R1330" s="1" t="s">
        <v>6</v>
      </c>
      <c r="S1330" s="1" t="s">
        <v>6</v>
      </c>
      <c r="T1330" s="3">
        <f t="shared" si="0"/>
        <v>45689</v>
      </c>
      <c r="U1330" s="5">
        <f t="shared" ref="U1330:V1330" si="2660">IF(ISBLANK(F1330),1,0)</f>
        <v>0</v>
      </c>
      <c r="V1330" s="5">
        <f t="shared" si="2660"/>
        <v>0</v>
      </c>
      <c r="W1330" s="5">
        <f t="shared" ref="W1330:Z1330" si="2661">IF(ISBLANK(K1330),1,0)</f>
        <v>0</v>
      </c>
      <c r="X1330" s="5">
        <f t="shared" si="2661"/>
        <v>0</v>
      </c>
      <c r="Y1330" s="5">
        <f t="shared" si="2661"/>
        <v>0</v>
      </c>
      <c r="Z1330" s="5">
        <f t="shared" si="2661"/>
        <v>0</v>
      </c>
      <c r="AA1330" s="5">
        <f t="shared" si="3"/>
        <v>0</v>
      </c>
    </row>
    <row r="1331" spans="1:27" ht="15.75" customHeight="1" x14ac:dyDescent="0.2">
      <c r="A1331" s="1" t="s">
        <v>2068</v>
      </c>
      <c r="B1331" s="1" t="s">
        <v>20</v>
      </c>
      <c r="C1331" s="1" t="s">
        <v>35</v>
      </c>
      <c r="D1331" s="2">
        <v>45435</v>
      </c>
      <c r="E1331" s="1" t="s">
        <v>23</v>
      </c>
      <c r="F1331" s="1">
        <v>20.85</v>
      </c>
      <c r="G1331" s="1">
        <v>42.77</v>
      </c>
      <c r="H1331" s="1">
        <v>261</v>
      </c>
      <c r="I1331" s="1">
        <v>46.1</v>
      </c>
      <c r="J1331" s="1">
        <v>7.8</v>
      </c>
      <c r="K1331" s="1">
        <v>98.56</v>
      </c>
      <c r="L1331" s="1">
        <v>6.88</v>
      </c>
      <c r="M1331" s="1">
        <v>143.9</v>
      </c>
      <c r="N1331" s="1">
        <v>87.13</v>
      </c>
      <c r="O1331" s="1">
        <v>91.72</v>
      </c>
      <c r="P1331" s="1" t="s">
        <v>4</v>
      </c>
      <c r="Q1331" s="1" t="s">
        <v>50</v>
      </c>
      <c r="R1331" s="1" t="s">
        <v>243</v>
      </c>
      <c r="S1331" s="1" t="s">
        <v>89</v>
      </c>
      <c r="T1331" s="3">
        <f t="shared" si="0"/>
        <v>45413</v>
      </c>
      <c r="U1331" s="5">
        <f t="shared" ref="U1331:V1331" si="2662">IF(ISBLANK(F1331),1,0)</f>
        <v>0</v>
      </c>
      <c r="V1331" s="5">
        <f t="shared" si="2662"/>
        <v>0</v>
      </c>
      <c r="W1331" s="5">
        <f t="shared" ref="W1331:Z1331" si="2663">IF(ISBLANK(K1331),1,0)</f>
        <v>0</v>
      </c>
      <c r="X1331" s="5">
        <f t="shared" si="2663"/>
        <v>0</v>
      </c>
      <c r="Y1331" s="5">
        <f t="shared" si="2663"/>
        <v>0</v>
      </c>
      <c r="Z1331" s="5">
        <f t="shared" si="2663"/>
        <v>0</v>
      </c>
      <c r="AA1331" s="5">
        <f t="shared" si="3"/>
        <v>0</v>
      </c>
    </row>
    <row r="1332" spans="1:27" ht="15.75" customHeight="1" x14ac:dyDescent="0.2">
      <c r="A1332" s="1" t="s">
        <v>501</v>
      </c>
      <c r="B1332" s="1" t="s">
        <v>267</v>
      </c>
      <c r="C1332" s="1" t="s">
        <v>21</v>
      </c>
      <c r="D1332" s="2">
        <v>45461</v>
      </c>
      <c r="E1332" s="1" t="s">
        <v>37</v>
      </c>
      <c r="G1332" s="1">
        <v>50.46</v>
      </c>
      <c r="H1332" s="1">
        <v>322</v>
      </c>
      <c r="I1332" s="1">
        <v>43</v>
      </c>
      <c r="J1332" s="1">
        <v>7.16</v>
      </c>
      <c r="K1332" s="1">
        <v>98.55</v>
      </c>
      <c r="L1332" s="1">
        <v>7.3</v>
      </c>
      <c r="M1332" s="1">
        <v>131.1</v>
      </c>
      <c r="N1332" s="1">
        <v>87.65</v>
      </c>
      <c r="O1332" s="1">
        <v>94.58</v>
      </c>
      <c r="P1332" s="1" t="s">
        <v>4</v>
      </c>
      <c r="Q1332" s="1" t="s">
        <v>5</v>
      </c>
      <c r="R1332" s="1" t="s">
        <v>6</v>
      </c>
      <c r="S1332" s="1" t="s">
        <v>6</v>
      </c>
      <c r="T1332" s="3">
        <f t="shared" si="0"/>
        <v>45444</v>
      </c>
      <c r="U1332" s="5">
        <f t="shared" ref="U1332:V1332" si="2664">IF(ISBLANK(F1332),1,0)</f>
        <v>1</v>
      </c>
      <c r="V1332" s="5">
        <f t="shared" si="2664"/>
        <v>0</v>
      </c>
      <c r="W1332" s="5">
        <f t="shared" ref="W1332:Z1332" si="2665">IF(ISBLANK(K1332),1,0)</f>
        <v>0</v>
      </c>
      <c r="X1332" s="5">
        <f t="shared" si="2665"/>
        <v>0</v>
      </c>
      <c r="Y1332" s="5">
        <f t="shared" si="2665"/>
        <v>0</v>
      </c>
      <c r="Z1332" s="5">
        <f t="shared" si="2665"/>
        <v>0</v>
      </c>
      <c r="AA1332" s="5">
        <f t="shared" si="3"/>
        <v>1</v>
      </c>
    </row>
    <row r="1333" spans="1:27" ht="15.75" customHeight="1" x14ac:dyDescent="0.2">
      <c r="A1333" s="1" t="s">
        <v>2069</v>
      </c>
      <c r="B1333" s="1" t="s">
        <v>20</v>
      </c>
      <c r="C1333" s="1" t="s">
        <v>35</v>
      </c>
      <c r="D1333" s="2">
        <v>45516</v>
      </c>
      <c r="E1333" s="1" t="s">
        <v>93</v>
      </c>
      <c r="F1333" s="1">
        <v>22.12</v>
      </c>
      <c r="G1333" s="1">
        <v>45.1</v>
      </c>
      <c r="H1333" s="1">
        <v>297</v>
      </c>
      <c r="I1333" s="1">
        <v>39.6</v>
      </c>
      <c r="J1333" s="1">
        <v>6.14</v>
      </c>
      <c r="K1333" s="1">
        <v>99.26</v>
      </c>
      <c r="L1333" s="1">
        <v>7.33</v>
      </c>
      <c r="M1333" s="1">
        <v>125.6</v>
      </c>
      <c r="N1333" s="1">
        <v>83.28</v>
      </c>
      <c r="O1333" s="1">
        <v>93.95</v>
      </c>
      <c r="P1333" s="1" t="s">
        <v>4</v>
      </c>
      <c r="Q1333" s="1" t="s">
        <v>5</v>
      </c>
      <c r="R1333" s="1" t="s">
        <v>6</v>
      </c>
      <c r="S1333" s="1" t="s">
        <v>6</v>
      </c>
      <c r="T1333" s="3">
        <f t="shared" si="0"/>
        <v>45505</v>
      </c>
      <c r="U1333" s="5">
        <f t="shared" ref="U1333:V1333" si="2666">IF(ISBLANK(F1333),1,0)</f>
        <v>0</v>
      </c>
      <c r="V1333" s="5">
        <f t="shared" si="2666"/>
        <v>0</v>
      </c>
      <c r="W1333" s="5">
        <f t="shared" ref="W1333:Z1333" si="2667">IF(ISBLANK(K1333),1,0)</f>
        <v>0</v>
      </c>
      <c r="X1333" s="5">
        <f t="shared" si="2667"/>
        <v>0</v>
      </c>
      <c r="Y1333" s="5">
        <f t="shared" si="2667"/>
        <v>0</v>
      </c>
      <c r="Z1333" s="5">
        <f t="shared" si="2667"/>
        <v>0</v>
      </c>
      <c r="AA1333" s="5">
        <f t="shared" si="3"/>
        <v>0</v>
      </c>
    </row>
    <row r="1334" spans="1:27" ht="15.75" customHeight="1" x14ac:dyDescent="0.2">
      <c r="A1334" s="1" t="s">
        <v>1199</v>
      </c>
      <c r="B1334" s="1" t="s">
        <v>1</v>
      </c>
      <c r="C1334" s="1" t="s">
        <v>47</v>
      </c>
      <c r="D1334" s="2">
        <v>45454</v>
      </c>
      <c r="E1334" s="1" t="s">
        <v>93</v>
      </c>
      <c r="F1334" s="1">
        <v>22.13</v>
      </c>
      <c r="G1334" s="1">
        <v>32.520000000000003</v>
      </c>
      <c r="H1334" s="1">
        <v>331</v>
      </c>
      <c r="I1334" s="1">
        <v>40</v>
      </c>
      <c r="J1334" s="1">
        <v>6.73</v>
      </c>
      <c r="K1334" s="1">
        <v>99.35</v>
      </c>
      <c r="L1334" s="1">
        <v>6.53</v>
      </c>
      <c r="M1334" s="1">
        <v>130.6</v>
      </c>
      <c r="N1334" s="1">
        <v>88.85</v>
      </c>
      <c r="O1334" s="1">
        <v>92.55</v>
      </c>
      <c r="P1334" s="1" t="s">
        <v>4</v>
      </c>
      <c r="Q1334" s="1" t="s">
        <v>5</v>
      </c>
      <c r="R1334" s="1" t="s">
        <v>6</v>
      </c>
      <c r="S1334" s="1" t="s">
        <v>6</v>
      </c>
      <c r="T1334" s="3">
        <f t="shared" si="0"/>
        <v>45444</v>
      </c>
      <c r="U1334" s="5">
        <f t="shared" ref="U1334:V1334" si="2668">IF(ISBLANK(F1334),1,0)</f>
        <v>0</v>
      </c>
      <c r="V1334" s="5">
        <f t="shared" si="2668"/>
        <v>0</v>
      </c>
      <c r="W1334" s="5">
        <f t="shared" ref="W1334:Z1334" si="2669">IF(ISBLANK(K1334),1,0)</f>
        <v>0</v>
      </c>
      <c r="X1334" s="5">
        <f t="shared" si="2669"/>
        <v>0</v>
      </c>
      <c r="Y1334" s="5">
        <f t="shared" si="2669"/>
        <v>0</v>
      </c>
      <c r="Z1334" s="5">
        <f t="shared" si="2669"/>
        <v>0</v>
      </c>
      <c r="AA1334" s="5">
        <f t="shared" si="3"/>
        <v>0</v>
      </c>
    </row>
    <row r="1335" spans="1:27" ht="15.75" customHeight="1" x14ac:dyDescent="0.2">
      <c r="A1335" s="1" t="s">
        <v>2070</v>
      </c>
      <c r="B1335" s="1" t="s">
        <v>58</v>
      </c>
      <c r="C1335" s="1" t="s">
        <v>47</v>
      </c>
      <c r="D1335" s="2">
        <v>45963</v>
      </c>
      <c r="E1335" s="1" t="s">
        <v>93</v>
      </c>
      <c r="F1335" s="1">
        <v>23.69</v>
      </c>
      <c r="G1335" s="1">
        <v>37.729999999999997</v>
      </c>
      <c r="H1335" s="1">
        <v>316</v>
      </c>
      <c r="I1335" s="1">
        <v>36.4</v>
      </c>
      <c r="J1335" s="1">
        <v>7.41</v>
      </c>
      <c r="K1335" s="1">
        <v>98.6</v>
      </c>
      <c r="L1335" s="1">
        <v>6.79</v>
      </c>
      <c r="M1335" s="1">
        <v>117.7</v>
      </c>
      <c r="N1335" s="1">
        <v>87.74</v>
      </c>
      <c r="O1335" s="1">
        <v>93.42</v>
      </c>
      <c r="P1335" s="1" t="s">
        <v>4</v>
      </c>
      <c r="Q1335" s="1" t="s">
        <v>5</v>
      </c>
      <c r="R1335" s="1" t="s">
        <v>6</v>
      </c>
      <c r="S1335" s="1" t="s">
        <v>6</v>
      </c>
      <c r="T1335" s="3">
        <f t="shared" si="0"/>
        <v>45962</v>
      </c>
      <c r="U1335" s="5">
        <f t="shared" ref="U1335:V1335" si="2670">IF(ISBLANK(F1335),1,0)</f>
        <v>0</v>
      </c>
      <c r="V1335" s="5">
        <f t="shared" si="2670"/>
        <v>0</v>
      </c>
      <c r="W1335" s="5">
        <f t="shared" ref="W1335:Z1335" si="2671">IF(ISBLANK(K1335),1,0)</f>
        <v>0</v>
      </c>
      <c r="X1335" s="5">
        <f t="shared" si="2671"/>
        <v>0</v>
      </c>
      <c r="Y1335" s="5">
        <f t="shared" si="2671"/>
        <v>0</v>
      </c>
      <c r="Z1335" s="5">
        <f t="shared" si="2671"/>
        <v>0</v>
      </c>
      <c r="AA1335" s="5">
        <f t="shared" si="3"/>
        <v>0</v>
      </c>
    </row>
    <row r="1336" spans="1:27" ht="15.75" customHeight="1" x14ac:dyDescent="0.2">
      <c r="A1336" s="1" t="s">
        <v>2071</v>
      </c>
      <c r="B1336" s="1" t="s">
        <v>58</v>
      </c>
      <c r="C1336" s="1" t="s">
        <v>47</v>
      </c>
      <c r="D1336" s="2">
        <v>45570</v>
      </c>
      <c r="E1336" s="1" t="s">
        <v>257</v>
      </c>
      <c r="F1336" s="1">
        <v>22.31</v>
      </c>
      <c r="G1336" s="1">
        <v>35.6</v>
      </c>
      <c r="H1336" s="1">
        <v>292</v>
      </c>
      <c r="I1336" s="1">
        <v>48.6</v>
      </c>
      <c r="J1336" s="1">
        <v>6.99</v>
      </c>
      <c r="K1336" s="1">
        <v>99.39</v>
      </c>
      <c r="L1336" s="1">
        <v>6.65</v>
      </c>
      <c r="M1336" s="1">
        <v>126.8</v>
      </c>
      <c r="N1336" s="1">
        <v>85.31</v>
      </c>
      <c r="O1336" s="1">
        <v>93.11</v>
      </c>
      <c r="P1336" s="1" t="s">
        <v>177</v>
      </c>
      <c r="Q1336" s="1" t="s">
        <v>5</v>
      </c>
      <c r="R1336" s="1" t="s">
        <v>6</v>
      </c>
      <c r="S1336" s="1" t="s">
        <v>6</v>
      </c>
      <c r="T1336" s="3">
        <f t="shared" si="0"/>
        <v>45566</v>
      </c>
      <c r="U1336" s="5">
        <f t="shared" ref="U1336:V1336" si="2672">IF(ISBLANK(F1336),1,0)</f>
        <v>0</v>
      </c>
      <c r="V1336" s="5">
        <f t="shared" si="2672"/>
        <v>0</v>
      </c>
      <c r="W1336" s="5">
        <f t="shared" ref="W1336:Z1336" si="2673">IF(ISBLANK(K1336),1,0)</f>
        <v>0</v>
      </c>
      <c r="X1336" s="5">
        <f t="shared" si="2673"/>
        <v>0</v>
      </c>
      <c r="Y1336" s="5">
        <f t="shared" si="2673"/>
        <v>0</v>
      </c>
      <c r="Z1336" s="5">
        <f t="shared" si="2673"/>
        <v>0</v>
      </c>
      <c r="AA1336" s="5">
        <f t="shared" si="3"/>
        <v>0</v>
      </c>
    </row>
    <row r="1337" spans="1:27" ht="15.75" customHeight="1" x14ac:dyDescent="0.2">
      <c r="A1337" s="1" t="s">
        <v>1115</v>
      </c>
      <c r="B1337" s="1" t="s">
        <v>1</v>
      </c>
      <c r="C1337" s="1" t="s">
        <v>35</v>
      </c>
      <c r="D1337" s="2">
        <v>45587</v>
      </c>
      <c r="E1337" s="1" t="s">
        <v>3</v>
      </c>
      <c r="G1337" s="1">
        <v>45.62</v>
      </c>
      <c r="H1337" s="1">
        <v>308</v>
      </c>
      <c r="I1337" s="1">
        <v>34</v>
      </c>
      <c r="J1337" s="1">
        <v>6.74</v>
      </c>
      <c r="K1337" s="1">
        <v>98.65</v>
      </c>
      <c r="L1337" s="1">
        <v>6.72</v>
      </c>
      <c r="M1337" s="1">
        <v>108.1</v>
      </c>
      <c r="N1337" s="1">
        <v>87.25</v>
      </c>
      <c r="O1337" s="1">
        <v>92.47</v>
      </c>
      <c r="P1337" s="1" t="s">
        <v>4</v>
      </c>
      <c r="Q1337" s="1" t="s">
        <v>5</v>
      </c>
      <c r="R1337" s="1" t="s">
        <v>6</v>
      </c>
      <c r="S1337" s="1" t="s">
        <v>6</v>
      </c>
      <c r="T1337" s="3">
        <f t="shared" si="0"/>
        <v>45566</v>
      </c>
      <c r="U1337" s="5">
        <f t="shared" ref="U1337:V1337" si="2674">IF(ISBLANK(F1337),1,0)</f>
        <v>1</v>
      </c>
      <c r="V1337" s="5">
        <f t="shared" si="2674"/>
        <v>0</v>
      </c>
      <c r="W1337" s="5">
        <f t="shared" ref="W1337:Z1337" si="2675">IF(ISBLANK(K1337),1,0)</f>
        <v>0</v>
      </c>
      <c r="X1337" s="5">
        <f t="shared" si="2675"/>
        <v>0</v>
      </c>
      <c r="Y1337" s="5">
        <f t="shared" si="2675"/>
        <v>0</v>
      </c>
      <c r="Z1337" s="5">
        <f t="shared" si="2675"/>
        <v>0</v>
      </c>
      <c r="AA1337" s="5">
        <f t="shared" si="3"/>
        <v>1</v>
      </c>
    </row>
    <row r="1338" spans="1:27" ht="15.75" customHeight="1" x14ac:dyDescent="0.2">
      <c r="A1338" s="1" t="s">
        <v>2072</v>
      </c>
      <c r="B1338" s="1" t="s">
        <v>20</v>
      </c>
      <c r="C1338" s="1" t="s">
        <v>47</v>
      </c>
      <c r="D1338" s="2">
        <v>45783</v>
      </c>
      <c r="E1338" s="1" t="s">
        <v>3</v>
      </c>
      <c r="F1338" s="1">
        <v>21.22</v>
      </c>
      <c r="G1338" s="1">
        <v>42.07</v>
      </c>
      <c r="H1338" s="1">
        <v>322</v>
      </c>
      <c r="I1338" s="1">
        <v>46.9</v>
      </c>
      <c r="J1338" s="1">
        <v>8.35</v>
      </c>
      <c r="K1338" s="1">
        <v>98.65</v>
      </c>
      <c r="L1338" s="1">
        <v>6.87</v>
      </c>
      <c r="M1338" s="1">
        <v>156.80000000000001</v>
      </c>
      <c r="N1338" s="1">
        <v>85.5</v>
      </c>
      <c r="O1338" s="1">
        <v>94.1</v>
      </c>
      <c r="P1338" s="1" t="s">
        <v>4</v>
      </c>
      <c r="Q1338" s="1" t="s">
        <v>5</v>
      </c>
      <c r="R1338" s="1" t="s">
        <v>6</v>
      </c>
      <c r="S1338" s="1" t="s">
        <v>6</v>
      </c>
      <c r="T1338" s="3">
        <f t="shared" si="0"/>
        <v>45778</v>
      </c>
      <c r="U1338" s="5">
        <f t="shared" ref="U1338:V1338" si="2676">IF(ISBLANK(F1338),1,0)</f>
        <v>0</v>
      </c>
      <c r="V1338" s="5">
        <f t="shared" si="2676"/>
        <v>0</v>
      </c>
      <c r="W1338" s="5">
        <f t="shared" ref="W1338:Z1338" si="2677">IF(ISBLANK(K1338),1,0)</f>
        <v>0</v>
      </c>
      <c r="X1338" s="5">
        <f t="shared" si="2677"/>
        <v>0</v>
      </c>
      <c r="Y1338" s="5">
        <f t="shared" si="2677"/>
        <v>0</v>
      </c>
      <c r="Z1338" s="5">
        <f t="shared" si="2677"/>
        <v>0</v>
      </c>
      <c r="AA1338" s="5">
        <f t="shared" si="3"/>
        <v>0</v>
      </c>
    </row>
    <row r="1339" spans="1:27" ht="15.75" customHeight="1" x14ac:dyDescent="0.2">
      <c r="A1339" s="1" t="s">
        <v>2073</v>
      </c>
      <c r="B1339" s="1" t="s">
        <v>20</v>
      </c>
      <c r="C1339" s="1" t="s">
        <v>35</v>
      </c>
      <c r="D1339" s="2">
        <v>45868</v>
      </c>
      <c r="E1339" s="1" t="s">
        <v>93</v>
      </c>
      <c r="F1339" s="1">
        <v>20.9</v>
      </c>
      <c r="G1339" s="1">
        <v>26.51</v>
      </c>
      <c r="H1339" s="1">
        <v>308</v>
      </c>
      <c r="I1339" s="1">
        <v>58.9</v>
      </c>
      <c r="J1339" s="1">
        <v>7.62</v>
      </c>
      <c r="K1339" s="1">
        <v>99.18</v>
      </c>
      <c r="L1339" s="1">
        <v>6.61</v>
      </c>
      <c r="M1339" s="1">
        <v>147.69999999999999</v>
      </c>
      <c r="N1339" s="1">
        <v>82.89</v>
      </c>
      <c r="O1339" s="1">
        <v>92.56</v>
      </c>
      <c r="P1339" s="1" t="s">
        <v>4</v>
      </c>
      <c r="Q1339" s="1" t="s">
        <v>5</v>
      </c>
      <c r="R1339" s="1" t="s">
        <v>6</v>
      </c>
      <c r="S1339" s="1" t="s">
        <v>6</v>
      </c>
      <c r="T1339" s="3">
        <f t="shared" si="0"/>
        <v>45839</v>
      </c>
      <c r="U1339" s="5">
        <f t="shared" ref="U1339:V1339" si="2678">IF(ISBLANK(F1339),1,0)</f>
        <v>0</v>
      </c>
      <c r="V1339" s="5">
        <f t="shared" si="2678"/>
        <v>0</v>
      </c>
      <c r="W1339" s="5">
        <f t="shared" ref="W1339:Z1339" si="2679">IF(ISBLANK(K1339),1,0)</f>
        <v>0</v>
      </c>
      <c r="X1339" s="5">
        <f t="shared" si="2679"/>
        <v>0</v>
      </c>
      <c r="Y1339" s="5">
        <f t="shared" si="2679"/>
        <v>0</v>
      </c>
      <c r="Z1339" s="5">
        <f t="shared" si="2679"/>
        <v>0</v>
      </c>
      <c r="AA1339" s="5">
        <f t="shared" si="3"/>
        <v>0</v>
      </c>
    </row>
    <row r="1340" spans="1:27" ht="15.75" customHeight="1" x14ac:dyDescent="0.2">
      <c r="A1340" s="1" t="s">
        <v>349</v>
      </c>
      <c r="B1340" s="1" t="s">
        <v>34</v>
      </c>
      <c r="C1340" s="1" t="s">
        <v>21</v>
      </c>
      <c r="D1340" s="2">
        <v>45795</v>
      </c>
      <c r="E1340" s="1" t="s">
        <v>93</v>
      </c>
      <c r="F1340" s="1">
        <v>22.4</v>
      </c>
      <c r="G1340" s="1">
        <v>42.5</v>
      </c>
      <c r="H1340" s="1">
        <v>272</v>
      </c>
      <c r="I1340" s="1">
        <v>42.3</v>
      </c>
      <c r="J1340" s="1">
        <v>7.2</v>
      </c>
      <c r="K1340" s="1">
        <v>99.67</v>
      </c>
      <c r="L1340" s="1">
        <v>7.13</v>
      </c>
      <c r="M1340" s="1">
        <v>131.1</v>
      </c>
      <c r="N1340" s="1">
        <v>89.99</v>
      </c>
      <c r="O1340" s="1">
        <v>96.08</v>
      </c>
      <c r="P1340" s="1" t="s">
        <v>4</v>
      </c>
      <c r="Q1340" s="1" t="s">
        <v>5</v>
      </c>
      <c r="R1340" s="1" t="s">
        <v>6</v>
      </c>
      <c r="S1340" s="1" t="s">
        <v>6</v>
      </c>
      <c r="T1340" s="3">
        <f t="shared" si="0"/>
        <v>45778</v>
      </c>
      <c r="U1340" s="5">
        <f t="shared" ref="U1340:V1340" si="2680">IF(ISBLANK(F1340),1,0)</f>
        <v>0</v>
      </c>
      <c r="V1340" s="5">
        <f t="shared" si="2680"/>
        <v>0</v>
      </c>
      <c r="W1340" s="5">
        <f t="shared" ref="W1340:Z1340" si="2681">IF(ISBLANK(K1340),1,0)</f>
        <v>0</v>
      </c>
      <c r="X1340" s="5">
        <f t="shared" si="2681"/>
        <v>0</v>
      </c>
      <c r="Y1340" s="5">
        <f t="shared" si="2681"/>
        <v>0</v>
      </c>
      <c r="Z1340" s="5">
        <f t="shared" si="2681"/>
        <v>0</v>
      </c>
      <c r="AA1340" s="5">
        <f t="shared" si="3"/>
        <v>0</v>
      </c>
    </row>
    <row r="1341" spans="1:27" ht="15.75" customHeight="1" x14ac:dyDescent="0.2">
      <c r="A1341" s="1" t="s">
        <v>541</v>
      </c>
      <c r="B1341" s="1" t="s">
        <v>34</v>
      </c>
      <c r="C1341" s="1" t="s">
        <v>47</v>
      </c>
      <c r="D1341" s="2">
        <v>45694</v>
      </c>
      <c r="E1341" s="1" t="s">
        <v>93</v>
      </c>
      <c r="F1341" s="1">
        <v>20.57</v>
      </c>
      <c r="H1341" s="1">
        <v>305</v>
      </c>
      <c r="I1341" s="1">
        <v>44.1</v>
      </c>
      <c r="J1341" s="1">
        <v>8.07</v>
      </c>
      <c r="K1341" s="1">
        <v>99.14</v>
      </c>
      <c r="L1341" s="1">
        <v>6.99</v>
      </c>
      <c r="M1341" s="1">
        <v>136</v>
      </c>
      <c r="N1341" s="1">
        <v>82.72</v>
      </c>
      <c r="O1341" s="1">
        <v>94.37</v>
      </c>
      <c r="P1341" s="1" t="s">
        <v>4</v>
      </c>
      <c r="Q1341" s="1" t="s">
        <v>5</v>
      </c>
      <c r="R1341" s="1" t="s">
        <v>6</v>
      </c>
      <c r="S1341" s="1" t="s">
        <v>6</v>
      </c>
      <c r="T1341" s="3">
        <f t="shared" si="0"/>
        <v>45689</v>
      </c>
      <c r="U1341" s="5">
        <f t="shared" ref="U1341:V1341" si="2682">IF(ISBLANK(F1341),1,0)</f>
        <v>0</v>
      </c>
      <c r="V1341" s="5">
        <f t="shared" si="2682"/>
        <v>1</v>
      </c>
      <c r="W1341" s="5">
        <f t="shared" ref="W1341:Z1341" si="2683">IF(ISBLANK(K1341),1,0)</f>
        <v>0</v>
      </c>
      <c r="X1341" s="5">
        <f t="shared" si="2683"/>
        <v>0</v>
      </c>
      <c r="Y1341" s="5">
        <f t="shared" si="2683"/>
        <v>0</v>
      </c>
      <c r="Z1341" s="5">
        <f t="shared" si="2683"/>
        <v>0</v>
      </c>
      <c r="AA1341" s="5">
        <f t="shared" si="3"/>
        <v>1</v>
      </c>
    </row>
    <row r="1342" spans="1:27" ht="15.75" customHeight="1" x14ac:dyDescent="0.2">
      <c r="A1342" s="1" t="s">
        <v>822</v>
      </c>
      <c r="B1342" s="1" t="s">
        <v>34</v>
      </c>
      <c r="C1342" s="1" t="s">
        <v>289</v>
      </c>
      <c r="D1342" s="2">
        <v>46005</v>
      </c>
      <c r="E1342" s="1" t="s">
        <v>23</v>
      </c>
      <c r="F1342" s="1">
        <v>20.79</v>
      </c>
      <c r="G1342" s="1">
        <v>44.74</v>
      </c>
      <c r="H1342" s="1">
        <v>331</v>
      </c>
      <c r="I1342" s="1">
        <v>47.2</v>
      </c>
      <c r="J1342" s="1">
        <v>6.9</v>
      </c>
      <c r="K1342" s="1">
        <v>98.85</v>
      </c>
      <c r="L1342" s="1">
        <v>6.95</v>
      </c>
      <c r="M1342" s="1">
        <v>114.9</v>
      </c>
      <c r="N1342" s="1">
        <v>84.48</v>
      </c>
      <c r="O1342" s="1">
        <v>93.1</v>
      </c>
      <c r="P1342" s="1" t="s">
        <v>4</v>
      </c>
      <c r="Q1342" s="1" t="s">
        <v>5</v>
      </c>
      <c r="R1342" s="1" t="s">
        <v>6</v>
      </c>
      <c r="S1342" s="1" t="s">
        <v>6</v>
      </c>
      <c r="T1342" s="3">
        <f t="shared" si="0"/>
        <v>45992</v>
      </c>
      <c r="U1342" s="5">
        <f t="shared" ref="U1342:V1342" si="2684">IF(ISBLANK(F1342),1,0)</f>
        <v>0</v>
      </c>
      <c r="V1342" s="5">
        <f t="shared" si="2684"/>
        <v>0</v>
      </c>
      <c r="W1342" s="5">
        <f t="shared" ref="W1342:Z1342" si="2685">IF(ISBLANK(K1342),1,0)</f>
        <v>0</v>
      </c>
      <c r="X1342" s="5">
        <f t="shared" si="2685"/>
        <v>0</v>
      </c>
      <c r="Y1342" s="5">
        <f t="shared" si="2685"/>
        <v>0</v>
      </c>
      <c r="Z1342" s="5">
        <f t="shared" si="2685"/>
        <v>0</v>
      </c>
      <c r="AA1342" s="5">
        <f t="shared" si="3"/>
        <v>0</v>
      </c>
    </row>
    <row r="1343" spans="1:27" ht="15.75" customHeight="1" x14ac:dyDescent="0.2">
      <c r="A1343" s="1" t="s">
        <v>2075</v>
      </c>
      <c r="B1343" s="1" t="s">
        <v>58</v>
      </c>
      <c r="C1343" s="1" t="s">
        <v>35</v>
      </c>
      <c r="D1343" s="2">
        <v>45949</v>
      </c>
      <c r="E1343" s="1" t="s">
        <v>37</v>
      </c>
      <c r="F1343" s="1">
        <v>21.56</v>
      </c>
      <c r="G1343" s="1">
        <v>42.73</v>
      </c>
      <c r="H1343" s="1">
        <v>315</v>
      </c>
      <c r="I1343" s="1">
        <v>31.2</v>
      </c>
      <c r="J1343" s="1">
        <v>6.51</v>
      </c>
      <c r="K1343" s="1">
        <v>99.11</v>
      </c>
      <c r="L1343" s="1">
        <v>6.71</v>
      </c>
      <c r="M1343" s="1">
        <v>112.1</v>
      </c>
      <c r="N1343" s="1">
        <v>87.68</v>
      </c>
      <c r="O1343" s="1">
        <v>93.64</v>
      </c>
      <c r="P1343" s="1" t="s">
        <v>4</v>
      </c>
      <c r="Q1343" s="1" t="s">
        <v>5</v>
      </c>
      <c r="R1343" s="1" t="s">
        <v>6</v>
      </c>
      <c r="S1343" s="1" t="s">
        <v>6</v>
      </c>
      <c r="T1343" s="3">
        <f t="shared" si="0"/>
        <v>45931</v>
      </c>
      <c r="U1343" s="5">
        <f t="shared" ref="U1343:V1343" si="2686">IF(ISBLANK(F1343),1,0)</f>
        <v>0</v>
      </c>
      <c r="V1343" s="5">
        <f t="shared" si="2686"/>
        <v>0</v>
      </c>
      <c r="W1343" s="5">
        <f t="shared" ref="W1343:Z1343" si="2687">IF(ISBLANK(K1343),1,0)</f>
        <v>0</v>
      </c>
      <c r="X1343" s="5">
        <f t="shared" si="2687"/>
        <v>0</v>
      </c>
      <c r="Y1343" s="5">
        <f t="shared" si="2687"/>
        <v>0</v>
      </c>
      <c r="Z1343" s="5">
        <f t="shared" si="2687"/>
        <v>0</v>
      </c>
      <c r="AA1343" s="5">
        <f t="shared" si="3"/>
        <v>0</v>
      </c>
    </row>
    <row r="1344" spans="1:27" ht="15.75" customHeight="1" x14ac:dyDescent="0.2">
      <c r="A1344" s="1" t="s">
        <v>2076</v>
      </c>
      <c r="B1344" s="1" t="s">
        <v>1</v>
      </c>
      <c r="C1344" s="1" t="s">
        <v>35</v>
      </c>
      <c r="D1344" s="2">
        <v>45439</v>
      </c>
      <c r="E1344" s="1" t="s">
        <v>37</v>
      </c>
      <c r="F1344" s="1">
        <v>23.01</v>
      </c>
      <c r="G1344" s="1">
        <v>41.18</v>
      </c>
      <c r="H1344" s="1">
        <v>362</v>
      </c>
      <c r="I1344" s="1">
        <v>44.9</v>
      </c>
      <c r="J1344" s="1">
        <v>7.47</v>
      </c>
      <c r="K1344" s="1">
        <v>99.44</v>
      </c>
      <c r="L1344" s="1">
        <v>6.71</v>
      </c>
      <c r="M1344" s="1">
        <v>126.9</v>
      </c>
      <c r="N1344" s="1">
        <v>88.33</v>
      </c>
      <c r="O1344" s="1">
        <v>95.74</v>
      </c>
      <c r="P1344" s="1" t="s">
        <v>4</v>
      </c>
      <c r="Q1344" s="1" t="s">
        <v>50</v>
      </c>
      <c r="R1344" s="1" t="s">
        <v>243</v>
      </c>
      <c r="S1344" s="1" t="s">
        <v>89</v>
      </c>
      <c r="T1344" s="3">
        <f t="shared" si="0"/>
        <v>45413</v>
      </c>
      <c r="U1344" s="5">
        <f t="shared" ref="U1344:V1344" si="2688">IF(ISBLANK(F1344),1,0)</f>
        <v>0</v>
      </c>
      <c r="V1344" s="5">
        <f t="shared" si="2688"/>
        <v>0</v>
      </c>
      <c r="W1344" s="5">
        <f t="shared" ref="W1344:Z1344" si="2689">IF(ISBLANK(K1344),1,0)</f>
        <v>0</v>
      </c>
      <c r="X1344" s="5">
        <f t="shared" si="2689"/>
        <v>0</v>
      </c>
      <c r="Y1344" s="5">
        <f t="shared" si="2689"/>
        <v>0</v>
      </c>
      <c r="Z1344" s="5">
        <f t="shared" si="2689"/>
        <v>0</v>
      </c>
      <c r="AA1344" s="5">
        <f t="shared" si="3"/>
        <v>0</v>
      </c>
    </row>
    <row r="1345" spans="1:27" ht="15.75" customHeight="1" x14ac:dyDescent="0.2">
      <c r="A1345" s="1" t="s">
        <v>937</v>
      </c>
      <c r="B1345" s="1" t="s">
        <v>34</v>
      </c>
      <c r="C1345" s="1" t="s">
        <v>21</v>
      </c>
      <c r="D1345" s="2">
        <v>45408</v>
      </c>
      <c r="E1345" s="1" t="s">
        <v>93</v>
      </c>
      <c r="G1345" s="1">
        <v>38.71</v>
      </c>
      <c r="H1345" s="1">
        <v>334</v>
      </c>
      <c r="I1345" s="1">
        <v>50.5</v>
      </c>
      <c r="J1345" s="1">
        <v>7.02</v>
      </c>
      <c r="K1345" s="1">
        <v>99.41</v>
      </c>
      <c r="L1345" s="1">
        <v>6.67</v>
      </c>
      <c r="M1345" s="1">
        <v>135</v>
      </c>
      <c r="N1345" s="1">
        <v>88.3</v>
      </c>
      <c r="O1345" s="1">
        <v>92.72</v>
      </c>
      <c r="P1345" s="1" t="s">
        <v>4</v>
      </c>
      <c r="Q1345" s="1" t="s">
        <v>5</v>
      </c>
      <c r="R1345" s="1" t="s">
        <v>6</v>
      </c>
      <c r="S1345" s="1" t="s">
        <v>6</v>
      </c>
      <c r="T1345" s="3">
        <f t="shared" si="0"/>
        <v>45383</v>
      </c>
      <c r="U1345" s="5">
        <f t="shared" ref="U1345:V1345" si="2690">IF(ISBLANK(F1345),1,0)</f>
        <v>1</v>
      </c>
      <c r="V1345" s="5">
        <f t="shared" si="2690"/>
        <v>0</v>
      </c>
      <c r="W1345" s="5">
        <f t="shared" ref="W1345:Z1345" si="2691">IF(ISBLANK(K1345),1,0)</f>
        <v>0</v>
      </c>
      <c r="X1345" s="5">
        <f t="shared" si="2691"/>
        <v>0</v>
      </c>
      <c r="Y1345" s="5">
        <f t="shared" si="2691"/>
        <v>0</v>
      </c>
      <c r="Z1345" s="5">
        <f t="shared" si="2691"/>
        <v>0</v>
      </c>
      <c r="AA1345" s="5">
        <f t="shared" si="3"/>
        <v>1</v>
      </c>
    </row>
    <row r="1346" spans="1:27" ht="15.75" customHeight="1" x14ac:dyDescent="0.2">
      <c r="A1346" s="1" t="s">
        <v>2078</v>
      </c>
      <c r="B1346" s="1" t="s">
        <v>20</v>
      </c>
      <c r="C1346" s="1" t="s">
        <v>47</v>
      </c>
      <c r="D1346" s="2">
        <v>45579</v>
      </c>
      <c r="E1346" s="1" t="s">
        <v>93</v>
      </c>
      <c r="F1346" s="1">
        <v>22.54</v>
      </c>
      <c r="G1346" s="1">
        <v>39.909999999999997</v>
      </c>
      <c r="H1346" s="1">
        <v>276</v>
      </c>
      <c r="I1346" s="1">
        <v>52.4</v>
      </c>
      <c r="J1346" s="1">
        <v>8.56</v>
      </c>
      <c r="K1346" s="1">
        <v>98.81</v>
      </c>
      <c r="L1346" s="1">
        <v>6.88</v>
      </c>
      <c r="M1346" s="1">
        <v>163.30000000000001</v>
      </c>
      <c r="O1346" s="1">
        <v>93.46</v>
      </c>
      <c r="P1346" s="1" t="s">
        <v>4</v>
      </c>
      <c r="Q1346" s="1" t="s">
        <v>5</v>
      </c>
      <c r="R1346" s="1" t="s">
        <v>6</v>
      </c>
      <c r="S1346" s="1" t="s">
        <v>6</v>
      </c>
      <c r="T1346" s="3">
        <f t="shared" si="0"/>
        <v>45566</v>
      </c>
      <c r="U1346" s="5">
        <f t="shared" ref="U1346:V1346" si="2692">IF(ISBLANK(F1346),1,0)</f>
        <v>0</v>
      </c>
      <c r="V1346" s="5">
        <f t="shared" si="2692"/>
        <v>0</v>
      </c>
      <c r="W1346" s="5">
        <f t="shared" ref="W1346:Z1346" si="2693">IF(ISBLANK(K1346),1,0)</f>
        <v>0</v>
      </c>
      <c r="X1346" s="5">
        <f t="shared" si="2693"/>
        <v>0</v>
      </c>
      <c r="Y1346" s="5">
        <f t="shared" si="2693"/>
        <v>0</v>
      </c>
      <c r="Z1346" s="5">
        <f t="shared" si="2693"/>
        <v>1</v>
      </c>
      <c r="AA1346" s="5">
        <f t="shared" si="3"/>
        <v>1</v>
      </c>
    </row>
    <row r="1347" spans="1:27" ht="15.75" customHeight="1" x14ac:dyDescent="0.2">
      <c r="A1347" s="1" t="s">
        <v>2079</v>
      </c>
      <c r="B1347" s="1" t="s">
        <v>58</v>
      </c>
      <c r="C1347" s="1" t="s">
        <v>35</v>
      </c>
      <c r="D1347" s="2">
        <v>45902</v>
      </c>
      <c r="E1347" s="1" t="s">
        <v>37</v>
      </c>
      <c r="F1347" s="1">
        <v>22.4</v>
      </c>
      <c r="G1347" s="1">
        <v>42.26</v>
      </c>
      <c r="H1347" s="1">
        <v>317</v>
      </c>
      <c r="I1347" s="1">
        <v>22.4</v>
      </c>
      <c r="J1347" s="1">
        <v>5.72</v>
      </c>
      <c r="K1347" s="1">
        <v>99.02</v>
      </c>
      <c r="L1347" s="1">
        <v>6.66</v>
      </c>
      <c r="M1347" s="1">
        <v>106.5</v>
      </c>
      <c r="N1347" s="1">
        <v>89.12</v>
      </c>
      <c r="O1347" s="1">
        <v>88.77</v>
      </c>
      <c r="P1347" s="1" t="s">
        <v>4</v>
      </c>
      <c r="Q1347" s="1" t="s">
        <v>5</v>
      </c>
      <c r="R1347" s="1" t="s">
        <v>6</v>
      </c>
      <c r="S1347" s="1" t="s">
        <v>6</v>
      </c>
      <c r="T1347" s="3">
        <f t="shared" si="0"/>
        <v>45901</v>
      </c>
      <c r="U1347" s="5">
        <f t="shared" ref="U1347:V1347" si="2694">IF(ISBLANK(F1347),1,0)</f>
        <v>0</v>
      </c>
      <c r="V1347" s="5">
        <f t="shared" si="2694"/>
        <v>0</v>
      </c>
      <c r="W1347" s="5">
        <f t="shared" ref="W1347:Z1347" si="2695">IF(ISBLANK(K1347),1,0)</f>
        <v>0</v>
      </c>
      <c r="X1347" s="5">
        <f t="shared" si="2695"/>
        <v>0</v>
      </c>
      <c r="Y1347" s="5">
        <f t="shared" si="2695"/>
        <v>0</v>
      </c>
      <c r="Z1347" s="5">
        <f t="shared" si="2695"/>
        <v>0</v>
      </c>
      <c r="AA1347" s="5">
        <f t="shared" si="3"/>
        <v>0</v>
      </c>
    </row>
    <row r="1348" spans="1:27" ht="15.75" customHeight="1" x14ac:dyDescent="0.2">
      <c r="A1348" s="1" t="s">
        <v>365</v>
      </c>
      <c r="B1348" s="1" t="s">
        <v>34</v>
      </c>
      <c r="C1348" s="1" t="s">
        <v>35</v>
      </c>
      <c r="D1348" s="2">
        <v>45997</v>
      </c>
      <c r="E1348" s="1" t="s">
        <v>23</v>
      </c>
      <c r="F1348" s="1">
        <v>21.74</v>
      </c>
      <c r="G1348" s="1">
        <v>47.08</v>
      </c>
      <c r="H1348" s="1">
        <v>307</v>
      </c>
      <c r="I1348" s="1">
        <v>42.6</v>
      </c>
      <c r="J1348" s="1">
        <v>7.13</v>
      </c>
      <c r="K1348" s="1">
        <v>98.7</v>
      </c>
      <c r="L1348" s="1">
        <v>7.13</v>
      </c>
      <c r="M1348" s="1">
        <v>136.80000000000001</v>
      </c>
      <c r="N1348" s="1">
        <v>86.49</v>
      </c>
      <c r="O1348" s="1">
        <v>95.77</v>
      </c>
      <c r="P1348" s="1" t="s">
        <v>4</v>
      </c>
      <c r="Q1348" s="1" t="s">
        <v>5</v>
      </c>
      <c r="R1348" s="1" t="s">
        <v>6</v>
      </c>
      <c r="S1348" s="1" t="s">
        <v>6</v>
      </c>
      <c r="T1348" s="3">
        <f t="shared" si="0"/>
        <v>45992</v>
      </c>
      <c r="U1348" s="5">
        <f t="shared" ref="U1348:V1348" si="2696">IF(ISBLANK(F1348),1,0)</f>
        <v>0</v>
      </c>
      <c r="V1348" s="5">
        <f t="shared" si="2696"/>
        <v>0</v>
      </c>
      <c r="W1348" s="5">
        <f t="shared" ref="W1348:Z1348" si="2697">IF(ISBLANK(K1348),1,0)</f>
        <v>0</v>
      </c>
      <c r="X1348" s="5">
        <f t="shared" si="2697"/>
        <v>0</v>
      </c>
      <c r="Y1348" s="5">
        <f t="shared" si="2697"/>
        <v>0</v>
      </c>
      <c r="Z1348" s="5">
        <f t="shared" si="2697"/>
        <v>0</v>
      </c>
      <c r="AA1348" s="5">
        <f t="shared" si="3"/>
        <v>0</v>
      </c>
    </row>
    <row r="1349" spans="1:27" ht="15.75" customHeight="1" x14ac:dyDescent="0.2">
      <c r="A1349" s="1" t="s">
        <v>2080</v>
      </c>
      <c r="B1349" s="1" t="s">
        <v>20</v>
      </c>
      <c r="C1349" s="1" t="s">
        <v>21</v>
      </c>
      <c r="D1349" s="2">
        <v>45805</v>
      </c>
      <c r="E1349" s="1" t="s">
        <v>37</v>
      </c>
      <c r="F1349" s="1">
        <v>22.1</v>
      </c>
      <c r="G1349" s="1">
        <v>43.48</v>
      </c>
      <c r="H1349" s="1">
        <v>275</v>
      </c>
      <c r="I1349" s="1">
        <v>40</v>
      </c>
      <c r="J1349" s="1">
        <v>7.77</v>
      </c>
      <c r="K1349" s="1">
        <v>99.04</v>
      </c>
      <c r="L1349" s="1">
        <v>6.82</v>
      </c>
      <c r="M1349" s="1">
        <v>140.9</v>
      </c>
      <c r="N1349" s="1">
        <v>85.36</v>
      </c>
      <c r="O1349" s="1">
        <v>93.01</v>
      </c>
      <c r="P1349" s="1" t="s">
        <v>4</v>
      </c>
      <c r="Q1349" s="1" t="s">
        <v>5</v>
      </c>
      <c r="R1349" s="1" t="s">
        <v>6</v>
      </c>
      <c r="S1349" s="1" t="s">
        <v>6</v>
      </c>
      <c r="T1349" s="3">
        <f t="shared" si="0"/>
        <v>45778</v>
      </c>
      <c r="U1349" s="5">
        <f t="shared" ref="U1349:V1349" si="2698">IF(ISBLANK(F1349),1,0)</f>
        <v>0</v>
      </c>
      <c r="V1349" s="5">
        <f t="shared" si="2698"/>
        <v>0</v>
      </c>
      <c r="W1349" s="5">
        <f t="shared" ref="W1349:Z1349" si="2699">IF(ISBLANK(K1349),1,0)</f>
        <v>0</v>
      </c>
      <c r="X1349" s="5">
        <f t="shared" si="2699"/>
        <v>0</v>
      </c>
      <c r="Y1349" s="5">
        <f t="shared" si="2699"/>
        <v>0</v>
      </c>
      <c r="Z1349" s="5">
        <f t="shared" si="2699"/>
        <v>0</v>
      </c>
      <c r="AA1349" s="5">
        <f t="shared" si="3"/>
        <v>0</v>
      </c>
    </row>
    <row r="1350" spans="1:27" ht="15.75" customHeight="1" x14ac:dyDescent="0.2">
      <c r="A1350" s="1" t="s">
        <v>263</v>
      </c>
      <c r="B1350" s="1" t="s">
        <v>1</v>
      </c>
      <c r="C1350" s="1" t="s">
        <v>35</v>
      </c>
      <c r="D1350" s="2">
        <v>45796</v>
      </c>
      <c r="E1350" s="1" t="s">
        <v>23</v>
      </c>
      <c r="F1350" s="1">
        <v>21.64</v>
      </c>
      <c r="G1350" s="1">
        <v>43.43</v>
      </c>
      <c r="H1350" s="1">
        <v>314</v>
      </c>
      <c r="I1350" s="1">
        <v>43.2</v>
      </c>
      <c r="J1350" s="1">
        <v>5.46</v>
      </c>
      <c r="K1350" s="1">
        <v>99.47</v>
      </c>
      <c r="L1350" s="1">
        <v>6.58</v>
      </c>
      <c r="M1350" s="1">
        <v>122.9</v>
      </c>
      <c r="O1350" s="1">
        <v>91.66</v>
      </c>
      <c r="P1350" s="1" t="s">
        <v>4</v>
      </c>
      <c r="Q1350" s="1" t="s">
        <v>50</v>
      </c>
      <c r="R1350" s="1" t="s">
        <v>244</v>
      </c>
      <c r="S1350" s="1" t="s">
        <v>89</v>
      </c>
      <c r="T1350" s="3">
        <f t="shared" si="0"/>
        <v>45778</v>
      </c>
      <c r="U1350" s="5">
        <f t="shared" ref="U1350:V1350" si="2700">IF(ISBLANK(F1350),1,0)</f>
        <v>0</v>
      </c>
      <c r="V1350" s="5">
        <f t="shared" si="2700"/>
        <v>0</v>
      </c>
      <c r="W1350" s="5">
        <f t="shared" ref="W1350:Z1350" si="2701">IF(ISBLANK(K1350),1,0)</f>
        <v>0</v>
      </c>
      <c r="X1350" s="5">
        <f t="shared" si="2701"/>
        <v>0</v>
      </c>
      <c r="Y1350" s="5">
        <f t="shared" si="2701"/>
        <v>0</v>
      </c>
      <c r="Z1350" s="5">
        <f t="shared" si="2701"/>
        <v>1</v>
      </c>
      <c r="AA1350" s="5">
        <f t="shared" si="3"/>
        <v>1</v>
      </c>
    </row>
    <row r="1351" spans="1:27" ht="15.75" customHeight="1" x14ac:dyDescent="0.2">
      <c r="A1351" s="1" t="s">
        <v>833</v>
      </c>
      <c r="B1351" s="1" t="s">
        <v>34</v>
      </c>
      <c r="C1351" s="1" t="s">
        <v>47</v>
      </c>
      <c r="D1351" s="2">
        <v>45462</v>
      </c>
      <c r="E1351" s="1" t="s">
        <v>3</v>
      </c>
      <c r="F1351" s="1">
        <v>20.420000000000002</v>
      </c>
      <c r="G1351" s="1">
        <v>49.47</v>
      </c>
      <c r="H1351" s="1">
        <v>300</v>
      </c>
      <c r="I1351" s="1">
        <v>52.3</v>
      </c>
      <c r="J1351" s="1">
        <v>7.61</v>
      </c>
      <c r="K1351" s="1">
        <v>98.35</v>
      </c>
      <c r="L1351" s="1">
        <v>6.77</v>
      </c>
      <c r="M1351" s="1">
        <v>140.4</v>
      </c>
      <c r="N1351" s="1">
        <v>84.1</v>
      </c>
      <c r="O1351" s="1">
        <v>93.07</v>
      </c>
      <c r="P1351" s="1" t="s">
        <v>4</v>
      </c>
      <c r="Q1351" s="1" t="s">
        <v>50</v>
      </c>
      <c r="R1351" s="1" t="s">
        <v>242</v>
      </c>
      <c r="S1351" s="1" t="s">
        <v>52</v>
      </c>
      <c r="T1351" s="3">
        <f t="shared" si="0"/>
        <v>45444</v>
      </c>
      <c r="U1351" s="5">
        <f t="shared" ref="U1351:V1351" si="2702">IF(ISBLANK(F1351),1,0)</f>
        <v>0</v>
      </c>
      <c r="V1351" s="5">
        <f t="shared" si="2702"/>
        <v>0</v>
      </c>
      <c r="W1351" s="5">
        <f t="shared" ref="W1351:Z1351" si="2703">IF(ISBLANK(K1351),1,0)</f>
        <v>0</v>
      </c>
      <c r="X1351" s="5">
        <f t="shared" si="2703"/>
        <v>0</v>
      </c>
      <c r="Y1351" s="5">
        <f t="shared" si="2703"/>
        <v>0</v>
      </c>
      <c r="Z1351" s="5">
        <f t="shared" si="2703"/>
        <v>0</v>
      </c>
      <c r="AA1351" s="5">
        <f t="shared" si="3"/>
        <v>0</v>
      </c>
    </row>
    <row r="1352" spans="1:27" ht="15.75" customHeight="1" x14ac:dyDescent="0.2">
      <c r="A1352" s="1" t="s">
        <v>438</v>
      </c>
      <c r="B1352" s="1" t="s">
        <v>1</v>
      </c>
      <c r="C1352" s="1" t="s">
        <v>47</v>
      </c>
      <c r="D1352" s="2">
        <v>45724</v>
      </c>
      <c r="E1352" s="1" t="s">
        <v>3</v>
      </c>
      <c r="F1352" s="1">
        <v>22.83</v>
      </c>
      <c r="G1352" s="1">
        <v>41.13</v>
      </c>
      <c r="H1352" s="1">
        <v>328</v>
      </c>
      <c r="I1352" s="1">
        <v>41.6</v>
      </c>
      <c r="J1352" s="1">
        <v>7.31</v>
      </c>
      <c r="K1352" s="1">
        <v>99.05</v>
      </c>
      <c r="L1352" s="1">
        <v>6.58</v>
      </c>
      <c r="M1352" s="1">
        <v>120.3</v>
      </c>
      <c r="N1352" s="1">
        <v>84.64</v>
      </c>
      <c r="O1352" s="1">
        <v>92.01</v>
      </c>
      <c r="P1352" s="1" t="s">
        <v>4</v>
      </c>
      <c r="Q1352" s="1" t="s">
        <v>5</v>
      </c>
      <c r="R1352" s="1" t="s">
        <v>6</v>
      </c>
      <c r="S1352" s="1" t="s">
        <v>6</v>
      </c>
      <c r="T1352" s="3">
        <f t="shared" si="0"/>
        <v>45717</v>
      </c>
      <c r="U1352" s="5">
        <f t="shared" ref="U1352:V1352" si="2704">IF(ISBLANK(F1352),1,0)</f>
        <v>0</v>
      </c>
      <c r="V1352" s="5">
        <f t="shared" si="2704"/>
        <v>0</v>
      </c>
      <c r="W1352" s="5">
        <f t="shared" ref="W1352:Z1352" si="2705">IF(ISBLANK(K1352),1,0)</f>
        <v>0</v>
      </c>
      <c r="X1352" s="5">
        <f t="shared" si="2705"/>
        <v>0</v>
      </c>
      <c r="Y1352" s="5">
        <f t="shared" si="2705"/>
        <v>0</v>
      </c>
      <c r="Z1352" s="5">
        <f t="shared" si="2705"/>
        <v>0</v>
      </c>
      <c r="AA1352" s="5">
        <f t="shared" si="3"/>
        <v>0</v>
      </c>
    </row>
    <row r="1353" spans="1:27" ht="15.75" customHeight="1" x14ac:dyDescent="0.2">
      <c r="A1353" s="1" t="s">
        <v>2081</v>
      </c>
      <c r="B1353" s="1" t="s">
        <v>20</v>
      </c>
      <c r="C1353" s="1" t="s">
        <v>47</v>
      </c>
      <c r="D1353" s="2">
        <v>45426</v>
      </c>
      <c r="E1353" s="1" t="s">
        <v>23</v>
      </c>
      <c r="G1353" s="1">
        <v>32.78</v>
      </c>
      <c r="H1353" s="1">
        <v>305</v>
      </c>
      <c r="I1353" s="1">
        <v>42.9</v>
      </c>
      <c r="J1353" s="1">
        <v>8.1</v>
      </c>
      <c r="K1353" s="1">
        <v>98.69</v>
      </c>
      <c r="L1353" s="1">
        <v>6.81</v>
      </c>
      <c r="M1353" s="1">
        <v>119.1</v>
      </c>
      <c r="N1353" s="1">
        <v>87.61</v>
      </c>
      <c r="O1353" s="1">
        <v>91.65</v>
      </c>
      <c r="P1353" s="1" t="s">
        <v>4</v>
      </c>
      <c r="Q1353" s="1" t="s">
        <v>5</v>
      </c>
      <c r="R1353" s="1" t="s">
        <v>6</v>
      </c>
      <c r="S1353" s="1" t="s">
        <v>6</v>
      </c>
      <c r="T1353" s="3">
        <f t="shared" si="0"/>
        <v>45413</v>
      </c>
      <c r="U1353" s="5">
        <f t="shared" ref="U1353:V1353" si="2706">IF(ISBLANK(F1353),1,0)</f>
        <v>1</v>
      </c>
      <c r="V1353" s="5">
        <f t="shared" si="2706"/>
        <v>0</v>
      </c>
      <c r="W1353" s="5">
        <f t="shared" ref="W1353:Z1353" si="2707">IF(ISBLANK(K1353),1,0)</f>
        <v>0</v>
      </c>
      <c r="X1353" s="5">
        <f t="shared" si="2707"/>
        <v>0</v>
      </c>
      <c r="Y1353" s="5">
        <f t="shared" si="2707"/>
        <v>0</v>
      </c>
      <c r="Z1353" s="5">
        <f t="shared" si="2707"/>
        <v>0</v>
      </c>
      <c r="AA1353" s="5">
        <f t="shared" si="3"/>
        <v>1</v>
      </c>
    </row>
    <row r="1354" spans="1:27" ht="15.75" customHeight="1" x14ac:dyDescent="0.2">
      <c r="A1354" s="1" t="s">
        <v>2082</v>
      </c>
      <c r="B1354" s="1" t="s">
        <v>20</v>
      </c>
      <c r="C1354" s="1" t="s">
        <v>47</v>
      </c>
      <c r="D1354" s="2">
        <v>45686</v>
      </c>
      <c r="E1354" s="1" t="s">
        <v>23</v>
      </c>
      <c r="F1354" s="1">
        <v>21.45</v>
      </c>
      <c r="G1354" s="1">
        <v>42.39</v>
      </c>
      <c r="H1354" s="1">
        <v>319</v>
      </c>
      <c r="I1354" s="1">
        <v>57.7</v>
      </c>
      <c r="J1354" s="1">
        <v>8.1999999999999993</v>
      </c>
      <c r="K1354" s="1">
        <v>98.91</v>
      </c>
      <c r="L1354" s="1">
        <v>7.12</v>
      </c>
      <c r="M1354" s="1">
        <v>150.30000000000001</v>
      </c>
      <c r="N1354" s="1">
        <v>86.43</v>
      </c>
      <c r="O1354" s="1">
        <v>92.31</v>
      </c>
      <c r="P1354" s="1" t="s">
        <v>177</v>
      </c>
      <c r="Q1354" s="1" t="s">
        <v>5</v>
      </c>
      <c r="R1354" s="1" t="s">
        <v>6</v>
      </c>
      <c r="S1354" s="1" t="s">
        <v>6</v>
      </c>
      <c r="T1354" s="3">
        <f t="shared" si="0"/>
        <v>45658</v>
      </c>
      <c r="U1354" s="5">
        <f t="shared" ref="U1354:V1354" si="2708">IF(ISBLANK(F1354),1,0)</f>
        <v>0</v>
      </c>
      <c r="V1354" s="5">
        <f t="shared" si="2708"/>
        <v>0</v>
      </c>
      <c r="W1354" s="5">
        <f t="shared" ref="W1354:Z1354" si="2709">IF(ISBLANK(K1354),1,0)</f>
        <v>0</v>
      </c>
      <c r="X1354" s="5">
        <f t="shared" si="2709"/>
        <v>0</v>
      </c>
      <c r="Y1354" s="5">
        <f t="shared" si="2709"/>
        <v>0</v>
      </c>
      <c r="Z1354" s="5">
        <f t="shared" si="2709"/>
        <v>0</v>
      </c>
      <c r="AA1354" s="5">
        <f t="shared" si="3"/>
        <v>0</v>
      </c>
    </row>
    <row r="1355" spans="1:27" ht="15.75" customHeight="1" x14ac:dyDescent="0.2">
      <c r="A1355" s="1" t="s">
        <v>2084</v>
      </c>
      <c r="B1355" s="1" t="s">
        <v>20</v>
      </c>
      <c r="C1355" s="1" t="s">
        <v>21</v>
      </c>
      <c r="D1355" s="2">
        <v>45433</v>
      </c>
      <c r="E1355" s="1" t="s">
        <v>3</v>
      </c>
      <c r="F1355" s="1">
        <v>21.59</v>
      </c>
      <c r="G1355" s="1">
        <v>40.630000000000003</v>
      </c>
      <c r="H1355" s="1">
        <v>309</v>
      </c>
      <c r="I1355" s="1">
        <v>46.6</v>
      </c>
      <c r="J1355" s="1">
        <v>7.14</v>
      </c>
      <c r="K1355" s="1">
        <v>98.57</v>
      </c>
      <c r="L1355" s="1">
        <v>6.95</v>
      </c>
      <c r="M1355" s="1">
        <v>142</v>
      </c>
      <c r="N1355" s="1">
        <v>85.57</v>
      </c>
      <c r="O1355" s="1">
        <v>93.1</v>
      </c>
      <c r="P1355" s="1" t="s">
        <v>4</v>
      </c>
      <c r="Q1355" s="1" t="s">
        <v>5</v>
      </c>
      <c r="R1355" s="1" t="s">
        <v>6</v>
      </c>
      <c r="S1355" s="1" t="s">
        <v>6</v>
      </c>
      <c r="T1355" s="3">
        <f t="shared" si="0"/>
        <v>45413</v>
      </c>
      <c r="U1355" s="5">
        <f t="shared" ref="U1355:V1355" si="2710">IF(ISBLANK(F1355),1,0)</f>
        <v>0</v>
      </c>
      <c r="V1355" s="5">
        <f t="shared" si="2710"/>
        <v>0</v>
      </c>
      <c r="W1355" s="5">
        <f t="shared" ref="W1355:Z1355" si="2711">IF(ISBLANK(K1355),1,0)</f>
        <v>0</v>
      </c>
      <c r="X1355" s="5">
        <f t="shared" si="2711"/>
        <v>0</v>
      </c>
      <c r="Y1355" s="5">
        <f t="shared" si="2711"/>
        <v>0</v>
      </c>
      <c r="Z1355" s="5">
        <f t="shared" si="2711"/>
        <v>0</v>
      </c>
      <c r="AA1355" s="5">
        <f t="shared" si="3"/>
        <v>0</v>
      </c>
    </row>
    <row r="1356" spans="1:27" ht="15.75" customHeight="1" x14ac:dyDescent="0.2">
      <c r="A1356" s="1" t="s">
        <v>2085</v>
      </c>
      <c r="B1356" s="1" t="s">
        <v>58</v>
      </c>
      <c r="C1356" s="1" t="s">
        <v>47</v>
      </c>
      <c r="D1356" s="2">
        <v>45347</v>
      </c>
      <c r="E1356" s="1" t="s">
        <v>3</v>
      </c>
      <c r="F1356" s="1">
        <v>22.19</v>
      </c>
      <c r="G1356" s="1">
        <v>44.48</v>
      </c>
      <c r="H1356" s="1">
        <v>334</v>
      </c>
      <c r="I1356" s="1">
        <v>53.4</v>
      </c>
      <c r="J1356" s="1">
        <v>8.1</v>
      </c>
      <c r="K1356" s="1">
        <v>98.65</v>
      </c>
      <c r="L1356" s="1">
        <v>6.79</v>
      </c>
      <c r="M1356" s="1">
        <v>140.69999999999999</v>
      </c>
      <c r="N1356" s="1">
        <v>85.61</v>
      </c>
      <c r="O1356" s="1">
        <v>93.83</v>
      </c>
      <c r="P1356" s="1" t="s">
        <v>4</v>
      </c>
      <c r="Q1356" s="1" t="s">
        <v>5</v>
      </c>
      <c r="R1356" s="1" t="s">
        <v>6</v>
      </c>
      <c r="S1356" s="1" t="s">
        <v>6</v>
      </c>
      <c r="T1356" s="3">
        <f t="shared" si="0"/>
        <v>45323</v>
      </c>
      <c r="U1356" s="5">
        <f t="shared" ref="U1356:V1356" si="2712">IF(ISBLANK(F1356),1,0)</f>
        <v>0</v>
      </c>
      <c r="V1356" s="5">
        <f t="shared" si="2712"/>
        <v>0</v>
      </c>
      <c r="W1356" s="5">
        <f t="shared" ref="W1356:Z1356" si="2713">IF(ISBLANK(K1356),1,0)</f>
        <v>0</v>
      </c>
      <c r="X1356" s="5">
        <f t="shared" si="2713"/>
        <v>0</v>
      </c>
      <c r="Y1356" s="5">
        <f t="shared" si="2713"/>
        <v>0</v>
      </c>
      <c r="Z1356" s="5">
        <f t="shared" si="2713"/>
        <v>0</v>
      </c>
      <c r="AA1356" s="5">
        <f t="shared" si="3"/>
        <v>0</v>
      </c>
    </row>
    <row r="1357" spans="1:27" ht="15.75" customHeight="1" x14ac:dyDescent="0.2">
      <c r="A1357" s="1" t="s">
        <v>517</v>
      </c>
      <c r="B1357" s="1" t="s">
        <v>267</v>
      </c>
      <c r="C1357" s="1" t="s">
        <v>35</v>
      </c>
      <c r="D1357" s="2">
        <v>45999</v>
      </c>
      <c r="E1357" s="1" t="s">
        <v>37</v>
      </c>
      <c r="F1357" s="1">
        <v>22.5</v>
      </c>
      <c r="G1357" s="1">
        <v>37.68</v>
      </c>
      <c r="H1357" s="1">
        <v>310</v>
      </c>
      <c r="I1357" s="1">
        <v>45.5</v>
      </c>
      <c r="J1357" s="1">
        <v>7.14</v>
      </c>
      <c r="K1357" s="1">
        <v>99.37</v>
      </c>
      <c r="L1357" s="1">
        <v>6.87</v>
      </c>
      <c r="M1357" s="1">
        <v>130.9</v>
      </c>
      <c r="N1357" s="1">
        <v>83.6</v>
      </c>
      <c r="O1357" s="1">
        <v>94.49</v>
      </c>
      <c r="P1357" s="1" t="s">
        <v>4</v>
      </c>
      <c r="Q1357" s="1" t="s">
        <v>5</v>
      </c>
      <c r="R1357" s="1" t="s">
        <v>6</v>
      </c>
      <c r="S1357" s="1" t="s">
        <v>6</v>
      </c>
      <c r="T1357" s="3">
        <f t="shared" si="0"/>
        <v>45992</v>
      </c>
      <c r="U1357" s="5">
        <f t="shared" ref="U1357:V1357" si="2714">IF(ISBLANK(F1357),1,0)</f>
        <v>0</v>
      </c>
      <c r="V1357" s="5">
        <f t="shared" si="2714"/>
        <v>0</v>
      </c>
      <c r="W1357" s="5">
        <f t="shared" ref="W1357:Z1357" si="2715">IF(ISBLANK(K1357),1,0)</f>
        <v>0</v>
      </c>
      <c r="X1357" s="5">
        <f t="shared" si="2715"/>
        <v>0</v>
      </c>
      <c r="Y1357" s="5">
        <f t="shared" si="2715"/>
        <v>0</v>
      </c>
      <c r="Z1357" s="5">
        <f t="shared" si="2715"/>
        <v>0</v>
      </c>
      <c r="AA1357" s="5">
        <f t="shared" si="3"/>
        <v>0</v>
      </c>
    </row>
    <row r="1358" spans="1:27" ht="15.75" customHeight="1" x14ac:dyDescent="0.2">
      <c r="A1358" s="1" t="s">
        <v>590</v>
      </c>
      <c r="B1358" s="1" t="s">
        <v>34</v>
      </c>
      <c r="C1358" s="1" t="s">
        <v>35</v>
      </c>
      <c r="D1358" s="2">
        <v>45945</v>
      </c>
      <c r="E1358" s="1" t="s">
        <v>37</v>
      </c>
      <c r="F1358" s="1">
        <v>22.42</v>
      </c>
      <c r="G1358" s="1">
        <v>52.95</v>
      </c>
      <c r="H1358" s="1">
        <v>326</v>
      </c>
      <c r="I1358" s="1">
        <v>46.8</v>
      </c>
      <c r="J1358" s="1">
        <v>7.66</v>
      </c>
      <c r="K1358" s="1">
        <v>98.78</v>
      </c>
      <c r="L1358" s="1">
        <v>7.01</v>
      </c>
      <c r="M1358" s="1">
        <v>140</v>
      </c>
      <c r="N1358" s="1">
        <v>82.15</v>
      </c>
      <c r="O1358" s="1">
        <v>94.14</v>
      </c>
      <c r="P1358" s="1" t="s">
        <v>4</v>
      </c>
      <c r="Q1358" s="1" t="s">
        <v>5</v>
      </c>
      <c r="R1358" s="1" t="s">
        <v>6</v>
      </c>
      <c r="S1358" s="1" t="s">
        <v>6</v>
      </c>
      <c r="T1358" s="3">
        <f t="shared" si="0"/>
        <v>45931</v>
      </c>
      <c r="U1358" s="5">
        <f t="shared" ref="U1358:V1358" si="2716">IF(ISBLANK(F1358),1,0)</f>
        <v>0</v>
      </c>
      <c r="V1358" s="5">
        <f t="shared" si="2716"/>
        <v>0</v>
      </c>
      <c r="W1358" s="5">
        <f t="shared" ref="W1358:Z1358" si="2717">IF(ISBLANK(K1358),1,0)</f>
        <v>0</v>
      </c>
      <c r="X1358" s="5">
        <f t="shared" si="2717"/>
        <v>0</v>
      </c>
      <c r="Y1358" s="5">
        <f t="shared" si="2717"/>
        <v>0</v>
      </c>
      <c r="Z1358" s="5">
        <f t="shared" si="2717"/>
        <v>0</v>
      </c>
      <c r="AA1358" s="5">
        <f t="shared" si="3"/>
        <v>0</v>
      </c>
    </row>
    <row r="1359" spans="1:27" ht="15.75" customHeight="1" x14ac:dyDescent="0.2">
      <c r="A1359" s="1" t="s">
        <v>2086</v>
      </c>
      <c r="B1359" s="1" t="s">
        <v>20</v>
      </c>
      <c r="C1359" s="1" t="s">
        <v>21</v>
      </c>
      <c r="D1359" s="2">
        <v>45792</v>
      </c>
      <c r="E1359" s="1" t="s">
        <v>23</v>
      </c>
      <c r="F1359" s="1">
        <v>21.65</v>
      </c>
      <c r="G1359" s="1">
        <v>43.55</v>
      </c>
      <c r="H1359" s="1">
        <v>297</v>
      </c>
      <c r="I1359" s="1">
        <v>44.5</v>
      </c>
      <c r="J1359" s="1">
        <v>7.89</v>
      </c>
      <c r="K1359" s="1">
        <v>98.85</v>
      </c>
      <c r="L1359" s="1">
        <v>7.31</v>
      </c>
      <c r="M1359" s="1">
        <v>128.9</v>
      </c>
      <c r="N1359" s="1">
        <v>82.27</v>
      </c>
      <c r="O1359" s="1">
        <v>94.17</v>
      </c>
      <c r="P1359" s="1" t="s">
        <v>4</v>
      </c>
      <c r="Q1359" s="1" t="s">
        <v>5</v>
      </c>
      <c r="R1359" s="1" t="s">
        <v>6</v>
      </c>
      <c r="S1359" s="1" t="s">
        <v>6</v>
      </c>
      <c r="T1359" s="3">
        <f t="shared" si="0"/>
        <v>45778</v>
      </c>
      <c r="U1359" s="5">
        <f t="shared" ref="U1359:V1359" si="2718">IF(ISBLANK(F1359),1,0)</f>
        <v>0</v>
      </c>
      <c r="V1359" s="5">
        <f t="shared" si="2718"/>
        <v>0</v>
      </c>
      <c r="W1359" s="5">
        <f t="shared" ref="W1359:Z1359" si="2719">IF(ISBLANK(K1359),1,0)</f>
        <v>0</v>
      </c>
      <c r="X1359" s="5">
        <f t="shared" si="2719"/>
        <v>0</v>
      </c>
      <c r="Y1359" s="5">
        <f t="shared" si="2719"/>
        <v>0</v>
      </c>
      <c r="Z1359" s="5">
        <f t="shared" si="2719"/>
        <v>0</v>
      </c>
      <c r="AA1359" s="5">
        <f t="shared" si="3"/>
        <v>0</v>
      </c>
    </row>
    <row r="1360" spans="1:27" ht="15.75" customHeight="1" x14ac:dyDescent="0.2">
      <c r="A1360" s="1" t="s">
        <v>2087</v>
      </c>
      <c r="B1360" s="1" t="s">
        <v>20</v>
      </c>
      <c r="C1360" s="1" t="s">
        <v>35</v>
      </c>
      <c r="D1360" s="2">
        <v>45749</v>
      </c>
      <c r="E1360" s="1" t="s">
        <v>23</v>
      </c>
      <c r="F1360" s="1">
        <v>21.17</v>
      </c>
      <c r="G1360" s="1">
        <v>38.56</v>
      </c>
      <c r="H1360" s="1">
        <v>292</v>
      </c>
      <c r="I1360" s="1">
        <v>55.7</v>
      </c>
      <c r="J1360" s="1">
        <v>7.82</v>
      </c>
      <c r="K1360" s="1">
        <v>99.09</v>
      </c>
      <c r="L1360" s="1">
        <v>6.88</v>
      </c>
      <c r="M1360" s="1">
        <v>156.6</v>
      </c>
      <c r="N1360" s="1">
        <v>84.51</v>
      </c>
      <c r="O1360" s="1">
        <v>92.03</v>
      </c>
      <c r="P1360" s="1" t="s">
        <v>4</v>
      </c>
      <c r="Q1360" s="1" t="s">
        <v>5</v>
      </c>
      <c r="R1360" s="1" t="s">
        <v>6</v>
      </c>
      <c r="S1360" s="1" t="s">
        <v>6</v>
      </c>
      <c r="T1360" s="3">
        <f t="shared" si="0"/>
        <v>45748</v>
      </c>
      <c r="U1360" s="5">
        <f t="shared" ref="U1360:V1360" si="2720">IF(ISBLANK(F1360),1,0)</f>
        <v>0</v>
      </c>
      <c r="V1360" s="5">
        <f t="shared" si="2720"/>
        <v>0</v>
      </c>
      <c r="W1360" s="5">
        <f t="shared" ref="W1360:Z1360" si="2721">IF(ISBLANK(K1360),1,0)</f>
        <v>0</v>
      </c>
      <c r="X1360" s="5">
        <f t="shared" si="2721"/>
        <v>0</v>
      </c>
      <c r="Y1360" s="5">
        <f t="shared" si="2721"/>
        <v>0</v>
      </c>
      <c r="Z1360" s="5">
        <f t="shared" si="2721"/>
        <v>0</v>
      </c>
      <c r="AA1360" s="5">
        <f t="shared" si="3"/>
        <v>0</v>
      </c>
    </row>
    <row r="1361" spans="1:27" ht="15.75" customHeight="1" x14ac:dyDescent="0.2">
      <c r="A1361" s="1" t="s">
        <v>834</v>
      </c>
      <c r="B1361" s="1" t="s">
        <v>34</v>
      </c>
      <c r="C1361" s="1" t="s">
        <v>47</v>
      </c>
      <c r="D1361" s="2">
        <v>45467</v>
      </c>
      <c r="E1361" s="1" t="s">
        <v>93</v>
      </c>
      <c r="F1361" s="1">
        <v>21.88</v>
      </c>
      <c r="G1361" s="1">
        <v>39.32</v>
      </c>
      <c r="H1361" s="1">
        <v>349</v>
      </c>
      <c r="I1361" s="1">
        <v>49.8</v>
      </c>
      <c r="J1361" s="1">
        <v>8.41</v>
      </c>
      <c r="K1361" s="1">
        <v>99.28</v>
      </c>
      <c r="L1361" s="1">
        <v>6.91</v>
      </c>
      <c r="M1361" s="1">
        <v>126.9</v>
      </c>
      <c r="N1361" s="1">
        <v>84.85</v>
      </c>
      <c r="O1361" s="1">
        <v>93.07</v>
      </c>
      <c r="P1361" s="1" t="s">
        <v>4</v>
      </c>
      <c r="Q1361" s="1" t="s">
        <v>5</v>
      </c>
      <c r="R1361" s="1" t="s">
        <v>6</v>
      </c>
      <c r="S1361" s="1" t="s">
        <v>6</v>
      </c>
      <c r="T1361" s="3">
        <f t="shared" si="0"/>
        <v>45444</v>
      </c>
      <c r="U1361" s="5">
        <f t="shared" ref="U1361:V1361" si="2722">IF(ISBLANK(F1361),1,0)</f>
        <v>0</v>
      </c>
      <c r="V1361" s="5">
        <f t="shared" si="2722"/>
        <v>0</v>
      </c>
      <c r="W1361" s="5">
        <f t="shared" ref="W1361:Z1361" si="2723">IF(ISBLANK(K1361),1,0)</f>
        <v>0</v>
      </c>
      <c r="X1361" s="5">
        <f t="shared" si="2723"/>
        <v>0</v>
      </c>
      <c r="Y1361" s="5">
        <f t="shared" si="2723"/>
        <v>0</v>
      </c>
      <c r="Z1361" s="5">
        <f t="shared" si="2723"/>
        <v>0</v>
      </c>
      <c r="AA1361" s="5">
        <f t="shared" si="3"/>
        <v>0</v>
      </c>
    </row>
    <row r="1362" spans="1:27" ht="15.75" customHeight="1" x14ac:dyDescent="0.2">
      <c r="A1362" s="1" t="s">
        <v>2089</v>
      </c>
      <c r="B1362" s="1" t="s">
        <v>58</v>
      </c>
      <c r="C1362" s="1" t="s">
        <v>47</v>
      </c>
      <c r="D1362" s="2">
        <v>45709</v>
      </c>
      <c r="E1362" s="1" t="s">
        <v>93</v>
      </c>
      <c r="F1362" s="1">
        <v>21.55</v>
      </c>
      <c r="G1362" s="1">
        <v>47.39</v>
      </c>
      <c r="H1362" s="1">
        <v>278</v>
      </c>
      <c r="I1362" s="1">
        <v>51.4</v>
      </c>
      <c r="J1362" s="1">
        <v>7.35</v>
      </c>
      <c r="K1362" s="1">
        <v>98.88</v>
      </c>
      <c r="L1362" s="1">
        <v>6.98</v>
      </c>
      <c r="M1362" s="1">
        <v>133</v>
      </c>
      <c r="N1362" s="1">
        <v>86.9</v>
      </c>
      <c r="O1362" s="1">
        <v>92.89</v>
      </c>
      <c r="P1362" s="1" t="s">
        <v>177</v>
      </c>
      <c r="Q1362" s="1" t="s">
        <v>5</v>
      </c>
      <c r="R1362" s="1" t="s">
        <v>6</v>
      </c>
      <c r="S1362" s="1" t="s">
        <v>6</v>
      </c>
      <c r="T1362" s="3">
        <f t="shared" si="0"/>
        <v>45689</v>
      </c>
      <c r="U1362" s="5">
        <f t="shared" ref="U1362:V1362" si="2724">IF(ISBLANK(F1362),1,0)</f>
        <v>0</v>
      </c>
      <c r="V1362" s="5">
        <f t="shared" si="2724"/>
        <v>0</v>
      </c>
      <c r="W1362" s="5">
        <f t="shared" ref="W1362:Z1362" si="2725">IF(ISBLANK(K1362),1,0)</f>
        <v>0</v>
      </c>
      <c r="X1362" s="5">
        <f t="shared" si="2725"/>
        <v>0</v>
      </c>
      <c r="Y1362" s="5">
        <f t="shared" si="2725"/>
        <v>0</v>
      </c>
      <c r="Z1362" s="5">
        <f t="shared" si="2725"/>
        <v>0</v>
      </c>
      <c r="AA1362" s="5">
        <f t="shared" si="3"/>
        <v>0</v>
      </c>
    </row>
    <row r="1363" spans="1:27" ht="15.75" customHeight="1" x14ac:dyDescent="0.2">
      <c r="A1363" s="1" t="s">
        <v>2090</v>
      </c>
      <c r="B1363" s="1" t="s">
        <v>20</v>
      </c>
      <c r="C1363" s="1" t="s">
        <v>47</v>
      </c>
      <c r="D1363" s="2">
        <v>45838</v>
      </c>
      <c r="E1363" s="1" t="s">
        <v>165</v>
      </c>
      <c r="F1363" s="1">
        <v>21.35</v>
      </c>
      <c r="G1363" s="1">
        <v>34.49</v>
      </c>
      <c r="H1363" s="1">
        <v>266</v>
      </c>
      <c r="I1363" s="1">
        <v>49.5</v>
      </c>
      <c r="J1363" s="1">
        <v>8.86</v>
      </c>
      <c r="K1363" s="1">
        <v>98.88</v>
      </c>
      <c r="L1363" s="1">
        <v>6.81</v>
      </c>
      <c r="M1363" s="1">
        <v>147.6</v>
      </c>
      <c r="N1363" s="1">
        <v>84.7</v>
      </c>
      <c r="O1363" s="1">
        <v>92.9</v>
      </c>
      <c r="P1363" s="1" t="s">
        <v>4</v>
      </c>
      <c r="Q1363" s="1" t="s">
        <v>5</v>
      </c>
      <c r="R1363" s="1" t="s">
        <v>6</v>
      </c>
      <c r="S1363" s="1" t="s">
        <v>6</v>
      </c>
      <c r="T1363" s="3">
        <f t="shared" si="0"/>
        <v>45809</v>
      </c>
      <c r="U1363" s="5">
        <f t="shared" ref="U1363:V1363" si="2726">IF(ISBLANK(F1363),1,0)</f>
        <v>0</v>
      </c>
      <c r="V1363" s="5">
        <f t="shared" si="2726"/>
        <v>0</v>
      </c>
      <c r="W1363" s="5">
        <f t="shared" ref="W1363:Z1363" si="2727">IF(ISBLANK(K1363),1,0)</f>
        <v>0</v>
      </c>
      <c r="X1363" s="5">
        <f t="shared" si="2727"/>
        <v>0</v>
      </c>
      <c r="Y1363" s="5">
        <f t="shared" si="2727"/>
        <v>0</v>
      </c>
      <c r="Z1363" s="5">
        <f t="shared" si="2727"/>
        <v>0</v>
      </c>
      <c r="AA1363" s="5">
        <f t="shared" si="3"/>
        <v>0</v>
      </c>
    </row>
    <row r="1364" spans="1:27" ht="15.75" customHeight="1" x14ac:dyDescent="0.2">
      <c r="A1364" s="1" t="s">
        <v>2091</v>
      </c>
      <c r="B1364" s="1" t="s">
        <v>20</v>
      </c>
      <c r="C1364" s="1" t="s">
        <v>35</v>
      </c>
      <c r="D1364" s="2">
        <v>45686</v>
      </c>
      <c r="E1364" s="1" t="s">
        <v>37</v>
      </c>
      <c r="F1364" s="1">
        <v>23.46</v>
      </c>
      <c r="G1364" s="1">
        <v>51.31</v>
      </c>
      <c r="H1364" s="1">
        <v>307</v>
      </c>
      <c r="I1364" s="1">
        <v>47.7</v>
      </c>
      <c r="J1364" s="1">
        <v>8.52</v>
      </c>
      <c r="K1364" s="1">
        <v>98.61</v>
      </c>
      <c r="L1364" s="1">
        <v>7.16</v>
      </c>
      <c r="M1364" s="1">
        <v>133.19999999999999</v>
      </c>
      <c r="O1364" s="1">
        <v>95.09</v>
      </c>
      <c r="P1364" s="1" t="s">
        <v>4</v>
      </c>
      <c r="Q1364" s="1" t="s">
        <v>5</v>
      </c>
      <c r="R1364" s="1" t="s">
        <v>6</v>
      </c>
      <c r="S1364" s="1" t="s">
        <v>6</v>
      </c>
      <c r="T1364" s="3">
        <f t="shared" si="0"/>
        <v>45658</v>
      </c>
      <c r="U1364" s="5">
        <f t="shared" ref="U1364:V1364" si="2728">IF(ISBLANK(F1364),1,0)</f>
        <v>0</v>
      </c>
      <c r="V1364" s="5">
        <f t="shared" si="2728"/>
        <v>0</v>
      </c>
      <c r="W1364" s="5">
        <f t="shared" ref="W1364:Z1364" si="2729">IF(ISBLANK(K1364),1,0)</f>
        <v>0</v>
      </c>
      <c r="X1364" s="5">
        <f t="shared" si="2729"/>
        <v>0</v>
      </c>
      <c r="Y1364" s="5">
        <f t="shared" si="2729"/>
        <v>0</v>
      </c>
      <c r="Z1364" s="5">
        <f t="shared" si="2729"/>
        <v>1</v>
      </c>
      <c r="AA1364" s="5">
        <f t="shared" si="3"/>
        <v>1</v>
      </c>
    </row>
    <row r="1365" spans="1:27" ht="15.75" customHeight="1" x14ac:dyDescent="0.2">
      <c r="A1365" s="1" t="s">
        <v>2092</v>
      </c>
      <c r="B1365" s="1" t="s">
        <v>1</v>
      </c>
      <c r="C1365" s="1" t="s">
        <v>21</v>
      </c>
      <c r="D1365" s="2">
        <v>45498</v>
      </c>
      <c r="E1365" s="1" t="s">
        <v>37</v>
      </c>
      <c r="F1365" s="1">
        <v>22.64</v>
      </c>
      <c r="G1365" s="1">
        <v>39.93</v>
      </c>
      <c r="H1365" s="1">
        <v>335</v>
      </c>
      <c r="I1365" s="1">
        <v>41.3</v>
      </c>
      <c r="J1365" s="1">
        <v>7.29</v>
      </c>
      <c r="K1365" s="1">
        <v>99.5</v>
      </c>
      <c r="L1365" s="1">
        <v>6.61</v>
      </c>
      <c r="M1365" s="1">
        <v>128.19999999999999</v>
      </c>
      <c r="N1365" s="1">
        <v>90.03</v>
      </c>
      <c r="O1365" s="1">
        <v>93.87</v>
      </c>
      <c r="P1365" s="1" t="s">
        <v>4</v>
      </c>
      <c r="Q1365" s="1" t="s">
        <v>5</v>
      </c>
      <c r="R1365" s="1" t="s">
        <v>6</v>
      </c>
      <c r="S1365" s="1" t="s">
        <v>6</v>
      </c>
      <c r="T1365" s="3">
        <f t="shared" si="0"/>
        <v>45474</v>
      </c>
      <c r="U1365" s="5">
        <f t="shared" ref="U1365:V1365" si="2730">IF(ISBLANK(F1365),1,0)</f>
        <v>0</v>
      </c>
      <c r="V1365" s="5">
        <f t="shared" si="2730"/>
        <v>0</v>
      </c>
      <c r="W1365" s="5">
        <f t="shared" ref="W1365:Z1365" si="2731">IF(ISBLANK(K1365),1,0)</f>
        <v>0</v>
      </c>
      <c r="X1365" s="5">
        <f t="shared" si="2731"/>
        <v>0</v>
      </c>
      <c r="Y1365" s="5">
        <f t="shared" si="2731"/>
        <v>0</v>
      </c>
      <c r="Z1365" s="5">
        <f t="shared" si="2731"/>
        <v>0</v>
      </c>
      <c r="AA1365" s="5">
        <f t="shared" si="3"/>
        <v>0</v>
      </c>
    </row>
    <row r="1366" spans="1:27" ht="15.75" customHeight="1" x14ac:dyDescent="0.2">
      <c r="A1366" s="1" t="s">
        <v>2093</v>
      </c>
      <c r="B1366" s="1" t="s">
        <v>58</v>
      </c>
      <c r="C1366" s="1" t="s">
        <v>47</v>
      </c>
      <c r="D1366" s="2">
        <v>45578</v>
      </c>
      <c r="E1366" s="1" t="s">
        <v>23</v>
      </c>
      <c r="F1366" s="1">
        <v>22.34</v>
      </c>
      <c r="G1366" s="1">
        <v>50.6</v>
      </c>
      <c r="H1366" s="1">
        <v>294</v>
      </c>
      <c r="I1366" s="1">
        <v>51.4</v>
      </c>
      <c r="J1366" s="1">
        <v>7.58</v>
      </c>
      <c r="K1366" s="1">
        <v>98.91</v>
      </c>
      <c r="L1366" s="1">
        <v>6.96</v>
      </c>
      <c r="M1366" s="1">
        <v>130.9</v>
      </c>
      <c r="N1366" s="1">
        <v>84.99</v>
      </c>
      <c r="O1366" s="1">
        <v>91.82</v>
      </c>
      <c r="P1366" s="1" t="s">
        <v>4</v>
      </c>
      <c r="Q1366" s="1" t="s">
        <v>5</v>
      </c>
      <c r="R1366" s="1" t="s">
        <v>6</v>
      </c>
      <c r="S1366" s="1" t="s">
        <v>6</v>
      </c>
      <c r="T1366" s="3">
        <f t="shared" si="0"/>
        <v>45566</v>
      </c>
      <c r="U1366" s="5">
        <f t="shared" ref="U1366:V1366" si="2732">IF(ISBLANK(F1366),1,0)</f>
        <v>0</v>
      </c>
      <c r="V1366" s="5">
        <f t="shared" si="2732"/>
        <v>0</v>
      </c>
      <c r="W1366" s="5">
        <f t="shared" ref="W1366:Z1366" si="2733">IF(ISBLANK(K1366),1,0)</f>
        <v>0</v>
      </c>
      <c r="X1366" s="5">
        <f t="shared" si="2733"/>
        <v>0</v>
      </c>
      <c r="Y1366" s="5">
        <f t="shared" si="2733"/>
        <v>0</v>
      </c>
      <c r="Z1366" s="5">
        <f t="shared" si="2733"/>
        <v>0</v>
      </c>
      <c r="AA1366" s="5">
        <f t="shared" si="3"/>
        <v>0</v>
      </c>
    </row>
    <row r="1367" spans="1:27" ht="15.75" customHeight="1" x14ac:dyDescent="0.2">
      <c r="A1367" s="1" t="s">
        <v>1706</v>
      </c>
      <c r="B1367" s="1" t="s">
        <v>1</v>
      </c>
      <c r="C1367" s="1" t="s">
        <v>35</v>
      </c>
      <c r="D1367" s="2">
        <v>45906</v>
      </c>
      <c r="E1367" s="1" t="s">
        <v>3</v>
      </c>
      <c r="F1367" s="1">
        <v>21.97</v>
      </c>
      <c r="G1367" s="1">
        <v>42.08</v>
      </c>
      <c r="H1367" s="1">
        <v>321</v>
      </c>
      <c r="I1367" s="1">
        <v>42.6</v>
      </c>
      <c r="J1367" s="1">
        <v>8.16</v>
      </c>
      <c r="K1367" s="1">
        <v>99.12</v>
      </c>
      <c r="L1367" s="1">
        <v>6.71</v>
      </c>
      <c r="M1367" s="1">
        <v>122.3</v>
      </c>
      <c r="N1367" s="1">
        <v>85.97</v>
      </c>
      <c r="O1367" s="1">
        <v>93.44</v>
      </c>
      <c r="P1367" s="1" t="s">
        <v>4</v>
      </c>
      <c r="Q1367" s="1" t="s">
        <v>5</v>
      </c>
      <c r="R1367" s="1" t="s">
        <v>6</v>
      </c>
      <c r="S1367" s="1" t="s">
        <v>6</v>
      </c>
      <c r="T1367" s="3">
        <f t="shared" si="0"/>
        <v>45901</v>
      </c>
      <c r="U1367" s="5">
        <f t="shared" ref="U1367:V1367" si="2734">IF(ISBLANK(F1367),1,0)</f>
        <v>0</v>
      </c>
      <c r="V1367" s="5">
        <f t="shared" si="2734"/>
        <v>0</v>
      </c>
      <c r="W1367" s="5">
        <f t="shared" ref="W1367:Z1367" si="2735">IF(ISBLANK(K1367),1,0)</f>
        <v>0</v>
      </c>
      <c r="X1367" s="5">
        <f t="shared" si="2735"/>
        <v>0</v>
      </c>
      <c r="Y1367" s="5">
        <f t="shared" si="2735"/>
        <v>0</v>
      </c>
      <c r="Z1367" s="5">
        <f t="shared" si="2735"/>
        <v>0</v>
      </c>
      <c r="AA1367" s="5">
        <f t="shared" si="3"/>
        <v>0</v>
      </c>
    </row>
    <row r="1368" spans="1:27" ht="15.75" customHeight="1" x14ac:dyDescent="0.2">
      <c r="A1368" s="1" t="s">
        <v>2095</v>
      </c>
      <c r="B1368" s="1" t="s">
        <v>20</v>
      </c>
      <c r="C1368" s="1" t="s">
        <v>21</v>
      </c>
      <c r="D1368" s="2">
        <v>45478</v>
      </c>
      <c r="E1368" s="1" t="s">
        <v>3</v>
      </c>
      <c r="F1368" s="1">
        <v>22.27</v>
      </c>
      <c r="G1368" s="1">
        <v>47.9</v>
      </c>
      <c r="H1368" s="1">
        <v>283</v>
      </c>
      <c r="I1368" s="1">
        <v>48.8</v>
      </c>
      <c r="J1368" s="1">
        <v>7.91</v>
      </c>
      <c r="K1368" s="1">
        <v>98.9</v>
      </c>
      <c r="L1368" s="1">
        <v>7.07</v>
      </c>
      <c r="M1368" s="1">
        <v>138.1</v>
      </c>
      <c r="N1368" s="1">
        <v>81.349999999999994</v>
      </c>
      <c r="O1368" s="1">
        <v>90.92</v>
      </c>
      <c r="P1368" s="1" t="s">
        <v>4</v>
      </c>
      <c r="Q1368" s="1" t="s">
        <v>5</v>
      </c>
      <c r="R1368" s="1" t="s">
        <v>6</v>
      </c>
      <c r="S1368" s="1" t="s">
        <v>6</v>
      </c>
      <c r="T1368" s="3">
        <f t="shared" si="0"/>
        <v>45474</v>
      </c>
      <c r="U1368" s="5">
        <f t="shared" ref="U1368:V1368" si="2736">IF(ISBLANK(F1368),1,0)</f>
        <v>0</v>
      </c>
      <c r="V1368" s="5">
        <f t="shared" si="2736"/>
        <v>0</v>
      </c>
      <c r="W1368" s="5">
        <f t="shared" ref="W1368:Z1368" si="2737">IF(ISBLANK(K1368),1,0)</f>
        <v>0</v>
      </c>
      <c r="X1368" s="5">
        <f t="shared" si="2737"/>
        <v>0</v>
      </c>
      <c r="Y1368" s="5">
        <f t="shared" si="2737"/>
        <v>0</v>
      </c>
      <c r="Z1368" s="5">
        <f t="shared" si="2737"/>
        <v>0</v>
      </c>
      <c r="AA1368" s="5">
        <f t="shared" si="3"/>
        <v>0</v>
      </c>
    </row>
    <row r="1369" spans="1:27" ht="15.75" customHeight="1" x14ac:dyDescent="0.2">
      <c r="A1369" s="1" t="s">
        <v>2096</v>
      </c>
      <c r="B1369" s="1" t="s">
        <v>1</v>
      </c>
      <c r="C1369" s="1" t="s">
        <v>373</v>
      </c>
      <c r="D1369" s="2">
        <v>45994</v>
      </c>
      <c r="E1369" s="1" t="s">
        <v>37</v>
      </c>
      <c r="F1369" s="1">
        <v>23.07</v>
      </c>
      <c r="G1369" s="1">
        <v>39.33</v>
      </c>
      <c r="H1369" s="1">
        <v>356</v>
      </c>
      <c r="I1369" s="1">
        <v>26.8</v>
      </c>
      <c r="J1369" s="1">
        <v>6.34</v>
      </c>
      <c r="K1369" s="1">
        <v>99.71</v>
      </c>
      <c r="L1369" s="1">
        <v>6.52</v>
      </c>
      <c r="M1369" s="1">
        <v>106.2</v>
      </c>
      <c r="N1369" s="1">
        <v>93.87</v>
      </c>
      <c r="O1369" s="1">
        <v>94.92</v>
      </c>
      <c r="P1369" s="1" t="s">
        <v>4</v>
      </c>
      <c r="Q1369" s="1" t="s">
        <v>5</v>
      </c>
      <c r="R1369" s="1" t="s">
        <v>6</v>
      </c>
      <c r="S1369" s="1" t="s">
        <v>6</v>
      </c>
      <c r="T1369" s="3">
        <f t="shared" si="0"/>
        <v>45992</v>
      </c>
      <c r="U1369" s="5">
        <f t="shared" ref="U1369:V1369" si="2738">IF(ISBLANK(F1369),1,0)</f>
        <v>0</v>
      </c>
      <c r="V1369" s="5">
        <f t="shared" si="2738"/>
        <v>0</v>
      </c>
      <c r="W1369" s="5">
        <f t="shared" ref="W1369:Z1369" si="2739">IF(ISBLANK(K1369),1,0)</f>
        <v>0</v>
      </c>
      <c r="X1369" s="5">
        <f t="shared" si="2739"/>
        <v>0</v>
      </c>
      <c r="Y1369" s="5">
        <f t="shared" si="2739"/>
        <v>0</v>
      </c>
      <c r="Z1369" s="5">
        <f t="shared" si="2739"/>
        <v>0</v>
      </c>
      <c r="AA1369" s="5">
        <f t="shared" si="3"/>
        <v>0</v>
      </c>
    </row>
    <row r="1370" spans="1:27" ht="15.75" customHeight="1" x14ac:dyDescent="0.2">
      <c r="A1370" s="1" t="s">
        <v>2097</v>
      </c>
      <c r="B1370" s="1" t="s">
        <v>58</v>
      </c>
      <c r="C1370" s="1" t="s">
        <v>1230</v>
      </c>
      <c r="D1370" s="2">
        <v>45844</v>
      </c>
      <c r="E1370" s="1" t="s">
        <v>93</v>
      </c>
      <c r="F1370" s="1">
        <v>22.58</v>
      </c>
      <c r="H1370" s="1">
        <v>342</v>
      </c>
      <c r="I1370" s="1">
        <v>47</v>
      </c>
      <c r="J1370" s="1">
        <v>7.51</v>
      </c>
      <c r="K1370" s="1">
        <v>99.07</v>
      </c>
      <c r="L1370" s="1">
        <v>7.03</v>
      </c>
      <c r="M1370" s="1">
        <v>151.1</v>
      </c>
      <c r="N1370" s="1">
        <v>84.43</v>
      </c>
      <c r="O1370" s="1">
        <v>92.54</v>
      </c>
      <c r="P1370" s="1" t="s">
        <v>4</v>
      </c>
      <c r="Q1370" s="1" t="s">
        <v>5</v>
      </c>
      <c r="R1370" s="1" t="s">
        <v>6</v>
      </c>
      <c r="S1370" s="1" t="s">
        <v>6</v>
      </c>
      <c r="T1370" s="3">
        <f t="shared" si="0"/>
        <v>45839</v>
      </c>
      <c r="U1370" s="5">
        <f t="shared" ref="U1370:V1370" si="2740">IF(ISBLANK(F1370),1,0)</f>
        <v>0</v>
      </c>
      <c r="V1370" s="5">
        <f t="shared" si="2740"/>
        <v>1</v>
      </c>
      <c r="W1370" s="5">
        <f t="shared" ref="W1370:Z1370" si="2741">IF(ISBLANK(K1370),1,0)</f>
        <v>0</v>
      </c>
      <c r="X1370" s="5">
        <f t="shared" si="2741"/>
        <v>0</v>
      </c>
      <c r="Y1370" s="5">
        <f t="shared" si="2741"/>
        <v>0</v>
      </c>
      <c r="Z1370" s="5">
        <f t="shared" si="2741"/>
        <v>0</v>
      </c>
      <c r="AA1370" s="5">
        <f t="shared" si="3"/>
        <v>1</v>
      </c>
    </row>
    <row r="1371" spans="1:27" ht="15.75" customHeight="1" x14ac:dyDescent="0.2">
      <c r="A1371" s="1" t="s">
        <v>2098</v>
      </c>
      <c r="B1371" s="1" t="s">
        <v>20</v>
      </c>
      <c r="C1371" s="1" t="s">
        <v>2</v>
      </c>
      <c r="D1371" s="2">
        <v>45942</v>
      </c>
      <c r="E1371" s="1" t="s">
        <v>23</v>
      </c>
      <c r="F1371" s="1">
        <v>21.66</v>
      </c>
      <c r="G1371" s="1">
        <v>44.02</v>
      </c>
      <c r="H1371" s="1">
        <v>330</v>
      </c>
      <c r="I1371" s="1">
        <v>40.6</v>
      </c>
      <c r="J1371" s="1">
        <v>7.27</v>
      </c>
      <c r="K1371" s="1">
        <v>98.77</v>
      </c>
      <c r="L1371" s="1">
        <v>7.1</v>
      </c>
      <c r="M1371" s="1">
        <v>127.7</v>
      </c>
      <c r="N1371" s="1">
        <v>83.44</v>
      </c>
      <c r="O1371" s="1">
        <v>91.67</v>
      </c>
      <c r="P1371" s="1" t="s">
        <v>4</v>
      </c>
      <c r="Q1371" s="1" t="s">
        <v>5</v>
      </c>
      <c r="R1371" s="1" t="s">
        <v>6</v>
      </c>
      <c r="S1371" s="1" t="s">
        <v>6</v>
      </c>
      <c r="T1371" s="3">
        <f t="shared" si="0"/>
        <v>45931</v>
      </c>
      <c r="U1371" s="5">
        <f t="shared" ref="U1371:V1371" si="2742">IF(ISBLANK(F1371),1,0)</f>
        <v>0</v>
      </c>
      <c r="V1371" s="5">
        <f t="shared" si="2742"/>
        <v>0</v>
      </c>
      <c r="W1371" s="5">
        <f t="shared" ref="W1371:Z1371" si="2743">IF(ISBLANK(K1371),1,0)</f>
        <v>0</v>
      </c>
      <c r="X1371" s="5">
        <f t="shared" si="2743"/>
        <v>0</v>
      </c>
      <c r="Y1371" s="5">
        <f t="shared" si="2743"/>
        <v>0</v>
      </c>
      <c r="Z1371" s="5">
        <f t="shared" si="2743"/>
        <v>0</v>
      </c>
      <c r="AA1371" s="5">
        <f t="shared" si="3"/>
        <v>0</v>
      </c>
    </row>
    <row r="1372" spans="1:27" ht="15.75" customHeight="1" x14ac:dyDescent="0.2">
      <c r="A1372" s="1" t="s">
        <v>1700</v>
      </c>
      <c r="B1372" s="1" t="s">
        <v>20</v>
      </c>
      <c r="C1372" s="1" t="s">
        <v>35</v>
      </c>
      <c r="D1372" s="2">
        <v>45664</v>
      </c>
      <c r="E1372" s="1" t="s">
        <v>3</v>
      </c>
      <c r="F1372" s="1">
        <v>22.28</v>
      </c>
      <c r="G1372" s="1">
        <v>43.31</v>
      </c>
      <c r="H1372" s="1">
        <v>271</v>
      </c>
      <c r="I1372" s="1">
        <v>48.2</v>
      </c>
      <c r="J1372" s="1">
        <v>8.52</v>
      </c>
      <c r="K1372" s="1">
        <v>99.42</v>
      </c>
      <c r="L1372" s="1">
        <v>6.83</v>
      </c>
      <c r="M1372" s="1">
        <v>117.6</v>
      </c>
      <c r="N1372" s="1">
        <v>86.25</v>
      </c>
      <c r="O1372" s="1">
        <v>95.54</v>
      </c>
      <c r="P1372" s="1" t="s">
        <v>4</v>
      </c>
      <c r="Q1372" s="1" t="s">
        <v>5</v>
      </c>
      <c r="R1372" s="1" t="s">
        <v>6</v>
      </c>
      <c r="S1372" s="1" t="s">
        <v>6</v>
      </c>
      <c r="T1372" s="3">
        <f t="shared" si="0"/>
        <v>45658</v>
      </c>
      <c r="U1372" s="5">
        <f t="shared" ref="U1372:V1372" si="2744">IF(ISBLANK(F1372),1,0)</f>
        <v>0</v>
      </c>
      <c r="V1372" s="5">
        <f t="shared" si="2744"/>
        <v>0</v>
      </c>
      <c r="W1372" s="5">
        <f t="shared" ref="W1372:Z1372" si="2745">IF(ISBLANK(K1372),1,0)</f>
        <v>0</v>
      </c>
      <c r="X1372" s="5">
        <f t="shared" si="2745"/>
        <v>0</v>
      </c>
      <c r="Y1372" s="5">
        <f t="shared" si="2745"/>
        <v>0</v>
      </c>
      <c r="Z1372" s="5">
        <f t="shared" si="2745"/>
        <v>0</v>
      </c>
      <c r="AA1372" s="5">
        <f t="shared" si="3"/>
        <v>0</v>
      </c>
    </row>
    <row r="1373" spans="1:27" ht="15.75" customHeight="1" x14ac:dyDescent="0.2">
      <c r="A1373" s="1" t="s">
        <v>2099</v>
      </c>
      <c r="B1373" s="1" t="s">
        <v>58</v>
      </c>
      <c r="C1373" s="1" t="s">
        <v>21</v>
      </c>
      <c r="D1373" s="2">
        <v>45455</v>
      </c>
      <c r="E1373" s="1" t="s">
        <v>37</v>
      </c>
      <c r="F1373" s="1">
        <v>22.95</v>
      </c>
      <c r="G1373" s="1">
        <v>47.5</v>
      </c>
      <c r="H1373" s="1">
        <v>295</v>
      </c>
      <c r="I1373" s="1">
        <v>41.4</v>
      </c>
      <c r="J1373" s="1">
        <v>6.66</v>
      </c>
      <c r="K1373" s="1">
        <v>99.35</v>
      </c>
      <c r="L1373" s="1">
        <v>6.83</v>
      </c>
      <c r="M1373" s="1">
        <v>118.5</v>
      </c>
      <c r="N1373" s="1">
        <v>84.54</v>
      </c>
      <c r="O1373" s="1">
        <v>94.45</v>
      </c>
      <c r="P1373" s="1" t="s">
        <v>4</v>
      </c>
      <c r="Q1373" s="1" t="s">
        <v>5</v>
      </c>
      <c r="R1373" s="1" t="s">
        <v>6</v>
      </c>
      <c r="S1373" s="1" t="s">
        <v>6</v>
      </c>
      <c r="T1373" s="3">
        <f t="shared" si="0"/>
        <v>45444</v>
      </c>
      <c r="U1373" s="5">
        <f t="shared" ref="U1373:V1373" si="2746">IF(ISBLANK(F1373),1,0)</f>
        <v>0</v>
      </c>
      <c r="V1373" s="5">
        <f t="shared" si="2746"/>
        <v>0</v>
      </c>
      <c r="W1373" s="5">
        <f t="shared" ref="W1373:Z1373" si="2747">IF(ISBLANK(K1373),1,0)</f>
        <v>0</v>
      </c>
      <c r="X1373" s="5">
        <f t="shared" si="2747"/>
        <v>0</v>
      </c>
      <c r="Y1373" s="5">
        <f t="shared" si="2747"/>
        <v>0</v>
      </c>
      <c r="Z1373" s="5">
        <f t="shared" si="2747"/>
        <v>0</v>
      </c>
      <c r="AA1373" s="5">
        <f t="shared" si="3"/>
        <v>0</v>
      </c>
    </row>
    <row r="1374" spans="1:27" ht="15.75" customHeight="1" x14ac:dyDescent="0.2">
      <c r="A1374" s="1" t="s">
        <v>2100</v>
      </c>
      <c r="B1374" s="1" t="s">
        <v>58</v>
      </c>
      <c r="C1374" s="1" t="s">
        <v>21</v>
      </c>
      <c r="D1374" s="2">
        <v>45316</v>
      </c>
      <c r="E1374" s="1" t="s">
        <v>93</v>
      </c>
      <c r="F1374" s="1">
        <v>22.21</v>
      </c>
      <c r="G1374" s="1">
        <v>39.56</v>
      </c>
      <c r="H1374" s="1">
        <v>294</v>
      </c>
      <c r="I1374" s="1">
        <v>34.200000000000003</v>
      </c>
      <c r="J1374" s="1">
        <v>7.23</v>
      </c>
      <c r="K1374" s="1">
        <v>99.45</v>
      </c>
      <c r="L1374" s="1">
        <v>6.58</v>
      </c>
      <c r="M1374" s="1">
        <v>121.9</v>
      </c>
      <c r="N1374" s="1">
        <v>89.39</v>
      </c>
      <c r="O1374" s="1">
        <v>93.93</v>
      </c>
      <c r="P1374" s="1" t="s">
        <v>4</v>
      </c>
      <c r="Q1374" s="1" t="s">
        <v>5</v>
      </c>
      <c r="R1374" s="1" t="s">
        <v>6</v>
      </c>
      <c r="S1374" s="1" t="s">
        <v>6</v>
      </c>
      <c r="T1374" s="3">
        <f t="shared" si="0"/>
        <v>45292</v>
      </c>
      <c r="U1374" s="5">
        <f t="shared" ref="U1374:V1374" si="2748">IF(ISBLANK(F1374),1,0)</f>
        <v>0</v>
      </c>
      <c r="V1374" s="5">
        <f t="shared" si="2748"/>
        <v>0</v>
      </c>
      <c r="W1374" s="5">
        <f t="shared" ref="W1374:Z1374" si="2749">IF(ISBLANK(K1374),1,0)</f>
        <v>0</v>
      </c>
      <c r="X1374" s="5">
        <f t="shared" si="2749"/>
        <v>0</v>
      </c>
      <c r="Y1374" s="5">
        <f t="shared" si="2749"/>
        <v>0</v>
      </c>
      <c r="Z1374" s="5">
        <f t="shared" si="2749"/>
        <v>0</v>
      </c>
      <c r="AA1374" s="5">
        <f t="shared" si="3"/>
        <v>0</v>
      </c>
    </row>
    <row r="1375" spans="1:27" ht="15.75" customHeight="1" x14ac:dyDescent="0.2">
      <c r="A1375" s="1" t="s">
        <v>2101</v>
      </c>
      <c r="B1375" s="1" t="s">
        <v>58</v>
      </c>
      <c r="C1375" s="1" t="s">
        <v>35</v>
      </c>
      <c r="D1375" s="2">
        <v>45683</v>
      </c>
      <c r="E1375" s="1" t="s">
        <v>3</v>
      </c>
      <c r="F1375" s="1">
        <v>21.91</v>
      </c>
      <c r="G1375" s="1">
        <v>42.42</v>
      </c>
      <c r="H1375" s="1">
        <v>343</v>
      </c>
      <c r="I1375" s="1">
        <v>44</v>
      </c>
      <c r="J1375" s="1">
        <v>7.71</v>
      </c>
      <c r="K1375" s="1">
        <v>98.96</v>
      </c>
      <c r="L1375" s="1">
        <v>6.9</v>
      </c>
      <c r="M1375" s="1">
        <v>123</v>
      </c>
      <c r="N1375" s="1">
        <v>86.89</v>
      </c>
      <c r="O1375" s="1">
        <v>92.98</v>
      </c>
      <c r="P1375" s="1" t="s">
        <v>4</v>
      </c>
      <c r="Q1375" s="1" t="s">
        <v>5</v>
      </c>
      <c r="R1375" s="1" t="s">
        <v>6</v>
      </c>
      <c r="S1375" s="1" t="s">
        <v>6</v>
      </c>
      <c r="T1375" s="3">
        <f t="shared" si="0"/>
        <v>45658</v>
      </c>
      <c r="U1375" s="5">
        <f t="shared" ref="U1375:V1375" si="2750">IF(ISBLANK(F1375),1,0)</f>
        <v>0</v>
      </c>
      <c r="V1375" s="5">
        <f t="shared" si="2750"/>
        <v>0</v>
      </c>
      <c r="W1375" s="5">
        <f t="shared" ref="W1375:Z1375" si="2751">IF(ISBLANK(K1375),1,0)</f>
        <v>0</v>
      </c>
      <c r="X1375" s="5">
        <f t="shared" si="2751"/>
        <v>0</v>
      </c>
      <c r="Y1375" s="5">
        <f t="shared" si="2751"/>
        <v>0</v>
      </c>
      <c r="Z1375" s="5">
        <f t="shared" si="2751"/>
        <v>0</v>
      </c>
      <c r="AA1375" s="5">
        <f t="shared" si="3"/>
        <v>0</v>
      </c>
    </row>
    <row r="1376" spans="1:27" ht="15.75" customHeight="1" x14ac:dyDescent="0.2">
      <c r="A1376" s="1" t="s">
        <v>2103</v>
      </c>
      <c r="B1376" s="1" t="s">
        <v>20</v>
      </c>
      <c r="C1376" s="1" t="s">
        <v>21</v>
      </c>
      <c r="D1376" s="2">
        <v>45583</v>
      </c>
      <c r="E1376" s="1" t="s">
        <v>37</v>
      </c>
      <c r="F1376" s="1">
        <v>22.17</v>
      </c>
      <c r="G1376" s="1">
        <v>46.24</v>
      </c>
      <c r="H1376" s="1">
        <v>308</v>
      </c>
      <c r="I1376" s="1">
        <v>59.8</v>
      </c>
      <c r="J1376" s="1">
        <v>8.5500000000000007</v>
      </c>
      <c r="K1376" s="1">
        <v>98.65</v>
      </c>
      <c r="L1376" s="1">
        <v>7.06</v>
      </c>
      <c r="M1376" s="1">
        <v>156.69999999999999</v>
      </c>
      <c r="N1376" s="1">
        <v>85.6</v>
      </c>
      <c r="O1376" s="1">
        <v>93.01</v>
      </c>
      <c r="P1376" s="1" t="s">
        <v>4</v>
      </c>
      <c r="Q1376" s="1" t="s">
        <v>5</v>
      </c>
      <c r="R1376" s="1" t="s">
        <v>6</v>
      </c>
      <c r="S1376" s="1" t="s">
        <v>6</v>
      </c>
      <c r="T1376" s="3">
        <f t="shared" si="0"/>
        <v>45566</v>
      </c>
      <c r="U1376" s="5">
        <f t="shared" ref="U1376:V1376" si="2752">IF(ISBLANK(F1376),1,0)</f>
        <v>0</v>
      </c>
      <c r="V1376" s="5">
        <f t="shared" si="2752"/>
        <v>0</v>
      </c>
      <c r="W1376" s="5">
        <f t="shared" ref="W1376:Z1376" si="2753">IF(ISBLANK(K1376),1,0)</f>
        <v>0</v>
      </c>
      <c r="X1376" s="5">
        <f t="shared" si="2753"/>
        <v>0</v>
      </c>
      <c r="Y1376" s="5">
        <f t="shared" si="2753"/>
        <v>0</v>
      </c>
      <c r="Z1376" s="5">
        <f t="shared" si="2753"/>
        <v>0</v>
      </c>
      <c r="AA1376" s="5">
        <f t="shared" si="3"/>
        <v>0</v>
      </c>
    </row>
    <row r="1377" spans="1:27" ht="15.75" customHeight="1" x14ac:dyDescent="0.2">
      <c r="A1377" s="1" t="s">
        <v>2104</v>
      </c>
      <c r="B1377" s="1" t="s">
        <v>58</v>
      </c>
      <c r="C1377" s="1" t="s">
        <v>35</v>
      </c>
      <c r="D1377" s="2">
        <v>45375</v>
      </c>
      <c r="E1377" s="1" t="s">
        <v>23</v>
      </c>
      <c r="F1377" s="1">
        <v>21.32</v>
      </c>
      <c r="G1377" s="1">
        <v>38.47</v>
      </c>
      <c r="H1377" s="1">
        <v>321</v>
      </c>
      <c r="I1377" s="1">
        <v>40.299999999999997</v>
      </c>
      <c r="J1377" s="1">
        <v>6.56</v>
      </c>
      <c r="K1377" s="1">
        <v>98.66</v>
      </c>
      <c r="L1377" s="1">
        <v>6.75</v>
      </c>
      <c r="M1377" s="1">
        <v>132.6</v>
      </c>
      <c r="N1377" s="1">
        <v>90.15</v>
      </c>
      <c r="O1377" s="1">
        <v>94.57</v>
      </c>
      <c r="P1377" s="1" t="s">
        <v>4</v>
      </c>
      <c r="Q1377" s="1" t="s">
        <v>5</v>
      </c>
      <c r="R1377" s="1" t="s">
        <v>6</v>
      </c>
      <c r="S1377" s="1" t="s">
        <v>6</v>
      </c>
      <c r="T1377" s="3">
        <f t="shared" si="0"/>
        <v>45352</v>
      </c>
      <c r="U1377" s="5">
        <f t="shared" ref="U1377:V1377" si="2754">IF(ISBLANK(F1377),1,0)</f>
        <v>0</v>
      </c>
      <c r="V1377" s="5">
        <f t="shared" si="2754"/>
        <v>0</v>
      </c>
      <c r="W1377" s="5">
        <f t="shared" ref="W1377:Z1377" si="2755">IF(ISBLANK(K1377),1,0)</f>
        <v>0</v>
      </c>
      <c r="X1377" s="5">
        <f t="shared" si="2755"/>
        <v>0</v>
      </c>
      <c r="Y1377" s="5">
        <f t="shared" si="2755"/>
        <v>0</v>
      </c>
      <c r="Z1377" s="5">
        <f t="shared" si="2755"/>
        <v>0</v>
      </c>
      <c r="AA1377" s="5">
        <f t="shared" si="3"/>
        <v>0</v>
      </c>
    </row>
    <row r="1378" spans="1:27" ht="15.75" customHeight="1" x14ac:dyDescent="0.2">
      <c r="A1378" s="1" t="s">
        <v>921</v>
      </c>
      <c r="B1378" s="1" t="s">
        <v>1425</v>
      </c>
      <c r="C1378" s="1" t="s">
        <v>35</v>
      </c>
      <c r="D1378" s="2">
        <v>45970</v>
      </c>
      <c r="E1378" s="1" t="s">
        <v>23</v>
      </c>
      <c r="F1378" s="1">
        <v>21.26</v>
      </c>
      <c r="G1378" s="1">
        <v>46.86</v>
      </c>
      <c r="H1378" s="1">
        <v>319</v>
      </c>
      <c r="I1378" s="1">
        <v>48.2</v>
      </c>
      <c r="J1378" s="1">
        <v>7.22</v>
      </c>
      <c r="K1378" s="1">
        <v>99.22</v>
      </c>
      <c r="L1378" s="1">
        <v>6.87</v>
      </c>
      <c r="M1378" s="1">
        <v>129.4</v>
      </c>
      <c r="N1378" s="1">
        <v>88.85</v>
      </c>
      <c r="O1378" s="1">
        <v>92.77</v>
      </c>
      <c r="P1378" s="1" t="s">
        <v>4</v>
      </c>
      <c r="Q1378" s="1" t="s">
        <v>5</v>
      </c>
      <c r="R1378" s="1" t="s">
        <v>6</v>
      </c>
      <c r="S1378" s="1" t="s">
        <v>6</v>
      </c>
      <c r="T1378" s="3">
        <f t="shared" si="0"/>
        <v>45962</v>
      </c>
      <c r="U1378" s="5">
        <f t="shared" ref="U1378:V1378" si="2756">IF(ISBLANK(F1378),1,0)</f>
        <v>0</v>
      </c>
      <c r="V1378" s="5">
        <f t="shared" si="2756"/>
        <v>0</v>
      </c>
      <c r="W1378" s="5">
        <f t="shared" ref="W1378:Z1378" si="2757">IF(ISBLANK(K1378),1,0)</f>
        <v>0</v>
      </c>
      <c r="X1378" s="5">
        <f t="shared" si="2757"/>
        <v>0</v>
      </c>
      <c r="Y1378" s="5">
        <f t="shared" si="2757"/>
        <v>0</v>
      </c>
      <c r="Z1378" s="5">
        <f t="shared" si="2757"/>
        <v>0</v>
      </c>
      <c r="AA1378" s="5">
        <f t="shared" si="3"/>
        <v>0</v>
      </c>
    </row>
    <row r="1379" spans="1:27" ht="15.75" customHeight="1" x14ac:dyDescent="0.2">
      <c r="A1379" s="1" t="s">
        <v>2106</v>
      </c>
      <c r="B1379" s="1" t="s">
        <v>20</v>
      </c>
      <c r="C1379" s="1" t="s">
        <v>21</v>
      </c>
      <c r="D1379" s="2">
        <v>46001</v>
      </c>
      <c r="E1379" s="1" t="s">
        <v>37</v>
      </c>
      <c r="F1379" s="1">
        <v>21.46</v>
      </c>
      <c r="G1379" s="1">
        <v>38.9</v>
      </c>
      <c r="H1379" s="1">
        <v>299</v>
      </c>
      <c r="I1379" s="1">
        <v>60</v>
      </c>
      <c r="J1379" s="1">
        <v>6.75</v>
      </c>
      <c r="K1379" s="1">
        <v>98.96</v>
      </c>
      <c r="L1379" s="1">
        <v>6.92</v>
      </c>
      <c r="M1379" s="1">
        <v>132.4</v>
      </c>
      <c r="N1379" s="1">
        <v>84</v>
      </c>
      <c r="O1379" s="1">
        <v>90.21</v>
      </c>
      <c r="P1379" s="1" t="s">
        <v>4</v>
      </c>
      <c r="Q1379" s="1" t="s">
        <v>5</v>
      </c>
      <c r="R1379" s="1" t="s">
        <v>6</v>
      </c>
      <c r="S1379" s="1" t="s">
        <v>6</v>
      </c>
      <c r="T1379" s="3">
        <f t="shared" si="0"/>
        <v>45992</v>
      </c>
      <c r="U1379" s="5">
        <f t="shared" ref="U1379:V1379" si="2758">IF(ISBLANK(F1379),1,0)</f>
        <v>0</v>
      </c>
      <c r="V1379" s="5">
        <f t="shared" si="2758"/>
        <v>0</v>
      </c>
      <c r="W1379" s="5">
        <f t="shared" ref="W1379:Z1379" si="2759">IF(ISBLANK(K1379),1,0)</f>
        <v>0</v>
      </c>
      <c r="X1379" s="5">
        <f t="shared" si="2759"/>
        <v>0</v>
      </c>
      <c r="Y1379" s="5">
        <f t="shared" si="2759"/>
        <v>0</v>
      </c>
      <c r="Z1379" s="5">
        <f t="shared" si="2759"/>
        <v>0</v>
      </c>
      <c r="AA1379" s="5">
        <f t="shared" si="3"/>
        <v>0</v>
      </c>
    </row>
    <row r="1380" spans="1:27" ht="15.75" customHeight="1" x14ac:dyDescent="0.2">
      <c r="A1380" s="1" t="s">
        <v>375</v>
      </c>
      <c r="B1380" s="1" t="s">
        <v>34</v>
      </c>
      <c r="C1380" s="1" t="s">
        <v>35</v>
      </c>
      <c r="D1380" s="2">
        <v>45565</v>
      </c>
      <c r="E1380" s="1" t="s">
        <v>93</v>
      </c>
      <c r="F1380" s="1">
        <v>20.49</v>
      </c>
      <c r="G1380" s="1">
        <v>45.03</v>
      </c>
      <c r="H1380" s="1">
        <v>295</v>
      </c>
      <c r="I1380" s="1">
        <v>49.7</v>
      </c>
      <c r="J1380" s="1">
        <v>7.4</v>
      </c>
      <c r="K1380" s="1">
        <v>98.49</v>
      </c>
      <c r="L1380" s="1">
        <v>7.04</v>
      </c>
      <c r="M1380" s="1">
        <v>121.8</v>
      </c>
      <c r="N1380" s="1">
        <v>84.26</v>
      </c>
      <c r="O1380" s="1">
        <v>95.6</v>
      </c>
      <c r="P1380" s="1" t="s">
        <v>4</v>
      </c>
      <c r="Q1380" s="1" t="s">
        <v>5</v>
      </c>
      <c r="R1380" s="1" t="s">
        <v>6</v>
      </c>
      <c r="S1380" s="1" t="s">
        <v>6</v>
      </c>
      <c r="T1380" s="3">
        <f t="shared" si="0"/>
        <v>45536</v>
      </c>
      <c r="U1380" s="5">
        <f t="shared" ref="U1380:V1380" si="2760">IF(ISBLANK(F1380),1,0)</f>
        <v>0</v>
      </c>
      <c r="V1380" s="5">
        <f t="shared" si="2760"/>
        <v>0</v>
      </c>
      <c r="W1380" s="5">
        <f t="shared" ref="W1380:Z1380" si="2761">IF(ISBLANK(K1380),1,0)</f>
        <v>0</v>
      </c>
      <c r="X1380" s="5">
        <f t="shared" si="2761"/>
        <v>0</v>
      </c>
      <c r="Y1380" s="5">
        <f t="shared" si="2761"/>
        <v>0</v>
      </c>
      <c r="Z1380" s="5">
        <f t="shared" si="2761"/>
        <v>0</v>
      </c>
      <c r="AA1380" s="5">
        <f t="shared" si="3"/>
        <v>0</v>
      </c>
    </row>
    <row r="1381" spans="1:27" ht="15.75" customHeight="1" x14ac:dyDescent="0.2">
      <c r="A1381" s="1" t="s">
        <v>929</v>
      </c>
      <c r="B1381" s="1" t="s">
        <v>34</v>
      </c>
      <c r="C1381" s="1" t="s">
        <v>21</v>
      </c>
      <c r="D1381" s="2">
        <v>45780</v>
      </c>
      <c r="E1381" s="1" t="s">
        <v>93</v>
      </c>
      <c r="F1381" s="1">
        <v>22.42</v>
      </c>
      <c r="G1381" s="1">
        <v>44.42</v>
      </c>
      <c r="H1381" s="1">
        <v>324</v>
      </c>
      <c r="I1381" s="1">
        <v>40.5</v>
      </c>
      <c r="J1381" s="1">
        <v>7.58</v>
      </c>
      <c r="K1381" s="1">
        <v>99.27</v>
      </c>
      <c r="L1381" s="1">
        <v>7.06</v>
      </c>
      <c r="M1381" s="1">
        <v>127.7</v>
      </c>
      <c r="N1381" s="1">
        <v>85.24</v>
      </c>
      <c r="O1381" s="1">
        <v>92.75</v>
      </c>
      <c r="P1381" s="1" t="s">
        <v>4</v>
      </c>
      <c r="Q1381" s="1" t="s">
        <v>5</v>
      </c>
      <c r="R1381" s="1" t="s">
        <v>6</v>
      </c>
      <c r="S1381" s="1" t="s">
        <v>6</v>
      </c>
      <c r="T1381" s="3">
        <f t="shared" si="0"/>
        <v>45778</v>
      </c>
      <c r="U1381" s="5">
        <f t="shared" ref="U1381:V1381" si="2762">IF(ISBLANK(F1381),1,0)</f>
        <v>0</v>
      </c>
      <c r="V1381" s="5">
        <f t="shared" si="2762"/>
        <v>0</v>
      </c>
      <c r="W1381" s="5">
        <f t="shared" ref="W1381:Z1381" si="2763">IF(ISBLANK(K1381),1,0)</f>
        <v>0</v>
      </c>
      <c r="X1381" s="5">
        <f t="shared" si="2763"/>
        <v>0</v>
      </c>
      <c r="Y1381" s="5">
        <f t="shared" si="2763"/>
        <v>0</v>
      </c>
      <c r="Z1381" s="5">
        <f t="shared" si="2763"/>
        <v>0</v>
      </c>
      <c r="AA1381" s="5">
        <f t="shared" si="3"/>
        <v>0</v>
      </c>
    </row>
    <row r="1382" spans="1:27" ht="15.75" customHeight="1" x14ac:dyDescent="0.2">
      <c r="A1382" s="1" t="s">
        <v>2107</v>
      </c>
      <c r="B1382" s="1" t="s">
        <v>58</v>
      </c>
      <c r="C1382" s="1" t="s">
        <v>35</v>
      </c>
      <c r="D1382" s="2">
        <v>45594</v>
      </c>
      <c r="E1382" s="1" t="s">
        <v>93</v>
      </c>
      <c r="F1382" s="1">
        <v>21.28</v>
      </c>
      <c r="G1382" s="1">
        <v>38.06</v>
      </c>
      <c r="H1382" s="1">
        <v>317</v>
      </c>
      <c r="I1382" s="1">
        <v>43.3</v>
      </c>
      <c r="J1382" s="1">
        <v>6.91</v>
      </c>
      <c r="K1382" s="1">
        <v>99.08</v>
      </c>
      <c r="L1382" s="1">
        <v>6.84</v>
      </c>
      <c r="M1382" s="1">
        <v>111.8</v>
      </c>
      <c r="N1382" s="1">
        <v>86.6</v>
      </c>
      <c r="O1382" s="1">
        <v>93.63</v>
      </c>
      <c r="P1382" s="1" t="s">
        <v>4</v>
      </c>
      <c r="Q1382" s="1" t="s">
        <v>5</v>
      </c>
      <c r="R1382" s="1" t="s">
        <v>6</v>
      </c>
      <c r="S1382" s="1" t="s">
        <v>6</v>
      </c>
      <c r="T1382" s="3">
        <f t="shared" si="0"/>
        <v>45566</v>
      </c>
      <c r="U1382" s="5">
        <f t="shared" ref="U1382:V1382" si="2764">IF(ISBLANK(F1382),1,0)</f>
        <v>0</v>
      </c>
      <c r="V1382" s="5">
        <f t="shared" si="2764"/>
        <v>0</v>
      </c>
      <c r="W1382" s="5">
        <f t="shared" ref="W1382:Z1382" si="2765">IF(ISBLANK(K1382),1,0)</f>
        <v>0</v>
      </c>
      <c r="X1382" s="5">
        <f t="shared" si="2765"/>
        <v>0</v>
      </c>
      <c r="Y1382" s="5">
        <f t="shared" si="2765"/>
        <v>0</v>
      </c>
      <c r="Z1382" s="5">
        <f t="shared" si="2765"/>
        <v>0</v>
      </c>
      <c r="AA1382" s="5">
        <f t="shared" si="3"/>
        <v>0</v>
      </c>
    </row>
    <row r="1383" spans="1:27" ht="15.75" customHeight="1" x14ac:dyDescent="0.2">
      <c r="A1383" s="1" t="s">
        <v>2108</v>
      </c>
      <c r="B1383" s="1" t="s">
        <v>1</v>
      </c>
      <c r="C1383" s="1" t="s">
        <v>47</v>
      </c>
      <c r="D1383" s="2">
        <v>45655</v>
      </c>
      <c r="E1383" s="1" t="s">
        <v>23</v>
      </c>
      <c r="F1383" s="1">
        <v>22.15</v>
      </c>
      <c r="G1383" s="1">
        <v>41.7</v>
      </c>
      <c r="H1383" s="1">
        <v>318</v>
      </c>
      <c r="I1383" s="1">
        <v>42.1</v>
      </c>
      <c r="J1383" s="1">
        <v>6.77</v>
      </c>
      <c r="K1383" s="1">
        <v>99.1</v>
      </c>
      <c r="L1383" s="1">
        <v>6.51</v>
      </c>
      <c r="M1383" s="1">
        <v>120</v>
      </c>
      <c r="N1383" s="1">
        <v>92.04</v>
      </c>
      <c r="O1383" s="1">
        <v>93.73</v>
      </c>
      <c r="P1383" s="1" t="s">
        <v>4</v>
      </c>
      <c r="Q1383" s="1" t="s">
        <v>5</v>
      </c>
      <c r="R1383" s="1" t="s">
        <v>6</v>
      </c>
      <c r="S1383" s="1" t="s">
        <v>6</v>
      </c>
      <c r="T1383" s="3">
        <f t="shared" si="0"/>
        <v>45627</v>
      </c>
      <c r="U1383" s="5">
        <f t="shared" ref="U1383:V1383" si="2766">IF(ISBLANK(F1383),1,0)</f>
        <v>0</v>
      </c>
      <c r="V1383" s="5">
        <f t="shared" si="2766"/>
        <v>0</v>
      </c>
      <c r="W1383" s="5">
        <f t="shared" ref="W1383:Z1383" si="2767">IF(ISBLANK(K1383),1,0)</f>
        <v>0</v>
      </c>
      <c r="X1383" s="5">
        <f t="shared" si="2767"/>
        <v>0</v>
      </c>
      <c r="Y1383" s="5">
        <f t="shared" si="2767"/>
        <v>0</v>
      </c>
      <c r="Z1383" s="5">
        <f t="shared" si="2767"/>
        <v>0</v>
      </c>
      <c r="AA1383" s="5">
        <f t="shared" si="3"/>
        <v>0</v>
      </c>
    </row>
    <row r="1384" spans="1:27" ht="15.75" customHeight="1" x14ac:dyDescent="0.2">
      <c r="A1384" s="1" t="s">
        <v>817</v>
      </c>
      <c r="B1384" s="1" t="s">
        <v>34</v>
      </c>
      <c r="C1384" s="1" t="s">
        <v>35</v>
      </c>
      <c r="D1384" s="2">
        <v>45748</v>
      </c>
      <c r="E1384" s="1" t="s">
        <v>3</v>
      </c>
      <c r="F1384" s="1">
        <v>21.64</v>
      </c>
      <c r="G1384" s="1">
        <v>44.72</v>
      </c>
      <c r="H1384" s="1">
        <v>325</v>
      </c>
      <c r="I1384" s="1">
        <v>52.9</v>
      </c>
      <c r="J1384" s="1">
        <v>7.41</v>
      </c>
      <c r="K1384" s="1">
        <v>98.54</v>
      </c>
      <c r="L1384" s="1">
        <v>6.92</v>
      </c>
      <c r="M1384" s="1">
        <v>148.30000000000001</v>
      </c>
      <c r="N1384" s="1">
        <v>85.03</v>
      </c>
      <c r="O1384" s="1">
        <v>93.12</v>
      </c>
      <c r="P1384" s="1" t="s">
        <v>4</v>
      </c>
      <c r="Q1384" s="1" t="s">
        <v>5</v>
      </c>
      <c r="R1384" s="1" t="s">
        <v>6</v>
      </c>
      <c r="S1384" s="1" t="s">
        <v>6</v>
      </c>
      <c r="T1384" s="3">
        <f t="shared" si="0"/>
        <v>45748</v>
      </c>
      <c r="U1384" s="5">
        <f t="shared" ref="U1384:V1384" si="2768">IF(ISBLANK(F1384),1,0)</f>
        <v>0</v>
      </c>
      <c r="V1384" s="5">
        <f t="shared" si="2768"/>
        <v>0</v>
      </c>
      <c r="W1384" s="5">
        <f t="shared" ref="W1384:Z1384" si="2769">IF(ISBLANK(K1384),1,0)</f>
        <v>0</v>
      </c>
      <c r="X1384" s="5">
        <f t="shared" si="2769"/>
        <v>0</v>
      </c>
      <c r="Y1384" s="5">
        <f t="shared" si="2769"/>
        <v>0</v>
      </c>
      <c r="Z1384" s="5">
        <f t="shared" si="2769"/>
        <v>0</v>
      </c>
      <c r="AA1384" s="5">
        <f t="shared" si="3"/>
        <v>0</v>
      </c>
    </row>
    <row r="1385" spans="1:27" ht="15.75" customHeight="1" x14ac:dyDescent="0.2">
      <c r="A1385" s="1" t="s">
        <v>2038</v>
      </c>
      <c r="B1385" s="1" t="s">
        <v>1</v>
      </c>
      <c r="C1385" s="1" t="s">
        <v>47</v>
      </c>
      <c r="D1385" s="2">
        <v>45596</v>
      </c>
      <c r="E1385" s="1" t="s">
        <v>23</v>
      </c>
      <c r="F1385" s="1">
        <v>22.53</v>
      </c>
      <c r="G1385" s="1">
        <v>42.49</v>
      </c>
      <c r="H1385" s="1">
        <v>332</v>
      </c>
      <c r="I1385" s="1">
        <v>46.2</v>
      </c>
      <c r="J1385" s="1">
        <v>7.9</v>
      </c>
      <c r="K1385" s="1">
        <v>99.28</v>
      </c>
      <c r="M1385" s="1">
        <v>129.19999999999999</v>
      </c>
      <c r="N1385" s="1">
        <v>87.28</v>
      </c>
      <c r="O1385" s="1">
        <v>93.68</v>
      </c>
      <c r="P1385" s="1" t="s">
        <v>4</v>
      </c>
      <c r="Q1385" s="1" t="s">
        <v>50</v>
      </c>
      <c r="R1385" s="1" t="s">
        <v>51</v>
      </c>
      <c r="S1385" s="1" t="s">
        <v>89</v>
      </c>
      <c r="T1385" s="3">
        <f t="shared" si="0"/>
        <v>45566</v>
      </c>
      <c r="U1385" s="5">
        <f t="shared" ref="U1385:V1385" si="2770">IF(ISBLANK(F1385),1,0)</f>
        <v>0</v>
      </c>
      <c r="V1385" s="5">
        <f t="shared" si="2770"/>
        <v>0</v>
      </c>
      <c r="W1385" s="5">
        <f t="shared" ref="W1385:Z1385" si="2771">IF(ISBLANK(K1385),1,0)</f>
        <v>0</v>
      </c>
      <c r="X1385" s="5">
        <f t="shared" si="2771"/>
        <v>1</v>
      </c>
      <c r="Y1385" s="5">
        <f t="shared" si="2771"/>
        <v>0</v>
      </c>
      <c r="Z1385" s="5">
        <f t="shared" si="2771"/>
        <v>0</v>
      </c>
      <c r="AA1385" s="5">
        <f t="shared" si="3"/>
        <v>1</v>
      </c>
    </row>
    <row r="1386" spans="1:27" ht="15.75" customHeight="1" x14ac:dyDescent="0.2">
      <c r="A1386" s="1" t="s">
        <v>2109</v>
      </c>
      <c r="B1386" s="1" t="s">
        <v>20</v>
      </c>
      <c r="C1386" s="1" t="s">
        <v>35</v>
      </c>
      <c r="D1386" s="2">
        <v>45878</v>
      </c>
      <c r="E1386" s="1" t="s">
        <v>23</v>
      </c>
      <c r="F1386" s="1">
        <v>21.24</v>
      </c>
      <c r="G1386" s="1">
        <v>47.86</v>
      </c>
      <c r="H1386" s="1">
        <v>304</v>
      </c>
      <c r="I1386" s="1">
        <v>31.8</v>
      </c>
      <c r="J1386" s="1">
        <v>7.2</v>
      </c>
      <c r="K1386" s="1">
        <v>98.97</v>
      </c>
      <c r="L1386" s="1">
        <v>7</v>
      </c>
      <c r="M1386" s="1">
        <v>127</v>
      </c>
      <c r="N1386" s="1">
        <v>92.26</v>
      </c>
      <c r="O1386" s="1">
        <v>91.4</v>
      </c>
      <c r="P1386" s="1" t="s">
        <v>4</v>
      </c>
      <c r="Q1386" s="1" t="s">
        <v>5</v>
      </c>
      <c r="R1386" s="1" t="s">
        <v>6</v>
      </c>
      <c r="S1386" s="1" t="s">
        <v>6</v>
      </c>
      <c r="T1386" s="3">
        <f t="shared" si="0"/>
        <v>45870</v>
      </c>
      <c r="U1386" s="5">
        <f t="shared" ref="U1386:V1386" si="2772">IF(ISBLANK(F1386),1,0)</f>
        <v>0</v>
      </c>
      <c r="V1386" s="5">
        <f t="shared" si="2772"/>
        <v>0</v>
      </c>
      <c r="W1386" s="5">
        <f t="shared" ref="W1386:Z1386" si="2773">IF(ISBLANK(K1386),1,0)</f>
        <v>0</v>
      </c>
      <c r="X1386" s="5">
        <f t="shared" si="2773"/>
        <v>0</v>
      </c>
      <c r="Y1386" s="5">
        <f t="shared" si="2773"/>
        <v>0</v>
      </c>
      <c r="Z1386" s="5">
        <f t="shared" si="2773"/>
        <v>0</v>
      </c>
      <c r="AA1386" s="5">
        <f t="shared" si="3"/>
        <v>0</v>
      </c>
    </row>
    <row r="1387" spans="1:27" ht="15.75" customHeight="1" x14ac:dyDescent="0.2">
      <c r="A1387" s="1" t="s">
        <v>2110</v>
      </c>
      <c r="B1387" s="1" t="s">
        <v>20</v>
      </c>
      <c r="C1387" s="1" t="s">
        <v>21</v>
      </c>
      <c r="D1387" s="2">
        <v>45430</v>
      </c>
      <c r="E1387" s="1" t="s">
        <v>3</v>
      </c>
      <c r="F1387" s="1">
        <v>21.45</v>
      </c>
      <c r="G1387" s="1">
        <v>45.05</v>
      </c>
      <c r="H1387" s="1">
        <v>298</v>
      </c>
      <c r="I1387" s="1">
        <v>43.3</v>
      </c>
      <c r="J1387" s="1">
        <v>8.66</v>
      </c>
      <c r="K1387" s="1">
        <v>98.84</v>
      </c>
      <c r="L1387" s="1">
        <v>6.85</v>
      </c>
      <c r="M1387" s="1">
        <v>126.5</v>
      </c>
      <c r="N1387" s="1">
        <v>87.11</v>
      </c>
      <c r="O1387" s="1">
        <v>92.94</v>
      </c>
      <c r="P1387" s="1" t="s">
        <v>4</v>
      </c>
      <c r="Q1387" s="1" t="s">
        <v>5</v>
      </c>
      <c r="R1387" s="1" t="s">
        <v>6</v>
      </c>
      <c r="S1387" s="1" t="s">
        <v>6</v>
      </c>
      <c r="T1387" s="3">
        <f t="shared" si="0"/>
        <v>45413</v>
      </c>
      <c r="U1387" s="5">
        <f t="shared" ref="U1387:V1387" si="2774">IF(ISBLANK(F1387),1,0)</f>
        <v>0</v>
      </c>
      <c r="V1387" s="5">
        <f t="shared" si="2774"/>
        <v>0</v>
      </c>
      <c r="W1387" s="5">
        <f t="shared" ref="W1387:Z1387" si="2775">IF(ISBLANK(K1387),1,0)</f>
        <v>0</v>
      </c>
      <c r="X1387" s="5">
        <f t="shared" si="2775"/>
        <v>0</v>
      </c>
      <c r="Y1387" s="5">
        <f t="shared" si="2775"/>
        <v>0</v>
      </c>
      <c r="Z1387" s="5">
        <f t="shared" si="2775"/>
        <v>0</v>
      </c>
      <c r="AA1387" s="5">
        <f t="shared" si="3"/>
        <v>0</v>
      </c>
    </row>
    <row r="1388" spans="1:27" ht="15.75" customHeight="1" x14ac:dyDescent="0.2">
      <c r="A1388" s="1" t="s">
        <v>1726</v>
      </c>
      <c r="B1388" s="1" t="s">
        <v>58</v>
      </c>
      <c r="C1388" s="1" t="s">
        <v>35</v>
      </c>
      <c r="D1388" s="2">
        <v>45780</v>
      </c>
      <c r="E1388" s="1" t="s">
        <v>23</v>
      </c>
      <c r="F1388" s="1">
        <v>21.96</v>
      </c>
      <c r="G1388" s="1">
        <v>43.45</v>
      </c>
      <c r="H1388" s="1">
        <v>336</v>
      </c>
      <c r="I1388" s="1">
        <v>40.6</v>
      </c>
      <c r="J1388" s="1">
        <v>6.64</v>
      </c>
      <c r="K1388" s="1">
        <v>98.96</v>
      </c>
      <c r="L1388" s="1">
        <v>6.67</v>
      </c>
      <c r="M1388" s="1">
        <v>125.7</v>
      </c>
      <c r="N1388" s="1">
        <v>86.6</v>
      </c>
      <c r="O1388" s="1">
        <v>95.51</v>
      </c>
      <c r="P1388" s="1" t="s">
        <v>4</v>
      </c>
      <c r="Q1388" s="1" t="s">
        <v>5</v>
      </c>
      <c r="R1388" s="1" t="s">
        <v>6</v>
      </c>
      <c r="S1388" s="1" t="s">
        <v>6</v>
      </c>
      <c r="T1388" s="3">
        <f t="shared" si="0"/>
        <v>45778</v>
      </c>
      <c r="U1388" s="5">
        <f t="shared" ref="U1388:V1388" si="2776">IF(ISBLANK(F1388),1,0)</f>
        <v>0</v>
      </c>
      <c r="V1388" s="5">
        <f t="shared" si="2776"/>
        <v>0</v>
      </c>
      <c r="W1388" s="5">
        <f t="shared" ref="W1388:Z1388" si="2777">IF(ISBLANK(K1388),1,0)</f>
        <v>0</v>
      </c>
      <c r="X1388" s="5">
        <f t="shared" si="2777"/>
        <v>0</v>
      </c>
      <c r="Y1388" s="5">
        <f t="shared" si="2777"/>
        <v>0</v>
      </c>
      <c r="Z1388" s="5">
        <f t="shared" si="2777"/>
        <v>0</v>
      </c>
      <c r="AA1388" s="5">
        <f t="shared" si="3"/>
        <v>0</v>
      </c>
    </row>
    <row r="1389" spans="1:27" ht="15.75" customHeight="1" x14ac:dyDescent="0.2">
      <c r="A1389" s="1" t="s">
        <v>2111</v>
      </c>
      <c r="B1389" s="1" t="s">
        <v>20</v>
      </c>
      <c r="C1389" s="1" t="s">
        <v>35</v>
      </c>
      <c r="D1389" s="2">
        <v>46010</v>
      </c>
      <c r="E1389" s="1" t="s">
        <v>93</v>
      </c>
      <c r="F1389" s="1">
        <v>21.16</v>
      </c>
      <c r="G1389" s="1">
        <v>36.18</v>
      </c>
      <c r="H1389" s="1">
        <v>304</v>
      </c>
      <c r="I1389" s="1">
        <v>41.4</v>
      </c>
      <c r="J1389" s="1">
        <v>7.69</v>
      </c>
      <c r="K1389" s="1">
        <v>99.74</v>
      </c>
      <c r="L1389" s="1">
        <v>7.09</v>
      </c>
      <c r="M1389" s="1">
        <v>131.1</v>
      </c>
      <c r="N1389" s="1">
        <v>88.79</v>
      </c>
      <c r="O1389" s="1">
        <v>92.31</v>
      </c>
      <c r="P1389" s="1" t="s">
        <v>4</v>
      </c>
      <c r="Q1389" s="1" t="s">
        <v>5</v>
      </c>
      <c r="R1389" s="1" t="s">
        <v>6</v>
      </c>
      <c r="S1389" s="1" t="s">
        <v>6</v>
      </c>
      <c r="T1389" s="3">
        <f t="shared" si="0"/>
        <v>45992</v>
      </c>
      <c r="U1389" s="5">
        <f t="shared" ref="U1389:V1389" si="2778">IF(ISBLANK(F1389),1,0)</f>
        <v>0</v>
      </c>
      <c r="V1389" s="5">
        <f t="shared" si="2778"/>
        <v>0</v>
      </c>
      <c r="W1389" s="5">
        <f t="shared" ref="W1389:Z1389" si="2779">IF(ISBLANK(K1389),1,0)</f>
        <v>0</v>
      </c>
      <c r="X1389" s="5">
        <f t="shared" si="2779"/>
        <v>0</v>
      </c>
      <c r="Y1389" s="5">
        <f t="shared" si="2779"/>
        <v>0</v>
      </c>
      <c r="Z1389" s="5">
        <f t="shared" si="2779"/>
        <v>0</v>
      </c>
      <c r="AA1389" s="5">
        <f t="shared" si="3"/>
        <v>0</v>
      </c>
    </row>
    <row r="1390" spans="1:27" ht="15.75" customHeight="1" x14ac:dyDescent="0.2">
      <c r="A1390" s="1" t="s">
        <v>923</v>
      </c>
      <c r="B1390" s="1" t="s">
        <v>34</v>
      </c>
      <c r="C1390" s="1" t="s">
        <v>21</v>
      </c>
      <c r="D1390" s="2">
        <v>45913</v>
      </c>
      <c r="E1390" s="1" t="s">
        <v>37</v>
      </c>
      <c r="F1390" s="1">
        <v>21.22</v>
      </c>
      <c r="G1390" s="1">
        <v>39.880000000000003</v>
      </c>
      <c r="H1390" s="1">
        <v>299</v>
      </c>
      <c r="I1390" s="1">
        <v>23.6</v>
      </c>
      <c r="J1390" s="1">
        <v>6.31</v>
      </c>
      <c r="K1390" s="1">
        <v>98.7</v>
      </c>
      <c r="L1390" s="1">
        <v>6.73</v>
      </c>
      <c r="M1390" s="1">
        <v>118.4</v>
      </c>
      <c r="N1390" s="1">
        <v>89.6</v>
      </c>
      <c r="O1390" s="1">
        <v>92.77</v>
      </c>
      <c r="P1390" s="1" t="s">
        <v>177</v>
      </c>
      <c r="Q1390" s="1" t="s">
        <v>5</v>
      </c>
      <c r="R1390" s="1" t="s">
        <v>6</v>
      </c>
      <c r="S1390" s="1" t="s">
        <v>6</v>
      </c>
      <c r="T1390" s="3">
        <f t="shared" si="0"/>
        <v>45901</v>
      </c>
      <c r="U1390" s="5">
        <f t="shared" ref="U1390:V1390" si="2780">IF(ISBLANK(F1390),1,0)</f>
        <v>0</v>
      </c>
      <c r="V1390" s="5">
        <f t="shared" si="2780"/>
        <v>0</v>
      </c>
      <c r="W1390" s="5">
        <f t="shared" ref="W1390:Z1390" si="2781">IF(ISBLANK(K1390),1,0)</f>
        <v>0</v>
      </c>
      <c r="X1390" s="5">
        <f t="shared" si="2781"/>
        <v>0</v>
      </c>
      <c r="Y1390" s="5">
        <f t="shared" si="2781"/>
        <v>0</v>
      </c>
      <c r="Z1390" s="5">
        <f t="shared" si="2781"/>
        <v>0</v>
      </c>
      <c r="AA1390" s="5">
        <f t="shared" si="3"/>
        <v>0</v>
      </c>
    </row>
    <row r="1391" spans="1:27" ht="15.75" customHeight="1" x14ac:dyDescent="0.2">
      <c r="A1391" s="1" t="s">
        <v>879</v>
      </c>
      <c r="B1391" s="1" t="s">
        <v>34</v>
      </c>
      <c r="C1391" s="1" t="s">
        <v>47</v>
      </c>
      <c r="D1391" s="2">
        <v>45325</v>
      </c>
      <c r="E1391" s="1" t="s">
        <v>37</v>
      </c>
      <c r="F1391" s="1">
        <v>22.61</v>
      </c>
      <c r="G1391" s="1">
        <v>53.87</v>
      </c>
      <c r="H1391" s="1">
        <v>321</v>
      </c>
      <c r="I1391" s="1">
        <v>42.5</v>
      </c>
      <c r="J1391" s="1">
        <v>8.6999999999999993</v>
      </c>
      <c r="K1391" s="1">
        <v>98.57</v>
      </c>
      <c r="L1391" s="1">
        <v>7.08</v>
      </c>
      <c r="M1391" s="1">
        <v>137.19999999999999</v>
      </c>
      <c r="N1391" s="1">
        <v>87.48</v>
      </c>
      <c r="O1391" s="1">
        <v>92.95</v>
      </c>
      <c r="P1391" s="1" t="s">
        <v>4</v>
      </c>
      <c r="Q1391" s="1" t="s">
        <v>5</v>
      </c>
      <c r="R1391" s="1" t="s">
        <v>6</v>
      </c>
      <c r="S1391" s="1" t="s">
        <v>6</v>
      </c>
      <c r="T1391" s="3">
        <f t="shared" si="0"/>
        <v>45323</v>
      </c>
      <c r="U1391" s="5">
        <f t="shared" ref="U1391:V1391" si="2782">IF(ISBLANK(F1391),1,0)</f>
        <v>0</v>
      </c>
      <c r="V1391" s="5">
        <f t="shared" si="2782"/>
        <v>0</v>
      </c>
      <c r="W1391" s="5">
        <f t="shared" ref="W1391:Z1391" si="2783">IF(ISBLANK(K1391),1,0)</f>
        <v>0</v>
      </c>
      <c r="X1391" s="5">
        <f t="shared" si="2783"/>
        <v>0</v>
      </c>
      <c r="Y1391" s="5">
        <f t="shared" si="2783"/>
        <v>0</v>
      </c>
      <c r="Z1391" s="5">
        <f t="shared" si="2783"/>
        <v>0</v>
      </c>
      <c r="AA1391" s="5">
        <f t="shared" si="3"/>
        <v>0</v>
      </c>
    </row>
    <row r="1392" spans="1:27" ht="15.75" customHeight="1" x14ac:dyDescent="0.2">
      <c r="A1392" s="1" t="s">
        <v>1555</v>
      </c>
      <c r="B1392" s="1" t="s">
        <v>58</v>
      </c>
      <c r="C1392" s="1" t="s">
        <v>47</v>
      </c>
      <c r="D1392" s="2">
        <v>45375</v>
      </c>
      <c r="E1392" s="1" t="s">
        <v>93</v>
      </c>
      <c r="F1392" s="1">
        <v>20.420000000000002</v>
      </c>
      <c r="G1392" s="1">
        <v>36.950000000000003</v>
      </c>
      <c r="H1392" s="1">
        <v>326</v>
      </c>
      <c r="I1392" s="1">
        <v>43.5</v>
      </c>
      <c r="J1392" s="1">
        <v>7.5</v>
      </c>
      <c r="K1392" s="1">
        <v>99.38</v>
      </c>
      <c r="L1392" s="1">
        <v>6.71</v>
      </c>
      <c r="M1392" s="1">
        <v>136.5</v>
      </c>
      <c r="N1392" s="1">
        <v>88.26</v>
      </c>
      <c r="O1392" s="1">
        <v>95.76</v>
      </c>
      <c r="P1392" s="1" t="s">
        <v>4</v>
      </c>
      <c r="Q1392" s="1" t="s">
        <v>5</v>
      </c>
      <c r="R1392" s="1" t="s">
        <v>6</v>
      </c>
      <c r="S1392" s="1" t="s">
        <v>6</v>
      </c>
      <c r="T1392" s="3">
        <f t="shared" si="0"/>
        <v>45352</v>
      </c>
      <c r="U1392" s="5">
        <f t="shared" ref="U1392:V1392" si="2784">IF(ISBLANK(F1392),1,0)</f>
        <v>0</v>
      </c>
      <c r="V1392" s="5">
        <f t="shared" si="2784"/>
        <v>0</v>
      </c>
      <c r="W1392" s="5">
        <f t="shared" ref="W1392:Z1392" si="2785">IF(ISBLANK(K1392),1,0)</f>
        <v>0</v>
      </c>
      <c r="X1392" s="5">
        <f t="shared" si="2785"/>
        <v>0</v>
      </c>
      <c r="Y1392" s="5">
        <f t="shared" si="2785"/>
        <v>0</v>
      </c>
      <c r="Z1392" s="5">
        <f t="shared" si="2785"/>
        <v>0</v>
      </c>
      <c r="AA1392" s="5">
        <f t="shared" si="3"/>
        <v>0</v>
      </c>
    </row>
    <row r="1393" spans="1:27" ht="15.75" customHeight="1" x14ac:dyDescent="0.2">
      <c r="A1393" s="1" t="s">
        <v>2112</v>
      </c>
      <c r="B1393" s="1" t="s">
        <v>1</v>
      </c>
      <c r="C1393" s="1" t="s">
        <v>35</v>
      </c>
      <c r="D1393" s="2">
        <v>45751</v>
      </c>
      <c r="E1393" s="1" t="s">
        <v>93</v>
      </c>
      <c r="F1393" s="1">
        <v>22.35</v>
      </c>
      <c r="G1393" s="1">
        <v>43.57</v>
      </c>
      <c r="H1393" s="1">
        <v>349</v>
      </c>
      <c r="I1393" s="1">
        <v>35.1</v>
      </c>
      <c r="J1393" s="1">
        <v>7.67</v>
      </c>
      <c r="K1393" s="1">
        <v>98.88</v>
      </c>
      <c r="L1393" s="1">
        <v>6.71</v>
      </c>
      <c r="M1393" s="1">
        <v>117.1</v>
      </c>
      <c r="N1393" s="1">
        <v>88.43</v>
      </c>
      <c r="O1393" s="1">
        <v>94.3</v>
      </c>
      <c r="P1393" s="1" t="s">
        <v>4</v>
      </c>
      <c r="Q1393" s="1" t="s">
        <v>5</v>
      </c>
      <c r="R1393" s="1" t="s">
        <v>6</v>
      </c>
      <c r="S1393" s="1" t="s">
        <v>6</v>
      </c>
      <c r="T1393" s="3">
        <f t="shared" si="0"/>
        <v>45748</v>
      </c>
      <c r="U1393" s="5">
        <f t="shared" ref="U1393:V1393" si="2786">IF(ISBLANK(F1393),1,0)</f>
        <v>0</v>
      </c>
      <c r="V1393" s="5">
        <f t="shared" si="2786"/>
        <v>0</v>
      </c>
      <c r="W1393" s="5">
        <f t="shared" ref="W1393:Z1393" si="2787">IF(ISBLANK(K1393),1,0)</f>
        <v>0</v>
      </c>
      <c r="X1393" s="5">
        <f t="shared" si="2787"/>
        <v>0</v>
      </c>
      <c r="Y1393" s="5">
        <f t="shared" si="2787"/>
        <v>0</v>
      </c>
      <c r="Z1393" s="5">
        <f t="shared" si="2787"/>
        <v>0</v>
      </c>
      <c r="AA1393" s="5">
        <f t="shared" si="3"/>
        <v>0</v>
      </c>
    </row>
    <row r="1394" spans="1:27" ht="15.75" customHeight="1" x14ac:dyDescent="0.2">
      <c r="A1394" s="1" t="s">
        <v>2113</v>
      </c>
      <c r="B1394" s="1" t="s">
        <v>20</v>
      </c>
      <c r="C1394" s="1" t="s">
        <v>35</v>
      </c>
      <c r="D1394" s="2">
        <v>45967</v>
      </c>
      <c r="E1394" s="1" t="s">
        <v>93</v>
      </c>
      <c r="F1394" s="1">
        <v>21.15</v>
      </c>
      <c r="G1394" s="1">
        <v>41.8</v>
      </c>
      <c r="H1394" s="1">
        <v>319</v>
      </c>
      <c r="I1394" s="1">
        <v>41.5</v>
      </c>
      <c r="J1394" s="1">
        <v>7.34</v>
      </c>
      <c r="K1394" s="1">
        <v>98.62</v>
      </c>
      <c r="M1394" s="1">
        <v>138.1</v>
      </c>
      <c r="N1394" s="1">
        <v>87.58</v>
      </c>
      <c r="O1394" s="1">
        <v>91</v>
      </c>
      <c r="P1394" s="1" t="s">
        <v>4</v>
      </c>
      <c r="Q1394" s="1" t="s">
        <v>5</v>
      </c>
      <c r="R1394" s="1" t="s">
        <v>6</v>
      </c>
      <c r="S1394" s="1" t="s">
        <v>6</v>
      </c>
      <c r="T1394" s="3">
        <f t="shared" si="0"/>
        <v>45962</v>
      </c>
      <c r="U1394" s="5">
        <f t="shared" ref="U1394:V1394" si="2788">IF(ISBLANK(F1394),1,0)</f>
        <v>0</v>
      </c>
      <c r="V1394" s="5">
        <f t="shared" si="2788"/>
        <v>0</v>
      </c>
      <c r="W1394" s="5">
        <f t="shared" ref="W1394:Z1394" si="2789">IF(ISBLANK(K1394),1,0)</f>
        <v>0</v>
      </c>
      <c r="X1394" s="5">
        <f t="shared" si="2789"/>
        <v>1</v>
      </c>
      <c r="Y1394" s="5">
        <f t="shared" si="2789"/>
        <v>0</v>
      </c>
      <c r="Z1394" s="5">
        <f t="shared" si="2789"/>
        <v>0</v>
      </c>
      <c r="AA1394" s="5">
        <f t="shared" si="3"/>
        <v>1</v>
      </c>
    </row>
    <row r="1395" spans="1:27" ht="15.75" customHeight="1" x14ac:dyDescent="0.2">
      <c r="A1395" s="1" t="s">
        <v>1079</v>
      </c>
      <c r="B1395" s="1" t="s">
        <v>34</v>
      </c>
      <c r="C1395" s="1" t="s">
        <v>47</v>
      </c>
      <c r="D1395" s="2">
        <v>45908</v>
      </c>
      <c r="E1395" s="1" t="s">
        <v>23</v>
      </c>
      <c r="F1395" s="1">
        <v>22.11</v>
      </c>
      <c r="G1395" s="1">
        <v>42.44</v>
      </c>
      <c r="H1395" s="1">
        <v>304</v>
      </c>
      <c r="I1395" s="1">
        <v>45.7</v>
      </c>
      <c r="J1395" s="1">
        <v>8.52</v>
      </c>
      <c r="K1395" s="1">
        <v>99.27</v>
      </c>
      <c r="L1395" s="1">
        <v>7</v>
      </c>
      <c r="M1395" s="1">
        <v>128.30000000000001</v>
      </c>
      <c r="N1395" s="1">
        <v>89.79</v>
      </c>
      <c r="O1395" s="1">
        <v>91.93</v>
      </c>
      <c r="P1395" s="1" t="s">
        <v>4</v>
      </c>
      <c r="Q1395" s="1" t="s">
        <v>5</v>
      </c>
      <c r="R1395" s="1" t="s">
        <v>6</v>
      </c>
      <c r="S1395" s="1" t="s">
        <v>6</v>
      </c>
      <c r="T1395" s="3">
        <f t="shared" si="0"/>
        <v>45901</v>
      </c>
      <c r="U1395" s="5">
        <f t="shared" ref="U1395:V1395" si="2790">IF(ISBLANK(F1395),1,0)</f>
        <v>0</v>
      </c>
      <c r="V1395" s="5">
        <f t="shared" si="2790"/>
        <v>0</v>
      </c>
      <c r="W1395" s="5">
        <f t="shared" ref="W1395:Z1395" si="2791">IF(ISBLANK(K1395),1,0)</f>
        <v>0</v>
      </c>
      <c r="X1395" s="5">
        <f t="shared" si="2791"/>
        <v>0</v>
      </c>
      <c r="Y1395" s="5">
        <f t="shared" si="2791"/>
        <v>0</v>
      </c>
      <c r="Z1395" s="5">
        <f t="shared" si="2791"/>
        <v>0</v>
      </c>
      <c r="AA1395" s="5">
        <f t="shared" si="3"/>
        <v>0</v>
      </c>
    </row>
    <row r="1396" spans="1:27" ht="15.75" customHeight="1" x14ac:dyDescent="0.2">
      <c r="A1396" s="1" t="s">
        <v>2115</v>
      </c>
      <c r="B1396" s="1" t="s">
        <v>58</v>
      </c>
      <c r="C1396" s="1" t="s">
        <v>21</v>
      </c>
      <c r="D1396" s="2">
        <v>45952</v>
      </c>
      <c r="E1396" s="1" t="s">
        <v>23</v>
      </c>
      <c r="F1396" s="1">
        <v>20.91</v>
      </c>
      <c r="G1396" s="1">
        <v>36.99</v>
      </c>
      <c r="H1396" s="1">
        <v>332</v>
      </c>
      <c r="I1396" s="1">
        <v>42.9</v>
      </c>
      <c r="J1396" s="1">
        <v>7.1</v>
      </c>
      <c r="K1396" s="1">
        <v>99.35</v>
      </c>
      <c r="L1396" s="1">
        <v>6.73</v>
      </c>
      <c r="M1396" s="1">
        <v>137</v>
      </c>
      <c r="N1396" s="1">
        <v>86.16</v>
      </c>
      <c r="O1396" s="1">
        <v>94.93</v>
      </c>
      <c r="P1396" s="1" t="s">
        <v>4</v>
      </c>
      <c r="Q1396" s="1" t="s">
        <v>5</v>
      </c>
      <c r="R1396" s="1" t="s">
        <v>6</v>
      </c>
      <c r="S1396" s="1" t="s">
        <v>6</v>
      </c>
      <c r="T1396" s="3">
        <f t="shared" si="0"/>
        <v>45931</v>
      </c>
      <c r="U1396" s="5">
        <f t="shared" ref="U1396:V1396" si="2792">IF(ISBLANK(F1396),1,0)</f>
        <v>0</v>
      </c>
      <c r="V1396" s="5">
        <f t="shared" si="2792"/>
        <v>0</v>
      </c>
      <c r="W1396" s="5">
        <f t="shared" ref="W1396:Z1396" si="2793">IF(ISBLANK(K1396),1,0)</f>
        <v>0</v>
      </c>
      <c r="X1396" s="5">
        <f t="shared" si="2793"/>
        <v>0</v>
      </c>
      <c r="Y1396" s="5">
        <f t="shared" si="2793"/>
        <v>0</v>
      </c>
      <c r="Z1396" s="5">
        <f t="shared" si="2793"/>
        <v>0</v>
      </c>
      <c r="AA1396" s="5">
        <f t="shared" si="3"/>
        <v>0</v>
      </c>
    </row>
    <row r="1397" spans="1:27" ht="15.75" customHeight="1" x14ac:dyDescent="0.2">
      <c r="A1397" s="1" t="s">
        <v>397</v>
      </c>
      <c r="B1397" s="1" t="s">
        <v>34</v>
      </c>
      <c r="C1397" s="1" t="s">
        <v>35</v>
      </c>
      <c r="D1397" s="2">
        <v>45401</v>
      </c>
      <c r="E1397" s="1" t="s">
        <v>37</v>
      </c>
      <c r="F1397" s="1">
        <v>21.43</v>
      </c>
      <c r="G1397" s="1">
        <v>40.08</v>
      </c>
      <c r="H1397" s="1">
        <v>284</v>
      </c>
      <c r="I1397" s="1">
        <v>42.4</v>
      </c>
      <c r="J1397" s="1">
        <v>7.67</v>
      </c>
      <c r="K1397" s="1">
        <v>99.18</v>
      </c>
      <c r="L1397" s="1">
        <v>6.8</v>
      </c>
      <c r="M1397" s="1">
        <v>120.2</v>
      </c>
      <c r="N1397" s="1">
        <v>90.36</v>
      </c>
      <c r="O1397" s="1">
        <v>95.37</v>
      </c>
      <c r="P1397" s="1" t="s">
        <v>4</v>
      </c>
      <c r="Q1397" s="1" t="s">
        <v>5</v>
      </c>
      <c r="R1397" s="1" t="s">
        <v>6</v>
      </c>
      <c r="S1397" s="1" t="s">
        <v>6</v>
      </c>
      <c r="T1397" s="3">
        <f t="shared" si="0"/>
        <v>45383</v>
      </c>
      <c r="U1397" s="5">
        <f t="shared" ref="U1397:V1397" si="2794">IF(ISBLANK(F1397),1,0)</f>
        <v>0</v>
      </c>
      <c r="V1397" s="5">
        <f t="shared" si="2794"/>
        <v>0</v>
      </c>
      <c r="W1397" s="5">
        <f t="shared" ref="W1397:Z1397" si="2795">IF(ISBLANK(K1397),1,0)</f>
        <v>0</v>
      </c>
      <c r="X1397" s="5">
        <f t="shared" si="2795"/>
        <v>0</v>
      </c>
      <c r="Y1397" s="5">
        <f t="shared" si="2795"/>
        <v>0</v>
      </c>
      <c r="Z1397" s="5">
        <f t="shared" si="2795"/>
        <v>0</v>
      </c>
      <c r="AA1397" s="5">
        <f t="shared" si="3"/>
        <v>0</v>
      </c>
    </row>
    <row r="1398" spans="1:27" ht="15.75" customHeight="1" x14ac:dyDescent="0.2">
      <c r="A1398" s="1" t="s">
        <v>1171</v>
      </c>
      <c r="B1398" s="1" t="s">
        <v>34</v>
      </c>
      <c r="C1398" s="1" t="s">
        <v>47</v>
      </c>
      <c r="D1398" s="2">
        <v>45671</v>
      </c>
      <c r="E1398" s="1" t="s">
        <v>23</v>
      </c>
      <c r="F1398" s="1">
        <v>21.72</v>
      </c>
      <c r="G1398" s="1">
        <v>41.27</v>
      </c>
      <c r="H1398" s="1">
        <v>313</v>
      </c>
      <c r="I1398" s="1">
        <v>54</v>
      </c>
      <c r="J1398" s="1">
        <v>7.3</v>
      </c>
      <c r="K1398" s="1">
        <v>99.03</v>
      </c>
      <c r="L1398" s="1">
        <v>6.9</v>
      </c>
      <c r="M1398" s="1">
        <v>136.9</v>
      </c>
      <c r="N1398" s="1">
        <v>83.47</v>
      </c>
      <c r="O1398" s="1">
        <v>91.02</v>
      </c>
      <c r="P1398" s="1" t="s">
        <v>4</v>
      </c>
      <c r="Q1398" s="1" t="s">
        <v>5</v>
      </c>
      <c r="R1398" s="1" t="s">
        <v>6</v>
      </c>
      <c r="S1398" s="1" t="s">
        <v>6</v>
      </c>
      <c r="T1398" s="3">
        <f t="shared" si="0"/>
        <v>45658</v>
      </c>
      <c r="U1398" s="5">
        <f t="shared" ref="U1398:V1398" si="2796">IF(ISBLANK(F1398),1,0)</f>
        <v>0</v>
      </c>
      <c r="V1398" s="5">
        <f t="shared" si="2796"/>
        <v>0</v>
      </c>
      <c r="W1398" s="5">
        <f t="shared" ref="W1398:Z1398" si="2797">IF(ISBLANK(K1398),1,0)</f>
        <v>0</v>
      </c>
      <c r="X1398" s="5">
        <f t="shared" si="2797"/>
        <v>0</v>
      </c>
      <c r="Y1398" s="5">
        <f t="shared" si="2797"/>
        <v>0</v>
      </c>
      <c r="Z1398" s="5">
        <f t="shared" si="2797"/>
        <v>0</v>
      </c>
      <c r="AA1398" s="5">
        <f t="shared" si="3"/>
        <v>0</v>
      </c>
    </row>
    <row r="1399" spans="1:27" ht="15.75" customHeight="1" x14ac:dyDescent="0.2">
      <c r="A1399" s="1" t="s">
        <v>2117</v>
      </c>
      <c r="B1399" s="1" t="s">
        <v>58</v>
      </c>
      <c r="C1399" s="1" t="s">
        <v>21</v>
      </c>
      <c r="D1399" s="2">
        <v>45822</v>
      </c>
      <c r="E1399" s="1" t="s">
        <v>3</v>
      </c>
      <c r="F1399" s="1">
        <v>22.8</v>
      </c>
      <c r="G1399" s="1">
        <v>38.450000000000003</v>
      </c>
      <c r="H1399" s="1">
        <v>315</v>
      </c>
      <c r="I1399" s="1">
        <v>41.3</v>
      </c>
      <c r="J1399" s="1">
        <v>7.17</v>
      </c>
      <c r="K1399" s="1">
        <v>98.92</v>
      </c>
      <c r="L1399" s="1">
        <v>6.59</v>
      </c>
      <c r="M1399" s="1">
        <v>136.9</v>
      </c>
      <c r="N1399" s="1">
        <v>91.79</v>
      </c>
      <c r="O1399" s="1">
        <v>93.58</v>
      </c>
      <c r="P1399" s="1" t="s">
        <v>4</v>
      </c>
      <c r="Q1399" s="1" t="s">
        <v>5</v>
      </c>
      <c r="R1399" s="1" t="s">
        <v>6</v>
      </c>
      <c r="S1399" s="1" t="s">
        <v>6</v>
      </c>
      <c r="T1399" s="3">
        <f t="shared" si="0"/>
        <v>45809</v>
      </c>
      <c r="U1399" s="5">
        <f t="shared" ref="U1399:V1399" si="2798">IF(ISBLANK(F1399),1,0)</f>
        <v>0</v>
      </c>
      <c r="V1399" s="5">
        <f t="shared" si="2798"/>
        <v>0</v>
      </c>
      <c r="W1399" s="5">
        <f t="shared" ref="W1399:Z1399" si="2799">IF(ISBLANK(K1399),1,0)</f>
        <v>0</v>
      </c>
      <c r="X1399" s="5">
        <f t="shared" si="2799"/>
        <v>0</v>
      </c>
      <c r="Y1399" s="5">
        <f t="shared" si="2799"/>
        <v>0</v>
      </c>
      <c r="Z1399" s="5">
        <f t="shared" si="2799"/>
        <v>0</v>
      </c>
      <c r="AA1399" s="5">
        <f t="shared" si="3"/>
        <v>0</v>
      </c>
    </row>
    <row r="1400" spans="1:27" ht="15.75" customHeight="1" x14ac:dyDescent="0.2">
      <c r="A1400" s="1" t="s">
        <v>2118</v>
      </c>
      <c r="B1400" s="1" t="s">
        <v>58</v>
      </c>
      <c r="C1400" s="1" t="s">
        <v>21</v>
      </c>
      <c r="D1400" s="2">
        <v>45748</v>
      </c>
      <c r="E1400" s="1" t="s">
        <v>23</v>
      </c>
      <c r="F1400" s="1">
        <v>22.25</v>
      </c>
      <c r="G1400" s="1">
        <v>48.64</v>
      </c>
      <c r="H1400" s="1">
        <v>346</v>
      </c>
      <c r="I1400" s="1">
        <v>37.200000000000003</v>
      </c>
      <c r="J1400" s="1">
        <v>6.24</v>
      </c>
      <c r="K1400" s="1">
        <v>98.91</v>
      </c>
      <c r="L1400" s="1">
        <v>6.96</v>
      </c>
      <c r="M1400" s="1">
        <v>118.5</v>
      </c>
      <c r="N1400" s="1">
        <v>86.68</v>
      </c>
      <c r="O1400" s="1">
        <v>94.33</v>
      </c>
      <c r="P1400" s="1" t="s">
        <v>4</v>
      </c>
      <c r="Q1400" s="1" t="s">
        <v>5</v>
      </c>
      <c r="R1400" s="1" t="s">
        <v>6</v>
      </c>
      <c r="S1400" s="1" t="s">
        <v>6</v>
      </c>
      <c r="T1400" s="3">
        <f t="shared" si="0"/>
        <v>45748</v>
      </c>
      <c r="U1400" s="5">
        <f t="shared" ref="U1400:V1400" si="2800">IF(ISBLANK(F1400),1,0)</f>
        <v>0</v>
      </c>
      <c r="V1400" s="5">
        <f t="shared" si="2800"/>
        <v>0</v>
      </c>
      <c r="W1400" s="5">
        <f t="shared" ref="W1400:Z1400" si="2801">IF(ISBLANK(K1400),1,0)</f>
        <v>0</v>
      </c>
      <c r="X1400" s="5">
        <f t="shared" si="2801"/>
        <v>0</v>
      </c>
      <c r="Y1400" s="5">
        <f t="shared" si="2801"/>
        <v>0</v>
      </c>
      <c r="Z1400" s="5">
        <f t="shared" si="2801"/>
        <v>0</v>
      </c>
      <c r="AA1400" s="5">
        <f t="shared" si="3"/>
        <v>0</v>
      </c>
    </row>
    <row r="1401" spans="1:27" ht="15.75" customHeight="1" x14ac:dyDescent="0.2">
      <c r="A1401" s="1" t="s">
        <v>880</v>
      </c>
      <c r="B1401" s="1" t="s">
        <v>34</v>
      </c>
      <c r="C1401" s="1" t="s">
        <v>21</v>
      </c>
      <c r="D1401" s="2">
        <v>45860</v>
      </c>
      <c r="E1401" s="1" t="s">
        <v>23</v>
      </c>
      <c r="F1401" s="1">
        <v>20.91</v>
      </c>
      <c r="G1401" s="1">
        <v>43.95</v>
      </c>
      <c r="H1401" s="1">
        <v>312</v>
      </c>
      <c r="I1401" s="1">
        <v>37.799999999999997</v>
      </c>
      <c r="J1401" s="1">
        <v>7.19</v>
      </c>
      <c r="K1401" s="1">
        <v>98.96</v>
      </c>
      <c r="L1401" s="1">
        <v>6.85</v>
      </c>
      <c r="M1401" s="1">
        <v>114.1</v>
      </c>
      <c r="N1401" s="1">
        <v>87.13</v>
      </c>
      <c r="O1401" s="1">
        <v>92.95</v>
      </c>
      <c r="P1401" s="1" t="s">
        <v>4</v>
      </c>
      <c r="Q1401" s="1" t="s">
        <v>5</v>
      </c>
      <c r="R1401" s="1" t="s">
        <v>6</v>
      </c>
      <c r="S1401" s="1" t="s">
        <v>6</v>
      </c>
      <c r="T1401" s="3">
        <f t="shared" si="0"/>
        <v>45839</v>
      </c>
      <c r="U1401" s="5">
        <f t="shared" ref="U1401:V1401" si="2802">IF(ISBLANK(F1401),1,0)</f>
        <v>0</v>
      </c>
      <c r="V1401" s="5">
        <f t="shared" si="2802"/>
        <v>0</v>
      </c>
      <c r="W1401" s="5">
        <f t="shared" ref="W1401:Z1401" si="2803">IF(ISBLANK(K1401),1,0)</f>
        <v>0</v>
      </c>
      <c r="X1401" s="5">
        <f t="shared" si="2803"/>
        <v>0</v>
      </c>
      <c r="Y1401" s="5">
        <f t="shared" si="2803"/>
        <v>0</v>
      </c>
      <c r="Z1401" s="5">
        <f t="shared" si="2803"/>
        <v>0</v>
      </c>
      <c r="AA1401" s="5">
        <f t="shared" si="3"/>
        <v>0</v>
      </c>
    </row>
    <row r="1402" spans="1:27" ht="15.75" customHeight="1" x14ac:dyDescent="0.2">
      <c r="A1402" s="1" t="s">
        <v>2119</v>
      </c>
      <c r="B1402" s="1" t="s">
        <v>58</v>
      </c>
      <c r="C1402" s="1" t="s">
        <v>21</v>
      </c>
      <c r="D1402" s="2">
        <v>45447</v>
      </c>
      <c r="E1402" s="1" t="s">
        <v>37</v>
      </c>
      <c r="F1402" s="1">
        <v>21.63</v>
      </c>
      <c r="G1402" s="1">
        <v>39.380000000000003</v>
      </c>
      <c r="H1402" s="1">
        <v>331</v>
      </c>
      <c r="I1402" s="1">
        <v>40.799999999999997</v>
      </c>
      <c r="J1402" s="1">
        <v>6.12</v>
      </c>
      <c r="K1402" s="1">
        <v>99.37</v>
      </c>
      <c r="L1402" s="1">
        <v>6.69</v>
      </c>
      <c r="M1402" s="1">
        <v>121.7</v>
      </c>
      <c r="N1402" s="1">
        <v>91.23</v>
      </c>
      <c r="O1402" s="1">
        <v>93.85</v>
      </c>
      <c r="P1402" s="1" t="s">
        <v>4</v>
      </c>
      <c r="Q1402" s="1" t="s">
        <v>5</v>
      </c>
      <c r="R1402" s="1" t="s">
        <v>6</v>
      </c>
      <c r="S1402" s="1" t="s">
        <v>6</v>
      </c>
      <c r="T1402" s="3">
        <f t="shared" si="0"/>
        <v>45444</v>
      </c>
      <c r="U1402" s="5">
        <f t="shared" ref="U1402:V1402" si="2804">IF(ISBLANK(F1402),1,0)</f>
        <v>0</v>
      </c>
      <c r="V1402" s="5">
        <f t="shared" si="2804"/>
        <v>0</v>
      </c>
      <c r="W1402" s="5">
        <f t="shared" ref="W1402:Z1402" si="2805">IF(ISBLANK(K1402),1,0)</f>
        <v>0</v>
      </c>
      <c r="X1402" s="5">
        <f t="shared" si="2805"/>
        <v>0</v>
      </c>
      <c r="Y1402" s="5">
        <f t="shared" si="2805"/>
        <v>0</v>
      </c>
      <c r="Z1402" s="5">
        <f t="shared" si="2805"/>
        <v>0</v>
      </c>
      <c r="AA1402" s="5">
        <f t="shared" si="3"/>
        <v>0</v>
      </c>
    </row>
    <row r="1403" spans="1:27" ht="15.75" customHeight="1" x14ac:dyDescent="0.2">
      <c r="A1403" s="1" t="s">
        <v>2120</v>
      </c>
      <c r="B1403" s="1" t="s">
        <v>20</v>
      </c>
      <c r="C1403" s="1" t="s">
        <v>35</v>
      </c>
      <c r="D1403" s="2">
        <v>45626</v>
      </c>
      <c r="E1403" s="1" t="s">
        <v>23</v>
      </c>
      <c r="F1403" s="1">
        <v>22.16</v>
      </c>
      <c r="G1403" s="1">
        <v>40.53</v>
      </c>
      <c r="H1403" s="1">
        <v>268</v>
      </c>
      <c r="I1403" s="1">
        <v>54.1</v>
      </c>
      <c r="J1403" s="1">
        <v>7.96</v>
      </c>
      <c r="K1403" s="1">
        <v>99.04</v>
      </c>
      <c r="L1403" s="1">
        <v>7.04</v>
      </c>
      <c r="M1403" s="1">
        <v>154.80000000000001</v>
      </c>
      <c r="N1403" s="1">
        <v>88.31</v>
      </c>
      <c r="O1403" s="1">
        <v>91.24</v>
      </c>
      <c r="P1403" s="1" t="s">
        <v>4</v>
      </c>
      <c r="Q1403" s="1" t="s">
        <v>5</v>
      </c>
      <c r="R1403" s="1" t="s">
        <v>6</v>
      </c>
      <c r="S1403" s="1" t="s">
        <v>6</v>
      </c>
      <c r="T1403" s="3">
        <f t="shared" si="0"/>
        <v>45597</v>
      </c>
      <c r="U1403" s="5">
        <f t="shared" ref="U1403:V1403" si="2806">IF(ISBLANK(F1403),1,0)</f>
        <v>0</v>
      </c>
      <c r="V1403" s="5">
        <f t="shared" si="2806"/>
        <v>0</v>
      </c>
      <c r="W1403" s="5">
        <f t="shared" ref="W1403:Z1403" si="2807">IF(ISBLANK(K1403),1,0)</f>
        <v>0</v>
      </c>
      <c r="X1403" s="5">
        <f t="shared" si="2807"/>
        <v>0</v>
      </c>
      <c r="Y1403" s="5">
        <f t="shared" si="2807"/>
        <v>0</v>
      </c>
      <c r="Z1403" s="5">
        <f t="shared" si="2807"/>
        <v>0</v>
      </c>
      <c r="AA1403" s="5">
        <f t="shared" si="3"/>
        <v>0</v>
      </c>
    </row>
    <row r="1404" spans="1:27" ht="15.75" customHeight="1" x14ac:dyDescent="0.2">
      <c r="A1404" s="1" t="s">
        <v>667</v>
      </c>
      <c r="B1404" s="1" t="s">
        <v>34</v>
      </c>
      <c r="C1404" s="1" t="s">
        <v>47</v>
      </c>
      <c r="D1404" s="2">
        <v>45619</v>
      </c>
      <c r="E1404" s="1" t="s">
        <v>3</v>
      </c>
      <c r="F1404" s="1">
        <v>20.9</v>
      </c>
      <c r="G1404" s="1">
        <v>47.34</v>
      </c>
      <c r="H1404" s="1">
        <v>309</v>
      </c>
      <c r="I1404" s="1">
        <v>42</v>
      </c>
      <c r="J1404" s="1">
        <v>8.15</v>
      </c>
      <c r="K1404" s="1">
        <v>98.65</v>
      </c>
      <c r="L1404" s="1">
        <v>6.93</v>
      </c>
      <c r="M1404" s="1">
        <v>109.8</v>
      </c>
      <c r="N1404" s="1">
        <v>88.75</v>
      </c>
      <c r="O1404" s="1">
        <v>93.75</v>
      </c>
      <c r="P1404" s="1" t="s">
        <v>4</v>
      </c>
      <c r="Q1404" s="1" t="s">
        <v>50</v>
      </c>
      <c r="R1404" s="1" t="s">
        <v>153</v>
      </c>
      <c r="S1404" s="1" t="s">
        <v>52</v>
      </c>
      <c r="T1404" s="3">
        <f t="shared" si="0"/>
        <v>45597</v>
      </c>
      <c r="U1404" s="5">
        <f t="shared" ref="U1404:V1404" si="2808">IF(ISBLANK(F1404),1,0)</f>
        <v>0</v>
      </c>
      <c r="V1404" s="5">
        <f t="shared" si="2808"/>
        <v>0</v>
      </c>
      <c r="W1404" s="5">
        <f t="shared" ref="W1404:Z1404" si="2809">IF(ISBLANK(K1404),1,0)</f>
        <v>0</v>
      </c>
      <c r="X1404" s="5">
        <f t="shared" si="2809"/>
        <v>0</v>
      </c>
      <c r="Y1404" s="5">
        <f t="shared" si="2809"/>
        <v>0</v>
      </c>
      <c r="Z1404" s="5">
        <f t="shared" si="2809"/>
        <v>0</v>
      </c>
      <c r="AA1404" s="5">
        <f t="shared" si="3"/>
        <v>0</v>
      </c>
    </row>
    <row r="1405" spans="1:27" ht="15.75" customHeight="1" x14ac:dyDescent="0.2">
      <c r="A1405" s="1" t="s">
        <v>2121</v>
      </c>
      <c r="B1405" s="1" t="s">
        <v>1</v>
      </c>
      <c r="C1405" s="1" t="s">
        <v>35</v>
      </c>
      <c r="D1405" s="2">
        <v>45979</v>
      </c>
      <c r="E1405" s="1" t="s">
        <v>3</v>
      </c>
      <c r="F1405" s="1">
        <v>22.44</v>
      </c>
      <c r="G1405" s="1">
        <v>41.28</v>
      </c>
      <c r="H1405" s="1">
        <v>325</v>
      </c>
      <c r="I1405" s="1">
        <v>40.299999999999997</v>
      </c>
      <c r="J1405" s="1">
        <v>6.98</v>
      </c>
      <c r="K1405" s="1">
        <v>99.42</v>
      </c>
      <c r="L1405" s="1">
        <v>6.65</v>
      </c>
      <c r="M1405" s="1">
        <v>120.5</v>
      </c>
      <c r="N1405" s="1">
        <v>86.21</v>
      </c>
      <c r="O1405" s="1">
        <v>95.83</v>
      </c>
      <c r="P1405" s="1" t="s">
        <v>4</v>
      </c>
      <c r="Q1405" s="1" t="s">
        <v>5</v>
      </c>
      <c r="R1405" s="1" t="s">
        <v>6</v>
      </c>
      <c r="S1405" s="1" t="s">
        <v>6</v>
      </c>
      <c r="T1405" s="3">
        <f t="shared" si="0"/>
        <v>45962</v>
      </c>
      <c r="U1405" s="5">
        <f t="shared" ref="U1405:V1405" si="2810">IF(ISBLANK(F1405),1,0)</f>
        <v>0</v>
      </c>
      <c r="V1405" s="5">
        <f t="shared" si="2810"/>
        <v>0</v>
      </c>
      <c r="W1405" s="5">
        <f t="shared" ref="W1405:Z1405" si="2811">IF(ISBLANK(K1405),1,0)</f>
        <v>0</v>
      </c>
      <c r="X1405" s="5">
        <f t="shared" si="2811"/>
        <v>0</v>
      </c>
      <c r="Y1405" s="5">
        <f t="shared" si="2811"/>
        <v>0</v>
      </c>
      <c r="Z1405" s="5">
        <f t="shared" si="2811"/>
        <v>0</v>
      </c>
      <c r="AA1405" s="5">
        <f t="shared" si="3"/>
        <v>0</v>
      </c>
    </row>
    <row r="1406" spans="1:27" ht="15.75" customHeight="1" x14ac:dyDescent="0.2">
      <c r="A1406" s="1" t="s">
        <v>2122</v>
      </c>
      <c r="B1406" s="1" t="s">
        <v>20</v>
      </c>
      <c r="C1406" s="1" t="s">
        <v>47</v>
      </c>
      <c r="D1406" s="2">
        <v>45440</v>
      </c>
      <c r="E1406" s="1" t="s">
        <v>3</v>
      </c>
      <c r="F1406" s="1">
        <v>21.49</v>
      </c>
      <c r="G1406" s="1">
        <v>44.51</v>
      </c>
      <c r="H1406" s="1">
        <v>345</v>
      </c>
      <c r="I1406" s="1">
        <v>50</v>
      </c>
      <c r="J1406" s="1">
        <v>7.54</v>
      </c>
      <c r="K1406" s="1">
        <v>98.37</v>
      </c>
      <c r="L1406" s="1">
        <v>7.18</v>
      </c>
      <c r="M1406" s="1">
        <v>136.1</v>
      </c>
      <c r="N1406" s="1">
        <v>85.22</v>
      </c>
      <c r="O1406" s="1">
        <v>93.45</v>
      </c>
      <c r="P1406" s="1" t="s">
        <v>177</v>
      </c>
      <c r="Q1406" s="1" t="s">
        <v>5</v>
      </c>
      <c r="R1406" s="1" t="s">
        <v>6</v>
      </c>
      <c r="S1406" s="1" t="s">
        <v>6</v>
      </c>
      <c r="T1406" s="3">
        <f t="shared" si="0"/>
        <v>45413</v>
      </c>
      <c r="U1406" s="5">
        <f t="shared" ref="U1406:V1406" si="2812">IF(ISBLANK(F1406),1,0)</f>
        <v>0</v>
      </c>
      <c r="V1406" s="5">
        <f t="shared" si="2812"/>
        <v>0</v>
      </c>
      <c r="W1406" s="5">
        <f t="shared" ref="W1406:Z1406" si="2813">IF(ISBLANK(K1406),1,0)</f>
        <v>0</v>
      </c>
      <c r="X1406" s="5">
        <f t="shared" si="2813"/>
        <v>0</v>
      </c>
      <c r="Y1406" s="5">
        <f t="shared" si="2813"/>
        <v>0</v>
      </c>
      <c r="Z1406" s="5">
        <f t="shared" si="2813"/>
        <v>0</v>
      </c>
      <c r="AA1406" s="5">
        <f t="shared" si="3"/>
        <v>0</v>
      </c>
    </row>
    <row r="1407" spans="1:27" ht="15.75" customHeight="1" x14ac:dyDescent="0.2">
      <c r="A1407" s="1" t="s">
        <v>2123</v>
      </c>
      <c r="B1407" s="1" t="s">
        <v>20</v>
      </c>
      <c r="C1407" s="1" t="s">
        <v>47</v>
      </c>
      <c r="D1407" s="2">
        <v>45530</v>
      </c>
      <c r="E1407" s="1" t="s">
        <v>93</v>
      </c>
      <c r="F1407" s="1">
        <v>21.21</v>
      </c>
      <c r="G1407" s="1">
        <v>33.64</v>
      </c>
      <c r="H1407" s="1">
        <v>288</v>
      </c>
      <c r="I1407" s="1">
        <v>60.5</v>
      </c>
      <c r="J1407" s="1">
        <v>7.54</v>
      </c>
      <c r="L1407" s="1">
        <v>6.76</v>
      </c>
      <c r="M1407" s="1">
        <v>147.6</v>
      </c>
      <c r="N1407" s="1">
        <v>83.16</v>
      </c>
      <c r="O1407" s="1">
        <v>91.05</v>
      </c>
      <c r="P1407" s="1" t="s">
        <v>4</v>
      </c>
      <c r="Q1407" s="1" t="s">
        <v>5</v>
      </c>
      <c r="R1407" s="1" t="s">
        <v>6</v>
      </c>
      <c r="S1407" s="1" t="s">
        <v>6</v>
      </c>
      <c r="T1407" s="3">
        <f t="shared" si="0"/>
        <v>45505</v>
      </c>
      <c r="U1407" s="5">
        <f t="shared" ref="U1407:V1407" si="2814">IF(ISBLANK(F1407),1,0)</f>
        <v>0</v>
      </c>
      <c r="V1407" s="5">
        <f t="shared" si="2814"/>
        <v>0</v>
      </c>
      <c r="W1407" s="5">
        <f t="shared" ref="W1407:Z1407" si="2815">IF(ISBLANK(K1407),1,0)</f>
        <v>1</v>
      </c>
      <c r="X1407" s="5">
        <f t="shared" si="2815"/>
        <v>0</v>
      </c>
      <c r="Y1407" s="5">
        <f t="shared" si="2815"/>
        <v>0</v>
      </c>
      <c r="Z1407" s="5">
        <f t="shared" si="2815"/>
        <v>0</v>
      </c>
      <c r="AA1407" s="5">
        <f t="shared" si="3"/>
        <v>1</v>
      </c>
    </row>
    <row r="1408" spans="1:27" ht="15.75" customHeight="1" x14ac:dyDescent="0.2">
      <c r="A1408" s="1" t="s">
        <v>2124</v>
      </c>
      <c r="B1408" s="1" t="s">
        <v>58</v>
      </c>
      <c r="C1408" s="1" t="s">
        <v>47</v>
      </c>
      <c r="D1408" s="2">
        <v>45308</v>
      </c>
      <c r="E1408" s="1" t="s">
        <v>37</v>
      </c>
      <c r="F1408" s="1">
        <v>24.02</v>
      </c>
      <c r="G1408" s="1">
        <v>47.86</v>
      </c>
      <c r="H1408" s="1">
        <v>321</v>
      </c>
      <c r="I1408" s="1">
        <v>45.6</v>
      </c>
      <c r="J1408" s="1">
        <v>7.75</v>
      </c>
      <c r="K1408" s="1">
        <v>98.61</v>
      </c>
      <c r="L1408" s="1">
        <v>6.95</v>
      </c>
      <c r="M1408" s="1">
        <v>126.8</v>
      </c>
      <c r="N1408" s="1">
        <v>84.86</v>
      </c>
      <c r="O1408" s="1">
        <v>92.59</v>
      </c>
      <c r="P1408" s="1" t="s">
        <v>4</v>
      </c>
      <c r="Q1408" s="1" t="s">
        <v>5</v>
      </c>
      <c r="R1408" s="1" t="s">
        <v>6</v>
      </c>
      <c r="S1408" s="1" t="s">
        <v>6</v>
      </c>
      <c r="T1408" s="3">
        <f t="shared" si="0"/>
        <v>45292</v>
      </c>
      <c r="U1408" s="5">
        <f t="shared" ref="U1408:V1408" si="2816">IF(ISBLANK(F1408),1,0)</f>
        <v>0</v>
      </c>
      <c r="V1408" s="5">
        <f t="shared" si="2816"/>
        <v>0</v>
      </c>
      <c r="W1408" s="5">
        <f t="shared" ref="W1408:Z1408" si="2817">IF(ISBLANK(K1408),1,0)</f>
        <v>0</v>
      </c>
      <c r="X1408" s="5">
        <f t="shared" si="2817"/>
        <v>0</v>
      </c>
      <c r="Y1408" s="5">
        <f t="shared" si="2817"/>
        <v>0</v>
      </c>
      <c r="Z1408" s="5">
        <f t="shared" si="2817"/>
        <v>0</v>
      </c>
      <c r="AA1408" s="5">
        <f t="shared" si="3"/>
        <v>0</v>
      </c>
    </row>
    <row r="1409" spans="1:27" ht="15.75" customHeight="1" x14ac:dyDescent="0.2">
      <c r="A1409" s="1" t="s">
        <v>578</v>
      </c>
      <c r="B1409" s="1" t="s">
        <v>34</v>
      </c>
      <c r="C1409" s="1" t="s">
        <v>35</v>
      </c>
      <c r="D1409" s="2">
        <v>45402</v>
      </c>
      <c r="E1409" s="1" t="s">
        <v>23</v>
      </c>
      <c r="F1409" s="1">
        <v>21.49</v>
      </c>
      <c r="G1409" s="1">
        <v>43.96</v>
      </c>
      <c r="H1409" s="1">
        <v>317</v>
      </c>
      <c r="I1409" s="1">
        <v>41.2</v>
      </c>
      <c r="J1409" s="1">
        <v>8.0399999999999991</v>
      </c>
      <c r="K1409" s="1">
        <v>98.74</v>
      </c>
      <c r="L1409" s="1">
        <v>7.04</v>
      </c>
      <c r="M1409" s="1">
        <v>136</v>
      </c>
      <c r="N1409" s="1">
        <v>89.22</v>
      </c>
      <c r="O1409" s="1">
        <v>94.19</v>
      </c>
      <c r="P1409" s="1" t="s">
        <v>4</v>
      </c>
      <c r="Q1409" s="1" t="s">
        <v>5</v>
      </c>
      <c r="R1409" s="1" t="s">
        <v>6</v>
      </c>
      <c r="S1409" s="1" t="s">
        <v>6</v>
      </c>
      <c r="T1409" s="3">
        <f t="shared" si="0"/>
        <v>45383</v>
      </c>
      <c r="U1409" s="5">
        <f t="shared" ref="U1409:V1409" si="2818">IF(ISBLANK(F1409),1,0)</f>
        <v>0</v>
      </c>
      <c r="V1409" s="5">
        <f t="shared" si="2818"/>
        <v>0</v>
      </c>
      <c r="W1409" s="5">
        <f t="shared" ref="W1409:Z1409" si="2819">IF(ISBLANK(K1409),1,0)</f>
        <v>0</v>
      </c>
      <c r="X1409" s="5">
        <f t="shared" si="2819"/>
        <v>0</v>
      </c>
      <c r="Y1409" s="5">
        <f t="shared" si="2819"/>
        <v>0</v>
      </c>
      <c r="Z1409" s="5">
        <f t="shared" si="2819"/>
        <v>0</v>
      </c>
      <c r="AA1409" s="5">
        <f t="shared" si="3"/>
        <v>0</v>
      </c>
    </row>
    <row r="1410" spans="1:27" ht="15.75" customHeight="1" x14ac:dyDescent="0.2">
      <c r="A1410" s="1" t="s">
        <v>2126</v>
      </c>
      <c r="B1410" s="1" t="s">
        <v>20</v>
      </c>
      <c r="C1410" s="1" t="s">
        <v>35</v>
      </c>
      <c r="D1410" s="2">
        <v>46009</v>
      </c>
      <c r="E1410" s="1" t="s">
        <v>3</v>
      </c>
      <c r="F1410" s="1">
        <v>21.84</v>
      </c>
      <c r="G1410" s="1">
        <v>39.76</v>
      </c>
      <c r="H1410" s="1">
        <v>271</v>
      </c>
      <c r="I1410" s="1">
        <v>51.1</v>
      </c>
      <c r="J1410" s="1">
        <v>7.38</v>
      </c>
      <c r="K1410" s="1">
        <v>99.48</v>
      </c>
      <c r="L1410" s="1">
        <v>7.11</v>
      </c>
      <c r="M1410" s="1">
        <v>140.6</v>
      </c>
      <c r="N1410" s="1">
        <v>83.74</v>
      </c>
      <c r="O1410" s="1">
        <v>93.51</v>
      </c>
      <c r="P1410" s="1" t="s">
        <v>4</v>
      </c>
      <c r="Q1410" s="1" t="s">
        <v>5</v>
      </c>
      <c r="R1410" s="1" t="s">
        <v>6</v>
      </c>
      <c r="S1410" s="1" t="s">
        <v>6</v>
      </c>
      <c r="T1410" s="3">
        <f t="shared" si="0"/>
        <v>45992</v>
      </c>
      <c r="U1410" s="5">
        <f t="shared" ref="U1410:V1410" si="2820">IF(ISBLANK(F1410),1,0)</f>
        <v>0</v>
      </c>
      <c r="V1410" s="5">
        <f t="shared" si="2820"/>
        <v>0</v>
      </c>
      <c r="W1410" s="5">
        <f t="shared" ref="W1410:Z1410" si="2821">IF(ISBLANK(K1410),1,0)</f>
        <v>0</v>
      </c>
      <c r="X1410" s="5">
        <f t="shared" si="2821"/>
        <v>0</v>
      </c>
      <c r="Y1410" s="5">
        <f t="shared" si="2821"/>
        <v>0</v>
      </c>
      <c r="Z1410" s="5">
        <f t="shared" si="2821"/>
        <v>0</v>
      </c>
      <c r="AA1410" s="5">
        <f t="shared" si="3"/>
        <v>0</v>
      </c>
    </row>
    <row r="1411" spans="1:27" ht="15.75" customHeight="1" x14ac:dyDescent="0.2">
      <c r="A1411" s="1" t="s">
        <v>2127</v>
      </c>
      <c r="B1411" s="1" t="s">
        <v>58</v>
      </c>
      <c r="C1411" s="1" t="s">
        <v>21</v>
      </c>
      <c r="D1411" s="2">
        <v>45911</v>
      </c>
      <c r="E1411" s="1" t="s">
        <v>23</v>
      </c>
      <c r="F1411" s="1">
        <v>21.43</v>
      </c>
      <c r="G1411" s="1">
        <v>38.53</v>
      </c>
      <c r="H1411" s="1">
        <v>311</v>
      </c>
      <c r="I1411" s="1">
        <v>45.2</v>
      </c>
      <c r="J1411" s="1">
        <v>8.27</v>
      </c>
      <c r="K1411" s="1">
        <v>98.74</v>
      </c>
      <c r="L1411" s="1">
        <v>7.01</v>
      </c>
      <c r="M1411" s="1">
        <v>137.6</v>
      </c>
      <c r="N1411" s="1">
        <v>84.28</v>
      </c>
      <c r="O1411" s="1">
        <v>92.65</v>
      </c>
      <c r="P1411" s="1" t="s">
        <v>4</v>
      </c>
      <c r="Q1411" s="1" t="s">
        <v>5</v>
      </c>
      <c r="R1411" s="1" t="s">
        <v>6</v>
      </c>
      <c r="S1411" s="1" t="s">
        <v>6</v>
      </c>
      <c r="T1411" s="3">
        <f t="shared" si="0"/>
        <v>45901</v>
      </c>
      <c r="U1411" s="5">
        <f t="shared" ref="U1411:V1411" si="2822">IF(ISBLANK(F1411),1,0)</f>
        <v>0</v>
      </c>
      <c r="V1411" s="5">
        <f t="shared" si="2822"/>
        <v>0</v>
      </c>
      <c r="W1411" s="5">
        <f t="shared" ref="W1411:Z1411" si="2823">IF(ISBLANK(K1411),1,0)</f>
        <v>0</v>
      </c>
      <c r="X1411" s="5">
        <f t="shared" si="2823"/>
        <v>0</v>
      </c>
      <c r="Y1411" s="5">
        <f t="shared" si="2823"/>
        <v>0</v>
      </c>
      <c r="Z1411" s="5">
        <f t="shared" si="2823"/>
        <v>0</v>
      </c>
      <c r="AA1411" s="5">
        <f t="shared" si="3"/>
        <v>0</v>
      </c>
    </row>
    <row r="1412" spans="1:27" ht="15.75" customHeight="1" x14ac:dyDescent="0.2">
      <c r="A1412" s="1" t="s">
        <v>2128</v>
      </c>
      <c r="B1412" s="1" t="s">
        <v>20</v>
      </c>
      <c r="C1412" s="1" t="s">
        <v>21</v>
      </c>
      <c r="D1412" s="2">
        <v>45481</v>
      </c>
      <c r="E1412" s="1" t="s">
        <v>93</v>
      </c>
      <c r="F1412" s="1">
        <v>21.9</v>
      </c>
      <c r="G1412" s="1">
        <v>33.86</v>
      </c>
      <c r="H1412" s="1">
        <v>307</v>
      </c>
      <c r="I1412" s="1">
        <v>45.8</v>
      </c>
      <c r="J1412" s="1">
        <v>7.72</v>
      </c>
      <c r="K1412" s="1">
        <v>98.78</v>
      </c>
      <c r="M1412" s="1">
        <v>149.19999999999999</v>
      </c>
      <c r="N1412" s="1">
        <v>82.53</v>
      </c>
      <c r="O1412" s="1">
        <v>92.8</v>
      </c>
      <c r="P1412" s="1" t="s">
        <v>4</v>
      </c>
      <c r="Q1412" s="1" t="s">
        <v>5</v>
      </c>
      <c r="R1412" s="1" t="s">
        <v>6</v>
      </c>
      <c r="S1412" s="1" t="s">
        <v>6</v>
      </c>
      <c r="T1412" s="3">
        <f t="shared" si="0"/>
        <v>45474</v>
      </c>
      <c r="U1412" s="5">
        <f t="shared" ref="U1412:V1412" si="2824">IF(ISBLANK(F1412),1,0)</f>
        <v>0</v>
      </c>
      <c r="V1412" s="5">
        <f t="shared" si="2824"/>
        <v>0</v>
      </c>
      <c r="W1412" s="5">
        <f t="shared" ref="W1412:Z1412" si="2825">IF(ISBLANK(K1412),1,0)</f>
        <v>0</v>
      </c>
      <c r="X1412" s="5">
        <f t="shared" si="2825"/>
        <v>1</v>
      </c>
      <c r="Y1412" s="5">
        <f t="shared" si="2825"/>
        <v>0</v>
      </c>
      <c r="Z1412" s="5">
        <f t="shared" si="2825"/>
        <v>0</v>
      </c>
      <c r="AA1412" s="5">
        <f t="shared" si="3"/>
        <v>1</v>
      </c>
    </row>
    <row r="1413" spans="1:27" ht="15.75" customHeight="1" x14ac:dyDescent="0.2">
      <c r="A1413" s="1" t="s">
        <v>768</v>
      </c>
      <c r="B1413" s="1" t="s">
        <v>34</v>
      </c>
      <c r="C1413" s="1" t="s">
        <v>47</v>
      </c>
      <c r="D1413" s="2">
        <v>45805</v>
      </c>
      <c r="E1413" s="1" t="s">
        <v>37</v>
      </c>
      <c r="F1413" s="1">
        <v>22.45</v>
      </c>
      <c r="G1413" s="1">
        <v>35.67</v>
      </c>
      <c r="H1413" s="1">
        <v>317</v>
      </c>
      <c r="I1413" s="1">
        <v>39.1</v>
      </c>
      <c r="J1413" s="1">
        <v>6.37</v>
      </c>
      <c r="K1413" s="1">
        <v>99.19</v>
      </c>
      <c r="L1413" s="1">
        <v>6.7</v>
      </c>
      <c r="M1413" s="1">
        <v>128.5</v>
      </c>
      <c r="N1413" s="1">
        <v>91.23</v>
      </c>
      <c r="O1413" s="1">
        <v>93.32</v>
      </c>
      <c r="P1413" s="1" t="s">
        <v>4</v>
      </c>
      <c r="Q1413" s="1" t="s">
        <v>50</v>
      </c>
      <c r="R1413" s="1" t="s">
        <v>51</v>
      </c>
      <c r="S1413" s="1" t="s">
        <v>89</v>
      </c>
      <c r="T1413" s="3">
        <f t="shared" si="0"/>
        <v>45778</v>
      </c>
      <c r="U1413" s="5">
        <f t="shared" ref="U1413:V1413" si="2826">IF(ISBLANK(F1413),1,0)</f>
        <v>0</v>
      </c>
      <c r="V1413" s="5">
        <f t="shared" si="2826"/>
        <v>0</v>
      </c>
      <c r="W1413" s="5">
        <f t="shared" ref="W1413:Z1413" si="2827">IF(ISBLANK(K1413),1,0)</f>
        <v>0</v>
      </c>
      <c r="X1413" s="5">
        <f t="shared" si="2827"/>
        <v>0</v>
      </c>
      <c r="Y1413" s="5">
        <f t="shared" si="2827"/>
        <v>0</v>
      </c>
      <c r="Z1413" s="5">
        <f t="shared" si="2827"/>
        <v>0</v>
      </c>
      <c r="AA1413" s="5">
        <f t="shared" si="3"/>
        <v>0</v>
      </c>
    </row>
    <row r="1414" spans="1:27" ht="15.75" customHeight="1" x14ac:dyDescent="0.2">
      <c r="A1414" s="1" t="s">
        <v>2129</v>
      </c>
      <c r="B1414" s="1" t="s">
        <v>58</v>
      </c>
      <c r="C1414" s="1" t="s">
        <v>21</v>
      </c>
      <c r="D1414" s="2">
        <v>45725</v>
      </c>
      <c r="E1414" s="1" t="s">
        <v>37</v>
      </c>
      <c r="F1414" s="1">
        <v>21.56</v>
      </c>
      <c r="G1414" s="1">
        <v>38.19</v>
      </c>
      <c r="H1414" s="1">
        <v>279</v>
      </c>
      <c r="I1414" s="1">
        <v>44.9</v>
      </c>
      <c r="J1414" s="1">
        <v>6.24</v>
      </c>
      <c r="K1414" s="1">
        <v>99.02</v>
      </c>
      <c r="L1414" s="1">
        <v>6.84</v>
      </c>
      <c r="M1414" s="1">
        <v>125</v>
      </c>
      <c r="N1414" s="1">
        <v>86.05</v>
      </c>
      <c r="O1414" s="1">
        <v>94.11</v>
      </c>
      <c r="P1414" s="1" t="s">
        <v>4</v>
      </c>
      <c r="Q1414" s="1" t="s">
        <v>50</v>
      </c>
      <c r="R1414" s="1" t="s">
        <v>51</v>
      </c>
      <c r="S1414" s="1" t="s">
        <v>89</v>
      </c>
      <c r="T1414" s="3">
        <f t="shared" si="0"/>
        <v>45717</v>
      </c>
      <c r="U1414" s="5">
        <f t="shared" ref="U1414:V1414" si="2828">IF(ISBLANK(F1414),1,0)</f>
        <v>0</v>
      </c>
      <c r="V1414" s="5">
        <f t="shared" si="2828"/>
        <v>0</v>
      </c>
      <c r="W1414" s="5">
        <f t="shared" ref="W1414:Z1414" si="2829">IF(ISBLANK(K1414),1,0)</f>
        <v>0</v>
      </c>
      <c r="X1414" s="5">
        <f t="shared" si="2829"/>
        <v>0</v>
      </c>
      <c r="Y1414" s="5">
        <f t="shared" si="2829"/>
        <v>0</v>
      </c>
      <c r="Z1414" s="5">
        <f t="shared" si="2829"/>
        <v>0</v>
      </c>
      <c r="AA1414" s="5">
        <f t="shared" si="3"/>
        <v>0</v>
      </c>
    </row>
    <row r="1415" spans="1:27" ht="15.75" customHeight="1" x14ac:dyDescent="0.2">
      <c r="A1415" s="1" t="s">
        <v>1123</v>
      </c>
      <c r="B1415" s="1" t="s">
        <v>34</v>
      </c>
      <c r="C1415" s="1" t="s">
        <v>47</v>
      </c>
      <c r="D1415" s="2">
        <v>45954</v>
      </c>
      <c r="E1415" s="1" t="s">
        <v>23</v>
      </c>
      <c r="F1415" s="1">
        <v>21.76</v>
      </c>
      <c r="G1415" s="1">
        <v>46.94</v>
      </c>
      <c r="H1415" s="1">
        <v>305</v>
      </c>
      <c r="I1415" s="1">
        <v>45.8</v>
      </c>
      <c r="J1415" s="1">
        <v>8.1</v>
      </c>
      <c r="K1415" s="1">
        <v>98.94</v>
      </c>
      <c r="L1415" s="1">
        <v>7.09</v>
      </c>
      <c r="M1415" s="1">
        <v>136.4</v>
      </c>
      <c r="N1415" s="1">
        <v>85.17</v>
      </c>
      <c r="O1415" s="1">
        <v>91.57</v>
      </c>
      <c r="P1415" s="1" t="s">
        <v>4</v>
      </c>
      <c r="Q1415" s="1" t="s">
        <v>5</v>
      </c>
      <c r="R1415" s="1" t="s">
        <v>6</v>
      </c>
      <c r="S1415" s="1" t="s">
        <v>6</v>
      </c>
      <c r="T1415" s="3">
        <f t="shared" si="0"/>
        <v>45931</v>
      </c>
      <c r="U1415" s="5">
        <f t="shared" ref="U1415:V1415" si="2830">IF(ISBLANK(F1415),1,0)</f>
        <v>0</v>
      </c>
      <c r="V1415" s="5">
        <f t="shared" si="2830"/>
        <v>0</v>
      </c>
      <c r="W1415" s="5">
        <f t="shared" ref="W1415:Z1415" si="2831">IF(ISBLANK(K1415),1,0)</f>
        <v>0</v>
      </c>
      <c r="X1415" s="5">
        <f t="shared" si="2831"/>
        <v>0</v>
      </c>
      <c r="Y1415" s="5">
        <f t="shared" si="2831"/>
        <v>0</v>
      </c>
      <c r="Z1415" s="5">
        <f t="shared" si="2831"/>
        <v>0</v>
      </c>
      <c r="AA1415" s="5">
        <f t="shared" si="3"/>
        <v>0</v>
      </c>
    </row>
    <row r="1416" spans="1:27" ht="15.75" customHeight="1" x14ac:dyDescent="0.2">
      <c r="A1416" s="1" t="s">
        <v>1559</v>
      </c>
      <c r="B1416" s="1" t="s">
        <v>1</v>
      </c>
      <c r="C1416" s="1" t="s">
        <v>35</v>
      </c>
      <c r="D1416" s="2">
        <v>45511</v>
      </c>
      <c r="E1416" s="1" t="s">
        <v>23</v>
      </c>
      <c r="F1416" s="1">
        <v>21.83</v>
      </c>
      <c r="G1416" s="1">
        <v>38.19</v>
      </c>
      <c r="H1416" s="1">
        <v>358</v>
      </c>
      <c r="I1416" s="1">
        <v>29.7</v>
      </c>
      <c r="J1416" s="1">
        <v>6.38</v>
      </c>
      <c r="K1416" s="1">
        <v>99.66</v>
      </c>
      <c r="L1416" s="1">
        <v>6.55</v>
      </c>
      <c r="M1416" s="1">
        <v>117.3</v>
      </c>
      <c r="N1416" s="1">
        <v>88.23</v>
      </c>
      <c r="O1416" s="1">
        <v>93.28</v>
      </c>
      <c r="P1416" s="1" t="s">
        <v>4</v>
      </c>
      <c r="Q1416" s="1" t="s">
        <v>5</v>
      </c>
      <c r="R1416" s="1" t="s">
        <v>6</v>
      </c>
      <c r="S1416" s="1" t="s">
        <v>6</v>
      </c>
      <c r="T1416" s="3">
        <f t="shared" si="0"/>
        <v>45505</v>
      </c>
      <c r="U1416" s="5">
        <f t="shared" ref="U1416:V1416" si="2832">IF(ISBLANK(F1416),1,0)</f>
        <v>0</v>
      </c>
      <c r="V1416" s="5">
        <f t="shared" si="2832"/>
        <v>0</v>
      </c>
      <c r="W1416" s="5">
        <f t="shared" ref="W1416:Z1416" si="2833">IF(ISBLANK(K1416),1,0)</f>
        <v>0</v>
      </c>
      <c r="X1416" s="5">
        <f t="shared" si="2833"/>
        <v>0</v>
      </c>
      <c r="Y1416" s="5">
        <f t="shared" si="2833"/>
        <v>0</v>
      </c>
      <c r="Z1416" s="5">
        <f t="shared" si="2833"/>
        <v>0</v>
      </c>
      <c r="AA1416" s="5">
        <f t="shared" si="3"/>
        <v>0</v>
      </c>
    </row>
    <row r="1417" spans="1:27" ht="15.75" customHeight="1" x14ac:dyDescent="0.2">
      <c r="A1417" s="1" t="s">
        <v>760</v>
      </c>
      <c r="B1417" s="1" t="s">
        <v>34</v>
      </c>
      <c r="C1417" s="1" t="s">
        <v>21</v>
      </c>
      <c r="D1417" s="2">
        <v>46018</v>
      </c>
      <c r="E1417" s="1" t="s">
        <v>93</v>
      </c>
      <c r="F1417" s="1">
        <v>20.94</v>
      </c>
      <c r="G1417" s="1">
        <v>36.26</v>
      </c>
      <c r="H1417" s="1">
        <v>326</v>
      </c>
      <c r="I1417" s="1">
        <v>45.4</v>
      </c>
      <c r="J1417" s="1">
        <v>8.1300000000000008</v>
      </c>
      <c r="K1417" s="1">
        <v>99.28</v>
      </c>
      <c r="L1417" s="1">
        <v>6.87</v>
      </c>
      <c r="N1417" s="1">
        <v>89.64</v>
      </c>
      <c r="O1417" s="1">
        <v>93.35</v>
      </c>
      <c r="P1417" s="1" t="s">
        <v>4</v>
      </c>
      <c r="Q1417" s="1" t="s">
        <v>5</v>
      </c>
      <c r="R1417" s="1" t="s">
        <v>6</v>
      </c>
      <c r="S1417" s="1" t="s">
        <v>6</v>
      </c>
      <c r="T1417" s="3">
        <f t="shared" si="0"/>
        <v>45992</v>
      </c>
      <c r="U1417" s="5">
        <f t="shared" ref="U1417:V1417" si="2834">IF(ISBLANK(F1417),1,0)</f>
        <v>0</v>
      </c>
      <c r="V1417" s="5">
        <f t="shared" si="2834"/>
        <v>0</v>
      </c>
      <c r="W1417" s="5">
        <f t="shared" ref="W1417:Z1417" si="2835">IF(ISBLANK(K1417),1,0)</f>
        <v>0</v>
      </c>
      <c r="X1417" s="5">
        <f t="shared" si="2835"/>
        <v>0</v>
      </c>
      <c r="Y1417" s="5">
        <f t="shared" si="2835"/>
        <v>1</v>
      </c>
      <c r="Z1417" s="5">
        <f t="shared" si="2835"/>
        <v>0</v>
      </c>
      <c r="AA1417" s="5">
        <f t="shared" si="3"/>
        <v>1</v>
      </c>
    </row>
    <row r="1418" spans="1:27" ht="15.75" customHeight="1" x14ac:dyDescent="0.2">
      <c r="A1418" s="1" t="s">
        <v>510</v>
      </c>
      <c r="B1418" s="1" t="s">
        <v>34</v>
      </c>
      <c r="C1418" s="1" t="s">
        <v>35</v>
      </c>
      <c r="D1418" s="2">
        <v>45562</v>
      </c>
      <c r="E1418" s="1" t="s">
        <v>23</v>
      </c>
      <c r="F1418" s="1">
        <v>22.58</v>
      </c>
      <c r="G1418" s="1">
        <v>39.450000000000003</v>
      </c>
      <c r="H1418" s="1">
        <v>337</v>
      </c>
      <c r="I1418" s="1">
        <v>41.5</v>
      </c>
      <c r="J1418" s="1">
        <v>6.52</v>
      </c>
      <c r="K1418" s="1">
        <v>98.89</v>
      </c>
      <c r="L1418" s="1">
        <v>7.19</v>
      </c>
      <c r="M1418" s="1">
        <v>129.69999999999999</v>
      </c>
      <c r="N1418" s="1">
        <v>84.59</v>
      </c>
      <c r="O1418" s="1">
        <v>94.53</v>
      </c>
      <c r="P1418" s="1" t="s">
        <v>4</v>
      </c>
      <c r="Q1418" s="1" t="s">
        <v>5</v>
      </c>
      <c r="R1418" s="1" t="s">
        <v>6</v>
      </c>
      <c r="S1418" s="1" t="s">
        <v>6</v>
      </c>
      <c r="T1418" s="3">
        <f t="shared" si="0"/>
        <v>45536</v>
      </c>
      <c r="U1418" s="5">
        <f t="shared" ref="U1418:V1418" si="2836">IF(ISBLANK(F1418),1,0)</f>
        <v>0</v>
      </c>
      <c r="V1418" s="5">
        <f t="shared" si="2836"/>
        <v>0</v>
      </c>
      <c r="W1418" s="5">
        <f t="shared" ref="W1418:Z1418" si="2837">IF(ISBLANK(K1418),1,0)</f>
        <v>0</v>
      </c>
      <c r="X1418" s="5">
        <f t="shared" si="2837"/>
        <v>0</v>
      </c>
      <c r="Y1418" s="5">
        <f t="shared" si="2837"/>
        <v>0</v>
      </c>
      <c r="Z1418" s="5">
        <f t="shared" si="2837"/>
        <v>0</v>
      </c>
      <c r="AA1418" s="5">
        <f t="shared" si="3"/>
        <v>0</v>
      </c>
    </row>
    <row r="1419" spans="1:27" ht="15.75" customHeight="1" x14ac:dyDescent="0.2">
      <c r="A1419" s="1" t="s">
        <v>510</v>
      </c>
      <c r="B1419" s="1" t="s">
        <v>34</v>
      </c>
      <c r="C1419" s="1" t="s">
        <v>35</v>
      </c>
      <c r="D1419" s="2">
        <v>45562</v>
      </c>
      <c r="E1419" s="1" t="s">
        <v>23</v>
      </c>
      <c r="F1419" s="1">
        <v>22.58</v>
      </c>
      <c r="G1419" s="1">
        <v>39.450000000000003</v>
      </c>
      <c r="H1419" s="1">
        <v>337</v>
      </c>
      <c r="I1419" s="1">
        <v>41.5</v>
      </c>
      <c r="J1419" s="1">
        <v>6.52</v>
      </c>
      <c r="K1419" s="1">
        <v>98.89</v>
      </c>
      <c r="L1419" s="1">
        <v>7.19</v>
      </c>
      <c r="M1419" s="1">
        <v>129.69999999999999</v>
      </c>
      <c r="N1419" s="1">
        <v>84.59</v>
      </c>
      <c r="O1419" s="1">
        <v>94.53</v>
      </c>
      <c r="P1419" s="1" t="s">
        <v>4</v>
      </c>
      <c r="Q1419" s="1" t="s">
        <v>5</v>
      </c>
      <c r="R1419" s="1" t="s">
        <v>6</v>
      </c>
      <c r="S1419" s="1" t="s">
        <v>6</v>
      </c>
      <c r="T1419" s="3">
        <f t="shared" si="0"/>
        <v>45536</v>
      </c>
      <c r="U1419" s="5">
        <f t="shared" ref="U1419:V1419" si="2838">IF(ISBLANK(F1419),1,0)</f>
        <v>0</v>
      </c>
      <c r="V1419" s="5">
        <f t="shared" si="2838"/>
        <v>0</v>
      </c>
      <c r="W1419" s="5">
        <f t="shared" ref="W1419:Z1419" si="2839">IF(ISBLANK(K1419),1,0)</f>
        <v>0</v>
      </c>
      <c r="X1419" s="5">
        <f t="shared" si="2839"/>
        <v>0</v>
      </c>
      <c r="Y1419" s="5">
        <f t="shared" si="2839"/>
        <v>0</v>
      </c>
      <c r="Z1419" s="5">
        <f t="shared" si="2839"/>
        <v>0</v>
      </c>
      <c r="AA1419" s="5">
        <f t="shared" si="3"/>
        <v>0</v>
      </c>
    </row>
    <row r="1420" spans="1:27" ht="15.75" customHeight="1" x14ac:dyDescent="0.2">
      <c r="A1420" s="1" t="s">
        <v>377</v>
      </c>
      <c r="B1420" s="1" t="s">
        <v>34</v>
      </c>
      <c r="C1420" s="1" t="s">
        <v>47</v>
      </c>
      <c r="D1420" s="2">
        <v>45816</v>
      </c>
      <c r="E1420" s="1" t="s">
        <v>23</v>
      </c>
      <c r="F1420" s="1">
        <v>21.38</v>
      </c>
      <c r="G1420" s="1">
        <v>42.08</v>
      </c>
      <c r="H1420" s="1">
        <v>297</v>
      </c>
      <c r="I1420" s="1">
        <v>37.200000000000003</v>
      </c>
      <c r="J1420" s="1">
        <v>7.44</v>
      </c>
      <c r="K1420" s="1">
        <v>98.94</v>
      </c>
      <c r="L1420" s="1">
        <v>6.91</v>
      </c>
      <c r="M1420" s="1">
        <v>124.6</v>
      </c>
      <c r="N1420" s="1">
        <v>85.16</v>
      </c>
      <c r="O1420" s="1">
        <v>95.55</v>
      </c>
      <c r="P1420" s="1" t="s">
        <v>4</v>
      </c>
      <c r="Q1420" s="1" t="s">
        <v>5</v>
      </c>
      <c r="R1420" s="1" t="s">
        <v>6</v>
      </c>
      <c r="S1420" s="1" t="s">
        <v>6</v>
      </c>
      <c r="T1420" s="3">
        <f t="shared" si="0"/>
        <v>45809</v>
      </c>
      <c r="U1420" s="5">
        <f t="shared" ref="U1420:V1420" si="2840">IF(ISBLANK(F1420),1,0)</f>
        <v>0</v>
      </c>
      <c r="V1420" s="5">
        <f t="shared" si="2840"/>
        <v>0</v>
      </c>
      <c r="W1420" s="5">
        <f t="shared" ref="W1420:Z1420" si="2841">IF(ISBLANK(K1420),1,0)</f>
        <v>0</v>
      </c>
      <c r="X1420" s="5">
        <f t="shared" si="2841"/>
        <v>0</v>
      </c>
      <c r="Y1420" s="5">
        <f t="shared" si="2841"/>
        <v>0</v>
      </c>
      <c r="Z1420" s="5">
        <f t="shared" si="2841"/>
        <v>0</v>
      </c>
      <c r="AA1420" s="5">
        <f t="shared" si="3"/>
        <v>0</v>
      </c>
    </row>
    <row r="1421" spans="1:27" ht="15.75" customHeight="1" x14ac:dyDescent="0.2">
      <c r="A1421" s="1" t="s">
        <v>554</v>
      </c>
      <c r="B1421" s="1" t="s">
        <v>34</v>
      </c>
      <c r="C1421" s="1" t="s">
        <v>35</v>
      </c>
      <c r="D1421" s="2">
        <v>45582</v>
      </c>
      <c r="E1421" s="1" t="s">
        <v>37</v>
      </c>
      <c r="F1421" s="1">
        <v>19.989999999999998</v>
      </c>
      <c r="G1421" s="1">
        <v>42.27</v>
      </c>
      <c r="H1421" s="1">
        <v>338</v>
      </c>
      <c r="I1421" s="1">
        <v>43.1</v>
      </c>
      <c r="J1421" s="1">
        <v>7.24</v>
      </c>
      <c r="K1421" s="1">
        <v>99.19</v>
      </c>
      <c r="L1421" s="1">
        <v>7.01</v>
      </c>
      <c r="M1421" s="1">
        <v>124.9</v>
      </c>
      <c r="N1421" s="1">
        <v>86.64</v>
      </c>
      <c r="O1421" s="1">
        <v>94.31</v>
      </c>
      <c r="P1421" s="1" t="s">
        <v>4</v>
      </c>
      <c r="Q1421" s="1" t="s">
        <v>5</v>
      </c>
      <c r="R1421" s="1" t="s">
        <v>6</v>
      </c>
      <c r="S1421" s="1" t="s">
        <v>6</v>
      </c>
      <c r="T1421" s="3">
        <f t="shared" si="0"/>
        <v>45566</v>
      </c>
      <c r="U1421" s="5">
        <f t="shared" ref="U1421:V1421" si="2842">IF(ISBLANK(F1421),1,0)</f>
        <v>0</v>
      </c>
      <c r="V1421" s="5">
        <f t="shared" si="2842"/>
        <v>0</v>
      </c>
      <c r="W1421" s="5">
        <f t="shared" ref="W1421:Z1421" si="2843">IF(ISBLANK(K1421),1,0)</f>
        <v>0</v>
      </c>
      <c r="X1421" s="5">
        <f t="shared" si="2843"/>
        <v>0</v>
      </c>
      <c r="Y1421" s="5">
        <f t="shared" si="2843"/>
        <v>0</v>
      </c>
      <c r="Z1421" s="5">
        <f t="shared" si="2843"/>
        <v>0</v>
      </c>
      <c r="AA1421" s="5">
        <f t="shared" si="3"/>
        <v>0</v>
      </c>
    </row>
    <row r="1422" spans="1:27" ht="15.75" customHeight="1" x14ac:dyDescent="0.2">
      <c r="A1422" s="1" t="s">
        <v>2130</v>
      </c>
      <c r="B1422" s="1" t="s">
        <v>58</v>
      </c>
      <c r="C1422" s="1" t="s">
        <v>35</v>
      </c>
      <c r="D1422" s="2">
        <v>45782</v>
      </c>
      <c r="E1422" s="1" t="s">
        <v>23</v>
      </c>
      <c r="F1422" s="1">
        <v>23.32</v>
      </c>
      <c r="G1422" s="1">
        <v>41.36</v>
      </c>
      <c r="H1422" s="1">
        <v>319</v>
      </c>
      <c r="I1422" s="1">
        <v>48.1</v>
      </c>
      <c r="J1422" s="1">
        <v>7.13</v>
      </c>
      <c r="K1422" s="1">
        <v>99.25</v>
      </c>
      <c r="L1422" s="1">
        <v>6.98</v>
      </c>
      <c r="M1422" s="1">
        <v>123</v>
      </c>
      <c r="N1422" s="1">
        <v>86.86</v>
      </c>
      <c r="O1422" s="1">
        <v>92.55</v>
      </c>
      <c r="P1422" s="1" t="s">
        <v>4</v>
      </c>
      <c r="Q1422" s="1" t="s">
        <v>5</v>
      </c>
      <c r="R1422" s="1" t="s">
        <v>6</v>
      </c>
      <c r="S1422" s="1" t="s">
        <v>6</v>
      </c>
      <c r="T1422" s="3">
        <f t="shared" si="0"/>
        <v>45778</v>
      </c>
      <c r="U1422" s="5">
        <f t="shared" ref="U1422:V1422" si="2844">IF(ISBLANK(F1422),1,0)</f>
        <v>0</v>
      </c>
      <c r="V1422" s="5">
        <f t="shared" si="2844"/>
        <v>0</v>
      </c>
      <c r="W1422" s="5">
        <f t="shared" ref="W1422:Z1422" si="2845">IF(ISBLANK(K1422),1,0)</f>
        <v>0</v>
      </c>
      <c r="X1422" s="5">
        <f t="shared" si="2845"/>
        <v>0</v>
      </c>
      <c r="Y1422" s="5">
        <f t="shared" si="2845"/>
        <v>0</v>
      </c>
      <c r="Z1422" s="5">
        <f t="shared" si="2845"/>
        <v>0</v>
      </c>
      <c r="AA1422" s="5">
        <f t="shared" si="3"/>
        <v>0</v>
      </c>
    </row>
    <row r="1423" spans="1:27" ht="15.75" customHeight="1" x14ac:dyDescent="0.2">
      <c r="A1423" s="1" t="s">
        <v>1033</v>
      </c>
      <c r="B1423" s="1" t="s">
        <v>34</v>
      </c>
      <c r="C1423" s="1" t="s">
        <v>47</v>
      </c>
      <c r="D1423" s="2">
        <v>45536</v>
      </c>
      <c r="E1423" s="1" t="s">
        <v>3</v>
      </c>
      <c r="F1423" s="1">
        <v>21.2</v>
      </c>
      <c r="G1423" s="1">
        <v>49.16</v>
      </c>
      <c r="H1423" s="1">
        <v>344</v>
      </c>
      <c r="I1423" s="1">
        <v>53.1</v>
      </c>
      <c r="J1423" s="1">
        <v>7.72</v>
      </c>
      <c r="K1423" s="1">
        <v>98.88</v>
      </c>
      <c r="L1423" s="1">
        <v>7.31</v>
      </c>
      <c r="M1423" s="1">
        <v>132.5</v>
      </c>
      <c r="N1423" s="1">
        <v>86.38</v>
      </c>
      <c r="O1423" s="1">
        <v>92.29</v>
      </c>
      <c r="P1423" s="1" t="s">
        <v>177</v>
      </c>
      <c r="Q1423" s="1" t="s">
        <v>5</v>
      </c>
      <c r="R1423" s="1" t="s">
        <v>6</v>
      </c>
      <c r="S1423" s="1" t="s">
        <v>6</v>
      </c>
      <c r="T1423" s="3">
        <f t="shared" si="0"/>
        <v>45536</v>
      </c>
      <c r="U1423" s="5">
        <f t="shared" ref="U1423:V1423" si="2846">IF(ISBLANK(F1423),1,0)</f>
        <v>0</v>
      </c>
      <c r="V1423" s="5">
        <f t="shared" si="2846"/>
        <v>0</v>
      </c>
      <c r="W1423" s="5">
        <f t="shared" ref="W1423:Z1423" si="2847">IF(ISBLANK(K1423),1,0)</f>
        <v>0</v>
      </c>
      <c r="X1423" s="5">
        <f t="shared" si="2847"/>
        <v>0</v>
      </c>
      <c r="Y1423" s="5">
        <f t="shared" si="2847"/>
        <v>0</v>
      </c>
      <c r="Z1423" s="5">
        <f t="shared" si="2847"/>
        <v>0</v>
      </c>
      <c r="AA1423" s="5">
        <f t="shared" si="3"/>
        <v>0</v>
      </c>
    </row>
    <row r="1424" spans="1:27" ht="15.75" customHeight="1" x14ac:dyDescent="0.2">
      <c r="A1424" s="1" t="s">
        <v>2131</v>
      </c>
      <c r="B1424" s="1" t="s">
        <v>20</v>
      </c>
      <c r="C1424" s="1" t="s">
        <v>21</v>
      </c>
      <c r="D1424" s="2">
        <v>45908</v>
      </c>
      <c r="E1424" s="1" t="s">
        <v>3</v>
      </c>
      <c r="F1424" s="1">
        <v>21.32</v>
      </c>
      <c r="G1424" s="1">
        <v>46.25</v>
      </c>
      <c r="H1424" s="1">
        <v>300</v>
      </c>
      <c r="I1424" s="1">
        <v>52.2</v>
      </c>
      <c r="J1424" s="1">
        <v>7.75</v>
      </c>
      <c r="K1424" s="1">
        <v>98.94</v>
      </c>
      <c r="L1424" s="1">
        <v>7.09</v>
      </c>
      <c r="M1424" s="1">
        <v>153.4</v>
      </c>
      <c r="N1424" s="1">
        <v>83.46</v>
      </c>
      <c r="O1424" s="1">
        <v>92.77</v>
      </c>
      <c r="P1424" s="1" t="s">
        <v>4</v>
      </c>
      <c r="Q1424" s="1" t="s">
        <v>5</v>
      </c>
      <c r="R1424" s="1" t="s">
        <v>6</v>
      </c>
      <c r="S1424" s="1" t="s">
        <v>6</v>
      </c>
      <c r="T1424" s="3">
        <f t="shared" si="0"/>
        <v>45901</v>
      </c>
      <c r="U1424" s="5">
        <f t="shared" ref="U1424:V1424" si="2848">IF(ISBLANK(F1424),1,0)</f>
        <v>0</v>
      </c>
      <c r="V1424" s="5">
        <f t="shared" si="2848"/>
        <v>0</v>
      </c>
      <c r="W1424" s="5">
        <f t="shared" ref="W1424:Z1424" si="2849">IF(ISBLANK(K1424),1,0)</f>
        <v>0</v>
      </c>
      <c r="X1424" s="5">
        <f t="shared" si="2849"/>
        <v>0</v>
      </c>
      <c r="Y1424" s="5">
        <f t="shared" si="2849"/>
        <v>0</v>
      </c>
      <c r="Z1424" s="5">
        <f t="shared" si="2849"/>
        <v>0</v>
      </c>
      <c r="AA1424" s="5">
        <f t="shared" si="3"/>
        <v>0</v>
      </c>
    </row>
    <row r="1425" spans="1:27" ht="15.75" customHeight="1" x14ac:dyDescent="0.2">
      <c r="A1425" s="1" t="s">
        <v>2132</v>
      </c>
      <c r="B1425" s="1" t="s">
        <v>20</v>
      </c>
      <c r="C1425" s="1" t="s">
        <v>35</v>
      </c>
      <c r="D1425" s="2">
        <v>45757</v>
      </c>
      <c r="E1425" s="1" t="s">
        <v>3</v>
      </c>
      <c r="F1425" s="1">
        <v>22.73</v>
      </c>
      <c r="G1425" s="1">
        <v>50.03</v>
      </c>
      <c r="H1425" s="1">
        <v>263</v>
      </c>
      <c r="I1425" s="1">
        <v>49.5</v>
      </c>
      <c r="J1425" s="1">
        <v>7.95</v>
      </c>
      <c r="K1425" s="1">
        <v>98.86</v>
      </c>
      <c r="L1425" s="1">
        <v>7.27</v>
      </c>
      <c r="M1425" s="1">
        <v>135.80000000000001</v>
      </c>
      <c r="N1425" s="1">
        <v>89.13</v>
      </c>
      <c r="O1425" s="1">
        <v>94.39</v>
      </c>
      <c r="P1425" s="1" t="s">
        <v>4</v>
      </c>
      <c r="Q1425" s="1" t="s">
        <v>5</v>
      </c>
      <c r="R1425" s="1" t="s">
        <v>6</v>
      </c>
      <c r="S1425" s="1" t="s">
        <v>6</v>
      </c>
      <c r="T1425" s="3">
        <f t="shared" si="0"/>
        <v>45748</v>
      </c>
      <c r="U1425" s="5">
        <f t="shared" ref="U1425:V1425" si="2850">IF(ISBLANK(F1425),1,0)</f>
        <v>0</v>
      </c>
      <c r="V1425" s="5">
        <f t="shared" si="2850"/>
        <v>0</v>
      </c>
      <c r="W1425" s="5">
        <f t="shared" ref="W1425:Z1425" si="2851">IF(ISBLANK(K1425),1,0)</f>
        <v>0</v>
      </c>
      <c r="X1425" s="5">
        <f t="shared" si="2851"/>
        <v>0</v>
      </c>
      <c r="Y1425" s="5">
        <f t="shared" si="2851"/>
        <v>0</v>
      </c>
      <c r="Z1425" s="5">
        <f t="shared" si="2851"/>
        <v>0</v>
      </c>
      <c r="AA1425" s="5">
        <f t="shared" si="3"/>
        <v>0</v>
      </c>
    </row>
    <row r="1426" spans="1:27" ht="15.75" customHeight="1" x14ac:dyDescent="0.2">
      <c r="A1426" s="1" t="s">
        <v>400</v>
      </c>
      <c r="B1426" s="1" t="s">
        <v>34</v>
      </c>
      <c r="C1426" s="1" t="s">
        <v>35</v>
      </c>
      <c r="D1426" s="2">
        <v>45503</v>
      </c>
      <c r="E1426" s="1" t="s">
        <v>23</v>
      </c>
      <c r="F1426" s="1">
        <v>21.69</v>
      </c>
      <c r="G1426" s="1">
        <v>35.880000000000003</v>
      </c>
      <c r="H1426" s="1">
        <v>330</v>
      </c>
      <c r="I1426" s="1">
        <v>48.3</v>
      </c>
      <c r="J1426" s="1">
        <v>7.58</v>
      </c>
      <c r="L1426" s="1">
        <v>6.71</v>
      </c>
      <c r="M1426" s="1">
        <v>142.6</v>
      </c>
      <c r="N1426" s="1">
        <v>84.94</v>
      </c>
      <c r="O1426" s="1">
        <v>95.35</v>
      </c>
      <c r="P1426" s="1" t="s">
        <v>4</v>
      </c>
      <c r="Q1426" s="1" t="s">
        <v>5</v>
      </c>
      <c r="R1426" s="1" t="s">
        <v>6</v>
      </c>
      <c r="S1426" s="1" t="s">
        <v>6</v>
      </c>
      <c r="T1426" s="3">
        <f t="shared" si="0"/>
        <v>45474</v>
      </c>
      <c r="U1426" s="5">
        <f t="shared" ref="U1426:V1426" si="2852">IF(ISBLANK(F1426),1,0)</f>
        <v>0</v>
      </c>
      <c r="V1426" s="5">
        <f t="shared" si="2852"/>
        <v>0</v>
      </c>
      <c r="W1426" s="5">
        <f t="shared" ref="W1426:Z1426" si="2853">IF(ISBLANK(K1426),1,0)</f>
        <v>1</v>
      </c>
      <c r="X1426" s="5">
        <f t="shared" si="2853"/>
        <v>0</v>
      </c>
      <c r="Y1426" s="5">
        <f t="shared" si="2853"/>
        <v>0</v>
      </c>
      <c r="Z1426" s="5">
        <f t="shared" si="2853"/>
        <v>0</v>
      </c>
      <c r="AA1426" s="5">
        <f t="shared" si="3"/>
        <v>1</v>
      </c>
    </row>
    <row r="1427" spans="1:27" ht="15.75" customHeight="1" x14ac:dyDescent="0.2">
      <c r="A1427" s="1" t="s">
        <v>367</v>
      </c>
      <c r="B1427" s="1" t="s">
        <v>34</v>
      </c>
      <c r="C1427" s="1" t="s">
        <v>21</v>
      </c>
      <c r="D1427" s="2">
        <v>45994</v>
      </c>
      <c r="E1427" s="1" t="s">
        <v>37</v>
      </c>
      <c r="F1427" s="1">
        <v>21.68</v>
      </c>
      <c r="G1427" s="1">
        <v>39.72</v>
      </c>
      <c r="H1427" s="1">
        <v>307</v>
      </c>
      <c r="I1427" s="1">
        <v>44.5</v>
      </c>
      <c r="J1427" s="1">
        <v>7.42</v>
      </c>
      <c r="K1427" s="1">
        <v>98.85</v>
      </c>
      <c r="L1427" s="1">
        <v>6.87</v>
      </c>
      <c r="M1427" s="1">
        <v>132.1</v>
      </c>
      <c r="N1427" s="1">
        <v>84.56</v>
      </c>
      <c r="O1427" s="1">
        <v>95.75</v>
      </c>
      <c r="P1427" s="1" t="s">
        <v>4</v>
      </c>
      <c r="Q1427" s="1" t="s">
        <v>5</v>
      </c>
      <c r="R1427" s="1" t="s">
        <v>6</v>
      </c>
      <c r="S1427" s="1" t="s">
        <v>6</v>
      </c>
      <c r="T1427" s="3">
        <f t="shared" si="0"/>
        <v>45992</v>
      </c>
      <c r="U1427" s="5">
        <f t="shared" ref="U1427:V1427" si="2854">IF(ISBLANK(F1427),1,0)</f>
        <v>0</v>
      </c>
      <c r="V1427" s="5">
        <f t="shared" si="2854"/>
        <v>0</v>
      </c>
      <c r="W1427" s="5">
        <f t="shared" ref="W1427:Z1427" si="2855">IF(ISBLANK(K1427),1,0)</f>
        <v>0</v>
      </c>
      <c r="X1427" s="5">
        <f t="shared" si="2855"/>
        <v>0</v>
      </c>
      <c r="Y1427" s="5">
        <f t="shared" si="2855"/>
        <v>0</v>
      </c>
      <c r="Z1427" s="5">
        <f t="shared" si="2855"/>
        <v>0</v>
      </c>
      <c r="AA1427" s="5">
        <f t="shared" si="3"/>
        <v>0</v>
      </c>
    </row>
    <row r="1428" spans="1:27" ht="15.75" customHeight="1" x14ac:dyDescent="0.2">
      <c r="A1428" s="1" t="s">
        <v>2133</v>
      </c>
      <c r="B1428" s="1" t="s">
        <v>1</v>
      </c>
      <c r="C1428" s="1" t="s">
        <v>35</v>
      </c>
      <c r="D1428" s="2">
        <v>45810</v>
      </c>
      <c r="E1428" s="1" t="s">
        <v>37</v>
      </c>
      <c r="F1428" s="1">
        <v>21.58</v>
      </c>
      <c r="G1428" s="1">
        <v>46.49</v>
      </c>
      <c r="H1428" s="1">
        <v>333</v>
      </c>
      <c r="I1428" s="1">
        <v>30.9</v>
      </c>
      <c r="J1428" s="1">
        <v>7.02</v>
      </c>
      <c r="K1428" s="1">
        <v>99.35</v>
      </c>
      <c r="L1428" s="1">
        <v>6.71</v>
      </c>
      <c r="M1428" s="1">
        <v>102.9</v>
      </c>
      <c r="N1428" s="1">
        <v>87.85</v>
      </c>
      <c r="O1428" s="1">
        <v>94.84</v>
      </c>
      <c r="P1428" s="1" t="s">
        <v>4</v>
      </c>
      <c r="Q1428" s="1" t="s">
        <v>5</v>
      </c>
      <c r="R1428" s="1" t="s">
        <v>6</v>
      </c>
      <c r="S1428" s="1" t="s">
        <v>6</v>
      </c>
      <c r="T1428" s="3">
        <f t="shared" si="0"/>
        <v>45809</v>
      </c>
      <c r="U1428" s="5">
        <f t="shared" ref="U1428:V1428" si="2856">IF(ISBLANK(F1428),1,0)</f>
        <v>0</v>
      </c>
      <c r="V1428" s="5">
        <f t="shared" si="2856"/>
        <v>0</v>
      </c>
      <c r="W1428" s="5">
        <f t="shared" ref="W1428:Z1428" si="2857">IF(ISBLANK(K1428),1,0)</f>
        <v>0</v>
      </c>
      <c r="X1428" s="5">
        <f t="shared" si="2857"/>
        <v>0</v>
      </c>
      <c r="Y1428" s="5">
        <f t="shared" si="2857"/>
        <v>0</v>
      </c>
      <c r="Z1428" s="5">
        <f t="shared" si="2857"/>
        <v>0</v>
      </c>
      <c r="AA1428" s="5">
        <f t="shared" si="3"/>
        <v>0</v>
      </c>
    </row>
    <row r="1429" spans="1:27" ht="15.75" customHeight="1" x14ac:dyDescent="0.2">
      <c r="A1429" s="1" t="s">
        <v>2134</v>
      </c>
      <c r="B1429" s="1" t="s">
        <v>20</v>
      </c>
      <c r="C1429" s="1" t="s">
        <v>35</v>
      </c>
      <c r="D1429" s="2">
        <v>45605</v>
      </c>
      <c r="E1429" s="1" t="s">
        <v>37</v>
      </c>
      <c r="F1429" s="1">
        <v>20.27</v>
      </c>
      <c r="G1429" s="1">
        <v>37.729999999999997</v>
      </c>
      <c r="H1429" s="1">
        <v>274</v>
      </c>
      <c r="I1429" s="1">
        <v>43</v>
      </c>
      <c r="J1429" s="1">
        <v>6.96</v>
      </c>
      <c r="K1429" s="1">
        <v>99.09</v>
      </c>
      <c r="L1429" s="1">
        <v>6.71</v>
      </c>
      <c r="M1429" s="1">
        <v>136.19999999999999</v>
      </c>
      <c r="N1429" s="1">
        <v>85.19</v>
      </c>
      <c r="O1429" s="1">
        <v>92.9</v>
      </c>
      <c r="P1429" s="1" t="s">
        <v>4</v>
      </c>
      <c r="Q1429" s="1" t="s">
        <v>5</v>
      </c>
      <c r="R1429" s="1" t="s">
        <v>6</v>
      </c>
      <c r="S1429" s="1" t="s">
        <v>6</v>
      </c>
      <c r="T1429" s="3">
        <f t="shared" si="0"/>
        <v>45597</v>
      </c>
      <c r="U1429" s="5">
        <f t="shared" ref="U1429:V1429" si="2858">IF(ISBLANK(F1429),1,0)</f>
        <v>0</v>
      </c>
      <c r="V1429" s="5">
        <f t="shared" si="2858"/>
        <v>0</v>
      </c>
      <c r="W1429" s="5">
        <f t="shared" ref="W1429:Z1429" si="2859">IF(ISBLANK(K1429),1,0)</f>
        <v>0</v>
      </c>
      <c r="X1429" s="5">
        <f t="shared" si="2859"/>
        <v>0</v>
      </c>
      <c r="Y1429" s="5">
        <f t="shared" si="2859"/>
        <v>0</v>
      </c>
      <c r="Z1429" s="5">
        <f t="shared" si="2859"/>
        <v>0</v>
      </c>
      <c r="AA1429" s="5">
        <f t="shared" si="3"/>
        <v>0</v>
      </c>
    </row>
    <row r="1430" spans="1:27" ht="15.75" customHeight="1" x14ac:dyDescent="0.2">
      <c r="A1430" s="1" t="s">
        <v>2135</v>
      </c>
      <c r="B1430" s="1" t="s">
        <v>20</v>
      </c>
      <c r="C1430" s="1" t="s">
        <v>21</v>
      </c>
      <c r="D1430" s="2">
        <v>45391</v>
      </c>
      <c r="E1430" s="1" t="s">
        <v>3</v>
      </c>
      <c r="F1430" s="1">
        <v>21.38</v>
      </c>
      <c r="G1430" s="1">
        <v>44.3</v>
      </c>
      <c r="H1430" s="1">
        <v>329</v>
      </c>
      <c r="I1430" s="1">
        <v>44.7</v>
      </c>
      <c r="J1430" s="1">
        <v>6.69</v>
      </c>
      <c r="K1430" s="1">
        <v>98.28</v>
      </c>
      <c r="L1430" s="1">
        <v>6.84</v>
      </c>
      <c r="M1430" s="1">
        <v>126.2</v>
      </c>
      <c r="N1430" s="1">
        <v>83.73</v>
      </c>
      <c r="O1430" s="1">
        <v>94.62</v>
      </c>
      <c r="P1430" s="1" t="s">
        <v>4</v>
      </c>
      <c r="Q1430" s="1" t="s">
        <v>50</v>
      </c>
      <c r="R1430" s="1" t="s">
        <v>51</v>
      </c>
      <c r="S1430" s="1" t="s">
        <v>89</v>
      </c>
      <c r="T1430" s="3">
        <f t="shared" si="0"/>
        <v>45383</v>
      </c>
      <c r="U1430" s="5">
        <f t="shared" ref="U1430:V1430" si="2860">IF(ISBLANK(F1430),1,0)</f>
        <v>0</v>
      </c>
      <c r="V1430" s="5">
        <f t="shared" si="2860"/>
        <v>0</v>
      </c>
      <c r="W1430" s="5">
        <f t="shared" ref="W1430:Z1430" si="2861">IF(ISBLANK(K1430),1,0)</f>
        <v>0</v>
      </c>
      <c r="X1430" s="5">
        <f t="shared" si="2861"/>
        <v>0</v>
      </c>
      <c r="Y1430" s="5">
        <f t="shared" si="2861"/>
        <v>0</v>
      </c>
      <c r="Z1430" s="5">
        <f t="shared" si="2861"/>
        <v>0</v>
      </c>
      <c r="AA1430" s="5">
        <f t="shared" si="3"/>
        <v>0</v>
      </c>
    </row>
    <row r="1431" spans="1:27" ht="15.75" customHeight="1" x14ac:dyDescent="0.2">
      <c r="A1431" s="1" t="s">
        <v>2136</v>
      </c>
      <c r="B1431" s="1" t="s">
        <v>20</v>
      </c>
      <c r="C1431" s="1" t="s">
        <v>35</v>
      </c>
      <c r="D1431" s="2">
        <v>46003</v>
      </c>
      <c r="E1431" s="1" t="s">
        <v>93</v>
      </c>
      <c r="F1431" s="1">
        <v>21.77</v>
      </c>
      <c r="G1431" s="1">
        <v>41.04</v>
      </c>
      <c r="H1431" s="1">
        <v>291</v>
      </c>
      <c r="I1431" s="1">
        <v>54.7</v>
      </c>
      <c r="J1431" s="1">
        <v>8.59</v>
      </c>
      <c r="K1431" s="1">
        <v>98.69</v>
      </c>
      <c r="L1431" s="1">
        <v>7.04</v>
      </c>
      <c r="M1431" s="1">
        <v>148.19999999999999</v>
      </c>
      <c r="N1431" s="1">
        <v>86.44</v>
      </c>
      <c r="O1431" s="1">
        <v>92.2</v>
      </c>
      <c r="P1431" s="1" t="s">
        <v>4</v>
      </c>
      <c r="Q1431" s="1" t="s">
        <v>5</v>
      </c>
      <c r="R1431" s="1" t="s">
        <v>6</v>
      </c>
      <c r="S1431" s="1" t="s">
        <v>6</v>
      </c>
      <c r="T1431" s="3">
        <f t="shared" si="0"/>
        <v>45992</v>
      </c>
      <c r="U1431" s="5">
        <f t="shared" ref="U1431:V1431" si="2862">IF(ISBLANK(F1431),1,0)</f>
        <v>0</v>
      </c>
      <c r="V1431" s="5">
        <f t="shared" si="2862"/>
        <v>0</v>
      </c>
      <c r="W1431" s="5">
        <f t="shared" ref="W1431:Z1431" si="2863">IF(ISBLANK(K1431),1,0)</f>
        <v>0</v>
      </c>
      <c r="X1431" s="5">
        <f t="shared" si="2863"/>
        <v>0</v>
      </c>
      <c r="Y1431" s="5">
        <f t="shared" si="2863"/>
        <v>0</v>
      </c>
      <c r="Z1431" s="5">
        <f t="shared" si="2863"/>
        <v>0</v>
      </c>
      <c r="AA1431" s="5">
        <f t="shared" si="3"/>
        <v>0</v>
      </c>
    </row>
    <row r="1432" spans="1:27" ht="15.75" customHeight="1" x14ac:dyDescent="0.2">
      <c r="A1432" s="1" t="s">
        <v>2137</v>
      </c>
      <c r="B1432" s="1" t="s">
        <v>20</v>
      </c>
      <c r="C1432" s="1" t="s">
        <v>21</v>
      </c>
      <c r="D1432" s="2">
        <v>45843</v>
      </c>
      <c r="E1432" s="1" t="s">
        <v>93</v>
      </c>
      <c r="F1432" s="1">
        <v>21.73</v>
      </c>
      <c r="G1432" s="1">
        <v>47.9</v>
      </c>
      <c r="H1432" s="1">
        <v>328</v>
      </c>
      <c r="I1432" s="1">
        <v>52.9</v>
      </c>
      <c r="J1432" s="1">
        <v>7.45</v>
      </c>
      <c r="K1432" s="1">
        <v>98.67</v>
      </c>
      <c r="L1432" s="1">
        <v>7.14</v>
      </c>
      <c r="M1432" s="1">
        <v>140.80000000000001</v>
      </c>
      <c r="N1432" s="1">
        <v>82.61</v>
      </c>
      <c r="O1432" s="1">
        <v>92.71</v>
      </c>
      <c r="P1432" s="1" t="s">
        <v>4</v>
      </c>
      <c r="Q1432" s="1" t="s">
        <v>5</v>
      </c>
      <c r="R1432" s="1" t="s">
        <v>6</v>
      </c>
      <c r="S1432" s="1" t="s">
        <v>6</v>
      </c>
      <c r="T1432" s="3">
        <f t="shared" si="0"/>
        <v>45839</v>
      </c>
      <c r="U1432" s="5">
        <f t="shared" ref="U1432:V1432" si="2864">IF(ISBLANK(F1432),1,0)</f>
        <v>0</v>
      </c>
      <c r="V1432" s="5">
        <f t="shared" si="2864"/>
        <v>0</v>
      </c>
      <c r="W1432" s="5">
        <f t="shared" ref="W1432:Z1432" si="2865">IF(ISBLANK(K1432),1,0)</f>
        <v>0</v>
      </c>
      <c r="X1432" s="5">
        <f t="shared" si="2865"/>
        <v>0</v>
      </c>
      <c r="Y1432" s="5">
        <f t="shared" si="2865"/>
        <v>0</v>
      </c>
      <c r="Z1432" s="5">
        <f t="shared" si="2865"/>
        <v>0</v>
      </c>
      <c r="AA1432" s="5">
        <f t="shared" si="3"/>
        <v>0</v>
      </c>
    </row>
    <row r="1433" spans="1:27" ht="15.75" customHeight="1" x14ac:dyDescent="0.2">
      <c r="A1433" s="1" t="s">
        <v>2138</v>
      </c>
      <c r="B1433" s="1" t="s">
        <v>20</v>
      </c>
      <c r="C1433" s="1" t="s">
        <v>21</v>
      </c>
      <c r="D1433" s="2">
        <v>45780</v>
      </c>
      <c r="E1433" s="1" t="s">
        <v>23</v>
      </c>
      <c r="F1433" s="1">
        <v>21.14</v>
      </c>
      <c r="G1433" s="1">
        <v>45.21</v>
      </c>
      <c r="H1433" s="1">
        <v>292</v>
      </c>
      <c r="I1433" s="1">
        <v>41.1</v>
      </c>
      <c r="J1433" s="1">
        <v>7.35</v>
      </c>
      <c r="K1433" s="1">
        <v>98.8</v>
      </c>
      <c r="L1433" s="1">
        <v>6.92</v>
      </c>
      <c r="M1433" s="1">
        <v>142</v>
      </c>
      <c r="N1433" s="1">
        <v>86.66</v>
      </c>
      <c r="O1433" s="1">
        <v>92.02</v>
      </c>
      <c r="P1433" s="1" t="s">
        <v>4</v>
      </c>
      <c r="Q1433" s="1" t="s">
        <v>5</v>
      </c>
      <c r="R1433" s="1" t="s">
        <v>6</v>
      </c>
      <c r="S1433" s="1" t="s">
        <v>6</v>
      </c>
      <c r="T1433" s="3">
        <f t="shared" si="0"/>
        <v>45778</v>
      </c>
      <c r="U1433" s="5">
        <f t="shared" ref="U1433:V1433" si="2866">IF(ISBLANK(F1433),1,0)</f>
        <v>0</v>
      </c>
      <c r="V1433" s="5">
        <f t="shared" si="2866"/>
        <v>0</v>
      </c>
      <c r="W1433" s="5">
        <f t="shared" ref="W1433:Z1433" si="2867">IF(ISBLANK(K1433),1,0)</f>
        <v>0</v>
      </c>
      <c r="X1433" s="5">
        <f t="shared" si="2867"/>
        <v>0</v>
      </c>
      <c r="Y1433" s="5">
        <f t="shared" si="2867"/>
        <v>0</v>
      </c>
      <c r="Z1433" s="5">
        <f t="shared" si="2867"/>
        <v>0</v>
      </c>
      <c r="AA1433" s="5">
        <f t="shared" si="3"/>
        <v>0</v>
      </c>
    </row>
    <row r="1434" spans="1:27" ht="15.75" customHeight="1" x14ac:dyDescent="0.2">
      <c r="A1434" s="1" t="s">
        <v>2139</v>
      </c>
      <c r="B1434" s="1" t="s">
        <v>58</v>
      </c>
      <c r="C1434" s="1" t="s">
        <v>35</v>
      </c>
      <c r="D1434" s="2">
        <v>45901</v>
      </c>
      <c r="E1434" s="1" t="s">
        <v>37</v>
      </c>
      <c r="G1434" s="1">
        <v>47.31</v>
      </c>
      <c r="H1434" s="1">
        <v>303</v>
      </c>
      <c r="I1434" s="1">
        <v>41.3</v>
      </c>
      <c r="J1434" s="1">
        <v>6.64</v>
      </c>
      <c r="K1434" s="1">
        <v>99.36</v>
      </c>
      <c r="L1434" s="1">
        <v>7.07</v>
      </c>
      <c r="M1434" s="1">
        <v>137.4</v>
      </c>
      <c r="N1434" s="1">
        <v>85.86</v>
      </c>
      <c r="O1434" s="1">
        <v>92.42</v>
      </c>
      <c r="P1434" s="1" t="s">
        <v>4</v>
      </c>
      <c r="Q1434" s="1" t="s">
        <v>5</v>
      </c>
      <c r="R1434" s="1" t="s">
        <v>6</v>
      </c>
      <c r="S1434" s="1" t="s">
        <v>6</v>
      </c>
      <c r="T1434" s="3">
        <f t="shared" si="0"/>
        <v>45901</v>
      </c>
      <c r="U1434" s="5">
        <f t="shared" ref="U1434:V1434" si="2868">IF(ISBLANK(F1434),1,0)</f>
        <v>1</v>
      </c>
      <c r="V1434" s="5">
        <f t="shared" si="2868"/>
        <v>0</v>
      </c>
      <c r="W1434" s="5">
        <f t="shared" ref="W1434:Z1434" si="2869">IF(ISBLANK(K1434),1,0)</f>
        <v>0</v>
      </c>
      <c r="X1434" s="5">
        <f t="shared" si="2869"/>
        <v>0</v>
      </c>
      <c r="Y1434" s="5">
        <f t="shared" si="2869"/>
        <v>0</v>
      </c>
      <c r="Z1434" s="5">
        <f t="shared" si="2869"/>
        <v>0</v>
      </c>
      <c r="AA1434" s="5">
        <f t="shared" si="3"/>
        <v>1</v>
      </c>
    </row>
    <row r="1435" spans="1:27" ht="15.75" customHeight="1" x14ac:dyDescent="0.2">
      <c r="A1435" s="1" t="s">
        <v>1294</v>
      </c>
      <c r="B1435" s="1" t="s">
        <v>58</v>
      </c>
      <c r="C1435" s="1" t="s">
        <v>35</v>
      </c>
      <c r="D1435" s="2">
        <v>45735</v>
      </c>
      <c r="E1435" s="1" t="s">
        <v>3</v>
      </c>
      <c r="F1435" s="1">
        <v>20.62</v>
      </c>
      <c r="G1435" s="1">
        <v>39.94</v>
      </c>
      <c r="H1435" s="1">
        <v>344</v>
      </c>
      <c r="I1435" s="1">
        <v>39.799999999999997</v>
      </c>
      <c r="J1435" s="1">
        <v>6.57</v>
      </c>
      <c r="K1435" s="1">
        <v>100.06</v>
      </c>
      <c r="L1435" s="1">
        <v>6.64</v>
      </c>
      <c r="M1435" s="1">
        <v>107.8</v>
      </c>
      <c r="N1435" s="1">
        <v>85.81</v>
      </c>
      <c r="O1435" s="1">
        <v>96.05</v>
      </c>
      <c r="P1435" s="1" t="s">
        <v>4</v>
      </c>
      <c r="Q1435" s="1" t="s">
        <v>5</v>
      </c>
      <c r="R1435" s="1" t="s">
        <v>6</v>
      </c>
      <c r="S1435" s="1" t="s">
        <v>6</v>
      </c>
      <c r="T1435" s="3">
        <f t="shared" si="0"/>
        <v>45717</v>
      </c>
      <c r="U1435" s="5">
        <f t="shared" ref="U1435:V1435" si="2870">IF(ISBLANK(F1435),1,0)</f>
        <v>0</v>
      </c>
      <c r="V1435" s="5">
        <f t="shared" si="2870"/>
        <v>0</v>
      </c>
      <c r="W1435" s="5">
        <f t="shared" ref="W1435:Z1435" si="2871">IF(ISBLANK(K1435),1,0)</f>
        <v>0</v>
      </c>
      <c r="X1435" s="5">
        <f t="shared" si="2871"/>
        <v>0</v>
      </c>
      <c r="Y1435" s="5">
        <f t="shared" si="2871"/>
        <v>0</v>
      </c>
      <c r="Z1435" s="5">
        <f t="shared" si="2871"/>
        <v>0</v>
      </c>
      <c r="AA1435" s="5">
        <f t="shared" si="3"/>
        <v>0</v>
      </c>
    </row>
    <row r="1436" spans="1:27" ht="15.75" customHeight="1" x14ac:dyDescent="0.2">
      <c r="A1436" s="1" t="s">
        <v>2140</v>
      </c>
      <c r="B1436" s="1" t="s">
        <v>1</v>
      </c>
      <c r="C1436" s="1" t="s">
        <v>35</v>
      </c>
      <c r="D1436" s="2">
        <v>45461</v>
      </c>
      <c r="E1436" s="1" t="s">
        <v>37</v>
      </c>
      <c r="F1436" s="1">
        <v>22.85</v>
      </c>
      <c r="G1436" s="1">
        <v>42.51</v>
      </c>
      <c r="H1436" s="1">
        <v>339</v>
      </c>
      <c r="I1436" s="1">
        <v>37.1</v>
      </c>
      <c r="J1436" s="1">
        <v>5.77</v>
      </c>
      <c r="K1436" s="1">
        <v>98.48</v>
      </c>
      <c r="L1436" s="1">
        <v>6.74</v>
      </c>
      <c r="M1436" s="1">
        <v>113.3</v>
      </c>
      <c r="N1436" s="1">
        <v>91.59</v>
      </c>
      <c r="O1436" s="1">
        <v>96.12</v>
      </c>
      <c r="P1436" s="1" t="s">
        <v>4</v>
      </c>
      <c r="Q1436" s="1" t="s">
        <v>5</v>
      </c>
      <c r="R1436" s="1" t="s">
        <v>6</v>
      </c>
      <c r="S1436" s="1" t="s">
        <v>6</v>
      </c>
      <c r="T1436" s="3">
        <f t="shared" si="0"/>
        <v>45444</v>
      </c>
      <c r="U1436" s="5">
        <f t="shared" ref="U1436:V1436" si="2872">IF(ISBLANK(F1436),1,0)</f>
        <v>0</v>
      </c>
      <c r="V1436" s="5">
        <f t="shared" si="2872"/>
        <v>0</v>
      </c>
      <c r="W1436" s="5">
        <f t="shared" ref="W1436:Z1436" si="2873">IF(ISBLANK(K1436),1,0)</f>
        <v>0</v>
      </c>
      <c r="X1436" s="5">
        <f t="shared" si="2873"/>
        <v>0</v>
      </c>
      <c r="Y1436" s="5">
        <f t="shared" si="2873"/>
        <v>0</v>
      </c>
      <c r="Z1436" s="5">
        <f t="shared" si="2873"/>
        <v>0</v>
      </c>
      <c r="AA1436" s="5">
        <f t="shared" si="3"/>
        <v>0</v>
      </c>
    </row>
    <row r="1437" spans="1:27" ht="15.75" customHeight="1" x14ac:dyDescent="0.2">
      <c r="A1437" s="1" t="s">
        <v>2141</v>
      </c>
      <c r="B1437" s="1" t="s">
        <v>20</v>
      </c>
      <c r="C1437" s="1" t="s">
        <v>35</v>
      </c>
      <c r="D1437" s="2">
        <v>45465</v>
      </c>
      <c r="E1437" s="1" t="s">
        <v>3</v>
      </c>
      <c r="F1437" s="1">
        <v>21.62</v>
      </c>
      <c r="G1437" s="1">
        <v>38.47</v>
      </c>
      <c r="H1437" s="1">
        <v>299</v>
      </c>
      <c r="I1437" s="1">
        <v>45.1</v>
      </c>
      <c r="J1437" s="1">
        <v>7.38</v>
      </c>
      <c r="K1437" s="1">
        <v>99.05</v>
      </c>
      <c r="L1437" s="1">
        <v>6.9</v>
      </c>
      <c r="M1437" s="1">
        <v>125.1</v>
      </c>
      <c r="N1437" s="1">
        <v>90.06</v>
      </c>
      <c r="O1437" s="1">
        <v>90.53</v>
      </c>
      <c r="P1437" s="1" t="s">
        <v>4</v>
      </c>
      <c r="Q1437" s="1" t="s">
        <v>5</v>
      </c>
      <c r="R1437" s="1" t="s">
        <v>6</v>
      </c>
      <c r="S1437" s="1" t="s">
        <v>6</v>
      </c>
      <c r="T1437" s="3">
        <f t="shared" si="0"/>
        <v>45444</v>
      </c>
      <c r="U1437" s="5">
        <f t="shared" ref="U1437:V1437" si="2874">IF(ISBLANK(F1437),1,0)</f>
        <v>0</v>
      </c>
      <c r="V1437" s="5">
        <f t="shared" si="2874"/>
        <v>0</v>
      </c>
      <c r="W1437" s="5">
        <f t="shared" ref="W1437:Z1437" si="2875">IF(ISBLANK(K1437),1,0)</f>
        <v>0</v>
      </c>
      <c r="X1437" s="5">
        <f t="shared" si="2875"/>
        <v>0</v>
      </c>
      <c r="Y1437" s="5">
        <f t="shared" si="2875"/>
        <v>0</v>
      </c>
      <c r="Z1437" s="5">
        <f t="shared" si="2875"/>
        <v>0</v>
      </c>
      <c r="AA1437" s="5">
        <f t="shared" si="3"/>
        <v>0</v>
      </c>
    </row>
    <row r="1438" spans="1:27" ht="15.75" customHeight="1" x14ac:dyDescent="0.2">
      <c r="A1438" s="1" t="s">
        <v>561</v>
      </c>
      <c r="B1438" s="1" t="s">
        <v>1425</v>
      </c>
      <c r="C1438" s="1" t="s">
        <v>35</v>
      </c>
      <c r="D1438" s="2">
        <v>45349</v>
      </c>
      <c r="E1438" s="1" t="s">
        <v>23</v>
      </c>
      <c r="F1438" s="1">
        <v>23.28</v>
      </c>
      <c r="G1438" s="1">
        <v>36.47</v>
      </c>
      <c r="H1438" s="1">
        <v>292</v>
      </c>
      <c r="I1438" s="1">
        <v>52.7</v>
      </c>
      <c r="J1438" s="1">
        <v>7.93</v>
      </c>
      <c r="K1438" s="1">
        <v>99.07</v>
      </c>
      <c r="L1438" s="1">
        <v>6.83</v>
      </c>
      <c r="M1438" s="1">
        <v>154.80000000000001</v>
      </c>
      <c r="N1438" s="1">
        <v>88.4</v>
      </c>
      <c r="O1438" s="1">
        <v>94.28</v>
      </c>
      <c r="P1438" s="1" t="s">
        <v>4</v>
      </c>
      <c r="Q1438" s="1" t="s">
        <v>5</v>
      </c>
      <c r="R1438" s="1" t="s">
        <v>6</v>
      </c>
      <c r="S1438" s="1" t="s">
        <v>6</v>
      </c>
      <c r="T1438" s="3">
        <f t="shared" si="0"/>
        <v>45323</v>
      </c>
      <c r="U1438" s="5">
        <f t="shared" ref="U1438:V1438" si="2876">IF(ISBLANK(F1438),1,0)</f>
        <v>0</v>
      </c>
      <c r="V1438" s="5">
        <f t="shared" si="2876"/>
        <v>0</v>
      </c>
      <c r="W1438" s="5">
        <f t="shared" ref="W1438:Z1438" si="2877">IF(ISBLANK(K1438),1,0)</f>
        <v>0</v>
      </c>
      <c r="X1438" s="5">
        <f t="shared" si="2877"/>
        <v>0</v>
      </c>
      <c r="Y1438" s="5">
        <f t="shared" si="2877"/>
        <v>0</v>
      </c>
      <c r="Z1438" s="5">
        <f t="shared" si="2877"/>
        <v>0</v>
      </c>
      <c r="AA1438" s="5">
        <f t="shared" si="3"/>
        <v>0</v>
      </c>
    </row>
    <row r="1439" spans="1:27" ht="15.75" customHeight="1" x14ac:dyDescent="0.2">
      <c r="A1439" s="1" t="s">
        <v>2142</v>
      </c>
      <c r="B1439" s="1" t="s">
        <v>1</v>
      </c>
      <c r="C1439" s="1" t="s">
        <v>2</v>
      </c>
      <c r="D1439" s="2">
        <v>45337</v>
      </c>
      <c r="E1439" s="1" t="s">
        <v>93</v>
      </c>
      <c r="F1439" s="1">
        <v>22.51</v>
      </c>
      <c r="G1439" s="1">
        <v>50.36</v>
      </c>
      <c r="H1439" s="1">
        <v>332</v>
      </c>
      <c r="I1439" s="1">
        <v>39.4</v>
      </c>
      <c r="J1439" s="1">
        <v>7</v>
      </c>
      <c r="K1439" s="1">
        <v>98.98</v>
      </c>
      <c r="L1439" s="1">
        <v>6.93</v>
      </c>
      <c r="M1439" s="1">
        <v>117.4</v>
      </c>
      <c r="N1439" s="1">
        <v>84.91</v>
      </c>
      <c r="O1439" s="1">
        <v>94.37</v>
      </c>
      <c r="P1439" s="1" t="s">
        <v>4</v>
      </c>
      <c r="Q1439" s="1" t="s">
        <v>5</v>
      </c>
      <c r="R1439" s="1" t="s">
        <v>6</v>
      </c>
      <c r="S1439" s="1" t="s">
        <v>6</v>
      </c>
      <c r="T1439" s="3">
        <f t="shared" si="0"/>
        <v>45323</v>
      </c>
      <c r="U1439" s="5">
        <f t="shared" ref="U1439:V1439" si="2878">IF(ISBLANK(F1439),1,0)</f>
        <v>0</v>
      </c>
      <c r="V1439" s="5">
        <f t="shared" si="2878"/>
        <v>0</v>
      </c>
      <c r="W1439" s="5">
        <f t="shared" ref="W1439:Z1439" si="2879">IF(ISBLANK(K1439),1,0)</f>
        <v>0</v>
      </c>
      <c r="X1439" s="5">
        <f t="shared" si="2879"/>
        <v>0</v>
      </c>
      <c r="Y1439" s="5">
        <f t="shared" si="2879"/>
        <v>0</v>
      </c>
      <c r="Z1439" s="5">
        <f t="shared" si="2879"/>
        <v>0</v>
      </c>
      <c r="AA1439" s="5">
        <f t="shared" si="3"/>
        <v>0</v>
      </c>
    </row>
    <row r="1440" spans="1:27" ht="15.75" customHeight="1" x14ac:dyDescent="0.2">
      <c r="A1440" s="1" t="s">
        <v>1923</v>
      </c>
      <c r="B1440" s="1" t="s">
        <v>58</v>
      </c>
      <c r="C1440" s="1" t="s">
        <v>47</v>
      </c>
      <c r="D1440" s="2">
        <v>45824</v>
      </c>
      <c r="E1440" s="1" t="s">
        <v>3</v>
      </c>
      <c r="F1440" s="1">
        <v>21.29</v>
      </c>
      <c r="G1440" s="1">
        <v>45.73</v>
      </c>
      <c r="H1440" s="1">
        <v>328</v>
      </c>
      <c r="I1440" s="1">
        <v>43.7</v>
      </c>
      <c r="J1440" s="1">
        <v>7.69</v>
      </c>
      <c r="K1440" s="1">
        <v>99.18</v>
      </c>
      <c r="L1440" s="1">
        <v>6.95</v>
      </c>
      <c r="M1440" s="1">
        <v>116.7</v>
      </c>
      <c r="N1440" s="1">
        <v>84.16</v>
      </c>
      <c r="O1440" s="1">
        <v>95.28</v>
      </c>
      <c r="P1440" s="1" t="s">
        <v>4</v>
      </c>
      <c r="Q1440" s="1" t="s">
        <v>5</v>
      </c>
      <c r="R1440" s="1" t="s">
        <v>6</v>
      </c>
      <c r="S1440" s="1" t="s">
        <v>6</v>
      </c>
      <c r="T1440" s="3">
        <f t="shared" si="0"/>
        <v>45809</v>
      </c>
      <c r="U1440" s="5">
        <f t="shared" ref="U1440:V1440" si="2880">IF(ISBLANK(F1440),1,0)</f>
        <v>0</v>
      </c>
      <c r="V1440" s="5">
        <f t="shared" si="2880"/>
        <v>0</v>
      </c>
      <c r="W1440" s="5">
        <f t="shared" ref="W1440:Z1440" si="2881">IF(ISBLANK(K1440),1,0)</f>
        <v>0</v>
      </c>
      <c r="X1440" s="5">
        <f t="shared" si="2881"/>
        <v>0</v>
      </c>
      <c r="Y1440" s="5">
        <f t="shared" si="2881"/>
        <v>0</v>
      </c>
      <c r="Z1440" s="5">
        <f t="shared" si="2881"/>
        <v>0</v>
      </c>
      <c r="AA1440" s="5">
        <f t="shared" si="3"/>
        <v>0</v>
      </c>
    </row>
    <row r="1441" spans="1:27" ht="15.75" customHeight="1" x14ac:dyDescent="0.2">
      <c r="A1441" s="1" t="s">
        <v>2143</v>
      </c>
      <c r="B1441" s="1" t="s">
        <v>58</v>
      </c>
      <c r="C1441" s="1" t="s">
        <v>21</v>
      </c>
      <c r="D1441" s="2">
        <v>45914</v>
      </c>
      <c r="E1441" s="1" t="s">
        <v>3</v>
      </c>
      <c r="F1441" s="1">
        <v>21.96</v>
      </c>
      <c r="G1441" s="1">
        <v>40.270000000000003</v>
      </c>
      <c r="H1441" s="1">
        <v>297</v>
      </c>
      <c r="I1441" s="1">
        <v>42.2</v>
      </c>
      <c r="J1441" s="1">
        <v>6.74</v>
      </c>
      <c r="K1441" s="1">
        <v>99.15</v>
      </c>
      <c r="L1441" s="1">
        <v>6.86</v>
      </c>
      <c r="M1441" s="1">
        <v>146.5</v>
      </c>
      <c r="N1441" s="1">
        <v>92.01</v>
      </c>
      <c r="O1441" s="1">
        <v>94.76</v>
      </c>
      <c r="P1441" s="1" t="s">
        <v>4</v>
      </c>
      <c r="Q1441" s="1" t="s">
        <v>5</v>
      </c>
      <c r="R1441" s="1" t="s">
        <v>6</v>
      </c>
      <c r="S1441" s="1" t="s">
        <v>6</v>
      </c>
      <c r="T1441" s="3">
        <f t="shared" si="0"/>
        <v>45901</v>
      </c>
      <c r="U1441" s="5">
        <f t="shared" ref="U1441:V1441" si="2882">IF(ISBLANK(F1441),1,0)</f>
        <v>0</v>
      </c>
      <c r="V1441" s="5">
        <f t="shared" si="2882"/>
        <v>0</v>
      </c>
      <c r="W1441" s="5">
        <f t="shared" ref="W1441:Z1441" si="2883">IF(ISBLANK(K1441),1,0)</f>
        <v>0</v>
      </c>
      <c r="X1441" s="5">
        <f t="shared" si="2883"/>
        <v>0</v>
      </c>
      <c r="Y1441" s="5">
        <f t="shared" si="2883"/>
        <v>0</v>
      </c>
      <c r="Z1441" s="5">
        <f t="shared" si="2883"/>
        <v>0</v>
      </c>
      <c r="AA1441" s="5">
        <f t="shared" si="3"/>
        <v>0</v>
      </c>
    </row>
    <row r="1442" spans="1:27" ht="15.75" customHeight="1" x14ac:dyDescent="0.2">
      <c r="A1442" s="1" t="s">
        <v>2145</v>
      </c>
      <c r="B1442" s="1" t="s">
        <v>58</v>
      </c>
      <c r="C1442" s="1" t="s">
        <v>21</v>
      </c>
      <c r="D1442" s="2">
        <v>45411</v>
      </c>
      <c r="E1442" s="1" t="s">
        <v>23</v>
      </c>
      <c r="F1442" s="1">
        <v>21.75</v>
      </c>
      <c r="G1442" s="1">
        <v>48.52</v>
      </c>
      <c r="H1442" s="1">
        <v>310</v>
      </c>
      <c r="I1442" s="1">
        <v>36.299999999999997</v>
      </c>
      <c r="J1442" s="1">
        <v>7.3</v>
      </c>
      <c r="K1442" s="1">
        <v>98.89</v>
      </c>
      <c r="M1442" s="1">
        <v>115.7</v>
      </c>
      <c r="N1442" s="1">
        <v>88.16</v>
      </c>
      <c r="O1442" s="1">
        <v>92.17</v>
      </c>
      <c r="P1442" s="1" t="s">
        <v>4</v>
      </c>
      <c r="Q1442" s="1" t="s">
        <v>5</v>
      </c>
      <c r="R1442" s="1" t="s">
        <v>6</v>
      </c>
      <c r="S1442" s="1" t="s">
        <v>6</v>
      </c>
      <c r="T1442" s="3">
        <f t="shared" si="0"/>
        <v>45383</v>
      </c>
      <c r="U1442" s="5">
        <f t="shared" ref="U1442:V1442" si="2884">IF(ISBLANK(F1442),1,0)</f>
        <v>0</v>
      </c>
      <c r="V1442" s="5">
        <f t="shared" si="2884"/>
        <v>0</v>
      </c>
      <c r="W1442" s="5">
        <f t="shared" ref="W1442:Z1442" si="2885">IF(ISBLANK(K1442),1,0)</f>
        <v>0</v>
      </c>
      <c r="X1442" s="5">
        <f t="shared" si="2885"/>
        <v>1</v>
      </c>
      <c r="Y1442" s="5">
        <f t="shared" si="2885"/>
        <v>0</v>
      </c>
      <c r="Z1442" s="5">
        <f t="shared" si="2885"/>
        <v>0</v>
      </c>
      <c r="AA1442" s="5">
        <f t="shared" si="3"/>
        <v>1</v>
      </c>
    </row>
    <row r="1443" spans="1:27" ht="15.75" customHeight="1" x14ac:dyDescent="0.2">
      <c r="A1443" s="1" t="s">
        <v>585</v>
      </c>
      <c r="B1443" s="1" t="s">
        <v>34</v>
      </c>
      <c r="C1443" s="1" t="s">
        <v>21</v>
      </c>
      <c r="D1443" s="2">
        <v>45711</v>
      </c>
      <c r="E1443" s="1" t="s">
        <v>162</v>
      </c>
      <c r="F1443" s="1">
        <v>22.13</v>
      </c>
      <c r="G1443" s="1">
        <v>40.85</v>
      </c>
      <c r="H1443" s="1">
        <v>307</v>
      </c>
      <c r="I1443" s="1">
        <v>45.6</v>
      </c>
      <c r="J1443" s="1">
        <v>7.04</v>
      </c>
      <c r="K1443" s="1">
        <v>99</v>
      </c>
      <c r="L1443" s="1">
        <v>6.73</v>
      </c>
      <c r="M1443" s="1">
        <v>117</v>
      </c>
      <c r="N1443" s="1">
        <v>83.57</v>
      </c>
      <c r="O1443" s="1">
        <v>94.16</v>
      </c>
      <c r="P1443" s="1" t="s">
        <v>4</v>
      </c>
      <c r="Q1443" s="1" t="s">
        <v>5</v>
      </c>
      <c r="R1443" s="1" t="s">
        <v>6</v>
      </c>
      <c r="S1443" s="1" t="s">
        <v>6</v>
      </c>
      <c r="T1443" s="3">
        <f t="shared" si="0"/>
        <v>45689</v>
      </c>
      <c r="U1443" s="5">
        <f t="shared" ref="U1443:V1443" si="2886">IF(ISBLANK(F1443),1,0)</f>
        <v>0</v>
      </c>
      <c r="V1443" s="5">
        <f t="shared" si="2886"/>
        <v>0</v>
      </c>
      <c r="W1443" s="5">
        <f t="shared" ref="W1443:Z1443" si="2887">IF(ISBLANK(K1443),1,0)</f>
        <v>0</v>
      </c>
      <c r="X1443" s="5">
        <f t="shared" si="2887"/>
        <v>0</v>
      </c>
      <c r="Y1443" s="5">
        <f t="shared" si="2887"/>
        <v>0</v>
      </c>
      <c r="Z1443" s="5">
        <f t="shared" si="2887"/>
        <v>0</v>
      </c>
      <c r="AA1443" s="5">
        <f t="shared" si="3"/>
        <v>0</v>
      </c>
    </row>
    <row r="1444" spans="1:27" ht="15.75" customHeight="1" x14ac:dyDescent="0.2">
      <c r="A1444" s="1" t="s">
        <v>2146</v>
      </c>
      <c r="B1444" s="1" t="s">
        <v>58</v>
      </c>
      <c r="C1444" s="1" t="s">
        <v>47</v>
      </c>
      <c r="D1444" s="2">
        <v>45382</v>
      </c>
      <c r="E1444" s="1" t="s">
        <v>3</v>
      </c>
      <c r="F1444" s="1">
        <v>22.02</v>
      </c>
      <c r="G1444" s="1">
        <v>32.81</v>
      </c>
      <c r="H1444" s="1">
        <v>321</v>
      </c>
      <c r="I1444" s="1">
        <v>49.3</v>
      </c>
      <c r="J1444" s="1">
        <v>6.45</v>
      </c>
      <c r="K1444" s="1">
        <v>99.36</v>
      </c>
      <c r="L1444" s="1">
        <v>6.8</v>
      </c>
      <c r="M1444" s="1">
        <v>122.1</v>
      </c>
      <c r="N1444" s="1">
        <v>88.46</v>
      </c>
      <c r="O1444" s="1">
        <v>92.09</v>
      </c>
      <c r="P1444" s="1" t="s">
        <v>4</v>
      </c>
      <c r="Q1444" s="1" t="s">
        <v>5</v>
      </c>
      <c r="R1444" s="1" t="s">
        <v>6</v>
      </c>
      <c r="S1444" s="1" t="s">
        <v>6</v>
      </c>
      <c r="T1444" s="3">
        <f t="shared" si="0"/>
        <v>45352</v>
      </c>
      <c r="U1444" s="5">
        <f t="shared" ref="U1444:V1444" si="2888">IF(ISBLANK(F1444),1,0)</f>
        <v>0</v>
      </c>
      <c r="V1444" s="5">
        <f t="shared" si="2888"/>
        <v>0</v>
      </c>
      <c r="W1444" s="5">
        <f t="shared" ref="W1444:Z1444" si="2889">IF(ISBLANK(K1444),1,0)</f>
        <v>0</v>
      </c>
      <c r="X1444" s="5">
        <f t="shared" si="2889"/>
        <v>0</v>
      </c>
      <c r="Y1444" s="5">
        <f t="shared" si="2889"/>
        <v>0</v>
      </c>
      <c r="Z1444" s="5">
        <f t="shared" si="2889"/>
        <v>0</v>
      </c>
      <c r="AA1444" s="5">
        <f t="shared" si="3"/>
        <v>0</v>
      </c>
    </row>
    <row r="1445" spans="1:27" ht="15.75" customHeight="1" x14ac:dyDescent="0.2">
      <c r="A1445" s="1" t="s">
        <v>2147</v>
      </c>
      <c r="B1445" s="1" t="s">
        <v>20</v>
      </c>
      <c r="C1445" s="1" t="s">
        <v>35</v>
      </c>
      <c r="D1445" s="2">
        <v>45594</v>
      </c>
      <c r="E1445" s="1" t="s">
        <v>3</v>
      </c>
      <c r="F1445" s="1">
        <v>20.56</v>
      </c>
      <c r="G1445" s="1">
        <v>45.04</v>
      </c>
      <c r="H1445" s="1">
        <v>327</v>
      </c>
      <c r="I1445" s="1">
        <v>56.1</v>
      </c>
      <c r="J1445" s="1">
        <v>8.26</v>
      </c>
      <c r="K1445" s="1">
        <v>99.02</v>
      </c>
      <c r="L1445" s="1">
        <v>6.92</v>
      </c>
      <c r="M1445" s="1">
        <v>145</v>
      </c>
      <c r="N1445" s="1">
        <v>84.69</v>
      </c>
      <c r="O1445" s="1">
        <v>90.92</v>
      </c>
      <c r="P1445" s="1" t="s">
        <v>4</v>
      </c>
      <c r="Q1445" s="1" t="s">
        <v>5</v>
      </c>
      <c r="R1445" s="1" t="s">
        <v>6</v>
      </c>
      <c r="S1445" s="1" t="s">
        <v>6</v>
      </c>
      <c r="T1445" s="3">
        <f t="shared" si="0"/>
        <v>45566</v>
      </c>
      <c r="U1445" s="5">
        <f t="shared" ref="U1445:V1445" si="2890">IF(ISBLANK(F1445),1,0)</f>
        <v>0</v>
      </c>
      <c r="V1445" s="5">
        <f t="shared" si="2890"/>
        <v>0</v>
      </c>
      <c r="W1445" s="5">
        <f t="shared" ref="W1445:Z1445" si="2891">IF(ISBLANK(K1445),1,0)</f>
        <v>0</v>
      </c>
      <c r="X1445" s="5">
        <f t="shared" si="2891"/>
        <v>0</v>
      </c>
      <c r="Y1445" s="5">
        <f t="shared" si="2891"/>
        <v>0</v>
      </c>
      <c r="Z1445" s="5">
        <f t="shared" si="2891"/>
        <v>0</v>
      </c>
      <c r="AA1445" s="5">
        <f t="shared" si="3"/>
        <v>0</v>
      </c>
    </row>
    <row r="1446" spans="1:27" ht="15.75" customHeight="1" x14ac:dyDescent="0.2">
      <c r="A1446" s="1" t="s">
        <v>574</v>
      </c>
      <c r="B1446" s="1" t="s">
        <v>34</v>
      </c>
      <c r="C1446" s="1" t="s">
        <v>35</v>
      </c>
      <c r="D1446" s="2">
        <v>45870</v>
      </c>
      <c r="E1446" s="1" t="s">
        <v>23</v>
      </c>
      <c r="F1446" s="1">
        <v>20.57</v>
      </c>
      <c r="G1446" s="1">
        <v>37.61</v>
      </c>
      <c r="H1446" s="1">
        <v>310</v>
      </c>
      <c r="I1446" s="1">
        <v>37.700000000000003</v>
      </c>
      <c r="J1446" s="1">
        <v>7.47</v>
      </c>
      <c r="K1446" s="1">
        <v>99.15</v>
      </c>
      <c r="L1446" s="1">
        <v>6.82</v>
      </c>
      <c r="M1446" s="1">
        <v>125.3</v>
      </c>
      <c r="N1446" s="1">
        <v>89.57</v>
      </c>
      <c r="O1446" s="1">
        <v>94.2</v>
      </c>
      <c r="P1446" s="1" t="s">
        <v>4</v>
      </c>
      <c r="Q1446" s="1" t="s">
        <v>50</v>
      </c>
      <c r="R1446" s="1" t="s">
        <v>243</v>
      </c>
      <c r="S1446" s="1" t="s">
        <v>89</v>
      </c>
      <c r="T1446" s="3">
        <f t="shared" si="0"/>
        <v>45870</v>
      </c>
      <c r="U1446" s="5">
        <f t="shared" ref="U1446:V1446" si="2892">IF(ISBLANK(F1446),1,0)</f>
        <v>0</v>
      </c>
      <c r="V1446" s="5">
        <f t="shared" si="2892"/>
        <v>0</v>
      </c>
      <c r="W1446" s="5">
        <f t="shared" ref="W1446:Z1446" si="2893">IF(ISBLANK(K1446),1,0)</f>
        <v>0</v>
      </c>
      <c r="X1446" s="5">
        <f t="shared" si="2893"/>
        <v>0</v>
      </c>
      <c r="Y1446" s="5">
        <f t="shared" si="2893"/>
        <v>0</v>
      </c>
      <c r="Z1446" s="5">
        <f t="shared" si="2893"/>
        <v>0</v>
      </c>
      <c r="AA1446" s="5">
        <f t="shared" si="3"/>
        <v>0</v>
      </c>
    </row>
    <row r="1447" spans="1:27" ht="15.75" customHeight="1" x14ac:dyDescent="0.2">
      <c r="A1447" s="1" t="s">
        <v>778</v>
      </c>
      <c r="B1447" s="1" t="s">
        <v>34</v>
      </c>
      <c r="C1447" s="1" t="s">
        <v>35</v>
      </c>
      <c r="D1447" s="2">
        <v>45885</v>
      </c>
      <c r="E1447" s="1" t="s">
        <v>23</v>
      </c>
      <c r="F1447" s="1">
        <v>22</v>
      </c>
      <c r="G1447" s="1">
        <v>43.02</v>
      </c>
      <c r="H1447" s="1">
        <v>303</v>
      </c>
      <c r="I1447" s="1">
        <v>35.6</v>
      </c>
      <c r="J1447" s="1">
        <v>6.67</v>
      </c>
      <c r="K1447" s="1">
        <v>98.82</v>
      </c>
      <c r="L1447" s="1">
        <v>6.87</v>
      </c>
      <c r="M1447" s="1">
        <v>115.9</v>
      </c>
      <c r="N1447" s="1">
        <v>83.76</v>
      </c>
      <c r="O1447" s="1">
        <v>93.28</v>
      </c>
      <c r="P1447" s="1" t="s">
        <v>177</v>
      </c>
      <c r="Q1447" s="1" t="s">
        <v>5</v>
      </c>
      <c r="R1447" s="1" t="s">
        <v>6</v>
      </c>
      <c r="S1447" s="1" t="s">
        <v>6</v>
      </c>
      <c r="T1447" s="3">
        <f t="shared" si="0"/>
        <v>45870</v>
      </c>
      <c r="U1447" s="5">
        <f t="shared" ref="U1447:V1447" si="2894">IF(ISBLANK(F1447),1,0)</f>
        <v>0</v>
      </c>
      <c r="V1447" s="5">
        <f t="shared" si="2894"/>
        <v>0</v>
      </c>
      <c r="W1447" s="5">
        <f t="shared" ref="W1447:Z1447" si="2895">IF(ISBLANK(K1447),1,0)</f>
        <v>0</v>
      </c>
      <c r="X1447" s="5">
        <f t="shared" si="2895"/>
        <v>0</v>
      </c>
      <c r="Y1447" s="5">
        <f t="shared" si="2895"/>
        <v>0</v>
      </c>
      <c r="Z1447" s="5">
        <f t="shared" si="2895"/>
        <v>0</v>
      </c>
      <c r="AA1447" s="5">
        <f t="shared" si="3"/>
        <v>0</v>
      </c>
    </row>
    <row r="1448" spans="1:27" ht="15.75" customHeight="1" x14ac:dyDescent="0.2">
      <c r="A1448" s="1" t="s">
        <v>426</v>
      </c>
      <c r="B1448" s="1" t="s">
        <v>58</v>
      </c>
      <c r="C1448" s="1" t="s">
        <v>35</v>
      </c>
      <c r="D1448" s="2">
        <v>45985</v>
      </c>
      <c r="E1448" s="1" t="s">
        <v>93</v>
      </c>
      <c r="F1448" s="1">
        <v>23.04</v>
      </c>
      <c r="G1448" s="1">
        <v>43.03</v>
      </c>
      <c r="H1448" s="1">
        <v>369</v>
      </c>
      <c r="I1448" s="1">
        <v>41.3</v>
      </c>
      <c r="J1448" s="1">
        <v>7.64</v>
      </c>
      <c r="K1448" s="1">
        <v>99.85</v>
      </c>
      <c r="L1448" s="1">
        <v>6.86</v>
      </c>
      <c r="M1448" s="1">
        <v>120.2</v>
      </c>
      <c r="N1448" s="1">
        <v>87.4</v>
      </c>
      <c r="O1448" s="1">
        <v>96.61</v>
      </c>
      <c r="P1448" s="1" t="s">
        <v>4</v>
      </c>
      <c r="Q1448" s="1" t="s">
        <v>5</v>
      </c>
      <c r="R1448" s="1" t="s">
        <v>6</v>
      </c>
      <c r="S1448" s="1" t="s">
        <v>6</v>
      </c>
      <c r="T1448" s="3">
        <f t="shared" si="0"/>
        <v>45962</v>
      </c>
      <c r="U1448" s="5">
        <f t="shared" ref="U1448:V1448" si="2896">IF(ISBLANK(F1448),1,0)</f>
        <v>0</v>
      </c>
      <c r="V1448" s="5">
        <f t="shared" si="2896"/>
        <v>0</v>
      </c>
      <c r="W1448" s="5">
        <f t="shared" ref="W1448:Z1448" si="2897">IF(ISBLANK(K1448),1,0)</f>
        <v>0</v>
      </c>
      <c r="X1448" s="5">
        <f t="shared" si="2897"/>
        <v>0</v>
      </c>
      <c r="Y1448" s="5">
        <f t="shared" si="2897"/>
        <v>0</v>
      </c>
      <c r="Z1448" s="5">
        <f t="shared" si="2897"/>
        <v>0</v>
      </c>
      <c r="AA1448" s="5">
        <f t="shared" si="3"/>
        <v>0</v>
      </c>
    </row>
    <row r="1449" spans="1:27" ht="15.75" customHeight="1" x14ac:dyDescent="0.2">
      <c r="A1449" s="1" t="s">
        <v>2149</v>
      </c>
      <c r="B1449" s="1" t="s">
        <v>58</v>
      </c>
      <c r="C1449" s="1" t="s">
        <v>35</v>
      </c>
      <c r="D1449" s="2">
        <v>45519</v>
      </c>
      <c r="E1449" s="1" t="s">
        <v>23</v>
      </c>
      <c r="F1449" s="1">
        <v>22.06</v>
      </c>
      <c r="G1449" s="1">
        <v>43.93</v>
      </c>
      <c r="H1449" s="1">
        <v>312</v>
      </c>
      <c r="I1449" s="1">
        <v>48.1</v>
      </c>
      <c r="J1449" s="1">
        <v>6.75</v>
      </c>
      <c r="K1449" s="1">
        <v>99.17</v>
      </c>
      <c r="L1449" s="1">
        <v>6.77</v>
      </c>
      <c r="M1449" s="1">
        <v>129.69999999999999</v>
      </c>
      <c r="N1449" s="1">
        <v>88.99</v>
      </c>
      <c r="O1449" s="1">
        <v>93.46</v>
      </c>
      <c r="P1449" s="1" t="s">
        <v>4</v>
      </c>
      <c r="Q1449" s="1" t="s">
        <v>5</v>
      </c>
      <c r="R1449" s="1" t="s">
        <v>6</v>
      </c>
      <c r="S1449" s="1" t="s">
        <v>6</v>
      </c>
      <c r="T1449" s="3">
        <f t="shared" si="0"/>
        <v>45505</v>
      </c>
      <c r="U1449" s="5">
        <f t="shared" ref="U1449:V1449" si="2898">IF(ISBLANK(F1449),1,0)</f>
        <v>0</v>
      </c>
      <c r="V1449" s="5">
        <f t="shared" si="2898"/>
        <v>0</v>
      </c>
      <c r="W1449" s="5">
        <f t="shared" ref="W1449:Z1449" si="2899">IF(ISBLANK(K1449),1,0)</f>
        <v>0</v>
      </c>
      <c r="X1449" s="5">
        <f t="shared" si="2899"/>
        <v>0</v>
      </c>
      <c r="Y1449" s="5">
        <f t="shared" si="2899"/>
        <v>0</v>
      </c>
      <c r="Z1449" s="5">
        <f t="shared" si="2899"/>
        <v>0</v>
      </c>
      <c r="AA1449" s="5">
        <f t="shared" si="3"/>
        <v>0</v>
      </c>
    </row>
    <row r="1450" spans="1:27" ht="15.75" customHeight="1" x14ac:dyDescent="0.2">
      <c r="A1450" s="1" t="s">
        <v>2150</v>
      </c>
      <c r="B1450" s="1" t="s">
        <v>58</v>
      </c>
      <c r="C1450" s="1" t="s">
        <v>47</v>
      </c>
      <c r="D1450" s="2">
        <v>45985</v>
      </c>
      <c r="E1450" s="1" t="s">
        <v>37</v>
      </c>
      <c r="G1450" s="1">
        <v>46.24</v>
      </c>
      <c r="H1450" s="1">
        <v>317</v>
      </c>
      <c r="I1450" s="1">
        <v>44.5</v>
      </c>
      <c r="J1450" s="1">
        <v>7.81</v>
      </c>
      <c r="K1450" s="1">
        <v>99.2</v>
      </c>
      <c r="L1450" s="1">
        <v>6.84</v>
      </c>
      <c r="M1450" s="1">
        <v>141</v>
      </c>
      <c r="N1450" s="1">
        <v>85.55</v>
      </c>
      <c r="O1450" s="1">
        <v>92.91</v>
      </c>
      <c r="P1450" s="1" t="s">
        <v>4</v>
      </c>
      <c r="Q1450" s="1" t="s">
        <v>5</v>
      </c>
      <c r="R1450" s="1" t="s">
        <v>6</v>
      </c>
      <c r="S1450" s="1" t="s">
        <v>6</v>
      </c>
      <c r="T1450" s="3">
        <f t="shared" si="0"/>
        <v>45962</v>
      </c>
      <c r="U1450" s="5">
        <f t="shared" ref="U1450:V1450" si="2900">IF(ISBLANK(F1450),1,0)</f>
        <v>1</v>
      </c>
      <c r="V1450" s="5">
        <f t="shared" si="2900"/>
        <v>0</v>
      </c>
      <c r="W1450" s="5">
        <f t="shared" ref="W1450:Z1450" si="2901">IF(ISBLANK(K1450),1,0)</f>
        <v>0</v>
      </c>
      <c r="X1450" s="5">
        <f t="shared" si="2901"/>
        <v>0</v>
      </c>
      <c r="Y1450" s="5">
        <f t="shared" si="2901"/>
        <v>0</v>
      </c>
      <c r="Z1450" s="5">
        <f t="shared" si="2901"/>
        <v>0</v>
      </c>
      <c r="AA1450" s="5">
        <f t="shared" si="3"/>
        <v>1</v>
      </c>
    </row>
    <row r="1451" spans="1:27" ht="15.75" customHeight="1" x14ac:dyDescent="0.2">
      <c r="A1451" s="1" t="s">
        <v>2151</v>
      </c>
      <c r="B1451" s="1" t="s">
        <v>58</v>
      </c>
      <c r="C1451" s="1" t="s">
        <v>47</v>
      </c>
      <c r="D1451" s="2">
        <v>45864</v>
      </c>
      <c r="E1451" s="1" t="s">
        <v>23</v>
      </c>
      <c r="F1451" s="1">
        <v>22.76</v>
      </c>
      <c r="G1451" s="1">
        <v>44.9</v>
      </c>
      <c r="H1451" s="1">
        <v>314</v>
      </c>
      <c r="I1451" s="1">
        <v>46.2</v>
      </c>
      <c r="J1451" s="1">
        <v>8.4600000000000009</v>
      </c>
      <c r="K1451" s="1">
        <v>98.86</v>
      </c>
      <c r="L1451" s="1">
        <v>7.04</v>
      </c>
      <c r="M1451" s="1">
        <v>133.4</v>
      </c>
      <c r="N1451" s="1">
        <v>89.35</v>
      </c>
      <c r="O1451" s="1">
        <v>94.45</v>
      </c>
      <c r="P1451" s="1" t="s">
        <v>4</v>
      </c>
      <c r="Q1451" s="1" t="s">
        <v>5</v>
      </c>
      <c r="R1451" s="1" t="s">
        <v>6</v>
      </c>
      <c r="S1451" s="1" t="s">
        <v>6</v>
      </c>
      <c r="T1451" s="3">
        <f t="shared" si="0"/>
        <v>45839</v>
      </c>
      <c r="U1451" s="5">
        <f t="shared" ref="U1451:V1451" si="2902">IF(ISBLANK(F1451),1,0)</f>
        <v>0</v>
      </c>
      <c r="V1451" s="5">
        <f t="shared" si="2902"/>
        <v>0</v>
      </c>
      <c r="W1451" s="5">
        <f t="shared" ref="W1451:Z1451" si="2903">IF(ISBLANK(K1451),1,0)</f>
        <v>0</v>
      </c>
      <c r="X1451" s="5">
        <f t="shared" si="2903"/>
        <v>0</v>
      </c>
      <c r="Y1451" s="5">
        <f t="shared" si="2903"/>
        <v>0</v>
      </c>
      <c r="Z1451" s="5">
        <f t="shared" si="2903"/>
        <v>0</v>
      </c>
      <c r="AA1451" s="5">
        <f t="shared" si="3"/>
        <v>0</v>
      </c>
    </row>
    <row r="1452" spans="1:27" ht="15.75" customHeight="1" x14ac:dyDescent="0.2">
      <c r="A1452" s="1" t="s">
        <v>2152</v>
      </c>
      <c r="B1452" s="1" t="s">
        <v>58</v>
      </c>
      <c r="C1452" s="1" t="s">
        <v>35</v>
      </c>
      <c r="D1452" s="2">
        <v>45539</v>
      </c>
      <c r="E1452" s="1" t="s">
        <v>23</v>
      </c>
      <c r="F1452" s="1">
        <v>22.2</v>
      </c>
      <c r="G1452" s="1">
        <v>44.75</v>
      </c>
      <c r="H1452" s="1">
        <v>315</v>
      </c>
      <c r="I1452" s="1">
        <v>34.5</v>
      </c>
      <c r="J1452" s="1">
        <v>6.76</v>
      </c>
      <c r="K1452" s="1">
        <v>99.11</v>
      </c>
      <c r="L1452" s="1">
        <v>6.69</v>
      </c>
      <c r="M1452" s="1">
        <v>114.7</v>
      </c>
      <c r="N1452" s="1">
        <v>86.45</v>
      </c>
      <c r="O1452" s="1">
        <v>92.71</v>
      </c>
      <c r="P1452" s="1" t="s">
        <v>4</v>
      </c>
      <c r="Q1452" s="1" t="s">
        <v>5</v>
      </c>
      <c r="R1452" s="1" t="s">
        <v>6</v>
      </c>
      <c r="S1452" s="1" t="s">
        <v>6</v>
      </c>
      <c r="T1452" s="3">
        <f t="shared" si="0"/>
        <v>45536</v>
      </c>
      <c r="U1452" s="5">
        <f t="shared" ref="U1452:V1452" si="2904">IF(ISBLANK(F1452),1,0)</f>
        <v>0</v>
      </c>
      <c r="V1452" s="5">
        <f t="shared" si="2904"/>
        <v>0</v>
      </c>
      <c r="W1452" s="5">
        <f t="shared" ref="W1452:Z1452" si="2905">IF(ISBLANK(K1452),1,0)</f>
        <v>0</v>
      </c>
      <c r="X1452" s="5">
        <f t="shared" si="2905"/>
        <v>0</v>
      </c>
      <c r="Y1452" s="5">
        <f t="shared" si="2905"/>
        <v>0</v>
      </c>
      <c r="Z1452" s="5">
        <f t="shared" si="2905"/>
        <v>0</v>
      </c>
      <c r="AA1452" s="5">
        <f t="shared" si="3"/>
        <v>0</v>
      </c>
    </row>
    <row r="1453" spans="1:27" ht="15.75" customHeight="1" x14ac:dyDescent="0.2">
      <c r="A1453" s="1" t="s">
        <v>2153</v>
      </c>
      <c r="B1453" s="1" t="s">
        <v>1</v>
      </c>
      <c r="C1453" s="1" t="s">
        <v>21</v>
      </c>
      <c r="D1453" s="2">
        <v>45531</v>
      </c>
      <c r="E1453" s="1" t="s">
        <v>23</v>
      </c>
      <c r="F1453" s="1">
        <v>21.89</v>
      </c>
      <c r="G1453" s="1">
        <v>39.049999999999997</v>
      </c>
      <c r="H1453" s="1">
        <v>341</v>
      </c>
      <c r="I1453" s="1">
        <v>34.9</v>
      </c>
      <c r="J1453" s="1">
        <v>6.37</v>
      </c>
      <c r="K1453" s="1">
        <v>99.28</v>
      </c>
      <c r="L1453" s="1">
        <v>6.66</v>
      </c>
      <c r="M1453" s="1">
        <v>114.9</v>
      </c>
      <c r="N1453" s="1">
        <v>89.02</v>
      </c>
      <c r="O1453" s="1">
        <v>94.32</v>
      </c>
      <c r="P1453" s="1" t="s">
        <v>4</v>
      </c>
      <c r="Q1453" s="1" t="s">
        <v>5</v>
      </c>
      <c r="R1453" s="1" t="s">
        <v>6</v>
      </c>
      <c r="S1453" s="1" t="s">
        <v>6</v>
      </c>
      <c r="T1453" s="3">
        <f t="shared" si="0"/>
        <v>45505</v>
      </c>
      <c r="U1453" s="5">
        <f t="shared" ref="U1453:V1453" si="2906">IF(ISBLANK(F1453),1,0)</f>
        <v>0</v>
      </c>
      <c r="V1453" s="5">
        <f t="shared" si="2906"/>
        <v>0</v>
      </c>
      <c r="W1453" s="5">
        <f t="shared" ref="W1453:Z1453" si="2907">IF(ISBLANK(K1453),1,0)</f>
        <v>0</v>
      </c>
      <c r="X1453" s="5">
        <f t="shared" si="2907"/>
        <v>0</v>
      </c>
      <c r="Y1453" s="5">
        <f t="shared" si="2907"/>
        <v>0</v>
      </c>
      <c r="Z1453" s="5">
        <f t="shared" si="2907"/>
        <v>0</v>
      </c>
      <c r="AA1453" s="5">
        <f t="shared" si="3"/>
        <v>0</v>
      </c>
    </row>
    <row r="1454" spans="1:27" ht="15.75" customHeight="1" x14ac:dyDescent="0.2">
      <c r="A1454" s="1" t="s">
        <v>954</v>
      </c>
      <c r="B1454" s="1" t="s">
        <v>34</v>
      </c>
      <c r="C1454" s="1" t="s">
        <v>21</v>
      </c>
      <c r="D1454" s="2">
        <v>45370</v>
      </c>
      <c r="E1454" s="1" t="s">
        <v>37</v>
      </c>
      <c r="F1454" s="1">
        <v>21.95</v>
      </c>
      <c r="G1454" s="1">
        <v>45.47</v>
      </c>
      <c r="H1454" s="1">
        <v>332</v>
      </c>
      <c r="I1454" s="1">
        <v>32.9</v>
      </c>
      <c r="J1454" s="1">
        <v>6.82</v>
      </c>
      <c r="K1454" s="1">
        <v>98.4</v>
      </c>
      <c r="M1454" s="1">
        <v>129.69999999999999</v>
      </c>
      <c r="N1454" s="1">
        <v>92.49</v>
      </c>
      <c r="O1454" s="1">
        <v>92.66</v>
      </c>
      <c r="P1454" s="1" t="s">
        <v>4</v>
      </c>
      <c r="Q1454" s="1" t="s">
        <v>5</v>
      </c>
      <c r="R1454" s="1" t="s">
        <v>6</v>
      </c>
      <c r="S1454" s="1" t="s">
        <v>6</v>
      </c>
      <c r="T1454" s="3">
        <f t="shared" si="0"/>
        <v>45352</v>
      </c>
      <c r="U1454" s="5">
        <f t="shared" ref="U1454:V1454" si="2908">IF(ISBLANK(F1454),1,0)</f>
        <v>0</v>
      </c>
      <c r="V1454" s="5">
        <f t="shared" si="2908"/>
        <v>0</v>
      </c>
      <c r="W1454" s="5">
        <f t="shared" ref="W1454:Z1454" si="2909">IF(ISBLANK(K1454),1,0)</f>
        <v>0</v>
      </c>
      <c r="X1454" s="5">
        <f t="shared" si="2909"/>
        <v>1</v>
      </c>
      <c r="Y1454" s="5">
        <f t="shared" si="2909"/>
        <v>0</v>
      </c>
      <c r="Z1454" s="5">
        <f t="shared" si="2909"/>
        <v>0</v>
      </c>
      <c r="AA1454" s="5">
        <f t="shared" si="3"/>
        <v>1</v>
      </c>
    </row>
    <row r="1455" spans="1:27" ht="15.75" customHeight="1" x14ac:dyDescent="0.2">
      <c r="A1455" s="1" t="s">
        <v>2154</v>
      </c>
      <c r="B1455" s="1" t="s">
        <v>20</v>
      </c>
      <c r="C1455" s="1" t="s">
        <v>21</v>
      </c>
      <c r="D1455" s="2">
        <v>45965</v>
      </c>
      <c r="E1455" s="1" t="s">
        <v>37</v>
      </c>
      <c r="F1455" s="1">
        <v>22.41</v>
      </c>
      <c r="G1455" s="1">
        <v>32.47</v>
      </c>
      <c r="H1455" s="1">
        <v>307</v>
      </c>
      <c r="I1455" s="1">
        <v>46.2</v>
      </c>
      <c r="J1455" s="1">
        <v>8.6300000000000008</v>
      </c>
      <c r="K1455" s="1">
        <v>98.81</v>
      </c>
      <c r="L1455" s="1">
        <v>6.94</v>
      </c>
      <c r="M1455" s="1">
        <v>153.1</v>
      </c>
      <c r="N1455" s="1">
        <v>83.49</v>
      </c>
      <c r="O1455" s="1">
        <v>93.06</v>
      </c>
      <c r="P1455" s="1" t="s">
        <v>4</v>
      </c>
      <c r="Q1455" s="1" t="s">
        <v>5</v>
      </c>
      <c r="R1455" s="1" t="s">
        <v>6</v>
      </c>
      <c r="S1455" s="1" t="s">
        <v>6</v>
      </c>
      <c r="T1455" s="3">
        <f t="shared" si="0"/>
        <v>45962</v>
      </c>
      <c r="U1455" s="5">
        <f t="shared" ref="U1455:V1455" si="2910">IF(ISBLANK(F1455),1,0)</f>
        <v>0</v>
      </c>
      <c r="V1455" s="5">
        <f t="shared" si="2910"/>
        <v>0</v>
      </c>
      <c r="W1455" s="5">
        <f t="shared" ref="W1455:Z1455" si="2911">IF(ISBLANK(K1455),1,0)</f>
        <v>0</v>
      </c>
      <c r="X1455" s="5">
        <f t="shared" si="2911"/>
        <v>0</v>
      </c>
      <c r="Y1455" s="5">
        <f t="shared" si="2911"/>
        <v>0</v>
      </c>
      <c r="Z1455" s="5">
        <f t="shared" si="2911"/>
        <v>0</v>
      </c>
      <c r="AA1455" s="5">
        <f t="shared" si="3"/>
        <v>0</v>
      </c>
    </row>
    <row r="1456" spans="1:27" ht="15.75" customHeight="1" x14ac:dyDescent="0.2">
      <c r="A1456" s="1" t="s">
        <v>1195</v>
      </c>
      <c r="B1456" s="1" t="s">
        <v>1</v>
      </c>
      <c r="C1456" s="1" t="s">
        <v>21</v>
      </c>
      <c r="D1456" s="2">
        <v>45440</v>
      </c>
      <c r="E1456" s="1" t="s">
        <v>23</v>
      </c>
      <c r="F1456" s="1">
        <v>22.9</v>
      </c>
      <c r="G1456" s="1">
        <v>50.81</v>
      </c>
      <c r="H1456" s="1">
        <v>359</v>
      </c>
      <c r="I1456" s="1">
        <v>26.1</v>
      </c>
      <c r="J1456" s="1">
        <v>6.4</v>
      </c>
      <c r="K1456" s="1">
        <v>98.82</v>
      </c>
      <c r="L1456" s="1">
        <v>6.74</v>
      </c>
      <c r="M1456" s="1">
        <v>100.9</v>
      </c>
      <c r="N1456" s="1">
        <v>91.44</v>
      </c>
      <c r="O1456" s="1">
        <v>92.54</v>
      </c>
      <c r="P1456" s="1" t="s">
        <v>4</v>
      </c>
      <c r="Q1456" s="1" t="s">
        <v>5</v>
      </c>
      <c r="R1456" s="1" t="s">
        <v>6</v>
      </c>
      <c r="S1456" s="1" t="s">
        <v>6</v>
      </c>
      <c r="T1456" s="3">
        <f t="shared" si="0"/>
        <v>45413</v>
      </c>
      <c r="U1456" s="5">
        <f t="shared" ref="U1456:V1456" si="2912">IF(ISBLANK(F1456),1,0)</f>
        <v>0</v>
      </c>
      <c r="V1456" s="5">
        <f t="shared" si="2912"/>
        <v>0</v>
      </c>
      <c r="W1456" s="5">
        <f t="shared" ref="W1456:Z1456" si="2913">IF(ISBLANK(K1456),1,0)</f>
        <v>0</v>
      </c>
      <c r="X1456" s="5">
        <f t="shared" si="2913"/>
        <v>0</v>
      </c>
      <c r="Y1456" s="5">
        <f t="shared" si="2913"/>
        <v>0</v>
      </c>
      <c r="Z1456" s="5">
        <f t="shared" si="2913"/>
        <v>0</v>
      </c>
      <c r="AA1456" s="5">
        <f t="shared" si="3"/>
        <v>0</v>
      </c>
    </row>
    <row r="1457" spans="1:27" ht="15.75" customHeight="1" x14ac:dyDescent="0.2">
      <c r="A1457" s="1" t="s">
        <v>2155</v>
      </c>
      <c r="B1457" s="1" t="s">
        <v>58</v>
      </c>
      <c r="C1457" s="1" t="s">
        <v>35</v>
      </c>
      <c r="D1457" s="2">
        <v>45487</v>
      </c>
      <c r="E1457" s="1" t="s">
        <v>23</v>
      </c>
      <c r="F1457" s="1">
        <v>22.56</v>
      </c>
      <c r="G1457" s="1">
        <v>34.99</v>
      </c>
      <c r="H1457" s="1">
        <v>339</v>
      </c>
      <c r="I1457" s="1">
        <v>49.3</v>
      </c>
      <c r="J1457" s="1">
        <v>8.44</v>
      </c>
      <c r="K1457" s="1">
        <v>99.02</v>
      </c>
      <c r="L1457" s="1">
        <v>6.7</v>
      </c>
      <c r="M1457" s="1">
        <v>140.19999999999999</v>
      </c>
      <c r="N1457" s="1">
        <v>87.97</v>
      </c>
      <c r="O1457" s="1">
        <v>92.08</v>
      </c>
      <c r="P1457" s="1" t="s">
        <v>4</v>
      </c>
      <c r="Q1457" s="1" t="s">
        <v>5</v>
      </c>
      <c r="R1457" s="1" t="s">
        <v>6</v>
      </c>
      <c r="S1457" s="1" t="s">
        <v>6</v>
      </c>
      <c r="T1457" s="3">
        <f t="shared" si="0"/>
        <v>45474</v>
      </c>
      <c r="U1457" s="5">
        <f t="shared" ref="U1457:V1457" si="2914">IF(ISBLANK(F1457),1,0)</f>
        <v>0</v>
      </c>
      <c r="V1457" s="5">
        <f t="shared" si="2914"/>
        <v>0</v>
      </c>
      <c r="W1457" s="5">
        <f t="shared" ref="W1457:Z1457" si="2915">IF(ISBLANK(K1457),1,0)</f>
        <v>0</v>
      </c>
      <c r="X1457" s="5">
        <f t="shared" si="2915"/>
        <v>0</v>
      </c>
      <c r="Y1457" s="5">
        <f t="shared" si="2915"/>
        <v>0</v>
      </c>
      <c r="Z1457" s="5">
        <f t="shared" si="2915"/>
        <v>0</v>
      </c>
      <c r="AA1457" s="5">
        <f t="shared" si="3"/>
        <v>0</v>
      </c>
    </row>
    <row r="1458" spans="1:27" ht="15.75" customHeight="1" x14ac:dyDescent="0.2">
      <c r="A1458" s="1" t="s">
        <v>792</v>
      </c>
      <c r="B1458" s="1" t="s">
        <v>34</v>
      </c>
      <c r="C1458" s="1" t="s">
        <v>47</v>
      </c>
      <c r="D1458" s="2">
        <v>45593</v>
      </c>
      <c r="E1458" s="1" t="s">
        <v>37</v>
      </c>
      <c r="F1458" s="1">
        <v>21.45</v>
      </c>
      <c r="G1458" s="1">
        <v>42.27</v>
      </c>
      <c r="H1458" s="1">
        <v>319</v>
      </c>
      <c r="I1458" s="1">
        <v>55.1</v>
      </c>
      <c r="J1458" s="1">
        <v>8.16</v>
      </c>
      <c r="K1458" s="1">
        <v>98.67</v>
      </c>
      <c r="L1458" s="1">
        <v>6.75</v>
      </c>
      <c r="M1458" s="1">
        <v>136.6</v>
      </c>
      <c r="N1458" s="1">
        <v>84.79</v>
      </c>
      <c r="O1458" s="1">
        <v>93.23</v>
      </c>
      <c r="P1458" s="1" t="s">
        <v>4</v>
      </c>
      <c r="Q1458" s="1" t="s">
        <v>5</v>
      </c>
      <c r="R1458" s="1" t="s">
        <v>6</v>
      </c>
      <c r="S1458" s="1" t="s">
        <v>6</v>
      </c>
      <c r="T1458" s="3">
        <f t="shared" si="0"/>
        <v>45566</v>
      </c>
      <c r="U1458" s="5">
        <f t="shared" ref="U1458:V1458" si="2916">IF(ISBLANK(F1458),1,0)</f>
        <v>0</v>
      </c>
      <c r="V1458" s="5">
        <f t="shared" si="2916"/>
        <v>0</v>
      </c>
      <c r="W1458" s="5">
        <f t="shared" ref="W1458:Z1458" si="2917">IF(ISBLANK(K1458),1,0)</f>
        <v>0</v>
      </c>
      <c r="X1458" s="5">
        <f t="shared" si="2917"/>
        <v>0</v>
      </c>
      <c r="Y1458" s="5">
        <f t="shared" si="2917"/>
        <v>0</v>
      </c>
      <c r="Z1458" s="5">
        <f t="shared" si="2917"/>
        <v>0</v>
      </c>
      <c r="AA1458" s="5">
        <f t="shared" si="3"/>
        <v>0</v>
      </c>
    </row>
    <row r="1459" spans="1:27" ht="15.75" customHeight="1" x14ac:dyDescent="0.2">
      <c r="A1459" s="1" t="s">
        <v>2156</v>
      </c>
      <c r="B1459" s="1" t="s">
        <v>1</v>
      </c>
      <c r="C1459" s="1" t="s">
        <v>47</v>
      </c>
      <c r="D1459" s="2">
        <v>45392</v>
      </c>
      <c r="E1459" s="1" t="s">
        <v>23</v>
      </c>
      <c r="F1459" s="1">
        <v>22.35</v>
      </c>
      <c r="G1459" s="1">
        <v>36.409999999999997</v>
      </c>
      <c r="H1459" s="1">
        <v>347</v>
      </c>
      <c r="I1459" s="1">
        <v>40.299999999999997</v>
      </c>
      <c r="J1459" s="1">
        <v>6.67</v>
      </c>
      <c r="K1459" s="1">
        <v>99.25</v>
      </c>
      <c r="L1459" s="1">
        <v>6.77</v>
      </c>
      <c r="M1459" s="1">
        <v>107.4</v>
      </c>
      <c r="N1459" s="1">
        <v>87.44</v>
      </c>
      <c r="O1459" s="1">
        <v>94.14</v>
      </c>
      <c r="P1459" s="1" t="s">
        <v>4</v>
      </c>
      <c r="Q1459" s="1" t="s">
        <v>5</v>
      </c>
      <c r="R1459" s="1" t="s">
        <v>6</v>
      </c>
      <c r="S1459" s="1" t="s">
        <v>6</v>
      </c>
      <c r="T1459" s="3">
        <f t="shared" si="0"/>
        <v>45383</v>
      </c>
      <c r="U1459" s="5">
        <f t="shared" ref="U1459:V1459" si="2918">IF(ISBLANK(F1459),1,0)</f>
        <v>0</v>
      </c>
      <c r="V1459" s="5">
        <f t="shared" si="2918"/>
        <v>0</v>
      </c>
      <c r="W1459" s="5">
        <f t="shared" ref="W1459:Z1459" si="2919">IF(ISBLANK(K1459),1,0)</f>
        <v>0</v>
      </c>
      <c r="X1459" s="5">
        <f t="shared" si="2919"/>
        <v>0</v>
      </c>
      <c r="Y1459" s="5">
        <f t="shared" si="2919"/>
        <v>0</v>
      </c>
      <c r="Z1459" s="5">
        <f t="shared" si="2919"/>
        <v>0</v>
      </c>
      <c r="AA1459" s="5">
        <f t="shared" si="3"/>
        <v>0</v>
      </c>
    </row>
    <row r="1460" spans="1:27" ht="15.75" customHeight="1" x14ac:dyDescent="0.2">
      <c r="A1460" s="1" t="s">
        <v>779</v>
      </c>
      <c r="B1460" s="1" t="s">
        <v>34</v>
      </c>
      <c r="C1460" s="1" t="s">
        <v>21</v>
      </c>
      <c r="D1460" s="2">
        <v>45881</v>
      </c>
      <c r="E1460" s="1" t="s">
        <v>23</v>
      </c>
      <c r="F1460" s="1">
        <v>21.71</v>
      </c>
      <c r="G1460" s="1">
        <v>40.35</v>
      </c>
      <c r="H1460" s="1">
        <v>335</v>
      </c>
      <c r="I1460" s="1">
        <v>35.700000000000003</v>
      </c>
      <c r="J1460" s="1">
        <v>6.65</v>
      </c>
      <c r="K1460" s="1">
        <v>99.41</v>
      </c>
      <c r="L1460" s="1">
        <v>6.88</v>
      </c>
      <c r="M1460" s="1">
        <v>108.3</v>
      </c>
      <c r="N1460" s="1">
        <v>86.45</v>
      </c>
      <c r="O1460" s="1">
        <v>93.28</v>
      </c>
      <c r="P1460" s="1" t="s">
        <v>4</v>
      </c>
      <c r="Q1460" s="1" t="s">
        <v>5</v>
      </c>
      <c r="R1460" s="1" t="s">
        <v>6</v>
      </c>
      <c r="S1460" s="1" t="s">
        <v>6</v>
      </c>
      <c r="T1460" s="3">
        <f t="shared" si="0"/>
        <v>45870</v>
      </c>
      <c r="U1460" s="5">
        <f t="shared" ref="U1460:V1460" si="2920">IF(ISBLANK(F1460),1,0)</f>
        <v>0</v>
      </c>
      <c r="V1460" s="5">
        <f t="shared" si="2920"/>
        <v>0</v>
      </c>
      <c r="W1460" s="5">
        <f t="shared" ref="W1460:Z1460" si="2921">IF(ISBLANK(K1460),1,0)</f>
        <v>0</v>
      </c>
      <c r="X1460" s="5">
        <f t="shared" si="2921"/>
        <v>0</v>
      </c>
      <c r="Y1460" s="5">
        <f t="shared" si="2921"/>
        <v>0</v>
      </c>
      <c r="Z1460" s="5">
        <f t="shared" si="2921"/>
        <v>0</v>
      </c>
      <c r="AA1460" s="5">
        <f t="shared" si="3"/>
        <v>0</v>
      </c>
    </row>
    <row r="1461" spans="1:27" ht="15.75" customHeight="1" x14ac:dyDescent="0.2">
      <c r="A1461" s="1" t="s">
        <v>498</v>
      </c>
      <c r="B1461" s="1" t="s">
        <v>34</v>
      </c>
      <c r="C1461" s="1" t="s">
        <v>21</v>
      </c>
      <c r="D1461" s="2">
        <v>45802</v>
      </c>
      <c r="E1461" s="1" t="s">
        <v>37</v>
      </c>
      <c r="F1461" s="1">
        <v>21.76</v>
      </c>
      <c r="G1461" s="1">
        <v>44.07</v>
      </c>
      <c r="H1461" s="1">
        <v>295</v>
      </c>
      <c r="I1461" s="1">
        <v>46.1</v>
      </c>
      <c r="J1461" s="1">
        <v>7.37</v>
      </c>
      <c r="K1461" s="1">
        <v>98.99</v>
      </c>
      <c r="L1461" s="1">
        <v>6.95</v>
      </c>
      <c r="M1461" s="1">
        <v>144</v>
      </c>
      <c r="N1461" s="1">
        <v>86.94</v>
      </c>
      <c r="O1461" s="1">
        <v>94.6</v>
      </c>
      <c r="P1461" s="1" t="s">
        <v>4</v>
      </c>
      <c r="Q1461" s="1" t="s">
        <v>5</v>
      </c>
      <c r="R1461" s="1" t="s">
        <v>6</v>
      </c>
      <c r="S1461" s="1" t="s">
        <v>6</v>
      </c>
      <c r="T1461" s="3">
        <f t="shared" si="0"/>
        <v>45778</v>
      </c>
      <c r="U1461" s="5">
        <f t="shared" ref="U1461:V1461" si="2922">IF(ISBLANK(F1461),1,0)</f>
        <v>0</v>
      </c>
      <c r="V1461" s="5">
        <f t="shared" si="2922"/>
        <v>0</v>
      </c>
      <c r="W1461" s="5">
        <f t="shared" ref="W1461:Z1461" si="2923">IF(ISBLANK(K1461),1,0)</f>
        <v>0</v>
      </c>
      <c r="X1461" s="5">
        <f t="shared" si="2923"/>
        <v>0</v>
      </c>
      <c r="Y1461" s="5">
        <f t="shared" si="2923"/>
        <v>0</v>
      </c>
      <c r="Z1461" s="5">
        <f t="shared" si="2923"/>
        <v>0</v>
      </c>
      <c r="AA1461" s="5">
        <f t="shared" si="3"/>
        <v>0</v>
      </c>
    </row>
    <row r="1462" spans="1:27" ht="15.75" customHeight="1" x14ac:dyDescent="0.2">
      <c r="A1462" s="1" t="s">
        <v>2157</v>
      </c>
      <c r="B1462" s="1" t="s">
        <v>20</v>
      </c>
      <c r="C1462" s="1" t="s">
        <v>21</v>
      </c>
      <c r="D1462" s="2">
        <v>45406</v>
      </c>
      <c r="E1462" s="1" t="s">
        <v>23</v>
      </c>
      <c r="F1462" s="1">
        <v>22.38</v>
      </c>
      <c r="G1462" s="1">
        <v>37.36</v>
      </c>
      <c r="H1462" s="1">
        <v>345</v>
      </c>
      <c r="I1462" s="1">
        <v>58.2</v>
      </c>
      <c r="J1462" s="1">
        <v>7.04</v>
      </c>
      <c r="K1462" s="1">
        <v>98.61</v>
      </c>
      <c r="L1462" s="1">
        <v>7.03</v>
      </c>
      <c r="M1462" s="1">
        <v>159.4</v>
      </c>
      <c r="N1462" s="1">
        <v>83.63</v>
      </c>
      <c r="O1462" s="1">
        <v>92.96</v>
      </c>
      <c r="P1462" s="1" t="s">
        <v>4</v>
      </c>
      <c r="Q1462" s="1" t="s">
        <v>5</v>
      </c>
      <c r="R1462" s="1" t="s">
        <v>6</v>
      </c>
      <c r="S1462" s="1" t="s">
        <v>6</v>
      </c>
      <c r="T1462" s="3">
        <f t="shared" si="0"/>
        <v>45383</v>
      </c>
      <c r="U1462" s="5">
        <f t="shared" ref="U1462:V1462" si="2924">IF(ISBLANK(F1462),1,0)</f>
        <v>0</v>
      </c>
      <c r="V1462" s="5">
        <f t="shared" si="2924"/>
        <v>0</v>
      </c>
      <c r="W1462" s="5">
        <f t="shared" ref="W1462:Z1462" si="2925">IF(ISBLANK(K1462),1,0)</f>
        <v>0</v>
      </c>
      <c r="X1462" s="5">
        <f t="shared" si="2925"/>
        <v>0</v>
      </c>
      <c r="Y1462" s="5">
        <f t="shared" si="2925"/>
        <v>0</v>
      </c>
      <c r="Z1462" s="5">
        <f t="shared" si="2925"/>
        <v>0</v>
      </c>
      <c r="AA1462" s="5">
        <f t="shared" si="3"/>
        <v>0</v>
      </c>
    </row>
    <row r="1463" spans="1:27" ht="15.75" customHeight="1" x14ac:dyDescent="0.2">
      <c r="A1463" s="1" t="s">
        <v>2158</v>
      </c>
      <c r="B1463" s="1" t="s">
        <v>58</v>
      </c>
      <c r="C1463" s="1" t="s">
        <v>35</v>
      </c>
      <c r="D1463" s="2">
        <v>45411</v>
      </c>
      <c r="E1463" s="1" t="s">
        <v>23</v>
      </c>
      <c r="F1463" s="1">
        <v>20.239999999999998</v>
      </c>
      <c r="G1463" s="1">
        <v>47.72</v>
      </c>
      <c r="H1463" s="1">
        <v>311</v>
      </c>
      <c r="I1463" s="1">
        <v>44.6</v>
      </c>
      <c r="J1463" s="1">
        <v>6.83</v>
      </c>
      <c r="K1463" s="1">
        <v>98.77</v>
      </c>
      <c r="L1463" s="1">
        <v>6.74</v>
      </c>
      <c r="M1463" s="1">
        <v>121.7</v>
      </c>
      <c r="N1463" s="1">
        <v>84.37</v>
      </c>
      <c r="O1463" s="1">
        <v>94.27</v>
      </c>
      <c r="P1463" s="1" t="s">
        <v>4</v>
      </c>
      <c r="Q1463" s="1" t="s">
        <v>5</v>
      </c>
      <c r="R1463" s="1" t="s">
        <v>6</v>
      </c>
      <c r="S1463" s="1" t="s">
        <v>6</v>
      </c>
      <c r="T1463" s="3">
        <f t="shared" si="0"/>
        <v>45383</v>
      </c>
      <c r="U1463" s="5">
        <f t="shared" ref="U1463:V1463" si="2926">IF(ISBLANK(F1463),1,0)</f>
        <v>0</v>
      </c>
      <c r="V1463" s="5">
        <f t="shared" si="2926"/>
        <v>0</v>
      </c>
      <c r="W1463" s="5">
        <f t="shared" ref="W1463:Z1463" si="2927">IF(ISBLANK(K1463),1,0)</f>
        <v>0</v>
      </c>
      <c r="X1463" s="5">
        <f t="shared" si="2927"/>
        <v>0</v>
      </c>
      <c r="Y1463" s="5">
        <f t="shared" si="2927"/>
        <v>0</v>
      </c>
      <c r="Z1463" s="5">
        <f t="shared" si="2927"/>
        <v>0</v>
      </c>
      <c r="AA1463" s="5">
        <f t="shared" si="3"/>
        <v>0</v>
      </c>
    </row>
    <row r="1464" spans="1:27" ht="15.75" customHeight="1" x14ac:dyDescent="0.2">
      <c r="A1464" s="1" t="s">
        <v>2159</v>
      </c>
      <c r="B1464" s="1" t="s">
        <v>58</v>
      </c>
      <c r="C1464" s="1" t="s">
        <v>35</v>
      </c>
      <c r="D1464" s="2">
        <v>45308</v>
      </c>
      <c r="E1464" s="1" t="s">
        <v>37</v>
      </c>
      <c r="F1464" s="1">
        <v>22.02</v>
      </c>
      <c r="G1464" s="1">
        <v>43.13</v>
      </c>
      <c r="H1464" s="1">
        <v>314</v>
      </c>
      <c r="I1464" s="1">
        <v>48.5</v>
      </c>
      <c r="J1464" s="1">
        <v>6.98</v>
      </c>
      <c r="K1464" s="1">
        <v>98.98</v>
      </c>
      <c r="L1464" s="1">
        <v>6.74</v>
      </c>
      <c r="M1464" s="1">
        <v>127.7</v>
      </c>
      <c r="N1464" s="1">
        <v>89.25</v>
      </c>
      <c r="O1464" s="1">
        <v>93.43</v>
      </c>
      <c r="P1464" s="1" t="s">
        <v>4</v>
      </c>
      <c r="Q1464" s="1" t="s">
        <v>5</v>
      </c>
      <c r="R1464" s="1" t="s">
        <v>6</v>
      </c>
      <c r="S1464" s="1" t="s">
        <v>6</v>
      </c>
      <c r="T1464" s="3">
        <f t="shared" si="0"/>
        <v>45292</v>
      </c>
      <c r="U1464" s="5">
        <f t="shared" ref="U1464:V1464" si="2928">IF(ISBLANK(F1464),1,0)</f>
        <v>0</v>
      </c>
      <c r="V1464" s="5">
        <f t="shared" si="2928"/>
        <v>0</v>
      </c>
      <c r="W1464" s="5">
        <f t="shared" ref="W1464:Z1464" si="2929">IF(ISBLANK(K1464),1,0)</f>
        <v>0</v>
      </c>
      <c r="X1464" s="5">
        <f t="shared" si="2929"/>
        <v>0</v>
      </c>
      <c r="Y1464" s="5">
        <f t="shared" si="2929"/>
        <v>0</v>
      </c>
      <c r="Z1464" s="5">
        <f t="shared" si="2929"/>
        <v>0</v>
      </c>
      <c r="AA1464" s="5">
        <f t="shared" si="3"/>
        <v>0</v>
      </c>
    </row>
    <row r="1465" spans="1:27" ht="15.75" customHeight="1" x14ac:dyDescent="0.2">
      <c r="A1465" s="1" t="s">
        <v>2160</v>
      </c>
      <c r="B1465" s="1" t="s">
        <v>20</v>
      </c>
      <c r="C1465" s="1" t="s">
        <v>21</v>
      </c>
      <c r="D1465" s="2">
        <v>45985</v>
      </c>
      <c r="E1465" s="1" t="s">
        <v>93</v>
      </c>
      <c r="F1465" s="1">
        <v>21.44</v>
      </c>
      <c r="G1465" s="1">
        <v>37.69</v>
      </c>
      <c r="H1465" s="1">
        <v>278</v>
      </c>
      <c r="I1465" s="1">
        <v>44.3</v>
      </c>
      <c r="J1465" s="1">
        <v>7.8</v>
      </c>
      <c r="K1465" s="1">
        <v>98.56</v>
      </c>
      <c r="L1465" s="1">
        <v>6.96</v>
      </c>
      <c r="M1465" s="1">
        <v>120.6</v>
      </c>
      <c r="N1465" s="1">
        <v>84.36</v>
      </c>
      <c r="O1465" s="1">
        <v>91.6</v>
      </c>
      <c r="P1465" s="1" t="s">
        <v>4</v>
      </c>
      <c r="Q1465" s="1" t="s">
        <v>5</v>
      </c>
      <c r="R1465" s="1" t="s">
        <v>6</v>
      </c>
      <c r="S1465" s="1" t="s">
        <v>6</v>
      </c>
      <c r="T1465" s="3">
        <f t="shared" si="0"/>
        <v>45962</v>
      </c>
      <c r="U1465" s="5">
        <f t="shared" ref="U1465:V1465" si="2930">IF(ISBLANK(F1465),1,0)</f>
        <v>0</v>
      </c>
      <c r="V1465" s="5">
        <f t="shared" si="2930"/>
        <v>0</v>
      </c>
      <c r="W1465" s="5">
        <f t="shared" ref="W1465:Z1465" si="2931">IF(ISBLANK(K1465),1,0)</f>
        <v>0</v>
      </c>
      <c r="X1465" s="5">
        <f t="shared" si="2931"/>
        <v>0</v>
      </c>
      <c r="Y1465" s="5">
        <f t="shared" si="2931"/>
        <v>0</v>
      </c>
      <c r="Z1465" s="5">
        <f t="shared" si="2931"/>
        <v>0</v>
      </c>
      <c r="AA1465" s="5">
        <f t="shared" si="3"/>
        <v>0</v>
      </c>
    </row>
    <row r="1466" spans="1:27" ht="15.75" customHeight="1" x14ac:dyDescent="0.2">
      <c r="A1466" s="1" t="s">
        <v>857</v>
      </c>
      <c r="B1466" s="1" t="s">
        <v>34</v>
      </c>
      <c r="C1466" s="1" t="s">
        <v>35</v>
      </c>
      <c r="D1466" s="2">
        <v>45610</v>
      </c>
      <c r="E1466" s="1" t="s">
        <v>37</v>
      </c>
      <c r="F1466" s="1">
        <v>20.77</v>
      </c>
      <c r="G1466" s="1">
        <v>43.33</v>
      </c>
      <c r="H1466" s="1">
        <v>294</v>
      </c>
      <c r="I1466" s="1">
        <v>40.200000000000003</v>
      </c>
      <c r="J1466" s="1">
        <v>8.1999999999999993</v>
      </c>
      <c r="K1466" s="1">
        <v>99.1</v>
      </c>
      <c r="L1466" s="1">
        <v>6.71</v>
      </c>
      <c r="M1466" s="1">
        <v>133.5</v>
      </c>
      <c r="N1466" s="1">
        <v>84.76</v>
      </c>
      <c r="O1466" s="1">
        <v>93.01</v>
      </c>
      <c r="P1466" s="1" t="s">
        <v>4</v>
      </c>
      <c r="Q1466" s="1" t="s">
        <v>5</v>
      </c>
      <c r="R1466" s="1" t="s">
        <v>6</v>
      </c>
      <c r="S1466" s="1" t="s">
        <v>6</v>
      </c>
      <c r="T1466" s="3">
        <f t="shared" si="0"/>
        <v>45597</v>
      </c>
      <c r="U1466" s="5">
        <f t="shared" ref="U1466:V1466" si="2932">IF(ISBLANK(F1466),1,0)</f>
        <v>0</v>
      </c>
      <c r="V1466" s="5">
        <f t="shared" si="2932"/>
        <v>0</v>
      </c>
      <c r="W1466" s="5">
        <f t="shared" ref="W1466:Z1466" si="2933">IF(ISBLANK(K1466),1,0)</f>
        <v>0</v>
      </c>
      <c r="X1466" s="5">
        <f t="shared" si="2933"/>
        <v>0</v>
      </c>
      <c r="Y1466" s="5">
        <f t="shared" si="2933"/>
        <v>0</v>
      </c>
      <c r="Z1466" s="5">
        <f t="shared" si="2933"/>
        <v>0</v>
      </c>
      <c r="AA1466" s="5">
        <f t="shared" si="3"/>
        <v>0</v>
      </c>
    </row>
    <row r="1467" spans="1:27" ht="15.75" customHeight="1" x14ac:dyDescent="0.2">
      <c r="A1467" s="1" t="s">
        <v>2161</v>
      </c>
      <c r="B1467" s="1" t="s">
        <v>20</v>
      </c>
      <c r="C1467" s="1" t="s">
        <v>47</v>
      </c>
      <c r="D1467" s="2">
        <v>45771</v>
      </c>
      <c r="E1467" s="1" t="s">
        <v>3</v>
      </c>
      <c r="F1467" s="1">
        <v>22</v>
      </c>
      <c r="G1467" s="1">
        <v>46.1</v>
      </c>
      <c r="H1467" s="1">
        <v>318</v>
      </c>
      <c r="I1467" s="1">
        <v>49.1</v>
      </c>
      <c r="J1467" s="1">
        <v>8.2200000000000006</v>
      </c>
      <c r="K1467" s="1">
        <v>99.18</v>
      </c>
      <c r="L1467" s="1">
        <v>6.86</v>
      </c>
      <c r="M1467" s="1">
        <v>140.9</v>
      </c>
      <c r="N1467" s="1">
        <v>83.89</v>
      </c>
      <c r="O1467" s="1">
        <v>93.44</v>
      </c>
      <c r="P1467" s="1" t="s">
        <v>4</v>
      </c>
      <c r="Q1467" s="1" t="s">
        <v>5</v>
      </c>
      <c r="R1467" s="1" t="s">
        <v>6</v>
      </c>
      <c r="S1467" s="1" t="s">
        <v>6</v>
      </c>
      <c r="T1467" s="3">
        <f t="shared" si="0"/>
        <v>45748</v>
      </c>
      <c r="U1467" s="5">
        <f t="shared" ref="U1467:V1467" si="2934">IF(ISBLANK(F1467),1,0)</f>
        <v>0</v>
      </c>
      <c r="V1467" s="5">
        <f t="shared" si="2934"/>
        <v>0</v>
      </c>
      <c r="W1467" s="5">
        <f t="shared" ref="W1467:Z1467" si="2935">IF(ISBLANK(K1467),1,0)</f>
        <v>0</v>
      </c>
      <c r="X1467" s="5">
        <f t="shared" si="2935"/>
        <v>0</v>
      </c>
      <c r="Y1467" s="5">
        <f t="shared" si="2935"/>
        <v>0</v>
      </c>
      <c r="Z1467" s="5">
        <f t="shared" si="2935"/>
        <v>0</v>
      </c>
      <c r="AA1467" s="5">
        <f t="shared" si="3"/>
        <v>0</v>
      </c>
    </row>
    <row r="1468" spans="1:27" ht="15.75" customHeight="1" x14ac:dyDescent="0.2">
      <c r="A1468" s="1" t="s">
        <v>965</v>
      </c>
      <c r="B1468" s="1" t="s">
        <v>1</v>
      </c>
      <c r="C1468" s="1" t="s">
        <v>21</v>
      </c>
      <c r="D1468" s="2">
        <v>45401</v>
      </c>
      <c r="E1468" s="1" t="s">
        <v>3</v>
      </c>
      <c r="F1468" s="1">
        <v>21.96</v>
      </c>
      <c r="G1468" s="1">
        <v>47.54</v>
      </c>
      <c r="H1468" s="1">
        <v>381</v>
      </c>
      <c r="I1468" s="1">
        <v>27.4</v>
      </c>
      <c r="J1468" s="1">
        <v>5.17</v>
      </c>
      <c r="K1468" s="1">
        <v>98.94</v>
      </c>
      <c r="L1468" s="1">
        <v>6.68</v>
      </c>
      <c r="M1468" s="1">
        <v>97.8</v>
      </c>
      <c r="N1468" s="1">
        <v>88.64</v>
      </c>
      <c r="O1468" s="1">
        <v>92.37</v>
      </c>
      <c r="P1468" s="1" t="s">
        <v>4</v>
      </c>
      <c r="Q1468" s="1" t="s">
        <v>5</v>
      </c>
      <c r="R1468" s="1" t="s">
        <v>6</v>
      </c>
      <c r="S1468" s="1" t="s">
        <v>6</v>
      </c>
      <c r="T1468" s="3">
        <f t="shared" si="0"/>
        <v>45383</v>
      </c>
      <c r="U1468" s="5">
        <f t="shared" ref="U1468:V1468" si="2936">IF(ISBLANK(F1468),1,0)</f>
        <v>0</v>
      </c>
      <c r="V1468" s="5">
        <f t="shared" si="2936"/>
        <v>0</v>
      </c>
      <c r="W1468" s="5">
        <f t="shared" ref="W1468:Z1468" si="2937">IF(ISBLANK(K1468),1,0)</f>
        <v>0</v>
      </c>
      <c r="X1468" s="5">
        <f t="shared" si="2937"/>
        <v>0</v>
      </c>
      <c r="Y1468" s="5">
        <f t="shared" si="2937"/>
        <v>0</v>
      </c>
      <c r="Z1468" s="5">
        <f t="shared" si="2937"/>
        <v>0</v>
      </c>
      <c r="AA1468" s="5">
        <f t="shared" si="3"/>
        <v>0</v>
      </c>
    </row>
    <row r="1469" spans="1:27" ht="15.75" customHeight="1" x14ac:dyDescent="0.2">
      <c r="A1469" s="1" t="s">
        <v>2162</v>
      </c>
      <c r="B1469" s="1" t="s">
        <v>20</v>
      </c>
      <c r="C1469" s="1" t="s">
        <v>21</v>
      </c>
      <c r="D1469" s="2">
        <v>45460</v>
      </c>
      <c r="E1469" s="1" t="s">
        <v>93</v>
      </c>
      <c r="F1469" s="1">
        <v>21.23</v>
      </c>
      <c r="G1469" s="1">
        <v>34.31</v>
      </c>
      <c r="H1469" s="1">
        <v>290</v>
      </c>
      <c r="I1469" s="1">
        <v>60.5</v>
      </c>
      <c r="J1469" s="1">
        <v>7.73</v>
      </c>
      <c r="K1469" s="1">
        <v>99.04</v>
      </c>
      <c r="L1469" s="1">
        <v>6.75</v>
      </c>
      <c r="M1469" s="1">
        <v>149.80000000000001</v>
      </c>
      <c r="N1469" s="1">
        <v>82.89</v>
      </c>
      <c r="O1469" s="1">
        <v>91.66</v>
      </c>
      <c r="P1469" s="1" t="s">
        <v>4</v>
      </c>
      <c r="Q1469" s="1" t="s">
        <v>5</v>
      </c>
      <c r="R1469" s="1" t="s">
        <v>6</v>
      </c>
      <c r="S1469" s="1" t="s">
        <v>6</v>
      </c>
      <c r="T1469" s="3">
        <f t="shared" si="0"/>
        <v>45444</v>
      </c>
      <c r="U1469" s="5">
        <f t="shared" ref="U1469:V1469" si="2938">IF(ISBLANK(F1469),1,0)</f>
        <v>0</v>
      </c>
      <c r="V1469" s="5">
        <f t="shared" si="2938"/>
        <v>0</v>
      </c>
      <c r="W1469" s="5">
        <f t="shared" ref="W1469:Z1469" si="2939">IF(ISBLANK(K1469),1,0)</f>
        <v>0</v>
      </c>
      <c r="X1469" s="5">
        <f t="shared" si="2939"/>
        <v>0</v>
      </c>
      <c r="Y1469" s="5">
        <f t="shared" si="2939"/>
        <v>0</v>
      </c>
      <c r="Z1469" s="5">
        <f t="shared" si="2939"/>
        <v>0</v>
      </c>
      <c r="AA1469" s="5">
        <f t="shared" si="3"/>
        <v>0</v>
      </c>
    </row>
    <row r="1470" spans="1:27" ht="15.75" customHeight="1" x14ac:dyDescent="0.2">
      <c r="A1470" s="1" t="s">
        <v>624</v>
      </c>
      <c r="B1470" s="1" t="s">
        <v>58</v>
      </c>
      <c r="C1470" s="1" t="s">
        <v>35</v>
      </c>
      <c r="D1470" s="2">
        <v>45687</v>
      </c>
      <c r="E1470" s="1" t="s">
        <v>3</v>
      </c>
      <c r="F1470" s="1">
        <v>23.39</v>
      </c>
      <c r="G1470" s="1">
        <v>38.6</v>
      </c>
      <c r="H1470" s="1">
        <v>326</v>
      </c>
      <c r="I1470" s="1">
        <v>42.8</v>
      </c>
      <c r="J1470" s="1">
        <v>7.17</v>
      </c>
      <c r="K1470" s="1">
        <v>99</v>
      </c>
      <c r="L1470" s="1">
        <v>6.71</v>
      </c>
      <c r="M1470" s="1">
        <v>113</v>
      </c>
      <c r="N1470" s="1">
        <v>85.13</v>
      </c>
      <c r="O1470" s="1">
        <v>96.53</v>
      </c>
      <c r="P1470" s="1" t="s">
        <v>4</v>
      </c>
      <c r="Q1470" s="1" t="s">
        <v>5</v>
      </c>
      <c r="R1470" s="1" t="s">
        <v>6</v>
      </c>
      <c r="S1470" s="1" t="s">
        <v>6</v>
      </c>
      <c r="T1470" s="3">
        <f t="shared" si="0"/>
        <v>45658</v>
      </c>
      <c r="U1470" s="5">
        <f t="shared" ref="U1470:V1470" si="2940">IF(ISBLANK(F1470),1,0)</f>
        <v>0</v>
      </c>
      <c r="V1470" s="5">
        <f t="shared" si="2940"/>
        <v>0</v>
      </c>
      <c r="W1470" s="5">
        <f t="shared" ref="W1470:Z1470" si="2941">IF(ISBLANK(K1470),1,0)</f>
        <v>0</v>
      </c>
      <c r="X1470" s="5">
        <f t="shared" si="2941"/>
        <v>0</v>
      </c>
      <c r="Y1470" s="5">
        <f t="shared" si="2941"/>
        <v>0</v>
      </c>
      <c r="Z1470" s="5">
        <f t="shared" si="2941"/>
        <v>0</v>
      </c>
      <c r="AA1470" s="5">
        <f t="shared" si="3"/>
        <v>0</v>
      </c>
    </row>
    <row r="1471" spans="1:27" ht="15.75" customHeight="1" x14ac:dyDescent="0.2">
      <c r="A1471" s="1" t="s">
        <v>2163</v>
      </c>
      <c r="B1471" s="1" t="s">
        <v>20</v>
      </c>
      <c r="C1471" s="1" t="s">
        <v>47</v>
      </c>
      <c r="D1471" s="2">
        <v>45444</v>
      </c>
      <c r="E1471" s="1" t="s">
        <v>3</v>
      </c>
      <c r="F1471" s="1">
        <v>22.26</v>
      </c>
      <c r="G1471" s="1">
        <v>42.37</v>
      </c>
      <c r="H1471" s="1">
        <v>304</v>
      </c>
      <c r="I1471" s="1">
        <v>54.3</v>
      </c>
      <c r="J1471" s="1">
        <v>8.42</v>
      </c>
      <c r="K1471" s="1">
        <v>98.68</v>
      </c>
      <c r="L1471" s="1">
        <v>7.07</v>
      </c>
      <c r="M1471" s="1">
        <v>149.80000000000001</v>
      </c>
      <c r="N1471" s="1">
        <v>85.26</v>
      </c>
      <c r="O1471" s="1">
        <v>91.6</v>
      </c>
      <c r="P1471" s="1" t="s">
        <v>4</v>
      </c>
      <c r="Q1471" s="1" t="s">
        <v>5</v>
      </c>
      <c r="R1471" s="1" t="s">
        <v>6</v>
      </c>
      <c r="S1471" s="1" t="s">
        <v>6</v>
      </c>
      <c r="T1471" s="3">
        <f t="shared" si="0"/>
        <v>45444</v>
      </c>
      <c r="U1471" s="5">
        <f t="shared" ref="U1471:V1471" si="2942">IF(ISBLANK(F1471),1,0)</f>
        <v>0</v>
      </c>
      <c r="V1471" s="5">
        <f t="shared" si="2942"/>
        <v>0</v>
      </c>
      <c r="W1471" s="5">
        <f t="shared" ref="W1471:Z1471" si="2943">IF(ISBLANK(K1471),1,0)</f>
        <v>0</v>
      </c>
      <c r="X1471" s="5">
        <f t="shared" si="2943"/>
        <v>0</v>
      </c>
      <c r="Y1471" s="5">
        <f t="shared" si="2943"/>
        <v>0</v>
      </c>
      <c r="Z1471" s="5">
        <f t="shared" si="2943"/>
        <v>0</v>
      </c>
      <c r="AA1471" s="5">
        <f t="shared" si="3"/>
        <v>0</v>
      </c>
    </row>
    <row r="1472" spans="1:27" ht="15.75" customHeight="1" x14ac:dyDescent="0.2">
      <c r="A1472" s="1" t="s">
        <v>1759</v>
      </c>
      <c r="B1472" s="1" t="s">
        <v>1</v>
      </c>
      <c r="C1472" s="1" t="s">
        <v>35</v>
      </c>
      <c r="D1472" s="2">
        <v>45740</v>
      </c>
      <c r="E1472" s="1" t="s">
        <v>93</v>
      </c>
      <c r="F1472" s="1">
        <v>22.93</v>
      </c>
      <c r="G1472" s="1">
        <v>44.77</v>
      </c>
      <c r="H1472" s="1">
        <v>358</v>
      </c>
      <c r="I1472" s="1">
        <v>35.5</v>
      </c>
      <c r="J1472" s="1">
        <v>7.4</v>
      </c>
      <c r="K1472" s="1">
        <v>99.19</v>
      </c>
      <c r="L1472" s="1">
        <v>6.83</v>
      </c>
      <c r="M1472" s="1">
        <v>106.5</v>
      </c>
      <c r="N1472" s="1">
        <v>92.5</v>
      </c>
      <c r="O1472" s="1">
        <v>93.54</v>
      </c>
      <c r="P1472" s="1" t="s">
        <v>4</v>
      </c>
      <c r="Q1472" s="1" t="s">
        <v>5</v>
      </c>
      <c r="R1472" s="1" t="s">
        <v>6</v>
      </c>
      <c r="S1472" s="1" t="s">
        <v>6</v>
      </c>
      <c r="T1472" s="3">
        <f t="shared" si="0"/>
        <v>45717</v>
      </c>
      <c r="U1472" s="5">
        <f t="shared" ref="U1472:V1472" si="2944">IF(ISBLANK(F1472),1,0)</f>
        <v>0</v>
      </c>
      <c r="V1472" s="5">
        <f t="shared" si="2944"/>
        <v>0</v>
      </c>
      <c r="W1472" s="5">
        <f t="shared" ref="W1472:Z1472" si="2945">IF(ISBLANK(K1472),1,0)</f>
        <v>0</v>
      </c>
      <c r="X1472" s="5">
        <f t="shared" si="2945"/>
        <v>0</v>
      </c>
      <c r="Y1472" s="5">
        <f t="shared" si="2945"/>
        <v>0</v>
      </c>
      <c r="Z1472" s="5">
        <f t="shared" si="2945"/>
        <v>0</v>
      </c>
      <c r="AA1472" s="5">
        <f t="shared" si="3"/>
        <v>0</v>
      </c>
    </row>
    <row r="1473" spans="1:27" ht="15.75" customHeight="1" x14ac:dyDescent="0.2">
      <c r="A1473" s="1" t="s">
        <v>1603</v>
      </c>
      <c r="B1473" s="1" t="s">
        <v>1</v>
      </c>
      <c r="C1473" s="1" t="s">
        <v>289</v>
      </c>
      <c r="D1473" s="2">
        <v>45967</v>
      </c>
      <c r="E1473" s="1" t="s">
        <v>93</v>
      </c>
      <c r="F1473" s="1">
        <v>22.79</v>
      </c>
      <c r="G1473" s="1">
        <v>37.75</v>
      </c>
      <c r="H1473" s="1">
        <v>380</v>
      </c>
      <c r="I1473" s="1">
        <v>28.5</v>
      </c>
      <c r="J1473" s="1">
        <v>6.8</v>
      </c>
      <c r="K1473" s="1">
        <v>99.06</v>
      </c>
      <c r="L1473" s="1">
        <v>6.85</v>
      </c>
      <c r="M1473" s="1">
        <v>114.4</v>
      </c>
      <c r="N1473" s="1">
        <v>90.94</v>
      </c>
      <c r="O1473" s="1">
        <v>93.32</v>
      </c>
      <c r="P1473" s="1" t="s">
        <v>4</v>
      </c>
      <c r="Q1473" s="1" t="s">
        <v>5</v>
      </c>
      <c r="R1473" s="1" t="s">
        <v>6</v>
      </c>
      <c r="S1473" s="1" t="s">
        <v>6</v>
      </c>
      <c r="T1473" s="3">
        <f t="shared" si="0"/>
        <v>45962</v>
      </c>
      <c r="U1473" s="5">
        <f t="shared" ref="U1473:V1473" si="2946">IF(ISBLANK(F1473),1,0)</f>
        <v>0</v>
      </c>
      <c r="V1473" s="5">
        <f t="shared" si="2946"/>
        <v>0</v>
      </c>
      <c r="W1473" s="5">
        <f t="shared" ref="W1473:Z1473" si="2947">IF(ISBLANK(K1473),1,0)</f>
        <v>0</v>
      </c>
      <c r="X1473" s="5">
        <f t="shared" si="2947"/>
        <v>0</v>
      </c>
      <c r="Y1473" s="5">
        <f t="shared" si="2947"/>
        <v>0</v>
      </c>
      <c r="Z1473" s="5">
        <f t="shared" si="2947"/>
        <v>0</v>
      </c>
      <c r="AA1473" s="5">
        <f t="shared" si="3"/>
        <v>0</v>
      </c>
    </row>
    <row r="1474" spans="1:27" ht="15.75" customHeight="1" x14ac:dyDescent="0.2">
      <c r="A1474" s="1" t="s">
        <v>2164</v>
      </c>
      <c r="B1474" s="1" t="s">
        <v>20</v>
      </c>
      <c r="C1474" s="1" t="s">
        <v>35</v>
      </c>
      <c r="D1474" s="2">
        <v>45515</v>
      </c>
      <c r="E1474" s="1" t="s">
        <v>37</v>
      </c>
      <c r="F1474" s="1">
        <v>21.38</v>
      </c>
      <c r="G1474" s="1">
        <v>43.75</v>
      </c>
      <c r="H1474" s="1">
        <v>327</v>
      </c>
      <c r="I1474" s="1">
        <v>55.8</v>
      </c>
      <c r="J1474" s="1">
        <v>8.59</v>
      </c>
      <c r="K1474" s="1">
        <v>98.66</v>
      </c>
      <c r="L1474" s="1">
        <v>7.02</v>
      </c>
      <c r="M1474" s="1">
        <v>137.6</v>
      </c>
      <c r="N1474" s="1">
        <v>81.41</v>
      </c>
      <c r="O1474" s="1">
        <v>90.75</v>
      </c>
      <c r="P1474" s="1" t="s">
        <v>4</v>
      </c>
      <c r="Q1474" s="1" t="s">
        <v>5</v>
      </c>
      <c r="R1474" s="1" t="s">
        <v>6</v>
      </c>
      <c r="S1474" s="1" t="s">
        <v>6</v>
      </c>
      <c r="T1474" s="3">
        <f t="shared" si="0"/>
        <v>45505</v>
      </c>
      <c r="U1474" s="5">
        <f t="shared" ref="U1474:V1474" si="2948">IF(ISBLANK(F1474),1,0)</f>
        <v>0</v>
      </c>
      <c r="V1474" s="5">
        <f t="shared" si="2948"/>
        <v>0</v>
      </c>
      <c r="W1474" s="5">
        <f t="shared" ref="W1474:Z1474" si="2949">IF(ISBLANK(K1474),1,0)</f>
        <v>0</v>
      </c>
      <c r="X1474" s="5">
        <f t="shared" si="2949"/>
        <v>0</v>
      </c>
      <c r="Y1474" s="5">
        <f t="shared" si="2949"/>
        <v>0</v>
      </c>
      <c r="Z1474" s="5">
        <f t="shared" si="2949"/>
        <v>0</v>
      </c>
      <c r="AA1474" s="5">
        <f t="shared" si="3"/>
        <v>0</v>
      </c>
    </row>
    <row r="1475" spans="1:27" ht="15.75" customHeight="1" x14ac:dyDescent="0.2">
      <c r="A1475" s="1" t="s">
        <v>2094</v>
      </c>
      <c r="B1475" s="1" t="s">
        <v>58</v>
      </c>
      <c r="C1475" s="1" t="s">
        <v>21</v>
      </c>
      <c r="D1475" s="2">
        <v>45736</v>
      </c>
      <c r="E1475" s="1" t="s">
        <v>93</v>
      </c>
      <c r="G1475" s="1">
        <v>37.549999999999997</v>
      </c>
      <c r="H1475" s="1">
        <v>316</v>
      </c>
      <c r="I1475" s="1">
        <v>35.799999999999997</v>
      </c>
      <c r="J1475" s="1">
        <v>6.66</v>
      </c>
      <c r="K1475" s="1">
        <v>98.66</v>
      </c>
      <c r="L1475" s="1">
        <v>6.75</v>
      </c>
      <c r="M1475" s="1">
        <v>100.6</v>
      </c>
      <c r="N1475" s="1">
        <v>86.8</v>
      </c>
      <c r="O1475" s="1">
        <v>95.16</v>
      </c>
      <c r="P1475" s="1" t="s">
        <v>4</v>
      </c>
      <c r="Q1475" s="1" t="s">
        <v>5</v>
      </c>
      <c r="R1475" s="1" t="s">
        <v>6</v>
      </c>
      <c r="S1475" s="1" t="s">
        <v>6</v>
      </c>
      <c r="T1475" s="3">
        <f t="shared" si="0"/>
        <v>45717</v>
      </c>
      <c r="U1475" s="5">
        <f t="shared" ref="U1475:V1475" si="2950">IF(ISBLANK(F1475),1,0)</f>
        <v>1</v>
      </c>
      <c r="V1475" s="5">
        <f t="shared" si="2950"/>
        <v>0</v>
      </c>
      <c r="W1475" s="5">
        <f t="shared" ref="W1475:Z1475" si="2951">IF(ISBLANK(K1475),1,0)</f>
        <v>0</v>
      </c>
      <c r="X1475" s="5">
        <f t="shared" si="2951"/>
        <v>0</v>
      </c>
      <c r="Y1475" s="5">
        <f t="shared" si="2951"/>
        <v>0</v>
      </c>
      <c r="Z1475" s="5">
        <f t="shared" si="2951"/>
        <v>0</v>
      </c>
      <c r="AA1475" s="5">
        <f t="shared" si="3"/>
        <v>1</v>
      </c>
    </row>
    <row r="1476" spans="1:27" ht="15.75" customHeight="1" x14ac:dyDescent="0.2">
      <c r="A1476" s="1" t="s">
        <v>2165</v>
      </c>
      <c r="B1476" s="1" t="s">
        <v>1</v>
      </c>
      <c r="C1476" s="1" t="s">
        <v>47</v>
      </c>
      <c r="D1476" s="2">
        <v>45961</v>
      </c>
      <c r="E1476" s="1" t="s">
        <v>23</v>
      </c>
      <c r="F1476" s="1">
        <v>23.1</v>
      </c>
      <c r="G1476" s="1">
        <v>49.52</v>
      </c>
      <c r="H1476" s="1">
        <v>350</v>
      </c>
      <c r="I1476" s="1">
        <v>40.4</v>
      </c>
      <c r="J1476" s="1">
        <v>7.64</v>
      </c>
      <c r="K1476" s="1">
        <v>99.04</v>
      </c>
      <c r="L1476" s="1">
        <v>6.81</v>
      </c>
      <c r="M1476" s="1">
        <v>131.1</v>
      </c>
      <c r="N1476" s="1">
        <v>88.45</v>
      </c>
      <c r="O1476" s="1">
        <v>94.64</v>
      </c>
      <c r="P1476" s="1" t="s">
        <v>4</v>
      </c>
      <c r="Q1476" s="1" t="s">
        <v>5</v>
      </c>
      <c r="R1476" s="1" t="s">
        <v>6</v>
      </c>
      <c r="S1476" s="1" t="s">
        <v>6</v>
      </c>
      <c r="T1476" s="3">
        <f t="shared" si="0"/>
        <v>45931</v>
      </c>
      <c r="U1476" s="5">
        <f t="shared" ref="U1476:V1476" si="2952">IF(ISBLANK(F1476),1,0)</f>
        <v>0</v>
      </c>
      <c r="V1476" s="5">
        <f t="shared" si="2952"/>
        <v>0</v>
      </c>
      <c r="W1476" s="5">
        <f t="shared" ref="W1476:Z1476" si="2953">IF(ISBLANK(K1476),1,0)</f>
        <v>0</v>
      </c>
      <c r="X1476" s="5">
        <f t="shared" si="2953"/>
        <v>0</v>
      </c>
      <c r="Y1476" s="5">
        <f t="shared" si="2953"/>
        <v>0</v>
      </c>
      <c r="Z1476" s="5">
        <f t="shared" si="2953"/>
        <v>0</v>
      </c>
      <c r="AA1476" s="5">
        <f t="shared" si="3"/>
        <v>0</v>
      </c>
    </row>
    <row r="1477" spans="1:27" ht="15.75" customHeight="1" x14ac:dyDescent="0.2">
      <c r="A1477" s="1" t="s">
        <v>2166</v>
      </c>
      <c r="B1477" s="1" t="s">
        <v>58</v>
      </c>
      <c r="C1477" s="1" t="s">
        <v>35</v>
      </c>
      <c r="D1477" s="2">
        <v>45945</v>
      </c>
      <c r="E1477" s="1" t="s">
        <v>37</v>
      </c>
      <c r="F1477" s="1">
        <v>21.44</v>
      </c>
      <c r="G1477" s="1">
        <v>44.65</v>
      </c>
      <c r="H1477" s="1">
        <v>331</v>
      </c>
      <c r="I1477" s="1">
        <v>43.4</v>
      </c>
      <c r="J1477" s="1">
        <v>6.56</v>
      </c>
      <c r="K1477" s="1">
        <v>99.37</v>
      </c>
      <c r="L1477" s="1">
        <v>6.88</v>
      </c>
      <c r="M1477" s="1">
        <v>135.5</v>
      </c>
      <c r="N1477" s="1">
        <v>83.41</v>
      </c>
      <c r="O1477" s="1">
        <v>93.9</v>
      </c>
      <c r="P1477" s="1" t="s">
        <v>4</v>
      </c>
      <c r="Q1477" s="1" t="s">
        <v>5</v>
      </c>
      <c r="R1477" s="1" t="s">
        <v>6</v>
      </c>
      <c r="S1477" s="1" t="s">
        <v>6</v>
      </c>
      <c r="T1477" s="3">
        <f t="shared" si="0"/>
        <v>45931</v>
      </c>
      <c r="U1477" s="5">
        <f t="shared" ref="U1477:V1477" si="2954">IF(ISBLANK(F1477),1,0)</f>
        <v>0</v>
      </c>
      <c r="V1477" s="5">
        <f t="shared" si="2954"/>
        <v>0</v>
      </c>
      <c r="W1477" s="5">
        <f t="shared" ref="W1477:Z1477" si="2955">IF(ISBLANK(K1477),1,0)</f>
        <v>0</v>
      </c>
      <c r="X1477" s="5">
        <f t="shared" si="2955"/>
        <v>0</v>
      </c>
      <c r="Y1477" s="5">
        <f t="shared" si="2955"/>
        <v>0</v>
      </c>
      <c r="Z1477" s="5">
        <f t="shared" si="2955"/>
        <v>0</v>
      </c>
      <c r="AA1477" s="5">
        <f t="shared" si="3"/>
        <v>0</v>
      </c>
    </row>
    <row r="1478" spans="1:27" ht="15.75" customHeight="1" x14ac:dyDescent="0.2">
      <c r="A1478" s="1" t="s">
        <v>877</v>
      </c>
      <c r="B1478" s="1" t="s">
        <v>34</v>
      </c>
      <c r="C1478" s="1" t="s">
        <v>47</v>
      </c>
      <c r="D1478" s="2">
        <v>45297</v>
      </c>
      <c r="E1478" s="1" t="s">
        <v>3</v>
      </c>
      <c r="G1478" s="1">
        <v>38.340000000000003</v>
      </c>
      <c r="H1478" s="1">
        <v>315</v>
      </c>
      <c r="I1478" s="1">
        <v>46.9</v>
      </c>
      <c r="J1478" s="1">
        <v>8.25</v>
      </c>
      <c r="K1478" s="1">
        <v>99.25</v>
      </c>
      <c r="L1478" s="1">
        <v>6.89</v>
      </c>
      <c r="M1478" s="1">
        <v>129</v>
      </c>
      <c r="N1478" s="1">
        <v>83.34</v>
      </c>
      <c r="O1478" s="1">
        <v>92.96</v>
      </c>
      <c r="P1478" s="1" t="s">
        <v>4</v>
      </c>
      <c r="Q1478" s="1" t="s">
        <v>5</v>
      </c>
      <c r="R1478" s="1" t="s">
        <v>6</v>
      </c>
      <c r="S1478" s="1" t="s">
        <v>6</v>
      </c>
      <c r="T1478" s="3">
        <f t="shared" si="0"/>
        <v>45292</v>
      </c>
      <c r="U1478" s="5">
        <f t="shared" ref="U1478:V1478" si="2956">IF(ISBLANK(F1478),1,0)</f>
        <v>1</v>
      </c>
      <c r="V1478" s="5">
        <f t="shared" si="2956"/>
        <v>0</v>
      </c>
      <c r="W1478" s="5">
        <f t="shared" ref="W1478:Z1478" si="2957">IF(ISBLANK(K1478),1,0)</f>
        <v>0</v>
      </c>
      <c r="X1478" s="5">
        <f t="shared" si="2957"/>
        <v>0</v>
      </c>
      <c r="Y1478" s="5">
        <f t="shared" si="2957"/>
        <v>0</v>
      </c>
      <c r="Z1478" s="5">
        <f t="shared" si="2957"/>
        <v>0</v>
      </c>
      <c r="AA1478" s="5">
        <f t="shared" si="3"/>
        <v>1</v>
      </c>
    </row>
    <row r="1479" spans="1:27" ht="15.75" customHeight="1" x14ac:dyDescent="0.2">
      <c r="A1479" s="1" t="s">
        <v>2167</v>
      </c>
      <c r="B1479" s="1" t="s">
        <v>58</v>
      </c>
      <c r="C1479" s="1" t="s">
        <v>35</v>
      </c>
      <c r="D1479" s="2">
        <v>45372</v>
      </c>
      <c r="E1479" s="1" t="s">
        <v>93</v>
      </c>
      <c r="F1479" s="1">
        <v>22.43</v>
      </c>
      <c r="G1479" s="1">
        <v>39.35</v>
      </c>
      <c r="H1479" s="1">
        <v>300</v>
      </c>
      <c r="I1479" s="1">
        <v>37.700000000000003</v>
      </c>
      <c r="J1479" s="1">
        <v>6.69</v>
      </c>
      <c r="K1479" s="1">
        <v>99.55</v>
      </c>
      <c r="L1479" s="1">
        <v>6.87</v>
      </c>
      <c r="M1479" s="1">
        <v>124.4</v>
      </c>
      <c r="N1479" s="1">
        <v>85.15</v>
      </c>
      <c r="O1479" s="1">
        <v>92.87</v>
      </c>
      <c r="P1479" s="1" t="s">
        <v>4</v>
      </c>
      <c r="Q1479" s="1" t="s">
        <v>5</v>
      </c>
      <c r="R1479" s="1" t="s">
        <v>6</v>
      </c>
      <c r="S1479" s="1" t="s">
        <v>6</v>
      </c>
      <c r="T1479" s="3">
        <f t="shared" si="0"/>
        <v>45352</v>
      </c>
      <c r="U1479" s="5">
        <f t="shared" ref="U1479:V1479" si="2958">IF(ISBLANK(F1479),1,0)</f>
        <v>0</v>
      </c>
      <c r="V1479" s="5">
        <f t="shared" si="2958"/>
        <v>0</v>
      </c>
      <c r="W1479" s="5">
        <f t="shared" ref="W1479:Z1479" si="2959">IF(ISBLANK(K1479),1,0)</f>
        <v>0</v>
      </c>
      <c r="X1479" s="5">
        <f t="shared" si="2959"/>
        <v>0</v>
      </c>
      <c r="Y1479" s="5">
        <f t="shared" si="2959"/>
        <v>0</v>
      </c>
      <c r="Z1479" s="5">
        <f t="shared" si="2959"/>
        <v>0</v>
      </c>
      <c r="AA1479" s="5">
        <f t="shared" si="3"/>
        <v>0</v>
      </c>
    </row>
    <row r="1480" spans="1:27" ht="15.75" customHeight="1" x14ac:dyDescent="0.2">
      <c r="A1480" s="1" t="s">
        <v>1677</v>
      </c>
      <c r="B1480" s="1" t="s">
        <v>58</v>
      </c>
      <c r="C1480" s="1" t="s">
        <v>21</v>
      </c>
      <c r="D1480" s="2">
        <v>46012</v>
      </c>
      <c r="E1480" s="1" t="s">
        <v>37</v>
      </c>
      <c r="F1480" s="1">
        <v>21.96</v>
      </c>
      <c r="G1480" s="1">
        <v>39.270000000000003</v>
      </c>
      <c r="H1480" s="1">
        <v>306</v>
      </c>
      <c r="I1480" s="1">
        <v>40.200000000000003</v>
      </c>
      <c r="J1480" s="1">
        <v>6.14</v>
      </c>
      <c r="K1480" s="1">
        <v>98.94</v>
      </c>
      <c r="L1480" s="1">
        <v>6.87</v>
      </c>
      <c r="M1480" s="1">
        <v>128.9</v>
      </c>
      <c r="N1480" s="1">
        <v>88.28</v>
      </c>
      <c r="O1480" s="1">
        <v>95.56</v>
      </c>
      <c r="P1480" s="1" t="s">
        <v>4</v>
      </c>
      <c r="Q1480" s="1" t="s">
        <v>5</v>
      </c>
      <c r="R1480" s="1" t="s">
        <v>6</v>
      </c>
      <c r="S1480" s="1" t="s">
        <v>6</v>
      </c>
      <c r="T1480" s="3">
        <f t="shared" si="0"/>
        <v>45992</v>
      </c>
      <c r="U1480" s="5">
        <f t="shared" ref="U1480:V1480" si="2960">IF(ISBLANK(F1480),1,0)</f>
        <v>0</v>
      </c>
      <c r="V1480" s="5">
        <f t="shared" si="2960"/>
        <v>0</v>
      </c>
      <c r="W1480" s="5">
        <f t="shared" ref="W1480:Z1480" si="2961">IF(ISBLANK(K1480),1,0)</f>
        <v>0</v>
      </c>
      <c r="X1480" s="5">
        <f t="shared" si="2961"/>
        <v>0</v>
      </c>
      <c r="Y1480" s="5">
        <f t="shared" si="2961"/>
        <v>0</v>
      </c>
      <c r="Z1480" s="5">
        <f t="shared" si="2961"/>
        <v>0</v>
      </c>
      <c r="AA1480" s="5">
        <f t="shared" si="3"/>
        <v>0</v>
      </c>
    </row>
    <row r="1481" spans="1:27" ht="15.75" customHeight="1" x14ac:dyDescent="0.2">
      <c r="A1481" s="1" t="s">
        <v>2168</v>
      </c>
      <c r="B1481" s="1" t="s">
        <v>20</v>
      </c>
      <c r="C1481" s="1" t="s">
        <v>35</v>
      </c>
      <c r="D1481" s="2">
        <v>45968</v>
      </c>
      <c r="E1481" s="1" t="s">
        <v>37</v>
      </c>
      <c r="F1481" s="1">
        <v>20.43</v>
      </c>
      <c r="G1481" s="1">
        <v>40.799999999999997</v>
      </c>
      <c r="H1481" s="1">
        <v>321</v>
      </c>
      <c r="I1481" s="1">
        <v>41.8</v>
      </c>
      <c r="J1481" s="1">
        <v>7.91</v>
      </c>
      <c r="K1481" s="1">
        <v>99.2</v>
      </c>
      <c r="L1481" s="1">
        <v>7.04</v>
      </c>
      <c r="M1481" s="1">
        <v>137.9</v>
      </c>
      <c r="N1481" s="1">
        <v>91.88</v>
      </c>
      <c r="O1481" s="1">
        <v>94.79</v>
      </c>
      <c r="P1481" s="1" t="s">
        <v>4</v>
      </c>
      <c r="Q1481" s="1" t="s">
        <v>5</v>
      </c>
      <c r="R1481" s="1" t="s">
        <v>6</v>
      </c>
      <c r="S1481" s="1" t="s">
        <v>6</v>
      </c>
      <c r="T1481" s="3">
        <f t="shared" si="0"/>
        <v>45962</v>
      </c>
      <c r="U1481" s="5">
        <f t="shared" ref="U1481:V1481" si="2962">IF(ISBLANK(F1481),1,0)</f>
        <v>0</v>
      </c>
      <c r="V1481" s="5">
        <f t="shared" si="2962"/>
        <v>0</v>
      </c>
      <c r="W1481" s="5">
        <f t="shared" ref="W1481:Z1481" si="2963">IF(ISBLANK(K1481),1,0)</f>
        <v>0</v>
      </c>
      <c r="X1481" s="5">
        <f t="shared" si="2963"/>
        <v>0</v>
      </c>
      <c r="Y1481" s="5">
        <f t="shared" si="2963"/>
        <v>0</v>
      </c>
      <c r="Z1481" s="5">
        <f t="shared" si="2963"/>
        <v>0</v>
      </c>
      <c r="AA1481" s="5">
        <f t="shared" si="3"/>
        <v>0</v>
      </c>
    </row>
    <row r="1482" spans="1:27" ht="15.75" customHeight="1" x14ac:dyDescent="0.2">
      <c r="A1482" s="1" t="s">
        <v>2169</v>
      </c>
      <c r="B1482" s="1" t="s">
        <v>20</v>
      </c>
      <c r="C1482" s="1" t="s">
        <v>21</v>
      </c>
      <c r="D1482" s="2">
        <v>45527</v>
      </c>
      <c r="E1482" s="1" t="s">
        <v>93</v>
      </c>
      <c r="F1482" s="1">
        <v>21.82</v>
      </c>
      <c r="G1482" s="1">
        <v>38.979999999999997</v>
      </c>
      <c r="H1482" s="1">
        <v>323</v>
      </c>
      <c r="I1482" s="1">
        <v>52.5</v>
      </c>
      <c r="J1482" s="1">
        <v>8.7200000000000006</v>
      </c>
      <c r="K1482" s="1">
        <v>98.62</v>
      </c>
      <c r="L1482" s="1">
        <v>7.14</v>
      </c>
      <c r="M1482" s="1">
        <v>157.80000000000001</v>
      </c>
      <c r="N1482" s="1">
        <v>82.12</v>
      </c>
      <c r="O1482" s="1">
        <v>91.02</v>
      </c>
      <c r="P1482" s="1" t="s">
        <v>4</v>
      </c>
      <c r="Q1482" s="1" t="s">
        <v>5</v>
      </c>
      <c r="R1482" s="1" t="s">
        <v>6</v>
      </c>
      <c r="S1482" s="1" t="s">
        <v>6</v>
      </c>
      <c r="T1482" s="3">
        <f t="shared" si="0"/>
        <v>45505</v>
      </c>
      <c r="U1482" s="5">
        <f t="shared" ref="U1482:V1482" si="2964">IF(ISBLANK(F1482),1,0)</f>
        <v>0</v>
      </c>
      <c r="V1482" s="5">
        <f t="shared" si="2964"/>
        <v>0</v>
      </c>
      <c r="W1482" s="5">
        <f t="shared" ref="W1482:Z1482" si="2965">IF(ISBLANK(K1482),1,0)</f>
        <v>0</v>
      </c>
      <c r="X1482" s="5">
        <f t="shared" si="2965"/>
        <v>0</v>
      </c>
      <c r="Y1482" s="5">
        <f t="shared" si="2965"/>
        <v>0</v>
      </c>
      <c r="Z1482" s="5">
        <f t="shared" si="2965"/>
        <v>0</v>
      </c>
      <c r="AA1482" s="5">
        <f t="shared" si="3"/>
        <v>0</v>
      </c>
    </row>
    <row r="1483" spans="1:27" ht="15.75" customHeight="1" x14ac:dyDescent="0.2">
      <c r="A1483" s="1" t="s">
        <v>2170</v>
      </c>
      <c r="B1483" s="1" t="s">
        <v>20</v>
      </c>
      <c r="C1483" s="1" t="s">
        <v>21</v>
      </c>
      <c r="D1483" s="2">
        <v>45672</v>
      </c>
      <c r="E1483" s="1" t="s">
        <v>3</v>
      </c>
      <c r="F1483" s="1">
        <v>21.3</v>
      </c>
      <c r="G1483" s="1">
        <v>34.270000000000003</v>
      </c>
      <c r="H1483" s="1">
        <v>296</v>
      </c>
      <c r="I1483" s="1">
        <v>51.1</v>
      </c>
      <c r="J1483" s="1">
        <v>7.69</v>
      </c>
      <c r="K1483" s="1">
        <v>99.21</v>
      </c>
      <c r="L1483" s="1">
        <v>6.89</v>
      </c>
      <c r="M1483" s="1">
        <v>145.19999999999999</v>
      </c>
      <c r="N1483" s="1">
        <v>86.93</v>
      </c>
      <c r="O1483" s="1">
        <v>94.15</v>
      </c>
      <c r="P1483" s="1" t="s">
        <v>4</v>
      </c>
      <c r="Q1483" s="1" t="s">
        <v>5</v>
      </c>
      <c r="R1483" s="1" t="s">
        <v>6</v>
      </c>
      <c r="S1483" s="1" t="s">
        <v>6</v>
      </c>
      <c r="T1483" s="3">
        <f t="shared" si="0"/>
        <v>45658</v>
      </c>
      <c r="U1483" s="5">
        <f t="shared" ref="U1483:V1483" si="2966">IF(ISBLANK(F1483),1,0)</f>
        <v>0</v>
      </c>
      <c r="V1483" s="5">
        <f t="shared" si="2966"/>
        <v>0</v>
      </c>
      <c r="W1483" s="5">
        <f t="shared" ref="W1483:Z1483" si="2967">IF(ISBLANK(K1483),1,0)</f>
        <v>0</v>
      </c>
      <c r="X1483" s="5">
        <f t="shared" si="2967"/>
        <v>0</v>
      </c>
      <c r="Y1483" s="5">
        <f t="shared" si="2967"/>
        <v>0</v>
      </c>
      <c r="Z1483" s="5">
        <f t="shared" si="2967"/>
        <v>0</v>
      </c>
      <c r="AA1483" s="5">
        <f t="shared" si="3"/>
        <v>0</v>
      </c>
    </row>
    <row r="1484" spans="1:27" ht="15.75" customHeight="1" x14ac:dyDescent="0.2">
      <c r="A1484" s="1" t="s">
        <v>2171</v>
      </c>
      <c r="B1484" s="1" t="s">
        <v>20</v>
      </c>
      <c r="C1484" s="1" t="s">
        <v>21</v>
      </c>
      <c r="D1484" s="2">
        <v>45710</v>
      </c>
      <c r="E1484" s="1" t="s">
        <v>37</v>
      </c>
      <c r="F1484" s="1">
        <v>21.9</v>
      </c>
      <c r="G1484" s="1">
        <v>33.03</v>
      </c>
      <c r="H1484" s="1">
        <v>305</v>
      </c>
      <c r="I1484" s="1">
        <v>47.9</v>
      </c>
      <c r="J1484" s="1">
        <v>8.66</v>
      </c>
      <c r="K1484" s="1">
        <v>99.48</v>
      </c>
      <c r="M1484" s="1">
        <v>135.9</v>
      </c>
      <c r="N1484" s="1">
        <v>84.48</v>
      </c>
      <c r="O1484" s="1">
        <v>93.23</v>
      </c>
      <c r="P1484" s="1" t="s">
        <v>4</v>
      </c>
      <c r="Q1484" s="1" t="s">
        <v>50</v>
      </c>
      <c r="R1484" s="1" t="s">
        <v>51</v>
      </c>
      <c r="S1484" s="1" t="s">
        <v>89</v>
      </c>
      <c r="T1484" s="3">
        <f t="shared" si="0"/>
        <v>45689</v>
      </c>
      <c r="U1484" s="5">
        <f t="shared" ref="U1484:V1484" si="2968">IF(ISBLANK(F1484),1,0)</f>
        <v>0</v>
      </c>
      <c r="V1484" s="5">
        <f t="shared" si="2968"/>
        <v>0</v>
      </c>
      <c r="W1484" s="5">
        <f t="shared" ref="W1484:Z1484" si="2969">IF(ISBLANK(K1484),1,0)</f>
        <v>0</v>
      </c>
      <c r="X1484" s="5">
        <f t="shared" si="2969"/>
        <v>1</v>
      </c>
      <c r="Y1484" s="5">
        <f t="shared" si="2969"/>
        <v>0</v>
      </c>
      <c r="Z1484" s="5">
        <f t="shared" si="2969"/>
        <v>0</v>
      </c>
      <c r="AA1484" s="5">
        <f t="shared" si="3"/>
        <v>1</v>
      </c>
    </row>
    <row r="1485" spans="1:27" ht="15.75" customHeight="1" x14ac:dyDescent="0.2">
      <c r="A1485" s="1" t="s">
        <v>408</v>
      </c>
      <c r="B1485" s="1" t="s">
        <v>34</v>
      </c>
      <c r="C1485" s="1" t="s">
        <v>35</v>
      </c>
      <c r="D1485" s="2">
        <v>45780</v>
      </c>
      <c r="E1485" s="1" t="s">
        <v>93</v>
      </c>
      <c r="F1485" s="1">
        <v>22.13</v>
      </c>
      <c r="G1485" s="1">
        <v>46.75</v>
      </c>
      <c r="H1485" s="1">
        <v>337</v>
      </c>
      <c r="I1485" s="1">
        <v>40.9</v>
      </c>
      <c r="J1485" s="1">
        <v>6.24</v>
      </c>
      <c r="K1485" s="1">
        <v>99.07</v>
      </c>
      <c r="L1485" s="1">
        <v>6.92</v>
      </c>
      <c r="M1485" s="1">
        <v>131</v>
      </c>
      <c r="N1485" s="1">
        <v>84.84</v>
      </c>
      <c r="O1485" s="1">
        <v>95.22</v>
      </c>
      <c r="P1485" s="1" t="s">
        <v>4</v>
      </c>
      <c r="Q1485" s="1" t="s">
        <v>5</v>
      </c>
      <c r="R1485" s="1" t="s">
        <v>6</v>
      </c>
      <c r="S1485" s="1" t="s">
        <v>6</v>
      </c>
      <c r="T1485" s="3">
        <f t="shared" si="0"/>
        <v>45778</v>
      </c>
      <c r="U1485" s="5">
        <f t="shared" ref="U1485:V1485" si="2970">IF(ISBLANK(F1485),1,0)</f>
        <v>0</v>
      </c>
      <c r="V1485" s="5">
        <f t="shared" si="2970"/>
        <v>0</v>
      </c>
      <c r="W1485" s="5">
        <f t="shared" ref="W1485:Z1485" si="2971">IF(ISBLANK(K1485),1,0)</f>
        <v>0</v>
      </c>
      <c r="X1485" s="5">
        <f t="shared" si="2971"/>
        <v>0</v>
      </c>
      <c r="Y1485" s="5">
        <f t="shared" si="2971"/>
        <v>0</v>
      </c>
      <c r="Z1485" s="5">
        <f t="shared" si="2971"/>
        <v>0</v>
      </c>
      <c r="AA1485" s="5">
        <f t="shared" si="3"/>
        <v>0</v>
      </c>
    </row>
    <row r="1486" spans="1:27" ht="15.75" customHeight="1" x14ac:dyDescent="0.2">
      <c r="A1486" s="1" t="s">
        <v>2172</v>
      </c>
      <c r="B1486" s="1" t="s">
        <v>20</v>
      </c>
      <c r="C1486" s="1" t="s">
        <v>47</v>
      </c>
      <c r="D1486" s="2">
        <v>45840</v>
      </c>
      <c r="E1486" s="1" t="s">
        <v>496</v>
      </c>
      <c r="F1486" s="1">
        <v>21.04</v>
      </c>
      <c r="G1486" s="1">
        <v>41.43</v>
      </c>
      <c r="H1486" s="1">
        <v>269</v>
      </c>
      <c r="I1486" s="1">
        <v>60.1</v>
      </c>
      <c r="J1486" s="1">
        <v>7.91</v>
      </c>
      <c r="K1486" s="1">
        <v>99.36</v>
      </c>
      <c r="L1486" s="1">
        <v>6.98</v>
      </c>
      <c r="M1486" s="1">
        <v>145</v>
      </c>
      <c r="N1486" s="1">
        <v>86.66</v>
      </c>
      <c r="O1486" s="1">
        <v>88.99</v>
      </c>
      <c r="P1486" s="1" t="s">
        <v>4</v>
      </c>
      <c r="Q1486" s="1" t="s">
        <v>5</v>
      </c>
      <c r="R1486" s="1" t="s">
        <v>6</v>
      </c>
      <c r="S1486" s="1" t="s">
        <v>6</v>
      </c>
      <c r="T1486" s="3">
        <f t="shared" si="0"/>
        <v>45839</v>
      </c>
      <c r="U1486" s="5">
        <f t="shared" ref="U1486:V1486" si="2972">IF(ISBLANK(F1486),1,0)</f>
        <v>0</v>
      </c>
      <c r="V1486" s="5">
        <f t="shared" si="2972"/>
        <v>0</v>
      </c>
      <c r="W1486" s="5">
        <f t="shared" ref="W1486:Z1486" si="2973">IF(ISBLANK(K1486),1,0)</f>
        <v>0</v>
      </c>
      <c r="X1486" s="5">
        <f t="shared" si="2973"/>
        <v>0</v>
      </c>
      <c r="Y1486" s="5">
        <f t="shared" si="2973"/>
        <v>0</v>
      </c>
      <c r="Z1486" s="5">
        <f t="shared" si="2973"/>
        <v>0</v>
      </c>
      <c r="AA1486" s="5">
        <f t="shared" si="3"/>
        <v>0</v>
      </c>
    </row>
    <row r="1487" spans="1:27" ht="15.75" customHeight="1" x14ac:dyDescent="0.2">
      <c r="A1487" s="1" t="s">
        <v>2173</v>
      </c>
      <c r="B1487" s="1" t="s">
        <v>20</v>
      </c>
      <c r="C1487" s="1" t="s">
        <v>47</v>
      </c>
      <c r="D1487" s="2">
        <v>45564</v>
      </c>
      <c r="E1487" s="1" t="s">
        <v>23</v>
      </c>
      <c r="F1487" s="1">
        <v>21.97</v>
      </c>
      <c r="G1487" s="1">
        <v>40.53</v>
      </c>
      <c r="H1487" s="1">
        <v>292</v>
      </c>
      <c r="I1487" s="1">
        <v>42.3</v>
      </c>
      <c r="J1487" s="1">
        <v>7.87</v>
      </c>
      <c r="K1487" s="1">
        <v>98.72</v>
      </c>
      <c r="L1487" s="1">
        <v>6.85</v>
      </c>
      <c r="M1487" s="1">
        <v>126.8</v>
      </c>
      <c r="N1487" s="1">
        <v>91.17</v>
      </c>
      <c r="O1487" s="1">
        <v>92.52</v>
      </c>
      <c r="P1487" s="1" t="s">
        <v>4</v>
      </c>
      <c r="Q1487" s="1" t="s">
        <v>5</v>
      </c>
      <c r="R1487" s="1" t="s">
        <v>6</v>
      </c>
      <c r="S1487" s="1" t="s">
        <v>6</v>
      </c>
      <c r="T1487" s="3">
        <f t="shared" si="0"/>
        <v>45536</v>
      </c>
      <c r="U1487" s="5">
        <f t="shared" ref="U1487:V1487" si="2974">IF(ISBLANK(F1487),1,0)</f>
        <v>0</v>
      </c>
      <c r="V1487" s="5">
        <f t="shared" si="2974"/>
        <v>0</v>
      </c>
      <c r="W1487" s="5">
        <f t="shared" ref="W1487:Z1487" si="2975">IF(ISBLANK(K1487),1,0)</f>
        <v>0</v>
      </c>
      <c r="X1487" s="5">
        <f t="shared" si="2975"/>
        <v>0</v>
      </c>
      <c r="Y1487" s="5">
        <f t="shared" si="2975"/>
        <v>0</v>
      </c>
      <c r="Z1487" s="5">
        <f t="shared" si="2975"/>
        <v>0</v>
      </c>
      <c r="AA1487" s="5">
        <f t="shared" si="3"/>
        <v>0</v>
      </c>
    </row>
    <row r="1488" spans="1:27" ht="15.75" customHeight="1" x14ac:dyDescent="0.2">
      <c r="A1488" s="1" t="s">
        <v>2174</v>
      </c>
      <c r="B1488" s="1" t="s">
        <v>20</v>
      </c>
      <c r="C1488" s="1" t="s">
        <v>21</v>
      </c>
      <c r="D1488" s="2">
        <v>45942</v>
      </c>
      <c r="E1488" s="1" t="s">
        <v>23</v>
      </c>
      <c r="F1488" s="1">
        <v>21.13</v>
      </c>
      <c r="G1488" s="1">
        <v>41.35</v>
      </c>
      <c r="H1488" s="1">
        <v>336</v>
      </c>
      <c r="I1488" s="1">
        <v>38.5</v>
      </c>
      <c r="J1488" s="1">
        <v>7.26</v>
      </c>
      <c r="K1488" s="1">
        <v>98.88</v>
      </c>
      <c r="L1488" s="1">
        <v>6.92</v>
      </c>
      <c r="M1488" s="1">
        <v>143.5</v>
      </c>
      <c r="N1488" s="1">
        <v>88.32</v>
      </c>
      <c r="O1488" s="1">
        <v>91.37</v>
      </c>
      <c r="P1488" s="1" t="s">
        <v>4</v>
      </c>
      <c r="Q1488" s="1" t="s">
        <v>5</v>
      </c>
      <c r="R1488" s="1" t="s">
        <v>6</v>
      </c>
      <c r="S1488" s="1" t="s">
        <v>6</v>
      </c>
      <c r="T1488" s="3">
        <f t="shared" si="0"/>
        <v>45931</v>
      </c>
      <c r="U1488" s="5">
        <f t="shared" ref="U1488:V1488" si="2976">IF(ISBLANK(F1488),1,0)</f>
        <v>0</v>
      </c>
      <c r="V1488" s="5">
        <f t="shared" si="2976"/>
        <v>0</v>
      </c>
      <c r="W1488" s="5">
        <f t="shared" ref="W1488:Z1488" si="2977">IF(ISBLANK(K1488),1,0)</f>
        <v>0</v>
      </c>
      <c r="X1488" s="5">
        <f t="shared" si="2977"/>
        <v>0</v>
      </c>
      <c r="Y1488" s="5">
        <f t="shared" si="2977"/>
        <v>0</v>
      </c>
      <c r="Z1488" s="5">
        <f t="shared" si="2977"/>
        <v>0</v>
      </c>
      <c r="AA1488" s="5">
        <f t="shared" si="3"/>
        <v>0</v>
      </c>
    </row>
    <row r="1489" spans="1:27" ht="15.75" customHeight="1" x14ac:dyDescent="0.2">
      <c r="A1489" s="1" t="s">
        <v>1826</v>
      </c>
      <c r="B1489" s="1" t="s">
        <v>58</v>
      </c>
      <c r="C1489" s="1" t="s">
        <v>21</v>
      </c>
      <c r="D1489" s="2">
        <v>45335</v>
      </c>
      <c r="E1489" s="1" t="s">
        <v>3</v>
      </c>
      <c r="F1489" s="1">
        <v>21.68</v>
      </c>
      <c r="G1489" s="1">
        <v>38.909999999999997</v>
      </c>
      <c r="H1489" s="1">
        <v>325</v>
      </c>
      <c r="I1489" s="1">
        <v>41.5</v>
      </c>
      <c r="J1489" s="1">
        <v>6.62</v>
      </c>
      <c r="K1489" s="1">
        <v>98.88</v>
      </c>
      <c r="L1489" s="1">
        <v>6.62</v>
      </c>
      <c r="M1489" s="1">
        <v>130.69999999999999</v>
      </c>
      <c r="N1489" s="1">
        <v>88.58</v>
      </c>
      <c r="O1489" s="1">
        <v>95.39</v>
      </c>
      <c r="P1489" s="1" t="s">
        <v>4</v>
      </c>
      <c r="Q1489" s="1" t="s">
        <v>5</v>
      </c>
      <c r="R1489" s="1" t="s">
        <v>6</v>
      </c>
      <c r="S1489" s="1" t="s">
        <v>6</v>
      </c>
      <c r="T1489" s="3">
        <f t="shared" si="0"/>
        <v>45323</v>
      </c>
      <c r="U1489" s="5">
        <f t="shared" ref="U1489:V1489" si="2978">IF(ISBLANK(F1489),1,0)</f>
        <v>0</v>
      </c>
      <c r="V1489" s="5">
        <f t="shared" si="2978"/>
        <v>0</v>
      </c>
      <c r="W1489" s="5">
        <f t="shared" ref="W1489:Z1489" si="2979">IF(ISBLANK(K1489),1,0)</f>
        <v>0</v>
      </c>
      <c r="X1489" s="5">
        <f t="shared" si="2979"/>
        <v>0</v>
      </c>
      <c r="Y1489" s="5">
        <f t="shared" si="2979"/>
        <v>0</v>
      </c>
      <c r="Z1489" s="5">
        <f t="shared" si="2979"/>
        <v>0</v>
      </c>
      <c r="AA1489" s="5">
        <f t="shared" si="3"/>
        <v>0</v>
      </c>
    </row>
    <row r="1490" spans="1:27" ht="15.75" customHeight="1" x14ac:dyDescent="0.2">
      <c r="A1490" s="1" t="s">
        <v>2175</v>
      </c>
      <c r="B1490" s="1" t="s">
        <v>1</v>
      </c>
      <c r="C1490" s="1" t="s">
        <v>47</v>
      </c>
      <c r="D1490" s="2">
        <v>45315</v>
      </c>
      <c r="E1490" s="1" t="s">
        <v>37</v>
      </c>
      <c r="F1490" s="1">
        <v>22.1</v>
      </c>
      <c r="G1490" s="1">
        <v>43.92</v>
      </c>
      <c r="H1490" s="1">
        <v>320</v>
      </c>
      <c r="I1490" s="1">
        <v>38.1</v>
      </c>
      <c r="J1490" s="1">
        <v>7.03</v>
      </c>
      <c r="K1490" s="1">
        <v>99.14</v>
      </c>
      <c r="L1490" s="1">
        <v>6.77</v>
      </c>
      <c r="M1490" s="1">
        <v>103.7</v>
      </c>
      <c r="N1490" s="1">
        <v>88.52</v>
      </c>
      <c r="O1490" s="1">
        <v>95.02</v>
      </c>
      <c r="P1490" s="1" t="s">
        <v>4</v>
      </c>
      <c r="Q1490" s="1" t="s">
        <v>5</v>
      </c>
      <c r="R1490" s="1" t="s">
        <v>6</v>
      </c>
      <c r="S1490" s="1" t="s">
        <v>6</v>
      </c>
      <c r="T1490" s="3">
        <f t="shared" si="0"/>
        <v>45292</v>
      </c>
      <c r="U1490" s="5">
        <f t="shared" ref="U1490:V1490" si="2980">IF(ISBLANK(F1490),1,0)</f>
        <v>0</v>
      </c>
      <c r="V1490" s="5">
        <f t="shared" si="2980"/>
        <v>0</v>
      </c>
      <c r="W1490" s="5">
        <f t="shared" ref="W1490:Z1490" si="2981">IF(ISBLANK(K1490),1,0)</f>
        <v>0</v>
      </c>
      <c r="X1490" s="5">
        <f t="shared" si="2981"/>
        <v>0</v>
      </c>
      <c r="Y1490" s="5">
        <f t="shared" si="2981"/>
        <v>0</v>
      </c>
      <c r="Z1490" s="5">
        <f t="shared" si="2981"/>
        <v>0</v>
      </c>
      <c r="AA1490" s="5">
        <f t="shared" si="3"/>
        <v>0</v>
      </c>
    </row>
    <row r="1491" spans="1:27" ht="15.75" customHeight="1" x14ac:dyDescent="0.2">
      <c r="A1491" s="1" t="s">
        <v>2176</v>
      </c>
      <c r="B1491" s="1" t="s">
        <v>58</v>
      </c>
      <c r="C1491" s="1" t="s">
        <v>35</v>
      </c>
      <c r="D1491" s="2">
        <v>45992</v>
      </c>
      <c r="E1491" s="1" t="s">
        <v>23</v>
      </c>
      <c r="F1491" s="1">
        <v>22.85</v>
      </c>
      <c r="G1491" s="1">
        <v>54.69</v>
      </c>
      <c r="H1491" s="1">
        <v>322</v>
      </c>
      <c r="I1491" s="1">
        <v>47</v>
      </c>
      <c r="J1491" s="1">
        <v>6.89</v>
      </c>
      <c r="K1491" s="1">
        <v>98.96</v>
      </c>
      <c r="L1491" s="1">
        <v>7.03</v>
      </c>
      <c r="M1491" s="1">
        <v>122.4</v>
      </c>
      <c r="N1491" s="1">
        <v>86.77</v>
      </c>
      <c r="O1491" s="1">
        <v>94.13</v>
      </c>
      <c r="P1491" s="1" t="s">
        <v>4</v>
      </c>
      <c r="Q1491" s="1" t="s">
        <v>5</v>
      </c>
      <c r="R1491" s="1" t="s">
        <v>6</v>
      </c>
      <c r="S1491" s="1" t="s">
        <v>6</v>
      </c>
      <c r="T1491" s="3">
        <f t="shared" si="0"/>
        <v>45992</v>
      </c>
      <c r="U1491" s="5">
        <f t="shared" ref="U1491:V1491" si="2982">IF(ISBLANK(F1491),1,0)</f>
        <v>0</v>
      </c>
      <c r="V1491" s="5">
        <f t="shared" si="2982"/>
        <v>0</v>
      </c>
      <c r="W1491" s="5">
        <f t="shared" ref="W1491:Z1491" si="2983">IF(ISBLANK(K1491),1,0)</f>
        <v>0</v>
      </c>
      <c r="X1491" s="5">
        <f t="shared" si="2983"/>
        <v>0</v>
      </c>
      <c r="Y1491" s="5">
        <f t="shared" si="2983"/>
        <v>0</v>
      </c>
      <c r="Z1491" s="5">
        <f t="shared" si="2983"/>
        <v>0</v>
      </c>
      <c r="AA1491" s="5">
        <f t="shared" si="3"/>
        <v>0</v>
      </c>
    </row>
    <row r="1492" spans="1:27" ht="15.75" customHeight="1" x14ac:dyDescent="0.2">
      <c r="A1492" s="1" t="s">
        <v>2177</v>
      </c>
      <c r="B1492" s="1" t="s">
        <v>1</v>
      </c>
      <c r="C1492" s="1" t="s">
        <v>47</v>
      </c>
      <c r="D1492" s="2">
        <v>45421</v>
      </c>
      <c r="E1492" s="1" t="s">
        <v>23</v>
      </c>
      <c r="F1492" s="1">
        <v>22.29</v>
      </c>
      <c r="G1492" s="1">
        <v>48.87</v>
      </c>
      <c r="H1492" s="1">
        <v>358</v>
      </c>
      <c r="I1492" s="1">
        <v>43.1</v>
      </c>
      <c r="J1492" s="1">
        <v>6.93</v>
      </c>
      <c r="K1492" s="1">
        <v>99.06</v>
      </c>
      <c r="L1492" s="1">
        <v>6.59</v>
      </c>
      <c r="M1492" s="1">
        <v>130.80000000000001</v>
      </c>
      <c r="N1492" s="1">
        <v>88.24</v>
      </c>
      <c r="O1492" s="1">
        <v>93.94</v>
      </c>
      <c r="P1492" s="1" t="s">
        <v>177</v>
      </c>
      <c r="Q1492" s="1" t="s">
        <v>50</v>
      </c>
      <c r="R1492" s="1" t="s">
        <v>244</v>
      </c>
      <c r="S1492" s="1" t="s">
        <v>89</v>
      </c>
      <c r="T1492" s="3">
        <f t="shared" si="0"/>
        <v>45413</v>
      </c>
      <c r="U1492" s="5">
        <f t="shared" ref="U1492:V1492" si="2984">IF(ISBLANK(F1492),1,0)</f>
        <v>0</v>
      </c>
      <c r="V1492" s="5">
        <f t="shared" si="2984"/>
        <v>0</v>
      </c>
      <c r="W1492" s="5">
        <f t="shared" ref="W1492:Z1492" si="2985">IF(ISBLANK(K1492),1,0)</f>
        <v>0</v>
      </c>
      <c r="X1492" s="5">
        <f t="shared" si="2985"/>
        <v>0</v>
      </c>
      <c r="Y1492" s="5">
        <f t="shared" si="2985"/>
        <v>0</v>
      </c>
      <c r="Z1492" s="5">
        <f t="shared" si="2985"/>
        <v>0</v>
      </c>
      <c r="AA1492" s="5">
        <f t="shared" si="3"/>
        <v>0</v>
      </c>
    </row>
    <row r="1493" spans="1:27" ht="15.75" customHeight="1" x14ac:dyDescent="0.2">
      <c r="A1493" s="1" t="s">
        <v>359</v>
      </c>
      <c r="B1493" s="1" t="s">
        <v>58</v>
      </c>
      <c r="C1493" s="1" t="s">
        <v>35</v>
      </c>
      <c r="D1493" s="2">
        <v>46019</v>
      </c>
      <c r="E1493" s="1" t="s">
        <v>37</v>
      </c>
      <c r="F1493" s="1">
        <v>23.03</v>
      </c>
      <c r="G1493" s="1">
        <v>40.56</v>
      </c>
      <c r="H1493" s="1">
        <v>274</v>
      </c>
      <c r="I1493" s="1">
        <v>41.2</v>
      </c>
      <c r="J1493" s="1">
        <v>7.12</v>
      </c>
      <c r="K1493" s="1">
        <v>98.96</v>
      </c>
      <c r="L1493" s="1">
        <v>6.7</v>
      </c>
      <c r="M1493" s="1">
        <v>110.3</v>
      </c>
      <c r="N1493" s="1">
        <v>89.64</v>
      </c>
      <c r="O1493" s="1">
        <v>96.65</v>
      </c>
      <c r="P1493" s="1" t="s">
        <v>4</v>
      </c>
      <c r="Q1493" s="1" t="s">
        <v>5</v>
      </c>
      <c r="R1493" s="1" t="s">
        <v>6</v>
      </c>
      <c r="S1493" s="1" t="s">
        <v>6</v>
      </c>
      <c r="T1493" s="3">
        <f t="shared" si="0"/>
        <v>45992</v>
      </c>
      <c r="U1493" s="5">
        <f t="shared" ref="U1493:V1493" si="2986">IF(ISBLANK(F1493),1,0)</f>
        <v>0</v>
      </c>
      <c r="V1493" s="5">
        <f t="shared" si="2986"/>
        <v>0</v>
      </c>
      <c r="W1493" s="5">
        <f t="shared" ref="W1493:Z1493" si="2987">IF(ISBLANK(K1493),1,0)</f>
        <v>0</v>
      </c>
      <c r="X1493" s="5">
        <f t="shared" si="2987"/>
        <v>0</v>
      </c>
      <c r="Y1493" s="5">
        <f t="shared" si="2987"/>
        <v>0</v>
      </c>
      <c r="Z1493" s="5">
        <f t="shared" si="2987"/>
        <v>0</v>
      </c>
      <c r="AA1493" s="5">
        <f t="shared" si="3"/>
        <v>0</v>
      </c>
    </row>
    <row r="1494" spans="1:27" ht="15.75" customHeight="1" x14ac:dyDescent="0.2">
      <c r="A1494" s="1" t="s">
        <v>863</v>
      </c>
      <c r="B1494" s="1" t="s">
        <v>34</v>
      </c>
      <c r="C1494" s="1" t="s">
        <v>47</v>
      </c>
      <c r="D1494" s="2">
        <v>45501</v>
      </c>
      <c r="E1494" s="1" t="s">
        <v>93</v>
      </c>
      <c r="F1494" s="1">
        <v>23.14</v>
      </c>
      <c r="G1494" s="1">
        <v>41.38</v>
      </c>
      <c r="H1494" s="1">
        <v>318</v>
      </c>
      <c r="I1494" s="1">
        <v>49.3</v>
      </c>
      <c r="J1494" s="1">
        <v>7.43</v>
      </c>
      <c r="K1494" s="1">
        <v>98.81</v>
      </c>
      <c r="L1494" s="1">
        <v>7.11</v>
      </c>
      <c r="M1494" s="1">
        <v>128.6</v>
      </c>
      <c r="N1494" s="1">
        <v>89.29</v>
      </c>
      <c r="O1494" s="1">
        <v>93</v>
      </c>
      <c r="P1494" s="1" t="s">
        <v>4</v>
      </c>
      <c r="Q1494" s="1" t="s">
        <v>5</v>
      </c>
      <c r="R1494" s="1" t="s">
        <v>6</v>
      </c>
      <c r="S1494" s="1" t="s">
        <v>6</v>
      </c>
      <c r="T1494" s="3">
        <f t="shared" si="0"/>
        <v>45474</v>
      </c>
      <c r="U1494" s="5">
        <f t="shared" ref="U1494:V1494" si="2988">IF(ISBLANK(F1494),1,0)</f>
        <v>0</v>
      </c>
      <c r="V1494" s="5">
        <f t="shared" si="2988"/>
        <v>0</v>
      </c>
      <c r="W1494" s="5">
        <f t="shared" ref="W1494:Z1494" si="2989">IF(ISBLANK(K1494),1,0)</f>
        <v>0</v>
      </c>
      <c r="X1494" s="5">
        <f t="shared" si="2989"/>
        <v>0</v>
      </c>
      <c r="Y1494" s="5">
        <f t="shared" si="2989"/>
        <v>0</v>
      </c>
      <c r="Z1494" s="5">
        <f t="shared" si="2989"/>
        <v>0</v>
      </c>
      <c r="AA1494" s="5">
        <f t="shared" si="3"/>
        <v>0</v>
      </c>
    </row>
    <row r="1495" spans="1:27" ht="15.75" customHeight="1" x14ac:dyDescent="0.2">
      <c r="A1495" s="1" t="s">
        <v>2178</v>
      </c>
      <c r="B1495" s="1" t="s">
        <v>20</v>
      </c>
      <c r="C1495" s="1" t="s">
        <v>289</v>
      </c>
      <c r="D1495" s="2">
        <v>45558</v>
      </c>
      <c r="E1495" s="1" t="s">
        <v>37</v>
      </c>
      <c r="F1495" s="1">
        <v>20.95</v>
      </c>
      <c r="G1495" s="1">
        <v>25.7</v>
      </c>
      <c r="H1495" s="1">
        <v>293</v>
      </c>
      <c r="I1495" s="1">
        <v>50.7</v>
      </c>
      <c r="J1495" s="1">
        <v>7.83</v>
      </c>
      <c r="K1495" s="1">
        <v>99.27</v>
      </c>
      <c r="L1495" s="1">
        <v>6.83</v>
      </c>
      <c r="M1495" s="1">
        <v>163.80000000000001</v>
      </c>
      <c r="N1495" s="1">
        <v>84.37</v>
      </c>
      <c r="O1495" s="1">
        <v>94.32</v>
      </c>
      <c r="P1495" s="1" t="s">
        <v>4</v>
      </c>
      <c r="Q1495" s="1" t="s">
        <v>5</v>
      </c>
      <c r="R1495" s="1" t="s">
        <v>6</v>
      </c>
      <c r="S1495" s="1" t="s">
        <v>6</v>
      </c>
      <c r="T1495" s="3">
        <f t="shared" si="0"/>
        <v>45536</v>
      </c>
      <c r="U1495" s="5">
        <f t="shared" ref="U1495:V1495" si="2990">IF(ISBLANK(F1495),1,0)</f>
        <v>0</v>
      </c>
      <c r="V1495" s="5">
        <f t="shared" si="2990"/>
        <v>0</v>
      </c>
      <c r="W1495" s="5">
        <f t="shared" ref="W1495:Z1495" si="2991">IF(ISBLANK(K1495),1,0)</f>
        <v>0</v>
      </c>
      <c r="X1495" s="5">
        <f t="shared" si="2991"/>
        <v>0</v>
      </c>
      <c r="Y1495" s="5">
        <f t="shared" si="2991"/>
        <v>0</v>
      </c>
      <c r="Z1495" s="5">
        <f t="shared" si="2991"/>
        <v>0</v>
      </c>
      <c r="AA1495" s="5">
        <f t="shared" si="3"/>
        <v>0</v>
      </c>
    </row>
    <row r="1496" spans="1:27" ht="15.75" customHeight="1" x14ac:dyDescent="0.2">
      <c r="A1496" s="1" t="s">
        <v>813</v>
      </c>
      <c r="B1496" s="1" t="s">
        <v>34</v>
      </c>
      <c r="C1496" s="1" t="s">
        <v>35</v>
      </c>
      <c r="D1496" s="2">
        <v>45312</v>
      </c>
      <c r="E1496" s="1" t="s">
        <v>93</v>
      </c>
      <c r="F1496" s="1">
        <v>19.61</v>
      </c>
      <c r="G1496" s="1">
        <v>49.34</v>
      </c>
      <c r="H1496" s="1">
        <v>285</v>
      </c>
      <c r="I1496" s="1">
        <v>56.6</v>
      </c>
      <c r="J1496" s="1">
        <v>7.35</v>
      </c>
      <c r="K1496" s="1">
        <v>98.91</v>
      </c>
      <c r="L1496" s="1">
        <v>7.06</v>
      </c>
      <c r="M1496" s="1">
        <v>135.1</v>
      </c>
      <c r="N1496" s="1">
        <v>85.2</v>
      </c>
      <c r="O1496" s="1">
        <v>93.15</v>
      </c>
      <c r="P1496" s="1" t="s">
        <v>4</v>
      </c>
      <c r="Q1496" s="1" t="s">
        <v>5</v>
      </c>
      <c r="R1496" s="1" t="s">
        <v>6</v>
      </c>
      <c r="S1496" s="1" t="s">
        <v>6</v>
      </c>
      <c r="T1496" s="3">
        <f t="shared" si="0"/>
        <v>45292</v>
      </c>
      <c r="U1496" s="5">
        <f t="shared" ref="U1496:V1496" si="2992">IF(ISBLANK(F1496),1,0)</f>
        <v>0</v>
      </c>
      <c r="V1496" s="5">
        <f t="shared" si="2992"/>
        <v>0</v>
      </c>
      <c r="W1496" s="5">
        <f t="shared" ref="W1496:Z1496" si="2993">IF(ISBLANK(K1496),1,0)</f>
        <v>0</v>
      </c>
      <c r="X1496" s="5">
        <f t="shared" si="2993"/>
        <v>0</v>
      </c>
      <c r="Y1496" s="5">
        <f t="shared" si="2993"/>
        <v>0</v>
      </c>
      <c r="Z1496" s="5">
        <f t="shared" si="2993"/>
        <v>0</v>
      </c>
      <c r="AA1496" s="5">
        <f t="shared" si="3"/>
        <v>0</v>
      </c>
    </row>
    <row r="1497" spans="1:27" ht="15.75" customHeight="1" x14ac:dyDescent="0.2">
      <c r="A1497" s="1" t="s">
        <v>2179</v>
      </c>
      <c r="B1497" s="1" t="s">
        <v>20</v>
      </c>
      <c r="C1497" s="1" t="s">
        <v>21</v>
      </c>
      <c r="D1497" s="2">
        <v>45981</v>
      </c>
      <c r="E1497" s="1" t="s">
        <v>37</v>
      </c>
      <c r="F1497" s="1">
        <v>22.28</v>
      </c>
      <c r="G1497" s="1">
        <v>43.93</v>
      </c>
      <c r="H1497" s="1">
        <v>301</v>
      </c>
      <c r="I1497" s="1">
        <v>48.4</v>
      </c>
      <c r="J1497" s="1">
        <v>7.15</v>
      </c>
      <c r="K1497" s="1">
        <v>98.52</v>
      </c>
      <c r="L1497" s="1">
        <v>6.95</v>
      </c>
      <c r="M1497" s="1">
        <v>149.19999999999999</v>
      </c>
      <c r="N1497" s="1">
        <v>85.43</v>
      </c>
      <c r="O1497" s="1">
        <v>94.48</v>
      </c>
      <c r="P1497" s="1" t="s">
        <v>4</v>
      </c>
      <c r="Q1497" s="1" t="s">
        <v>5</v>
      </c>
      <c r="R1497" s="1" t="s">
        <v>6</v>
      </c>
      <c r="S1497" s="1" t="s">
        <v>6</v>
      </c>
      <c r="T1497" s="3">
        <f t="shared" si="0"/>
        <v>45962</v>
      </c>
      <c r="U1497" s="5">
        <f t="shared" ref="U1497:V1497" si="2994">IF(ISBLANK(F1497),1,0)</f>
        <v>0</v>
      </c>
      <c r="V1497" s="5">
        <f t="shared" si="2994"/>
        <v>0</v>
      </c>
      <c r="W1497" s="5">
        <f t="shared" ref="W1497:Z1497" si="2995">IF(ISBLANK(K1497),1,0)</f>
        <v>0</v>
      </c>
      <c r="X1497" s="5">
        <f t="shared" si="2995"/>
        <v>0</v>
      </c>
      <c r="Y1497" s="5">
        <f t="shared" si="2995"/>
        <v>0</v>
      </c>
      <c r="Z1497" s="5">
        <f t="shared" si="2995"/>
        <v>0</v>
      </c>
      <c r="AA1497" s="5">
        <f t="shared" si="3"/>
        <v>0</v>
      </c>
    </row>
    <row r="1498" spans="1:27" ht="15.75" customHeight="1" x14ac:dyDescent="0.2">
      <c r="A1498" s="1" t="s">
        <v>2180</v>
      </c>
      <c r="B1498" s="1" t="s">
        <v>58</v>
      </c>
      <c r="C1498" s="1" t="s">
        <v>21</v>
      </c>
      <c r="D1498" s="2">
        <v>45554</v>
      </c>
      <c r="E1498" s="1" t="s">
        <v>23</v>
      </c>
      <c r="F1498" s="1">
        <v>21.74</v>
      </c>
      <c r="G1498" s="1">
        <v>39.28</v>
      </c>
      <c r="H1498" s="1">
        <v>318</v>
      </c>
      <c r="I1498" s="1">
        <v>38.299999999999997</v>
      </c>
      <c r="J1498" s="1">
        <v>7.29</v>
      </c>
      <c r="K1498" s="1">
        <v>98.6</v>
      </c>
      <c r="L1498" s="1">
        <v>6.79</v>
      </c>
      <c r="M1498" s="1">
        <v>137.1</v>
      </c>
      <c r="N1498" s="1">
        <v>90.63</v>
      </c>
      <c r="O1498" s="1">
        <v>92.9</v>
      </c>
      <c r="P1498" s="1" t="s">
        <v>4</v>
      </c>
      <c r="Q1498" s="1" t="s">
        <v>5</v>
      </c>
      <c r="R1498" s="1" t="s">
        <v>6</v>
      </c>
      <c r="S1498" s="1" t="s">
        <v>6</v>
      </c>
      <c r="T1498" s="3">
        <f t="shared" si="0"/>
        <v>45536</v>
      </c>
      <c r="U1498" s="5">
        <f t="shared" ref="U1498:V1498" si="2996">IF(ISBLANK(F1498),1,0)</f>
        <v>0</v>
      </c>
      <c r="V1498" s="5">
        <f t="shared" si="2996"/>
        <v>0</v>
      </c>
      <c r="W1498" s="5">
        <f t="shared" ref="W1498:Z1498" si="2997">IF(ISBLANK(K1498),1,0)</f>
        <v>0</v>
      </c>
      <c r="X1498" s="5">
        <f t="shared" si="2997"/>
        <v>0</v>
      </c>
      <c r="Y1498" s="5">
        <f t="shared" si="2997"/>
        <v>0</v>
      </c>
      <c r="Z1498" s="5">
        <f t="shared" si="2997"/>
        <v>0</v>
      </c>
      <c r="AA1498" s="5">
        <f t="shared" si="3"/>
        <v>0</v>
      </c>
    </row>
    <row r="1499" spans="1:27" ht="15.75" customHeight="1" x14ac:dyDescent="0.2">
      <c r="A1499" s="1" t="s">
        <v>556</v>
      </c>
      <c r="B1499" s="1" t="s">
        <v>34</v>
      </c>
      <c r="C1499" s="1" t="s">
        <v>47</v>
      </c>
      <c r="D1499" s="2">
        <v>45414</v>
      </c>
      <c r="E1499" s="1" t="s">
        <v>37</v>
      </c>
      <c r="F1499" s="1">
        <v>21.15</v>
      </c>
      <c r="G1499" s="1">
        <v>36.840000000000003</v>
      </c>
      <c r="H1499" s="1">
        <v>315</v>
      </c>
      <c r="I1499" s="1">
        <v>47.6</v>
      </c>
      <c r="J1499" s="1">
        <v>8.68</v>
      </c>
      <c r="K1499" s="1">
        <v>98.9</v>
      </c>
      <c r="L1499" s="1">
        <v>6.82</v>
      </c>
      <c r="M1499" s="1">
        <v>126</v>
      </c>
      <c r="N1499" s="1">
        <v>91.21</v>
      </c>
      <c r="O1499" s="1">
        <v>94.31</v>
      </c>
      <c r="P1499" s="1" t="s">
        <v>4</v>
      </c>
      <c r="Q1499" s="1" t="s">
        <v>5</v>
      </c>
      <c r="R1499" s="1" t="s">
        <v>6</v>
      </c>
      <c r="S1499" s="1" t="s">
        <v>6</v>
      </c>
      <c r="T1499" s="3">
        <f t="shared" si="0"/>
        <v>45413</v>
      </c>
      <c r="U1499" s="5">
        <f t="shared" ref="U1499:V1499" si="2998">IF(ISBLANK(F1499),1,0)</f>
        <v>0</v>
      </c>
      <c r="V1499" s="5">
        <f t="shared" si="2998"/>
        <v>0</v>
      </c>
      <c r="W1499" s="5">
        <f t="shared" ref="W1499:Z1499" si="2999">IF(ISBLANK(K1499),1,0)</f>
        <v>0</v>
      </c>
      <c r="X1499" s="5">
        <f t="shared" si="2999"/>
        <v>0</v>
      </c>
      <c r="Y1499" s="5">
        <f t="shared" si="2999"/>
        <v>0</v>
      </c>
      <c r="Z1499" s="5">
        <f t="shared" si="2999"/>
        <v>0</v>
      </c>
      <c r="AA1499" s="5">
        <f t="shared" si="3"/>
        <v>0</v>
      </c>
    </row>
    <row r="1500" spans="1:27" ht="15.75" customHeight="1" x14ac:dyDescent="0.2">
      <c r="A1500" s="1" t="s">
        <v>1403</v>
      </c>
      <c r="B1500" s="1" t="s">
        <v>1</v>
      </c>
      <c r="C1500" s="1" t="s">
        <v>47</v>
      </c>
      <c r="D1500" s="2">
        <v>45645</v>
      </c>
      <c r="E1500" s="1" t="s">
        <v>23</v>
      </c>
      <c r="F1500" s="1">
        <v>22.06</v>
      </c>
      <c r="G1500" s="1">
        <v>37.22</v>
      </c>
      <c r="H1500" s="1">
        <v>334</v>
      </c>
      <c r="I1500" s="1">
        <v>25.1</v>
      </c>
      <c r="J1500" s="1">
        <v>7.08</v>
      </c>
      <c r="K1500" s="1">
        <v>98.85</v>
      </c>
      <c r="L1500" s="1">
        <v>6.53</v>
      </c>
      <c r="M1500" s="1">
        <v>113.8</v>
      </c>
      <c r="N1500" s="1">
        <v>93.05</v>
      </c>
      <c r="O1500" s="1">
        <v>93.04</v>
      </c>
      <c r="P1500" s="1" t="s">
        <v>4</v>
      </c>
      <c r="Q1500" s="1" t="s">
        <v>50</v>
      </c>
      <c r="R1500" s="1" t="s">
        <v>243</v>
      </c>
      <c r="S1500" s="1" t="s">
        <v>89</v>
      </c>
      <c r="T1500" s="3">
        <f t="shared" si="0"/>
        <v>45627</v>
      </c>
      <c r="U1500" s="5">
        <f t="shared" ref="U1500:V1500" si="3000">IF(ISBLANK(F1500),1,0)</f>
        <v>0</v>
      </c>
      <c r="V1500" s="5">
        <f t="shared" si="3000"/>
        <v>0</v>
      </c>
      <c r="W1500" s="5">
        <f t="shared" ref="W1500:Z1500" si="3001">IF(ISBLANK(K1500),1,0)</f>
        <v>0</v>
      </c>
      <c r="X1500" s="5">
        <f t="shared" si="3001"/>
        <v>0</v>
      </c>
      <c r="Y1500" s="5">
        <f t="shared" si="3001"/>
        <v>0</v>
      </c>
      <c r="Z1500" s="5">
        <f t="shared" si="3001"/>
        <v>0</v>
      </c>
      <c r="AA1500" s="5">
        <f t="shared" si="3"/>
        <v>0</v>
      </c>
    </row>
    <row r="1501" spans="1:27" ht="15.75" customHeight="1" x14ac:dyDescent="0.2">
      <c r="A1501" s="1" t="s">
        <v>828</v>
      </c>
      <c r="B1501" s="1" t="s">
        <v>34</v>
      </c>
      <c r="C1501" s="1" t="s">
        <v>289</v>
      </c>
      <c r="D1501" s="2">
        <v>45405</v>
      </c>
      <c r="E1501" s="1" t="s">
        <v>3</v>
      </c>
      <c r="F1501" s="1">
        <v>21.49</v>
      </c>
      <c r="G1501" s="1">
        <v>46.22</v>
      </c>
      <c r="H1501" s="1">
        <v>297</v>
      </c>
      <c r="I1501" s="1">
        <v>44.8</v>
      </c>
      <c r="J1501" s="1">
        <v>7.48</v>
      </c>
      <c r="K1501" s="1">
        <v>98.72</v>
      </c>
      <c r="L1501" s="1">
        <v>6.9</v>
      </c>
      <c r="M1501" s="1">
        <v>148.4</v>
      </c>
      <c r="N1501" s="1">
        <v>88.79</v>
      </c>
      <c r="O1501" s="1">
        <v>93.08</v>
      </c>
      <c r="P1501" s="1" t="s">
        <v>4</v>
      </c>
      <c r="Q1501" s="1" t="s">
        <v>5</v>
      </c>
      <c r="R1501" s="1" t="s">
        <v>6</v>
      </c>
      <c r="S1501" s="1" t="s">
        <v>6</v>
      </c>
      <c r="T1501" s="3">
        <f t="shared" si="0"/>
        <v>45383</v>
      </c>
      <c r="U1501" s="5">
        <f t="shared" ref="U1501:V1501" si="3002">IF(ISBLANK(F1501),1,0)</f>
        <v>0</v>
      </c>
      <c r="V1501" s="5">
        <f t="shared" si="3002"/>
        <v>0</v>
      </c>
      <c r="W1501" s="5">
        <f t="shared" ref="W1501:Z1501" si="3003">IF(ISBLANK(K1501),1,0)</f>
        <v>0</v>
      </c>
      <c r="X1501" s="5">
        <f t="shared" si="3003"/>
        <v>0</v>
      </c>
      <c r="Y1501" s="5">
        <f t="shared" si="3003"/>
        <v>0</v>
      </c>
      <c r="Z1501" s="5">
        <f t="shared" si="3003"/>
        <v>0</v>
      </c>
      <c r="AA1501" s="5">
        <f t="shared" si="3"/>
        <v>0</v>
      </c>
    </row>
    <row r="1502" spans="1:27" ht="15.75" customHeight="1" x14ac:dyDescent="0.2">
      <c r="A1502" s="1" t="s">
        <v>2181</v>
      </c>
      <c r="B1502" s="1" t="s">
        <v>20</v>
      </c>
      <c r="C1502" s="1" t="s">
        <v>35</v>
      </c>
      <c r="D1502" s="2">
        <v>45869</v>
      </c>
      <c r="E1502" s="1" t="s">
        <v>37</v>
      </c>
      <c r="F1502" s="1">
        <v>22.47</v>
      </c>
      <c r="G1502" s="1">
        <v>39.549999999999997</v>
      </c>
      <c r="H1502" s="1">
        <v>274</v>
      </c>
      <c r="I1502" s="1">
        <v>53</v>
      </c>
      <c r="J1502" s="1">
        <v>7.62</v>
      </c>
      <c r="K1502" s="1">
        <v>98.81</v>
      </c>
      <c r="L1502" s="1">
        <v>6.91</v>
      </c>
      <c r="M1502" s="1">
        <v>145.6</v>
      </c>
      <c r="N1502" s="1">
        <v>87.1</v>
      </c>
      <c r="O1502" s="1">
        <v>92.65</v>
      </c>
      <c r="P1502" s="1" t="s">
        <v>4</v>
      </c>
      <c r="Q1502" s="1" t="s">
        <v>5</v>
      </c>
      <c r="R1502" s="1" t="s">
        <v>6</v>
      </c>
      <c r="S1502" s="1" t="s">
        <v>6</v>
      </c>
      <c r="T1502" s="3">
        <f t="shared" si="0"/>
        <v>45839</v>
      </c>
      <c r="U1502" s="5">
        <f t="shared" ref="U1502:V1502" si="3004">IF(ISBLANK(F1502),1,0)</f>
        <v>0</v>
      </c>
      <c r="V1502" s="5">
        <f t="shared" si="3004"/>
        <v>0</v>
      </c>
      <c r="W1502" s="5">
        <f t="shared" ref="W1502:Z1502" si="3005">IF(ISBLANK(K1502),1,0)</f>
        <v>0</v>
      </c>
      <c r="X1502" s="5">
        <f t="shared" si="3005"/>
        <v>0</v>
      </c>
      <c r="Y1502" s="5">
        <f t="shared" si="3005"/>
        <v>0</v>
      </c>
      <c r="Z1502" s="5">
        <f t="shared" si="3005"/>
        <v>0</v>
      </c>
      <c r="AA1502" s="5">
        <f t="shared" si="3"/>
        <v>0</v>
      </c>
    </row>
    <row r="1503" spans="1:27" ht="15.75" customHeight="1" x14ac:dyDescent="0.2">
      <c r="A1503" s="1" t="s">
        <v>2182</v>
      </c>
      <c r="B1503" s="1" t="s">
        <v>1</v>
      </c>
      <c r="C1503" s="1" t="s">
        <v>21</v>
      </c>
      <c r="D1503" s="2">
        <v>45345</v>
      </c>
      <c r="E1503" s="1" t="s">
        <v>165</v>
      </c>
      <c r="F1503" s="1">
        <v>22.62</v>
      </c>
      <c r="G1503" s="1">
        <v>46.46</v>
      </c>
      <c r="H1503" s="1">
        <v>328</v>
      </c>
      <c r="I1503" s="1">
        <v>41.3</v>
      </c>
      <c r="J1503" s="1">
        <v>6.56</v>
      </c>
      <c r="K1503" s="1">
        <v>99.06</v>
      </c>
      <c r="L1503" s="1">
        <v>6.59</v>
      </c>
      <c r="M1503" s="1">
        <v>142.80000000000001</v>
      </c>
      <c r="N1503" s="1">
        <v>90.89</v>
      </c>
      <c r="O1503" s="1">
        <v>97.26</v>
      </c>
      <c r="P1503" s="1" t="s">
        <v>4</v>
      </c>
      <c r="Q1503" s="1" t="s">
        <v>5</v>
      </c>
      <c r="R1503" s="1" t="s">
        <v>6</v>
      </c>
      <c r="S1503" s="1" t="s">
        <v>6</v>
      </c>
      <c r="T1503" s="3">
        <f t="shared" si="0"/>
        <v>45323</v>
      </c>
      <c r="U1503" s="5">
        <f t="shared" ref="U1503:V1503" si="3006">IF(ISBLANK(F1503),1,0)</f>
        <v>0</v>
      </c>
      <c r="V1503" s="5">
        <f t="shared" si="3006"/>
        <v>0</v>
      </c>
      <c r="W1503" s="5">
        <f t="shared" ref="W1503:Z1503" si="3007">IF(ISBLANK(K1503),1,0)</f>
        <v>0</v>
      </c>
      <c r="X1503" s="5">
        <f t="shared" si="3007"/>
        <v>0</v>
      </c>
      <c r="Y1503" s="5">
        <f t="shared" si="3007"/>
        <v>0</v>
      </c>
      <c r="Z1503" s="5">
        <f t="shared" si="3007"/>
        <v>0</v>
      </c>
      <c r="AA1503" s="5">
        <f t="shared" si="3"/>
        <v>0</v>
      </c>
    </row>
    <row r="1504" spans="1:27" ht="15.75" customHeight="1" x14ac:dyDescent="0.2">
      <c r="A1504" s="1" t="s">
        <v>734</v>
      </c>
      <c r="B1504" s="1" t="s">
        <v>1425</v>
      </c>
      <c r="C1504" s="1" t="s">
        <v>373</v>
      </c>
      <c r="D1504" s="2">
        <v>45656</v>
      </c>
      <c r="E1504" s="1" t="s">
        <v>93</v>
      </c>
      <c r="F1504" s="1">
        <v>22.76</v>
      </c>
      <c r="G1504" s="1">
        <v>44.43</v>
      </c>
      <c r="H1504" s="1">
        <v>330</v>
      </c>
      <c r="I1504" s="1">
        <v>46.6</v>
      </c>
      <c r="J1504" s="1">
        <v>7.94</v>
      </c>
      <c r="K1504" s="1">
        <v>98.74</v>
      </c>
      <c r="L1504" s="1">
        <v>6.78</v>
      </c>
      <c r="M1504" s="1">
        <v>126.6</v>
      </c>
      <c r="N1504" s="1">
        <v>91.72</v>
      </c>
      <c r="O1504" s="1">
        <v>93.49</v>
      </c>
      <c r="P1504" s="1" t="s">
        <v>4</v>
      </c>
      <c r="Q1504" s="1" t="s">
        <v>5</v>
      </c>
      <c r="R1504" s="1" t="s">
        <v>6</v>
      </c>
      <c r="S1504" s="1" t="s">
        <v>6</v>
      </c>
      <c r="T1504" s="3">
        <f t="shared" si="0"/>
        <v>45627</v>
      </c>
      <c r="U1504" s="5">
        <f t="shared" ref="U1504:V1504" si="3008">IF(ISBLANK(F1504),1,0)</f>
        <v>0</v>
      </c>
      <c r="V1504" s="5">
        <f t="shared" si="3008"/>
        <v>0</v>
      </c>
      <c r="W1504" s="5">
        <f t="shared" ref="W1504:Z1504" si="3009">IF(ISBLANK(K1504),1,0)</f>
        <v>0</v>
      </c>
      <c r="X1504" s="5">
        <f t="shared" si="3009"/>
        <v>0</v>
      </c>
      <c r="Y1504" s="5">
        <f t="shared" si="3009"/>
        <v>0</v>
      </c>
      <c r="Z1504" s="5">
        <f t="shared" si="3009"/>
        <v>0</v>
      </c>
      <c r="AA1504" s="5">
        <f t="shared" si="3"/>
        <v>0</v>
      </c>
    </row>
    <row r="1505" spans="1:27" ht="15.75" customHeight="1" x14ac:dyDescent="0.2">
      <c r="A1505" s="1" t="s">
        <v>2183</v>
      </c>
      <c r="B1505" s="1" t="s">
        <v>1</v>
      </c>
      <c r="C1505" s="1" t="s">
        <v>21</v>
      </c>
      <c r="D1505" s="2">
        <v>45578</v>
      </c>
      <c r="E1505" s="1" t="s">
        <v>23</v>
      </c>
      <c r="G1505" s="1">
        <v>47.83</v>
      </c>
      <c r="H1505" s="1">
        <v>344</v>
      </c>
      <c r="I1505" s="1">
        <v>41.6</v>
      </c>
      <c r="J1505" s="1">
        <v>5.47</v>
      </c>
      <c r="K1505" s="1">
        <v>99.69</v>
      </c>
      <c r="L1505" s="1">
        <v>6.76</v>
      </c>
      <c r="M1505" s="1">
        <v>137.9</v>
      </c>
      <c r="N1505" s="1">
        <v>84.35</v>
      </c>
      <c r="O1505" s="1">
        <v>94.18</v>
      </c>
      <c r="P1505" s="1" t="s">
        <v>4</v>
      </c>
      <c r="Q1505" s="1" t="s">
        <v>5</v>
      </c>
      <c r="R1505" s="1" t="s">
        <v>6</v>
      </c>
      <c r="S1505" s="1" t="s">
        <v>6</v>
      </c>
      <c r="T1505" s="3">
        <f t="shared" si="0"/>
        <v>45566</v>
      </c>
      <c r="U1505" s="5">
        <f t="shared" ref="U1505:V1505" si="3010">IF(ISBLANK(F1505),1,0)</f>
        <v>1</v>
      </c>
      <c r="V1505" s="5">
        <f t="shared" si="3010"/>
        <v>0</v>
      </c>
      <c r="W1505" s="5">
        <f t="shared" ref="W1505:Z1505" si="3011">IF(ISBLANK(K1505),1,0)</f>
        <v>0</v>
      </c>
      <c r="X1505" s="5">
        <f t="shared" si="3011"/>
        <v>0</v>
      </c>
      <c r="Y1505" s="5">
        <f t="shared" si="3011"/>
        <v>0</v>
      </c>
      <c r="Z1505" s="5">
        <f t="shared" si="3011"/>
        <v>0</v>
      </c>
      <c r="AA1505" s="5">
        <f t="shared" si="3"/>
        <v>1</v>
      </c>
    </row>
    <row r="1506" spans="1:27" ht="15.75" customHeight="1" x14ac:dyDescent="0.2">
      <c r="A1506" s="1" t="s">
        <v>2184</v>
      </c>
      <c r="B1506" s="1" t="s">
        <v>20</v>
      </c>
      <c r="C1506" s="1" t="s">
        <v>47</v>
      </c>
      <c r="D1506" s="2">
        <v>45319</v>
      </c>
      <c r="E1506" s="1" t="s">
        <v>37</v>
      </c>
      <c r="F1506" s="1">
        <v>21.27</v>
      </c>
      <c r="G1506" s="1">
        <v>41.85</v>
      </c>
      <c r="H1506" s="1">
        <v>299</v>
      </c>
      <c r="I1506" s="1">
        <v>55.6</v>
      </c>
      <c r="J1506" s="1">
        <v>8.2200000000000006</v>
      </c>
      <c r="K1506" s="1">
        <v>98.53</v>
      </c>
      <c r="L1506" s="1">
        <v>6.9</v>
      </c>
      <c r="M1506" s="1">
        <v>145.80000000000001</v>
      </c>
      <c r="N1506" s="1">
        <v>85.36</v>
      </c>
      <c r="O1506" s="1">
        <v>92.42</v>
      </c>
      <c r="P1506" s="1" t="s">
        <v>4</v>
      </c>
      <c r="Q1506" s="1" t="s">
        <v>5</v>
      </c>
      <c r="R1506" s="1" t="s">
        <v>6</v>
      </c>
      <c r="S1506" s="1" t="s">
        <v>6</v>
      </c>
      <c r="T1506" s="3">
        <f t="shared" si="0"/>
        <v>45292</v>
      </c>
      <c r="U1506" s="5">
        <f t="shared" ref="U1506:V1506" si="3012">IF(ISBLANK(F1506),1,0)</f>
        <v>0</v>
      </c>
      <c r="V1506" s="5">
        <f t="shared" si="3012"/>
        <v>0</v>
      </c>
      <c r="W1506" s="5">
        <f t="shared" ref="W1506:Z1506" si="3013">IF(ISBLANK(K1506),1,0)</f>
        <v>0</v>
      </c>
      <c r="X1506" s="5">
        <f t="shared" si="3013"/>
        <v>0</v>
      </c>
      <c r="Y1506" s="5">
        <f t="shared" si="3013"/>
        <v>0</v>
      </c>
      <c r="Z1506" s="5">
        <f t="shared" si="3013"/>
        <v>0</v>
      </c>
      <c r="AA1506" s="5">
        <f t="shared" si="3"/>
        <v>0</v>
      </c>
    </row>
    <row r="1507" spans="1:27" ht="15.75" customHeight="1" x14ac:dyDescent="0.2">
      <c r="A1507" s="1" t="s">
        <v>1203</v>
      </c>
      <c r="B1507" s="1" t="s">
        <v>1</v>
      </c>
      <c r="C1507" s="1" t="s">
        <v>47</v>
      </c>
      <c r="D1507" s="2">
        <v>45330</v>
      </c>
      <c r="E1507" s="1" t="s">
        <v>3</v>
      </c>
      <c r="F1507" s="1">
        <v>22.21</v>
      </c>
      <c r="G1507" s="1">
        <v>47.14</v>
      </c>
      <c r="H1507" s="1">
        <v>321</v>
      </c>
      <c r="I1507" s="1">
        <v>47.3</v>
      </c>
      <c r="J1507" s="1">
        <v>7.68</v>
      </c>
      <c r="K1507" s="1">
        <v>99.42</v>
      </c>
      <c r="L1507" s="1">
        <v>6.74</v>
      </c>
      <c r="M1507" s="1">
        <v>124</v>
      </c>
      <c r="N1507" s="1">
        <v>81.040000000000006</v>
      </c>
      <c r="O1507" s="1">
        <v>92.64</v>
      </c>
      <c r="P1507" s="1" t="s">
        <v>4</v>
      </c>
      <c r="Q1507" s="1" t="s">
        <v>50</v>
      </c>
      <c r="R1507" s="1" t="s">
        <v>153</v>
      </c>
      <c r="S1507" s="1" t="s">
        <v>89</v>
      </c>
      <c r="T1507" s="3">
        <f t="shared" si="0"/>
        <v>45323</v>
      </c>
      <c r="U1507" s="5">
        <f t="shared" ref="U1507:V1507" si="3014">IF(ISBLANK(F1507),1,0)</f>
        <v>0</v>
      </c>
      <c r="V1507" s="5">
        <f t="shared" si="3014"/>
        <v>0</v>
      </c>
      <c r="W1507" s="5">
        <f t="shared" ref="W1507:Z1507" si="3015">IF(ISBLANK(K1507),1,0)</f>
        <v>0</v>
      </c>
      <c r="X1507" s="5">
        <f t="shared" si="3015"/>
        <v>0</v>
      </c>
      <c r="Y1507" s="5">
        <f t="shared" si="3015"/>
        <v>0</v>
      </c>
      <c r="Z1507" s="5">
        <f t="shared" si="3015"/>
        <v>0</v>
      </c>
      <c r="AA1507" s="5">
        <f t="shared" si="3"/>
        <v>0</v>
      </c>
    </row>
    <row r="1508" spans="1:27" ht="15.75" customHeight="1" x14ac:dyDescent="0.2">
      <c r="A1508" s="1" t="s">
        <v>2185</v>
      </c>
      <c r="B1508" s="1" t="s">
        <v>1</v>
      </c>
      <c r="C1508" s="1" t="s">
        <v>35</v>
      </c>
      <c r="D1508" s="2">
        <v>45671</v>
      </c>
      <c r="E1508" s="1" t="s">
        <v>37</v>
      </c>
      <c r="F1508" s="1">
        <v>22.92</v>
      </c>
      <c r="G1508" s="1">
        <v>32.549999999999997</v>
      </c>
      <c r="H1508" s="1">
        <v>333</v>
      </c>
      <c r="I1508" s="1">
        <v>40.5</v>
      </c>
      <c r="J1508" s="1">
        <v>6.06</v>
      </c>
      <c r="K1508" s="1">
        <v>99.27</v>
      </c>
      <c r="L1508" s="1">
        <v>6.37</v>
      </c>
      <c r="M1508" s="1">
        <v>125.5</v>
      </c>
      <c r="N1508" s="1">
        <v>90.65</v>
      </c>
      <c r="O1508" s="1">
        <v>95.22</v>
      </c>
      <c r="P1508" s="1" t="s">
        <v>4</v>
      </c>
      <c r="Q1508" s="1" t="s">
        <v>5</v>
      </c>
      <c r="R1508" s="1" t="s">
        <v>6</v>
      </c>
      <c r="S1508" s="1" t="s">
        <v>6</v>
      </c>
      <c r="T1508" s="3">
        <f t="shared" si="0"/>
        <v>45658</v>
      </c>
      <c r="U1508" s="5">
        <f t="shared" ref="U1508:V1508" si="3016">IF(ISBLANK(F1508),1,0)</f>
        <v>0</v>
      </c>
      <c r="V1508" s="5">
        <f t="shared" si="3016"/>
        <v>0</v>
      </c>
      <c r="W1508" s="5">
        <f t="shared" ref="W1508:Z1508" si="3017">IF(ISBLANK(K1508),1,0)</f>
        <v>0</v>
      </c>
      <c r="X1508" s="5">
        <f t="shared" si="3017"/>
        <v>0</v>
      </c>
      <c r="Y1508" s="5">
        <f t="shared" si="3017"/>
        <v>0</v>
      </c>
      <c r="Z1508" s="5">
        <f t="shared" si="3017"/>
        <v>0</v>
      </c>
      <c r="AA1508" s="5">
        <f t="shared" si="3"/>
        <v>0</v>
      </c>
    </row>
    <row r="1509" spans="1:27" ht="15.75" customHeight="1" x14ac:dyDescent="0.2">
      <c r="A1509" s="1" t="s">
        <v>747</v>
      </c>
      <c r="B1509" s="1" t="s">
        <v>34</v>
      </c>
      <c r="C1509" s="1" t="s">
        <v>21</v>
      </c>
      <c r="D1509" s="2">
        <v>45580</v>
      </c>
      <c r="E1509" s="1" t="s">
        <v>37</v>
      </c>
      <c r="F1509" s="1">
        <v>22.42</v>
      </c>
      <c r="G1509" s="1">
        <v>37.83</v>
      </c>
      <c r="H1509" s="1">
        <v>328</v>
      </c>
      <c r="I1509" s="1">
        <v>43.3</v>
      </c>
      <c r="J1509" s="1">
        <v>7.47</v>
      </c>
      <c r="K1509" s="1">
        <v>98.85</v>
      </c>
      <c r="L1509" s="1">
        <v>6.93</v>
      </c>
      <c r="M1509" s="1">
        <v>129</v>
      </c>
      <c r="N1509" s="1">
        <v>88.23</v>
      </c>
      <c r="O1509" s="1">
        <v>93.4</v>
      </c>
      <c r="P1509" s="1" t="s">
        <v>4</v>
      </c>
      <c r="Q1509" s="1" t="s">
        <v>5</v>
      </c>
      <c r="R1509" s="1" t="s">
        <v>6</v>
      </c>
      <c r="S1509" s="1" t="s">
        <v>6</v>
      </c>
      <c r="T1509" s="3">
        <f t="shared" si="0"/>
        <v>45566</v>
      </c>
      <c r="U1509" s="5">
        <f t="shared" ref="U1509:V1509" si="3018">IF(ISBLANK(F1509),1,0)</f>
        <v>0</v>
      </c>
      <c r="V1509" s="5">
        <f t="shared" si="3018"/>
        <v>0</v>
      </c>
      <c r="W1509" s="5">
        <f t="shared" ref="W1509:Z1509" si="3019">IF(ISBLANK(K1509),1,0)</f>
        <v>0</v>
      </c>
      <c r="X1509" s="5">
        <f t="shared" si="3019"/>
        <v>0</v>
      </c>
      <c r="Y1509" s="5">
        <f t="shared" si="3019"/>
        <v>0</v>
      </c>
      <c r="Z1509" s="5">
        <f t="shared" si="3019"/>
        <v>0</v>
      </c>
      <c r="AA1509" s="5">
        <f t="shared" si="3"/>
        <v>0</v>
      </c>
    </row>
    <row r="1510" spans="1:27" ht="15.75" customHeight="1" x14ac:dyDescent="0.2">
      <c r="A1510" s="1" t="s">
        <v>2186</v>
      </c>
      <c r="B1510" s="1" t="s">
        <v>20</v>
      </c>
      <c r="C1510" s="1" t="s">
        <v>710</v>
      </c>
      <c r="D1510" s="2">
        <v>45386</v>
      </c>
      <c r="E1510" s="1" t="s">
        <v>23</v>
      </c>
      <c r="F1510" s="1">
        <v>22.25</v>
      </c>
      <c r="G1510" s="1">
        <v>38.18</v>
      </c>
      <c r="H1510" s="1">
        <v>309</v>
      </c>
      <c r="I1510" s="1">
        <v>35.299999999999997</v>
      </c>
      <c r="J1510" s="1">
        <v>7.56</v>
      </c>
      <c r="K1510" s="1">
        <v>99.1</v>
      </c>
      <c r="L1510" s="1">
        <v>7.19</v>
      </c>
      <c r="M1510" s="1">
        <v>129.5</v>
      </c>
      <c r="N1510" s="1">
        <v>86.79</v>
      </c>
      <c r="O1510" s="1">
        <v>91.72</v>
      </c>
      <c r="P1510" s="1" t="s">
        <v>4</v>
      </c>
      <c r="Q1510" s="1" t="s">
        <v>5</v>
      </c>
      <c r="R1510" s="1" t="s">
        <v>6</v>
      </c>
      <c r="S1510" s="1" t="s">
        <v>6</v>
      </c>
      <c r="T1510" s="3">
        <f t="shared" si="0"/>
        <v>45383</v>
      </c>
      <c r="U1510" s="5">
        <f t="shared" ref="U1510:V1510" si="3020">IF(ISBLANK(F1510),1,0)</f>
        <v>0</v>
      </c>
      <c r="V1510" s="5">
        <f t="shared" si="3020"/>
        <v>0</v>
      </c>
      <c r="W1510" s="5">
        <f t="shared" ref="W1510:Z1510" si="3021">IF(ISBLANK(K1510),1,0)</f>
        <v>0</v>
      </c>
      <c r="X1510" s="5">
        <f t="shared" si="3021"/>
        <v>0</v>
      </c>
      <c r="Y1510" s="5">
        <f t="shared" si="3021"/>
        <v>0</v>
      </c>
      <c r="Z1510" s="5">
        <f t="shared" si="3021"/>
        <v>0</v>
      </c>
      <c r="AA1510" s="5">
        <f t="shared" si="3"/>
        <v>0</v>
      </c>
    </row>
    <row r="1511" spans="1:27" ht="15.75" customHeight="1" x14ac:dyDescent="0.2">
      <c r="A1511" s="1" t="s">
        <v>2187</v>
      </c>
      <c r="B1511" s="1" t="s">
        <v>20</v>
      </c>
      <c r="C1511" s="1" t="s">
        <v>21</v>
      </c>
      <c r="D1511" s="2">
        <v>45393</v>
      </c>
      <c r="E1511" s="1" t="s">
        <v>23</v>
      </c>
      <c r="F1511" s="1">
        <v>21.3</v>
      </c>
      <c r="G1511" s="1">
        <v>45.4</v>
      </c>
      <c r="H1511" s="1">
        <v>291</v>
      </c>
      <c r="I1511" s="1">
        <v>53.4</v>
      </c>
      <c r="J1511" s="1">
        <v>7.19</v>
      </c>
      <c r="K1511" s="1">
        <v>98.72</v>
      </c>
      <c r="L1511" s="1">
        <v>7.17</v>
      </c>
      <c r="M1511" s="1">
        <v>147.30000000000001</v>
      </c>
      <c r="N1511" s="1">
        <v>78.86</v>
      </c>
      <c r="O1511" s="1">
        <v>92.51</v>
      </c>
      <c r="P1511" s="1" t="s">
        <v>4</v>
      </c>
      <c r="Q1511" s="1" t="s">
        <v>5</v>
      </c>
      <c r="R1511" s="1" t="s">
        <v>6</v>
      </c>
      <c r="S1511" s="1" t="s">
        <v>6</v>
      </c>
      <c r="T1511" s="3">
        <f t="shared" si="0"/>
        <v>45383</v>
      </c>
      <c r="U1511" s="5">
        <f t="shared" ref="U1511:V1511" si="3022">IF(ISBLANK(F1511),1,0)</f>
        <v>0</v>
      </c>
      <c r="V1511" s="5">
        <f t="shared" si="3022"/>
        <v>0</v>
      </c>
      <c r="W1511" s="5">
        <f t="shared" ref="W1511:Z1511" si="3023">IF(ISBLANK(K1511),1,0)</f>
        <v>0</v>
      </c>
      <c r="X1511" s="5">
        <f t="shared" si="3023"/>
        <v>0</v>
      </c>
      <c r="Y1511" s="5">
        <f t="shared" si="3023"/>
        <v>0</v>
      </c>
      <c r="Z1511" s="5">
        <f t="shared" si="3023"/>
        <v>0</v>
      </c>
      <c r="AA1511" s="5">
        <f t="shared" si="3"/>
        <v>0</v>
      </c>
    </row>
    <row r="1512" spans="1:27" ht="15.75" customHeight="1" x14ac:dyDescent="0.2">
      <c r="A1512" s="1" t="s">
        <v>337</v>
      </c>
      <c r="B1512" s="1" t="s">
        <v>34</v>
      </c>
      <c r="C1512" s="1" t="s">
        <v>35</v>
      </c>
      <c r="D1512" s="2">
        <v>45880</v>
      </c>
      <c r="E1512" s="1" t="s">
        <v>37</v>
      </c>
      <c r="F1512" s="1">
        <v>21.93</v>
      </c>
      <c r="G1512" s="1">
        <v>53.4</v>
      </c>
      <c r="H1512" s="1">
        <v>268</v>
      </c>
      <c r="I1512" s="1">
        <v>46.8</v>
      </c>
      <c r="J1512" s="1">
        <v>7.41</v>
      </c>
      <c r="K1512" s="1">
        <v>98.6</v>
      </c>
      <c r="L1512" s="1">
        <v>7.21</v>
      </c>
      <c r="M1512" s="1">
        <v>115</v>
      </c>
      <c r="N1512" s="1">
        <v>86.64</v>
      </c>
      <c r="O1512" s="1">
        <v>96.41</v>
      </c>
      <c r="P1512" s="1" t="s">
        <v>4</v>
      </c>
      <c r="Q1512" s="1" t="s">
        <v>5</v>
      </c>
      <c r="R1512" s="1" t="s">
        <v>6</v>
      </c>
      <c r="S1512" s="1" t="s">
        <v>6</v>
      </c>
      <c r="T1512" s="3">
        <f t="shared" si="0"/>
        <v>45870</v>
      </c>
      <c r="U1512" s="5">
        <f t="shared" ref="U1512:V1512" si="3024">IF(ISBLANK(F1512),1,0)</f>
        <v>0</v>
      </c>
      <c r="V1512" s="5">
        <f t="shared" si="3024"/>
        <v>0</v>
      </c>
      <c r="W1512" s="5">
        <f t="shared" ref="W1512:Z1512" si="3025">IF(ISBLANK(K1512),1,0)</f>
        <v>0</v>
      </c>
      <c r="X1512" s="5">
        <f t="shared" si="3025"/>
        <v>0</v>
      </c>
      <c r="Y1512" s="5">
        <f t="shared" si="3025"/>
        <v>0</v>
      </c>
      <c r="Z1512" s="5">
        <f t="shared" si="3025"/>
        <v>0</v>
      </c>
      <c r="AA1512" s="5">
        <f t="shared" si="3"/>
        <v>0</v>
      </c>
    </row>
    <row r="1513" spans="1:27" ht="15.75" customHeight="1" x14ac:dyDescent="0.2">
      <c r="A1513" s="1" t="s">
        <v>2188</v>
      </c>
      <c r="B1513" s="1" t="s">
        <v>20</v>
      </c>
      <c r="C1513" s="1" t="s">
        <v>21</v>
      </c>
      <c r="D1513" s="2">
        <v>45826</v>
      </c>
      <c r="E1513" s="1" t="s">
        <v>93</v>
      </c>
      <c r="F1513" s="1">
        <v>21.94</v>
      </c>
      <c r="G1513" s="1">
        <v>39.18</v>
      </c>
      <c r="H1513" s="1">
        <v>288</v>
      </c>
      <c r="I1513" s="1">
        <v>47.8</v>
      </c>
      <c r="J1513" s="1">
        <v>7.45</v>
      </c>
      <c r="K1513" s="1">
        <v>99.43</v>
      </c>
      <c r="L1513" s="1">
        <v>7.03</v>
      </c>
      <c r="M1513" s="1">
        <v>131.9</v>
      </c>
      <c r="N1513" s="1">
        <v>86.22</v>
      </c>
      <c r="O1513" s="1">
        <v>93.56</v>
      </c>
      <c r="P1513" s="1" t="s">
        <v>4</v>
      </c>
      <c r="Q1513" s="1" t="s">
        <v>5</v>
      </c>
      <c r="R1513" s="1" t="s">
        <v>6</v>
      </c>
      <c r="S1513" s="1" t="s">
        <v>6</v>
      </c>
      <c r="T1513" s="3">
        <f t="shared" si="0"/>
        <v>45809</v>
      </c>
      <c r="U1513" s="5">
        <f t="shared" ref="U1513:V1513" si="3026">IF(ISBLANK(F1513),1,0)</f>
        <v>0</v>
      </c>
      <c r="V1513" s="5">
        <f t="shared" si="3026"/>
        <v>0</v>
      </c>
      <c r="W1513" s="5">
        <f t="shared" ref="W1513:Z1513" si="3027">IF(ISBLANK(K1513),1,0)</f>
        <v>0</v>
      </c>
      <c r="X1513" s="5">
        <f t="shared" si="3027"/>
        <v>0</v>
      </c>
      <c r="Y1513" s="5">
        <f t="shared" si="3027"/>
        <v>0</v>
      </c>
      <c r="Z1513" s="5">
        <f t="shared" si="3027"/>
        <v>0</v>
      </c>
      <c r="AA1513" s="5">
        <f t="shared" si="3"/>
        <v>0</v>
      </c>
    </row>
    <row r="1514" spans="1:27" ht="15.75" customHeight="1" x14ac:dyDescent="0.2">
      <c r="A1514" s="1" t="s">
        <v>2189</v>
      </c>
      <c r="B1514" s="1" t="s">
        <v>1</v>
      </c>
      <c r="C1514" s="1" t="s">
        <v>21</v>
      </c>
      <c r="D1514" s="2">
        <v>45736</v>
      </c>
      <c r="E1514" s="1" t="s">
        <v>3</v>
      </c>
      <c r="F1514" s="1">
        <v>22.21</v>
      </c>
      <c r="G1514" s="1">
        <v>39.94</v>
      </c>
      <c r="H1514" s="1">
        <v>331</v>
      </c>
      <c r="I1514" s="1">
        <v>34.200000000000003</v>
      </c>
      <c r="J1514" s="1">
        <v>6.7</v>
      </c>
      <c r="K1514" s="1">
        <v>98.59</v>
      </c>
      <c r="L1514" s="1">
        <v>6.7</v>
      </c>
      <c r="M1514" s="1">
        <v>123.1</v>
      </c>
      <c r="N1514" s="1">
        <v>89.24</v>
      </c>
      <c r="O1514" s="1">
        <v>94.28</v>
      </c>
      <c r="P1514" s="1" t="s">
        <v>4</v>
      </c>
      <c r="Q1514" s="1" t="s">
        <v>5</v>
      </c>
      <c r="R1514" s="1" t="s">
        <v>6</v>
      </c>
      <c r="S1514" s="1" t="s">
        <v>6</v>
      </c>
      <c r="T1514" s="3">
        <f t="shared" si="0"/>
        <v>45717</v>
      </c>
      <c r="U1514" s="5">
        <f t="shared" ref="U1514:V1514" si="3028">IF(ISBLANK(F1514),1,0)</f>
        <v>0</v>
      </c>
      <c r="V1514" s="5">
        <f t="shared" si="3028"/>
        <v>0</v>
      </c>
      <c r="W1514" s="5">
        <f t="shared" ref="W1514:Z1514" si="3029">IF(ISBLANK(K1514),1,0)</f>
        <v>0</v>
      </c>
      <c r="X1514" s="5">
        <f t="shared" si="3029"/>
        <v>0</v>
      </c>
      <c r="Y1514" s="5">
        <f t="shared" si="3029"/>
        <v>0</v>
      </c>
      <c r="Z1514" s="5">
        <f t="shared" si="3029"/>
        <v>0</v>
      </c>
      <c r="AA1514" s="5">
        <f t="shared" si="3"/>
        <v>0</v>
      </c>
    </row>
    <row r="1515" spans="1:27" ht="15.75" customHeight="1" x14ac:dyDescent="0.2">
      <c r="A1515" s="1" t="s">
        <v>2190</v>
      </c>
      <c r="B1515" s="1" t="s">
        <v>20</v>
      </c>
      <c r="C1515" s="1" t="s">
        <v>35</v>
      </c>
      <c r="D1515" s="2">
        <v>45901</v>
      </c>
      <c r="E1515" s="1" t="s">
        <v>93</v>
      </c>
      <c r="F1515" s="1">
        <v>20.65</v>
      </c>
      <c r="G1515" s="1">
        <v>30.23</v>
      </c>
      <c r="H1515" s="1">
        <v>284</v>
      </c>
      <c r="I1515" s="1">
        <v>52.3</v>
      </c>
      <c r="J1515" s="1">
        <v>8.32</v>
      </c>
      <c r="K1515" s="1">
        <v>99.04</v>
      </c>
      <c r="L1515" s="1">
        <v>6.83</v>
      </c>
      <c r="M1515" s="1">
        <v>149.9</v>
      </c>
      <c r="N1515" s="1">
        <v>83.86</v>
      </c>
      <c r="O1515" s="1">
        <v>94.22</v>
      </c>
      <c r="P1515" s="1" t="s">
        <v>4</v>
      </c>
      <c r="Q1515" s="1" t="s">
        <v>5</v>
      </c>
      <c r="R1515" s="1" t="s">
        <v>6</v>
      </c>
      <c r="S1515" s="1" t="s">
        <v>6</v>
      </c>
      <c r="T1515" s="3">
        <f t="shared" si="0"/>
        <v>45901</v>
      </c>
      <c r="U1515" s="5">
        <f t="shared" ref="U1515:V1515" si="3030">IF(ISBLANK(F1515),1,0)</f>
        <v>0</v>
      </c>
      <c r="V1515" s="5">
        <f t="shared" si="3030"/>
        <v>0</v>
      </c>
      <c r="W1515" s="5">
        <f t="shared" ref="W1515:Z1515" si="3031">IF(ISBLANK(K1515),1,0)</f>
        <v>0</v>
      </c>
      <c r="X1515" s="5">
        <f t="shared" si="3031"/>
        <v>0</v>
      </c>
      <c r="Y1515" s="5">
        <f t="shared" si="3031"/>
        <v>0</v>
      </c>
      <c r="Z1515" s="5">
        <f t="shared" si="3031"/>
        <v>0</v>
      </c>
      <c r="AA1515" s="5">
        <f t="shared" si="3"/>
        <v>0</v>
      </c>
    </row>
    <row r="1516" spans="1:27" ht="15.75" customHeight="1" x14ac:dyDescent="0.2">
      <c r="A1516" s="1" t="s">
        <v>2191</v>
      </c>
      <c r="B1516" s="1" t="s">
        <v>58</v>
      </c>
      <c r="C1516" s="1" t="s">
        <v>47</v>
      </c>
      <c r="D1516" s="2">
        <v>45342</v>
      </c>
      <c r="E1516" s="1" t="s">
        <v>23</v>
      </c>
      <c r="F1516" s="1">
        <v>21.4</v>
      </c>
      <c r="G1516" s="1">
        <v>46.32</v>
      </c>
      <c r="H1516" s="1">
        <v>313</v>
      </c>
      <c r="I1516" s="1">
        <v>42.1</v>
      </c>
      <c r="J1516" s="1">
        <v>7.57</v>
      </c>
      <c r="K1516" s="1">
        <v>99.07</v>
      </c>
      <c r="L1516" s="1">
        <v>6.76</v>
      </c>
      <c r="M1516" s="1">
        <v>130.69999999999999</v>
      </c>
      <c r="N1516" s="1">
        <v>85.41</v>
      </c>
      <c r="O1516" s="1">
        <v>92.86</v>
      </c>
      <c r="P1516" s="1" t="s">
        <v>4</v>
      </c>
      <c r="Q1516" s="1" t="s">
        <v>5</v>
      </c>
      <c r="R1516" s="1" t="s">
        <v>6</v>
      </c>
      <c r="S1516" s="1" t="s">
        <v>6</v>
      </c>
      <c r="T1516" s="3">
        <f t="shared" si="0"/>
        <v>45323</v>
      </c>
      <c r="U1516" s="5">
        <f t="shared" ref="U1516:V1516" si="3032">IF(ISBLANK(F1516),1,0)</f>
        <v>0</v>
      </c>
      <c r="V1516" s="5">
        <f t="shared" si="3032"/>
        <v>0</v>
      </c>
      <c r="W1516" s="5">
        <f t="shared" ref="W1516:Z1516" si="3033">IF(ISBLANK(K1516),1,0)</f>
        <v>0</v>
      </c>
      <c r="X1516" s="5">
        <f t="shared" si="3033"/>
        <v>0</v>
      </c>
      <c r="Y1516" s="5">
        <f t="shared" si="3033"/>
        <v>0</v>
      </c>
      <c r="Z1516" s="5">
        <f t="shared" si="3033"/>
        <v>0</v>
      </c>
      <c r="AA1516" s="5">
        <f t="shared" si="3"/>
        <v>0</v>
      </c>
    </row>
    <row r="1517" spans="1:27" ht="15.75" customHeight="1" x14ac:dyDescent="0.2">
      <c r="A1517" s="1" t="s">
        <v>2192</v>
      </c>
      <c r="B1517" s="1" t="s">
        <v>1233</v>
      </c>
      <c r="C1517" s="1" t="s">
        <v>35</v>
      </c>
      <c r="D1517" s="2">
        <v>45794</v>
      </c>
      <c r="E1517" s="1" t="s">
        <v>23</v>
      </c>
      <c r="F1517" s="1">
        <v>22.32</v>
      </c>
      <c r="G1517" s="1">
        <v>40.25</v>
      </c>
      <c r="H1517" s="1">
        <v>355</v>
      </c>
      <c r="I1517" s="1">
        <v>36.799999999999997</v>
      </c>
      <c r="J1517" s="1">
        <v>6.6</v>
      </c>
      <c r="K1517" s="1">
        <v>99.61</v>
      </c>
      <c r="L1517" s="1">
        <v>6.76</v>
      </c>
      <c r="M1517" s="1">
        <v>119.7</v>
      </c>
      <c r="N1517" s="1">
        <v>89.1</v>
      </c>
      <c r="O1517" s="1">
        <v>97.25</v>
      </c>
      <c r="P1517" s="1" t="s">
        <v>4</v>
      </c>
      <c r="Q1517" s="1" t="s">
        <v>5</v>
      </c>
      <c r="R1517" s="1" t="s">
        <v>6</v>
      </c>
      <c r="S1517" s="1" t="s">
        <v>6</v>
      </c>
      <c r="T1517" s="3">
        <f t="shared" si="0"/>
        <v>45778</v>
      </c>
      <c r="U1517" s="5">
        <f t="shared" ref="U1517:V1517" si="3034">IF(ISBLANK(F1517),1,0)</f>
        <v>0</v>
      </c>
      <c r="V1517" s="5">
        <f t="shared" si="3034"/>
        <v>0</v>
      </c>
      <c r="W1517" s="5">
        <f t="shared" ref="W1517:Z1517" si="3035">IF(ISBLANK(K1517),1,0)</f>
        <v>0</v>
      </c>
      <c r="X1517" s="5">
        <f t="shared" si="3035"/>
        <v>0</v>
      </c>
      <c r="Y1517" s="5">
        <f t="shared" si="3035"/>
        <v>0</v>
      </c>
      <c r="Z1517" s="5">
        <f t="shared" si="3035"/>
        <v>0</v>
      </c>
      <c r="AA1517" s="5">
        <f t="shared" si="3"/>
        <v>0</v>
      </c>
    </row>
    <row r="1518" spans="1:27" ht="15.75" customHeight="1" x14ac:dyDescent="0.2">
      <c r="A1518" s="1" t="s">
        <v>2193</v>
      </c>
      <c r="B1518" s="1" t="s">
        <v>58</v>
      </c>
      <c r="C1518" s="1" t="s">
        <v>21</v>
      </c>
      <c r="D1518" s="2">
        <v>45842</v>
      </c>
      <c r="E1518" s="1" t="s">
        <v>93</v>
      </c>
      <c r="F1518" s="1">
        <v>22.5</v>
      </c>
      <c r="G1518" s="1">
        <v>56.79</v>
      </c>
      <c r="H1518" s="1">
        <v>319</v>
      </c>
      <c r="I1518" s="1">
        <v>40.700000000000003</v>
      </c>
      <c r="J1518" s="1">
        <v>7.11</v>
      </c>
      <c r="K1518" s="1">
        <v>98.74</v>
      </c>
      <c r="L1518" s="1">
        <v>7.1</v>
      </c>
      <c r="M1518" s="1">
        <v>128.9</v>
      </c>
      <c r="N1518" s="1">
        <v>86.17</v>
      </c>
      <c r="O1518" s="1">
        <v>93.37</v>
      </c>
      <c r="P1518" s="1" t="s">
        <v>4</v>
      </c>
      <c r="Q1518" s="1" t="s">
        <v>5</v>
      </c>
      <c r="R1518" s="1" t="s">
        <v>6</v>
      </c>
      <c r="S1518" s="1" t="s">
        <v>6</v>
      </c>
      <c r="T1518" s="3">
        <f t="shared" si="0"/>
        <v>45839</v>
      </c>
      <c r="U1518" s="5">
        <f t="shared" ref="U1518:V1518" si="3036">IF(ISBLANK(F1518),1,0)</f>
        <v>0</v>
      </c>
      <c r="V1518" s="5">
        <f t="shared" si="3036"/>
        <v>0</v>
      </c>
      <c r="W1518" s="5">
        <f t="shared" ref="W1518:Z1518" si="3037">IF(ISBLANK(K1518),1,0)</f>
        <v>0</v>
      </c>
      <c r="X1518" s="5">
        <f t="shared" si="3037"/>
        <v>0</v>
      </c>
      <c r="Y1518" s="5">
        <f t="shared" si="3037"/>
        <v>0</v>
      </c>
      <c r="Z1518" s="5">
        <f t="shared" si="3037"/>
        <v>0</v>
      </c>
      <c r="AA1518" s="5">
        <f t="shared" si="3"/>
        <v>0</v>
      </c>
    </row>
    <row r="1519" spans="1:27" ht="15.75" customHeight="1" x14ac:dyDescent="0.2">
      <c r="A1519" s="1" t="s">
        <v>1615</v>
      </c>
      <c r="B1519" s="1" t="s">
        <v>58</v>
      </c>
      <c r="C1519" s="1" t="s">
        <v>21</v>
      </c>
      <c r="D1519" s="2">
        <v>45438</v>
      </c>
      <c r="E1519" s="1" t="s">
        <v>37</v>
      </c>
      <c r="F1519" s="1">
        <v>22.94</v>
      </c>
      <c r="G1519" s="1">
        <v>38.299999999999997</v>
      </c>
      <c r="H1519" s="1">
        <v>338</v>
      </c>
      <c r="I1519" s="1">
        <v>44.5</v>
      </c>
      <c r="J1519" s="1">
        <v>6.44</v>
      </c>
      <c r="K1519" s="1">
        <v>99.86</v>
      </c>
      <c r="L1519" s="1">
        <v>6.69</v>
      </c>
      <c r="M1519" s="1">
        <v>136.6</v>
      </c>
      <c r="N1519" s="1">
        <v>89.04</v>
      </c>
      <c r="O1519" s="1">
        <v>95.66</v>
      </c>
      <c r="P1519" s="1" t="s">
        <v>4</v>
      </c>
      <c r="Q1519" s="1" t="s">
        <v>5</v>
      </c>
      <c r="R1519" s="1" t="s">
        <v>6</v>
      </c>
      <c r="S1519" s="1" t="s">
        <v>6</v>
      </c>
      <c r="T1519" s="3">
        <f t="shared" si="0"/>
        <v>45413</v>
      </c>
      <c r="U1519" s="5">
        <f t="shared" ref="U1519:V1519" si="3038">IF(ISBLANK(F1519),1,0)</f>
        <v>0</v>
      </c>
      <c r="V1519" s="5">
        <f t="shared" si="3038"/>
        <v>0</v>
      </c>
      <c r="W1519" s="5">
        <f t="shared" ref="W1519:Z1519" si="3039">IF(ISBLANK(K1519),1,0)</f>
        <v>0</v>
      </c>
      <c r="X1519" s="5">
        <f t="shared" si="3039"/>
        <v>0</v>
      </c>
      <c r="Y1519" s="5">
        <f t="shared" si="3039"/>
        <v>0</v>
      </c>
      <c r="Z1519" s="5">
        <f t="shared" si="3039"/>
        <v>0</v>
      </c>
      <c r="AA1519" s="5">
        <f t="shared" si="3"/>
        <v>0</v>
      </c>
    </row>
    <row r="1520" spans="1:27" ht="15.75" customHeight="1" x14ac:dyDescent="0.2">
      <c r="A1520" s="1" t="s">
        <v>2194</v>
      </c>
      <c r="B1520" s="1" t="s">
        <v>1</v>
      </c>
      <c r="C1520" s="1" t="s">
        <v>47</v>
      </c>
      <c r="D1520" s="2">
        <v>45684</v>
      </c>
      <c r="E1520" s="1" t="s">
        <v>23</v>
      </c>
      <c r="F1520" s="1">
        <v>21.48</v>
      </c>
      <c r="G1520" s="1">
        <v>53.53</v>
      </c>
      <c r="H1520" s="1">
        <v>313</v>
      </c>
      <c r="I1520" s="1">
        <v>33.200000000000003</v>
      </c>
      <c r="J1520" s="1">
        <v>6.76</v>
      </c>
      <c r="K1520" s="1">
        <v>99.22</v>
      </c>
      <c r="L1520" s="1">
        <v>6.94</v>
      </c>
      <c r="M1520" s="1">
        <v>104.2</v>
      </c>
      <c r="N1520" s="1">
        <v>89.09</v>
      </c>
      <c r="O1520" s="1">
        <v>95.78</v>
      </c>
      <c r="P1520" s="1" t="s">
        <v>4</v>
      </c>
      <c r="Q1520" s="1" t="s">
        <v>5</v>
      </c>
      <c r="R1520" s="1" t="s">
        <v>6</v>
      </c>
      <c r="S1520" s="1" t="s">
        <v>6</v>
      </c>
      <c r="T1520" s="3">
        <f t="shared" si="0"/>
        <v>45658</v>
      </c>
      <c r="U1520" s="5">
        <f t="shared" ref="U1520:V1520" si="3040">IF(ISBLANK(F1520),1,0)</f>
        <v>0</v>
      </c>
      <c r="V1520" s="5">
        <f t="shared" si="3040"/>
        <v>0</v>
      </c>
      <c r="W1520" s="5">
        <f t="shared" ref="W1520:Z1520" si="3041">IF(ISBLANK(K1520),1,0)</f>
        <v>0</v>
      </c>
      <c r="X1520" s="5">
        <f t="shared" si="3041"/>
        <v>0</v>
      </c>
      <c r="Y1520" s="5">
        <f t="shared" si="3041"/>
        <v>0</v>
      </c>
      <c r="Z1520" s="5">
        <f t="shared" si="3041"/>
        <v>0</v>
      </c>
      <c r="AA1520" s="5">
        <f t="shared" si="3"/>
        <v>0</v>
      </c>
    </row>
    <row r="1521" spans="1:27" ht="15.75" customHeight="1" x14ac:dyDescent="0.2">
      <c r="A1521" s="1" t="s">
        <v>2195</v>
      </c>
      <c r="B1521" s="1" t="s">
        <v>1</v>
      </c>
      <c r="C1521" s="1" t="s">
        <v>35</v>
      </c>
      <c r="D1521" s="2">
        <v>45852</v>
      </c>
      <c r="E1521" s="1" t="s">
        <v>93</v>
      </c>
      <c r="F1521" s="1">
        <v>22.05</v>
      </c>
      <c r="H1521" s="1">
        <v>335</v>
      </c>
      <c r="I1521" s="1">
        <v>40.1</v>
      </c>
      <c r="J1521" s="1">
        <v>6.24</v>
      </c>
      <c r="K1521" s="1">
        <v>98.46</v>
      </c>
      <c r="L1521" s="1">
        <v>6.69</v>
      </c>
      <c r="M1521" s="1">
        <v>114.9</v>
      </c>
      <c r="N1521" s="1">
        <v>84.83</v>
      </c>
      <c r="O1521" s="1">
        <v>94.53</v>
      </c>
      <c r="P1521" s="1" t="s">
        <v>4</v>
      </c>
      <c r="Q1521" s="1" t="s">
        <v>5</v>
      </c>
      <c r="R1521" s="1" t="s">
        <v>6</v>
      </c>
      <c r="S1521" s="1" t="s">
        <v>6</v>
      </c>
      <c r="T1521" s="3">
        <f t="shared" si="0"/>
        <v>45839</v>
      </c>
      <c r="U1521" s="5">
        <f t="shared" ref="U1521:V1521" si="3042">IF(ISBLANK(F1521),1,0)</f>
        <v>0</v>
      </c>
      <c r="V1521" s="5">
        <f t="shared" si="3042"/>
        <v>1</v>
      </c>
      <c r="W1521" s="5">
        <f t="shared" ref="W1521:Z1521" si="3043">IF(ISBLANK(K1521),1,0)</f>
        <v>0</v>
      </c>
      <c r="X1521" s="5">
        <f t="shared" si="3043"/>
        <v>0</v>
      </c>
      <c r="Y1521" s="5">
        <f t="shared" si="3043"/>
        <v>0</v>
      </c>
      <c r="Z1521" s="5">
        <f t="shared" si="3043"/>
        <v>0</v>
      </c>
      <c r="AA1521" s="5">
        <f t="shared" si="3"/>
        <v>1</v>
      </c>
    </row>
    <row r="1522" spans="1:27" ht="15.75" customHeight="1" x14ac:dyDescent="0.2">
      <c r="A1522" s="1" t="s">
        <v>769</v>
      </c>
      <c r="B1522" s="1" t="s">
        <v>34</v>
      </c>
      <c r="C1522" s="1" t="s">
        <v>35</v>
      </c>
      <c r="D1522" s="2">
        <v>45733</v>
      </c>
      <c r="E1522" s="1" t="s">
        <v>23</v>
      </c>
      <c r="F1522" s="1">
        <v>21.53</v>
      </c>
      <c r="G1522" s="1">
        <v>38.86</v>
      </c>
      <c r="H1522" s="1">
        <v>280</v>
      </c>
      <c r="I1522" s="1">
        <v>41</v>
      </c>
      <c r="J1522" s="1">
        <v>7.73</v>
      </c>
      <c r="K1522" s="1">
        <v>98.65</v>
      </c>
      <c r="L1522" s="1">
        <v>6.78</v>
      </c>
      <c r="M1522" s="1">
        <v>126.6</v>
      </c>
      <c r="N1522" s="1">
        <v>88.1</v>
      </c>
      <c r="O1522" s="1">
        <v>93.31</v>
      </c>
      <c r="P1522" s="1" t="s">
        <v>4</v>
      </c>
      <c r="Q1522" s="1" t="s">
        <v>5</v>
      </c>
      <c r="R1522" s="1" t="s">
        <v>6</v>
      </c>
      <c r="S1522" s="1" t="s">
        <v>6</v>
      </c>
      <c r="T1522" s="3">
        <f t="shared" si="0"/>
        <v>45717</v>
      </c>
      <c r="U1522" s="5">
        <f t="shared" ref="U1522:V1522" si="3044">IF(ISBLANK(F1522),1,0)</f>
        <v>0</v>
      </c>
      <c r="V1522" s="5">
        <f t="shared" si="3044"/>
        <v>0</v>
      </c>
      <c r="W1522" s="5">
        <f t="shared" ref="W1522:Z1522" si="3045">IF(ISBLANK(K1522),1,0)</f>
        <v>0</v>
      </c>
      <c r="X1522" s="5">
        <f t="shared" si="3045"/>
        <v>0</v>
      </c>
      <c r="Y1522" s="5">
        <f t="shared" si="3045"/>
        <v>0</v>
      </c>
      <c r="Z1522" s="5">
        <f t="shared" si="3045"/>
        <v>0</v>
      </c>
      <c r="AA1522" s="5">
        <f t="shared" si="3"/>
        <v>0</v>
      </c>
    </row>
    <row r="1523" spans="1:27" ht="15.75" customHeight="1" x14ac:dyDescent="0.2">
      <c r="A1523" s="1" t="s">
        <v>2196</v>
      </c>
      <c r="B1523" s="1" t="s">
        <v>118</v>
      </c>
      <c r="C1523" s="1" t="s">
        <v>35</v>
      </c>
      <c r="D1523" s="2">
        <v>45474</v>
      </c>
      <c r="E1523" s="1" t="s">
        <v>93</v>
      </c>
      <c r="F1523" s="1">
        <v>22.6</v>
      </c>
      <c r="G1523" s="1">
        <v>43.16</v>
      </c>
      <c r="H1523" s="1">
        <v>312</v>
      </c>
      <c r="I1523" s="1">
        <v>38.200000000000003</v>
      </c>
      <c r="J1523" s="1">
        <v>7.24</v>
      </c>
      <c r="K1523" s="1">
        <v>99.13</v>
      </c>
      <c r="L1523" s="1">
        <v>6.91</v>
      </c>
      <c r="M1523" s="1">
        <v>124.1</v>
      </c>
      <c r="N1523" s="1">
        <v>89.59</v>
      </c>
      <c r="O1523" s="1">
        <v>94.2</v>
      </c>
      <c r="P1523" s="1" t="s">
        <v>4</v>
      </c>
      <c r="Q1523" s="1" t="s">
        <v>5</v>
      </c>
      <c r="R1523" s="1" t="s">
        <v>6</v>
      </c>
      <c r="S1523" s="1" t="s">
        <v>6</v>
      </c>
      <c r="T1523" s="3">
        <f t="shared" si="0"/>
        <v>45474</v>
      </c>
      <c r="U1523" s="5">
        <f t="shared" ref="U1523:V1523" si="3046">IF(ISBLANK(F1523),1,0)</f>
        <v>0</v>
      </c>
      <c r="V1523" s="5">
        <f t="shared" si="3046"/>
        <v>0</v>
      </c>
      <c r="W1523" s="5">
        <f t="shared" ref="W1523:Z1523" si="3047">IF(ISBLANK(K1523),1,0)</f>
        <v>0</v>
      </c>
      <c r="X1523" s="5">
        <f t="shared" si="3047"/>
        <v>0</v>
      </c>
      <c r="Y1523" s="5">
        <f t="shared" si="3047"/>
        <v>0</v>
      </c>
      <c r="Z1523" s="5">
        <f t="shared" si="3047"/>
        <v>0</v>
      </c>
      <c r="AA1523" s="5">
        <f t="shared" si="3"/>
        <v>0</v>
      </c>
    </row>
    <row r="1524" spans="1:27" ht="15.75" customHeight="1" x14ac:dyDescent="0.2">
      <c r="A1524" s="1" t="s">
        <v>2197</v>
      </c>
      <c r="B1524" s="1" t="s">
        <v>58</v>
      </c>
      <c r="C1524" s="1" t="s">
        <v>21</v>
      </c>
      <c r="D1524" s="2">
        <v>45777</v>
      </c>
      <c r="E1524" s="1" t="s">
        <v>23</v>
      </c>
      <c r="F1524" s="1">
        <v>21.6</v>
      </c>
      <c r="G1524" s="1">
        <v>45.86</v>
      </c>
      <c r="H1524" s="1">
        <v>301</v>
      </c>
      <c r="I1524" s="1">
        <v>45.9</v>
      </c>
      <c r="J1524" s="1">
        <v>7.51</v>
      </c>
      <c r="K1524" s="1">
        <v>98.71</v>
      </c>
      <c r="L1524" s="1">
        <v>6.91</v>
      </c>
      <c r="M1524" s="1">
        <v>109.9</v>
      </c>
      <c r="N1524" s="1">
        <v>90.56</v>
      </c>
      <c r="O1524" s="1">
        <v>94.76</v>
      </c>
      <c r="P1524" s="1" t="s">
        <v>4</v>
      </c>
      <c r="Q1524" s="1" t="s">
        <v>5</v>
      </c>
      <c r="R1524" s="1" t="s">
        <v>6</v>
      </c>
      <c r="S1524" s="1" t="s">
        <v>6</v>
      </c>
      <c r="T1524" s="3">
        <f t="shared" si="0"/>
        <v>45748</v>
      </c>
      <c r="U1524" s="5">
        <f t="shared" ref="U1524:V1524" si="3048">IF(ISBLANK(F1524),1,0)</f>
        <v>0</v>
      </c>
      <c r="V1524" s="5">
        <f t="shared" si="3048"/>
        <v>0</v>
      </c>
      <c r="W1524" s="5">
        <f t="shared" ref="W1524:Z1524" si="3049">IF(ISBLANK(K1524),1,0)</f>
        <v>0</v>
      </c>
      <c r="X1524" s="5">
        <f t="shared" si="3049"/>
        <v>0</v>
      </c>
      <c r="Y1524" s="5">
        <f t="shared" si="3049"/>
        <v>0</v>
      </c>
      <c r="Z1524" s="5">
        <f t="shared" si="3049"/>
        <v>0</v>
      </c>
      <c r="AA1524" s="5">
        <f t="shared" si="3"/>
        <v>0</v>
      </c>
    </row>
    <row r="1525" spans="1:27" ht="15.75" customHeight="1" x14ac:dyDescent="0.2">
      <c r="A1525" s="1" t="s">
        <v>1045</v>
      </c>
      <c r="B1525" s="1" t="s">
        <v>34</v>
      </c>
      <c r="C1525" s="1" t="s">
        <v>35</v>
      </c>
      <c r="D1525" s="2">
        <v>45847</v>
      </c>
      <c r="E1525" s="1" t="s">
        <v>23</v>
      </c>
      <c r="F1525" s="1">
        <v>21.48</v>
      </c>
      <c r="G1525" s="1">
        <v>42.87</v>
      </c>
      <c r="H1525" s="1">
        <v>338</v>
      </c>
      <c r="I1525" s="1">
        <v>38.5</v>
      </c>
      <c r="J1525" s="1">
        <v>8.02</v>
      </c>
      <c r="K1525" s="1">
        <v>99.15</v>
      </c>
      <c r="L1525" s="1">
        <v>6.89</v>
      </c>
      <c r="M1525" s="1">
        <v>114.2</v>
      </c>
      <c r="N1525" s="1">
        <v>90.21</v>
      </c>
      <c r="O1525" s="1">
        <v>92.2</v>
      </c>
      <c r="P1525" s="1" t="s">
        <v>4</v>
      </c>
      <c r="Q1525" s="1" t="s">
        <v>5</v>
      </c>
      <c r="R1525" s="1" t="s">
        <v>6</v>
      </c>
      <c r="S1525" s="1" t="s">
        <v>6</v>
      </c>
      <c r="T1525" s="3">
        <f t="shared" si="0"/>
        <v>45839</v>
      </c>
      <c r="U1525" s="5">
        <f t="shared" ref="U1525:V1525" si="3050">IF(ISBLANK(F1525),1,0)</f>
        <v>0</v>
      </c>
      <c r="V1525" s="5">
        <f t="shared" si="3050"/>
        <v>0</v>
      </c>
      <c r="W1525" s="5">
        <f t="shared" ref="W1525:Z1525" si="3051">IF(ISBLANK(K1525),1,0)</f>
        <v>0</v>
      </c>
      <c r="X1525" s="5">
        <f t="shared" si="3051"/>
        <v>0</v>
      </c>
      <c r="Y1525" s="5">
        <f t="shared" si="3051"/>
        <v>0</v>
      </c>
      <c r="Z1525" s="5">
        <f t="shared" si="3051"/>
        <v>0</v>
      </c>
      <c r="AA1525" s="5">
        <f t="shared" si="3"/>
        <v>0</v>
      </c>
    </row>
    <row r="1526" spans="1:27" ht="15.75" customHeight="1" x14ac:dyDescent="0.2">
      <c r="A1526" s="1" t="s">
        <v>2198</v>
      </c>
      <c r="B1526" s="1" t="s">
        <v>58</v>
      </c>
      <c r="C1526" s="1" t="s">
        <v>47</v>
      </c>
      <c r="D1526" s="2">
        <v>45299</v>
      </c>
      <c r="E1526" s="1" t="s">
        <v>93</v>
      </c>
      <c r="F1526" s="1">
        <v>20.94</v>
      </c>
      <c r="G1526" s="1">
        <v>46.19</v>
      </c>
      <c r="H1526" s="1">
        <v>327</v>
      </c>
      <c r="I1526" s="1">
        <v>48.4</v>
      </c>
      <c r="J1526" s="1">
        <v>7.39</v>
      </c>
      <c r="K1526" s="1">
        <v>98.9</v>
      </c>
      <c r="L1526" s="1">
        <v>6.82</v>
      </c>
      <c r="M1526" s="1">
        <v>131.69999999999999</v>
      </c>
      <c r="N1526" s="1">
        <v>84.28</v>
      </c>
      <c r="O1526" s="1">
        <v>93.2</v>
      </c>
      <c r="P1526" s="1" t="s">
        <v>4</v>
      </c>
      <c r="Q1526" s="1" t="s">
        <v>50</v>
      </c>
      <c r="R1526" s="1" t="s">
        <v>153</v>
      </c>
      <c r="S1526" s="1" t="s">
        <v>89</v>
      </c>
      <c r="T1526" s="3">
        <f t="shared" si="0"/>
        <v>45292</v>
      </c>
      <c r="U1526" s="5">
        <f t="shared" ref="U1526:V1526" si="3052">IF(ISBLANK(F1526),1,0)</f>
        <v>0</v>
      </c>
      <c r="V1526" s="5">
        <f t="shared" si="3052"/>
        <v>0</v>
      </c>
      <c r="W1526" s="5">
        <f t="shared" ref="W1526:Z1526" si="3053">IF(ISBLANK(K1526),1,0)</f>
        <v>0</v>
      </c>
      <c r="X1526" s="5">
        <f t="shared" si="3053"/>
        <v>0</v>
      </c>
      <c r="Y1526" s="5">
        <f t="shared" si="3053"/>
        <v>0</v>
      </c>
      <c r="Z1526" s="5">
        <f t="shared" si="3053"/>
        <v>0</v>
      </c>
      <c r="AA1526" s="5">
        <f t="shared" si="3"/>
        <v>0</v>
      </c>
    </row>
    <row r="1527" spans="1:27" ht="15.75" customHeight="1" x14ac:dyDescent="0.2">
      <c r="A1527" s="1" t="s">
        <v>2199</v>
      </c>
      <c r="B1527" s="1" t="s">
        <v>58</v>
      </c>
      <c r="C1527" s="1" t="s">
        <v>35</v>
      </c>
      <c r="D1527" s="2">
        <v>45706</v>
      </c>
      <c r="E1527" s="1" t="s">
        <v>37</v>
      </c>
      <c r="F1527" s="1">
        <v>22.36</v>
      </c>
      <c r="G1527" s="1">
        <v>46.08</v>
      </c>
      <c r="H1527" s="1">
        <v>338</v>
      </c>
      <c r="I1527" s="1">
        <v>42.6</v>
      </c>
      <c r="J1527" s="1">
        <v>6.72</v>
      </c>
      <c r="K1527" s="1">
        <v>98.69</v>
      </c>
      <c r="L1527" s="1">
        <v>6.88</v>
      </c>
      <c r="M1527" s="1">
        <v>134.5</v>
      </c>
      <c r="O1527" s="1">
        <v>94.54</v>
      </c>
      <c r="P1527" s="1" t="s">
        <v>4</v>
      </c>
      <c r="Q1527" s="1" t="s">
        <v>5</v>
      </c>
      <c r="R1527" s="1" t="s">
        <v>6</v>
      </c>
      <c r="S1527" s="1" t="s">
        <v>6</v>
      </c>
      <c r="T1527" s="3">
        <f t="shared" si="0"/>
        <v>45689</v>
      </c>
      <c r="U1527" s="5">
        <f t="shared" ref="U1527:V1527" si="3054">IF(ISBLANK(F1527),1,0)</f>
        <v>0</v>
      </c>
      <c r="V1527" s="5">
        <f t="shared" si="3054"/>
        <v>0</v>
      </c>
      <c r="W1527" s="5">
        <f t="shared" ref="W1527:Z1527" si="3055">IF(ISBLANK(K1527),1,0)</f>
        <v>0</v>
      </c>
      <c r="X1527" s="5">
        <f t="shared" si="3055"/>
        <v>0</v>
      </c>
      <c r="Y1527" s="5">
        <f t="shared" si="3055"/>
        <v>0</v>
      </c>
      <c r="Z1527" s="5">
        <f t="shared" si="3055"/>
        <v>1</v>
      </c>
      <c r="AA1527" s="5">
        <f t="shared" si="3"/>
        <v>1</v>
      </c>
    </row>
    <row r="1528" spans="1:27" ht="15.75" customHeight="1" x14ac:dyDescent="0.2">
      <c r="A1528" s="1" t="s">
        <v>2200</v>
      </c>
      <c r="B1528" s="1" t="s">
        <v>20</v>
      </c>
      <c r="C1528" s="1" t="s">
        <v>1064</v>
      </c>
      <c r="D1528" s="2">
        <v>45660</v>
      </c>
      <c r="E1528" s="1" t="s">
        <v>93</v>
      </c>
      <c r="F1528" s="1">
        <v>21.38</v>
      </c>
      <c r="G1528" s="1">
        <v>42.98</v>
      </c>
      <c r="H1528" s="1">
        <v>292</v>
      </c>
      <c r="I1528" s="1">
        <v>38.9</v>
      </c>
      <c r="J1528" s="1">
        <v>7.29</v>
      </c>
      <c r="K1528" s="1">
        <v>98.63</v>
      </c>
      <c r="L1528" s="1">
        <v>6.79</v>
      </c>
      <c r="M1528" s="1">
        <v>127.9</v>
      </c>
      <c r="N1528" s="1">
        <v>84.58</v>
      </c>
      <c r="O1528" s="1">
        <v>90.85</v>
      </c>
      <c r="P1528" s="1" t="s">
        <v>4</v>
      </c>
      <c r="Q1528" s="1" t="s">
        <v>50</v>
      </c>
      <c r="R1528" s="1" t="s">
        <v>243</v>
      </c>
      <c r="S1528" s="1" t="s">
        <v>89</v>
      </c>
      <c r="T1528" s="3">
        <f t="shared" si="0"/>
        <v>45658</v>
      </c>
      <c r="U1528" s="5">
        <f t="shared" ref="U1528:V1528" si="3056">IF(ISBLANK(F1528),1,0)</f>
        <v>0</v>
      </c>
      <c r="V1528" s="5">
        <f t="shared" si="3056"/>
        <v>0</v>
      </c>
      <c r="W1528" s="5">
        <f t="shared" ref="W1528:Z1528" si="3057">IF(ISBLANK(K1528),1,0)</f>
        <v>0</v>
      </c>
      <c r="X1528" s="5">
        <f t="shared" si="3057"/>
        <v>0</v>
      </c>
      <c r="Y1528" s="5">
        <f t="shared" si="3057"/>
        <v>0</v>
      </c>
      <c r="Z1528" s="5">
        <f t="shared" si="3057"/>
        <v>0</v>
      </c>
      <c r="AA1528" s="5">
        <f t="shared" si="3"/>
        <v>0</v>
      </c>
    </row>
    <row r="1529" spans="1:27" ht="15.75" customHeight="1" x14ac:dyDescent="0.2">
      <c r="A1529" s="1" t="s">
        <v>2201</v>
      </c>
      <c r="B1529" s="1" t="s">
        <v>20</v>
      </c>
      <c r="C1529" s="1" t="s">
        <v>21</v>
      </c>
      <c r="D1529" s="2">
        <v>45560</v>
      </c>
      <c r="E1529" s="1" t="s">
        <v>37</v>
      </c>
      <c r="F1529" s="1">
        <v>21.01</v>
      </c>
      <c r="G1529" s="1">
        <v>39.92</v>
      </c>
      <c r="H1529" s="1">
        <v>282</v>
      </c>
      <c r="I1529" s="1">
        <v>55.5</v>
      </c>
      <c r="J1529" s="1">
        <v>7.18</v>
      </c>
      <c r="K1529" s="1">
        <v>99.18</v>
      </c>
      <c r="L1529" s="1">
        <v>6.88</v>
      </c>
      <c r="M1529" s="1">
        <v>138.5</v>
      </c>
      <c r="N1529" s="1">
        <v>84.41</v>
      </c>
      <c r="O1529" s="1">
        <v>90.98</v>
      </c>
      <c r="P1529" s="1" t="s">
        <v>4</v>
      </c>
      <c r="Q1529" s="1" t="s">
        <v>50</v>
      </c>
      <c r="R1529" s="1" t="s">
        <v>51</v>
      </c>
      <c r="S1529" s="1" t="s">
        <v>89</v>
      </c>
      <c r="T1529" s="3">
        <f t="shared" si="0"/>
        <v>45536</v>
      </c>
      <c r="U1529" s="5">
        <f t="shared" ref="U1529:V1529" si="3058">IF(ISBLANK(F1529),1,0)</f>
        <v>0</v>
      </c>
      <c r="V1529" s="5">
        <f t="shared" si="3058"/>
        <v>0</v>
      </c>
      <c r="W1529" s="5">
        <f t="shared" ref="W1529:Z1529" si="3059">IF(ISBLANK(K1529),1,0)</f>
        <v>0</v>
      </c>
      <c r="X1529" s="5">
        <f t="shared" si="3059"/>
        <v>0</v>
      </c>
      <c r="Y1529" s="5">
        <f t="shared" si="3059"/>
        <v>0</v>
      </c>
      <c r="Z1529" s="5">
        <f t="shared" si="3059"/>
        <v>0</v>
      </c>
      <c r="AA1529" s="5">
        <f t="shared" si="3"/>
        <v>0</v>
      </c>
    </row>
    <row r="1530" spans="1:27" ht="15.75" customHeight="1" x14ac:dyDescent="0.2">
      <c r="A1530" s="1" t="s">
        <v>719</v>
      </c>
      <c r="B1530" s="1" t="s">
        <v>34</v>
      </c>
      <c r="C1530" s="1" t="s">
        <v>47</v>
      </c>
      <c r="D1530" s="2">
        <v>45324</v>
      </c>
      <c r="E1530" s="1" t="s">
        <v>496</v>
      </c>
      <c r="F1530" s="1">
        <v>21.61</v>
      </c>
      <c r="G1530" s="1">
        <v>38.130000000000003</v>
      </c>
      <c r="H1530" s="1">
        <v>296</v>
      </c>
      <c r="I1530" s="1">
        <v>48.2</v>
      </c>
      <c r="J1530" s="1">
        <v>6.92</v>
      </c>
      <c r="K1530" s="1">
        <v>98.47</v>
      </c>
      <c r="L1530" s="1">
        <v>6.69</v>
      </c>
      <c r="M1530" s="1">
        <v>139.4</v>
      </c>
      <c r="N1530" s="1">
        <v>87.48</v>
      </c>
      <c r="O1530" s="1">
        <v>93.55</v>
      </c>
      <c r="P1530" s="1" t="s">
        <v>4</v>
      </c>
      <c r="Q1530" s="1" t="s">
        <v>5</v>
      </c>
      <c r="R1530" s="1" t="s">
        <v>6</v>
      </c>
      <c r="S1530" s="1" t="s">
        <v>6</v>
      </c>
      <c r="T1530" s="3">
        <f t="shared" si="0"/>
        <v>45323</v>
      </c>
      <c r="U1530" s="5">
        <f t="shared" ref="U1530:V1530" si="3060">IF(ISBLANK(F1530),1,0)</f>
        <v>0</v>
      </c>
      <c r="V1530" s="5">
        <f t="shared" si="3060"/>
        <v>0</v>
      </c>
      <c r="W1530" s="5">
        <f t="shared" ref="W1530:Z1530" si="3061">IF(ISBLANK(K1530),1,0)</f>
        <v>0</v>
      </c>
      <c r="X1530" s="5">
        <f t="shared" si="3061"/>
        <v>0</v>
      </c>
      <c r="Y1530" s="5">
        <f t="shared" si="3061"/>
        <v>0</v>
      </c>
      <c r="Z1530" s="5">
        <f t="shared" si="3061"/>
        <v>0</v>
      </c>
      <c r="AA1530" s="5">
        <f t="shared" si="3"/>
        <v>0</v>
      </c>
    </row>
    <row r="1531" spans="1:27" ht="15.75" customHeight="1" x14ac:dyDescent="0.2">
      <c r="A1531" s="1" t="s">
        <v>2202</v>
      </c>
      <c r="B1531" s="1" t="s">
        <v>1</v>
      </c>
      <c r="C1531" s="1" t="s">
        <v>47</v>
      </c>
      <c r="D1531" s="2">
        <v>45353</v>
      </c>
      <c r="E1531" s="1" t="s">
        <v>3</v>
      </c>
      <c r="F1531" s="1">
        <v>23.35</v>
      </c>
      <c r="G1531" s="1">
        <v>42.62</v>
      </c>
      <c r="H1531" s="1">
        <v>345</v>
      </c>
      <c r="I1531" s="1">
        <v>41.7</v>
      </c>
      <c r="J1531" s="1">
        <v>7.42</v>
      </c>
      <c r="K1531" s="1">
        <v>99.41</v>
      </c>
      <c r="L1531" s="1">
        <v>6.71</v>
      </c>
      <c r="M1531" s="1">
        <v>120</v>
      </c>
      <c r="N1531" s="1">
        <v>90.95</v>
      </c>
      <c r="O1531" s="1">
        <v>94.41</v>
      </c>
      <c r="P1531" s="1" t="s">
        <v>4</v>
      </c>
      <c r="Q1531" s="1" t="s">
        <v>5</v>
      </c>
      <c r="R1531" s="1" t="s">
        <v>6</v>
      </c>
      <c r="S1531" s="1" t="s">
        <v>6</v>
      </c>
      <c r="T1531" s="3">
        <f t="shared" si="0"/>
        <v>45352</v>
      </c>
      <c r="U1531" s="5">
        <f t="shared" ref="U1531:V1531" si="3062">IF(ISBLANK(F1531),1,0)</f>
        <v>0</v>
      </c>
      <c r="V1531" s="5">
        <f t="shared" si="3062"/>
        <v>0</v>
      </c>
      <c r="W1531" s="5">
        <f t="shared" ref="W1531:Z1531" si="3063">IF(ISBLANK(K1531),1,0)</f>
        <v>0</v>
      </c>
      <c r="X1531" s="5">
        <f t="shared" si="3063"/>
        <v>0</v>
      </c>
      <c r="Y1531" s="5">
        <f t="shared" si="3063"/>
        <v>0</v>
      </c>
      <c r="Z1531" s="5">
        <f t="shared" si="3063"/>
        <v>0</v>
      </c>
      <c r="AA1531" s="5">
        <f t="shared" si="3"/>
        <v>0</v>
      </c>
    </row>
    <row r="1532" spans="1:27" ht="15.75" customHeight="1" x14ac:dyDescent="0.2">
      <c r="A1532" s="1" t="s">
        <v>1359</v>
      </c>
      <c r="B1532" s="1" t="s">
        <v>1</v>
      </c>
      <c r="C1532" s="1" t="s">
        <v>47</v>
      </c>
      <c r="D1532" s="2">
        <v>45840</v>
      </c>
      <c r="E1532" s="1" t="s">
        <v>3</v>
      </c>
      <c r="F1532" s="1">
        <v>21.75</v>
      </c>
      <c r="G1532" s="1">
        <v>43.88</v>
      </c>
      <c r="H1532" s="1">
        <v>373</v>
      </c>
      <c r="I1532" s="1">
        <v>44</v>
      </c>
      <c r="J1532" s="1">
        <v>6.39</v>
      </c>
      <c r="K1532" s="1">
        <v>99.44</v>
      </c>
      <c r="L1532" s="1">
        <v>6.86</v>
      </c>
      <c r="M1532" s="1">
        <v>132.6</v>
      </c>
      <c r="N1532" s="1">
        <v>91.47</v>
      </c>
      <c r="O1532" s="1">
        <v>92.98</v>
      </c>
      <c r="P1532" s="1" t="s">
        <v>4</v>
      </c>
      <c r="Q1532" s="1" t="s">
        <v>5</v>
      </c>
      <c r="R1532" s="1" t="s">
        <v>6</v>
      </c>
      <c r="S1532" s="1" t="s">
        <v>6</v>
      </c>
      <c r="T1532" s="3">
        <f t="shared" si="0"/>
        <v>45839</v>
      </c>
      <c r="U1532" s="5">
        <f t="shared" ref="U1532:V1532" si="3064">IF(ISBLANK(F1532),1,0)</f>
        <v>0</v>
      </c>
      <c r="V1532" s="5">
        <f t="shared" si="3064"/>
        <v>0</v>
      </c>
      <c r="W1532" s="5">
        <f t="shared" ref="W1532:Z1532" si="3065">IF(ISBLANK(K1532),1,0)</f>
        <v>0</v>
      </c>
      <c r="X1532" s="5">
        <f t="shared" si="3065"/>
        <v>0</v>
      </c>
      <c r="Y1532" s="5">
        <f t="shared" si="3065"/>
        <v>0</v>
      </c>
      <c r="Z1532" s="5">
        <f t="shared" si="3065"/>
        <v>0</v>
      </c>
      <c r="AA1532" s="5">
        <f t="shared" si="3"/>
        <v>0</v>
      </c>
    </row>
    <row r="1533" spans="1:27" ht="15.75" customHeight="1" x14ac:dyDescent="0.2">
      <c r="A1533" s="1" t="s">
        <v>2203</v>
      </c>
      <c r="B1533" s="1" t="s">
        <v>58</v>
      </c>
      <c r="C1533" s="1" t="s">
        <v>21</v>
      </c>
      <c r="D1533" s="2">
        <v>45896</v>
      </c>
      <c r="E1533" s="1" t="s">
        <v>93</v>
      </c>
      <c r="F1533" s="1">
        <v>21.37</v>
      </c>
      <c r="G1533" s="1">
        <v>32.619999999999997</v>
      </c>
      <c r="H1533" s="1">
        <v>327</v>
      </c>
      <c r="I1533" s="1">
        <v>49.2</v>
      </c>
      <c r="J1533" s="1">
        <v>6.66</v>
      </c>
      <c r="K1533" s="1">
        <v>99.15</v>
      </c>
      <c r="L1533" s="1">
        <v>6.72</v>
      </c>
      <c r="M1533" s="1">
        <v>129.30000000000001</v>
      </c>
      <c r="N1533" s="1">
        <v>89.2</v>
      </c>
      <c r="O1533" s="1">
        <v>93.52</v>
      </c>
      <c r="P1533" s="1" t="s">
        <v>4</v>
      </c>
      <c r="Q1533" s="1" t="s">
        <v>5</v>
      </c>
      <c r="R1533" s="1" t="s">
        <v>6</v>
      </c>
      <c r="S1533" s="1" t="s">
        <v>6</v>
      </c>
      <c r="T1533" s="3">
        <f t="shared" si="0"/>
        <v>45870</v>
      </c>
      <c r="U1533" s="5">
        <f t="shared" ref="U1533:V1533" si="3066">IF(ISBLANK(F1533),1,0)</f>
        <v>0</v>
      </c>
      <c r="V1533" s="5">
        <f t="shared" si="3066"/>
        <v>0</v>
      </c>
      <c r="W1533" s="5">
        <f t="shared" ref="W1533:Z1533" si="3067">IF(ISBLANK(K1533),1,0)</f>
        <v>0</v>
      </c>
      <c r="X1533" s="5">
        <f t="shared" si="3067"/>
        <v>0</v>
      </c>
      <c r="Y1533" s="5">
        <f t="shared" si="3067"/>
        <v>0</v>
      </c>
      <c r="Z1533" s="5">
        <f t="shared" si="3067"/>
        <v>0</v>
      </c>
      <c r="AA1533" s="5">
        <f t="shared" si="3"/>
        <v>0</v>
      </c>
    </row>
    <row r="1534" spans="1:27" ht="15.75" customHeight="1" x14ac:dyDescent="0.2">
      <c r="A1534" s="1" t="s">
        <v>2204</v>
      </c>
      <c r="B1534" s="1" t="s">
        <v>326</v>
      </c>
      <c r="C1534" s="1" t="s">
        <v>47</v>
      </c>
      <c r="D1534" s="2">
        <v>45598</v>
      </c>
      <c r="E1534" s="1" t="s">
        <v>93</v>
      </c>
      <c r="F1534" s="1">
        <v>22.44</v>
      </c>
      <c r="G1534" s="1">
        <v>40.85</v>
      </c>
      <c r="H1534" s="1">
        <v>293</v>
      </c>
      <c r="I1534" s="1">
        <v>50.6</v>
      </c>
      <c r="J1534" s="1">
        <v>8.19</v>
      </c>
      <c r="K1534" s="1">
        <v>98.48</v>
      </c>
      <c r="L1534" s="1">
        <v>6.92</v>
      </c>
      <c r="M1534" s="1">
        <v>132.19999999999999</v>
      </c>
      <c r="N1534" s="1">
        <v>84.63</v>
      </c>
      <c r="O1534" s="1">
        <v>92.05</v>
      </c>
      <c r="P1534" s="1" t="s">
        <v>4</v>
      </c>
      <c r="Q1534" s="1" t="s">
        <v>5</v>
      </c>
      <c r="R1534" s="1" t="s">
        <v>6</v>
      </c>
      <c r="S1534" s="1" t="s">
        <v>6</v>
      </c>
      <c r="T1534" s="3">
        <f t="shared" si="0"/>
        <v>45597</v>
      </c>
      <c r="U1534" s="5">
        <f t="shared" ref="U1534:V1534" si="3068">IF(ISBLANK(F1534),1,0)</f>
        <v>0</v>
      </c>
      <c r="V1534" s="5">
        <f t="shared" si="3068"/>
        <v>0</v>
      </c>
      <c r="W1534" s="5">
        <f t="shared" ref="W1534:Z1534" si="3069">IF(ISBLANK(K1534),1,0)</f>
        <v>0</v>
      </c>
      <c r="X1534" s="5">
        <f t="shared" si="3069"/>
        <v>0</v>
      </c>
      <c r="Y1534" s="5">
        <f t="shared" si="3069"/>
        <v>0</v>
      </c>
      <c r="Z1534" s="5">
        <f t="shared" si="3069"/>
        <v>0</v>
      </c>
      <c r="AA1534" s="5">
        <f t="shared" si="3"/>
        <v>0</v>
      </c>
    </row>
    <row r="1535" spans="1:27" ht="15.75" customHeight="1" x14ac:dyDescent="0.2">
      <c r="A1535" s="1" t="s">
        <v>2206</v>
      </c>
      <c r="B1535" s="1" t="s">
        <v>20</v>
      </c>
      <c r="C1535" s="1" t="s">
        <v>47</v>
      </c>
      <c r="D1535" s="2">
        <v>45978</v>
      </c>
      <c r="E1535" s="1" t="s">
        <v>3</v>
      </c>
      <c r="G1535" s="1">
        <v>39.520000000000003</v>
      </c>
      <c r="H1535" s="1">
        <v>297</v>
      </c>
      <c r="I1535" s="1">
        <v>51.9</v>
      </c>
      <c r="J1535" s="1">
        <v>8.06</v>
      </c>
      <c r="K1535" s="1">
        <v>99.07</v>
      </c>
      <c r="L1535" s="1">
        <v>6.88</v>
      </c>
      <c r="M1535" s="1">
        <v>155.9</v>
      </c>
      <c r="N1535" s="1">
        <v>85.97</v>
      </c>
      <c r="O1535" s="1">
        <v>94.05</v>
      </c>
      <c r="P1535" s="1" t="s">
        <v>4</v>
      </c>
      <c r="Q1535" s="1" t="s">
        <v>5</v>
      </c>
      <c r="R1535" s="1" t="s">
        <v>6</v>
      </c>
      <c r="S1535" s="1" t="s">
        <v>6</v>
      </c>
      <c r="T1535" s="3">
        <f t="shared" si="0"/>
        <v>45962</v>
      </c>
      <c r="U1535" s="5">
        <f t="shared" ref="U1535:V1535" si="3070">IF(ISBLANK(F1535),1,0)</f>
        <v>1</v>
      </c>
      <c r="V1535" s="5">
        <f t="shared" si="3070"/>
        <v>0</v>
      </c>
      <c r="W1535" s="5">
        <f t="shared" ref="W1535:Z1535" si="3071">IF(ISBLANK(K1535),1,0)</f>
        <v>0</v>
      </c>
      <c r="X1535" s="5">
        <f t="shared" si="3071"/>
        <v>0</v>
      </c>
      <c r="Y1535" s="5">
        <f t="shared" si="3071"/>
        <v>0</v>
      </c>
      <c r="Z1535" s="5">
        <f t="shared" si="3071"/>
        <v>0</v>
      </c>
      <c r="AA1535" s="5">
        <f t="shared" si="3"/>
        <v>1</v>
      </c>
    </row>
    <row r="1536" spans="1:27" ht="15.75" customHeight="1" x14ac:dyDescent="0.2">
      <c r="A1536" s="1" t="s">
        <v>2207</v>
      </c>
      <c r="B1536" s="1" t="s">
        <v>58</v>
      </c>
      <c r="C1536" s="1" t="s">
        <v>35</v>
      </c>
      <c r="D1536" s="2">
        <v>45970</v>
      </c>
      <c r="E1536" s="1" t="s">
        <v>3</v>
      </c>
      <c r="F1536" s="1">
        <v>22.5</v>
      </c>
      <c r="G1536" s="1">
        <v>35.520000000000003</v>
      </c>
      <c r="H1536" s="1">
        <v>319</v>
      </c>
      <c r="I1536" s="1">
        <v>105</v>
      </c>
      <c r="J1536" s="1">
        <v>7.52</v>
      </c>
      <c r="K1536" s="1">
        <v>99.05</v>
      </c>
      <c r="L1536" s="1">
        <v>6.61</v>
      </c>
      <c r="M1536" s="1">
        <v>136.9</v>
      </c>
      <c r="N1536" s="1">
        <v>88.31</v>
      </c>
      <c r="O1536" s="1">
        <v>94.68</v>
      </c>
      <c r="P1536" s="1" t="s">
        <v>4</v>
      </c>
      <c r="Q1536" s="1" t="s">
        <v>5</v>
      </c>
      <c r="R1536" s="1" t="s">
        <v>6</v>
      </c>
      <c r="S1536" s="1" t="s">
        <v>6</v>
      </c>
      <c r="T1536" s="3">
        <f t="shared" si="0"/>
        <v>45962</v>
      </c>
      <c r="U1536" s="5">
        <f t="shared" ref="U1536:V1536" si="3072">IF(ISBLANK(F1536),1,0)</f>
        <v>0</v>
      </c>
      <c r="V1536" s="5">
        <f t="shared" si="3072"/>
        <v>0</v>
      </c>
      <c r="W1536" s="5">
        <f t="shared" ref="W1536:Z1536" si="3073">IF(ISBLANK(K1536),1,0)</f>
        <v>0</v>
      </c>
      <c r="X1536" s="5">
        <f t="shared" si="3073"/>
        <v>0</v>
      </c>
      <c r="Y1536" s="5">
        <f t="shared" si="3073"/>
        <v>0</v>
      </c>
      <c r="Z1536" s="5">
        <f t="shared" si="3073"/>
        <v>0</v>
      </c>
      <c r="AA1536" s="5">
        <f t="shared" si="3"/>
        <v>0</v>
      </c>
    </row>
    <row r="1537" spans="1:27" ht="15.75" customHeight="1" x14ac:dyDescent="0.2">
      <c r="A1537" s="1" t="s">
        <v>1735</v>
      </c>
      <c r="B1537" s="1" t="s">
        <v>58</v>
      </c>
      <c r="C1537" s="1" t="s">
        <v>21</v>
      </c>
      <c r="D1537" s="2">
        <v>45778</v>
      </c>
      <c r="E1537" s="1" t="s">
        <v>23</v>
      </c>
      <c r="F1537" s="1">
        <v>22.3</v>
      </c>
      <c r="H1537" s="1">
        <v>356</v>
      </c>
      <c r="I1537" s="1">
        <v>39.1</v>
      </c>
      <c r="J1537" s="1">
        <v>6.93</v>
      </c>
      <c r="L1537" s="1">
        <v>7.01</v>
      </c>
      <c r="M1537" s="1">
        <v>115.6</v>
      </c>
      <c r="N1537" s="1">
        <v>86.66</v>
      </c>
      <c r="O1537" s="1">
        <v>95.49</v>
      </c>
      <c r="P1537" s="1" t="s">
        <v>4</v>
      </c>
      <c r="Q1537" s="1" t="s">
        <v>5</v>
      </c>
      <c r="R1537" s="1" t="s">
        <v>6</v>
      </c>
      <c r="S1537" s="1" t="s">
        <v>6</v>
      </c>
      <c r="T1537" s="3">
        <f t="shared" si="0"/>
        <v>45778</v>
      </c>
      <c r="U1537" s="5">
        <f t="shared" ref="U1537:V1537" si="3074">IF(ISBLANK(F1537),1,0)</f>
        <v>0</v>
      </c>
      <c r="V1537" s="5">
        <f t="shared" si="3074"/>
        <v>1</v>
      </c>
      <c r="W1537" s="5">
        <f t="shared" ref="W1537:Z1537" si="3075">IF(ISBLANK(K1537),1,0)</f>
        <v>1</v>
      </c>
      <c r="X1537" s="5">
        <f t="shared" si="3075"/>
        <v>0</v>
      </c>
      <c r="Y1537" s="5">
        <f t="shared" si="3075"/>
        <v>0</v>
      </c>
      <c r="Z1537" s="5">
        <f t="shared" si="3075"/>
        <v>0</v>
      </c>
      <c r="AA1537" s="5">
        <f t="shared" si="3"/>
        <v>2</v>
      </c>
    </row>
    <row r="1538" spans="1:27" ht="15.75" customHeight="1" x14ac:dyDescent="0.2">
      <c r="A1538" s="1" t="s">
        <v>2208</v>
      </c>
      <c r="B1538" s="1" t="s">
        <v>20</v>
      </c>
      <c r="C1538" s="1" t="s">
        <v>47</v>
      </c>
      <c r="D1538" s="2">
        <v>45716</v>
      </c>
      <c r="E1538" s="1" t="s">
        <v>93</v>
      </c>
      <c r="F1538" s="1">
        <v>21.47</v>
      </c>
      <c r="G1538" s="1">
        <v>38.44</v>
      </c>
      <c r="H1538" s="1">
        <v>322</v>
      </c>
      <c r="I1538" s="1">
        <v>40.799999999999997</v>
      </c>
      <c r="J1538" s="1">
        <v>7.46</v>
      </c>
      <c r="K1538" s="1">
        <v>99.47</v>
      </c>
      <c r="L1538" s="1">
        <v>6.95</v>
      </c>
      <c r="M1538" s="1">
        <v>138.9</v>
      </c>
      <c r="N1538" s="1">
        <v>86.44</v>
      </c>
      <c r="O1538" s="1">
        <v>90.02</v>
      </c>
      <c r="P1538" s="1" t="s">
        <v>177</v>
      </c>
      <c r="Q1538" s="1" t="s">
        <v>50</v>
      </c>
      <c r="R1538" s="1" t="s">
        <v>153</v>
      </c>
      <c r="S1538" s="1" t="s">
        <v>88</v>
      </c>
      <c r="T1538" s="3">
        <f t="shared" si="0"/>
        <v>45689</v>
      </c>
      <c r="U1538" s="5">
        <f t="shared" ref="U1538:V1538" si="3076">IF(ISBLANK(F1538),1,0)</f>
        <v>0</v>
      </c>
      <c r="V1538" s="5">
        <f t="shared" si="3076"/>
        <v>0</v>
      </c>
      <c r="W1538" s="5">
        <f t="shared" ref="W1538:Z1538" si="3077">IF(ISBLANK(K1538),1,0)</f>
        <v>0</v>
      </c>
      <c r="X1538" s="5">
        <f t="shared" si="3077"/>
        <v>0</v>
      </c>
      <c r="Y1538" s="5">
        <f t="shared" si="3077"/>
        <v>0</v>
      </c>
      <c r="Z1538" s="5">
        <f t="shared" si="3077"/>
        <v>0</v>
      </c>
      <c r="AA1538" s="5">
        <f t="shared" si="3"/>
        <v>0</v>
      </c>
    </row>
    <row r="1539" spans="1:27" ht="15.75" customHeight="1" x14ac:dyDescent="0.2">
      <c r="A1539" s="1" t="s">
        <v>1891</v>
      </c>
      <c r="B1539" s="1" t="s">
        <v>58</v>
      </c>
      <c r="C1539" s="1" t="s">
        <v>35</v>
      </c>
      <c r="D1539" s="2">
        <v>45997</v>
      </c>
      <c r="E1539" s="1" t="s">
        <v>3</v>
      </c>
      <c r="F1539" s="1">
        <v>21.74</v>
      </c>
      <c r="G1539" s="1">
        <v>51.65</v>
      </c>
      <c r="H1539" s="1">
        <v>325</v>
      </c>
      <c r="I1539" s="1">
        <v>42.2</v>
      </c>
      <c r="J1539" s="1">
        <v>7.54</v>
      </c>
      <c r="L1539" s="1">
        <v>6.97</v>
      </c>
      <c r="M1539" s="1">
        <v>122.2</v>
      </c>
      <c r="N1539" s="1">
        <v>91.92</v>
      </c>
      <c r="O1539" s="1">
        <v>95.32</v>
      </c>
      <c r="P1539" s="1" t="s">
        <v>4</v>
      </c>
      <c r="Q1539" s="1" t="s">
        <v>5</v>
      </c>
      <c r="R1539" s="1" t="s">
        <v>6</v>
      </c>
      <c r="S1539" s="1" t="s">
        <v>6</v>
      </c>
      <c r="T1539" s="3">
        <f t="shared" si="0"/>
        <v>45992</v>
      </c>
      <c r="U1539" s="5">
        <f t="shared" ref="U1539:V1539" si="3078">IF(ISBLANK(F1539),1,0)</f>
        <v>0</v>
      </c>
      <c r="V1539" s="5">
        <f t="shared" si="3078"/>
        <v>0</v>
      </c>
      <c r="W1539" s="5">
        <f t="shared" ref="W1539:Z1539" si="3079">IF(ISBLANK(K1539),1,0)</f>
        <v>1</v>
      </c>
      <c r="X1539" s="5">
        <f t="shared" si="3079"/>
        <v>0</v>
      </c>
      <c r="Y1539" s="5">
        <f t="shared" si="3079"/>
        <v>0</v>
      </c>
      <c r="Z1539" s="5">
        <f t="shared" si="3079"/>
        <v>0</v>
      </c>
      <c r="AA1539" s="5">
        <f t="shared" si="3"/>
        <v>1</v>
      </c>
    </row>
    <row r="1540" spans="1:27" ht="15.75" customHeight="1" x14ac:dyDescent="0.2">
      <c r="A1540" s="1" t="s">
        <v>2210</v>
      </c>
      <c r="B1540" s="1" t="s">
        <v>1</v>
      </c>
      <c r="C1540" s="1" t="s">
        <v>21</v>
      </c>
      <c r="D1540" s="2">
        <v>45737</v>
      </c>
      <c r="E1540" s="1" t="s">
        <v>317</v>
      </c>
      <c r="F1540" s="1">
        <v>23.12</v>
      </c>
      <c r="G1540" s="1">
        <v>44.1</v>
      </c>
      <c r="H1540" s="1">
        <v>342</v>
      </c>
      <c r="I1540" s="1">
        <v>45.6</v>
      </c>
      <c r="J1540" s="1">
        <v>7.27</v>
      </c>
      <c r="K1540" s="1">
        <v>98.71</v>
      </c>
      <c r="L1540" s="1">
        <v>6.48</v>
      </c>
      <c r="M1540" s="1">
        <v>130.1</v>
      </c>
      <c r="N1540" s="1">
        <v>88.76</v>
      </c>
      <c r="O1540" s="1">
        <v>94.55</v>
      </c>
      <c r="P1540" s="1" t="s">
        <v>4</v>
      </c>
      <c r="Q1540" s="1" t="s">
        <v>5</v>
      </c>
      <c r="R1540" s="1" t="s">
        <v>6</v>
      </c>
      <c r="S1540" s="1" t="s">
        <v>6</v>
      </c>
      <c r="T1540" s="3">
        <f t="shared" si="0"/>
        <v>45717</v>
      </c>
      <c r="U1540" s="5">
        <f t="shared" ref="U1540:V1540" si="3080">IF(ISBLANK(F1540),1,0)</f>
        <v>0</v>
      </c>
      <c r="V1540" s="5">
        <f t="shared" si="3080"/>
        <v>0</v>
      </c>
      <c r="W1540" s="5">
        <f t="shared" ref="W1540:Z1540" si="3081">IF(ISBLANK(K1540),1,0)</f>
        <v>0</v>
      </c>
      <c r="X1540" s="5">
        <f t="shared" si="3081"/>
        <v>0</v>
      </c>
      <c r="Y1540" s="5">
        <f t="shared" si="3081"/>
        <v>0</v>
      </c>
      <c r="Z1540" s="5">
        <f t="shared" si="3081"/>
        <v>0</v>
      </c>
      <c r="AA1540" s="5">
        <f t="shared" si="3"/>
        <v>0</v>
      </c>
    </row>
    <row r="1541" spans="1:27" ht="15.75" customHeight="1" x14ac:dyDescent="0.2">
      <c r="A1541" s="1" t="s">
        <v>2211</v>
      </c>
      <c r="B1541" s="1" t="s">
        <v>1</v>
      </c>
      <c r="C1541" s="1" t="s">
        <v>21</v>
      </c>
      <c r="D1541" s="2">
        <v>45974</v>
      </c>
      <c r="E1541" s="1" t="s">
        <v>93</v>
      </c>
      <c r="F1541" s="1">
        <v>23.37</v>
      </c>
      <c r="G1541" s="1">
        <v>48.18</v>
      </c>
      <c r="H1541" s="1">
        <v>345</v>
      </c>
      <c r="I1541" s="1">
        <v>40.200000000000003</v>
      </c>
      <c r="J1541" s="1">
        <v>5.9</v>
      </c>
      <c r="K1541" s="1">
        <v>99.13</v>
      </c>
      <c r="L1541" s="1">
        <v>6.65</v>
      </c>
      <c r="M1541" s="1">
        <v>112.9</v>
      </c>
      <c r="N1541" s="1">
        <v>92.83</v>
      </c>
      <c r="O1541" s="1">
        <v>94.68</v>
      </c>
      <c r="P1541" s="1" t="s">
        <v>4</v>
      </c>
      <c r="Q1541" s="1" t="s">
        <v>50</v>
      </c>
      <c r="R1541" s="1" t="s">
        <v>51</v>
      </c>
      <c r="S1541" s="1" t="s">
        <v>89</v>
      </c>
      <c r="T1541" s="3">
        <f t="shared" si="0"/>
        <v>45962</v>
      </c>
      <c r="U1541" s="5">
        <f t="shared" ref="U1541:V1541" si="3082">IF(ISBLANK(F1541),1,0)</f>
        <v>0</v>
      </c>
      <c r="V1541" s="5">
        <f t="shared" si="3082"/>
        <v>0</v>
      </c>
      <c r="W1541" s="5">
        <f t="shared" ref="W1541:Z1541" si="3083">IF(ISBLANK(K1541),1,0)</f>
        <v>0</v>
      </c>
      <c r="X1541" s="5">
        <f t="shared" si="3083"/>
        <v>0</v>
      </c>
      <c r="Y1541" s="5">
        <f t="shared" si="3083"/>
        <v>0</v>
      </c>
      <c r="Z1541" s="5">
        <f t="shared" si="3083"/>
        <v>0</v>
      </c>
      <c r="AA1541" s="5">
        <f t="shared" si="3"/>
        <v>0</v>
      </c>
    </row>
    <row r="1542" spans="1:27" ht="15.75" customHeight="1" x14ac:dyDescent="0.2">
      <c r="A1542" s="1" t="s">
        <v>2212</v>
      </c>
      <c r="B1542" s="1" t="s">
        <v>58</v>
      </c>
      <c r="C1542" s="1" t="s">
        <v>21</v>
      </c>
      <c r="D1542" s="2">
        <v>46007</v>
      </c>
      <c r="E1542" s="1" t="s">
        <v>23</v>
      </c>
      <c r="F1542" s="1">
        <v>22.81</v>
      </c>
      <c r="G1542" s="1">
        <v>41.41</v>
      </c>
      <c r="H1542" s="1">
        <v>329</v>
      </c>
      <c r="I1542" s="1">
        <v>35.1</v>
      </c>
      <c r="J1542" s="1">
        <v>6.9</v>
      </c>
      <c r="K1542" s="1">
        <v>99.05</v>
      </c>
      <c r="L1542" s="1">
        <v>6.79</v>
      </c>
      <c r="M1542" s="1">
        <v>129.19999999999999</v>
      </c>
      <c r="N1542" s="1">
        <v>86.56</v>
      </c>
      <c r="O1542" s="1">
        <v>92.89</v>
      </c>
      <c r="P1542" s="1" t="s">
        <v>4</v>
      </c>
      <c r="Q1542" s="1" t="s">
        <v>5</v>
      </c>
      <c r="R1542" s="1" t="s">
        <v>6</v>
      </c>
      <c r="S1542" s="1" t="s">
        <v>6</v>
      </c>
      <c r="T1542" s="3">
        <f t="shared" si="0"/>
        <v>45992</v>
      </c>
      <c r="U1542" s="5">
        <f t="shared" ref="U1542:V1542" si="3084">IF(ISBLANK(F1542),1,0)</f>
        <v>0</v>
      </c>
      <c r="V1542" s="5">
        <f t="shared" si="3084"/>
        <v>0</v>
      </c>
      <c r="W1542" s="5">
        <f t="shared" ref="W1542:Z1542" si="3085">IF(ISBLANK(K1542),1,0)</f>
        <v>0</v>
      </c>
      <c r="X1542" s="5">
        <f t="shared" si="3085"/>
        <v>0</v>
      </c>
      <c r="Y1542" s="5">
        <f t="shared" si="3085"/>
        <v>0</v>
      </c>
      <c r="Z1542" s="5">
        <f t="shared" si="3085"/>
        <v>0</v>
      </c>
      <c r="AA1542" s="5">
        <f t="shared" si="3"/>
        <v>0</v>
      </c>
    </row>
    <row r="1543" spans="1:27" ht="15.75" customHeight="1" x14ac:dyDescent="0.2">
      <c r="A1543" s="1" t="s">
        <v>2213</v>
      </c>
      <c r="B1543" s="1" t="s">
        <v>20</v>
      </c>
      <c r="C1543" s="1" t="s">
        <v>35</v>
      </c>
      <c r="D1543" s="2">
        <v>45434</v>
      </c>
      <c r="E1543" s="1" t="s">
        <v>23</v>
      </c>
      <c r="F1543" s="1">
        <v>20.61</v>
      </c>
      <c r="G1543" s="1">
        <v>30.63</v>
      </c>
      <c r="H1543" s="1">
        <v>293</v>
      </c>
      <c r="I1543" s="1">
        <v>54</v>
      </c>
      <c r="J1543" s="1">
        <v>7.62</v>
      </c>
      <c r="K1543" s="1">
        <v>99.52</v>
      </c>
      <c r="L1543" s="1">
        <v>6.77</v>
      </c>
      <c r="M1543" s="1">
        <v>153</v>
      </c>
      <c r="N1543" s="1">
        <v>84.07</v>
      </c>
      <c r="O1543" s="1">
        <v>92.55</v>
      </c>
      <c r="P1543" s="1" t="s">
        <v>4</v>
      </c>
      <c r="Q1543" s="1" t="s">
        <v>5</v>
      </c>
      <c r="R1543" s="1" t="s">
        <v>6</v>
      </c>
      <c r="S1543" s="1" t="s">
        <v>6</v>
      </c>
      <c r="T1543" s="3">
        <f t="shared" si="0"/>
        <v>45413</v>
      </c>
      <c r="U1543" s="5">
        <f t="shared" ref="U1543:V1543" si="3086">IF(ISBLANK(F1543),1,0)</f>
        <v>0</v>
      </c>
      <c r="V1543" s="5">
        <f t="shared" si="3086"/>
        <v>0</v>
      </c>
      <c r="W1543" s="5">
        <f t="shared" ref="W1543:Z1543" si="3087">IF(ISBLANK(K1543),1,0)</f>
        <v>0</v>
      </c>
      <c r="X1543" s="5">
        <f t="shared" si="3087"/>
        <v>0</v>
      </c>
      <c r="Y1543" s="5">
        <f t="shared" si="3087"/>
        <v>0</v>
      </c>
      <c r="Z1543" s="5">
        <f t="shared" si="3087"/>
        <v>0</v>
      </c>
      <c r="AA1543" s="5">
        <f t="shared" si="3"/>
        <v>0</v>
      </c>
    </row>
    <row r="1544" spans="1:27" ht="15.75" customHeight="1" x14ac:dyDescent="0.2">
      <c r="A1544" s="1" t="s">
        <v>497</v>
      </c>
      <c r="B1544" s="1" t="s">
        <v>34</v>
      </c>
      <c r="C1544" s="1" t="s">
        <v>21</v>
      </c>
      <c r="D1544" s="2">
        <v>45774</v>
      </c>
      <c r="E1544" s="1" t="s">
        <v>23</v>
      </c>
      <c r="F1544" s="1">
        <v>22.78</v>
      </c>
      <c r="G1544" s="1">
        <v>47.36</v>
      </c>
      <c r="H1544" s="1">
        <v>300</v>
      </c>
      <c r="I1544" s="1">
        <v>42.3</v>
      </c>
      <c r="J1544" s="1">
        <v>6.8</v>
      </c>
      <c r="K1544" s="1">
        <v>98.78</v>
      </c>
      <c r="L1544" s="1">
        <v>7</v>
      </c>
      <c r="M1544" s="1">
        <v>120.8</v>
      </c>
      <c r="N1544" s="1">
        <v>88.1</v>
      </c>
      <c r="O1544" s="1">
        <v>94.61</v>
      </c>
      <c r="P1544" s="1" t="s">
        <v>4</v>
      </c>
      <c r="Q1544" s="1" t="s">
        <v>5</v>
      </c>
      <c r="R1544" s="1" t="s">
        <v>6</v>
      </c>
      <c r="S1544" s="1" t="s">
        <v>6</v>
      </c>
      <c r="T1544" s="3">
        <f t="shared" si="0"/>
        <v>45748</v>
      </c>
      <c r="U1544" s="5">
        <f t="shared" ref="U1544:V1544" si="3088">IF(ISBLANK(F1544),1,0)</f>
        <v>0</v>
      </c>
      <c r="V1544" s="5">
        <f t="shared" si="3088"/>
        <v>0</v>
      </c>
      <c r="W1544" s="5">
        <f t="shared" ref="W1544:Z1544" si="3089">IF(ISBLANK(K1544),1,0)</f>
        <v>0</v>
      </c>
      <c r="X1544" s="5">
        <f t="shared" si="3089"/>
        <v>0</v>
      </c>
      <c r="Y1544" s="5">
        <f t="shared" si="3089"/>
        <v>0</v>
      </c>
      <c r="Z1544" s="5">
        <f t="shared" si="3089"/>
        <v>0</v>
      </c>
      <c r="AA1544" s="5">
        <f t="shared" si="3"/>
        <v>0</v>
      </c>
    </row>
    <row r="1545" spans="1:27" ht="15.75" customHeight="1" x14ac:dyDescent="0.2">
      <c r="A1545" s="1" t="s">
        <v>228</v>
      </c>
      <c r="B1545" s="1" t="s">
        <v>1</v>
      </c>
      <c r="C1545" s="1" t="s">
        <v>47</v>
      </c>
      <c r="D1545" s="2">
        <v>45826</v>
      </c>
      <c r="E1545" s="1" t="s">
        <v>93</v>
      </c>
      <c r="F1545" s="1">
        <v>22.23</v>
      </c>
      <c r="G1545" s="1">
        <v>39.71</v>
      </c>
      <c r="H1545" s="1">
        <v>359</v>
      </c>
      <c r="I1545" s="1">
        <v>27</v>
      </c>
      <c r="J1545" s="1">
        <v>7.59</v>
      </c>
      <c r="K1545" s="1">
        <v>99.09</v>
      </c>
      <c r="L1545" s="1">
        <v>6.68</v>
      </c>
      <c r="M1545" s="1">
        <v>113.3</v>
      </c>
      <c r="N1545" s="1">
        <v>92.01</v>
      </c>
      <c r="O1545" s="1">
        <v>91.59</v>
      </c>
      <c r="P1545" s="1" t="s">
        <v>177</v>
      </c>
      <c r="Q1545" s="1" t="s">
        <v>5</v>
      </c>
      <c r="R1545" s="1" t="s">
        <v>6</v>
      </c>
      <c r="S1545" s="1" t="s">
        <v>6</v>
      </c>
      <c r="T1545" s="3">
        <f t="shared" si="0"/>
        <v>45809</v>
      </c>
      <c r="U1545" s="5">
        <f t="shared" ref="U1545:V1545" si="3090">IF(ISBLANK(F1545),1,0)</f>
        <v>0</v>
      </c>
      <c r="V1545" s="5">
        <f t="shared" si="3090"/>
        <v>0</v>
      </c>
      <c r="W1545" s="5">
        <f t="shared" ref="W1545:Z1545" si="3091">IF(ISBLANK(K1545),1,0)</f>
        <v>0</v>
      </c>
      <c r="X1545" s="5">
        <f t="shared" si="3091"/>
        <v>0</v>
      </c>
      <c r="Y1545" s="5">
        <f t="shared" si="3091"/>
        <v>0</v>
      </c>
      <c r="Z1545" s="5">
        <f t="shared" si="3091"/>
        <v>0</v>
      </c>
      <c r="AA1545" s="5">
        <f t="shared" si="3"/>
        <v>0</v>
      </c>
    </row>
    <row r="1546" spans="1:27" ht="15.75" customHeight="1" x14ac:dyDescent="0.2">
      <c r="A1546" s="1" t="s">
        <v>518</v>
      </c>
      <c r="B1546" s="1" t="s">
        <v>34</v>
      </c>
      <c r="C1546" s="1" t="s">
        <v>35</v>
      </c>
      <c r="D1546" s="2">
        <v>45891</v>
      </c>
      <c r="E1546" s="1" t="s">
        <v>23</v>
      </c>
      <c r="F1546" s="1">
        <v>21.23</v>
      </c>
      <c r="G1546" s="1">
        <v>42.32</v>
      </c>
      <c r="H1546" s="1">
        <v>315</v>
      </c>
      <c r="I1546" s="1">
        <v>49.6</v>
      </c>
      <c r="J1546" s="1">
        <v>7.53</v>
      </c>
      <c r="K1546" s="1">
        <v>99.11</v>
      </c>
      <c r="L1546" s="1">
        <v>6.98</v>
      </c>
      <c r="M1546" s="1">
        <v>144.19999999999999</v>
      </c>
      <c r="N1546" s="1">
        <v>85.92</v>
      </c>
      <c r="O1546" s="1">
        <v>94.49</v>
      </c>
      <c r="P1546" s="1" t="s">
        <v>4</v>
      </c>
      <c r="Q1546" s="1" t="s">
        <v>5</v>
      </c>
      <c r="R1546" s="1" t="s">
        <v>6</v>
      </c>
      <c r="S1546" s="1" t="s">
        <v>6</v>
      </c>
      <c r="T1546" s="3">
        <f t="shared" si="0"/>
        <v>45870</v>
      </c>
      <c r="U1546" s="5">
        <f t="shared" ref="U1546:V1546" si="3092">IF(ISBLANK(F1546),1,0)</f>
        <v>0</v>
      </c>
      <c r="V1546" s="5">
        <f t="shared" si="3092"/>
        <v>0</v>
      </c>
      <c r="W1546" s="5">
        <f t="shared" ref="W1546:Z1546" si="3093">IF(ISBLANK(K1546),1,0)</f>
        <v>0</v>
      </c>
      <c r="X1546" s="5">
        <f t="shared" si="3093"/>
        <v>0</v>
      </c>
      <c r="Y1546" s="5">
        <f t="shared" si="3093"/>
        <v>0</v>
      </c>
      <c r="Z1546" s="5">
        <f t="shared" si="3093"/>
        <v>0</v>
      </c>
      <c r="AA1546" s="5">
        <f t="shared" si="3"/>
        <v>0</v>
      </c>
    </row>
    <row r="1547" spans="1:27" ht="15.75" customHeight="1" x14ac:dyDescent="0.2">
      <c r="A1547" s="1" t="s">
        <v>2214</v>
      </c>
      <c r="B1547" s="1" t="s">
        <v>20</v>
      </c>
      <c r="C1547" s="1" t="s">
        <v>21</v>
      </c>
      <c r="D1547" s="2">
        <v>45547</v>
      </c>
      <c r="E1547" s="1" t="s">
        <v>23</v>
      </c>
      <c r="F1547" s="1">
        <v>21.37</v>
      </c>
      <c r="G1547" s="1">
        <v>34.74</v>
      </c>
      <c r="H1547" s="1">
        <v>317</v>
      </c>
      <c r="I1547" s="1">
        <v>42.8</v>
      </c>
      <c r="J1547" s="1">
        <v>7.5</v>
      </c>
      <c r="K1547" s="1">
        <v>99.06</v>
      </c>
      <c r="L1547" s="1">
        <v>6.67</v>
      </c>
      <c r="M1547" s="1">
        <v>126.5</v>
      </c>
      <c r="N1547" s="1">
        <v>88.4</v>
      </c>
      <c r="O1547" s="1">
        <v>92.98</v>
      </c>
      <c r="P1547" s="1" t="s">
        <v>4</v>
      </c>
      <c r="Q1547" s="1" t="s">
        <v>5</v>
      </c>
      <c r="R1547" s="1" t="s">
        <v>6</v>
      </c>
      <c r="S1547" s="1" t="s">
        <v>6</v>
      </c>
      <c r="T1547" s="3">
        <f t="shared" si="0"/>
        <v>45536</v>
      </c>
      <c r="U1547" s="5">
        <f t="shared" ref="U1547:V1547" si="3094">IF(ISBLANK(F1547),1,0)</f>
        <v>0</v>
      </c>
      <c r="V1547" s="5">
        <f t="shared" si="3094"/>
        <v>0</v>
      </c>
      <c r="W1547" s="5">
        <f t="shared" ref="W1547:Z1547" si="3095">IF(ISBLANK(K1547),1,0)</f>
        <v>0</v>
      </c>
      <c r="X1547" s="5">
        <f t="shared" si="3095"/>
        <v>0</v>
      </c>
      <c r="Y1547" s="5">
        <f t="shared" si="3095"/>
        <v>0</v>
      </c>
      <c r="Z1547" s="5">
        <f t="shared" si="3095"/>
        <v>0</v>
      </c>
      <c r="AA1547" s="5">
        <f t="shared" si="3"/>
        <v>0</v>
      </c>
    </row>
    <row r="1548" spans="1:27" ht="15.75" customHeight="1" x14ac:dyDescent="0.2">
      <c r="A1548" s="1" t="s">
        <v>963</v>
      </c>
      <c r="B1548" s="1" t="s">
        <v>34</v>
      </c>
      <c r="C1548" s="1" t="s">
        <v>35</v>
      </c>
      <c r="D1548" s="2">
        <v>45921</v>
      </c>
      <c r="E1548" s="1" t="s">
        <v>37</v>
      </c>
      <c r="F1548" s="1">
        <v>22.42</v>
      </c>
      <c r="G1548" s="1">
        <v>44.36</v>
      </c>
      <c r="H1548" s="1">
        <v>345</v>
      </c>
      <c r="I1548" s="1">
        <v>53.8</v>
      </c>
      <c r="J1548" s="1">
        <v>7.65</v>
      </c>
      <c r="K1548" s="1">
        <v>99.02</v>
      </c>
      <c r="L1548" s="1">
        <v>6.8</v>
      </c>
      <c r="M1548" s="1">
        <v>130.1</v>
      </c>
      <c r="N1548" s="1">
        <v>87.16</v>
      </c>
      <c r="O1548" s="1">
        <v>92.62</v>
      </c>
      <c r="P1548" s="1" t="s">
        <v>4</v>
      </c>
      <c r="Q1548" s="1" t="s">
        <v>5</v>
      </c>
      <c r="R1548" s="1" t="s">
        <v>6</v>
      </c>
      <c r="S1548" s="1" t="s">
        <v>6</v>
      </c>
      <c r="T1548" s="3">
        <f t="shared" si="0"/>
        <v>45901</v>
      </c>
      <c r="U1548" s="5">
        <f t="shared" ref="U1548:V1548" si="3096">IF(ISBLANK(F1548),1,0)</f>
        <v>0</v>
      </c>
      <c r="V1548" s="5">
        <f t="shared" si="3096"/>
        <v>0</v>
      </c>
      <c r="W1548" s="5">
        <f t="shared" ref="W1548:Z1548" si="3097">IF(ISBLANK(K1548),1,0)</f>
        <v>0</v>
      </c>
      <c r="X1548" s="5">
        <f t="shared" si="3097"/>
        <v>0</v>
      </c>
      <c r="Y1548" s="5">
        <f t="shared" si="3097"/>
        <v>0</v>
      </c>
      <c r="Z1548" s="5">
        <f t="shared" si="3097"/>
        <v>0</v>
      </c>
      <c r="AA1548" s="5">
        <f t="shared" si="3"/>
        <v>0</v>
      </c>
    </row>
    <row r="1549" spans="1:27" ht="15.75" customHeight="1" x14ac:dyDescent="0.2">
      <c r="A1549" s="1" t="s">
        <v>2215</v>
      </c>
      <c r="B1549" s="1" t="s">
        <v>58</v>
      </c>
      <c r="C1549" s="1" t="s">
        <v>35</v>
      </c>
      <c r="D1549" s="2">
        <v>45648</v>
      </c>
      <c r="E1549" s="1" t="s">
        <v>23</v>
      </c>
      <c r="F1549" s="1">
        <v>22.41</v>
      </c>
      <c r="G1549" s="1">
        <v>47.33</v>
      </c>
      <c r="H1549" s="1">
        <v>329</v>
      </c>
      <c r="I1549" s="1">
        <v>48.3</v>
      </c>
      <c r="J1549" s="1">
        <v>7.7</v>
      </c>
      <c r="K1549" s="1">
        <v>99.09</v>
      </c>
      <c r="L1549" s="1">
        <v>6.87</v>
      </c>
      <c r="M1549" s="1">
        <v>135.4</v>
      </c>
      <c r="N1549" s="1">
        <v>83.81</v>
      </c>
      <c r="O1549" s="1">
        <v>93.63</v>
      </c>
      <c r="P1549" s="1" t="s">
        <v>4</v>
      </c>
      <c r="Q1549" s="1" t="s">
        <v>5</v>
      </c>
      <c r="R1549" s="1" t="s">
        <v>6</v>
      </c>
      <c r="S1549" s="1" t="s">
        <v>6</v>
      </c>
      <c r="T1549" s="3">
        <f t="shared" si="0"/>
        <v>45627</v>
      </c>
      <c r="U1549" s="5">
        <f t="shared" ref="U1549:V1549" si="3098">IF(ISBLANK(F1549),1,0)</f>
        <v>0</v>
      </c>
      <c r="V1549" s="5">
        <f t="shared" si="3098"/>
        <v>0</v>
      </c>
      <c r="W1549" s="5">
        <f t="shared" ref="W1549:Z1549" si="3099">IF(ISBLANK(K1549),1,0)</f>
        <v>0</v>
      </c>
      <c r="X1549" s="5">
        <f t="shared" si="3099"/>
        <v>0</v>
      </c>
      <c r="Y1549" s="5">
        <f t="shared" si="3099"/>
        <v>0</v>
      </c>
      <c r="Z1549" s="5">
        <f t="shared" si="3099"/>
        <v>0</v>
      </c>
      <c r="AA1549" s="5">
        <f t="shared" si="3"/>
        <v>0</v>
      </c>
    </row>
    <row r="1550" spans="1:27" ht="15.75" customHeight="1" x14ac:dyDescent="0.2">
      <c r="A1550" s="1" t="s">
        <v>2216</v>
      </c>
      <c r="B1550" s="1" t="s">
        <v>20</v>
      </c>
      <c r="C1550" s="1" t="s">
        <v>47</v>
      </c>
      <c r="D1550" s="2">
        <v>45574</v>
      </c>
      <c r="E1550" s="1" t="s">
        <v>37</v>
      </c>
      <c r="F1550" s="1">
        <v>21.31</v>
      </c>
      <c r="G1550" s="1">
        <v>44.66</v>
      </c>
      <c r="H1550" s="1">
        <v>306</v>
      </c>
      <c r="I1550" s="1">
        <v>48.2</v>
      </c>
      <c r="J1550" s="1">
        <v>7.77</v>
      </c>
      <c r="K1550" s="1">
        <v>98.89</v>
      </c>
      <c r="L1550" s="1">
        <v>6.96</v>
      </c>
      <c r="M1550" s="1">
        <v>139.1</v>
      </c>
      <c r="N1550" s="1">
        <v>87.01</v>
      </c>
      <c r="O1550" s="1">
        <v>93.29</v>
      </c>
      <c r="P1550" s="1" t="s">
        <v>4</v>
      </c>
      <c r="Q1550" s="1" t="s">
        <v>5</v>
      </c>
      <c r="R1550" s="1" t="s">
        <v>6</v>
      </c>
      <c r="S1550" s="1" t="s">
        <v>6</v>
      </c>
      <c r="T1550" s="3">
        <f t="shared" si="0"/>
        <v>45566</v>
      </c>
      <c r="U1550" s="5">
        <f t="shared" ref="U1550:V1550" si="3100">IF(ISBLANK(F1550),1,0)</f>
        <v>0</v>
      </c>
      <c r="V1550" s="5">
        <f t="shared" si="3100"/>
        <v>0</v>
      </c>
      <c r="W1550" s="5">
        <f t="shared" ref="W1550:Z1550" si="3101">IF(ISBLANK(K1550),1,0)</f>
        <v>0</v>
      </c>
      <c r="X1550" s="5">
        <f t="shared" si="3101"/>
        <v>0</v>
      </c>
      <c r="Y1550" s="5">
        <f t="shared" si="3101"/>
        <v>0</v>
      </c>
      <c r="Z1550" s="5">
        <f t="shared" si="3101"/>
        <v>0</v>
      </c>
      <c r="AA1550" s="5">
        <f t="shared" si="3"/>
        <v>0</v>
      </c>
    </row>
    <row r="1551" spans="1:27" ht="15.75" customHeight="1" x14ac:dyDescent="0.2">
      <c r="A1551" s="1" t="s">
        <v>1217</v>
      </c>
      <c r="B1551" s="1" t="s">
        <v>58</v>
      </c>
      <c r="C1551" s="1" t="s">
        <v>21</v>
      </c>
      <c r="D1551" s="2">
        <v>45406</v>
      </c>
      <c r="E1551" s="1" t="s">
        <v>3</v>
      </c>
      <c r="F1551" s="1">
        <v>22.63</v>
      </c>
      <c r="G1551" s="1">
        <v>49.93</v>
      </c>
      <c r="H1551" s="1">
        <v>378</v>
      </c>
      <c r="I1551" s="1">
        <v>44.5</v>
      </c>
      <c r="J1551" s="1">
        <v>6.8</v>
      </c>
      <c r="K1551" s="1">
        <v>98.83</v>
      </c>
      <c r="L1551" s="1">
        <v>6.88</v>
      </c>
      <c r="M1551" s="1">
        <v>113.8</v>
      </c>
      <c r="N1551" s="1">
        <v>89.61</v>
      </c>
      <c r="O1551" s="1">
        <v>96.17</v>
      </c>
      <c r="P1551" s="1" t="s">
        <v>4</v>
      </c>
      <c r="Q1551" s="1" t="s">
        <v>5</v>
      </c>
      <c r="R1551" s="1" t="s">
        <v>6</v>
      </c>
      <c r="S1551" s="1" t="s">
        <v>6</v>
      </c>
      <c r="T1551" s="3">
        <f t="shared" si="0"/>
        <v>45383</v>
      </c>
      <c r="U1551" s="5">
        <f t="shared" ref="U1551:V1551" si="3102">IF(ISBLANK(F1551),1,0)</f>
        <v>0</v>
      </c>
      <c r="V1551" s="5">
        <f t="shared" si="3102"/>
        <v>0</v>
      </c>
      <c r="W1551" s="5">
        <f t="shared" ref="W1551:Z1551" si="3103">IF(ISBLANK(K1551),1,0)</f>
        <v>0</v>
      </c>
      <c r="X1551" s="5">
        <f t="shared" si="3103"/>
        <v>0</v>
      </c>
      <c r="Y1551" s="5">
        <f t="shared" si="3103"/>
        <v>0</v>
      </c>
      <c r="Z1551" s="5">
        <f t="shared" si="3103"/>
        <v>0</v>
      </c>
      <c r="AA1551" s="5">
        <f t="shared" si="3"/>
        <v>0</v>
      </c>
    </row>
    <row r="1552" spans="1:27" ht="15.75" customHeight="1" x14ac:dyDescent="0.2">
      <c r="A1552" s="1" t="s">
        <v>2217</v>
      </c>
      <c r="B1552" s="1" t="s">
        <v>20</v>
      </c>
      <c r="C1552" s="1" t="s">
        <v>21</v>
      </c>
      <c r="D1552" s="2">
        <v>45526</v>
      </c>
      <c r="E1552" s="1" t="s">
        <v>93</v>
      </c>
      <c r="F1552" s="1">
        <v>21.6</v>
      </c>
      <c r="G1552" s="1">
        <v>48.64</v>
      </c>
      <c r="H1552" s="1">
        <v>304</v>
      </c>
      <c r="I1552" s="1">
        <v>61.3</v>
      </c>
      <c r="J1552" s="1">
        <v>8.6300000000000008</v>
      </c>
      <c r="K1552" s="1">
        <v>99.03</v>
      </c>
      <c r="L1552" s="1">
        <v>7.11</v>
      </c>
      <c r="M1552" s="1">
        <v>145.69999999999999</v>
      </c>
      <c r="N1552" s="1">
        <v>83.95</v>
      </c>
      <c r="O1552" s="1">
        <v>91.54</v>
      </c>
      <c r="P1552" s="1" t="s">
        <v>4</v>
      </c>
      <c r="Q1552" s="1" t="s">
        <v>5</v>
      </c>
      <c r="R1552" s="1" t="s">
        <v>6</v>
      </c>
      <c r="S1552" s="1" t="s">
        <v>6</v>
      </c>
      <c r="T1552" s="3">
        <f t="shared" si="0"/>
        <v>45505</v>
      </c>
      <c r="U1552" s="5">
        <f t="shared" ref="U1552:V1552" si="3104">IF(ISBLANK(F1552),1,0)</f>
        <v>0</v>
      </c>
      <c r="V1552" s="5">
        <f t="shared" si="3104"/>
        <v>0</v>
      </c>
      <c r="W1552" s="5">
        <f t="shared" ref="W1552:Z1552" si="3105">IF(ISBLANK(K1552),1,0)</f>
        <v>0</v>
      </c>
      <c r="X1552" s="5">
        <f t="shared" si="3105"/>
        <v>0</v>
      </c>
      <c r="Y1552" s="5">
        <f t="shared" si="3105"/>
        <v>0</v>
      </c>
      <c r="Z1552" s="5">
        <f t="shared" si="3105"/>
        <v>0</v>
      </c>
      <c r="AA1552" s="5">
        <f t="shared" si="3"/>
        <v>0</v>
      </c>
    </row>
    <row r="1553" spans="1:27" ht="15.75" customHeight="1" x14ac:dyDescent="0.2">
      <c r="A1553" s="1" t="s">
        <v>2218</v>
      </c>
      <c r="B1553" s="1" t="s">
        <v>20</v>
      </c>
      <c r="C1553" s="1" t="s">
        <v>35</v>
      </c>
      <c r="D1553" s="2">
        <v>46004</v>
      </c>
      <c r="E1553" s="1" t="s">
        <v>23</v>
      </c>
      <c r="F1553" s="1">
        <v>21.07</v>
      </c>
      <c r="G1553" s="1">
        <v>29.77</v>
      </c>
      <c r="H1553" s="1">
        <v>280</v>
      </c>
      <c r="I1553" s="1">
        <v>52.5</v>
      </c>
      <c r="J1553" s="1">
        <v>7.12</v>
      </c>
      <c r="L1553" s="1">
        <v>6.73</v>
      </c>
      <c r="M1553" s="1">
        <v>156.9</v>
      </c>
      <c r="N1553" s="1">
        <v>81.14</v>
      </c>
      <c r="O1553" s="1">
        <v>91.92</v>
      </c>
      <c r="P1553" s="1" t="s">
        <v>4</v>
      </c>
      <c r="Q1553" s="1" t="s">
        <v>50</v>
      </c>
      <c r="R1553" s="1" t="s">
        <v>153</v>
      </c>
      <c r="S1553" s="1" t="s">
        <v>52</v>
      </c>
      <c r="T1553" s="3">
        <f t="shared" si="0"/>
        <v>45992</v>
      </c>
      <c r="U1553" s="5">
        <f t="shared" ref="U1553:V1553" si="3106">IF(ISBLANK(F1553),1,0)</f>
        <v>0</v>
      </c>
      <c r="V1553" s="5">
        <f t="shared" si="3106"/>
        <v>0</v>
      </c>
      <c r="W1553" s="5">
        <f t="shared" ref="W1553:Z1553" si="3107">IF(ISBLANK(K1553),1,0)</f>
        <v>1</v>
      </c>
      <c r="X1553" s="5">
        <f t="shared" si="3107"/>
        <v>0</v>
      </c>
      <c r="Y1553" s="5">
        <f t="shared" si="3107"/>
        <v>0</v>
      </c>
      <c r="Z1553" s="5">
        <f t="shared" si="3107"/>
        <v>0</v>
      </c>
      <c r="AA1553" s="5">
        <f t="shared" si="3"/>
        <v>1</v>
      </c>
    </row>
    <row r="1554" spans="1:27" ht="15.75" customHeight="1" x14ac:dyDescent="0.2">
      <c r="A1554" s="1" t="s">
        <v>2219</v>
      </c>
      <c r="B1554" s="1" t="s">
        <v>58</v>
      </c>
      <c r="C1554" s="1" t="s">
        <v>47</v>
      </c>
      <c r="D1554" s="2">
        <v>45815</v>
      </c>
      <c r="E1554" s="1" t="s">
        <v>93</v>
      </c>
      <c r="F1554" s="1">
        <v>21.47</v>
      </c>
      <c r="G1554" s="1">
        <v>36.03</v>
      </c>
      <c r="H1554" s="1">
        <v>315</v>
      </c>
      <c r="I1554" s="1">
        <v>43.8</v>
      </c>
      <c r="J1554" s="1">
        <v>7.96</v>
      </c>
      <c r="K1554" s="1">
        <v>99.39</v>
      </c>
      <c r="L1554" s="1">
        <v>6.73</v>
      </c>
      <c r="M1554" s="1">
        <v>147.19999999999999</v>
      </c>
      <c r="N1554" s="1">
        <v>86.47</v>
      </c>
      <c r="O1554" s="1">
        <v>93.64</v>
      </c>
      <c r="P1554" s="1" t="s">
        <v>4</v>
      </c>
      <c r="Q1554" s="1" t="s">
        <v>5</v>
      </c>
      <c r="R1554" s="1" t="s">
        <v>6</v>
      </c>
      <c r="S1554" s="1" t="s">
        <v>6</v>
      </c>
      <c r="T1554" s="3">
        <f t="shared" si="0"/>
        <v>45809</v>
      </c>
      <c r="U1554" s="5">
        <f t="shared" ref="U1554:V1554" si="3108">IF(ISBLANK(F1554),1,0)</f>
        <v>0</v>
      </c>
      <c r="V1554" s="5">
        <f t="shared" si="3108"/>
        <v>0</v>
      </c>
      <c r="W1554" s="5">
        <f t="shared" ref="W1554:Z1554" si="3109">IF(ISBLANK(K1554),1,0)</f>
        <v>0</v>
      </c>
      <c r="X1554" s="5">
        <f t="shared" si="3109"/>
        <v>0</v>
      </c>
      <c r="Y1554" s="5">
        <f t="shared" si="3109"/>
        <v>0</v>
      </c>
      <c r="Z1554" s="5">
        <f t="shared" si="3109"/>
        <v>0</v>
      </c>
      <c r="AA1554" s="5">
        <f t="shared" si="3"/>
        <v>0</v>
      </c>
    </row>
    <row r="1555" spans="1:27" ht="15.75" customHeight="1" x14ac:dyDescent="0.2">
      <c r="A1555" s="1" t="s">
        <v>213</v>
      </c>
      <c r="B1555" s="1" t="s">
        <v>1</v>
      </c>
      <c r="C1555" s="1" t="s">
        <v>35</v>
      </c>
      <c r="D1555" s="2">
        <v>45822</v>
      </c>
      <c r="E1555" s="1" t="s">
        <v>93</v>
      </c>
      <c r="F1555" s="1">
        <v>22.81</v>
      </c>
      <c r="G1555" s="1">
        <v>33.96</v>
      </c>
      <c r="H1555" s="1">
        <v>368</v>
      </c>
      <c r="I1555" s="1">
        <v>52.9</v>
      </c>
      <c r="J1555" s="1">
        <v>6.24</v>
      </c>
      <c r="K1555" s="1">
        <v>99.69</v>
      </c>
      <c r="L1555" s="1">
        <v>6.64</v>
      </c>
      <c r="M1555" s="1">
        <v>122.7</v>
      </c>
      <c r="N1555" s="1">
        <v>87.28</v>
      </c>
      <c r="O1555" s="1">
        <v>91.51</v>
      </c>
      <c r="P1555" s="1" t="s">
        <v>4</v>
      </c>
      <c r="Q1555" s="1" t="s">
        <v>5</v>
      </c>
      <c r="R1555" s="1" t="s">
        <v>6</v>
      </c>
      <c r="S1555" s="1" t="s">
        <v>6</v>
      </c>
      <c r="T1555" s="3">
        <f t="shared" si="0"/>
        <v>45809</v>
      </c>
      <c r="U1555" s="5">
        <f t="shared" ref="U1555:V1555" si="3110">IF(ISBLANK(F1555),1,0)</f>
        <v>0</v>
      </c>
      <c r="V1555" s="5">
        <f t="shared" si="3110"/>
        <v>0</v>
      </c>
      <c r="W1555" s="5">
        <f t="shared" ref="W1555:Z1555" si="3111">IF(ISBLANK(K1555),1,0)</f>
        <v>0</v>
      </c>
      <c r="X1555" s="5">
        <f t="shared" si="3111"/>
        <v>0</v>
      </c>
      <c r="Y1555" s="5">
        <f t="shared" si="3111"/>
        <v>0</v>
      </c>
      <c r="Z1555" s="5">
        <f t="shared" si="3111"/>
        <v>0</v>
      </c>
      <c r="AA1555" s="5">
        <f t="shared" si="3"/>
        <v>0</v>
      </c>
    </row>
    <row r="1556" spans="1:27" ht="15.75" customHeight="1" x14ac:dyDescent="0.2">
      <c r="A1556" s="1" t="s">
        <v>2220</v>
      </c>
      <c r="B1556" s="1" t="s">
        <v>20</v>
      </c>
      <c r="C1556" s="1" t="s">
        <v>47</v>
      </c>
      <c r="D1556" s="2">
        <v>45946</v>
      </c>
      <c r="E1556" s="1" t="s">
        <v>37</v>
      </c>
      <c r="F1556" s="1">
        <v>21.44</v>
      </c>
      <c r="G1556" s="1">
        <v>43.16</v>
      </c>
      <c r="H1556" s="1">
        <v>277</v>
      </c>
      <c r="I1556" s="1">
        <v>49.1</v>
      </c>
      <c r="J1556" s="1">
        <v>8.0500000000000007</v>
      </c>
      <c r="K1556" s="1">
        <v>98.67</v>
      </c>
      <c r="L1556" s="1">
        <v>7.03</v>
      </c>
      <c r="M1556" s="1">
        <v>133</v>
      </c>
      <c r="N1556" s="1">
        <v>83.29</v>
      </c>
      <c r="O1556" s="1">
        <v>90.88</v>
      </c>
      <c r="P1556" s="1" t="s">
        <v>4</v>
      </c>
      <c r="Q1556" s="1" t="s">
        <v>50</v>
      </c>
      <c r="R1556" s="1" t="s">
        <v>153</v>
      </c>
      <c r="S1556" s="1" t="s">
        <v>89</v>
      </c>
      <c r="T1556" s="3">
        <f t="shared" si="0"/>
        <v>45931</v>
      </c>
      <c r="U1556" s="5">
        <f t="shared" ref="U1556:V1556" si="3112">IF(ISBLANK(F1556),1,0)</f>
        <v>0</v>
      </c>
      <c r="V1556" s="5">
        <f t="shared" si="3112"/>
        <v>0</v>
      </c>
      <c r="W1556" s="5">
        <f t="shared" ref="W1556:Z1556" si="3113">IF(ISBLANK(K1556),1,0)</f>
        <v>0</v>
      </c>
      <c r="X1556" s="5">
        <f t="shared" si="3113"/>
        <v>0</v>
      </c>
      <c r="Y1556" s="5">
        <f t="shared" si="3113"/>
        <v>0</v>
      </c>
      <c r="Z1556" s="5">
        <f t="shared" si="3113"/>
        <v>0</v>
      </c>
      <c r="AA1556" s="5">
        <f t="shared" si="3"/>
        <v>0</v>
      </c>
    </row>
    <row r="1557" spans="1:27" ht="15.75" customHeight="1" x14ac:dyDescent="0.2">
      <c r="A1557" s="1" t="s">
        <v>2221</v>
      </c>
      <c r="B1557" s="1" t="s">
        <v>58</v>
      </c>
      <c r="C1557" s="1" t="s">
        <v>35</v>
      </c>
      <c r="D1557" s="2">
        <v>45487</v>
      </c>
      <c r="E1557" s="1" t="s">
        <v>3</v>
      </c>
      <c r="F1557" s="1">
        <v>20.97</v>
      </c>
      <c r="G1557" s="1">
        <v>38.53</v>
      </c>
      <c r="H1557" s="1">
        <v>306</v>
      </c>
      <c r="I1557" s="1">
        <v>45.2</v>
      </c>
      <c r="J1557" s="1">
        <v>6.23</v>
      </c>
      <c r="K1557" s="1">
        <v>99.85</v>
      </c>
      <c r="L1557" s="1">
        <v>6.83</v>
      </c>
      <c r="M1557" s="1">
        <v>123.1</v>
      </c>
      <c r="N1557" s="1">
        <v>89.44</v>
      </c>
      <c r="O1557" s="1">
        <v>93.07</v>
      </c>
      <c r="P1557" s="1" t="s">
        <v>4</v>
      </c>
      <c r="Q1557" s="1" t="s">
        <v>5</v>
      </c>
      <c r="R1557" s="1" t="s">
        <v>6</v>
      </c>
      <c r="S1557" s="1" t="s">
        <v>6</v>
      </c>
      <c r="T1557" s="3">
        <f t="shared" si="0"/>
        <v>45474</v>
      </c>
      <c r="U1557" s="5">
        <f t="shared" ref="U1557:V1557" si="3114">IF(ISBLANK(F1557),1,0)</f>
        <v>0</v>
      </c>
      <c r="V1557" s="5">
        <f t="shared" si="3114"/>
        <v>0</v>
      </c>
      <c r="W1557" s="5">
        <f t="shared" ref="W1557:Z1557" si="3115">IF(ISBLANK(K1557),1,0)</f>
        <v>0</v>
      </c>
      <c r="X1557" s="5">
        <f t="shared" si="3115"/>
        <v>0</v>
      </c>
      <c r="Y1557" s="5">
        <f t="shared" si="3115"/>
        <v>0</v>
      </c>
      <c r="Z1557" s="5">
        <f t="shared" si="3115"/>
        <v>0</v>
      </c>
      <c r="AA1557" s="5">
        <f t="shared" si="3"/>
        <v>0</v>
      </c>
    </row>
    <row r="1558" spans="1:27" ht="15.75" customHeight="1" x14ac:dyDescent="0.2">
      <c r="A1558" s="1" t="s">
        <v>2222</v>
      </c>
      <c r="B1558" s="1" t="s">
        <v>58</v>
      </c>
      <c r="C1558" s="1" t="s">
        <v>35</v>
      </c>
      <c r="D1558" s="2">
        <v>45775</v>
      </c>
      <c r="E1558" s="1" t="s">
        <v>165</v>
      </c>
      <c r="F1558" s="1">
        <v>22.64</v>
      </c>
      <c r="G1558" s="1">
        <v>39.549999999999997</v>
      </c>
      <c r="H1558" s="1">
        <v>340</v>
      </c>
      <c r="I1558" s="1">
        <v>35.9</v>
      </c>
      <c r="J1558" s="1">
        <v>6.2</v>
      </c>
      <c r="K1558" s="1">
        <v>98.92</v>
      </c>
      <c r="L1558" s="1">
        <v>6.5</v>
      </c>
      <c r="M1558" s="1">
        <v>136.9</v>
      </c>
      <c r="N1558" s="1">
        <v>90.71</v>
      </c>
      <c r="O1558" s="1">
        <v>94.02</v>
      </c>
      <c r="P1558" s="1" t="s">
        <v>177</v>
      </c>
      <c r="Q1558" s="1" t="s">
        <v>5</v>
      </c>
      <c r="R1558" s="1" t="s">
        <v>6</v>
      </c>
      <c r="S1558" s="1" t="s">
        <v>6</v>
      </c>
      <c r="T1558" s="3">
        <f t="shared" si="0"/>
        <v>45748</v>
      </c>
      <c r="U1558" s="5">
        <f t="shared" ref="U1558:V1558" si="3116">IF(ISBLANK(F1558),1,0)</f>
        <v>0</v>
      </c>
      <c r="V1558" s="5">
        <f t="shared" si="3116"/>
        <v>0</v>
      </c>
      <c r="W1558" s="5">
        <f t="shared" ref="W1558:Z1558" si="3117">IF(ISBLANK(K1558),1,0)</f>
        <v>0</v>
      </c>
      <c r="X1558" s="5">
        <f t="shared" si="3117"/>
        <v>0</v>
      </c>
      <c r="Y1558" s="5">
        <f t="shared" si="3117"/>
        <v>0</v>
      </c>
      <c r="Z1558" s="5">
        <f t="shared" si="3117"/>
        <v>0</v>
      </c>
      <c r="AA1558" s="5">
        <f t="shared" si="3"/>
        <v>0</v>
      </c>
    </row>
    <row r="1559" spans="1:27" ht="15.75" customHeight="1" x14ac:dyDescent="0.2">
      <c r="A1559" s="1" t="s">
        <v>2223</v>
      </c>
      <c r="B1559" s="1" t="s">
        <v>20</v>
      </c>
      <c r="C1559" s="1" t="s">
        <v>47</v>
      </c>
      <c r="D1559" s="2">
        <v>45563</v>
      </c>
      <c r="E1559" s="1" t="s">
        <v>23</v>
      </c>
      <c r="F1559" s="1">
        <v>21.14</v>
      </c>
      <c r="G1559" s="1">
        <v>38.92</v>
      </c>
      <c r="H1559" s="1">
        <v>295</v>
      </c>
      <c r="I1559" s="1">
        <v>40.299999999999997</v>
      </c>
      <c r="J1559" s="1">
        <v>8.59</v>
      </c>
      <c r="K1559" s="1">
        <v>98.73</v>
      </c>
      <c r="L1559" s="1">
        <v>6.88</v>
      </c>
      <c r="M1559" s="1">
        <v>142.6</v>
      </c>
      <c r="N1559" s="1">
        <v>87.08</v>
      </c>
      <c r="O1559" s="1">
        <v>93.35</v>
      </c>
      <c r="P1559" s="1" t="s">
        <v>4</v>
      </c>
      <c r="Q1559" s="1" t="s">
        <v>5</v>
      </c>
      <c r="R1559" s="1" t="s">
        <v>6</v>
      </c>
      <c r="S1559" s="1" t="s">
        <v>6</v>
      </c>
      <c r="T1559" s="3">
        <f t="shared" si="0"/>
        <v>45536</v>
      </c>
      <c r="U1559" s="5">
        <f t="shared" ref="U1559:V1559" si="3118">IF(ISBLANK(F1559),1,0)</f>
        <v>0</v>
      </c>
      <c r="V1559" s="5">
        <f t="shared" si="3118"/>
        <v>0</v>
      </c>
      <c r="W1559" s="5">
        <f t="shared" ref="W1559:Z1559" si="3119">IF(ISBLANK(K1559),1,0)</f>
        <v>0</v>
      </c>
      <c r="X1559" s="5">
        <f t="shared" si="3119"/>
        <v>0</v>
      </c>
      <c r="Y1559" s="5">
        <f t="shared" si="3119"/>
        <v>0</v>
      </c>
      <c r="Z1559" s="5">
        <f t="shared" si="3119"/>
        <v>0</v>
      </c>
      <c r="AA1559" s="5">
        <f t="shared" si="3"/>
        <v>0</v>
      </c>
    </row>
    <row r="1560" spans="1:27" ht="15.75" customHeight="1" x14ac:dyDescent="0.2">
      <c r="A1560" s="1" t="s">
        <v>2224</v>
      </c>
      <c r="B1560" s="1" t="s">
        <v>20</v>
      </c>
      <c r="C1560" s="1" t="s">
        <v>35</v>
      </c>
      <c r="D1560" s="2">
        <v>45911</v>
      </c>
      <c r="E1560" s="1" t="s">
        <v>93</v>
      </c>
      <c r="F1560" s="1">
        <v>22.69</v>
      </c>
      <c r="G1560" s="1">
        <v>41.91</v>
      </c>
      <c r="H1560" s="1">
        <v>298</v>
      </c>
      <c r="I1560" s="1">
        <v>45.4</v>
      </c>
      <c r="J1560" s="1">
        <v>8.2799999999999994</v>
      </c>
      <c r="K1560" s="1">
        <v>99.04</v>
      </c>
      <c r="L1560" s="1">
        <v>7.11</v>
      </c>
      <c r="M1560" s="1">
        <v>149.4</v>
      </c>
      <c r="N1560" s="1">
        <v>86.5</v>
      </c>
      <c r="O1560" s="1">
        <v>94.49</v>
      </c>
      <c r="P1560" s="1" t="s">
        <v>4</v>
      </c>
      <c r="Q1560" s="1" t="s">
        <v>5</v>
      </c>
      <c r="R1560" s="1" t="s">
        <v>6</v>
      </c>
      <c r="S1560" s="1" t="s">
        <v>6</v>
      </c>
      <c r="T1560" s="3">
        <f t="shared" si="0"/>
        <v>45901</v>
      </c>
      <c r="U1560" s="5">
        <f t="shared" ref="U1560:V1560" si="3120">IF(ISBLANK(F1560),1,0)</f>
        <v>0</v>
      </c>
      <c r="V1560" s="5">
        <f t="shared" si="3120"/>
        <v>0</v>
      </c>
      <c r="W1560" s="5">
        <f t="shared" ref="W1560:Z1560" si="3121">IF(ISBLANK(K1560),1,0)</f>
        <v>0</v>
      </c>
      <c r="X1560" s="5">
        <f t="shared" si="3121"/>
        <v>0</v>
      </c>
      <c r="Y1560" s="5">
        <f t="shared" si="3121"/>
        <v>0</v>
      </c>
      <c r="Z1560" s="5">
        <f t="shared" si="3121"/>
        <v>0</v>
      </c>
      <c r="AA1560" s="5">
        <f t="shared" si="3"/>
        <v>0</v>
      </c>
    </row>
    <row r="1561" spans="1:27" ht="15.75" customHeight="1" x14ac:dyDescent="0.2">
      <c r="A1561" s="1" t="s">
        <v>2225</v>
      </c>
      <c r="B1561" s="1" t="s">
        <v>20</v>
      </c>
      <c r="C1561" s="1" t="s">
        <v>47</v>
      </c>
      <c r="D1561" s="2">
        <v>45600</v>
      </c>
      <c r="E1561" s="1" t="s">
        <v>23</v>
      </c>
      <c r="F1561" s="1">
        <v>20.45</v>
      </c>
      <c r="G1561" s="1">
        <v>32.57</v>
      </c>
      <c r="H1561" s="1">
        <v>319</v>
      </c>
      <c r="I1561" s="1">
        <v>49.7</v>
      </c>
      <c r="J1561" s="1">
        <v>8.84</v>
      </c>
      <c r="K1561" s="1">
        <v>99.17</v>
      </c>
      <c r="L1561" s="1">
        <v>6.75</v>
      </c>
      <c r="M1561" s="1">
        <v>150.6</v>
      </c>
      <c r="N1561" s="1">
        <v>85.52</v>
      </c>
      <c r="O1561" s="1">
        <v>91.64</v>
      </c>
      <c r="P1561" s="1" t="s">
        <v>4</v>
      </c>
      <c r="Q1561" s="1" t="s">
        <v>50</v>
      </c>
      <c r="R1561" s="1" t="s">
        <v>51</v>
      </c>
      <c r="S1561" s="1" t="s">
        <v>89</v>
      </c>
      <c r="T1561" s="3">
        <f t="shared" si="0"/>
        <v>45597</v>
      </c>
      <c r="U1561" s="5">
        <f t="shared" ref="U1561:V1561" si="3122">IF(ISBLANK(F1561),1,0)</f>
        <v>0</v>
      </c>
      <c r="V1561" s="5">
        <f t="shared" si="3122"/>
        <v>0</v>
      </c>
      <c r="W1561" s="5">
        <f t="shared" ref="W1561:Z1561" si="3123">IF(ISBLANK(K1561),1,0)</f>
        <v>0</v>
      </c>
      <c r="X1561" s="5">
        <f t="shared" si="3123"/>
        <v>0</v>
      </c>
      <c r="Y1561" s="5">
        <f t="shared" si="3123"/>
        <v>0</v>
      </c>
      <c r="Z1561" s="5">
        <f t="shared" si="3123"/>
        <v>0</v>
      </c>
      <c r="AA1561" s="5">
        <f t="shared" si="3"/>
        <v>0</v>
      </c>
    </row>
    <row r="1562" spans="1:27" ht="15.75" customHeight="1" x14ac:dyDescent="0.2">
      <c r="A1562" s="1" t="s">
        <v>2226</v>
      </c>
      <c r="B1562" s="1" t="s">
        <v>58</v>
      </c>
      <c r="C1562" s="1" t="s">
        <v>35</v>
      </c>
      <c r="D1562" s="2">
        <v>45916</v>
      </c>
      <c r="E1562" s="1" t="s">
        <v>37</v>
      </c>
      <c r="F1562" s="1">
        <v>21.86</v>
      </c>
      <c r="G1562" s="1">
        <v>35.71</v>
      </c>
      <c r="H1562" s="1">
        <v>307</v>
      </c>
      <c r="I1562" s="1">
        <v>42.8</v>
      </c>
      <c r="J1562" s="1">
        <v>6.23</v>
      </c>
      <c r="K1562" s="1">
        <v>99.22</v>
      </c>
      <c r="L1562" s="1">
        <v>6.59</v>
      </c>
      <c r="M1562" s="1">
        <v>113.7</v>
      </c>
      <c r="N1562" s="1">
        <v>87.85</v>
      </c>
      <c r="O1562" s="1">
        <v>93.94</v>
      </c>
      <c r="P1562" s="1" t="s">
        <v>4</v>
      </c>
      <c r="Q1562" s="1" t="s">
        <v>5</v>
      </c>
      <c r="R1562" s="1" t="s">
        <v>6</v>
      </c>
      <c r="S1562" s="1" t="s">
        <v>6</v>
      </c>
      <c r="T1562" s="3">
        <f t="shared" si="0"/>
        <v>45901</v>
      </c>
      <c r="U1562" s="5">
        <f t="shared" ref="U1562:V1562" si="3124">IF(ISBLANK(F1562),1,0)</f>
        <v>0</v>
      </c>
      <c r="V1562" s="5">
        <f t="shared" si="3124"/>
        <v>0</v>
      </c>
      <c r="W1562" s="5">
        <f t="shared" ref="W1562:Z1562" si="3125">IF(ISBLANK(K1562),1,0)</f>
        <v>0</v>
      </c>
      <c r="X1562" s="5">
        <f t="shared" si="3125"/>
        <v>0</v>
      </c>
      <c r="Y1562" s="5">
        <f t="shared" si="3125"/>
        <v>0</v>
      </c>
      <c r="Z1562" s="5">
        <f t="shared" si="3125"/>
        <v>0</v>
      </c>
      <c r="AA1562" s="5">
        <f t="shared" si="3"/>
        <v>0</v>
      </c>
    </row>
    <row r="1563" spans="1:27" ht="15.75" customHeight="1" x14ac:dyDescent="0.2">
      <c r="A1563" s="1" t="s">
        <v>1202</v>
      </c>
      <c r="B1563" s="1" t="s">
        <v>1</v>
      </c>
      <c r="C1563" s="1" t="s">
        <v>47</v>
      </c>
      <c r="D1563" s="2">
        <v>45838</v>
      </c>
      <c r="E1563" s="1" t="s">
        <v>3</v>
      </c>
      <c r="F1563" s="1">
        <v>21.98</v>
      </c>
      <c r="G1563" s="1">
        <v>43.01</v>
      </c>
      <c r="H1563" s="1">
        <v>314</v>
      </c>
      <c r="I1563" s="1">
        <v>30.7</v>
      </c>
      <c r="J1563" s="1">
        <v>6.12</v>
      </c>
      <c r="K1563" s="1">
        <v>99.38</v>
      </c>
      <c r="L1563" s="1">
        <v>6.7</v>
      </c>
      <c r="M1563" s="1">
        <v>106.7</v>
      </c>
      <c r="N1563" s="1">
        <v>86.89</v>
      </c>
      <c r="O1563" s="1">
        <v>92.55</v>
      </c>
      <c r="P1563" s="1" t="s">
        <v>4</v>
      </c>
      <c r="Q1563" s="1" t="s">
        <v>5</v>
      </c>
      <c r="R1563" s="1" t="s">
        <v>6</v>
      </c>
      <c r="S1563" s="1" t="s">
        <v>6</v>
      </c>
      <c r="T1563" s="3">
        <f t="shared" si="0"/>
        <v>45809</v>
      </c>
      <c r="U1563" s="5">
        <f t="shared" ref="U1563:V1563" si="3126">IF(ISBLANK(F1563),1,0)</f>
        <v>0</v>
      </c>
      <c r="V1563" s="5">
        <f t="shared" si="3126"/>
        <v>0</v>
      </c>
      <c r="W1563" s="5">
        <f t="shared" ref="W1563:Z1563" si="3127">IF(ISBLANK(K1563),1,0)</f>
        <v>0</v>
      </c>
      <c r="X1563" s="5">
        <f t="shared" si="3127"/>
        <v>0</v>
      </c>
      <c r="Y1563" s="5">
        <f t="shared" si="3127"/>
        <v>0</v>
      </c>
      <c r="Z1563" s="5">
        <f t="shared" si="3127"/>
        <v>0</v>
      </c>
      <c r="AA1563" s="5">
        <f t="shared" si="3"/>
        <v>0</v>
      </c>
    </row>
    <row r="1564" spans="1:27" ht="15.75" customHeight="1" x14ac:dyDescent="0.2">
      <c r="A1564" s="1" t="s">
        <v>1181</v>
      </c>
      <c r="B1564" s="1" t="s">
        <v>34</v>
      </c>
      <c r="C1564" s="1" t="s">
        <v>47</v>
      </c>
      <c r="D1564" s="2">
        <v>45856</v>
      </c>
      <c r="E1564" s="1" t="s">
        <v>37</v>
      </c>
      <c r="F1564" s="1">
        <v>21.07</v>
      </c>
      <c r="G1564" s="1">
        <v>49.99</v>
      </c>
      <c r="H1564" s="1">
        <v>290</v>
      </c>
      <c r="I1564" s="1">
        <v>49.1</v>
      </c>
      <c r="J1564" s="1">
        <v>7.98</v>
      </c>
      <c r="K1564" s="1">
        <v>98.94</v>
      </c>
      <c r="L1564" s="1">
        <v>7.02</v>
      </c>
      <c r="M1564" s="1">
        <v>129</v>
      </c>
      <c r="N1564" s="1">
        <v>84.71</v>
      </c>
      <c r="O1564" s="1">
        <v>90.25</v>
      </c>
      <c r="P1564" s="1" t="s">
        <v>4</v>
      </c>
      <c r="Q1564" s="1" t="s">
        <v>5</v>
      </c>
      <c r="R1564" s="1" t="s">
        <v>6</v>
      </c>
      <c r="S1564" s="1" t="s">
        <v>6</v>
      </c>
      <c r="T1564" s="3">
        <f t="shared" si="0"/>
        <v>45839</v>
      </c>
      <c r="U1564" s="5">
        <f t="shared" ref="U1564:V1564" si="3128">IF(ISBLANK(F1564),1,0)</f>
        <v>0</v>
      </c>
      <c r="V1564" s="5">
        <f t="shared" si="3128"/>
        <v>0</v>
      </c>
      <c r="W1564" s="5">
        <f t="shared" ref="W1564:Z1564" si="3129">IF(ISBLANK(K1564),1,0)</f>
        <v>0</v>
      </c>
      <c r="X1564" s="5">
        <f t="shared" si="3129"/>
        <v>0</v>
      </c>
      <c r="Y1564" s="5">
        <f t="shared" si="3129"/>
        <v>0</v>
      </c>
      <c r="Z1564" s="5">
        <f t="shared" si="3129"/>
        <v>0</v>
      </c>
      <c r="AA1564" s="5">
        <f t="shared" si="3"/>
        <v>0</v>
      </c>
    </row>
    <row r="1565" spans="1:27" ht="15.75" customHeight="1" x14ac:dyDescent="0.2">
      <c r="A1565" s="1" t="s">
        <v>2227</v>
      </c>
      <c r="B1565" s="1" t="s">
        <v>20</v>
      </c>
      <c r="C1565" s="1" t="s">
        <v>47</v>
      </c>
      <c r="D1565" s="2">
        <v>45968</v>
      </c>
      <c r="E1565" s="1" t="s">
        <v>23</v>
      </c>
      <c r="F1565" s="1">
        <v>21.13</v>
      </c>
      <c r="G1565" s="1">
        <v>39.869999999999997</v>
      </c>
      <c r="H1565" s="1">
        <v>310</v>
      </c>
      <c r="I1565" s="1">
        <v>43.9</v>
      </c>
      <c r="J1565" s="1">
        <v>8.4</v>
      </c>
      <c r="K1565" s="1">
        <v>99.5</v>
      </c>
      <c r="M1565" s="1">
        <v>132.9</v>
      </c>
      <c r="N1565" s="1">
        <v>86.29</v>
      </c>
      <c r="O1565" s="1">
        <v>92.35</v>
      </c>
      <c r="P1565" s="1" t="s">
        <v>4</v>
      </c>
      <c r="Q1565" s="1" t="s">
        <v>5</v>
      </c>
      <c r="R1565" s="1" t="s">
        <v>6</v>
      </c>
      <c r="S1565" s="1" t="s">
        <v>6</v>
      </c>
      <c r="T1565" s="3">
        <f t="shared" si="0"/>
        <v>45962</v>
      </c>
      <c r="U1565" s="5">
        <f t="shared" ref="U1565:V1565" si="3130">IF(ISBLANK(F1565),1,0)</f>
        <v>0</v>
      </c>
      <c r="V1565" s="5">
        <f t="shared" si="3130"/>
        <v>0</v>
      </c>
      <c r="W1565" s="5">
        <f t="shared" ref="W1565:Z1565" si="3131">IF(ISBLANK(K1565),1,0)</f>
        <v>0</v>
      </c>
      <c r="X1565" s="5">
        <f t="shared" si="3131"/>
        <v>1</v>
      </c>
      <c r="Y1565" s="5">
        <f t="shared" si="3131"/>
        <v>0</v>
      </c>
      <c r="Z1565" s="5">
        <f t="shared" si="3131"/>
        <v>0</v>
      </c>
      <c r="AA1565" s="5">
        <f t="shared" si="3"/>
        <v>1</v>
      </c>
    </row>
    <row r="1566" spans="1:27" ht="15.75" customHeight="1" x14ac:dyDescent="0.2">
      <c r="A1566" s="1" t="s">
        <v>2228</v>
      </c>
      <c r="B1566" s="1" t="s">
        <v>1</v>
      </c>
      <c r="C1566" s="1" t="s">
        <v>35</v>
      </c>
      <c r="D1566" s="2">
        <v>45869</v>
      </c>
      <c r="E1566" s="1" t="s">
        <v>3</v>
      </c>
      <c r="F1566" s="1">
        <v>23.83</v>
      </c>
      <c r="G1566" s="1">
        <v>39.04</v>
      </c>
      <c r="H1566" s="1">
        <v>345</v>
      </c>
      <c r="I1566" s="1">
        <v>40.299999999999997</v>
      </c>
      <c r="J1566" s="1">
        <v>6.24</v>
      </c>
      <c r="K1566" s="1">
        <v>99.18</v>
      </c>
      <c r="L1566" s="1">
        <v>6.88</v>
      </c>
      <c r="M1566" s="1">
        <v>113.5</v>
      </c>
      <c r="N1566" s="1">
        <v>91.7</v>
      </c>
      <c r="O1566" s="1">
        <v>95.99</v>
      </c>
      <c r="P1566" s="1" t="s">
        <v>4</v>
      </c>
      <c r="Q1566" s="1" t="s">
        <v>5</v>
      </c>
      <c r="R1566" s="1" t="s">
        <v>6</v>
      </c>
      <c r="S1566" s="1" t="s">
        <v>6</v>
      </c>
      <c r="T1566" s="3">
        <f t="shared" si="0"/>
        <v>45839</v>
      </c>
      <c r="U1566" s="5">
        <f t="shared" ref="U1566:V1566" si="3132">IF(ISBLANK(F1566),1,0)</f>
        <v>0</v>
      </c>
      <c r="V1566" s="5">
        <f t="shared" si="3132"/>
        <v>0</v>
      </c>
      <c r="W1566" s="5">
        <f t="shared" ref="W1566:Z1566" si="3133">IF(ISBLANK(K1566),1,0)</f>
        <v>0</v>
      </c>
      <c r="X1566" s="5">
        <f t="shared" si="3133"/>
        <v>0</v>
      </c>
      <c r="Y1566" s="5">
        <f t="shared" si="3133"/>
        <v>0</v>
      </c>
      <c r="Z1566" s="5">
        <f t="shared" si="3133"/>
        <v>0</v>
      </c>
      <c r="AA1566" s="5">
        <f t="shared" si="3"/>
        <v>0</v>
      </c>
    </row>
    <row r="1567" spans="1:27" ht="15.75" customHeight="1" x14ac:dyDescent="0.2">
      <c r="A1567" s="1" t="s">
        <v>1000</v>
      </c>
      <c r="B1567" s="1" t="s">
        <v>34</v>
      </c>
      <c r="C1567" s="1" t="s">
        <v>47</v>
      </c>
      <c r="D1567" s="2">
        <v>45526</v>
      </c>
      <c r="E1567" s="1" t="s">
        <v>3</v>
      </c>
      <c r="F1567" s="1">
        <v>21.91</v>
      </c>
      <c r="G1567" s="1">
        <v>33.26</v>
      </c>
      <c r="H1567" s="1">
        <v>303</v>
      </c>
      <c r="I1567" s="1">
        <v>51.6</v>
      </c>
      <c r="J1567" s="1">
        <v>7.56</v>
      </c>
      <c r="K1567" s="1">
        <v>98.86</v>
      </c>
      <c r="L1567" s="1">
        <v>6.8</v>
      </c>
      <c r="M1567" s="1">
        <v>132</v>
      </c>
      <c r="N1567" s="1">
        <v>86.73</v>
      </c>
      <c r="O1567" s="1">
        <v>92.46</v>
      </c>
      <c r="P1567" s="1" t="s">
        <v>4</v>
      </c>
      <c r="Q1567" s="1" t="s">
        <v>5</v>
      </c>
      <c r="R1567" s="1" t="s">
        <v>6</v>
      </c>
      <c r="S1567" s="1" t="s">
        <v>6</v>
      </c>
      <c r="T1567" s="3">
        <f t="shared" si="0"/>
        <v>45505</v>
      </c>
      <c r="U1567" s="5">
        <f t="shared" ref="U1567:V1567" si="3134">IF(ISBLANK(F1567),1,0)</f>
        <v>0</v>
      </c>
      <c r="V1567" s="5">
        <f t="shared" si="3134"/>
        <v>0</v>
      </c>
      <c r="W1567" s="5">
        <f t="shared" ref="W1567:Z1567" si="3135">IF(ISBLANK(K1567),1,0)</f>
        <v>0</v>
      </c>
      <c r="X1567" s="5">
        <f t="shared" si="3135"/>
        <v>0</v>
      </c>
      <c r="Y1567" s="5">
        <f t="shared" si="3135"/>
        <v>0</v>
      </c>
      <c r="Z1567" s="5">
        <f t="shared" si="3135"/>
        <v>0</v>
      </c>
      <c r="AA1567" s="5">
        <f t="shared" si="3"/>
        <v>0</v>
      </c>
    </row>
    <row r="1568" spans="1:27" ht="15.75" customHeight="1" x14ac:dyDescent="0.2">
      <c r="A1568" s="1" t="s">
        <v>1012</v>
      </c>
      <c r="B1568" s="1" t="s">
        <v>34</v>
      </c>
      <c r="C1568" s="1" t="s">
        <v>47</v>
      </c>
      <c r="D1568" s="2">
        <v>45673</v>
      </c>
      <c r="E1568" s="1" t="s">
        <v>23</v>
      </c>
      <c r="F1568" s="1">
        <v>21.21</v>
      </c>
      <c r="G1568" s="1">
        <v>48.76</v>
      </c>
      <c r="H1568" s="1">
        <v>294</v>
      </c>
      <c r="I1568" s="1">
        <v>44.3</v>
      </c>
      <c r="J1568" s="1">
        <v>7</v>
      </c>
      <c r="K1568" s="1">
        <v>98.73</v>
      </c>
      <c r="L1568" s="1">
        <v>6.89</v>
      </c>
      <c r="M1568" s="1">
        <v>137.69999999999999</v>
      </c>
      <c r="N1568" s="1">
        <v>89.76</v>
      </c>
      <c r="O1568" s="1">
        <v>92.4</v>
      </c>
      <c r="P1568" s="1" t="s">
        <v>177</v>
      </c>
      <c r="Q1568" s="1" t="s">
        <v>5</v>
      </c>
      <c r="R1568" s="1" t="s">
        <v>6</v>
      </c>
      <c r="S1568" s="1" t="s">
        <v>6</v>
      </c>
      <c r="T1568" s="3">
        <f t="shared" si="0"/>
        <v>45658</v>
      </c>
      <c r="U1568" s="5">
        <f t="shared" ref="U1568:V1568" si="3136">IF(ISBLANK(F1568),1,0)</f>
        <v>0</v>
      </c>
      <c r="V1568" s="5">
        <f t="shared" si="3136"/>
        <v>0</v>
      </c>
      <c r="W1568" s="5">
        <f t="shared" ref="W1568:Z1568" si="3137">IF(ISBLANK(K1568),1,0)</f>
        <v>0</v>
      </c>
      <c r="X1568" s="5">
        <f t="shared" si="3137"/>
        <v>0</v>
      </c>
      <c r="Y1568" s="5">
        <f t="shared" si="3137"/>
        <v>0</v>
      </c>
      <c r="Z1568" s="5">
        <f t="shared" si="3137"/>
        <v>0</v>
      </c>
      <c r="AA1568" s="5">
        <f t="shared" si="3"/>
        <v>0</v>
      </c>
    </row>
    <row r="1569" spans="1:27" ht="15.75" customHeight="1" x14ac:dyDescent="0.2">
      <c r="A1569" s="1" t="s">
        <v>1837</v>
      </c>
      <c r="B1569" s="1" t="s">
        <v>1</v>
      </c>
      <c r="C1569" s="1" t="s">
        <v>35</v>
      </c>
      <c r="D1569" s="2">
        <v>45637</v>
      </c>
      <c r="E1569" s="1" t="s">
        <v>23</v>
      </c>
      <c r="F1569" s="1">
        <v>21.13</v>
      </c>
      <c r="G1569" s="1">
        <v>39.32</v>
      </c>
      <c r="H1569" s="1">
        <v>335</v>
      </c>
      <c r="I1569" s="1">
        <v>32.700000000000003</v>
      </c>
      <c r="J1569" s="1">
        <v>7.33</v>
      </c>
      <c r="K1569" s="1">
        <v>99.39</v>
      </c>
      <c r="L1569" s="1">
        <v>6.49</v>
      </c>
      <c r="M1569" s="1">
        <v>115.5</v>
      </c>
      <c r="N1569" s="1">
        <v>86.86</v>
      </c>
      <c r="O1569" s="1">
        <v>93.59</v>
      </c>
      <c r="P1569" s="1" t="s">
        <v>4</v>
      </c>
      <c r="Q1569" s="1" t="s">
        <v>5</v>
      </c>
      <c r="R1569" s="1" t="s">
        <v>6</v>
      </c>
      <c r="S1569" s="1" t="s">
        <v>6</v>
      </c>
      <c r="T1569" s="3">
        <f t="shared" si="0"/>
        <v>45627</v>
      </c>
      <c r="U1569" s="5">
        <f t="shared" ref="U1569:V1569" si="3138">IF(ISBLANK(F1569),1,0)</f>
        <v>0</v>
      </c>
      <c r="V1569" s="5">
        <f t="shared" si="3138"/>
        <v>0</v>
      </c>
      <c r="W1569" s="5">
        <f t="shared" ref="W1569:Z1569" si="3139">IF(ISBLANK(K1569),1,0)</f>
        <v>0</v>
      </c>
      <c r="X1569" s="5">
        <f t="shared" si="3139"/>
        <v>0</v>
      </c>
      <c r="Y1569" s="5">
        <f t="shared" si="3139"/>
        <v>0</v>
      </c>
      <c r="Z1569" s="5">
        <f t="shared" si="3139"/>
        <v>0</v>
      </c>
      <c r="AA1569" s="5">
        <f t="shared" si="3"/>
        <v>0</v>
      </c>
    </row>
    <row r="1570" spans="1:27" ht="15.75" customHeight="1" x14ac:dyDescent="0.2">
      <c r="A1570" s="1" t="s">
        <v>972</v>
      </c>
      <c r="B1570" s="1" t="s">
        <v>34</v>
      </c>
      <c r="C1570" s="1" t="s">
        <v>35</v>
      </c>
      <c r="D1570" s="2">
        <v>45339</v>
      </c>
      <c r="E1570" s="1" t="s">
        <v>37</v>
      </c>
      <c r="F1570" s="1">
        <v>20.51</v>
      </c>
      <c r="G1570" s="1">
        <v>38.26</v>
      </c>
      <c r="H1570" s="1">
        <v>335</v>
      </c>
      <c r="I1570" s="1">
        <v>53.5</v>
      </c>
      <c r="J1570" s="1">
        <v>7.34</v>
      </c>
      <c r="K1570" s="1">
        <v>99.23</v>
      </c>
      <c r="L1570" s="1">
        <v>6.89</v>
      </c>
      <c r="M1570" s="1">
        <v>146.9</v>
      </c>
      <c r="N1570" s="1">
        <v>84.69</v>
      </c>
      <c r="O1570" s="1">
        <v>92.59</v>
      </c>
      <c r="P1570" s="1" t="s">
        <v>4</v>
      </c>
      <c r="Q1570" s="1" t="s">
        <v>5</v>
      </c>
      <c r="R1570" s="1" t="s">
        <v>6</v>
      </c>
      <c r="S1570" s="1" t="s">
        <v>6</v>
      </c>
      <c r="T1570" s="3">
        <f t="shared" si="0"/>
        <v>45323</v>
      </c>
      <c r="U1570" s="5">
        <f t="shared" ref="U1570:V1570" si="3140">IF(ISBLANK(F1570),1,0)</f>
        <v>0</v>
      </c>
      <c r="V1570" s="5">
        <f t="shared" si="3140"/>
        <v>0</v>
      </c>
      <c r="W1570" s="5">
        <f t="shared" ref="W1570:Z1570" si="3141">IF(ISBLANK(K1570),1,0)</f>
        <v>0</v>
      </c>
      <c r="X1570" s="5">
        <f t="shared" si="3141"/>
        <v>0</v>
      </c>
      <c r="Y1570" s="5">
        <f t="shared" si="3141"/>
        <v>0</v>
      </c>
      <c r="Z1570" s="5">
        <f t="shared" si="3141"/>
        <v>0</v>
      </c>
      <c r="AA1570" s="5">
        <f t="shared" si="3"/>
        <v>0</v>
      </c>
    </row>
    <row r="1571" spans="1:27" ht="15.75" customHeight="1" x14ac:dyDescent="0.2">
      <c r="A1571" s="1" t="s">
        <v>672</v>
      </c>
      <c r="B1571" s="1" t="s">
        <v>34</v>
      </c>
      <c r="C1571" s="1" t="s">
        <v>47</v>
      </c>
      <c r="D1571" s="2">
        <v>45725</v>
      </c>
      <c r="E1571" s="1" t="s">
        <v>23</v>
      </c>
      <c r="F1571" s="1">
        <v>21.4</v>
      </c>
      <c r="G1571" s="1">
        <v>35.42</v>
      </c>
      <c r="H1571" s="1">
        <v>300</v>
      </c>
      <c r="I1571" s="1">
        <v>51.3</v>
      </c>
      <c r="J1571" s="1">
        <v>7.89</v>
      </c>
      <c r="K1571" s="1">
        <v>99.14</v>
      </c>
      <c r="L1571" s="1">
        <v>6.69</v>
      </c>
      <c r="M1571" s="1">
        <v>139.1</v>
      </c>
      <c r="O1571" s="1">
        <v>93.73</v>
      </c>
      <c r="P1571" s="1" t="s">
        <v>4</v>
      </c>
      <c r="Q1571" s="1" t="s">
        <v>5</v>
      </c>
      <c r="R1571" s="1" t="s">
        <v>6</v>
      </c>
      <c r="S1571" s="1" t="s">
        <v>6</v>
      </c>
      <c r="T1571" s="3">
        <f t="shared" si="0"/>
        <v>45717</v>
      </c>
      <c r="U1571" s="5">
        <f t="shared" ref="U1571:V1571" si="3142">IF(ISBLANK(F1571),1,0)</f>
        <v>0</v>
      </c>
      <c r="V1571" s="5">
        <f t="shared" si="3142"/>
        <v>0</v>
      </c>
      <c r="W1571" s="5">
        <f t="shared" ref="W1571:Z1571" si="3143">IF(ISBLANK(K1571),1,0)</f>
        <v>0</v>
      </c>
      <c r="X1571" s="5">
        <f t="shared" si="3143"/>
        <v>0</v>
      </c>
      <c r="Y1571" s="5">
        <f t="shared" si="3143"/>
        <v>0</v>
      </c>
      <c r="Z1571" s="5">
        <f t="shared" si="3143"/>
        <v>1</v>
      </c>
      <c r="AA1571" s="5">
        <f t="shared" si="3"/>
        <v>1</v>
      </c>
    </row>
    <row r="1572" spans="1:27" ht="15.75" customHeight="1" x14ac:dyDescent="0.2">
      <c r="A1572" s="1" t="s">
        <v>595</v>
      </c>
      <c r="B1572" s="1" t="s">
        <v>34</v>
      </c>
      <c r="C1572" s="1" t="s">
        <v>35</v>
      </c>
      <c r="D1572" s="2">
        <v>45611</v>
      </c>
      <c r="E1572" s="1" t="s">
        <v>165</v>
      </c>
      <c r="F1572" s="1">
        <v>21.32</v>
      </c>
      <c r="G1572" s="1">
        <v>36.799999999999997</v>
      </c>
      <c r="H1572" s="1">
        <v>303</v>
      </c>
      <c r="I1572" s="1">
        <v>45.8</v>
      </c>
      <c r="J1572" s="1">
        <v>7.38</v>
      </c>
      <c r="K1572" s="1">
        <v>98.86</v>
      </c>
      <c r="L1572" s="1">
        <v>7.08</v>
      </c>
      <c r="M1572" s="1">
        <v>124.5</v>
      </c>
      <c r="N1572" s="1">
        <v>85.22</v>
      </c>
      <c r="O1572" s="1">
        <v>94.12</v>
      </c>
      <c r="P1572" s="1" t="s">
        <v>4</v>
      </c>
      <c r="Q1572" s="1" t="s">
        <v>50</v>
      </c>
      <c r="R1572" s="1" t="s">
        <v>153</v>
      </c>
      <c r="S1572" s="1" t="s">
        <v>89</v>
      </c>
      <c r="T1572" s="3">
        <f t="shared" si="0"/>
        <v>45597</v>
      </c>
      <c r="U1572" s="5">
        <f t="shared" ref="U1572:V1572" si="3144">IF(ISBLANK(F1572),1,0)</f>
        <v>0</v>
      </c>
      <c r="V1572" s="5">
        <f t="shared" si="3144"/>
        <v>0</v>
      </c>
      <c r="W1572" s="5">
        <f t="shared" ref="W1572:Z1572" si="3145">IF(ISBLANK(K1572),1,0)</f>
        <v>0</v>
      </c>
      <c r="X1572" s="5">
        <f t="shared" si="3145"/>
        <v>0</v>
      </c>
      <c r="Y1572" s="5">
        <f t="shared" si="3145"/>
        <v>0</v>
      </c>
      <c r="Z1572" s="5">
        <f t="shared" si="3145"/>
        <v>0</v>
      </c>
      <c r="AA1572" s="5">
        <f t="shared" si="3"/>
        <v>0</v>
      </c>
    </row>
    <row r="1573" spans="1:27" ht="15.75" customHeight="1" x14ac:dyDescent="0.2">
      <c r="A1573" s="1" t="s">
        <v>2230</v>
      </c>
      <c r="B1573" s="1" t="s">
        <v>20</v>
      </c>
      <c r="C1573" s="1" t="s">
        <v>21</v>
      </c>
      <c r="D1573" s="2">
        <v>45579</v>
      </c>
      <c r="E1573" s="1" t="s">
        <v>3</v>
      </c>
      <c r="F1573" s="1">
        <v>21.33</v>
      </c>
      <c r="G1573" s="1">
        <v>35.19</v>
      </c>
      <c r="H1573" s="1">
        <v>279</v>
      </c>
      <c r="I1573" s="1">
        <v>56.1</v>
      </c>
      <c r="J1573" s="1">
        <v>8.69</v>
      </c>
      <c r="K1573" s="1">
        <v>99.31</v>
      </c>
      <c r="L1573" s="1">
        <v>6.95</v>
      </c>
      <c r="M1573" s="1">
        <v>146.5</v>
      </c>
      <c r="N1573" s="1">
        <v>82.57</v>
      </c>
      <c r="O1573" s="1">
        <v>92.79</v>
      </c>
      <c r="P1573" s="1" t="s">
        <v>4</v>
      </c>
      <c r="Q1573" s="1" t="s">
        <v>5</v>
      </c>
      <c r="R1573" s="1" t="s">
        <v>6</v>
      </c>
      <c r="S1573" s="1" t="s">
        <v>6</v>
      </c>
      <c r="T1573" s="3">
        <f t="shared" si="0"/>
        <v>45566</v>
      </c>
      <c r="U1573" s="5">
        <f t="shared" ref="U1573:V1573" si="3146">IF(ISBLANK(F1573),1,0)</f>
        <v>0</v>
      </c>
      <c r="V1573" s="5">
        <f t="shared" si="3146"/>
        <v>0</v>
      </c>
      <c r="W1573" s="5">
        <f t="shared" ref="W1573:Z1573" si="3147">IF(ISBLANK(K1573),1,0)</f>
        <v>0</v>
      </c>
      <c r="X1573" s="5">
        <f t="shared" si="3147"/>
        <v>0</v>
      </c>
      <c r="Y1573" s="5">
        <f t="shared" si="3147"/>
        <v>0</v>
      </c>
      <c r="Z1573" s="5">
        <f t="shared" si="3147"/>
        <v>0</v>
      </c>
      <c r="AA1573" s="5">
        <f t="shared" si="3"/>
        <v>0</v>
      </c>
    </row>
    <row r="1574" spans="1:27" ht="15.75" customHeight="1" x14ac:dyDescent="0.2">
      <c r="A1574" s="1" t="s">
        <v>2231</v>
      </c>
      <c r="B1574" s="1" t="s">
        <v>58</v>
      </c>
      <c r="C1574" s="1" t="s">
        <v>47</v>
      </c>
      <c r="D1574" s="2">
        <v>45372</v>
      </c>
      <c r="E1574" s="1" t="s">
        <v>23</v>
      </c>
      <c r="F1574" s="1">
        <v>20.3</v>
      </c>
      <c r="H1574" s="1">
        <v>313</v>
      </c>
      <c r="I1574" s="1">
        <v>44</v>
      </c>
      <c r="J1574" s="1">
        <v>6.89</v>
      </c>
      <c r="K1574" s="1">
        <v>99.67</v>
      </c>
      <c r="L1574" s="1">
        <v>6.85</v>
      </c>
      <c r="M1574" s="1">
        <v>115.2</v>
      </c>
      <c r="N1574" s="1">
        <v>86.45</v>
      </c>
      <c r="O1574" s="1">
        <v>94.03</v>
      </c>
      <c r="P1574" s="1" t="s">
        <v>4</v>
      </c>
      <c r="Q1574" s="1" t="s">
        <v>5</v>
      </c>
      <c r="R1574" s="1" t="s">
        <v>6</v>
      </c>
      <c r="S1574" s="1" t="s">
        <v>6</v>
      </c>
      <c r="T1574" s="3">
        <f t="shared" si="0"/>
        <v>45352</v>
      </c>
      <c r="U1574" s="5">
        <f t="shared" ref="U1574:V1574" si="3148">IF(ISBLANK(F1574),1,0)</f>
        <v>0</v>
      </c>
      <c r="V1574" s="5">
        <f t="shared" si="3148"/>
        <v>1</v>
      </c>
      <c r="W1574" s="5">
        <f t="shared" ref="W1574:Z1574" si="3149">IF(ISBLANK(K1574),1,0)</f>
        <v>0</v>
      </c>
      <c r="X1574" s="5">
        <f t="shared" si="3149"/>
        <v>0</v>
      </c>
      <c r="Y1574" s="5">
        <f t="shared" si="3149"/>
        <v>0</v>
      </c>
      <c r="Z1574" s="5">
        <f t="shared" si="3149"/>
        <v>0</v>
      </c>
      <c r="AA1574" s="5">
        <f t="shared" si="3"/>
        <v>1</v>
      </c>
    </row>
    <row r="1575" spans="1:27" ht="15.75" customHeight="1" x14ac:dyDescent="0.2">
      <c r="A1575" s="1" t="s">
        <v>2232</v>
      </c>
      <c r="B1575" s="1" t="s">
        <v>58</v>
      </c>
      <c r="C1575" s="1" t="s">
        <v>35</v>
      </c>
      <c r="D1575" s="2">
        <v>45660</v>
      </c>
      <c r="E1575" s="1" t="s">
        <v>37</v>
      </c>
      <c r="F1575" s="1">
        <v>21.93</v>
      </c>
      <c r="G1575" s="1">
        <v>35.96</v>
      </c>
      <c r="H1575" s="1">
        <v>326</v>
      </c>
      <c r="I1575" s="1">
        <v>38.6</v>
      </c>
      <c r="J1575" s="1">
        <v>7.52</v>
      </c>
      <c r="K1575" s="1">
        <v>99.2</v>
      </c>
      <c r="L1575" s="1">
        <v>6.74</v>
      </c>
      <c r="M1575" s="1">
        <v>101.8</v>
      </c>
      <c r="N1575" s="1">
        <v>93.05</v>
      </c>
      <c r="O1575" s="1">
        <v>94.66</v>
      </c>
      <c r="P1575" s="1" t="s">
        <v>4</v>
      </c>
      <c r="Q1575" s="1" t="s">
        <v>5</v>
      </c>
      <c r="R1575" s="1" t="s">
        <v>6</v>
      </c>
      <c r="S1575" s="1" t="s">
        <v>6</v>
      </c>
      <c r="T1575" s="3">
        <f t="shared" si="0"/>
        <v>45658</v>
      </c>
      <c r="U1575" s="5">
        <f t="shared" ref="U1575:V1575" si="3150">IF(ISBLANK(F1575),1,0)</f>
        <v>0</v>
      </c>
      <c r="V1575" s="5">
        <f t="shared" si="3150"/>
        <v>0</v>
      </c>
      <c r="W1575" s="5">
        <f t="shared" ref="W1575:Z1575" si="3151">IF(ISBLANK(K1575),1,0)</f>
        <v>0</v>
      </c>
      <c r="X1575" s="5">
        <f t="shared" si="3151"/>
        <v>0</v>
      </c>
      <c r="Y1575" s="5">
        <f t="shared" si="3151"/>
        <v>0</v>
      </c>
      <c r="Z1575" s="5">
        <f t="shared" si="3151"/>
        <v>0</v>
      </c>
      <c r="AA1575" s="5">
        <f t="shared" si="3"/>
        <v>0</v>
      </c>
    </row>
    <row r="1576" spans="1:27" ht="15.75" customHeight="1" x14ac:dyDescent="0.2">
      <c r="A1576" s="1" t="s">
        <v>2233</v>
      </c>
      <c r="B1576" s="1" t="s">
        <v>20</v>
      </c>
      <c r="C1576" s="1" t="s">
        <v>21</v>
      </c>
      <c r="D1576" s="2">
        <v>45715</v>
      </c>
      <c r="E1576" s="1" t="s">
        <v>3</v>
      </c>
      <c r="F1576" s="1">
        <v>22.27</v>
      </c>
      <c r="G1576" s="1">
        <v>40.93</v>
      </c>
      <c r="H1576" s="1">
        <v>338</v>
      </c>
      <c r="I1576" s="1">
        <v>42.5</v>
      </c>
      <c r="J1576" s="1">
        <v>6.9</v>
      </c>
      <c r="K1576" s="1">
        <v>99.4</v>
      </c>
      <c r="L1576" s="1">
        <v>7.12</v>
      </c>
      <c r="M1576" s="1">
        <v>141.1</v>
      </c>
      <c r="N1576" s="1">
        <v>85.21</v>
      </c>
      <c r="O1576" s="1">
        <v>91.44</v>
      </c>
      <c r="P1576" s="1" t="s">
        <v>4</v>
      </c>
      <c r="Q1576" s="1" t="s">
        <v>5</v>
      </c>
      <c r="R1576" s="1" t="s">
        <v>6</v>
      </c>
      <c r="S1576" s="1" t="s">
        <v>6</v>
      </c>
      <c r="T1576" s="3">
        <f t="shared" si="0"/>
        <v>45689</v>
      </c>
      <c r="U1576" s="5">
        <f t="shared" ref="U1576:V1576" si="3152">IF(ISBLANK(F1576),1,0)</f>
        <v>0</v>
      </c>
      <c r="V1576" s="5">
        <f t="shared" si="3152"/>
        <v>0</v>
      </c>
      <c r="W1576" s="5">
        <f t="shared" ref="W1576:Z1576" si="3153">IF(ISBLANK(K1576),1,0)</f>
        <v>0</v>
      </c>
      <c r="X1576" s="5">
        <f t="shared" si="3153"/>
        <v>0</v>
      </c>
      <c r="Y1576" s="5">
        <f t="shared" si="3153"/>
        <v>0</v>
      </c>
      <c r="Z1576" s="5">
        <f t="shared" si="3153"/>
        <v>0</v>
      </c>
      <c r="AA1576" s="5">
        <f t="shared" si="3"/>
        <v>0</v>
      </c>
    </row>
    <row r="1577" spans="1:27" ht="15.75" customHeight="1" x14ac:dyDescent="0.2">
      <c r="A1577" s="1" t="s">
        <v>2234</v>
      </c>
      <c r="B1577" s="1" t="s">
        <v>20</v>
      </c>
      <c r="C1577" s="1" t="s">
        <v>21</v>
      </c>
      <c r="D1577" s="2">
        <v>45369</v>
      </c>
      <c r="E1577" s="1" t="s">
        <v>3</v>
      </c>
      <c r="F1577" s="1">
        <v>22.72</v>
      </c>
      <c r="G1577" s="1">
        <v>38.770000000000003</v>
      </c>
      <c r="H1577" s="1">
        <v>304</v>
      </c>
      <c r="I1577" s="1">
        <v>47.4</v>
      </c>
      <c r="J1577" s="1">
        <v>8.42</v>
      </c>
      <c r="K1577" s="1">
        <v>99.16</v>
      </c>
      <c r="L1577" s="1">
        <v>6.66</v>
      </c>
      <c r="M1577" s="1">
        <v>147.9</v>
      </c>
      <c r="N1577" s="1">
        <v>87.03</v>
      </c>
      <c r="O1577" s="1">
        <v>92.62</v>
      </c>
      <c r="P1577" s="1" t="s">
        <v>4</v>
      </c>
      <c r="Q1577" s="1" t="s">
        <v>5</v>
      </c>
      <c r="R1577" s="1" t="s">
        <v>6</v>
      </c>
      <c r="S1577" s="1" t="s">
        <v>6</v>
      </c>
      <c r="T1577" s="3">
        <f t="shared" si="0"/>
        <v>45352</v>
      </c>
      <c r="U1577" s="5">
        <f t="shared" ref="U1577:V1577" si="3154">IF(ISBLANK(F1577),1,0)</f>
        <v>0</v>
      </c>
      <c r="V1577" s="5">
        <f t="shared" si="3154"/>
        <v>0</v>
      </c>
      <c r="W1577" s="5">
        <f t="shared" ref="W1577:Z1577" si="3155">IF(ISBLANK(K1577),1,0)</f>
        <v>0</v>
      </c>
      <c r="X1577" s="5">
        <f t="shared" si="3155"/>
        <v>0</v>
      </c>
      <c r="Y1577" s="5">
        <f t="shared" si="3155"/>
        <v>0</v>
      </c>
      <c r="Z1577" s="5">
        <f t="shared" si="3155"/>
        <v>0</v>
      </c>
      <c r="AA1577" s="5">
        <f t="shared" si="3"/>
        <v>0</v>
      </c>
    </row>
    <row r="1578" spans="1:27" ht="15.75" customHeight="1" x14ac:dyDescent="0.2">
      <c r="A1578" s="1" t="s">
        <v>2235</v>
      </c>
      <c r="B1578" s="1" t="s">
        <v>20</v>
      </c>
      <c r="C1578" s="1" t="s">
        <v>35</v>
      </c>
      <c r="D1578" s="2">
        <v>45756</v>
      </c>
      <c r="E1578" s="1" t="s">
        <v>37</v>
      </c>
      <c r="F1578" s="1">
        <v>20.079999999999998</v>
      </c>
      <c r="G1578" s="1">
        <v>51.11</v>
      </c>
      <c r="H1578" s="1">
        <v>299</v>
      </c>
      <c r="I1578" s="1">
        <v>52.2</v>
      </c>
      <c r="J1578" s="1">
        <v>7.01</v>
      </c>
      <c r="K1578" s="1">
        <v>99.43</v>
      </c>
      <c r="L1578" s="1">
        <v>6.99</v>
      </c>
      <c r="M1578" s="1">
        <v>141.6</v>
      </c>
      <c r="N1578" s="1">
        <v>86.1</v>
      </c>
      <c r="O1578" s="1">
        <v>91.59</v>
      </c>
      <c r="P1578" s="1" t="s">
        <v>4</v>
      </c>
      <c r="Q1578" s="1" t="s">
        <v>5</v>
      </c>
      <c r="R1578" s="1" t="s">
        <v>6</v>
      </c>
      <c r="S1578" s="1" t="s">
        <v>6</v>
      </c>
      <c r="T1578" s="3">
        <f t="shared" si="0"/>
        <v>45748</v>
      </c>
      <c r="U1578" s="5">
        <f t="shared" ref="U1578:V1578" si="3156">IF(ISBLANK(F1578),1,0)</f>
        <v>0</v>
      </c>
      <c r="V1578" s="5">
        <f t="shared" si="3156"/>
        <v>0</v>
      </c>
      <c r="W1578" s="5">
        <f t="shared" ref="W1578:Z1578" si="3157">IF(ISBLANK(K1578),1,0)</f>
        <v>0</v>
      </c>
      <c r="X1578" s="5">
        <f t="shared" si="3157"/>
        <v>0</v>
      </c>
      <c r="Y1578" s="5">
        <f t="shared" si="3157"/>
        <v>0</v>
      </c>
      <c r="Z1578" s="5">
        <f t="shared" si="3157"/>
        <v>0</v>
      </c>
      <c r="AA1578" s="5">
        <f t="shared" si="3"/>
        <v>0</v>
      </c>
    </row>
    <row r="1579" spans="1:27" ht="15.75" customHeight="1" x14ac:dyDescent="0.2">
      <c r="A1579" s="1" t="s">
        <v>2236</v>
      </c>
      <c r="B1579" s="1" t="s">
        <v>1</v>
      </c>
      <c r="C1579" s="1" t="s">
        <v>47</v>
      </c>
      <c r="D1579" s="2">
        <v>45414</v>
      </c>
      <c r="E1579" s="1" t="s">
        <v>3</v>
      </c>
      <c r="F1579" s="1">
        <v>21.9</v>
      </c>
      <c r="G1579" s="1">
        <v>34.479999999999997</v>
      </c>
      <c r="H1579" s="1">
        <v>356</v>
      </c>
      <c r="I1579" s="1">
        <v>47.1</v>
      </c>
      <c r="J1579" s="1">
        <v>7.21</v>
      </c>
      <c r="K1579" s="1">
        <v>99.41</v>
      </c>
      <c r="L1579" s="1">
        <v>6.71</v>
      </c>
      <c r="M1579" s="1">
        <v>123.3</v>
      </c>
      <c r="N1579" s="1">
        <v>82.51</v>
      </c>
      <c r="O1579" s="1">
        <v>93.99</v>
      </c>
      <c r="P1579" s="1" t="s">
        <v>4</v>
      </c>
      <c r="Q1579" s="1" t="s">
        <v>5</v>
      </c>
      <c r="R1579" s="1" t="s">
        <v>6</v>
      </c>
      <c r="S1579" s="1" t="s">
        <v>6</v>
      </c>
      <c r="T1579" s="3">
        <f t="shared" si="0"/>
        <v>45413</v>
      </c>
      <c r="U1579" s="5">
        <f t="shared" ref="U1579:V1579" si="3158">IF(ISBLANK(F1579),1,0)</f>
        <v>0</v>
      </c>
      <c r="V1579" s="5">
        <f t="shared" si="3158"/>
        <v>0</v>
      </c>
      <c r="W1579" s="5">
        <f t="shared" ref="W1579:Z1579" si="3159">IF(ISBLANK(K1579),1,0)</f>
        <v>0</v>
      </c>
      <c r="X1579" s="5">
        <f t="shared" si="3159"/>
        <v>0</v>
      </c>
      <c r="Y1579" s="5">
        <f t="shared" si="3159"/>
        <v>0</v>
      </c>
      <c r="Z1579" s="5">
        <f t="shared" si="3159"/>
        <v>0</v>
      </c>
      <c r="AA1579" s="5">
        <f t="shared" si="3"/>
        <v>0</v>
      </c>
    </row>
    <row r="1580" spans="1:27" ht="15.75" customHeight="1" x14ac:dyDescent="0.2">
      <c r="A1580" s="1" t="s">
        <v>2237</v>
      </c>
      <c r="B1580" s="1" t="s">
        <v>1</v>
      </c>
      <c r="C1580" s="1" t="s">
        <v>35</v>
      </c>
      <c r="D1580" s="2">
        <v>45397</v>
      </c>
      <c r="E1580" s="1" t="s">
        <v>37</v>
      </c>
      <c r="F1580" s="1">
        <v>21.86</v>
      </c>
      <c r="G1580" s="1">
        <v>43.81</v>
      </c>
      <c r="H1580" s="1">
        <v>353</v>
      </c>
      <c r="I1580" s="1">
        <v>38.1</v>
      </c>
      <c r="J1580" s="1">
        <v>7.5</v>
      </c>
      <c r="K1580" s="1">
        <v>99.21</v>
      </c>
      <c r="L1580" s="1">
        <v>6.91</v>
      </c>
      <c r="M1580" s="1">
        <v>106</v>
      </c>
      <c r="N1580" s="1">
        <v>88.94</v>
      </c>
      <c r="O1580" s="1">
        <v>95.14</v>
      </c>
      <c r="P1580" s="1" t="s">
        <v>4</v>
      </c>
      <c r="Q1580" s="1" t="s">
        <v>5</v>
      </c>
      <c r="R1580" s="1" t="s">
        <v>6</v>
      </c>
      <c r="S1580" s="1" t="s">
        <v>6</v>
      </c>
      <c r="T1580" s="3">
        <f t="shared" si="0"/>
        <v>45383</v>
      </c>
      <c r="U1580" s="5">
        <f t="shared" ref="U1580:V1580" si="3160">IF(ISBLANK(F1580),1,0)</f>
        <v>0</v>
      </c>
      <c r="V1580" s="5">
        <f t="shared" si="3160"/>
        <v>0</v>
      </c>
      <c r="W1580" s="5">
        <f t="shared" ref="W1580:Z1580" si="3161">IF(ISBLANK(K1580),1,0)</f>
        <v>0</v>
      </c>
      <c r="X1580" s="5">
        <f t="shared" si="3161"/>
        <v>0</v>
      </c>
      <c r="Y1580" s="5">
        <f t="shared" si="3161"/>
        <v>0</v>
      </c>
      <c r="Z1580" s="5">
        <f t="shared" si="3161"/>
        <v>0</v>
      </c>
      <c r="AA1580" s="5">
        <f t="shared" si="3"/>
        <v>0</v>
      </c>
    </row>
    <row r="1581" spans="1:27" ht="15.75" customHeight="1" x14ac:dyDescent="0.2">
      <c r="A1581" s="1" t="s">
        <v>1190</v>
      </c>
      <c r="B1581" s="1" t="s">
        <v>34</v>
      </c>
      <c r="C1581" s="1" t="s">
        <v>21</v>
      </c>
      <c r="D1581" s="2">
        <v>45585</v>
      </c>
      <c r="E1581" s="1" t="s">
        <v>23</v>
      </c>
      <c r="F1581" s="1">
        <v>21.91</v>
      </c>
      <c r="G1581" s="1">
        <v>44.87</v>
      </c>
      <c r="H1581" s="1">
        <v>305</v>
      </c>
      <c r="I1581" s="1">
        <v>51.7</v>
      </c>
      <c r="J1581" s="1">
        <v>7.92</v>
      </c>
      <c r="K1581" s="1">
        <v>99.18</v>
      </c>
      <c r="L1581" s="1">
        <v>6.79</v>
      </c>
      <c r="M1581" s="1">
        <v>146.4</v>
      </c>
      <c r="N1581" s="1">
        <v>84.28</v>
      </c>
      <c r="O1581" s="1">
        <v>88.91</v>
      </c>
      <c r="P1581" s="1" t="s">
        <v>4</v>
      </c>
      <c r="Q1581" s="1" t="s">
        <v>5</v>
      </c>
      <c r="R1581" s="1" t="s">
        <v>6</v>
      </c>
      <c r="S1581" s="1" t="s">
        <v>6</v>
      </c>
      <c r="T1581" s="3">
        <f t="shared" si="0"/>
        <v>45566</v>
      </c>
      <c r="U1581" s="5">
        <f t="shared" ref="U1581:V1581" si="3162">IF(ISBLANK(F1581),1,0)</f>
        <v>0</v>
      </c>
      <c r="V1581" s="5">
        <f t="shared" si="3162"/>
        <v>0</v>
      </c>
      <c r="W1581" s="5">
        <f t="shared" ref="W1581:Z1581" si="3163">IF(ISBLANK(K1581),1,0)</f>
        <v>0</v>
      </c>
      <c r="X1581" s="5">
        <f t="shared" si="3163"/>
        <v>0</v>
      </c>
      <c r="Y1581" s="5">
        <f t="shared" si="3163"/>
        <v>0</v>
      </c>
      <c r="Z1581" s="5">
        <f t="shared" si="3163"/>
        <v>0</v>
      </c>
      <c r="AA1581" s="5">
        <f t="shared" si="3"/>
        <v>0</v>
      </c>
    </row>
    <row r="1582" spans="1:27" ht="15.75" customHeight="1" x14ac:dyDescent="0.2">
      <c r="A1582" s="1" t="s">
        <v>2238</v>
      </c>
      <c r="B1582" s="1" t="s">
        <v>58</v>
      </c>
      <c r="C1582" s="1" t="s">
        <v>47</v>
      </c>
      <c r="D1582" s="2">
        <v>45576</v>
      </c>
      <c r="E1582" s="1" t="s">
        <v>3</v>
      </c>
      <c r="F1582" s="1">
        <v>21.09</v>
      </c>
      <c r="G1582" s="1">
        <v>36.85</v>
      </c>
      <c r="H1582" s="1">
        <v>361</v>
      </c>
      <c r="I1582" s="1">
        <v>42.3</v>
      </c>
      <c r="J1582" s="1">
        <v>7.59</v>
      </c>
      <c r="K1582" s="1">
        <v>99.04</v>
      </c>
      <c r="L1582" s="1">
        <v>6.5</v>
      </c>
      <c r="M1582" s="1">
        <v>132.1</v>
      </c>
      <c r="N1582" s="1">
        <v>88.83</v>
      </c>
      <c r="O1582" s="1">
        <v>94.94</v>
      </c>
      <c r="P1582" s="1" t="s">
        <v>4</v>
      </c>
      <c r="Q1582" s="1" t="s">
        <v>5</v>
      </c>
      <c r="R1582" s="1" t="s">
        <v>6</v>
      </c>
      <c r="S1582" s="1" t="s">
        <v>6</v>
      </c>
      <c r="T1582" s="3">
        <f t="shared" si="0"/>
        <v>45566</v>
      </c>
      <c r="U1582" s="5">
        <f t="shared" ref="U1582:V1582" si="3164">IF(ISBLANK(F1582),1,0)</f>
        <v>0</v>
      </c>
      <c r="V1582" s="5">
        <f t="shared" si="3164"/>
        <v>0</v>
      </c>
      <c r="W1582" s="5">
        <f t="shared" ref="W1582:Z1582" si="3165">IF(ISBLANK(K1582),1,0)</f>
        <v>0</v>
      </c>
      <c r="X1582" s="5">
        <f t="shared" si="3165"/>
        <v>0</v>
      </c>
      <c r="Y1582" s="5">
        <f t="shared" si="3165"/>
        <v>0</v>
      </c>
      <c r="Z1582" s="5">
        <f t="shared" si="3165"/>
        <v>0</v>
      </c>
      <c r="AA1582" s="5">
        <f t="shared" si="3"/>
        <v>0</v>
      </c>
    </row>
    <row r="1583" spans="1:27" ht="15.75" customHeight="1" x14ac:dyDescent="0.2">
      <c r="A1583" s="1" t="s">
        <v>2102</v>
      </c>
      <c r="B1583" s="1" t="s">
        <v>58</v>
      </c>
      <c r="C1583" s="1" t="s">
        <v>35</v>
      </c>
      <c r="D1583" s="2">
        <v>45960</v>
      </c>
      <c r="E1583" s="1" t="s">
        <v>3</v>
      </c>
      <c r="F1583" s="1">
        <v>23.26</v>
      </c>
      <c r="G1583" s="1">
        <v>42.48</v>
      </c>
      <c r="H1583" s="1">
        <v>320</v>
      </c>
      <c r="I1583" s="1">
        <v>36.700000000000003</v>
      </c>
      <c r="J1583" s="1">
        <v>6.24</v>
      </c>
      <c r="K1583" s="1">
        <v>99.18</v>
      </c>
      <c r="L1583" s="1">
        <v>6.83</v>
      </c>
      <c r="M1583" s="1">
        <v>123.9</v>
      </c>
      <c r="N1583" s="1">
        <v>92.78</v>
      </c>
      <c r="O1583" s="1">
        <v>95.15</v>
      </c>
      <c r="P1583" s="1" t="s">
        <v>4</v>
      </c>
      <c r="Q1583" s="1" t="s">
        <v>5</v>
      </c>
      <c r="R1583" s="1" t="s">
        <v>6</v>
      </c>
      <c r="S1583" s="1" t="s">
        <v>6</v>
      </c>
      <c r="T1583" s="3">
        <f t="shared" si="0"/>
        <v>45931</v>
      </c>
      <c r="U1583" s="5">
        <f t="shared" ref="U1583:V1583" si="3166">IF(ISBLANK(F1583),1,0)</f>
        <v>0</v>
      </c>
      <c r="V1583" s="5">
        <f t="shared" si="3166"/>
        <v>0</v>
      </c>
      <c r="W1583" s="5">
        <f t="shared" ref="W1583:Z1583" si="3167">IF(ISBLANK(K1583),1,0)</f>
        <v>0</v>
      </c>
      <c r="X1583" s="5">
        <f t="shared" si="3167"/>
        <v>0</v>
      </c>
      <c r="Y1583" s="5">
        <f t="shared" si="3167"/>
        <v>0</v>
      </c>
      <c r="Z1583" s="5">
        <f t="shared" si="3167"/>
        <v>0</v>
      </c>
      <c r="AA1583" s="5">
        <f t="shared" si="3"/>
        <v>0</v>
      </c>
    </row>
    <row r="1584" spans="1:27" ht="15.75" customHeight="1" x14ac:dyDescent="0.2">
      <c r="A1584" s="1" t="s">
        <v>1068</v>
      </c>
      <c r="B1584" s="1" t="s">
        <v>34</v>
      </c>
      <c r="C1584" s="1" t="s">
        <v>47</v>
      </c>
      <c r="D1584" s="2">
        <v>45341</v>
      </c>
      <c r="E1584" s="1" t="s">
        <v>3</v>
      </c>
      <c r="F1584" s="1">
        <v>21.83</v>
      </c>
      <c r="G1584" s="1">
        <v>47.85</v>
      </c>
      <c r="H1584" s="1">
        <v>319</v>
      </c>
      <c r="I1584" s="1">
        <v>39.299999999999997</v>
      </c>
      <c r="J1584" s="1">
        <v>7.05</v>
      </c>
      <c r="K1584" s="1">
        <v>99.25</v>
      </c>
      <c r="L1584" s="1">
        <v>7.05</v>
      </c>
      <c r="M1584" s="1">
        <v>128.4</v>
      </c>
      <c r="N1584" s="1">
        <v>86.67</v>
      </c>
      <c r="O1584" s="1">
        <v>91.99</v>
      </c>
      <c r="P1584" s="1" t="s">
        <v>4</v>
      </c>
      <c r="Q1584" s="1" t="s">
        <v>50</v>
      </c>
      <c r="R1584" s="1" t="s">
        <v>243</v>
      </c>
      <c r="S1584" s="1" t="s">
        <v>89</v>
      </c>
      <c r="T1584" s="3">
        <f t="shared" si="0"/>
        <v>45323</v>
      </c>
      <c r="U1584" s="5">
        <f t="shared" ref="U1584:V1584" si="3168">IF(ISBLANK(F1584),1,0)</f>
        <v>0</v>
      </c>
      <c r="V1584" s="5">
        <f t="shared" si="3168"/>
        <v>0</v>
      </c>
      <c r="W1584" s="5">
        <f t="shared" ref="W1584:Z1584" si="3169">IF(ISBLANK(K1584),1,0)</f>
        <v>0</v>
      </c>
      <c r="X1584" s="5">
        <f t="shared" si="3169"/>
        <v>0</v>
      </c>
      <c r="Y1584" s="5">
        <f t="shared" si="3169"/>
        <v>0</v>
      </c>
      <c r="Z1584" s="5">
        <f t="shared" si="3169"/>
        <v>0</v>
      </c>
      <c r="AA1584" s="5">
        <f t="shared" si="3"/>
        <v>0</v>
      </c>
    </row>
    <row r="1585" spans="1:27" ht="15.75" customHeight="1" x14ac:dyDescent="0.2">
      <c r="A1585" s="1" t="s">
        <v>502</v>
      </c>
      <c r="B1585" s="1" t="s">
        <v>34</v>
      </c>
      <c r="C1585" s="1" t="s">
        <v>35</v>
      </c>
      <c r="D1585" s="2">
        <v>45547</v>
      </c>
      <c r="E1585" s="1" t="s">
        <v>93</v>
      </c>
      <c r="F1585" s="1">
        <v>21.71</v>
      </c>
      <c r="G1585" s="1">
        <v>44.48</v>
      </c>
      <c r="H1585" s="1">
        <v>325</v>
      </c>
      <c r="I1585" s="1">
        <v>42.2</v>
      </c>
      <c r="J1585" s="1">
        <v>7.94</v>
      </c>
      <c r="K1585" s="1">
        <v>99.2</v>
      </c>
      <c r="L1585" s="1">
        <v>6.95</v>
      </c>
      <c r="M1585" s="1">
        <v>123.8</v>
      </c>
      <c r="N1585" s="1">
        <v>86.74</v>
      </c>
      <c r="O1585" s="1">
        <v>94.56</v>
      </c>
      <c r="P1585" s="1" t="s">
        <v>4</v>
      </c>
      <c r="Q1585" s="1" t="s">
        <v>5</v>
      </c>
      <c r="R1585" s="1" t="s">
        <v>6</v>
      </c>
      <c r="S1585" s="1" t="s">
        <v>6</v>
      </c>
      <c r="T1585" s="3">
        <f t="shared" si="0"/>
        <v>45536</v>
      </c>
      <c r="U1585" s="5">
        <f t="shared" ref="U1585:V1585" si="3170">IF(ISBLANK(F1585),1,0)</f>
        <v>0</v>
      </c>
      <c r="V1585" s="5">
        <f t="shared" si="3170"/>
        <v>0</v>
      </c>
      <c r="W1585" s="5">
        <f t="shared" ref="W1585:Z1585" si="3171">IF(ISBLANK(K1585),1,0)</f>
        <v>0</v>
      </c>
      <c r="X1585" s="5">
        <f t="shared" si="3171"/>
        <v>0</v>
      </c>
      <c r="Y1585" s="5">
        <f t="shared" si="3171"/>
        <v>0</v>
      </c>
      <c r="Z1585" s="5">
        <f t="shared" si="3171"/>
        <v>0</v>
      </c>
      <c r="AA1585" s="5">
        <f t="shared" si="3"/>
        <v>0</v>
      </c>
    </row>
    <row r="1586" spans="1:27" ht="15.75" customHeight="1" x14ac:dyDescent="0.2">
      <c r="A1586" s="1" t="s">
        <v>981</v>
      </c>
      <c r="B1586" s="1" t="s">
        <v>34</v>
      </c>
      <c r="C1586" s="1" t="s">
        <v>21</v>
      </c>
      <c r="D1586" s="2">
        <v>45828</v>
      </c>
      <c r="E1586" s="1" t="s">
        <v>37</v>
      </c>
      <c r="F1586" s="1">
        <v>22.99</v>
      </c>
      <c r="G1586" s="1">
        <v>50.92</v>
      </c>
      <c r="H1586" s="1">
        <v>321</v>
      </c>
      <c r="I1586" s="1">
        <v>37</v>
      </c>
      <c r="J1586" s="1">
        <v>7.28</v>
      </c>
      <c r="K1586" s="1">
        <v>98.81</v>
      </c>
      <c r="L1586" s="1">
        <v>7.03</v>
      </c>
      <c r="M1586" s="1">
        <v>115.6</v>
      </c>
      <c r="N1586" s="1">
        <v>93.68</v>
      </c>
      <c r="O1586" s="1">
        <v>92.55</v>
      </c>
      <c r="P1586" s="1" t="s">
        <v>177</v>
      </c>
      <c r="Q1586" s="1" t="s">
        <v>5</v>
      </c>
      <c r="R1586" s="1" t="s">
        <v>6</v>
      </c>
      <c r="S1586" s="1" t="s">
        <v>6</v>
      </c>
      <c r="T1586" s="3">
        <f t="shared" si="0"/>
        <v>45809</v>
      </c>
      <c r="U1586" s="5">
        <f t="shared" ref="U1586:V1586" si="3172">IF(ISBLANK(F1586),1,0)</f>
        <v>0</v>
      </c>
      <c r="V1586" s="5">
        <f t="shared" si="3172"/>
        <v>0</v>
      </c>
      <c r="W1586" s="5">
        <f t="shared" ref="W1586:Z1586" si="3173">IF(ISBLANK(K1586),1,0)</f>
        <v>0</v>
      </c>
      <c r="X1586" s="5">
        <f t="shared" si="3173"/>
        <v>0</v>
      </c>
      <c r="Y1586" s="5">
        <f t="shared" si="3173"/>
        <v>0</v>
      </c>
      <c r="Z1586" s="5">
        <f t="shared" si="3173"/>
        <v>0</v>
      </c>
      <c r="AA1586" s="5">
        <f t="shared" si="3"/>
        <v>0</v>
      </c>
    </row>
    <row r="1587" spans="1:27" ht="15.75" customHeight="1" x14ac:dyDescent="0.2">
      <c r="A1587" s="1" t="s">
        <v>1182</v>
      </c>
      <c r="B1587" s="1" t="s">
        <v>34</v>
      </c>
      <c r="C1587" s="1" t="s">
        <v>35</v>
      </c>
      <c r="D1587" s="2">
        <v>45474</v>
      </c>
      <c r="E1587" s="1" t="s">
        <v>93</v>
      </c>
      <c r="G1587" s="1">
        <v>33.11</v>
      </c>
      <c r="H1587" s="1">
        <v>342</v>
      </c>
      <c r="I1587" s="1">
        <v>56.1</v>
      </c>
      <c r="J1587" s="1">
        <v>8.18</v>
      </c>
      <c r="K1587" s="1">
        <v>99.19</v>
      </c>
      <c r="L1587" s="1">
        <v>6.54</v>
      </c>
      <c r="M1587" s="1">
        <v>140</v>
      </c>
      <c r="N1587" s="1">
        <v>83.45</v>
      </c>
      <c r="O1587" s="1">
        <v>90.08</v>
      </c>
      <c r="P1587" s="1" t="s">
        <v>4</v>
      </c>
      <c r="Q1587" s="1" t="s">
        <v>5</v>
      </c>
      <c r="R1587" s="1" t="s">
        <v>6</v>
      </c>
      <c r="S1587" s="1" t="s">
        <v>6</v>
      </c>
      <c r="T1587" s="3">
        <f t="shared" si="0"/>
        <v>45474</v>
      </c>
      <c r="U1587" s="5">
        <f t="shared" ref="U1587:V1587" si="3174">IF(ISBLANK(F1587),1,0)</f>
        <v>1</v>
      </c>
      <c r="V1587" s="5">
        <f t="shared" si="3174"/>
        <v>0</v>
      </c>
      <c r="W1587" s="5">
        <f t="shared" ref="W1587:Z1587" si="3175">IF(ISBLANK(K1587),1,0)</f>
        <v>0</v>
      </c>
      <c r="X1587" s="5">
        <f t="shared" si="3175"/>
        <v>0</v>
      </c>
      <c r="Y1587" s="5">
        <f t="shared" si="3175"/>
        <v>0</v>
      </c>
      <c r="Z1587" s="5">
        <f t="shared" si="3175"/>
        <v>0</v>
      </c>
      <c r="AA1587" s="5">
        <f t="shared" si="3"/>
        <v>1</v>
      </c>
    </row>
    <row r="1588" spans="1:27" ht="15.75" customHeight="1" x14ac:dyDescent="0.2">
      <c r="A1588" s="1" t="s">
        <v>369</v>
      </c>
      <c r="B1588" s="1" t="s">
        <v>34</v>
      </c>
      <c r="C1588" s="1" t="s">
        <v>47</v>
      </c>
      <c r="D1588" s="2">
        <v>46009</v>
      </c>
      <c r="E1588" s="1" t="s">
        <v>23</v>
      </c>
      <c r="F1588" s="1">
        <v>22.1</v>
      </c>
      <c r="G1588" s="1">
        <v>39.79</v>
      </c>
      <c r="H1588" s="1">
        <v>304</v>
      </c>
      <c r="I1588" s="1">
        <v>47.9</v>
      </c>
      <c r="J1588" s="1">
        <v>7.79</v>
      </c>
      <c r="K1588" s="1">
        <v>99.21</v>
      </c>
      <c r="L1588" s="1">
        <v>6.82</v>
      </c>
      <c r="M1588" s="1">
        <v>129.6</v>
      </c>
      <c r="N1588" s="1">
        <v>82.92</v>
      </c>
      <c r="O1588" s="1">
        <v>95.7</v>
      </c>
      <c r="P1588" s="1" t="s">
        <v>4</v>
      </c>
      <c r="Q1588" s="1" t="s">
        <v>5</v>
      </c>
      <c r="R1588" s="1" t="s">
        <v>6</v>
      </c>
      <c r="S1588" s="1" t="s">
        <v>6</v>
      </c>
      <c r="T1588" s="3">
        <f t="shared" si="0"/>
        <v>45992</v>
      </c>
      <c r="U1588" s="5">
        <f t="shared" ref="U1588:V1588" si="3176">IF(ISBLANK(F1588),1,0)</f>
        <v>0</v>
      </c>
      <c r="V1588" s="5">
        <f t="shared" si="3176"/>
        <v>0</v>
      </c>
      <c r="W1588" s="5">
        <f t="shared" ref="W1588:Z1588" si="3177">IF(ISBLANK(K1588),1,0)</f>
        <v>0</v>
      </c>
      <c r="X1588" s="5">
        <f t="shared" si="3177"/>
        <v>0</v>
      </c>
      <c r="Y1588" s="5">
        <f t="shared" si="3177"/>
        <v>0</v>
      </c>
      <c r="Z1588" s="5">
        <f t="shared" si="3177"/>
        <v>0</v>
      </c>
      <c r="AA1588" s="5">
        <f t="shared" si="3"/>
        <v>0</v>
      </c>
    </row>
    <row r="1589" spans="1:27" ht="15.75" customHeight="1" x14ac:dyDescent="0.2">
      <c r="A1589" s="1" t="s">
        <v>2241</v>
      </c>
      <c r="B1589" s="1" t="s">
        <v>20</v>
      </c>
      <c r="C1589" s="1" t="s">
        <v>47</v>
      </c>
      <c r="D1589" s="2">
        <v>45835</v>
      </c>
      <c r="E1589" s="1" t="s">
        <v>23</v>
      </c>
      <c r="F1589" s="1">
        <v>20.94</v>
      </c>
      <c r="G1589" s="1">
        <v>47.38</v>
      </c>
      <c r="H1589" s="1">
        <v>314</v>
      </c>
      <c r="I1589" s="1">
        <v>48</v>
      </c>
      <c r="J1589" s="1">
        <v>7.99</v>
      </c>
      <c r="K1589" s="1">
        <v>99.01</v>
      </c>
      <c r="L1589" s="1">
        <v>7.05</v>
      </c>
      <c r="M1589" s="1">
        <v>136.6</v>
      </c>
      <c r="N1589" s="1">
        <v>88.44</v>
      </c>
      <c r="O1589" s="1">
        <v>93.04</v>
      </c>
      <c r="P1589" s="1" t="s">
        <v>4</v>
      </c>
      <c r="Q1589" s="1" t="s">
        <v>5</v>
      </c>
      <c r="R1589" s="1" t="s">
        <v>6</v>
      </c>
      <c r="S1589" s="1" t="s">
        <v>6</v>
      </c>
      <c r="T1589" s="3">
        <f t="shared" si="0"/>
        <v>45809</v>
      </c>
      <c r="U1589" s="5">
        <f t="shared" ref="U1589:V1589" si="3178">IF(ISBLANK(F1589),1,0)</f>
        <v>0</v>
      </c>
      <c r="V1589" s="5">
        <f t="shared" si="3178"/>
        <v>0</v>
      </c>
      <c r="W1589" s="5">
        <f t="shared" ref="W1589:Z1589" si="3179">IF(ISBLANK(K1589),1,0)</f>
        <v>0</v>
      </c>
      <c r="X1589" s="5">
        <f t="shared" si="3179"/>
        <v>0</v>
      </c>
      <c r="Y1589" s="5">
        <f t="shared" si="3179"/>
        <v>0</v>
      </c>
      <c r="Z1589" s="5">
        <f t="shared" si="3179"/>
        <v>0</v>
      </c>
      <c r="AA1589" s="5">
        <f t="shared" si="3"/>
        <v>0</v>
      </c>
    </row>
    <row r="1590" spans="1:27" ht="15.75" customHeight="1" x14ac:dyDescent="0.2">
      <c r="A1590" s="1" t="s">
        <v>2242</v>
      </c>
      <c r="B1590" s="1" t="s">
        <v>20</v>
      </c>
      <c r="C1590" s="1" t="s">
        <v>47</v>
      </c>
      <c r="D1590" s="2">
        <v>45983</v>
      </c>
      <c r="E1590" s="1" t="s">
        <v>93</v>
      </c>
      <c r="F1590" s="1">
        <v>20.47</v>
      </c>
      <c r="G1590" s="1">
        <v>44.56</v>
      </c>
      <c r="H1590" s="1">
        <v>303</v>
      </c>
      <c r="I1590" s="1">
        <v>58</v>
      </c>
      <c r="J1590" s="1">
        <v>8.92</v>
      </c>
      <c r="K1590" s="1">
        <v>99.07</v>
      </c>
      <c r="L1590" s="1">
        <v>6.97</v>
      </c>
      <c r="M1590" s="1">
        <v>162.80000000000001</v>
      </c>
      <c r="N1590" s="1">
        <v>83.49</v>
      </c>
      <c r="O1590" s="1">
        <v>91.7</v>
      </c>
      <c r="P1590" s="1" t="s">
        <v>4</v>
      </c>
      <c r="Q1590" s="1" t="s">
        <v>5</v>
      </c>
      <c r="R1590" s="1" t="s">
        <v>6</v>
      </c>
      <c r="S1590" s="1" t="s">
        <v>6</v>
      </c>
      <c r="T1590" s="3">
        <f t="shared" si="0"/>
        <v>45962</v>
      </c>
      <c r="U1590" s="5">
        <f t="shared" ref="U1590:V1590" si="3180">IF(ISBLANK(F1590),1,0)</f>
        <v>0</v>
      </c>
      <c r="V1590" s="5">
        <f t="shared" si="3180"/>
        <v>0</v>
      </c>
      <c r="W1590" s="5">
        <f t="shared" ref="W1590:Z1590" si="3181">IF(ISBLANK(K1590),1,0)</f>
        <v>0</v>
      </c>
      <c r="X1590" s="5">
        <f t="shared" si="3181"/>
        <v>0</v>
      </c>
      <c r="Y1590" s="5">
        <f t="shared" si="3181"/>
        <v>0</v>
      </c>
      <c r="Z1590" s="5">
        <f t="shared" si="3181"/>
        <v>0</v>
      </c>
      <c r="AA1590" s="5">
        <f t="shared" si="3"/>
        <v>0</v>
      </c>
    </row>
    <row r="1591" spans="1:27" ht="15.75" customHeight="1" x14ac:dyDescent="0.2">
      <c r="A1591" s="1" t="s">
        <v>2243</v>
      </c>
      <c r="B1591" s="1" t="s">
        <v>58</v>
      </c>
      <c r="C1591" s="1" t="s">
        <v>47</v>
      </c>
      <c r="D1591" s="2">
        <v>45985</v>
      </c>
      <c r="E1591" s="1" t="s">
        <v>23</v>
      </c>
      <c r="F1591" s="1">
        <v>21.54</v>
      </c>
      <c r="G1591" s="1">
        <v>44.7</v>
      </c>
      <c r="H1591" s="1">
        <v>338</v>
      </c>
      <c r="I1591" s="1">
        <v>35.299999999999997</v>
      </c>
      <c r="J1591" s="1">
        <v>7.26</v>
      </c>
      <c r="K1591" s="1">
        <v>99.13</v>
      </c>
      <c r="L1591" s="1">
        <v>6.61</v>
      </c>
      <c r="M1591" s="1">
        <v>122.3</v>
      </c>
      <c r="N1591" s="1">
        <v>89.22</v>
      </c>
      <c r="O1591" s="1">
        <v>92.56</v>
      </c>
      <c r="P1591" s="1" t="s">
        <v>4</v>
      </c>
      <c r="Q1591" s="1" t="s">
        <v>5</v>
      </c>
      <c r="R1591" s="1" t="s">
        <v>6</v>
      </c>
      <c r="S1591" s="1" t="s">
        <v>6</v>
      </c>
      <c r="T1591" s="3">
        <f t="shared" si="0"/>
        <v>45962</v>
      </c>
      <c r="U1591" s="5">
        <f t="shared" ref="U1591:V1591" si="3182">IF(ISBLANK(F1591),1,0)</f>
        <v>0</v>
      </c>
      <c r="V1591" s="5">
        <f t="shared" si="3182"/>
        <v>0</v>
      </c>
      <c r="W1591" s="5">
        <f t="shared" ref="W1591:Z1591" si="3183">IF(ISBLANK(K1591),1,0)</f>
        <v>0</v>
      </c>
      <c r="X1591" s="5">
        <f t="shared" si="3183"/>
        <v>0</v>
      </c>
      <c r="Y1591" s="5">
        <f t="shared" si="3183"/>
        <v>0</v>
      </c>
      <c r="Z1591" s="5">
        <f t="shared" si="3183"/>
        <v>0</v>
      </c>
      <c r="AA1591" s="5">
        <f t="shared" si="3"/>
        <v>0</v>
      </c>
    </row>
    <row r="1592" spans="1:27" ht="15.75" customHeight="1" x14ac:dyDescent="0.2">
      <c r="A1592" s="1" t="s">
        <v>2244</v>
      </c>
      <c r="B1592" s="1" t="s">
        <v>1</v>
      </c>
      <c r="C1592" s="1" t="s">
        <v>47</v>
      </c>
      <c r="D1592" s="2">
        <v>45371</v>
      </c>
      <c r="E1592" s="1" t="s">
        <v>37</v>
      </c>
      <c r="F1592" s="1">
        <v>24.14</v>
      </c>
      <c r="G1592" s="1">
        <v>49.17</v>
      </c>
      <c r="H1592" s="1">
        <v>336</v>
      </c>
      <c r="I1592" s="1">
        <v>38.700000000000003</v>
      </c>
      <c r="J1592" s="1">
        <v>6.88</v>
      </c>
      <c r="K1592" s="1">
        <v>98.77</v>
      </c>
      <c r="L1592" s="1">
        <v>6.88</v>
      </c>
      <c r="M1592" s="1">
        <v>98.8</v>
      </c>
      <c r="N1592" s="1">
        <v>93.18</v>
      </c>
      <c r="O1592" s="1">
        <v>94.49</v>
      </c>
      <c r="P1592" s="1" t="s">
        <v>177</v>
      </c>
      <c r="Q1592" s="1" t="s">
        <v>50</v>
      </c>
      <c r="R1592" s="1" t="s">
        <v>243</v>
      </c>
      <c r="S1592" s="1" t="s">
        <v>89</v>
      </c>
      <c r="T1592" s="3">
        <f t="shared" si="0"/>
        <v>45352</v>
      </c>
      <c r="U1592" s="5">
        <f t="shared" ref="U1592:V1592" si="3184">IF(ISBLANK(F1592),1,0)</f>
        <v>0</v>
      </c>
      <c r="V1592" s="5">
        <f t="shared" si="3184"/>
        <v>0</v>
      </c>
      <c r="W1592" s="5">
        <f t="shared" ref="W1592:Z1592" si="3185">IF(ISBLANK(K1592),1,0)</f>
        <v>0</v>
      </c>
      <c r="X1592" s="5">
        <f t="shared" si="3185"/>
        <v>0</v>
      </c>
      <c r="Y1592" s="5">
        <f t="shared" si="3185"/>
        <v>0</v>
      </c>
      <c r="Z1592" s="5">
        <f t="shared" si="3185"/>
        <v>0</v>
      </c>
      <c r="AA1592" s="5">
        <f t="shared" si="3"/>
        <v>0</v>
      </c>
    </row>
    <row r="1593" spans="1:27" ht="15.75" customHeight="1" x14ac:dyDescent="0.2">
      <c r="A1593" s="1" t="s">
        <v>1084</v>
      </c>
      <c r="B1593" s="1" t="s">
        <v>34</v>
      </c>
      <c r="C1593" s="1" t="s">
        <v>47</v>
      </c>
      <c r="D1593" s="2">
        <v>45627</v>
      </c>
      <c r="E1593" s="1" t="s">
        <v>3</v>
      </c>
      <c r="F1593" s="1">
        <v>22.27</v>
      </c>
      <c r="G1593" s="1">
        <v>34.42</v>
      </c>
      <c r="H1593" s="1">
        <v>309</v>
      </c>
      <c r="I1593" s="1">
        <v>57.5</v>
      </c>
      <c r="J1593" s="1">
        <v>7.31</v>
      </c>
      <c r="K1593" s="1">
        <v>98.88</v>
      </c>
      <c r="L1593" s="1">
        <v>6.89</v>
      </c>
      <c r="M1593" s="1">
        <v>136.30000000000001</v>
      </c>
      <c r="N1593" s="1">
        <v>81.06</v>
      </c>
      <c r="O1593" s="1">
        <v>91.88</v>
      </c>
      <c r="P1593" s="1" t="s">
        <v>177</v>
      </c>
      <c r="Q1593" s="1" t="s">
        <v>5</v>
      </c>
      <c r="R1593" s="1" t="s">
        <v>6</v>
      </c>
      <c r="S1593" s="1" t="s">
        <v>6</v>
      </c>
      <c r="T1593" s="3">
        <f t="shared" si="0"/>
        <v>45627</v>
      </c>
      <c r="U1593" s="5">
        <f t="shared" ref="U1593:V1593" si="3186">IF(ISBLANK(F1593),1,0)</f>
        <v>0</v>
      </c>
      <c r="V1593" s="5">
        <f t="shared" si="3186"/>
        <v>0</v>
      </c>
      <c r="W1593" s="5">
        <f t="shared" ref="W1593:Z1593" si="3187">IF(ISBLANK(K1593),1,0)</f>
        <v>0</v>
      </c>
      <c r="X1593" s="5">
        <f t="shared" si="3187"/>
        <v>0</v>
      </c>
      <c r="Y1593" s="5">
        <f t="shared" si="3187"/>
        <v>0</v>
      </c>
      <c r="Z1593" s="5">
        <f t="shared" si="3187"/>
        <v>0</v>
      </c>
      <c r="AA1593" s="5">
        <f t="shared" si="3"/>
        <v>0</v>
      </c>
    </row>
    <row r="1594" spans="1:27" ht="15.75" customHeight="1" x14ac:dyDescent="0.2">
      <c r="A1594" s="1" t="s">
        <v>2246</v>
      </c>
      <c r="B1594" s="1" t="s">
        <v>20</v>
      </c>
      <c r="C1594" s="1" t="s">
        <v>710</v>
      </c>
      <c r="D1594" s="2">
        <v>45836</v>
      </c>
      <c r="E1594" s="1" t="s">
        <v>3</v>
      </c>
      <c r="F1594" s="1">
        <v>21.71</v>
      </c>
      <c r="G1594" s="1">
        <v>43.98</v>
      </c>
      <c r="H1594" s="1">
        <v>313</v>
      </c>
      <c r="I1594" s="1">
        <v>46.2</v>
      </c>
      <c r="J1594" s="1">
        <v>8.26</v>
      </c>
      <c r="K1594" s="1">
        <v>98.99</v>
      </c>
      <c r="L1594" s="1">
        <v>6.93</v>
      </c>
      <c r="M1594" s="1">
        <v>128.9</v>
      </c>
      <c r="N1594" s="1">
        <v>85.59</v>
      </c>
      <c r="O1594" s="1">
        <v>91.99</v>
      </c>
      <c r="P1594" s="1" t="s">
        <v>4</v>
      </c>
      <c r="Q1594" s="1" t="s">
        <v>5</v>
      </c>
      <c r="R1594" s="1" t="s">
        <v>6</v>
      </c>
      <c r="S1594" s="1" t="s">
        <v>6</v>
      </c>
      <c r="T1594" s="3">
        <f t="shared" si="0"/>
        <v>45809</v>
      </c>
      <c r="U1594" s="5">
        <f t="shared" ref="U1594:V1594" si="3188">IF(ISBLANK(F1594),1,0)</f>
        <v>0</v>
      </c>
      <c r="V1594" s="5">
        <f t="shared" si="3188"/>
        <v>0</v>
      </c>
      <c r="W1594" s="5">
        <f t="shared" ref="W1594:Z1594" si="3189">IF(ISBLANK(K1594),1,0)</f>
        <v>0</v>
      </c>
      <c r="X1594" s="5">
        <f t="shared" si="3189"/>
        <v>0</v>
      </c>
      <c r="Y1594" s="5">
        <f t="shared" si="3189"/>
        <v>0</v>
      </c>
      <c r="Z1594" s="5">
        <f t="shared" si="3189"/>
        <v>0</v>
      </c>
      <c r="AA1594" s="5">
        <f t="shared" si="3"/>
        <v>0</v>
      </c>
    </row>
    <row r="1595" spans="1:27" ht="15.75" customHeight="1" x14ac:dyDescent="0.2">
      <c r="A1595" s="1" t="s">
        <v>2247</v>
      </c>
      <c r="B1595" s="1" t="s">
        <v>1</v>
      </c>
      <c r="C1595" s="1" t="s">
        <v>47</v>
      </c>
      <c r="D1595" s="2">
        <v>45298</v>
      </c>
      <c r="E1595" s="1" t="s">
        <v>3</v>
      </c>
      <c r="F1595" s="1">
        <v>21.77</v>
      </c>
      <c r="G1595" s="1">
        <v>48.32</v>
      </c>
      <c r="H1595" s="1">
        <v>346</v>
      </c>
      <c r="I1595" s="1">
        <v>53</v>
      </c>
      <c r="J1595" s="1">
        <v>7.72</v>
      </c>
      <c r="K1595" s="1">
        <v>99.31</v>
      </c>
      <c r="L1595" s="1">
        <v>6.77</v>
      </c>
      <c r="M1595" s="1">
        <v>129.6</v>
      </c>
      <c r="N1595" s="1">
        <v>82.99</v>
      </c>
      <c r="O1595" s="1">
        <v>94.2</v>
      </c>
      <c r="P1595" s="1" t="s">
        <v>4</v>
      </c>
      <c r="Q1595" s="1" t="s">
        <v>5</v>
      </c>
      <c r="R1595" s="1" t="s">
        <v>6</v>
      </c>
      <c r="S1595" s="1" t="s">
        <v>6</v>
      </c>
      <c r="T1595" s="3">
        <f t="shared" si="0"/>
        <v>45292</v>
      </c>
      <c r="U1595" s="5">
        <f t="shared" ref="U1595:V1595" si="3190">IF(ISBLANK(F1595),1,0)</f>
        <v>0</v>
      </c>
      <c r="V1595" s="5">
        <f t="shared" si="3190"/>
        <v>0</v>
      </c>
      <c r="W1595" s="5">
        <f t="shared" ref="W1595:Z1595" si="3191">IF(ISBLANK(K1595),1,0)</f>
        <v>0</v>
      </c>
      <c r="X1595" s="5">
        <f t="shared" si="3191"/>
        <v>0</v>
      </c>
      <c r="Y1595" s="5">
        <f t="shared" si="3191"/>
        <v>0</v>
      </c>
      <c r="Z1595" s="5">
        <f t="shared" si="3191"/>
        <v>0</v>
      </c>
      <c r="AA1595" s="5">
        <f t="shared" si="3"/>
        <v>0</v>
      </c>
    </row>
    <row r="1596" spans="1:27" ht="15.75" customHeight="1" x14ac:dyDescent="0.2">
      <c r="A1596" s="1" t="s">
        <v>2248</v>
      </c>
      <c r="B1596" s="1" t="s">
        <v>20</v>
      </c>
      <c r="C1596" s="1" t="s">
        <v>21</v>
      </c>
      <c r="D1596" s="2">
        <v>45622</v>
      </c>
      <c r="E1596" s="1" t="s">
        <v>37</v>
      </c>
      <c r="F1596" s="1">
        <v>22.18</v>
      </c>
      <c r="G1596" s="1">
        <v>36.71</v>
      </c>
      <c r="H1596" s="1">
        <v>285</v>
      </c>
      <c r="I1596" s="1">
        <v>52.3</v>
      </c>
      <c r="J1596" s="1">
        <v>7.62</v>
      </c>
      <c r="K1596" s="1">
        <v>99.15</v>
      </c>
      <c r="L1596" s="1">
        <v>6.86</v>
      </c>
      <c r="M1596" s="1">
        <v>129.4</v>
      </c>
      <c r="N1596" s="1">
        <v>85.66</v>
      </c>
      <c r="O1596" s="1">
        <v>93.72</v>
      </c>
      <c r="P1596" s="1" t="s">
        <v>4</v>
      </c>
      <c r="Q1596" s="1" t="s">
        <v>5</v>
      </c>
      <c r="R1596" s="1" t="s">
        <v>6</v>
      </c>
      <c r="S1596" s="1" t="s">
        <v>6</v>
      </c>
      <c r="T1596" s="3">
        <f t="shared" si="0"/>
        <v>45597</v>
      </c>
      <c r="U1596" s="5">
        <f t="shared" ref="U1596:V1596" si="3192">IF(ISBLANK(F1596),1,0)</f>
        <v>0</v>
      </c>
      <c r="V1596" s="5">
        <f t="shared" si="3192"/>
        <v>0</v>
      </c>
      <c r="W1596" s="5">
        <f t="shared" ref="W1596:Z1596" si="3193">IF(ISBLANK(K1596),1,0)</f>
        <v>0</v>
      </c>
      <c r="X1596" s="5">
        <f t="shared" si="3193"/>
        <v>0</v>
      </c>
      <c r="Y1596" s="5">
        <f t="shared" si="3193"/>
        <v>0</v>
      </c>
      <c r="Z1596" s="5">
        <f t="shared" si="3193"/>
        <v>0</v>
      </c>
      <c r="AA1596" s="5">
        <f t="shared" si="3"/>
        <v>0</v>
      </c>
    </row>
    <row r="1597" spans="1:27" ht="15.75" customHeight="1" x14ac:dyDescent="0.2">
      <c r="A1597" s="1" t="s">
        <v>2250</v>
      </c>
      <c r="B1597" s="1" t="s">
        <v>58</v>
      </c>
      <c r="C1597" s="1" t="s">
        <v>47</v>
      </c>
      <c r="D1597" s="2">
        <v>45795</v>
      </c>
      <c r="E1597" s="1" t="s">
        <v>3</v>
      </c>
      <c r="F1597" s="1">
        <v>20.98</v>
      </c>
      <c r="G1597" s="1">
        <v>55.15</v>
      </c>
      <c r="H1597" s="1">
        <v>344</v>
      </c>
      <c r="I1597" s="1">
        <v>49.7</v>
      </c>
      <c r="J1597" s="1">
        <v>8.27</v>
      </c>
      <c r="K1597" s="1">
        <v>98.7</v>
      </c>
      <c r="L1597" s="1">
        <v>6.94</v>
      </c>
      <c r="M1597" s="1">
        <v>136.69999999999999</v>
      </c>
      <c r="N1597" s="1">
        <v>84.8</v>
      </c>
      <c r="O1597" s="1">
        <v>93.66</v>
      </c>
      <c r="P1597" s="1" t="s">
        <v>4</v>
      </c>
      <c r="Q1597" s="1" t="s">
        <v>5</v>
      </c>
      <c r="R1597" s="1" t="s">
        <v>6</v>
      </c>
      <c r="S1597" s="1" t="s">
        <v>6</v>
      </c>
      <c r="T1597" s="3">
        <f t="shared" si="0"/>
        <v>45778</v>
      </c>
      <c r="U1597" s="5">
        <f t="shared" ref="U1597:V1597" si="3194">IF(ISBLANK(F1597),1,0)</f>
        <v>0</v>
      </c>
      <c r="V1597" s="5">
        <f t="shared" si="3194"/>
        <v>0</v>
      </c>
      <c r="W1597" s="5">
        <f t="shared" ref="W1597:Z1597" si="3195">IF(ISBLANK(K1597),1,0)</f>
        <v>0</v>
      </c>
      <c r="X1597" s="5">
        <f t="shared" si="3195"/>
        <v>0</v>
      </c>
      <c r="Y1597" s="5">
        <f t="shared" si="3195"/>
        <v>0</v>
      </c>
      <c r="Z1597" s="5">
        <f t="shared" si="3195"/>
        <v>0</v>
      </c>
      <c r="AA1597" s="5">
        <f t="shared" si="3"/>
        <v>0</v>
      </c>
    </row>
    <row r="1598" spans="1:27" ht="15.75" customHeight="1" x14ac:dyDescent="0.2">
      <c r="A1598" s="1" t="s">
        <v>2251</v>
      </c>
      <c r="B1598" s="1" t="s">
        <v>58</v>
      </c>
      <c r="C1598" s="1" t="s">
        <v>35</v>
      </c>
      <c r="D1598" s="2">
        <v>45871</v>
      </c>
      <c r="E1598" s="1" t="s">
        <v>37</v>
      </c>
      <c r="F1598" s="1">
        <v>20.82</v>
      </c>
      <c r="G1598" s="1">
        <v>42.98</v>
      </c>
      <c r="H1598" s="1">
        <v>333</v>
      </c>
      <c r="I1598" s="1">
        <v>48.3</v>
      </c>
      <c r="J1598" s="1">
        <v>7.36</v>
      </c>
      <c r="K1598" s="1">
        <v>99.07</v>
      </c>
      <c r="L1598" s="1">
        <v>6.87</v>
      </c>
      <c r="M1598" s="1">
        <v>126.8</v>
      </c>
      <c r="N1598" s="1">
        <v>84.28</v>
      </c>
      <c r="O1598" s="1">
        <v>93.7</v>
      </c>
      <c r="P1598" s="1" t="s">
        <v>4</v>
      </c>
      <c r="Q1598" s="1" t="s">
        <v>5</v>
      </c>
      <c r="R1598" s="1" t="s">
        <v>6</v>
      </c>
      <c r="S1598" s="1" t="s">
        <v>6</v>
      </c>
      <c r="T1598" s="3">
        <f t="shared" si="0"/>
        <v>45870</v>
      </c>
      <c r="U1598" s="5">
        <f t="shared" ref="U1598:V1598" si="3196">IF(ISBLANK(F1598),1,0)</f>
        <v>0</v>
      </c>
      <c r="V1598" s="5">
        <f t="shared" si="3196"/>
        <v>0</v>
      </c>
      <c r="W1598" s="5">
        <f t="shared" ref="W1598:Z1598" si="3197">IF(ISBLANK(K1598),1,0)</f>
        <v>0</v>
      </c>
      <c r="X1598" s="5">
        <f t="shared" si="3197"/>
        <v>0</v>
      </c>
      <c r="Y1598" s="5">
        <f t="shared" si="3197"/>
        <v>0</v>
      </c>
      <c r="Z1598" s="5">
        <f t="shared" si="3197"/>
        <v>0</v>
      </c>
      <c r="AA1598" s="5">
        <f t="shared" si="3"/>
        <v>0</v>
      </c>
    </row>
    <row r="1599" spans="1:27" ht="15.75" customHeight="1" x14ac:dyDescent="0.2">
      <c r="A1599" s="1" t="s">
        <v>2252</v>
      </c>
      <c r="B1599" s="1" t="s">
        <v>58</v>
      </c>
      <c r="C1599" s="1" t="s">
        <v>21</v>
      </c>
      <c r="D1599" s="2">
        <v>45595</v>
      </c>
      <c r="E1599" s="1" t="s">
        <v>3</v>
      </c>
      <c r="F1599" s="1">
        <v>21.58</v>
      </c>
      <c r="G1599" s="1">
        <v>31.04</v>
      </c>
      <c r="H1599" s="1">
        <v>319</v>
      </c>
      <c r="I1599" s="1">
        <v>42</v>
      </c>
      <c r="J1599" s="1">
        <v>7.15</v>
      </c>
      <c r="K1599" s="1">
        <v>98.93</v>
      </c>
      <c r="L1599" s="1">
        <v>6.7</v>
      </c>
      <c r="M1599" s="1">
        <v>121.9</v>
      </c>
      <c r="N1599" s="1">
        <v>89.31</v>
      </c>
      <c r="O1599" s="1">
        <v>93.84</v>
      </c>
      <c r="P1599" s="1" t="s">
        <v>4</v>
      </c>
      <c r="Q1599" s="1" t="s">
        <v>5</v>
      </c>
      <c r="R1599" s="1" t="s">
        <v>6</v>
      </c>
      <c r="S1599" s="1" t="s">
        <v>6</v>
      </c>
      <c r="T1599" s="3">
        <f t="shared" si="0"/>
        <v>45566</v>
      </c>
      <c r="U1599" s="5">
        <f t="shared" ref="U1599:V1599" si="3198">IF(ISBLANK(F1599),1,0)</f>
        <v>0</v>
      </c>
      <c r="V1599" s="5">
        <f t="shared" si="3198"/>
        <v>0</v>
      </c>
      <c r="W1599" s="5">
        <f t="shared" ref="W1599:Z1599" si="3199">IF(ISBLANK(K1599),1,0)</f>
        <v>0</v>
      </c>
      <c r="X1599" s="5">
        <f t="shared" si="3199"/>
        <v>0</v>
      </c>
      <c r="Y1599" s="5">
        <f t="shared" si="3199"/>
        <v>0</v>
      </c>
      <c r="Z1599" s="5">
        <f t="shared" si="3199"/>
        <v>0</v>
      </c>
      <c r="AA1599" s="5">
        <f t="shared" si="3"/>
        <v>0</v>
      </c>
    </row>
    <row r="1600" spans="1:27" ht="15.75" customHeight="1" x14ac:dyDescent="0.2">
      <c r="A1600" s="1" t="s">
        <v>474</v>
      </c>
      <c r="B1600" s="1" t="s">
        <v>34</v>
      </c>
      <c r="C1600" s="1" t="s">
        <v>47</v>
      </c>
      <c r="D1600" s="2">
        <v>45922</v>
      </c>
      <c r="E1600" s="1" t="s">
        <v>3</v>
      </c>
      <c r="F1600" s="1">
        <v>23.27</v>
      </c>
      <c r="G1600" s="1">
        <v>45.91</v>
      </c>
      <c r="H1600" s="1">
        <v>307</v>
      </c>
      <c r="I1600" s="1">
        <v>42.8</v>
      </c>
      <c r="J1600" s="1">
        <v>8.06</v>
      </c>
      <c r="K1600" s="1">
        <v>98.48</v>
      </c>
      <c r="L1600" s="1">
        <v>7.09</v>
      </c>
      <c r="M1600" s="1">
        <v>132.19999999999999</v>
      </c>
      <c r="N1600" s="1">
        <v>86.82</v>
      </c>
      <c r="O1600" s="1">
        <v>94.74</v>
      </c>
      <c r="P1600" s="1" t="s">
        <v>4</v>
      </c>
      <c r="Q1600" s="1" t="s">
        <v>5</v>
      </c>
      <c r="R1600" s="1" t="s">
        <v>6</v>
      </c>
      <c r="S1600" s="1" t="s">
        <v>6</v>
      </c>
      <c r="T1600" s="3">
        <f t="shared" si="0"/>
        <v>45901</v>
      </c>
      <c r="U1600" s="5">
        <f t="shared" ref="U1600:V1600" si="3200">IF(ISBLANK(F1600),1,0)</f>
        <v>0</v>
      </c>
      <c r="V1600" s="5">
        <f t="shared" si="3200"/>
        <v>0</v>
      </c>
      <c r="W1600" s="5">
        <f t="shared" ref="W1600:Z1600" si="3201">IF(ISBLANK(K1600),1,0)</f>
        <v>0</v>
      </c>
      <c r="X1600" s="5">
        <f t="shared" si="3201"/>
        <v>0</v>
      </c>
      <c r="Y1600" s="5">
        <f t="shared" si="3201"/>
        <v>0</v>
      </c>
      <c r="Z1600" s="5">
        <f t="shared" si="3201"/>
        <v>0</v>
      </c>
      <c r="AA1600" s="5">
        <f t="shared" si="3"/>
        <v>0</v>
      </c>
    </row>
    <row r="1601" spans="1:27" ht="15.75" customHeight="1" x14ac:dyDescent="0.2">
      <c r="A1601" s="1" t="s">
        <v>2254</v>
      </c>
      <c r="B1601" s="1" t="s">
        <v>20</v>
      </c>
      <c r="C1601" s="1" t="s">
        <v>35</v>
      </c>
      <c r="D1601" s="2">
        <v>45784</v>
      </c>
      <c r="E1601" s="1" t="s">
        <v>93</v>
      </c>
      <c r="F1601" s="1">
        <v>22.92</v>
      </c>
      <c r="G1601" s="1">
        <v>36.4</v>
      </c>
      <c r="H1601" s="1">
        <v>307</v>
      </c>
      <c r="I1601" s="1">
        <v>46.4</v>
      </c>
      <c r="J1601" s="1">
        <v>8.11</v>
      </c>
      <c r="K1601" s="1">
        <v>98.98</v>
      </c>
      <c r="L1601" s="1">
        <v>7.04</v>
      </c>
      <c r="M1601" s="1">
        <v>136.19999999999999</v>
      </c>
      <c r="N1601" s="1">
        <v>83.54</v>
      </c>
      <c r="O1601" s="1">
        <v>94.22</v>
      </c>
      <c r="P1601" s="1" t="s">
        <v>4</v>
      </c>
      <c r="Q1601" s="1" t="s">
        <v>5</v>
      </c>
      <c r="R1601" s="1" t="s">
        <v>6</v>
      </c>
      <c r="S1601" s="1" t="s">
        <v>6</v>
      </c>
      <c r="T1601" s="3">
        <f t="shared" si="0"/>
        <v>45778</v>
      </c>
      <c r="U1601" s="5">
        <f t="shared" ref="U1601:V1601" si="3202">IF(ISBLANK(F1601),1,0)</f>
        <v>0</v>
      </c>
      <c r="V1601" s="5">
        <f t="shared" si="3202"/>
        <v>0</v>
      </c>
      <c r="W1601" s="5">
        <f t="shared" ref="W1601:Z1601" si="3203">IF(ISBLANK(K1601),1,0)</f>
        <v>0</v>
      </c>
      <c r="X1601" s="5">
        <f t="shared" si="3203"/>
        <v>0</v>
      </c>
      <c r="Y1601" s="5">
        <f t="shared" si="3203"/>
        <v>0</v>
      </c>
      <c r="Z1601" s="5">
        <f t="shared" si="3203"/>
        <v>0</v>
      </c>
      <c r="AA1601" s="5">
        <f t="shared" si="3"/>
        <v>0</v>
      </c>
    </row>
    <row r="1602" spans="1:27" ht="15.75" customHeight="1" x14ac:dyDescent="0.2">
      <c r="A1602" s="1" t="s">
        <v>836</v>
      </c>
      <c r="B1602" s="1" t="s">
        <v>34</v>
      </c>
      <c r="C1602" s="1" t="s">
        <v>35</v>
      </c>
      <c r="D1602" s="2">
        <v>45325</v>
      </c>
      <c r="E1602" s="1" t="s">
        <v>93</v>
      </c>
      <c r="F1602" s="1">
        <v>21.46</v>
      </c>
      <c r="G1602" s="1">
        <v>49.82</v>
      </c>
      <c r="H1602" s="1">
        <v>327</v>
      </c>
      <c r="I1602" s="1">
        <v>39.6</v>
      </c>
      <c r="J1602" s="1">
        <v>7.27</v>
      </c>
      <c r="K1602" s="1">
        <v>99.28</v>
      </c>
      <c r="L1602" s="1">
        <v>7</v>
      </c>
      <c r="M1602" s="1">
        <v>125</v>
      </c>
      <c r="N1602" s="1">
        <v>85.36</v>
      </c>
      <c r="O1602" s="1">
        <v>93.07</v>
      </c>
      <c r="P1602" s="1" t="s">
        <v>4</v>
      </c>
      <c r="Q1602" s="1" t="s">
        <v>5</v>
      </c>
      <c r="R1602" s="1" t="s">
        <v>6</v>
      </c>
      <c r="S1602" s="1" t="s">
        <v>6</v>
      </c>
      <c r="T1602" s="3">
        <f t="shared" si="0"/>
        <v>45323</v>
      </c>
      <c r="U1602" s="5">
        <f t="shared" ref="U1602:V1602" si="3204">IF(ISBLANK(F1602),1,0)</f>
        <v>0</v>
      </c>
      <c r="V1602" s="5">
        <f t="shared" si="3204"/>
        <v>0</v>
      </c>
      <c r="W1602" s="5">
        <f t="shared" ref="W1602:Z1602" si="3205">IF(ISBLANK(K1602),1,0)</f>
        <v>0</v>
      </c>
      <c r="X1602" s="5">
        <f t="shared" si="3205"/>
        <v>0</v>
      </c>
      <c r="Y1602" s="5">
        <f t="shared" si="3205"/>
        <v>0</v>
      </c>
      <c r="Z1602" s="5">
        <f t="shared" si="3205"/>
        <v>0</v>
      </c>
      <c r="AA1602" s="5">
        <f t="shared" si="3"/>
        <v>0</v>
      </c>
    </row>
    <row r="1603" spans="1:27" ht="15.75" customHeight="1" x14ac:dyDescent="0.2">
      <c r="A1603" s="1" t="s">
        <v>1747</v>
      </c>
      <c r="B1603" s="1" t="s">
        <v>1</v>
      </c>
      <c r="C1603" s="1" t="s">
        <v>47</v>
      </c>
      <c r="D1603" s="2">
        <v>45495</v>
      </c>
      <c r="E1603" s="1" t="s">
        <v>37</v>
      </c>
      <c r="F1603" s="1">
        <v>21.99</v>
      </c>
      <c r="G1603" s="1">
        <v>45.74</v>
      </c>
      <c r="H1603" s="1">
        <v>311</v>
      </c>
      <c r="I1603" s="1">
        <v>39.1</v>
      </c>
      <c r="J1603" s="1">
        <v>6.89</v>
      </c>
      <c r="K1603" s="1">
        <v>99.14</v>
      </c>
      <c r="L1603" s="1">
        <v>7.1</v>
      </c>
      <c r="M1603" s="1">
        <v>119.2</v>
      </c>
      <c r="N1603" s="1">
        <v>88.65</v>
      </c>
      <c r="O1603" s="1">
        <v>93.51</v>
      </c>
      <c r="P1603" s="1" t="s">
        <v>4</v>
      </c>
      <c r="Q1603" s="1" t="s">
        <v>5</v>
      </c>
      <c r="R1603" s="1" t="s">
        <v>6</v>
      </c>
      <c r="S1603" s="1" t="s">
        <v>6</v>
      </c>
      <c r="T1603" s="3">
        <f t="shared" si="0"/>
        <v>45474</v>
      </c>
      <c r="U1603" s="5">
        <f t="shared" ref="U1603:V1603" si="3206">IF(ISBLANK(F1603),1,0)</f>
        <v>0</v>
      </c>
      <c r="V1603" s="5">
        <f t="shared" si="3206"/>
        <v>0</v>
      </c>
      <c r="W1603" s="5">
        <f t="shared" ref="W1603:Z1603" si="3207">IF(ISBLANK(K1603),1,0)</f>
        <v>0</v>
      </c>
      <c r="X1603" s="5">
        <f t="shared" si="3207"/>
        <v>0</v>
      </c>
      <c r="Y1603" s="5">
        <f t="shared" si="3207"/>
        <v>0</v>
      </c>
      <c r="Z1603" s="5">
        <f t="shared" si="3207"/>
        <v>0</v>
      </c>
      <c r="AA1603" s="5">
        <f t="shared" si="3"/>
        <v>0</v>
      </c>
    </row>
    <row r="1604" spans="1:27" ht="15.75" customHeight="1" x14ac:dyDescent="0.2">
      <c r="A1604" s="1" t="s">
        <v>2255</v>
      </c>
      <c r="B1604" s="1" t="s">
        <v>58</v>
      </c>
      <c r="C1604" s="1" t="s">
        <v>21</v>
      </c>
      <c r="D1604" s="2">
        <v>45977</v>
      </c>
      <c r="E1604" s="1" t="s">
        <v>37</v>
      </c>
      <c r="F1604" s="1">
        <v>20.77</v>
      </c>
      <c r="G1604" s="1">
        <v>39.01</v>
      </c>
      <c r="H1604" s="1">
        <v>327</v>
      </c>
      <c r="I1604" s="1">
        <v>41</v>
      </c>
      <c r="J1604" s="1">
        <v>8.06</v>
      </c>
      <c r="K1604" s="1">
        <v>99.69</v>
      </c>
      <c r="L1604" s="1">
        <v>6.94</v>
      </c>
      <c r="M1604" s="1">
        <v>125.3</v>
      </c>
      <c r="N1604" s="1">
        <v>84.21</v>
      </c>
      <c r="O1604" s="1">
        <v>92.73</v>
      </c>
      <c r="P1604" s="1" t="s">
        <v>4</v>
      </c>
      <c r="Q1604" s="1" t="s">
        <v>5</v>
      </c>
      <c r="R1604" s="1" t="s">
        <v>6</v>
      </c>
      <c r="S1604" s="1" t="s">
        <v>6</v>
      </c>
      <c r="T1604" s="3">
        <f t="shared" si="0"/>
        <v>45962</v>
      </c>
      <c r="U1604" s="5">
        <f t="shared" ref="U1604:V1604" si="3208">IF(ISBLANK(F1604),1,0)</f>
        <v>0</v>
      </c>
      <c r="V1604" s="5">
        <f t="shared" si="3208"/>
        <v>0</v>
      </c>
      <c r="W1604" s="5">
        <f t="shared" ref="W1604:Z1604" si="3209">IF(ISBLANK(K1604),1,0)</f>
        <v>0</v>
      </c>
      <c r="X1604" s="5">
        <f t="shared" si="3209"/>
        <v>0</v>
      </c>
      <c r="Y1604" s="5">
        <f t="shared" si="3209"/>
        <v>0</v>
      </c>
      <c r="Z1604" s="5">
        <f t="shared" si="3209"/>
        <v>0</v>
      </c>
      <c r="AA1604" s="5">
        <f t="shared" si="3"/>
        <v>0</v>
      </c>
    </row>
    <row r="1605" spans="1:27" ht="15.75" customHeight="1" x14ac:dyDescent="0.2">
      <c r="A1605" s="1" t="s">
        <v>2256</v>
      </c>
      <c r="B1605" s="1" t="s">
        <v>58</v>
      </c>
      <c r="C1605" s="1" t="s">
        <v>35</v>
      </c>
      <c r="D1605" s="2">
        <v>45293</v>
      </c>
      <c r="E1605" s="1" t="s">
        <v>3</v>
      </c>
      <c r="F1605" s="1">
        <v>22.06</v>
      </c>
      <c r="G1605" s="1">
        <v>49.51</v>
      </c>
      <c r="H1605" s="1">
        <v>332</v>
      </c>
      <c r="I1605" s="1">
        <v>51.3</v>
      </c>
      <c r="J1605" s="1">
        <v>6.92</v>
      </c>
      <c r="K1605" s="1">
        <v>98.94</v>
      </c>
      <c r="L1605" s="1">
        <v>6.83</v>
      </c>
      <c r="M1605" s="1">
        <v>134.6</v>
      </c>
      <c r="N1605" s="1">
        <v>86.83</v>
      </c>
      <c r="O1605" s="1">
        <v>93.35</v>
      </c>
      <c r="P1605" s="1" t="s">
        <v>4</v>
      </c>
      <c r="Q1605" s="1" t="s">
        <v>5</v>
      </c>
      <c r="R1605" s="1" t="s">
        <v>6</v>
      </c>
      <c r="S1605" s="1" t="s">
        <v>6</v>
      </c>
      <c r="T1605" s="3">
        <f t="shared" si="0"/>
        <v>45292</v>
      </c>
      <c r="U1605" s="5">
        <f t="shared" ref="U1605:V1605" si="3210">IF(ISBLANK(F1605),1,0)</f>
        <v>0</v>
      </c>
      <c r="V1605" s="5">
        <f t="shared" si="3210"/>
        <v>0</v>
      </c>
      <c r="W1605" s="5">
        <f t="shared" ref="W1605:Z1605" si="3211">IF(ISBLANK(K1605),1,0)</f>
        <v>0</v>
      </c>
      <c r="X1605" s="5">
        <f t="shared" si="3211"/>
        <v>0</v>
      </c>
      <c r="Y1605" s="5">
        <f t="shared" si="3211"/>
        <v>0</v>
      </c>
      <c r="Z1605" s="5">
        <f t="shared" si="3211"/>
        <v>0</v>
      </c>
      <c r="AA1605" s="5">
        <f t="shared" si="3"/>
        <v>0</v>
      </c>
    </row>
    <row r="1606" spans="1:27" ht="15.75" customHeight="1" x14ac:dyDescent="0.2">
      <c r="A1606" s="1" t="s">
        <v>698</v>
      </c>
      <c r="B1606" s="1" t="s">
        <v>34</v>
      </c>
      <c r="C1606" s="1" t="s">
        <v>35</v>
      </c>
      <c r="D1606" s="2">
        <v>45370</v>
      </c>
      <c r="E1606" s="1" t="s">
        <v>93</v>
      </c>
      <c r="F1606" s="1">
        <v>21.92</v>
      </c>
      <c r="G1606" s="1">
        <v>48.7</v>
      </c>
      <c r="H1606" s="1">
        <v>273</v>
      </c>
      <c r="I1606" s="1">
        <v>48.3</v>
      </c>
      <c r="J1606" s="1">
        <v>7.82</v>
      </c>
      <c r="K1606" s="1">
        <v>98.91</v>
      </c>
      <c r="L1606" s="1">
        <v>7.02</v>
      </c>
      <c r="M1606" s="1">
        <v>134.19999999999999</v>
      </c>
      <c r="N1606" s="1">
        <v>89.36</v>
      </c>
      <c r="O1606" s="1">
        <v>93.63</v>
      </c>
      <c r="P1606" s="1" t="s">
        <v>4</v>
      </c>
      <c r="Q1606" s="1" t="s">
        <v>5</v>
      </c>
      <c r="R1606" s="1" t="s">
        <v>6</v>
      </c>
      <c r="S1606" s="1" t="s">
        <v>6</v>
      </c>
      <c r="T1606" s="3">
        <f t="shared" si="0"/>
        <v>45352</v>
      </c>
      <c r="U1606" s="5">
        <f t="shared" ref="U1606:V1606" si="3212">IF(ISBLANK(F1606),1,0)</f>
        <v>0</v>
      </c>
      <c r="V1606" s="5">
        <f t="shared" si="3212"/>
        <v>0</v>
      </c>
      <c r="W1606" s="5">
        <f t="shared" ref="W1606:Z1606" si="3213">IF(ISBLANK(K1606),1,0)</f>
        <v>0</v>
      </c>
      <c r="X1606" s="5">
        <f t="shared" si="3213"/>
        <v>0</v>
      </c>
      <c r="Y1606" s="5">
        <f t="shared" si="3213"/>
        <v>0</v>
      </c>
      <c r="Z1606" s="5">
        <f t="shared" si="3213"/>
        <v>0</v>
      </c>
      <c r="AA1606" s="5">
        <f t="shared" si="3"/>
        <v>0</v>
      </c>
    </row>
    <row r="1607" spans="1:27" ht="15.75" customHeight="1" x14ac:dyDescent="0.2">
      <c r="A1607" s="1" t="s">
        <v>2257</v>
      </c>
      <c r="B1607" s="1" t="s">
        <v>58</v>
      </c>
      <c r="C1607" s="1" t="s">
        <v>21</v>
      </c>
      <c r="D1607" s="2">
        <v>45543</v>
      </c>
      <c r="E1607" s="1" t="s">
        <v>37</v>
      </c>
      <c r="F1607" s="1">
        <v>22.59</v>
      </c>
      <c r="G1607" s="1">
        <v>37.86</v>
      </c>
      <c r="H1607" s="1">
        <v>324</v>
      </c>
      <c r="I1607" s="1">
        <v>55</v>
      </c>
      <c r="J1607" s="1">
        <v>7.41</v>
      </c>
      <c r="K1607" s="1">
        <v>98.85</v>
      </c>
      <c r="L1607" s="1">
        <v>6.5</v>
      </c>
      <c r="M1607" s="1">
        <v>145.4</v>
      </c>
      <c r="N1607" s="1">
        <v>86.83</v>
      </c>
      <c r="O1607" s="1">
        <v>93.75</v>
      </c>
      <c r="P1607" s="1" t="s">
        <v>4</v>
      </c>
      <c r="Q1607" s="1" t="s">
        <v>5</v>
      </c>
      <c r="R1607" s="1" t="s">
        <v>6</v>
      </c>
      <c r="S1607" s="1" t="s">
        <v>6</v>
      </c>
      <c r="T1607" s="3">
        <f t="shared" si="0"/>
        <v>45536</v>
      </c>
      <c r="U1607" s="5">
        <f t="shared" ref="U1607:V1607" si="3214">IF(ISBLANK(F1607),1,0)</f>
        <v>0</v>
      </c>
      <c r="V1607" s="5">
        <f t="shared" si="3214"/>
        <v>0</v>
      </c>
      <c r="W1607" s="5">
        <f t="shared" ref="W1607:Z1607" si="3215">IF(ISBLANK(K1607),1,0)</f>
        <v>0</v>
      </c>
      <c r="X1607" s="5">
        <f t="shared" si="3215"/>
        <v>0</v>
      </c>
      <c r="Y1607" s="5">
        <f t="shared" si="3215"/>
        <v>0</v>
      </c>
      <c r="Z1607" s="5">
        <f t="shared" si="3215"/>
        <v>0</v>
      </c>
      <c r="AA1607" s="5">
        <f t="shared" si="3"/>
        <v>0</v>
      </c>
    </row>
    <row r="1608" spans="1:27" ht="15.75" customHeight="1" x14ac:dyDescent="0.2">
      <c r="A1608" s="1" t="s">
        <v>838</v>
      </c>
      <c r="B1608" s="1" t="s">
        <v>34</v>
      </c>
      <c r="C1608" s="1" t="s">
        <v>21</v>
      </c>
      <c r="D1608" s="2">
        <v>46018</v>
      </c>
      <c r="E1608" s="1" t="s">
        <v>23</v>
      </c>
      <c r="F1608" s="1">
        <v>22.48</v>
      </c>
      <c r="G1608" s="1">
        <v>43.24</v>
      </c>
      <c r="H1608" s="1">
        <v>328</v>
      </c>
      <c r="I1608" s="1">
        <v>32.1</v>
      </c>
      <c r="J1608" s="1">
        <v>7.1</v>
      </c>
      <c r="K1608" s="1">
        <v>98.85</v>
      </c>
      <c r="L1608" s="1">
        <v>6.92</v>
      </c>
      <c r="M1608" s="1">
        <v>117.3</v>
      </c>
      <c r="N1608" s="1">
        <v>87.65</v>
      </c>
      <c r="O1608" s="1">
        <v>93.07</v>
      </c>
      <c r="P1608" s="1" t="s">
        <v>4</v>
      </c>
      <c r="Q1608" s="1" t="s">
        <v>5</v>
      </c>
      <c r="R1608" s="1" t="s">
        <v>6</v>
      </c>
      <c r="S1608" s="1" t="s">
        <v>6</v>
      </c>
      <c r="T1608" s="3">
        <f t="shared" si="0"/>
        <v>45992</v>
      </c>
      <c r="U1608" s="5">
        <f t="shared" ref="U1608:V1608" si="3216">IF(ISBLANK(F1608),1,0)</f>
        <v>0</v>
      </c>
      <c r="V1608" s="5">
        <f t="shared" si="3216"/>
        <v>0</v>
      </c>
      <c r="W1608" s="5">
        <f t="shared" ref="W1608:Z1608" si="3217">IF(ISBLANK(K1608),1,0)</f>
        <v>0</v>
      </c>
      <c r="X1608" s="5">
        <f t="shared" si="3217"/>
        <v>0</v>
      </c>
      <c r="Y1608" s="5">
        <f t="shared" si="3217"/>
        <v>0</v>
      </c>
      <c r="Z1608" s="5">
        <f t="shared" si="3217"/>
        <v>0</v>
      </c>
      <c r="AA1608" s="5">
        <f t="shared" si="3"/>
        <v>0</v>
      </c>
    </row>
    <row r="1609" spans="1:27" ht="15.75" customHeight="1" x14ac:dyDescent="0.2">
      <c r="A1609" s="1" t="s">
        <v>2259</v>
      </c>
      <c r="B1609" s="1" t="s">
        <v>58</v>
      </c>
      <c r="C1609" s="1" t="s">
        <v>47</v>
      </c>
      <c r="D1609" s="2">
        <v>45807</v>
      </c>
      <c r="E1609" s="1" t="s">
        <v>23</v>
      </c>
      <c r="F1609" s="1">
        <v>21.85</v>
      </c>
      <c r="G1609" s="1">
        <v>44.58</v>
      </c>
      <c r="H1609" s="1">
        <v>330</v>
      </c>
      <c r="I1609" s="1">
        <v>35.799999999999997</v>
      </c>
      <c r="J1609" s="1">
        <v>7.81</v>
      </c>
      <c r="K1609" s="1">
        <v>98.7</v>
      </c>
      <c r="L1609" s="1">
        <v>7.04</v>
      </c>
      <c r="M1609" s="1">
        <v>125.2</v>
      </c>
      <c r="N1609" s="1">
        <v>89.12</v>
      </c>
      <c r="O1609" s="1">
        <v>93.4</v>
      </c>
      <c r="P1609" s="1" t="s">
        <v>4</v>
      </c>
      <c r="Q1609" s="1" t="s">
        <v>5</v>
      </c>
      <c r="R1609" s="1" t="s">
        <v>6</v>
      </c>
      <c r="S1609" s="1" t="s">
        <v>6</v>
      </c>
      <c r="T1609" s="3">
        <f t="shared" si="0"/>
        <v>45778</v>
      </c>
      <c r="U1609" s="5">
        <f t="shared" ref="U1609:V1609" si="3218">IF(ISBLANK(F1609),1,0)</f>
        <v>0</v>
      </c>
      <c r="V1609" s="5">
        <f t="shared" si="3218"/>
        <v>0</v>
      </c>
      <c r="W1609" s="5">
        <f t="shared" ref="W1609:Z1609" si="3219">IF(ISBLANK(K1609),1,0)</f>
        <v>0</v>
      </c>
      <c r="X1609" s="5">
        <f t="shared" si="3219"/>
        <v>0</v>
      </c>
      <c r="Y1609" s="5">
        <f t="shared" si="3219"/>
        <v>0</v>
      </c>
      <c r="Z1609" s="5">
        <f t="shared" si="3219"/>
        <v>0</v>
      </c>
      <c r="AA1609" s="5">
        <f t="shared" si="3"/>
        <v>0</v>
      </c>
    </row>
    <row r="1610" spans="1:27" ht="15.75" customHeight="1" x14ac:dyDescent="0.2">
      <c r="A1610" s="1" t="s">
        <v>2260</v>
      </c>
      <c r="B1610" s="1" t="s">
        <v>1</v>
      </c>
      <c r="C1610" s="1" t="s">
        <v>47</v>
      </c>
      <c r="D1610" s="2">
        <v>45399</v>
      </c>
      <c r="E1610" s="1" t="s">
        <v>23</v>
      </c>
      <c r="F1610" s="1">
        <v>22.92</v>
      </c>
      <c r="G1610" s="1">
        <v>41.18</v>
      </c>
      <c r="H1610" s="1">
        <v>354</v>
      </c>
      <c r="I1610" s="1">
        <v>37.5</v>
      </c>
      <c r="J1610" s="1">
        <v>6.76</v>
      </c>
      <c r="K1610" s="1">
        <v>98.72</v>
      </c>
      <c r="L1610" s="1">
        <v>7.02</v>
      </c>
      <c r="M1610" s="1">
        <v>142.1</v>
      </c>
      <c r="N1610" s="1">
        <v>85.73</v>
      </c>
      <c r="O1610" s="1">
        <v>94.8</v>
      </c>
      <c r="P1610" s="1" t="s">
        <v>4</v>
      </c>
      <c r="Q1610" s="1" t="s">
        <v>5</v>
      </c>
      <c r="R1610" s="1" t="s">
        <v>6</v>
      </c>
      <c r="S1610" s="1" t="s">
        <v>6</v>
      </c>
      <c r="T1610" s="3">
        <f t="shared" si="0"/>
        <v>45383</v>
      </c>
      <c r="U1610" s="5">
        <f t="shared" ref="U1610:V1610" si="3220">IF(ISBLANK(F1610),1,0)</f>
        <v>0</v>
      </c>
      <c r="V1610" s="5">
        <f t="shared" si="3220"/>
        <v>0</v>
      </c>
      <c r="W1610" s="5">
        <f t="shared" ref="W1610:Z1610" si="3221">IF(ISBLANK(K1610),1,0)</f>
        <v>0</v>
      </c>
      <c r="X1610" s="5">
        <f t="shared" si="3221"/>
        <v>0</v>
      </c>
      <c r="Y1610" s="5">
        <f t="shared" si="3221"/>
        <v>0</v>
      </c>
      <c r="Z1610" s="5">
        <f t="shared" si="3221"/>
        <v>0</v>
      </c>
      <c r="AA1610" s="5">
        <f t="shared" si="3"/>
        <v>0</v>
      </c>
    </row>
    <row r="1611" spans="1:27" ht="15.75" customHeight="1" x14ac:dyDescent="0.2">
      <c r="A1611" s="1" t="s">
        <v>1137</v>
      </c>
      <c r="B1611" s="1" t="s">
        <v>34</v>
      </c>
      <c r="C1611" s="1" t="s">
        <v>21</v>
      </c>
      <c r="D1611" s="2">
        <v>45579</v>
      </c>
      <c r="E1611" s="1" t="s">
        <v>3</v>
      </c>
      <c r="F1611" s="1">
        <v>21.27</v>
      </c>
      <c r="G1611" s="1">
        <v>42.33</v>
      </c>
      <c r="H1611" s="1">
        <v>309</v>
      </c>
      <c r="I1611" s="1">
        <v>53.2</v>
      </c>
      <c r="J1611" s="1">
        <v>7.92</v>
      </c>
      <c r="K1611" s="1">
        <v>98.67</v>
      </c>
      <c r="L1611" s="1">
        <v>6.89</v>
      </c>
      <c r="M1611" s="1">
        <v>136.6</v>
      </c>
      <c r="N1611" s="1">
        <v>85.52</v>
      </c>
      <c r="O1611" s="1">
        <v>91.41</v>
      </c>
      <c r="P1611" s="1" t="s">
        <v>4</v>
      </c>
      <c r="Q1611" s="1" t="s">
        <v>50</v>
      </c>
      <c r="R1611" s="1" t="s">
        <v>153</v>
      </c>
      <c r="S1611" s="1" t="s">
        <v>89</v>
      </c>
      <c r="T1611" s="3">
        <f t="shared" si="0"/>
        <v>45566</v>
      </c>
      <c r="U1611" s="5">
        <f t="shared" ref="U1611:V1611" si="3222">IF(ISBLANK(F1611),1,0)</f>
        <v>0</v>
      </c>
      <c r="V1611" s="5">
        <f t="shared" si="3222"/>
        <v>0</v>
      </c>
      <c r="W1611" s="5">
        <f t="shared" ref="W1611:Z1611" si="3223">IF(ISBLANK(K1611),1,0)</f>
        <v>0</v>
      </c>
      <c r="X1611" s="5">
        <f t="shared" si="3223"/>
        <v>0</v>
      </c>
      <c r="Y1611" s="5">
        <f t="shared" si="3223"/>
        <v>0</v>
      </c>
      <c r="Z1611" s="5">
        <f t="shared" si="3223"/>
        <v>0</v>
      </c>
      <c r="AA1611" s="5">
        <f t="shared" si="3"/>
        <v>0</v>
      </c>
    </row>
    <row r="1612" spans="1:27" ht="15.75" customHeight="1" x14ac:dyDescent="0.2">
      <c r="A1612" s="1" t="s">
        <v>1606</v>
      </c>
      <c r="B1612" s="1" t="s">
        <v>58</v>
      </c>
      <c r="C1612" s="1" t="s">
        <v>47</v>
      </c>
      <c r="D1612" s="2">
        <v>45978</v>
      </c>
      <c r="E1612" s="1" t="s">
        <v>23</v>
      </c>
      <c r="F1612" s="1">
        <v>22.4</v>
      </c>
      <c r="G1612" s="1">
        <v>42.18</v>
      </c>
      <c r="H1612" s="1">
        <v>301</v>
      </c>
      <c r="I1612" s="1">
        <v>41.9</v>
      </c>
      <c r="J1612" s="1">
        <v>7.49</v>
      </c>
      <c r="K1612" s="1">
        <v>99.08</v>
      </c>
      <c r="L1612" s="1">
        <v>6.84</v>
      </c>
      <c r="M1612" s="1">
        <v>127.3</v>
      </c>
      <c r="N1612" s="1">
        <v>86.7</v>
      </c>
      <c r="O1612" s="1">
        <v>95.68</v>
      </c>
      <c r="P1612" s="1" t="s">
        <v>4</v>
      </c>
      <c r="Q1612" s="1" t="s">
        <v>5</v>
      </c>
      <c r="R1612" s="1" t="s">
        <v>6</v>
      </c>
      <c r="S1612" s="1" t="s">
        <v>6</v>
      </c>
      <c r="T1612" s="3">
        <f t="shared" si="0"/>
        <v>45962</v>
      </c>
      <c r="U1612" s="5">
        <f t="shared" ref="U1612:V1612" si="3224">IF(ISBLANK(F1612),1,0)</f>
        <v>0</v>
      </c>
      <c r="V1612" s="5">
        <f t="shared" si="3224"/>
        <v>0</v>
      </c>
      <c r="W1612" s="5">
        <f t="shared" ref="W1612:Z1612" si="3225">IF(ISBLANK(K1612),1,0)</f>
        <v>0</v>
      </c>
      <c r="X1612" s="5">
        <f t="shared" si="3225"/>
        <v>0</v>
      </c>
      <c r="Y1612" s="5">
        <f t="shared" si="3225"/>
        <v>0</v>
      </c>
      <c r="Z1612" s="5">
        <f t="shared" si="3225"/>
        <v>0</v>
      </c>
      <c r="AA1612" s="5">
        <f t="shared" si="3"/>
        <v>0</v>
      </c>
    </row>
    <row r="1613" spans="1:27" ht="15.75" customHeight="1" x14ac:dyDescent="0.2">
      <c r="A1613" s="1" t="s">
        <v>2261</v>
      </c>
      <c r="B1613" s="1" t="s">
        <v>58</v>
      </c>
      <c r="C1613" s="1" t="s">
        <v>35</v>
      </c>
      <c r="D1613" s="2">
        <v>45452</v>
      </c>
      <c r="E1613" s="1" t="s">
        <v>23</v>
      </c>
      <c r="F1613" s="1">
        <v>21.62</v>
      </c>
      <c r="G1613" s="1">
        <v>36.67</v>
      </c>
      <c r="H1613" s="1">
        <v>288</v>
      </c>
      <c r="I1613" s="1">
        <v>33.9</v>
      </c>
      <c r="J1613" s="1">
        <v>6.36</v>
      </c>
      <c r="K1613" s="1">
        <v>98.98</v>
      </c>
      <c r="L1613" s="1">
        <v>6.79</v>
      </c>
      <c r="M1613" s="1">
        <v>108</v>
      </c>
      <c r="N1613" s="1">
        <v>87.17</v>
      </c>
      <c r="O1613" s="1">
        <v>93.5</v>
      </c>
      <c r="P1613" s="1" t="s">
        <v>4</v>
      </c>
      <c r="Q1613" s="1" t="s">
        <v>5</v>
      </c>
      <c r="R1613" s="1" t="s">
        <v>6</v>
      </c>
      <c r="S1613" s="1" t="s">
        <v>6</v>
      </c>
      <c r="T1613" s="3">
        <f t="shared" si="0"/>
        <v>45444</v>
      </c>
      <c r="U1613" s="5">
        <f t="shared" ref="U1613:V1613" si="3226">IF(ISBLANK(F1613),1,0)</f>
        <v>0</v>
      </c>
      <c r="V1613" s="5">
        <f t="shared" si="3226"/>
        <v>0</v>
      </c>
      <c r="W1613" s="5">
        <f t="shared" ref="W1613:Z1613" si="3227">IF(ISBLANK(K1613),1,0)</f>
        <v>0</v>
      </c>
      <c r="X1613" s="5">
        <f t="shared" si="3227"/>
        <v>0</v>
      </c>
      <c r="Y1613" s="5">
        <f t="shared" si="3227"/>
        <v>0</v>
      </c>
      <c r="Z1613" s="5">
        <f t="shared" si="3227"/>
        <v>0</v>
      </c>
      <c r="AA1613" s="5">
        <f t="shared" si="3"/>
        <v>0</v>
      </c>
    </row>
    <row r="1614" spans="1:27" ht="15.75" customHeight="1" x14ac:dyDescent="0.2">
      <c r="A1614" s="1" t="s">
        <v>486</v>
      </c>
      <c r="B1614" s="1" t="s">
        <v>34</v>
      </c>
      <c r="C1614" s="1" t="s">
        <v>47</v>
      </c>
      <c r="D1614" s="2">
        <v>45712</v>
      </c>
      <c r="E1614" s="1" t="s">
        <v>93</v>
      </c>
      <c r="F1614" s="1">
        <v>22.14</v>
      </c>
      <c r="G1614" s="1">
        <v>32.840000000000003</v>
      </c>
      <c r="H1614" s="1">
        <v>335</v>
      </c>
      <c r="I1614" s="1">
        <v>45.2</v>
      </c>
      <c r="J1614" s="1">
        <v>8.35</v>
      </c>
      <c r="K1614" s="1">
        <v>98.96</v>
      </c>
      <c r="L1614" s="1">
        <v>7</v>
      </c>
      <c r="M1614" s="1">
        <v>126.1</v>
      </c>
      <c r="N1614" s="1">
        <v>87.74</v>
      </c>
      <c r="O1614" s="1">
        <v>94.64</v>
      </c>
      <c r="P1614" s="1" t="s">
        <v>4</v>
      </c>
      <c r="Q1614" s="1" t="s">
        <v>5</v>
      </c>
      <c r="R1614" s="1" t="s">
        <v>6</v>
      </c>
      <c r="S1614" s="1" t="s">
        <v>6</v>
      </c>
      <c r="T1614" s="3">
        <f t="shared" si="0"/>
        <v>45689</v>
      </c>
      <c r="U1614" s="5">
        <f t="shared" ref="U1614:V1614" si="3228">IF(ISBLANK(F1614),1,0)</f>
        <v>0</v>
      </c>
      <c r="V1614" s="5">
        <f t="shared" si="3228"/>
        <v>0</v>
      </c>
      <c r="W1614" s="5">
        <f t="shared" ref="W1614:Z1614" si="3229">IF(ISBLANK(K1614),1,0)</f>
        <v>0</v>
      </c>
      <c r="X1614" s="5">
        <f t="shared" si="3229"/>
        <v>0</v>
      </c>
      <c r="Y1614" s="5">
        <f t="shared" si="3229"/>
        <v>0</v>
      </c>
      <c r="Z1614" s="5">
        <f t="shared" si="3229"/>
        <v>0</v>
      </c>
      <c r="AA1614" s="5">
        <f t="shared" si="3"/>
        <v>0</v>
      </c>
    </row>
    <row r="1615" spans="1:27" ht="15.75" customHeight="1" x14ac:dyDescent="0.2">
      <c r="A1615" s="1" t="s">
        <v>2055</v>
      </c>
      <c r="B1615" s="1" t="s">
        <v>58</v>
      </c>
      <c r="C1615" s="1" t="s">
        <v>35</v>
      </c>
      <c r="D1615" s="2">
        <v>45631</v>
      </c>
      <c r="E1615" s="1" t="s">
        <v>23</v>
      </c>
      <c r="F1615" s="1">
        <v>22.28</v>
      </c>
      <c r="G1615" s="1">
        <v>43.2</v>
      </c>
      <c r="H1615" s="1">
        <v>333</v>
      </c>
      <c r="I1615" s="1">
        <v>35.4</v>
      </c>
      <c r="J1615" s="1">
        <v>7.16</v>
      </c>
      <c r="K1615" s="1">
        <v>99.19</v>
      </c>
      <c r="L1615" s="1">
        <v>6.7</v>
      </c>
      <c r="M1615" s="1">
        <v>119.4</v>
      </c>
      <c r="N1615" s="1">
        <v>84.84</v>
      </c>
      <c r="O1615" s="1">
        <v>95.18</v>
      </c>
      <c r="P1615" s="1" t="s">
        <v>4</v>
      </c>
      <c r="Q1615" s="1" t="s">
        <v>5</v>
      </c>
      <c r="R1615" s="1" t="s">
        <v>6</v>
      </c>
      <c r="S1615" s="1" t="s">
        <v>6</v>
      </c>
      <c r="T1615" s="3">
        <f t="shared" si="0"/>
        <v>45627</v>
      </c>
      <c r="U1615" s="5">
        <f t="shared" ref="U1615:V1615" si="3230">IF(ISBLANK(F1615),1,0)</f>
        <v>0</v>
      </c>
      <c r="V1615" s="5">
        <f t="shared" si="3230"/>
        <v>0</v>
      </c>
      <c r="W1615" s="5">
        <f t="shared" ref="W1615:Z1615" si="3231">IF(ISBLANK(K1615),1,0)</f>
        <v>0</v>
      </c>
      <c r="X1615" s="5">
        <f t="shared" si="3231"/>
        <v>0</v>
      </c>
      <c r="Y1615" s="5">
        <f t="shared" si="3231"/>
        <v>0</v>
      </c>
      <c r="Z1615" s="5">
        <f t="shared" si="3231"/>
        <v>0</v>
      </c>
      <c r="AA1615" s="5">
        <f t="shared" si="3"/>
        <v>0</v>
      </c>
    </row>
    <row r="1616" spans="1:27" ht="15.75" customHeight="1" x14ac:dyDescent="0.2">
      <c r="A1616" s="1" t="s">
        <v>2262</v>
      </c>
      <c r="B1616" s="1" t="s">
        <v>20</v>
      </c>
      <c r="C1616" s="1" t="s">
        <v>35</v>
      </c>
      <c r="D1616" s="2">
        <v>45847</v>
      </c>
      <c r="E1616" s="1" t="s">
        <v>37</v>
      </c>
      <c r="F1616" s="1">
        <v>21.55</v>
      </c>
      <c r="G1616" s="1">
        <v>30.06</v>
      </c>
      <c r="H1616" s="1">
        <v>321</v>
      </c>
      <c r="I1616" s="1">
        <v>39.299999999999997</v>
      </c>
      <c r="J1616" s="1">
        <v>7.26</v>
      </c>
      <c r="K1616" s="1">
        <v>98.66</v>
      </c>
      <c r="L1616" s="1">
        <v>7.14</v>
      </c>
      <c r="M1616" s="1">
        <v>136.69999999999999</v>
      </c>
      <c r="N1616" s="1">
        <v>84.95</v>
      </c>
      <c r="O1616" s="1">
        <v>91.59</v>
      </c>
      <c r="P1616" s="1" t="s">
        <v>4</v>
      </c>
      <c r="Q1616" s="1" t="s">
        <v>5</v>
      </c>
      <c r="R1616" s="1" t="s">
        <v>6</v>
      </c>
      <c r="S1616" s="1" t="s">
        <v>6</v>
      </c>
      <c r="T1616" s="3">
        <f t="shared" si="0"/>
        <v>45839</v>
      </c>
      <c r="U1616" s="5">
        <f t="shared" ref="U1616:V1616" si="3232">IF(ISBLANK(F1616),1,0)</f>
        <v>0</v>
      </c>
      <c r="V1616" s="5">
        <f t="shared" si="3232"/>
        <v>0</v>
      </c>
      <c r="W1616" s="5">
        <f t="shared" ref="W1616:Z1616" si="3233">IF(ISBLANK(K1616),1,0)</f>
        <v>0</v>
      </c>
      <c r="X1616" s="5">
        <f t="shared" si="3233"/>
        <v>0</v>
      </c>
      <c r="Y1616" s="5">
        <f t="shared" si="3233"/>
        <v>0</v>
      </c>
      <c r="Z1616" s="5">
        <f t="shared" si="3233"/>
        <v>0</v>
      </c>
      <c r="AA1616" s="5">
        <f t="shared" si="3"/>
        <v>0</v>
      </c>
    </row>
    <row r="1617" spans="1:27" ht="15.75" customHeight="1" x14ac:dyDescent="0.2">
      <c r="A1617" s="1" t="s">
        <v>2263</v>
      </c>
      <c r="B1617" s="1" t="s">
        <v>20</v>
      </c>
      <c r="C1617" s="1" t="s">
        <v>47</v>
      </c>
      <c r="D1617" s="2">
        <v>45841</v>
      </c>
      <c r="E1617" s="1" t="s">
        <v>93</v>
      </c>
      <c r="F1617" s="1">
        <v>22.1</v>
      </c>
      <c r="G1617" s="1">
        <v>35.03</v>
      </c>
      <c r="H1617" s="1">
        <v>287</v>
      </c>
      <c r="I1617" s="1">
        <v>59.5</v>
      </c>
      <c r="J1617" s="1">
        <v>9.16</v>
      </c>
      <c r="K1617" s="1">
        <v>98.99</v>
      </c>
      <c r="L1617" s="1">
        <v>6.86</v>
      </c>
      <c r="M1617" s="1">
        <v>154.30000000000001</v>
      </c>
      <c r="N1617" s="1">
        <v>80.989999999999995</v>
      </c>
      <c r="O1617" s="1">
        <v>90.25</v>
      </c>
      <c r="P1617" s="1" t="s">
        <v>4</v>
      </c>
      <c r="Q1617" s="1" t="s">
        <v>5</v>
      </c>
      <c r="R1617" s="1" t="s">
        <v>6</v>
      </c>
      <c r="S1617" s="1" t="s">
        <v>6</v>
      </c>
      <c r="T1617" s="3">
        <f t="shared" si="0"/>
        <v>45839</v>
      </c>
      <c r="U1617" s="5">
        <f t="shared" ref="U1617:V1617" si="3234">IF(ISBLANK(F1617),1,0)</f>
        <v>0</v>
      </c>
      <c r="V1617" s="5">
        <f t="shared" si="3234"/>
        <v>0</v>
      </c>
      <c r="W1617" s="5">
        <f t="shared" ref="W1617:Z1617" si="3235">IF(ISBLANK(K1617),1,0)</f>
        <v>0</v>
      </c>
      <c r="X1617" s="5">
        <f t="shared" si="3235"/>
        <v>0</v>
      </c>
      <c r="Y1617" s="5">
        <f t="shared" si="3235"/>
        <v>0</v>
      </c>
      <c r="Z1617" s="5">
        <f t="shared" si="3235"/>
        <v>0</v>
      </c>
      <c r="AA1617" s="5">
        <f t="shared" si="3"/>
        <v>0</v>
      </c>
    </row>
    <row r="1618" spans="1:27" ht="15.75" customHeight="1" x14ac:dyDescent="0.2">
      <c r="A1618" s="1" t="s">
        <v>232</v>
      </c>
      <c r="B1618" s="1" t="s">
        <v>58</v>
      </c>
      <c r="C1618" s="1" t="s">
        <v>47</v>
      </c>
      <c r="D1618" s="2">
        <v>45901</v>
      </c>
      <c r="E1618" s="1" t="s">
        <v>23</v>
      </c>
      <c r="F1618" s="1">
        <v>20.82</v>
      </c>
      <c r="G1618" s="1">
        <v>33.14</v>
      </c>
      <c r="H1618" s="1">
        <v>334</v>
      </c>
      <c r="I1618" s="1">
        <v>40.6</v>
      </c>
      <c r="J1618" s="1">
        <v>6.84</v>
      </c>
      <c r="K1618" s="1">
        <v>99.46</v>
      </c>
      <c r="L1618" s="1">
        <v>6.53</v>
      </c>
      <c r="M1618" s="1">
        <v>129.30000000000001</v>
      </c>
      <c r="N1618" s="1">
        <v>86.55</v>
      </c>
      <c r="O1618" s="1">
        <v>97.06</v>
      </c>
      <c r="P1618" s="1" t="s">
        <v>4</v>
      </c>
      <c r="Q1618" s="1" t="s">
        <v>5</v>
      </c>
      <c r="R1618" s="1" t="s">
        <v>6</v>
      </c>
      <c r="S1618" s="1" t="s">
        <v>6</v>
      </c>
      <c r="T1618" s="3">
        <f t="shared" si="0"/>
        <v>45901</v>
      </c>
      <c r="U1618" s="5">
        <f t="shared" ref="U1618:V1618" si="3236">IF(ISBLANK(F1618),1,0)</f>
        <v>0</v>
      </c>
      <c r="V1618" s="5">
        <f t="shared" si="3236"/>
        <v>0</v>
      </c>
      <c r="W1618" s="5">
        <f t="shared" ref="W1618:Z1618" si="3237">IF(ISBLANK(K1618),1,0)</f>
        <v>0</v>
      </c>
      <c r="X1618" s="5">
        <f t="shared" si="3237"/>
        <v>0</v>
      </c>
      <c r="Y1618" s="5">
        <f t="shared" si="3237"/>
        <v>0</v>
      </c>
      <c r="Z1618" s="5">
        <f t="shared" si="3237"/>
        <v>0</v>
      </c>
      <c r="AA1618" s="5">
        <f t="shared" si="3"/>
        <v>0</v>
      </c>
    </row>
    <row r="1619" spans="1:27" ht="15.75" customHeight="1" x14ac:dyDescent="0.2">
      <c r="A1619" s="1" t="s">
        <v>2264</v>
      </c>
      <c r="B1619" s="1" t="s">
        <v>1</v>
      </c>
      <c r="C1619" s="1" t="s">
        <v>35</v>
      </c>
      <c r="D1619" s="2">
        <v>45379</v>
      </c>
      <c r="E1619" s="1" t="s">
        <v>93</v>
      </c>
      <c r="F1619" s="1">
        <v>21.7</v>
      </c>
      <c r="G1619" s="1">
        <v>34.76</v>
      </c>
      <c r="H1619" s="1">
        <v>313</v>
      </c>
      <c r="I1619" s="1">
        <v>39</v>
      </c>
      <c r="J1619" s="1">
        <v>6.62</v>
      </c>
      <c r="K1619" s="1">
        <v>99.58</v>
      </c>
      <c r="L1619" s="1">
        <v>6.55</v>
      </c>
      <c r="M1619" s="1">
        <v>125.9</v>
      </c>
      <c r="N1619" s="1">
        <v>91.69</v>
      </c>
      <c r="O1619" s="1">
        <v>96.02</v>
      </c>
      <c r="P1619" s="1" t="s">
        <v>4</v>
      </c>
      <c r="Q1619" s="1" t="s">
        <v>5</v>
      </c>
      <c r="R1619" s="1" t="s">
        <v>6</v>
      </c>
      <c r="S1619" s="1" t="s">
        <v>6</v>
      </c>
      <c r="T1619" s="3">
        <f t="shared" si="0"/>
        <v>45352</v>
      </c>
      <c r="U1619" s="5">
        <f t="shared" ref="U1619:V1619" si="3238">IF(ISBLANK(F1619),1,0)</f>
        <v>0</v>
      </c>
      <c r="V1619" s="5">
        <f t="shared" si="3238"/>
        <v>0</v>
      </c>
      <c r="W1619" s="5">
        <f t="shared" ref="W1619:Z1619" si="3239">IF(ISBLANK(K1619),1,0)</f>
        <v>0</v>
      </c>
      <c r="X1619" s="5">
        <f t="shared" si="3239"/>
        <v>0</v>
      </c>
      <c r="Y1619" s="5">
        <f t="shared" si="3239"/>
        <v>0</v>
      </c>
      <c r="Z1619" s="5">
        <f t="shared" si="3239"/>
        <v>0</v>
      </c>
      <c r="AA1619" s="5">
        <f t="shared" si="3"/>
        <v>0</v>
      </c>
    </row>
    <row r="1620" spans="1:27" ht="15.75" customHeight="1" x14ac:dyDescent="0.2">
      <c r="A1620" s="1" t="s">
        <v>115</v>
      </c>
      <c r="B1620" s="1" t="s">
        <v>1</v>
      </c>
      <c r="C1620" s="1" t="s">
        <v>47</v>
      </c>
      <c r="D1620" s="2">
        <v>45623</v>
      </c>
      <c r="E1620" s="1" t="s">
        <v>93</v>
      </c>
      <c r="F1620" s="1">
        <v>22.3</v>
      </c>
      <c r="G1620" s="1">
        <v>45.13</v>
      </c>
      <c r="H1620" s="1">
        <v>324</v>
      </c>
      <c r="I1620" s="1">
        <v>39</v>
      </c>
      <c r="J1620" s="1">
        <v>6.75</v>
      </c>
      <c r="K1620" s="1">
        <v>99.25</v>
      </c>
      <c r="L1620" s="1">
        <v>6.65</v>
      </c>
      <c r="M1620" s="1">
        <v>112.1</v>
      </c>
      <c r="N1620" s="1">
        <v>89.88</v>
      </c>
      <c r="O1620" s="1">
        <v>72</v>
      </c>
      <c r="P1620" s="1" t="s">
        <v>4</v>
      </c>
      <c r="Q1620" s="1" t="s">
        <v>5</v>
      </c>
      <c r="R1620" s="1" t="s">
        <v>6</v>
      </c>
      <c r="S1620" s="1" t="s">
        <v>6</v>
      </c>
      <c r="T1620" s="3">
        <f t="shared" si="0"/>
        <v>45597</v>
      </c>
      <c r="U1620" s="5">
        <f t="shared" ref="U1620:V1620" si="3240">IF(ISBLANK(F1620),1,0)</f>
        <v>0</v>
      </c>
      <c r="V1620" s="5">
        <f t="shared" si="3240"/>
        <v>0</v>
      </c>
      <c r="W1620" s="5">
        <f t="shared" ref="W1620:Z1620" si="3241">IF(ISBLANK(K1620),1,0)</f>
        <v>0</v>
      </c>
      <c r="X1620" s="5">
        <f t="shared" si="3241"/>
        <v>0</v>
      </c>
      <c r="Y1620" s="5">
        <f t="shared" si="3241"/>
        <v>0</v>
      </c>
      <c r="Z1620" s="5">
        <f t="shared" si="3241"/>
        <v>0</v>
      </c>
      <c r="AA1620" s="5">
        <f t="shared" si="3"/>
        <v>0</v>
      </c>
    </row>
    <row r="1621" spans="1:27" ht="15.75" customHeight="1" x14ac:dyDescent="0.2">
      <c r="A1621" s="1" t="s">
        <v>2266</v>
      </c>
      <c r="B1621" s="1" t="s">
        <v>20</v>
      </c>
      <c r="C1621" s="1" t="s">
        <v>21</v>
      </c>
      <c r="D1621" s="2">
        <v>45797</v>
      </c>
      <c r="E1621" s="1" t="s">
        <v>3</v>
      </c>
      <c r="F1621" s="1">
        <v>20.420000000000002</v>
      </c>
      <c r="G1621" s="1">
        <v>38.89</v>
      </c>
      <c r="H1621" s="1">
        <v>302</v>
      </c>
      <c r="I1621" s="1">
        <v>45.6</v>
      </c>
      <c r="J1621" s="1">
        <v>8.1300000000000008</v>
      </c>
      <c r="K1621" s="1">
        <v>98.95</v>
      </c>
      <c r="L1621" s="1">
        <v>7</v>
      </c>
      <c r="M1621" s="1">
        <v>141.9</v>
      </c>
      <c r="N1621" s="1">
        <v>86.36</v>
      </c>
      <c r="O1621" s="1">
        <v>94.51</v>
      </c>
      <c r="P1621" s="1" t="s">
        <v>4</v>
      </c>
      <c r="Q1621" s="1" t="s">
        <v>5</v>
      </c>
      <c r="R1621" s="1" t="s">
        <v>6</v>
      </c>
      <c r="S1621" s="1" t="s">
        <v>6</v>
      </c>
      <c r="T1621" s="3">
        <f t="shared" si="0"/>
        <v>45778</v>
      </c>
      <c r="U1621" s="5">
        <f t="shared" ref="U1621:V1621" si="3242">IF(ISBLANK(F1621),1,0)</f>
        <v>0</v>
      </c>
      <c r="V1621" s="5">
        <f t="shared" si="3242"/>
        <v>0</v>
      </c>
      <c r="W1621" s="5">
        <f t="shared" ref="W1621:Z1621" si="3243">IF(ISBLANK(K1621),1,0)</f>
        <v>0</v>
      </c>
      <c r="X1621" s="5">
        <f t="shared" si="3243"/>
        <v>0</v>
      </c>
      <c r="Y1621" s="5">
        <f t="shared" si="3243"/>
        <v>0</v>
      </c>
      <c r="Z1621" s="5">
        <f t="shared" si="3243"/>
        <v>0</v>
      </c>
      <c r="AA1621" s="5">
        <f t="shared" si="3"/>
        <v>0</v>
      </c>
    </row>
    <row r="1622" spans="1:27" ht="15.75" customHeight="1" x14ac:dyDescent="0.2">
      <c r="A1622" s="1" t="s">
        <v>770</v>
      </c>
      <c r="B1622" s="1" t="s">
        <v>34</v>
      </c>
      <c r="C1622" s="1" t="s">
        <v>35</v>
      </c>
      <c r="D1622" s="2">
        <v>45598</v>
      </c>
      <c r="E1622" s="1" t="s">
        <v>37</v>
      </c>
      <c r="F1622" s="1">
        <v>21.49</v>
      </c>
      <c r="G1622" s="1">
        <v>42.71</v>
      </c>
      <c r="H1622" s="1">
        <v>327</v>
      </c>
      <c r="I1622" s="1">
        <v>40.4</v>
      </c>
      <c r="J1622" s="1">
        <v>6.87</v>
      </c>
      <c r="K1622" s="1">
        <v>98.83</v>
      </c>
      <c r="L1622" s="1">
        <v>6.71</v>
      </c>
      <c r="M1622" s="1">
        <v>126.9</v>
      </c>
      <c r="N1622" s="1">
        <v>87.96</v>
      </c>
      <c r="O1622" s="1">
        <v>93.31</v>
      </c>
      <c r="P1622" s="1" t="s">
        <v>4</v>
      </c>
      <c r="Q1622" s="1" t="s">
        <v>5</v>
      </c>
      <c r="R1622" s="1" t="s">
        <v>6</v>
      </c>
      <c r="S1622" s="1" t="s">
        <v>6</v>
      </c>
      <c r="T1622" s="3">
        <f t="shared" si="0"/>
        <v>45597</v>
      </c>
      <c r="U1622" s="5">
        <f t="shared" ref="U1622:V1622" si="3244">IF(ISBLANK(F1622),1,0)</f>
        <v>0</v>
      </c>
      <c r="V1622" s="5">
        <f t="shared" si="3244"/>
        <v>0</v>
      </c>
      <c r="W1622" s="5">
        <f t="shared" ref="W1622:Z1622" si="3245">IF(ISBLANK(K1622),1,0)</f>
        <v>0</v>
      </c>
      <c r="X1622" s="5">
        <f t="shared" si="3245"/>
        <v>0</v>
      </c>
      <c r="Y1622" s="5">
        <f t="shared" si="3245"/>
        <v>0</v>
      </c>
      <c r="Z1622" s="5">
        <f t="shared" si="3245"/>
        <v>0</v>
      </c>
      <c r="AA1622" s="5">
        <f t="shared" si="3"/>
        <v>0</v>
      </c>
    </row>
    <row r="1623" spans="1:27" ht="15.75" customHeight="1" x14ac:dyDescent="0.2">
      <c r="A1623" s="1" t="s">
        <v>2267</v>
      </c>
      <c r="B1623" s="1" t="s">
        <v>58</v>
      </c>
      <c r="C1623" s="1" t="s">
        <v>35</v>
      </c>
      <c r="D1623" s="2">
        <v>45779</v>
      </c>
      <c r="E1623" s="1" t="s">
        <v>93</v>
      </c>
      <c r="F1623" s="1">
        <v>21.72</v>
      </c>
      <c r="G1623" s="1">
        <v>35.42</v>
      </c>
      <c r="H1623" s="1">
        <v>350</v>
      </c>
      <c r="I1623" s="1">
        <v>39.299999999999997</v>
      </c>
      <c r="J1623" s="1">
        <v>7.32</v>
      </c>
      <c r="K1623" s="1">
        <v>99.18</v>
      </c>
      <c r="L1623" s="1">
        <v>6.72</v>
      </c>
      <c r="M1623" s="1">
        <v>124.2</v>
      </c>
      <c r="N1623" s="1">
        <v>88.46</v>
      </c>
      <c r="O1623" s="1">
        <v>94.89</v>
      </c>
      <c r="P1623" s="1" t="s">
        <v>4</v>
      </c>
      <c r="Q1623" s="1" t="s">
        <v>5</v>
      </c>
      <c r="R1623" s="1" t="s">
        <v>6</v>
      </c>
      <c r="S1623" s="1" t="s">
        <v>6</v>
      </c>
      <c r="T1623" s="3">
        <f t="shared" si="0"/>
        <v>45778</v>
      </c>
      <c r="U1623" s="5">
        <f t="shared" ref="U1623:V1623" si="3246">IF(ISBLANK(F1623),1,0)</f>
        <v>0</v>
      </c>
      <c r="V1623" s="5">
        <f t="shared" si="3246"/>
        <v>0</v>
      </c>
      <c r="W1623" s="5">
        <f t="shared" ref="W1623:Z1623" si="3247">IF(ISBLANK(K1623),1,0)</f>
        <v>0</v>
      </c>
      <c r="X1623" s="5">
        <f t="shared" si="3247"/>
        <v>0</v>
      </c>
      <c r="Y1623" s="5">
        <f t="shared" si="3247"/>
        <v>0</v>
      </c>
      <c r="Z1623" s="5">
        <f t="shared" si="3247"/>
        <v>0</v>
      </c>
      <c r="AA1623" s="5">
        <f t="shared" si="3"/>
        <v>0</v>
      </c>
    </row>
    <row r="1624" spans="1:27" ht="15.75" customHeight="1" x14ac:dyDescent="0.2">
      <c r="A1624" s="1" t="s">
        <v>2268</v>
      </c>
      <c r="B1624" s="1" t="s">
        <v>58</v>
      </c>
      <c r="C1624" s="1" t="s">
        <v>35</v>
      </c>
      <c r="D1624" s="2">
        <v>45756</v>
      </c>
      <c r="E1624" s="1" t="s">
        <v>3</v>
      </c>
      <c r="F1624" s="1">
        <v>22.98</v>
      </c>
      <c r="H1624" s="1">
        <v>316</v>
      </c>
      <c r="I1624" s="1">
        <v>43.9</v>
      </c>
      <c r="J1624" s="1">
        <v>7.39</v>
      </c>
      <c r="K1624" s="1">
        <v>99.59</v>
      </c>
      <c r="L1624" s="1">
        <v>6.83</v>
      </c>
      <c r="M1624" s="1">
        <v>123</v>
      </c>
      <c r="N1624" s="1">
        <v>90.68</v>
      </c>
      <c r="O1624" s="1">
        <v>94</v>
      </c>
      <c r="P1624" s="1" t="s">
        <v>4</v>
      </c>
      <c r="Q1624" s="1" t="s">
        <v>5</v>
      </c>
      <c r="R1624" s="1" t="s">
        <v>6</v>
      </c>
      <c r="S1624" s="1" t="s">
        <v>6</v>
      </c>
      <c r="T1624" s="3">
        <f t="shared" si="0"/>
        <v>45748</v>
      </c>
      <c r="U1624" s="5">
        <f t="shared" ref="U1624:V1624" si="3248">IF(ISBLANK(F1624),1,0)</f>
        <v>0</v>
      </c>
      <c r="V1624" s="5">
        <f t="shared" si="3248"/>
        <v>1</v>
      </c>
      <c r="W1624" s="5">
        <f t="shared" ref="W1624:Z1624" si="3249">IF(ISBLANK(K1624),1,0)</f>
        <v>0</v>
      </c>
      <c r="X1624" s="5">
        <f t="shared" si="3249"/>
        <v>0</v>
      </c>
      <c r="Y1624" s="5">
        <f t="shared" si="3249"/>
        <v>0</v>
      </c>
      <c r="Z1624" s="5">
        <f t="shared" si="3249"/>
        <v>0</v>
      </c>
      <c r="AA1624" s="5">
        <f t="shared" si="3"/>
        <v>1</v>
      </c>
    </row>
    <row r="1625" spans="1:27" ht="15.75" customHeight="1" x14ac:dyDescent="0.2">
      <c r="A1625" s="1" t="s">
        <v>2239</v>
      </c>
      <c r="B1625" s="1" t="s">
        <v>1</v>
      </c>
      <c r="C1625" s="1" t="s">
        <v>21</v>
      </c>
      <c r="D1625" s="2">
        <v>45563</v>
      </c>
      <c r="E1625" s="1" t="s">
        <v>23</v>
      </c>
      <c r="F1625" s="1">
        <v>22.61</v>
      </c>
      <c r="H1625" s="1">
        <v>324</v>
      </c>
      <c r="I1625" s="1">
        <v>45.8</v>
      </c>
      <c r="J1625" s="1">
        <v>6.67</v>
      </c>
      <c r="K1625" s="1">
        <v>99.2</v>
      </c>
      <c r="L1625" s="1">
        <v>6.92</v>
      </c>
      <c r="M1625" s="1">
        <v>116.1</v>
      </c>
      <c r="N1625" s="1">
        <v>83.3</v>
      </c>
      <c r="O1625" s="1">
        <v>93.82</v>
      </c>
      <c r="P1625" s="1" t="s">
        <v>4</v>
      </c>
      <c r="Q1625" s="1" t="s">
        <v>5</v>
      </c>
      <c r="R1625" s="1" t="s">
        <v>6</v>
      </c>
      <c r="S1625" s="1" t="s">
        <v>6</v>
      </c>
      <c r="T1625" s="3">
        <f t="shared" si="0"/>
        <v>45536</v>
      </c>
      <c r="U1625" s="5">
        <f t="shared" ref="U1625:V1625" si="3250">IF(ISBLANK(F1625),1,0)</f>
        <v>0</v>
      </c>
      <c r="V1625" s="5">
        <f t="shared" si="3250"/>
        <v>1</v>
      </c>
      <c r="W1625" s="5">
        <f t="shared" ref="W1625:Z1625" si="3251">IF(ISBLANK(K1625),1,0)</f>
        <v>0</v>
      </c>
      <c r="X1625" s="5">
        <f t="shared" si="3251"/>
        <v>0</v>
      </c>
      <c r="Y1625" s="5">
        <f t="shared" si="3251"/>
        <v>0</v>
      </c>
      <c r="Z1625" s="5">
        <f t="shared" si="3251"/>
        <v>0</v>
      </c>
      <c r="AA1625" s="5">
        <f t="shared" si="3"/>
        <v>1</v>
      </c>
    </row>
    <row r="1626" spans="1:27" ht="15.75" customHeight="1" x14ac:dyDescent="0.2">
      <c r="A1626" s="1" t="s">
        <v>871</v>
      </c>
      <c r="B1626" s="1" t="s">
        <v>34</v>
      </c>
      <c r="C1626" s="1" t="s">
        <v>21</v>
      </c>
      <c r="D1626" s="2">
        <v>45365</v>
      </c>
      <c r="E1626" s="1" t="s">
        <v>93</v>
      </c>
      <c r="F1626" s="1">
        <v>22.57</v>
      </c>
      <c r="G1626" s="1">
        <v>43.74</v>
      </c>
      <c r="H1626" s="1">
        <v>298</v>
      </c>
      <c r="I1626" s="1">
        <v>50.2</v>
      </c>
      <c r="J1626" s="1">
        <v>8.49</v>
      </c>
      <c r="K1626" s="1">
        <v>98.91</v>
      </c>
      <c r="L1626" s="1">
        <v>7.01</v>
      </c>
      <c r="M1626" s="1">
        <v>123.9</v>
      </c>
      <c r="N1626" s="1">
        <v>87.46</v>
      </c>
      <c r="O1626" s="1">
        <v>92.98</v>
      </c>
      <c r="P1626" s="1" t="s">
        <v>4</v>
      </c>
      <c r="Q1626" s="1" t="s">
        <v>5</v>
      </c>
      <c r="R1626" s="1" t="s">
        <v>6</v>
      </c>
      <c r="S1626" s="1" t="s">
        <v>6</v>
      </c>
      <c r="T1626" s="3">
        <f t="shared" si="0"/>
        <v>45352</v>
      </c>
      <c r="U1626" s="5">
        <f t="shared" ref="U1626:V1626" si="3252">IF(ISBLANK(F1626),1,0)</f>
        <v>0</v>
      </c>
      <c r="V1626" s="5">
        <f t="shared" si="3252"/>
        <v>0</v>
      </c>
      <c r="W1626" s="5">
        <f t="shared" ref="W1626:Z1626" si="3253">IF(ISBLANK(K1626),1,0)</f>
        <v>0</v>
      </c>
      <c r="X1626" s="5">
        <f t="shared" si="3253"/>
        <v>0</v>
      </c>
      <c r="Y1626" s="5">
        <f t="shared" si="3253"/>
        <v>0</v>
      </c>
      <c r="Z1626" s="5">
        <f t="shared" si="3253"/>
        <v>0</v>
      </c>
      <c r="AA1626" s="5">
        <f t="shared" si="3"/>
        <v>0</v>
      </c>
    </row>
    <row r="1627" spans="1:27" ht="15.75" customHeight="1" x14ac:dyDescent="0.2">
      <c r="A1627" s="1" t="s">
        <v>2270</v>
      </c>
      <c r="B1627" s="1" t="s">
        <v>58</v>
      </c>
      <c r="C1627" s="1" t="s">
        <v>21</v>
      </c>
      <c r="D1627" s="2">
        <v>46001</v>
      </c>
      <c r="E1627" s="1" t="s">
        <v>93</v>
      </c>
      <c r="F1627" s="1">
        <v>22.23</v>
      </c>
      <c r="G1627" s="1">
        <v>46.11</v>
      </c>
      <c r="H1627" s="1">
        <v>308</v>
      </c>
      <c r="I1627" s="1">
        <v>34.299999999999997</v>
      </c>
      <c r="J1627" s="1">
        <v>6.32</v>
      </c>
      <c r="K1627" s="1">
        <v>99.17</v>
      </c>
      <c r="L1627" s="1">
        <v>7.03</v>
      </c>
      <c r="M1627" s="1">
        <v>123.7</v>
      </c>
      <c r="N1627" s="1">
        <v>87.97</v>
      </c>
      <c r="O1627" s="1">
        <v>92.49</v>
      </c>
      <c r="P1627" s="1" t="s">
        <v>4</v>
      </c>
      <c r="Q1627" s="1" t="s">
        <v>50</v>
      </c>
      <c r="R1627" s="1" t="s">
        <v>51</v>
      </c>
      <c r="S1627" s="1" t="s">
        <v>89</v>
      </c>
      <c r="T1627" s="3">
        <f t="shared" si="0"/>
        <v>45992</v>
      </c>
      <c r="U1627" s="5">
        <f t="shared" ref="U1627:V1627" si="3254">IF(ISBLANK(F1627),1,0)</f>
        <v>0</v>
      </c>
      <c r="V1627" s="5">
        <f t="shared" si="3254"/>
        <v>0</v>
      </c>
      <c r="W1627" s="5">
        <f t="shared" ref="W1627:Z1627" si="3255">IF(ISBLANK(K1627),1,0)</f>
        <v>0</v>
      </c>
      <c r="X1627" s="5">
        <f t="shared" si="3255"/>
        <v>0</v>
      </c>
      <c r="Y1627" s="5">
        <f t="shared" si="3255"/>
        <v>0</v>
      </c>
      <c r="Z1627" s="5">
        <f t="shared" si="3255"/>
        <v>0</v>
      </c>
      <c r="AA1627" s="5">
        <f t="shared" si="3"/>
        <v>0</v>
      </c>
    </row>
    <row r="1628" spans="1:27" ht="15.75" customHeight="1" x14ac:dyDescent="0.2">
      <c r="A1628" s="1" t="s">
        <v>2271</v>
      </c>
      <c r="B1628" s="1" t="s">
        <v>58</v>
      </c>
      <c r="C1628" s="1" t="s">
        <v>1064</v>
      </c>
      <c r="D1628" s="2">
        <v>45895</v>
      </c>
      <c r="E1628" s="1" t="s">
        <v>93</v>
      </c>
      <c r="F1628" s="1">
        <v>21.6</v>
      </c>
      <c r="G1628" s="1">
        <v>46.83</v>
      </c>
      <c r="H1628" s="1">
        <v>360</v>
      </c>
      <c r="I1628" s="1">
        <v>46.4</v>
      </c>
      <c r="J1628" s="1">
        <v>6.38</v>
      </c>
      <c r="K1628" s="1">
        <v>99.05</v>
      </c>
      <c r="M1628" s="1">
        <v>132.6</v>
      </c>
      <c r="N1628" s="1">
        <v>88.31</v>
      </c>
      <c r="O1628" s="1">
        <v>94.49</v>
      </c>
      <c r="P1628" s="1" t="s">
        <v>4</v>
      </c>
      <c r="Q1628" s="1" t="s">
        <v>5</v>
      </c>
      <c r="R1628" s="1" t="s">
        <v>6</v>
      </c>
      <c r="S1628" s="1" t="s">
        <v>6</v>
      </c>
      <c r="T1628" s="3">
        <f t="shared" si="0"/>
        <v>45870</v>
      </c>
      <c r="U1628" s="5">
        <f t="shared" ref="U1628:V1628" si="3256">IF(ISBLANK(F1628),1,0)</f>
        <v>0</v>
      </c>
      <c r="V1628" s="5">
        <f t="shared" si="3256"/>
        <v>0</v>
      </c>
      <c r="W1628" s="5">
        <f t="shared" ref="W1628:Z1628" si="3257">IF(ISBLANK(K1628),1,0)</f>
        <v>0</v>
      </c>
      <c r="X1628" s="5">
        <f t="shared" si="3257"/>
        <v>1</v>
      </c>
      <c r="Y1628" s="5">
        <f t="shared" si="3257"/>
        <v>0</v>
      </c>
      <c r="Z1628" s="5">
        <f t="shared" si="3257"/>
        <v>0</v>
      </c>
      <c r="AA1628" s="5">
        <f t="shared" si="3"/>
        <v>1</v>
      </c>
    </row>
    <row r="1629" spans="1:27" ht="15.75" customHeight="1" x14ac:dyDescent="0.2">
      <c r="A1629" s="1" t="s">
        <v>2272</v>
      </c>
      <c r="B1629" s="1" t="s">
        <v>20</v>
      </c>
      <c r="C1629" s="1" t="s">
        <v>47</v>
      </c>
      <c r="D1629" s="2">
        <v>45946</v>
      </c>
      <c r="E1629" s="1" t="s">
        <v>37</v>
      </c>
      <c r="F1629" s="1">
        <v>21.6</v>
      </c>
      <c r="G1629" s="1">
        <v>38.74</v>
      </c>
      <c r="H1629" s="1">
        <v>314</v>
      </c>
      <c r="I1629" s="1">
        <v>51.1</v>
      </c>
      <c r="J1629" s="1">
        <v>8.73</v>
      </c>
      <c r="K1629" s="1">
        <v>98.99</v>
      </c>
      <c r="L1629" s="1">
        <v>7</v>
      </c>
      <c r="M1629" s="1">
        <v>141.4</v>
      </c>
      <c r="N1629" s="1">
        <v>85.96</v>
      </c>
      <c r="O1629" s="1">
        <v>91.96</v>
      </c>
      <c r="P1629" s="1" t="s">
        <v>177</v>
      </c>
      <c r="Q1629" s="1" t="s">
        <v>5</v>
      </c>
      <c r="R1629" s="1" t="s">
        <v>6</v>
      </c>
      <c r="S1629" s="1" t="s">
        <v>6</v>
      </c>
      <c r="T1629" s="3">
        <f t="shared" si="0"/>
        <v>45931</v>
      </c>
      <c r="U1629" s="5">
        <f t="shared" ref="U1629:V1629" si="3258">IF(ISBLANK(F1629),1,0)</f>
        <v>0</v>
      </c>
      <c r="V1629" s="5">
        <f t="shared" si="3258"/>
        <v>0</v>
      </c>
      <c r="W1629" s="5">
        <f t="shared" ref="W1629:Z1629" si="3259">IF(ISBLANK(K1629),1,0)</f>
        <v>0</v>
      </c>
      <c r="X1629" s="5">
        <f t="shared" si="3259"/>
        <v>0</v>
      </c>
      <c r="Y1629" s="5">
        <f t="shared" si="3259"/>
        <v>0</v>
      </c>
      <c r="Z1629" s="5">
        <f t="shared" si="3259"/>
        <v>0</v>
      </c>
      <c r="AA1629" s="5">
        <f t="shared" si="3"/>
        <v>0</v>
      </c>
    </row>
    <row r="1630" spans="1:27" ht="15.75" customHeight="1" x14ac:dyDescent="0.2">
      <c r="A1630" s="1" t="s">
        <v>564</v>
      </c>
      <c r="B1630" s="1" t="s">
        <v>34</v>
      </c>
      <c r="C1630" s="1" t="s">
        <v>21</v>
      </c>
      <c r="D1630" s="2">
        <v>45511</v>
      </c>
      <c r="E1630" s="1" t="s">
        <v>3</v>
      </c>
      <c r="F1630" s="1">
        <v>22.35</v>
      </c>
      <c r="G1630" s="1">
        <v>34.74</v>
      </c>
      <c r="H1630" s="1">
        <v>335</v>
      </c>
      <c r="I1630" s="1">
        <v>41.6</v>
      </c>
      <c r="J1630" s="1">
        <v>6</v>
      </c>
      <c r="K1630" s="1">
        <v>99.01</v>
      </c>
      <c r="L1630" s="1">
        <v>6.52</v>
      </c>
      <c r="M1630" s="1">
        <v>128.69999999999999</v>
      </c>
      <c r="N1630" s="1">
        <v>88.93</v>
      </c>
      <c r="O1630" s="1">
        <v>94.26</v>
      </c>
      <c r="P1630" s="1" t="s">
        <v>4</v>
      </c>
      <c r="Q1630" s="1" t="s">
        <v>5</v>
      </c>
      <c r="R1630" s="1" t="s">
        <v>6</v>
      </c>
      <c r="S1630" s="1" t="s">
        <v>6</v>
      </c>
      <c r="T1630" s="3">
        <f t="shared" si="0"/>
        <v>45505</v>
      </c>
      <c r="U1630" s="5">
        <f t="shared" ref="U1630:V1630" si="3260">IF(ISBLANK(F1630),1,0)</f>
        <v>0</v>
      </c>
      <c r="V1630" s="5">
        <f t="shared" si="3260"/>
        <v>0</v>
      </c>
      <c r="W1630" s="5">
        <f t="shared" ref="W1630:Z1630" si="3261">IF(ISBLANK(K1630),1,0)</f>
        <v>0</v>
      </c>
      <c r="X1630" s="5">
        <f t="shared" si="3261"/>
        <v>0</v>
      </c>
      <c r="Y1630" s="5">
        <f t="shared" si="3261"/>
        <v>0</v>
      </c>
      <c r="Z1630" s="5">
        <f t="shared" si="3261"/>
        <v>0</v>
      </c>
      <c r="AA1630" s="5">
        <f t="shared" si="3"/>
        <v>0</v>
      </c>
    </row>
    <row r="1631" spans="1:27" ht="15.75" customHeight="1" x14ac:dyDescent="0.2">
      <c r="A1631" s="1" t="s">
        <v>2274</v>
      </c>
      <c r="B1631" s="1" t="s">
        <v>58</v>
      </c>
      <c r="C1631" s="1" t="s">
        <v>47</v>
      </c>
      <c r="D1631" s="2">
        <v>45523</v>
      </c>
      <c r="E1631" s="1" t="s">
        <v>23</v>
      </c>
      <c r="F1631" s="1">
        <v>22.9</v>
      </c>
      <c r="G1631" s="1">
        <v>38.22</v>
      </c>
      <c r="H1631" s="1">
        <v>316</v>
      </c>
      <c r="I1631" s="1">
        <v>44.5</v>
      </c>
      <c r="J1631" s="1">
        <v>8.26</v>
      </c>
      <c r="K1631" s="1">
        <v>98.98</v>
      </c>
      <c r="L1631" s="1">
        <v>6.73</v>
      </c>
      <c r="M1631" s="1">
        <v>122.7</v>
      </c>
      <c r="N1631" s="1">
        <v>90.43</v>
      </c>
      <c r="O1631" s="1">
        <v>93.67</v>
      </c>
      <c r="P1631" s="1" t="s">
        <v>4</v>
      </c>
      <c r="Q1631" s="1" t="s">
        <v>5</v>
      </c>
      <c r="R1631" s="1" t="s">
        <v>6</v>
      </c>
      <c r="S1631" s="1" t="s">
        <v>6</v>
      </c>
      <c r="T1631" s="3">
        <f t="shared" si="0"/>
        <v>45505</v>
      </c>
      <c r="U1631" s="5">
        <f t="shared" ref="U1631:V1631" si="3262">IF(ISBLANK(F1631),1,0)</f>
        <v>0</v>
      </c>
      <c r="V1631" s="5">
        <f t="shared" si="3262"/>
        <v>0</v>
      </c>
      <c r="W1631" s="5">
        <f t="shared" ref="W1631:Z1631" si="3263">IF(ISBLANK(K1631),1,0)</f>
        <v>0</v>
      </c>
      <c r="X1631" s="5">
        <f t="shared" si="3263"/>
        <v>0</v>
      </c>
      <c r="Y1631" s="5">
        <f t="shared" si="3263"/>
        <v>0</v>
      </c>
      <c r="Z1631" s="5">
        <f t="shared" si="3263"/>
        <v>0</v>
      </c>
      <c r="AA1631" s="5">
        <f t="shared" si="3"/>
        <v>0</v>
      </c>
    </row>
    <row r="1632" spans="1:27" ht="15.75" customHeight="1" x14ac:dyDescent="0.2">
      <c r="A1632" s="1" t="s">
        <v>2275</v>
      </c>
      <c r="B1632" s="1" t="s">
        <v>20</v>
      </c>
      <c r="C1632" s="1" t="s">
        <v>35</v>
      </c>
      <c r="D1632" s="2">
        <v>45528</v>
      </c>
      <c r="E1632" s="1" t="s">
        <v>37</v>
      </c>
      <c r="F1632" s="1">
        <v>21.4</v>
      </c>
      <c r="G1632" s="1">
        <v>39.51</v>
      </c>
      <c r="H1632" s="1">
        <v>300</v>
      </c>
      <c r="I1632" s="1">
        <v>51.1</v>
      </c>
      <c r="J1632" s="1">
        <v>7.97</v>
      </c>
      <c r="K1632" s="1">
        <v>99.23</v>
      </c>
      <c r="L1632" s="1">
        <v>7.01</v>
      </c>
      <c r="M1632" s="1">
        <v>144.69999999999999</v>
      </c>
      <c r="N1632" s="1">
        <v>82.42</v>
      </c>
      <c r="O1632" s="1">
        <v>91.26</v>
      </c>
      <c r="P1632" s="1" t="s">
        <v>4</v>
      </c>
      <c r="Q1632" s="1" t="s">
        <v>5</v>
      </c>
      <c r="R1632" s="1" t="s">
        <v>6</v>
      </c>
      <c r="S1632" s="1" t="s">
        <v>6</v>
      </c>
      <c r="T1632" s="3">
        <f t="shared" si="0"/>
        <v>45505</v>
      </c>
      <c r="U1632" s="5">
        <f t="shared" ref="U1632:V1632" si="3264">IF(ISBLANK(F1632),1,0)</f>
        <v>0</v>
      </c>
      <c r="V1632" s="5">
        <f t="shared" si="3264"/>
        <v>0</v>
      </c>
      <c r="W1632" s="5">
        <f t="shared" ref="W1632:Z1632" si="3265">IF(ISBLANK(K1632),1,0)</f>
        <v>0</v>
      </c>
      <c r="X1632" s="5">
        <f t="shared" si="3265"/>
        <v>0</v>
      </c>
      <c r="Y1632" s="5">
        <f t="shared" si="3265"/>
        <v>0</v>
      </c>
      <c r="Z1632" s="5">
        <f t="shared" si="3265"/>
        <v>0</v>
      </c>
      <c r="AA1632" s="5">
        <f t="shared" si="3"/>
        <v>0</v>
      </c>
    </row>
    <row r="1633" spans="1:27" ht="15.75" customHeight="1" x14ac:dyDescent="0.2">
      <c r="A1633" s="1" t="s">
        <v>2276</v>
      </c>
      <c r="B1633" s="1" t="s">
        <v>1</v>
      </c>
      <c r="C1633" s="1" t="s">
        <v>373</v>
      </c>
      <c r="D1633" s="2">
        <v>45314</v>
      </c>
      <c r="E1633" s="1" t="s">
        <v>23</v>
      </c>
      <c r="F1633" s="1">
        <v>21.26</v>
      </c>
      <c r="G1633" s="1">
        <v>39.119999999999997</v>
      </c>
      <c r="H1633" s="1">
        <v>353</v>
      </c>
      <c r="I1633" s="1">
        <v>38.299999999999997</v>
      </c>
      <c r="J1633" s="1">
        <v>5.82</v>
      </c>
      <c r="K1633" s="1">
        <v>98.7</v>
      </c>
      <c r="L1633" s="1">
        <v>6.71</v>
      </c>
      <c r="M1633" s="1">
        <v>119.9</v>
      </c>
      <c r="N1633" s="1">
        <v>90.87</v>
      </c>
      <c r="O1633" s="1">
        <v>95.91</v>
      </c>
      <c r="P1633" s="1" t="s">
        <v>4</v>
      </c>
      <c r="Q1633" s="1" t="s">
        <v>50</v>
      </c>
      <c r="R1633" s="1" t="s">
        <v>51</v>
      </c>
      <c r="S1633" s="1" t="s">
        <v>89</v>
      </c>
      <c r="T1633" s="3">
        <f t="shared" si="0"/>
        <v>45292</v>
      </c>
      <c r="U1633" s="5">
        <f t="shared" ref="U1633:V1633" si="3266">IF(ISBLANK(F1633),1,0)</f>
        <v>0</v>
      </c>
      <c r="V1633" s="5">
        <f t="shared" si="3266"/>
        <v>0</v>
      </c>
      <c r="W1633" s="5">
        <f t="shared" ref="W1633:Z1633" si="3267">IF(ISBLANK(K1633),1,0)</f>
        <v>0</v>
      </c>
      <c r="X1633" s="5">
        <f t="shared" si="3267"/>
        <v>0</v>
      </c>
      <c r="Y1633" s="5">
        <f t="shared" si="3267"/>
        <v>0</v>
      </c>
      <c r="Z1633" s="5">
        <f t="shared" si="3267"/>
        <v>0</v>
      </c>
      <c r="AA1633" s="5">
        <f t="shared" si="3"/>
        <v>0</v>
      </c>
    </row>
    <row r="1634" spans="1:27" ht="15.75" customHeight="1" x14ac:dyDescent="0.2">
      <c r="A1634" s="1" t="s">
        <v>2277</v>
      </c>
      <c r="B1634" s="1" t="s">
        <v>20</v>
      </c>
      <c r="C1634" s="1" t="s">
        <v>2</v>
      </c>
      <c r="D1634" s="2">
        <v>45416</v>
      </c>
      <c r="E1634" s="1" t="s">
        <v>37</v>
      </c>
      <c r="F1634" s="1">
        <v>20.21</v>
      </c>
      <c r="G1634" s="1">
        <v>34.729999999999997</v>
      </c>
      <c r="H1634" s="1">
        <v>291</v>
      </c>
      <c r="I1634" s="1">
        <v>52.1</v>
      </c>
      <c r="J1634" s="1">
        <v>7.77</v>
      </c>
      <c r="K1634" s="1">
        <v>99.15</v>
      </c>
      <c r="L1634" s="1">
        <v>6.7</v>
      </c>
      <c r="M1634" s="1">
        <v>140</v>
      </c>
      <c r="N1634" s="1">
        <v>84.51</v>
      </c>
      <c r="O1634" s="1">
        <v>93.25</v>
      </c>
      <c r="P1634" s="1" t="s">
        <v>4</v>
      </c>
      <c r="Q1634" s="1" t="s">
        <v>5</v>
      </c>
      <c r="R1634" s="1" t="s">
        <v>6</v>
      </c>
      <c r="S1634" s="1" t="s">
        <v>6</v>
      </c>
      <c r="T1634" s="3">
        <f t="shared" si="0"/>
        <v>45413</v>
      </c>
      <c r="U1634" s="5">
        <f t="shared" ref="U1634:V1634" si="3268">IF(ISBLANK(F1634),1,0)</f>
        <v>0</v>
      </c>
      <c r="V1634" s="5">
        <f t="shared" si="3268"/>
        <v>0</v>
      </c>
      <c r="W1634" s="5">
        <f t="shared" ref="W1634:Z1634" si="3269">IF(ISBLANK(K1634),1,0)</f>
        <v>0</v>
      </c>
      <c r="X1634" s="5">
        <f t="shared" si="3269"/>
        <v>0</v>
      </c>
      <c r="Y1634" s="5">
        <f t="shared" si="3269"/>
        <v>0</v>
      </c>
      <c r="Z1634" s="5">
        <f t="shared" si="3269"/>
        <v>0</v>
      </c>
      <c r="AA1634" s="5">
        <f t="shared" si="3"/>
        <v>0</v>
      </c>
    </row>
    <row r="1635" spans="1:27" ht="15.75" customHeight="1" x14ac:dyDescent="0.2">
      <c r="A1635" s="1" t="s">
        <v>310</v>
      </c>
      <c r="B1635" s="1" t="s">
        <v>58</v>
      </c>
      <c r="C1635" s="1" t="s">
        <v>35</v>
      </c>
      <c r="D1635" s="2">
        <v>45517</v>
      </c>
      <c r="E1635" s="1" t="s">
        <v>37</v>
      </c>
      <c r="F1635" s="1">
        <v>21.76</v>
      </c>
      <c r="G1635" s="1">
        <v>42.35</v>
      </c>
      <c r="H1635" s="1">
        <v>315</v>
      </c>
      <c r="I1635" s="1">
        <v>37.299999999999997</v>
      </c>
      <c r="J1635" s="1">
        <v>5.94</v>
      </c>
      <c r="K1635" s="1">
        <v>98.97</v>
      </c>
      <c r="L1635" s="1">
        <v>6.76</v>
      </c>
      <c r="M1635" s="1">
        <v>129.5</v>
      </c>
      <c r="N1635" s="1">
        <v>87.84</v>
      </c>
      <c r="O1635" s="1">
        <v>96.74</v>
      </c>
      <c r="P1635" s="1" t="s">
        <v>4</v>
      </c>
      <c r="Q1635" s="1" t="s">
        <v>5</v>
      </c>
      <c r="R1635" s="1" t="s">
        <v>6</v>
      </c>
      <c r="S1635" s="1" t="s">
        <v>6</v>
      </c>
      <c r="T1635" s="3">
        <f t="shared" si="0"/>
        <v>45505</v>
      </c>
      <c r="U1635" s="5">
        <f t="shared" ref="U1635:V1635" si="3270">IF(ISBLANK(F1635),1,0)</f>
        <v>0</v>
      </c>
      <c r="V1635" s="5">
        <f t="shared" si="3270"/>
        <v>0</v>
      </c>
      <c r="W1635" s="5">
        <f t="shared" ref="W1635:Z1635" si="3271">IF(ISBLANK(K1635),1,0)</f>
        <v>0</v>
      </c>
      <c r="X1635" s="5">
        <f t="shared" si="3271"/>
        <v>0</v>
      </c>
      <c r="Y1635" s="5">
        <f t="shared" si="3271"/>
        <v>0</v>
      </c>
      <c r="Z1635" s="5">
        <f t="shared" si="3271"/>
        <v>0</v>
      </c>
      <c r="AA1635" s="5">
        <f t="shared" si="3"/>
        <v>0</v>
      </c>
    </row>
    <row r="1636" spans="1:27" ht="15.75" customHeight="1" x14ac:dyDescent="0.2">
      <c r="A1636" s="1" t="s">
        <v>2278</v>
      </c>
      <c r="B1636" s="1" t="s">
        <v>58</v>
      </c>
      <c r="C1636" s="1" t="s">
        <v>35</v>
      </c>
      <c r="D1636" s="2">
        <v>46013</v>
      </c>
      <c r="E1636" s="1" t="s">
        <v>3</v>
      </c>
      <c r="F1636" s="1">
        <v>20.25</v>
      </c>
      <c r="G1636" s="1">
        <v>54.15</v>
      </c>
      <c r="H1636" s="1">
        <v>308</v>
      </c>
      <c r="I1636" s="1">
        <v>52</v>
      </c>
      <c r="J1636" s="1">
        <v>7.56</v>
      </c>
      <c r="K1636" s="1">
        <v>98.43</v>
      </c>
      <c r="L1636" s="1">
        <v>6.95</v>
      </c>
      <c r="M1636" s="1">
        <v>137.80000000000001</v>
      </c>
      <c r="N1636" s="1">
        <v>90.68</v>
      </c>
      <c r="O1636" s="1">
        <v>93.21</v>
      </c>
      <c r="P1636" s="1" t="s">
        <v>4</v>
      </c>
      <c r="Q1636" s="1" t="s">
        <v>5</v>
      </c>
      <c r="R1636" s="1" t="s">
        <v>6</v>
      </c>
      <c r="S1636" s="1" t="s">
        <v>6</v>
      </c>
      <c r="T1636" s="3">
        <f t="shared" si="0"/>
        <v>45992</v>
      </c>
      <c r="U1636" s="5">
        <f t="shared" ref="U1636:V1636" si="3272">IF(ISBLANK(F1636),1,0)</f>
        <v>0</v>
      </c>
      <c r="V1636" s="5">
        <f t="shared" si="3272"/>
        <v>0</v>
      </c>
      <c r="W1636" s="5">
        <f t="shared" ref="W1636:Z1636" si="3273">IF(ISBLANK(K1636),1,0)</f>
        <v>0</v>
      </c>
      <c r="X1636" s="5">
        <f t="shared" si="3273"/>
        <v>0</v>
      </c>
      <c r="Y1636" s="5">
        <f t="shared" si="3273"/>
        <v>0</v>
      </c>
      <c r="Z1636" s="5">
        <f t="shared" si="3273"/>
        <v>0</v>
      </c>
      <c r="AA1636" s="5">
        <f t="shared" si="3"/>
        <v>0</v>
      </c>
    </row>
    <row r="1637" spans="1:27" ht="15.75" customHeight="1" x14ac:dyDescent="0.2">
      <c r="A1637" s="1" t="s">
        <v>2279</v>
      </c>
      <c r="B1637" s="1" t="s">
        <v>20</v>
      </c>
      <c r="C1637" s="1" t="s">
        <v>35</v>
      </c>
      <c r="D1637" s="2">
        <v>45441</v>
      </c>
      <c r="E1637" s="1" t="s">
        <v>3</v>
      </c>
      <c r="F1637" s="1">
        <v>22.85</v>
      </c>
      <c r="G1637" s="1">
        <v>37.56</v>
      </c>
      <c r="H1637" s="1">
        <v>292</v>
      </c>
      <c r="I1637" s="1">
        <v>37.4</v>
      </c>
      <c r="J1637" s="1">
        <v>6.7</v>
      </c>
      <c r="K1637" s="1">
        <v>98.67</v>
      </c>
      <c r="L1637" s="1">
        <v>6.88</v>
      </c>
      <c r="M1637" s="1">
        <v>116.7</v>
      </c>
      <c r="N1637" s="1">
        <v>89.45</v>
      </c>
      <c r="O1637" s="1">
        <v>92.09</v>
      </c>
      <c r="P1637" s="1" t="s">
        <v>4</v>
      </c>
      <c r="Q1637" s="1" t="s">
        <v>50</v>
      </c>
      <c r="R1637" s="1" t="s">
        <v>153</v>
      </c>
      <c r="S1637" s="1" t="s">
        <v>89</v>
      </c>
      <c r="T1637" s="3">
        <f t="shared" si="0"/>
        <v>45413</v>
      </c>
      <c r="U1637" s="5">
        <f t="shared" ref="U1637:V1637" si="3274">IF(ISBLANK(F1637),1,0)</f>
        <v>0</v>
      </c>
      <c r="V1637" s="5">
        <f t="shared" si="3274"/>
        <v>0</v>
      </c>
      <c r="W1637" s="5">
        <f t="shared" ref="W1637:Z1637" si="3275">IF(ISBLANK(K1637),1,0)</f>
        <v>0</v>
      </c>
      <c r="X1637" s="5">
        <f t="shared" si="3275"/>
        <v>0</v>
      </c>
      <c r="Y1637" s="5">
        <f t="shared" si="3275"/>
        <v>0</v>
      </c>
      <c r="Z1637" s="5">
        <f t="shared" si="3275"/>
        <v>0</v>
      </c>
      <c r="AA1637" s="5">
        <f t="shared" si="3"/>
        <v>0</v>
      </c>
    </row>
    <row r="1638" spans="1:27" ht="15.75" customHeight="1" x14ac:dyDescent="0.2">
      <c r="A1638" s="1" t="s">
        <v>2280</v>
      </c>
      <c r="B1638" s="1" t="s">
        <v>20</v>
      </c>
      <c r="C1638" s="1" t="s">
        <v>35</v>
      </c>
      <c r="D1638" s="2">
        <v>45663</v>
      </c>
      <c r="E1638" s="1" t="s">
        <v>23</v>
      </c>
      <c r="F1638" s="1">
        <v>21.95</v>
      </c>
      <c r="G1638" s="1">
        <v>39.99</v>
      </c>
      <c r="H1638" s="1">
        <v>301</v>
      </c>
      <c r="I1638" s="1">
        <v>51.2</v>
      </c>
      <c r="J1638" s="1">
        <v>8.19</v>
      </c>
      <c r="K1638" s="1">
        <v>98.92</v>
      </c>
      <c r="L1638" s="1">
        <v>7.06</v>
      </c>
      <c r="M1638" s="1">
        <v>140.69999999999999</v>
      </c>
      <c r="N1638" s="1">
        <v>84.51</v>
      </c>
      <c r="O1638" s="1">
        <v>93.79</v>
      </c>
      <c r="P1638" s="1" t="s">
        <v>4</v>
      </c>
      <c r="Q1638" s="1" t="s">
        <v>5</v>
      </c>
      <c r="R1638" s="1" t="s">
        <v>6</v>
      </c>
      <c r="S1638" s="1" t="s">
        <v>6</v>
      </c>
      <c r="T1638" s="3">
        <f t="shared" si="0"/>
        <v>45658</v>
      </c>
      <c r="U1638" s="5">
        <f t="shared" ref="U1638:V1638" si="3276">IF(ISBLANK(F1638),1,0)</f>
        <v>0</v>
      </c>
      <c r="V1638" s="5">
        <f t="shared" si="3276"/>
        <v>0</v>
      </c>
      <c r="W1638" s="5">
        <f t="shared" ref="W1638:Z1638" si="3277">IF(ISBLANK(K1638),1,0)</f>
        <v>0</v>
      </c>
      <c r="X1638" s="5">
        <f t="shared" si="3277"/>
        <v>0</v>
      </c>
      <c r="Y1638" s="5">
        <f t="shared" si="3277"/>
        <v>0</v>
      </c>
      <c r="Z1638" s="5">
        <f t="shared" si="3277"/>
        <v>0</v>
      </c>
      <c r="AA1638" s="5">
        <f t="shared" si="3"/>
        <v>0</v>
      </c>
    </row>
    <row r="1639" spans="1:27" ht="15.75" customHeight="1" x14ac:dyDescent="0.2">
      <c r="A1639" s="1" t="s">
        <v>429</v>
      </c>
      <c r="B1639" s="1" t="s">
        <v>34</v>
      </c>
      <c r="C1639" s="1" t="s">
        <v>21</v>
      </c>
      <c r="D1639" s="2">
        <v>45692</v>
      </c>
      <c r="E1639" s="1" t="s">
        <v>37</v>
      </c>
      <c r="F1639" s="1">
        <v>21.32</v>
      </c>
      <c r="G1639" s="1">
        <v>37.44</v>
      </c>
      <c r="H1639" s="1">
        <v>300</v>
      </c>
      <c r="I1639" s="1">
        <v>47</v>
      </c>
      <c r="J1639" s="1">
        <v>7.2</v>
      </c>
      <c r="K1639" s="1">
        <v>99.1</v>
      </c>
      <c r="L1639" s="1">
        <v>6.81</v>
      </c>
      <c r="M1639" s="1">
        <v>124</v>
      </c>
      <c r="N1639" s="1">
        <v>88.44</v>
      </c>
      <c r="O1639" s="1">
        <v>95.04</v>
      </c>
      <c r="P1639" s="1" t="s">
        <v>4</v>
      </c>
      <c r="Q1639" s="1" t="s">
        <v>5</v>
      </c>
      <c r="R1639" s="1" t="s">
        <v>6</v>
      </c>
      <c r="S1639" s="1" t="s">
        <v>6</v>
      </c>
      <c r="T1639" s="3">
        <f t="shared" si="0"/>
        <v>45689</v>
      </c>
      <c r="U1639" s="5">
        <f t="shared" ref="U1639:V1639" si="3278">IF(ISBLANK(F1639),1,0)</f>
        <v>0</v>
      </c>
      <c r="V1639" s="5">
        <f t="shared" si="3278"/>
        <v>0</v>
      </c>
      <c r="W1639" s="5">
        <f t="shared" ref="W1639:Z1639" si="3279">IF(ISBLANK(K1639),1,0)</f>
        <v>0</v>
      </c>
      <c r="X1639" s="5">
        <f t="shared" si="3279"/>
        <v>0</v>
      </c>
      <c r="Y1639" s="5">
        <f t="shared" si="3279"/>
        <v>0</v>
      </c>
      <c r="Z1639" s="5">
        <f t="shared" si="3279"/>
        <v>0</v>
      </c>
      <c r="AA1639" s="5">
        <f t="shared" si="3"/>
        <v>0</v>
      </c>
    </row>
    <row r="1640" spans="1:27" ht="15.75" customHeight="1" x14ac:dyDescent="0.2">
      <c r="A1640" s="1" t="s">
        <v>2281</v>
      </c>
      <c r="B1640" s="1" t="s">
        <v>1</v>
      </c>
      <c r="C1640" s="1" t="s">
        <v>35</v>
      </c>
      <c r="D1640" s="2">
        <v>45555</v>
      </c>
      <c r="E1640" s="1" t="s">
        <v>93</v>
      </c>
      <c r="F1640" s="1">
        <v>21.67</v>
      </c>
      <c r="G1640" s="1">
        <v>49.22</v>
      </c>
      <c r="H1640" s="1">
        <v>345</v>
      </c>
      <c r="I1640" s="1">
        <v>41.5</v>
      </c>
      <c r="J1640" s="1">
        <v>6.46</v>
      </c>
      <c r="K1640" s="1">
        <v>99.31</v>
      </c>
      <c r="M1640" s="1">
        <v>121.7</v>
      </c>
      <c r="N1640" s="1">
        <v>88.26</v>
      </c>
      <c r="O1640" s="1">
        <v>95.97</v>
      </c>
      <c r="P1640" s="1" t="s">
        <v>4</v>
      </c>
      <c r="Q1640" s="1" t="s">
        <v>50</v>
      </c>
      <c r="R1640" s="1" t="s">
        <v>153</v>
      </c>
      <c r="S1640" s="1" t="s">
        <v>52</v>
      </c>
      <c r="T1640" s="3">
        <f t="shared" si="0"/>
        <v>45536</v>
      </c>
      <c r="U1640" s="5">
        <f t="shared" ref="U1640:V1640" si="3280">IF(ISBLANK(F1640),1,0)</f>
        <v>0</v>
      </c>
      <c r="V1640" s="5">
        <f t="shared" si="3280"/>
        <v>0</v>
      </c>
      <c r="W1640" s="5">
        <f t="shared" ref="W1640:Z1640" si="3281">IF(ISBLANK(K1640),1,0)</f>
        <v>0</v>
      </c>
      <c r="X1640" s="5">
        <f t="shared" si="3281"/>
        <v>1</v>
      </c>
      <c r="Y1640" s="5">
        <f t="shared" si="3281"/>
        <v>0</v>
      </c>
      <c r="Z1640" s="5">
        <f t="shared" si="3281"/>
        <v>0</v>
      </c>
      <c r="AA1640" s="5">
        <f t="shared" si="3"/>
        <v>1</v>
      </c>
    </row>
    <row r="1641" spans="1:27" ht="15.75" customHeight="1" x14ac:dyDescent="0.2">
      <c r="A1641" s="1" t="s">
        <v>2282</v>
      </c>
      <c r="B1641" s="1" t="s">
        <v>1</v>
      </c>
      <c r="C1641" s="1" t="s">
        <v>35</v>
      </c>
      <c r="D1641" s="2">
        <v>45963</v>
      </c>
      <c r="E1641" s="1" t="s">
        <v>3</v>
      </c>
      <c r="F1641" s="1">
        <v>23.27</v>
      </c>
      <c r="G1641" s="1">
        <v>47.37</v>
      </c>
      <c r="H1641" s="1">
        <v>345</v>
      </c>
      <c r="I1641" s="1">
        <v>33.1</v>
      </c>
      <c r="J1641" s="1">
        <v>6.71</v>
      </c>
      <c r="K1641" s="1">
        <v>99.31</v>
      </c>
      <c r="L1641" s="1">
        <v>6.72</v>
      </c>
      <c r="M1641" s="1">
        <v>86.2</v>
      </c>
      <c r="N1641" s="1">
        <v>88.93</v>
      </c>
      <c r="O1641" s="1">
        <v>94.97</v>
      </c>
      <c r="P1641" s="1" t="s">
        <v>4</v>
      </c>
      <c r="Q1641" s="1" t="s">
        <v>5</v>
      </c>
      <c r="R1641" s="1" t="s">
        <v>6</v>
      </c>
      <c r="S1641" s="1" t="s">
        <v>6</v>
      </c>
      <c r="T1641" s="3">
        <f t="shared" si="0"/>
        <v>45962</v>
      </c>
      <c r="U1641" s="5">
        <f t="shared" ref="U1641:V1641" si="3282">IF(ISBLANK(F1641),1,0)</f>
        <v>0</v>
      </c>
      <c r="V1641" s="5">
        <f t="shared" si="3282"/>
        <v>0</v>
      </c>
      <c r="W1641" s="5">
        <f t="shared" ref="W1641:Z1641" si="3283">IF(ISBLANK(K1641),1,0)</f>
        <v>0</v>
      </c>
      <c r="X1641" s="5">
        <f t="shared" si="3283"/>
        <v>0</v>
      </c>
      <c r="Y1641" s="5">
        <f t="shared" si="3283"/>
        <v>0</v>
      </c>
      <c r="Z1641" s="5">
        <f t="shared" si="3283"/>
        <v>0</v>
      </c>
      <c r="AA1641" s="5">
        <f t="shared" si="3"/>
        <v>0</v>
      </c>
    </row>
    <row r="1642" spans="1:27" ht="15.75" customHeight="1" x14ac:dyDescent="0.2">
      <c r="A1642" s="1" t="s">
        <v>855</v>
      </c>
      <c r="B1642" s="1" t="s">
        <v>34</v>
      </c>
      <c r="C1642" s="1" t="s">
        <v>21</v>
      </c>
      <c r="D1642" s="2">
        <v>45360</v>
      </c>
      <c r="E1642" s="1" t="s">
        <v>3</v>
      </c>
      <c r="G1642" s="1">
        <v>48.03</v>
      </c>
      <c r="H1642" s="1">
        <v>312</v>
      </c>
      <c r="I1642" s="1">
        <v>51.4</v>
      </c>
      <c r="J1642" s="1">
        <v>7.87</v>
      </c>
      <c r="K1642" s="1">
        <v>98.48</v>
      </c>
      <c r="L1642" s="1">
        <v>7.12</v>
      </c>
      <c r="M1642" s="1">
        <v>137.5</v>
      </c>
      <c r="N1642" s="1">
        <v>84.21</v>
      </c>
      <c r="O1642" s="1">
        <v>93.02</v>
      </c>
      <c r="P1642" s="1" t="s">
        <v>4</v>
      </c>
      <c r="Q1642" s="1" t="s">
        <v>5</v>
      </c>
      <c r="R1642" s="1" t="s">
        <v>6</v>
      </c>
      <c r="S1642" s="1" t="s">
        <v>6</v>
      </c>
      <c r="T1642" s="3">
        <f t="shared" si="0"/>
        <v>45352</v>
      </c>
      <c r="U1642" s="5">
        <f t="shared" ref="U1642:V1642" si="3284">IF(ISBLANK(F1642),1,0)</f>
        <v>1</v>
      </c>
      <c r="V1642" s="5">
        <f t="shared" si="3284"/>
        <v>0</v>
      </c>
      <c r="W1642" s="5">
        <f t="shared" ref="W1642:Z1642" si="3285">IF(ISBLANK(K1642),1,0)</f>
        <v>0</v>
      </c>
      <c r="X1642" s="5">
        <f t="shared" si="3285"/>
        <v>0</v>
      </c>
      <c r="Y1642" s="5">
        <f t="shared" si="3285"/>
        <v>0</v>
      </c>
      <c r="Z1642" s="5">
        <f t="shared" si="3285"/>
        <v>0</v>
      </c>
      <c r="AA1642" s="5">
        <f t="shared" si="3"/>
        <v>1</v>
      </c>
    </row>
    <row r="1643" spans="1:27" ht="15.75" customHeight="1" x14ac:dyDescent="0.2">
      <c r="A1643" s="1" t="s">
        <v>2283</v>
      </c>
      <c r="B1643" s="1" t="s">
        <v>20</v>
      </c>
      <c r="C1643" s="1" t="s">
        <v>35</v>
      </c>
      <c r="D1643" s="2">
        <v>45928</v>
      </c>
      <c r="E1643" s="1" t="s">
        <v>37</v>
      </c>
      <c r="F1643" s="1">
        <v>20.74</v>
      </c>
      <c r="G1643" s="1">
        <v>46.8</v>
      </c>
      <c r="H1643" s="1">
        <v>285</v>
      </c>
      <c r="I1643" s="1">
        <v>46.4</v>
      </c>
      <c r="J1643" s="1">
        <v>8.3699999999999992</v>
      </c>
      <c r="K1643" s="1">
        <v>98.97</v>
      </c>
      <c r="L1643" s="1">
        <v>7.21</v>
      </c>
      <c r="M1643" s="1">
        <v>143.30000000000001</v>
      </c>
      <c r="N1643" s="1">
        <v>86.96</v>
      </c>
      <c r="O1643" s="1">
        <v>94.48</v>
      </c>
      <c r="P1643" s="1" t="s">
        <v>4</v>
      </c>
      <c r="Q1643" s="1" t="s">
        <v>5</v>
      </c>
      <c r="R1643" s="1" t="s">
        <v>6</v>
      </c>
      <c r="S1643" s="1" t="s">
        <v>6</v>
      </c>
      <c r="T1643" s="3">
        <f t="shared" si="0"/>
        <v>45901</v>
      </c>
      <c r="U1643" s="5">
        <f t="shared" ref="U1643:V1643" si="3286">IF(ISBLANK(F1643),1,0)</f>
        <v>0</v>
      </c>
      <c r="V1643" s="5">
        <f t="shared" si="3286"/>
        <v>0</v>
      </c>
      <c r="W1643" s="5">
        <f t="shared" ref="W1643:Z1643" si="3287">IF(ISBLANK(K1643),1,0)</f>
        <v>0</v>
      </c>
      <c r="X1643" s="5">
        <f t="shared" si="3287"/>
        <v>0</v>
      </c>
      <c r="Y1643" s="5">
        <f t="shared" si="3287"/>
        <v>0</v>
      </c>
      <c r="Z1643" s="5">
        <f t="shared" si="3287"/>
        <v>0</v>
      </c>
      <c r="AA1643" s="5">
        <f t="shared" si="3"/>
        <v>0</v>
      </c>
    </row>
    <row r="1644" spans="1:27" ht="15.75" customHeight="1" x14ac:dyDescent="0.2">
      <c r="A1644" s="1" t="s">
        <v>2284</v>
      </c>
      <c r="B1644" s="1" t="s">
        <v>20</v>
      </c>
      <c r="C1644" s="1" t="s">
        <v>21</v>
      </c>
      <c r="D1644" s="2">
        <v>45835</v>
      </c>
      <c r="E1644" s="1" t="s">
        <v>37</v>
      </c>
      <c r="F1644" s="1">
        <v>20.93</v>
      </c>
      <c r="H1644" s="1">
        <v>302</v>
      </c>
      <c r="I1644" s="1">
        <v>40.5</v>
      </c>
      <c r="J1644" s="1">
        <v>7.19</v>
      </c>
      <c r="K1644" s="1">
        <v>99.17</v>
      </c>
      <c r="L1644" s="1">
        <v>6.9</v>
      </c>
      <c r="M1644" s="1">
        <v>132.9</v>
      </c>
      <c r="N1644" s="1">
        <v>85.7</v>
      </c>
      <c r="O1644" s="1">
        <v>92.09</v>
      </c>
      <c r="P1644" s="1" t="s">
        <v>4</v>
      </c>
      <c r="Q1644" s="1" t="s">
        <v>5</v>
      </c>
      <c r="R1644" s="1" t="s">
        <v>6</v>
      </c>
      <c r="S1644" s="1" t="s">
        <v>6</v>
      </c>
      <c r="T1644" s="3">
        <f t="shared" si="0"/>
        <v>45809</v>
      </c>
      <c r="U1644" s="5">
        <f t="shared" ref="U1644:V1644" si="3288">IF(ISBLANK(F1644),1,0)</f>
        <v>0</v>
      </c>
      <c r="V1644" s="5">
        <f t="shared" si="3288"/>
        <v>1</v>
      </c>
      <c r="W1644" s="5">
        <f t="shared" ref="W1644:Z1644" si="3289">IF(ISBLANK(K1644),1,0)</f>
        <v>0</v>
      </c>
      <c r="X1644" s="5">
        <f t="shared" si="3289"/>
        <v>0</v>
      </c>
      <c r="Y1644" s="5">
        <f t="shared" si="3289"/>
        <v>0</v>
      </c>
      <c r="Z1644" s="5">
        <f t="shared" si="3289"/>
        <v>0</v>
      </c>
      <c r="AA1644" s="5">
        <f t="shared" si="3"/>
        <v>1</v>
      </c>
    </row>
    <row r="1645" spans="1:27" ht="15.75" customHeight="1" x14ac:dyDescent="0.2">
      <c r="A1645" s="1" t="s">
        <v>1109</v>
      </c>
      <c r="B1645" s="1" t="s">
        <v>34</v>
      </c>
      <c r="C1645" s="1" t="s">
        <v>47</v>
      </c>
      <c r="D1645" s="2">
        <v>45515</v>
      </c>
      <c r="E1645" s="1" t="s">
        <v>37</v>
      </c>
      <c r="F1645" s="1">
        <v>21.89</v>
      </c>
      <c r="G1645" s="1">
        <v>42.49</v>
      </c>
      <c r="H1645" s="1">
        <v>306</v>
      </c>
      <c r="I1645" s="1">
        <v>40.5</v>
      </c>
      <c r="J1645" s="1">
        <v>7.48</v>
      </c>
      <c r="K1645" s="1">
        <v>99.02</v>
      </c>
      <c r="L1645" s="1">
        <v>7.25</v>
      </c>
      <c r="M1645" s="1">
        <v>118.8</v>
      </c>
      <c r="N1645" s="1">
        <v>87.56</v>
      </c>
      <c r="O1645" s="1">
        <v>91.66</v>
      </c>
      <c r="P1645" s="1" t="s">
        <v>4</v>
      </c>
      <c r="Q1645" s="1" t="s">
        <v>5</v>
      </c>
      <c r="R1645" s="1" t="s">
        <v>6</v>
      </c>
      <c r="S1645" s="1" t="s">
        <v>6</v>
      </c>
      <c r="T1645" s="3">
        <f t="shared" si="0"/>
        <v>45505</v>
      </c>
      <c r="U1645" s="5">
        <f t="shared" ref="U1645:V1645" si="3290">IF(ISBLANK(F1645),1,0)</f>
        <v>0</v>
      </c>
      <c r="V1645" s="5">
        <f t="shared" si="3290"/>
        <v>0</v>
      </c>
      <c r="W1645" s="5">
        <f t="shared" ref="W1645:Z1645" si="3291">IF(ISBLANK(K1645),1,0)</f>
        <v>0</v>
      </c>
      <c r="X1645" s="5">
        <f t="shared" si="3291"/>
        <v>0</v>
      </c>
      <c r="Y1645" s="5">
        <f t="shared" si="3291"/>
        <v>0</v>
      </c>
      <c r="Z1645" s="5">
        <f t="shared" si="3291"/>
        <v>0</v>
      </c>
      <c r="AA1645" s="5">
        <f t="shared" si="3"/>
        <v>0</v>
      </c>
    </row>
    <row r="1646" spans="1:27" ht="15.75" customHeight="1" x14ac:dyDescent="0.2">
      <c r="A1646" s="1" t="s">
        <v>2286</v>
      </c>
      <c r="B1646" s="1" t="s">
        <v>58</v>
      </c>
      <c r="C1646" s="1" t="s">
        <v>35</v>
      </c>
      <c r="D1646" s="2">
        <v>45853</v>
      </c>
      <c r="E1646" s="1" t="s">
        <v>37</v>
      </c>
      <c r="F1646" s="1">
        <v>22.47</v>
      </c>
      <c r="G1646" s="1">
        <v>50.55</v>
      </c>
      <c r="H1646" s="1">
        <v>321</v>
      </c>
      <c r="I1646" s="1">
        <v>41.7</v>
      </c>
      <c r="J1646" s="1">
        <v>6.64</v>
      </c>
      <c r="K1646" s="1">
        <v>99.1</v>
      </c>
      <c r="L1646" s="1">
        <v>6.84</v>
      </c>
      <c r="N1646" s="1">
        <v>90.01</v>
      </c>
      <c r="O1646" s="1">
        <v>93.22</v>
      </c>
      <c r="P1646" s="1" t="s">
        <v>4</v>
      </c>
      <c r="Q1646" s="1" t="s">
        <v>5</v>
      </c>
      <c r="R1646" s="1" t="s">
        <v>6</v>
      </c>
      <c r="S1646" s="1" t="s">
        <v>6</v>
      </c>
      <c r="T1646" s="3">
        <f t="shared" si="0"/>
        <v>45839</v>
      </c>
      <c r="U1646" s="5">
        <f t="shared" ref="U1646:V1646" si="3292">IF(ISBLANK(F1646),1,0)</f>
        <v>0</v>
      </c>
      <c r="V1646" s="5">
        <f t="shared" si="3292"/>
        <v>0</v>
      </c>
      <c r="W1646" s="5">
        <f t="shared" ref="W1646:Z1646" si="3293">IF(ISBLANK(K1646),1,0)</f>
        <v>0</v>
      </c>
      <c r="X1646" s="5">
        <f t="shared" si="3293"/>
        <v>0</v>
      </c>
      <c r="Y1646" s="5">
        <f t="shared" si="3293"/>
        <v>1</v>
      </c>
      <c r="Z1646" s="5">
        <f t="shared" si="3293"/>
        <v>0</v>
      </c>
      <c r="AA1646" s="5">
        <f t="shared" si="3"/>
        <v>1</v>
      </c>
    </row>
    <row r="1647" spans="1:27" ht="15.75" customHeight="1" x14ac:dyDescent="0.2">
      <c r="A1647" s="1" t="s">
        <v>1861</v>
      </c>
      <c r="B1647" s="1" t="s">
        <v>1</v>
      </c>
      <c r="C1647" s="1" t="s">
        <v>35</v>
      </c>
      <c r="D1647" s="2">
        <v>45605</v>
      </c>
      <c r="E1647" s="1" t="s">
        <v>93</v>
      </c>
      <c r="F1647" s="1">
        <v>23.39</v>
      </c>
      <c r="G1647" s="1">
        <v>46.16</v>
      </c>
      <c r="H1647" s="1">
        <v>360</v>
      </c>
      <c r="I1647" s="1">
        <v>29.2</v>
      </c>
      <c r="J1647" s="1">
        <v>6.38</v>
      </c>
      <c r="K1647" s="1">
        <v>98.56</v>
      </c>
      <c r="L1647" s="1">
        <v>6.88</v>
      </c>
      <c r="M1647" s="1">
        <v>122.3</v>
      </c>
      <c r="N1647" s="1">
        <v>90.82</v>
      </c>
      <c r="O1647" s="1">
        <v>93.59</v>
      </c>
      <c r="P1647" s="1" t="s">
        <v>4</v>
      </c>
      <c r="Q1647" s="1" t="s">
        <v>5</v>
      </c>
      <c r="R1647" s="1" t="s">
        <v>6</v>
      </c>
      <c r="S1647" s="1" t="s">
        <v>6</v>
      </c>
      <c r="T1647" s="3">
        <f t="shared" si="0"/>
        <v>45597</v>
      </c>
      <c r="U1647" s="5">
        <f t="shared" ref="U1647:V1647" si="3294">IF(ISBLANK(F1647),1,0)</f>
        <v>0</v>
      </c>
      <c r="V1647" s="5">
        <f t="shared" si="3294"/>
        <v>0</v>
      </c>
      <c r="W1647" s="5">
        <f t="shared" ref="W1647:Z1647" si="3295">IF(ISBLANK(K1647),1,0)</f>
        <v>0</v>
      </c>
      <c r="X1647" s="5">
        <f t="shared" si="3295"/>
        <v>0</v>
      </c>
      <c r="Y1647" s="5">
        <f t="shared" si="3295"/>
        <v>0</v>
      </c>
      <c r="Z1647" s="5">
        <f t="shared" si="3295"/>
        <v>0</v>
      </c>
      <c r="AA1647" s="5">
        <f t="shared" si="3"/>
        <v>0</v>
      </c>
    </row>
    <row r="1648" spans="1:27" ht="15.75" customHeight="1" x14ac:dyDescent="0.2">
      <c r="A1648" s="1" t="s">
        <v>2288</v>
      </c>
      <c r="B1648" s="1" t="s">
        <v>1</v>
      </c>
      <c r="C1648" s="1" t="s">
        <v>1064</v>
      </c>
      <c r="D1648" s="2">
        <v>46001</v>
      </c>
      <c r="E1648" s="1" t="s">
        <v>23</v>
      </c>
      <c r="F1648" s="1">
        <v>23.28</v>
      </c>
      <c r="G1648" s="1">
        <v>31.9</v>
      </c>
      <c r="H1648" s="1">
        <v>317</v>
      </c>
      <c r="I1648" s="1">
        <v>46.9</v>
      </c>
      <c r="J1648" s="1">
        <v>6.48</v>
      </c>
      <c r="K1648" s="1">
        <v>99.04</v>
      </c>
      <c r="L1648" s="1">
        <v>6.43</v>
      </c>
      <c r="M1648" s="1">
        <v>119.5</v>
      </c>
      <c r="N1648" s="1">
        <v>91.75</v>
      </c>
      <c r="O1648" s="1">
        <v>94.05</v>
      </c>
      <c r="P1648" s="1" t="s">
        <v>4</v>
      </c>
      <c r="Q1648" s="1" t="s">
        <v>50</v>
      </c>
      <c r="R1648" s="1" t="s">
        <v>244</v>
      </c>
      <c r="S1648" s="1" t="s">
        <v>89</v>
      </c>
      <c r="T1648" s="3">
        <f t="shared" si="0"/>
        <v>45992</v>
      </c>
      <c r="U1648" s="5">
        <f t="shared" ref="U1648:V1648" si="3296">IF(ISBLANK(F1648),1,0)</f>
        <v>0</v>
      </c>
      <c r="V1648" s="5">
        <f t="shared" si="3296"/>
        <v>0</v>
      </c>
      <c r="W1648" s="5">
        <f t="shared" ref="W1648:Z1648" si="3297">IF(ISBLANK(K1648),1,0)</f>
        <v>0</v>
      </c>
      <c r="X1648" s="5">
        <f t="shared" si="3297"/>
        <v>0</v>
      </c>
      <c r="Y1648" s="5">
        <f t="shared" si="3297"/>
        <v>0</v>
      </c>
      <c r="Z1648" s="5">
        <f t="shared" si="3297"/>
        <v>0</v>
      </c>
      <c r="AA1648" s="5">
        <f t="shared" si="3"/>
        <v>0</v>
      </c>
    </row>
    <row r="1649" spans="1:27" ht="15.75" customHeight="1" x14ac:dyDescent="0.2">
      <c r="A1649" s="1" t="s">
        <v>294</v>
      </c>
      <c r="B1649" s="1" t="s">
        <v>58</v>
      </c>
      <c r="C1649" s="1" t="s">
        <v>35</v>
      </c>
      <c r="D1649" s="2">
        <v>45318</v>
      </c>
      <c r="E1649" s="1" t="s">
        <v>3</v>
      </c>
      <c r="F1649" s="1">
        <v>22</v>
      </c>
      <c r="G1649" s="1">
        <v>44.27</v>
      </c>
      <c r="H1649" s="1">
        <v>359</v>
      </c>
      <c r="I1649" s="1">
        <v>47.8</v>
      </c>
      <c r="J1649" s="1">
        <v>6.97</v>
      </c>
      <c r="K1649" s="1">
        <v>99.45</v>
      </c>
      <c r="L1649" s="1">
        <v>6.93</v>
      </c>
      <c r="M1649" s="1">
        <v>126.7</v>
      </c>
      <c r="N1649" s="1">
        <v>86.99</v>
      </c>
      <c r="O1649" s="1">
        <v>96.79</v>
      </c>
      <c r="P1649" s="1" t="s">
        <v>4</v>
      </c>
      <c r="Q1649" s="1" t="s">
        <v>5</v>
      </c>
      <c r="R1649" s="1" t="s">
        <v>6</v>
      </c>
      <c r="S1649" s="1" t="s">
        <v>6</v>
      </c>
      <c r="T1649" s="3">
        <f t="shared" si="0"/>
        <v>45292</v>
      </c>
      <c r="U1649" s="5">
        <f t="shared" ref="U1649:V1649" si="3298">IF(ISBLANK(F1649),1,0)</f>
        <v>0</v>
      </c>
      <c r="V1649" s="5">
        <f t="shared" si="3298"/>
        <v>0</v>
      </c>
      <c r="W1649" s="5">
        <f t="shared" ref="W1649:Z1649" si="3299">IF(ISBLANK(K1649),1,0)</f>
        <v>0</v>
      </c>
      <c r="X1649" s="5">
        <f t="shared" si="3299"/>
        <v>0</v>
      </c>
      <c r="Y1649" s="5">
        <f t="shared" si="3299"/>
        <v>0</v>
      </c>
      <c r="Z1649" s="5">
        <f t="shared" si="3299"/>
        <v>0</v>
      </c>
      <c r="AA1649" s="5">
        <f t="shared" si="3"/>
        <v>0</v>
      </c>
    </row>
    <row r="1650" spans="1:27" ht="15.75" customHeight="1" x14ac:dyDescent="0.2">
      <c r="A1650" s="1" t="s">
        <v>2289</v>
      </c>
      <c r="B1650" s="1" t="s">
        <v>20</v>
      </c>
      <c r="C1650" s="1" t="s">
        <v>21</v>
      </c>
      <c r="D1650" s="2">
        <v>45313</v>
      </c>
      <c r="E1650" s="1" t="s">
        <v>93</v>
      </c>
      <c r="F1650" s="1">
        <v>22.27</v>
      </c>
      <c r="G1650" s="1">
        <v>37.090000000000003</v>
      </c>
      <c r="H1650" s="1">
        <v>299</v>
      </c>
      <c r="I1650" s="1">
        <v>58</v>
      </c>
      <c r="J1650" s="1">
        <v>7.92</v>
      </c>
      <c r="K1650" s="1">
        <v>98.87</v>
      </c>
      <c r="L1650" s="1">
        <v>7.01</v>
      </c>
      <c r="M1650" s="1">
        <v>128.4</v>
      </c>
      <c r="N1650" s="1">
        <v>86.86</v>
      </c>
      <c r="O1650" s="1">
        <v>91.59</v>
      </c>
      <c r="P1650" s="1" t="s">
        <v>4</v>
      </c>
      <c r="Q1650" s="1" t="s">
        <v>5</v>
      </c>
      <c r="R1650" s="1" t="s">
        <v>6</v>
      </c>
      <c r="S1650" s="1" t="s">
        <v>6</v>
      </c>
      <c r="T1650" s="3">
        <f t="shared" si="0"/>
        <v>45292</v>
      </c>
      <c r="U1650" s="5">
        <f t="shared" ref="U1650:V1650" si="3300">IF(ISBLANK(F1650),1,0)</f>
        <v>0</v>
      </c>
      <c r="V1650" s="5">
        <f t="shared" si="3300"/>
        <v>0</v>
      </c>
      <c r="W1650" s="5">
        <f t="shared" ref="W1650:Z1650" si="3301">IF(ISBLANK(K1650),1,0)</f>
        <v>0</v>
      </c>
      <c r="X1650" s="5">
        <f t="shared" si="3301"/>
        <v>0</v>
      </c>
      <c r="Y1650" s="5">
        <f t="shared" si="3301"/>
        <v>0</v>
      </c>
      <c r="Z1650" s="5">
        <f t="shared" si="3301"/>
        <v>0</v>
      </c>
      <c r="AA1650" s="5">
        <f t="shared" si="3"/>
        <v>0</v>
      </c>
    </row>
    <row r="1651" spans="1:27" ht="15.75" customHeight="1" x14ac:dyDescent="0.2">
      <c r="A1651" s="1" t="s">
        <v>2290</v>
      </c>
      <c r="B1651" s="1" t="s">
        <v>58</v>
      </c>
      <c r="C1651" s="1" t="s">
        <v>35</v>
      </c>
      <c r="D1651" s="2">
        <v>45689</v>
      </c>
      <c r="E1651" s="1" t="s">
        <v>93</v>
      </c>
      <c r="F1651" s="1">
        <v>21.5</v>
      </c>
      <c r="G1651" s="1">
        <v>46.49</v>
      </c>
      <c r="H1651" s="1">
        <v>327</v>
      </c>
      <c r="I1651" s="1">
        <v>51.5</v>
      </c>
      <c r="J1651" s="1">
        <v>7.49</v>
      </c>
      <c r="K1651" s="1">
        <v>99.67</v>
      </c>
      <c r="L1651" s="1">
        <v>6.75</v>
      </c>
      <c r="M1651" s="1">
        <v>135.9</v>
      </c>
      <c r="N1651" s="1">
        <v>88.44</v>
      </c>
      <c r="O1651" s="1">
        <v>93.36</v>
      </c>
      <c r="P1651" s="1" t="s">
        <v>4</v>
      </c>
      <c r="Q1651" s="1" t="s">
        <v>5</v>
      </c>
      <c r="R1651" s="1" t="s">
        <v>6</v>
      </c>
      <c r="S1651" s="1" t="s">
        <v>6</v>
      </c>
      <c r="T1651" s="3">
        <f t="shared" si="0"/>
        <v>45689</v>
      </c>
      <c r="U1651" s="5">
        <f t="shared" ref="U1651:V1651" si="3302">IF(ISBLANK(F1651),1,0)</f>
        <v>0</v>
      </c>
      <c r="V1651" s="5">
        <f t="shared" si="3302"/>
        <v>0</v>
      </c>
      <c r="W1651" s="5">
        <f t="shared" ref="W1651:Z1651" si="3303">IF(ISBLANK(K1651),1,0)</f>
        <v>0</v>
      </c>
      <c r="X1651" s="5">
        <f t="shared" si="3303"/>
        <v>0</v>
      </c>
      <c r="Y1651" s="5">
        <f t="shared" si="3303"/>
        <v>0</v>
      </c>
      <c r="Z1651" s="5">
        <f t="shared" si="3303"/>
        <v>0</v>
      </c>
      <c r="AA1651" s="5">
        <f t="shared" si="3"/>
        <v>0</v>
      </c>
    </row>
    <row r="1652" spans="1:27" ht="15.75" customHeight="1" x14ac:dyDescent="0.2">
      <c r="A1652" s="1" t="s">
        <v>2291</v>
      </c>
      <c r="B1652" s="1" t="s">
        <v>58</v>
      </c>
      <c r="C1652" s="1" t="s">
        <v>35</v>
      </c>
      <c r="D1652" s="2">
        <v>45972</v>
      </c>
      <c r="E1652" s="1" t="s">
        <v>23</v>
      </c>
      <c r="F1652" s="1">
        <v>20.63</v>
      </c>
      <c r="G1652" s="1">
        <v>44.04</v>
      </c>
      <c r="H1652" s="1">
        <v>306</v>
      </c>
      <c r="I1652" s="1">
        <v>39.1</v>
      </c>
      <c r="J1652" s="1">
        <v>6.9</v>
      </c>
      <c r="K1652" s="1">
        <v>98.75</v>
      </c>
      <c r="L1652" s="1">
        <v>6.81</v>
      </c>
      <c r="M1652" s="1">
        <v>110.6</v>
      </c>
      <c r="N1652" s="1">
        <v>91.88</v>
      </c>
      <c r="O1652" s="1">
        <v>94.02</v>
      </c>
      <c r="P1652" s="1" t="s">
        <v>4</v>
      </c>
      <c r="Q1652" s="1" t="s">
        <v>5</v>
      </c>
      <c r="R1652" s="1" t="s">
        <v>6</v>
      </c>
      <c r="S1652" s="1" t="s">
        <v>6</v>
      </c>
      <c r="T1652" s="3">
        <f t="shared" si="0"/>
        <v>45962</v>
      </c>
      <c r="U1652" s="5">
        <f t="shared" ref="U1652:V1652" si="3304">IF(ISBLANK(F1652),1,0)</f>
        <v>0</v>
      </c>
      <c r="V1652" s="5">
        <f t="shared" si="3304"/>
        <v>0</v>
      </c>
      <c r="W1652" s="5">
        <f t="shared" ref="W1652:Z1652" si="3305">IF(ISBLANK(K1652),1,0)</f>
        <v>0</v>
      </c>
      <c r="X1652" s="5">
        <f t="shared" si="3305"/>
        <v>0</v>
      </c>
      <c r="Y1652" s="5">
        <f t="shared" si="3305"/>
        <v>0</v>
      </c>
      <c r="Z1652" s="5">
        <f t="shared" si="3305"/>
        <v>0</v>
      </c>
      <c r="AA1652" s="5">
        <f t="shared" si="3"/>
        <v>0</v>
      </c>
    </row>
    <row r="1653" spans="1:27" ht="15.75" customHeight="1" x14ac:dyDescent="0.2">
      <c r="A1653" s="1" t="s">
        <v>2292</v>
      </c>
      <c r="B1653" s="1" t="s">
        <v>20</v>
      </c>
      <c r="C1653" s="1" t="s">
        <v>47</v>
      </c>
      <c r="D1653" s="2">
        <v>45338</v>
      </c>
      <c r="E1653" s="1" t="s">
        <v>23</v>
      </c>
      <c r="F1653" s="1">
        <v>21</v>
      </c>
      <c r="G1653" s="1">
        <v>31.3</v>
      </c>
      <c r="H1653" s="1">
        <v>321</v>
      </c>
      <c r="I1653" s="1">
        <v>44.7</v>
      </c>
      <c r="J1653" s="1">
        <v>8.31</v>
      </c>
      <c r="K1653" s="1">
        <v>99.49</v>
      </c>
      <c r="L1653" s="1">
        <v>7.06</v>
      </c>
      <c r="M1653" s="1">
        <v>144.1</v>
      </c>
      <c r="N1653" s="1">
        <v>90.33</v>
      </c>
      <c r="O1653" s="1">
        <v>93.4</v>
      </c>
      <c r="P1653" s="1" t="s">
        <v>4</v>
      </c>
      <c r="Q1653" s="1" t="s">
        <v>5</v>
      </c>
      <c r="R1653" s="1" t="s">
        <v>6</v>
      </c>
      <c r="S1653" s="1" t="s">
        <v>6</v>
      </c>
      <c r="T1653" s="3">
        <f t="shared" si="0"/>
        <v>45323</v>
      </c>
      <c r="U1653" s="5">
        <f t="shared" ref="U1653:V1653" si="3306">IF(ISBLANK(F1653),1,0)</f>
        <v>0</v>
      </c>
      <c r="V1653" s="5">
        <f t="shared" si="3306"/>
        <v>0</v>
      </c>
      <c r="W1653" s="5">
        <f t="shared" ref="W1653:Z1653" si="3307">IF(ISBLANK(K1653),1,0)</f>
        <v>0</v>
      </c>
      <c r="X1653" s="5">
        <f t="shared" si="3307"/>
        <v>0</v>
      </c>
      <c r="Y1653" s="5">
        <f t="shared" si="3307"/>
        <v>0</v>
      </c>
      <c r="Z1653" s="5">
        <f t="shared" si="3307"/>
        <v>0</v>
      </c>
      <c r="AA1653" s="5">
        <f t="shared" si="3"/>
        <v>0</v>
      </c>
    </row>
    <row r="1654" spans="1:27" ht="15.75" customHeight="1" x14ac:dyDescent="0.2">
      <c r="A1654" s="1" t="s">
        <v>2293</v>
      </c>
      <c r="B1654" s="1" t="s">
        <v>20</v>
      </c>
      <c r="C1654" s="1" t="s">
        <v>47</v>
      </c>
      <c r="D1654" s="2">
        <v>45860</v>
      </c>
      <c r="E1654" s="1" t="s">
        <v>23</v>
      </c>
      <c r="F1654" s="1">
        <v>20.9</v>
      </c>
      <c r="G1654" s="1">
        <v>41.34</v>
      </c>
      <c r="H1654" s="1">
        <v>298</v>
      </c>
      <c r="I1654" s="1">
        <v>33.799999999999997</v>
      </c>
      <c r="J1654" s="1">
        <v>7.59</v>
      </c>
      <c r="K1654" s="1">
        <v>98.73</v>
      </c>
      <c r="L1654" s="1">
        <v>6.89</v>
      </c>
      <c r="M1654" s="1">
        <v>139.69999999999999</v>
      </c>
      <c r="N1654" s="1">
        <v>84.09</v>
      </c>
      <c r="O1654" s="1">
        <v>91.04</v>
      </c>
      <c r="P1654" s="1" t="s">
        <v>4</v>
      </c>
      <c r="Q1654" s="1" t="s">
        <v>5</v>
      </c>
      <c r="R1654" s="1" t="s">
        <v>6</v>
      </c>
      <c r="S1654" s="1" t="s">
        <v>6</v>
      </c>
      <c r="T1654" s="3">
        <f t="shared" si="0"/>
        <v>45839</v>
      </c>
      <c r="U1654" s="5">
        <f t="shared" ref="U1654:V1654" si="3308">IF(ISBLANK(F1654),1,0)</f>
        <v>0</v>
      </c>
      <c r="V1654" s="5">
        <f t="shared" si="3308"/>
        <v>0</v>
      </c>
      <c r="W1654" s="5">
        <f t="shared" ref="W1654:Z1654" si="3309">IF(ISBLANK(K1654),1,0)</f>
        <v>0</v>
      </c>
      <c r="X1654" s="5">
        <f t="shared" si="3309"/>
        <v>0</v>
      </c>
      <c r="Y1654" s="5">
        <f t="shared" si="3309"/>
        <v>0</v>
      </c>
      <c r="Z1654" s="5">
        <f t="shared" si="3309"/>
        <v>0</v>
      </c>
      <c r="AA1654" s="5">
        <f t="shared" si="3"/>
        <v>0</v>
      </c>
    </row>
    <row r="1655" spans="1:27" ht="15.75" customHeight="1" x14ac:dyDescent="0.2">
      <c r="A1655" s="1" t="s">
        <v>799</v>
      </c>
      <c r="B1655" s="1" t="s">
        <v>34</v>
      </c>
      <c r="C1655" s="1" t="s">
        <v>35</v>
      </c>
      <c r="D1655" s="2">
        <v>45978</v>
      </c>
      <c r="E1655" s="1" t="s">
        <v>37</v>
      </c>
      <c r="F1655" s="1">
        <v>21.33</v>
      </c>
      <c r="G1655" s="1">
        <v>45.05</v>
      </c>
      <c r="H1655" s="1">
        <v>308</v>
      </c>
      <c r="I1655" s="1">
        <v>41.8</v>
      </c>
      <c r="J1655" s="1">
        <v>6.87</v>
      </c>
      <c r="K1655" s="1">
        <v>99.21</v>
      </c>
      <c r="L1655" s="1">
        <v>6.99</v>
      </c>
      <c r="M1655" s="1">
        <v>127.1</v>
      </c>
      <c r="N1655" s="1">
        <v>88.17</v>
      </c>
      <c r="O1655" s="1">
        <v>93.18</v>
      </c>
      <c r="P1655" s="1" t="s">
        <v>4</v>
      </c>
      <c r="Q1655" s="1" t="s">
        <v>5</v>
      </c>
      <c r="R1655" s="1" t="s">
        <v>6</v>
      </c>
      <c r="S1655" s="1" t="s">
        <v>6</v>
      </c>
      <c r="T1655" s="3">
        <f t="shared" si="0"/>
        <v>45962</v>
      </c>
      <c r="U1655" s="5">
        <f t="shared" ref="U1655:V1655" si="3310">IF(ISBLANK(F1655),1,0)</f>
        <v>0</v>
      </c>
      <c r="V1655" s="5">
        <f t="shared" si="3310"/>
        <v>0</v>
      </c>
      <c r="W1655" s="5">
        <f t="shared" ref="W1655:Z1655" si="3311">IF(ISBLANK(K1655),1,0)</f>
        <v>0</v>
      </c>
      <c r="X1655" s="5">
        <f t="shared" si="3311"/>
        <v>0</v>
      </c>
      <c r="Y1655" s="5">
        <f t="shared" si="3311"/>
        <v>0</v>
      </c>
      <c r="Z1655" s="5">
        <f t="shared" si="3311"/>
        <v>0</v>
      </c>
      <c r="AA1655" s="5">
        <f t="shared" si="3"/>
        <v>0</v>
      </c>
    </row>
    <row r="1656" spans="1:27" ht="15.75" customHeight="1" x14ac:dyDescent="0.2">
      <c r="A1656" s="1" t="s">
        <v>1118</v>
      </c>
      <c r="B1656" s="1" t="s">
        <v>34</v>
      </c>
      <c r="C1656" s="1" t="s">
        <v>35</v>
      </c>
      <c r="D1656" s="2">
        <v>45647</v>
      </c>
      <c r="E1656" s="1" t="s">
        <v>93</v>
      </c>
      <c r="F1656" s="1">
        <v>21.08</v>
      </c>
      <c r="G1656" s="1">
        <v>45.82</v>
      </c>
      <c r="H1656" s="1">
        <v>305</v>
      </c>
      <c r="I1656" s="1">
        <v>54.7</v>
      </c>
      <c r="J1656" s="1">
        <v>7.75</v>
      </c>
      <c r="K1656" s="1">
        <v>98.88</v>
      </c>
      <c r="L1656" s="1">
        <v>7</v>
      </c>
      <c r="M1656" s="1">
        <v>127.2</v>
      </c>
      <c r="N1656" s="1">
        <v>85.01</v>
      </c>
      <c r="O1656" s="1">
        <v>91.6</v>
      </c>
      <c r="P1656" s="1" t="s">
        <v>4</v>
      </c>
      <c r="Q1656" s="1" t="s">
        <v>5</v>
      </c>
      <c r="R1656" s="1" t="s">
        <v>6</v>
      </c>
      <c r="S1656" s="1" t="s">
        <v>6</v>
      </c>
      <c r="T1656" s="3">
        <f t="shared" si="0"/>
        <v>45627</v>
      </c>
      <c r="U1656" s="5">
        <f t="shared" ref="U1656:V1656" si="3312">IF(ISBLANK(F1656),1,0)</f>
        <v>0</v>
      </c>
      <c r="V1656" s="5">
        <f t="shared" si="3312"/>
        <v>0</v>
      </c>
      <c r="W1656" s="5">
        <f t="shared" ref="W1656:Z1656" si="3313">IF(ISBLANK(K1656),1,0)</f>
        <v>0</v>
      </c>
      <c r="X1656" s="5">
        <f t="shared" si="3313"/>
        <v>0</v>
      </c>
      <c r="Y1656" s="5">
        <f t="shared" si="3313"/>
        <v>0</v>
      </c>
      <c r="Z1656" s="5">
        <f t="shared" si="3313"/>
        <v>0</v>
      </c>
      <c r="AA1656" s="5">
        <f t="shared" si="3"/>
        <v>0</v>
      </c>
    </row>
    <row r="1657" spans="1:27" ht="15.75" customHeight="1" x14ac:dyDescent="0.2">
      <c r="A1657" s="1" t="s">
        <v>931</v>
      </c>
      <c r="B1657" s="1" t="s">
        <v>34</v>
      </c>
      <c r="C1657" s="1" t="s">
        <v>21</v>
      </c>
      <c r="D1657" s="2">
        <v>45925</v>
      </c>
      <c r="E1657" s="1" t="s">
        <v>3</v>
      </c>
      <c r="F1657" s="1">
        <v>21.45</v>
      </c>
      <c r="G1657" s="1">
        <v>46.88</v>
      </c>
      <c r="H1657" s="1">
        <v>310</v>
      </c>
      <c r="I1657" s="1">
        <v>39.4</v>
      </c>
      <c r="J1657" s="1">
        <v>6.6</v>
      </c>
      <c r="K1657" s="1">
        <v>98.95</v>
      </c>
      <c r="L1657" s="1">
        <v>6.97</v>
      </c>
      <c r="M1657" s="1">
        <v>138.6</v>
      </c>
      <c r="N1657" s="1">
        <v>87.94</v>
      </c>
      <c r="O1657" s="1">
        <v>92.75</v>
      </c>
      <c r="P1657" s="1" t="s">
        <v>4</v>
      </c>
      <c r="Q1657" s="1" t="s">
        <v>5</v>
      </c>
      <c r="R1657" s="1" t="s">
        <v>6</v>
      </c>
      <c r="S1657" s="1" t="s">
        <v>6</v>
      </c>
      <c r="T1657" s="3">
        <f t="shared" si="0"/>
        <v>45901</v>
      </c>
      <c r="U1657" s="5">
        <f t="shared" ref="U1657:V1657" si="3314">IF(ISBLANK(F1657),1,0)</f>
        <v>0</v>
      </c>
      <c r="V1657" s="5">
        <f t="shared" si="3314"/>
        <v>0</v>
      </c>
      <c r="W1657" s="5">
        <f t="shared" ref="W1657:Z1657" si="3315">IF(ISBLANK(K1657),1,0)</f>
        <v>0</v>
      </c>
      <c r="X1657" s="5">
        <f t="shared" si="3315"/>
        <v>0</v>
      </c>
      <c r="Y1657" s="5">
        <f t="shared" si="3315"/>
        <v>0</v>
      </c>
      <c r="Z1657" s="5">
        <f t="shared" si="3315"/>
        <v>0</v>
      </c>
      <c r="AA1657" s="5">
        <f t="shared" si="3"/>
        <v>0</v>
      </c>
    </row>
    <row r="1658" spans="1:27" ht="15.75" customHeight="1" x14ac:dyDescent="0.2">
      <c r="A1658" s="1" t="s">
        <v>2294</v>
      </c>
      <c r="B1658" s="1" t="s">
        <v>58</v>
      </c>
      <c r="C1658" s="1" t="s">
        <v>47</v>
      </c>
      <c r="D1658" s="2">
        <v>45845</v>
      </c>
      <c r="E1658" s="1" t="s">
        <v>23</v>
      </c>
      <c r="F1658" s="1">
        <v>22.47</v>
      </c>
      <c r="G1658" s="1">
        <v>49.48</v>
      </c>
      <c r="H1658" s="1">
        <v>328</v>
      </c>
      <c r="I1658" s="1">
        <v>41.3</v>
      </c>
      <c r="J1658" s="1">
        <v>7.64</v>
      </c>
      <c r="K1658" s="1">
        <v>99.11</v>
      </c>
      <c r="L1658" s="1">
        <v>6.7</v>
      </c>
      <c r="M1658" s="1">
        <v>127</v>
      </c>
      <c r="N1658" s="1">
        <v>86.64</v>
      </c>
      <c r="O1658" s="1">
        <v>93.39</v>
      </c>
      <c r="P1658" s="1" t="s">
        <v>4</v>
      </c>
      <c r="Q1658" s="1" t="s">
        <v>5</v>
      </c>
      <c r="R1658" s="1" t="s">
        <v>6</v>
      </c>
      <c r="S1658" s="1" t="s">
        <v>6</v>
      </c>
      <c r="T1658" s="3">
        <f t="shared" si="0"/>
        <v>45839</v>
      </c>
      <c r="U1658" s="5">
        <f t="shared" ref="U1658:V1658" si="3316">IF(ISBLANK(F1658),1,0)</f>
        <v>0</v>
      </c>
      <c r="V1658" s="5">
        <f t="shared" si="3316"/>
        <v>0</v>
      </c>
      <c r="W1658" s="5">
        <f t="shared" ref="W1658:Z1658" si="3317">IF(ISBLANK(K1658),1,0)</f>
        <v>0</v>
      </c>
      <c r="X1658" s="5">
        <f t="shared" si="3317"/>
        <v>0</v>
      </c>
      <c r="Y1658" s="5">
        <f t="shared" si="3317"/>
        <v>0</v>
      </c>
      <c r="Z1658" s="5">
        <f t="shared" si="3317"/>
        <v>0</v>
      </c>
      <c r="AA1658" s="5">
        <f t="shared" si="3"/>
        <v>0</v>
      </c>
    </row>
    <row r="1659" spans="1:27" ht="15.75" customHeight="1" x14ac:dyDescent="0.2">
      <c r="A1659" s="1" t="s">
        <v>2295</v>
      </c>
      <c r="B1659" s="1" t="s">
        <v>58</v>
      </c>
      <c r="C1659" s="1" t="s">
        <v>47</v>
      </c>
      <c r="D1659" s="2">
        <v>45448</v>
      </c>
      <c r="E1659" s="1" t="s">
        <v>3</v>
      </c>
      <c r="F1659" s="1">
        <v>23.29</v>
      </c>
      <c r="G1659" s="1">
        <v>44.07</v>
      </c>
      <c r="H1659" s="1">
        <v>323</v>
      </c>
      <c r="I1659" s="1">
        <v>40.4</v>
      </c>
      <c r="J1659" s="1">
        <v>7.14</v>
      </c>
      <c r="K1659" s="1">
        <v>98.83</v>
      </c>
      <c r="L1659" s="1">
        <v>6.93</v>
      </c>
      <c r="M1659" s="1">
        <v>127.2</v>
      </c>
      <c r="N1659" s="1">
        <v>86.48</v>
      </c>
      <c r="O1659" s="1">
        <v>93.9</v>
      </c>
      <c r="P1659" s="1" t="s">
        <v>4</v>
      </c>
      <c r="Q1659" s="1" t="s">
        <v>5</v>
      </c>
      <c r="R1659" s="1" t="s">
        <v>6</v>
      </c>
      <c r="S1659" s="1" t="s">
        <v>6</v>
      </c>
      <c r="T1659" s="3">
        <f t="shared" si="0"/>
        <v>45444</v>
      </c>
      <c r="U1659" s="5">
        <f t="shared" ref="U1659:V1659" si="3318">IF(ISBLANK(F1659),1,0)</f>
        <v>0</v>
      </c>
      <c r="V1659" s="5">
        <f t="shared" si="3318"/>
        <v>0</v>
      </c>
      <c r="W1659" s="5">
        <f t="shared" ref="W1659:Z1659" si="3319">IF(ISBLANK(K1659),1,0)</f>
        <v>0</v>
      </c>
      <c r="X1659" s="5">
        <f t="shared" si="3319"/>
        <v>0</v>
      </c>
      <c r="Y1659" s="5">
        <f t="shared" si="3319"/>
        <v>0</v>
      </c>
      <c r="Z1659" s="5">
        <f t="shared" si="3319"/>
        <v>0</v>
      </c>
      <c r="AA1659" s="5">
        <f t="shared" si="3"/>
        <v>0</v>
      </c>
    </row>
    <row r="1660" spans="1:27" ht="15.75" customHeight="1" x14ac:dyDescent="0.2">
      <c r="A1660" s="1" t="s">
        <v>2296</v>
      </c>
      <c r="B1660" s="1" t="s">
        <v>58</v>
      </c>
      <c r="C1660" s="1" t="s">
        <v>35</v>
      </c>
      <c r="D1660" s="2">
        <v>45916</v>
      </c>
      <c r="E1660" s="1" t="s">
        <v>3</v>
      </c>
      <c r="F1660" s="1">
        <v>20.71</v>
      </c>
      <c r="G1660" s="1">
        <v>42.11</v>
      </c>
      <c r="H1660" s="1">
        <v>319</v>
      </c>
      <c r="I1660" s="1">
        <v>43.1</v>
      </c>
      <c r="J1660" s="1">
        <v>7.15</v>
      </c>
      <c r="K1660" s="1">
        <v>99.35</v>
      </c>
      <c r="L1660" s="1">
        <v>6.8</v>
      </c>
      <c r="M1660" s="1">
        <v>117.4</v>
      </c>
      <c r="N1660" s="1">
        <v>85.39</v>
      </c>
      <c r="O1660" s="1">
        <v>94.96</v>
      </c>
      <c r="P1660" s="1" t="s">
        <v>4</v>
      </c>
      <c r="Q1660" s="1" t="s">
        <v>5</v>
      </c>
      <c r="R1660" s="1" t="s">
        <v>6</v>
      </c>
      <c r="S1660" s="1" t="s">
        <v>6</v>
      </c>
      <c r="T1660" s="3">
        <f t="shared" si="0"/>
        <v>45901</v>
      </c>
      <c r="U1660" s="5">
        <f t="shared" ref="U1660:V1660" si="3320">IF(ISBLANK(F1660),1,0)</f>
        <v>0</v>
      </c>
      <c r="V1660" s="5">
        <f t="shared" si="3320"/>
        <v>0</v>
      </c>
      <c r="W1660" s="5">
        <f t="shared" ref="W1660:Z1660" si="3321">IF(ISBLANK(K1660),1,0)</f>
        <v>0</v>
      </c>
      <c r="X1660" s="5">
        <f t="shared" si="3321"/>
        <v>0</v>
      </c>
      <c r="Y1660" s="5">
        <f t="shared" si="3321"/>
        <v>0</v>
      </c>
      <c r="Z1660" s="5">
        <f t="shared" si="3321"/>
        <v>0</v>
      </c>
      <c r="AA1660" s="5">
        <f t="shared" si="3"/>
        <v>0</v>
      </c>
    </row>
    <row r="1661" spans="1:27" ht="15.75" customHeight="1" x14ac:dyDescent="0.2">
      <c r="A1661" s="1" t="s">
        <v>2297</v>
      </c>
      <c r="B1661" s="1" t="s">
        <v>58</v>
      </c>
      <c r="C1661" s="1" t="s">
        <v>35</v>
      </c>
      <c r="D1661" s="2">
        <v>45803</v>
      </c>
      <c r="E1661" s="1" t="s">
        <v>37</v>
      </c>
      <c r="F1661" s="1">
        <v>21.03</v>
      </c>
      <c r="G1661" s="1">
        <v>47.74</v>
      </c>
      <c r="H1661" s="1">
        <v>307</v>
      </c>
      <c r="I1661" s="1">
        <v>48.1</v>
      </c>
      <c r="J1661" s="1">
        <v>7.33</v>
      </c>
      <c r="K1661" s="1">
        <v>98.96</v>
      </c>
      <c r="L1661" s="1">
        <v>7.02</v>
      </c>
      <c r="M1661" s="1">
        <v>131</v>
      </c>
      <c r="N1661" s="1">
        <v>87.12</v>
      </c>
      <c r="O1661" s="1">
        <v>93.33</v>
      </c>
      <c r="P1661" s="1" t="s">
        <v>4</v>
      </c>
      <c r="Q1661" s="1" t="s">
        <v>5</v>
      </c>
      <c r="R1661" s="1" t="s">
        <v>6</v>
      </c>
      <c r="S1661" s="1" t="s">
        <v>6</v>
      </c>
      <c r="T1661" s="3">
        <f t="shared" si="0"/>
        <v>45778</v>
      </c>
      <c r="U1661" s="5">
        <f t="shared" ref="U1661:V1661" si="3322">IF(ISBLANK(F1661),1,0)</f>
        <v>0</v>
      </c>
      <c r="V1661" s="5">
        <f t="shared" si="3322"/>
        <v>0</v>
      </c>
      <c r="W1661" s="5">
        <f t="shared" ref="W1661:Z1661" si="3323">IF(ISBLANK(K1661),1,0)</f>
        <v>0</v>
      </c>
      <c r="X1661" s="5">
        <f t="shared" si="3323"/>
        <v>0</v>
      </c>
      <c r="Y1661" s="5">
        <f t="shared" si="3323"/>
        <v>0</v>
      </c>
      <c r="Z1661" s="5">
        <f t="shared" si="3323"/>
        <v>0</v>
      </c>
      <c r="AA1661" s="5">
        <f t="shared" si="3"/>
        <v>0</v>
      </c>
    </row>
    <row r="1662" spans="1:27" ht="15.75" customHeight="1" x14ac:dyDescent="0.2">
      <c r="A1662" s="1" t="s">
        <v>543</v>
      </c>
      <c r="B1662" s="1" t="s">
        <v>34</v>
      </c>
      <c r="C1662" s="1" t="s">
        <v>21</v>
      </c>
      <c r="D1662" s="2">
        <v>45301</v>
      </c>
      <c r="E1662" s="1" t="s">
        <v>3</v>
      </c>
      <c r="F1662" s="1">
        <v>21.21</v>
      </c>
      <c r="G1662" s="1">
        <v>55.21</v>
      </c>
      <c r="H1662" s="1">
        <v>301</v>
      </c>
      <c r="I1662" s="1">
        <v>36.5</v>
      </c>
      <c r="J1662" s="1">
        <v>7.88</v>
      </c>
      <c r="K1662" s="1">
        <v>98.85</v>
      </c>
      <c r="L1662" s="1">
        <v>7.13</v>
      </c>
      <c r="M1662" s="1">
        <v>123.4</v>
      </c>
      <c r="N1662" s="1">
        <v>90.28</v>
      </c>
      <c r="O1662" s="1">
        <v>94.36</v>
      </c>
      <c r="P1662" s="1" t="s">
        <v>4</v>
      </c>
      <c r="Q1662" s="1" t="s">
        <v>5</v>
      </c>
      <c r="R1662" s="1" t="s">
        <v>6</v>
      </c>
      <c r="S1662" s="1" t="s">
        <v>6</v>
      </c>
      <c r="T1662" s="3">
        <f t="shared" si="0"/>
        <v>45292</v>
      </c>
      <c r="U1662" s="5">
        <f t="shared" ref="U1662:V1662" si="3324">IF(ISBLANK(F1662),1,0)</f>
        <v>0</v>
      </c>
      <c r="V1662" s="5">
        <f t="shared" si="3324"/>
        <v>0</v>
      </c>
      <c r="W1662" s="5">
        <f t="shared" ref="W1662:Z1662" si="3325">IF(ISBLANK(K1662),1,0)</f>
        <v>0</v>
      </c>
      <c r="X1662" s="5">
        <f t="shared" si="3325"/>
        <v>0</v>
      </c>
      <c r="Y1662" s="5">
        <f t="shared" si="3325"/>
        <v>0</v>
      </c>
      <c r="Z1662" s="5">
        <f t="shared" si="3325"/>
        <v>0</v>
      </c>
      <c r="AA1662" s="5">
        <f t="shared" si="3"/>
        <v>0</v>
      </c>
    </row>
    <row r="1663" spans="1:27" ht="15.75" customHeight="1" x14ac:dyDescent="0.2">
      <c r="A1663" s="1" t="s">
        <v>2298</v>
      </c>
      <c r="B1663" s="1" t="s">
        <v>20</v>
      </c>
      <c r="C1663" s="1" t="s">
        <v>47</v>
      </c>
      <c r="D1663" s="2">
        <v>45707</v>
      </c>
      <c r="E1663" s="1" t="s">
        <v>93</v>
      </c>
      <c r="F1663" s="1">
        <v>22.07</v>
      </c>
      <c r="G1663" s="1">
        <v>44.58</v>
      </c>
      <c r="H1663" s="1">
        <v>292</v>
      </c>
      <c r="I1663" s="1">
        <v>42.1</v>
      </c>
      <c r="J1663" s="1">
        <v>8.15</v>
      </c>
      <c r="K1663" s="1">
        <v>98.08</v>
      </c>
      <c r="L1663" s="1">
        <v>7.05</v>
      </c>
      <c r="M1663" s="1">
        <v>124.3</v>
      </c>
      <c r="N1663" s="1">
        <v>85.38</v>
      </c>
      <c r="O1663" s="1">
        <v>93.54</v>
      </c>
      <c r="P1663" s="1" t="s">
        <v>4</v>
      </c>
      <c r="Q1663" s="1" t="s">
        <v>5</v>
      </c>
      <c r="R1663" s="1" t="s">
        <v>6</v>
      </c>
      <c r="S1663" s="1" t="s">
        <v>6</v>
      </c>
      <c r="T1663" s="3">
        <f t="shared" si="0"/>
        <v>45689</v>
      </c>
      <c r="U1663" s="5">
        <f t="shared" ref="U1663:V1663" si="3326">IF(ISBLANK(F1663),1,0)</f>
        <v>0</v>
      </c>
      <c r="V1663" s="5">
        <f t="shared" si="3326"/>
        <v>0</v>
      </c>
      <c r="W1663" s="5">
        <f t="shared" ref="W1663:Z1663" si="3327">IF(ISBLANK(K1663),1,0)</f>
        <v>0</v>
      </c>
      <c r="X1663" s="5">
        <f t="shared" si="3327"/>
        <v>0</v>
      </c>
      <c r="Y1663" s="5">
        <f t="shared" si="3327"/>
        <v>0</v>
      </c>
      <c r="Z1663" s="5">
        <f t="shared" si="3327"/>
        <v>0</v>
      </c>
      <c r="AA1663" s="5">
        <f t="shared" si="3"/>
        <v>0</v>
      </c>
    </row>
    <row r="1664" spans="1:27" ht="15.75" customHeight="1" x14ac:dyDescent="0.2">
      <c r="A1664" s="1" t="s">
        <v>2299</v>
      </c>
      <c r="B1664" s="1" t="s">
        <v>58</v>
      </c>
      <c r="C1664" s="1" t="s">
        <v>47</v>
      </c>
      <c r="D1664" s="2">
        <v>45770</v>
      </c>
      <c r="E1664" s="1" t="s">
        <v>3</v>
      </c>
      <c r="F1664" s="1">
        <v>21.85</v>
      </c>
      <c r="G1664" s="1">
        <v>43.03</v>
      </c>
      <c r="H1664" s="1">
        <v>328</v>
      </c>
      <c r="I1664" s="1">
        <v>51.7</v>
      </c>
      <c r="J1664" s="1">
        <v>7.73</v>
      </c>
      <c r="K1664" s="1">
        <v>98.96</v>
      </c>
      <c r="L1664" s="1">
        <v>6.86</v>
      </c>
      <c r="M1664" s="1">
        <v>146.19999999999999</v>
      </c>
      <c r="N1664" s="1">
        <v>84.94</v>
      </c>
      <c r="O1664" s="1">
        <v>92.44</v>
      </c>
      <c r="P1664" s="1" t="s">
        <v>4</v>
      </c>
      <c r="Q1664" s="1" t="s">
        <v>5</v>
      </c>
      <c r="R1664" s="1" t="s">
        <v>6</v>
      </c>
      <c r="S1664" s="1" t="s">
        <v>6</v>
      </c>
      <c r="T1664" s="3">
        <f t="shared" si="0"/>
        <v>45748</v>
      </c>
      <c r="U1664" s="5">
        <f t="shared" ref="U1664:V1664" si="3328">IF(ISBLANK(F1664),1,0)</f>
        <v>0</v>
      </c>
      <c r="V1664" s="5">
        <f t="shared" si="3328"/>
        <v>0</v>
      </c>
      <c r="W1664" s="5">
        <f t="shared" ref="W1664:Z1664" si="3329">IF(ISBLANK(K1664),1,0)</f>
        <v>0</v>
      </c>
      <c r="X1664" s="5">
        <f t="shared" si="3329"/>
        <v>0</v>
      </c>
      <c r="Y1664" s="5">
        <f t="shared" si="3329"/>
        <v>0</v>
      </c>
      <c r="Z1664" s="5">
        <f t="shared" si="3329"/>
        <v>0</v>
      </c>
      <c r="AA1664" s="5">
        <f t="shared" si="3"/>
        <v>0</v>
      </c>
    </row>
    <row r="1665" spans="1:27" ht="15.75" customHeight="1" x14ac:dyDescent="0.2">
      <c r="A1665" s="1" t="s">
        <v>905</v>
      </c>
      <c r="B1665" s="1" t="s">
        <v>34</v>
      </c>
      <c r="C1665" s="1" t="s">
        <v>35</v>
      </c>
      <c r="D1665" s="2">
        <v>45877</v>
      </c>
      <c r="E1665" s="1" t="s">
        <v>3</v>
      </c>
      <c r="F1665" s="1">
        <v>21.26</v>
      </c>
      <c r="G1665" s="1">
        <v>46.16</v>
      </c>
      <c r="H1665" s="1">
        <v>327</v>
      </c>
      <c r="I1665" s="1">
        <v>48</v>
      </c>
      <c r="J1665" s="1">
        <v>7.03</v>
      </c>
      <c r="K1665" s="1">
        <v>99.31</v>
      </c>
      <c r="L1665" s="1">
        <v>6.84</v>
      </c>
      <c r="M1665" s="1">
        <v>148</v>
      </c>
      <c r="N1665" s="1">
        <v>84.92</v>
      </c>
      <c r="O1665" s="1">
        <v>92.83</v>
      </c>
      <c r="P1665" s="1" t="s">
        <v>4</v>
      </c>
      <c r="Q1665" s="1" t="s">
        <v>5</v>
      </c>
      <c r="R1665" s="1" t="s">
        <v>6</v>
      </c>
      <c r="S1665" s="1" t="s">
        <v>6</v>
      </c>
      <c r="T1665" s="3">
        <f t="shared" si="0"/>
        <v>45870</v>
      </c>
      <c r="U1665" s="5">
        <f t="shared" ref="U1665:V1665" si="3330">IF(ISBLANK(F1665),1,0)</f>
        <v>0</v>
      </c>
      <c r="V1665" s="5">
        <f t="shared" si="3330"/>
        <v>0</v>
      </c>
      <c r="W1665" s="5">
        <f t="shared" ref="W1665:Z1665" si="3331">IF(ISBLANK(K1665),1,0)</f>
        <v>0</v>
      </c>
      <c r="X1665" s="5">
        <f t="shared" si="3331"/>
        <v>0</v>
      </c>
      <c r="Y1665" s="5">
        <f t="shared" si="3331"/>
        <v>0</v>
      </c>
      <c r="Z1665" s="5">
        <f t="shared" si="3331"/>
        <v>0</v>
      </c>
      <c r="AA1665" s="5">
        <f t="shared" si="3"/>
        <v>0</v>
      </c>
    </row>
    <row r="1666" spans="1:27" ht="15.75" customHeight="1" x14ac:dyDescent="0.2">
      <c r="A1666" s="1" t="s">
        <v>2300</v>
      </c>
      <c r="B1666" s="1" t="s">
        <v>20</v>
      </c>
      <c r="C1666" s="1" t="s">
        <v>21</v>
      </c>
      <c r="D1666" s="2">
        <v>45855</v>
      </c>
      <c r="E1666" s="1" t="s">
        <v>37</v>
      </c>
      <c r="F1666" s="1">
        <v>22.04</v>
      </c>
      <c r="G1666" s="1">
        <v>41.28</v>
      </c>
      <c r="H1666" s="1">
        <v>314</v>
      </c>
      <c r="I1666" s="1">
        <v>45.6</v>
      </c>
      <c r="J1666" s="1">
        <v>8.16</v>
      </c>
      <c r="K1666" s="1">
        <v>99.09</v>
      </c>
      <c r="L1666" s="1">
        <v>7.18</v>
      </c>
      <c r="M1666" s="1">
        <v>146.69999999999999</v>
      </c>
      <c r="N1666" s="1">
        <v>83.95</v>
      </c>
      <c r="O1666" s="1">
        <v>93.06</v>
      </c>
      <c r="P1666" s="1" t="s">
        <v>4</v>
      </c>
      <c r="Q1666" s="1" t="s">
        <v>5</v>
      </c>
      <c r="R1666" s="1" t="s">
        <v>6</v>
      </c>
      <c r="S1666" s="1" t="s">
        <v>6</v>
      </c>
      <c r="T1666" s="3">
        <f t="shared" si="0"/>
        <v>45839</v>
      </c>
      <c r="U1666" s="5">
        <f t="shared" ref="U1666:V1666" si="3332">IF(ISBLANK(F1666),1,0)</f>
        <v>0</v>
      </c>
      <c r="V1666" s="5">
        <f t="shared" si="3332"/>
        <v>0</v>
      </c>
      <c r="W1666" s="5">
        <f t="shared" ref="W1666:Z1666" si="3333">IF(ISBLANK(K1666),1,0)</f>
        <v>0</v>
      </c>
      <c r="X1666" s="5">
        <f t="shared" si="3333"/>
        <v>0</v>
      </c>
      <c r="Y1666" s="5">
        <f t="shared" si="3333"/>
        <v>0</v>
      </c>
      <c r="Z1666" s="5">
        <f t="shared" si="3333"/>
        <v>0</v>
      </c>
      <c r="AA1666" s="5">
        <f t="shared" si="3"/>
        <v>0</v>
      </c>
    </row>
    <row r="1667" spans="1:27" ht="15.75" customHeight="1" x14ac:dyDescent="0.2">
      <c r="A1667" s="1" t="s">
        <v>2301</v>
      </c>
      <c r="B1667" s="1" t="s">
        <v>58</v>
      </c>
      <c r="C1667" s="1" t="s">
        <v>35</v>
      </c>
      <c r="D1667" s="2">
        <v>45639</v>
      </c>
      <c r="E1667" s="1" t="s">
        <v>3</v>
      </c>
      <c r="F1667" s="1">
        <v>22.72</v>
      </c>
      <c r="G1667" s="1">
        <v>42.09</v>
      </c>
      <c r="H1667" s="1">
        <v>320</v>
      </c>
      <c r="I1667" s="1">
        <v>51.4</v>
      </c>
      <c r="J1667" s="1">
        <v>7.18</v>
      </c>
      <c r="K1667" s="1">
        <v>99.33</v>
      </c>
      <c r="L1667" s="1">
        <v>6.76</v>
      </c>
      <c r="M1667" s="1">
        <v>139.4</v>
      </c>
      <c r="N1667" s="1">
        <v>85.79</v>
      </c>
      <c r="O1667" s="1">
        <v>93.14</v>
      </c>
      <c r="P1667" s="1" t="s">
        <v>4</v>
      </c>
      <c r="Q1667" s="1" t="s">
        <v>50</v>
      </c>
      <c r="R1667" s="1" t="s">
        <v>51</v>
      </c>
      <c r="S1667" s="1" t="s">
        <v>89</v>
      </c>
      <c r="T1667" s="3">
        <f t="shared" si="0"/>
        <v>45627</v>
      </c>
      <c r="U1667" s="5">
        <f t="shared" ref="U1667:V1667" si="3334">IF(ISBLANK(F1667),1,0)</f>
        <v>0</v>
      </c>
      <c r="V1667" s="5">
        <f t="shared" si="3334"/>
        <v>0</v>
      </c>
      <c r="W1667" s="5">
        <f t="shared" ref="W1667:Z1667" si="3335">IF(ISBLANK(K1667),1,0)</f>
        <v>0</v>
      </c>
      <c r="X1667" s="5">
        <f t="shared" si="3335"/>
        <v>0</v>
      </c>
      <c r="Y1667" s="5">
        <f t="shared" si="3335"/>
        <v>0</v>
      </c>
      <c r="Z1667" s="5">
        <f t="shared" si="3335"/>
        <v>0</v>
      </c>
      <c r="AA1667" s="5">
        <f t="shared" si="3"/>
        <v>0</v>
      </c>
    </row>
    <row r="1668" spans="1:27" ht="15.75" customHeight="1" x14ac:dyDescent="0.2">
      <c r="A1668" s="1" t="s">
        <v>2302</v>
      </c>
      <c r="B1668" s="1" t="s">
        <v>58</v>
      </c>
      <c r="C1668" s="1" t="s">
        <v>47</v>
      </c>
      <c r="D1668" s="2">
        <v>45510</v>
      </c>
      <c r="E1668" s="1" t="s">
        <v>93</v>
      </c>
      <c r="F1668" s="1">
        <v>21.99</v>
      </c>
      <c r="G1668" s="1">
        <v>52.83</v>
      </c>
      <c r="H1668" s="1">
        <v>327</v>
      </c>
      <c r="I1668" s="1">
        <v>36</v>
      </c>
      <c r="J1668" s="1">
        <v>6.3</v>
      </c>
      <c r="K1668" s="1">
        <v>98.92</v>
      </c>
      <c r="L1668" s="1">
        <v>6.92</v>
      </c>
      <c r="M1668" s="1">
        <v>139.1</v>
      </c>
      <c r="N1668" s="1">
        <v>89.24</v>
      </c>
      <c r="O1668" s="1">
        <v>93.31</v>
      </c>
      <c r="P1668" s="1" t="s">
        <v>4</v>
      </c>
      <c r="Q1668" s="1" t="s">
        <v>5</v>
      </c>
      <c r="R1668" s="1" t="s">
        <v>6</v>
      </c>
      <c r="S1668" s="1" t="s">
        <v>6</v>
      </c>
      <c r="T1668" s="3">
        <f t="shared" si="0"/>
        <v>45505</v>
      </c>
      <c r="U1668" s="5">
        <f t="shared" ref="U1668:V1668" si="3336">IF(ISBLANK(F1668),1,0)</f>
        <v>0</v>
      </c>
      <c r="V1668" s="5">
        <f t="shared" si="3336"/>
        <v>0</v>
      </c>
      <c r="W1668" s="5">
        <f t="shared" ref="W1668:Z1668" si="3337">IF(ISBLANK(K1668),1,0)</f>
        <v>0</v>
      </c>
      <c r="X1668" s="5">
        <f t="shared" si="3337"/>
        <v>0</v>
      </c>
      <c r="Y1668" s="5">
        <f t="shared" si="3337"/>
        <v>0</v>
      </c>
      <c r="Z1668" s="5">
        <f t="shared" si="3337"/>
        <v>0</v>
      </c>
      <c r="AA1668" s="5">
        <f t="shared" si="3"/>
        <v>0</v>
      </c>
    </row>
    <row r="1669" spans="1:27" ht="15.75" customHeight="1" x14ac:dyDescent="0.2">
      <c r="A1669" s="1" t="s">
        <v>1617</v>
      </c>
      <c r="B1669" s="1" t="s">
        <v>1</v>
      </c>
      <c r="C1669" s="1" t="s">
        <v>47</v>
      </c>
      <c r="D1669" s="2">
        <v>45432</v>
      </c>
      <c r="E1669" s="1" t="s">
        <v>23</v>
      </c>
      <c r="F1669" s="1">
        <v>21.89</v>
      </c>
      <c r="G1669" s="1">
        <v>39.25</v>
      </c>
      <c r="H1669" s="1">
        <v>337</v>
      </c>
      <c r="I1669" s="1">
        <v>44.6</v>
      </c>
      <c r="J1669" s="1">
        <v>7.07</v>
      </c>
      <c r="K1669" s="1">
        <v>99.68</v>
      </c>
      <c r="L1669" s="1">
        <v>6.81</v>
      </c>
      <c r="M1669" s="1">
        <v>115.6</v>
      </c>
      <c r="N1669" s="1">
        <v>89.97</v>
      </c>
      <c r="O1669" s="1">
        <v>93.33</v>
      </c>
      <c r="P1669" s="1" t="s">
        <v>4</v>
      </c>
      <c r="Q1669" s="1" t="s">
        <v>5</v>
      </c>
      <c r="R1669" s="1" t="s">
        <v>6</v>
      </c>
      <c r="S1669" s="1" t="s">
        <v>6</v>
      </c>
      <c r="T1669" s="3">
        <f t="shared" si="0"/>
        <v>45413</v>
      </c>
      <c r="U1669" s="5">
        <f t="shared" ref="U1669:V1669" si="3338">IF(ISBLANK(F1669),1,0)</f>
        <v>0</v>
      </c>
      <c r="V1669" s="5">
        <f t="shared" si="3338"/>
        <v>0</v>
      </c>
      <c r="W1669" s="5">
        <f t="shared" ref="W1669:Z1669" si="3339">IF(ISBLANK(K1669),1,0)</f>
        <v>0</v>
      </c>
      <c r="X1669" s="5">
        <f t="shared" si="3339"/>
        <v>0</v>
      </c>
      <c r="Y1669" s="5">
        <f t="shared" si="3339"/>
        <v>0</v>
      </c>
      <c r="Z1669" s="5">
        <f t="shared" si="3339"/>
        <v>0</v>
      </c>
      <c r="AA1669" s="5">
        <f t="shared" si="3"/>
        <v>0</v>
      </c>
    </row>
    <row r="1670" spans="1:27" ht="15.75" customHeight="1" x14ac:dyDescent="0.2">
      <c r="A1670" s="1" t="s">
        <v>883</v>
      </c>
      <c r="B1670" s="1" t="s">
        <v>34</v>
      </c>
      <c r="C1670" s="1" t="s">
        <v>21</v>
      </c>
      <c r="D1670" s="2">
        <v>45357</v>
      </c>
      <c r="E1670" s="1" t="s">
        <v>3</v>
      </c>
      <c r="F1670" s="1">
        <v>22</v>
      </c>
      <c r="G1670" s="1">
        <v>49.77</v>
      </c>
      <c r="H1670" s="1">
        <v>284</v>
      </c>
      <c r="I1670" s="1">
        <v>44.6</v>
      </c>
      <c r="J1670" s="1">
        <v>7.39</v>
      </c>
      <c r="K1670" s="1">
        <v>98.95</v>
      </c>
      <c r="L1670" s="1">
        <v>7.05</v>
      </c>
      <c r="M1670" s="1">
        <v>121.4</v>
      </c>
      <c r="N1670" s="1">
        <v>84.14</v>
      </c>
      <c r="O1670" s="1">
        <v>92.94</v>
      </c>
      <c r="P1670" s="1" t="s">
        <v>4</v>
      </c>
      <c r="Q1670" s="1" t="s">
        <v>5</v>
      </c>
      <c r="R1670" s="1" t="s">
        <v>6</v>
      </c>
      <c r="S1670" s="1" t="s">
        <v>6</v>
      </c>
      <c r="T1670" s="3">
        <f t="shared" si="0"/>
        <v>45352</v>
      </c>
      <c r="U1670" s="5">
        <f t="shared" ref="U1670:V1670" si="3340">IF(ISBLANK(F1670),1,0)</f>
        <v>0</v>
      </c>
      <c r="V1670" s="5">
        <f t="shared" si="3340"/>
        <v>0</v>
      </c>
      <c r="W1670" s="5">
        <f t="shared" ref="W1670:Z1670" si="3341">IF(ISBLANK(K1670),1,0)</f>
        <v>0</v>
      </c>
      <c r="X1670" s="5">
        <f t="shared" si="3341"/>
        <v>0</v>
      </c>
      <c r="Y1670" s="5">
        <f t="shared" si="3341"/>
        <v>0</v>
      </c>
      <c r="Z1670" s="5">
        <f t="shared" si="3341"/>
        <v>0</v>
      </c>
      <c r="AA1670" s="5">
        <f t="shared" si="3"/>
        <v>0</v>
      </c>
    </row>
    <row r="1671" spans="1:27" ht="15.75" customHeight="1" x14ac:dyDescent="0.2">
      <c r="A1671" s="1" t="s">
        <v>2304</v>
      </c>
      <c r="B1671" s="1" t="s">
        <v>58</v>
      </c>
      <c r="C1671" s="1" t="s">
        <v>35</v>
      </c>
      <c r="D1671" s="2">
        <v>45759</v>
      </c>
      <c r="E1671" s="1" t="s">
        <v>3</v>
      </c>
      <c r="F1671" s="1">
        <v>21.83</v>
      </c>
      <c r="G1671" s="1">
        <v>41.37</v>
      </c>
      <c r="H1671" s="1">
        <v>316</v>
      </c>
      <c r="I1671" s="1">
        <v>45.3</v>
      </c>
      <c r="J1671" s="1">
        <v>6.67</v>
      </c>
      <c r="K1671" s="1">
        <v>98.93</v>
      </c>
      <c r="M1671" s="1">
        <v>123.6</v>
      </c>
      <c r="N1671" s="1">
        <v>87.33</v>
      </c>
      <c r="O1671" s="1">
        <v>94.42</v>
      </c>
      <c r="P1671" s="1" t="s">
        <v>4</v>
      </c>
      <c r="Q1671" s="1" t="s">
        <v>5</v>
      </c>
      <c r="R1671" s="1" t="s">
        <v>6</v>
      </c>
      <c r="S1671" s="1" t="s">
        <v>6</v>
      </c>
      <c r="T1671" s="3">
        <f t="shared" si="0"/>
        <v>45748</v>
      </c>
      <c r="U1671" s="5">
        <f t="shared" ref="U1671:V1671" si="3342">IF(ISBLANK(F1671),1,0)</f>
        <v>0</v>
      </c>
      <c r="V1671" s="5">
        <f t="shared" si="3342"/>
        <v>0</v>
      </c>
      <c r="W1671" s="5">
        <f t="shared" ref="W1671:Z1671" si="3343">IF(ISBLANK(K1671),1,0)</f>
        <v>0</v>
      </c>
      <c r="X1671" s="5">
        <f t="shared" si="3343"/>
        <v>1</v>
      </c>
      <c r="Y1671" s="5">
        <f t="shared" si="3343"/>
        <v>0</v>
      </c>
      <c r="Z1671" s="5">
        <f t="shared" si="3343"/>
        <v>0</v>
      </c>
      <c r="AA1671" s="5">
        <f t="shared" si="3"/>
        <v>1</v>
      </c>
    </row>
    <row r="1672" spans="1:27" ht="15.75" customHeight="1" x14ac:dyDescent="0.2">
      <c r="A1672" s="1" t="s">
        <v>1151</v>
      </c>
      <c r="B1672" s="1" t="s">
        <v>34</v>
      </c>
      <c r="C1672" s="1" t="s">
        <v>21</v>
      </c>
      <c r="D1672" s="2">
        <v>45993</v>
      </c>
      <c r="E1672" s="1" t="s">
        <v>37</v>
      </c>
      <c r="F1672" s="1">
        <v>21.62</v>
      </c>
      <c r="G1672" s="1">
        <v>36.6</v>
      </c>
      <c r="H1672" s="1">
        <v>308</v>
      </c>
      <c r="I1672" s="1">
        <v>30.9</v>
      </c>
      <c r="J1672" s="1">
        <v>6.74</v>
      </c>
      <c r="K1672" s="1">
        <v>99.31</v>
      </c>
      <c r="L1672" s="1">
        <v>6.87</v>
      </c>
      <c r="M1672" s="1">
        <v>124</v>
      </c>
      <c r="N1672" s="1">
        <v>91.84</v>
      </c>
      <c r="O1672" s="1">
        <v>91.28</v>
      </c>
      <c r="P1672" s="1" t="s">
        <v>4</v>
      </c>
      <c r="Q1672" s="1" t="s">
        <v>5</v>
      </c>
      <c r="R1672" s="1" t="s">
        <v>6</v>
      </c>
      <c r="S1672" s="1" t="s">
        <v>6</v>
      </c>
      <c r="T1672" s="3">
        <f t="shared" si="0"/>
        <v>45992</v>
      </c>
      <c r="U1672" s="5">
        <f t="shared" ref="U1672:V1672" si="3344">IF(ISBLANK(F1672),1,0)</f>
        <v>0</v>
      </c>
      <c r="V1672" s="5">
        <f t="shared" si="3344"/>
        <v>0</v>
      </c>
      <c r="W1672" s="5">
        <f t="shared" ref="W1672:Z1672" si="3345">IF(ISBLANK(K1672),1,0)</f>
        <v>0</v>
      </c>
      <c r="X1672" s="5">
        <f t="shared" si="3345"/>
        <v>0</v>
      </c>
      <c r="Y1672" s="5">
        <f t="shared" si="3345"/>
        <v>0</v>
      </c>
      <c r="Z1672" s="5">
        <f t="shared" si="3345"/>
        <v>0</v>
      </c>
      <c r="AA1672" s="5">
        <f t="shared" si="3"/>
        <v>0</v>
      </c>
    </row>
    <row r="1673" spans="1:27" ht="15.75" customHeight="1" x14ac:dyDescent="0.2">
      <c r="A1673" s="1" t="s">
        <v>685</v>
      </c>
      <c r="B1673" s="1" t="s">
        <v>34</v>
      </c>
      <c r="C1673" s="1" t="s">
        <v>21</v>
      </c>
      <c r="D1673" s="2">
        <v>45350</v>
      </c>
      <c r="E1673" s="1" t="s">
        <v>23</v>
      </c>
      <c r="F1673" s="1">
        <v>21.42</v>
      </c>
      <c r="G1673" s="1">
        <v>43.06</v>
      </c>
      <c r="H1673" s="1">
        <v>296</v>
      </c>
      <c r="I1673" s="1">
        <v>43.6</v>
      </c>
      <c r="J1673" s="1">
        <v>7.21</v>
      </c>
      <c r="K1673" s="1">
        <v>99.24</v>
      </c>
      <c r="L1673" s="1">
        <v>6.99</v>
      </c>
      <c r="M1673" s="1">
        <v>127.6</v>
      </c>
      <c r="N1673" s="1">
        <v>84.36</v>
      </c>
      <c r="O1673" s="1">
        <v>93.69</v>
      </c>
      <c r="P1673" s="1" t="s">
        <v>4</v>
      </c>
      <c r="Q1673" s="1" t="s">
        <v>5</v>
      </c>
      <c r="R1673" s="1" t="s">
        <v>6</v>
      </c>
      <c r="S1673" s="1" t="s">
        <v>6</v>
      </c>
      <c r="T1673" s="3">
        <f t="shared" si="0"/>
        <v>45323</v>
      </c>
      <c r="U1673" s="5">
        <f t="shared" ref="U1673:V1673" si="3346">IF(ISBLANK(F1673),1,0)</f>
        <v>0</v>
      </c>
      <c r="V1673" s="5">
        <f t="shared" si="3346"/>
        <v>0</v>
      </c>
      <c r="W1673" s="5">
        <f t="shared" ref="W1673:Z1673" si="3347">IF(ISBLANK(K1673),1,0)</f>
        <v>0</v>
      </c>
      <c r="X1673" s="5">
        <f t="shared" si="3347"/>
        <v>0</v>
      </c>
      <c r="Y1673" s="5">
        <f t="shared" si="3347"/>
        <v>0</v>
      </c>
      <c r="Z1673" s="5">
        <f t="shared" si="3347"/>
        <v>0</v>
      </c>
      <c r="AA1673" s="5">
        <f t="shared" si="3"/>
        <v>0</v>
      </c>
    </row>
    <row r="1674" spans="1:27" ht="15.75" customHeight="1" x14ac:dyDescent="0.2">
      <c r="A1674" s="1" t="s">
        <v>783</v>
      </c>
      <c r="B1674" s="1" t="s">
        <v>34</v>
      </c>
      <c r="C1674" s="1" t="s">
        <v>47</v>
      </c>
      <c r="D1674" s="2">
        <v>45805</v>
      </c>
      <c r="E1674" s="1" t="s">
        <v>93</v>
      </c>
      <c r="F1674" s="1">
        <v>22.49</v>
      </c>
      <c r="G1674" s="1">
        <v>41.27</v>
      </c>
      <c r="H1674" s="1">
        <v>305</v>
      </c>
      <c r="I1674" s="1">
        <v>49.6</v>
      </c>
      <c r="J1674" s="1">
        <v>7.78</v>
      </c>
      <c r="L1674" s="1">
        <v>6.87</v>
      </c>
      <c r="M1674" s="1">
        <v>126.4</v>
      </c>
      <c r="N1674" s="1">
        <v>88.37</v>
      </c>
      <c r="O1674" s="1">
        <v>93.26</v>
      </c>
      <c r="P1674" s="1" t="s">
        <v>4</v>
      </c>
      <c r="Q1674" s="1" t="s">
        <v>5</v>
      </c>
      <c r="R1674" s="1" t="s">
        <v>6</v>
      </c>
      <c r="S1674" s="1" t="s">
        <v>6</v>
      </c>
      <c r="T1674" s="3">
        <f t="shared" si="0"/>
        <v>45778</v>
      </c>
      <c r="U1674" s="5">
        <f t="shared" ref="U1674:V1674" si="3348">IF(ISBLANK(F1674),1,0)</f>
        <v>0</v>
      </c>
      <c r="V1674" s="5">
        <f t="shared" si="3348"/>
        <v>0</v>
      </c>
      <c r="W1674" s="5">
        <f t="shared" ref="W1674:Z1674" si="3349">IF(ISBLANK(K1674),1,0)</f>
        <v>1</v>
      </c>
      <c r="X1674" s="5">
        <f t="shared" si="3349"/>
        <v>0</v>
      </c>
      <c r="Y1674" s="5">
        <f t="shared" si="3349"/>
        <v>0</v>
      </c>
      <c r="Z1674" s="5">
        <f t="shared" si="3349"/>
        <v>0</v>
      </c>
      <c r="AA1674" s="5">
        <f t="shared" si="3"/>
        <v>1</v>
      </c>
    </row>
    <row r="1675" spans="1:27" ht="15.75" customHeight="1" x14ac:dyDescent="0.2">
      <c r="A1675" s="1" t="s">
        <v>2306</v>
      </c>
      <c r="B1675" s="1" t="s">
        <v>58</v>
      </c>
      <c r="C1675" s="1" t="s">
        <v>21</v>
      </c>
      <c r="D1675" s="2">
        <v>45719</v>
      </c>
      <c r="E1675" s="1" t="s">
        <v>93</v>
      </c>
      <c r="F1675" s="1">
        <v>22.19</v>
      </c>
      <c r="G1675" s="1">
        <v>44.89</v>
      </c>
      <c r="H1675" s="1">
        <v>322</v>
      </c>
      <c r="I1675" s="1">
        <v>41.7</v>
      </c>
      <c r="J1675" s="1">
        <v>7.67</v>
      </c>
      <c r="K1675" s="1">
        <v>98.92</v>
      </c>
      <c r="L1675" s="1">
        <v>6.95</v>
      </c>
      <c r="M1675" s="1">
        <v>126</v>
      </c>
      <c r="N1675" s="1">
        <v>86.8</v>
      </c>
      <c r="O1675" s="1">
        <v>94.6</v>
      </c>
      <c r="P1675" s="1" t="s">
        <v>4</v>
      </c>
      <c r="Q1675" s="1" t="s">
        <v>5</v>
      </c>
      <c r="R1675" s="1" t="s">
        <v>6</v>
      </c>
      <c r="S1675" s="1" t="s">
        <v>6</v>
      </c>
      <c r="T1675" s="3">
        <f t="shared" si="0"/>
        <v>45717</v>
      </c>
      <c r="U1675" s="5">
        <f t="shared" ref="U1675:V1675" si="3350">IF(ISBLANK(F1675),1,0)</f>
        <v>0</v>
      </c>
      <c r="V1675" s="5">
        <f t="shared" si="3350"/>
        <v>0</v>
      </c>
      <c r="W1675" s="5">
        <f t="shared" ref="W1675:Z1675" si="3351">IF(ISBLANK(K1675),1,0)</f>
        <v>0</v>
      </c>
      <c r="X1675" s="5">
        <f t="shared" si="3351"/>
        <v>0</v>
      </c>
      <c r="Y1675" s="5">
        <f t="shared" si="3351"/>
        <v>0</v>
      </c>
      <c r="Z1675" s="5">
        <f t="shared" si="3351"/>
        <v>0</v>
      </c>
      <c r="AA1675" s="5">
        <f t="shared" si="3"/>
        <v>0</v>
      </c>
    </row>
    <row r="1676" spans="1:27" ht="15.75" customHeight="1" x14ac:dyDescent="0.2">
      <c r="A1676" s="1" t="s">
        <v>2307</v>
      </c>
      <c r="B1676" s="1" t="s">
        <v>58</v>
      </c>
      <c r="C1676" s="1" t="s">
        <v>593</v>
      </c>
      <c r="D1676" s="2">
        <v>45417</v>
      </c>
      <c r="E1676" s="1" t="s">
        <v>23</v>
      </c>
      <c r="F1676" s="1">
        <v>22.78</v>
      </c>
      <c r="G1676" s="1">
        <v>42.46</v>
      </c>
      <c r="H1676" s="1">
        <v>300</v>
      </c>
      <c r="I1676" s="1">
        <v>50.4</v>
      </c>
      <c r="J1676" s="1">
        <v>6.92</v>
      </c>
      <c r="K1676" s="1">
        <v>99.12</v>
      </c>
      <c r="L1676" s="1">
        <v>6.65</v>
      </c>
      <c r="M1676" s="1">
        <v>132.4</v>
      </c>
      <c r="N1676" s="1">
        <v>87.45</v>
      </c>
      <c r="O1676" s="1">
        <v>93.05</v>
      </c>
      <c r="P1676" s="1" t="s">
        <v>4</v>
      </c>
      <c r="Q1676" s="1" t="s">
        <v>5</v>
      </c>
      <c r="R1676" s="1" t="s">
        <v>6</v>
      </c>
      <c r="S1676" s="1" t="s">
        <v>6</v>
      </c>
      <c r="T1676" s="3">
        <f t="shared" si="0"/>
        <v>45413</v>
      </c>
      <c r="U1676" s="5">
        <f t="shared" ref="U1676:V1676" si="3352">IF(ISBLANK(F1676),1,0)</f>
        <v>0</v>
      </c>
      <c r="V1676" s="5">
        <f t="shared" si="3352"/>
        <v>0</v>
      </c>
      <c r="W1676" s="5">
        <f t="shared" ref="W1676:Z1676" si="3353">IF(ISBLANK(K1676),1,0)</f>
        <v>0</v>
      </c>
      <c r="X1676" s="5">
        <f t="shared" si="3353"/>
        <v>0</v>
      </c>
      <c r="Y1676" s="5">
        <f t="shared" si="3353"/>
        <v>0</v>
      </c>
      <c r="Z1676" s="5">
        <f t="shared" si="3353"/>
        <v>0</v>
      </c>
      <c r="AA1676" s="5">
        <f t="shared" si="3"/>
        <v>0</v>
      </c>
    </row>
    <row r="1677" spans="1:27" ht="15.75" customHeight="1" x14ac:dyDescent="0.2">
      <c r="A1677" s="1" t="s">
        <v>903</v>
      </c>
      <c r="B1677" s="1" t="s">
        <v>34</v>
      </c>
      <c r="C1677" s="1" t="s">
        <v>35</v>
      </c>
      <c r="D1677" s="2">
        <v>45447</v>
      </c>
      <c r="E1677" s="1" t="s">
        <v>23</v>
      </c>
      <c r="F1677" s="1">
        <v>22.8</v>
      </c>
      <c r="G1677" s="1">
        <v>38.89</v>
      </c>
      <c r="H1677" s="1">
        <v>302</v>
      </c>
      <c r="I1677" s="1">
        <v>51.7</v>
      </c>
      <c r="J1677" s="1">
        <v>8.65</v>
      </c>
      <c r="K1677" s="1">
        <v>99.42</v>
      </c>
      <c r="L1677" s="1">
        <v>6.88</v>
      </c>
      <c r="M1677" s="1">
        <v>142.30000000000001</v>
      </c>
      <c r="N1677" s="1">
        <v>85.31</v>
      </c>
      <c r="O1677" s="1">
        <v>92.85</v>
      </c>
      <c r="P1677" s="1" t="s">
        <v>4</v>
      </c>
      <c r="Q1677" s="1" t="s">
        <v>5</v>
      </c>
      <c r="R1677" s="1" t="s">
        <v>6</v>
      </c>
      <c r="S1677" s="1" t="s">
        <v>6</v>
      </c>
      <c r="T1677" s="3">
        <f t="shared" si="0"/>
        <v>45444</v>
      </c>
      <c r="U1677" s="5">
        <f t="shared" ref="U1677:V1677" si="3354">IF(ISBLANK(F1677),1,0)</f>
        <v>0</v>
      </c>
      <c r="V1677" s="5">
        <f t="shared" si="3354"/>
        <v>0</v>
      </c>
      <c r="W1677" s="5">
        <f t="shared" ref="W1677:Z1677" si="3355">IF(ISBLANK(K1677),1,0)</f>
        <v>0</v>
      </c>
      <c r="X1677" s="5">
        <f t="shared" si="3355"/>
        <v>0</v>
      </c>
      <c r="Y1677" s="5">
        <f t="shared" si="3355"/>
        <v>0</v>
      </c>
      <c r="Z1677" s="5">
        <f t="shared" si="3355"/>
        <v>0</v>
      </c>
      <c r="AA1677" s="5">
        <f t="shared" si="3"/>
        <v>0</v>
      </c>
    </row>
    <row r="1678" spans="1:27" ht="15.75" customHeight="1" x14ac:dyDescent="0.2">
      <c r="A1678" s="1" t="s">
        <v>2308</v>
      </c>
      <c r="B1678" s="1" t="s">
        <v>20</v>
      </c>
      <c r="C1678" s="1" t="s">
        <v>35</v>
      </c>
      <c r="D1678" s="2">
        <v>45499</v>
      </c>
      <c r="E1678" s="1" t="s">
        <v>93</v>
      </c>
      <c r="F1678" s="1">
        <v>21.84</v>
      </c>
      <c r="G1678" s="1">
        <v>47.36</v>
      </c>
      <c r="H1678" s="1">
        <v>328</v>
      </c>
      <c r="I1678" s="1">
        <v>42.7</v>
      </c>
      <c r="J1678" s="1">
        <v>7.6</v>
      </c>
      <c r="K1678" s="1">
        <v>98.96</v>
      </c>
      <c r="L1678" s="1">
        <v>7.18</v>
      </c>
      <c r="M1678" s="1">
        <v>134.69999999999999</v>
      </c>
      <c r="N1678" s="1">
        <v>87.96</v>
      </c>
      <c r="O1678" s="1">
        <v>93.27</v>
      </c>
      <c r="P1678" s="1" t="s">
        <v>4</v>
      </c>
      <c r="Q1678" s="1" t="s">
        <v>5</v>
      </c>
      <c r="R1678" s="1" t="s">
        <v>6</v>
      </c>
      <c r="S1678" s="1" t="s">
        <v>6</v>
      </c>
      <c r="T1678" s="3">
        <f t="shared" si="0"/>
        <v>45474</v>
      </c>
      <c r="U1678" s="5">
        <f t="shared" ref="U1678:V1678" si="3356">IF(ISBLANK(F1678),1,0)</f>
        <v>0</v>
      </c>
      <c r="V1678" s="5">
        <f t="shared" si="3356"/>
        <v>0</v>
      </c>
      <c r="W1678" s="5">
        <f t="shared" ref="W1678:Z1678" si="3357">IF(ISBLANK(K1678),1,0)</f>
        <v>0</v>
      </c>
      <c r="X1678" s="5">
        <f t="shared" si="3357"/>
        <v>0</v>
      </c>
      <c r="Y1678" s="5">
        <f t="shared" si="3357"/>
        <v>0</v>
      </c>
      <c r="Z1678" s="5">
        <f t="shared" si="3357"/>
        <v>0</v>
      </c>
      <c r="AA1678" s="5">
        <f t="shared" si="3"/>
        <v>0</v>
      </c>
    </row>
    <row r="1679" spans="1:27" ht="15.75" customHeight="1" x14ac:dyDescent="0.2">
      <c r="A1679" s="1" t="s">
        <v>2309</v>
      </c>
      <c r="B1679" s="1" t="s">
        <v>1</v>
      </c>
      <c r="C1679" s="1" t="s">
        <v>35</v>
      </c>
      <c r="D1679" s="2">
        <v>45792</v>
      </c>
      <c r="E1679" s="1" t="s">
        <v>37</v>
      </c>
      <c r="F1679" s="1">
        <v>22.12</v>
      </c>
      <c r="G1679" s="1">
        <v>48.45</v>
      </c>
      <c r="H1679" s="1">
        <v>311</v>
      </c>
      <c r="I1679" s="1">
        <v>41.5</v>
      </c>
      <c r="J1679" s="1">
        <v>7.04</v>
      </c>
      <c r="K1679" s="1">
        <v>98.69</v>
      </c>
      <c r="L1679" s="1">
        <v>6.87</v>
      </c>
      <c r="M1679" s="1">
        <v>103.3</v>
      </c>
      <c r="N1679" s="1">
        <v>91.9</v>
      </c>
      <c r="O1679" s="1">
        <v>94.04</v>
      </c>
      <c r="P1679" s="1" t="s">
        <v>4</v>
      </c>
      <c r="Q1679" s="1" t="s">
        <v>5</v>
      </c>
      <c r="R1679" s="1" t="s">
        <v>6</v>
      </c>
      <c r="S1679" s="1" t="s">
        <v>6</v>
      </c>
      <c r="T1679" s="3">
        <f t="shared" si="0"/>
        <v>45778</v>
      </c>
      <c r="U1679" s="5">
        <f t="shared" ref="U1679:V1679" si="3358">IF(ISBLANK(F1679),1,0)</f>
        <v>0</v>
      </c>
      <c r="V1679" s="5">
        <f t="shared" si="3358"/>
        <v>0</v>
      </c>
      <c r="W1679" s="5">
        <f t="shared" ref="W1679:Z1679" si="3359">IF(ISBLANK(K1679),1,0)</f>
        <v>0</v>
      </c>
      <c r="X1679" s="5">
        <f t="shared" si="3359"/>
        <v>0</v>
      </c>
      <c r="Y1679" s="5">
        <f t="shared" si="3359"/>
        <v>0</v>
      </c>
      <c r="Z1679" s="5">
        <f t="shared" si="3359"/>
        <v>0</v>
      </c>
      <c r="AA1679" s="5">
        <f t="shared" si="3"/>
        <v>0</v>
      </c>
    </row>
    <row r="1680" spans="1:27" ht="15.75" customHeight="1" x14ac:dyDescent="0.2">
      <c r="A1680" s="1" t="s">
        <v>1561</v>
      </c>
      <c r="B1680" s="1" t="s">
        <v>1</v>
      </c>
      <c r="C1680" s="1" t="s">
        <v>35</v>
      </c>
      <c r="D1680" s="2">
        <v>45510</v>
      </c>
      <c r="E1680" s="1" t="s">
        <v>23</v>
      </c>
      <c r="F1680" s="1">
        <v>23.28</v>
      </c>
      <c r="G1680" s="1">
        <v>50.93</v>
      </c>
      <c r="H1680" s="1">
        <v>337</v>
      </c>
      <c r="I1680" s="1">
        <v>32.5</v>
      </c>
      <c r="J1680" s="1">
        <v>6.48</v>
      </c>
      <c r="K1680" s="1">
        <v>98.86</v>
      </c>
      <c r="L1680" s="1">
        <v>6.57</v>
      </c>
      <c r="M1680" s="1">
        <v>117.6</v>
      </c>
      <c r="O1680" s="1">
        <v>93.28</v>
      </c>
      <c r="P1680" s="1" t="s">
        <v>4</v>
      </c>
      <c r="Q1680" s="1" t="s">
        <v>5</v>
      </c>
      <c r="R1680" s="1" t="s">
        <v>6</v>
      </c>
      <c r="S1680" s="1" t="s">
        <v>6</v>
      </c>
      <c r="T1680" s="3">
        <f t="shared" si="0"/>
        <v>45505</v>
      </c>
      <c r="U1680" s="5">
        <f t="shared" ref="U1680:V1680" si="3360">IF(ISBLANK(F1680),1,0)</f>
        <v>0</v>
      </c>
      <c r="V1680" s="5">
        <f t="shared" si="3360"/>
        <v>0</v>
      </c>
      <c r="W1680" s="5">
        <f t="shared" ref="W1680:Z1680" si="3361">IF(ISBLANK(K1680),1,0)</f>
        <v>0</v>
      </c>
      <c r="X1680" s="5">
        <f t="shared" si="3361"/>
        <v>0</v>
      </c>
      <c r="Y1680" s="5">
        <f t="shared" si="3361"/>
        <v>0</v>
      </c>
      <c r="Z1680" s="5">
        <f t="shared" si="3361"/>
        <v>1</v>
      </c>
      <c r="AA1680" s="5">
        <f t="shared" si="3"/>
        <v>1</v>
      </c>
    </row>
    <row r="1681" spans="1:27" ht="15.75" customHeight="1" x14ac:dyDescent="0.2">
      <c r="A1681" s="1" t="s">
        <v>2310</v>
      </c>
      <c r="B1681" s="1" t="s">
        <v>58</v>
      </c>
      <c r="C1681" s="1" t="s">
        <v>35</v>
      </c>
      <c r="D1681" s="2">
        <v>45897</v>
      </c>
      <c r="E1681" s="1" t="s">
        <v>37</v>
      </c>
      <c r="F1681" s="1">
        <v>22.35</v>
      </c>
      <c r="G1681" s="1">
        <v>43.18</v>
      </c>
      <c r="H1681" s="1">
        <v>299</v>
      </c>
      <c r="I1681" s="1">
        <v>41.3</v>
      </c>
      <c r="J1681" s="1">
        <v>6.03</v>
      </c>
      <c r="K1681" s="1">
        <v>98.88</v>
      </c>
      <c r="L1681" s="1">
        <v>6.8</v>
      </c>
      <c r="M1681" s="1">
        <v>138.69999999999999</v>
      </c>
      <c r="N1681" s="1">
        <v>90.32</v>
      </c>
      <c r="O1681" s="1">
        <v>93.85</v>
      </c>
      <c r="P1681" s="1" t="s">
        <v>4</v>
      </c>
      <c r="Q1681" s="1" t="s">
        <v>5</v>
      </c>
      <c r="R1681" s="1" t="s">
        <v>6</v>
      </c>
      <c r="S1681" s="1" t="s">
        <v>6</v>
      </c>
      <c r="T1681" s="3">
        <f t="shared" si="0"/>
        <v>45870</v>
      </c>
      <c r="U1681" s="5">
        <f t="shared" ref="U1681:V1681" si="3362">IF(ISBLANK(F1681),1,0)</f>
        <v>0</v>
      </c>
      <c r="V1681" s="5">
        <f t="shared" si="3362"/>
        <v>0</v>
      </c>
      <c r="W1681" s="5">
        <f t="shared" ref="W1681:Z1681" si="3363">IF(ISBLANK(K1681),1,0)</f>
        <v>0</v>
      </c>
      <c r="X1681" s="5">
        <f t="shared" si="3363"/>
        <v>0</v>
      </c>
      <c r="Y1681" s="5">
        <f t="shared" si="3363"/>
        <v>0</v>
      </c>
      <c r="Z1681" s="5">
        <f t="shared" si="3363"/>
        <v>0</v>
      </c>
      <c r="AA1681" s="5">
        <f t="shared" si="3"/>
        <v>0</v>
      </c>
    </row>
    <row r="1682" spans="1:27" ht="15.75" customHeight="1" x14ac:dyDescent="0.2">
      <c r="A1682" s="1" t="s">
        <v>915</v>
      </c>
      <c r="B1682" s="1" t="s">
        <v>34</v>
      </c>
      <c r="C1682" s="1" t="s">
        <v>21</v>
      </c>
      <c r="D1682" s="2">
        <v>45562</v>
      </c>
      <c r="E1682" s="1" t="s">
        <v>37</v>
      </c>
      <c r="F1682" s="1">
        <v>23.75</v>
      </c>
      <c r="G1682" s="1">
        <v>43.82</v>
      </c>
      <c r="H1682" s="1">
        <v>301</v>
      </c>
      <c r="I1682" s="1">
        <v>48.6</v>
      </c>
      <c r="J1682" s="1">
        <v>6.85</v>
      </c>
      <c r="K1682" s="1">
        <v>98.7</v>
      </c>
      <c r="L1682" s="1">
        <v>6.78</v>
      </c>
      <c r="M1682" s="1">
        <v>134</v>
      </c>
      <c r="N1682" s="1">
        <v>86.65</v>
      </c>
      <c r="O1682" s="1">
        <v>92.8</v>
      </c>
      <c r="P1682" s="1" t="s">
        <v>4</v>
      </c>
      <c r="Q1682" s="1" t="s">
        <v>5</v>
      </c>
      <c r="R1682" s="1" t="s">
        <v>6</v>
      </c>
      <c r="S1682" s="1" t="s">
        <v>6</v>
      </c>
      <c r="T1682" s="3">
        <f t="shared" si="0"/>
        <v>45536</v>
      </c>
      <c r="U1682" s="5">
        <f t="shared" ref="U1682:V1682" si="3364">IF(ISBLANK(F1682),1,0)</f>
        <v>0</v>
      </c>
      <c r="V1682" s="5">
        <f t="shared" si="3364"/>
        <v>0</v>
      </c>
      <c r="W1682" s="5">
        <f t="shared" ref="W1682:Z1682" si="3365">IF(ISBLANK(K1682),1,0)</f>
        <v>0</v>
      </c>
      <c r="X1682" s="5">
        <f t="shared" si="3365"/>
        <v>0</v>
      </c>
      <c r="Y1682" s="5">
        <f t="shared" si="3365"/>
        <v>0</v>
      </c>
      <c r="Z1682" s="5">
        <f t="shared" si="3365"/>
        <v>0</v>
      </c>
      <c r="AA1682" s="5">
        <f t="shared" si="3"/>
        <v>0</v>
      </c>
    </row>
    <row r="1683" spans="1:27" ht="15.75" customHeight="1" x14ac:dyDescent="0.2">
      <c r="A1683" s="1" t="s">
        <v>1048</v>
      </c>
      <c r="B1683" s="1" t="s">
        <v>34</v>
      </c>
      <c r="C1683" s="1" t="s">
        <v>35</v>
      </c>
      <c r="D1683" s="2">
        <v>45372</v>
      </c>
      <c r="E1683" s="1" t="s">
        <v>3</v>
      </c>
      <c r="F1683" s="1">
        <v>22.03</v>
      </c>
      <c r="G1683" s="1">
        <v>47.52</v>
      </c>
      <c r="H1683" s="1">
        <v>311</v>
      </c>
      <c r="I1683" s="1">
        <v>40.4</v>
      </c>
      <c r="J1683" s="1">
        <v>6.85</v>
      </c>
      <c r="K1683" s="1">
        <v>98.33</v>
      </c>
      <c r="L1683" s="1">
        <v>7.14</v>
      </c>
      <c r="M1683" s="1">
        <v>135.69999999999999</v>
      </c>
      <c r="N1683" s="1">
        <v>86.1</v>
      </c>
      <c r="O1683" s="1">
        <v>92.18</v>
      </c>
      <c r="P1683" s="1" t="s">
        <v>4</v>
      </c>
      <c r="Q1683" s="1" t="s">
        <v>5</v>
      </c>
      <c r="R1683" s="1" t="s">
        <v>6</v>
      </c>
      <c r="S1683" s="1" t="s">
        <v>6</v>
      </c>
      <c r="T1683" s="3">
        <f t="shared" si="0"/>
        <v>45352</v>
      </c>
      <c r="U1683" s="5">
        <f t="shared" ref="U1683:V1683" si="3366">IF(ISBLANK(F1683),1,0)</f>
        <v>0</v>
      </c>
      <c r="V1683" s="5">
        <f t="shared" si="3366"/>
        <v>0</v>
      </c>
      <c r="W1683" s="5">
        <f t="shared" ref="W1683:Z1683" si="3367">IF(ISBLANK(K1683),1,0)</f>
        <v>0</v>
      </c>
      <c r="X1683" s="5">
        <f t="shared" si="3367"/>
        <v>0</v>
      </c>
      <c r="Y1683" s="5">
        <f t="shared" si="3367"/>
        <v>0</v>
      </c>
      <c r="Z1683" s="5">
        <f t="shared" si="3367"/>
        <v>0</v>
      </c>
      <c r="AA1683" s="5">
        <f t="shared" si="3"/>
        <v>0</v>
      </c>
    </row>
    <row r="1684" spans="1:27" ht="15.75" customHeight="1" x14ac:dyDescent="0.2">
      <c r="A1684" s="1" t="s">
        <v>1273</v>
      </c>
      <c r="B1684" s="1" t="s">
        <v>1</v>
      </c>
      <c r="C1684" s="1" t="s">
        <v>35</v>
      </c>
      <c r="D1684" s="2">
        <v>45361</v>
      </c>
      <c r="E1684" s="1" t="s">
        <v>23</v>
      </c>
      <c r="F1684" s="1">
        <v>23.02</v>
      </c>
      <c r="G1684" s="1">
        <v>40.11</v>
      </c>
      <c r="H1684" s="1">
        <v>322</v>
      </c>
      <c r="I1684" s="1">
        <v>42.3</v>
      </c>
      <c r="J1684" s="1">
        <v>7.3</v>
      </c>
      <c r="K1684" s="1">
        <v>99.73</v>
      </c>
      <c r="L1684" s="1">
        <v>6.62</v>
      </c>
      <c r="M1684" s="1">
        <v>116.5</v>
      </c>
      <c r="N1684" s="1">
        <v>87.9</v>
      </c>
      <c r="O1684" s="1">
        <v>92.79</v>
      </c>
      <c r="P1684" s="1" t="s">
        <v>4</v>
      </c>
      <c r="Q1684" s="1" t="s">
        <v>5</v>
      </c>
      <c r="R1684" s="1" t="s">
        <v>6</v>
      </c>
      <c r="S1684" s="1" t="s">
        <v>6</v>
      </c>
      <c r="T1684" s="3">
        <f t="shared" si="0"/>
        <v>45352</v>
      </c>
      <c r="U1684" s="5">
        <f t="shared" ref="U1684:V1684" si="3368">IF(ISBLANK(F1684),1,0)</f>
        <v>0</v>
      </c>
      <c r="V1684" s="5">
        <f t="shared" si="3368"/>
        <v>0</v>
      </c>
      <c r="W1684" s="5">
        <f t="shared" ref="W1684:Z1684" si="3369">IF(ISBLANK(K1684),1,0)</f>
        <v>0</v>
      </c>
      <c r="X1684" s="5">
        <f t="shared" si="3369"/>
        <v>0</v>
      </c>
      <c r="Y1684" s="5">
        <f t="shared" si="3369"/>
        <v>0</v>
      </c>
      <c r="Z1684" s="5">
        <f t="shared" si="3369"/>
        <v>0</v>
      </c>
      <c r="AA1684" s="5">
        <f t="shared" si="3"/>
        <v>0</v>
      </c>
    </row>
    <row r="1685" spans="1:27" ht="15.75" customHeight="1" x14ac:dyDescent="0.2">
      <c r="A1685" s="1" t="s">
        <v>2311</v>
      </c>
      <c r="B1685" s="1" t="s">
        <v>20</v>
      </c>
      <c r="C1685" s="1" t="s">
        <v>35</v>
      </c>
      <c r="D1685" s="2">
        <v>45584</v>
      </c>
      <c r="E1685" s="1" t="s">
        <v>93</v>
      </c>
      <c r="F1685" s="1">
        <v>21.72</v>
      </c>
      <c r="G1685" s="1">
        <v>40.65</v>
      </c>
      <c r="H1685" s="1">
        <v>310</v>
      </c>
      <c r="I1685" s="1">
        <v>45.2</v>
      </c>
      <c r="J1685" s="1">
        <v>6.94</v>
      </c>
      <c r="K1685" s="1">
        <v>98.68</v>
      </c>
      <c r="L1685" s="1">
        <v>7.12</v>
      </c>
      <c r="M1685" s="1">
        <v>141.1</v>
      </c>
      <c r="N1685" s="1">
        <v>86.04</v>
      </c>
      <c r="O1685" s="1">
        <v>93.89</v>
      </c>
      <c r="P1685" s="1" t="s">
        <v>4</v>
      </c>
      <c r="Q1685" s="1" t="s">
        <v>5</v>
      </c>
      <c r="R1685" s="1" t="s">
        <v>6</v>
      </c>
      <c r="S1685" s="1" t="s">
        <v>6</v>
      </c>
      <c r="T1685" s="3">
        <f t="shared" si="0"/>
        <v>45566</v>
      </c>
      <c r="U1685" s="5">
        <f t="shared" ref="U1685:V1685" si="3370">IF(ISBLANK(F1685),1,0)</f>
        <v>0</v>
      </c>
      <c r="V1685" s="5">
        <f t="shared" si="3370"/>
        <v>0</v>
      </c>
      <c r="W1685" s="5">
        <f t="shared" ref="W1685:Z1685" si="3371">IF(ISBLANK(K1685),1,0)</f>
        <v>0</v>
      </c>
      <c r="X1685" s="5">
        <f t="shared" si="3371"/>
        <v>0</v>
      </c>
      <c r="Y1685" s="5">
        <f t="shared" si="3371"/>
        <v>0</v>
      </c>
      <c r="Z1685" s="5">
        <f t="shared" si="3371"/>
        <v>0</v>
      </c>
      <c r="AA1685" s="5">
        <f t="shared" si="3"/>
        <v>0</v>
      </c>
    </row>
    <row r="1686" spans="1:27" ht="15.75" customHeight="1" x14ac:dyDescent="0.2">
      <c r="A1686" s="1" t="s">
        <v>394</v>
      </c>
      <c r="B1686" s="1" t="s">
        <v>34</v>
      </c>
      <c r="C1686" s="1" t="s">
        <v>35</v>
      </c>
      <c r="D1686" s="2">
        <v>45590</v>
      </c>
      <c r="E1686" s="1" t="s">
        <v>93</v>
      </c>
      <c r="F1686" s="1">
        <v>21.73</v>
      </c>
      <c r="G1686" s="1">
        <v>43.12</v>
      </c>
      <c r="H1686" s="1">
        <v>339</v>
      </c>
      <c r="I1686" s="1">
        <v>41.8</v>
      </c>
      <c r="J1686" s="1">
        <v>6.72</v>
      </c>
      <c r="K1686" s="1">
        <v>98.76</v>
      </c>
      <c r="L1686" s="1">
        <v>6.77</v>
      </c>
      <c r="M1686" s="1">
        <v>121.1</v>
      </c>
      <c r="N1686" s="1">
        <v>84.47</v>
      </c>
      <c r="O1686" s="1">
        <v>95.4</v>
      </c>
      <c r="P1686" s="1" t="s">
        <v>4</v>
      </c>
      <c r="Q1686" s="1" t="s">
        <v>5</v>
      </c>
      <c r="R1686" s="1" t="s">
        <v>6</v>
      </c>
      <c r="S1686" s="1" t="s">
        <v>6</v>
      </c>
      <c r="T1686" s="3">
        <f t="shared" si="0"/>
        <v>45566</v>
      </c>
      <c r="U1686" s="5">
        <f t="shared" ref="U1686:V1686" si="3372">IF(ISBLANK(F1686),1,0)</f>
        <v>0</v>
      </c>
      <c r="V1686" s="5">
        <f t="shared" si="3372"/>
        <v>0</v>
      </c>
      <c r="W1686" s="5">
        <f t="shared" ref="W1686:Z1686" si="3373">IF(ISBLANK(K1686),1,0)</f>
        <v>0</v>
      </c>
      <c r="X1686" s="5">
        <f t="shared" si="3373"/>
        <v>0</v>
      </c>
      <c r="Y1686" s="5">
        <f t="shared" si="3373"/>
        <v>0</v>
      </c>
      <c r="Z1686" s="5">
        <f t="shared" si="3373"/>
        <v>0</v>
      </c>
      <c r="AA1686" s="5">
        <f t="shared" si="3"/>
        <v>0</v>
      </c>
    </row>
    <row r="1687" spans="1:27" ht="15.75" customHeight="1" x14ac:dyDescent="0.2">
      <c r="A1687" s="1" t="s">
        <v>2312</v>
      </c>
      <c r="B1687" s="1" t="s">
        <v>20</v>
      </c>
      <c r="C1687" s="1" t="s">
        <v>47</v>
      </c>
      <c r="D1687" s="2">
        <v>45828</v>
      </c>
      <c r="E1687" s="1" t="s">
        <v>93</v>
      </c>
      <c r="F1687" s="1">
        <v>21.31</v>
      </c>
      <c r="G1687" s="1">
        <v>32.69</v>
      </c>
      <c r="H1687" s="1">
        <v>315</v>
      </c>
      <c r="I1687" s="1">
        <v>52.4</v>
      </c>
      <c r="J1687" s="1">
        <v>8.39</v>
      </c>
      <c r="K1687" s="1">
        <v>98.48</v>
      </c>
      <c r="L1687" s="1">
        <v>6.91</v>
      </c>
      <c r="M1687" s="1">
        <v>141.30000000000001</v>
      </c>
      <c r="N1687" s="1">
        <v>85.62</v>
      </c>
      <c r="O1687" s="1">
        <v>93.12</v>
      </c>
      <c r="P1687" s="1" t="s">
        <v>4</v>
      </c>
      <c r="Q1687" s="1" t="s">
        <v>5</v>
      </c>
      <c r="R1687" s="1" t="s">
        <v>6</v>
      </c>
      <c r="S1687" s="1" t="s">
        <v>6</v>
      </c>
      <c r="T1687" s="3">
        <f t="shared" si="0"/>
        <v>45809</v>
      </c>
      <c r="U1687" s="5">
        <f t="shared" ref="U1687:V1687" si="3374">IF(ISBLANK(F1687),1,0)</f>
        <v>0</v>
      </c>
      <c r="V1687" s="5">
        <f t="shared" si="3374"/>
        <v>0</v>
      </c>
      <c r="W1687" s="5">
        <f t="shared" ref="W1687:Z1687" si="3375">IF(ISBLANK(K1687),1,0)</f>
        <v>0</v>
      </c>
      <c r="X1687" s="5">
        <f t="shared" si="3375"/>
        <v>0</v>
      </c>
      <c r="Y1687" s="5">
        <f t="shared" si="3375"/>
        <v>0</v>
      </c>
      <c r="Z1687" s="5">
        <f t="shared" si="3375"/>
        <v>0</v>
      </c>
      <c r="AA1687" s="5">
        <f t="shared" si="3"/>
        <v>0</v>
      </c>
    </row>
    <row r="1688" spans="1:27" ht="15.75" customHeight="1" x14ac:dyDescent="0.2">
      <c r="A1688" s="1" t="s">
        <v>2245</v>
      </c>
      <c r="B1688" s="1" t="s">
        <v>1</v>
      </c>
      <c r="C1688" s="1" t="s">
        <v>47</v>
      </c>
      <c r="D1688" s="2">
        <v>45641</v>
      </c>
      <c r="E1688" s="1" t="s">
        <v>3</v>
      </c>
      <c r="F1688" s="1">
        <v>22.72</v>
      </c>
      <c r="G1688" s="1">
        <v>43.64</v>
      </c>
      <c r="H1688" s="1">
        <v>358</v>
      </c>
      <c r="I1688" s="1">
        <v>34.9</v>
      </c>
      <c r="J1688" s="1">
        <v>7.1</v>
      </c>
      <c r="K1688" s="1">
        <v>99.36</v>
      </c>
      <c r="L1688" s="1">
        <v>6.73</v>
      </c>
      <c r="M1688" s="1">
        <v>116.1</v>
      </c>
      <c r="N1688" s="1">
        <v>90.41</v>
      </c>
      <c r="O1688" s="1">
        <v>93.83</v>
      </c>
      <c r="P1688" s="1" t="s">
        <v>4</v>
      </c>
      <c r="Q1688" s="1" t="s">
        <v>50</v>
      </c>
      <c r="R1688" s="1" t="s">
        <v>244</v>
      </c>
      <c r="S1688" s="1" t="s">
        <v>89</v>
      </c>
      <c r="T1688" s="3">
        <f t="shared" si="0"/>
        <v>45627</v>
      </c>
      <c r="U1688" s="5">
        <f t="shared" ref="U1688:V1688" si="3376">IF(ISBLANK(F1688),1,0)</f>
        <v>0</v>
      </c>
      <c r="V1688" s="5">
        <f t="shared" si="3376"/>
        <v>0</v>
      </c>
      <c r="W1688" s="5">
        <f t="shared" ref="W1688:Z1688" si="3377">IF(ISBLANK(K1688),1,0)</f>
        <v>0</v>
      </c>
      <c r="X1688" s="5">
        <f t="shared" si="3377"/>
        <v>0</v>
      </c>
      <c r="Y1688" s="5">
        <f t="shared" si="3377"/>
        <v>0</v>
      </c>
      <c r="Z1688" s="5">
        <f t="shared" si="3377"/>
        <v>0</v>
      </c>
      <c r="AA1688" s="5">
        <f t="shared" si="3"/>
        <v>0</v>
      </c>
    </row>
    <row r="1689" spans="1:27" ht="15.75" customHeight="1" x14ac:dyDescent="0.2">
      <c r="A1689" s="1" t="s">
        <v>1113</v>
      </c>
      <c r="B1689" s="1" t="s">
        <v>34</v>
      </c>
      <c r="C1689" s="1" t="s">
        <v>35</v>
      </c>
      <c r="D1689" s="2">
        <v>45411</v>
      </c>
      <c r="E1689" s="1" t="s">
        <v>3</v>
      </c>
      <c r="F1689" s="1">
        <v>22.19</v>
      </c>
      <c r="G1689" s="1">
        <v>41.8</v>
      </c>
      <c r="H1689" s="1">
        <v>290</v>
      </c>
      <c r="I1689" s="1">
        <v>40.1</v>
      </c>
      <c r="J1689" s="1">
        <v>7.37</v>
      </c>
      <c r="K1689" s="1">
        <v>98.97</v>
      </c>
      <c r="L1689" s="1">
        <v>7.23</v>
      </c>
      <c r="M1689" s="1">
        <v>130.9</v>
      </c>
      <c r="N1689" s="1">
        <v>89.67</v>
      </c>
      <c r="O1689" s="1">
        <v>91.63</v>
      </c>
      <c r="P1689" s="1" t="s">
        <v>4</v>
      </c>
      <c r="Q1689" s="1" t="s">
        <v>5</v>
      </c>
      <c r="R1689" s="1" t="s">
        <v>6</v>
      </c>
      <c r="S1689" s="1" t="s">
        <v>6</v>
      </c>
      <c r="T1689" s="3">
        <f t="shared" si="0"/>
        <v>45383</v>
      </c>
      <c r="U1689" s="5">
        <f t="shared" ref="U1689:V1689" si="3378">IF(ISBLANK(F1689),1,0)</f>
        <v>0</v>
      </c>
      <c r="V1689" s="5">
        <f t="shared" si="3378"/>
        <v>0</v>
      </c>
      <c r="W1689" s="5">
        <f t="shared" ref="W1689:Z1689" si="3379">IF(ISBLANK(K1689),1,0)</f>
        <v>0</v>
      </c>
      <c r="X1689" s="5">
        <f t="shared" si="3379"/>
        <v>0</v>
      </c>
      <c r="Y1689" s="5">
        <f t="shared" si="3379"/>
        <v>0</v>
      </c>
      <c r="Z1689" s="5">
        <f t="shared" si="3379"/>
        <v>0</v>
      </c>
      <c r="AA1689" s="5">
        <f t="shared" si="3"/>
        <v>0</v>
      </c>
    </row>
    <row r="1690" spans="1:27" ht="15.75" customHeight="1" x14ac:dyDescent="0.2">
      <c r="A1690" s="1" t="s">
        <v>2273</v>
      </c>
      <c r="B1690" s="1" t="s">
        <v>1</v>
      </c>
      <c r="C1690" s="1" t="s">
        <v>47</v>
      </c>
      <c r="D1690" s="2">
        <v>45447</v>
      </c>
      <c r="E1690" s="1" t="s">
        <v>3</v>
      </c>
      <c r="F1690" s="1">
        <v>23.37</v>
      </c>
      <c r="G1690" s="1">
        <v>41.79</v>
      </c>
      <c r="H1690" s="1">
        <v>336</v>
      </c>
      <c r="I1690" s="1">
        <v>45.2</v>
      </c>
      <c r="J1690" s="1">
        <v>6.66</v>
      </c>
      <c r="K1690" s="1">
        <v>99.03</v>
      </c>
      <c r="L1690" s="1">
        <v>6.84</v>
      </c>
      <c r="M1690" s="1">
        <v>118</v>
      </c>
      <c r="N1690" s="1">
        <v>90.24</v>
      </c>
      <c r="O1690" s="1">
        <v>93.86</v>
      </c>
      <c r="P1690" s="1" t="s">
        <v>4</v>
      </c>
      <c r="Q1690" s="1" t="s">
        <v>5</v>
      </c>
      <c r="R1690" s="1" t="s">
        <v>6</v>
      </c>
      <c r="S1690" s="1" t="s">
        <v>6</v>
      </c>
      <c r="T1690" s="3">
        <f t="shared" si="0"/>
        <v>45444</v>
      </c>
      <c r="U1690" s="5">
        <f t="shared" ref="U1690:V1690" si="3380">IF(ISBLANK(F1690),1,0)</f>
        <v>0</v>
      </c>
      <c r="V1690" s="5">
        <f t="shared" si="3380"/>
        <v>0</v>
      </c>
      <c r="W1690" s="5">
        <f t="shared" ref="W1690:Z1690" si="3381">IF(ISBLANK(K1690),1,0)</f>
        <v>0</v>
      </c>
      <c r="X1690" s="5">
        <f t="shared" si="3381"/>
        <v>0</v>
      </c>
      <c r="Y1690" s="5">
        <f t="shared" si="3381"/>
        <v>0</v>
      </c>
      <c r="Z1690" s="5">
        <f t="shared" si="3381"/>
        <v>0</v>
      </c>
      <c r="AA1690" s="5">
        <f t="shared" si="3"/>
        <v>0</v>
      </c>
    </row>
    <row r="1691" spans="1:27" ht="15.75" customHeight="1" x14ac:dyDescent="0.2">
      <c r="A1691" s="1" t="s">
        <v>2313</v>
      </c>
      <c r="B1691" s="1" t="s">
        <v>20</v>
      </c>
      <c r="C1691" s="1" t="s">
        <v>47</v>
      </c>
      <c r="D1691" s="2">
        <v>45706</v>
      </c>
      <c r="E1691" s="1" t="s">
        <v>93</v>
      </c>
      <c r="F1691" s="1">
        <v>21.73</v>
      </c>
      <c r="G1691" s="1">
        <v>41.82</v>
      </c>
      <c r="H1691" s="1">
        <v>308</v>
      </c>
      <c r="I1691" s="1">
        <v>50.1</v>
      </c>
      <c r="J1691" s="1">
        <v>7.34</v>
      </c>
      <c r="K1691" s="1">
        <v>98.79</v>
      </c>
      <c r="L1691" s="1">
        <v>7.13</v>
      </c>
      <c r="M1691" s="1">
        <v>128.69999999999999</v>
      </c>
      <c r="N1691" s="1">
        <v>87.12</v>
      </c>
      <c r="O1691" s="1">
        <v>91.04</v>
      </c>
      <c r="P1691" s="1" t="s">
        <v>4</v>
      </c>
      <c r="Q1691" s="1" t="s">
        <v>5</v>
      </c>
      <c r="R1691" s="1" t="s">
        <v>6</v>
      </c>
      <c r="S1691" s="1" t="s">
        <v>6</v>
      </c>
      <c r="T1691" s="3">
        <f t="shared" si="0"/>
        <v>45689</v>
      </c>
      <c r="U1691" s="5">
        <f t="shared" ref="U1691:V1691" si="3382">IF(ISBLANK(F1691),1,0)</f>
        <v>0</v>
      </c>
      <c r="V1691" s="5">
        <f t="shared" si="3382"/>
        <v>0</v>
      </c>
      <c r="W1691" s="5">
        <f t="shared" ref="W1691:Z1691" si="3383">IF(ISBLANK(K1691),1,0)</f>
        <v>0</v>
      </c>
      <c r="X1691" s="5">
        <f t="shared" si="3383"/>
        <v>0</v>
      </c>
      <c r="Y1691" s="5">
        <f t="shared" si="3383"/>
        <v>0</v>
      </c>
      <c r="Z1691" s="5">
        <f t="shared" si="3383"/>
        <v>0</v>
      </c>
      <c r="AA1691" s="5">
        <f t="shared" si="3"/>
        <v>0</v>
      </c>
    </row>
    <row r="1692" spans="1:27" ht="15.75" customHeight="1" x14ac:dyDescent="0.2">
      <c r="A1692" s="1" t="s">
        <v>2314</v>
      </c>
      <c r="B1692" s="1" t="s">
        <v>1309</v>
      </c>
      <c r="C1692" s="1" t="s">
        <v>47</v>
      </c>
      <c r="D1692" s="2">
        <v>45536</v>
      </c>
      <c r="E1692" s="1" t="s">
        <v>37</v>
      </c>
      <c r="F1692" s="1">
        <v>21.65</v>
      </c>
      <c r="G1692" s="1">
        <v>48.36</v>
      </c>
      <c r="H1692" s="1">
        <v>336</v>
      </c>
      <c r="I1692" s="1">
        <v>35.5</v>
      </c>
      <c r="J1692" s="1">
        <v>7.42</v>
      </c>
      <c r="K1692" s="1">
        <v>99.14</v>
      </c>
      <c r="L1692" s="1">
        <v>7.14</v>
      </c>
      <c r="M1692" s="1">
        <v>127.1</v>
      </c>
      <c r="N1692" s="1">
        <v>87.24</v>
      </c>
      <c r="O1692" s="1">
        <v>93.19</v>
      </c>
      <c r="P1692" s="1" t="s">
        <v>4</v>
      </c>
      <c r="Q1692" s="1" t="s">
        <v>5</v>
      </c>
      <c r="R1692" s="1" t="s">
        <v>6</v>
      </c>
      <c r="S1692" s="1" t="s">
        <v>6</v>
      </c>
      <c r="T1692" s="3">
        <f t="shared" si="0"/>
        <v>45536</v>
      </c>
      <c r="U1692" s="5">
        <f t="shared" ref="U1692:V1692" si="3384">IF(ISBLANK(F1692),1,0)</f>
        <v>0</v>
      </c>
      <c r="V1692" s="5">
        <f t="shared" si="3384"/>
        <v>0</v>
      </c>
      <c r="W1692" s="5">
        <f t="shared" ref="W1692:Z1692" si="3385">IF(ISBLANK(K1692),1,0)</f>
        <v>0</v>
      </c>
      <c r="X1692" s="5">
        <f t="shared" si="3385"/>
        <v>0</v>
      </c>
      <c r="Y1692" s="5">
        <f t="shared" si="3385"/>
        <v>0</v>
      </c>
      <c r="Z1692" s="5">
        <f t="shared" si="3385"/>
        <v>0</v>
      </c>
      <c r="AA1692" s="5">
        <f t="shared" si="3"/>
        <v>0</v>
      </c>
    </row>
    <row r="1693" spans="1:27" ht="15.75" customHeight="1" x14ac:dyDescent="0.2">
      <c r="A1693" s="1" t="s">
        <v>2315</v>
      </c>
      <c r="B1693" s="1" t="s">
        <v>58</v>
      </c>
      <c r="C1693" s="1" t="s">
        <v>21</v>
      </c>
      <c r="D1693" s="2">
        <v>45783</v>
      </c>
      <c r="E1693" s="1" t="s">
        <v>3</v>
      </c>
      <c r="F1693" s="1">
        <v>21.75</v>
      </c>
      <c r="G1693" s="1">
        <v>37.76</v>
      </c>
      <c r="H1693" s="1">
        <v>352</v>
      </c>
      <c r="I1693" s="1">
        <v>45.7</v>
      </c>
      <c r="J1693" s="1">
        <v>7.92</v>
      </c>
      <c r="K1693" s="1">
        <v>99.02</v>
      </c>
      <c r="L1693" s="1">
        <v>6.77</v>
      </c>
      <c r="M1693" s="1">
        <v>132.69999999999999</v>
      </c>
      <c r="N1693" s="1">
        <v>86.17</v>
      </c>
      <c r="O1693" s="1">
        <v>93.13</v>
      </c>
      <c r="P1693" s="1" t="s">
        <v>4</v>
      </c>
      <c r="Q1693" s="1" t="s">
        <v>50</v>
      </c>
      <c r="R1693" s="1" t="s">
        <v>153</v>
      </c>
      <c r="S1693" s="1" t="s">
        <v>89</v>
      </c>
      <c r="T1693" s="3">
        <f t="shared" si="0"/>
        <v>45778</v>
      </c>
      <c r="U1693" s="5">
        <f t="shared" ref="U1693:V1693" si="3386">IF(ISBLANK(F1693),1,0)</f>
        <v>0</v>
      </c>
      <c r="V1693" s="5">
        <f t="shared" si="3386"/>
        <v>0</v>
      </c>
      <c r="W1693" s="5">
        <f t="shared" ref="W1693:Z1693" si="3387">IF(ISBLANK(K1693),1,0)</f>
        <v>0</v>
      </c>
      <c r="X1693" s="5">
        <f t="shared" si="3387"/>
        <v>0</v>
      </c>
      <c r="Y1693" s="5">
        <f t="shared" si="3387"/>
        <v>0</v>
      </c>
      <c r="Z1693" s="5">
        <f t="shared" si="3387"/>
        <v>0</v>
      </c>
      <c r="AA1693" s="5">
        <f t="shared" si="3"/>
        <v>0</v>
      </c>
    </row>
    <row r="1694" spans="1:27" ht="15.75" customHeight="1" x14ac:dyDescent="0.2">
      <c r="A1694" s="1" t="s">
        <v>2316</v>
      </c>
      <c r="B1694" s="1" t="s">
        <v>20</v>
      </c>
      <c r="C1694" s="1" t="s">
        <v>35</v>
      </c>
      <c r="D1694" s="2">
        <v>45966</v>
      </c>
      <c r="E1694" s="1" t="s">
        <v>37</v>
      </c>
      <c r="F1694" s="1">
        <v>20.51</v>
      </c>
      <c r="G1694" s="1">
        <v>38.32</v>
      </c>
      <c r="H1694" s="1">
        <v>319</v>
      </c>
      <c r="I1694" s="1">
        <v>44.8</v>
      </c>
      <c r="J1694" s="1">
        <v>7.5</v>
      </c>
      <c r="K1694" s="1">
        <v>98.44</v>
      </c>
      <c r="L1694" s="1">
        <v>6.93</v>
      </c>
      <c r="M1694" s="1">
        <v>136.69999999999999</v>
      </c>
      <c r="N1694" s="1">
        <v>88.43</v>
      </c>
      <c r="O1694" s="1">
        <v>90.59</v>
      </c>
      <c r="P1694" s="1" t="s">
        <v>4</v>
      </c>
      <c r="Q1694" s="1" t="s">
        <v>5</v>
      </c>
      <c r="R1694" s="1" t="s">
        <v>6</v>
      </c>
      <c r="S1694" s="1" t="s">
        <v>6</v>
      </c>
      <c r="T1694" s="3">
        <f t="shared" si="0"/>
        <v>45962</v>
      </c>
      <c r="U1694" s="5">
        <f t="shared" ref="U1694:V1694" si="3388">IF(ISBLANK(F1694),1,0)</f>
        <v>0</v>
      </c>
      <c r="V1694" s="5">
        <f t="shared" si="3388"/>
        <v>0</v>
      </c>
      <c r="W1694" s="5">
        <f t="shared" ref="W1694:Z1694" si="3389">IF(ISBLANK(K1694),1,0)</f>
        <v>0</v>
      </c>
      <c r="X1694" s="5">
        <f t="shared" si="3389"/>
        <v>0</v>
      </c>
      <c r="Y1694" s="5">
        <f t="shared" si="3389"/>
        <v>0</v>
      </c>
      <c r="Z1694" s="5">
        <f t="shared" si="3389"/>
        <v>0</v>
      </c>
      <c r="AA1694" s="5">
        <f t="shared" si="3"/>
        <v>0</v>
      </c>
    </row>
    <row r="1695" spans="1:27" ht="15.75" customHeight="1" x14ac:dyDescent="0.2">
      <c r="A1695" s="1" t="s">
        <v>2317</v>
      </c>
      <c r="B1695" s="1" t="s">
        <v>20</v>
      </c>
      <c r="C1695" s="1" t="s">
        <v>21</v>
      </c>
      <c r="D1695" s="2">
        <v>45551</v>
      </c>
      <c r="E1695" s="1" t="s">
        <v>23</v>
      </c>
      <c r="F1695" s="1">
        <v>22.75</v>
      </c>
      <c r="G1695" s="1">
        <v>36.17</v>
      </c>
      <c r="H1695" s="1">
        <v>316</v>
      </c>
      <c r="I1695" s="1">
        <v>40.299999999999997</v>
      </c>
      <c r="J1695" s="1">
        <v>6.9</v>
      </c>
      <c r="K1695" s="1">
        <v>98.59</v>
      </c>
      <c r="L1695" s="1">
        <v>6.89</v>
      </c>
      <c r="M1695" s="1">
        <v>142.19999999999999</v>
      </c>
      <c r="N1695" s="1">
        <v>87.95</v>
      </c>
      <c r="O1695" s="1">
        <v>93.86</v>
      </c>
      <c r="P1695" s="1" t="s">
        <v>4</v>
      </c>
      <c r="Q1695" s="1" t="s">
        <v>5</v>
      </c>
      <c r="R1695" s="1" t="s">
        <v>6</v>
      </c>
      <c r="S1695" s="1" t="s">
        <v>6</v>
      </c>
      <c r="T1695" s="3">
        <f t="shared" si="0"/>
        <v>45536</v>
      </c>
      <c r="U1695" s="5">
        <f t="shared" ref="U1695:V1695" si="3390">IF(ISBLANK(F1695),1,0)</f>
        <v>0</v>
      </c>
      <c r="V1695" s="5">
        <f t="shared" si="3390"/>
        <v>0</v>
      </c>
      <c r="W1695" s="5">
        <f t="shared" ref="W1695:Z1695" si="3391">IF(ISBLANK(K1695),1,0)</f>
        <v>0</v>
      </c>
      <c r="X1695" s="5">
        <f t="shared" si="3391"/>
        <v>0</v>
      </c>
      <c r="Y1695" s="5">
        <f t="shared" si="3391"/>
        <v>0</v>
      </c>
      <c r="Z1695" s="5">
        <f t="shared" si="3391"/>
        <v>0</v>
      </c>
      <c r="AA1695" s="5">
        <f t="shared" si="3"/>
        <v>0</v>
      </c>
    </row>
    <row r="1696" spans="1:27" ht="15.75" customHeight="1" x14ac:dyDescent="0.2">
      <c r="A1696" s="1" t="s">
        <v>182</v>
      </c>
      <c r="B1696" s="1" t="s">
        <v>1</v>
      </c>
      <c r="C1696" s="1" t="s">
        <v>47</v>
      </c>
      <c r="D1696" s="2">
        <v>45695</v>
      </c>
      <c r="E1696" s="1" t="s">
        <v>23</v>
      </c>
      <c r="F1696" s="1">
        <v>22.09</v>
      </c>
      <c r="G1696" s="1">
        <v>38.85</v>
      </c>
      <c r="H1696" s="1">
        <v>387</v>
      </c>
      <c r="I1696" s="1">
        <v>25.7</v>
      </c>
      <c r="J1696" s="1">
        <v>6.28</v>
      </c>
      <c r="K1696" s="1">
        <v>98.83</v>
      </c>
      <c r="L1696" s="1">
        <v>6.69</v>
      </c>
      <c r="M1696" s="1">
        <v>110</v>
      </c>
      <c r="N1696" s="1">
        <v>90.57</v>
      </c>
      <c r="O1696" s="1">
        <v>91.32</v>
      </c>
      <c r="P1696" s="1" t="s">
        <v>4</v>
      </c>
      <c r="Q1696" s="1" t="s">
        <v>50</v>
      </c>
      <c r="R1696" s="1" t="s">
        <v>153</v>
      </c>
      <c r="S1696" s="1" t="s">
        <v>88</v>
      </c>
      <c r="T1696" s="3">
        <f t="shared" si="0"/>
        <v>45689</v>
      </c>
      <c r="U1696" s="5">
        <f t="shared" ref="U1696:V1696" si="3392">IF(ISBLANK(F1696),1,0)</f>
        <v>0</v>
      </c>
      <c r="V1696" s="5">
        <f t="shared" si="3392"/>
        <v>0</v>
      </c>
      <c r="W1696" s="5">
        <f t="shared" ref="W1696:Z1696" si="3393">IF(ISBLANK(K1696),1,0)</f>
        <v>0</v>
      </c>
      <c r="X1696" s="5">
        <f t="shared" si="3393"/>
        <v>0</v>
      </c>
      <c r="Y1696" s="5">
        <f t="shared" si="3393"/>
        <v>0</v>
      </c>
      <c r="Z1696" s="5">
        <f t="shared" si="3393"/>
        <v>0</v>
      </c>
      <c r="AA1696" s="5">
        <f t="shared" si="3"/>
        <v>0</v>
      </c>
    </row>
    <row r="1697" spans="1:27" ht="15.75" customHeight="1" x14ac:dyDescent="0.2">
      <c r="A1697" s="1" t="s">
        <v>2319</v>
      </c>
      <c r="B1697" s="1" t="s">
        <v>20</v>
      </c>
      <c r="C1697" s="1" t="s">
        <v>47</v>
      </c>
      <c r="D1697" s="2">
        <v>45900</v>
      </c>
      <c r="E1697" s="1" t="s">
        <v>3</v>
      </c>
      <c r="F1697" s="1">
        <v>22.23</v>
      </c>
      <c r="G1697" s="1">
        <v>37.03</v>
      </c>
      <c r="H1697" s="1">
        <v>302</v>
      </c>
      <c r="I1697" s="1">
        <v>53.5</v>
      </c>
      <c r="J1697" s="1">
        <v>8.56</v>
      </c>
      <c r="K1697" s="1">
        <v>99.01</v>
      </c>
      <c r="L1697" s="1">
        <v>6.59</v>
      </c>
      <c r="M1697" s="1">
        <v>146.80000000000001</v>
      </c>
      <c r="N1697" s="1">
        <v>82.49</v>
      </c>
      <c r="O1697" s="1">
        <v>91.85</v>
      </c>
      <c r="P1697" s="1" t="s">
        <v>4</v>
      </c>
      <c r="Q1697" s="1" t="s">
        <v>5</v>
      </c>
      <c r="R1697" s="1" t="s">
        <v>6</v>
      </c>
      <c r="S1697" s="1" t="s">
        <v>6</v>
      </c>
      <c r="T1697" s="3">
        <f t="shared" si="0"/>
        <v>45870</v>
      </c>
      <c r="U1697" s="5">
        <f t="shared" ref="U1697:V1697" si="3394">IF(ISBLANK(F1697),1,0)</f>
        <v>0</v>
      </c>
      <c r="V1697" s="5">
        <f t="shared" si="3394"/>
        <v>0</v>
      </c>
      <c r="W1697" s="5">
        <f t="shared" ref="W1697:Z1697" si="3395">IF(ISBLANK(K1697),1,0)</f>
        <v>0</v>
      </c>
      <c r="X1697" s="5">
        <f t="shared" si="3395"/>
        <v>0</v>
      </c>
      <c r="Y1697" s="5">
        <f t="shared" si="3395"/>
        <v>0</v>
      </c>
      <c r="Z1697" s="5">
        <f t="shared" si="3395"/>
        <v>0</v>
      </c>
      <c r="AA1697" s="5">
        <f t="shared" si="3"/>
        <v>0</v>
      </c>
    </row>
    <row r="1698" spans="1:27" ht="15.75" customHeight="1" x14ac:dyDescent="0.2">
      <c r="A1698" s="1" t="s">
        <v>787</v>
      </c>
      <c r="B1698" s="1" t="s">
        <v>34</v>
      </c>
      <c r="C1698" s="1" t="s">
        <v>21</v>
      </c>
      <c r="D1698" s="2">
        <v>45445</v>
      </c>
      <c r="E1698" s="1" t="s">
        <v>93</v>
      </c>
      <c r="F1698" s="1">
        <v>22.01</v>
      </c>
      <c r="G1698" s="1">
        <v>43.02</v>
      </c>
      <c r="H1698" s="1">
        <v>310</v>
      </c>
      <c r="I1698" s="1">
        <v>40.299999999999997</v>
      </c>
      <c r="J1698" s="1">
        <v>7.01</v>
      </c>
      <c r="K1698" s="1">
        <v>99.23</v>
      </c>
      <c r="L1698" s="1">
        <v>6.92</v>
      </c>
      <c r="M1698" s="1">
        <v>124.7</v>
      </c>
      <c r="N1698" s="1">
        <v>86.38</v>
      </c>
      <c r="O1698" s="1">
        <v>93.24</v>
      </c>
      <c r="P1698" s="1" t="s">
        <v>4</v>
      </c>
      <c r="Q1698" s="1" t="s">
        <v>5</v>
      </c>
      <c r="R1698" s="1" t="s">
        <v>6</v>
      </c>
      <c r="S1698" s="1" t="s">
        <v>6</v>
      </c>
      <c r="T1698" s="3">
        <f t="shared" si="0"/>
        <v>45444</v>
      </c>
      <c r="U1698" s="5">
        <f t="shared" ref="U1698:V1698" si="3396">IF(ISBLANK(F1698),1,0)</f>
        <v>0</v>
      </c>
      <c r="V1698" s="5">
        <f t="shared" si="3396"/>
        <v>0</v>
      </c>
      <c r="W1698" s="5">
        <f t="shared" ref="W1698:Z1698" si="3397">IF(ISBLANK(K1698),1,0)</f>
        <v>0</v>
      </c>
      <c r="X1698" s="5">
        <f t="shared" si="3397"/>
        <v>0</v>
      </c>
      <c r="Y1698" s="5">
        <f t="shared" si="3397"/>
        <v>0</v>
      </c>
      <c r="Z1698" s="5">
        <f t="shared" si="3397"/>
        <v>0</v>
      </c>
      <c r="AA1698" s="5">
        <f t="shared" si="3"/>
        <v>0</v>
      </c>
    </row>
    <row r="1699" spans="1:27" ht="15.75" customHeight="1" x14ac:dyDescent="0.2">
      <c r="A1699" s="1" t="s">
        <v>933</v>
      </c>
      <c r="B1699" s="1" t="s">
        <v>34</v>
      </c>
      <c r="C1699" s="1" t="s">
        <v>35</v>
      </c>
      <c r="D1699" s="2">
        <v>45665</v>
      </c>
      <c r="E1699" s="1" t="s">
        <v>37</v>
      </c>
      <c r="F1699" s="1">
        <v>22.03</v>
      </c>
      <c r="G1699" s="1">
        <v>46.93</v>
      </c>
      <c r="H1699" s="1">
        <v>318</v>
      </c>
      <c r="I1699" s="1">
        <v>38.200000000000003</v>
      </c>
      <c r="J1699" s="1">
        <v>7.83</v>
      </c>
      <c r="K1699" s="1">
        <v>99.34</v>
      </c>
      <c r="L1699" s="1">
        <v>7</v>
      </c>
      <c r="M1699" s="1">
        <v>122.9</v>
      </c>
      <c r="N1699" s="1">
        <v>89.51</v>
      </c>
      <c r="O1699" s="1">
        <v>92.73</v>
      </c>
      <c r="P1699" s="1" t="s">
        <v>4</v>
      </c>
      <c r="Q1699" s="1" t="s">
        <v>5</v>
      </c>
      <c r="R1699" s="1" t="s">
        <v>6</v>
      </c>
      <c r="S1699" s="1" t="s">
        <v>6</v>
      </c>
      <c r="T1699" s="3">
        <f t="shared" si="0"/>
        <v>45658</v>
      </c>
      <c r="U1699" s="5">
        <f t="shared" ref="U1699:V1699" si="3398">IF(ISBLANK(F1699),1,0)</f>
        <v>0</v>
      </c>
      <c r="V1699" s="5">
        <f t="shared" si="3398"/>
        <v>0</v>
      </c>
      <c r="W1699" s="5">
        <f t="shared" ref="W1699:Z1699" si="3399">IF(ISBLANK(K1699),1,0)</f>
        <v>0</v>
      </c>
      <c r="X1699" s="5">
        <f t="shared" si="3399"/>
        <v>0</v>
      </c>
      <c r="Y1699" s="5">
        <f t="shared" si="3399"/>
        <v>0</v>
      </c>
      <c r="Z1699" s="5">
        <f t="shared" si="3399"/>
        <v>0</v>
      </c>
      <c r="AA1699" s="5">
        <f t="shared" si="3"/>
        <v>0</v>
      </c>
    </row>
    <row r="1700" spans="1:27" ht="15.75" customHeight="1" x14ac:dyDescent="0.2">
      <c r="A1700" s="1" t="s">
        <v>2320</v>
      </c>
      <c r="B1700" s="1" t="s">
        <v>58</v>
      </c>
      <c r="C1700" s="1" t="s">
        <v>47</v>
      </c>
      <c r="D1700" s="2">
        <v>45515</v>
      </c>
      <c r="E1700" s="1" t="s">
        <v>3</v>
      </c>
      <c r="F1700" s="1">
        <v>21.91</v>
      </c>
      <c r="G1700" s="1">
        <v>43.6</v>
      </c>
      <c r="H1700" s="1">
        <v>304</v>
      </c>
      <c r="I1700" s="1">
        <v>47</v>
      </c>
      <c r="J1700" s="1">
        <v>8.0299999999999994</v>
      </c>
      <c r="K1700" s="1">
        <v>98.58</v>
      </c>
      <c r="L1700" s="1">
        <v>6.81</v>
      </c>
      <c r="N1700" s="1">
        <v>82.21</v>
      </c>
      <c r="O1700" s="1">
        <v>94.08</v>
      </c>
      <c r="P1700" s="1" t="s">
        <v>4</v>
      </c>
      <c r="Q1700" s="1" t="s">
        <v>5</v>
      </c>
      <c r="R1700" s="1" t="s">
        <v>6</v>
      </c>
      <c r="S1700" s="1" t="s">
        <v>6</v>
      </c>
      <c r="T1700" s="3">
        <f t="shared" si="0"/>
        <v>45505</v>
      </c>
      <c r="U1700" s="5">
        <f t="shared" ref="U1700:V1700" si="3400">IF(ISBLANK(F1700),1,0)</f>
        <v>0</v>
      </c>
      <c r="V1700" s="5">
        <f t="shared" si="3400"/>
        <v>0</v>
      </c>
      <c r="W1700" s="5">
        <f t="shared" ref="W1700:Z1700" si="3401">IF(ISBLANK(K1700),1,0)</f>
        <v>0</v>
      </c>
      <c r="X1700" s="5">
        <f t="shared" si="3401"/>
        <v>0</v>
      </c>
      <c r="Y1700" s="5">
        <f t="shared" si="3401"/>
        <v>1</v>
      </c>
      <c r="Z1700" s="5">
        <f t="shared" si="3401"/>
        <v>0</v>
      </c>
      <c r="AA1700" s="5">
        <f t="shared" si="3"/>
        <v>1</v>
      </c>
    </row>
    <row r="1701" spans="1:27" ht="15.75" customHeight="1" x14ac:dyDescent="0.2">
      <c r="A1701" s="1" t="s">
        <v>1423</v>
      </c>
      <c r="B1701" s="1" t="s">
        <v>1</v>
      </c>
      <c r="C1701" s="1" t="s">
        <v>47</v>
      </c>
      <c r="D1701" s="2">
        <v>45750</v>
      </c>
      <c r="E1701" s="1" t="s">
        <v>37</v>
      </c>
      <c r="F1701" s="1">
        <v>21.91</v>
      </c>
      <c r="G1701" s="1">
        <v>37.72</v>
      </c>
      <c r="H1701" s="1">
        <v>341</v>
      </c>
      <c r="I1701" s="1">
        <v>43.9</v>
      </c>
      <c r="J1701" s="1">
        <v>7.26</v>
      </c>
      <c r="K1701" s="1">
        <v>99.4</v>
      </c>
      <c r="L1701" s="1">
        <v>6.45</v>
      </c>
      <c r="M1701" s="1">
        <v>145</v>
      </c>
      <c r="N1701" s="1">
        <v>82.18</v>
      </c>
      <c r="O1701" s="1">
        <v>93.04</v>
      </c>
      <c r="P1701" s="1" t="s">
        <v>4</v>
      </c>
      <c r="Q1701" s="1" t="s">
        <v>5</v>
      </c>
      <c r="R1701" s="1" t="s">
        <v>6</v>
      </c>
      <c r="S1701" s="1" t="s">
        <v>6</v>
      </c>
      <c r="T1701" s="3">
        <f t="shared" si="0"/>
        <v>45748</v>
      </c>
      <c r="U1701" s="5">
        <f t="shared" ref="U1701:V1701" si="3402">IF(ISBLANK(F1701),1,0)</f>
        <v>0</v>
      </c>
      <c r="V1701" s="5">
        <f t="shared" si="3402"/>
        <v>0</v>
      </c>
      <c r="W1701" s="5">
        <f t="shared" ref="W1701:Z1701" si="3403">IF(ISBLANK(K1701),1,0)</f>
        <v>0</v>
      </c>
      <c r="X1701" s="5">
        <f t="shared" si="3403"/>
        <v>0</v>
      </c>
      <c r="Y1701" s="5">
        <f t="shared" si="3403"/>
        <v>0</v>
      </c>
      <c r="Z1701" s="5">
        <f t="shared" si="3403"/>
        <v>0</v>
      </c>
      <c r="AA1701" s="5">
        <f t="shared" si="3"/>
        <v>0</v>
      </c>
    </row>
    <row r="1702" spans="1:27" ht="15.75" customHeight="1" x14ac:dyDescent="0.2">
      <c r="A1702" s="1" t="s">
        <v>2321</v>
      </c>
      <c r="B1702" s="1" t="s">
        <v>1</v>
      </c>
      <c r="C1702" s="1" t="s">
        <v>21</v>
      </c>
      <c r="D1702" s="2">
        <v>45835</v>
      </c>
      <c r="E1702" s="1" t="s">
        <v>37</v>
      </c>
      <c r="F1702" s="1">
        <v>21.77</v>
      </c>
      <c r="G1702" s="1">
        <v>49.47</v>
      </c>
      <c r="H1702" s="1">
        <v>309</v>
      </c>
      <c r="I1702" s="1">
        <v>32.700000000000003</v>
      </c>
      <c r="J1702" s="1">
        <v>5.34</v>
      </c>
      <c r="K1702" s="1">
        <v>98.9</v>
      </c>
      <c r="L1702" s="1">
        <v>6.79</v>
      </c>
      <c r="M1702" s="1">
        <v>122.2</v>
      </c>
      <c r="N1702" s="1">
        <v>91.18</v>
      </c>
      <c r="O1702" s="1">
        <v>94.71</v>
      </c>
      <c r="P1702" s="1" t="s">
        <v>4</v>
      </c>
      <c r="Q1702" s="1" t="s">
        <v>5</v>
      </c>
      <c r="R1702" s="1" t="s">
        <v>6</v>
      </c>
      <c r="S1702" s="1" t="s">
        <v>6</v>
      </c>
      <c r="T1702" s="3">
        <f t="shared" si="0"/>
        <v>45809</v>
      </c>
      <c r="U1702" s="5">
        <f t="shared" ref="U1702:V1702" si="3404">IF(ISBLANK(F1702),1,0)</f>
        <v>0</v>
      </c>
      <c r="V1702" s="5">
        <f t="shared" si="3404"/>
        <v>0</v>
      </c>
      <c r="W1702" s="5">
        <f t="shared" ref="W1702:Z1702" si="3405">IF(ISBLANK(K1702),1,0)</f>
        <v>0</v>
      </c>
      <c r="X1702" s="5">
        <f t="shared" si="3405"/>
        <v>0</v>
      </c>
      <c r="Y1702" s="5">
        <f t="shared" si="3405"/>
        <v>0</v>
      </c>
      <c r="Z1702" s="5">
        <f t="shared" si="3405"/>
        <v>0</v>
      </c>
      <c r="AA1702" s="5">
        <f t="shared" si="3"/>
        <v>0</v>
      </c>
    </row>
    <row r="1703" spans="1:27" ht="15.75" customHeight="1" x14ac:dyDescent="0.2">
      <c r="A1703" s="1" t="s">
        <v>2322</v>
      </c>
      <c r="B1703" s="1" t="s">
        <v>20</v>
      </c>
      <c r="C1703" s="1" t="s">
        <v>21</v>
      </c>
      <c r="D1703" s="2">
        <v>45394</v>
      </c>
      <c r="E1703" s="1" t="s">
        <v>23</v>
      </c>
      <c r="F1703" s="1">
        <v>22.8</v>
      </c>
      <c r="G1703" s="1">
        <v>44.72</v>
      </c>
      <c r="H1703" s="1">
        <v>290</v>
      </c>
      <c r="I1703" s="1">
        <v>53</v>
      </c>
      <c r="J1703" s="1">
        <v>7.59</v>
      </c>
      <c r="K1703" s="1">
        <v>99.64</v>
      </c>
      <c r="L1703" s="1">
        <v>6.86</v>
      </c>
      <c r="M1703" s="1">
        <v>147.69999999999999</v>
      </c>
      <c r="N1703" s="1">
        <v>83.62</v>
      </c>
      <c r="O1703" s="1">
        <v>93.01</v>
      </c>
      <c r="P1703" s="1" t="s">
        <v>4</v>
      </c>
      <c r="Q1703" s="1" t="s">
        <v>5</v>
      </c>
      <c r="R1703" s="1" t="s">
        <v>6</v>
      </c>
      <c r="S1703" s="1" t="s">
        <v>6</v>
      </c>
      <c r="T1703" s="3">
        <f t="shared" si="0"/>
        <v>45383</v>
      </c>
      <c r="U1703" s="5">
        <f t="shared" ref="U1703:V1703" si="3406">IF(ISBLANK(F1703),1,0)</f>
        <v>0</v>
      </c>
      <c r="V1703" s="5">
        <f t="shared" si="3406"/>
        <v>0</v>
      </c>
      <c r="W1703" s="5">
        <f t="shared" ref="W1703:Z1703" si="3407">IF(ISBLANK(K1703),1,0)</f>
        <v>0</v>
      </c>
      <c r="X1703" s="5">
        <f t="shared" si="3407"/>
        <v>0</v>
      </c>
      <c r="Y1703" s="5">
        <f t="shared" si="3407"/>
        <v>0</v>
      </c>
      <c r="Z1703" s="5">
        <f t="shared" si="3407"/>
        <v>0</v>
      </c>
      <c r="AA1703" s="5">
        <f t="shared" si="3"/>
        <v>0</v>
      </c>
    </row>
    <row r="1704" spans="1:27" ht="15.75" customHeight="1" x14ac:dyDescent="0.2">
      <c r="A1704" s="1" t="s">
        <v>2323</v>
      </c>
      <c r="B1704" s="1" t="s">
        <v>58</v>
      </c>
      <c r="C1704" s="1" t="s">
        <v>21</v>
      </c>
      <c r="D1704" s="2">
        <v>45429</v>
      </c>
      <c r="E1704" s="1" t="s">
        <v>3</v>
      </c>
      <c r="F1704" s="1">
        <v>22.09</v>
      </c>
      <c r="G1704" s="1">
        <v>37.49</v>
      </c>
      <c r="H1704" s="1">
        <v>318</v>
      </c>
      <c r="I1704" s="1">
        <v>53.3</v>
      </c>
      <c r="J1704" s="1">
        <v>7.09</v>
      </c>
      <c r="K1704" s="1">
        <v>99.53</v>
      </c>
      <c r="L1704" s="1">
        <v>6.95</v>
      </c>
      <c r="M1704" s="1">
        <v>141.1</v>
      </c>
      <c r="N1704" s="1">
        <v>86.7</v>
      </c>
      <c r="O1704" s="1">
        <v>91.1</v>
      </c>
      <c r="P1704" s="1" t="s">
        <v>4</v>
      </c>
      <c r="Q1704" s="1" t="s">
        <v>5</v>
      </c>
      <c r="R1704" s="1" t="s">
        <v>6</v>
      </c>
      <c r="S1704" s="1" t="s">
        <v>6</v>
      </c>
      <c r="T1704" s="3">
        <f t="shared" si="0"/>
        <v>45413</v>
      </c>
      <c r="U1704" s="5">
        <f t="shared" ref="U1704:V1704" si="3408">IF(ISBLANK(F1704),1,0)</f>
        <v>0</v>
      </c>
      <c r="V1704" s="5">
        <f t="shared" si="3408"/>
        <v>0</v>
      </c>
      <c r="W1704" s="5">
        <f t="shared" ref="W1704:Z1704" si="3409">IF(ISBLANK(K1704),1,0)</f>
        <v>0</v>
      </c>
      <c r="X1704" s="5">
        <f t="shared" si="3409"/>
        <v>0</v>
      </c>
      <c r="Y1704" s="5">
        <f t="shared" si="3409"/>
        <v>0</v>
      </c>
      <c r="Z1704" s="5">
        <f t="shared" si="3409"/>
        <v>0</v>
      </c>
      <c r="AA1704" s="5">
        <f t="shared" si="3"/>
        <v>0</v>
      </c>
    </row>
    <row r="1705" spans="1:27" ht="15.75" customHeight="1" x14ac:dyDescent="0.2">
      <c r="A1705" s="1" t="s">
        <v>805</v>
      </c>
      <c r="B1705" s="1" t="s">
        <v>34</v>
      </c>
      <c r="C1705" s="1" t="s">
        <v>21</v>
      </c>
      <c r="D1705" s="2">
        <v>45308</v>
      </c>
      <c r="E1705" s="1" t="s">
        <v>37</v>
      </c>
      <c r="F1705" s="1">
        <v>22.64</v>
      </c>
      <c r="G1705" s="1">
        <v>50.12</v>
      </c>
      <c r="H1705" s="1">
        <v>332</v>
      </c>
      <c r="I1705" s="1">
        <v>52.4</v>
      </c>
      <c r="J1705" s="1">
        <v>7.15</v>
      </c>
      <c r="K1705" s="1">
        <v>99.32</v>
      </c>
      <c r="L1705" s="1">
        <v>6.99</v>
      </c>
      <c r="M1705" s="1">
        <v>115.3</v>
      </c>
      <c r="N1705" s="1">
        <v>88.84</v>
      </c>
      <c r="O1705" s="1">
        <v>93.17</v>
      </c>
      <c r="P1705" s="1" t="s">
        <v>4</v>
      </c>
      <c r="Q1705" s="1" t="s">
        <v>5</v>
      </c>
      <c r="R1705" s="1" t="s">
        <v>6</v>
      </c>
      <c r="S1705" s="1" t="s">
        <v>6</v>
      </c>
      <c r="T1705" s="3">
        <f t="shared" si="0"/>
        <v>45292</v>
      </c>
      <c r="U1705" s="5">
        <f t="shared" ref="U1705:V1705" si="3410">IF(ISBLANK(F1705),1,0)</f>
        <v>0</v>
      </c>
      <c r="V1705" s="5">
        <f t="shared" si="3410"/>
        <v>0</v>
      </c>
      <c r="W1705" s="5">
        <f t="shared" ref="W1705:Z1705" si="3411">IF(ISBLANK(K1705),1,0)</f>
        <v>0</v>
      </c>
      <c r="X1705" s="5">
        <f t="shared" si="3411"/>
        <v>0</v>
      </c>
      <c r="Y1705" s="5">
        <f t="shared" si="3411"/>
        <v>0</v>
      </c>
      <c r="Z1705" s="5">
        <f t="shared" si="3411"/>
        <v>0</v>
      </c>
      <c r="AA1705" s="5">
        <f t="shared" si="3"/>
        <v>0</v>
      </c>
    </row>
    <row r="1706" spans="1:27" ht="15.75" customHeight="1" x14ac:dyDescent="0.2">
      <c r="A1706" s="1" t="s">
        <v>1089</v>
      </c>
      <c r="B1706" s="1" t="s">
        <v>34</v>
      </c>
      <c r="C1706" s="1" t="s">
        <v>21</v>
      </c>
      <c r="D1706" s="2">
        <v>45300</v>
      </c>
      <c r="E1706" s="1" t="s">
        <v>257</v>
      </c>
      <c r="F1706" s="1">
        <v>22.84</v>
      </c>
      <c r="G1706" s="1">
        <v>45.63</v>
      </c>
      <c r="H1706" s="1">
        <v>335</v>
      </c>
      <c r="I1706" s="1">
        <v>51.6</v>
      </c>
      <c r="J1706" s="1">
        <v>7.63</v>
      </c>
      <c r="K1706" s="1">
        <v>99.13</v>
      </c>
      <c r="L1706" s="1">
        <v>6.71</v>
      </c>
      <c r="M1706" s="1">
        <v>138.69999999999999</v>
      </c>
      <c r="N1706" s="1">
        <v>83.29</v>
      </c>
      <c r="O1706" s="1">
        <v>91.85</v>
      </c>
      <c r="P1706" s="1" t="s">
        <v>4</v>
      </c>
      <c r="Q1706" s="1" t="s">
        <v>5</v>
      </c>
      <c r="R1706" s="1" t="s">
        <v>6</v>
      </c>
      <c r="S1706" s="1" t="s">
        <v>6</v>
      </c>
      <c r="T1706" s="3">
        <f t="shared" si="0"/>
        <v>45292</v>
      </c>
      <c r="U1706" s="5">
        <f t="shared" ref="U1706:V1706" si="3412">IF(ISBLANK(F1706),1,0)</f>
        <v>0</v>
      </c>
      <c r="V1706" s="5">
        <f t="shared" si="3412"/>
        <v>0</v>
      </c>
      <c r="W1706" s="5">
        <f t="shared" ref="W1706:Z1706" si="3413">IF(ISBLANK(K1706),1,0)</f>
        <v>0</v>
      </c>
      <c r="X1706" s="5">
        <f t="shared" si="3413"/>
        <v>0</v>
      </c>
      <c r="Y1706" s="5">
        <f t="shared" si="3413"/>
        <v>0</v>
      </c>
      <c r="Z1706" s="5">
        <f t="shared" si="3413"/>
        <v>0</v>
      </c>
      <c r="AA1706" s="5">
        <f t="shared" si="3"/>
        <v>0</v>
      </c>
    </row>
    <row r="1707" spans="1:27" ht="15.75" customHeight="1" x14ac:dyDescent="0.2">
      <c r="A1707" s="1" t="s">
        <v>1446</v>
      </c>
      <c r="B1707" s="1" t="s">
        <v>1</v>
      </c>
      <c r="C1707" s="1" t="s">
        <v>47</v>
      </c>
      <c r="D1707" s="2">
        <v>45329</v>
      </c>
      <c r="E1707" s="1" t="s">
        <v>93</v>
      </c>
      <c r="F1707" s="1">
        <v>22.19</v>
      </c>
      <c r="G1707" s="1">
        <v>42.22</v>
      </c>
      <c r="H1707" s="1">
        <v>323</v>
      </c>
      <c r="I1707" s="1">
        <v>41.2</v>
      </c>
      <c r="J1707" s="1">
        <v>7.18</v>
      </c>
      <c r="K1707" s="1">
        <v>99.26</v>
      </c>
      <c r="L1707" s="1">
        <v>6.68</v>
      </c>
      <c r="M1707" s="1">
        <v>130.9</v>
      </c>
      <c r="N1707" s="1">
        <v>84.15</v>
      </c>
      <c r="O1707" s="1">
        <v>93.05</v>
      </c>
      <c r="P1707" s="1" t="s">
        <v>4</v>
      </c>
      <c r="Q1707" s="1" t="s">
        <v>5</v>
      </c>
      <c r="R1707" s="1" t="s">
        <v>6</v>
      </c>
      <c r="S1707" s="1" t="s">
        <v>6</v>
      </c>
      <c r="T1707" s="3">
        <f t="shared" si="0"/>
        <v>45323</v>
      </c>
      <c r="U1707" s="5">
        <f t="shared" ref="U1707:V1707" si="3414">IF(ISBLANK(F1707),1,0)</f>
        <v>0</v>
      </c>
      <c r="V1707" s="5">
        <f t="shared" si="3414"/>
        <v>0</v>
      </c>
      <c r="W1707" s="5">
        <f t="shared" ref="W1707:Z1707" si="3415">IF(ISBLANK(K1707),1,0)</f>
        <v>0</v>
      </c>
      <c r="X1707" s="5">
        <f t="shared" si="3415"/>
        <v>0</v>
      </c>
      <c r="Y1707" s="5">
        <f t="shared" si="3415"/>
        <v>0</v>
      </c>
      <c r="Z1707" s="5">
        <f t="shared" si="3415"/>
        <v>0</v>
      </c>
      <c r="AA1707" s="5">
        <f t="shared" si="3"/>
        <v>0</v>
      </c>
    </row>
    <row r="1708" spans="1:27" ht="15.75" customHeight="1" x14ac:dyDescent="0.2">
      <c r="A1708" s="1" t="s">
        <v>620</v>
      </c>
      <c r="B1708" s="1" t="s">
        <v>34</v>
      </c>
      <c r="C1708" s="1" t="s">
        <v>47</v>
      </c>
      <c r="D1708" s="2">
        <v>45808</v>
      </c>
      <c r="E1708" s="1" t="s">
        <v>23</v>
      </c>
      <c r="F1708" s="1">
        <v>22.12</v>
      </c>
      <c r="G1708" s="1">
        <v>45.79</v>
      </c>
      <c r="H1708" s="1">
        <v>352</v>
      </c>
      <c r="I1708" s="1">
        <v>43.1</v>
      </c>
      <c r="J1708" s="1">
        <v>6.66</v>
      </c>
      <c r="K1708" s="1">
        <v>98.79</v>
      </c>
      <c r="L1708" s="1">
        <v>7.06</v>
      </c>
      <c r="M1708" s="1">
        <v>131.80000000000001</v>
      </c>
      <c r="N1708" s="1">
        <v>86.14</v>
      </c>
      <c r="O1708" s="1">
        <v>93.96</v>
      </c>
      <c r="P1708" s="1" t="s">
        <v>4</v>
      </c>
      <c r="Q1708" s="1" t="s">
        <v>5</v>
      </c>
      <c r="R1708" s="1" t="s">
        <v>6</v>
      </c>
      <c r="S1708" s="1" t="s">
        <v>6</v>
      </c>
      <c r="T1708" s="3">
        <f t="shared" si="0"/>
        <v>45778</v>
      </c>
      <c r="U1708" s="5">
        <f t="shared" ref="U1708:V1708" si="3416">IF(ISBLANK(F1708),1,0)</f>
        <v>0</v>
      </c>
      <c r="V1708" s="5">
        <f t="shared" si="3416"/>
        <v>0</v>
      </c>
      <c r="W1708" s="5">
        <f t="shared" ref="W1708:Z1708" si="3417">IF(ISBLANK(K1708),1,0)</f>
        <v>0</v>
      </c>
      <c r="X1708" s="5">
        <f t="shared" si="3417"/>
        <v>0</v>
      </c>
      <c r="Y1708" s="5">
        <f t="shared" si="3417"/>
        <v>0</v>
      </c>
      <c r="Z1708" s="5">
        <f t="shared" si="3417"/>
        <v>0</v>
      </c>
      <c r="AA1708" s="5">
        <f t="shared" si="3"/>
        <v>0</v>
      </c>
    </row>
    <row r="1709" spans="1:27" ht="15.75" customHeight="1" x14ac:dyDescent="0.2">
      <c r="A1709" s="1" t="s">
        <v>722</v>
      </c>
      <c r="B1709" s="1" t="s">
        <v>34</v>
      </c>
      <c r="C1709" s="1" t="s">
        <v>21</v>
      </c>
      <c r="D1709" s="2">
        <v>45952</v>
      </c>
      <c r="E1709" s="1" t="s">
        <v>93</v>
      </c>
      <c r="F1709" s="1">
        <v>21.83</v>
      </c>
      <c r="G1709" s="1">
        <v>43.87</v>
      </c>
      <c r="H1709" s="1">
        <v>318</v>
      </c>
      <c r="I1709" s="1">
        <v>43.7</v>
      </c>
      <c r="J1709" s="1">
        <v>7.7</v>
      </c>
      <c r="K1709" s="1">
        <v>98.79</v>
      </c>
      <c r="L1709" s="1">
        <v>6.95</v>
      </c>
      <c r="M1709" s="1">
        <v>129.9</v>
      </c>
      <c r="N1709" s="1">
        <v>85.43</v>
      </c>
      <c r="O1709" s="1">
        <v>93.53</v>
      </c>
      <c r="P1709" s="1" t="s">
        <v>4</v>
      </c>
      <c r="Q1709" s="1" t="s">
        <v>5</v>
      </c>
      <c r="R1709" s="1" t="s">
        <v>6</v>
      </c>
      <c r="S1709" s="1" t="s">
        <v>6</v>
      </c>
      <c r="T1709" s="3">
        <f t="shared" si="0"/>
        <v>45931</v>
      </c>
      <c r="U1709" s="5">
        <f t="shared" ref="U1709:V1709" si="3418">IF(ISBLANK(F1709),1,0)</f>
        <v>0</v>
      </c>
      <c r="V1709" s="5">
        <f t="shared" si="3418"/>
        <v>0</v>
      </c>
      <c r="W1709" s="5">
        <f t="shared" ref="W1709:Z1709" si="3419">IF(ISBLANK(K1709),1,0)</f>
        <v>0</v>
      </c>
      <c r="X1709" s="5">
        <f t="shared" si="3419"/>
        <v>0</v>
      </c>
      <c r="Y1709" s="5">
        <f t="shared" si="3419"/>
        <v>0</v>
      </c>
      <c r="Z1709" s="5">
        <f t="shared" si="3419"/>
        <v>0</v>
      </c>
      <c r="AA1709" s="5">
        <f t="shared" si="3"/>
        <v>0</v>
      </c>
    </row>
    <row r="1710" spans="1:27" ht="15.75" customHeight="1" x14ac:dyDescent="0.2">
      <c r="A1710" s="1" t="s">
        <v>2324</v>
      </c>
      <c r="B1710" s="1" t="s">
        <v>20</v>
      </c>
      <c r="C1710" s="1" t="s">
        <v>21</v>
      </c>
      <c r="D1710" s="2">
        <v>45591</v>
      </c>
      <c r="E1710" s="1" t="s">
        <v>93</v>
      </c>
      <c r="F1710" s="1">
        <v>20.63</v>
      </c>
      <c r="G1710" s="1">
        <v>42.73</v>
      </c>
      <c r="H1710" s="1">
        <v>304</v>
      </c>
      <c r="I1710" s="1">
        <v>50.4</v>
      </c>
      <c r="J1710" s="1">
        <v>7.89</v>
      </c>
      <c r="K1710" s="1">
        <v>98.68</v>
      </c>
      <c r="L1710" s="1">
        <v>6.9</v>
      </c>
      <c r="M1710" s="1">
        <v>132.4</v>
      </c>
      <c r="N1710" s="1">
        <v>85.21</v>
      </c>
      <c r="O1710" s="1">
        <v>93.53</v>
      </c>
      <c r="P1710" s="1" t="s">
        <v>177</v>
      </c>
      <c r="Q1710" s="1" t="s">
        <v>5</v>
      </c>
      <c r="R1710" s="1" t="s">
        <v>6</v>
      </c>
      <c r="S1710" s="1" t="s">
        <v>6</v>
      </c>
      <c r="T1710" s="3">
        <f t="shared" si="0"/>
        <v>45566</v>
      </c>
      <c r="U1710" s="5">
        <f t="shared" ref="U1710:V1710" si="3420">IF(ISBLANK(F1710),1,0)</f>
        <v>0</v>
      </c>
      <c r="V1710" s="5">
        <f t="shared" si="3420"/>
        <v>0</v>
      </c>
      <c r="W1710" s="5">
        <f t="shared" ref="W1710:Z1710" si="3421">IF(ISBLANK(K1710),1,0)</f>
        <v>0</v>
      </c>
      <c r="X1710" s="5">
        <f t="shared" si="3421"/>
        <v>0</v>
      </c>
      <c r="Y1710" s="5">
        <f t="shared" si="3421"/>
        <v>0</v>
      </c>
      <c r="Z1710" s="5">
        <f t="shared" si="3421"/>
        <v>0</v>
      </c>
      <c r="AA1710" s="5">
        <f t="shared" si="3"/>
        <v>0</v>
      </c>
    </row>
    <row r="1711" spans="1:27" ht="15.75" customHeight="1" x14ac:dyDescent="0.2">
      <c r="A1711" s="1" t="s">
        <v>2325</v>
      </c>
      <c r="B1711" s="1" t="s">
        <v>1</v>
      </c>
      <c r="C1711" s="1" t="s">
        <v>21</v>
      </c>
      <c r="D1711" s="2">
        <v>45937</v>
      </c>
      <c r="E1711" s="1" t="s">
        <v>23</v>
      </c>
      <c r="F1711" s="1">
        <v>22.36</v>
      </c>
      <c r="G1711" s="1">
        <v>43.94</v>
      </c>
      <c r="H1711" s="1">
        <v>311</v>
      </c>
      <c r="I1711" s="1">
        <v>30.1</v>
      </c>
      <c r="J1711" s="1">
        <v>6.52</v>
      </c>
      <c r="K1711" s="1">
        <v>99.32</v>
      </c>
      <c r="L1711" s="1">
        <v>6.65</v>
      </c>
      <c r="M1711" s="1">
        <v>109.8</v>
      </c>
      <c r="N1711" s="1">
        <v>91.31</v>
      </c>
      <c r="O1711" s="1">
        <v>94.26</v>
      </c>
      <c r="P1711" s="1" t="s">
        <v>4</v>
      </c>
      <c r="Q1711" s="1" t="s">
        <v>5</v>
      </c>
      <c r="R1711" s="1" t="s">
        <v>6</v>
      </c>
      <c r="S1711" s="1" t="s">
        <v>6</v>
      </c>
      <c r="T1711" s="3">
        <f t="shared" si="0"/>
        <v>45931</v>
      </c>
      <c r="U1711" s="5">
        <f t="shared" ref="U1711:V1711" si="3422">IF(ISBLANK(F1711),1,0)</f>
        <v>0</v>
      </c>
      <c r="V1711" s="5">
        <f t="shared" si="3422"/>
        <v>0</v>
      </c>
      <c r="W1711" s="5">
        <f t="shared" ref="W1711:Z1711" si="3423">IF(ISBLANK(K1711),1,0)</f>
        <v>0</v>
      </c>
      <c r="X1711" s="5">
        <f t="shared" si="3423"/>
        <v>0</v>
      </c>
      <c r="Y1711" s="5">
        <f t="shared" si="3423"/>
        <v>0</v>
      </c>
      <c r="Z1711" s="5">
        <f t="shared" si="3423"/>
        <v>0</v>
      </c>
      <c r="AA1711" s="5">
        <f t="shared" si="3"/>
        <v>0</v>
      </c>
    </row>
    <row r="1712" spans="1:27" ht="15.75" customHeight="1" x14ac:dyDescent="0.2">
      <c r="A1712" s="1" t="s">
        <v>2327</v>
      </c>
      <c r="B1712" s="1" t="s">
        <v>20</v>
      </c>
      <c r="C1712" s="1" t="s">
        <v>35</v>
      </c>
      <c r="D1712" s="2">
        <v>45825</v>
      </c>
      <c r="E1712" s="1" t="s">
        <v>3</v>
      </c>
      <c r="F1712" s="1">
        <v>21.94</v>
      </c>
      <c r="G1712" s="1">
        <v>38.31</v>
      </c>
      <c r="H1712" s="1">
        <v>289</v>
      </c>
      <c r="I1712" s="1">
        <v>42.8</v>
      </c>
      <c r="J1712" s="1">
        <v>8.0299999999999994</v>
      </c>
      <c r="K1712" s="1">
        <v>99.39</v>
      </c>
      <c r="L1712" s="1">
        <v>6.91</v>
      </c>
      <c r="M1712" s="1">
        <v>126.8</v>
      </c>
      <c r="N1712" s="1">
        <v>87.66</v>
      </c>
      <c r="O1712" s="1">
        <v>91.2</v>
      </c>
      <c r="P1712" s="1" t="s">
        <v>4</v>
      </c>
      <c r="Q1712" s="1" t="s">
        <v>5</v>
      </c>
      <c r="R1712" s="1" t="s">
        <v>6</v>
      </c>
      <c r="S1712" s="1" t="s">
        <v>6</v>
      </c>
      <c r="T1712" s="3">
        <f t="shared" si="0"/>
        <v>45809</v>
      </c>
      <c r="U1712" s="5">
        <f t="shared" ref="U1712:V1712" si="3424">IF(ISBLANK(F1712),1,0)</f>
        <v>0</v>
      </c>
      <c r="V1712" s="5">
        <f t="shared" si="3424"/>
        <v>0</v>
      </c>
      <c r="W1712" s="5">
        <f t="shared" ref="W1712:Z1712" si="3425">IF(ISBLANK(K1712),1,0)</f>
        <v>0</v>
      </c>
      <c r="X1712" s="5">
        <f t="shared" si="3425"/>
        <v>0</v>
      </c>
      <c r="Y1712" s="5">
        <f t="shared" si="3425"/>
        <v>0</v>
      </c>
      <c r="Z1712" s="5">
        <f t="shared" si="3425"/>
        <v>0</v>
      </c>
      <c r="AA1712" s="5">
        <f t="shared" si="3"/>
        <v>0</v>
      </c>
    </row>
    <row r="1713" spans="1:27" ht="15.75" customHeight="1" x14ac:dyDescent="0.2">
      <c r="A1713" s="1" t="s">
        <v>670</v>
      </c>
      <c r="B1713" s="1" t="s">
        <v>34</v>
      </c>
      <c r="C1713" s="1" t="s">
        <v>35</v>
      </c>
      <c r="D1713" s="2">
        <v>45882</v>
      </c>
      <c r="E1713" s="1" t="s">
        <v>3</v>
      </c>
      <c r="F1713" s="1">
        <v>21.43</v>
      </c>
      <c r="G1713" s="1">
        <v>33.869999999999997</v>
      </c>
      <c r="H1713" s="1">
        <v>334</v>
      </c>
      <c r="I1713" s="1">
        <v>36.1</v>
      </c>
      <c r="J1713" s="1">
        <v>6.57</v>
      </c>
      <c r="K1713" s="1">
        <v>99.04</v>
      </c>
      <c r="L1713" s="1">
        <v>6.73</v>
      </c>
      <c r="N1713" s="1">
        <v>88.7</v>
      </c>
      <c r="O1713" s="1">
        <v>93.74</v>
      </c>
      <c r="P1713" s="1" t="s">
        <v>4</v>
      </c>
      <c r="Q1713" s="1" t="s">
        <v>5</v>
      </c>
      <c r="R1713" s="1" t="s">
        <v>6</v>
      </c>
      <c r="S1713" s="1" t="s">
        <v>6</v>
      </c>
      <c r="T1713" s="3">
        <f t="shared" si="0"/>
        <v>45870</v>
      </c>
      <c r="U1713" s="5">
        <f t="shared" ref="U1713:V1713" si="3426">IF(ISBLANK(F1713),1,0)</f>
        <v>0</v>
      </c>
      <c r="V1713" s="5">
        <f t="shared" si="3426"/>
        <v>0</v>
      </c>
      <c r="W1713" s="5">
        <f t="shared" ref="W1713:Z1713" si="3427">IF(ISBLANK(K1713),1,0)</f>
        <v>0</v>
      </c>
      <c r="X1713" s="5">
        <f t="shared" si="3427"/>
        <v>0</v>
      </c>
      <c r="Y1713" s="5">
        <f t="shared" si="3427"/>
        <v>1</v>
      </c>
      <c r="Z1713" s="5">
        <f t="shared" si="3427"/>
        <v>0</v>
      </c>
      <c r="AA1713" s="5">
        <f t="shared" si="3"/>
        <v>1</v>
      </c>
    </row>
    <row r="1714" spans="1:27" ht="15.75" customHeight="1" x14ac:dyDescent="0.2">
      <c r="A1714" s="1" t="s">
        <v>1914</v>
      </c>
      <c r="B1714" s="1" t="s">
        <v>58</v>
      </c>
      <c r="C1714" s="1" t="s">
        <v>35</v>
      </c>
      <c r="D1714" s="2">
        <v>45832</v>
      </c>
      <c r="E1714" s="1" t="s">
        <v>23</v>
      </c>
      <c r="F1714" s="1">
        <v>21.76</v>
      </c>
      <c r="G1714" s="1">
        <v>44.64</v>
      </c>
      <c r="H1714" s="1">
        <v>323</v>
      </c>
      <c r="I1714" s="1">
        <v>42.3</v>
      </c>
      <c r="J1714" s="1">
        <v>7.7</v>
      </c>
      <c r="K1714" s="1">
        <v>98.86</v>
      </c>
      <c r="L1714" s="1">
        <v>6.69</v>
      </c>
      <c r="M1714" s="1">
        <v>138.69999999999999</v>
      </c>
      <c r="N1714" s="1">
        <v>90.28</v>
      </c>
      <c r="O1714" s="1">
        <v>95.29</v>
      </c>
      <c r="P1714" s="1" t="s">
        <v>4</v>
      </c>
      <c r="Q1714" s="1" t="s">
        <v>5</v>
      </c>
      <c r="R1714" s="1" t="s">
        <v>6</v>
      </c>
      <c r="S1714" s="1" t="s">
        <v>6</v>
      </c>
      <c r="T1714" s="3">
        <f t="shared" si="0"/>
        <v>45809</v>
      </c>
      <c r="U1714" s="5">
        <f t="shared" ref="U1714:V1714" si="3428">IF(ISBLANK(F1714),1,0)</f>
        <v>0</v>
      </c>
      <c r="V1714" s="5">
        <f t="shared" si="3428"/>
        <v>0</v>
      </c>
      <c r="W1714" s="5">
        <f t="shared" ref="W1714:Z1714" si="3429">IF(ISBLANK(K1714),1,0)</f>
        <v>0</v>
      </c>
      <c r="X1714" s="5">
        <f t="shared" si="3429"/>
        <v>0</v>
      </c>
      <c r="Y1714" s="5">
        <f t="shared" si="3429"/>
        <v>0</v>
      </c>
      <c r="Z1714" s="5">
        <f t="shared" si="3429"/>
        <v>0</v>
      </c>
      <c r="AA1714" s="5">
        <f t="shared" si="3"/>
        <v>0</v>
      </c>
    </row>
    <row r="1715" spans="1:27" ht="15.75" customHeight="1" x14ac:dyDescent="0.2">
      <c r="A1715" s="1" t="s">
        <v>2328</v>
      </c>
      <c r="B1715" s="1" t="s">
        <v>20</v>
      </c>
      <c r="C1715" s="1" t="s">
        <v>21</v>
      </c>
      <c r="D1715" s="2">
        <v>45437</v>
      </c>
      <c r="E1715" s="1" t="s">
        <v>23</v>
      </c>
      <c r="F1715" s="1">
        <v>21.37</v>
      </c>
      <c r="G1715" s="1">
        <v>38.130000000000003</v>
      </c>
      <c r="H1715" s="1">
        <v>302</v>
      </c>
      <c r="I1715" s="1">
        <v>48.5</v>
      </c>
      <c r="J1715" s="1">
        <v>7.74</v>
      </c>
      <c r="K1715" s="1">
        <v>98.54</v>
      </c>
      <c r="L1715" s="1">
        <v>6.93</v>
      </c>
      <c r="M1715" s="1">
        <v>156.9</v>
      </c>
      <c r="N1715" s="1">
        <v>87.09</v>
      </c>
      <c r="O1715" s="1">
        <v>92.79</v>
      </c>
      <c r="P1715" s="1" t="s">
        <v>4</v>
      </c>
      <c r="Q1715" s="1" t="s">
        <v>5</v>
      </c>
      <c r="R1715" s="1" t="s">
        <v>6</v>
      </c>
      <c r="S1715" s="1" t="s">
        <v>6</v>
      </c>
      <c r="T1715" s="3">
        <f t="shared" si="0"/>
        <v>45413</v>
      </c>
      <c r="U1715" s="5">
        <f t="shared" ref="U1715:V1715" si="3430">IF(ISBLANK(F1715),1,0)</f>
        <v>0</v>
      </c>
      <c r="V1715" s="5">
        <f t="shared" si="3430"/>
        <v>0</v>
      </c>
      <c r="W1715" s="5">
        <f t="shared" ref="W1715:Z1715" si="3431">IF(ISBLANK(K1715),1,0)</f>
        <v>0</v>
      </c>
      <c r="X1715" s="5">
        <f t="shared" si="3431"/>
        <v>0</v>
      </c>
      <c r="Y1715" s="5">
        <f t="shared" si="3431"/>
        <v>0</v>
      </c>
      <c r="Z1715" s="5">
        <f t="shared" si="3431"/>
        <v>0</v>
      </c>
      <c r="AA1715" s="5">
        <f t="shared" si="3"/>
        <v>0</v>
      </c>
    </row>
    <row r="1716" spans="1:27" ht="15.75" customHeight="1" x14ac:dyDescent="0.2">
      <c r="A1716" s="1" t="s">
        <v>683</v>
      </c>
      <c r="B1716" s="1" t="s">
        <v>34</v>
      </c>
      <c r="C1716" s="1" t="s">
        <v>35</v>
      </c>
      <c r="D1716" s="2">
        <v>45674</v>
      </c>
      <c r="E1716" s="1" t="s">
        <v>23</v>
      </c>
      <c r="F1716" s="1">
        <v>23.38</v>
      </c>
      <c r="G1716" s="1">
        <v>47.89</v>
      </c>
      <c r="H1716" s="1">
        <v>319</v>
      </c>
      <c r="I1716" s="1">
        <v>41.4</v>
      </c>
      <c r="J1716" s="1">
        <v>8.01</v>
      </c>
      <c r="K1716" s="1">
        <v>98.95</v>
      </c>
      <c r="L1716" s="1">
        <v>6.83</v>
      </c>
      <c r="M1716" s="1">
        <v>119.8</v>
      </c>
      <c r="N1716" s="1">
        <v>87.25</v>
      </c>
      <c r="O1716" s="1">
        <v>93.71</v>
      </c>
      <c r="P1716" s="1" t="s">
        <v>4</v>
      </c>
      <c r="Q1716" s="1" t="s">
        <v>5</v>
      </c>
      <c r="R1716" s="1" t="s">
        <v>6</v>
      </c>
      <c r="S1716" s="1" t="s">
        <v>6</v>
      </c>
      <c r="T1716" s="3">
        <f t="shared" si="0"/>
        <v>45658</v>
      </c>
      <c r="U1716" s="5">
        <f t="shared" ref="U1716:V1716" si="3432">IF(ISBLANK(F1716),1,0)</f>
        <v>0</v>
      </c>
      <c r="V1716" s="5">
        <f t="shared" si="3432"/>
        <v>0</v>
      </c>
      <c r="W1716" s="5">
        <f t="shared" ref="W1716:Z1716" si="3433">IF(ISBLANK(K1716),1,0)</f>
        <v>0</v>
      </c>
      <c r="X1716" s="5">
        <f t="shared" si="3433"/>
        <v>0</v>
      </c>
      <c r="Y1716" s="5">
        <f t="shared" si="3433"/>
        <v>0</v>
      </c>
      <c r="Z1716" s="5">
        <f t="shared" si="3433"/>
        <v>0</v>
      </c>
      <c r="AA1716" s="5">
        <f t="shared" si="3"/>
        <v>0</v>
      </c>
    </row>
    <row r="1717" spans="1:27" ht="15.75" customHeight="1" x14ac:dyDescent="0.2">
      <c r="A1717" s="1" t="s">
        <v>2330</v>
      </c>
      <c r="B1717" s="1" t="s">
        <v>20</v>
      </c>
      <c r="C1717" s="1" t="s">
        <v>21</v>
      </c>
      <c r="D1717" s="2">
        <v>45676</v>
      </c>
      <c r="E1717" s="1" t="s">
        <v>37</v>
      </c>
      <c r="F1717" s="1">
        <v>20.12</v>
      </c>
      <c r="G1717" s="1">
        <v>42.41</v>
      </c>
      <c r="H1717" s="1">
        <v>274</v>
      </c>
      <c r="I1717" s="1">
        <v>52.5</v>
      </c>
      <c r="J1717" s="1">
        <v>7.47</v>
      </c>
      <c r="K1717" s="1">
        <v>99.27</v>
      </c>
      <c r="L1717" s="1">
        <v>7.12</v>
      </c>
      <c r="M1717" s="1">
        <v>136.30000000000001</v>
      </c>
      <c r="N1717" s="1">
        <v>86.29</v>
      </c>
      <c r="O1717" s="1">
        <v>93.6</v>
      </c>
      <c r="P1717" s="1" t="s">
        <v>4</v>
      </c>
      <c r="Q1717" s="1" t="s">
        <v>5</v>
      </c>
      <c r="R1717" s="1" t="s">
        <v>6</v>
      </c>
      <c r="S1717" s="1" t="s">
        <v>6</v>
      </c>
      <c r="T1717" s="3">
        <f t="shared" si="0"/>
        <v>45658</v>
      </c>
      <c r="U1717" s="5">
        <f t="shared" ref="U1717:V1717" si="3434">IF(ISBLANK(F1717),1,0)</f>
        <v>0</v>
      </c>
      <c r="V1717" s="5">
        <f t="shared" si="3434"/>
        <v>0</v>
      </c>
      <c r="W1717" s="5">
        <f t="shared" ref="W1717:Z1717" si="3435">IF(ISBLANK(K1717),1,0)</f>
        <v>0</v>
      </c>
      <c r="X1717" s="5">
        <f t="shared" si="3435"/>
        <v>0</v>
      </c>
      <c r="Y1717" s="5">
        <f t="shared" si="3435"/>
        <v>0</v>
      </c>
      <c r="Z1717" s="5">
        <f t="shared" si="3435"/>
        <v>0</v>
      </c>
      <c r="AA1717" s="5">
        <f t="shared" si="3"/>
        <v>0</v>
      </c>
    </row>
    <row r="1718" spans="1:27" ht="15.75" customHeight="1" x14ac:dyDescent="0.2">
      <c r="A1718" s="1" t="s">
        <v>906</v>
      </c>
      <c r="B1718" s="1" t="s">
        <v>34</v>
      </c>
      <c r="C1718" s="1" t="s">
        <v>47</v>
      </c>
      <c r="D1718" s="2">
        <v>45761</v>
      </c>
      <c r="E1718" s="1" t="s">
        <v>37</v>
      </c>
      <c r="F1718" s="1">
        <v>22.18</v>
      </c>
      <c r="G1718" s="1">
        <v>42.26</v>
      </c>
      <c r="H1718" s="1">
        <v>313</v>
      </c>
      <c r="I1718" s="1">
        <v>40.799999999999997</v>
      </c>
      <c r="J1718" s="1">
        <v>8.2899999999999991</v>
      </c>
      <c r="K1718" s="1">
        <v>99.31</v>
      </c>
      <c r="L1718" s="1">
        <v>7.03</v>
      </c>
      <c r="M1718" s="1">
        <v>122.7</v>
      </c>
      <c r="N1718" s="1">
        <v>83.76</v>
      </c>
      <c r="O1718" s="1">
        <v>92.83</v>
      </c>
      <c r="P1718" s="1" t="s">
        <v>4</v>
      </c>
      <c r="Q1718" s="1" t="s">
        <v>5</v>
      </c>
      <c r="R1718" s="1" t="s">
        <v>6</v>
      </c>
      <c r="S1718" s="1" t="s">
        <v>6</v>
      </c>
      <c r="T1718" s="3">
        <f t="shared" si="0"/>
        <v>45748</v>
      </c>
      <c r="U1718" s="5">
        <f t="shared" ref="U1718:V1718" si="3436">IF(ISBLANK(F1718),1,0)</f>
        <v>0</v>
      </c>
      <c r="V1718" s="5">
        <f t="shared" si="3436"/>
        <v>0</v>
      </c>
      <c r="W1718" s="5">
        <f t="shared" ref="W1718:Z1718" si="3437">IF(ISBLANK(K1718),1,0)</f>
        <v>0</v>
      </c>
      <c r="X1718" s="5">
        <f t="shared" si="3437"/>
        <v>0</v>
      </c>
      <c r="Y1718" s="5">
        <f t="shared" si="3437"/>
        <v>0</v>
      </c>
      <c r="Z1718" s="5">
        <f t="shared" si="3437"/>
        <v>0</v>
      </c>
      <c r="AA1718" s="5">
        <f t="shared" si="3"/>
        <v>0</v>
      </c>
    </row>
    <row r="1719" spans="1:27" ht="15.75" customHeight="1" x14ac:dyDescent="0.2">
      <c r="A1719" s="1" t="s">
        <v>1841</v>
      </c>
      <c r="B1719" s="1" t="s">
        <v>20</v>
      </c>
      <c r="C1719" s="1" t="s">
        <v>35</v>
      </c>
      <c r="D1719" s="2">
        <v>45873</v>
      </c>
      <c r="E1719" s="1" t="s">
        <v>23</v>
      </c>
      <c r="F1719" s="1">
        <v>21.31</v>
      </c>
      <c r="G1719" s="1">
        <v>45.11</v>
      </c>
      <c r="H1719" s="1">
        <v>325</v>
      </c>
      <c r="I1719" s="1">
        <v>43.2</v>
      </c>
      <c r="J1719" s="1">
        <v>7.14</v>
      </c>
      <c r="K1719" s="1">
        <v>99.26</v>
      </c>
      <c r="L1719" s="1">
        <v>6.93</v>
      </c>
      <c r="M1719" s="1">
        <v>125.5</v>
      </c>
      <c r="N1719" s="1">
        <v>89.2</v>
      </c>
      <c r="O1719" s="1">
        <v>95.38</v>
      </c>
      <c r="P1719" s="1" t="s">
        <v>4</v>
      </c>
      <c r="Q1719" s="1" t="s">
        <v>5</v>
      </c>
      <c r="R1719" s="1" t="s">
        <v>6</v>
      </c>
      <c r="S1719" s="1" t="s">
        <v>6</v>
      </c>
      <c r="T1719" s="3">
        <f t="shared" si="0"/>
        <v>45870</v>
      </c>
      <c r="U1719" s="5">
        <f t="shared" ref="U1719:V1719" si="3438">IF(ISBLANK(F1719),1,0)</f>
        <v>0</v>
      </c>
      <c r="V1719" s="5">
        <f t="shared" si="3438"/>
        <v>0</v>
      </c>
      <c r="W1719" s="5">
        <f t="shared" ref="W1719:Z1719" si="3439">IF(ISBLANK(K1719),1,0)</f>
        <v>0</v>
      </c>
      <c r="X1719" s="5">
        <f t="shared" si="3439"/>
        <v>0</v>
      </c>
      <c r="Y1719" s="5">
        <f t="shared" si="3439"/>
        <v>0</v>
      </c>
      <c r="Z1719" s="5">
        <f t="shared" si="3439"/>
        <v>0</v>
      </c>
      <c r="AA1719" s="5">
        <f t="shared" si="3"/>
        <v>0</v>
      </c>
    </row>
    <row r="1720" spans="1:27" ht="15.75" customHeight="1" x14ac:dyDescent="0.2">
      <c r="A1720" s="1" t="s">
        <v>417</v>
      </c>
      <c r="B1720" s="1" t="s">
        <v>34</v>
      </c>
      <c r="C1720" s="1" t="s">
        <v>21</v>
      </c>
      <c r="D1720" s="2">
        <v>45374</v>
      </c>
      <c r="E1720" s="1" t="s">
        <v>93</v>
      </c>
      <c r="F1720" s="1">
        <v>21.32</v>
      </c>
      <c r="G1720" s="1">
        <v>45.02</v>
      </c>
      <c r="H1720" s="1">
        <v>335</v>
      </c>
      <c r="I1720" s="1">
        <v>49.3</v>
      </c>
      <c r="J1720" s="1">
        <v>8.85</v>
      </c>
      <c r="K1720" s="1">
        <v>99.07</v>
      </c>
      <c r="L1720" s="1">
        <v>6.86</v>
      </c>
      <c r="M1720" s="1">
        <v>125.2</v>
      </c>
      <c r="N1720" s="1">
        <v>85.98</v>
      </c>
      <c r="O1720" s="1">
        <v>95.18</v>
      </c>
      <c r="P1720" s="1" t="s">
        <v>4</v>
      </c>
      <c r="Q1720" s="1" t="s">
        <v>5</v>
      </c>
      <c r="R1720" s="1" t="s">
        <v>6</v>
      </c>
      <c r="S1720" s="1" t="s">
        <v>6</v>
      </c>
      <c r="T1720" s="3">
        <f t="shared" si="0"/>
        <v>45352</v>
      </c>
      <c r="U1720" s="5">
        <f t="shared" ref="U1720:V1720" si="3440">IF(ISBLANK(F1720),1,0)</f>
        <v>0</v>
      </c>
      <c r="V1720" s="5">
        <f t="shared" si="3440"/>
        <v>0</v>
      </c>
      <c r="W1720" s="5">
        <f t="shared" ref="W1720:Z1720" si="3441">IF(ISBLANK(K1720),1,0)</f>
        <v>0</v>
      </c>
      <c r="X1720" s="5">
        <f t="shared" si="3441"/>
        <v>0</v>
      </c>
      <c r="Y1720" s="5">
        <f t="shared" si="3441"/>
        <v>0</v>
      </c>
      <c r="Z1720" s="5">
        <f t="shared" si="3441"/>
        <v>0</v>
      </c>
      <c r="AA1720" s="5">
        <f t="shared" si="3"/>
        <v>0</v>
      </c>
    </row>
    <row r="1721" spans="1:27" ht="15.75" customHeight="1" x14ac:dyDescent="0.2">
      <c r="A1721" s="1" t="s">
        <v>830</v>
      </c>
      <c r="B1721" s="1" t="s">
        <v>1425</v>
      </c>
      <c r="C1721" s="1" t="s">
        <v>47</v>
      </c>
      <c r="D1721" s="2">
        <v>45785</v>
      </c>
      <c r="E1721" s="1" t="s">
        <v>37</v>
      </c>
      <c r="F1721" s="1">
        <v>21.59</v>
      </c>
      <c r="G1721" s="1">
        <v>44.82</v>
      </c>
      <c r="H1721" s="1">
        <v>313</v>
      </c>
      <c r="I1721" s="1">
        <v>50.6</v>
      </c>
      <c r="J1721" s="1">
        <v>7.32</v>
      </c>
      <c r="K1721" s="1">
        <v>98.96</v>
      </c>
      <c r="L1721" s="1">
        <v>6.89</v>
      </c>
      <c r="M1721" s="1">
        <v>131.69999999999999</v>
      </c>
      <c r="N1721" s="1">
        <v>82.75</v>
      </c>
      <c r="O1721" s="1">
        <v>93.08</v>
      </c>
      <c r="P1721" s="1" t="s">
        <v>4</v>
      </c>
      <c r="Q1721" s="1" t="s">
        <v>5</v>
      </c>
      <c r="R1721" s="1" t="s">
        <v>6</v>
      </c>
      <c r="S1721" s="1" t="s">
        <v>6</v>
      </c>
      <c r="T1721" s="3">
        <f t="shared" si="0"/>
        <v>45778</v>
      </c>
      <c r="U1721" s="5">
        <f t="shared" ref="U1721:V1721" si="3442">IF(ISBLANK(F1721),1,0)</f>
        <v>0</v>
      </c>
      <c r="V1721" s="5">
        <f t="shared" si="3442"/>
        <v>0</v>
      </c>
      <c r="W1721" s="5">
        <f t="shared" ref="W1721:Z1721" si="3443">IF(ISBLANK(K1721),1,0)</f>
        <v>0</v>
      </c>
      <c r="X1721" s="5">
        <f t="shared" si="3443"/>
        <v>0</v>
      </c>
      <c r="Y1721" s="5">
        <f t="shared" si="3443"/>
        <v>0</v>
      </c>
      <c r="Z1721" s="5">
        <f t="shared" si="3443"/>
        <v>0</v>
      </c>
      <c r="AA1721" s="5">
        <f t="shared" si="3"/>
        <v>0</v>
      </c>
    </row>
    <row r="1722" spans="1:27" ht="15.75" customHeight="1" x14ac:dyDescent="0.2">
      <c r="A1722" s="1" t="s">
        <v>2331</v>
      </c>
      <c r="B1722" s="1" t="s">
        <v>20</v>
      </c>
      <c r="C1722" s="1" t="s">
        <v>21</v>
      </c>
      <c r="D1722" s="2">
        <v>45900</v>
      </c>
      <c r="E1722" s="1" t="s">
        <v>37</v>
      </c>
      <c r="F1722" s="1">
        <v>22</v>
      </c>
      <c r="G1722" s="1">
        <v>39.31</v>
      </c>
      <c r="H1722" s="1">
        <v>328</v>
      </c>
      <c r="I1722" s="1">
        <v>42.6</v>
      </c>
      <c r="J1722" s="1">
        <v>8.19</v>
      </c>
      <c r="K1722" s="1">
        <v>99.28</v>
      </c>
      <c r="L1722" s="1">
        <v>6.96</v>
      </c>
      <c r="M1722" s="1">
        <v>143.30000000000001</v>
      </c>
      <c r="N1722" s="1">
        <v>85.75</v>
      </c>
      <c r="O1722" s="1">
        <v>92.3</v>
      </c>
      <c r="P1722" s="1" t="s">
        <v>4</v>
      </c>
      <c r="Q1722" s="1" t="s">
        <v>5</v>
      </c>
      <c r="R1722" s="1" t="s">
        <v>6</v>
      </c>
      <c r="S1722" s="1" t="s">
        <v>6</v>
      </c>
      <c r="T1722" s="3">
        <f t="shared" si="0"/>
        <v>45870</v>
      </c>
      <c r="U1722" s="5">
        <f t="shared" ref="U1722:V1722" si="3444">IF(ISBLANK(F1722),1,0)</f>
        <v>0</v>
      </c>
      <c r="V1722" s="5">
        <f t="shared" si="3444"/>
        <v>0</v>
      </c>
      <c r="W1722" s="5">
        <f t="shared" ref="W1722:Z1722" si="3445">IF(ISBLANK(K1722),1,0)</f>
        <v>0</v>
      </c>
      <c r="X1722" s="5">
        <f t="shared" si="3445"/>
        <v>0</v>
      </c>
      <c r="Y1722" s="5">
        <f t="shared" si="3445"/>
        <v>0</v>
      </c>
      <c r="Z1722" s="5">
        <f t="shared" si="3445"/>
        <v>0</v>
      </c>
      <c r="AA1722" s="5">
        <f t="shared" si="3"/>
        <v>0</v>
      </c>
    </row>
    <row r="1723" spans="1:27" ht="15.75" customHeight="1" x14ac:dyDescent="0.2">
      <c r="A1723" s="1" t="s">
        <v>2332</v>
      </c>
      <c r="B1723" s="1" t="s">
        <v>1</v>
      </c>
      <c r="C1723" s="1" t="s">
        <v>35</v>
      </c>
      <c r="D1723" s="2">
        <v>45376</v>
      </c>
      <c r="E1723" s="1" t="s">
        <v>23</v>
      </c>
      <c r="F1723" s="1">
        <v>23.04</v>
      </c>
      <c r="G1723" s="1">
        <v>51.42</v>
      </c>
      <c r="H1723" s="1">
        <v>317</v>
      </c>
      <c r="I1723" s="1">
        <v>39.299999999999997</v>
      </c>
      <c r="J1723" s="1">
        <v>6.45</v>
      </c>
      <c r="K1723" s="1">
        <v>98.72</v>
      </c>
      <c r="L1723" s="1">
        <v>6.87</v>
      </c>
      <c r="M1723" s="1">
        <v>112.4</v>
      </c>
      <c r="N1723" s="1">
        <v>91.05</v>
      </c>
      <c r="O1723" s="1">
        <v>95.07</v>
      </c>
      <c r="P1723" s="1" t="s">
        <v>4</v>
      </c>
      <c r="Q1723" s="1" t="s">
        <v>5</v>
      </c>
      <c r="R1723" s="1" t="s">
        <v>6</v>
      </c>
      <c r="S1723" s="1" t="s">
        <v>6</v>
      </c>
      <c r="T1723" s="3">
        <f t="shared" si="0"/>
        <v>45352</v>
      </c>
      <c r="U1723" s="5">
        <f t="shared" ref="U1723:V1723" si="3446">IF(ISBLANK(F1723),1,0)</f>
        <v>0</v>
      </c>
      <c r="V1723" s="5">
        <f t="shared" si="3446"/>
        <v>0</v>
      </c>
      <c r="W1723" s="5">
        <f t="shared" ref="W1723:Z1723" si="3447">IF(ISBLANK(K1723),1,0)</f>
        <v>0</v>
      </c>
      <c r="X1723" s="5">
        <f t="shared" si="3447"/>
        <v>0</v>
      </c>
      <c r="Y1723" s="5">
        <f t="shared" si="3447"/>
        <v>0</v>
      </c>
      <c r="Z1723" s="5">
        <f t="shared" si="3447"/>
        <v>0</v>
      </c>
      <c r="AA1723" s="5">
        <f t="shared" si="3"/>
        <v>0</v>
      </c>
    </row>
    <row r="1724" spans="1:27" ht="15.75" customHeight="1" x14ac:dyDescent="0.2">
      <c r="A1724" s="1" t="s">
        <v>2333</v>
      </c>
      <c r="B1724" s="1" t="s">
        <v>20</v>
      </c>
      <c r="C1724" s="1" t="s">
        <v>21</v>
      </c>
      <c r="D1724" s="2">
        <v>45595</v>
      </c>
      <c r="E1724" s="1" t="s">
        <v>3</v>
      </c>
      <c r="F1724" s="1">
        <v>21.64</v>
      </c>
      <c r="G1724" s="1">
        <v>36.43</v>
      </c>
      <c r="H1724" s="1">
        <v>283</v>
      </c>
      <c r="I1724" s="1">
        <v>43.7</v>
      </c>
      <c r="J1724" s="1">
        <v>8.0399999999999991</v>
      </c>
      <c r="K1724" s="1">
        <v>98.85</v>
      </c>
      <c r="L1724" s="1">
        <v>6.97</v>
      </c>
      <c r="M1724" s="1">
        <v>145.69999999999999</v>
      </c>
      <c r="N1724" s="1">
        <v>84.78</v>
      </c>
      <c r="O1724" s="1">
        <v>92.05</v>
      </c>
      <c r="P1724" s="1" t="s">
        <v>4</v>
      </c>
      <c r="Q1724" s="1" t="s">
        <v>50</v>
      </c>
      <c r="R1724" s="1" t="s">
        <v>244</v>
      </c>
      <c r="S1724" s="1" t="s">
        <v>52</v>
      </c>
      <c r="T1724" s="3">
        <f t="shared" si="0"/>
        <v>45566</v>
      </c>
      <c r="U1724" s="5">
        <f t="shared" ref="U1724:V1724" si="3448">IF(ISBLANK(F1724),1,0)</f>
        <v>0</v>
      </c>
      <c r="V1724" s="5">
        <f t="shared" si="3448"/>
        <v>0</v>
      </c>
      <c r="W1724" s="5">
        <f t="shared" ref="W1724:Z1724" si="3449">IF(ISBLANK(K1724),1,0)</f>
        <v>0</v>
      </c>
      <c r="X1724" s="5">
        <f t="shared" si="3449"/>
        <v>0</v>
      </c>
      <c r="Y1724" s="5">
        <f t="shared" si="3449"/>
        <v>0</v>
      </c>
      <c r="Z1724" s="5">
        <f t="shared" si="3449"/>
        <v>0</v>
      </c>
      <c r="AA1724" s="5">
        <f t="shared" si="3"/>
        <v>0</v>
      </c>
    </row>
    <row r="1725" spans="1:27" ht="15.75" customHeight="1" x14ac:dyDescent="0.2">
      <c r="A1725" s="1" t="s">
        <v>2334</v>
      </c>
      <c r="B1725" s="1" t="s">
        <v>1</v>
      </c>
      <c r="C1725" s="1" t="s">
        <v>21</v>
      </c>
      <c r="D1725" s="2">
        <v>45946</v>
      </c>
      <c r="E1725" s="1" t="s">
        <v>37</v>
      </c>
      <c r="F1725" s="1">
        <v>23.32</v>
      </c>
      <c r="G1725" s="1">
        <v>41.39</v>
      </c>
      <c r="H1725" s="1">
        <v>374</v>
      </c>
      <c r="I1725" s="1">
        <v>35.9</v>
      </c>
      <c r="J1725" s="1">
        <v>6.5</v>
      </c>
      <c r="K1725" s="1">
        <v>99.64</v>
      </c>
      <c r="L1725" s="1">
        <v>6.74</v>
      </c>
      <c r="M1725" s="1">
        <v>130</v>
      </c>
      <c r="N1725" s="1">
        <v>89.98</v>
      </c>
      <c r="O1725" s="1">
        <v>95</v>
      </c>
      <c r="P1725" s="1" t="s">
        <v>4</v>
      </c>
      <c r="Q1725" s="1" t="s">
        <v>5</v>
      </c>
      <c r="R1725" s="1" t="s">
        <v>6</v>
      </c>
      <c r="S1725" s="1" t="s">
        <v>6</v>
      </c>
      <c r="T1725" s="3">
        <f t="shared" si="0"/>
        <v>45931</v>
      </c>
      <c r="U1725" s="5">
        <f t="shared" ref="U1725:V1725" si="3450">IF(ISBLANK(F1725),1,0)</f>
        <v>0</v>
      </c>
      <c r="V1725" s="5">
        <f t="shared" si="3450"/>
        <v>0</v>
      </c>
      <c r="W1725" s="5">
        <f t="shared" ref="W1725:Z1725" si="3451">IF(ISBLANK(K1725),1,0)</f>
        <v>0</v>
      </c>
      <c r="X1725" s="5">
        <f t="shared" si="3451"/>
        <v>0</v>
      </c>
      <c r="Y1725" s="5">
        <f t="shared" si="3451"/>
        <v>0</v>
      </c>
      <c r="Z1725" s="5">
        <f t="shared" si="3451"/>
        <v>0</v>
      </c>
      <c r="AA1725" s="5">
        <f t="shared" si="3"/>
        <v>0</v>
      </c>
    </row>
    <row r="1726" spans="1:27" ht="15.75" customHeight="1" x14ac:dyDescent="0.2">
      <c r="A1726" s="1" t="s">
        <v>2335</v>
      </c>
      <c r="B1726" s="1" t="s">
        <v>1</v>
      </c>
      <c r="C1726" s="1" t="s">
        <v>21</v>
      </c>
      <c r="D1726" s="2">
        <v>45309</v>
      </c>
      <c r="E1726" s="1" t="s">
        <v>37</v>
      </c>
      <c r="F1726" s="1">
        <v>23.45</v>
      </c>
      <c r="G1726" s="1">
        <v>36.81</v>
      </c>
      <c r="H1726" s="1">
        <v>350</v>
      </c>
      <c r="I1726" s="1">
        <v>38.799999999999997</v>
      </c>
      <c r="J1726" s="1">
        <v>6.03</v>
      </c>
      <c r="K1726" s="1">
        <v>98.92</v>
      </c>
      <c r="L1726" s="1">
        <v>6.81</v>
      </c>
      <c r="M1726" s="1">
        <v>122.3</v>
      </c>
      <c r="N1726" s="1">
        <v>90.49</v>
      </c>
      <c r="O1726" s="1">
        <v>95.88</v>
      </c>
      <c r="P1726" s="1" t="s">
        <v>4</v>
      </c>
      <c r="Q1726" s="1" t="s">
        <v>5</v>
      </c>
      <c r="R1726" s="1" t="s">
        <v>6</v>
      </c>
      <c r="S1726" s="1" t="s">
        <v>6</v>
      </c>
      <c r="T1726" s="3">
        <f t="shared" si="0"/>
        <v>45292</v>
      </c>
      <c r="U1726" s="5">
        <f t="shared" ref="U1726:V1726" si="3452">IF(ISBLANK(F1726),1,0)</f>
        <v>0</v>
      </c>
      <c r="V1726" s="5">
        <f t="shared" si="3452"/>
        <v>0</v>
      </c>
      <c r="W1726" s="5">
        <f t="shared" ref="W1726:Z1726" si="3453">IF(ISBLANK(K1726),1,0)</f>
        <v>0</v>
      </c>
      <c r="X1726" s="5">
        <f t="shared" si="3453"/>
        <v>0</v>
      </c>
      <c r="Y1726" s="5">
        <f t="shared" si="3453"/>
        <v>0</v>
      </c>
      <c r="Z1726" s="5">
        <f t="shared" si="3453"/>
        <v>0</v>
      </c>
      <c r="AA1726" s="5">
        <f t="shared" si="3"/>
        <v>0</v>
      </c>
    </row>
    <row r="1727" spans="1:27" ht="15.75" customHeight="1" x14ac:dyDescent="0.2">
      <c r="A1727" s="1" t="s">
        <v>1014</v>
      </c>
      <c r="B1727" s="1" t="s">
        <v>34</v>
      </c>
      <c r="C1727" s="1" t="s">
        <v>35</v>
      </c>
      <c r="D1727" s="2">
        <v>45409</v>
      </c>
      <c r="E1727" s="1" t="s">
        <v>37</v>
      </c>
      <c r="F1727" s="1">
        <v>22.41</v>
      </c>
      <c r="G1727" s="1">
        <v>47.63</v>
      </c>
      <c r="H1727" s="1">
        <v>310</v>
      </c>
      <c r="I1727" s="1">
        <v>48.1</v>
      </c>
      <c r="J1727" s="1">
        <v>5.87</v>
      </c>
      <c r="K1727" s="1">
        <v>98.9</v>
      </c>
      <c r="L1727" s="1">
        <v>6.99</v>
      </c>
      <c r="M1727" s="1">
        <v>143.19999999999999</v>
      </c>
      <c r="N1727" s="1">
        <v>86.5</v>
      </c>
      <c r="O1727" s="1">
        <v>92.39</v>
      </c>
      <c r="P1727" s="1" t="s">
        <v>4</v>
      </c>
      <c r="Q1727" s="1" t="s">
        <v>5</v>
      </c>
      <c r="R1727" s="1" t="s">
        <v>6</v>
      </c>
      <c r="S1727" s="1" t="s">
        <v>6</v>
      </c>
      <c r="T1727" s="3">
        <f t="shared" si="0"/>
        <v>45383</v>
      </c>
      <c r="U1727" s="5">
        <f t="shared" ref="U1727:V1727" si="3454">IF(ISBLANK(F1727),1,0)</f>
        <v>0</v>
      </c>
      <c r="V1727" s="5">
        <f t="shared" si="3454"/>
        <v>0</v>
      </c>
      <c r="W1727" s="5">
        <f t="shared" ref="W1727:Z1727" si="3455">IF(ISBLANK(K1727),1,0)</f>
        <v>0</v>
      </c>
      <c r="X1727" s="5">
        <f t="shared" si="3455"/>
        <v>0</v>
      </c>
      <c r="Y1727" s="5">
        <f t="shared" si="3455"/>
        <v>0</v>
      </c>
      <c r="Z1727" s="5">
        <f t="shared" si="3455"/>
        <v>0</v>
      </c>
      <c r="AA1727" s="5">
        <f t="shared" si="3"/>
        <v>0</v>
      </c>
    </row>
    <row r="1728" spans="1:27" ht="15.75" customHeight="1" x14ac:dyDescent="0.2">
      <c r="A1728" s="1" t="s">
        <v>1877</v>
      </c>
      <c r="B1728" s="1" t="s">
        <v>58</v>
      </c>
      <c r="C1728" s="1" t="s">
        <v>21</v>
      </c>
      <c r="D1728" s="2">
        <v>45879</v>
      </c>
      <c r="E1728" s="1" t="s">
        <v>23</v>
      </c>
      <c r="F1728" s="1">
        <v>21.59</v>
      </c>
      <c r="G1728" s="1">
        <v>39.090000000000003</v>
      </c>
      <c r="H1728" s="1">
        <v>319</v>
      </c>
      <c r="I1728" s="1">
        <v>42.7</v>
      </c>
      <c r="J1728" s="1">
        <v>8.41</v>
      </c>
      <c r="K1728" s="1">
        <v>99.31</v>
      </c>
      <c r="L1728" s="1">
        <v>6.6</v>
      </c>
      <c r="N1728" s="1">
        <v>85.66</v>
      </c>
      <c r="O1728" s="1">
        <v>95.35</v>
      </c>
      <c r="P1728" s="1" t="s">
        <v>4</v>
      </c>
      <c r="Q1728" s="1" t="s">
        <v>5</v>
      </c>
      <c r="R1728" s="1" t="s">
        <v>6</v>
      </c>
      <c r="S1728" s="1" t="s">
        <v>6</v>
      </c>
      <c r="T1728" s="3">
        <f t="shared" si="0"/>
        <v>45870</v>
      </c>
      <c r="U1728" s="5">
        <f t="shared" ref="U1728:V1728" si="3456">IF(ISBLANK(F1728),1,0)</f>
        <v>0</v>
      </c>
      <c r="V1728" s="5">
        <f t="shared" si="3456"/>
        <v>0</v>
      </c>
      <c r="W1728" s="5">
        <f t="shared" ref="W1728:Z1728" si="3457">IF(ISBLANK(K1728),1,0)</f>
        <v>0</v>
      </c>
      <c r="X1728" s="5">
        <f t="shared" si="3457"/>
        <v>0</v>
      </c>
      <c r="Y1728" s="5">
        <f t="shared" si="3457"/>
        <v>1</v>
      </c>
      <c r="Z1728" s="5">
        <f t="shared" si="3457"/>
        <v>0</v>
      </c>
      <c r="AA1728" s="5">
        <f t="shared" si="3"/>
        <v>1</v>
      </c>
    </row>
    <row r="1729" spans="1:27" ht="15.75" customHeight="1" x14ac:dyDescent="0.2">
      <c r="A1729" s="1" t="s">
        <v>1712</v>
      </c>
      <c r="B1729" s="1" t="s">
        <v>58</v>
      </c>
      <c r="C1729" s="1" t="s">
        <v>21</v>
      </c>
      <c r="D1729" s="2">
        <v>45417</v>
      </c>
      <c r="E1729" s="1" t="s">
        <v>37</v>
      </c>
      <c r="F1729" s="1">
        <v>22.37</v>
      </c>
      <c r="G1729" s="1">
        <v>39.65</v>
      </c>
      <c r="H1729" s="1">
        <v>305</v>
      </c>
      <c r="I1729" s="1">
        <v>43.5</v>
      </c>
      <c r="J1729" s="1">
        <v>7.09</v>
      </c>
      <c r="K1729" s="1">
        <v>99.13</v>
      </c>
      <c r="L1729" s="1">
        <v>6.57</v>
      </c>
      <c r="M1729" s="1">
        <v>122.2</v>
      </c>
      <c r="N1729" s="1">
        <v>87.29</v>
      </c>
      <c r="O1729" s="1">
        <v>95.53</v>
      </c>
      <c r="P1729" s="1" t="s">
        <v>4</v>
      </c>
      <c r="Q1729" s="1" t="s">
        <v>5</v>
      </c>
      <c r="R1729" s="1" t="s">
        <v>6</v>
      </c>
      <c r="S1729" s="1" t="s">
        <v>6</v>
      </c>
      <c r="T1729" s="3">
        <f t="shared" si="0"/>
        <v>45413</v>
      </c>
      <c r="U1729" s="5">
        <f t="shared" ref="U1729:V1729" si="3458">IF(ISBLANK(F1729),1,0)</f>
        <v>0</v>
      </c>
      <c r="V1729" s="5">
        <f t="shared" si="3458"/>
        <v>0</v>
      </c>
      <c r="W1729" s="5">
        <f t="shared" ref="W1729:Z1729" si="3459">IF(ISBLANK(K1729),1,0)</f>
        <v>0</v>
      </c>
      <c r="X1729" s="5">
        <f t="shared" si="3459"/>
        <v>0</v>
      </c>
      <c r="Y1729" s="5">
        <f t="shared" si="3459"/>
        <v>0</v>
      </c>
      <c r="Z1729" s="5">
        <f t="shared" si="3459"/>
        <v>0</v>
      </c>
      <c r="AA1729" s="5">
        <f t="shared" si="3"/>
        <v>0</v>
      </c>
    </row>
    <row r="1730" spans="1:27" ht="15.75" customHeight="1" x14ac:dyDescent="0.2">
      <c r="A1730" s="1" t="s">
        <v>2336</v>
      </c>
      <c r="B1730" s="1" t="s">
        <v>1</v>
      </c>
      <c r="C1730" s="1" t="s">
        <v>35</v>
      </c>
      <c r="D1730" s="2">
        <v>45805</v>
      </c>
      <c r="E1730" s="1" t="s">
        <v>93</v>
      </c>
      <c r="F1730" s="1">
        <v>22.87</v>
      </c>
      <c r="G1730" s="1">
        <v>40.42</v>
      </c>
      <c r="H1730" s="1">
        <v>345</v>
      </c>
      <c r="I1730" s="1">
        <v>31.1</v>
      </c>
      <c r="J1730" s="1">
        <v>4.74</v>
      </c>
      <c r="K1730" s="1">
        <v>99.52</v>
      </c>
      <c r="L1730" s="1">
        <v>6.87</v>
      </c>
      <c r="M1730" s="1">
        <v>114.9</v>
      </c>
      <c r="N1730" s="1">
        <v>87.15</v>
      </c>
      <c r="O1730" s="1">
        <v>94.92</v>
      </c>
      <c r="P1730" s="1" t="s">
        <v>4</v>
      </c>
      <c r="Q1730" s="1" t="s">
        <v>5</v>
      </c>
      <c r="R1730" s="1" t="s">
        <v>6</v>
      </c>
      <c r="S1730" s="1" t="s">
        <v>6</v>
      </c>
      <c r="T1730" s="3">
        <f t="shared" si="0"/>
        <v>45778</v>
      </c>
      <c r="U1730" s="5">
        <f t="shared" ref="U1730:V1730" si="3460">IF(ISBLANK(F1730),1,0)</f>
        <v>0</v>
      </c>
      <c r="V1730" s="5">
        <f t="shared" si="3460"/>
        <v>0</v>
      </c>
      <c r="W1730" s="5">
        <f t="shared" ref="W1730:Z1730" si="3461">IF(ISBLANK(K1730),1,0)</f>
        <v>0</v>
      </c>
      <c r="X1730" s="5">
        <f t="shared" si="3461"/>
        <v>0</v>
      </c>
      <c r="Y1730" s="5">
        <f t="shared" si="3461"/>
        <v>0</v>
      </c>
      <c r="Z1730" s="5">
        <f t="shared" si="3461"/>
        <v>0</v>
      </c>
      <c r="AA1730" s="5">
        <f t="shared" si="3"/>
        <v>0</v>
      </c>
    </row>
    <row r="1731" spans="1:27" ht="15.75" customHeight="1" x14ac:dyDescent="0.2">
      <c r="A1731" s="1" t="s">
        <v>2337</v>
      </c>
      <c r="B1731" s="1" t="s">
        <v>1</v>
      </c>
      <c r="C1731" s="1" t="s">
        <v>21</v>
      </c>
      <c r="D1731" s="2">
        <v>45950</v>
      </c>
      <c r="E1731" s="1" t="s">
        <v>93</v>
      </c>
      <c r="F1731" s="1">
        <v>21.89</v>
      </c>
      <c r="H1731" s="1">
        <v>344</v>
      </c>
      <c r="I1731" s="1">
        <v>39.1</v>
      </c>
      <c r="J1731" s="1">
        <v>6.81</v>
      </c>
      <c r="K1731" s="1">
        <v>99.59</v>
      </c>
      <c r="L1731" s="1">
        <v>6.78</v>
      </c>
      <c r="M1731" s="1">
        <v>122</v>
      </c>
      <c r="N1731" s="1">
        <v>87.42</v>
      </c>
      <c r="O1731" s="1">
        <v>94.88</v>
      </c>
      <c r="P1731" s="1" t="s">
        <v>4</v>
      </c>
      <c r="Q1731" s="1" t="s">
        <v>5</v>
      </c>
      <c r="R1731" s="1" t="s">
        <v>6</v>
      </c>
      <c r="S1731" s="1" t="s">
        <v>6</v>
      </c>
      <c r="T1731" s="3">
        <f t="shared" si="0"/>
        <v>45931</v>
      </c>
      <c r="U1731" s="5">
        <f t="shared" ref="U1731:V1731" si="3462">IF(ISBLANK(F1731),1,0)</f>
        <v>0</v>
      </c>
      <c r="V1731" s="5">
        <f t="shared" si="3462"/>
        <v>1</v>
      </c>
      <c r="W1731" s="5">
        <f t="shared" ref="W1731:Z1731" si="3463">IF(ISBLANK(K1731),1,0)</f>
        <v>0</v>
      </c>
      <c r="X1731" s="5">
        <f t="shared" si="3463"/>
        <v>0</v>
      </c>
      <c r="Y1731" s="5">
        <f t="shared" si="3463"/>
        <v>0</v>
      </c>
      <c r="Z1731" s="5">
        <f t="shared" si="3463"/>
        <v>0</v>
      </c>
      <c r="AA1731" s="5">
        <f t="shared" si="3"/>
        <v>1</v>
      </c>
    </row>
    <row r="1732" spans="1:27" ht="15.75" customHeight="1" x14ac:dyDescent="0.2">
      <c r="A1732" s="1" t="s">
        <v>2338</v>
      </c>
      <c r="B1732" s="1" t="s">
        <v>20</v>
      </c>
      <c r="C1732" s="1" t="s">
        <v>35</v>
      </c>
      <c r="D1732" s="2">
        <v>45656</v>
      </c>
      <c r="E1732" s="1" t="s">
        <v>23</v>
      </c>
      <c r="F1732" s="1">
        <v>20.32</v>
      </c>
      <c r="G1732" s="1">
        <v>33.75</v>
      </c>
      <c r="H1732" s="1">
        <v>300</v>
      </c>
      <c r="I1732" s="1">
        <v>51</v>
      </c>
      <c r="J1732" s="1">
        <v>8.2899999999999991</v>
      </c>
      <c r="K1732" s="1">
        <v>99.2</v>
      </c>
      <c r="L1732" s="1">
        <v>6.9</v>
      </c>
      <c r="M1732" s="1">
        <v>153</v>
      </c>
      <c r="N1732" s="1">
        <v>83.02</v>
      </c>
      <c r="O1732" s="1">
        <v>93.88</v>
      </c>
      <c r="P1732" s="1" t="s">
        <v>4</v>
      </c>
      <c r="Q1732" s="1" t="s">
        <v>5</v>
      </c>
      <c r="R1732" s="1" t="s">
        <v>6</v>
      </c>
      <c r="S1732" s="1" t="s">
        <v>6</v>
      </c>
      <c r="T1732" s="3">
        <f t="shared" si="0"/>
        <v>45627</v>
      </c>
      <c r="U1732" s="5">
        <f t="shared" ref="U1732:V1732" si="3464">IF(ISBLANK(F1732),1,0)</f>
        <v>0</v>
      </c>
      <c r="V1732" s="5">
        <f t="shared" si="3464"/>
        <v>0</v>
      </c>
      <c r="W1732" s="5">
        <f t="shared" ref="W1732:Z1732" si="3465">IF(ISBLANK(K1732),1,0)</f>
        <v>0</v>
      </c>
      <c r="X1732" s="5">
        <f t="shared" si="3465"/>
        <v>0</v>
      </c>
      <c r="Y1732" s="5">
        <f t="shared" si="3465"/>
        <v>0</v>
      </c>
      <c r="Z1732" s="5">
        <f t="shared" si="3465"/>
        <v>0</v>
      </c>
      <c r="AA1732" s="5">
        <f t="shared" si="3"/>
        <v>0</v>
      </c>
    </row>
    <row r="1733" spans="1:27" ht="15.75" customHeight="1" x14ac:dyDescent="0.2">
      <c r="A1733" s="1" t="s">
        <v>1505</v>
      </c>
      <c r="B1733" s="1" t="s">
        <v>58</v>
      </c>
      <c r="C1733" s="1" t="s">
        <v>35</v>
      </c>
      <c r="D1733" s="2">
        <v>45646</v>
      </c>
      <c r="E1733" s="1" t="s">
        <v>37</v>
      </c>
      <c r="F1733" s="1">
        <v>20.48</v>
      </c>
      <c r="G1733" s="1">
        <v>30.78</v>
      </c>
      <c r="H1733" s="1">
        <v>299</v>
      </c>
      <c r="I1733" s="1">
        <v>45.8</v>
      </c>
      <c r="J1733" s="1">
        <v>6.74</v>
      </c>
      <c r="K1733" s="1">
        <v>99.7</v>
      </c>
      <c r="L1733" s="1">
        <v>6.69</v>
      </c>
      <c r="M1733" s="1">
        <v>118.7</v>
      </c>
      <c r="N1733" s="1">
        <v>87.21</v>
      </c>
      <c r="O1733" s="1">
        <v>95.81</v>
      </c>
      <c r="P1733" s="1" t="s">
        <v>4</v>
      </c>
      <c r="Q1733" s="1" t="s">
        <v>5</v>
      </c>
      <c r="R1733" s="1" t="s">
        <v>6</v>
      </c>
      <c r="S1733" s="1" t="s">
        <v>6</v>
      </c>
      <c r="T1733" s="3">
        <f t="shared" si="0"/>
        <v>45627</v>
      </c>
      <c r="U1733" s="5">
        <f t="shared" ref="U1733:V1733" si="3466">IF(ISBLANK(F1733),1,0)</f>
        <v>0</v>
      </c>
      <c r="V1733" s="5">
        <f t="shared" si="3466"/>
        <v>0</v>
      </c>
      <c r="W1733" s="5">
        <f t="shared" ref="W1733:Z1733" si="3467">IF(ISBLANK(K1733),1,0)</f>
        <v>0</v>
      </c>
      <c r="X1733" s="5">
        <f t="shared" si="3467"/>
        <v>0</v>
      </c>
      <c r="Y1733" s="5">
        <f t="shared" si="3467"/>
        <v>0</v>
      </c>
      <c r="Z1733" s="5">
        <f t="shared" si="3467"/>
        <v>0</v>
      </c>
      <c r="AA1733" s="5">
        <f t="shared" si="3"/>
        <v>0</v>
      </c>
    </row>
    <row r="1734" spans="1:27" ht="15.75" customHeight="1" x14ac:dyDescent="0.2">
      <c r="A1734" s="1" t="s">
        <v>2339</v>
      </c>
      <c r="B1734" s="1" t="s">
        <v>20</v>
      </c>
      <c r="C1734" s="1" t="s">
        <v>47</v>
      </c>
      <c r="D1734" s="2">
        <v>45605</v>
      </c>
      <c r="E1734" s="1" t="s">
        <v>37</v>
      </c>
      <c r="F1734" s="1">
        <v>21.55</v>
      </c>
      <c r="G1734" s="1">
        <v>42.29</v>
      </c>
      <c r="H1734" s="1">
        <v>305</v>
      </c>
      <c r="I1734" s="1">
        <v>45.5</v>
      </c>
      <c r="J1734" s="1">
        <v>7.67</v>
      </c>
      <c r="K1734" s="1">
        <v>98.61</v>
      </c>
      <c r="L1734" s="1">
        <v>7.02</v>
      </c>
      <c r="M1734" s="1">
        <v>133.80000000000001</v>
      </c>
      <c r="N1734" s="1">
        <v>83.05</v>
      </c>
      <c r="O1734" s="1">
        <v>92.75</v>
      </c>
      <c r="P1734" s="1" t="s">
        <v>4</v>
      </c>
      <c r="Q1734" s="1" t="s">
        <v>5</v>
      </c>
      <c r="R1734" s="1" t="s">
        <v>6</v>
      </c>
      <c r="S1734" s="1" t="s">
        <v>6</v>
      </c>
      <c r="T1734" s="3">
        <f t="shared" si="0"/>
        <v>45597</v>
      </c>
      <c r="U1734" s="5">
        <f t="shared" ref="U1734:V1734" si="3468">IF(ISBLANK(F1734),1,0)</f>
        <v>0</v>
      </c>
      <c r="V1734" s="5">
        <f t="shared" si="3468"/>
        <v>0</v>
      </c>
      <c r="W1734" s="5">
        <f t="shared" ref="W1734:Z1734" si="3469">IF(ISBLANK(K1734),1,0)</f>
        <v>0</v>
      </c>
      <c r="X1734" s="5">
        <f t="shared" si="3469"/>
        <v>0</v>
      </c>
      <c r="Y1734" s="5">
        <f t="shared" si="3469"/>
        <v>0</v>
      </c>
      <c r="Z1734" s="5">
        <f t="shared" si="3469"/>
        <v>0</v>
      </c>
      <c r="AA1734" s="5">
        <f t="shared" si="3"/>
        <v>0</v>
      </c>
    </row>
    <row r="1735" spans="1:27" ht="15.75" customHeight="1" x14ac:dyDescent="0.2">
      <c r="A1735" s="1" t="s">
        <v>691</v>
      </c>
      <c r="B1735" s="1" t="s">
        <v>34</v>
      </c>
      <c r="C1735" s="1" t="s">
        <v>35</v>
      </c>
      <c r="D1735" s="2">
        <v>45564</v>
      </c>
      <c r="E1735" s="1" t="s">
        <v>23</v>
      </c>
      <c r="F1735" s="1">
        <v>22.02</v>
      </c>
      <c r="G1735" s="1">
        <v>33.43</v>
      </c>
      <c r="H1735" s="1">
        <v>305</v>
      </c>
      <c r="I1735" s="1">
        <v>50</v>
      </c>
      <c r="J1735" s="1">
        <v>7.47</v>
      </c>
      <c r="K1735" s="1">
        <v>99.08</v>
      </c>
      <c r="L1735" s="1">
        <v>6.82</v>
      </c>
      <c r="M1735" s="1">
        <v>132.80000000000001</v>
      </c>
      <c r="N1735" s="1">
        <v>86.28</v>
      </c>
      <c r="O1735" s="1">
        <v>93.64</v>
      </c>
      <c r="P1735" s="1" t="s">
        <v>4</v>
      </c>
      <c r="Q1735" s="1" t="s">
        <v>5</v>
      </c>
      <c r="R1735" s="1" t="s">
        <v>6</v>
      </c>
      <c r="S1735" s="1" t="s">
        <v>6</v>
      </c>
      <c r="T1735" s="3">
        <f t="shared" si="0"/>
        <v>45536</v>
      </c>
      <c r="U1735" s="5">
        <f t="shared" ref="U1735:V1735" si="3470">IF(ISBLANK(F1735),1,0)</f>
        <v>0</v>
      </c>
      <c r="V1735" s="5">
        <f t="shared" si="3470"/>
        <v>0</v>
      </c>
      <c r="W1735" s="5">
        <f t="shared" ref="W1735:Z1735" si="3471">IF(ISBLANK(K1735),1,0)</f>
        <v>0</v>
      </c>
      <c r="X1735" s="5">
        <f t="shared" si="3471"/>
        <v>0</v>
      </c>
      <c r="Y1735" s="5">
        <f t="shared" si="3471"/>
        <v>0</v>
      </c>
      <c r="Z1735" s="5">
        <f t="shared" si="3471"/>
        <v>0</v>
      </c>
      <c r="AA1735" s="5">
        <f t="shared" si="3"/>
        <v>0</v>
      </c>
    </row>
    <row r="1736" spans="1:27" ht="15.75" customHeight="1" x14ac:dyDescent="0.2">
      <c r="A1736" s="1" t="s">
        <v>1433</v>
      </c>
      <c r="B1736" s="1" t="s">
        <v>58</v>
      </c>
      <c r="C1736" s="1" t="s">
        <v>21</v>
      </c>
      <c r="D1736" s="2">
        <v>45569</v>
      </c>
      <c r="E1736" s="1" t="s">
        <v>23</v>
      </c>
      <c r="F1736" s="1">
        <v>21.11</v>
      </c>
      <c r="G1736" s="1">
        <v>46.27</v>
      </c>
      <c r="H1736" s="1">
        <v>302</v>
      </c>
      <c r="I1736" s="1">
        <v>34.799999999999997</v>
      </c>
      <c r="J1736" s="1">
        <v>7.41</v>
      </c>
      <c r="K1736" s="1">
        <v>99.71</v>
      </c>
      <c r="L1736" s="1">
        <v>6.82</v>
      </c>
      <c r="M1736" s="1">
        <v>116.5</v>
      </c>
      <c r="N1736" s="1">
        <v>91.5</v>
      </c>
      <c r="O1736" s="1">
        <v>95.89</v>
      </c>
      <c r="P1736" s="1" t="s">
        <v>4</v>
      </c>
      <c r="Q1736" s="1" t="s">
        <v>5</v>
      </c>
      <c r="R1736" s="1" t="s">
        <v>6</v>
      </c>
      <c r="S1736" s="1" t="s">
        <v>6</v>
      </c>
      <c r="T1736" s="3">
        <f t="shared" si="0"/>
        <v>45566</v>
      </c>
      <c r="U1736" s="5">
        <f t="shared" ref="U1736:V1736" si="3472">IF(ISBLANK(F1736),1,0)</f>
        <v>0</v>
      </c>
      <c r="V1736" s="5">
        <f t="shared" si="3472"/>
        <v>0</v>
      </c>
      <c r="W1736" s="5">
        <f t="shared" ref="W1736:Z1736" si="3473">IF(ISBLANK(K1736),1,0)</f>
        <v>0</v>
      </c>
      <c r="X1736" s="5">
        <f t="shared" si="3473"/>
        <v>0</v>
      </c>
      <c r="Y1736" s="5">
        <f t="shared" si="3473"/>
        <v>0</v>
      </c>
      <c r="Z1736" s="5">
        <f t="shared" si="3473"/>
        <v>0</v>
      </c>
      <c r="AA1736" s="5">
        <f t="shared" si="3"/>
        <v>0</v>
      </c>
    </row>
    <row r="1737" spans="1:27" ht="15.75" customHeight="1" x14ac:dyDescent="0.2">
      <c r="A1737" s="1" t="s">
        <v>2340</v>
      </c>
      <c r="B1737" s="1" t="s">
        <v>20</v>
      </c>
      <c r="C1737" s="1" t="s">
        <v>21</v>
      </c>
      <c r="D1737" s="2">
        <v>45696</v>
      </c>
      <c r="E1737" s="1" t="s">
        <v>3</v>
      </c>
      <c r="F1737" s="1">
        <v>22.28</v>
      </c>
      <c r="G1737" s="1">
        <v>47.79</v>
      </c>
      <c r="H1737" s="1">
        <v>323</v>
      </c>
      <c r="I1737" s="1">
        <v>45.6</v>
      </c>
      <c r="J1737" s="1">
        <v>7.77</v>
      </c>
      <c r="K1737" s="1">
        <v>99.33</v>
      </c>
      <c r="L1737" s="1">
        <v>7.21</v>
      </c>
      <c r="M1737" s="1">
        <v>128.19999999999999</v>
      </c>
      <c r="O1737" s="1">
        <v>93.44</v>
      </c>
      <c r="P1737" s="1" t="s">
        <v>4</v>
      </c>
      <c r="Q1737" s="1" t="s">
        <v>5</v>
      </c>
      <c r="R1737" s="1" t="s">
        <v>6</v>
      </c>
      <c r="S1737" s="1" t="s">
        <v>6</v>
      </c>
      <c r="T1737" s="3">
        <f t="shared" si="0"/>
        <v>45689</v>
      </c>
      <c r="U1737" s="5">
        <f t="shared" ref="U1737:V1737" si="3474">IF(ISBLANK(F1737),1,0)</f>
        <v>0</v>
      </c>
      <c r="V1737" s="5">
        <f t="shared" si="3474"/>
        <v>0</v>
      </c>
      <c r="W1737" s="5">
        <f t="shared" ref="W1737:Z1737" si="3475">IF(ISBLANK(K1737),1,0)</f>
        <v>0</v>
      </c>
      <c r="X1737" s="5">
        <f t="shared" si="3475"/>
        <v>0</v>
      </c>
      <c r="Y1737" s="5">
        <f t="shared" si="3475"/>
        <v>0</v>
      </c>
      <c r="Z1737" s="5">
        <f t="shared" si="3475"/>
        <v>1</v>
      </c>
      <c r="AA1737" s="5">
        <f t="shared" si="3"/>
        <v>1</v>
      </c>
    </row>
    <row r="1738" spans="1:27" ht="15.75" customHeight="1" x14ac:dyDescent="0.2">
      <c r="A1738" s="1" t="s">
        <v>889</v>
      </c>
      <c r="B1738" s="1" t="s">
        <v>34</v>
      </c>
      <c r="C1738" s="1" t="s">
        <v>35</v>
      </c>
      <c r="D1738" s="2">
        <v>45946</v>
      </c>
      <c r="E1738" s="1" t="s">
        <v>23</v>
      </c>
      <c r="F1738" s="1">
        <v>21.91</v>
      </c>
      <c r="G1738" s="1">
        <v>43.18</v>
      </c>
      <c r="H1738" s="1">
        <v>354</v>
      </c>
      <c r="I1738" s="1">
        <v>42.5</v>
      </c>
      <c r="J1738" s="1">
        <v>8.02</v>
      </c>
      <c r="K1738" s="1">
        <v>98.63</v>
      </c>
      <c r="L1738" s="1">
        <v>6.85</v>
      </c>
      <c r="M1738" s="1">
        <v>124</v>
      </c>
      <c r="N1738" s="1">
        <v>84.71</v>
      </c>
      <c r="O1738" s="1">
        <v>92.9</v>
      </c>
      <c r="P1738" s="1" t="s">
        <v>4</v>
      </c>
      <c r="Q1738" s="1" t="s">
        <v>5</v>
      </c>
      <c r="R1738" s="1" t="s">
        <v>6</v>
      </c>
      <c r="S1738" s="1" t="s">
        <v>6</v>
      </c>
      <c r="T1738" s="3">
        <f t="shared" si="0"/>
        <v>45931</v>
      </c>
      <c r="U1738" s="5">
        <f t="shared" ref="U1738:V1738" si="3476">IF(ISBLANK(F1738),1,0)</f>
        <v>0</v>
      </c>
      <c r="V1738" s="5">
        <f t="shared" si="3476"/>
        <v>0</v>
      </c>
      <c r="W1738" s="5">
        <f t="shared" ref="W1738:Z1738" si="3477">IF(ISBLANK(K1738),1,0)</f>
        <v>0</v>
      </c>
      <c r="X1738" s="5">
        <f t="shared" si="3477"/>
        <v>0</v>
      </c>
      <c r="Y1738" s="5">
        <f t="shared" si="3477"/>
        <v>0</v>
      </c>
      <c r="Z1738" s="5">
        <f t="shared" si="3477"/>
        <v>0</v>
      </c>
      <c r="AA1738" s="5">
        <f t="shared" si="3"/>
        <v>0</v>
      </c>
    </row>
    <row r="1739" spans="1:27" ht="15.75" customHeight="1" x14ac:dyDescent="0.2">
      <c r="A1739" s="1" t="s">
        <v>2341</v>
      </c>
      <c r="B1739" s="1" t="s">
        <v>58</v>
      </c>
      <c r="C1739" s="1" t="s">
        <v>47</v>
      </c>
      <c r="D1739" s="2">
        <v>46009</v>
      </c>
      <c r="E1739" s="1" t="s">
        <v>23</v>
      </c>
      <c r="F1739" s="1">
        <v>23.01</v>
      </c>
      <c r="G1739" s="1">
        <v>48.5</v>
      </c>
      <c r="H1739" s="1">
        <v>355</v>
      </c>
      <c r="I1739" s="1">
        <v>35.6</v>
      </c>
      <c r="J1739" s="1">
        <v>7.75</v>
      </c>
      <c r="K1739" s="1">
        <v>98.94</v>
      </c>
      <c r="L1739" s="1">
        <v>6.79</v>
      </c>
      <c r="M1739" s="1">
        <v>120.7</v>
      </c>
      <c r="N1739" s="1">
        <v>87.09</v>
      </c>
      <c r="O1739" s="1">
        <v>94.32</v>
      </c>
      <c r="P1739" s="1" t="s">
        <v>4</v>
      </c>
      <c r="Q1739" s="1" t="s">
        <v>5</v>
      </c>
      <c r="R1739" s="1" t="s">
        <v>6</v>
      </c>
      <c r="S1739" s="1" t="s">
        <v>6</v>
      </c>
      <c r="T1739" s="3">
        <f t="shared" si="0"/>
        <v>45992</v>
      </c>
      <c r="U1739" s="5">
        <f t="shared" ref="U1739:V1739" si="3478">IF(ISBLANK(F1739),1,0)</f>
        <v>0</v>
      </c>
      <c r="V1739" s="5">
        <f t="shared" si="3478"/>
        <v>0</v>
      </c>
      <c r="W1739" s="5">
        <f t="shared" ref="W1739:Z1739" si="3479">IF(ISBLANK(K1739),1,0)</f>
        <v>0</v>
      </c>
      <c r="X1739" s="5">
        <f t="shared" si="3479"/>
        <v>0</v>
      </c>
      <c r="Y1739" s="5">
        <f t="shared" si="3479"/>
        <v>0</v>
      </c>
      <c r="Z1739" s="5">
        <f t="shared" si="3479"/>
        <v>0</v>
      </c>
      <c r="AA1739" s="5">
        <f t="shared" si="3"/>
        <v>0</v>
      </c>
    </row>
    <row r="1740" spans="1:27" ht="15.75" customHeight="1" x14ac:dyDescent="0.2">
      <c r="A1740" s="1" t="s">
        <v>2342</v>
      </c>
      <c r="B1740" s="1" t="s">
        <v>1</v>
      </c>
      <c r="C1740" s="1" t="s">
        <v>21</v>
      </c>
      <c r="D1740" s="2">
        <v>45924</v>
      </c>
      <c r="E1740" s="1" t="s">
        <v>23</v>
      </c>
      <c r="F1740" s="1">
        <v>22.78</v>
      </c>
      <c r="G1740" s="1">
        <v>42.88</v>
      </c>
      <c r="H1740" s="1">
        <v>352</v>
      </c>
      <c r="I1740" s="1">
        <v>35.4</v>
      </c>
      <c r="J1740" s="1">
        <v>6.38</v>
      </c>
      <c r="K1740" s="1">
        <v>99.19</v>
      </c>
      <c r="L1740" s="1">
        <v>6.51</v>
      </c>
      <c r="M1740" s="1">
        <v>130.4</v>
      </c>
      <c r="N1740" s="1">
        <v>91.04</v>
      </c>
      <c r="O1740" s="1">
        <v>95.24</v>
      </c>
      <c r="P1740" s="1" t="s">
        <v>4</v>
      </c>
      <c r="Q1740" s="1" t="s">
        <v>5</v>
      </c>
      <c r="R1740" s="1" t="s">
        <v>6</v>
      </c>
      <c r="S1740" s="1" t="s">
        <v>6</v>
      </c>
      <c r="T1740" s="3">
        <f t="shared" si="0"/>
        <v>45901</v>
      </c>
      <c r="U1740" s="5">
        <f t="shared" ref="U1740:V1740" si="3480">IF(ISBLANK(F1740),1,0)</f>
        <v>0</v>
      </c>
      <c r="V1740" s="5">
        <f t="shared" si="3480"/>
        <v>0</v>
      </c>
      <c r="W1740" s="5">
        <f t="shared" ref="W1740:Z1740" si="3481">IF(ISBLANK(K1740),1,0)</f>
        <v>0</v>
      </c>
      <c r="X1740" s="5">
        <f t="shared" si="3481"/>
        <v>0</v>
      </c>
      <c r="Y1740" s="5">
        <f t="shared" si="3481"/>
        <v>0</v>
      </c>
      <c r="Z1740" s="5">
        <f t="shared" si="3481"/>
        <v>0</v>
      </c>
      <c r="AA1740" s="5">
        <f t="shared" si="3"/>
        <v>0</v>
      </c>
    </row>
    <row r="1741" spans="1:27" ht="15.75" customHeight="1" x14ac:dyDescent="0.2">
      <c r="A1741" s="1" t="s">
        <v>2343</v>
      </c>
      <c r="B1741" s="1" t="s">
        <v>58</v>
      </c>
      <c r="C1741" s="1" t="s">
        <v>35</v>
      </c>
      <c r="D1741" s="2">
        <v>45379</v>
      </c>
      <c r="E1741" s="1" t="s">
        <v>3</v>
      </c>
      <c r="F1741" s="1">
        <v>21.2</v>
      </c>
      <c r="G1741" s="1">
        <v>50</v>
      </c>
      <c r="H1741" s="1">
        <v>315</v>
      </c>
      <c r="I1741" s="1">
        <v>43.2</v>
      </c>
      <c r="J1741" s="1">
        <v>6.18</v>
      </c>
      <c r="K1741" s="1">
        <v>99.12</v>
      </c>
      <c r="L1741" s="1">
        <v>6.89</v>
      </c>
      <c r="M1741" s="1">
        <v>116.7</v>
      </c>
      <c r="O1741" s="1">
        <v>94.01</v>
      </c>
      <c r="P1741" s="1" t="s">
        <v>4</v>
      </c>
      <c r="Q1741" s="1" t="s">
        <v>5</v>
      </c>
      <c r="R1741" s="1" t="s">
        <v>6</v>
      </c>
      <c r="S1741" s="1" t="s">
        <v>6</v>
      </c>
      <c r="T1741" s="3">
        <f t="shared" si="0"/>
        <v>45352</v>
      </c>
      <c r="U1741" s="5">
        <f t="shared" ref="U1741:V1741" si="3482">IF(ISBLANK(F1741),1,0)</f>
        <v>0</v>
      </c>
      <c r="V1741" s="5">
        <f t="shared" si="3482"/>
        <v>0</v>
      </c>
      <c r="W1741" s="5">
        <f t="shared" ref="W1741:Z1741" si="3483">IF(ISBLANK(K1741),1,0)</f>
        <v>0</v>
      </c>
      <c r="X1741" s="5">
        <f t="shared" si="3483"/>
        <v>0</v>
      </c>
      <c r="Y1741" s="5">
        <f t="shared" si="3483"/>
        <v>0</v>
      </c>
      <c r="Z1741" s="5">
        <f t="shared" si="3483"/>
        <v>1</v>
      </c>
      <c r="AA1741" s="5">
        <f t="shared" si="3"/>
        <v>1</v>
      </c>
    </row>
    <row r="1742" spans="1:27" ht="15.75" customHeight="1" x14ac:dyDescent="0.2">
      <c r="A1742" s="1" t="s">
        <v>1162</v>
      </c>
      <c r="B1742" s="1" t="s">
        <v>34</v>
      </c>
      <c r="C1742" s="1" t="s">
        <v>47</v>
      </c>
      <c r="D1742" s="2">
        <v>45516</v>
      </c>
      <c r="E1742" s="1" t="s">
        <v>3</v>
      </c>
      <c r="F1742" s="1">
        <v>22.14</v>
      </c>
      <c r="G1742" s="1">
        <v>41.72</v>
      </c>
      <c r="H1742" s="1">
        <v>314</v>
      </c>
      <c r="I1742" s="1">
        <v>36.5</v>
      </c>
      <c r="J1742" s="1">
        <v>7.23</v>
      </c>
      <c r="K1742" s="1">
        <v>99.32</v>
      </c>
      <c r="L1742" s="1">
        <v>7.05</v>
      </c>
      <c r="M1742" s="1">
        <v>133.80000000000001</v>
      </c>
      <c r="N1742" s="1">
        <v>86.58</v>
      </c>
      <c r="O1742" s="1">
        <v>91.14</v>
      </c>
      <c r="P1742" s="1" t="s">
        <v>4</v>
      </c>
      <c r="Q1742" s="1" t="s">
        <v>5</v>
      </c>
      <c r="R1742" s="1" t="s">
        <v>6</v>
      </c>
      <c r="S1742" s="1" t="s">
        <v>6</v>
      </c>
      <c r="T1742" s="3">
        <f t="shared" si="0"/>
        <v>45505</v>
      </c>
      <c r="U1742" s="5">
        <f t="shared" ref="U1742:V1742" si="3484">IF(ISBLANK(F1742),1,0)</f>
        <v>0</v>
      </c>
      <c r="V1742" s="5">
        <f t="shared" si="3484"/>
        <v>0</v>
      </c>
      <c r="W1742" s="5">
        <f t="shared" ref="W1742:Z1742" si="3485">IF(ISBLANK(K1742),1,0)</f>
        <v>0</v>
      </c>
      <c r="X1742" s="5">
        <f t="shared" si="3485"/>
        <v>0</v>
      </c>
      <c r="Y1742" s="5">
        <f t="shared" si="3485"/>
        <v>0</v>
      </c>
      <c r="Z1742" s="5">
        <f t="shared" si="3485"/>
        <v>0</v>
      </c>
      <c r="AA1742" s="5">
        <f t="shared" si="3"/>
        <v>0</v>
      </c>
    </row>
    <row r="1743" spans="1:27" ht="15.75" customHeight="1" x14ac:dyDescent="0.2">
      <c r="A1743" s="1" t="s">
        <v>2345</v>
      </c>
      <c r="B1743" s="1" t="s">
        <v>1</v>
      </c>
      <c r="C1743" s="1" t="s">
        <v>47</v>
      </c>
      <c r="D1743" s="2">
        <v>45845</v>
      </c>
      <c r="E1743" s="1" t="s">
        <v>37</v>
      </c>
      <c r="F1743" s="1">
        <v>23</v>
      </c>
      <c r="G1743" s="1">
        <v>31.18</v>
      </c>
      <c r="H1743" s="1">
        <v>347</v>
      </c>
      <c r="I1743" s="1">
        <v>36.299999999999997</v>
      </c>
      <c r="J1743" s="1">
        <v>7.18</v>
      </c>
      <c r="K1743" s="1">
        <v>99.82</v>
      </c>
      <c r="L1743" s="1">
        <v>6.48</v>
      </c>
      <c r="M1743" s="1">
        <v>130.69999999999999</v>
      </c>
      <c r="N1743" s="1">
        <v>87.63</v>
      </c>
      <c r="O1743" s="1">
        <v>94.93</v>
      </c>
      <c r="P1743" s="1" t="s">
        <v>4</v>
      </c>
      <c r="Q1743" s="1" t="s">
        <v>5</v>
      </c>
      <c r="R1743" s="1" t="s">
        <v>6</v>
      </c>
      <c r="S1743" s="1" t="s">
        <v>6</v>
      </c>
      <c r="T1743" s="3">
        <f t="shared" si="0"/>
        <v>45839</v>
      </c>
      <c r="U1743" s="5">
        <f t="shared" ref="U1743:V1743" si="3486">IF(ISBLANK(F1743),1,0)</f>
        <v>0</v>
      </c>
      <c r="V1743" s="5">
        <f t="shared" si="3486"/>
        <v>0</v>
      </c>
      <c r="W1743" s="5">
        <f t="shared" ref="W1743:Z1743" si="3487">IF(ISBLANK(K1743),1,0)</f>
        <v>0</v>
      </c>
      <c r="X1743" s="5">
        <f t="shared" si="3487"/>
        <v>0</v>
      </c>
      <c r="Y1743" s="5">
        <f t="shared" si="3487"/>
        <v>0</v>
      </c>
      <c r="Z1743" s="5">
        <f t="shared" si="3487"/>
        <v>0</v>
      </c>
      <c r="AA1743" s="5">
        <f t="shared" si="3"/>
        <v>0</v>
      </c>
    </row>
    <row r="1744" spans="1:27" ht="15.75" customHeight="1" x14ac:dyDescent="0.2">
      <c r="A1744" s="1" t="s">
        <v>1006</v>
      </c>
      <c r="B1744" s="1" t="s">
        <v>34</v>
      </c>
      <c r="C1744" s="1" t="s">
        <v>47</v>
      </c>
      <c r="D1744" s="2">
        <v>45690</v>
      </c>
      <c r="E1744" s="1" t="s">
        <v>23</v>
      </c>
      <c r="F1744" s="1">
        <v>21.39</v>
      </c>
      <c r="G1744" s="1">
        <v>43.6</v>
      </c>
      <c r="H1744" s="1">
        <v>307</v>
      </c>
      <c r="I1744" s="1">
        <v>36.9</v>
      </c>
      <c r="J1744" s="1">
        <v>7.4</v>
      </c>
      <c r="K1744" s="1">
        <v>98.97</v>
      </c>
      <c r="L1744" s="1">
        <v>6.76</v>
      </c>
      <c r="M1744" s="1">
        <v>122.1</v>
      </c>
      <c r="N1744" s="1">
        <v>88.04</v>
      </c>
      <c r="O1744" s="1">
        <v>92.44</v>
      </c>
      <c r="P1744" s="1" t="s">
        <v>4</v>
      </c>
      <c r="Q1744" s="1" t="s">
        <v>5</v>
      </c>
      <c r="R1744" s="1" t="s">
        <v>6</v>
      </c>
      <c r="S1744" s="1" t="s">
        <v>6</v>
      </c>
      <c r="T1744" s="3">
        <f t="shared" si="0"/>
        <v>45689</v>
      </c>
      <c r="U1744" s="5">
        <f t="shared" ref="U1744:V1744" si="3488">IF(ISBLANK(F1744),1,0)</f>
        <v>0</v>
      </c>
      <c r="V1744" s="5">
        <f t="shared" si="3488"/>
        <v>0</v>
      </c>
      <c r="W1744" s="5">
        <f t="shared" ref="W1744:Z1744" si="3489">IF(ISBLANK(K1744),1,0)</f>
        <v>0</v>
      </c>
      <c r="X1744" s="5">
        <f t="shared" si="3489"/>
        <v>0</v>
      </c>
      <c r="Y1744" s="5">
        <f t="shared" si="3489"/>
        <v>0</v>
      </c>
      <c r="Z1744" s="5">
        <f t="shared" si="3489"/>
        <v>0</v>
      </c>
      <c r="AA1744" s="5">
        <f t="shared" si="3"/>
        <v>0</v>
      </c>
    </row>
    <row r="1745" spans="1:27" ht="15.75" customHeight="1" x14ac:dyDescent="0.2">
      <c r="A1745" s="1" t="s">
        <v>2346</v>
      </c>
      <c r="B1745" s="1" t="s">
        <v>58</v>
      </c>
      <c r="C1745" s="1" t="s">
        <v>35</v>
      </c>
      <c r="D1745" s="2">
        <v>45536</v>
      </c>
      <c r="E1745" s="1" t="s">
        <v>3</v>
      </c>
      <c r="F1745" s="1">
        <v>20.92</v>
      </c>
      <c r="G1745" s="1">
        <v>50.54</v>
      </c>
      <c r="H1745" s="1">
        <v>344</v>
      </c>
      <c r="I1745" s="1">
        <v>53.2</v>
      </c>
      <c r="J1745" s="1">
        <v>7.74</v>
      </c>
      <c r="K1745" s="1">
        <v>99.31</v>
      </c>
      <c r="L1745" s="1">
        <v>6.96</v>
      </c>
      <c r="M1745" s="1">
        <v>135.19999999999999</v>
      </c>
      <c r="N1745" s="1">
        <v>81.95</v>
      </c>
      <c r="O1745" s="1">
        <v>91.53</v>
      </c>
      <c r="P1745" s="1" t="s">
        <v>4</v>
      </c>
      <c r="Q1745" s="1" t="s">
        <v>5</v>
      </c>
      <c r="R1745" s="1" t="s">
        <v>6</v>
      </c>
      <c r="S1745" s="1" t="s">
        <v>6</v>
      </c>
      <c r="T1745" s="3">
        <f t="shared" si="0"/>
        <v>45536</v>
      </c>
      <c r="U1745" s="5">
        <f t="shared" ref="U1745:V1745" si="3490">IF(ISBLANK(F1745),1,0)</f>
        <v>0</v>
      </c>
      <c r="V1745" s="5">
        <f t="shared" si="3490"/>
        <v>0</v>
      </c>
      <c r="W1745" s="5">
        <f t="shared" ref="W1745:Z1745" si="3491">IF(ISBLANK(K1745),1,0)</f>
        <v>0</v>
      </c>
      <c r="X1745" s="5">
        <f t="shared" si="3491"/>
        <v>0</v>
      </c>
      <c r="Y1745" s="5">
        <f t="shared" si="3491"/>
        <v>0</v>
      </c>
      <c r="Z1745" s="5">
        <f t="shared" si="3491"/>
        <v>0</v>
      </c>
      <c r="AA1745" s="5">
        <f t="shared" si="3"/>
        <v>0</v>
      </c>
    </row>
    <row r="1746" spans="1:27" ht="15.75" customHeight="1" x14ac:dyDescent="0.2">
      <c r="A1746" s="1" t="s">
        <v>2347</v>
      </c>
      <c r="B1746" s="1" t="s">
        <v>20</v>
      </c>
      <c r="C1746" s="1" t="s">
        <v>35</v>
      </c>
      <c r="D1746" s="2">
        <v>45519</v>
      </c>
      <c r="E1746" s="1" t="s">
        <v>3</v>
      </c>
      <c r="F1746" s="1">
        <v>21.58</v>
      </c>
      <c r="G1746" s="1">
        <v>42.67</v>
      </c>
      <c r="H1746" s="1">
        <v>263</v>
      </c>
      <c r="I1746" s="1">
        <v>49.2</v>
      </c>
      <c r="J1746" s="1">
        <v>8.32</v>
      </c>
      <c r="K1746" s="1">
        <v>99.08</v>
      </c>
      <c r="L1746" s="1">
        <v>6.93</v>
      </c>
      <c r="M1746" s="1">
        <v>144</v>
      </c>
      <c r="N1746" s="1">
        <v>86.95</v>
      </c>
      <c r="O1746" s="1">
        <v>93.47</v>
      </c>
      <c r="P1746" s="1" t="s">
        <v>4</v>
      </c>
      <c r="Q1746" s="1" t="s">
        <v>5</v>
      </c>
      <c r="R1746" s="1" t="s">
        <v>6</v>
      </c>
      <c r="S1746" s="1" t="s">
        <v>6</v>
      </c>
      <c r="T1746" s="3">
        <f t="shared" si="0"/>
        <v>45505</v>
      </c>
      <c r="U1746" s="5">
        <f t="shared" ref="U1746:V1746" si="3492">IF(ISBLANK(F1746),1,0)</f>
        <v>0</v>
      </c>
      <c r="V1746" s="5">
        <f t="shared" si="3492"/>
        <v>0</v>
      </c>
      <c r="W1746" s="5">
        <f t="shared" ref="W1746:Z1746" si="3493">IF(ISBLANK(K1746),1,0)</f>
        <v>0</v>
      </c>
      <c r="X1746" s="5">
        <f t="shared" si="3493"/>
        <v>0</v>
      </c>
      <c r="Y1746" s="5">
        <f t="shared" si="3493"/>
        <v>0</v>
      </c>
      <c r="Z1746" s="5">
        <f t="shared" si="3493"/>
        <v>0</v>
      </c>
      <c r="AA1746" s="5">
        <f t="shared" si="3"/>
        <v>0</v>
      </c>
    </row>
    <row r="1747" spans="1:27" ht="15.75" customHeight="1" x14ac:dyDescent="0.2">
      <c r="A1747" s="1" t="s">
        <v>2348</v>
      </c>
      <c r="B1747" s="1" t="s">
        <v>1</v>
      </c>
      <c r="C1747" s="1" t="s">
        <v>21</v>
      </c>
      <c r="D1747" s="2">
        <v>45377</v>
      </c>
      <c r="E1747" s="1" t="s">
        <v>3</v>
      </c>
      <c r="F1747" s="1">
        <v>21.75</v>
      </c>
      <c r="G1747" s="1">
        <v>40.42</v>
      </c>
      <c r="H1747" s="1">
        <v>335</v>
      </c>
      <c r="I1747" s="1">
        <v>38.700000000000003</v>
      </c>
      <c r="J1747" s="1">
        <v>6.92</v>
      </c>
      <c r="K1747" s="1">
        <v>99.21</v>
      </c>
      <c r="M1747" s="1">
        <v>123.4</v>
      </c>
      <c r="N1747" s="1">
        <v>90.96</v>
      </c>
      <c r="O1747" s="1">
        <v>94.92</v>
      </c>
      <c r="P1747" s="1" t="s">
        <v>4</v>
      </c>
      <c r="Q1747" s="1" t="s">
        <v>5</v>
      </c>
      <c r="R1747" s="1" t="s">
        <v>6</v>
      </c>
      <c r="S1747" s="1" t="s">
        <v>6</v>
      </c>
      <c r="T1747" s="3">
        <f t="shared" si="0"/>
        <v>45352</v>
      </c>
      <c r="U1747" s="5">
        <f t="shared" ref="U1747:V1747" si="3494">IF(ISBLANK(F1747),1,0)</f>
        <v>0</v>
      </c>
      <c r="V1747" s="5">
        <f t="shared" si="3494"/>
        <v>0</v>
      </c>
      <c r="W1747" s="5">
        <f t="shared" ref="W1747:Z1747" si="3495">IF(ISBLANK(K1747),1,0)</f>
        <v>0</v>
      </c>
      <c r="X1747" s="5">
        <f t="shared" si="3495"/>
        <v>1</v>
      </c>
      <c r="Y1747" s="5">
        <f t="shared" si="3495"/>
        <v>0</v>
      </c>
      <c r="Z1747" s="5">
        <f t="shared" si="3495"/>
        <v>0</v>
      </c>
      <c r="AA1747" s="5">
        <f t="shared" si="3"/>
        <v>1</v>
      </c>
    </row>
    <row r="1748" spans="1:27" ht="15.75" customHeight="1" x14ac:dyDescent="0.2">
      <c r="A1748" s="1" t="s">
        <v>2349</v>
      </c>
      <c r="B1748" s="1" t="s">
        <v>58</v>
      </c>
      <c r="C1748" s="1" t="s">
        <v>35</v>
      </c>
      <c r="D1748" s="2">
        <v>45534</v>
      </c>
      <c r="E1748" s="1" t="s">
        <v>3</v>
      </c>
      <c r="F1748" s="1">
        <v>22.84</v>
      </c>
      <c r="G1748" s="1">
        <v>43.64</v>
      </c>
      <c r="H1748" s="1">
        <v>334</v>
      </c>
      <c r="I1748" s="1">
        <v>43.3</v>
      </c>
      <c r="J1748" s="1">
        <v>6.89</v>
      </c>
      <c r="K1748" s="1">
        <v>98.58</v>
      </c>
      <c r="L1748" s="1">
        <v>6.95</v>
      </c>
      <c r="M1748" s="1">
        <v>126.6</v>
      </c>
      <c r="N1748" s="1">
        <v>86.91</v>
      </c>
      <c r="O1748" s="1">
        <v>94.68</v>
      </c>
      <c r="P1748" s="1" t="s">
        <v>4</v>
      </c>
      <c r="Q1748" s="1" t="s">
        <v>5</v>
      </c>
      <c r="R1748" s="1" t="s">
        <v>6</v>
      </c>
      <c r="S1748" s="1" t="s">
        <v>6</v>
      </c>
      <c r="T1748" s="3">
        <f t="shared" si="0"/>
        <v>45505</v>
      </c>
      <c r="U1748" s="5">
        <f t="shared" ref="U1748:V1748" si="3496">IF(ISBLANK(F1748),1,0)</f>
        <v>0</v>
      </c>
      <c r="V1748" s="5">
        <f t="shared" si="3496"/>
        <v>0</v>
      </c>
      <c r="W1748" s="5">
        <f t="shared" ref="W1748:Z1748" si="3497">IF(ISBLANK(K1748),1,0)</f>
        <v>0</v>
      </c>
      <c r="X1748" s="5">
        <f t="shared" si="3497"/>
        <v>0</v>
      </c>
      <c r="Y1748" s="5">
        <f t="shared" si="3497"/>
        <v>0</v>
      </c>
      <c r="Z1748" s="5">
        <f t="shared" si="3497"/>
        <v>0</v>
      </c>
      <c r="AA1748" s="5">
        <f t="shared" si="3"/>
        <v>0</v>
      </c>
    </row>
    <row r="1749" spans="1:27" ht="15.75" customHeight="1" x14ac:dyDescent="0.2">
      <c r="A1749" s="1" t="s">
        <v>2350</v>
      </c>
      <c r="B1749" s="1" t="s">
        <v>58</v>
      </c>
      <c r="C1749" s="1" t="s">
        <v>35</v>
      </c>
      <c r="D1749" s="2">
        <v>45600</v>
      </c>
      <c r="E1749" s="1" t="s">
        <v>3</v>
      </c>
      <c r="F1749" s="1">
        <v>21.69</v>
      </c>
      <c r="G1749" s="1">
        <v>46.86</v>
      </c>
      <c r="H1749" s="1">
        <v>305</v>
      </c>
      <c r="I1749" s="1">
        <v>45.3</v>
      </c>
      <c r="J1749" s="1">
        <v>7.4</v>
      </c>
      <c r="K1749" s="1">
        <v>99.32</v>
      </c>
      <c r="L1749" s="1">
        <v>6.72</v>
      </c>
      <c r="M1749" s="1">
        <v>121.2</v>
      </c>
      <c r="N1749" s="1">
        <v>84.28</v>
      </c>
      <c r="O1749" s="1">
        <v>94.95</v>
      </c>
      <c r="P1749" s="1" t="s">
        <v>4</v>
      </c>
      <c r="Q1749" s="1" t="s">
        <v>5</v>
      </c>
      <c r="R1749" s="1" t="s">
        <v>6</v>
      </c>
      <c r="S1749" s="1" t="s">
        <v>6</v>
      </c>
      <c r="T1749" s="3">
        <f t="shared" si="0"/>
        <v>45597</v>
      </c>
      <c r="U1749" s="5">
        <f t="shared" ref="U1749:V1749" si="3498">IF(ISBLANK(F1749),1,0)</f>
        <v>0</v>
      </c>
      <c r="V1749" s="5">
        <f t="shared" si="3498"/>
        <v>0</v>
      </c>
      <c r="W1749" s="5">
        <f t="shared" ref="W1749:Z1749" si="3499">IF(ISBLANK(K1749),1,0)</f>
        <v>0</v>
      </c>
      <c r="X1749" s="5">
        <f t="shared" si="3499"/>
        <v>0</v>
      </c>
      <c r="Y1749" s="5">
        <f t="shared" si="3499"/>
        <v>0</v>
      </c>
      <c r="Z1749" s="5">
        <f t="shared" si="3499"/>
        <v>0</v>
      </c>
      <c r="AA1749" s="5">
        <f t="shared" si="3"/>
        <v>0</v>
      </c>
    </row>
    <row r="1750" spans="1:27" ht="15.75" customHeight="1" x14ac:dyDescent="0.2">
      <c r="A1750" s="1" t="s">
        <v>2351</v>
      </c>
      <c r="B1750" s="1" t="s">
        <v>58</v>
      </c>
      <c r="C1750" s="1" t="s">
        <v>47</v>
      </c>
      <c r="D1750" s="2">
        <v>45596</v>
      </c>
      <c r="E1750" s="1" t="s">
        <v>23</v>
      </c>
      <c r="F1750" s="1">
        <v>23.29</v>
      </c>
      <c r="G1750" s="1">
        <v>41.57</v>
      </c>
      <c r="H1750" s="1">
        <v>316</v>
      </c>
      <c r="I1750" s="1">
        <v>48.9</v>
      </c>
      <c r="J1750" s="1">
        <v>8.82</v>
      </c>
      <c r="K1750" s="1">
        <v>99.21</v>
      </c>
      <c r="L1750" s="1">
        <v>6.77</v>
      </c>
      <c r="M1750" s="1">
        <v>138.19999999999999</v>
      </c>
      <c r="N1750" s="1">
        <v>89.27</v>
      </c>
      <c r="O1750" s="1">
        <v>91.21</v>
      </c>
      <c r="P1750" s="1" t="s">
        <v>4</v>
      </c>
      <c r="Q1750" s="1" t="s">
        <v>5</v>
      </c>
      <c r="R1750" s="1" t="s">
        <v>6</v>
      </c>
      <c r="S1750" s="1" t="s">
        <v>6</v>
      </c>
      <c r="T1750" s="3">
        <f t="shared" si="0"/>
        <v>45566</v>
      </c>
      <c r="U1750" s="5">
        <f t="shared" ref="U1750:V1750" si="3500">IF(ISBLANK(F1750),1,0)</f>
        <v>0</v>
      </c>
      <c r="V1750" s="5">
        <f t="shared" si="3500"/>
        <v>0</v>
      </c>
      <c r="W1750" s="5">
        <f t="shared" ref="W1750:Z1750" si="3501">IF(ISBLANK(K1750),1,0)</f>
        <v>0</v>
      </c>
      <c r="X1750" s="5">
        <f t="shared" si="3501"/>
        <v>0</v>
      </c>
      <c r="Y1750" s="5">
        <f t="shared" si="3501"/>
        <v>0</v>
      </c>
      <c r="Z1750" s="5">
        <f t="shared" si="3501"/>
        <v>0</v>
      </c>
      <c r="AA1750" s="5">
        <f t="shared" si="3"/>
        <v>0</v>
      </c>
    </row>
    <row r="1751" spans="1:27" ht="15.75" customHeight="1" x14ac:dyDescent="0.2">
      <c r="A1751" s="1" t="s">
        <v>1110</v>
      </c>
      <c r="B1751" s="1" t="s">
        <v>34</v>
      </c>
      <c r="C1751" s="1" t="s">
        <v>35</v>
      </c>
      <c r="D1751" s="2">
        <v>45693</v>
      </c>
      <c r="E1751" s="1" t="s">
        <v>3</v>
      </c>
      <c r="F1751" s="1">
        <v>20.21</v>
      </c>
      <c r="G1751" s="1">
        <v>57.13</v>
      </c>
      <c r="H1751" s="1">
        <v>326</v>
      </c>
      <c r="I1751" s="1">
        <v>36.4</v>
      </c>
      <c r="J1751" s="1">
        <v>6.18</v>
      </c>
      <c r="K1751" s="1">
        <v>98.93</v>
      </c>
      <c r="L1751" s="1">
        <v>7.04</v>
      </c>
      <c r="M1751" s="1">
        <v>120.6</v>
      </c>
      <c r="N1751" s="1">
        <v>89.03</v>
      </c>
      <c r="O1751" s="1">
        <v>91.66</v>
      </c>
      <c r="P1751" s="1" t="s">
        <v>4</v>
      </c>
      <c r="Q1751" s="1" t="s">
        <v>5</v>
      </c>
      <c r="R1751" s="1" t="s">
        <v>6</v>
      </c>
      <c r="S1751" s="1" t="s">
        <v>6</v>
      </c>
      <c r="T1751" s="3">
        <f t="shared" si="0"/>
        <v>45689</v>
      </c>
      <c r="U1751" s="5">
        <f t="shared" ref="U1751:V1751" si="3502">IF(ISBLANK(F1751),1,0)</f>
        <v>0</v>
      </c>
      <c r="V1751" s="5">
        <f t="shared" si="3502"/>
        <v>0</v>
      </c>
      <c r="W1751" s="5">
        <f t="shared" ref="W1751:Z1751" si="3503">IF(ISBLANK(K1751),1,0)</f>
        <v>0</v>
      </c>
      <c r="X1751" s="5">
        <f t="shared" si="3503"/>
        <v>0</v>
      </c>
      <c r="Y1751" s="5">
        <f t="shared" si="3503"/>
        <v>0</v>
      </c>
      <c r="Z1751" s="5">
        <f t="shared" si="3503"/>
        <v>0</v>
      </c>
      <c r="AA1751" s="5">
        <f t="shared" si="3"/>
        <v>0</v>
      </c>
    </row>
    <row r="1752" spans="1:27" ht="15.75" customHeight="1" x14ac:dyDescent="0.2">
      <c r="A1752" s="1" t="s">
        <v>1992</v>
      </c>
      <c r="B1752" s="1" t="s">
        <v>1</v>
      </c>
      <c r="C1752" s="1" t="s">
        <v>35</v>
      </c>
      <c r="D1752" s="2">
        <v>45491</v>
      </c>
      <c r="E1752" s="1" t="s">
        <v>23</v>
      </c>
      <c r="F1752" s="1">
        <v>22.6</v>
      </c>
      <c r="G1752" s="1">
        <v>40.409999999999997</v>
      </c>
      <c r="H1752" s="1">
        <v>367</v>
      </c>
      <c r="I1752" s="1">
        <v>45.2</v>
      </c>
      <c r="J1752" s="1">
        <v>7.12</v>
      </c>
      <c r="K1752" s="1">
        <v>98.93</v>
      </c>
      <c r="L1752" s="1">
        <v>6.54</v>
      </c>
      <c r="M1752" s="1">
        <v>123.3</v>
      </c>
      <c r="N1752" s="1">
        <v>89.26</v>
      </c>
      <c r="O1752" s="1">
        <v>93.66</v>
      </c>
      <c r="P1752" s="1" t="s">
        <v>4</v>
      </c>
      <c r="Q1752" s="1" t="s">
        <v>5</v>
      </c>
      <c r="R1752" s="1" t="s">
        <v>6</v>
      </c>
      <c r="S1752" s="1" t="s">
        <v>6</v>
      </c>
      <c r="T1752" s="3">
        <f t="shared" si="0"/>
        <v>45474</v>
      </c>
      <c r="U1752" s="5">
        <f t="shared" ref="U1752:V1752" si="3504">IF(ISBLANK(F1752),1,0)</f>
        <v>0</v>
      </c>
      <c r="V1752" s="5">
        <f t="shared" si="3504"/>
        <v>0</v>
      </c>
      <c r="W1752" s="5">
        <f t="shared" ref="W1752:Z1752" si="3505">IF(ISBLANK(K1752),1,0)</f>
        <v>0</v>
      </c>
      <c r="X1752" s="5">
        <f t="shared" si="3505"/>
        <v>0</v>
      </c>
      <c r="Y1752" s="5">
        <f t="shared" si="3505"/>
        <v>0</v>
      </c>
      <c r="Z1752" s="5">
        <f t="shared" si="3505"/>
        <v>0</v>
      </c>
      <c r="AA1752" s="5">
        <f t="shared" si="3"/>
        <v>0</v>
      </c>
    </row>
    <row r="1753" spans="1:27" ht="15.75" customHeight="1" x14ac:dyDescent="0.2">
      <c r="A1753" s="1" t="s">
        <v>2352</v>
      </c>
      <c r="B1753" s="1" t="s">
        <v>1</v>
      </c>
      <c r="C1753" s="1" t="s">
        <v>35</v>
      </c>
      <c r="D1753" s="2">
        <v>45442</v>
      </c>
      <c r="E1753" s="1" t="s">
        <v>23</v>
      </c>
      <c r="G1753" s="1">
        <v>48.01</v>
      </c>
      <c r="H1753" s="1">
        <v>317</v>
      </c>
      <c r="I1753" s="1">
        <v>44.9</v>
      </c>
      <c r="J1753" s="1">
        <v>7.85</v>
      </c>
      <c r="K1753" s="1">
        <v>99.62</v>
      </c>
      <c r="L1753" s="1">
        <v>6.78</v>
      </c>
      <c r="M1753" s="1">
        <v>124.4</v>
      </c>
      <c r="N1753" s="1">
        <v>84.86</v>
      </c>
      <c r="O1753" s="1">
        <v>95.81</v>
      </c>
      <c r="P1753" s="1" t="s">
        <v>4</v>
      </c>
      <c r="Q1753" s="1" t="s">
        <v>50</v>
      </c>
      <c r="R1753" s="1" t="s">
        <v>244</v>
      </c>
      <c r="S1753" s="1" t="s">
        <v>89</v>
      </c>
      <c r="T1753" s="3">
        <f t="shared" si="0"/>
        <v>45413</v>
      </c>
      <c r="U1753" s="5">
        <f t="shared" ref="U1753:V1753" si="3506">IF(ISBLANK(F1753),1,0)</f>
        <v>1</v>
      </c>
      <c r="V1753" s="5">
        <f t="shared" si="3506"/>
        <v>0</v>
      </c>
      <c r="W1753" s="5">
        <f t="shared" ref="W1753:Z1753" si="3507">IF(ISBLANK(K1753),1,0)</f>
        <v>0</v>
      </c>
      <c r="X1753" s="5">
        <f t="shared" si="3507"/>
        <v>0</v>
      </c>
      <c r="Y1753" s="5">
        <f t="shared" si="3507"/>
        <v>0</v>
      </c>
      <c r="Z1753" s="5">
        <f t="shared" si="3507"/>
        <v>0</v>
      </c>
      <c r="AA1753" s="5">
        <f t="shared" si="3"/>
        <v>1</v>
      </c>
    </row>
    <row r="1754" spans="1:27" ht="15.75" customHeight="1" x14ac:dyDescent="0.2">
      <c r="A1754" s="1" t="s">
        <v>2353</v>
      </c>
      <c r="B1754" s="1" t="s">
        <v>1</v>
      </c>
      <c r="C1754" s="1" t="s">
        <v>21</v>
      </c>
      <c r="D1754" s="2">
        <v>45940</v>
      </c>
      <c r="E1754" s="1" t="s">
        <v>37</v>
      </c>
      <c r="F1754" s="1">
        <v>21.83</v>
      </c>
      <c r="G1754" s="1">
        <v>46.81</v>
      </c>
      <c r="H1754" s="1">
        <v>315</v>
      </c>
      <c r="I1754" s="1">
        <v>36.6</v>
      </c>
      <c r="J1754" s="1">
        <v>5.91</v>
      </c>
      <c r="K1754" s="1">
        <v>99.16</v>
      </c>
      <c r="L1754" s="1">
        <v>6.87</v>
      </c>
      <c r="M1754" s="1">
        <v>125.9</v>
      </c>
      <c r="N1754" s="1">
        <v>86.05</v>
      </c>
      <c r="O1754" s="1">
        <v>97.71</v>
      </c>
      <c r="P1754" s="1" t="s">
        <v>4</v>
      </c>
      <c r="Q1754" s="1" t="s">
        <v>5</v>
      </c>
      <c r="R1754" s="1" t="s">
        <v>6</v>
      </c>
      <c r="S1754" s="1" t="s">
        <v>6</v>
      </c>
      <c r="T1754" s="3">
        <f t="shared" si="0"/>
        <v>45931</v>
      </c>
      <c r="U1754" s="5">
        <f t="shared" ref="U1754:V1754" si="3508">IF(ISBLANK(F1754),1,0)</f>
        <v>0</v>
      </c>
      <c r="V1754" s="5">
        <f t="shared" si="3508"/>
        <v>0</v>
      </c>
      <c r="W1754" s="5">
        <f t="shared" ref="W1754:Z1754" si="3509">IF(ISBLANK(K1754),1,0)</f>
        <v>0</v>
      </c>
      <c r="X1754" s="5">
        <f t="shared" si="3509"/>
        <v>0</v>
      </c>
      <c r="Y1754" s="5">
        <f t="shared" si="3509"/>
        <v>0</v>
      </c>
      <c r="Z1754" s="5">
        <f t="shared" si="3509"/>
        <v>0</v>
      </c>
      <c r="AA1754" s="5">
        <f t="shared" si="3"/>
        <v>0</v>
      </c>
    </row>
    <row r="1755" spans="1:27" ht="15.75" customHeight="1" x14ac:dyDescent="0.2">
      <c r="A1755" s="1" t="s">
        <v>2354</v>
      </c>
      <c r="B1755" s="1" t="s">
        <v>20</v>
      </c>
      <c r="C1755" s="1" t="s">
        <v>21</v>
      </c>
      <c r="D1755" s="2">
        <v>45588</v>
      </c>
      <c r="E1755" s="1" t="s">
        <v>23</v>
      </c>
      <c r="F1755" s="1">
        <v>21.38</v>
      </c>
      <c r="G1755" s="1">
        <v>36.5</v>
      </c>
      <c r="H1755" s="1">
        <v>283</v>
      </c>
      <c r="I1755" s="1">
        <v>47.3</v>
      </c>
      <c r="J1755" s="1">
        <v>8.33</v>
      </c>
      <c r="K1755" s="1">
        <v>98.66</v>
      </c>
      <c r="L1755" s="1">
        <v>6.91</v>
      </c>
      <c r="M1755" s="1">
        <v>156.1</v>
      </c>
      <c r="N1755" s="1">
        <v>86.73</v>
      </c>
      <c r="O1755" s="1">
        <v>93.43</v>
      </c>
      <c r="P1755" s="1" t="s">
        <v>4</v>
      </c>
      <c r="Q1755" s="1" t="s">
        <v>5</v>
      </c>
      <c r="R1755" s="1" t="s">
        <v>6</v>
      </c>
      <c r="S1755" s="1" t="s">
        <v>6</v>
      </c>
      <c r="T1755" s="3">
        <f t="shared" si="0"/>
        <v>45566</v>
      </c>
      <c r="U1755" s="5">
        <f t="shared" ref="U1755:V1755" si="3510">IF(ISBLANK(F1755),1,0)</f>
        <v>0</v>
      </c>
      <c r="V1755" s="5">
        <f t="shared" si="3510"/>
        <v>0</v>
      </c>
      <c r="W1755" s="5">
        <f t="shared" ref="W1755:Z1755" si="3511">IF(ISBLANK(K1755),1,0)</f>
        <v>0</v>
      </c>
      <c r="X1755" s="5">
        <f t="shared" si="3511"/>
        <v>0</v>
      </c>
      <c r="Y1755" s="5">
        <f t="shared" si="3511"/>
        <v>0</v>
      </c>
      <c r="Z1755" s="5">
        <f t="shared" si="3511"/>
        <v>0</v>
      </c>
      <c r="AA1755" s="5">
        <f t="shared" si="3"/>
        <v>0</v>
      </c>
    </row>
    <row r="1756" spans="1:27" ht="15.75" customHeight="1" x14ac:dyDescent="0.2">
      <c r="A1756" s="1" t="s">
        <v>2355</v>
      </c>
      <c r="B1756" s="1" t="s">
        <v>20</v>
      </c>
      <c r="C1756" s="1" t="s">
        <v>47</v>
      </c>
      <c r="D1756" s="2">
        <v>45478</v>
      </c>
      <c r="E1756" s="1" t="s">
        <v>37</v>
      </c>
      <c r="F1756" s="1">
        <v>21.2</v>
      </c>
      <c r="G1756" s="1">
        <v>37.880000000000003</v>
      </c>
      <c r="H1756" s="1">
        <v>272</v>
      </c>
      <c r="I1756" s="1">
        <v>32.4</v>
      </c>
      <c r="J1756" s="1">
        <v>8.23</v>
      </c>
      <c r="K1756" s="1">
        <v>98.58</v>
      </c>
      <c r="L1756" s="1">
        <v>6.88</v>
      </c>
      <c r="M1756" s="1">
        <v>122.9</v>
      </c>
      <c r="N1756" s="1">
        <v>90.46</v>
      </c>
      <c r="O1756" s="1">
        <v>90.51</v>
      </c>
      <c r="P1756" s="1" t="s">
        <v>4</v>
      </c>
      <c r="Q1756" s="1" t="s">
        <v>5</v>
      </c>
      <c r="R1756" s="1" t="s">
        <v>6</v>
      </c>
      <c r="S1756" s="1" t="s">
        <v>6</v>
      </c>
      <c r="T1756" s="3">
        <f t="shared" si="0"/>
        <v>45474</v>
      </c>
      <c r="U1756" s="5">
        <f t="shared" ref="U1756:V1756" si="3512">IF(ISBLANK(F1756),1,0)</f>
        <v>0</v>
      </c>
      <c r="V1756" s="5">
        <f t="shared" si="3512"/>
        <v>0</v>
      </c>
      <c r="W1756" s="5">
        <f t="shared" ref="W1756:Z1756" si="3513">IF(ISBLANK(K1756),1,0)</f>
        <v>0</v>
      </c>
      <c r="X1756" s="5">
        <f t="shared" si="3513"/>
        <v>0</v>
      </c>
      <c r="Y1756" s="5">
        <f t="shared" si="3513"/>
        <v>0</v>
      </c>
      <c r="Z1756" s="5">
        <f t="shared" si="3513"/>
        <v>0</v>
      </c>
      <c r="AA1756" s="5">
        <f t="shared" si="3"/>
        <v>0</v>
      </c>
    </row>
    <row r="1757" spans="1:27" ht="15.75" customHeight="1" x14ac:dyDescent="0.2">
      <c r="A1757" s="1" t="s">
        <v>2356</v>
      </c>
      <c r="B1757" s="1" t="s">
        <v>20</v>
      </c>
      <c r="C1757" s="1" t="s">
        <v>35</v>
      </c>
      <c r="D1757" s="2">
        <v>45756</v>
      </c>
      <c r="E1757" s="1" t="s">
        <v>37</v>
      </c>
      <c r="F1757" s="1">
        <v>20.99</v>
      </c>
      <c r="G1757" s="1">
        <v>45.09</v>
      </c>
      <c r="H1757" s="1">
        <v>274</v>
      </c>
      <c r="I1757" s="1">
        <v>41.2</v>
      </c>
      <c r="J1757" s="1">
        <v>6.75</v>
      </c>
      <c r="K1757" s="1">
        <v>99.07</v>
      </c>
      <c r="L1757" s="1">
        <v>6.78</v>
      </c>
      <c r="M1757" s="1">
        <v>133.69999999999999</v>
      </c>
      <c r="N1757" s="1">
        <v>84.75</v>
      </c>
      <c r="O1757" s="1">
        <v>89.76</v>
      </c>
      <c r="P1757" s="1" t="s">
        <v>177</v>
      </c>
      <c r="Q1757" s="1" t="s">
        <v>5</v>
      </c>
      <c r="R1757" s="1" t="s">
        <v>6</v>
      </c>
      <c r="S1757" s="1" t="s">
        <v>6</v>
      </c>
      <c r="T1757" s="3">
        <f t="shared" si="0"/>
        <v>45748</v>
      </c>
      <c r="U1757" s="5">
        <f t="shared" ref="U1757:V1757" si="3514">IF(ISBLANK(F1757),1,0)</f>
        <v>0</v>
      </c>
      <c r="V1757" s="5">
        <f t="shared" si="3514"/>
        <v>0</v>
      </c>
      <c r="W1757" s="5">
        <f t="shared" ref="W1757:Z1757" si="3515">IF(ISBLANK(K1757),1,0)</f>
        <v>0</v>
      </c>
      <c r="X1757" s="5">
        <f t="shared" si="3515"/>
        <v>0</v>
      </c>
      <c r="Y1757" s="5">
        <f t="shared" si="3515"/>
        <v>0</v>
      </c>
      <c r="Z1757" s="5">
        <f t="shared" si="3515"/>
        <v>0</v>
      </c>
      <c r="AA1757" s="5">
        <f t="shared" si="3"/>
        <v>0</v>
      </c>
    </row>
    <row r="1758" spans="1:27" ht="15.75" customHeight="1" x14ac:dyDescent="0.2">
      <c r="A1758" s="1" t="s">
        <v>2357</v>
      </c>
      <c r="B1758" s="1" t="s">
        <v>1</v>
      </c>
      <c r="C1758" s="1" t="s">
        <v>35</v>
      </c>
      <c r="D1758" s="2">
        <v>45688</v>
      </c>
      <c r="E1758" s="1" t="s">
        <v>23</v>
      </c>
      <c r="F1758" s="1">
        <v>22.68</v>
      </c>
      <c r="G1758" s="1">
        <v>43.72</v>
      </c>
      <c r="H1758" s="1">
        <v>322</v>
      </c>
      <c r="I1758" s="1">
        <v>40.9</v>
      </c>
      <c r="J1758" s="1">
        <v>7.09</v>
      </c>
      <c r="K1758" s="1">
        <v>99.36</v>
      </c>
      <c r="L1758" s="1">
        <v>6.65</v>
      </c>
      <c r="M1758" s="1">
        <v>106.6</v>
      </c>
      <c r="N1758" s="1">
        <v>88.26</v>
      </c>
      <c r="O1758" s="1">
        <v>96.04</v>
      </c>
      <c r="P1758" s="1" t="s">
        <v>4</v>
      </c>
      <c r="Q1758" s="1" t="s">
        <v>5</v>
      </c>
      <c r="R1758" s="1" t="s">
        <v>6</v>
      </c>
      <c r="S1758" s="1" t="s">
        <v>6</v>
      </c>
      <c r="T1758" s="3">
        <f t="shared" si="0"/>
        <v>45658</v>
      </c>
      <c r="U1758" s="5">
        <f t="shared" ref="U1758:V1758" si="3516">IF(ISBLANK(F1758),1,0)</f>
        <v>0</v>
      </c>
      <c r="V1758" s="5">
        <f t="shared" si="3516"/>
        <v>0</v>
      </c>
      <c r="W1758" s="5">
        <f t="shared" ref="W1758:Z1758" si="3517">IF(ISBLANK(K1758),1,0)</f>
        <v>0</v>
      </c>
      <c r="X1758" s="5">
        <f t="shared" si="3517"/>
        <v>0</v>
      </c>
      <c r="Y1758" s="5">
        <f t="shared" si="3517"/>
        <v>0</v>
      </c>
      <c r="Z1758" s="5">
        <f t="shared" si="3517"/>
        <v>0</v>
      </c>
      <c r="AA1758" s="5">
        <f t="shared" si="3"/>
        <v>0</v>
      </c>
    </row>
    <row r="1759" spans="1:27" ht="15.75" customHeight="1" x14ac:dyDescent="0.2">
      <c r="A1759" s="1" t="s">
        <v>2358</v>
      </c>
      <c r="B1759" s="1" t="s">
        <v>58</v>
      </c>
      <c r="C1759" s="1" t="s">
        <v>21</v>
      </c>
      <c r="D1759" s="2">
        <v>45713</v>
      </c>
      <c r="E1759" s="1" t="s">
        <v>321</v>
      </c>
      <c r="F1759" s="1">
        <v>21.03</v>
      </c>
      <c r="G1759" s="1">
        <v>43.69</v>
      </c>
      <c r="H1759" s="1">
        <v>342</v>
      </c>
      <c r="I1759" s="1">
        <v>48.6</v>
      </c>
      <c r="J1759" s="1">
        <v>7.08</v>
      </c>
      <c r="K1759" s="1">
        <v>98.95</v>
      </c>
      <c r="L1759" s="1">
        <v>6.89</v>
      </c>
      <c r="M1759" s="1">
        <v>144.19999999999999</v>
      </c>
      <c r="N1759" s="1">
        <v>83.02</v>
      </c>
      <c r="O1759" s="1">
        <v>94.04</v>
      </c>
      <c r="P1759" s="1" t="s">
        <v>4</v>
      </c>
      <c r="Q1759" s="1" t="s">
        <v>50</v>
      </c>
      <c r="R1759" s="1" t="s">
        <v>153</v>
      </c>
      <c r="S1759" s="1" t="s">
        <v>89</v>
      </c>
      <c r="T1759" s="3">
        <f t="shared" si="0"/>
        <v>45689</v>
      </c>
      <c r="U1759" s="5">
        <f t="shared" ref="U1759:V1759" si="3518">IF(ISBLANK(F1759),1,0)</f>
        <v>0</v>
      </c>
      <c r="V1759" s="5">
        <f t="shared" si="3518"/>
        <v>0</v>
      </c>
      <c r="W1759" s="5">
        <f t="shared" ref="W1759:Z1759" si="3519">IF(ISBLANK(K1759),1,0)</f>
        <v>0</v>
      </c>
      <c r="X1759" s="5">
        <f t="shared" si="3519"/>
        <v>0</v>
      </c>
      <c r="Y1759" s="5">
        <f t="shared" si="3519"/>
        <v>0</v>
      </c>
      <c r="Z1759" s="5">
        <f t="shared" si="3519"/>
        <v>0</v>
      </c>
      <c r="AA1759" s="5">
        <f t="shared" si="3"/>
        <v>0</v>
      </c>
    </row>
    <row r="1760" spans="1:27" ht="15.75" customHeight="1" x14ac:dyDescent="0.2">
      <c r="A1760" s="1" t="s">
        <v>641</v>
      </c>
      <c r="B1760" s="1" t="s">
        <v>34</v>
      </c>
      <c r="C1760" s="1" t="s">
        <v>21</v>
      </c>
      <c r="D1760" s="2">
        <v>45453</v>
      </c>
      <c r="E1760" s="1" t="s">
        <v>93</v>
      </c>
      <c r="F1760" s="1">
        <v>21.72</v>
      </c>
      <c r="G1760" s="1">
        <v>35.82</v>
      </c>
      <c r="H1760" s="1">
        <v>309</v>
      </c>
      <c r="I1760" s="1">
        <v>49</v>
      </c>
      <c r="J1760" s="1">
        <v>7.41</v>
      </c>
      <c r="K1760" s="1">
        <v>99.21</v>
      </c>
      <c r="L1760" s="1">
        <v>6.65</v>
      </c>
      <c r="M1760" s="1">
        <v>134.4</v>
      </c>
      <c r="N1760" s="1">
        <v>84.44</v>
      </c>
      <c r="O1760" s="1">
        <v>93.84</v>
      </c>
      <c r="P1760" s="1" t="s">
        <v>4</v>
      </c>
      <c r="Q1760" s="1" t="s">
        <v>5</v>
      </c>
      <c r="R1760" s="1" t="s">
        <v>6</v>
      </c>
      <c r="S1760" s="1" t="s">
        <v>6</v>
      </c>
      <c r="T1760" s="3">
        <f t="shared" si="0"/>
        <v>45444</v>
      </c>
      <c r="U1760" s="5">
        <f t="shared" ref="U1760:V1760" si="3520">IF(ISBLANK(F1760),1,0)</f>
        <v>0</v>
      </c>
      <c r="V1760" s="5">
        <f t="shared" si="3520"/>
        <v>0</v>
      </c>
      <c r="W1760" s="5">
        <f t="shared" ref="W1760:Z1760" si="3521">IF(ISBLANK(K1760),1,0)</f>
        <v>0</v>
      </c>
      <c r="X1760" s="5">
        <f t="shared" si="3521"/>
        <v>0</v>
      </c>
      <c r="Y1760" s="5">
        <f t="shared" si="3521"/>
        <v>0</v>
      </c>
      <c r="Z1760" s="5">
        <f t="shared" si="3521"/>
        <v>0</v>
      </c>
      <c r="AA1760" s="5">
        <f t="shared" si="3"/>
        <v>0</v>
      </c>
    </row>
    <row r="1761" spans="1:27" ht="15.75" customHeight="1" x14ac:dyDescent="0.2">
      <c r="A1761" s="1" t="s">
        <v>986</v>
      </c>
      <c r="B1761" s="1" t="s">
        <v>34</v>
      </c>
      <c r="C1761" s="1" t="s">
        <v>21</v>
      </c>
      <c r="D1761" s="2">
        <v>45820</v>
      </c>
      <c r="E1761" s="1" t="s">
        <v>37</v>
      </c>
      <c r="F1761" s="1">
        <v>22.19</v>
      </c>
      <c r="G1761" s="1">
        <v>47.28</v>
      </c>
      <c r="H1761" s="1">
        <v>316</v>
      </c>
      <c r="I1761" s="1">
        <v>43.6</v>
      </c>
      <c r="J1761" s="1">
        <v>7.07</v>
      </c>
      <c r="K1761" s="1">
        <v>99.09</v>
      </c>
      <c r="L1761" s="1">
        <v>7.13</v>
      </c>
      <c r="M1761" s="1">
        <v>127.5</v>
      </c>
      <c r="N1761" s="1">
        <v>86.39</v>
      </c>
      <c r="O1761" s="1">
        <v>92.54</v>
      </c>
      <c r="P1761" s="1" t="s">
        <v>4</v>
      </c>
      <c r="Q1761" s="1" t="s">
        <v>5</v>
      </c>
      <c r="R1761" s="1" t="s">
        <v>6</v>
      </c>
      <c r="S1761" s="1" t="s">
        <v>6</v>
      </c>
      <c r="T1761" s="3">
        <f t="shared" si="0"/>
        <v>45809</v>
      </c>
      <c r="U1761" s="5">
        <f t="shared" ref="U1761:V1761" si="3522">IF(ISBLANK(F1761),1,0)</f>
        <v>0</v>
      </c>
      <c r="V1761" s="5">
        <f t="shared" si="3522"/>
        <v>0</v>
      </c>
      <c r="W1761" s="5">
        <f t="shared" ref="W1761:Z1761" si="3523">IF(ISBLANK(K1761),1,0)</f>
        <v>0</v>
      </c>
      <c r="X1761" s="5">
        <f t="shared" si="3523"/>
        <v>0</v>
      </c>
      <c r="Y1761" s="5">
        <f t="shared" si="3523"/>
        <v>0</v>
      </c>
      <c r="Z1761" s="5">
        <f t="shared" si="3523"/>
        <v>0</v>
      </c>
      <c r="AA1761" s="5">
        <f t="shared" si="3"/>
        <v>0</v>
      </c>
    </row>
    <row r="1762" spans="1:27" ht="15.75" customHeight="1" x14ac:dyDescent="0.2">
      <c r="A1762" s="1" t="s">
        <v>2360</v>
      </c>
      <c r="B1762" s="1" t="s">
        <v>20</v>
      </c>
      <c r="C1762" s="1" t="s">
        <v>47</v>
      </c>
      <c r="D1762" s="2">
        <v>45432</v>
      </c>
      <c r="E1762" s="1" t="s">
        <v>93</v>
      </c>
      <c r="F1762" s="1">
        <v>21.34</v>
      </c>
      <c r="G1762" s="1">
        <v>41.44</v>
      </c>
      <c r="H1762" s="1">
        <v>283</v>
      </c>
      <c r="I1762" s="1">
        <v>60.1</v>
      </c>
      <c r="J1762" s="1">
        <v>9.3000000000000007</v>
      </c>
      <c r="K1762" s="1">
        <v>98.93</v>
      </c>
      <c r="L1762" s="1">
        <v>6.92</v>
      </c>
      <c r="M1762" s="1">
        <v>149.30000000000001</v>
      </c>
      <c r="N1762" s="1">
        <v>84.3</v>
      </c>
      <c r="O1762" s="1">
        <v>93.37</v>
      </c>
      <c r="P1762" s="1" t="s">
        <v>4</v>
      </c>
      <c r="Q1762" s="1" t="s">
        <v>5</v>
      </c>
      <c r="R1762" s="1" t="s">
        <v>6</v>
      </c>
      <c r="S1762" s="1" t="s">
        <v>6</v>
      </c>
      <c r="T1762" s="3">
        <f t="shared" si="0"/>
        <v>45413</v>
      </c>
      <c r="U1762" s="5">
        <f t="shared" ref="U1762:V1762" si="3524">IF(ISBLANK(F1762),1,0)</f>
        <v>0</v>
      </c>
      <c r="V1762" s="5">
        <f t="shared" si="3524"/>
        <v>0</v>
      </c>
      <c r="W1762" s="5">
        <f t="shared" ref="W1762:Z1762" si="3525">IF(ISBLANK(K1762),1,0)</f>
        <v>0</v>
      </c>
      <c r="X1762" s="5">
        <f t="shared" si="3525"/>
        <v>0</v>
      </c>
      <c r="Y1762" s="5">
        <f t="shared" si="3525"/>
        <v>0</v>
      </c>
      <c r="Z1762" s="5">
        <f t="shared" si="3525"/>
        <v>0</v>
      </c>
      <c r="AA1762" s="5">
        <f t="shared" si="3"/>
        <v>0</v>
      </c>
    </row>
    <row r="1763" spans="1:27" ht="15.75" customHeight="1" x14ac:dyDescent="0.2">
      <c r="A1763" s="1" t="s">
        <v>2361</v>
      </c>
      <c r="B1763" s="1" t="s">
        <v>1</v>
      </c>
      <c r="C1763" s="1" t="s">
        <v>21</v>
      </c>
      <c r="D1763" s="2">
        <v>45903</v>
      </c>
      <c r="E1763" s="1" t="s">
        <v>23</v>
      </c>
      <c r="F1763" s="1">
        <v>21.75</v>
      </c>
      <c r="G1763" s="1">
        <v>42.68</v>
      </c>
      <c r="H1763" s="1">
        <v>351</v>
      </c>
      <c r="I1763" s="1">
        <v>42.5</v>
      </c>
      <c r="J1763" s="1">
        <v>6.7</v>
      </c>
      <c r="K1763" s="1">
        <v>98.98</v>
      </c>
      <c r="L1763" s="1">
        <v>6.73</v>
      </c>
      <c r="M1763" s="1">
        <v>123.3</v>
      </c>
      <c r="O1763" s="1">
        <v>96.18</v>
      </c>
      <c r="P1763" s="1" t="s">
        <v>4</v>
      </c>
      <c r="Q1763" s="1" t="s">
        <v>5</v>
      </c>
      <c r="R1763" s="1" t="s">
        <v>6</v>
      </c>
      <c r="S1763" s="1" t="s">
        <v>6</v>
      </c>
      <c r="T1763" s="3">
        <f t="shared" si="0"/>
        <v>45901</v>
      </c>
      <c r="U1763" s="5">
        <f t="shared" ref="U1763:V1763" si="3526">IF(ISBLANK(F1763),1,0)</f>
        <v>0</v>
      </c>
      <c r="V1763" s="5">
        <f t="shared" si="3526"/>
        <v>0</v>
      </c>
      <c r="W1763" s="5">
        <f t="shared" ref="W1763:Z1763" si="3527">IF(ISBLANK(K1763),1,0)</f>
        <v>0</v>
      </c>
      <c r="X1763" s="5">
        <f t="shared" si="3527"/>
        <v>0</v>
      </c>
      <c r="Y1763" s="5">
        <f t="shared" si="3527"/>
        <v>0</v>
      </c>
      <c r="Z1763" s="5">
        <f t="shared" si="3527"/>
        <v>1</v>
      </c>
      <c r="AA1763" s="5">
        <f t="shared" si="3"/>
        <v>1</v>
      </c>
    </row>
    <row r="1764" spans="1:27" ht="15.75" customHeight="1" x14ac:dyDescent="0.2">
      <c r="A1764" s="1" t="s">
        <v>2362</v>
      </c>
      <c r="B1764" s="1" t="s">
        <v>58</v>
      </c>
      <c r="C1764" s="1" t="s">
        <v>21</v>
      </c>
      <c r="D1764" s="2">
        <v>45601</v>
      </c>
      <c r="E1764" s="1" t="s">
        <v>3</v>
      </c>
      <c r="F1764" s="1">
        <v>22.77</v>
      </c>
      <c r="G1764" s="1">
        <v>43.8</v>
      </c>
      <c r="H1764" s="1">
        <v>354</v>
      </c>
      <c r="I1764" s="1">
        <v>39.799999999999997</v>
      </c>
      <c r="J1764" s="1">
        <v>6.67</v>
      </c>
      <c r="K1764" s="1">
        <v>99.3</v>
      </c>
      <c r="L1764" s="1">
        <v>6.78</v>
      </c>
      <c r="M1764" s="1">
        <v>118.1</v>
      </c>
      <c r="O1764" s="1">
        <v>94.66</v>
      </c>
      <c r="P1764" s="1" t="s">
        <v>4</v>
      </c>
      <c r="Q1764" s="1" t="s">
        <v>5</v>
      </c>
      <c r="R1764" s="1" t="s">
        <v>6</v>
      </c>
      <c r="S1764" s="1" t="s">
        <v>6</v>
      </c>
      <c r="T1764" s="3">
        <f t="shared" si="0"/>
        <v>45597</v>
      </c>
      <c r="U1764" s="5">
        <f t="shared" ref="U1764:V1764" si="3528">IF(ISBLANK(F1764),1,0)</f>
        <v>0</v>
      </c>
      <c r="V1764" s="5">
        <f t="shared" si="3528"/>
        <v>0</v>
      </c>
      <c r="W1764" s="5">
        <f t="shared" ref="W1764:Z1764" si="3529">IF(ISBLANK(K1764),1,0)</f>
        <v>0</v>
      </c>
      <c r="X1764" s="5">
        <f t="shared" si="3529"/>
        <v>0</v>
      </c>
      <c r="Y1764" s="5">
        <f t="shared" si="3529"/>
        <v>0</v>
      </c>
      <c r="Z1764" s="5">
        <f t="shared" si="3529"/>
        <v>1</v>
      </c>
      <c r="AA1764" s="5">
        <f t="shared" si="3"/>
        <v>1</v>
      </c>
    </row>
    <row r="1765" spans="1:27" ht="15.75" customHeight="1" x14ac:dyDescent="0.2">
      <c r="A1765" s="1" t="s">
        <v>956</v>
      </c>
      <c r="B1765" s="1" t="s">
        <v>34</v>
      </c>
      <c r="C1765" s="1" t="s">
        <v>47</v>
      </c>
      <c r="D1765" s="2">
        <v>45591</v>
      </c>
      <c r="E1765" s="1" t="s">
        <v>321</v>
      </c>
      <c r="F1765" s="1">
        <v>22.35</v>
      </c>
      <c r="G1765" s="1">
        <v>41.95</v>
      </c>
      <c r="H1765" s="1">
        <v>299</v>
      </c>
      <c r="I1765" s="1">
        <v>58.5</v>
      </c>
      <c r="J1765" s="1">
        <v>7.88</v>
      </c>
      <c r="K1765" s="1">
        <v>99.19</v>
      </c>
      <c r="L1765" s="1">
        <v>6.76</v>
      </c>
      <c r="M1765" s="1">
        <v>152.5</v>
      </c>
      <c r="N1765" s="1">
        <v>83.59</v>
      </c>
      <c r="O1765" s="1">
        <v>92.66</v>
      </c>
      <c r="P1765" s="1" t="s">
        <v>4</v>
      </c>
      <c r="Q1765" s="1" t="s">
        <v>5</v>
      </c>
      <c r="R1765" s="1" t="s">
        <v>6</v>
      </c>
      <c r="S1765" s="1" t="s">
        <v>6</v>
      </c>
      <c r="T1765" s="3">
        <f t="shared" si="0"/>
        <v>45566</v>
      </c>
      <c r="U1765" s="5">
        <f t="shared" ref="U1765:V1765" si="3530">IF(ISBLANK(F1765),1,0)</f>
        <v>0</v>
      </c>
      <c r="V1765" s="5">
        <f t="shared" si="3530"/>
        <v>0</v>
      </c>
      <c r="W1765" s="5">
        <f t="shared" ref="W1765:Z1765" si="3531">IF(ISBLANK(K1765),1,0)</f>
        <v>0</v>
      </c>
      <c r="X1765" s="5">
        <f t="shared" si="3531"/>
        <v>0</v>
      </c>
      <c r="Y1765" s="5">
        <f t="shared" si="3531"/>
        <v>0</v>
      </c>
      <c r="Z1765" s="5">
        <f t="shared" si="3531"/>
        <v>0</v>
      </c>
      <c r="AA1765" s="5">
        <f t="shared" si="3"/>
        <v>0</v>
      </c>
    </row>
    <row r="1766" spans="1:27" ht="15.75" customHeight="1" x14ac:dyDescent="0.2">
      <c r="A1766" s="1" t="s">
        <v>736</v>
      </c>
      <c r="B1766" s="1" t="s">
        <v>34</v>
      </c>
      <c r="C1766" s="1" t="s">
        <v>35</v>
      </c>
      <c r="D1766" s="2">
        <v>45575</v>
      </c>
      <c r="E1766" s="1" t="s">
        <v>93</v>
      </c>
      <c r="F1766" s="1">
        <v>21.02</v>
      </c>
      <c r="G1766" s="1">
        <v>41.04</v>
      </c>
      <c r="H1766" s="1">
        <v>346</v>
      </c>
      <c r="I1766" s="1">
        <v>39</v>
      </c>
      <c r="J1766" s="1">
        <v>6.9</v>
      </c>
      <c r="K1766" s="1">
        <v>99.2</v>
      </c>
      <c r="L1766" s="1">
        <v>6.94</v>
      </c>
      <c r="M1766" s="1">
        <v>131.6</v>
      </c>
      <c r="N1766" s="1">
        <v>90.93</v>
      </c>
      <c r="O1766" s="1">
        <v>93.48</v>
      </c>
      <c r="P1766" s="1" t="s">
        <v>4</v>
      </c>
      <c r="Q1766" s="1" t="s">
        <v>5</v>
      </c>
      <c r="R1766" s="1" t="s">
        <v>6</v>
      </c>
      <c r="S1766" s="1" t="s">
        <v>6</v>
      </c>
      <c r="T1766" s="3">
        <f t="shared" si="0"/>
        <v>45566</v>
      </c>
      <c r="U1766" s="5">
        <f t="shared" ref="U1766:V1766" si="3532">IF(ISBLANK(F1766),1,0)</f>
        <v>0</v>
      </c>
      <c r="V1766" s="5">
        <f t="shared" si="3532"/>
        <v>0</v>
      </c>
      <c r="W1766" s="5">
        <f t="shared" ref="W1766:Z1766" si="3533">IF(ISBLANK(K1766),1,0)</f>
        <v>0</v>
      </c>
      <c r="X1766" s="5">
        <f t="shared" si="3533"/>
        <v>0</v>
      </c>
      <c r="Y1766" s="5">
        <f t="shared" si="3533"/>
        <v>0</v>
      </c>
      <c r="Z1766" s="5">
        <f t="shared" si="3533"/>
        <v>0</v>
      </c>
      <c r="AA1766" s="5">
        <f t="shared" si="3"/>
        <v>0</v>
      </c>
    </row>
    <row r="1767" spans="1:27" ht="15.75" customHeight="1" x14ac:dyDescent="0.2">
      <c r="A1767" s="1" t="s">
        <v>679</v>
      </c>
      <c r="B1767" s="1" t="s">
        <v>34</v>
      </c>
      <c r="C1767" s="1" t="s">
        <v>47</v>
      </c>
      <c r="D1767" s="2">
        <v>45601</v>
      </c>
      <c r="E1767" s="1" t="s">
        <v>37</v>
      </c>
      <c r="F1767" s="1">
        <v>20.83</v>
      </c>
      <c r="G1767" s="1">
        <v>42.79</v>
      </c>
      <c r="H1767" s="1">
        <v>322</v>
      </c>
      <c r="I1767" s="1">
        <v>38.4</v>
      </c>
      <c r="J1767" s="1">
        <v>6.83</v>
      </c>
      <c r="K1767" s="1">
        <v>98.75</v>
      </c>
      <c r="L1767" s="1">
        <v>6.84</v>
      </c>
      <c r="M1767" s="1">
        <v>134.80000000000001</v>
      </c>
      <c r="N1767" s="1">
        <v>89.12</v>
      </c>
      <c r="O1767" s="1">
        <v>93.72</v>
      </c>
      <c r="P1767" s="1" t="s">
        <v>4</v>
      </c>
      <c r="Q1767" s="1" t="s">
        <v>5</v>
      </c>
      <c r="R1767" s="1" t="s">
        <v>6</v>
      </c>
      <c r="S1767" s="1" t="s">
        <v>6</v>
      </c>
      <c r="T1767" s="3">
        <f t="shared" si="0"/>
        <v>45597</v>
      </c>
      <c r="U1767" s="5">
        <f t="shared" ref="U1767:V1767" si="3534">IF(ISBLANK(F1767),1,0)</f>
        <v>0</v>
      </c>
      <c r="V1767" s="5">
        <f t="shared" si="3534"/>
        <v>0</v>
      </c>
      <c r="W1767" s="5">
        <f t="shared" ref="W1767:Z1767" si="3535">IF(ISBLANK(K1767),1,0)</f>
        <v>0</v>
      </c>
      <c r="X1767" s="5">
        <f t="shared" si="3535"/>
        <v>0</v>
      </c>
      <c r="Y1767" s="5">
        <f t="shared" si="3535"/>
        <v>0</v>
      </c>
      <c r="Z1767" s="5">
        <f t="shared" si="3535"/>
        <v>0</v>
      </c>
      <c r="AA1767" s="5">
        <f t="shared" si="3"/>
        <v>0</v>
      </c>
    </row>
    <row r="1768" spans="1:27" ht="15.75" customHeight="1" x14ac:dyDescent="0.2">
      <c r="A1768" s="1" t="s">
        <v>2364</v>
      </c>
      <c r="B1768" s="1" t="s">
        <v>20</v>
      </c>
      <c r="C1768" s="1" t="s">
        <v>21</v>
      </c>
      <c r="D1768" s="2">
        <v>45778</v>
      </c>
      <c r="E1768" s="1" t="s">
        <v>93</v>
      </c>
      <c r="F1768" s="1">
        <v>20.79</v>
      </c>
      <c r="G1768" s="1">
        <v>37.68</v>
      </c>
      <c r="H1768" s="1">
        <v>300</v>
      </c>
      <c r="I1768" s="1">
        <v>44.7</v>
      </c>
      <c r="J1768" s="1">
        <v>7.42</v>
      </c>
      <c r="K1768" s="1">
        <v>98.6</v>
      </c>
      <c r="L1768" s="1">
        <v>6.84</v>
      </c>
      <c r="M1768" s="1">
        <v>130.80000000000001</v>
      </c>
      <c r="N1768" s="1">
        <v>88.17</v>
      </c>
      <c r="O1768" s="1">
        <v>91.44</v>
      </c>
      <c r="P1768" s="1" t="s">
        <v>4</v>
      </c>
      <c r="Q1768" s="1" t="s">
        <v>5</v>
      </c>
      <c r="R1768" s="1" t="s">
        <v>6</v>
      </c>
      <c r="S1768" s="1" t="s">
        <v>6</v>
      </c>
      <c r="T1768" s="3">
        <f t="shared" si="0"/>
        <v>45778</v>
      </c>
      <c r="U1768" s="5">
        <f t="shared" ref="U1768:V1768" si="3536">IF(ISBLANK(F1768),1,0)</f>
        <v>0</v>
      </c>
      <c r="V1768" s="5">
        <f t="shared" si="3536"/>
        <v>0</v>
      </c>
      <c r="W1768" s="5">
        <f t="shared" ref="W1768:Z1768" si="3537">IF(ISBLANK(K1768),1,0)</f>
        <v>0</v>
      </c>
      <c r="X1768" s="5">
        <f t="shared" si="3537"/>
        <v>0</v>
      </c>
      <c r="Y1768" s="5">
        <f t="shared" si="3537"/>
        <v>0</v>
      </c>
      <c r="Z1768" s="5">
        <f t="shared" si="3537"/>
        <v>0</v>
      </c>
      <c r="AA1768" s="5">
        <f t="shared" si="3"/>
        <v>0</v>
      </c>
    </row>
    <row r="1769" spans="1:27" ht="15.75" customHeight="1" x14ac:dyDescent="0.2">
      <c r="A1769" s="1" t="s">
        <v>2365</v>
      </c>
      <c r="B1769" s="1" t="s">
        <v>58</v>
      </c>
      <c r="C1769" s="1" t="s">
        <v>21</v>
      </c>
      <c r="D1769" s="2">
        <v>45655</v>
      </c>
      <c r="E1769" s="1" t="s">
        <v>37</v>
      </c>
      <c r="F1769" s="1">
        <v>22.41</v>
      </c>
      <c r="G1769" s="1">
        <v>52.9</v>
      </c>
      <c r="H1769" s="1">
        <v>327</v>
      </c>
      <c r="I1769" s="1">
        <v>37.799999999999997</v>
      </c>
      <c r="J1769" s="1">
        <v>6.92</v>
      </c>
      <c r="K1769" s="1">
        <v>98.93</v>
      </c>
      <c r="L1769" s="1">
        <v>6.68</v>
      </c>
      <c r="M1769" s="1">
        <v>116.7</v>
      </c>
      <c r="N1769" s="1">
        <v>92.9</v>
      </c>
      <c r="O1769" s="1">
        <v>91.36</v>
      </c>
      <c r="P1769" s="1" t="s">
        <v>4</v>
      </c>
      <c r="Q1769" s="1" t="s">
        <v>5</v>
      </c>
      <c r="R1769" s="1" t="s">
        <v>6</v>
      </c>
      <c r="S1769" s="1" t="s">
        <v>6</v>
      </c>
      <c r="T1769" s="3">
        <f t="shared" si="0"/>
        <v>45627</v>
      </c>
      <c r="U1769" s="5">
        <f t="shared" ref="U1769:V1769" si="3538">IF(ISBLANK(F1769),1,0)</f>
        <v>0</v>
      </c>
      <c r="V1769" s="5">
        <f t="shared" si="3538"/>
        <v>0</v>
      </c>
      <c r="W1769" s="5">
        <f t="shared" ref="W1769:Z1769" si="3539">IF(ISBLANK(K1769),1,0)</f>
        <v>0</v>
      </c>
      <c r="X1769" s="5">
        <f t="shared" si="3539"/>
        <v>0</v>
      </c>
      <c r="Y1769" s="5">
        <f t="shared" si="3539"/>
        <v>0</v>
      </c>
      <c r="Z1769" s="5">
        <f t="shared" si="3539"/>
        <v>0</v>
      </c>
      <c r="AA1769" s="5">
        <f t="shared" si="3"/>
        <v>0</v>
      </c>
    </row>
    <row r="1770" spans="1:27" ht="15.75" customHeight="1" x14ac:dyDescent="0.2">
      <c r="A1770" s="1" t="s">
        <v>2366</v>
      </c>
      <c r="B1770" s="1" t="s">
        <v>58</v>
      </c>
      <c r="C1770" s="1" t="s">
        <v>47</v>
      </c>
      <c r="D1770" s="2">
        <v>45384</v>
      </c>
      <c r="E1770" s="1" t="s">
        <v>93</v>
      </c>
      <c r="F1770" s="1">
        <v>22.21</v>
      </c>
      <c r="G1770" s="1">
        <v>46.56</v>
      </c>
      <c r="H1770" s="1">
        <v>327</v>
      </c>
      <c r="I1770" s="1">
        <v>41.5</v>
      </c>
      <c r="J1770" s="1">
        <v>7.55</v>
      </c>
      <c r="K1770" s="1">
        <v>99.25</v>
      </c>
      <c r="L1770" s="1">
        <v>7.02</v>
      </c>
      <c r="M1770" s="1">
        <v>126</v>
      </c>
      <c r="N1770" s="1">
        <v>85.77</v>
      </c>
      <c r="O1770" s="1">
        <v>92.92</v>
      </c>
      <c r="P1770" s="1" t="s">
        <v>4</v>
      </c>
      <c r="Q1770" s="1" t="s">
        <v>5</v>
      </c>
      <c r="R1770" s="1" t="s">
        <v>6</v>
      </c>
      <c r="S1770" s="1" t="s">
        <v>6</v>
      </c>
      <c r="T1770" s="3">
        <f t="shared" si="0"/>
        <v>45383</v>
      </c>
      <c r="U1770" s="5">
        <f t="shared" ref="U1770:V1770" si="3540">IF(ISBLANK(F1770),1,0)</f>
        <v>0</v>
      </c>
      <c r="V1770" s="5">
        <f t="shared" si="3540"/>
        <v>0</v>
      </c>
      <c r="W1770" s="5">
        <f t="shared" ref="W1770:Z1770" si="3541">IF(ISBLANK(K1770),1,0)</f>
        <v>0</v>
      </c>
      <c r="X1770" s="5">
        <f t="shared" si="3541"/>
        <v>0</v>
      </c>
      <c r="Y1770" s="5">
        <f t="shared" si="3541"/>
        <v>0</v>
      </c>
      <c r="Z1770" s="5">
        <f t="shared" si="3541"/>
        <v>0</v>
      </c>
      <c r="AA1770" s="5">
        <f t="shared" si="3"/>
        <v>0</v>
      </c>
    </row>
    <row r="1771" spans="1:27" ht="15.75" customHeight="1" x14ac:dyDescent="0.2">
      <c r="A1771" s="1" t="s">
        <v>2367</v>
      </c>
      <c r="B1771" s="1" t="s">
        <v>58</v>
      </c>
      <c r="C1771" s="1" t="s">
        <v>21</v>
      </c>
      <c r="D1771" s="2">
        <v>45706</v>
      </c>
      <c r="E1771" s="1" t="s">
        <v>3</v>
      </c>
      <c r="F1771" s="1">
        <v>22.59</v>
      </c>
      <c r="G1771" s="1">
        <v>37.159999999999997</v>
      </c>
      <c r="H1771" s="1">
        <v>353</v>
      </c>
      <c r="I1771" s="1">
        <v>46.4</v>
      </c>
      <c r="J1771" s="1">
        <v>7.82</v>
      </c>
      <c r="K1771" s="1">
        <v>99.43</v>
      </c>
      <c r="L1771" s="1">
        <v>6.73</v>
      </c>
      <c r="M1771" s="1">
        <v>136.5</v>
      </c>
      <c r="N1771" s="1">
        <v>87.21</v>
      </c>
      <c r="O1771" s="1">
        <v>93</v>
      </c>
      <c r="P1771" s="1" t="s">
        <v>177</v>
      </c>
      <c r="Q1771" s="1" t="s">
        <v>5</v>
      </c>
      <c r="R1771" s="1" t="s">
        <v>6</v>
      </c>
      <c r="S1771" s="1" t="s">
        <v>6</v>
      </c>
      <c r="T1771" s="3">
        <f t="shared" si="0"/>
        <v>45689</v>
      </c>
      <c r="U1771" s="5">
        <f t="shared" ref="U1771:V1771" si="3542">IF(ISBLANK(F1771),1,0)</f>
        <v>0</v>
      </c>
      <c r="V1771" s="5">
        <f t="shared" si="3542"/>
        <v>0</v>
      </c>
      <c r="W1771" s="5">
        <f t="shared" ref="W1771:Z1771" si="3543">IF(ISBLANK(K1771),1,0)</f>
        <v>0</v>
      </c>
      <c r="X1771" s="5">
        <f t="shared" si="3543"/>
        <v>0</v>
      </c>
      <c r="Y1771" s="5">
        <f t="shared" si="3543"/>
        <v>0</v>
      </c>
      <c r="Z1771" s="5">
        <f t="shared" si="3543"/>
        <v>0</v>
      </c>
      <c r="AA1771" s="5">
        <f t="shared" si="3"/>
        <v>0</v>
      </c>
    </row>
    <row r="1772" spans="1:27" ht="15.75" customHeight="1" x14ac:dyDescent="0.2">
      <c r="A1772" s="1" t="s">
        <v>2367</v>
      </c>
      <c r="B1772" s="1" t="s">
        <v>58</v>
      </c>
      <c r="C1772" s="1" t="s">
        <v>21</v>
      </c>
      <c r="D1772" s="2">
        <v>45706</v>
      </c>
      <c r="E1772" s="1" t="s">
        <v>3</v>
      </c>
      <c r="F1772" s="1">
        <v>22.59</v>
      </c>
      <c r="G1772" s="1">
        <v>37.159999999999997</v>
      </c>
      <c r="H1772" s="1">
        <v>353</v>
      </c>
      <c r="I1772" s="1">
        <v>46.4</v>
      </c>
      <c r="J1772" s="1">
        <v>7.82</v>
      </c>
      <c r="K1772" s="1">
        <v>99.43</v>
      </c>
      <c r="L1772" s="1">
        <v>6.73</v>
      </c>
      <c r="M1772" s="1">
        <v>136.5</v>
      </c>
      <c r="N1772" s="1">
        <v>87.21</v>
      </c>
      <c r="O1772" s="1">
        <v>93</v>
      </c>
      <c r="P1772" s="1" t="s">
        <v>177</v>
      </c>
      <c r="Q1772" s="1" t="s">
        <v>5</v>
      </c>
      <c r="R1772" s="1" t="s">
        <v>6</v>
      </c>
      <c r="S1772" s="1" t="s">
        <v>6</v>
      </c>
      <c r="T1772" s="3">
        <f t="shared" si="0"/>
        <v>45689</v>
      </c>
      <c r="U1772" s="5">
        <f t="shared" ref="U1772:V1772" si="3544">IF(ISBLANK(F1772),1,0)</f>
        <v>0</v>
      </c>
      <c r="V1772" s="5">
        <f t="shared" si="3544"/>
        <v>0</v>
      </c>
      <c r="W1772" s="5">
        <f t="shared" ref="W1772:Z1772" si="3545">IF(ISBLANK(K1772),1,0)</f>
        <v>0</v>
      </c>
      <c r="X1772" s="5">
        <f t="shared" si="3545"/>
        <v>0</v>
      </c>
      <c r="Y1772" s="5">
        <f t="shared" si="3545"/>
        <v>0</v>
      </c>
      <c r="Z1772" s="5">
        <f t="shared" si="3545"/>
        <v>0</v>
      </c>
      <c r="AA1772" s="5">
        <f t="shared" si="3"/>
        <v>0</v>
      </c>
    </row>
    <row r="1773" spans="1:27" ht="15.75" customHeight="1" x14ac:dyDescent="0.2">
      <c r="A1773" s="1" t="s">
        <v>2368</v>
      </c>
      <c r="B1773" s="1" t="s">
        <v>58</v>
      </c>
      <c r="C1773" s="1" t="s">
        <v>21</v>
      </c>
      <c r="D1773" s="2">
        <v>45487</v>
      </c>
      <c r="E1773" s="1" t="s">
        <v>23</v>
      </c>
      <c r="F1773" s="1">
        <v>21.76</v>
      </c>
      <c r="G1773" s="1">
        <v>52.18</v>
      </c>
      <c r="H1773" s="1">
        <v>329</v>
      </c>
      <c r="I1773" s="1">
        <v>41.8</v>
      </c>
      <c r="J1773" s="1">
        <v>7.13</v>
      </c>
      <c r="K1773" s="1">
        <v>99.1</v>
      </c>
      <c r="L1773" s="1">
        <v>7.09</v>
      </c>
      <c r="M1773" s="1">
        <v>130.6</v>
      </c>
      <c r="N1773" s="1">
        <v>85.55</v>
      </c>
      <c r="O1773" s="1">
        <v>93.97</v>
      </c>
      <c r="P1773" s="1" t="s">
        <v>4</v>
      </c>
      <c r="Q1773" s="1" t="s">
        <v>5</v>
      </c>
      <c r="R1773" s="1" t="s">
        <v>6</v>
      </c>
      <c r="S1773" s="1" t="s">
        <v>6</v>
      </c>
      <c r="T1773" s="3">
        <f t="shared" si="0"/>
        <v>45474</v>
      </c>
      <c r="U1773" s="5">
        <f t="shared" ref="U1773:V1773" si="3546">IF(ISBLANK(F1773),1,0)</f>
        <v>0</v>
      </c>
      <c r="V1773" s="5">
        <f t="shared" si="3546"/>
        <v>0</v>
      </c>
      <c r="W1773" s="5">
        <f t="shared" ref="W1773:Z1773" si="3547">IF(ISBLANK(K1773),1,0)</f>
        <v>0</v>
      </c>
      <c r="X1773" s="5">
        <f t="shared" si="3547"/>
        <v>0</v>
      </c>
      <c r="Y1773" s="5">
        <f t="shared" si="3547"/>
        <v>0</v>
      </c>
      <c r="Z1773" s="5">
        <f t="shared" si="3547"/>
        <v>0</v>
      </c>
      <c r="AA1773" s="5">
        <f t="shared" si="3"/>
        <v>0</v>
      </c>
    </row>
    <row r="1774" spans="1:27" ht="15.75" customHeight="1" x14ac:dyDescent="0.2">
      <c r="A1774" s="1" t="s">
        <v>1717</v>
      </c>
      <c r="B1774" s="1" t="s">
        <v>58</v>
      </c>
      <c r="C1774" s="1" t="s">
        <v>35</v>
      </c>
      <c r="D1774" s="2">
        <v>45371</v>
      </c>
      <c r="E1774" s="1" t="s">
        <v>23</v>
      </c>
      <c r="F1774" s="1">
        <v>21.31</v>
      </c>
      <c r="G1774" s="1">
        <v>39.840000000000003</v>
      </c>
      <c r="H1774" s="1">
        <v>330</v>
      </c>
      <c r="I1774" s="1">
        <v>42</v>
      </c>
      <c r="J1774" s="1">
        <v>6.74</v>
      </c>
      <c r="L1774" s="1">
        <v>6.84</v>
      </c>
      <c r="M1774" s="1">
        <v>118</v>
      </c>
      <c r="N1774" s="1">
        <v>87.78</v>
      </c>
      <c r="O1774" s="1">
        <v>95.52</v>
      </c>
      <c r="P1774" s="1" t="s">
        <v>4</v>
      </c>
      <c r="Q1774" s="1" t="s">
        <v>5</v>
      </c>
      <c r="R1774" s="1" t="s">
        <v>6</v>
      </c>
      <c r="S1774" s="1" t="s">
        <v>6</v>
      </c>
      <c r="T1774" s="3">
        <f t="shared" si="0"/>
        <v>45352</v>
      </c>
      <c r="U1774" s="5">
        <f t="shared" ref="U1774:V1774" si="3548">IF(ISBLANK(F1774),1,0)</f>
        <v>0</v>
      </c>
      <c r="V1774" s="5">
        <f t="shared" si="3548"/>
        <v>0</v>
      </c>
      <c r="W1774" s="5">
        <f t="shared" ref="W1774:Z1774" si="3549">IF(ISBLANK(K1774),1,0)</f>
        <v>1</v>
      </c>
      <c r="X1774" s="5">
        <f t="shared" si="3549"/>
        <v>0</v>
      </c>
      <c r="Y1774" s="5">
        <f t="shared" si="3549"/>
        <v>0</v>
      </c>
      <c r="Z1774" s="5">
        <f t="shared" si="3549"/>
        <v>0</v>
      </c>
      <c r="AA1774" s="5">
        <f t="shared" si="3"/>
        <v>1</v>
      </c>
    </row>
    <row r="1775" spans="1:27" ht="15.75" customHeight="1" x14ac:dyDescent="0.2">
      <c r="A1775" s="1" t="s">
        <v>653</v>
      </c>
      <c r="B1775" s="1" t="s">
        <v>34</v>
      </c>
      <c r="C1775" s="1" t="s">
        <v>21</v>
      </c>
      <c r="D1775" s="2">
        <v>45905</v>
      </c>
      <c r="E1775" s="1" t="s">
        <v>37</v>
      </c>
      <c r="F1775" s="1">
        <v>22.49</v>
      </c>
      <c r="G1775" s="1">
        <v>44.15</v>
      </c>
      <c r="H1775" s="1">
        <v>307</v>
      </c>
      <c r="I1775" s="1">
        <v>44.3</v>
      </c>
      <c r="J1775" s="1">
        <v>6.72</v>
      </c>
      <c r="K1775" s="1">
        <v>98.71</v>
      </c>
      <c r="L1775" s="1">
        <v>7.06</v>
      </c>
      <c r="M1775" s="1">
        <v>136.69999999999999</v>
      </c>
      <c r="N1775" s="1">
        <v>88.41</v>
      </c>
      <c r="O1775" s="1">
        <v>93.81</v>
      </c>
      <c r="P1775" s="1" t="s">
        <v>4</v>
      </c>
      <c r="Q1775" s="1" t="s">
        <v>5</v>
      </c>
      <c r="R1775" s="1" t="s">
        <v>6</v>
      </c>
      <c r="S1775" s="1" t="s">
        <v>6</v>
      </c>
      <c r="T1775" s="3">
        <f t="shared" si="0"/>
        <v>45901</v>
      </c>
      <c r="U1775" s="5">
        <f t="shared" ref="U1775:V1775" si="3550">IF(ISBLANK(F1775),1,0)</f>
        <v>0</v>
      </c>
      <c r="V1775" s="5">
        <f t="shared" si="3550"/>
        <v>0</v>
      </c>
      <c r="W1775" s="5">
        <f t="shared" ref="W1775:Z1775" si="3551">IF(ISBLANK(K1775),1,0)</f>
        <v>0</v>
      </c>
      <c r="X1775" s="5">
        <f t="shared" si="3551"/>
        <v>0</v>
      </c>
      <c r="Y1775" s="5">
        <f t="shared" si="3551"/>
        <v>0</v>
      </c>
      <c r="Z1775" s="5">
        <f t="shared" si="3551"/>
        <v>0</v>
      </c>
      <c r="AA1775" s="5">
        <f t="shared" si="3"/>
        <v>0</v>
      </c>
    </row>
    <row r="1776" spans="1:27" ht="15.75" customHeight="1" x14ac:dyDescent="0.2">
      <c r="A1776" s="1" t="s">
        <v>2369</v>
      </c>
      <c r="B1776" s="1" t="s">
        <v>58</v>
      </c>
      <c r="C1776" s="1" t="s">
        <v>21</v>
      </c>
      <c r="D1776" s="2">
        <v>45520</v>
      </c>
      <c r="E1776" s="1" t="s">
        <v>93</v>
      </c>
      <c r="F1776" s="1">
        <v>21.58</v>
      </c>
      <c r="G1776" s="1">
        <v>46.49</v>
      </c>
      <c r="H1776" s="1">
        <v>335</v>
      </c>
      <c r="I1776" s="1">
        <v>29.3</v>
      </c>
      <c r="J1776" s="1">
        <v>6.72</v>
      </c>
      <c r="K1776" s="1">
        <v>99.02</v>
      </c>
      <c r="L1776" s="1">
        <v>6.8</v>
      </c>
      <c r="M1776" s="1">
        <v>108.5</v>
      </c>
      <c r="N1776" s="1">
        <v>92.47</v>
      </c>
      <c r="O1776" s="1">
        <v>92.42</v>
      </c>
      <c r="P1776" s="1" t="s">
        <v>4</v>
      </c>
      <c r="Q1776" s="1" t="s">
        <v>5</v>
      </c>
      <c r="R1776" s="1" t="s">
        <v>6</v>
      </c>
      <c r="S1776" s="1" t="s">
        <v>6</v>
      </c>
      <c r="T1776" s="3">
        <f t="shared" si="0"/>
        <v>45505</v>
      </c>
      <c r="U1776" s="5">
        <f t="shared" ref="U1776:V1776" si="3552">IF(ISBLANK(F1776),1,0)</f>
        <v>0</v>
      </c>
      <c r="V1776" s="5">
        <f t="shared" si="3552"/>
        <v>0</v>
      </c>
      <c r="W1776" s="5">
        <f t="shared" ref="W1776:Z1776" si="3553">IF(ISBLANK(K1776),1,0)</f>
        <v>0</v>
      </c>
      <c r="X1776" s="5">
        <f t="shared" si="3553"/>
        <v>0</v>
      </c>
      <c r="Y1776" s="5">
        <f t="shared" si="3553"/>
        <v>0</v>
      </c>
      <c r="Z1776" s="5">
        <f t="shared" si="3553"/>
        <v>0</v>
      </c>
      <c r="AA1776" s="5">
        <f t="shared" si="3"/>
        <v>0</v>
      </c>
    </row>
    <row r="1777" spans="1:27" ht="15.75" customHeight="1" x14ac:dyDescent="0.2">
      <c r="A1777" s="1" t="s">
        <v>2370</v>
      </c>
      <c r="B1777" s="1" t="s">
        <v>58</v>
      </c>
      <c r="C1777" s="1" t="s">
        <v>35</v>
      </c>
      <c r="D1777" s="2">
        <v>45726</v>
      </c>
      <c r="E1777" s="1" t="s">
        <v>3</v>
      </c>
      <c r="F1777" s="1">
        <v>22.14</v>
      </c>
      <c r="G1777" s="1">
        <v>32.15</v>
      </c>
      <c r="H1777" s="1">
        <v>303</v>
      </c>
      <c r="I1777" s="1">
        <v>33.700000000000003</v>
      </c>
      <c r="J1777" s="1">
        <v>6.64</v>
      </c>
      <c r="L1777" s="1">
        <v>6.49</v>
      </c>
      <c r="M1777" s="1">
        <v>113.2</v>
      </c>
      <c r="N1777" s="1">
        <v>88.66</v>
      </c>
      <c r="O1777" s="1">
        <v>92.12</v>
      </c>
      <c r="P1777" s="1" t="s">
        <v>4</v>
      </c>
      <c r="Q1777" s="1" t="s">
        <v>5</v>
      </c>
      <c r="R1777" s="1" t="s">
        <v>6</v>
      </c>
      <c r="S1777" s="1" t="s">
        <v>6</v>
      </c>
      <c r="T1777" s="3">
        <f t="shared" si="0"/>
        <v>45717</v>
      </c>
      <c r="U1777" s="5">
        <f t="shared" ref="U1777:V1777" si="3554">IF(ISBLANK(F1777),1,0)</f>
        <v>0</v>
      </c>
      <c r="V1777" s="5">
        <f t="shared" si="3554"/>
        <v>0</v>
      </c>
      <c r="W1777" s="5">
        <f t="shared" ref="W1777:Z1777" si="3555">IF(ISBLANK(K1777),1,0)</f>
        <v>1</v>
      </c>
      <c r="X1777" s="5">
        <f t="shared" si="3555"/>
        <v>0</v>
      </c>
      <c r="Y1777" s="5">
        <f t="shared" si="3555"/>
        <v>0</v>
      </c>
      <c r="Z1777" s="5">
        <f t="shared" si="3555"/>
        <v>0</v>
      </c>
      <c r="AA1777" s="5">
        <f t="shared" si="3"/>
        <v>1</v>
      </c>
    </row>
    <row r="1778" spans="1:27" ht="15.75" customHeight="1" x14ac:dyDescent="0.2">
      <c r="A1778" s="1" t="s">
        <v>1015</v>
      </c>
      <c r="B1778" s="1" t="s">
        <v>34</v>
      </c>
      <c r="C1778" s="1" t="s">
        <v>47</v>
      </c>
      <c r="D1778" s="2">
        <v>45417</v>
      </c>
      <c r="E1778" s="1" t="s">
        <v>93</v>
      </c>
      <c r="F1778" s="1">
        <v>20.64</v>
      </c>
      <c r="G1778" s="1">
        <v>42.81</v>
      </c>
      <c r="H1778" s="1">
        <v>317</v>
      </c>
      <c r="I1778" s="1">
        <v>44.4</v>
      </c>
      <c r="J1778" s="1">
        <v>7.58</v>
      </c>
      <c r="K1778" s="1">
        <v>99.3</v>
      </c>
      <c r="L1778" s="1">
        <v>7</v>
      </c>
      <c r="M1778" s="1">
        <v>133.4</v>
      </c>
      <c r="N1778" s="1">
        <v>83.86</v>
      </c>
      <c r="O1778" s="1">
        <v>92.39</v>
      </c>
      <c r="P1778" s="1" t="s">
        <v>4</v>
      </c>
      <c r="Q1778" s="1" t="s">
        <v>5</v>
      </c>
      <c r="R1778" s="1" t="s">
        <v>6</v>
      </c>
      <c r="S1778" s="1" t="s">
        <v>6</v>
      </c>
      <c r="T1778" s="3">
        <f t="shared" si="0"/>
        <v>45413</v>
      </c>
      <c r="U1778" s="5">
        <f t="shared" ref="U1778:V1778" si="3556">IF(ISBLANK(F1778),1,0)</f>
        <v>0</v>
      </c>
      <c r="V1778" s="5">
        <f t="shared" si="3556"/>
        <v>0</v>
      </c>
      <c r="W1778" s="5">
        <f t="shared" ref="W1778:Z1778" si="3557">IF(ISBLANK(K1778),1,0)</f>
        <v>0</v>
      </c>
      <c r="X1778" s="5">
        <f t="shared" si="3557"/>
        <v>0</v>
      </c>
      <c r="Y1778" s="5">
        <f t="shared" si="3557"/>
        <v>0</v>
      </c>
      <c r="Z1778" s="5">
        <f t="shared" si="3557"/>
        <v>0</v>
      </c>
      <c r="AA1778" s="5">
        <f t="shared" si="3"/>
        <v>0</v>
      </c>
    </row>
    <row r="1779" spans="1:27" ht="15.75" customHeight="1" x14ac:dyDescent="0.2">
      <c r="A1779" s="1" t="s">
        <v>2371</v>
      </c>
      <c r="B1779" s="1" t="s">
        <v>1</v>
      </c>
      <c r="C1779" s="1" t="s">
        <v>21</v>
      </c>
      <c r="D1779" s="2">
        <v>45540</v>
      </c>
      <c r="E1779" s="1" t="s">
        <v>3</v>
      </c>
      <c r="F1779" s="1">
        <v>22.07</v>
      </c>
      <c r="G1779" s="1">
        <v>40.130000000000003</v>
      </c>
      <c r="H1779" s="1">
        <v>392</v>
      </c>
      <c r="I1779" s="1">
        <v>33.4</v>
      </c>
      <c r="J1779" s="1">
        <v>6.58</v>
      </c>
      <c r="K1779" s="1">
        <v>99.07</v>
      </c>
      <c r="L1779" s="1">
        <v>6.69</v>
      </c>
      <c r="M1779" s="1">
        <v>105.4</v>
      </c>
      <c r="N1779" s="1">
        <v>89.7</v>
      </c>
      <c r="O1779" s="1">
        <v>94.43</v>
      </c>
      <c r="P1779" s="1" t="s">
        <v>4</v>
      </c>
      <c r="Q1779" s="1" t="s">
        <v>5</v>
      </c>
      <c r="R1779" s="1" t="s">
        <v>6</v>
      </c>
      <c r="S1779" s="1" t="s">
        <v>6</v>
      </c>
      <c r="T1779" s="3">
        <f t="shared" si="0"/>
        <v>45536</v>
      </c>
      <c r="U1779" s="5">
        <f t="shared" ref="U1779:V1779" si="3558">IF(ISBLANK(F1779),1,0)</f>
        <v>0</v>
      </c>
      <c r="V1779" s="5">
        <f t="shared" si="3558"/>
        <v>0</v>
      </c>
      <c r="W1779" s="5">
        <f t="shared" ref="W1779:Z1779" si="3559">IF(ISBLANK(K1779),1,0)</f>
        <v>0</v>
      </c>
      <c r="X1779" s="5">
        <f t="shared" si="3559"/>
        <v>0</v>
      </c>
      <c r="Y1779" s="5">
        <f t="shared" si="3559"/>
        <v>0</v>
      </c>
      <c r="Z1779" s="5">
        <f t="shared" si="3559"/>
        <v>0</v>
      </c>
      <c r="AA1779" s="5">
        <f t="shared" si="3"/>
        <v>0</v>
      </c>
    </row>
    <row r="1780" spans="1:27" ht="15.75" customHeight="1" x14ac:dyDescent="0.2">
      <c r="A1780" s="1" t="s">
        <v>2372</v>
      </c>
      <c r="B1780" s="1" t="s">
        <v>1</v>
      </c>
      <c r="C1780" s="1" t="s">
        <v>21</v>
      </c>
      <c r="D1780" s="2">
        <v>45574</v>
      </c>
      <c r="E1780" s="1" t="s">
        <v>93</v>
      </c>
      <c r="F1780" s="1">
        <v>23.26</v>
      </c>
      <c r="G1780" s="1">
        <v>44.03</v>
      </c>
      <c r="H1780" s="1">
        <v>295</v>
      </c>
      <c r="I1780" s="1">
        <v>36.700000000000003</v>
      </c>
      <c r="J1780" s="1">
        <v>6.84</v>
      </c>
      <c r="K1780" s="1">
        <v>99.01</v>
      </c>
      <c r="L1780" s="1">
        <v>6.67</v>
      </c>
      <c r="M1780" s="1">
        <v>109.6</v>
      </c>
      <c r="N1780" s="1">
        <v>87.05</v>
      </c>
      <c r="O1780" s="1">
        <v>94.38</v>
      </c>
      <c r="P1780" s="1" t="s">
        <v>4</v>
      </c>
      <c r="Q1780" s="1" t="s">
        <v>5</v>
      </c>
      <c r="R1780" s="1" t="s">
        <v>6</v>
      </c>
      <c r="S1780" s="1" t="s">
        <v>6</v>
      </c>
      <c r="T1780" s="3">
        <f t="shared" si="0"/>
        <v>45566</v>
      </c>
      <c r="U1780" s="5">
        <f t="shared" ref="U1780:V1780" si="3560">IF(ISBLANK(F1780),1,0)</f>
        <v>0</v>
      </c>
      <c r="V1780" s="5">
        <f t="shared" si="3560"/>
        <v>0</v>
      </c>
      <c r="W1780" s="5">
        <f t="shared" ref="W1780:Z1780" si="3561">IF(ISBLANK(K1780),1,0)</f>
        <v>0</v>
      </c>
      <c r="X1780" s="5">
        <f t="shared" si="3561"/>
        <v>0</v>
      </c>
      <c r="Y1780" s="5">
        <f t="shared" si="3561"/>
        <v>0</v>
      </c>
      <c r="Z1780" s="5">
        <f t="shared" si="3561"/>
        <v>0</v>
      </c>
      <c r="AA1780" s="5">
        <f t="shared" si="3"/>
        <v>0</v>
      </c>
    </row>
    <row r="1781" spans="1:27" ht="15.75" customHeight="1" x14ac:dyDescent="0.2">
      <c r="A1781" s="1" t="s">
        <v>2373</v>
      </c>
      <c r="B1781" s="1" t="s">
        <v>1</v>
      </c>
      <c r="C1781" s="1" t="s">
        <v>35</v>
      </c>
      <c r="D1781" s="2">
        <v>45389</v>
      </c>
      <c r="E1781" s="1" t="s">
        <v>93</v>
      </c>
      <c r="F1781" s="1">
        <v>21.96</v>
      </c>
      <c r="G1781" s="1">
        <v>44.85</v>
      </c>
      <c r="H1781" s="1">
        <v>344</v>
      </c>
      <c r="I1781" s="1">
        <v>45.7</v>
      </c>
      <c r="J1781" s="1">
        <v>7.02</v>
      </c>
      <c r="K1781" s="1">
        <v>99.73</v>
      </c>
      <c r="L1781" s="1">
        <v>6.83</v>
      </c>
      <c r="M1781" s="1">
        <v>137.4</v>
      </c>
      <c r="N1781" s="1">
        <v>86.34</v>
      </c>
      <c r="O1781" s="1">
        <v>94.12</v>
      </c>
      <c r="P1781" s="1" t="s">
        <v>4</v>
      </c>
      <c r="Q1781" s="1" t="s">
        <v>5</v>
      </c>
      <c r="R1781" s="1" t="s">
        <v>6</v>
      </c>
      <c r="S1781" s="1" t="s">
        <v>6</v>
      </c>
      <c r="T1781" s="3">
        <f t="shared" si="0"/>
        <v>45383</v>
      </c>
      <c r="U1781" s="5">
        <f t="shared" ref="U1781:V1781" si="3562">IF(ISBLANK(F1781),1,0)</f>
        <v>0</v>
      </c>
      <c r="V1781" s="5">
        <f t="shared" si="3562"/>
        <v>0</v>
      </c>
      <c r="W1781" s="5">
        <f t="shared" ref="W1781:Z1781" si="3563">IF(ISBLANK(K1781),1,0)</f>
        <v>0</v>
      </c>
      <c r="X1781" s="5">
        <f t="shared" si="3563"/>
        <v>0</v>
      </c>
      <c r="Y1781" s="5">
        <f t="shared" si="3563"/>
        <v>0</v>
      </c>
      <c r="Z1781" s="5">
        <f t="shared" si="3563"/>
        <v>0</v>
      </c>
      <c r="AA1781" s="5">
        <f t="shared" si="3"/>
        <v>0</v>
      </c>
    </row>
    <row r="1782" spans="1:27" ht="15.75" customHeight="1" x14ac:dyDescent="0.2">
      <c r="A1782" s="1" t="s">
        <v>494</v>
      </c>
      <c r="B1782" s="1" t="s">
        <v>34</v>
      </c>
      <c r="C1782" s="1" t="s">
        <v>21</v>
      </c>
      <c r="D1782" s="2">
        <v>46003</v>
      </c>
      <c r="E1782" s="1" t="s">
        <v>23</v>
      </c>
      <c r="F1782" s="1">
        <v>22.41</v>
      </c>
      <c r="G1782" s="1">
        <v>43.61</v>
      </c>
      <c r="H1782" s="1">
        <v>320</v>
      </c>
      <c r="I1782" s="1">
        <v>43.6</v>
      </c>
      <c r="J1782" s="1">
        <v>7.16</v>
      </c>
      <c r="K1782" s="1">
        <v>99.38</v>
      </c>
      <c r="L1782" s="1">
        <v>6.96</v>
      </c>
      <c r="M1782" s="1">
        <v>142.5</v>
      </c>
      <c r="N1782" s="1">
        <v>88.43</v>
      </c>
      <c r="O1782" s="1">
        <v>94.62</v>
      </c>
      <c r="P1782" s="1" t="s">
        <v>4</v>
      </c>
      <c r="Q1782" s="1" t="s">
        <v>5</v>
      </c>
      <c r="R1782" s="1" t="s">
        <v>6</v>
      </c>
      <c r="S1782" s="1" t="s">
        <v>6</v>
      </c>
      <c r="T1782" s="3">
        <f t="shared" si="0"/>
        <v>45992</v>
      </c>
      <c r="U1782" s="5">
        <f t="shared" ref="U1782:V1782" si="3564">IF(ISBLANK(F1782),1,0)</f>
        <v>0</v>
      </c>
      <c r="V1782" s="5">
        <f t="shared" si="3564"/>
        <v>0</v>
      </c>
      <c r="W1782" s="5">
        <f t="shared" ref="W1782:Z1782" si="3565">IF(ISBLANK(K1782),1,0)</f>
        <v>0</v>
      </c>
      <c r="X1782" s="5">
        <f t="shared" si="3565"/>
        <v>0</v>
      </c>
      <c r="Y1782" s="5">
        <f t="shared" si="3565"/>
        <v>0</v>
      </c>
      <c r="Z1782" s="5">
        <f t="shared" si="3565"/>
        <v>0</v>
      </c>
      <c r="AA1782" s="5">
        <f t="shared" si="3"/>
        <v>0</v>
      </c>
    </row>
    <row r="1783" spans="1:27" ht="15.75" customHeight="1" x14ac:dyDescent="0.2">
      <c r="A1783" s="1" t="s">
        <v>2374</v>
      </c>
      <c r="B1783" s="1" t="s">
        <v>1</v>
      </c>
      <c r="C1783" s="1" t="s">
        <v>35</v>
      </c>
      <c r="D1783" s="2">
        <v>45519</v>
      </c>
      <c r="E1783" s="1" t="s">
        <v>3</v>
      </c>
      <c r="F1783" s="1">
        <v>20.75</v>
      </c>
      <c r="G1783" s="1">
        <v>42.38</v>
      </c>
      <c r="H1783" s="1">
        <v>336</v>
      </c>
      <c r="I1783" s="1">
        <v>30.7</v>
      </c>
      <c r="J1783" s="1">
        <v>5.9</v>
      </c>
      <c r="K1783" s="1">
        <v>98.98</v>
      </c>
      <c r="L1783" s="1">
        <v>6.78</v>
      </c>
      <c r="M1783" s="1">
        <v>133.5</v>
      </c>
      <c r="N1783" s="1">
        <v>91.38</v>
      </c>
      <c r="O1783" s="1">
        <v>96.06</v>
      </c>
      <c r="P1783" s="1" t="s">
        <v>4</v>
      </c>
      <c r="Q1783" s="1" t="s">
        <v>5</v>
      </c>
      <c r="R1783" s="1" t="s">
        <v>6</v>
      </c>
      <c r="S1783" s="1" t="s">
        <v>6</v>
      </c>
      <c r="T1783" s="3">
        <f t="shared" si="0"/>
        <v>45505</v>
      </c>
      <c r="U1783" s="5">
        <f t="shared" ref="U1783:V1783" si="3566">IF(ISBLANK(F1783),1,0)</f>
        <v>0</v>
      </c>
      <c r="V1783" s="5">
        <f t="shared" si="3566"/>
        <v>0</v>
      </c>
      <c r="W1783" s="5">
        <f t="shared" ref="W1783:Z1783" si="3567">IF(ISBLANK(K1783),1,0)</f>
        <v>0</v>
      </c>
      <c r="X1783" s="5">
        <f t="shared" si="3567"/>
        <v>0</v>
      </c>
      <c r="Y1783" s="5">
        <f t="shared" si="3567"/>
        <v>0</v>
      </c>
      <c r="Z1783" s="5">
        <f t="shared" si="3567"/>
        <v>0</v>
      </c>
      <c r="AA1783" s="5">
        <f t="shared" si="3"/>
        <v>0</v>
      </c>
    </row>
    <row r="1784" spans="1:27" ht="15.75" customHeight="1" x14ac:dyDescent="0.2">
      <c r="A1784" s="1" t="s">
        <v>2375</v>
      </c>
      <c r="B1784" s="1" t="s">
        <v>20</v>
      </c>
      <c r="C1784" s="1" t="s">
        <v>35</v>
      </c>
      <c r="D1784" s="2">
        <v>45717</v>
      </c>
      <c r="E1784" s="1" t="s">
        <v>23</v>
      </c>
      <c r="F1784" s="1">
        <v>21.08</v>
      </c>
      <c r="G1784" s="1">
        <v>45.33</v>
      </c>
      <c r="H1784" s="1">
        <v>296</v>
      </c>
      <c r="I1784" s="1">
        <v>43.6</v>
      </c>
      <c r="J1784" s="1">
        <v>7.31</v>
      </c>
      <c r="K1784" s="1">
        <v>99.28</v>
      </c>
      <c r="L1784" s="1">
        <v>6.93</v>
      </c>
      <c r="M1784" s="1">
        <v>139</v>
      </c>
      <c r="N1784" s="1">
        <v>88.62</v>
      </c>
      <c r="O1784" s="1">
        <v>93.01</v>
      </c>
      <c r="P1784" s="1" t="s">
        <v>4</v>
      </c>
      <c r="Q1784" s="1" t="s">
        <v>5</v>
      </c>
      <c r="R1784" s="1" t="s">
        <v>6</v>
      </c>
      <c r="S1784" s="1" t="s">
        <v>6</v>
      </c>
      <c r="T1784" s="3">
        <f t="shared" si="0"/>
        <v>45717</v>
      </c>
      <c r="U1784" s="5">
        <f t="shared" ref="U1784:V1784" si="3568">IF(ISBLANK(F1784),1,0)</f>
        <v>0</v>
      </c>
      <c r="V1784" s="5">
        <f t="shared" si="3568"/>
        <v>0</v>
      </c>
      <c r="W1784" s="5">
        <f t="shared" ref="W1784:Z1784" si="3569">IF(ISBLANK(K1784),1,0)</f>
        <v>0</v>
      </c>
      <c r="X1784" s="5">
        <f t="shared" si="3569"/>
        <v>0</v>
      </c>
      <c r="Y1784" s="5">
        <f t="shared" si="3569"/>
        <v>0</v>
      </c>
      <c r="Z1784" s="5">
        <f t="shared" si="3569"/>
        <v>0</v>
      </c>
      <c r="AA1784" s="5">
        <f t="shared" si="3"/>
        <v>0</v>
      </c>
    </row>
    <row r="1785" spans="1:27" ht="15.75" customHeight="1" x14ac:dyDescent="0.2">
      <c r="A1785" s="1" t="s">
        <v>2376</v>
      </c>
      <c r="B1785" s="1" t="s">
        <v>1</v>
      </c>
      <c r="C1785" s="1" t="s">
        <v>21</v>
      </c>
      <c r="D1785" s="2">
        <v>45705</v>
      </c>
      <c r="E1785" s="1" t="s">
        <v>93</v>
      </c>
      <c r="F1785" s="1">
        <v>22.37</v>
      </c>
      <c r="G1785" s="1">
        <v>44.51</v>
      </c>
      <c r="H1785" s="1">
        <v>342</v>
      </c>
      <c r="I1785" s="1">
        <v>47.4</v>
      </c>
      <c r="J1785" s="1">
        <v>7.4</v>
      </c>
      <c r="K1785" s="1">
        <v>98.82</v>
      </c>
      <c r="L1785" s="1">
        <v>6.85</v>
      </c>
      <c r="M1785" s="1">
        <v>131.6</v>
      </c>
      <c r="N1785" s="1">
        <v>86.26</v>
      </c>
      <c r="O1785" s="1">
        <v>95.63</v>
      </c>
      <c r="P1785" s="1" t="s">
        <v>4</v>
      </c>
      <c r="Q1785" s="1" t="s">
        <v>5</v>
      </c>
      <c r="R1785" s="1" t="s">
        <v>6</v>
      </c>
      <c r="S1785" s="1" t="s">
        <v>6</v>
      </c>
      <c r="T1785" s="3">
        <f t="shared" si="0"/>
        <v>45689</v>
      </c>
      <c r="U1785" s="5">
        <f t="shared" ref="U1785:V1785" si="3570">IF(ISBLANK(F1785),1,0)</f>
        <v>0</v>
      </c>
      <c r="V1785" s="5">
        <f t="shared" si="3570"/>
        <v>0</v>
      </c>
      <c r="W1785" s="5">
        <f t="shared" ref="W1785:Z1785" si="3571">IF(ISBLANK(K1785),1,0)</f>
        <v>0</v>
      </c>
      <c r="X1785" s="5">
        <f t="shared" si="3571"/>
        <v>0</v>
      </c>
      <c r="Y1785" s="5">
        <f t="shared" si="3571"/>
        <v>0</v>
      </c>
      <c r="Z1785" s="5">
        <f t="shared" si="3571"/>
        <v>0</v>
      </c>
      <c r="AA1785" s="5">
        <f t="shared" si="3"/>
        <v>0</v>
      </c>
    </row>
    <row r="1786" spans="1:27" ht="15.75" customHeight="1" x14ac:dyDescent="0.2">
      <c r="A1786" s="1" t="s">
        <v>2377</v>
      </c>
      <c r="B1786" s="1" t="s">
        <v>20</v>
      </c>
      <c r="C1786" s="1" t="s">
        <v>35</v>
      </c>
      <c r="D1786" s="2">
        <v>45605</v>
      </c>
      <c r="E1786" s="1" t="s">
        <v>3</v>
      </c>
      <c r="F1786" s="1">
        <v>22.81</v>
      </c>
      <c r="G1786" s="1">
        <v>40.21</v>
      </c>
      <c r="H1786" s="1">
        <v>295</v>
      </c>
      <c r="I1786" s="1">
        <v>56.4</v>
      </c>
      <c r="J1786" s="1">
        <v>7.86</v>
      </c>
      <c r="K1786" s="1">
        <v>98.79</v>
      </c>
      <c r="L1786" s="1">
        <v>6.97</v>
      </c>
      <c r="M1786" s="1">
        <v>142.5</v>
      </c>
      <c r="N1786" s="1">
        <v>86.7</v>
      </c>
      <c r="O1786" s="1">
        <v>92.74</v>
      </c>
      <c r="P1786" s="1" t="s">
        <v>4</v>
      </c>
      <c r="Q1786" s="1" t="s">
        <v>5</v>
      </c>
      <c r="R1786" s="1" t="s">
        <v>6</v>
      </c>
      <c r="S1786" s="1" t="s">
        <v>6</v>
      </c>
      <c r="T1786" s="3">
        <f t="shared" si="0"/>
        <v>45597</v>
      </c>
      <c r="U1786" s="5">
        <f t="shared" ref="U1786:V1786" si="3572">IF(ISBLANK(F1786),1,0)</f>
        <v>0</v>
      </c>
      <c r="V1786" s="5">
        <f t="shared" si="3572"/>
        <v>0</v>
      </c>
      <c r="W1786" s="5">
        <f t="shared" ref="W1786:Z1786" si="3573">IF(ISBLANK(K1786),1,0)</f>
        <v>0</v>
      </c>
      <c r="X1786" s="5">
        <f t="shared" si="3573"/>
        <v>0</v>
      </c>
      <c r="Y1786" s="5">
        <f t="shared" si="3573"/>
        <v>0</v>
      </c>
      <c r="Z1786" s="5">
        <f t="shared" si="3573"/>
        <v>0</v>
      </c>
      <c r="AA1786" s="5">
        <f t="shared" si="3"/>
        <v>0</v>
      </c>
    </row>
    <row r="1787" spans="1:27" ht="15.75" customHeight="1" x14ac:dyDescent="0.2">
      <c r="A1787" s="1" t="s">
        <v>2378</v>
      </c>
      <c r="B1787" s="1" t="s">
        <v>20</v>
      </c>
      <c r="C1787" s="1" t="s">
        <v>35</v>
      </c>
      <c r="D1787" s="2">
        <v>45720</v>
      </c>
      <c r="E1787" s="1" t="s">
        <v>23</v>
      </c>
      <c r="F1787" s="1">
        <v>20.62</v>
      </c>
      <c r="G1787" s="1">
        <v>40.74</v>
      </c>
      <c r="H1787" s="1">
        <v>304</v>
      </c>
      <c r="I1787" s="1">
        <v>51.3</v>
      </c>
      <c r="J1787" s="1">
        <v>7.17</v>
      </c>
      <c r="K1787" s="1">
        <v>98.86</v>
      </c>
      <c r="L1787" s="1">
        <v>7.11</v>
      </c>
      <c r="M1787" s="1">
        <v>137.1</v>
      </c>
      <c r="N1787" s="1">
        <v>85.44</v>
      </c>
      <c r="O1787" s="1">
        <v>94.02</v>
      </c>
      <c r="P1787" s="1" t="s">
        <v>4</v>
      </c>
      <c r="Q1787" s="1" t="s">
        <v>5</v>
      </c>
      <c r="R1787" s="1" t="s">
        <v>6</v>
      </c>
      <c r="S1787" s="1" t="s">
        <v>6</v>
      </c>
      <c r="T1787" s="3">
        <f t="shared" si="0"/>
        <v>45717</v>
      </c>
      <c r="U1787" s="5">
        <f t="shared" ref="U1787:V1787" si="3574">IF(ISBLANK(F1787),1,0)</f>
        <v>0</v>
      </c>
      <c r="V1787" s="5">
        <f t="shared" si="3574"/>
        <v>0</v>
      </c>
      <c r="W1787" s="5">
        <f t="shared" ref="W1787:Z1787" si="3575">IF(ISBLANK(K1787),1,0)</f>
        <v>0</v>
      </c>
      <c r="X1787" s="5">
        <f t="shared" si="3575"/>
        <v>0</v>
      </c>
      <c r="Y1787" s="5">
        <f t="shared" si="3575"/>
        <v>0</v>
      </c>
      <c r="Z1787" s="5">
        <f t="shared" si="3575"/>
        <v>0</v>
      </c>
      <c r="AA1787" s="5">
        <f t="shared" si="3"/>
        <v>0</v>
      </c>
    </row>
    <row r="1788" spans="1:27" ht="15.75" customHeight="1" x14ac:dyDescent="0.2">
      <c r="A1788" s="1" t="s">
        <v>2379</v>
      </c>
      <c r="B1788" s="1" t="s">
        <v>20</v>
      </c>
      <c r="C1788" s="1" t="s">
        <v>21</v>
      </c>
      <c r="D1788" s="2">
        <v>45705</v>
      </c>
      <c r="E1788" s="1" t="s">
        <v>3</v>
      </c>
      <c r="F1788" s="1">
        <v>22</v>
      </c>
      <c r="G1788" s="1">
        <v>49.18</v>
      </c>
      <c r="H1788" s="1">
        <v>291</v>
      </c>
      <c r="I1788" s="1">
        <v>39.4</v>
      </c>
      <c r="J1788" s="1">
        <v>8.14</v>
      </c>
      <c r="K1788" s="1">
        <v>98.75</v>
      </c>
      <c r="L1788" s="1">
        <v>7.22</v>
      </c>
      <c r="M1788" s="1">
        <v>141</v>
      </c>
      <c r="N1788" s="1">
        <v>86.62</v>
      </c>
      <c r="O1788" s="1">
        <v>93.18</v>
      </c>
      <c r="P1788" s="1" t="s">
        <v>4</v>
      </c>
      <c r="Q1788" s="1" t="s">
        <v>5</v>
      </c>
      <c r="R1788" s="1" t="s">
        <v>6</v>
      </c>
      <c r="S1788" s="1" t="s">
        <v>6</v>
      </c>
      <c r="T1788" s="3">
        <f t="shared" si="0"/>
        <v>45689</v>
      </c>
      <c r="U1788" s="5">
        <f t="shared" ref="U1788:V1788" si="3576">IF(ISBLANK(F1788),1,0)</f>
        <v>0</v>
      </c>
      <c r="V1788" s="5">
        <f t="shared" si="3576"/>
        <v>0</v>
      </c>
      <c r="W1788" s="5">
        <f t="shared" ref="W1788:Z1788" si="3577">IF(ISBLANK(K1788),1,0)</f>
        <v>0</v>
      </c>
      <c r="X1788" s="5">
        <f t="shared" si="3577"/>
        <v>0</v>
      </c>
      <c r="Y1788" s="5">
        <f t="shared" si="3577"/>
        <v>0</v>
      </c>
      <c r="Z1788" s="5">
        <f t="shared" si="3577"/>
        <v>0</v>
      </c>
      <c r="AA1788" s="5">
        <f t="shared" si="3"/>
        <v>0</v>
      </c>
    </row>
    <row r="1789" spans="1:27" ht="15.75" customHeight="1" x14ac:dyDescent="0.2">
      <c r="A1789" s="1" t="s">
        <v>1703</v>
      </c>
      <c r="B1789" s="1" t="s">
        <v>58</v>
      </c>
      <c r="C1789" s="1" t="s">
        <v>35</v>
      </c>
      <c r="D1789" s="2">
        <v>45350</v>
      </c>
      <c r="E1789" s="1" t="s">
        <v>23</v>
      </c>
      <c r="F1789" s="1">
        <v>22.79</v>
      </c>
      <c r="G1789" s="1">
        <v>42.86</v>
      </c>
      <c r="H1789" s="1">
        <v>356</v>
      </c>
      <c r="I1789" s="1">
        <v>43.7</v>
      </c>
      <c r="J1789" s="1">
        <v>6.54</v>
      </c>
      <c r="K1789" s="1">
        <v>99.24</v>
      </c>
      <c r="L1789" s="1">
        <v>6.9</v>
      </c>
      <c r="M1789" s="1">
        <v>138.4</v>
      </c>
      <c r="N1789" s="1">
        <v>85.28</v>
      </c>
      <c r="O1789" s="1">
        <v>95.54</v>
      </c>
      <c r="P1789" s="1" t="s">
        <v>4</v>
      </c>
      <c r="Q1789" s="1" t="s">
        <v>5</v>
      </c>
      <c r="R1789" s="1" t="s">
        <v>6</v>
      </c>
      <c r="S1789" s="1" t="s">
        <v>6</v>
      </c>
      <c r="T1789" s="3">
        <f t="shared" si="0"/>
        <v>45323</v>
      </c>
      <c r="U1789" s="5">
        <f t="shared" ref="U1789:V1789" si="3578">IF(ISBLANK(F1789),1,0)</f>
        <v>0</v>
      </c>
      <c r="V1789" s="5">
        <f t="shared" si="3578"/>
        <v>0</v>
      </c>
      <c r="W1789" s="5">
        <f t="shared" ref="W1789:Z1789" si="3579">IF(ISBLANK(K1789),1,0)</f>
        <v>0</v>
      </c>
      <c r="X1789" s="5">
        <f t="shared" si="3579"/>
        <v>0</v>
      </c>
      <c r="Y1789" s="5">
        <f t="shared" si="3579"/>
        <v>0</v>
      </c>
      <c r="Z1789" s="5">
        <f t="shared" si="3579"/>
        <v>0</v>
      </c>
      <c r="AA1789" s="5">
        <f t="shared" si="3"/>
        <v>0</v>
      </c>
    </row>
    <row r="1790" spans="1:27" ht="15.75" customHeight="1" x14ac:dyDescent="0.2">
      <c r="A1790" s="1" t="s">
        <v>982</v>
      </c>
      <c r="B1790" s="1" t="s">
        <v>34</v>
      </c>
      <c r="C1790" s="1" t="s">
        <v>47</v>
      </c>
      <c r="D1790" s="2">
        <v>45781</v>
      </c>
      <c r="E1790" s="1" t="s">
        <v>3</v>
      </c>
      <c r="F1790" s="1">
        <v>21.26</v>
      </c>
      <c r="G1790" s="1">
        <v>41.43</v>
      </c>
      <c r="H1790" s="1">
        <v>310</v>
      </c>
      <c r="I1790" s="1">
        <v>47.6</v>
      </c>
      <c r="J1790" s="1">
        <v>7.76</v>
      </c>
      <c r="K1790" s="1">
        <v>99.02</v>
      </c>
      <c r="L1790" s="1">
        <v>6.88</v>
      </c>
      <c r="M1790" s="1">
        <v>141.30000000000001</v>
      </c>
      <c r="N1790" s="1">
        <v>81.33</v>
      </c>
      <c r="O1790" s="1">
        <v>92.55</v>
      </c>
      <c r="P1790" s="1" t="s">
        <v>4</v>
      </c>
      <c r="Q1790" s="1" t="s">
        <v>5</v>
      </c>
      <c r="R1790" s="1" t="s">
        <v>6</v>
      </c>
      <c r="S1790" s="1" t="s">
        <v>6</v>
      </c>
      <c r="T1790" s="3">
        <f t="shared" si="0"/>
        <v>45778</v>
      </c>
      <c r="U1790" s="5">
        <f t="shared" ref="U1790:V1790" si="3580">IF(ISBLANK(F1790),1,0)</f>
        <v>0</v>
      </c>
      <c r="V1790" s="5">
        <f t="shared" si="3580"/>
        <v>0</v>
      </c>
      <c r="W1790" s="5">
        <f t="shared" ref="W1790:Z1790" si="3581">IF(ISBLANK(K1790),1,0)</f>
        <v>0</v>
      </c>
      <c r="X1790" s="5">
        <f t="shared" si="3581"/>
        <v>0</v>
      </c>
      <c r="Y1790" s="5">
        <f t="shared" si="3581"/>
        <v>0</v>
      </c>
      <c r="Z1790" s="5">
        <f t="shared" si="3581"/>
        <v>0</v>
      </c>
      <c r="AA1790" s="5">
        <f t="shared" si="3"/>
        <v>0</v>
      </c>
    </row>
    <row r="1791" spans="1:27" ht="15.75" customHeight="1" x14ac:dyDescent="0.2">
      <c r="A1791" s="1" t="s">
        <v>1780</v>
      </c>
      <c r="B1791" s="1" t="s">
        <v>58</v>
      </c>
      <c r="C1791" s="1" t="s">
        <v>47</v>
      </c>
      <c r="D1791" s="2">
        <v>45375</v>
      </c>
      <c r="E1791" s="1" t="s">
        <v>23</v>
      </c>
      <c r="F1791" s="1">
        <v>21.72</v>
      </c>
      <c r="G1791" s="1">
        <v>32.46</v>
      </c>
      <c r="H1791" s="1">
        <v>330</v>
      </c>
      <c r="I1791" s="1">
        <v>43.6</v>
      </c>
      <c r="J1791" s="1">
        <v>7.68</v>
      </c>
      <c r="K1791" s="1">
        <v>99.39</v>
      </c>
      <c r="L1791" s="1">
        <v>6.74</v>
      </c>
      <c r="M1791" s="1">
        <v>121</v>
      </c>
      <c r="N1791" s="1">
        <v>83.66</v>
      </c>
      <c r="O1791" s="1">
        <v>95.43</v>
      </c>
      <c r="P1791" s="1" t="s">
        <v>4</v>
      </c>
      <c r="Q1791" s="1" t="s">
        <v>5</v>
      </c>
      <c r="R1791" s="1" t="s">
        <v>6</v>
      </c>
      <c r="S1791" s="1" t="s">
        <v>6</v>
      </c>
      <c r="T1791" s="3">
        <f t="shared" si="0"/>
        <v>45352</v>
      </c>
      <c r="U1791" s="5">
        <f t="shared" ref="U1791:V1791" si="3582">IF(ISBLANK(F1791),1,0)</f>
        <v>0</v>
      </c>
      <c r="V1791" s="5">
        <f t="shared" si="3582"/>
        <v>0</v>
      </c>
      <c r="W1791" s="5">
        <f t="shared" ref="W1791:Z1791" si="3583">IF(ISBLANK(K1791),1,0)</f>
        <v>0</v>
      </c>
      <c r="X1791" s="5">
        <f t="shared" si="3583"/>
        <v>0</v>
      </c>
      <c r="Y1791" s="5">
        <f t="shared" si="3583"/>
        <v>0</v>
      </c>
      <c r="Z1791" s="5">
        <f t="shared" si="3583"/>
        <v>0</v>
      </c>
      <c r="AA1791" s="5">
        <f t="shared" si="3"/>
        <v>0</v>
      </c>
    </row>
    <row r="1792" spans="1:27" ht="15.75" customHeight="1" x14ac:dyDescent="0.2">
      <c r="A1792" s="1" t="s">
        <v>2381</v>
      </c>
      <c r="B1792" s="1" t="s">
        <v>58</v>
      </c>
      <c r="C1792" s="1" t="s">
        <v>21</v>
      </c>
      <c r="D1792" s="2">
        <v>45609</v>
      </c>
      <c r="E1792" s="1" t="s">
        <v>23</v>
      </c>
      <c r="F1792" s="1">
        <v>22.11</v>
      </c>
      <c r="G1792" s="1">
        <v>34.83</v>
      </c>
      <c r="H1792" s="1">
        <v>308</v>
      </c>
      <c r="I1792" s="1">
        <v>38.9</v>
      </c>
      <c r="J1792" s="1">
        <v>6.89</v>
      </c>
      <c r="K1792" s="1">
        <v>99.07</v>
      </c>
      <c r="L1792" s="1">
        <v>6.83</v>
      </c>
      <c r="M1792" s="1">
        <v>127.5</v>
      </c>
      <c r="N1792" s="1">
        <v>88.74</v>
      </c>
      <c r="O1792" s="1">
        <v>93.75</v>
      </c>
      <c r="P1792" s="1" t="s">
        <v>4</v>
      </c>
      <c r="Q1792" s="1" t="s">
        <v>5</v>
      </c>
      <c r="R1792" s="1" t="s">
        <v>6</v>
      </c>
      <c r="S1792" s="1" t="s">
        <v>6</v>
      </c>
      <c r="T1792" s="3">
        <f t="shared" si="0"/>
        <v>45597</v>
      </c>
      <c r="U1792" s="5">
        <f t="shared" ref="U1792:V1792" si="3584">IF(ISBLANK(F1792),1,0)</f>
        <v>0</v>
      </c>
      <c r="V1792" s="5">
        <f t="shared" si="3584"/>
        <v>0</v>
      </c>
      <c r="W1792" s="5">
        <f t="shared" ref="W1792:Z1792" si="3585">IF(ISBLANK(K1792),1,0)</f>
        <v>0</v>
      </c>
      <c r="X1792" s="5">
        <f t="shared" si="3585"/>
        <v>0</v>
      </c>
      <c r="Y1792" s="5">
        <f t="shared" si="3585"/>
        <v>0</v>
      </c>
      <c r="Z1792" s="5">
        <f t="shared" si="3585"/>
        <v>0</v>
      </c>
      <c r="AA1792" s="5">
        <f t="shared" si="3"/>
        <v>0</v>
      </c>
    </row>
    <row r="1793" spans="1:27" ht="15.75" customHeight="1" x14ac:dyDescent="0.2">
      <c r="A1793" s="1" t="s">
        <v>2382</v>
      </c>
      <c r="B1793" s="1" t="s">
        <v>58</v>
      </c>
      <c r="C1793" s="1" t="s">
        <v>47</v>
      </c>
      <c r="D1793" s="2">
        <v>45558</v>
      </c>
      <c r="E1793" s="1" t="s">
        <v>93</v>
      </c>
      <c r="F1793" s="1">
        <v>20.89</v>
      </c>
      <c r="G1793" s="1">
        <v>39.659999999999997</v>
      </c>
      <c r="H1793" s="1">
        <v>337</v>
      </c>
      <c r="I1793" s="1">
        <v>41.5</v>
      </c>
      <c r="J1793" s="1">
        <v>5.97</v>
      </c>
      <c r="K1793" s="1">
        <v>99.23</v>
      </c>
      <c r="L1793" s="1">
        <v>6.84</v>
      </c>
      <c r="M1793" s="1">
        <v>120.1</v>
      </c>
      <c r="N1793" s="1">
        <v>85.49</v>
      </c>
      <c r="O1793" s="1">
        <v>94.73</v>
      </c>
      <c r="P1793" s="1" t="s">
        <v>4</v>
      </c>
      <c r="Q1793" s="1" t="s">
        <v>5</v>
      </c>
      <c r="R1793" s="1" t="s">
        <v>6</v>
      </c>
      <c r="S1793" s="1" t="s">
        <v>6</v>
      </c>
      <c r="T1793" s="3">
        <f t="shared" si="0"/>
        <v>45536</v>
      </c>
      <c r="U1793" s="5">
        <f t="shared" ref="U1793:V1793" si="3586">IF(ISBLANK(F1793),1,0)</f>
        <v>0</v>
      </c>
      <c r="V1793" s="5">
        <f t="shared" si="3586"/>
        <v>0</v>
      </c>
      <c r="W1793" s="5">
        <f t="shared" ref="W1793:Z1793" si="3587">IF(ISBLANK(K1793),1,0)</f>
        <v>0</v>
      </c>
      <c r="X1793" s="5">
        <f t="shared" si="3587"/>
        <v>0</v>
      </c>
      <c r="Y1793" s="5">
        <f t="shared" si="3587"/>
        <v>0</v>
      </c>
      <c r="Z1793" s="5">
        <f t="shared" si="3587"/>
        <v>0</v>
      </c>
      <c r="AA1793" s="5">
        <f t="shared" si="3"/>
        <v>0</v>
      </c>
    </row>
    <row r="1794" spans="1:27" ht="15.75" customHeight="1" x14ac:dyDescent="0.2">
      <c r="A1794" s="1" t="s">
        <v>668</v>
      </c>
      <c r="B1794" s="1" t="s">
        <v>34</v>
      </c>
      <c r="C1794" s="1" t="s">
        <v>47</v>
      </c>
      <c r="D1794" s="2">
        <v>45619</v>
      </c>
      <c r="E1794" s="1" t="s">
        <v>37</v>
      </c>
      <c r="F1794" s="1">
        <v>21.46</v>
      </c>
      <c r="G1794" s="1">
        <v>43.46</v>
      </c>
      <c r="H1794" s="1">
        <v>328</v>
      </c>
      <c r="I1794" s="1">
        <v>43</v>
      </c>
      <c r="J1794" s="1">
        <v>7.79</v>
      </c>
      <c r="K1794" s="1">
        <v>98.98</v>
      </c>
      <c r="L1794" s="1">
        <v>6.95</v>
      </c>
      <c r="M1794" s="1">
        <v>128.1</v>
      </c>
      <c r="N1794" s="1">
        <v>83.14</v>
      </c>
      <c r="O1794" s="1">
        <v>93.75</v>
      </c>
      <c r="P1794" s="1" t="s">
        <v>4</v>
      </c>
      <c r="Q1794" s="1" t="s">
        <v>5</v>
      </c>
      <c r="R1794" s="1" t="s">
        <v>6</v>
      </c>
      <c r="S1794" s="1" t="s">
        <v>6</v>
      </c>
      <c r="T1794" s="3">
        <f t="shared" si="0"/>
        <v>45597</v>
      </c>
      <c r="U1794" s="5">
        <f t="shared" ref="U1794:V1794" si="3588">IF(ISBLANK(F1794),1,0)</f>
        <v>0</v>
      </c>
      <c r="V1794" s="5">
        <f t="shared" si="3588"/>
        <v>0</v>
      </c>
      <c r="W1794" s="5">
        <f t="shared" ref="W1794:Z1794" si="3589">IF(ISBLANK(K1794),1,0)</f>
        <v>0</v>
      </c>
      <c r="X1794" s="5">
        <f t="shared" si="3589"/>
        <v>0</v>
      </c>
      <c r="Y1794" s="5">
        <f t="shared" si="3589"/>
        <v>0</v>
      </c>
      <c r="Z1794" s="5">
        <f t="shared" si="3589"/>
        <v>0</v>
      </c>
      <c r="AA1794" s="5">
        <f t="shared" si="3"/>
        <v>0</v>
      </c>
    </row>
    <row r="1795" spans="1:27" ht="15.75" customHeight="1" x14ac:dyDescent="0.2">
      <c r="A1795" s="1" t="s">
        <v>2384</v>
      </c>
      <c r="B1795" s="1" t="s">
        <v>20</v>
      </c>
      <c r="C1795" s="1" t="s">
        <v>35</v>
      </c>
      <c r="D1795" s="2">
        <v>45344</v>
      </c>
      <c r="E1795" s="1" t="s">
        <v>93</v>
      </c>
      <c r="F1795" s="1">
        <v>22.46</v>
      </c>
      <c r="G1795" s="1">
        <v>37.22</v>
      </c>
      <c r="H1795" s="1">
        <v>308</v>
      </c>
      <c r="I1795" s="1">
        <v>41.7</v>
      </c>
      <c r="J1795" s="1">
        <v>8.31</v>
      </c>
      <c r="K1795" s="1">
        <v>98.57</v>
      </c>
      <c r="L1795" s="1">
        <v>7.01</v>
      </c>
      <c r="M1795" s="1">
        <v>148.30000000000001</v>
      </c>
      <c r="N1795" s="1">
        <v>86.21</v>
      </c>
      <c r="O1795" s="1">
        <v>93.99</v>
      </c>
      <c r="P1795" s="1" t="s">
        <v>4</v>
      </c>
      <c r="Q1795" s="1" t="s">
        <v>5</v>
      </c>
      <c r="R1795" s="1" t="s">
        <v>6</v>
      </c>
      <c r="S1795" s="1" t="s">
        <v>6</v>
      </c>
      <c r="T1795" s="3">
        <f t="shared" si="0"/>
        <v>45323</v>
      </c>
      <c r="U1795" s="5">
        <f t="shared" ref="U1795:V1795" si="3590">IF(ISBLANK(F1795),1,0)</f>
        <v>0</v>
      </c>
      <c r="V1795" s="5">
        <f t="shared" si="3590"/>
        <v>0</v>
      </c>
      <c r="W1795" s="5">
        <f t="shared" ref="W1795:Z1795" si="3591">IF(ISBLANK(K1795),1,0)</f>
        <v>0</v>
      </c>
      <c r="X1795" s="5">
        <f t="shared" si="3591"/>
        <v>0</v>
      </c>
      <c r="Y1795" s="5">
        <f t="shared" si="3591"/>
        <v>0</v>
      </c>
      <c r="Z1795" s="5">
        <f t="shared" si="3591"/>
        <v>0</v>
      </c>
      <c r="AA1795" s="5">
        <f t="shared" si="3"/>
        <v>0</v>
      </c>
    </row>
    <row r="1796" spans="1:27" ht="15.75" customHeight="1" x14ac:dyDescent="0.2">
      <c r="A1796" s="1" t="s">
        <v>2385</v>
      </c>
      <c r="B1796" s="1" t="s">
        <v>1233</v>
      </c>
      <c r="C1796" s="1" t="s">
        <v>47</v>
      </c>
      <c r="D1796" s="2">
        <v>45804</v>
      </c>
      <c r="E1796" s="1" t="s">
        <v>317</v>
      </c>
      <c r="G1796" s="1">
        <v>44.76</v>
      </c>
      <c r="H1796" s="1">
        <v>322</v>
      </c>
      <c r="I1796" s="1">
        <v>46</v>
      </c>
      <c r="J1796" s="1">
        <v>7.66</v>
      </c>
      <c r="K1796" s="1">
        <v>99.24</v>
      </c>
      <c r="L1796" s="1">
        <v>6.68</v>
      </c>
      <c r="M1796" s="1">
        <v>115.2</v>
      </c>
      <c r="N1796" s="1">
        <v>87.57</v>
      </c>
      <c r="O1796" s="1">
        <v>93.97</v>
      </c>
      <c r="P1796" s="1" t="s">
        <v>4</v>
      </c>
      <c r="Q1796" s="1" t="s">
        <v>5</v>
      </c>
      <c r="R1796" s="1" t="s">
        <v>6</v>
      </c>
      <c r="S1796" s="1" t="s">
        <v>6</v>
      </c>
      <c r="T1796" s="3">
        <f t="shared" si="0"/>
        <v>45778</v>
      </c>
      <c r="U1796" s="5">
        <f t="shared" ref="U1796:V1796" si="3592">IF(ISBLANK(F1796),1,0)</f>
        <v>1</v>
      </c>
      <c r="V1796" s="5">
        <f t="shared" si="3592"/>
        <v>0</v>
      </c>
      <c r="W1796" s="5">
        <f t="shared" ref="W1796:Z1796" si="3593">IF(ISBLANK(K1796),1,0)</f>
        <v>0</v>
      </c>
      <c r="X1796" s="5">
        <f t="shared" si="3593"/>
        <v>0</v>
      </c>
      <c r="Y1796" s="5">
        <f t="shared" si="3593"/>
        <v>0</v>
      </c>
      <c r="Z1796" s="5">
        <f t="shared" si="3593"/>
        <v>0</v>
      </c>
      <c r="AA1796" s="5">
        <f t="shared" si="3"/>
        <v>1</v>
      </c>
    </row>
    <row r="1797" spans="1:27" ht="15.75" customHeight="1" x14ac:dyDescent="0.2">
      <c r="A1797" s="1" t="s">
        <v>1066</v>
      </c>
      <c r="B1797" s="1" t="s">
        <v>34</v>
      </c>
      <c r="C1797" s="1" t="s">
        <v>35</v>
      </c>
      <c r="D1797" s="2">
        <v>45597</v>
      </c>
      <c r="E1797" s="1" t="s">
        <v>37</v>
      </c>
      <c r="F1797" s="1">
        <v>21.68</v>
      </c>
      <c r="G1797" s="1">
        <v>41.16</v>
      </c>
      <c r="H1797" s="1">
        <v>301</v>
      </c>
      <c r="I1797" s="1">
        <v>49.9</v>
      </c>
      <c r="J1797" s="1">
        <v>6.3</v>
      </c>
      <c r="K1797" s="1">
        <v>99.05</v>
      </c>
      <c r="L1797" s="1">
        <v>7.07</v>
      </c>
      <c r="M1797" s="1">
        <v>152.9</v>
      </c>
      <c r="N1797" s="1">
        <v>87.04</v>
      </c>
      <c r="O1797" s="1">
        <v>92.03</v>
      </c>
      <c r="P1797" s="1" t="s">
        <v>4</v>
      </c>
      <c r="Q1797" s="1" t="s">
        <v>5</v>
      </c>
      <c r="R1797" s="1" t="s">
        <v>6</v>
      </c>
      <c r="S1797" s="1" t="s">
        <v>6</v>
      </c>
      <c r="T1797" s="3">
        <f t="shared" si="0"/>
        <v>45597</v>
      </c>
      <c r="U1797" s="5">
        <f t="shared" ref="U1797:V1797" si="3594">IF(ISBLANK(F1797),1,0)</f>
        <v>0</v>
      </c>
      <c r="V1797" s="5">
        <f t="shared" si="3594"/>
        <v>0</v>
      </c>
      <c r="W1797" s="5">
        <f t="shared" ref="W1797:Z1797" si="3595">IF(ISBLANK(K1797),1,0)</f>
        <v>0</v>
      </c>
      <c r="X1797" s="5">
        <f t="shared" si="3595"/>
        <v>0</v>
      </c>
      <c r="Y1797" s="5">
        <f t="shared" si="3595"/>
        <v>0</v>
      </c>
      <c r="Z1797" s="5">
        <f t="shared" si="3595"/>
        <v>0</v>
      </c>
      <c r="AA1797" s="5">
        <f t="shared" si="3"/>
        <v>0</v>
      </c>
    </row>
    <row r="1798" spans="1:27" ht="15.75" customHeight="1" x14ac:dyDescent="0.2">
      <c r="A1798" s="1" t="s">
        <v>275</v>
      </c>
      <c r="B1798" s="1" t="s">
        <v>58</v>
      </c>
      <c r="C1798" s="1" t="s">
        <v>47</v>
      </c>
      <c r="D1798" s="2">
        <v>45336</v>
      </c>
      <c r="E1798" s="1" t="s">
        <v>37</v>
      </c>
      <c r="F1798" s="1">
        <v>22.08</v>
      </c>
      <c r="G1798" s="1">
        <v>37.43</v>
      </c>
      <c r="H1798" s="1">
        <v>350</v>
      </c>
      <c r="I1798" s="1">
        <v>41.9</v>
      </c>
      <c r="J1798" s="1">
        <v>8.52</v>
      </c>
      <c r="K1798" s="1">
        <v>98.93</v>
      </c>
      <c r="L1798" s="1">
        <v>6.53</v>
      </c>
      <c r="M1798" s="1">
        <v>132.30000000000001</v>
      </c>
      <c r="N1798" s="1">
        <v>87.35</v>
      </c>
      <c r="O1798" s="1">
        <v>96.85</v>
      </c>
      <c r="P1798" s="1" t="s">
        <v>4</v>
      </c>
      <c r="Q1798" s="1" t="s">
        <v>5</v>
      </c>
      <c r="R1798" s="1" t="s">
        <v>6</v>
      </c>
      <c r="S1798" s="1" t="s">
        <v>6</v>
      </c>
      <c r="T1798" s="3">
        <f t="shared" si="0"/>
        <v>45323</v>
      </c>
      <c r="U1798" s="5">
        <f t="shared" ref="U1798:V1798" si="3596">IF(ISBLANK(F1798),1,0)</f>
        <v>0</v>
      </c>
      <c r="V1798" s="5">
        <f t="shared" si="3596"/>
        <v>0</v>
      </c>
      <c r="W1798" s="5">
        <f t="shared" ref="W1798:Z1798" si="3597">IF(ISBLANK(K1798),1,0)</f>
        <v>0</v>
      </c>
      <c r="X1798" s="5">
        <f t="shared" si="3597"/>
        <v>0</v>
      </c>
      <c r="Y1798" s="5">
        <f t="shared" si="3597"/>
        <v>0</v>
      </c>
      <c r="Z1798" s="5">
        <f t="shared" si="3597"/>
        <v>0</v>
      </c>
      <c r="AA1798" s="5">
        <f t="shared" si="3"/>
        <v>0</v>
      </c>
    </row>
    <row r="1799" spans="1:27" ht="15.75" customHeight="1" x14ac:dyDescent="0.2">
      <c r="A1799" s="1" t="s">
        <v>2386</v>
      </c>
      <c r="B1799" s="1" t="s">
        <v>1</v>
      </c>
      <c r="C1799" s="1" t="s">
        <v>21</v>
      </c>
      <c r="D1799" s="2">
        <v>45294</v>
      </c>
      <c r="E1799" s="1" t="s">
        <v>37</v>
      </c>
      <c r="F1799" s="1">
        <v>22.94</v>
      </c>
      <c r="G1799" s="1">
        <v>46.06</v>
      </c>
      <c r="H1799" s="1">
        <v>326</v>
      </c>
      <c r="I1799" s="1">
        <v>39.9</v>
      </c>
      <c r="J1799" s="1">
        <v>5.94</v>
      </c>
      <c r="K1799" s="1">
        <v>98.98</v>
      </c>
      <c r="L1799" s="1">
        <v>6.77</v>
      </c>
      <c r="M1799" s="1">
        <v>116.4</v>
      </c>
      <c r="N1799" s="1">
        <v>88.22</v>
      </c>
      <c r="O1799" s="1">
        <v>95.84</v>
      </c>
      <c r="P1799" s="1" t="s">
        <v>4</v>
      </c>
      <c r="Q1799" s="1" t="s">
        <v>5</v>
      </c>
      <c r="R1799" s="1" t="s">
        <v>6</v>
      </c>
      <c r="S1799" s="1" t="s">
        <v>6</v>
      </c>
      <c r="T1799" s="3">
        <f t="shared" si="0"/>
        <v>45292</v>
      </c>
      <c r="U1799" s="5">
        <f t="shared" ref="U1799:V1799" si="3598">IF(ISBLANK(F1799),1,0)</f>
        <v>0</v>
      </c>
      <c r="V1799" s="5">
        <f t="shared" si="3598"/>
        <v>0</v>
      </c>
      <c r="W1799" s="5">
        <f t="shared" ref="W1799:Z1799" si="3599">IF(ISBLANK(K1799),1,0)</f>
        <v>0</v>
      </c>
      <c r="X1799" s="5">
        <f t="shared" si="3599"/>
        <v>0</v>
      </c>
      <c r="Y1799" s="5">
        <f t="shared" si="3599"/>
        <v>0</v>
      </c>
      <c r="Z1799" s="5">
        <f t="shared" si="3599"/>
        <v>0</v>
      </c>
      <c r="AA1799" s="5">
        <f t="shared" si="3"/>
        <v>0</v>
      </c>
    </row>
    <row r="1800" spans="1:27" ht="15.75" customHeight="1" x14ac:dyDescent="0.2">
      <c r="A1800" s="1" t="s">
        <v>2387</v>
      </c>
      <c r="B1800" s="1" t="s">
        <v>20</v>
      </c>
      <c r="C1800" s="1" t="s">
        <v>35</v>
      </c>
      <c r="D1800" s="2">
        <v>45686</v>
      </c>
      <c r="E1800" s="1" t="s">
        <v>37</v>
      </c>
      <c r="F1800" s="1">
        <v>22.08</v>
      </c>
      <c r="G1800" s="1">
        <v>46.85</v>
      </c>
      <c r="H1800" s="1">
        <v>312</v>
      </c>
      <c r="I1800" s="1">
        <v>50.1</v>
      </c>
      <c r="J1800" s="1">
        <v>7.28</v>
      </c>
      <c r="K1800" s="1">
        <v>98.71</v>
      </c>
      <c r="L1800" s="1">
        <v>7.02</v>
      </c>
      <c r="M1800" s="1">
        <v>140.1</v>
      </c>
      <c r="N1800" s="1">
        <v>84.43</v>
      </c>
      <c r="O1800" s="1">
        <v>92.78</v>
      </c>
      <c r="P1800" s="1" t="s">
        <v>4</v>
      </c>
      <c r="Q1800" s="1" t="s">
        <v>5</v>
      </c>
      <c r="R1800" s="1" t="s">
        <v>6</v>
      </c>
      <c r="S1800" s="1" t="s">
        <v>6</v>
      </c>
      <c r="T1800" s="3">
        <f t="shared" si="0"/>
        <v>45658</v>
      </c>
      <c r="U1800" s="5">
        <f t="shared" ref="U1800:V1800" si="3600">IF(ISBLANK(F1800),1,0)</f>
        <v>0</v>
      </c>
      <c r="V1800" s="5">
        <f t="shared" si="3600"/>
        <v>0</v>
      </c>
      <c r="W1800" s="5">
        <f t="shared" ref="W1800:Z1800" si="3601">IF(ISBLANK(K1800),1,0)</f>
        <v>0</v>
      </c>
      <c r="X1800" s="5">
        <f t="shared" si="3601"/>
        <v>0</v>
      </c>
      <c r="Y1800" s="5">
        <f t="shared" si="3601"/>
        <v>0</v>
      </c>
      <c r="Z1800" s="5">
        <f t="shared" si="3601"/>
        <v>0</v>
      </c>
      <c r="AA1800" s="5">
        <f t="shared" si="3"/>
        <v>0</v>
      </c>
    </row>
    <row r="1801" spans="1:27" ht="15.75" customHeight="1" x14ac:dyDescent="0.2">
      <c r="A1801" s="1" t="s">
        <v>2388</v>
      </c>
      <c r="B1801" s="1" t="s">
        <v>58</v>
      </c>
      <c r="C1801" s="1" t="s">
        <v>35</v>
      </c>
      <c r="D1801" s="2">
        <v>45779</v>
      </c>
      <c r="E1801" s="1" t="s">
        <v>93</v>
      </c>
      <c r="F1801" s="1">
        <v>21.58</v>
      </c>
      <c r="G1801" s="1">
        <v>36.46</v>
      </c>
      <c r="H1801" s="1">
        <v>303</v>
      </c>
      <c r="I1801" s="1">
        <v>53.9</v>
      </c>
      <c r="J1801" s="1">
        <v>7.85</v>
      </c>
      <c r="K1801" s="1">
        <v>99.12</v>
      </c>
      <c r="L1801" s="1">
        <v>6.64</v>
      </c>
      <c r="M1801" s="1">
        <v>127.2</v>
      </c>
      <c r="N1801" s="1">
        <v>87.26</v>
      </c>
      <c r="O1801" s="1">
        <v>91.56</v>
      </c>
      <c r="P1801" s="1" t="s">
        <v>4</v>
      </c>
      <c r="Q1801" s="1" t="s">
        <v>5</v>
      </c>
      <c r="R1801" s="1" t="s">
        <v>6</v>
      </c>
      <c r="S1801" s="1" t="s">
        <v>6</v>
      </c>
      <c r="T1801" s="3">
        <f t="shared" si="0"/>
        <v>45778</v>
      </c>
      <c r="U1801" s="5">
        <f t="shared" ref="U1801:V1801" si="3602">IF(ISBLANK(F1801),1,0)</f>
        <v>0</v>
      </c>
      <c r="V1801" s="5">
        <f t="shared" si="3602"/>
        <v>0</v>
      </c>
      <c r="W1801" s="5">
        <f t="shared" ref="W1801:Z1801" si="3603">IF(ISBLANK(K1801),1,0)</f>
        <v>0</v>
      </c>
      <c r="X1801" s="5">
        <f t="shared" si="3603"/>
        <v>0</v>
      </c>
      <c r="Y1801" s="5">
        <f t="shared" si="3603"/>
        <v>0</v>
      </c>
      <c r="Z1801" s="5">
        <f t="shared" si="3603"/>
        <v>0</v>
      </c>
      <c r="AA1801" s="5">
        <f t="shared" si="3"/>
        <v>0</v>
      </c>
    </row>
    <row r="1802" spans="1:27" ht="15.75" customHeight="1" x14ac:dyDescent="0.2">
      <c r="A1802" s="1" t="s">
        <v>2389</v>
      </c>
      <c r="B1802" s="1" t="s">
        <v>1</v>
      </c>
      <c r="C1802" s="1" t="s">
        <v>47</v>
      </c>
      <c r="D1802" s="2">
        <v>45692</v>
      </c>
      <c r="E1802" s="1" t="s">
        <v>93</v>
      </c>
      <c r="F1802" s="1">
        <v>23.65</v>
      </c>
      <c r="G1802" s="1">
        <v>44.22</v>
      </c>
      <c r="H1802" s="1">
        <v>358</v>
      </c>
      <c r="I1802" s="1">
        <v>44.3</v>
      </c>
      <c r="J1802" s="1">
        <v>7.42</v>
      </c>
      <c r="K1802" s="1">
        <v>99.58</v>
      </c>
      <c r="L1802" s="1">
        <v>6.77</v>
      </c>
      <c r="M1802" s="1">
        <v>119.9</v>
      </c>
      <c r="N1802" s="1">
        <v>86.88</v>
      </c>
      <c r="O1802" s="1">
        <v>94.93</v>
      </c>
      <c r="P1802" s="1" t="s">
        <v>4</v>
      </c>
      <c r="Q1802" s="1" t="s">
        <v>5</v>
      </c>
      <c r="R1802" s="1" t="s">
        <v>6</v>
      </c>
      <c r="S1802" s="1" t="s">
        <v>6</v>
      </c>
      <c r="T1802" s="3">
        <f t="shared" si="0"/>
        <v>45689</v>
      </c>
      <c r="U1802" s="5">
        <f t="shared" ref="U1802:V1802" si="3604">IF(ISBLANK(F1802),1,0)</f>
        <v>0</v>
      </c>
      <c r="V1802" s="5">
        <f t="shared" si="3604"/>
        <v>0</v>
      </c>
      <c r="W1802" s="5">
        <f t="shared" ref="W1802:Z1802" si="3605">IF(ISBLANK(K1802),1,0)</f>
        <v>0</v>
      </c>
      <c r="X1802" s="5">
        <f t="shared" si="3605"/>
        <v>0</v>
      </c>
      <c r="Y1802" s="5">
        <f t="shared" si="3605"/>
        <v>0</v>
      </c>
      <c r="Z1802" s="5">
        <f t="shared" si="3605"/>
        <v>0</v>
      </c>
      <c r="AA1802" s="5">
        <f t="shared" si="3"/>
        <v>0</v>
      </c>
    </row>
    <row r="1803" spans="1:27" ht="15.75" customHeight="1" x14ac:dyDescent="0.2">
      <c r="A1803" s="1" t="s">
        <v>952</v>
      </c>
      <c r="B1803" s="1" t="s">
        <v>34</v>
      </c>
      <c r="C1803" s="1" t="s">
        <v>35</v>
      </c>
      <c r="D1803" s="2">
        <v>45818</v>
      </c>
      <c r="E1803" s="1" t="s">
        <v>321</v>
      </c>
      <c r="F1803" s="1">
        <v>22.79</v>
      </c>
      <c r="G1803" s="1">
        <v>34.47</v>
      </c>
      <c r="H1803" s="1">
        <v>303</v>
      </c>
      <c r="I1803" s="1">
        <v>48.6</v>
      </c>
      <c r="J1803" s="1">
        <v>7.47</v>
      </c>
      <c r="K1803" s="1">
        <v>99.68</v>
      </c>
      <c r="L1803" s="1">
        <v>6.65</v>
      </c>
      <c r="M1803" s="1">
        <v>133.19999999999999</v>
      </c>
      <c r="N1803" s="1">
        <v>86.19</v>
      </c>
      <c r="O1803" s="1">
        <v>92.67</v>
      </c>
      <c r="P1803" s="1" t="s">
        <v>4</v>
      </c>
      <c r="Q1803" s="1" t="s">
        <v>5</v>
      </c>
      <c r="R1803" s="1" t="s">
        <v>6</v>
      </c>
      <c r="S1803" s="1" t="s">
        <v>6</v>
      </c>
      <c r="T1803" s="3">
        <f t="shared" si="0"/>
        <v>45809</v>
      </c>
      <c r="U1803" s="5">
        <f t="shared" ref="U1803:V1803" si="3606">IF(ISBLANK(F1803),1,0)</f>
        <v>0</v>
      </c>
      <c r="V1803" s="5">
        <f t="shared" si="3606"/>
        <v>0</v>
      </c>
      <c r="W1803" s="5">
        <f t="shared" ref="W1803:Z1803" si="3607">IF(ISBLANK(K1803),1,0)</f>
        <v>0</v>
      </c>
      <c r="X1803" s="5">
        <f t="shared" si="3607"/>
        <v>0</v>
      </c>
      <c r="Y1803" s="5">
        <f t="shared" si="3607"/>
        <v>0</v>
      </c>
      <c r="Z1803" s="5">
        <f t="shared" si="3607"/>
        <v>0</v>
      </c>
      <c r="AA1803" s="5">
        <f t="shared" si="3"/>
        <v>0</v>
      </c>
    </row>
    <row r="1804" spans="1:27" ht="15.75" customHeight="1" x14ac:dyDescent="0.2">
      <c r="A1804" s="1" t="s">
        <v>2390</v>
      </c>
      <c r="B1804" s="1" t="s">
        <v>20</v>
      </c>
      <c r="C1804" s="1" t="s">
        <v>35</v>
      </c>
      <c r="D1804" s="2">
        <v>45845</v>
      </c>
      <c r="E1804" s="1" t="s">
        <v>174</v>
      </c>
      <c r="F1804" s="1">
        <v>22.01</v>
      </c>
      <c r="G1804" s="1">
        <v>32.630000000000003</v>
      </c>
      <c r="H1804" s="1">
        <v>283</v>
      </c>
      <c r="I1804" s="1">
        <v>47.2</v>
      </c>
      <c r="J1804" s="1">
        <v>7.46</v>
      </c>
      <c r="K1804" s="1">
        <v>98.28</v>
      </c>
      <c r="L1804" s="1">
        <v>7.12</v>
      </c>
      <c r="M1804" s="1">
        <v>134.5</v>
      </c>
      <c r="N1804" s="1">
        <v>88.43</v>
      </c>
      <c r="O1804" s="1">
        <v>94.58</v>
      </c>
      <c r="P1804" s="1" t="s">
        <v>4</v>
      </c>
      <c r="Q1804" s="1" t="s">
        <v>5</v>
      </c>
      <c r="R1804" s="1" t="s">
        <v>6</v>
      </c>
      <c r="S1804" s="1" t="s">
        <v>6</v>
      </c>
      <c r="T1804" s="3">
        <f t="shared" si="0"/>
        <v>45839</v>
      </c>
      <c r="U1804" s="5">
        <f t="shared" ref="U1804:V1804" si="3608">IF(ISBLANK(F1804),1,0)</f>
        <v>0</v>
      </c>
      <c r="V1804" s="5">
        <f t="shared" si="3608"/>
        <v>0</v>
      </c>
      <c r="W1804" s="5">
        <f t="shared" ref="W1804:Z1804" si="3609">IF(ISBLANK(K1804),1,0)</f>
        <v>0</v>
      </c>
      <c r="X1804" s="5">
        <f t="shared" si="3609"/>
        <v>0</v>
      </c>
      <c r="Y1804" s="5">
        <f t="shared" si="3609"/>
        <v>0</v>
      </c>
      <c r="Z1804" s="5">
        <f t="shared" si="3609"/>
        <v>0</v>
      </c>
      <c r="AA1804" s="5">
        <f t="shared" si="3"/>
        <v>0</v>
      </c>
    </row>
    <row r="1805" spans="1:27" ht="15.75" customHeight="1" x14ac:dyDescent="0.2">
      <c r="A1805" s="1" t="s">
        <v>2391</v>
      </c>
      <c r="B1805" s="1" t="s">
        <v>1</v>
      </c>
      <c r="C1805" s="1" t="s">
        <v>35</v>
      </c>
      <c r="D1805" s="2">
        <v>45929</v>
      </c>
      <c r="E1805" s="1" t="s">
        <v>93</v>
      </c>
      <c r="F1805" s="1">
        <v>21.87</v>
      </c>
      <c r="G1805" s="1">
        <v>40.06</v>
      </c>
      <c r="H1805" s="1">
        <v>327</v>
      </c>
      <c r="I1805" s="1">
        <v>34.6</v>
      </c>
      <c r="J1805" s="1">
        <v>7.21</v>
      </c>
      <c r="K1805" s="1">
        <v>99.37</v>
      </c>
      <c r="L1805" s="1">
        <v>6.51</v>
      </c>
      <c r="M1805" s="1">
        <v>107.2</v>
      </c>
      <c r="N1805" s="1">
        <v>91.35</v>
      </c>
      <c r="O1805" s="1">
        <v>96.13</v>
      </c>
      <c r="P1805" s="1" t="s">
        <v>4</v>
      </c>
      <c r="Q1805" s="1" t="s">
        <v>5</v>
      </c>
      <c r="R1805" s="1" t="s">
        <v>6</v>
      </c>
      <c r="S1805" s="1" t="s">
        <v>6</v>
      </c>
      <c r="T1805" s="3">
        <f t="shared" si="0"/>
        <v>45901</v>
      </c>
      <c r="U1805" s="5">
        <f t="shared" ref="U1805:V1805" si="3610">IF(ISBLANK(F1805),1,0)</f>
        <v>0</v>
      </c>
      <c r="V1805" s="5">
        <f t="shared" si="3610"/>
        <v>0</v>
      </c>
      <c r="W1805" s="5">
        <f t="shared" ref="W1805:Z1805" si="3611">IF(ISBLANK(K1805),1,0)</f>
        <v>0</v>
      </c>
      <c r="X1805" s="5">
        <f t="shared" si="3611"/>
        <v>0</v>
      </c>
      <c r="Y1805" s="5">
        <f t="shared" si="3611"/>
        <v>0</v>
      </c>
      <c r="Z1805" s="5">
        <f t="shared" si="3611"/>
        <v>0</v>
      </c>
      <c r="AA1805" s="5">
        <f t="shared" si="3"/>
        <v>0</v>
      </c>
    </row>
    <row r="1806" spans="1:27" ht="15.75" customHeight="1" x14ac:dyDescent="0.2">
      <c r="A1806" s="1" t="s">
        <v>2392</v>
      </c>
      <c r="B1806" s="1" t="s">
        <v>20</v>
      </c>
      <c r="C1806" s="1" t="s">
        <v>21</v>
      </c>
      <c r="D1806" s="2">
        <v>46010</v>
      </c>
      <c r="E1806" s="1" t="s">
        <v>3</v>
      </c>
      <c r="F1806" s="1">
        <v>20.73</v>
      </c>
      <c r="G1806" s="1">
        <v>45.67</v>
      </c>
      <c r="H1806" s="1">
        <v>290</v>
      </c>
      <c r="I1806" s="1">
        <v>54.6</v>
      </c>
      <c r="J1806" s="1">
        <v>8.01</v>
      </c>
      <c r="K1806" s="1">
        <v>99.13</v>
      </c>
      <c r="L1806" s="1">
        <v>6.94</v>
      </c>
      <c r="M1806" s="1">
        <v>141.80000000000001</v>
      </c>
      <c r="N1806" s="1">
        <v>84.1</v>
      </c>
      <c r="O1806" s="1">
        <v>91.58</v>
      </c>
      <c r="P1806" s="1" t="s">
        <v>4</v>
      </c>
      <c r="Q1806" s="1" t="s">
        <v>5</v>
      </c>
      <c r="R1806" s="1" t="s">
        <v>6</v>
      </c>
      <c r="S1806" s="1" t="s">
        <v>6</v>
      </c>
      <c r="T1806" s="3">
        <f t="shared" si="0"/>
        <v>45992</v>
      </c>
      <c r="U1806" s="5">
        <f t="shared" ref="U1806:V1806" si="3612">IF(ISBLANK(F1806),1,0)</f>
        <v>0</v>
      </c>
      <c r="V1806" s="5">
        <f t="shared" si="3612"/>
        <v>0</v>
      </c>
      <c r="W1806" s="5">
        <f t="shared" ref="W1806:Z1806" si="3613">IF(ISBLANK(K1806),1,0)</f>
        <v>0</v>
      </c>
      <c r="X1806" s="5">
        <f t="shared" si="3613"/>
        <v>0</v>
      </c>
      <c r="Y1806" s="5">
        <f t="shared" si="3613"/>
        <v>0</v>
      </c>
      <c r="Z1806" s="5">
        <f t="shared" si="3613"/>
        <v>0</v>
      </c>
      <c r="AA1806" s="5">
        <f t="shared" si="3"/>
        <v>0</v>
      </c>
    </row>
    <row r="1807" spans="1:27" ht="15.75" customHeight="1" x14ac:dyDescent="0.2">
      <c r="A1807" s="1" t="s">
        <v>1657</v>
      </c>
      <c r="B1807" s="1" t="s">
        <v>1</v>
      </c>
      <c r="C1807" s="1" t="s">
        <v>47</v>
      </c>
      <c r="D1807" s="2">
        <v>45938</v>
      </c>
      <c r="E1807" s="1" t="s">
        <v>3</v>
      </c>
      <c r="F1807" s="1">
        <v>22.26</v>
      </c>
      <c r="G1807" s="1">
        <v>39.11</v>
      </c>
      <c r="H1807" s="1">
        <v>347</v>
      </c>
      <c r="I1807" s="1">
        <v>42.1</v>
      </c>
      <c r="J1807" s="1">
        <v>6.23</v>
      </c>
      <c r="K1807" s="1">
        <v>99.14</v>
      </c>
      <c r="L1807" s="1">
        <v>6.53</v>
      </c>
      <c r="M1807" s="1">
        <v>111.4</v>
      </c>
      <c r="N1807" s="1">
        <v>86.94</v>
      </c>
      <c r="O1807" s="1">
        <v>93.36</v>
      </c>
      <c r="P1807" s="1" t="s">
        <v>4</v>
      </c>
      <c r="Q1807" s="1" t="s">
        <v>5</v>
      </c>
      <c r="R1807" s="1" t="s">
        <v>6</v>
      </c>
      <c r="S1807" s="1" t="s">
        <v>6</v>
      </c>
      <c r="T1807" s="3">
        <f t="shared" si="0"/>
        <v>45931</v>
      </c>
      <c r="U1807" s="5">
        <f t="shared" ref="U1807:V1807" si="3614">IF(ISBLANK(F1807),1,0)</f>
        <v>0</v>
      </c>
      <c r="V1807" s="5">
        <f t="shared" si="3614"/>
        <v>0</v>
      </c>
      <c r="W1807" s="5">
        <f t="shared" ref="W1807:Z1807" si="3615">IF(ISBLANK(K1807),1,0)</f>
        <v>0</v>
      </c>
      <c r="X1807" s="5">
        <f t="shared" si="3615"/>
        <v>0</v>
      </c>
      <c r="Y1807" s="5">
        <f t="shared" si="3615"/>
        <v>0</v>
      </c>
      <c r="Z1807" s="5">
        <f t="shared" si="3615"/>
        <v>0</v>
      </c>
      <c r="AA1807" s="5">
        <f t="shared" si="3"/>
        <v>0</v>
      </c>
    </row>
    <row r="1808" spans="1:27" ht="15.75" customHeight="1" x14ac:dyDescent="0.2">
      <c r="A1808" s="1" t="s">
        <v>2074</v>
      </c>
      <c r="B1808" s="1" t="s">
        <v>1</v>
      </c>
      <c r="C1808" s="1" t="s">
        <v>47</v>
      </c>
      <c r="D1808" s="2">
        <v>45873</v>
      </c>
      <c r="E1808" s="1" t="s">
        <v>93</v>
      </c>
      <c r="F1808" s="1">
        <v>22.55</v>
      </c>
      <c r="G1808" s="1">
        <v>38.92</v>
      </c>
      <c r="H1808" s="1">
        <v>341</v>
      </c>
      <c r="I1808" s="1">
        <v>33.9</v>
      </c>
      <c r="J1808" s="1">
        <v>7.49</v>
      </c>
      <c r="K1808" s="1">
        <v>99.46</v>
      </c>
      <c r="L1808" s="1">
        <v>6.68</v>
      </c>
      <c r="M1808" s="1">
        <v>106.1</v>
      </c>
      <c r="N1808" s="1">
        <v>88.39</v>
      </c>
      <c r="O1808" s="1">
        <v>93.7</v>
      </c>
      <c r="P1808" s="1" t="s">
        <v>4</v>
      </c>
      <c r="Q1808" s="1" t="s">
        <v>5</v>
      </c>
      <c r="R1808" s="1" t="s">
        <v>6</v>
      </c>
      <c r="S1808" s="1" t="s">
        <v>6</v>
      </c>
      <c r="T1808" s="3">
        <f t="shared" si="0"/>
        <v>45870</v>
      </c>
      <c r="U1808" s="5">
        <f t="shared" ref="U1808:V1808" si="3616">IF(ISBLANK(F1808),1,0)</f>
        <v>0</v>
      </c>
      <c r="V1808" s="5">
        <f t="shared" si="3616"/>
        <v>0</v>
      </c>
      <c r="W1808" s="5">
        <f t="shared" ref="W1808:Z1808" si="3617">IF(ISBLANK(K1808),1,0)</f>
        <v>0</v>
      </c>
      <c r="X1808" s="5">
        <f t="shared" si="3617"/>
        <v>0</v>
      </c>
      <c r="Y1808" s="5">
        <f t="shared" si="3617"/>
        <v>0</v>
      </c>
      <c r="Z1808" s="5">
        <f t="shared" si="3617"/>
        <v>0</v>
      </c>
      <c r="AA1808" s="5">
        <f t="shared" si="3"/>
        <v>0</v>
      </c>
    </row>
    <row r="1809" spans="1:27" ht="15.75" customHeight="1" x14ac:dyDescent="0.2">
      <c r="A1809" s="1" t="s">
        <v>1999</v>
      </c>
      <c r="B1809" s="1" t="s">
        <v>1</v>
      </c>
      <c r="C1809" s="1" t="s">
        <v>21</v>
      </c>
      <c r="D1809" s="2">
        <v>45607</v>
      </c>
      <c r="E1809" s="1" t="s">
        <v>23</v>
      </c>
      <c r="F1809" s="1">
        <v>21.17</v>
      </c>
      <c r="G1809" s="1">
        <v>43.18</v>
      </c>
      <c r="H1809" s="1">
        <v>320</v>
      </c>
      <c r="I1809" s="1">
        <v>40.5</v>
      </c>
      <c r="J1809" s="1">
        <v>6.81</v>
      </c>
      <c r="K1809" s="1">
        <v>99.65</v>
      </c>
      <c r="L1809" s="1">
        <v>6.84</v>
      </c>
      <c r="M1809" s="1">
        <v>109.4</v>
      </c>
      <c r="N1809" s="1">
        <v>83.8</v>
      </c>
      <c r="O1809" s="1">
        <v>93.66</v>
      </c>
      <c r="P1809" s="1" t="s">
        <v>4</v>
      </c>
      <c r="Q1809" s="1" t="s">
        <v>5</v>
      </c>
      <c r="R1809" s="1" t="s">
        <v>6</v>
      </c>
      <c r="S1809" s="1" t="s">
        <v>6</v>
      </c>
      <c r="T1809" s="3">
        <f t="shared" si="0"/>
        <v>45597</v>
      </c>
      <c r="U1809" s="5">
        <f t="shared" ref="U1809:V1809" si="3618">IF(ISBLANK(F1809),1,0)</f>
        <v>0</v>
      </c>
      <c r="V1809" s="5">
        <f t="shared" si="3618"/>
        <v>0</v>
      </c>
      <c r="W1809" s="5">
        <f t="shared" ref="W1809:Z1809" si="3619">IF(ISBLANK(K1809),1,0)</f>
        <v>0</v>
      </c>
      <c r="X1809" s="5">
        <f t="shared" si="3619"/>
        <v>0</v>
      </c>
      <c r="Y1809" s="5">
        <f t="shared" si="3619"/>
        <v>0</v>
      </c>
      <c r="Z1809" s="5">
        <f t="shared" si="3619"/>
        <v>0</v>
      </c>
      <c r="AA1809" s="5">
        <f t="shared" si="3"/>
        <v>0</v>
      </c>
    </row>
    <row r="1810" spans="1:27" ht="15.75" customHeight="1" x14ac:dyDescent="0.2">
      <c r="A1810" s="1" t="s">
        <v>2393</v>
      </c>
      <c r="B1810" s="1" t="s">
        <v>1</v>
      </c>
      <c r="C1810" s="1" t="s">
        <v>35</v>
      </c>
      <c r="D1810" s="2">
        <v>45660</v>
      </c>
      <c r="E1810" s="1" t="s">
        <v>23</v>
      </c>
      <c r="F1810" s="1">
        <v>22.87</v>
      </c>
      <c r="G1810" s="1">
        <v>43.19</v>
      </c>
      <c r="H1810" s="1">
        <v>339</v>
      </c>
      <c r="I1810" s="1">
        <v>42.6</v>
      </c>
      <c r="J1810" s="1">
        <v>7.37</v>
      </c>
      <c r="K1810" s="1">
        <v>98.78</v>
      </c>
      <c r="L1810" s="1">
        <v>6.78</v>
      </c>
      <c r="M1810" s="1">
        <v>136.30000000000001</v>
      </c>
      <c r="N1810" s="1">
        <v>90.58</v>
      </c>
      <c r="O1810" s="1">
        <v>94.95</v>
      </c>
      <c r="P1810" s="1" t="s">
        <v>4</v>
      </c>
      <c r="Q1810" s="1" t="s">
        <v>5</v>
      </c>
      <c r="R1810" s="1" t="s">
        <v>6</v>
      </c>
      <c r="S1810" s="1" t="s">
        <v>6</v>
      </c>
      <c r="T1810" s="3">
        <f t="shared" si="0"/>
        <v>45658</v>
      </c>
      <c r="U1810" s="5">
        <f t="shared" ref="U1810:V1810" si="3620">IF(ISBLANK(F1810),1,0)</f>
        <v>0</v>
      </c>
      <c r="V1810" s="5">
        <f t="shared" si="3620"/>
        <v>0</v>
      </c>
      <c r="W1810" s="5">
        <f t="shared" ref="W1810:Z1810" si="3621">IF(ISBLANK(K1810),1,0)</f>
        <v>0</v>
      </c>
      <c r="X1810" s="5">
        <f t="shared" si="3621"/>
        <v>0</v>
      </c>
      <c r="Y1810" s="5">
        <f t="shared" si="3621"/>
        <v>0</v>
      </c>
      <c r="Z1810" s="5">
        <f t="shared" si="3621"/>
        <v>0</v>
      </c>
      <c r="AA1810" s="5">
        <f t="shared" si="3"/>
        <v>0</v>
      </c>
    </row>
    <row r="1811" spans="1:27" ht="15.75" customHeight="1" x14ac:dyDescent="0.2">
      <c r="A1811" s="1" t="s">
        <v>2393</v>
      </c>
      <c r="B1811" s="1" t="s">
        <v>1</v>
      </c>
      <c r="C1811" s="1" t="s">
        <v>35</v>
      </c>
      <c r="D1811" s="2">
        <v>45660</v>
      </c>
      <c r="E1811" s="1" t="s">
        <v>23</v>
      </c>
      <c r="F1811" s="1">
        <v>22.87</v>
      </c>
      <c r="G1811" s="1">
        <v>43.19</v>
      </c>
      <c r="H1811" s="1">
        <v>339</v>
      </c>
      <c r="I1811" s="1">
        <v>42.6</v>
      </c>
      <c r="J1811" s="1">
        <v>7.37</v>
      </c>
      <c r="K1811" s="1">
        <v>98.78</v>
      </c>
      <c r="L1811" s="1">
        <v>6.78</v>
      </c>
      <c r="M1811" s="1">
        <v>136.30000000000001</v>
      </c>
      <c r="N1811" s="1">
        <v>90.58</v>
      </c>
      <c r="O1811" s="1">
        <v>94.95</v>
      </c>
      <c r="P1811" s="1" t="s">
        <v>4</v>
      </c>
      <c r="Q1811" s="1" t="s">
        <v>5</v>
      </c>
      <c r="R1811" s="1" t="s">
        <v>6</v>
      </c>
      <c r="S1811" s="1" t="s">
        <v>6</v>
      </c>
      <c r="T1811" s="3">
        <f t="shared" si="0"/>
        <v>45658</v>
      </c>
      <c r="U1811" s="5">
        <f t="shared" ref="U1811:V1811" si="3622">IF(ISBLANK(F1811),1,0)</f>
        <v>0</v>
      </c>
      <c r="V1811" s="5">
        <f t="shared" si="3622"/>
        <v>0</v>
      </c>
      <c r="W1811" s="5">
        <f t="shared" ref="W1811:Z1811" si="3623">IF(ISBLANK(K1811),1,0)</f>
        <v>0</v>
      </c>
      <c r="X1811" s="5">
        <f t="shared" si="3623"/>
        <v>0</v>
      </c>
      <c r="Y1811" s="5">
        <f t="shared" si="3623"/>
        <v>0</v>
      </c>
      <c r="Z1811" s="5">
        <f t="shared" si="3623"/>
        <v>0</v>
      </c>
      <c r="AA1811" s="5">
        <f t="shared" si="3"/>
        <v>0</v>
      </c>
    </row>
    <row r="1812" spans="1:27" ht="15.75" customHeight="1" x14ac:dyDescent="0.2">
      <c r="A1812" s="1" t="s">
        <v>2394</v>
      </c>
      <c r="B1812" s="1" t="s">
        <v>58</v>
      </c>
      <c r="C1812" s="1" t="s">
        <v>35</v>
      </c>
      <c r="D1812" s="2">
        <v>45742</v>
      </c>
      <c r="E1812" s="1" t="s">
        <v>93</v>
      </c>
      <c r="F1812" s="1">
        <v>22.97</v>
      </c>
      <c r="G1812" s="1">
        <v>38.07</v>
      </c>
      <c r="H1812" s="1">
        <v>299</v>
      </c>
      <c r="I1812" s="1">
        <v>30.5</v>
      </c>
      <c r="J1812" s="1">
        <v>6.91</v>
      </c>
      <c r="K1812" s="1">
        <v>99.17</v>
      </c>
      <c r="L1812" s="1">
        <v>6.92</v>
      </c>
      <c r="M1812" s="1">
        <v>120.6</v>
      </c>
      <c r="N1812" s="1">
        <v>88.57</v>
      </c>
      <c r="O1812" s="1">
        <v>93.36</v>
      </c>
      <c r="P1812" s="1" t="s">
        <v>4</v>
      </c>
      <c r="Q1812" s="1" t="s">
        <v>5</v>
      </c>
      <c r="R1812" s="1" t="s">
        <v>6</v>
      </c>
      <c r="S1812" s="1" t="s">
        <v>6</v>
      </c>
      <c r="T1812" s="3">
        <f t="shared" si="0"/>
        <v>45717</v>
      </c>
      <c r="U1812" s="5">
        <f t="shared" ref="U1812:V1812" si="3624">IF(ISBLANK(F1812),1,0)</f>
        <v>0</v>
      </c>
      <c r="V1812" s="5">
        <f t="shared" si="3624"/>
        <v>0</v>
      </c>
      <c r="W1812" s="5">
        <f t="shared" ref="W1812:Z1812" si="3625">IF(ISBLANK(K1812),1,0)</f>
        <v>0</v>
      </c>
      <c r="X1812" s="5">
        <f t="shared" si="3625"/>
        <v>0</v>
      </c>
      <c r="Y1812" s="5">
        <f t="shared" si="3625"/>
        <v>0</v>
      </c>
      <c r="Z1812" s="5">
        <f t="shared" si="3625"/>
        <v>0</v>
      </c>
      <c r="AA1812" s="5">
        <f t="shared" si="3"/>
        <v>0</v>
      </c>
    </row>
    <row r="1813" spans="1:27" ht="15.75" customHeight="1" x14ac:dyDescent="0.2">
      <c r="A1813" s="1" t="s">
        <v>2395</v>
      </c>
      <c r="B1813" s="1" t="s">
        <v>1</v>
      </c>
      <c r="C1813" s="1" t="s">
        <v>21</v>
      </c>
      <c r="D1813" s="2">
        <v>45415</v>
      </c>
      <c r="E1813" s="1" t="s">
        <v>3</v>
      </c>
      <c r="F1813" s="1">
        <v>22.93</v>
      </c>
      <c r="G1813" s="1">
        <v>52.93</v>
      </c>
      <c r="H1813" s="1">
        <v>352</v>
      </c>
      <c r="I1813" s="1">
        <v>32.9</v>
      </c>
      <c r="J1813" s="1">
        <v>7.74</v>
      </c>
      <c r="K1813" s="1">
        <v>99.54</v>
      </c>
      <c r="L1813" s="1">
        <v>6.76</v>
      </c>
      <c r="M1813" s="1">
        <v>121</v>
      </c>
      <c r="N1813" s="1">
        <v>91.49</v>
      </c>
      <c r="O1813" s="1">
        <v>95.14</v>
      </c>
      <c r="P1813" s="1" t="s">
        <v>4</v>
      </c>
      <c r="Q1813" s="1" t="s">
        <v>5</v>
      </c>
      <c r="R1813" s="1" t="s">
        <v>6</v>
      </c>
      <c r="S1813" s="1" t="s">
        <v>6</v>
      </c>
      <c r="T1813" s="3">
        <f t="shared" si="0"/>
        <v>45413</v>
      </c>
      <c r="U1813" s="5">
        <f t="shared" ref="U1813:V1813" si="3626">IF(ISBLANK(F1813),1,0)</f>
        <v>0</v>
      </c>
      <c r="V1813" s="5">
        <f t="shared" si="3626"/>
        <v>0</v>
      </c>
      <c r="W1813" s="5">
        <f t="shared" ref="W1813:Z1813" si="3627">IF(ISBLANK(K1813),1,0)</f>
        <v>0</v>
      </c>
      <c r="X1813" s="5">
        <f t="shared" si="3627"/>
        <v>0</v>
      </c>
      <c r="Y1813" s="5">
        <f t="shared" si="3627"/>
        <v>0</v>
      </c>
      <c r="Z1813" s="5">
        <f t="shared" si="3627"/>
        <v>0</v>
      </c>
      <c r="AA1813" s="5">
        <f t="shared" si="3"/>
        <v>0</v>
      </c>
    </row>
    <row r="1814" spans="1:27" ht="15.75" customHeight="1" x14ac:dyDescent="0.2">
      <c r="A1814" s="1" t="s">
        <v>1765</v>
      </c>
      <c r="B1814" s="1" t="s">
        <v>1</v>
      </c>
      <c r="C1814" s="1" t="s">
        <v>47</v>
      </c>
      <c r="D1814" s="2">
        <v>45787</v>
      </c>
      <c r="E1814" s="1" t="s">
        <v>165</v>
      </c>
      <c r="F1814" s="1">
        <v>21.99</v>
      </c>
      <c r="G1814" s="1">
        <v>41.67</v>
      </c>
      <c r="H1814" s="1">
        <v>355</v>
      </c>
      <c r="I1814" s="1">
        <v>40.5</v>
      </c>
      <c r="J1814" s="1">
        <v>6.87</v>
      </c>
      <c r="K1814" s="1">
        <v>98.82</v>
      </c>
      <c r="L1814" s="1">
        <v>6.77</v>
      </c>
      <c r="M1814" s="1">
        <v>122.2</v>
      </c>
      <c r="N1814" s="1">
        <v>88.04</v>
      </c>
      <c r="O1814" s="1">
        <v>93.54</v>
      </c>
      <c r="P1814" s="1" t="s">
        <v>4</v>
      </c>
      <c r="Q1814" s="1" t="s">
        <v>5</v>
      </c>
      <c r="R1814" s="1" t="s">
        <v>6</v>
      </c>
      <c r="S1814" s="1" t="s">
        <v>6</v>
      </c>
      <c r="T1814" s="3">
        <f t="shared" si="0"/>
        <v>45778</v>
      </c>
      <c r="U1814" s="5">
        <f t="shared" ref="U1814:V1814" si="3628">IF(ISBLANK(F1814),1,0)</f>
        <v>0</v>
      </c>
      <c r="V1814" s="5">
        <f t="shared" si="3628"/>
        <v>0</v>
      </c>
      <c r="W1814" s="5">
        <f t="shared" ref="W1814:Z1814" si="3629">IF(ISBLANK(K1814),1,0)</f>
        <v>0</v>
      </c>
      <c r="X1814" s="5">
        <f t="shared" si="3629"/>
        <v>0</v>
      </c>
      <c r="Y1814" s="5">
        <f t="shared" si="3629"/>
        <v>0</v>
      </c>
      <c r="Z1814" s="5">
        <f t="shared" si="3629"/>
        <v>0</v>
      </c>
      <c r="AA1814" s="5">
        <f t="shared" si="3"/>
        <v>0</v>
      </c>
    </row>
    <row r="1815" spans="1:27" ht="15.75" customHeight="1" x14ac:dyDescent="0.2">
      <c r="A1815" s="1" t="s">
        <v>2396</v>
      </c>
      <c r="B1815" s="1" t="s">
        <v>1</v>
      </c>
      <c r="C1815" s="1" t="s">
        <v>47</v>
      </c>
      <c r="D1815" s="2">
        <v>45722</v>
      </c>
      <c r="E1815" s="1" t="s">
        <v>3</v>
      </c>
      <c r="F1815" s="1">
        <v>21.9</v>
      </c>
      <c r="G1815" s="1">
        <v>43.57</v>
      </c>
      <c r="H1815" s="1">
        <v>340</v>
      </c>
      <c r="I1815" s="1">
        <v>28.9</v>
      </c>
      <c r="J1815" s="1">
        <v>6.64</v>
      </c>
      <c r="K1815" s="1">
        <v>99.11</v>
      </c>
      <c r="L1815" s="1">
        <v>6.69</v>
      </c>
      <c r="M1815" s="1">
        <v>118.6</v>
      </c>
      <c r="N1815" s="1">
        <v>93.1</v>
      </c>
      <c r="O1815" s="1">
        <v>94.28</v>
      </c>
      <c r="P1815" s="1" t="s">
        <v>4</v>
      </c>
      <c r="Q1815" s="1" t="s">
        <v>5</v>
      </c>
      <c r="R1815" s="1" t="s">
        <v>6</v>
      </c>
      <c r="S1815" s="1" t="s">
        <v>6</v>
      </c>
      <c r="T1815" s="3">
        <f t="shared" si="0"/>
        <v>45717</v>
      </c>
      <c r="U1815" s="5">
        <f t="shared" ref="U1815:V1815" si="3630">IF(ISBLANK(F1815),1,0)</f>
        <v>0</v>
      </c>
      <c r="V1815" s="5">
        <f t="shared" si="3630"/>
        <v>0</v>
      </c>
      <c r="W1815" s="5">
        <f t="shared" ref="W1815:Z1815" si="3631">IF(ISBLANK(K1815),1,0)</f>
        <v>0</v>
      </c>
      <c r="X1815" s="5">
        <f t="shared" si="3631"/>
        <v>0</v>
      </c>
      <c r="Y1815" s="5">
        <f t="shared" si="3631"/>
        <v>0</v>
      </c>
      <c r="Z1815" s="5">
        <f t="shared" si="3631"/>
        <v>0</v>
      </c>
      <c r="AA1815" s="5">
        <f t="shared" si="3"/>
        <v>0</v>
      </c>
    </row>
    <row r="1816" spans="1:27" ht="15.75" customHeight="1" x14ac:dyDescent="0.2">
      <c r="A1816" s="1" t="s">
        <v>2397</v>
      </c>
      <c r="B1816" s="1" t="s">
        <v>58</v>
      </c>
      <c r="C1816" s="1" t="s">
        <v>710</v>
      </c>
      <c r="D1816" s="2">
        <v>45672</v>
      </c>
      <c r="E1816" s="1" t="s">
        <v>216</v>
      </c>
      <c r="F1816" s="1">
        <v>22.22</v>
      </c>
      <c r="G1816" s="1">
        <v>39.99</v>
      </c>
      <c r="H1816" s="1">
        <v>325</v>
      </c>
      <c r="I1816" s="1">
        <v>32.299999999999997</v>
      </c>
      <c r="J1816" s="1">
        <v>7.06</v>
      </c>
      <c r="K1816" s="1">
        <v>98.98</v>
      </c>
      <c r="L1816" s="1">
        <v>6.8</v>
      </c>
      <c r="M1816" s="1">
        <v>130</v>
      </c>
      <c r="N1816" s="1">
        <v>90.61</v>
      </c>
      <c r="O1816" s="1">
        <v>91.85</v>
      </c>
      <c r="P1816" s="1" t="s">
        <v>4</v>
      </c>
      <c r="Q1816" s="1" t="s">
        <v>5</v>
      </c>
      <c r="R1816" s="1" t="s">
        <v>6</v>
      </c>
      <c r="S1816" s="1" t="s">
        <v>6</v>
      </c>
      <c r="T1816" s="3">
        <f t="shared" si="0"/>
        <v>45658</v>
      </c>
      <c r="U1816" s="5">
        <f t="shared" ref="U1816:V1816" si="3632">IF(ISBLANK(F1816),1,0)</f>
        <v>0</v>
      </c>
      <c r="V1816" s="5">
        <f t="shared" si="3632"/>
        <v>0</v>
      </c>
      <c r="W1816" s="5">
        <f t="shared" ref="W1816:Z1816" si="3633">IF(ISBLANK(K1816),1,0)</f>
        <v>0</v>
      </c>
      <c r="X1816" s="5">
        <f t="shared" si="3633"/>
        <v>0</v>
      </c>
      <c r="Y1816" s="5">
        <f t="shared" si="3633"/>
        <v>0</v>
      </c>
      <c r="Z1816" s="5">
        <f t="shared" si="3633"/>
        <v>0</v>
      </c>
      <c r="AA1816" s="5">
        <f t="shared" si="3"/>
        <v>0</v>
      </c>
    </row>
    <row r="1817" spans="1:27" ht="15.75" customHeight="1" x14ac:dyDescent="0.2">
      <c r="A1817" s="1" t="s">
        <v>2398</v>
      </c>
      <c r="B1817" s="1" t="s">
        <v>20</v>
      </c>
      <c r="C1817" s="1" t="s">
        <v>21</v>
      </c>
      <c r="D1817" s="2">
        <v>45901</v>
      </c>
      <c r="E1817" s="1" t="s">
        <v>23</v>
      </c>
      <c r="F1817" s="1">
        <v>21.39</v>
      </c>
      <c r="G1817" s="1">
        <v>42.2</v>
      </c>
      <c r="H1817" s="1">
        <v>332</v>
      </c>
      <c r="I1817" s="1">
        <v>45.5</v>
      </c>
      <c r="J1817" s="1">
        <v>7.55</v>
      </c>
      <c r="K1817" s="1">
        <v>99.19</v>
      </c>
      <c r="L1817" s="1">
        <v>7.14</v>
      </c>
      <c r="M1817" s="1">
        <v>141.1</v>
      </c>
      <c r="N1817" s="1">
        <v>88.15</v>
      </c>
      <c r="O1817" s="1">
        <v>94.06</v>
      </c>
      <c r="P1817" s="1" t="s">
        <v>4</v>
      </c>
      <c r="Q1817" s="1" t="s">
        <v>5</v>
      </c>
      <c r="R1817" s="1" t="s">
        <v>6</v>
      </c>
      <c r="S1817" s="1" t="s">
        <v>6</v>
      </c>
      <c r="T1817" s="3">
        <f t="shared" si="0"/>
        <v>45901</v>
      </c>
      <c r="U1817" s="5">
        <f t="shared" ref="U1817:V1817" si="3634">IF(ISBLANK(F1817),1,0)</f>
        <v>0</v>
      </c>
      <c r="V1817" s="5">
        <f t="shared" si="3634"/>
        <v>0</v>
      </c>
      <c r="W1817" s="5">
        <f t="shared" ref="W1817:Z1817" si="3635">IF(ISBLANK(K1817),1,0)</f>
        <v>0</v>
      </c>
      <c r="X1817" s="5">
        <f t="shared" si="3635"/>
        <v>0</v>
      </c>
      <c r="Y1817" s="5">
        <f t="shared" si="3635"/>
        <v>0</v>
      </c>
      <c r="Z1817" s="5">
        <f t="shared" si="3635"/>
        <v>0</v>
      </c>
      <c r="AA1817" s="5">
        <f t="shared" si="3"/>
        <v>0</v>
      </c>
    </row>
    <row r="1818" spans="1:27" ht="15.75" customHeight="1" x14ac:dyDescent="0.2">
      <c r="A1818" s="1" t="s">
        <v>2399</v>
      </c>
      <c r="B1818" s="1" t="s">
        <v>20</v>
      </c>
      <c r="C1818" s="1" t="s">
        <v>21</v>
      </c>
      <c r="D1818" s="2">
        <v>45794</v>
      </c>
      <c r="E1818" s="1" t="s">
        <v>37</v>
      </c>
      <c r="F1818" s="1">
        <v>21.83</v>
      </c>
      <c r="G1818" s="1">
        <v>46.17</v>
      </c>
      <c r="H1818" s="1">
        <v>297</v>
      </c>
      <c r="I1818" s="1">
        <v>49.7</v>
      </c>
      <c r="J1818" s="1">
        <v>8.3000000000000007</v>
      </c>
      <c r="K1818" s="1">
        <v>99.16</v>
      </c>
      <c r="L1818" s="1">
        <v>6.86</v>
      </c>
      <c r="M1818" s="1">
        <v>155.19999999999999</v>
      </c>
      <c r="N1818" s="1">
        <v>84.09</v>
      </c>
      <c r="O1818" s="1">
        <v>91.51</v>
      </c>
      <c r="P1818" s="1" t="s">
        <v>4</v>
      </c>
      <c r="Q1818" s="1" t="s">
        <v>5</v>
      </c>
      <c r="R1818" s="1" t="s">
        <v>6</v>
      </c>
      <c r="S1818" s="1" t="s">
        <v>6</v>
      </c>
      <c r="T1818" s="3">
        <f t="shared" si="0"/>
        <v>45778</v>
      </c>
      <c r="U1818" s="5">
        <f t="shared" ref="U1818:V1818" si="3636">IF(ISBLANK(F1818),1,0)</f>
        <v>0</v>
      </c>
      <c r="V1818" s="5">
        <f t="shared" si="3636"/>
        <v>0</v>
      </c>
      <c r="W1818" s="5">
        <f t="shared" ref="W1818:Z1818" si="3637">IF(ISBLANK(K1818),1,0)</f>
        <v>0</v>
      </c>
      <c r="X1818" s="5">
        <f t="shared" si="3637"/>
        <v>0</v>
      </c>
      <c r="Y1818" s="5">
        <f t="shared" si="3637"/>
        <v>0</v>
      </c>
      <c r="Z1818" s="5">
        <f t="shared" si="3637"/>
        <v>0</v>
      </c>
      <c r="AA1818" s="5">
        <f t="shared" si="3"/>
        <v>0</v>
      </c>
    </row>
    <row r="1819" spans="1:27" ht="15.75" customHeight="1" x14ac:dyDescent="0.2">
      <c r="A1819" s="1" t="s">
        <v>1201</v>
      </c>
      <c r="B1819" s="1" t="s">
        <v>58</v>
      </c>
      <c r="C1819" s="1" t="s">
        <v>21</v>
      </c>
      <c r="D1819" s="2">
        <v>45973</v>
      </c>
      <c r="E1819" s="1" t="s">
        <v>23</v>
      </c>
      <c r="F1819" s="1">
        <v>22.45</v>
      </c>
      <c r="G1819" s="1">
        <v>50.32</v>
      </c>
      <c r="H1819" s="1">
        <v>303</v>
      </c>
      <c r="I1819" s="1">
        <v>44</v>
      </c>
      <c r="J1819" s="1">
        <v>5.45</v>
      </c>
      <c r="K1819" s="1">
        <v>98.99</v>
      </c>
      <c r="L1819" s="1">
        <v>7.16</v>
      </c>
      <c r="M1819" s="1">
        <v>127.2</v>
      </c>
      <c r="N1819" s="1">
        <v>84.52</v>
      </c>
      <c r="O1819" s="1">
        <v>96.2</v>
      </c>
      <c r="P1819" s="1" t="s">
        <v>4</v>
      </c>
      <c r="Q1819" s="1" t="s">
        <v>5</v>
      </c>
      <c r="R1819" s="1" t="s">
        <v>6</v>
      </c>
      <c r="S1819" s="1" t="s">
        <v>6</v>
      </c>
      <c r="T1819" s="3">
        <f t="shared" si="0"/>
        <v>45962</v>
      </c>
      <c r="U1819" s="5">
        <f t="shared" ref="U1819:V1819" si="3638">IF(ISBLANK(F1819),1,0)</f>
        <v>0</v>
      </c>
      <c r="V1819" s="5">
        <f t="shared" si="3638"/>
        <v>0</v>
      </c>
      <c r="W1819" s="5">
        <f t="shared" ref="W1819:Z1819" si="3639">IF(ISBLANK(K1819),1,0)</f>
        <v>0</v>
      </c>
      <c r="X1819" s="5">
        <f t="shared" si="3639"/>
        <v>0</v>
      </c>
      <c r="Y1819" s="5">
        <f t="shared" si="3639"/>
        <v>0</v>
      </c>
      <c r="Z1819" s="5">
        <f t="shared" si="3639"/>
        <v>0</v>
      </c>
      <c r="AA1819" s="5">
        <f t="shared" si="3"/>
        <v>0</v>
      </c>
    </row>
    <row r="1820" spans="1:27" ht="15.75" customHeight="1" x14ac:dyDescent="0.2">
      <c r="A1820" s="1" t="s">
        <v>2400</v>
      </c>
      <c r="B1820" s="1" t="s">
        <v>58</v>
      </c>
      <c r="C1820" s="1" t="s">
        <v>21</v>
      </c>
      <c r="D1820" s="2">
        <v>46005</v>
      </c>
      <c r="E1820" s="1" t="s">
        <v>3</v>
      </c>
      <c r="F1820" s="1">
        <v>22.82</v>
      </c>
      <c r="G1820" s="1">
        <v>38.19</v>
      </c>
      <c r="H1820" s="1">
        <v>330</v>
      </c>
      <c r="I1820" s="1">
        <v>49.7</v>
      </c>
      <c r="J1820" s="1">
        <v>7.23</v>
      </c>
      <c r="L1820" s="1">
        <v>6.73</v>
      </c>
      <c r="M1820" s="1">
        <v>137</v>
      </c>
      <c r="N1820" s="1">
        <v>86.64</v>
      </c>
      <c r="O1820" s="1">
        <v>92.73</v>
      </c>
      <c r="P1820" s="1" t="s">
        <v>177</v>
      </c>
      <c r="Q1820" s="1" t="s">
        <v>5</v>
      </c>
      <c r="R1820" s="1" t="s">
        <v>6</v>
      </c>
      <c r="S1820" s="1" t="s">
        <v>6</v>
      </c>
      <c r="T1820" s="3">
        <f t="shared" si="0"/>
        <v>45992</v>
      </c>
      <c r="U1820" s="5">
        <f t="shared" ref="U1820:V1820" si="3640">IF(ISBLANK(F1820),1,0)</f>
        <v>0</v>
      </c>
      <c r="V1820" s="5">
        <f t="shared" si="3640"/>
        <v>0</v>
      </c>
      <c r="W1820" s="5">
        <f t="shared" ref="W1820:Z1820" si="3641">IF(ISBLANK(K1820),1,0)</f>
        <v>1</v>
      </c>
      <c r="X1820" s="5">
        <f t="shared" si="3641"/>
        <v>0</v>
      </c>
      <c r="Y1820" s="5">
        <f t="shared" si="3641"/>
        <v>0</v>
      </c>
      <c r="Z1820" s="5">
        <f t="shared" si="3641"/>
        <v>0</v>
      </c>
      <c r="AA1820" s="5">
        <f t="shared" si="3"/>
        <v>1</v>
      </c>
    </row>
    <row r="1821" spans="1:27" ht="15.75" customHeight="1" x14ac:dyDescent="0.2">
      <c r="A1821" s="1" t="s">
        <v>2401</v>
      </c>
      <c r="B1821" s="1" t="s">
        <v>20</v>
      </c>
      <c r="C1821" s="1" t="s">
        <v>47</v>
      </c>
      <c r="D1821" s="2">
        <v>45895</v>
      </c>
      <c r="E1821" s="1" t="s">
        <v>93</v>
      </c>
      <c r="F1821" s="1">
        <v>20.65</v>
      </c>
      <c r="G1821" s="1">
        <v>45.5</v>
      </c>
      <c r="H1821" s="1">
        <v>280</v>
      </c>
      <c r="I1821" s="1">
        <v>49</v>
      </c>
      <c r="J1821" s="1">
        <v>8.1300000000000008</v>
      </c>
      <c r="K1821" s="1">
        <v>98.36</v>
      </c>
      <c r="L1821" s="1">
        <v>6.86</v>
      </c>
      <c r="M1821" s="1">
        <v>147.4</v>
      </c>
      <c r="N1821" s="1">
        <v>81.010000000000005</v>
      </c>
      <c r="O1821" s="1">
        <v>93.79</v>
      </c>
      <c r="P1821" s="1" t="s">
        <v>4</v>
      </c>
      <c r="Q1821" s="1" t="s">
        <v>5</v>
      </c>
      <c r="R1821" s="1" t="s">
        <v>6</v>
      </c>
      <c r="S1821" s="1" t="s">
        <v>6</v>
      </c>
      <c r="T1821" s="3">
        <f t="shared" si="0"/>
        <v>45870</v>
      </c>
      <c r="U1821" s="5">
        <f t="shared" ref="U1821:V1821" si="3642">IF(ISBLANK(F1821),1,0)</f>
        <v>0</v>
      </c>
      <c r="V1821" s="5">
        <f t="shared" si="3642"/>
        <v>0</v>
      </c>
      <c r="W1821" s="5">
        <f t="shared" ref="W1821:Z1821" si="3643">IF(ISBLANK(K1821),1,0)</f>
        <v>0</v>
      </c>
      <c r="X1821" s="5">
        <f t="shared" si="3643"/>
        <v>0</v>
      </c>
      <c r="Y1821" s="5">
        <f t="shared" si="3643"/>
        <v>0</v>
      </c>
      <c r="Z1821" s="5">
        <f t="shared" si="3643"/>
        <v>0</v>
      </c>
      <c r="AA1821" s="5">
        <f t="shared" si="3"/>
        <v>0</v>
      </c>
    </row>
    <row r="1822" spans="1:27" ht="15.75" customHeight="1" x14ac:dyDescent="0.2">
      <c r="A1822" s="1" t="s">
        <v>2402</v>
      </c>
      <c r="B1822" s="1" t="s">
        <v>1</v>
      </c>
      <c r="C1822" s="1" t="s">
        <v>21</v>
      </c>
      <c r="D1822" s="2">
        <v>45509</v>
      </c>
      <c r="E1822" s="1" t="s">
        <v>23</v>
      </c>
      <c r="F1822" s="1">
        <v>22.67</v>
      </c>
      <c r="G1822" s="1">
        <v>45.75</v>
      </c>
      <c r="H1822" s="1">
        <v>336</v>
      </c>
      <c r="I1822" s="1">
        <v>36</v>
      </c>
      <c r="J1822" s="1">
        <v>6.45</v>
      </c>
      <c r="K1822" s="1">
        <v>99.51</v>
      </c>
      <c r="L1822" s="1">
        <v>6.67</v>
      </c>
      <c r="M1822" s="1">
        <v>109.4</v>
      </c>
      <c r="N1822" s="1">
        <v>88.04</v>
      </c>
      <c r="O1822" s="1">
        <v>95.66</v>
      </c>
      <c r="P1822" s="1" t="s">
        <v>177</v>
      </c>
      <c r="Q1822" s="1" t="s">
        <v>5</v>
      </c>
      <c r="R1822" s="1" t="s">
        <v>6</v>
      </c>
      <c r="S1822" s="1" t="s">
        <v>6</v>
      </c>
      <c r="T1822" s="3">
        <f t="shared" si="0"/>
        <v>45505</v>
      </c>
      <c r="U1822" s="5">
        <f t="shared" ref="U1822:V1822" si="3644">IF(ISBLANK(F1822),1,0)</f>
        <v>0</v>
      </c>
      <c r="V1822" s="5">
        <f t="shared" si="3644"/>
        <v>0</v>
      </c>
      <c r="W1822" s="5">
        <f t="shared" ref="W1822:Z1822" si="3645">IF(ISBLANK(K1822),1,0)</f>
        <v>0</v>
      </c>
      <c r="X1822" s="5">
        <f t="shared" si="3645"/>
        <v>0</v>
      </c>
      <c r="Y1822" s="5">
        <f t="shared" si="3645"/>
        <v>0</v>
      </c>
      <c r="Z1822" s="5">
        <f t="shared" si="3645"/>
        <v>0</v>
      </c>
      <c r="AA1822" s="5">
        <f t="shared" si="3"/>
        <v>0</v>
      </c>
    </row>
    <row r="1823" spans="1:27" ht="15.75" customHeight="1" x14ac:dyDescent="0.2">
      <c r="A1823" s="1" t="s">
        <v>2403</v>
      </c>
      <c r="B1823" s="1" t="s">
        <v>58</v>
      </c>
      <c r="C1823" s="1" t="s">
        <v>47</v>
      </c>
      <c r="D1823" s="2">
        <v>45430</v>
      </c>
      <c r="E1823" s="1" t="s">
        <v>3</v>
      </c>
      <c r="F1823" s="1">
        <v>21.73</v>
      </c>
      <c r="G1823" s="1">
        <v>46.87</v>
      </c>
      <c r="H1823" s="1">
        <v>309</v>
      </c>
      <c r="I1823" s="1">
        <v>36.299999999999997</v>
      </c>
      <c r="J1823" s="1">
        <v>6.67</v>
      </c>
      <c r="K1823" s="1">
        <v>98.9</v>
      </c>
      <c r="L1823" s="1">
        <v>6.89</v>
      </c>
      <c r="M1823" s="1">
        <v>123.8</v>
      </c>
      <c r="N1823" s="1">
        <v>85.81</v>
      </c>
      <c r="O1823" s="1">
        <v>91.96</v>
      </c>
      <c r="P1823" s="1" t="s">
        <v>4</v>
      </c>
      <c r="Q1823" s="1" t="s">
        <v>5</v>
      </c>
      <c r="R1823" s="1" t="s">
        <v>6</v>
      </c>
      <c r="S1823" s="1" t="s">
        <v>6</v>
      </c>
      <c r="T1823" s="3">
        <f t="shared" si="0"/>
        <v>45413</v>
      </c>
      <c r="U1823" s="5">
        <f t="shared" ref="U1823:V1823" si="3646">IF(ISBLANK(F1823),1,0)</f>
        <v>0</v>
      </c>
      <c r="V1823" s="5">
        <f t="shared" si="3646"/>
        <v>0</v>
      </c>
      <c r="W1823" s="5">
        <f t="shared" ref="W1823:Z1823" si="3647">IF(ISBLANK(K1823),1,0)</f>
        <v>0</v>
      </c>
      <c r="X1823" s="5">
        <f t="shared" si="3647"/>
        <v>0</v>
      </c>
      <c r="Y1823" s="5">
        <f t="shared" si="3647"/>
        <v>0</v>
      </c>
      <c r="Z1823" s="5">
        <f t="shared" si="3647"/>
        <v>0</v>
      </c>
      <c r="AA1823" s="5">
        <f t="shared" si="3"/>
        <v>0</v>
      </c>
    </row>
    <row r="1824" spans="1:27" ht="15.75" customHeight="1" x14ac:dyDescent="0.2">
      <c r="A1824" s="1" t="s">
        <v>464</v>
      </c>
      <c r="B1824" s="1" t="s">
        <v>34</v>
      </c>
      <c r="C1824" s="1" t="s">
        <v>21</v>
      </c>
      <c r="D1824" s="2">
        <v>45510</v>
      </c>
      <c r="E1824" s="1" t="s">
        <v>93</v>
      </c>
      <c r="F1824" s="1">
        <v>21.73</v>
      </c>
      <c r="G1824" s="1">
        <v>43.54</v>
      </c>
      <c r="H1824" s="1">
        <v>302</v>
      </c>
      <c r="I1824" s="1">
        <v>42.9</v>
      </c>
      <c r="J1824" s="1">
        <v>7.72</v>
      </c>
      <c r="K1824" s="1">
        <v>98.93</v>
      </c>
      <c r="L1824" s="1">
        <v>6.84</v>
      </c>
      <c r="M1824" s="1">
        <v>113.1</v>
      </c>
      <c r="N1824" s="1">
        <v>85.23</v>
      </c>
      <c r="O1824" s="1">
        <v>94.82</v>
      </c>
      <c r="P1824" s="1" t="s">
        <v>4</v>
      </c>
      <c r="Q1824" s="1" t="s">
        <v>5</v>
      </c>
      <c r="R1824" s="1" t="s">
        <v>6</v>
      </c>
      <c r="S1824" s="1" t="s">
        <v>6</v>
      </c>
      <c r="T1824" s="3">
        <f t="shared" si="0"/>
        <v>45505</v>
      </c>
      <c r="U1824" s="5">
        <f t="shared" ref="U1824:V1824" si="3648">IF(ISBLANK(F1824),1,0)</f>
        <v>0</v>
      </c>
      <c r="V1824" s="5">
        <f t="shared" si="3648"/>
        <v>0</v>
      </c>
      <c r="W1824" s="5">
        <f t="shared" ref="W1824:Z1824" si="3649">IF(ISBLANK(K1824),1,0)</f>
        <v>0</v>
      </c>
      <c r="X1824" s="5">
        <f t="shared" si="3649"/>
        <v>0</v>
      </c>
      <c r="Y1824" s="5">
        <f t="shared" si="3649"/>
        <v>0</v>
      </c>
      <c r="Z1824" s="5">
        <f t="shared" si="3649"/>
        <v>0</v>
      </c>
      <c r="AA1824" s="5">
        <f t="shared" si="3"/>
        <v>0</v>
      </c>
    </row>
    <row r="1825" spans="1:27" ht="15.75" customHeight="1" x14ac:dyDescent="0.2">
      <c r="A1825" s="1" t="s">
        <v>2404</v>
      </c>
      <c r="B1825" s="1" t="s">
        <v>20</v>
      </c>
      <c r="C1825" s="1" t="s">
        <v>35</v>
      </c>
      <c r="D1825" s="2">
        <v>45812</v>
      </c>
      <c r="E1825" s="1" t="s">
        <v>93</v>
      </c>
      <c r="F1825" s="1">
        <v>22.15</v>
      </c>
      <c r="G1825" s="1">
        <v>39.06</v>
      </c>
      <c r="H1825" s="1">
        <v>295</v>
      </c>
      <c r="I1825" s="1">
        <v>50.9</v>
      </c>
      <c r="J1825" s="1">
        <v>7.62</v>
      </c>
      <c r="K1825" s="1">
        <v>99.21</v>
      </c>
      <c r="L1825" s="1">
        <v>6.71</v>
      </c>
      <c r="M1825" s="1">
        <v>138.9</v>
      </c>
      <c r="N1825" s="1">
        <v>86.79</v>
      </c>
      <c r="O1825" s="1">
        <v>92.65</v>
      </c>
      <c r="P1825" s="1" t="s">
        <v>4</v>
      </c>
      <c r="Q1825" s="1" t="s">
        <v>5</v>
      </c>
      <c r="R1825" s="1" t="s">
        <v>6</v>
      </c>
      <c r="S1825" s="1" t="s">
        <v>6</v>
      </c>
      <c r="T1825" s="3">
        <f t="shared" si="0"/>
        <v>45809</v>
      </c>
      <c r="U1825" s="5">
        <f t="shared" ref="U1825:V1825" si="3650">IF(ISBLANK(F1825),1,0)</f>
        <v>0</v>
      </c>
      <c r="V1825" s="5">
        <f t="shared" si="3650"/>
        <v>0</v>
      </c>
      <c r="W1825" s="5">
        <f t="shared" ref="W1825:Z1825" si="3651">IF(ISBLANK(K1825),1,0)</f>
        <v>0</v>
      </c>
      <c r="X1825" s="5">
        <f t="shared" si="3651"/>
        <v>0</v>
      </c>
      <c r="Y1825" s="5">
        <f t="shared" si="3651"/>
        <v>0</v>
      </c>
      <c r="Z1825" s="5">
        <f t="shared" si="3651"/>
        <v>0</v>
      </c>
      <c r="AA1825" s="5">
        <f t="shared" si="3"/>
        <v>0</v>
      </c>
    </row>
    <row r="1826" spans="1:27" ht="15.75" customHeight="1" x14ac:dyDescent="0.2">
      <c r="A1826" s="1" t="s">
        <v>2405</v>
      </c>
      <c r="B1826" s="1" t="s">
        <v>1</v>
      </c>
      <c r="C1826" s="1" t="s">
        <v>35</v>
      </c>
      <c r="D1826" s="2">
        <v>45923</v>
      </c>
      <c r="E1826" s="1" t="s">
        <v>93</v>
      </c>
      <c r="F1826" s="1">
        <v>23.23</v>
      </c>
      <c r="G1826" s="1">
        <v>47.68</v>
      </c>
      <c r="H1826" s="1">
        <v>356</v>
      </c>
      <c r="I1826" s="1">
        <v>41.1</v>
      </c>
      <c r="J1826" s="1">
        <v>6.82</v>
      </c>
      <c r="K1826" s="1">
        <v>99.14</v>
      </c>
      <c r="L1826" s="1">
        <v>6.8</v>
      </c>
      <c r="M1826" s="1">
        <v>117.7</v>
      </c>
      <c r="N1826" s="1">
        <v>89.6</v>
      </c>
      <c r="O1826" s="1">
        <v>94.59</v>
      </c>
      <c r="P1826" s="1" t="s">
        <v>4</v>
      </c>
      <c r="Q1826" s="1" t="s">
        <v>5</v>
      </c>
      <c r="R1826" s="1" t="s">
        <v>6</v>
      </c>
      <c r="S1826" s="1" t="s">
        <v>6</v>
      </c>
      <c r="T1826" s="3">
        <f t="shared" si="0"/>
        <v>45901</v>
      </c>
      <c r="U1826" s="5">
        <f t="shared" ref="U1826:V1826" si="3652">IF(ISBLANK(F1826),1,0)</f>
        <v>0</v>
      </c>
      <c r="V1826" s="5">
        <f t="shared" si="3652"/>
        <v>0</v>
      </c>
      <c r="W1826" s="5">
        <f t="shared" ref="W1826:Z1826" si="3653">IF(ISBLANK(K1826),1,0)</f>
        <v>0</v>
      </c>
      <c r="X1826" s="5">
        <f t="shared" si="3653"/>
        <v>0</v>
      </c>
      <c r="Y1826" s="5">
        <f t="shared" si="3653"/>
        <v>0</v>
      </c>
      <c r="Z1826" s="5">
        <f t="shared" si="3653"/>
        <v>0</v>
      </c>
      <c r="AA1826" s="5">
        <f t="shared" si="3"/>
        <v>0</v>
      </c>
    </row>
    <row r="1827" spans="1:27" ht="15.75" customHeight="1" x14ac:dyDescent="0.2">
      <c r="A1827" s="1" t="s">
        <v>2406</v>
      </c>
      <c r="B1827" s="1" t="s">
        <v>20</v>
      </c>
      <c r="C1827" s="1" t="s">
        <v>21</v>
      </c>
      <c r="D1827" s="2">
        <v>45935</v>
      </c>
      <c r="E1827" s="1" t="s">
        <v>93</v>
      </c>
      <c r="F1827" s="1">
        <v>22.55</v>
      </c>
      <c r="G1827" s="1">
        <v>44.77</v>
      </c>
      <c r="H1827" s="1">
        <v>320</v>
      </c>
      <c r="I1827" s="1">
        <v>48.5</v>
      </c>
      <c r="J1827" s="1">
        <v>7.8</v>
      </c>
      <c r="K1827" s="1">
        <v>99.11</v>
      </c>
      <c r="M1827" s="1">
        <v>136.5</v>
      </c>
      <c r="N1827" s="1">
        <v>85.26</v>
      </c>
      <c r="O1827" s="1">
        <v>92.68</v>
      </c>
      <c r="P1827" s="1" t="s">
        <v>4</v>
      </c>
      <c r="Q1827" s="1" t="s">
        <v>50</v>
      </c>
      <c r="R1827" s="1" t="s">
        <v>51</v>
      </c>
      <c r="S1827" s="1" t="s">
        <v>52</v>
      </c>
      <c r="T1827" s="3">
        <f t="shared" si="0"/>
        <v>45931</v>
      </c>
      <c r="U1827" s="5">
        <f t="shared" ref="U1827:V1827" si="3654">IF(ISBLANK(F1827),1,0)</f>
        <v>0</v>
      </c>
      <c r="V1827" s="5">
        <f t="shared" si="3654"/>
        <v>0</v>
      </c>
      <c r="W1827" s="5">
        <f t="shared" ref="W1827:Z1827" si="3655">IF(ISBLANK(K1827),1,0)</f>
        <v>0</v>
      </c>
      <c r="X1827" s="5">
        <f t="shared" si="3655"/>
        <v>1</v>
      </c>
      <c r="Y1827" s="5">
        <f t="shared" si="3655"/>
        <v>0</v>
      </c>
      <c r="Z1827" s="5">
        <f t="shared" si="3655"/>
        <v>0</v>
      </c>
      <c r="AA1827" s="5">
        <f t="shared" si="3"/>
        <v>1</v>
      </c>
    </row>
    <row r="1828" spans="1:27" ht="15.75" customHeight="1" x14ac:dyDescent="0.2">
      <c r="A1828" s="1" t="s">
        <v>2406</v>
      </c>
      <c r="B1828" s="1" t="s">
        <v>20</v>
      </c>
      <c r="C1828" s="1" t="s">
        <v>21</v>
      </c>
      <c r="D1828" s="2">
        <v>45935</v>
      </c>
      <c r="E1828" s="1" t="s">
        <v>93</v>
      </c>
      <c r="F1828" s="1">
        <v>22.55</v>
      </c>
      <c r="G1828" s="1">
        <v>44.77</v>
      </c>
      <c r="H1828" s="1">
        <v>320</v>
      </c>
      <c r="I1828" s="1">
        <v>48.5</v>
      </c>
      <c r="J1828" s="1">
        <v>7.8</v>
      </c>
      <c r="K1828" s="1">
        <v>99.11</v>
      </c>
      <c r="M1828" s="1">
        <v>136.5</v>
      </c>
      <c r="N1828" s="1">
        <v>85.26</v>
      </c>
      <c r="O1828" s="1">
        <v>92.68</v>
      </c>
      <c r="P1828" s="1" t="s">
        <v>4</v>
      </c>
      <c r="Q1828" s="1" t="s">
        <v>50</v>
      </c>
      <c r="R1828" s="1" t="s">
        <v>51</v>
      </c>
      <c r="S1828" s="1" t="s">
        <v>52</v>
      </c>
      <c r="T1828" s="3">
        <f t="shared" si="0"/>
        <v>45931</v>
      </c>
      <c r="U1828" s="5">
        <f t="shared" ref="U1828:V1828" si="3656">IF(ISBLANK(F1828),1,0)</f>
        <v>0</v>
      </c>
      <c r="V1828" s="5">
        <f t="shared" si="3656"/>
        <v>0</v>
      </c>
      <c r="W1828" s="5">
        <f t="shared" ref="W1828:Z1828" si="3657">IF(ISBLANK(K1828),1,0)</f>
        <v>0</v>
      </c>
      <c r="X1828" s="5">
        <f t="shared" si="3657"/>
        <v>1</v>
      </c>
      <c r="Y1828" s="5">
        <f t="shared" si="3657"/>
        <v>0</v>
      </c>
      <c r="Z1828" s="5">
        <f t="shared" si="3657"/>
        <v>0</v>
      </c>
      <c r="AA1828" s="5">
        <f t="shared" si="3"/>
        <v>1</v>
      </c>
    </row>
    <row r="1829" spans="1:27" ht="15.75" customHeight="1" x14ac:dyDescent="0.2">
      <c r="A1829" s="1" t="s">
        <v>2303</v>
      </c>
      <c r="B1829" s="1" t="s">
        <v>20</v>
      </c>
      <c r="C1829" s="1" t="s">
        <v>21</v>
      </c>
      <c r="D1829" s="2">
        <v>45791</v>
      </c>
      <c r="E1829" s="1" t="s">
        <v>3</v>
      </c>
      <c r="F1829" s="1">
        <v>21.82</v>
      </c>
      <c r="G1829" s="1">
        <v>47.83</v>
      </c>
      <c r="H1829" s="1">
        <v>317</v>
      </c>
      <c r="I1829" s="1">
        <v>50</v>
      </c>
      <c r="J1829" s="1">
        <v>8.15</v>
      </c>
      <c r="K1829" s="1">
        <v>98.97</v>
      </c>
      <c r="L1829" s="1">
        <v>7.17</v>
      </c>
      <c r="M1829" s="1">
        <v>136.9</v>
      </c>
      <c r="O1829" s="1">
        <v>95.01</v>
      </c>
      <c r="P1829" s="1" t="s">
        <v>4</v>
      </c>
      <c r="Q1829" s="1" t="s">
        <v>5</v>
      </c>
      <c r="R1829" s="1" t="s">
        <v>6</v>
      </c>
      <c r="S1829" s="1" t="s">
        <v>6</v>
      </c>
      <c r="T1829" s="3">
        <f t="shared" si="0"/>
        <v>45778</v>
      </c>
      <c r="U1829" s="5">
        <f t="shared" ref="U1829:V1829" si="3658">IF(ISBLANK(F1829),1,0)</f>
        <v>0</v>
      </c>
      <c r="V1829" s="5">
        <f t="shared" si="3658"/>
        <v>0</v>
      </c>
      <c r="W1829" s="5">
        <f t="shared" ref="W1829:Z1829" si="3659">IF(ISBLANK(K1829),1,0)</f>
        <v>0</v>
      </c>
      <c r="X1829" s="5">
        <f t="shared" si="3659"/>
        <v>0</v>
      </c>
      <c r="Y1829" s="5">
        <f t="shared" si="3659"/>
        <v>0</v>
      </c>
      <c r="Z1829" s="5">
        <f t="shared" si="3659"/>
        <v>1</v>
      </c>
      <c r="AA1829" s="5">
        <f t="shared" si="3"/>
        <v>1</v>
      </c>
    </row>
    <row r="1830" spans="1:27" ht="15.75" customHeight="1" x14ac:dyDescent="0.2">
      <c r="A1830" s="1" t="s">
        <v>1282</v>
      </c>
      <c r="B1830" s="1" t="s">
        <v>1</v>
      </c>
      <c r="C1830" s="1" t="s">
        <v>21</v>
      </c>
      <c r="D1830" s="2">
        <v>45789</v>
      </c>
      <c r="E1830" s="1" t="s">
        <v>23</v>
      </c>
      <c r="F1830" s="1">
        <v>22.42</v>
      </c>
      <c r="G1830" s="1">
        <v>43.99</v>
      </c>
      <c r="H1830" s="1">
        <v>346</v>
      </c>
      <c r="I1830" s="1">
        <v>44</v>
      </c>
      <c r="J1830" s="1">
        <v>7.6</v>
      </c>
      <c r="K1830" s="1">
        <v>99.2</v>
      </c>
      <c r="L1830" s="1">
        <v>6.6</v>
      </c>
      <c r="M1830" s="1">
        <v>128</v>
      </c>
      <c r="N1830" s="1">
        <v>86.43</v>
      </c>
      <c r="O1830" s="1">
        <v>92.82</v>
      </c>
      <c r="P1830" s="1" t="s">
        <v>4</v>
      </c>
      <c r="Q1830" s="1" t="s">
        <v>5</v>
      </c>
      <c r="R1830" s="1" t="s">
        <v>6</v>
      </c>
      <c r="S1830" s="1" t="s">
        <v>6</v>
      </c>
      <c r="T1830" s="3">
        <f t="shared" si="0"/>
        <v>45778</v>
      </c>
      <c r="U1830" s="5">
        <f t="shared" ref="U1830:V1830" si="3660">IF(ISBLANK(F1830),1,0)</f>
        <v>0</v>
      </c>
      <c r="V1830" s="5">
        <f t="shared" si="3660"/>
        <v>0</v>
      </c>
      <c r="W1830" s="5">
        <f t="shared" ref="W1830:Z1830" si="3661">IF(ISBLANK(K1830),1,0)</f>
        <v>0</v>
      </c>
      <c r="X1830" s="5">
        <f t="shared" si="3661"/>
        <v>0</v>
      </c>
      <c r="Y1830" s="5">
        <f t="shared" si="3661"/>
        <v>0</v>
      </c>
      <c r="Z1830" s="5">
        <f t="shared" si="3661"/>
        <v>0</v>
      </c>
      <c r="AA1830" s="5">
        <f t="shared" si="3"/>
        <v>0</v>
      </c>
    </row>
    <row r="1831" spans="1:27" ht="15.75" customHeight="1" x14ac:dyDescent="0.2">
      <c r="A1831" s="1" t="s">
        <v>557</v>
      </c>
      <c r="B1831" s="1" t="s">
        <v>34</v>
      </c>
      <c r="C1831" s="1" t="s">
        <v>47</v>
      </c>
      <c r="D1831" s="2">
        <v>45987</v>
      </c>
      <c r="E1831" s="1" t="s">
        <v>23</v>
      </c>
      <c r="F1831" s="1">
        <v>21.61</v>
      </c>
      <c r="G1831" s="1">
        <v>43.47</v>
      </c>
      <c r="H1831" s="1">
        <v>310</v>
      </c>
      <c r="I1831" s="1">
        <v>45.9</v>
      </c>
      <c r="J1831" s="1">
        <v>7.79</v>
      </c>
      <c r="K1831" s="1">
        <v>99.04</v>
      </c>
      <c r="L1831" s="1">
        <v>7.19</v>
      </c>
      <c r="M1831" s="1">
        <v>125.1</v>
      </c>
      <c r="N1831" s="1">
        <v>91.57</v>
      </c>
      <c r="O1831" s="1">
        <v>94.31</v>
      </c>
      <c r="P1831" s="1" t="s">
        <v>4</v>
      </c>
      <c r="Q1831" s="1" t="s">
        <v>5</v>
      </c>
      <c r="R1831" s="1" t="s">
        <v>6</v>
      </c>
      <c r="S1831" s="1" t="s">
        <v>6</v>
      </c>
      <c r="T1831" s="3">
        <f t="shared" si="0"/>
        <v>45962</v>
      </c>
      <c r="U1831" s="5">
        <f t="shared" ref="U1831:V1831" si="3662">IF(ISBLANK(F1831),1,0)</f>
        <v>0</v>
      </c>
      <c r="V1831" s="5">
        <f t="shared" si="3662"/>
        <v>0</v>
      </c>
      <c r="W1831" s="5">
        <f t="shared" ref="W1831:Z1831" si="3663">IF(ISBLANK(K1831),1,0)</f>
        <v>0</v>
      </c>
      <c r="X1831" s="5">
        <f t="shared" si="3663"/>
        <v>0</v>
      </c>
      <c r="Y1831" s="5">
        <f t="shared" si="3663"/>
        <v>0</v>
      </c>
      <c r="Z1831" s="5">
        <f t="shared" si="3663"/>
        <v>0</v>
      </c>
      <c r="AA1831" s="5">
        <f t="shared" si="3"/>
        <v>0</v>
      </c>
    </row>
    <row r="1832" spans="1:27" ht="15.75" customHeight="1" x14ac:dyDescent="0.2">
      <c r="A1832" s="1" t="s">
        <v>2408</v>
      </c>
      <c r="B1832" s="1" t="s">
        <v>20</v>
      </c>
      <c r="C1832" s="1" t="s">
        <v>35</v>
      </c>
      <c r="D1832" s="2">
        <v>45793</v>
      </c>
      <c r="E1832" s="1" t="s">
        <v>3</v>
      </c>
      <c r="F1832" s="1">
        <v>20.2</v>
      </c>
      <c r="G1832" s="1">
        <v>27.7</v>
      </c>
      <c r="H1832" s="1">
        <v>258</v>
      </c>
      <c r="I1832" s="1">
        <v>54.5</v>
      </c>
      <c r="J1832" s="1">
        <v>8.49</v>
      </c>
      <c r="K1832" s="1">
        <v>98.85</v>
      </c>
      <c r="L1832" s="1">
        <v>6.85</v>
      </c>
      <c r="M1832" s="1">
        <v>159.30000000000001</v>
      </c>
      <c r="N1832" s="1">
        <v>85.49</v>
      </c>
      <c r="O1832" s="1">
        <v>91.89</v>
      </c>
      <c r="P1832" s="1" t="s">
        <v>4</v>
      </c>
      <c r="Q1832" s="1" t="s">
        <v>50</v>
      </c>
      <c r="R1832" s="1" t="s">
        <v>243</v>
      </c>
      <c r="S1832" s="1" t="s">
        <v>89</v>
      </c>
      <c r="T1832" s="3">
        <f t="shared" si="0"/>
        <v>45778</v>
      </c>
      <c r="U1832" s="5">
        <f t="shared" ref="U1832:V1832" si="3664">IF(ISBLANK(F1832),1,0)</f>
        <v>0</v>
      </c>
      <c r="V1832" s="5">
        <f t="shared" si="3664"/>
        <v>0</v>
      </c>
      <c r="W1832" s="5">
        <f t="shared" ref="W1832:Z1832" si="3665">IF(ISBLANK(K1832),1,0)</f>
        <v>0</v>
      </c>
      <c r="X1832" s="5">
        <f t="shared" si="3665"/>
        <v>0</v>
      </c>
      <c r="Y1832" s="5">
        <f t="shared" si="3665"/>
        <v>0</v>
      </c>
      <c r="Z1832" s="5">
        <f t="shared" si="3665"/>
        <v>0</v>
      </c>
      <c r="AA1832" s="5">
        <f t="shared" si="3"/>
        <v>0</v>
      </c>
    </row>
    <row r="1833" spans="1:27" ht="15.75" customHeight="1" x14ac:dyDescent="0.2">
      <c r="A1833" s="1" t="s">
        <v>2410</v>
      </c>
      <c r="B1833" s="1" t="s">
        <v>20</v>
      </c>
      <c r="C1833" s="1" t="s">
        <v>21</v>
      </c>
      <c r="D1833" s="2">
        <v>45395</v>
      </c>
      <c r="E1833" s="1" t="s">
        <v>37</v>
      </c>
      <c r="F1833" s="1">
        <v>22.5</v>
      </c>
      <c r="G1833" s="1">
        <v>31.94</v>
      </c>
      <c r="H1833" s="1">
        <v>307</v>
      </c>
      <c r="I1833" s="1">
        <v>44</v>
      </c>
      <c r="J1833" s="1">
        <v>7.74</v>
      </c>
      <c r="K1833" s="1">
        <v>98.98</v>
      </c>
      <c r="L1833" s="1">
        <v>6.87</v>
      </c>
      <c r="M1833" s="1">
        <v>141.5</v>
      </c>
      <c r="N1833" s="1">
        <v>85.12</v>
      </c>
      <c r="O1833" s="1">
        <v>94.07</v>
      </c>
      <c r="P1833" s="1" t="s">
        <v>4</v>
      </c>
      <c r="Q1833" s="1" t="s">
        <v>5</v>
      </c>
      <c r="R1833" s="1" t="s">
        <v>6</v>
      </c>
      <c r="S1833" s="1" t="s">
        <v>6</v>
      </c>
      <c r="T1833" s="3">
        <f t="shared" si="0"/>
        <v>45383</v>
      </c>
      <c r="U1833" s="5">
        <f t="shared" ref="U1833:V1833" si="3666">IF(ISBLANK(F1833),1,0)</f>
        <v>0</v>
      </c>
      <c r="V1833" s="5">
        <f t="shared" si="3666"/>
        <v>0</v>
      </c>
      <c r="W1833" s="5">
        <f t="shared" ref="W1833:Z1833" si="3667">IF(ISBLANK(K1833),1,0)</f>
        <v>0</v>
      </c>
      <c r="X1833" s="5">
        <f t="shared" si="3667"/>
        <v>0</v>
      </c>
      <c r="Y1833" s="5">
        <f t="shared" si="3667"/>
        <v>0</v>
      </c>
      <c r="Z1833" s="5">
        <f t="shared" si="3667"/>
        <v>0</v>
      </c>
      <c r="AA1833" s="5">
        <f t="shared" si="3"/>
        <v>0</v>
      </c>
    </row>
    <row r="1834" spans="1:27" ht="15.75" customHeight="1" x14ac:dyDescent="0.2">
      <c r="A1834" s="1" t="s">
        <v>2411</v>
      </c>
      <c r="B1834" s="1" t="s">
        <v>1</v>
      </c>
      <c r="C1834" s="1" t="s">
        <v>47</v>
      </c>
      <c r="D1834" s="2">
        <v>45657</v>
      </c>
      <c r="E1834" s="1" t="s">
        <v>3</v>
      </c>
      <c r="F1834" s="1">
        <v>22.26</v>
      </c>
      <c r="G1834" s="1">
        <v>41.03</v>
      </c>
      <c r="H1834" s="1">
        <v>299</v>
      </c>
      <c r="I1834" s="1">
        <v>39.1</v>
      </c>
      <c r="J1834" s="1">
        <v>6.71</v>
      </c>
      <c r="K1834" s="1">
        <v>99.48</v>
      </c>
      <c r="L1834" s="1">
        <v>6.76</v>
      </c>
      <c r="M1834" s="1">
        <v>113.9</v>
      </c>
      <c r="N1834" s="1">
        <v>90.13</v>
      </c>
      <c r="O1834" s="1">
        <v>97.42</v>
      </c>
      <c r="P1834" s="1" t="s">
        <v>4</v>
      </c>
      <c r="Q1834" s="1" t="s">
        <v>5</v>
      </c>
      <c r="R1834" s="1" t="s">
        <v>6</v>
      </c>
      <c r="S1834" s="1" t="s">
        <v>6</v>
      </c>
      <c r="T1834" s="3">
        <f t="shared" si="0"/>
        <v>45627</v>
      </c>
      <c r="U1834" s="5">
        <f t="shared" ref="U1834:V1834" si="3668">IF(ISBLANK(F1834),1,0)</f>
        <v>0</v>
      </c>
      <c r="V1834" s="5">
        <f t="shared" si="3668"/>
        <v>0</v>
      </c>
      <c r="W1834" s="5">
        <f t="shared" ref="W1834:Z1834" si="3669">IF(ISBLANK(K1834),1,0)</f>
        <v>0</v>
      </c>
      <c r="X1834" s="5">
        <f t="shared" si="3669"/>
        <v>0</v>
      </c>
      <c r="Y1834" s="5">
        <f t="shared" si="3669"/>
        <v>0</v>
      </c>
      <c r="Z1834" s="5">
        <f t="shared" si="3669"/>
        <v>0</v>
      </c>
      <c r="AA1834" s="5">
        <f t="shared" si="3"/>
        <v>0</v>
      </c>
    </row>
    <row r="1835" spans="1:27" ht="15.75" customHeight="1" x14ac:dyDescent="0.2">
      <c r="A1835" s="1" t="s">
        <v>2412</v>
      </c>
      <c r="B1835" s="1" t="s">
        <v>1</v>
      </c>
      <c r="C1835" s="1" t="s">
        <v>21</v>
      </c>
      <c r="D1835" s="2">
        <v>45554</v>
      </c>
      <c r="E1835" s="1" t="s">
        <v>3</v>
      </c>
      <c r="F1835" s="1">
        <v>22.88</v>
      </c>
      <c r="G1835" s="1">
        <v>37.49</v>
      </c>
      <c r="H1835" s="1">
        <v>305</v>
      </c>
      <c r="I1835" s="1">
        <v>35.4</v>
      </c>
      <c r="J1835" s="1">
        <v>6.43</v>
      </c>
      <c r="K1835" s="1">
        <v>98.98</v>
      </c>
      <c r="L1835" s="1">
        <v>6.41</v>
      </c>
      <c r="M1835" s="1">
        <v>123.2</v>
      </c>
      <c r="N1835" s="1">
        <v>91.9</v>
      </c>
      <c r="O1835" s="1">
        <v>94.01</v>
      </c>
      <c r="P1835" s="1" t="s">
        <v>177</v>
      </c>
      <c r="Q1835" s="1" t="s">
        <v>5</v>
      </c>
      <c r="R1835" s="1" t="s">
        <v>6</v>
      </c>
      <c r="S1835" s="1" t="s">
        <v>6</v>
      </c>
      <c r="T1835" s="3">
        <f t="shared" si="0"/>
        <v>45536</v>
      </c>
      <c r="U1835" s="5">
        <f t="shared" ref="U1835:V1835" si="3670">IF(ISBLANK(F1835),1,0)</f>
        <v>0</v>
      </c>
      <c r="V1835" s="5">
        <f t="shared" si="3670"/>
        <v>0</v>
      </c>
      <c r="W1835" s="5">
        <f t="shared" ref="W1835:Z1835" si="3671">IF(ISBLANK(K1835),1,0)</f>
        <v>0</v>
      </c>
      <c r="X1835" s="5">
        <f t="shared" si="3671"/>
        <v>0</v>
      </c>
      <c r="Y1835" s="5">
        <f t="shared" si="3671"/>
        <v>0</v>
      </c>
      <c r="Z1835" s="5">
        <f t="shared" si="3671"/>
        <v>0</v>
      </c>
      <c r="AA1835" s="5">
        <f t="shared" si="3"/>
        <v>0</v>
      </c>
    </row>
    <row r="1836" spans="1:27" ht="15.75" customHeight="1" x14ac:dyDescent="0.2">
      <c r="A1836" s="1" t="s">
        <v>2414</v>
      </c>
      <c r="B1836" s="1" t="s">
        <v>58</v>
      </c>
      <c r="C1836" s="1" t="s">
        <v>21</v>
      </c>
      <c r="D1836" s="2">
        <v>45757</v>
      </c>
      <c r="E1836" s="1" t="s">
        <v>3</v>
      </c>
      <c r="F1836" s="1">
        <v>22.51</v>
      </c>
      <c r="G1836" s="1">
        <v>46.07</v>
      </c>
      <c r="H1836" s="1">
        <v>317</v>
      </c>
      <c r="I1836" s="1">
        <v>46.4</v>
      </c>
      <c r="J1836" s="1">
        <v>7</v>
      </c>
      <c r="K1836" s="1">
        <v>98.81</v>
      </c>
      <c r="L1836" s="1">
        <v>6.8</v>
      </c>
      <c r="M1836" s="1">
        <v>138.19999999999999</v>
      </c>
      <c r="N1836" s="1">
        <v>85.21</v>
      </c>
      <c r="O1836" s="1">
        <v>94.09</v>
      </c>
      <c r="P1836" s="1" t="s">
        <v>4</v>
      </c>
      <c r="Q1836" s="1" t="s">
        <v>5</v>
      </c>
      <c r="R1836" s="1" t="s">
        <v>6</v>
      </c>
      <c r="S1836" s="1" t="s">
        <v>6</v>
      </c>
      <c r="T1836" s="3">
        <f t="shared" si="0"/>
        <v>45748</v>
      </c>
      <c r="U1836" s="5">
        <f t="shared" ref="U1836:V1836" si="3672">IF(ISBLANK(F1836),1,0)</f>
        <v>0</v>
      </c>
      <c r="V1836" s="5">
        <f t="shared" si="3672"/>
        <v>0</v>
      </c>
      <c r="W1836" s="5">
        <f t="shared" ref="W1836:Z1836" si="3673">IF(ISBLANK(K1836),1,0)</f>
        <v>0</v>
      </c>
      <c r="X1836" s="5">
        <f t="shared" si="3673"/>
        <v>0</v>
      </c>
      <c r="Y1836" s="5">
        <f t="shared" si="3673"/>
        <v>0</v>
      </c>
      <c r="Z1836" s="5">
        <f t="shared" si="3673"/>
        <v>0</v>
      </c>
      <c r="AA1836" s="5">
        <f t="shared" si="3"/>
        <v>0</v>
      </c>
    </row>
    <row r="1837" spans="1:27" ht="15.75" customHeight="1" x14ac:dyDescent="0.2">
      <c r="A1837" s="1" t="s">
        <v>2415</v>
      </c>
      <c r="B1837" s="1" t="s">
        <v>20</v>
      </c>
      <c r="C1837" s="1" t="s">
        <v>35</v>
      </c>
      <c r="D1837" s="2">
        <v>45756</v>
      </c>
      <c r="E1837" s="1" t="s">
        <v>23</v>
      </c>
      <c r="G1837" s="1">
        <v>33.450000000000003</v>
      </c>
      <c r="H1837" s="1">
        <v>305</v>
      </c>
      <c r="I1837" s="1">
        <v>42.4</v>
      </c>
      <c r="J1837" s="1">
        <v>7.92</v>
      </c>
      <c r="K1837" s="1">
        <v>98.82</v>
      </c>
      <c r="L1837" s="1">
        <v>7.09</v>
      </c>
      <c r="M1837" s="1">
        <v>137.4</v>
      </c>
      <c r="N1837" s="1">
        <v>83.88</v>
      </c>
      <c r="O1837" s="1">
        <v>92.37</v>
      </c>
      <c r="P1837" s="1" t="s">
        <v>4</v>
      </c>
      <c r="Q1837" s="1" t="s">
        <v>50</v>
      </c>
      <c r="R1837" s="1" t="s">
        <v>244</v>
      </c>
      <c r="S1837" s="1" t="s">
        <v>89</v>
      </c>
      <c r="T1837" s="3">
        <f t="shared" si="0"/>
        <v>45748</v>
      </c>
      <c r="U1837" s="5">
        <f t="shared" ref="U1837:V1837" si="3674">IF(ISBLANK(F1837),1,0)</f>
        <v>1</v>
      </c>
      <c r="V1837" s="5">
        <f t="shared" si="3674"/>
        <v>0</v>
      </c>
      <c r="W1837" s="5">
        <f t="shared" ref="W1837:Z1837" si="3675">IF(ISBLANK(K1837),1,0)</f>
        <v>0</v>
      </c>
      <c r="X1837" s="5">
        <f t="shared" si="3675"/>
        <v>0</v>
      </c>
      <c r="Y1837" s="5">
        <f t="shared" si="3675"/>
        <v>0</v>
      </c>
      <c r="Z1837" s="5">
        <f t="shared" si="3675"/>
        <v>0</v>
      </c>
      <c r="AA1837" s="5">
        <f t="shared" si="3"/>
        <v>1</v>
      </c>
    </row>
    <row r="1838" spans="1:27" ht="15.75" customHeight="1" x14ac:dyDescent="0.2">
      <c r="A1838" s="1" t="s">
        <v>2416</v>
      </c>
      <c r="B1838" s="1" t="s">
        <v>20</v>
      </c>
      <c r="C1838" s="1" t="s">
        <v>21</v>
      </c>
      <c r="D1838" s="2">
        <v>45507</v>
      </c>
      <c r="E1838" s="1" t="s">
        <v>3</v>
      </c>
      <c r="F1838" s="1">
        <v>20.81</v>
      </c>
      <c r="G1838" s="1">
        <v>37.49</v>
      </c>
      <c r="H1838" s="1">
        <v>292</v>
      </c>
      <c r="I1838" s="1">
        <v>46.2</v>
      </c>
      <c r="J1838" s="1">
        <v>7.8</v>
      </c>
      <c r="K1838" s="1">
        <v>99.02</v>
      </c>
      <c r="L1838" s="1">
        <v>6.89</v>
      </c>
      <c r="M1838" s="1">
        <v>128.9</v>
      </c>
      <c r="N1838" s="1">
        <v>83.33</v>
      </c>
      <c r="O1838" s="1">
        <v>94.39</v>
      </c>
      <c r="P1838" s="1" t="s">
        <v>4</v>
      </c>
      <c r="Q1838" s="1" t="s">
        <v>5</v>
      </c>
      <c r="R1838" s="1" t="s">
        <v>6</v>
      </c>
      <c r="S1838" s="1" t="s">
        <v>6</v>
      </c>
      <c r="T1838" s="3">
        <f t="shared" si="0"/>
        <v>45505</v>
      </c>
      <c r="U1838" s="5">
        <f t="shared" ref="U1838:V1838" si="3676">IF(ISBLANK(F1838),1,0)</f>
        <v>0</v>
      </c>
      <c r="V1838" s="5">
        <f t="shared" si="3676"/>
        <v>0</v>
      </c>
      <c r="W1838" s="5">
        <f t="shared" ref="W1838:Z1838" si="3677">IF(ISBLANK(K1838),1,0)</f>
        <v>0</v>
      </c>
      <c r="X1838" s="5">
        <f t="shared" si="3677"/>
        <v>0</v>
      </c>
      <c r="Y1838" s="5">
        <f t="shared" si="3677"/>
        <v>0</v>
      </c>
      <c r="Z1838" s="5">
        <f t="shared" si="3677"/>
        <v>0</v>
      </c>
      <c r="AA1838" s="5">
        <f t="shared" si="3"/>
        <v>0</v>
      </c>
    </row>
    <row r="1839" spans="1:27" ht="15.75" customHeight="1" x14ac:dyDescent="0.2">
      <c r="A1839" s="1" t="s">
        <v>1057</v>
      </c>
      <c r="B1839" s="1" t="s">
        <v>34</v>
      </c>
      <c r="C1839" s="1" t="s">
        <v>47</v>
      </c>
      <c r="D1839" s="2">
        <v>45511</v>
      </c>
      <c r="E1839" s="1" t="s">
        <v>37</v>
      </c>
      <c r="F1839" s="1">
        <v>22.96</v>
      </c>
      <c r="G1839" s="1">
        <v>41.69</v>
      </c>
      <c r="H1839" s="1">
        <v>343</v>
      </c>
      <c r="I1839" s="1">
        <v>36.299999999999997</v>
      </c>
      <c r="J1839" s="1">
        <v>6.91</v>
      </c>
      <c r="K1839" s="1">
        <v>99.34</v>
      </c>
      <c r="L1839" s="1">
        <v>6.89</v>
      </c>
      <c r="M1839" s="1">
        <v>146.4</v>
      </c>
      <c r="N1839" s="1">
        <v>86.5</v>
      </c>
      <c r="O1839" s="1">
        <v>92.1</v>
      </c>
      <c r="P1839" s="1" t="s">
        <v>177</v>
      </c>
      <c r="Q1839" s="1" t="s">
        <v>5</v>
      </c>
      <c r="R1839" s="1" t="s">
        <v>6</v>
      </c>
      <c r="S1839" s="1" t="s">
        <v>6</v>
      </c>
      <c r="T1839" s="3">
        <f t="shared" si="0"/>
        <v>45505</v>
      </c>
      <c r="U1839" s="5">
        <f t="shared" ref="U1839:V1839" si="3678">IF(ISBLANK(F1839),1,0)</f>
        <v>0</v>
      </c>
      <c r="V1839" s="5">
        <f t="shared" si="3678"/>
        <v>0</v>
      </c>
      <c r="W1839" s="5">
        <f t="shared" ref="W1839:Z1839" si="3679">IF(ISBLANK(K1839),1,0)</f>
        <v>0</v>
      </c>
      <c r="X1839" s="5">
        <f t="shared" si="3679"/>
        <v>0</v>
      </c>
      <c r="Y1839" s="5">
        <f t="shared" si="3679"/>
        <v>0</v>
      </c>
      <c r="Z1839" s="5">
        <f t="shared" si="3679"/>
        <v>0</v>
      </c>
      <c r="AA1839" s="5">
        <f t="shared" si="3"/>
        <v>0</v>
      </c>
    </row>
    <row r="1840" spans="1:27" ht="15.75" customHeight="1" x14ac:dyDescent="0.2">
      <c r="A1840" s="1" t="s">
        <v>2417</v>
      </c>
      <c r="B1840" s="1" t="s">
        <v>20</v>
      </c>
      <c r="C1840" s="1" t="s">
        <v>47</v>
      </c>
      <c r="D1840" s="2">
        <v>45356</v>
      </c>
      <c r="E1840" s="1" t="s">
        <v>3</v>
      </c>
      <c r="F1840" s="1">
        <v>21.72</v>
      </c>
      <c r="G1840" s="1">
        <v>46.02</v>
      </c>
      <c r="H1840" s="1">
        <v>308</v>
      </c>
      <c r="I1840" s="1">
        <v>52.8</v>
      </c>
      <c r="J1840" s="1">
        <v>8.19</v>
      </c>
      <c r="K1840" s="1">
        <v>98.96</v>
      </c>
      <c r="L1840" s="1">
        <v>7</v>
      </c>
      <c r="M1840" s="1">
        <v>149.5</v>
      </c>
      <c r="N1840" s="1">
        <v>84.42</v>
      </c>
      <c r="O1840" s="1">
        <v>93.43</v>
      </c>
      <c r="P1840" s="1" t="s">
        <v>4</v>
      </c>
      <c r="Q1840" s="1" t="s">
        <v>5</v>
      </c>
      <c r="R1840" s="1" t="s">
        <v>6</v>
      </c>
      <c r="S1840" s="1" t="s">
        <v>6</v>
      </c>
      <c r="T1840" s="3">
        <f t="shared" si="0"/>
        <v>45352</v>
      </c>
      <c r="U1840" s="5">
        <f t="shared" ref="U1840:V1840" si="3680">IF(ISBLANK(F1840),1,0)</f>
        <v>0</v>
      </c>
      <c r="V1840" s="5">
        <f t="shared" si="3680"/>
        <v>0</v>
      </c>
      <c r="W1840" s="5">
        <f t="shared" ref="W1840:Z1840" si="3681">IF(ISBLANK(K1840),1,0)</f>
        <v>0</v>
      </c>
      <c r="X1840" s="5">
        <f t="shared" si="3681"/>
        <v>0</v>
      </c>
      <c r="Y1840" s="5">
        <f t="shared" si="3681"/>
        <v>0</v>
      </c>
      <c r="Z1840" s="5">
        <f t="shared" si="3681"/>
        <v>0</v>
      </c>
      <c r="AA1840" s="5">
        <f t="shared" si="3"/>
        <v>0</v>
      </c>
    </row>
    <row r="1841" spans="1:27" ht="15.75" customHeight="1" x14ac:dyDescent="0.2">
      <c r="A1841" s="1" t="s">
        <v>2418</v>
      </c>
      <c r="B1841" s="1" t="s">
        <v>20</v>
      </c>
      <c r="C1841" s="1" t="s">
        <v>21</v>
      </c>
      <c r="D1841" s="2">
        <v>45506</v>
      </c>
      <c r="E1841" s="1" t="s">
        <v>93</v>
      </c>
      <c r="F1841" s="1">
        <v>21.06</v>
      </c>
      <c r="G1841" s="1">
        <v>36.96</v>
      </c>
      <c r="H1841" s="1">
        <v>296</v>
      </c>
      <c r="I1841" s="1">
        <v>54.9</v>
      </c>
      <c r="J1841" s="1">
        <v>7.2</v>
      </c>
      <c r="K1841" s="1">
        <v>98.37</v>
      </c>
      <c r="L1841" s="1">
        <v>7.1</v>
      </c>
      <c r="M1841" s="1">
        <v>132.80000000000001</v>
      </c>
      <c r="N1841" s="1">
        <v>80.88</v>
      </c>
      <c r="O1841" s="1">
        <v>91.85</v>
      </c>
      <c r="P1841" s="1" t="s">
        <v>4</v>
      </c>
      <c r="Q1841" s="1" t="s">
        <v>5</v>
      </c>
      <c r="R1841" s="1" t="s">
        <v>6</v>
      </c>
      <c r="S1841" s="1" t="s">
        <v>6</v>
      </c>
      <c r="T1841" s="3">
        <f t="shared" si="0"/>
        <v>45505</v>
      </c>
      <c r="U1841" s="5">
        <f t="shared" ref="U1841:V1841" si="3682">IF(ISBLANK(F1841),1,0)</f>
        <v>0</v>
      </c>
      <c r="V1841" s="5">
        <f t="shared" si="3682"/>
        <v>0</v>
      </c>
      <c r="W1841" s="5">
        <f t="shared" ref="W1841:Z1841" si="3683">IF(ISBLANK(K1841),1,0)</f>
        <v>0</v>
      </c>
      <c r="X1841" s="5">
        <f t="shared" si="3683"/>
        <v>0</v>
      </c>
      <c r="Y1841" s="5">
        <f t="shared" si="3683"/>
        <v>0</v>
      </c>
      <c r="Z1841" s="5">
        <f t="shared" si="3683"/>
        <v>0</v>
      </c>
      <c r="AA1841" s="5">
        <f t="shared" si="3"/>
        <v>0</v>
      </c>
    </row>
    <row r="1842" spans="1:27" ht="15.75" customHeight="1" x14ac:dyDescent="0.2">
      <c r="A1842" s="1" t="s">
        <v>340</v>
      </c>
      <c r="B1842" s="1" t="s">
        <v>34</v>
      </c>
      <c r="C1842" s="1" t="s">
        <v>35</v>
      </c>
      <c r="D1842" s="2">
        <v>45897</v>
      </c>
      <c r="E1842" s="1" t="s">
        <v>162</v>
      </c>
      <c r="F1842" s="1">
        <v>21.71</v>
      </c>
      <c r="G1842" s="1">
        <v>46.26</v>
      </c>
      <c r="H1842" s="1">
        <v>340</v>
      </c>
      <c r="I1842" s="1">
        <v>49</v>
      </c>
      <c r="J1842" s="1">
        <v>7.34</v>
      </c>
      <c r="K1842" s="1">
        <v>99.13</v>
      </c>
      <c r="L1842" s="1">
        <v>6.93</v>
      </c>
      <c r="M1842" s="1">
        <v>134.69999999999999</v>
      </c>
      <c r="N1842" s="1">
        <v>85.36</v>
      </c>
      <c r="O1842" s="1">
        <v>96.37</v>
      </c>
      <c r="P1842" s="1" t="s">
        <v>4</v>
      </c>
      <c r="Q1842" s="1" t="s">
        <v>5</v>
      </c>
      <c r="R1842" s="1" t="s">
        <v>6</v>
      </c>
      <c r="S1842" s="1" t="s">
        <v>6</v>
      </c>
      <c r="T1842" s="3">
        <f t="shared" si="0"/>
        <v>45870</v>
      </c>
      <c r="U1842" s="5">
        <f t="shared" ref="U1842:V1842" si="3684">IF(ISBLANK(F1842),1,0)</f>
        <v>0</v>
      </c>
      <c r="V1842" s="5">
        <f t="shared" si="3684"/>
        <v>0</v>
      </c>
      <c r="W1842" s="5">
        <f t="shared" ref="W1842:Z1842" si="3685">IF(ISBLANK(K1842),1,0)</f>
        <v>0</v>
      </c>
      <c r="X1842" s="5">
        <f t="shared" si="3685"/>
        <v>0</v>
      </c>
      <c r="Y1842" s="5">
        <f t="shared" si="3685"/>
        <v>0</v>
      </c>
      <c r="Z1842" s="5">
        <f t="shared" si="3685"/>
        <v>0</v>
      </c>
      <c r="AA1842" s="5">
        <f t="shared" si="3"/>
        <v>0</v>
      </c>
    </row>
    <row r="1843" spans="1:27" ht="15.75" customHeight="1" x14ac:dyDescent="0.2">
      <c r="A1843" s="1" t="s">
        <v>2419</v>
      </c>
      <c r="B1843" s="1" t="s">
        <v>20</v>
      </c>
      <c r="C1843" s="1" t="s">
        <v>47</v>
      </c>
      <c r="D1843" s="2">
        <v>45770</v>
      </c>
      <c r="E1843" s="1" t="s">
        <v>93</v>
      </c>
      <c r="F1843" s="1">
        <v>22.31</v>
      </c>
      <c r="G1843" s="1">
        <v>40.98</v>
      </c>
      <c r="H1843" s="1">
        <v>328</v>
      </c>
      <c r="I1843" s="1">
        <v>54</v>
      </c>
      <c r="J1843" s="1">
        <v>8.36</v>
      </c>
      <c r="K1843" s="1">
        <v>98.75</v>
      </c>
      <c r="L1843" s="1">
        <v>6.83</v>
      </c>
      <c r="M1843" s="1">
        <v>142.6</v>
      </c>
      <c r="N1843" s="1">
        <v>83.87</v>
      </c>
      <c r="O1843" s="1">
        <v>89.67</v>
      </c>
      <c r="P1843" s="1" t="s">
        <v>4</v>
      </c>
      <c r="Q1843" s="1" t="s">
        <v>5</v>
      </c>
      <c r="R1843" s="1" t="s">
        <v>6</v>
      </c>
      <c r="S1843" s="1" t="s">
        <v>6</v>
      </c>
      <c r="T1843" s="3">
        <f t="shared" si="0"/>
        <v>45748</v>
      </c>
      <c r="U1843" s="5">
        <f t="shared" ref="U1843:V1843" si="3686">IF(ISBLANK(F1843),1,0)</f>
        <v>0</v>
      </c>
      <c r="V1843" s="5">
        <f t="shared" si="3686"/>
        <v>0</v>
      </c>
      <c r="W1843" s="5">
        <f t="shared" ref="W1843:Z1843" si="3687">IF(ISBLANK(K1843),1,0)</f>
        <v>0</v>
      </c>
      <c r="X1843" s="5">
        <f t="shared" si="3687"/>
        <v>0</v>
      </c>
      <c r="Y1843" s="5">
        <f t="shared" si="3687"/>
        <v>0</v>
      </c>
      <c r="Z1843" s="5">
        <f t="shared" si="3687"/>
        <v>0</v>
      </c>
      <c r="AA1843" s="5">
        <f t="shared" si="3"/>
        <v>0</v>
      </c>
    </row>
    <row r="1844" spans="1:27" ht="15.75" customHeight="1" x14ac:dyDescent="0.2">
      <c r="A1844" s="1" t="s">
        <v>2420</v>
      </c>
      <c r="B1844" s="1" t="s">
        <v>58</v>
      </c>
      <c r="C1844" s="1" t="s">
        <v>47</v>
      </c>
      <c r="D1844" s="2">
        <v>45981</v>
      </c>
      <c r="E1844" s="1" t="s">
        <v>23</v>
      </c>
      <c r="F1844" s="1">
        <v>22.7</v>
      </c>
      <c r="G1844" s="1">
        <v>46.52</v>
      </c>
      <c r="H1844" s="1">
        <v>329</v>
      </c>
      <c r="I1844" s="1">
        <v>47.1</v>
      </c>
      <c r="J1844" s="1">
        <v>8.52</v>
      </c>
      <c r="K1844" s="1">
        <v>99.12</v>
      </c>
      <c r="L1844" s="1">
        <v>7.18</v>
      </c>
      <c r="M1844" s="1">
        <v>131</v>
      </c>
      <c r="N1844" s="1">
        <v>87.19</v>
      </c>
      <c r="O1844" s="1">
        <v>93.99</v>
      </c>
      <c r="P1844" s="1" t="s">
        <v>4</v>
      </c>
      <c r="Q1844" s="1" t="s">
        <v>50</v>
      </c>
      <c r="R1844" s="1" t="s">
        <v>51</v>
      </c>
      <c r="S1844" s="1" t="s">
        <v>89</v>
      </c>
      <c r="T1844" s="3">
        <f t="shared" si="0"/>
        <v>45962</v>
      </c>
      <c r="U1844" s="5">
        <f t="shared" ref="U1844:V1844" si="3688">IF(ISBLANK(F1844),1,0)</f>
        <v>0</v>
      </c>
      <c r="V1844" s="5">
        <f t="shared" si="3688"/>
        <v>0</v>
      </c>
      <c r="W1844" s="5">
        <f t="shared" ref="W1844:Z1844" si="3689">IF(ISBLANK(K1844),1,0)</f>
        <v>0</v>
      </c>
      <c r="X1844" s="5">
        <f t="shared" si="3689"/>
        <v>0</v>
      </c>
      <c r="Y1844" s="5">
        <f t="shared" si="3689"/>
        <v>0</v>
      </c>
      <c r="Z1844" s="5">
        <f t="shared" si="3689"/>
        <v>0</v>
      </c>
      <c r="AA1844" s="5">
        <f t="shared" si="3"/>
        <v>0</v>
      </c>
    </row>
    <row r="1845" spans="1:27" ht="15.75" customHeight="1" x14ac:dyDescent="0.2">
      <c r="A1845" s="1" t="s">
        <v>2421</v>
      </c>
      <c r="B1845" s="1" t="s">
        <v>58</v>
      </c>
      <c r="C1845" s="1" t="s">
        <v>35</v>
      </c>
      <c r="D1845" s="2">
        <v>45969</v>
      </c>
      <c r="E1845" s="1" t="s">
        <v>37</v>
      </c>
      <c r="F1845" s="1">
        <v>20.9</v>
      </c>
      <c r="G1845" s="1">
        <v>46.25</v>
      </c>
      <c r="H1845" s="1">
        <v>306</v>
      </c>
      <c r="I1845" s="1">
        <v>44.8</v>
      </c>
      <c r="J1845" s="1">
        <v>7.84</v>
      </c>
      <c r="K1845" s="1">
        <v>99.02</v>
      </c>
      <c r="L1845" s="1">
        <v>6.7</v>
      </c>
      <c r="M1845" s="1">
        <v>116.3</v>
      </c>
      <c r="N1845" s="1">
        <v>88.83</v>
      </c>
      <c r="O1845" s="1">
        <v>94.48</v>
      </c>
      <c r="P1845" s="1" t="s">
        <v>4</v>
      </c>
      <c r="Q1845" s="1" t="s">
        <v>5</v>
      </c>
      <c r="R1845" s="1" t="s">
        <v>6</v>
      </c>
      <c r="S1845" s="1" t="s">
        <v>6</v>
      </c>
      <c r="T1845" s="3">
        <f t="shared" si="0"/>
        <v>45962</v>
      </c>
      <c r="U1845" s="5">
        <f t="shared" ref="U1845:V1845" si="3690">IF(ISBLANK(F1845),1,0)</f>
        <v>0</v>
      </c>
      <c r="V1845" s="5">
        <f t="shared" si="3690"/>
        <v>0</v>
      </c>
      <c r="W1845" s="5">
        <f t="shared" ref="W1845:Z1845" si="3691">IF(ISBLANK(K1845),1,0)</f>
        <v>0</v>
      </c>
      <c r="X1845" s="5">
        <f t="shared" si="3691"/>
        <v>0</v>
      </c>
      <c r="Y1845" s="5">
        <f t="shared" si="3691"/>
        <v>0</v>
      </c>
      <c r="Z1845" s="5">
        <f t="shared" si="3691"/>
        <v>0</v>
      </c>
      <c r="AA1845" s="5">
        <f t="shared" si="3"/>
        <v>0</v>
      </c>
    </row>
    <row r="1846" spans="1:27" ht="15.75" customHeight="1" x14ac:dyDescent="0.2">
      <c r="A1846" s="1" t="s">
        <v>2422</v>
      </c>
      <c r="B1846" s="1" t="s">
        <v>58</v>
      </c>
      <c r="C1846" s="1" t="s">
        <v>47</v>
      </c>
      <c r="D1846" s="2">
        <v>45918</v>
      </c>
      <c r="E1846" s="1" t="s">
        <v>3</v>
      </c>
      <c r="F1846" s="1">
        <v>23.23</v>
      </c>
      <c r="G1846" s="1">
        <v>41.83</v>
      </c>
      <c r="H1846" s="1">
        <v>310</v>
      </c>
      <c r="I1846" s="1">
        <v>45.9</v>
      </c>
      <c r="J1846" s="1">
        <v>6.92</v>
      </c>
      <c r="K1846" s="1">
        <v>98.79</v>
      </c>
      <c r="L1846" s="1">
        <v>6.79</v>
      </c>
      <c r="M1846" s="1">
        <v>130.6</v>
      </c>
      <c r="N1846" s="1">
        <v>87.59</v>
      </c>
      <c r="O1846" s="1">
        <v>93.69</v>
      </c>
      <c r="P1846" s="1" t="s">
        <v>4</v>
      </c>
      <c r="Q1846" s="1" t="s">
        <v>5</v>
      </c>
      <c r="R1846" s="1" t="s">
        <v>6</v>
      </c>
      <c r="S1846" s="1" t="s">
        <v>6</v>
      </c>
      <c r="T1846" s="3">
        <f t="shared" si="0"/>
        <v>45901</v>
      </c>
      <c r="U1846" s="5">
        <f t="shared" ref="U1846:V1846" si="3692">IF(ISBLANK(F1846),1,0)</f>
        <v>0</v>
      </c>
      <c r="V1846" s="5">
        <f t="shared" si="3692"/>
        <v>0</v>
      </c>
      <c r="W1846" s="5">
        <f t="shared" ref="W1846:Z1846" si="3693">IF(ISBLANK(K1846),1,0)</f>
        <v>0</v>
      </c>
      <c r="X1846" s="5">
        <f t="shared" si="3693"/>
        <v>0</v>
      </c>
      <c r="Y1846" s="5">
        <f t="shared" si="3693"/>
        <v>0</v>
      </c>
      <c r="Z1846" s="5">
        <f t="shared" si="3693"/>
        <v>0</v>
      </c>
      <c r="AA1846" s="5">
        <f t="shared" si="3"/>
        <v>0</v>
      </c>
    </row>
    <row r="1847" spans="1:27" ht="15.75" customHeight="1" x14ac:dyDescent="0.2">
      <c r="A1847" s="1" t="s">
        <v>2424</v>
      </c>
      <c r="B1847" s="1" t="s">
        <v>58</v>
      </c>
      <c r="C1847" s="1" t="s">
        <v>35</v>
      </c>
      <c r="D1847" s="2">
        <v>45423</v>
      </c>
      <c r="E1847" s="1" t="s">
        <v>37</v>
      </c>
      <c r="F1847" s="1">
        <v>22.72</v>
      </c>
      <c r="G1847" s="1">
        <v>33.520000000000003</v>
      </c>
      <c r="H1847" s="1">
        <v>294</v>
      </c>
      <c r="I1847" s="1">
        <v>45.7</v>
      </c>
      <c r="J1847" s="1">
        <v>7.24</v>
      </c>
      <c r="K1847" s="1">
        <v>99.19</v>
      </c>
      <c r="L1847" s="1">
        <v>6.57</v>
      </c>
      <c r="M1847" s="1">
        <v>120.1</v>
      </c>
      <c r="N1847" s="1">
        <v>91.27</v>
      </c>
      <c r="O1847" s="1">
        <v>94.66</v>
      </c>
      <c r="P1847" s="1" t="s">
        <v>4</v>
      </c>
      <c r="Q1847" s="1" t="s">
        <v>5</v>
      </c>
      <c r="R1847" s="1" t="s">
        <v>6</v>
      </c>
      <c r="S1847" s="1" t="s">
        <v>6</v>
      </c>
      <c r="T1847" s="3">
        <f t="shared" si="0"/>
        <v>45413</v>
      </c>
      <c r="U1847" s="5">
        <f t="shared" ref="U1847:V1847" si="3694">IF(ISBLANK(F1847),1,0)</f>
        <v>0</v>
      </c>
      <c r="V1847" s="5">
        <f t="shared" si="3694"/>
        <v>0</v>
      </c>
      <c r="W1847" s="5">
        <f t="shared" ref="W1847:Z1847" si="3695">IF(ISBLANK(K1847),1,0)</f>
        <v>0</v>
      </c>
      <c r="X1847" s="5">
        <f t="shared" si="3695"/>
        <v>0</v>
      </c>
      <c r="Y1847" s="5">
        <f t="shared" si="3695"/>
        <v>0</v>
      </c>
      <c r="Z1847" s="5">
        <f t="shared" si="3695"/>
        <v>0</v>
      </c>
      <c r="AA1847" s="5">
        <f t="shared" si="3"/>
        <v>0</v>
      </c>
    </row>
    <row r="1848" spans="1:27" ht="15.75" customHeight="1" x14ac:dyDescent="0.2">
      <c r="A1848" s="1" t="s">
        <v>2425</v>
      </c>
      <c r="B1848" s="1" t="s">
        <v>20</v>
      </c>
      <c r="C1848" s="1" t="s">
        <v>35</v>
      </c>
      <c r="D1848" s="2">
        <v>45536</v>
      </c>
      <c r="E1848" s="1" t="s">
        <v>23</v>
      </c>
      <c r="F1848" s="1">
        <v>21.39</v>
      </c>
      <c r="G1848" s="1">
        <v>38.840000000000003</v>
      </c>
      <c r="H1848" s="1">
        <v>299</v>
      </c>
      <c r="I1848" s="1">
        <v>44.4</v>
      </c>
      <c r="J1848" s="1">
        <v>7.79</v>
      </c>
      <c r="K1848" s="1">
        <v>98.84</v>
      </c>
      <c r="L1848" s="1">
        <v>6.87</v>
      </c>
      <c r="M1848" s="1">
        <v>132.30000000000001</v>
      </c>
      <c r="N1848" s="1">
        <v>89.06</v>
      </c>
      <c r="O1848" s="1">
        <v>93.23</v>
      </c>
      <c r="P1848" s="1" t="s">
        <v>4</v>
      </c>
      <c r="Q1848" s="1" t="s">
        <v>5</v>
      </c>
      <c r="R1848" s="1" t="s">
        <v>6</v>
      </c>
      <c r="S1848" s="1" t="s">
        <v>6</v>
      </c>
      <c r="T1848" s="3">
        <f t="shared" si="0"/>
        <v>45536</v>
      </c>
      <c r="U1848" s="5">
        <f t="shared" ref="U1848:V1848" si="3696">IF(ISBLANK(F1848),1,0)</f>
        <v>0</v>
      </c>
      <c r="V1848" s="5">
        <f t="shared" si="3696"/>
        <v>0</v>
      </c>
      <c r="W1848" s="5">
        <f t="shared" ref="W1848:Z1848" si="3697">IF(ISBLANK(K1848),1,0)</f>
        <v>0</v>
      </c>
      <c r="X1848" s="5">
        <f t="shared" si="3697"/>
        <v>0</v>
      </c>
      <c r="Y1848" s="5">
        <f t="shared" si="3697"/>
        <v>0</v>
      </c>
      <c r="Z1848" s="5">
        <f t="shared" si="3697"/>
        <v>0</v>
      </c>
      <c r="AA1848" s="5">
        <f t="shared" si="3"/>
        <v>0</v>
      </c>
    </row>
    <row r="1849" spans="1:27" ht="15.75" customHeight="1" x14ac:dyDescent="0.2">
      <c r="A1849" s="1" t="s">
        <v>2426</v>
      </c>
      <c r="B1849" s="1" t="s">
        <v>1</v>
      </c>
      <c r="C1849" s="1" t="s">
        <v>35</v>
      </c>
      <c r="D1849" s="2">
        <v>45334</v>
      </c>
      <c r="E1849" s="1" t="s">
        <v>3</v>
      </c>
      <c r="F1849" s="1">
        <v>21.61</v>
      </c>
      <c r="G1849" s="1">
        <v>42.9</v>
      </c>
      <c r="H1849" s="1">
        <v>321</v>
      </c>
      <c r="I1849" s="1">
        <v>36.9</v>
      </c>
      <c r="J1849" s="1">
        <v>6.43</v>
      </c>
      <c r="K1849" s="1">
        <v>99.28</v>
      </c>
      <c r="L1849" s="1">
        <v>6.59</v>
      </c>
      <c r="M1849" s="1">
        <v>120.7</v>
      </c>
      <c r="N1849" s="1">
        <v>89.69</v>
      </c>
      <c r="O1849" s="1">
        <v>95.54</v>
      </c>
      <c r="P1849" s="1" t="s">
        <v>4</v>
      </c>
      <c r="Q1849" s="1" t="s">
        <v>5</v>
      </c>
      <c r="R1849" s="1" t="s">
        <v>6</v>
      </c>
      <c r="S1849" s="1" t="s">
        <v>6</v>
      </c>
      <c r="T1849" s="3">
        <f t="shared" si="0"/>
        <v>45323</v>
      </c>
      <c r="U1849" s="5">
        <f t="shared" ref="U1849:V1849" si="3698">IF(ISBLANK(F1849),1,0)</f>
        <v>0</v>
      </c>
      <c r="V1849" s="5">
        <f t="shared" si="3698"/>
        <v>0</v>
      </c>
      <c r="W1849" s="5">
        <f t="shared" ref="W1849:Z1849" si="3699">IF(ISBLANK(K1849),1,0)</f>
        <v>0</v>
      </c>
      <c r="X1849" s="5">
        <f t="shared" si="3699"/>
        <v>0</v>
      </c>
      <c r="Y1849" s="5">
        <f t="shared" si="3699"/>
        <v>0</v>
      </c>
      <c r="Z1849" s="5">
        <f t="shared" si="3699"/>
        <v>0</v>
      </c>
      <c r="AA1849" s="5">
        <f t="shared" si="3"/>
        <v>0</v>
      </c>
    </row>
    <row r="1850" spans="1:27" ht="15.75" customHeight="1" x14ac:dyDescent="0.2">
      <c r="A1850" s="1" t="s">
        <v>2428</v>
      </c>
      <c r="B1850" s="1" t="s">
        <v>1</v>
      </c>
      <c r="C1850" s="1" t="s">
        <v>35</v>
      </c>
      <c r="D1850" s="2">
        <v>45360</v>
      </c>
      <c r="E1850" s="1" t="s">
        <v>3</v>
      </c>
      <c r="F1850" s="1">
        <v>23.29</v>
      </c>
      <c r="G1850" s="1">
        <v>44.43</v>
      </c>
      <c r="H1850" s="1">
        <v>334</v>
      </c>
      <c r="I1850" s="1">
        <v>38.4</v>
      </c>
      <c r="J1850" s="1">
        <v>6.52</v>
      </c>
      <c r="K1850" s="1">
        <v>98.88</v>
      </c>
      <c r="L1850" s="1">
        <v>6.67</v>
      </c>
      <c r="M1850" s="1">
        <v>114</v>
      </c>
      <c r="N1850" s="1">
        <v>86.8</v>
      </c>
      <c r="O1850" s="1">
        <v>95.88</v>
      </c>
      <c r="P1850" s="1" t="s">
        <v>4</v>
      </c>
      <c r="Q1850" s="1" t="s">
        <v>5</v>
      </c>
      <c r="R1850" s="1" t="s">
        <v>6</v>
      </c>
      <c r="S1850" s="1" t="s">
        <v>6</v>
      </c>
      <c r="T1850" s="3">
        <f t="shared" si="0"/>
        <v>45352</v>
      </c>
      <c r="U1850" s="5">
        <f t="shared" ref="U1850:V1850" si="3700">IF(ISBLANK(F1850),1,0)</f>
        <v>0</v>
      </c>
      <c r="V1850" s="5">
        <f t="shared" si="3700"/>
        <v>0</v>
      </c>
      <c r="W1850" s="5">
        <f t="shared" ref="W1850:Z1850" si="3701">IF(ISBLANK(K1850),1,0)</f>
        <v>0</v>
      </c>
      <c r="X1850" s="5">
        <f t="shared" si="3701"/>
        <v>0</v>
      </c>
      <c r="Y1850" s="5">
        <f t="shared" si="3701"/>
        <v>0</v>
      </c>
      <c r="Z1850" s="5">
        <f t="shared" si="3701"/>
        <v>0</v>
      </c>
      <c r="AA1850" s="5">
        <f t="shared" si="3"/>
        <v>0</v>
      </c>
    </row>
    <row r="1851" spans="1:27" ht="15.75" customHeight="1" x14ac:dyDescent="0.2">
      <c r="A1851" s="1" t="s">
        <v>874</v>
      </c>
      <c r="B1851" s="1" t="s">
        <v>58</v>
      </c>
      <c r="C1851" s="1" t="s">
        <v>593</v>
      </c>
      <c r="D1851" s="2">
        <v>45460</v>
      </c>
      <c r="E1851" s="1" t="s">
        <v>3</v>
      </c>
      <c r="F1851" s="1">
        <v>22.36</v>
      </c>
      <c r="G1851" s="1">
        <v>38.31</v>
      </c>
      <c r="H1851" s="1">
        <v>325</v>
      </c>
      <c r="I1851" s="1">
        <v>41.7</v>
      </c>
      <c r="J1851" s="1">
        <v>7.14</v>
      </c>
      <c r="K1851" s="1">
        <v>98.8</v>
      </c>
      <c r="L1851" s="1">
        <v>6.86</v>
      </c>
      <c r="M1851" s="1">
        <v>124.5</v>
      </c>
      <c r="N1851" s="1">
        <v>85.98</v>
      </c>
      <c r="O1851" s="1">
        <v>96.39</v>
      </c>
      <c r="P1851" s="1" t="s">
        <v>4</v>
      </c>
      <c r="Q1851" s="1" t="s">
        <v>5</v>
      </c>
      <c r="R1851" s="1" t="s">
        <v>6</v>
      </c>
      <c r="S1851" s="1" t="s">
        <v>6</v>
      </c>
      <c r="T1851" s="3">
        <f t="shared" si="0"/>
        <v>45444</v>
      </c>
      <c r="U1851" s="5">
        <f t="shared" ref="U1851:V1851" si="3702">IF(ISBLANK(F1851),1,0)</f>
        <v>0</v>
      </c>
      <c r="V1851" s="5">
        <f t="shared" si="3702"/>
        <v>0</v>
      </c>
      <c r="W1851" s="5">
        <f t="shared" ref="W1851:Z1851" si="3703">IF(ISBLANK(K1851),1,0)</f>
        <v>0</v>
      </c>
      <c r="X1851" s="5">
        <f t="shared" si="3703"/>
        <v>0</v>
      </c>
      <c r="Y1851" s="5">
        <f t="shared" si="3703"/>
        <v>0</v>
      </c>
      <c r="Z1851" s="5">
        <f t="shared" si="3703"/>
        <v>0</v>
      </c>
      <c r="AA1851" s="5">
        <f t="shared" si="3"/>
        <v>0</v>
      </c>
    </row>
    <row r="1852" spans="1:27" ht="15.75" customHeight="1" x14ac:dyDescent="0.2">
      <c r="A1852" s="1" t="s">
        <v>141</v>
      </c>
      <c r="B1852" s="1" t="s">
        <v>1</v>
      </c>
      <c r="C1852" s="1" t="s">
        <v>21</v>
      </c>
      <c r="D1852" s="2">
        <v>45496</v>
      </c>
      <c r="E1852" s="1" t="s">
        <v>93</v>
      </c>
      <c r="F1852" s="1">
        <v>21.41</v>
      </c>
      <c r="G1852" s="1">
        <v>48.7</v>
      </c>
      <c r="H1852" s="1">
        <v>304</v>
      </c>
      <c r="I1852" s="1">
        <v>29.4</v>
      </c>
      <c r="J1852" s="1">
        <v>7.33</v>
      </c>
      <c r="K1852" s="1">
        <v>99.3</v>
      </c>
      <c r="L1852" s="1">
        <v>6.57</v>
      </c>
      <c r="M1852" s="1">
        <v>120.6</v>
      </c>
      <c r="N1852" s="1">
        <v>87.11</v>
      </c>
      <c r="O1852" s="1">
        <v>90.51</v>
      </c>
      <c r="P1852" s="1" t="s">
        <v>4</v>
      </c>
      <c r="Q1852" s="1" t="s">
        <v>5</v>
      </c>
      <c r="R1852" s="1" t="s">
        <v>6</v>
      </c>
      <c r="S1852" s="1" t="s">
        <v>6</v>
      </c>
      <c r="T1852" s="3">
        <f t="shared" si="0"/>
        <v>45474</v>
      </c>
      <c r="U1852" s="5">
        <f t="shared" ref="U1852:V1852" si="3704">IF(ISBLANK(F1852),1,0)</f>
        <v>0</v>
      </c>
      <c r="V1852" s="5">
        <f t="shared" si="3704"/>
        <v>0</v>
      </c>
      <c r="W1852" s="5">
        <f t="shared" ref="W1852:Z1852" si="3705">IF(ISBLANK(K1852),1,0)</f>
        <v>0</v>
      </c>
      <c r="X1852" s="5">
        <f t="shared" si="3705"/>
        <v>0</v>
      </c>
      <c r="Y1852" s="5">
        <f t="shared" si="3705"/>
        <v>0</v>
      </c>
      <c r="Z1852" s="5">
        <f t="shared" si="3705"/>
        <v>0</v>
      </c>
      <c r="AA1852" s="5">
        <f t="shared" si="3"/>
        <v>0</v>
      </c>
    </row>
    <row r="1853" spans="1:27" ht="15.75" customHeight="1" x14ac:dyDescent="0.2">
      <c r="A1853" s="1" t="s">
        <v>1411</v>
      </c>
      <c r="B1853" s="1" t="s">
        <v>58</v>
      </c>
      <c r="C1853" s="1" t="s">
        <v>35</v>
      </c>
      <c r="D1853" s="2">
        <v>45303</v>
      </c>
      <c r="E1853" s="1" t="s">
        <v>37</v>
      </c>
      <c r="F1853" s="1">
        <v>21.83</v>
      </c>
      <c r="G1853" s="1">
        <v>42.07</v>
      </c>
      <c r="H1853" s="1">
        <v>297</v>
      </c>
      <c r="I1853" s="1">
        <v>35.200000000000003</v>
      </c>
      <c r="J1853" s="1">
        <v>6.53</v>
      </c>
      <c r="K1853" s="1">
        <v>99.41</v>
      </c>
      <c r="L1853" s="1">
        <v>6.95</v>
      </c>
      <c r="M1853" s="1">
        <v>112.2</v>
      </c>
      <c r="N1853" s="1">
        <v>89.56</v>
      </c>
      <c r="O1853" s="1">
        <v>95.9</v>
      </c>
      <c r="P1853" s="1" t="s">
        <v>4</v>
      </c>
      <c r="Q1853" s="1" t="s">
        <v>5</v>
      </c>
      <c r="R1853" s="1" t="s">
        <v>6</v>
      </c>
      <c r="S1853" s="1" t="s">
        <v>6</v>
      </c>
      <c r="T1853" s="3">
        <f t="shared" si="0"/>
        <v>45292</v>
      </c>
      <c r="U1853" s="5">
        <f t="shared" ref="U1853:V1853" si="3706">IF(ISBLANK(F1853),1,0)</f>
        <v>0</v>
      </c>
      <c r="V1853" s="5">
        <f t="shared" si="3706"/>
        <v>0</v>
      </c>
      <c r="W1853" s="5">
        <f t="shared" ref="W1853:Z1853" si="3707">IF(ISBLANK(K1853),1,0)</f>
        <v>0</v>
      </c>
      <c r="X1853" s="5">
        <f t="shared" si="3707"/>
        <v>0</v>
      </c>
      <c r="Y1853" s="5">
        <f t="shared" si="3707"/>
        <v>0</v>
      </c>
      <c r="Z1853" s="5">
        <f t="shared" si="3707"/>
        <v>0</v>
      </c>
      <c r="AA1853" s="5">
        <f t="shared" si="3"/>
        <v>0</v>
      </c>
    </row>
    <row r="1854" spans="1:27" ht="15.75" customHeight="1" x14ac:dyDescent="0.2">
      <c r="A1854" s="1" t="s">
        <v>193</v>
      </c>
      <c r="B1854" s="1" t="s">
        <v>34</v>
      </c>
      <c r="C1854" s="1" t="s">
        <v>21</v>
      </c>
      <c r="D1854" s="2">
        <v>45908</v>
      </c>
      <c r="E1854" s="1" t="s">
        <v>162</v>
      </c>
      <c r="F1854" s="1">
        <v>24.14</v>
      </c>
      <c r="G1854" s="1">
        <v>39.4</v>
      </c>
      <c r="H1854" s="1">
        <v>306</v>
      </c>
      <c r="I1854" s="1">
        <v>45.3</v>
      </c>
      <c r="J1854" s="1">
        <v>7.5</v>
      </c>
      <c r="K1854" s="1">
        <v>99.13</v>
      </c>
      <c r="L1854" s="1">
        <v>6.99</v>
      </c>
      <c r="M1854" s="1">
        <v>125.5</v>
      </c>
      <c r="N1854" s="1">
        <v>87.38</v>
      </c>
      <c r="O1854" s="1">
        <v>97.13</v>
      </c>
      <c r="P1854" s="1" t="s">
        <v>4</v>
      </c>
      <c r="Q1854" s="1" t="s">
        <v>5</v>
      </c>
      <c r="R1854" s="1" t="s">
        <v>6</v>
      </c>
      <c r="S1854" s="1" t="s">
        <v>6</v>
      </c>
      <c r="T1854" s="3">
        <f t="shared" si="0"/>
        <v>45901</v>
      </c>
      <c r="U1854" s="5">
        <f t="shared" ref="U1854:V1854" si="3708">IF(ISBLANK(F1854),1,0)</f>
        <v>0</v>
      </c>
      <c r="V1854" s="5">
        <f t="shared" si="3708"/>
        <v>0</v>
      </c>
      <c r="W1854" s="5">
        <f t="shared" ref="W1854:Z1854" si="3709">IF(ISBLANK(K1854),1,0)</f>
        <v>0</v>
      </c>
      <c r="X1854" s="5">
        <f t="shared" si="3709"/>
        <v>0</v>
      </c>
      <c r="Y1854" s="5">
        <f t="shared" si="3709"/>
        <v>0</v>
      </c>
      <c r="Z1854" s="5">
        <f t="shared" si="3709"/>
        <v>0</v>
      </c>
      <c r="AA1854" s="5">
        <f t="shared" si="3"/>
        <v>0</v>
      </c>
    </row>
    <row r="1855" spans="1:27" ht="15.75" customHeight="1" x14ac:dyDescent="0.2">
      <c r="A1855" s="1" t="s">
        <v>2429</v>
      </c>
      <c r="B1855" s="1" t="s">
        <v>58</v>
      </c>
      <c r="C1855" s="1" t="s">
        <v>21</v>
      </c>
      <c r="D1855" s="2">
        <v>45677</v>
      </c>
      <c r="E1855" s="1" t="s">
        <v>3</v>
      </c>
      <c r="F1855" s="1">
        <v>22.01</v>
      </c>
      <c r="G1855" s="1">
        <v>39.71</v>
      </c>
      <c r="H1855" s="1">
        <v>319</v>
      </c>
      <c r="I1855" s="1">
        <v>47</v>
      </c>
      <c r="J1855" s="1">
        <v>5.78</v>
      </c>
      <c r="K1855" s="1">
        <v>98.93</v>
      </c>
      <c r="L1855" s="1">
        <v>6.83</v>
      </c>
      <c r="M1855" s="1">
        <v>118.4</v>
      </c>
      <c r="N1855" s="1">
        <v>88.77</v>
      </c>
      <c r="O1855" s="1">
        <v>91.8</v>
      </c>
      <c r="P1855" s="1" t="s">
        <v>4</v>
      </c>
      <c r="Q1855" s="1" t="s">
        <v>5</v>
      </c>
      <c r="R1855" s="1" t="s">
        <v>6</v>
      </c>
      <c r="S1855" s="1" t="s">
        <v>6</v>
      </c>
      <c r="T1855" s="3">
        <f t="shared" si="0"/>
        <v>45658</v>
      </c>
      <c r="U1855" s="5">
        <f t="shared" ref="U1855:V1855" si="3710">IF(ISBLANK(F1855),1,0)</f>
        <v>0</v>
      </c>
      <c r="V1855" s="5">
        <f t="shared" si="3710"/>
        <v>0</v>
      </c>
      <c r="W1855" s="5">
        <f t="shared" ref="W1855:Z1855" si="3711">IF(ISBLANK(K1855),1,0)</f>
        <v>0</v>
      </c>
      <c r="X1855" s="5">
        <f t="shared" si="3711"/>
        <v>0</v>
      </c>
      <c r="Y1855" s="5">
        <f t="shared" si="3711"/>
        <v>0</v>
      </c>
      <c r="Z1855" s="5">
        <f t="shared" si="3711"/>
        <v>0</v>
      </c>
      <c r="AA1855" s="5">
        <f t="shared" si="3"/>
        <v>0</v>
      </c>
    </row>
    <row r="1856" spans="1:27" ht="15.75" customHeight="1" x14ac:dyDescent="0.2">
      <c r="A1856" s="1" t="s">
        <v>2430</v>
      </c>
      <c r="B1856" s="1" t="s">
        <v>1</v>
      </c>
      <c r="C1856" s="1" t="s">
        <v>35</v>
      </c>
      <c r="D1856" s="2">
        <v>45771</v>
      </c>
      <c r="E1856" s="1" t="s">
        <v>23</v>
      </c>
      <c r="F1856" s="1">
        <v>21.94</v>
      </c>
      <c r="G1856" s="1">
        <v>52.64</v>
      </c>
      <c r="H1856" s="1">
        <v>331</v>
      </c>
      <c r="I1856" s="1">
        <v>38.1</v>
      </c>
      <c r="J1856" s="1">
        <v>7.05</v>
      </c>
      <c r="K1856" s="1">
        <v>98.83</v>
      </c>
      <c r="L1856" s="1">
        <v>6.87</v>
      </c>
      <c r="M1856" s="1">
        <v>110.6</v>
      </c>
      <c r="N1856" s="1">
        <v>89.58</v>
      </c>
      <c r="O1856" s="1">
        <v>95.56</v>
      </c>
      <c r="P1856" s="1" t="s">
        <v>4</v>
      </c>
      <c r="Q1856" s="1" t="s">
        <v>5</v>
      </c>
      <c r="R1856" s="1" t="s">
        <v>6</v>
      </c>
      <c r="S1856" s="1" t="s">
        <v>6</v>
      </c>
      <c r="T1856" s="3">
        <f t="shared" si="0"/>
        <v>45748</v>
      </c>
      <c r="U1856" s="5">
        <f t="shared" ref="U1856:V1856" si="3712">IF(ISBLANK(F1856),1,0)</f>
        <v>0</v>
      </c>
      <c r="V1856" s="5">
        <f t="shared" si="3712"/>
        <v>0</v>
      </c>
      <c r="W1856" s="5">
        <f t="shared" ref="W1856:Z1856" si="3713">IF(ISBLANK(K1856),1,0)</f>
        <v>0</v>
      </c>
      <c r="X1856" s="5">
        <f t="shared" si="3713"/>
        <v>0</v>
      </c>
      <c r="Y1856" s="5">
        <f t="shared" si="3713"/>
        <v>0</v>
      </c>
      <c r="Z1856" s="5">
        <f t="shared" si="3713"/>
        <v>0</v>
      </c>
      <c r="AA1856" s="5">
        <f t="shared" si="3"/>
        <v>0</v>
      </c>
    </row>
    <row r="1857" spans="1:27" ht="15.75" customHeight="1" x14ac:dyDescent="0.2">
      <c r="A1857" s="1" t="s">
        <v>2431</v>
      </c>
      <c r="B1857" s="1" t="s">
        <v>20</v>
      </c>
      <c r="C1857" s="1" t="s">
        <v>35</v>
      </c>
      <c r="D1857" s="2">
        <v>45769</v>
      </c>
      <c r="E1857" s="1" t="s">
        <v>23</v>
      </c>
      <c r="F1857" s="1">
        <v>20.74</v>
      </c>
      <c r="G1857" s="1">
        <v>43.32</v>
      </c>
      <c r="H1857" s="1">
        <v>295</v>
      </c>
      <c r="I1857" s="1">
        <v>63.2</v>
      </c>
      <c r="J1857" s="1">
        <v>8.98</v>
      </c>
      <c r="K1857" s="1">
        <v>98.72</v>
      </c>
      <c r="L1857" s="1">
        <v>7.05</v>
      </c>
      <c r="M1857" s="1">
        <v>149.80000000000001</v>
      </c>
      <c r="N1857" s="1">
        <v>85.58</v>
      </c>
      <c r="O1857" s="1">
        <v>92.65</v>
      </c>
      <c r="P1857" s="1" t="s">
        <v>4</v>
      </c>
      <c r="Q1857" s="1" t="s">
        <v>5</v>
      </c>
      <c r="R1857" s="1" t="s">
        <v>6</v>
      </c>
      <c r="S1857" s="1" t="s">
        <v>6</v>
      </c>
      <c r="T1857" s="3">
        <f t="shared" si="0"/>
        <v>45748</v>
      </c>
      <c r="U1857" s="5">
        <f t="shared" ref="U1857:V1857" si="3714">IF(ISBLANK(F1857),1,0)</f>
        <v>0</v>
      </c>
      <c r="V1857" s="5">
        <f t="shared" si="3714"/>
        <v>0</v>
      </c>
      <c r="W1857" s="5">
        <f t="shared" ref="W1857:Z1857" si="3715">IF(ISBLANK(K1857),1,0)</f>
        <v>0</v>
      </c>
      <c r="X1857" s="5">
        <f t="shared" si="3715"/>
        <v>0</v>
      </c>
      <c r="Y1857" s="5">
        <f t="shared" si="3715"/>
        <v>0</v>
      </c>
      <c r="Z1857" s="5">
        <f t="shared" si="3715"/>
        <v>0</v>
      </c>
      <c r="AA1857" s="5">
        <f t="shared" si="3"/>
        <v>0</v>
      </c>
    </row>
    <row r="1858" spans="1:27" ht="15.75" customHeight="1" x14ac:dyDescent="0.2">
      <c r="A1858" s="1" t="s">
        <v>2432</v>
      </c>
      <c r="B1858" s="1" t="s">
        <v>1</v>
      </c>
      <c r="C1858" s="1" t="s">
        <v>21</v>
      </c>
      <c r="D1858" s="2">
        <v>45998</v>
      </c>
      <c r="E1858" s="1" t="s">
        <v>3</v>
      </c>
      <c r="F1858" s="1">
        <v>23.83</v>
      </c>
      <c r="G1858" s="1">
        <v>48.24</v>
      </c>
      <c r="H1858" s="1">
        <v>327</v>
      </c>
      <c r="I1858" s="1">
        <v>31.9</v>
      </c>
      <c r="J1858" s="1">
        <v>5.81</v>
      </c>
      <c r="K1858" s="1">
        <v>99.29</v>
      </c>
      <c r="L1858" s="1">
        <v>6.96</v>
      </c>
      <c r="M1858" s="1">
        <v>120.7</v>
      </c>
      <c r="N1858" s="1">
        <v>92.15</v>
      </c>
      <c r="O1858" s="1">
        <v>95.18</v>
      </c>
      <c r="P1858" s="1" t="s">
        <v>4</v>
      </c>
      <c r="Q1858" s="1" t="s">
        <v>5</v>
      </c>
      <c r="R1858" s="1" t="s">
        <v>6</v>
      </c>
      <c r="S1858" s="1" t="s">
        <v>6</v>
      </c>
      <c r="T1858" s="3">
        <f t="shared" si="0"/>
        <v>45992</v>
      </c>
      <c r="U1858" s="5">
        <f t="shared" ref="U1858:V1858" si="3716">IF(ISBLANK(F1858),1,0)</f>
        <v>0</v>
      </c>
      <c r="V1858" s="5">
        <f t="shared" si="3716"/>
        <v>0</v>
      </c>
      <c r="W1858" s="5">
        <f t="shared" ref="W1858:Z1858" si="3717">IF(ISBLANK(K1858),1,0)</f>
        <v>0</v>
      </c>
      <c r="X1858" s="5">
        <f t="shared" si="3717"/>
        <v>0</v>
      </c>
      <c r="Y1858" s="5">
        <f t="shared" si="3717"/>
        <v>0</v>
      </c>
      <c r="Z1858" s="5">
        <f t="shared" si="3717"/>
        <v>0</v>
      </c>
      <c r="AA1858" s="5">
        <f t="shared" si="3"/>
        <v>0</v>
      </c>
    </row>
    <row r="1859" spans="1:27" ht="15.75" customHeight="1" x14ac:dyDescent="0.2">
      <c r="A1859" s="1" t="s">
        <v>1929</v>
      </c>
      <c r="B1859" s="1" t="s">
        <v>20</v>
      </c>
      <c r="C1859" s="1" t="s">
        <v>35</v>
      </c>
      <c r="D1859" s="2">
        <v>45399</v>
      </c>
      <c r="E1859" s="1" t="s">
        <v>3</v>
      </c>
      <c r="F1859" s="1">
        <v>22.14</v>
      </c>
      <c r="G1859" s="1">
        <v>34.79</v>
      </c>
      <c r="H1859" s="1">
        <v>274</v>
      </c>
      <c r="I1859" s="1">
        <v>50.4</v>
      </c>
      <c r="J1859" s="1">
        <v>7.6</v>
      </c>
      <c r="K1859" s="1">
        <v>98.77</v>
      </c>
      <c r="L1859" s="1">
        <v>6.68</v>
      </c>
      <c r="N1859" s="1">
        <v>83.3</v>
      </c>
      <c r="O1859" s="1">
        <v>95.27</v>
      </c>
      <c r="P1859" s="1" t="s">
        <v>4</v>
      </c>
      <c r="Q1859" s="1" t="s">
        <v>5</v>
      </c>
      <c r="R1859" s="1" t="s">
        <v>6</v>
      </c>
      <c r="S1859" s="1" t="s">
        <v>6</v>
      </c>
      <c r="T1859" s="3">
        <f t="shared" si="0"/>
        <v>45383</v>
      </c>
      <c r="U1859" s="5">
        <f t="shared" ref="U1859:V1859" si="3718">IF(ISBLANK(F1859),1,0)</f>
        <v>0</v>
      </c>
      <c r="V1859" s="5">
        <f t="shared" si="3718"/>
        <v>0</v>
      </c>
      <c r="W1859" s="5">
        <f t="shared" ref="W1859:Z1859" si="3719">IF(ISBLANK(K1859),1,0)</f>
        <v>0</v>
      </c>
      <c r="X1859" s="5">
        <f t="shared" si="3719"/>
        <v>0</v>
      </c>
      <c r="Y1859" s="5">
        <f t="shared" si="3719"/>
        <v>1</v>
      </c>
      <c r="Z1859" s="5">
        <f t="shared" si="3719"/>
        <v>0</v>
      </c>
      <c r="AA1859" s="5">
        <f t="shared" si="3"/>
        <v>1</v>
      </c>
    </row>
    <row r="1860" spans="1:27" ht="15.75" customHeight="1" x14ac:dyDescent="0.2">
      <c r="A1860" s="1" t="s">
        <v>2258</v>
      </c>
      <c r="B1860" s="1" t="s">
        <v>1</v>
      </c>
      <c r="C1860" s="1" t="s">
        <v>47</v>
      </c>
      <c r="D1860" s="2">
        <v>45542</v>
      </c>
      <c r="E1860" s="1" t="s">
        <v>23</v>
      </c>
      <c r="F1860" s="1">
        <v>23.56</v>
      </c>
      <c r="G1860" s="1">
        <v>39.56</v>
      </c>
      <c r="H1860" s="1">
        <v>330</v>
      </c>
      <c r="I1860" s="1">
        <v>46.6</v>
      </c>
      <c r="J1860" s="1">
        <v>7.5</v>
      </c>
      <c r="K1860" s="1">
        <v>99.41</v>
      </c>
      <c r="L1860" s="1">
        <v>6.75</v>
      </c>
      <c r="M1860" s="1">
        <v>131.9</v>
      </c>
      <c r="N1860" s="1">
        <v>85.71</v>
      </c>
      <c r="O1860" s="1">
        <v>93.85</v>
      </c>
      <c r="P1860" s="1" t="s">
        <v>4</v>
      </c>
      <c r="Q1860" s="1" t="s">
        <v>50</v>
      </c>
      <c r="R1860" s="1" t="s">
        <v>51</v>
      </c>
      <c r="S1860" s="1" t="s">
        <v>89</v>
      </c>
      <c r="T1860" s="3">
        <f t="shared" si="0"/>
        <v>45536</v>
      </c>
      <c r="U1860" s="5">
        <f t="shared" ref="U1860:V1860" si="3720">IF(ISBLANK(F1860),1,0)</f>
        <v>0</v>
      </c>
      <c r="V1860" s="5">
        <f t="shared" si="3720"/>
        <v>0</v>
      </c>
      <c r="W1860" s="5">
        <f t="shared" ref="W1860:Z1860" si="3721">IF(ISBLANK(K1860),1,0)</f>
        <v>0</v>
      </c>
      <c r="X1860" s="5">
        <f t="shared" si="3721"/>
        <v>0</v>
      </c>
      <c r="Y1860" s="5">
        <f t="shared" si="3721"/>
        <v>0</v>
      </c>
      <c r="Z1860" s="5">
        <f t="shared" si="3721"/>
        <v>0</v>
      </c>
      <c r="AA1860" s="5">
        <f t="shared" si="3"/>
        <v>0</v>
      </c>
    </row>
    <row r="1861" spans="1:27" ht="15.75" customHeight="1" x14ac:dyDescent="0.2">
      <c r="A1861" s="1" t="s">
        <v>2434</v>
      </c>
      <c r="B1861" s="1" t="s">
        <v>58</v>
      </c>
      <c r="C1861" s="1" t="s">
        <v>35</v>
      </c>
      <c r="D1861" s="2">
        <v>45517</v>
      </c>
      <c r="E1861" s="1" t="s">
        <v>37</v>
      </c>
      <c r="F1861" s="1">
        <v>22.19</v>
      </c>
      <c r="G1861" s="1">
        <v>38.590000000000003</v>
      </c>
      <c r="H1861" s="1">
        <v>316</v>
      </c>
      <c r="I1861" s="1">
        <v>47.9</v>
      </c>
      <c r="J1861" s="1">
        <v>7.22</v>
      </c>
      <c r="K1861" s="1">
        <v>99.32</v>
      </c>
      <c r="L1861" s="1">
        <v>6.66</v>
      </c>
      <c r="M1861" s="1">
        <v>130</v>
      </c>
      <c r="N1861" s="1">
        <v>86.92</v>
      </c>
      <c r="O1861" s="1">
        <v>91.61</v>
      </c>
      <c r="P1861" s="1" t="s">
        <v>4</v>
      </c>
      <c r="Q1861" s="1" t="s">
        <v>5</v>
      </c>
      <c r="R1861" s="1" t="s">
        <v>6</v>
      </c>
      <c r="S1861" s="1" t="s">
        <v>6</v>
      </c>
      <c r="T1861" s="3">
        <f t="shared" si="0"/>
        <v>45505</v>
      </c>
      <c r="U1861" s="5">
        <f t="shared" ref="U1861:V1861" si="3722">IF(ISBLANK(F1861),1,0)</f>
        <v>0</v>
      </c>
      <c r="V1861" s="5">
        <f t="shared" si="3722"/>
        <v>0</v>
      </c>
      <c r="W1861" s="5">
        <f t="shared" ref="W1861:Z1861" si="3723">IF(ISBLANK(K1861),1,0)</f>
        <v>0</v>
      </c>
      <c r="X1861" s="5">
        <f t="shared" si="3723"/>
        <v>0</v>
      </c>
      <c r="Y1861" s="5">
        <f t="shared" si="3723"/>
        <v>0</v>
      </c>
      <c r="Z1861" s="5">
        <f t="shared" si="3723"/>
        <v>0</v>
      </c>
      <c r="AA1861" s="5">
        <f t="shared" si="3"/>
        <v>0</v>
      </c>
    </row>
    <row r="1862" spans="1:27" ht="15.75" customHeight="1" x14ac:dyDescent="0.2">
      <c r="A1862" s="1" t="s">
        <v>505</v>
      </c>
      <c r="B1862" s="1" t="s">
        <v>34</v>
      </c>
      <c r="C1862" s="1" t="s">
        <v>47</v>
      </c>
      <c r="D1862" s="2">
        <v>45695</v>
      </c>
      <c r="E1862" s="1" t="s">
        <v>37</v>
      </c>
      <c r="F1862" s="1">
        <v>22.74</v>
      </c>
      <c r="G1862" s="1">
        <v>44.92</v>
      </c>
      <c r="H1862" s="1">
        <v>309</v>
      </c>
      <c r="I1862" s="1">
        <v>50.1</v>
      </c>
      <c r="J1862" s="1">
        <v>8.09</v>
      </c>
      <c r="K1862" s="1">
        <v>99.25</v>
      </c>
      <c r="L1862" s="1">
        <v>7.04</v>
      </c>
      <c r="M1862" s="1">
        <v>123.5</v>
      </c>
      <c r="N1862" s="1">
        <v>83.93</v>
      </c>
      <c r="O1862" s="1">
        <v>94.54</v>
      </c>
      <c r="P1862" s="1" t="s">
        <v>4</v>
      </c>
      <c r="Q1862" s="1" t="s">
        <v>5</v>
      </c>
      <c r="R1862" s="1" t="s">
        <v>6</v>
      </c>
      <c r="S1862" s="1" t="s">
        <v>6</v>
      </c>
      <c r="T1862" s="3">
        <f t="shared" si="0"/>
        <v>45689</v>
      </c>
      <c r="U1862" s="5">
        <f t="shared" ref="U1862:V1862" si="3724">IF(ISBLANK(F1862),1,0)</f>
        <v>0</v>
      </c>
      <c r="V1862" s="5">
        <f t="shared" si="3724"/>
        <v>0</v>
      </c>
      <c r="W1862" s="5">
        <f t="shared" ref="W1862:Z1862" si="3725">IF(ISBLANK(K1862),1,0)</f>
        <v>0</v>
      </c>
      <c r="X1862" s="5">
        <f t="shared" si="3725"/>
        <v>0</v>
      </c>
      <c r="Y1862" s="5">
        <f t="shared" si="3725"/>
        <v>0</v>
      </c>
      <c r="Z1862" s="5">
        <f t="shared" si="3725"/>
        <v>0</v>
      </c>
      <c r="AA1862" s="5">
        <f t="shared" si="3"/>
        <v>0</v>
      </c>
    </row>
    <row r="1863" spans="1:27" ht="15.75" customHeight="1" x14ac:dyDescent="0.2">
      <c r="A1863" s="1" t="s">
        <v>2435</v>
      </c>
      <c r="B1863" s="1" t="s">
        <v>20</v>
      </c>
      <c r="C1863" s="1" t="s">
        <v>47</v>
      </c>
      <c r="D1863" s="2">
        <v>45676</v>
      </c>
      <c r="E1863" s="1" t="s">
        <v>23</v>
      </c>
      <c r="F1863" s="1">
        <v>20.86</v>
      </c>
      <c r="G1863" s="1">
        <v>39.130000000000003</v>
      </c>
      <c r="H1863" s="1">
        <v>302</v>
      </c>
      <c r="I1863" s="1">
        <v>55.4</v>
      </c>
      <c r="J1863" s="1">
        <v>8.25</v>
      </c>
      <c r="K1863" s="1">
        <v>99.23</v>
      </c>
      <c r="L1863" s="1">
        <v>6.88</v>
      </c>
      <c r="M1863" s="1">
        <v>147.1</v>
      </c>
      <c r="N1863" s="1">
        <v>83.54</v>
      </c>
      <c r="O1863" s="1">
        <v>92.68</v>
      </c>
      <c r="P1863" s="1" t="s">
        <v>4</v>
      </c>
      <c r="Q1863" s="1" t="s">
        <v>5</v>
      </c>
      <c r="R1863" s="1" t="s">
        <v>6</v>
      </c>
      <c r="S1863" s="1" t="s">
        <v>6</v>
      </c>
      <c r="T1863" s="3">
        <f t="shared" si="0"/>
        <v>45658</v>
      </c>
      <c r="U1863" s="5">
        <f t="shared" ref="U1863:V1863" si="3726">IF(ISBLANK(F1863),1,0)</f>
        <v>0</v>
      </c>
      <c r="V1863" s="5">
        <f t="shared" si="3726"/>
        <v>0</v>
      </c>
      <c r="W1863" s="5">
        <f t="shared" ref="W1863:Z1863" si="3727">IF(ISBLANK(K1863),1,0)</f>
        <v>0</v>
      </c>
      <c r="X1863" s="5">
        <f t="shared" si="3727"/>
        <v>0</v>
      </c>
      <c r="Y1863" s="5">
        <f t="shared" si="3727"/>
        <v>0</v>
      </c>
      <c r="Z1863" s="5">
        <f t="shared" si="3727"/>
        <v>0</v>
      </c>
      <c r="AA1863" s="5">
        <f t="shared" si="3"/>
        <v>0</v>
      </c>
    </row>
    <row r="1864" spans="1:27" ht="15.75" customHeight="1" x14ac:dyDescent="0.2">
      <c r="A1864" s="1" t="s">
        <v>2436</v>
      </c>
      <c r="B1864" s="1" t="s">
        <v>1</v>
      </c>
      <c r="C1864" s="1" t="s">
        <v>35</v>
      </c>
      <c r="D1864" s="2">
        <v>45869</v>
      </c>
      <c r="E1864" s="1" t="s">
        <v>23</v>
      </c>
      <c r="F1864" s="1">
        <v>22.62</v>
      </c>
      <c r="G1864" s="1">
        <v>40.549999999999997</v>
      </c>
      <c r="H1864" s="1">
        <v>348</v>
      </c>
      <c r="I1864" s="1">
        <v>37.299999999999997</v>
      </c>
      <c r="J1864" s="1">
        <v>7.6</v>
      </c>
      <c r="K1864" s="1">
        <v>99.36</v>
      </c>
      <c r="L1864" s="1">
        <v>6.76</v>
      </c>
      <c r="M1864" s="1">
        <v>128.30000000000001</v>
      </c>
      <c r="N1864" s="1">
        <v>89.79</v>
      </c>
      <c r="O1864" s="1">
        <v>97.08</v>
      </c>
      <c r="P1864" s="1" t="s">
        <v>4</v>
      </c>
      <c r="Q1864" s="1" t="s">
        <v>5</v>
      </c>
      <c r="R1864" s="1" t="s">
        <v>6</v>
      </c>
      <c r="S1864" s="1" t="s">
        <v>6</v>
      </c>
      <c r="T1864" s="3">
        <f t="shared" si="0"/>
        <v>45839</v>
      </c>
      <c r="U1864" s="5">
        <f t="shared" ref="U1864:V1864" si="3728">IF(ISBLANK(F1864),1,0)</f>
        <v>0</v>
      </c>
      <c r="V1864" s="5">
        <f t="shared" si="3728"/>
        <v>0</v>
      </c>
      <c r="W1864" s="5">
        <f t="shared" ref="W1864:Z1864" si="3729">IF(ISBLANK(K1864),1,0)</f>
        <v>0</v>
      </c>
      <c r="X1864" s="5">
        <f t="shared" si="3729"/>
        <v>0</v>
      </c>
      <c r="Y1864" s="5">
        <f t="shared" si="3729"/>
        <v>0</v>
      </c>
      <c r="Z1864" s="5">
        <f t="shared" si="3729"/>
        <v>0</v>
      </c>
      <c r="AA1864" s="5">
        <f t="shared" si="3"/>
        <v>0</v>
      </c>
    </row>
    <row r="1865" spans="1:27" ht="15.75" customHeight="1" x14ac:dyDescent="0.2">
      <c r="A1865" s="1" t="s">
        <v>1167</v>
      </c>
      <c r="B1865" s="1" t="s">
        <v>34</v>
      </c>
      <c r="C1865" s="1" t="s">
        <v>35</v>
      </c>
      <c r="D1865" s="2">
        <v>45701</v>
      </c>
      <c r="E1865" s="1" t="s">
        <v>3</v>
      </c>
      <c r="F1865" s="1">
        <v>22.02</v>
      </c>
      <c r="G1865" s="1">
        <v>42.18</v>
      </c>
      <c r="H1865" s="1">
        <v>327</v>
      </c>
      <c r="I1865" s="1">
        <v>54.1</v>
      </c>
      <c r="J1865" s="1">
        <v>7.25</v>
      </c>
      <c r="K1865" s="1">
        <v>98.59</v>
      </c>
      <c r="L1865" s="1">
        <v>6.72</v>
      </c>
      <c r="M1865" s="1">
        <v>119.4</v>
      </c>
      <c r="O1865" s="1">
        <v>91.07</v>
      </c>
      <c r="P1865" s="1" t="s">
        <v>4</v>
      </c>
      <c r="Q1865" s="1" t="s">
        <v>5</v>
      </c>
      <c r="R1865" s="1" t="s">
        <v>6</v>
      </c>
      <c r="S1865" s="1" t="s">
        <v>6</v>
      </c>
      <c r="T1865" s="3">
        <f t="shared" si="0"/>
        <v>45689</v>
      </c>
      <c r="U1865" s="5">
        <f t="shared" ref="U1865:V1865" si="3730">IF(ISBLANK(F1865),1,0)</f>
        <v>0</v>
      </c>
      <c r="V1865" s="5">
        <f t="shared" si="3730"/>
        <v>0</v>
      </c>
      <c r="W1865" s="5">
        <f t="shared" ref="W1865:Z1865" si="3731">IF(ISBLANK(K1865),1,0)</f>
        <v>0</v>
      </c>
      <c r="X1865" s="5">
        <f t="shared" si="3731"/>
        <v>0</v>
      </c>
      <c r="Y1865" s="5">
        <f t="shared" si="3731"/>
        <v>0</v>
      </c>
      <c r="Z1865" s="5">
        <f t="shared" si="3731"/>
        <v>1</v>
      </c>
      <c r="AA1865" s="5">
        <f t="shared" si="3"/>
        <v>1</v>
      </c>
    </row>
    <row r="1866" spans="1:27" ht="15.75" customHeight="1" x14ac:dyDescent="0.2">
      <c r="A1866" s="1" t="s">
        <v>1169</v>
      </c>
      <c r="B1866" s="1" t="s">
        <v>34</v>
      </c>
      <c r="C1866" s="1" t="s">
        <v>47</v>
      </c>
      <c r="D1866" s="2">
        <v>45463</v>
      </c>
      <c r="E1866" s="1" t="s">
        <v>93</v>
      </c>
      <c r="F1866" s="1">
        <v>22.84</v>
      </c>
      <c r="G1866" s="1">
        <v>40.03</v>
      </c>
      <c r="H1866" s="1">
        <v>304</v>
      </c>
      <c r="I1866" s="1">
        <v>53.6</v>
      </c>
      <c r="J1866" s="1">
        <v>9.43</v>
      </c>
      <c r="K1866" s="1">
        <v>99.14</v>
      </c>
      <c r="L1866" s="1">
        <v>6.67</v>
      </c>
      <c r="M1866" s="1">
        <v>156.4</v>
      </c>
      <c r="N1866" s="1">
        <v>84.86</v>
      </c>
      <c r="O1866" s="1">
        <v>91.03</v>
      </c>
      <c r="P1866" s="1" t="s">
        <v>4</v>
      </c>
      <c r="Q1866" s="1" t="s">
        <v>5</v>
      </c>
      <c r="R1866" s="1" t="s">
        <v>6</v>
      </c>
      <c r="S1866" s="1" t="s">
        <v>6</v>
      </c>
      <c r="T1866" s="3">
        <f t="shared" si="0"/>
        <v>45444</v>
      </c>
      <c r="U1866" s="5">
        <f t="shared" ref="U1866:V1866" si="3732">IF(ISBLANK(F1866),1,0)</f>
        <v>0</v>
      </c>
      <c r="V1866" s="5">
        <f t="shared" si="3732"/>
        <v>0</v>
      </c>
      <c r="W1866" s="5">
        <f t="shared" ref="W1866:Z1866" si="3733">IF(ISBLANK(K1866),1,0)</f>
        <v>0</v>
      </c>
      <c r="X1866" s="5">
        <f t="shared" si="3733"/>
        <v>0</v>
      </c>
      <c r="Y1866" s="5">
        <f t="shared" si="3733"/>
        <v>0</v>
      </c>
      <c r="Z1866" s="5">
        <f t="shared" si="3733"/>
        <v>0</v>
      </c>
      <c r="AA1866" s="5">
        <f t="shared" si="3"/>
        <v>0</v>
      </c>
    </row>
    <row r="1867" spans="1:27" ht="15.75" customHeight="1" x14ac:dyDescent="0.2">
      <c r="A1867" s="1" t="s">
        <v>2437</v>
      </c>
      <c r="B1867" s="1" t="s">
        <v>118</v>
      </c>
      <c r="C1867" s="1" t="s">
        <v>710</v>
      </c>
      <c r="D1867" s="2">
        <v>45704</v>
      </c>
      <c r="E1867" s="1" t="s">
        <v>37</v>
      </c>
      <c r="F1867" s="1">
        <v>22.24</v>
      </c>
      <c r="G1867" s="1">
        <v>41.1</v>
      </c>
      <c r="H1867" s="1">
        <v>292</v>
      </c>
      <c r="I1867" s="1">
        <v>37.299999999999997</v>
      </c>
      <c r="J1867" s="1">
        <v>7.52</v>
      </c>
      <c r="K1867" s="1">
        <v>99.12</v>
      </c>
      <c r="L1867" s="1">
        <v>6.77</v>
      </c>
      <c r="M1867" s="1">
        <v>117.4</v>
      </c>
      <c r="N1867" s="1">
        <v>86.47</v>
      </c>
      <c r="O1867" s="1">
        <v>93.91</v>
      </c>
      <c r="P1867" s="1" t="s">
        <v>4</v>
      </c>
      <c r="Q1867" s="1" t="s">
        <v>5</v>
      </c>
      <c r="R1867" s="1" t="s">
        <v>6</v>
      </c>
      <c r="S1867" s="1" t="s">
        <v>6</v>
      </c>
      <c r="T1867" s="3">
        <f t="shared" si="0"/>
        <v>45689</v>
      </c>
      <c r="U1867" s="5">
        <f t="shared" ref="U1867:V1867" si="3734">IF(ISBLANK(F1867),1,0)</f>
        <v>0</v>
      </c>
      <c r="V1867" s="5">
        <f t="shared" si="3734"/>
        <v>0</v>
      </c>
      <c r="W1867" s="5">
        <f t="shared" ref="W1867:Z1867" si="3735">IF(ISBLANK(K1867),1,0)</f>
        <v>0</v>
      </c>
      <c r="X1867" s="5">
        <f t="shared" si="3735"/>
        <v>0</v>
      </c>
      <c r="Y1867" s="5">
        <f t="shared" si="3735"/>
        <v>0</v>
      </c>
      <c r="Z1867" s="5">
        <f t="shared" si="3735"/>
        <v>0</v>
      </c>
      <c r="AA1867" s="5">
        <f t="shared" si="3"/>
        <v>0</v>
      </c>
    </row>
    <row r="1868" spans="1:27" ht="15.75" customHeight="1" x14ac:dyDescent="0.2">
      <c r="A1868" s="1" t="s">
        <v>2407</v>
      </c>
      <c r="B1868" s="1" t="s">
        <v>20</v>
      </c>
      <c r="C1868" s="1" t="s">
        <v>21</v>
      </c>
      <c r="D1868" s="2">
        <v>45996</v>
      </c>
      <c r="E1868" s="1" t="s">
        <v>23</v>
      </c>
      <c r="F1868" s="1">
        <v>21.03</v>
      </c>
      <c r="G1868" s="1">
        <v>45.57</v>
      </c>
      <c r="H1868" s="1">
        <v>323</v>
      </c>
      <c r="I1868" s="1">
        <v>48.8</v>
      </c>
      <c r="J1868" s="1">
        <v>8.2799999999999994</v>
      </c>
      <c r="K1868" s="1">
        <v>98.75</v>
      </c>
      <c r="L1868" s="1">
        <v>7.23</v>
      </c>
      <c r="M1868" s="1">
        <v>124.9</v>
      </c>
      <c r="N1868" s="1">
        <v>86.68</v>
      </c>
      <c r="O1868" s="1">
        <v>94.94</v>
      </c>
      <c r="P1868" s="1" t="s">
        <v>4</v>
      </c>
      <c r="Q1868" s="1" t="s">
        <v>5</v>
      </c>
      <c r="R1868" s="1" t="s">
        <v>6</v>
      </c>
      <c r="S1868" s="1" t="s">
        <v>6</v>
      </c>
      <c r="T1868" s="3">
        <f t="shared" si="0"/>
        <v>45992</v>
      </c>
      <c r="U1868" s="5">
        <f t="shared" ref="U1868:V1868" si="3736">IF(ISBLANK(F1868),1,0)</f>
        <v>0</v>
      </c>
      <c r="V1868" s="5">
        <f t="shared" si="3736"/>
        <v>0</v>
      </c>
      <c r="W1868" s="5">
        <f t="shared" ref="W1868:Z1868" si="3737">IF(ISBLANK(K1868),1,0)</f>
        <v>0</v>
      </c>
      <c r="X1868" s="5">
        <f t="shared" si="3737"/>
        <v>0</v>
      </c>
      <c r="Y1868" s="5">
        <f t="shared" si="3737"/>
        <v>0</v>
      </c>
      <c r="Z1868" s="5">
        <f t="shared" si="3737"/>
        <v>0</v>
      </c>
      <c r="AA1868" s="5">
        <f t="shared" si="3"/>
        <v>0</v>
      </c>
    </row>
    <row r="1869" spans="1:27" ht="15.75" customHeight="1" x14ac:dyDescent="0.2">
      <c r="A1869" s="1" t="s">
        <v>1894</v>
      </c>
      <c r="B1869" s="1" t="s">
        <v>58</v>
      </c>
      <c r="C1869" s="1" t="s">
        <v>35</v>
      </c>
      <c r="D1869" s="2">
        <v>45715</v>
      </c>
      <c r="E1869" s="1" t="s">
        <v>37</v>
      </c>
      <c r="F1869" s="1">
        <v>22.05</v>
      </c>
      <c r="G1869" s="1">
        <v>34.43</v>
      </c>
      <c r="H1869" s="1">
        <v>327</v>
      </c>
      <c r="I1869" s="1">
        <v>33.5</v>
      </c>
      <c r="J1869" s="1">
        <v>6.13</v>
      </c>
      <c r="L1869" s="1">
        <v>6.75</v>
      </c>
      <c r="M1869" s="1">
        <v>120.3</v>
      </c>
      <c r="O1869" s="1">
        <v>95.32</v>
      </c>
      <c r="P1869" s="1" t="s">
        <v>4</v>
      </c>
      <c r="Q1869" s="1" t="s">
        <v>5</v>
      </c>
      <c r="R1869" s="1" t="s">
        <v>6</v>
      </c>
      <c r="S1869" s="1" t="s">
        <v>6</v>
      </c>
      <c r="T1869" s="3">
        <f t="shared" si="0"/>
        <v>45689</v>
      </c>
      <c r="U1869" s="5">
        <f t="shared" ref="U1869:V1869" si="3738">IF(ISBLANK(F1869),1,0)</f>
        <v>0</v>
      </c>
      <c r="V1869" s="5">
        <f t="shared" si="3738"/>
        <v>0</v>
      </c>
      <c r="W1869" s="5">
        <f t="shared" ref="W1869:Z1869" si="3739">IF(ISBLANK(K1869),1,0)</f>
        <v>1</v>
      </c>
      <c r="X1869" s="5">
        <f t="shared" si="3739"/>
        <v>0</v>
      </c>
      <c r="Y1869" s="5">
        <f t="shared" si="3739"/>
        <v>0</v>
      </c>
      <c r="Z1869" s="5">
        <f t="shared" si="3739"/>
        <v>1</v>
      </c>
      <c r="AA1869" s="5">
        <f t="shared" si="3"/>
        <v>2</v>
      </c>
    </row>
    <row r="1870" spans="1:27" ht="15.75" customHeight="1" x14ac:dyDescent="0.2">
      <c r="A1870" s="1" t="s">
        <v>2438</v>
      </c>
      <c r="B1870" s="1" t="s">
        <v>58</v>
      </c>
      <c r="C1870" s="1" t="s">
        <v>35</v>
      </c>
      <c r="D1870" s="2">
        <v>45725</v>
      </c>
      <c r="E1870" s="1" t="s">
        <v>93</v>
      </c>
      <c r="F1870" s="1">
        <v>20.74</v>
      </c>
      <c r="G1870" s="1">
        <v>43.73</v>
      </c>
      <c r="H1870" s="1">
        <v>303</v>
      </c>
      <c r="I1870" s="1">
        <v>50.4</v>
      </c>
      <c r="J1870" s="1">
        <v>7.79</v>
      </c>
      <c r="K1870" s="1">
        <v>99.06</v>
      </c>
      <c r="L1870" s="1">
        <v>6.89</v>
      </c>
      <c r="M1870" s="1">
        <v>138.30000000000001</v>
      </c>
      <c r="N1870" s="1">
        <v>84.82</v>
      </c>
      <c r="O1870" s="1">
        <v>92.67</v>
      </c>
      <c r="P1870" s="1" t="s">
        <v>4</v>
      </c>
      <c r="Q1870" s="1" t="s">
        <v>5</v>
      </c>
      <c r="R1870" s="1" t="s">
        <v>6</v>
      </c>
      <c r="S1870" s="1" t="s">
        <v>6</v>
      </c>
      <c r="T1870" s="3">
        <f t="shared" si="0"/>
        <v>45717</v>
      </c>
      <c r="U1870" s="5">
        <f t="shared" ref="U1870:V1870" si="3740">IF(ISBLANK(F1870),1,0)</f>
        <v>0</v>
      </c>
      <c r="V1870" s="5">
        <f t="shared" si="3740"/>
        <v>0</v>
      </c>
      <c r="W1870" s="5">
        <f t="shared" ref="W1870:Z1870" si="3741">IF(ISBLANK(K1870),1,0)</f>
        <v>0</v>
      </c>
      <c r="X1870" s="5">
        <f t="shared" si="3741"/>
        <v>0</v>
      </c>
      <c r="Y1870" s="5">
        <f t="shared" si="3741"/>
        <v>0</v>
      </c>
      <c r="Z1870" s="5">
        <f t="shared" si="3741"/>
        <v>0</v>
      </c>
      <c r="AA1870" s="5">
        <f t="shared" si="3"/>
        <v>0</v>
      </c>
    </row>
    <row r="1871" spans="1:27" ht="15.75" customHeight="1" x14ac:dyDescent="0.2">
      <c r="A1871" s="1" t="s">
        <v>2439</v>
      </c>
      <c r="B1871" s="1" t="s">
        <v>1</v>
      </c>
      <c r="C1871" s="1" t="s">
        <v>21</v>
      </c>
      <c r="D1871" s="2">
        <v>45420</v>
      </c>
      <c r="E1871" s="1" t="s">
        <v>3</v>
      </c>
      <c r="F1871" s="1">
        <v>20.76</v>
      </c>
      <c r="G1871" s="1">
        <v>49.9</v>
      </c>
      <c r="H1871" s="1">
        <v>345</v>
      </c>
      <c r="I1871" s="1">
        <v>39.200000000000003</v>
      </c>
      <c r="J1871" s="1">
        <v>6.98</v>
      </c>
      <c r="K1871" s="1">
        <v>98.95</v>
      </c>
      <c r="L1871" s="1">
        <v>6.92</v>
      </c>
      <c r="M1871" s="1">
        <v>117.5</v>
      </c>
      <c r="N1871" s="1">
        <v>85.63</v>
      </c>
      <c r="O1871" s="1">
        <v>94.53</v>
      </c>
      <c r="P1871" s="1" t="s">
        <v>177</v>
      </c>
      <c r="Q1871" s="1" t="s">
        <v>5</v>
      </c>
      <c r="R1871" s="1" t="s">
        <v>6</v>
      </c>
      <c r="S1871" s="1" t="s">
        <v>6</v>
      </c>
      <c r="T1871" s="3">
        <f t="shared" si="0"/>
        <v>45413</v>
      </c>
      <c r="U1871" s="5">
        <f t="shared" ref="U1871:V1871" si="3742">IF(ISBLANK(F1871),1,0)</f>
        <v>0</v>
      </c>
      <c r="V1871" s="5">
        <f t="shared" si="3742"/>
        <v>0</v>
      </c>
      <c r="W1871" s="5">
        <f t="shared" ref="W1871:Z1871" si="3743">IF(ISBLANK(K1871),1,0)</f>
        <v>0</v>
      </c>
      <c r="X1871" s="5">
        <f t="shared" si="3743"/>
        <v>0</v>
      </c>
      <c r="Y1871" s="5">
        <f t="shared" si="3743"/>
        <v>0</v>
      </c>
      <c r="Z1871" s="5">
        <f t="shared" si="3743"/>
        <v>0</v>
      </c>
      <c r="AA1871" s="5">
        <f t="shared" si="3"/>
        <v>0</v>
      </c>
    </row>
    <row r="1872" spans="1:27" ht="15.75" customHeight="1" x14ac:dyDescent="0.2">
      <c r="A1872" s="1" t="s">
        <v>371</v>
      </c>
      <c r="B1872" s="1" t="s">
        <v>34</v>
      </c>
      <c r="C1872" s="1" t="s">
        <v>47</v>
      </c>
      <c r="D1872" s="2">
        <v>45297</v>
      </c>
      <c r="E1872" s="1" t="s">
        <v>37</v>
      </c>
      <c r="F1872" s="1">
        <v>22.42</v>
      </c>
      <c r="G1872" s="1">
        <v>43.08</v>
      </c>
      <c r="H1872" s="1">
        <v>334</v>
      </c>
      <c r="I1872" s="1">
        <v>53.9</v>
      </c>
      <c r="J1872" s="1">
        <v>6.8</v>
      </c>
      <c r="K1872" s="1">
        <v>99.25</v>
      </c>
      <c r="L1872" s="1">
        <v>6.87</v>
      </c>
      <c r="M1872" s="1">
        <v>141.4</v>
      </c>
      <c r="N1872" s="1">
        <v>87.5</v>
      </c>
      <c r="O1872" s="1">
        <v>95.66</v>
      </c>
      <c r="P1872" s="1" t="s">
        <v>4</v>
      </c>
      <c r="Q1872" s="1" t="s">
        <v>5</v>
      </c>
      <c r="R1872" s="1" t="s">
        <v>6</v>
      </c>
      <c r="S1872" s="1" t="s">
        <v>6</v>
      </c>
      <c r="T1872" s="3">
        <f t="shared" si="0"/>
        <v>45292</v>
      </c>
      <c r="U1872" s="5">
        <f t="shared" ref="U1872:V1872" si="3744">IF(ISBLANK(F1872),1,0)</f>
        <v>0</v>
      </c>
      <c r="V1872" s="5">
        <f t="shared" si="3744"/>
        <v>0</v>
      </c>
      <c r="W1872" s="5">
        <f t="shared" ref="W1872:Z1872" si="3745">IF(ISBLANK(K1872),1,0)</f>
        <v>0</v>
      </c>
      <c r="X1872" s="5">
        <f t="shared" si="3745"/>
        <v>0</v>
      </c>
      <c r="Y1872" s="5">
        <f t="shared" si="3745"/>
        <v>0</v>
      </c>
      <c r="Z1872" s="5">
        <f t="shared" si="3745"/>
        <v>0</v>
      </c>
      <c r="AA1872" s="5">
        <f t="shared" si="3"/>
        <v>0</v>
      </c>
    </row>
    <row r="1873" spans="1:27" ht="15.75" customHeight="1" x14ac:dyDescent="0.2">
      <c r="A1873" s="1" t="s">
        <v>661</v>
      </c>
      <c r="B1873" s="1" t="s">
        <v>34</v>
      </c>
      <c r="C1873" s="1" t="s">
        <v>35</v>
      </c>
      <c r="D1873" s="2">
        <v>45445</v>
      </c>
      <c r="E1873" s="1" t="s">
        <v>23</v>
      </c>
      <c r="F1873" s="1">
        <v>21.52</v>
      </c>
      <c r="G1873" s="1">
        <v>41.36</v>
      </c>
      <c r="H1873" s="1">
        <v>346</v>
      </c>
      <c r="I1873" s="1">
        <v>44.4</v>
      </c>
      <c r="J1873" s="1">
        <v>6.51</v>
      </c>
      <c r="K1873" s="1">
        <v>98.91</v>
      </c>
      <c r="L1873" s="1">
        <v>6.96</v>
      </c>
      <c r="M1873" s="1">
        <v>148.69999999999999</v>
      </c>
      <c r="N1873" s="1">
        <v>90.95</v>
      </c>
      <c r="O1873" s="1">
        <v>93.77</v>
      </c>
      <c r="P1873" s="1" t="s">
        <v>4</v>
      </c>
      <c r="Q1873" s="1" t="s">
        <v>5</v>
      </c>
      <c r="R1873" s="1" t="s">
        <v>6</v>
      </c>
      <c r="S1873" s="1" t="s">
        <v>6</v>
      </c>
      <c r="T1873" s="3">
        <f t="shared" si="0"/>
        <v>45444</v>
      </c>
      <c r="U1873" s="5">
        <f t="shared" ref="U1873:V1873" si="3746">IF(ISBLANK(F1873),1,0)</f>
        <v>0</v>
      </c>
      <c r="V1873" s="5">
        <f t="shared" si="3746"/>
        <v>0</v>
      </c>
      <c r="W1873" s="5">
        <f t="shared" ref="W1873:Z1873" si="3747">IF(ISBLANK(K1873),1,0)</f>
        <v>0</v>
      </c>
      <c r="X1873" s="5">
        <f t="shared" si="3747"/>
        <v>0</v>
      </c>
      <c r="Y1873" s="5">
        <f t="shared" si="3747"/>
        <v>0</v>
      </c>
      <c r="Z1873" s="5">
        <f t="shared" si="3747"/>
        <v>0</v>
      </c>
      <c r="AA1873" s="5">
        <f t="shared" si="3"/>
        <v>0</v>
      </c>
    </row>
    <row r="1874" spans="1:27" ht="15.75" customHeight="1" x14ac:dyDescent="0.2">
      <c r="A1874" s="1" t="s">
        <v>2441</v>
      </c>
      <c r="B1874" s="1" t="s">
        <v>20</v>
      </c>
      <c r="C1874" s="1" t="s">
        <v>47</v>
      </c>
      <c r="D1874" s="2">
        <v>45310</v>
      </c>
      <c r="E1874" s="1" t="s">
        <v>3</v>
      </c>
      <c r="F1874" s="1">
        <v>21.3</v>
      </c>
      <c r="G1874" s="1">
        <v>44.62</v>
      </c>
      <c r="H1874" s="1">
        <v>305</v>
      </c>
      <c r="I1874" s="1">
        <v>39.299999999999997</v>
      </c>
      <c r="J1874" s="1">
        <v>8.0399999999999991</v>
      </c>
      <c r="K1874" s="1">
        <v>98.68</v>
      </c>
      <c r="L1874" s="1">
        <v>6.97</v>
      </c>
      <c r="M1874" s="1">
        <v>136.19999999999999</v>
      </c>
      <c r="N1874" s="1">
        <v>87.48</v>
      </c>
      <c r="O1874" s="1">
        <v>92.45</v>
      </c>
      <c r="P1874" s="1" t="s">
        <v>4</v>
      </c>
      <c r="Q1874" s="1" t="s">
        <v>5</v>
      </c>
      <c r="R1874" s="1" t="s">
        <v>6</v>
      </c>
      <c r="S1874" s="1" t="s">
        <v>6</v>
      </c>
      <c r="T1874" s="3">
        <f t="shared" si="0"/>
        <v>45292</v>
      </c>
      <c r="U1874" s="5">
        <f t="shared" ref="U1874:V1874" si="3748">IF(ISBLANK(F1874),1,0)</f>
        <v>0</v>
      </c>
      <c r="V1874" s="5">
        <f t="shared" si="3748"/>
        <v>0</v>
      </c>
      <c r="W1874" s="5">
        <f t="shared" ref="W1874:Z1874" si="3749">IF(ISBLANK(K1874),1,0)</f>
        <v>0</v>
      </c>
      <c r="X1874" s="5">
        <f t="shared" si="3749"/>
        <v>0</v>
      </c>
      <c r="Y1874" s="5">
        <f t="shared" si="3749"/>
        <v>0</v>
      </c>
      <c r="Z1874" s="5">
        <f t="shared" si="3749"/>
        <v>0</v>
      </c>
      <c r="AA1874" s="5">
        <f t="shared" si="3"/>
        <v>0</v>
      </c>
    </row>
    <row r="1875" spans="1:27" ht="15.75" customHeight="1" x14ac:dyDescent="0.2">
      <c r="A1875" s="1" t="s">
        <v>530</v>
      </c>
      <c r="B1875" s="1" t="s">
        <v>1</v>
      </c>
      <c r="C1875" s="1" t="s">
        <v>21</v>
      </c>
      <c r="D1875" s="2">
        <v>45622</v>
      </c>
      <c r="E1875" s="1" t="s">
        <v>93</v>
      </c>
      <c r="F1875" s="1">
        <v>23.12</v>
      </c>
      <c r="G1875" s="1">
        <v>38.08</v>
      </c>
      <c r="H1875" s="1">
        <v>359</v>
      </c>
      <c r="I1875" s="1">
        <v>52.5</v>
      </c>
      <c r="J1875" s="1">
        <v>7.03</v>
      </c>
      <c r="K1875" s="1">
        <v>98.9</v>
      </c>
      <c r="L1875" s="1">
        <v>6.6</v>
      </c>
      <c r="M1875" s="1">
        <v>156.19999999999999</v>
      </c>
      <c r="N1875" s="1">
        <v>85.29</v>
      </c>
      <c r="O1875" s="1">
        <v>92.11</v>
      </c>
      <c r="P1875" s="1" t="s">
        <v>4</v>
      </c>
      <c r="Q1875" s="1" t="s">
        <v>50</v>
      </c>
      <c r="R1875" s="1" t="s">
        <v>153</v>
      </c>
      <c r="S1875" s="1" t="s">
        <v>89</v>
      </c>
      <c r="T1875" s="3">
        <f t="shared" si="0"/>
        <v>45597</v>
      </c>
      <c r="U1875" s="5">
        <f t="shared" ref="U1875:V1875" si="3750">IF(ISBLANK(F1875),1,0)</f>
        <v>0</v>
      </c>
      <c r="V1875" s="5">
        <f t="shared" si="3750"/>
        <v>0</v>
      </c>
      <c r="W1875" s="5">
        <f t="shared" ref="W1875:Z1875" si="3751">IF(ISBLANK(K1875),1,0)</f>
        <v>0</v>
      </c>
      <c r="X1875" s="5">
        <f t="shared" si="3751"/>
        <v>0</v>
      </c>
      <c r="Y1875" s="5">
        <f t="shared" si="3751"/>
        <v>0</v>
      </c>
      <c r="Z1875" s="5">
        <f t="shared" si="3751"/>
        <v>0</v>
      </c>
      <c r="AA1875" s="5">
        <f t="shared" si="3"/>
        <v>0</v>
      </c>
    </row>
    <row r="1876" spans="1:27" ht="15.75" customHeight="1" x14ac:dyDescent="0.2">
      <c r="A1876" s="1" t="s">
        <v>437</v>
      </c>
      <c r="B1876" s="1" t="s">
        <v>34</v>
      </c>
      <c r="C1876" s="1" t="s">
        <v>35</v>
      </c>
      <c r="D1876" s="2">
        <v>45936</v>
      </c>
      <c r="E1876" s="1" t="s">
        <v>3</v>
      </c>
      <c r="F1876" s="1">
        <v>22.85</v>
      </c>
      <c r="G1876" s="1">
        <v>43.89</v>
      </c>
      <c r="H1876" s="1">
        <v>293</v>
      </c>
      <c r="I1876" s="1">
        <v>44.7</v>
      </c>
      <c r="J1876" s="1">
        <v>7.01</v>
      </c>
      <c r="K1876" s="1">
        <v>98.72</v>
      </c>
      <c r="L1876" s="1">
        <v>6.91</v>
      </c>
      <c r="M1876" s="1">
        <v>141.19999999999999</v>
      </c>
      <c r="N1876" s="1">
        <v>89.35</v>
      </c>
      <c r="O1876" s="1">
        <v>94.98</v>
      </c>
      <c r="P1876" s="1" t="s">
        <v>4</v>
      </c>
      <c r="Q1876" s="1" t="s">
        <v>5</v>
      </c>
      <c r="R1876" s="1" t="s">
        <v>6</v>
      </c>
      <c r="S1876" s="1" t="s">
        <v>6</v>
      </c>
      <c r="T1876" s="3">
        <f t="shared" si="0"/>
        <v>45931</v>
      </c>
      <c r="U1876" s="5">
        <f t="shared" ref="U1876:V1876" si="3752">IF(ISBLANK(F1876),1,0)</f>
        <v>0</v>
      </c>
      <c r="V1876" s="5">
        <f t="shared" si="3752"/>
        <v>0</v>
      </c>
      <c r="W1876" s="5">
        <f t="shared" ref="W1876:Z1876" si="3753">IF(ISBLANK(K1876),1,0)</f>
        <v>0</v>
      </c>
      <c r="X1876" s="5">
        <f t="shared" si="3753"/>
        <v>0</v>
      </c>
      <c r="Y1876" s="5">
        <f t="shared" si="3753"/>
        <v>0</v>
      </c>
      <c r="Z1876" s="5">
        <f t="shared" si="3753"/>
        <v>0</v>
      </c>
      <c r="AA1876" s="5">
        <f t="shared" si="3"/>
        <v>0</v>
      </c>
    </row>
    <row r="1877" spans="1:27" ht="15.75" customHeight="1" x14ac:dyDescent="0.2">
      <c r="A1877" s="1" t="s">
        <v>988</v>
      </c>
      <c r="B1877" s="1" t="s">
        <v>34</v>
      </c>
      <c r="C1877" s="1" t="s">
        <v>35</v>
      </c>
      <c r="D1877" s="2">
        <v>45618</v>
      </c>
      <c r="E1877" s="1" t="s">
        <v>23</v>
      </c>
      <c r="F1877" s="1">
        <v>22.2</v>
      </c>
      <c r="G1877" s="1">
        <v>38.799999999999997</v>
      </c>
      <c r="H1877" s="1">
        <v>314</v>
      </c>
      <c r="I1877" s="1">
        <v>39.5</v>
      </c>
      <c r="J1877" s="1">
        <v>7.7</v>
      </c>
      <c r="K1877" s="1">
        <v>98.84</v>
      </c>
      <c r="L1877" s="1">
        <v>6.79</v>
      </c>
      <c r="M1877" s="1">
        <v>126.6</v>
      </c>
      <c r="N1877" s="1">
        <v>89.02</v>
      </c>
      <c r="O1877" s="1">
        <v>92.53</v>
      </c>
      <c r="P1877" s="1" t="s">
        <v>4</v>
      </c>
      <c r="Q1877" s="1" t="s">
        <v>5</v>
      </c>
      <c r="R1877" s="1" t="s">
        <v>6</v>
      </c>
      <c r="S1877" s="1" t="s">
        <v>6</v>
      </c>
      <c r="T1877" s="3">
        <f t="shared" si="0"/>
        <v>45597</v>
      </c>
      <c r="U1877" s="5">
        <f t="shared" ref="U1877:V1877" si="3754">IF(ISBLANK(F1877),1,0)</f>
        <v>0</v>
      </c>
      <c r="V1877" s="5">
        <f t="shared" si="3754"/>
        <v>0</v>
      </c>
      <c r="W1877" s="5">
        <f t="shared" ref="W1877:Z1877" si="3755">IF(ISBLANK(K1877),1,0)</f>
        <v>0</v>
      </c>
      <c r="X1877" s="5">
        <f t="shared" si="3755"/>
        <v>0</v>
      </c>
      <c r="Y1877" s="5">
        <f t="shared" si="3755"/>
        <v>0</v>
      </c>
      <c r="Z1877" s="5">
        <f t="shared" si="3755"/>
        <v>0</v>
      </c>
      <c r="AA1877" s="5">
        <f t="shared" si="3"/>
        <v>0</v>
      </c>
    </row>
    <row r="1878" spans="1:27" ht="15.75" customHeight="1" x14ac:dyDescent="0.2">
      <c r="A1878" s="1" t="s">
        <v>2444</v>
      </c>
      <c r="B1878" s="1" t="s">
        <v>58</v>
      </c>
      <c r="C1878" s="1" t="s">
        <v>35</v>
      </c>
      <c r="D1878" s="2">
        <v>45763</v>
      </c>
      <c r="E1878" s="1" t="s">
        <v>3</v>
      </c>
      <c r="F1878" s="1">
        <v>23.45</v>
      </c>
      <c r="G1878" s="1">
        <v>32.65</v>
      </c>
      <c r="H1878" s="1">
        <v>314</v>
      </c>
      <c r="I1878" s="1">
        <v>48.3</v>
      </c>
      <c r="J1878" s="1">
        <v>6.73</v>
      </c>
      <c r="K1878" s="1">
        <v>99.38</v>
      </c>
      <c r="L1878" s="1">
        <v>6.65</v>
      </c>
      <c r="M1878" s="1">
        <v>132</v>
      </c>
      <c r="N1878" s="1">
        <v>86.4</v>
      </c>
      <c r="O1878" s="1">
        <v>92.89</v>
      </c>
      <c r="P1878" s="1" t="s">
        <v>4</v>
      </c>
      <c r="Q1878" s="1" t="s">
        <v>5</v>
      </c>
      <c r="R1878" s="1" t="s">
        <v>6</v>
      </c>
      <c r="S1878" s="1" t="s">
        <v>6</v>
      </c>
      <c r="T1878" s="3">
        <f t="shared" si="0"/>
        <v>45748</v>
      </c>
      <c r="U1878" s="5">
        <f t="shared" ref="U1878:V1878" si="3756">IF(ISBLANK(F1878),1,0)</f>
        <v>0</v>
      </c>
      <c r="V1878" s="5">
        <f t="shared" si="3756"/>
        <v>0</v>
      </c>
      <c r="W1878" s="5">
        <f t="shared" ref="W1878:Z1878" si="3757">IF(ISBLANK(K1878),1,0)</f>
        <v>0</v>
      </c>
      <c r="X1878" s="5">
        <f t="shared" si="3757"/>
        <v>0</v>
      </c>
      <c r="Y1878" s="5">
        <f t="shared" si="3757"/>
        <v>0</v>
      </c>
      <c r="Z1878" s="5">
        <f t="shared" si="3757"/>
        <v>0</v>
      </c>
      <c r="AA1878" s="5">
        <f t="shared" si="3"/>
        <v>0</v>
      </c>
    </row>
    <row r="1879" spans="1:27" ht="15.75" customHeight="1" x14ac:dyDescent="0.2">
      <c r="A1879" s="1" t="s">
        <v>2445</v>
      </c>
      <c r="B1879" s="1" t="s">
        <v>20</v>
      </c>
      <c r="C1879" s="1" t="s">
        <v>21</v>
      </c>
      <c r="D1879" s="2">
        <v>45917</v>
      </c>
      <c r="E1879" s="1" t="s">
        <v>3</v>
      </c>
      <c r="F1879" s="1">
        <v>21.88</v>
      </c>
      <c r="G1879" s="1">
        <v>39.24</v>
      </c>
      <c r="H1879" s="1">
        <v>306</v>
      </c>
      <c r="I1879" s="1">
        <v>58.2</v>
      </c>
      <c r="J1879" s="1">
        <v>7.91</v>
      </c>
      <c r="K1879" s="1">
        <v>98.64</v>
      </c>
      <c r="L1879" s="1">
        <v>6.93</v>
      </c>
      <c r="M1879" s="1">
        <v>143.5</v>
      </c>
      <c r="N1879" s="1">
        <v>85.99</v>
      </c>
      <c r="O1879" s="1">
        <v>91.25</v>
      </c>
      <c r="P1879" s="1" t="s">
        <v>4</v>
      </c>
      <c r="Q1879" s="1" t="s">
        <v>5</v>
      </c>
      <c r="R1879" s="1" t="s">
        <v>6</v>
      </c>
      <c r="S1879" s="1" t="s">
        <v>6</v>
      </c>
      <c r="T1879" s="3">
        <f t="shared" si="0"/>
        <v>45901</v>
      </c>
      <c r="U1879" s="5">
        <f t="shared" ref="U1879:V1879" si="3758">IF(ISBLANK(F1879),1,0)</f>
        <v>0</v>
      </c>
      <c r="V1879" s="5">
        <f t="shared" si="3758"/>
        <v>0</v>
      </c>
      <c r="W1879" s="5">
        <f t="shared" ref="W1879:Z1879" si="3759">IF(ISBLANK(K1879),1,0)</f>
        <v>0</v>
      </c>
      <c r="X1879" s="5">
        <f t="shared" si="3759"/>
        <v>0</v>
      </c>
      <c r="Y1879" s="5">
        <f t="shared" si="3759"/>
        <v>0</v>
      </c>
      <c r="Z1879" s="5">
        <f t="shared" si="3759"/>
        <v>0</v>
      </c>
      <c r="AA1879" s="5">
        <f t="shared" si="3"/>
        <v>0</v>
      </c>
    </row>
    <row r="1880" spans="1:27" ht="15.75" customHeight="1" x14ac:dyDescent="0.2">
      <c r="A1880" s="1" t="s">
        <v>794</v>
      </c>
      <c r="B1880" s="1" t="s">
        <v>34</v>
      </c>
      <c r="C1880" s="1" t="s">
        <v>21</v>
      </c>
      <c r="D1880" s="2">
        <v>45849</v>
      </c>
      <c r="E1880" s="1" t="s">
        <v>3</v>
      </c>
      <c r="F1880" s="1">
        <v>22.03</v>
      </c>
      <c r="G1880" s="1">
        <v>37.68</v>
      </c>
      <c r="H1880" s="1">
        <v>344</v>
      </c>
      <c r="I1880" s="1">
        <v>42.9</v>
      </c>
      <c r="J1880" s="1">
        <v>6.87</v>
      </c>
      <c r="K1880" s="1">
        <v>98.53</v>
      </c>
      <c r="L1880" s="1">
        <v>6.75</v>
      </c>
      <c r="M1880" s="1">
        <v>132</v>
      </c>
      <c r="N1880" s="1">
        <v>85.3</v>
      </c>
      <c r="O1880" s="1">
        <v>93.21</v>
      </c>
      <c r="P1880" s="1" t="s">
        <v>4</v>
      </c>
      <c r="Q1880" s="1" t="s">
        <v>5</v>
      </c>
      <c r="R1880" s="1" t="s">
        <v>6</v>
      </c>
      <c r="S1880" s="1" t="s">
        <v>6</v>
      </c>
      <c r="T1880" s="3">
        <f t="shared" si="0"/>
        <v>45839</v>
      </c>
      <c r="U1880" s="5">
        <f t="shared" ref="U1880:V1880" si="3760">IF(ISBLANK(F1880),1,0)</f>
        <v>0</v>
      </c>
      <c r="V1880" s="5">
        <f t="shared" si="3760"/>
        <v>0</v>
      </c>
      <c r="W1880" s="5">
        <f t="shared" ref="W1880:Z1880" si="3761">IF(ISBLANK(K1880),1,0)</f>
        <v>0</v>
      </c>
      <c r="X1880" s="5">
        <f t="shared" si="3761"/>
        <v>0</v>
      </c>
      <c r="Y1880" s="5">
        <f t="shared" si="3761"/>
        <v>0</v>
      </c>
      <c r="Z1880" s="5">
        <f t="shared" si="3761"/>
        <v>0</v>
      </c>
      <c r="AA1880" s="5">
        <f t="shared" si="3"/>
        <v>0</v>
      </c>
    </row>
    <row r="1881" spans="1:27" ht="15.75" customHeight="1" x14ac:dyDescent="0.2">
      <c r="A1881" s="1" t="s">
        <v>2446</v>
      </c>
      <c r="B1881" s="1" t="s">
        <v>20</v>
      </c>
      <c r="C1881" s="1" t="s">
        <v>21</v>
      </c>
      <c r="D1881" s="2">
        <v>45767</v>
      </c>
      <c r="E1881" s="1" t="s">
        <v>37</v>
      </c>
      <c r="F1881" s="1">
        <v>21.68</v>
      </c>
      <c r="G1881" s="1">
        <v>39.94</v>
      </c>
      <c r="H1881" s="1">
        <v>304</v>
      </c>
      <c r="I1881" s="1">
        <v>47.5</v>
      </c>
      <c r="J1881" s="1">
        <v>8.06</v>
      </c>
      <c r="K1881" s="1">
        <v>99.01</v>
      </c>
      <c r="L1881" s="1">
        <v>6.95</v>
      </c>
      <c r="M1881" s="1">
        <v>143.9</v>
      </c>
      <c r="N1881" s="1">
        <v>84.28</v>
      </c>
      <c r="O1881" s="1">
        <v>93.08</v>
      </c>
      <c r="P1881" s="1" t="s">
        <v>4</v>
      </c>
      <c r="Q1881" s="1" t="s">
        <v>5</v>
      </c>
      <c r="R1881" s="1" t="s">
        <v>6</v>
      </c>
      <c r="S1881" s="1" t="s">
        <v>6</v>
      </c>
      <c r="T1881" s="3">
        <f t="shared" si="0"/>
        <v>45748</v>
      </c>
      <c r="U1881" s="5">
        <f t="shared" ref="U1881:V1881" si="3762">IF(ISBLANK(F1881),1,0)</f>
        <v>0</v>
      </c>
      <c r="V1881" s="5">
        <f t="shared" si="3762"/>
        <v>0</v>
      </c>
      <c r="W1881" s="5">
        <f t="shared" ref="W1881:Z1881" si="3763">IF(ISBLANK(K1881),1,0)</f>
        <v>0</v>
      </c>
      <c r="X1881" s="5">
        <f t="shared" si="3763"/>
        <v>0</v>
      </c>
      <c r="Y1881" s="5">
        <f t="shared" si="3763"/>
        <v>0</v>
      </c>
      <c r="Z1881" s="5">
        <f t="shared" si="3763"/>
        <v>0</v>
      </c>
      <c r="AA1881" s="5">
        <f t="shared" si="3"/>
        <v>0</v>
      </c>
    </row>
    <row r="1882" spans="1:27" ht="15.75" customHeight="1" x14ac:dyDescent="0.2">
      <c r="A1882" s="1" t="s">
        <v>2447</v>
      </c>
      <c r="B1882" s="1" t="s">
        <v>20</v>
      </c>
      <c r="C1882" s="1" t="s">
        <v>35</v>
      </c>
      <c r="D1882" s="2">
        <v>45865</v>
      </c>
      <c r="E1882" s="1" t="s">
        <v>3</v>
      </c>
      <c r="F1882" s="1">
        <v>20.54</v>
      </c>
      <c r="G1882" s="1">
        <v>45.58</v>
      </c>
      <c r="H1882" s="1">
        <v>283</v>
      </c>
      <c r="I1882" s="1">
        <v>48.3</v>
      </c>
      <c r="J1882" s="1">
        <v>6.87</v>
      </c>
      <c r="K1882" s="1">
        <v>98.71</v>
      </c>
      <c r="L1882" s="1">
        <v>7.07</v>
      </c>
      <c r="M1882" s="1">
        <v>134.6</v>
      </c>
      <c r="N1882" s="1">
        <v>86.74</v>
      </c>
      <c r="O1882" s="1">
        <v>94.33</v>
      </c>
      <c r="P1882" s="1" t="s">
        <v>4</v>
      </c>
      <c r="Q1882" s="1" t="s">
        <v>5</v>
      </c>
      <c r="R1882" s="1" t="s">
        <v>6</v>
      </c>
      <c r="S1882" s="1" t="s">
        <v>6</v>
      </c>
      <c r="T1882" s="3">
        <f t="shared" si="0"/>
        <v>45839</v>
      </c>
      <c r="U1882" s="5">
        <f t="shared" ref="U1882:V1882" si="3764">IF(ISBLANK(F1882),1,0)</f>
        <v>0</v>
      </c>
      <c r="V1882" s="5">
        <f t="shared" si="3764"/>
        <v>0</v>
      </c>
      <c r="W1882" s="5">
        <f t="shared" ref="W1882:Z1882" si="3765">IF(ISBLANK(K1882),1,0)</f>
        <v>0</v>
      </c>
      <c r="X1882" s="5">
        <f t="shared" si="3765"/>
        <v>0</v>
      </c>
      <c r="Y1882" s="5">
        <f t="shared" si="3765"/>
        <v>0</v>
      </c>
      <c r="Z1882" s="5">
        <f t="shared" si="3765"/>
        <v>0</v>
      </c>
      <c r="AA1882" s="5">
        <f t="shared" si="3"/>
        <v>0</v>
      </c>
    </row>
    <row r="1883" spans="1:27" ht="15.75" customHeight="1" x14ac:dyDescent="0.2">
      <c r="A1883" s="1" t="s">
        <v>405</v>
      </c>
      <c r="B1883" s="1" t="s">
        <v>34</v>
      </c>
      <c r="C1883" s="1" t="s">
        <v>47</v>
      </c>
      <c r="D1883" s="2">
        <v>45497</v>
      </c>
      <c r="E1883" s="1" t="s">
        <v>174</v>
      </c>
      <c r="F1883" s="1">
        <v>22.52</v>
      </c>
      <c r="G1883" s="1">
        <v>53.27</v>
      </c>
      <c r="H1883" s="1">
        <v>292</v>
      </c>
      <c r="I1883" s="1">
        <v>40.4</v>
      </c>
      <c r="J1883" s="1">
        <v>7.21</v>
      </c>
      <c r="K1883" s="1">
        <v>98.78</v>
      </c>
      <c r="L1883" s="1">
        <v>6.94</v>
      </c>
      <c r="M1883" s="1">
        <v>116.8</v>
      </c>
      <c r="N1883" s="1">
        <v>87.48</v>
      </c>
      <c r="O1883" s="1">
        <v>95.3</v>
      </c>
      <c r="P1883" s="1" t="s">
        <v>4</v>
      </c>
      <c r="Q1883" s="1" t="s">
        <v>50</v>
      </c>
      <c r="R1883" s="1" t="s">
        <v>243</v>
      </c>
      <c r="S1883" s="1" t="s">
        <v>89</v>
      </c>
      <c r="T1883" s="3">
        <f t="shared" si="0"/>
        <v>45474</v>
      </c>
      <c r="U1883" s="5">
        <f t="shared" ref="U1883:V1883" si="3766">IF(ISBLANK(F1883),1,0)</f>
        <v>0</v>
      </c>
      <c r="V1883" s="5">
        <f t="shared" si="3766"/>
        <v>0</v>
      </c>
      <c r="W1883" s="5">
        <f t="shared" ref="W1883:Z1883" si="3767">IF(ISBLANK(K1883),1,0)</f>
        <v>0</v>
      </c>
      <c r="X1883" s="5">
        <f t="shared" si="3767"/>
        <v>0</v>
      </c>
      <c r="Y1883" s="5">
        <f t="shared" si="3767"/>
        <v>0</v>
      </c>
      <c r="Z1883" s="5">
        <f t="shared" si="3767"/>
        <v>0</v>
      </c>
      <c r="AA1883" s="5">
        <f t="shared" si="3"/>
        <v>0</v>
      </c>
    </row>
    <row r="1884" spans="1:27" ht="15.75" customHeight="1" x14ac:dyDescent="0.2">
      <c r="A1884" s="1" t="s">
        <v>900</v>
      </c>
      <c r="B1884" s="1" t="s">
        <v>34</v>
      </c>
      <c r="C1884" s="1" t="s">
        <v>21</v>
      </c>
      <c r="D1884" s="2">
        <v>45599</v>
      </c>
      <c r="E1884" s="1" t="s">
        <v>93</v>
      </c>
      <c r="F1884" s="1">
        <v>19.97</v>
      </c>
      <c r="G1884" s="1">
        <v>44.47</v>
      </c>
      <c r="H1884" s="1">
        <v>345</v>
      </c>
      <c r="I1884" s="1">
        <v>41.2</v>
      </c>
      <c r="J1884" s="1">
        <v>6.22</v>
      </c>
      <c r="K1884" s="1">
        <v>99.35</v>
      </c>
      <c r="L1884" s="1">
        <v>6.99</v>
      </c>
      <c r="N1884" s="1">
        <v>88.79</v>
      </c>
      <c r="O1884" s="1">
        <v>92.87</v>
      </c>
      <c r="P1884" s="1" t="s">
        <v>4</v>
      </c>
      <c r="Q1884" s="1" t="s">
        <v>5</v>
      </c>
      <c r="R1884" s="1" t="s">
        <v>6</v>
      </c>
      <c r="S1884" s="1" t="s">
        <v>6</v>
      </c>
      <c r="T1884" s="3">
        <f t="shared" si="0"/>
        <v>45597</v>
      </c>
      <c r="U1884" s="5">
        <f t="shared" ref="U1884:V1884" si="3768">IF(ISBLANK(F1884),1,0)</f>
        <v>0</v>
      </c>
      <c r="V1884" s="5">
        <f t="shared" si="3768"/>
        <v>0</v>
      </c>
      <c r="W1884" s="5">
        <f t="shared" ref="W1884:Z1884" si="3769">IF(ISBLANK(K1884),1,0)</f>
        <v>0</v>
      </c>
      <c r="X1884" s="5">
        <f t="shared" si="3769"/>
        <v>0</v>
      </c>
      <c r="Y1884" s="5">
        <f t="shared" si="3769"/>
        <v>1</v>
      </c>
      <c r="Z1884" s="5">
        <f t="shared" si="3769"/>
        <v>0</v>
      </c>
      <c r="AA1884" s="5">
        <f t="shared" si="3"/>
        <v>1</v>
      </c>
    </row>
    <row r="1885" spans="1:27" ht="15.75" customHeight="1" x14ac:dyDescent="0.2">
      <c r="A1885" s="1" t="s">
        <v>1146</v>
      </c>
      <c r="B1885" s="1" t="s">
        <v>34</v>
      </c>
      <c r="C1885" s="1" t="s">
        <v>21</v>
      </c>
      <c r="D1885" s="2">
        <v>45583</v>
      </c>
      <c r="E1885" s="1" t="s">
        <v>93</v>
      </c>
      <c r="F1885" s="1">
        <v>21.36</v>
      </c>
      <c r="G1885" s="1">
        <v>49.1</v>
      </c>
      <c r="H1885" s="1">
        <v>324</v>
      </c>
      <c r="I1885" s="1">
        <v>54.8</v>
      </c>
      <c r="J1885" s="1">
        <v>7.47</v>
      </c>
      <c r="K1885" s="1">
        <v>98.91</v>
      </c>
      <c r="L1885" s="1">
        <v>6.95</v>
      </c>
      <c r="N1885" s="1">
        <v>87.56</v>
      </c>
      <c r="O1885" s="1">
        <v>91.34</v>
      </c>
      <c r="P1885" s="1" t="s">
        <v>4</v>
      </c>
      <c r="Q1885" s="1" t="s">
        <v>5</v>
      </c>
      <c r="R1885" s="1" t="s">
        <v>6</v>
      </c>
      <c r="S1885" s="1" t="s">
        <v>6</v>
      </c>
      <c r="T1885" s="3">
        <f t="shared" si="0"/>
        <v>45566</v>
      </c>
      <c r="U1885" s="5">
        <f t="shared" ref="U1885:V1885" si="3770">IF(ISBLANK(F1885),1,0)</f>
        <v>0</v>
      </c>
      <c r="V1885" s="5">
        <f t="shared" si="3770"/>
        <v>0</v>
      </c>
      <c r="W1885" s="5">
        <f t="shared" ref="W1885:Z1885" si="3771">IF(ISBLANK(K1885),1,0)</f>
        <v>0</v>
      </c>
      <c r="X1885" s="5">
        <f t="shared" si="3771"/>
        <v>0</v>
      </c>
      <c r="Y1885" s="5">
        <f t="shared" si="3771"/>
        <v>1</v>
      </c>
      <c r="Z1885" s="5">
        <f t="shared" si="3771"/>
        <v>0</v>
      </c>
      <c r="AA1885" s="5">
        <f t="shared" si="3"/>
        <v>1</v>
      </c>
    </row>
    <row r="1886" spans="1:27" ht="15.75" customHeight="1" x14ac:dyDescent="0.2">
      <c r="A1886" s="1" t="s">
        <v>629</v>
      </c>
      <c r="B1886" s="1" t="s">
        <v>34</v>
      </c>
      <c r="C1886" s="1" t="s">
        <v>21</v>
      </c>
      <c r="D1886" s="2">
        <v>45875</v>
      </c>
      <c r="E1886" s="1" t="s">
        <v>3</v>
      </c>
      <c r="F1886" s="1">
        <v>21.82</v>
      </c>
      <c r="G1886" s="1">
        <v>45.99</v>
      </c>
      <c r="H1886" s="1">
        <v>323</v>
      </c>
      <c r="I1886" s="1">
        <v>43.3</v>
      </c>
      <c r="J1886" s="1">
        <v>7.64</v>
      </c>
      <c r="K1886" s="1">
        <v>99.35</v>
      </c>
      <c r="L1886" s="1">
        <v>6.98</v>
      </c>
      <c r="M1886" s="1">
        <v>117.2</v>
      </c>
      <c r="N1886" s="1">
        <v>83.6</v>
      </c>
      <c r="O1886" s="1">
        <v>93.92</v>
      </c>
      <c r="P1886" s="1" t="s">
        <v>177</v>
      </c>
      <c r="Q1886" s="1" t="s">
        <v>50</v>
      </c>
      <c r="R1886" s="1" t="s">
        <v>153</v>
      </c>
      <c r="S1886" s="1" t="s">
        <v>89</v>
      </c>
      <c r="T1886" s="3">
        <f t="shared" si="0"/>
        <v>45870</v>
      </c>
      <c r="U1886" s="5">
        <f t="shared" ref="U1886:V1886" si="3772">IF(ISBLANK(F1886),1,0)</f>
        <v>0</v>
      </c>
      <c r="V1886" s="5">
        <f t="shared" si="3772"/>
        <v>0</v>
      </c>
      <c r="W1886" s="5">
        <f t="shared" ref="W1886:Z1886" si="3773">IF(ISBLANK(K1886),1,0)</f>
        <v>0</v>
      </c>
      <c r="X1886" s="5">
        <f t="shared" si="3773"/>
        <v>0</v>
      </c>
      <c r="Y1886" s="5">
        <f t="shared" si="3773"/>
        <v>0</v>
      </c>
      <c r="Z1886" s="5">
        <f t="shared" si="3773"/>
        <v>0</v>
      </c>
      <c r="AA1886" s="5">
        <f t="shared" si="3"/>
        <v>0</v>
      </c>
    </row>
    <row r="1887" spans="1:27" ht="15.75" customHeight="1" x14ac:dyDescent="0.2">
      <c r="A1887" s="1" t="s">
        <v>2448</v>
      </c>
      <c r="B1887" s="1" t="s">
        <v>58</v>
      </c>
      <c r="C1887" s="1" t="s">
        <v>35</v>
      </c>
      <c r="D1887" s="2">
        <v>45590</v>
      </c>
      <c r="E1887" s="1" t="s">
        <v>3</v>
      </c>
      <c r="F1887" s="1">
        <v>21.41</v>
      </c>
      <c r="G1887" s="1">
        <v>40.08</v>
      </c>
      <c r="H1887" s="1">
        <v>314</v>
      </c>
      <c r="I1887" s="1">
        <v>37.4</v>
      </c>
      <c r="J1887" s="1">
        <v>7.25</v>
      </c>
      <c r="K1887" s="1">
        <v>99.12</v>
      </c>
      <c r="L1887" s="1">
        <v>6.69</v>
      </c>
      <c r="M1887" s="1">
        <v>123.3</v>
      </c>
      <c r="N1887" s="1">
        <v>88.91</v>
      </c>
      <c r="O1887" s="1">
        <v>93.18</v>
      </c>
      <c r="P1887" s="1" t="s">
        <v>4</v>
      </c>
      <c r="Q1887" s="1" t="s">
        <v>5</v>
      </c>
      <c r="R1887" s="1" t="s">
        <v>6</v>
      </c>
      <c r="S1887" s="1" t="s">
        <v>6</v>
      </c>
      <c r="T1887" s="3">
        <f t="shared" si="0"/>
        <v>45566</v>
      </c>
      <c r="U1887" s="5">
        <f t="shared" ref="U1887:V1887" si="3774">IF(ISBLANK(F1887),1,0)</f>
        <v>0</v>
      </c>
      <c r="V1887" s="5">
        <f t="shared" si="3774"/>
        <v>0</v>
      </c>
      <c r="W1887" s="5">
        <f t="shared" ref="W1887:Z1887" si="3775">IF(ISBLANK(K1887),1,0)</f>
        <v>0</v>
      </c>
      <c r="X1887" s="5">
        <f t="shared" si="3775"/>
        <v>0</v>
      </c>
      <c r="Y1887" s="5">
        <f t="shared" si="3775"/>
        <v>0</v>
      </c>
      <c r="Z1887" s="5">
        <f t="shared" si="3775"/>
        <v>0</v>
      </c>
      <c r="AA1887" s="5">
        <f t="shared" si="3"/>
        <v>0</v>
      </c>
    </row>
    <row r="1888" spans="1:27" ht="15.75" customHeight="1" x14ac:dyDescent="0.2">
      <c r="A1888" s="1" t="s">
        <v>2450</v>
      </c>
      <c r="B1888" s="1" t="s">
        <v>20</v>
      </c>
      <c r="C1888" s="1" t="s">
        <v>47</v>
      </c>
      <c r="D1888" s="2">
        <v>45977</v>
      </c>
      <c r="E1888" s="1" t="s">
        <v>37</v>
      </c>
      <c r="F1888" s="1">
        <v>21.16</v>
      </c>
      <c r="H1888" s="1">
        <v>305</v>
      </c>
      <c r="I1888" s="1">
        <v>46</v>
      </c>
      <c r="J1888" s="1">
        <v>7.68</v>
      </c>
      <c r="K1888" s="1">
        <v>99.34</v>
      </c>
      <c r="L1888" s="1">
        <v>6.95</v>
      </c>
      <c r="M1888" s="1">
        <v>148.30000000000001</v>
      </c>
      <c r="N1888" s="1">
        <v>89.94</v>
      </c>
      <c r="O1888" s="1">
        <v>91.02</v>
      </c>
      <c r="P1888" s="1" t="s">
        <v>177</v>
      </c>
      <c r="Q1888" s="1" t="s">
        <v>5</v>
      </c>
      <c r="R1888" s="1" t="s">
        <v>6</v>
      </c>
      <c r="S1888" s="1" t="s">
        <v>6</v>
      </c>
      <c r="T1888" s="3">
        <f t="shared" si="0"/>
        <v>45962</v>
      </c>
      <c r="U1888" s="5">
        <f t="shared" ref="U1888:V1888" si="3776">IF(ISBLANK(F1888),1,0)</f>
        <v>0</v>
      </c>
      <c r="V1888" s="5">
        <f t="shared" si="3776"/>
        <v>1</v>
      </c>
      <c r="W1888" s="5">
        <f t="shared" ref="W1888:Z1888" si="3777">IF(ISBLANK(K1888),1,0)</f>
        <v>0</v>
      </c>
      <c r="X1888" s="5">
        <f t="shared" si="3777"/>
        <v>0</v>
      </c>
      <c r="Y1888" s="5">
        <f t="shared" si="3777"/>
        <v>0</v>
      </c>
      <c r="Z1888" s="5">
        <f t="shared" si="3777"/>
        <v>0</v>
      </c>
      <c r="AA1888" s="5">
        <f t="shared" si="3"/>
        <v>1</v>
      </c>
    </row>
    <row r="1889" spans="1:27" ht="15.75" customHeight="1" x14ac:dyDescent="0.2">
      <c r="A1889" s="1" t="s">
        <v>2451</v>
      </c>
      <c r="B1889" s="1" t="s">
        <v>20</v>
      </c>
      <c r="C1889" s="1" t="s">
        <v>21</v>
      </c>
      <c r="D1889" s="2">
        <v>45428</v>
      </c>
      <c r="E1889" s="1" t="s">
        <v>93</v>
      </c>
      <c r="F1889" s="1">
        <v>22.88</v>
      </c>
      <c r="G1889" s="1">
        <v>48.13</v>
      </c>
      <c r="H1889" s="1">
        <v>282</v>
      </c>
      <c r="I1889" s="1">
        <v>53.9</v>
      </c>
      <c r="J1889" s="1">
        <v>8.3000000000000007</v>
      </c>
      <c r="K1889" s="1">
        <v>98.61</v>
      </c>
      <c r="L1889" s="1">
        <v>7.21</v>
      </c>
      <c r="M1889" s="1">
        <v>151.6</v>
      </c>
      <c r="N1889" s="1">
        <v>83.33</v>
      </c>
      <c r="O1889" s="1">
        <v>93.7</v>
      </c>
      <c r="P1889" s="1" t="s">
        <v>4</v>
      </c>
      <c r="Q1889" s="1" t="s">
        <v>5</v>
      </c>
      <c r="R1889" s="1" t="s">
        <v>6</v>
      </c>
      <c r="S1889" s="1" t="s">
        <v>6</v>
      </c>
      <c r="T1889" s="3">
        <f t="shared" si="0"/>
        <v>45413</v>
      </c>
      <c r="U1889" s="5">
        <f t="shared" ref="U1889:V1889" si="3778">IF(ISBLANK(F1889),1,0)</f>
        <v>0</v>
      </c>
      <c r="V1889" s="5">
        <f t="shared" si="3778"/>
        <v>0</v>
      </c>
      <c r="W1889" s="5">
        <f t="shared" ref="W1889:Z1889" si="3779">IF(ISBLANK(K1889),1,0)</f>
        <v>0</v>
      </c>
      <c r="X1889" s="5">
        <f t="shared" si="3779"/>
        <v>0</v>
      </c>
      <c r="Y1889" s="5">
        <f t="shared" si="3779"/>
        <v>0</v>
      </c>
      <c r="Z1889" s="5">
        <f t="shared" si="3779"/>
        <v>0</v>
      </c>
      <c r="AA1889" s="5">
        <f t="shared" si="3"/>
        <v>0</v>
      </c>
    </row>
    <row r="1890" spans="1:27" ht="15.75" customHeight="1" x14ac:dyDescent="0.2">
      <c r="A1890" s="1" t="s">
        <v>1670</v>
      </c>
      <c r="B1890" s="1" t="s">
        <v>1</v>
      </c>
      <c r="C1890" s="1" t="s">
        <v>21</v>
      </c>
      <c r="D1890" s="2">
        <v>45417</v>
      </c>
      <c r="E1890" s="1" t="s">
        <v>23</v>
      </c>
      <c r="F1890" s="1">
        <v>23.33</v>
      </c>
      <c r="G1890" s="1">
        <v>37.75</v>
      </c>
      <c r="H1890" s="1">
        <v>347</v>
      </c>
      <c r="I1890" s="1">
        <v>27.1</v>
      </c>
      <c r="J1890" s="1">
        <v>6.12</v>
      </c>
      <c r="K1890" s="1">
        <v>99.24</v>
      </c>
      <c r="L1890" s="1">
        <v>6.51</v>
      </c>
      <c r="M1890" s="1">
        <v>105.3</v>
      </c>
      <c r="N1890" s="1">
        <v>89.08</v>
      </c>
      <c r="O1890" s="1">
        <v>93.38</v>
      </c>
      <c r="P1890" s="1" t="s">
        <v>4</v>
      </c>
      <c r="Q1890" s="1" t="s">
        <v>5</v>
      </c>
      <c r="R1890" s="1" t="s">
        <v>6</v>
      </c>
      <c r="S1890" s="1" t="s">
        <v>6</v>
      </c>
      <c r="T1890" s="3">
        <f t="shared" si="0"/>
        <v>45413</v>
      </c>
      <c r="U1890" s="5">
        <f t="shared" ref="U1890:V1890" si="3780">IF(ISBLANK(F1890),1,0)</f>
        <v>0</v>
      </c>
      <c r="V1890" s="5">
        <f t="shared" si="3780"/>
        <v>0</v>
      </c>
      <c r="W1890" s="5">
        <f t="shared" ref="W1890:Z1890" si="3781">IF(ISBLANK(K1890),1,0)</f>
        <v>0</v>
      </c>
      <c r="X1890" s="5">
        <f t="shared" si="3781"/>
        <v>0</v>
      </c>
      <c r="Y1890" s="5">
        <f t="shared" si="3781"/>
        <v>0</v>
      </c>
      <c r="Z1890" s="5">
        <f t="shared" si="3781"/>
        <v>0</v>
      </c>
      <c r="AA1890" s="5">
        <f t="shared" si="3"/>
        <v>0</v>
      </c>
    </row>
    <row r="1891" spans="1:27" ht="15.75" customHeight="1" x14ac:dyDescent="0.2">
      <c r="A1891" s="1" t="s">
        <v>2452</v>
      </c>
      <c r="B1891" s="1" t="s">
        <v>20</v>
      </c>
      <c r="C1891" s="1" t="s">
        <v>35</v>
      </c>
      <c r="D1891" s="2">
        <v>45815</v>
      </c>
      <c r="E1891" s="1" t="s">
        <v>23</v>
      </c>
      <c r="F1891" s="1">
        <v>20.99</v>
      </c>
      <c r="G1891" s="1">
        <v>46.91</v>
      </c>
      <c r="H1891" s="1">
        <v>279</v>
      </c>
      <c r="I1891" s="1">
        <v>48.4</v>
      </c>
      <c r="J1891" s="1">
        <v>8.56</v>
      </c>
      <c r="K1891" s="1">
        <v>98.59</v>
      </c>
      <c r="L1891" s="1">
        <v>7.14</v>
      </c>
      <c r="M1891" s="1">
        <v>147.1</v>
      </c>
      <c r="N1891" s="1">
        <v>81</v>
      </c>
      <c r="O1891" s="1">
        <v>93.95</v>
      </c>
      <c r="P1891" s="1" t="s">
        <v>4</v>
      </c>
      <c r="Q1891" s="1" t="s">
        <v>5</v>
      </c>
      <c r="R1891" s="1" t="s">
        <v>6</v>
      </c>
      <c r="S1891" s="1" t="s">
        <v>6</v>
      </c>
      <c r="T1891" s="3">
        <f t="shared" si="0"/>
        <v>45809</v>
      </c>
      <c r="U1891" s="5">
        <f t="shared" ref="U1891:V1891" si="3782">IF(ISBLANK(F1891),1,0)</f>
        <v>0</v>
      </c>
      <c r="V1891" s="5">
        <f t="shared" si="3782"/>
        <v>0</v>
      </c>
      <c r="W1891" s="5">
        <f t="shared" ref="W1891:Z1891" si="3783">IF(ISBLANK(K1891),1,0)</f>
        <v>0</v>
      </c>
      <c r="X1891" s="5">
        <f t="shared" si="3783"/>
        <v>0</v>
      </c>
      <c r="Y1891" s="5">
        <f t="shared" si="3783"/>
        <v>0</v>
      </c>
      <c r="Z1891" s="5">
        <f t="shared" si="3783"/>
        <v>0</v>
      </c>
      <c r="AA1891" s="5">
        <f t="shared" si="3"/>
        <v>0</v>
      </c>
    </row>
    <row r="1892" spans="1:27" ht="15.75" customHeight="1" x14ac:dyDescent="0.2">
      <c r="A1892" s="1" t="s">
        <v>168</v>
      </c>
      <c r="B1892" s="1" t="s">
        <v>1</v>
      </c>
      <c r="C1892" s="1" t="s">
        <v>21</v>
      </c>
      <c r="D1892" s="2">
        <v>45850</v>
      </c>
      <c r="E1892" s="1" t="s">
        <v>3</v>
      </c>
      <c r="F1892" s="1">
        <v>22.15</v>
      </c>
      <c r="G1892" s="1">
        <v>45.68</v>
      </c>
      <c r="H1892" s="1">
        <v>334</v>
      </c>
      <c r="I1892" s="1">
        <v>50.5</v>
      </c>
      <c r="J1892" s="1">
        <v>6.97</v>
      </c>
      <c r="K1892" s="1">
        <v>98.9</v>
      </c>
      <c r="L1892" s="1">
        <v>6.93</v>
      </c>
      <c r="M1892" s="1">
        <v>128.1</v>
      </c>
      <c r="N1892" s="1">
        <v>86.67</v>
      </c>
      <c r="O1892" s="1">
        <v>90.74</v>
      </c>
      <c r="P1892" s="1" t="s">
        <v>4</v>
      </c>
      <c r="Q1892" s="1" t="s">
        <v>5</v>
      </c>
      <c r="R1892" s="1" t="s">
        <v>6</v>
      </c>
      <c r="S1892" s="1" t="s">
        <v>6</v>
      </c>
      <c r="T1892" s="3">
        <f t="shared" si="0"/>
        <v>45839</v>
      </c>
      <c r="U1892" s="5">
        <f t="shared" ref="U1892:V1892" si="3784">IF(ISBLANK(F1892),1,0)</f>
        <v>0</v>
      </c>
      <c r="V1892" s="5">
        <f t="shared" si="3784"/>
        <v>0</v>
      </c>
      <c r="W1892" s="5">
        <f t="shared" ref="W1892:Z1892" si="3785">IF(ISBLANK(K1892),1,0)</f>
        <v>0</v>
      </c>
      <c r="X1892" s="5">
        <f t="shared" si="3785"/>
        <v>0</v>
      </c>
      <c r="Y1892" s="5">
        <f t="shared" si="3785"/>
        <v>0</v>
      </c>
      <c r="Z1892" s="5">
        <f t="shared" si="3785"/>
        <v>0</v>
      </c>
      <c r="AA1892" s="5">
        <f t="shared" si="3"/>
        <v>0</v>
      </c>
    </row>
    <row r="1893" spans="1:27" ht="15.75" customHeight="1" x14ac:dyDescent="0.2">
      <c r="A1893" s="1" t="s">
        <v>2453</v>
      </c>
      <c r="B1893" s="1" t="s">
        <v>20</v>
      </c>
      <c r="C1893" s="1" t="s">
        <v>21</v>
      </c>
      <c r="D1893" s="2">
        <v>45788</v>
      </c>
      <c r="E1893" s="1" t="s">
        <v>93</v>
      </c>
      <c r="F1893" s="1">
        <v>20.54</v>
      </c>
      <c r="G1893" s="1">
        <v>35.119999999999997</v>
      </c>
      <c r="H1893" s="1">
        <v>288</v>
      </c>
      <c r="I1893" s="1">
        <v>58.2</v>
      </c>
      <c r="J1893" s="1">
        <v>6.52</v>
      </c>
      <c r="K1893" s="1">
        <v>98.96</v>
      </c>
      <c r="L1893" s="1">
        <v>6.78</v>
      </c>
      <c r="M1893" s="1">
        <v>149.80000000000001</v>
      </c>
      <c r="N1893" s="1">
        <v>85.15</v>
      </c>
      <c r="O1893" s="1">
        <v>91.03</v>
      </c>
      <c r="P1893" s="1" t="s">
        <v>4</v>
      </c>
      <c r="Q1893" s="1" t="s">
        <v>5</v>
      </c>
      <c r="R1893" s="1" t="s">
        <v>6</v>
      </c>
      <c r="S1893" s="1" t="s">
        <v>6</v>
      </c>
      <c r="T1893" s="3">
        <f t="shared" si="0"/>
        <v>45778</v>
      </c>
      <c r="U1893" s="5">
        <f t="shared" ref="U1893:V1893" si="3786">IF(ISBLANK(F1893),1,0)</f>
        <v>0</v>
      </c>
      <c r="V1893" s="5">
        <f t="shared" si="3786"/>
        <v>0</v>
      </c>
      <c r="W1893" s="5">
        <f t="shared" ref="W1893:Z1893" si="3787">IF(ISBLANK(K1893),1,0)</f>
        <v>0</v>
      </c>
      <c r="X1893" s="5">
        <f t="shared" si="3787"/>
        <v>0</v>
      </c>
      <c r="Y1893" s="5">
        <f t="shared" si="3787"/>
        <v>0</v>
      </c>
      <c r="Z1893" s="5">
        <f t="shared" si="3787"/>
        <v>0</v>
      </c>
      <c r="AA1893" s="5">
        <f t="shared" si="3"/>
        <v>0</v>
      </c>
    </row>
    <row r="1894" spans="1:27" ht="15.75" customHeight="1" x14ac:dyDescent="0.2">
      <c r="A1894" s="1" t="s">
        <v>1458</v>
      </c>
      <c r="B1894" s="1" t="s">
        <v>1</v>
      </c>
      <c r="C1894" s="1" t="s">
        <v>21</v>
      </c>
      <c r="D1894" s="2">
        <v>45516</v>
      </c>
      <c r="E1894" s="1" t="s">
        <v>23</v>
      </c>
      <c r="F1894" s="1">
        <v>23.03</v>
      </c>
      <c r="G1894" s="1">
        <v>44.56</v>
      </c>
      <c r="H1894" s="1">
        <v>281</v>
      </c>
      <c r="I1894" s="1">
        <v>41.2</v>
      </c>
      <c r="J1894" s="1">
        <v>7.2</v>
      </c>
      <c r="K1894" s="1">
        <v>98.75</v>
      </c>
      <c r="L1894" s="1">
        <v>6.63</v>
      </c>
      <c r="M1894" s="1">
        <v>113.1</v>
      </c>
      <c r="N1894" s="1">
        <v>89.41</v>
      </c>
      <c r="O1894" s="1">
        <v>93.05</v>
      </c>
      <c r="P1894" s="1" t="s">
        <v>4</v>
      </c>
      <c r="Q1894" s="1" t="s">
        <v>5</v>
      </c>
      <c r="R1894" s="1" t="s">
        <v>6</v>
      </c>
      <c r="S1894" s="1" t="s">
        <v>6</v>
      </c>
      <c r="T1894" s="3">
        <f t="shared" si="0"/>
        <v>45505</v>
      </c>
      <c r="U1894" s="5">
        <f t="shared" ref="U1894:V1894" si="3788">IF(ISBLANK(F1894),1,0)</f>
        <v>0</v>
      </c>
      <c r="V1894" s="5">
        <f t="shared" si="3788"/>
        <v>0</v>
      </c>
      <c r="W1894" s="5">
        <f t="shared" ref="W1894:Z1894" si="3789">IF(ISBLANK(K1894),1,0)</f>
        <v>0</v>
      </c>
      <c r="X1894" s="5">
        <f t="shared" si="3789"/>
        <v>0</v>
      </c>
      <c r="Y1894" s="5">
        <f t="shared" si="3789"/>
        <v>0</v>
      </c>
      <c r="Z1894" s="5">
        <f t="shared" si="3789"/>
        <v>0</v>
      </c>
      <c r="AA1894" s="5">
        <f t="shared" si="3"/>
        <v>0</v>
      </c>
    </row>
    <row r="1895" spans="1:27" ht="15.75" customHeight="1" x14ac:dyDescent="0.2">
      <c r="A1895" s="1" t="s">
        <v>2455</v>
      </c>
      <c r="B1895" s="1" t="s">
        <v>20</v>
      </c>
      <c r="C1895" s="1" t="s">
        <v>47</v>
      </c>
      <c r="D1895" s="2">
        <v>45298</v>
      </c>
      <c r="E1895" s="1" t="s">
        <v>3</v>
      </c>
      <c r="F1895" s="1">
        <v>21.31</v>
      </c>
      <c r="G1895" s="1">
        <v>50.66</v>
      </c>
      <c r="H1895" s="1">
        <v>294</v>
      </c>
      <c r="I1895" s="1">
        <v>56.7</v>
      </c>
      <c r="J1895" s="1">
        <v>8.1999999999999993</v>
      </c>
      <c r="K1895" s="1">
        <v>98.8</v>
      </c>
      <c r="L1895" s="1">
        <v>7.22</v>
      </c>
      <c r="M1895" s="1">
        <v>108.2</v>
      </c>
      <c r="N1895" s="1">
        <v>81.55</v>
      </c>
      <c r="O1895" s="1">
        <v>91.65</v>
      </c>
      <c r="P1895" s="1" t="s">
        <v>4</v>
      </c>
      <c r="Q1895" s="1" t="s">
        <v>50</v>
      </c>
      <c r="R1895" s="1" t="s">
        <v>51</v>
      </c>
      <c r="S1895" s="1" t="s">
        <v>89</v>
      </c>
      <c r="T1895" s="3">
        <f t="shared" si="0"/>
        <v>45292</v>
      </c>
      <c r="U1895" s="5">
        <f t="shared" ref="U1895:V1895" si="3790">IF(ISBLANK(F1895),1,0)</f>
        <v>0</v>
      </c>
      <c r="V1895" s="5">
        <f t="shared" si="3790"/>
        <v>0</v>
      </c>
      <c r="W1895" s="5">
        <f t="shared" ref="W1895:Z1895" si="3791">IF(ISBLANK(K1895),1,0)</f>
        <v>0</v>
      </c>
      <c r="X1895" s="5">
        <f t="shared" si="3791"/>
        <v>0</v>
      </c>
      <c r="Y1895" s="5">
        <f t="shared" si="3791"/>
        <v>0</v>
      </c>
      <c r="Z1895" s="5">
        <f t="shared" si="3791"/>
        <v>0</v>
      </c>
      <c r="AA1895" s="5">
        <f t="shared" si="3"/>
        <v>0</v>
      </c>
    </row>
    <row r="1896" spans="1:27" ht="15.75" customHeight="1" x14ac:dyDescent="0.2">
      <c r="A1896" s="1" t="s">
        <v>2456</v>
      </c>
      <c r="B1896" s="1" t="s">
        <v>20</v>
      </c>
      <c r="C1896" s="1" t="s">
        <v>47</v>
      </c>
      <c r="D1896" s="2">
        <v>45527</v>
      </c>
      <c r="E1896" s="1" t="s">
        <v>3</v>
      </c>
      <c r="F1896" s="1">
        <v>20.03</v>
      </c>
      <c r="G1896" s="1">
        <v>47.68</v>
      </c>
      <c r="H1896" s="1">
        <v>284</v>
      </c>
      <c r="I1896" s="1">
        <v>56.7</v>
      </c>
      <c r="J1896" s="1">
        <v>8.3000000000000007</v>
      </c>
      <c r="K1896" s="1">
        <v>98.74</v>
      </c>
      <c r="L1896" s="1">
        <v>6.93</v>
      </c>
      <c r="M1896" s="1">
        <v>139.5</v>
      </c>
      <c r="N1896" s="1">
        <v>83.82</v>
      </c>
      <c r="O1896" s="1">
        <v>91.84</v>
      </c>
      <c r="P1896" s="1" t="s">
        <v>4</v>
      </c>
      <c r="Q1896" s="1" t="s">
        <v>5</v>
      </c>
      <c r="R1896" s="1" t="s">
        <v>6</v>
      </c>
      <c r="S1896" s="1" t="s">
        <v>6</v>
      </c>
      <c r="T1896" s="3">
        <f t="shared" si="0"/>
        <v>45505</v>
      </c>
      <c r="U1896" s="5">
        <f t="shared" ref="U1896:V1896" si="3792">IF(ISBLANK(F1896),1,0)</f>
        <v>0</v>
      </c>
      <c r="V1896" s="5">
        <f t="shared" si="3792"/>
        <v>0</v>
      </c>
      <c r="W1896" s="5">
        <f t="shared" ref="W1896:Z1896" si="3793">IF(ISBLANK(K1896),1,0)</f>
        <v>0</v>
      </c>
      <c r="X1896" s="5">
        <f t="shared" si="3793"/>
        <v>0</v>
      </c>
      <c r="Y1896" s="5">
        <f t="shared" si="3793"/>
        <v>0</v>
      </c>
      <c r="Z1896" s="5">
        <f t="shared" si="3793"/>
        <v>0</v>
      </c>
      <c r="AA1896" s="5">
        <f t="shared" si="3"/>
        <v>0</v>
      </c>
    </row>
    <row r="1897" spans="1:27" ht="15.75" customHeight="1" x14ac:dyDescent="0.2">
      <c r="A1897" s="1" t="s">
        <v>2265</v>
      </c>
      <c r="B1897" s="1" t="s">
        <v>58</v>
      </c>
      <c r="C1897" s="1" t="s">
        <v>35</v>
      </c>
      <c r="D1897" s="2">
        <v>45633</v>
      </c>
      <c r="E1897" s="1" t="s">
        <v>23</v>
      </c>
      <c r="F1897" s="1">
        <v>22.08</v>
      </c>
      <c r="G1897" s="1">
        <v>39.44</v>
      </c>
      <c r="H1897" s="1">
        <v>316</v>
      </c>
      <c r="I1897" s="1">
        <v>41.3</v>
      </c>
      <c r="J1897" s="1">
        <v>7.16</v>
      </c>
      <c r="K1897" s="1">
        <v>99.2</v>
      </c>
      <c r="M1897" s="1">
        <v>129.30000000000001</v>
      </c>
      <c r="N1897" s="1">
        <v>88.61</v>
      </c>
      <c r="O1897" s="1">
        <v>95.04</v>
      </c>
      <c r="P1897" s="1" t="s">
        <v>4</v>
      </c>
      <c r="Q1897" s="1" t="s">
        <v>5</v>
      </c>
      <c r="R1897" s="1" t="s">
        <v>6</v>
      </c>
      <c r="S1897" s="1" t="s">
        <v>6</v>
      </c>
      <c r="T1897" s="3">
        <f t="shared" si="0"/>
        <v>45627</v>
      </c>
      <c r="U1897" s="5">
        <f t="shared" ref="U1897:V1897" si="3794">IF(ISBLANK(F1897),1,0)</f>
        <v>0</v>
      </c>
      <c r="V1897" s="5">
        <f t="shared" si="3794"/>
        <v>0</v>
      </c>
      <c r="W1897" s="5">
        <f t="shared" ref="W1897:Z1897" si="3795">IF(ISBLANK(K1897),1,0)</f>
        <v>0</v>
      </c>
      <c r="X1897" s="5">
        <f t="shared" si="3795"/>
        <v>1</v>
      </c>
      <c r="Y1897" s="5">
        <f t="shared" si="3795"/>
        <v>0</v>
      </c>
      <c r="Z1897" s="5">
        <f t="shared" si="3795"/>
        <v>0</v>
      </c>
      <c r="AA1897" s="5">
        <f t="shared" si="3"/>
        <v>1</v>
      </c>
    </row>
    <row r="1898" spans="1:27" ht="15.75" customHeight="1" x14ac:dyDescent="0.2">
      <c r="A1898" s="1" t="s">
        <v>2457</v>
      </c>
      <c r="B1898" s="1" t="s">
        <v>58</v>
      </c>
      <c r="C1898" s="1" t="s">
        <v>47</v>
      </c>
      <c r="D1898" s="2">
        <v>45593</v>
      </c>
      <c r="E1898" s="1" t="s">
        <v>3</v>
      </c>
      <c r="F1898" s="1">
        <v>22.33</v>
      </c>
      <c r="G1898" s="1">
        <v>38.44</v>
      </c>
      <c r="H1898" s="1">
        <v>320</v>
      </c>
      <c r="I1898" s="1">
        <v>48.6</v>
      </c>
      <c r="J1898" s="1">
        <v>6.8</v>
      </c>
      <c r="K1898" s="1">
        <v>98.74</v>
      </c>
      <c r="L1898" s="1">
        <v>6.62</v>
      </c>
      <c r="M1898" s="1">
        <v>130.19999999999999</v>
      </c>
      <c r="N1898" s="1">
        <v>86.33</v>
      </c>
      <c r="O1898" s="1">
        <v>92.49</v>
      </c>
      <c r="P1898" s="1" t="s">
        <v>4</v>
      </c>
      <c r="Q1898" s="1" t="s">
        <v>5</v>
      </c>
      <c r="R1898" s="1" t="s">
        <v>6</v>
      </c>
      <c r="S1898" s="1" t="s">
        <v>6</v>
      </c>
      <c r="T1898" s="3">
        <f t="shared" si="0"/>
        <v>45566</v>
      </c>
      <c r="U1898" s="5">
        <f t="shared" ref="U1898:V1898" si="3796">IF(ISBLANK(F1898),1,0)</f>
        <v>0</v>
      </c>
      <c r="V1898" s="5">
        <f t="shared" si="3796"/>
        <v>0</v>
      </c>
      <c r="W1898" s="5">
        <f t="shared" ref="W1898:Z1898" si="3797">IF(ISBLANK(K1898),1,0)</f>
        <v>0</v>
      </c>
      <c r="X1898" s="5">
        <f t="shared" si="3797"/>
        <v>0</v>
      </c>
      <c r="Y1898" s="5">
        <f t="shared" si="3797"/>
        <v>0</v>
      </c>
      <c r="Z1898" s="5">
        <f t="shared" si="3797"/>
        <v>0</v>
      </c>
      <c r="AA1898" s="5">
        <f t="shared" si="3"/>
        <v>0</v>
      </c>
    </row>
    <row r="1899" spans="1:27" ht="15.75" customHeight="1" x14ac:dyDescent="0.2">
      <c r="A1899" s="1" t="s">
        <v>1108</v>
      </c>
      <c r="B1899" s="1" t="s">
        <v>34</v>
      </c>
      <c r="C1899" s="1" t="s">
        <v>21</v>
      </c>
      <c r="D1899" s="2">
        <v>45966</v>
      </c>
      <c r="E1899" s="1" t="s">
        <v>162</v>
      </c>
      <c r="F1899" s="1">
        <v>22.52</v>
      </c>
      <c r="G1899" s="1">
        <v>44.5</v>
      </c>
      <c r="H1899" s="1">
        <v>347</v>
      </c>
      <c r="I1899" s="1">
        <v>53.8</v>
      </c>
      <c r="J1899" s="1">
        <v>7.65</v>
      </c>
      <c r="K1899" s="1">
        <v>99.13</v>
      </c>
      <c r="M1899" s="1">
        <v>143.19999999999999</v>
      </c>
      <c r="N1899" s="1">
        <v>82.7</v>
      </c>
      <c r="O1899" s="1">
        <v>91.67</v>
      </c>
      <c r="P1899" s="1" t="s">
        <v>4</v>
      </c>
      <c r="Q1899" s="1" t="s">
        <v>50</v>
      </c>
      <c r="R1899" s="1" t="s">
        <v>244</v>
      </c>
      <c r="S1899" s="1" t="s">
        <v>89</v>
      </c>
      <c r="T1899" s="3">
        <f t="shared" si="0"/>
        <v>45962</v>
      </c>
      <c r="U1899" s="5">
        <f t="shared" ref="U1899:V1899" si="3798">IF(ISBLANK(F1899),1,0)</f>
        <v>0</v>
      </c>
      <c r="V1899" s="5">
        <f t="shared" si="3798"/>
        <v>0</v>
      </c>
      <c r="W1899" s="5">
        <f t="shared" ref="W1899:Z1899" si="3799">IF(ISBLANK(K1899),1,0)</f>
        <v>0</v>
      </c>
      <c r="X1899" s="5">
        <f t="shared" si="3799"/>
        <v>1</v>
      </c>
      <c r="Y1899" s="5">
        <f t="shared" si="3799"/>
        <v>0</v>
      </c>
      <c r="Z1899" s="5">
        <f t="shared" si="3799"/>
        <v>0</v>
      </c>
      <c r="AA1899" s="5">
        <f t="shared" si="3"/>
        <v>1</v>
      </c>
    </row>
    <row r="1900" spans="1:27" ht="15.75" customHeight="1" x14ac:dyDescent="0.2">
      <c r="A1900" s="1" t="s">
        <v>2458</v>
      </c>
      <c r="B1900" s="1" t="s">
        <v>20</v>
      </c>
      <c r="C1900" s="1" t="s">
        <v>47</v>
      </c>
      <c r="D1900" s="2">
        <v>45923</v>
      </c>
      <c r="E1900" s="1" t="s">
        <v>23</v>
      </c>
      <c r="F1900" s="1">
        <v>21.44</v>
      </c>
      <c r="G1900" s="1">
        <v>39.17</v>
      </c>
      <c r="H1900" s="1">
        <v>305</v>
      </c>
      <c r="I1900" s="1">
        <v>41.5</v>
      </c>
      <c r="J1900" s="1">
        <v>8.2200000000000006</v>
      </c>
      <c r="K1900" s="1">
        <v>99.4</v>
      </c>
      <c r="L1900" s="1">
        <v>6.87</v>
      </c>
      <c r="M1900" s="1">
        <v>145.80000000000001</v>
      </c>
      <c r="N1900" s="1">
        <v>86.73</v>
      </c>
      <c r="O1900" s="1">
        <v>91.89</v>
      </c>
      <c r="P1900" s="1" t="s">
        <v>177</v>
      </c>
      <c r="Q1900" s="1" t="s">
        <v>5</v>
      </c>
      <c r="R1900" s="1" t="s">
        <v>6</v>
      </c>
      <c r="S1900" s="1" t="s">
        <v>6</v>
      </c>
      <c r="T1900" s="3">
        <f t="shared" si="0"/>
        <v>45901</v>
      </c>
      <c r="U1900" s="5">
        <f t="shared" ref="U1900:V1900" si="3800">IF(ISBLANK(F1900),1,0)</f>
        <v>0</v>
      </c>
      <c r="V1900" s="5">
        <f t="shared" si="3800"/>
        <v>0</v>
      </c>
      <c r="W1900" s="5">
        <f t="shared" ref="W1900:Z1900" si="3801">IF(ISBLANK(K1900),1,0)</f>
        <v>0</v>
      </c>
      <c r="X1900" s="5">
        <f t="shared" si="3801"/>
        <v>0</v>
      </c>
      <c r="Y1900" s="5">
        <f t="shared" si="3801"/>
        <v>0</v>
      </c>
      <c r="Z1900" s="5">
        <f t="shared" si="3801"/>
        <v>0</v>
      </c>
      <c r="AA1900" s="5">
        <f t="shared" si="3"/>
        <v>0</v>
      </c>
    </row>
    <row r="1901" spans="1:27" ht="15.75" customHeight="1" x14ac:dyDescent="0.2">
      <c r="A1901" s="1" t="s">
        <v>2285</v>
      </c>
      <c r="B1901" s="1" t="s">
        <v>58</v>
      </c>
      <c r="C1901" s="1" t="s">
        <v>35</v>
      </c>
      <c r="D1901" s="2">
        <v>45858</v>
      </c>
      <c r="E1901" s="1" t="s">
        <v>93</v>
      </c>
      <c r="F1901" s="1">
        <v>21.72</v>
      </c>
      <c r="G1901" s="1">
        <v>48</v>
      </c>
      <c r="H1901" s="1">
        <v>326</v>
      </c>
      <c r="I1901" s="1">
        <v>44.2</v>
      </c>
      <c r="J1901" s="1">
        <v>7.28</v>
      </c>
      <c r="K1901" s="1">
        <v>99.43</v>
      </c>
      <c r="L1901" s="1">
        <v>6.86</v>
      </c>
      <c r="M1901" s="1">
        <v>123.5</v>
      </c>
      <c r="N1901" s="1">
        <v>85.82</v>
      </c>
      <c r="O1901" s="1">
        <v>95.03</v>
      </c>
      <c r="P1901" s="1" t="s">
        <v>4</v>
      </c>
      <c r="Q1901" s="1" t="s">
        <v>5</v>
      </c>
      <c r="R1901" s="1" t="s">
        <v>6</v>
      </c>
      <c r="S1901" s="1" t="s">
        <v>6</v>
      </c>
      <c r="T1901" s="3">
        <f t="shared" si="0"/>
        <v>45839</v>
      </c>
      <c r="U1901" s="5">
        <f t="shared" ref="U1901:V1901" si="3802">IF(ISBLANK(F1901),1,0)</f>
        <v>0</v>
      </c>
      <c r="V1901" s="5">
        <f t="shared" si="3802"/>
        <v>0</v>
      </c>
      <c r="W1901" s="5">
        <f t="shared" ref="W1901:Z1901" si="3803">IF(ISBLANK(K1901),1,0)</f>
        <v>0</v>
      </c>
      <c r="X1901" s="5">
        <f t="shared" si="3803"/>
        <v>0</v>
      </c>
      <c r="Y1901" s="5">
        <f t="shared" si="3803"/>
        <v>0</v>
      </c>
      <c r="Z1901" s="5">
        <f t="shared" si="3803"/>
        <v>0</v>
      </c>
      <c r="AA1901" s="5">
        <f t="shared" si="3"/>
        <v>0</v>
      </c>
    </row>
    <row r="1902" spans="1:27" ht="15.75" customHeight="1" x14ac:dyDescent="0.2">
      <c r="A1902" s="1" t="s">
        <v>2459</v>
      </c>
      <c r="B1902" s="1" t="s">
        <v>1</v>
      </c>
      <c r="C1902" s="1" t="s">
        <v>35</v>
      </c>
      <c r="D1902" s="2">
        <v>45308</v>
      </c>
      <c r="E1902" s="1" t="s">
        <v>93</v>
      </c>
      <c r="F1902" s="1">
        <v>23.99</v>
      </c>
      <c r="G1902" s="1">
        <v>46.7</v>
      </c>
      <c r="H1902" s="1">
        <v>349</v>
      </c>
      <c r="I1902" s="1">
        <v>40</v>
      </c>
      <c r="J1902" s="1">
        <v>6.34</v>
      </c>
      <c r="K1902" s="1">
        <v>99.61</v>
      </c>
      <c r="L1902" s="1">
        <v>6.68</v>
      </c>
      <c r="M1902" s="1">
        <v>115.5</v>
      </c>
      <c r="N1902" s="1">
        <v>84.52</v>
      </c>
      <c r="O1902" s="1">
        <v>94.48</v>
      </c>
      <c r="P1902" s="1" t="s">
        <v>4</v>
      </c>
      <c r="Q1902" s="1" t="s">
        <v>5</v>
      </c>
      <c r="R1902" s="1" t="s">
        <v>6</v>
      </c>
      <c r="S1902" s="1" t="s">
        <v>6</v>
      </c>
      <c r="T1902" s="3">
        <f t="shared" si="0"/>
        <v>45292</v>
      </c>
      <c r="U1902" s="5">
        <f t="shared" ref="U1902:V1902" si="3804">IF(ISBLANK(F1902),1,0)</f>
        <v>0</v>
      </c>
      <c r="V1902" s="5">
        <f t="shared" si="3804"/>
        <v>0</v>
      </c>
      <c r="W1902" s="5">
        <f t="shared" ref="W1902:Z1902" si="3805">IF(ISBLANK(K1902),1,0)</f>
        <v>0</v>
      </c>
      <c r="X1902" s="5">
        <f t="shared" si="3805"/>
        <v>0</v>
      </c>
      <c r="Y1902" s="5">
        <f t="shared" si="3805"/>
        <v>0</v>
      </c>
      <c r="Z1902" s="5">
        <f t="shared" si="3805"/>
        <v>0</v>
      </c>
      <c r="AA1902" s="5">
        <f t="shared" si="3"/>
        <v>0</v>
      </c>
    </row>
    <row r="1903" spans="1:27" ht="15.75" customHeight="1" x14ac:dyDescent="0.2">
      <c r="A1903" s="1" t="s">
        <v>2460</v>
      </c>
      <c r="B1903" s="1" t="s">
        <v>1</v>
      </c>
      <c r="C1903" s="1" t="s">
        <v>21</v>
      </c>
      <c r="D1903" s="2">
        <v>45385</v>
      </c>
      <c r="E1903" s="1" t="s">
        <v>93</v>
      </c>
      <c r="F1903" s="1">
        <v>22.5</v>
      </c>
      <c r="G1903" s="1">
        <v>34.54</v>
      </c>
      <c r="H1903" s="1">
        <v>356</v>
      </c>
      <c r="I1903" s="1">
        <v>38.6</v>
      </c>
      <c r="J1903" s="1">
        <v>7.17</v>
      </c>
      <c r="K1903" s="1">
        <v>99.29</v>
      </c>
      <c r="L1903" s="1">
        <v>6.73</v>
      </c>
      <c r="M1903" s="1">
        <v>99.9</v>
      </c>
      <c r="N1903" s="1">
        <v>90.1</v>
      </c>
      <c r="O1903" s="1">
        <v>94.06</v>
      </c>
      <c r="P1903" s="1" t="s">
        <v>4</v>
      </c>
      <c r="Q1903" s="1" t="s">
        <v>5</v>
      </c>
      <c r="R1903" s="1" t="s">
        <v>6</v>
      </c>
      <c r="S1903" s="1" t="s">
        <v>6</v>
      </c>
      <c r="T1903" s="3">
        <f t="shared" si="0"/>
        <v>45383</v>
      </c>
      <c r="U1903" s="5">
        <f t="shared" ref="U1903:V1903" si="3806">IF(ISBLANK(F1903),1,0)</f>
        <v>0</v>
      </c>
      <c r="V1903" s="5">
        <f t="shared" si="3806"/>
        <v>0</v>
      </c>
      <c r="W1903" s="5">
        <f t="shared" ref="W1903:Z1903" si="3807">IF(ISBLANK(K1903),1,0)</f>
        <v>0</v>
      </c>
      <c r="X1903" s="5">
        <f t="shared" si="3807"/>
        <v>0</v>
      </c>
      <c r="Y1903" s="5">
        <f t="shared" si="3807"/>
        <v>0</v>
      </c>
      <c r="Z1903" s="5">
        <f t="shared" si="3807"/>
        <v>0</v>
      </c>
      <c r="AA1903" s="5">
        <f t="shared" si="3"/>
        <v>0</v>
      </c>
    </row>
    <row r="1904" spans="1:27" ht="15.75" customHeight="1" x14ac:dyDescent="0.2">
      <c r="A1904" s="1" t="s">
        <v>2461</v>
      </c>
      <c r="B1904" s="1" t="s">
        <v>58</v>
      </c>
      <c r="C1904" s="1" t="s">
        <v>35</v>
      </c>
      <c r="D1904" s="2">
        <v>45609</v>
      </c>
      <c r="E1904" s="1" t="s">
        <v>3</v>
      </c>
      <c r="F1904" s="1">
        <v>22.54</v>
      </c>
      <c r="G1904" s="1">
        <v>44.29</v>
      </c>
      <c r="H1904" s="1">
        <v>328</v>
      </c>
      <c r="I1904" s="1">
        <v>42.1</v>
      </c>
      <c r="J1904" s="1">
        <v>6.45</v>
      </c>
      <c r="K1904" s="1">
        <v>98.95</v>
      </c>
      <c r="L1904" s="1">
        <v>6.73</v>
      </c>
      <c r="M1904" s="1">
        <v>111.1</v>
      </c>
      <c r="N1904" s="1">
        <v>88.29</v>
      </c>
      <c r="O1904" s="1">
        <v>93.94</v>
      </c>
      <c r="P1904" s="1" t="s">
        <v>4</v>
      </c>
      <c r="Q1904" s="1" t="s">
        <v>5</v>
      </c>
      <c r="R1904" s="1" t="s">
        <v>6</v>
      </c>
      <c r="S1904" s="1" t="s">
        <v>6</v>
      </c>
      <c r="T1904" s="3">
        <f t="shared" si="0"/>
        <v>45597</v>
      </c>
      <c r="U1904" s="5">
        <f t="shared" ref="U1904:V1904" si="3808">IF(ISBLANK(F1904),1,0)</f>
        <v>0</v>
      </c>
      <c r="V1904" s="5">
        <f t="shared" si="3808"/>
        <v>0</v>
      </c>
      <c r="W1904" s="5">
        <f t="shared" ref="W1904:Z1904" si="3809">IF(ISBLANK(K1904),1,0)</f>
        <v>0</v>
      </c>
      <c r="X1904" s="5">
        <f t="shared" si="3809"/>
        <v>0</v>
      </c>
      <c r="Y1904" s="5">
        <f t="shared" si="3809"/>
        <v>0</v>
      </c>
      <c r="Z1904" s="5">
        <f t="shared" si="3809"/>
        <v>0</v>
      </c>
      <c r="AA1904" s="5">
        <f t="shared" si="3"/>
        <v>0</v>
      </c>
    </row>
    <row r="1905" spans="1:27" ht="15.75" customHeight="1" x14ac:dyDescent="0.2">
      <c r="A1905" s="1" t="s">
        <v>2462</v>
      </c>
      <c r="B1905" s="1" t="s">
        <v>20</v>
      </c>
      <c r="C1905" s="1" t="s">
        <v>47</v>
      </c>
      <c r="D1905" s="2">
        <v>45746</v>
      </c>
      <c r="E1905" s="1" t="s">
        <v>93</v>
      </c>
      <c r="F1905" s="1">
        <v>21.1</v>
      </c>
      <c r="G1905" s="1">
        <v>39.1</v>
      </c>
      <c r="H1905" s="1">
        <v>305</v>
      </c>
      <c r="I1905" s="1">
        <v>50.8</v>
      </c>
      <c r="J1905" s="1">
        <v>7.9</v>
      </c>
      <c r="K1905" s="1">
        <v>99.07</v>
      </c>
      <c r="L1905" s="1">
        <v>6.79</v>
      </c>
      <c r="M1905" s="1">
        <v>130.30000000000001</v>
      </c>
      <c r="N1905" s="1">
        <v>86.2</v>
      </c>
      <c r="O1905" s="1">
        <v>92.01</v>
      </c>
      <c r="P1905" s="1" t="s">
        <v>177</v>
      </c>
      <c r="Q1905" s="1" t="s">
        <v>5</v>
      </c>
      <c r="R1905" s="1" t="s">
        <v>6</v>
      </c>
      <c r="S1905" s="1" t="s">
        <v>6</v>
      </c>
      <c r="T1905" s="3">
        <f t="shared" si="0"/>
        <v>45717</v>
      </c>
      <c r="U1905" s="5">
        <f t="shared" ref="U1905:V1905" si="3810">IF(ISBLANK(F1905),1,0)</f>
        <v>0</v>
      </c>
      <c r="V1905" s="5">
        <f t="shared" si="3810"/>
        <v>0</v>
      </c>
      <c r="W1905" s="5">
        <f t="shared" ref="W1905:Z1905" si="3811">IF(ISBLANK(K1905),1,0)</f>
        <v>0</v>
      </c>
      <c r="X1905" s="5">
        <f t="shared" si="3811"/>
        <v>0</v>
      </c>
      <c r="Y1905" s="5">
        <f t="shared" si="3811"/>
        <v>0</v>
      </c>
      <c r="Z1905" s="5">
        <f t="shared" si="3811"/>
        <v>0</v>
      </c>
      <c r="AA1905" s="5">
        <f t="shared" si="3"/>
        <v>0</v>
      </c>
    </row>
    <row r="1906" spans="1:27" ht="15.75" customHeight="1" x14ac:dyDescent="0.2">
      <c r="A1906" s="1" t="s">
        <v>2463</v>
      </c>
      <c r="B1906" s="1" t="s">
        <v>58</v>
      </c>
      <c r="C1906" s="1" t="s">
        <v>21</v>
      </c>
      <c r="D1906" s="2">
        <v>45789</v>
      </c>
      <c r="E1906" s="1" t="s">
        <v>3</v>
      </c>
      <c r="F1906" s="1">
        <v>22.52</v>
      </c>
      <c r="G1906" s="1">
        <v>42.19</v>
      </c>
      <c r="H1906" s="1">
        <v>333</v>
      </c>
      <c r="I1906" s="1">
        <v>42.7</v>
      </c>
      <c r="J1906" s="1">
        <v>6.95</v>
      </c>
      <c r="K1906" s="1">
        <v>99</v>
      </c>
      <c r="L1906" s="1">
        <v>6.63</v>
      </c>
      <c r="M1906" s="1">
        <v>131.69999999999999</v>
      </c>
      <c r="N1906" s="1">
        <v>86.39</v>
      </c>
      <c r="O1906" s="1">
        <v>94.06</v>
      </c>
      <c r="P1906" s="1" t="s">
        <v>4</v>
      </c>
      <c r="Q1906" s="1" t="s">
        <v>5</v>
      </c>
      <c r="R1906" s="1" t="s">
        <v>6</v>
      </c>
      <c r="S1906" s="1" t="s">
        <v>6</v>
      </c>
      <c r="T1906" s="3">
        <f t="shared" si="0"/>
        <v>45778</v>
      </c>
      <c r="U1906" s="5">
        <f t="shared" ref="U1906:V1906" si="3812">IF(ISBLANK(F1906),1,0)</f>
        <v>0</v>
      </c>
      <c r="V1906" s="5">
        <f t="shared" si="3812"/>
        <v>0</v>
      </c>
      <c r="W1906" s="5">
        <f t="shared" ref="W1906:Z1906" si="3813">IF(ISBLANK(K1906),1,0)</f>
        <v>0</v>
      </c>
      <c r="X1906" s="5">
        <f t="shared" si="3813"/>
        <v>0</v>
      </c>
      <c r="Y1906" s="5">
        <f t="shared" si="3813"/>
        <v>0</v>
      </c>
      <c r="Z1906" s="5">
        <f t="shared" si="3813"/>
        <v>0</v>
      </c>
      <c r="AA1906" s="5">
        <f t="shared" si="3"/>
        <v>0</v>
      </c>
    </row>
    <row r="1907" spans="1:27" ht="15.75" customHeight="1" x14ac:dyDescent="0.2">
      <c r="A1907" s="1" t="s">
        <v>1483</v>
      </c>
      <c r="B1907" s="1" t="s">
        <v>1</v>
      </c>
      <c r="C1907" s="1" t="s">
        <v>35</v>
      </c>
      <c r="D1907" s="2">
        <v>45508</v>
      </c>
      <c r="E1907" s="1" t="s">
        <v>93</v>
      </c>
      <c r="F1907" s="1">
        <v>21.41</v>
      </c>
      <c r="G1907" s="1">
        <v>44.24</v>
      </c>
      <c r="H1907" s="1">
        <v>296</v>
      </c>
      <c r="I1907" s="1">
        <v>44.2</v>
      </c>
      <c r="J1907" s="1">
        <v>6.98</v>
      </c>
      <c r="K1907" s="1">
        <v>98.69</v>
      </c>
      <c r="L1907" s="1">
        <v>6.82</v>
      </c>
      <c r="M1907" s="1">
        <v>119.4</v>
      </c>
      <c r="N1907" s="1">
        <v>89.27</v>
      </c>
      <c r="O1907" s="1">
        <v>93.14</v>
      </c>
      <c r="P1907" s="1" t="s">
        <v>4</v>
      </c>
      <c r="Q1907" s="1" t="s">
        <v>5</v>
      </c>
      <c r="R1907" s="1" t="s">
        <v>6</v>
      </c>
      <c r="S1907" s="1" t="s">
        <v>6</v>
      </c>
      <c r="T1907" s="3">
        <f t="shared" si="0"/>
        <v>45505</v>
      </c>
      <c r="U1907" s="5">
        <f t="shared" ref="U1907:V1907" si="3814">IF(ISBLANK(F1907),1,0)</f>
        <v>0</v>
      </c>
      <c r="V1907" s="5">
        <f t="shared" si="3814"/>
        <v>0</v>
      </c>
      <c r="W1907" s="5">
        <f t="shared" ref="W1907:Z1907" si="3815">IF(ISBLANK(K1907),1,0)</f>
        <v>0</v>
      </c>
      <c r="X1907" s="5">
        <f t="shared" si="3815"/>
        <v>0</v>
      </c>
      <c r="Y1907" s="5">
        <f t="shared" si="3815"/>
        <v>0</v>
      </c>
      <c r="Z1907" s="5">
        <f t="shared" si="3815"/>
        <v>0</v>
      </c>
      <c r="AA1907" s="5">
        <f t="shared" si="3"/>
        <v>0</v>
      </c>
    </row>
    <row r="1908" spans="1:27" ht="15.75" customHeight="1" x14ac:dyDescent="0.2">
      <c r="A1908" s="1" t="s">
        <v>2464</v>
      </c>
      <c r="B1908" s="1" t="s">
        <v>58</v>
      </c>
      <c r="C1908" s="1" t="s">
        <v>21</v>
      </c>
      <c r="D1908" s="2">
        <v>45372</v>
      </c>
      <c r="E1908" s="1" t="s">
        <v>3</v>
      </c>
      <c r="F1908" s="1">
        <v>21.65</v>
      </c>
      <c r="G1908" s="1">
        <v>47.99</v>
      </c>
      <c r="H1908" s="1">
        <v>358</v>
      </c>
      <c r="I1908" s="1">
        <v>44.6</v>
      </c>
      <c r="J1908" s="1">
        <v>6.91</v>
      </c>
      <c r="K1908" s="1">
        <v>99.23</v>
      </c>
      <c r="L1908" s="1">
        <v>6.98</v>
      </c>
      <c r="M1908" s="1">
        <v>123.2</v>
      </c>
      <c r="N1908" s="1">
        <v>89.48</v>
      </c>
      <c r="O1908" s="1">
        <v>93.73</v>
      </c>
      <c r="P1908" s="1" t="s">
        <v>4</v>
      </c>
      <c r="Q1908" s="1" t="s">
        <v>50</v>
      </c>
      <c r="R1908" s="1" t="s">
        <v>242</v>
      </c>
      <c r="S1908" s="1" t="s">
        <v>89</v>
      </c>
      <c r="T1908" s="3">
        <f t="shared" si="0"/>
        <v>45352</v>
      </c>
      <c r="U1908" s="5">
        <f t="shared" ref="U1908:V1908" si="3816">IF(ISBLANK(F1908),1,0)</f>
        <v>0</v>
      </c>
      <c r="V1908" s="5">
        <f t="shared" si="3816"/>
        <v>0</v>
      </c>
      <c r="W1908" s="5">
        <f t="shared" ref="W1908:Z1908" si="3817">IF(ISBLANK(K1908),1,0)</f>
        <v>0</v>
      </c>
      <c r="X1908" s="5">
        <f t="shared" si="3817"/>
        <v>0</v>
      </c>
      <c r="Y1908" s="5">
        <f t="shared" si="3817"/>
        <v>0</v>
      </c>
      <c r="Z1908" s="5">
        <f t="shared" si="3817"/>
        <v>0</v>
      </c>
      <c r="AA1908" s="5">
        <f t="shared" si="3"/>
        <v>0</v>
      </c>
    </row>
    <row r="1909" spans="1:27" ht="15.75" customHeight="1" x14ac:dyDescent="0.2">
      <c r="A1909" s="1" t="s">
        <v>1520</v>
      </c>
      <c r="B1909" s="1" t="s">
        <v>58</v>
      </c>
      <c r="C1909" s="1" t="s">
        <v>47</v>
      </c>
      <c r="D1909" s="2">
        <v>45531</v>
      </c>
      <c r="E1909" s="1" t="s">
        <v>93</v>
      </c>
      <c r="F1909" s="1">
        <v>21.09</v>
      </c>
      <c r="G1909" s="1">
        <v>46.89</v>
      </c>
      <c r="H1909" s="1">
        <v>349</v>
      </c>
      <c r="I1909" s="1">
        <v>42.5</v>
      </c>
      <c r="J1909" s="1">
        <v>8.0399999999999991</v>
      </c>
      <c r="K1909" s="1">
        <v>98.95</v>
      </c>
      <c r="L1909" s="1">
        <v>7.02</v>
      </c>
      <c r="M1909" s="1">
        <v>121.9</v>
      </c>
      <c r="N1909" s="1">
        <v>91.16</v>
      </c>
      <c r="O1909" s="1">
        <v>95.8</v>
      </c>
      <c r="P1909" s="1" t="s">
        <v>4</v>
      </c>
      <c r="Q1909" s="1" t="s">
        <v>5</v>
      </c>
      <c r="R1909" s="1" t="s">
        <v>6</v>
      </c>
      <c r="S1909" s="1" t="s">
        <v>6</v>
      </c>
      <c r="T1909" s="3">
        <f t="shared" si="0"/>
        <v>45505</v>
      </c>
      <c r="U1909" s="5">
        <f t="shared" ref="U1909:V1909" si="3818">IF(ISBLANK(F1909),1,0)</f>
        <v>0</v>
      </c>
      <c r="V1909" s="5">
        <f t="shared" si="3818"/>
        <v>0</v>
      </c>
      <c r="W1909" s="5">
        <f t="shared" ref="W1909:Z1909" si="3819">IF(ISBLANK(K1909),1,0)</f>
        <v>0</v>
      </c>
      <c r="X1909" s="5">
        <f t="shared" si="3819"/>
        <v>0</v>
      </c>
      <c r="Y1909" s="5">
        <f t="shared" si="3819"/>
        <v>0</v>
      </c>
      <c r="Z1909" s="5">
        <f t="shared" si="3819"/>
        <v>0</v>
      </c>
      <c r="AA1909" s="5">
        <f t="shared" si="3"/>
        <v>0</v>
      </c>
    </row>
    <row r="1910" spans="1:27" ht="15.75" customHeight="1" x14ac:dyDescent="0.2">
      <c r="A1910" s="1" t="s">
        <v>2466</v>
      </c>
      <c r="B1910" s="1" t="s">
        <v>58</v>
      </c>
      <c r="C1910" s="1" t="s">
        <v>47</v>
      </c>
      <c r="D1910" s="2">
        <v>45871</v>
      </c>
      <c r="E1910" s="1" t="s">
        <v>93</v>
      </c>
      <c r="F1910" s="1">
        <v>21.55</v>
      </c>
      <c r="G1910" s="1">
        <v>38.25</v>
      </c>
      <c r="H1910" s="1">
        <v>324</v>
      </c>
      <c r="I1910" s="1">
        <v>37.9</v>
      </c>
      <c r="J1910" s="1">
        <v>7.37</v>
      </c>
      <c r="K1910" s="1">
        <v>98.72</v>
      </c>
      <c r="L1910" s="1">
        <v>6.59</v>
      </c>
      <c r="M1910" s="1">
        <v>117.5</v>
      </c>
      <c r="N1910" s="1">
        <v>89.93</v>
      </c>
      <c r="O1910" s="1">
        <v>93.39</v>
      </c>
      <c r="P1910" s="1" t="s">
        <v>4</v>
      </c>
      <c r="Q1910" s="1" t="s">
        <v>5</v>
      </c>
      <c r="R1910" s="1" t="s">
        <v>6</v>
      </c>
      <c r="S1910" s="1" t="s">
        <v>6</v>
      </c>
      <c r="T1910" s="3">
        <f t="shared" si="0"/>
        <v>45870</v>
      </c>
      <c r="U1910" s="5">
        <f t="shared" ref="U1910:V1910" si="3820">IF(ISBLANK(F1910),1,0)</f>
        <v>0</v>
      </c>
      <c r="V1910" s="5">
        <f t="shared" si="3820"/>
        <v>0</v>
      </c>
      <c r="W1910" s="5">
        <f t="shared" ref="W1910:Z1910" si="3821">IF(ISBLANK(K1910),1,0)</f>
        <v>0</v>
      </c>
      <c r="X1910" s="5">
        <f t="shared" si="3821"/>
        <v>0</v>
      </c>
      <c r="Y1910" s="5">
        <f t="shared" si="3821"/>
        <v>0</v>
      </c>
      <c r="Z1910" s="5">
        <f t="shared" si="3821"/>
        <v>0</v>
      </c>
      <c r="AA1910" s="5">
        <f t="shared" si="3"/>
        <v>0</v>
      </c>
    </row>
    <row r="1911" spans="1:27" ht="15.75" customHeight="1" x14ac:dyDescent="0.2">
      <c r="A1911" s="1" t="s">
        <v>1492</v>
      </c>
      <c r="B1911" s="1" t="s">
        <v>1</v>
      </c>
      <c r="C1911" s="1" t="s">
        <v>21</v>
      </c>
      <c r="D1911" s="2">
        <v>46013</v>
      </c>
      <c r="E1911" s="1" t="s">
        <v>93</v>
      </c>
      <c r="F1911" s="1">
        <v>23.44</v>
      </c>
      <c r="G1911" s="1">
        <v>42.71</v>
      </c>
      <c r="H1911" s="1">
        <v>315</v>
      </c>
      <c r="I1911" s="1">
        <v>34.4</v>
      </c>
      <c r="J1911" s="1">
        <v>6.52</v>
      </c>
      <c r="K1911" s="1">
        <v>98.99</v>
      </c>
      <c r="L1911" s="1">
        <v>6.68</v>
      </c>
      <c r="M1911" s="1">
        <v>125</v>
      </c>
      <c r="N1911" s="1">
        <v>90.19</v>
      </c>
      <c r="O1911" s="1">
        <v>93.17</v>
      </c>
      <c r="P1911" s="1" t="s">
        <v>4</v>
      </c>
      <c r="Q1911" s="1" t="s">
        <v>5</v>
      </c>
      <c r="R1911" s="1" t="s">
        <v>6</v>
      </c>
      <c r="S1911" s="1" t="s">
        <v>6</v>
      </c>
      <c r="T1911" s="3">
        <f t="shared" si="0"/>
        <v>45992</v>
      </c>
      <c r="U1911" s="5">
        <f t="shared" ref="U1911:V1911" si="3822">IF(ISBLANK(F1911),1,0)</f>
        <v>0</v>
      </c>
      <c r="V1911" s="5">
        <f t="shared" si="3822"/>
        <v>0</v>
      </c>
      <c r="W1911" s="5">
        <f t="shared" ref="W1911:Z1911" si="3823">IF(ISBLANK(K1911),1,0)</f>
        <v>0</v>
      </c>
      <c r="X1911" s="5">
        <f t="shared" si="3823"/>
        <v>0</v>
      </c>
      <c r="Y1911" s="5">
        <f t="shared" si="3823"/>
        <v>0</v>
      </c>
      <c r="Z1911" s="5">
        <f t="shared" si="3823"/>
        <v>0</v>
      </c>
      <c r="AA1911" s="5">
        <f t="shared" si="3"/>
        <v>0</v>
      </c>
    </row>
    <row r="1912" spans="1:27" ht="15.75" customHeight="1" x14ac:dyDescent="0.2">
      <c r="A1912" s="1" t="s">
        <v>2467</v>
      </c>
      <c r="B1912" s="1" t="s">
        <v>58</v>
      </c>
      <c r="C1912" s="1" t="s">
        <v>35</v>
      </c>
      <c r="D1912" s="2">
        <v>45980</v>
      </c>
      <c r="E1912" s="1" t="s">
        <v>3</v>
      </c>
      <c r="F1912" s="1">
        <v>21.54</v>
      </c>
      <c r="G1912" s="1">
        <v>39.76</v>
      </c>
      <c r="H1912" s="1">
        <v>342</v>
      </c>
      <c r="I1912" s="1">
        <v>42.4</v>
      </c>
      <c r="J1912" s="1">
        <v>7.16</v>
      </c>
      <c r="K1912" s="1">
        <v>99.09</v>
      </c>
      <c r="L1912" s="1">
        <v>7.06</v>
      </c>
      <c r="M1912" s="1">
        <v>126.1</v>
      </c>
      <c r="N1912" s="1">
        <v>84.89</v>
      </c>
      <c r="O1912" s="1">
        <v>92.31</v>
      </c>
      <c r="P1912" s="1" t="s">
        <v>4</v>
      </c>
      <c r="Q1912" s="1" t="s">
        <v>5</v>
      </c>
      <c r="R1912" s="1" t="s">
        <v>6</v>
      </c>
      <c r="S1912" s="1" t="s">
        <v>6</v>
      </c>
      <c r="T1912" s="3">
        <f t="shared" si="0"/>
        <v>45962</v>
      </c>
      <c r="U1912" s="5">
        <f t="shared" ref="U1912:V1912" si="3824">IF(ISBLANK(F1912),1,0)</f>
        <v>0</v>
      </c>
      <c r="V1912" s="5">
        <f t="shared" si="3824"/>
        <v>0</v>
      </c>
      <c r="W1912" s="5">
        <f t="shared" ref="W1912:Z1912" si="3825">IF(ISBLANK(K1912),1,0)</f>
        <v>0</v>
      </c>
      <c r="X1912" s="5">
        <f t="shared" si="3825"/>
        <v>0</v>
      </c>
      <c r="Y1912" s="5">
        <f t="shared" si="3825"/>
        <v>0</v>
      </c>
      <c r="Z1912" s="5">
        <f t="shared" si="3825"/>
        <v>0</v>
      </c>
      <c r="AA1912" s="5">
        <f t="shared" si="3"/>
        <v>0</v>
      </c>
    </row>
    <row r="1913" spans="1:27" ht="15.75" customHeight="1" x14ac:dyDescent="0.2">
      <c r="A1913" s="1" t="s">
        <v>354</v>
      </c>
      <c r="B1913" s="1" t="s">
        <v>267</v>
      </c>
      <c r="C1913" s="1" t="s">
        <v>35</v>
      </c>
      <c r="D1913" s="2">
        <v>45725</v>
      </c>
      <c r="E1913" s="1" t="s">
        <v>3</v>
      </c>
      <c r="F1913" s="1">
        <v>22.34</v>
      </c>
      <c r="G1913" s="1">
        <v>35.590000000000003</v>
      </c>
      <c r="H1913" s="1">
        <v>303</v>
      </c>
      <c r="I1913" s="1">
        <v>41.1</v>
      </c>
      <c r="J1913" s="1">
        <v>7.57</v>
      </c>
      <c r="K1913" s="1">
        <v>99.09</v>
      </c>
      <c r="L1913" s="1">
        <v>6.77</v>
      </c>
      <c r="N1913" s="1">
        <v>87.46</v>
      </c>
      <c r="O1913" s="1">
        <v>95.9</v>
      </c>
      <c r="P1913" s="1" t="s">
        <v>4</v>
      </c>
      <c r="Q1913" s="1" t="s">
        <v>5</v>
      </c>
      <c r="R1913" s="1" t="s">
        <v>6</v>
      </c>
      <c r="S1913" s="1" t="s">
        <v>6</v>
      </c>
      <c r="T1913" s="3">
        <f t="shared" si="0"/>
        <v>45717</v>
      </c>
      <c r="U1913" s="5">
        <f t="shared" ref="U1913:V1913" si="3826">IF(ISBLANK(F1913),1,0)</f>
        <v>0</v>
      </c>
      <c r="V1913" s="5">
        <f t="shared" si="3826"/>
        <v>0</v>
      </c>
      <c r="W1913" s="5">
        <f t="shared" ref="W1913:Z1913" si="3827">IF(ISBLANK(K1913),1,0)</f>
        <v>0</v>
      </c>
      <c r="X1913" s="5">
        <f t="shared" si="3827"/>
        <v>0</v>
      </c>
      <c r="Y1913" s="5">
        <f t="shared" si="3827"/>
        <v>1</v>
      </c>
      <c r="Z1913" s="5">
        <f t="shared" si="3827"/>
        <v>0</v>
      </c>
      <c r="AA1913" s="5">
        <f t="shared" si="3"/>
        <v>1</v>
      </c>
    </row>
    <row r="1914" spans="1:27" ht="15.75" customHeight="1" x14ac:dyDescent="0.2">
      <c r="A1914" s="1" t="s">
        <v>2468</v>
      </c>
      <c r="B1914" s="1" t="s">
        <v>58</v>
      </c>
      <c r="C1914" s="1" t="s">
        <v>47</v>
      </c>
      <c r="D1914" s="2">
        <v>45358</v>
      </c>
      <c r="E1914" s="1" t="s">
        <v>93</v>
      </c>
      <c r="F1914" s="1">
        <v>23.14</v>
      </c>
      <c r="G1914" s="1">
        <v>41.45</v>
      </c>
      <c r="H1914" s="1">
        <v>330</v>
      </c>
      <c r="I1914" s="1">
        <v>48.7</v>
      </c>
      <c r="J1914" s="1">
        <v>7.72</v>
      </c>
      <c r="K1914" s="1">
        <v>99.05</v>
      </c>
      <c r="L1914" s="1">
        <v>6.72</v>
      </c>
      <c r="M1914" s="1">
        <v>112.4</v>
      </c>
      <c r="N1914" s="1">
        <v>83.06</v>
      </c>
      <c r="O1914" s="1">
        <v>94.57</v>
      </c>
      <c r="P1914" s="1" t="s">
        <v>4</v>
      </c>
      <c r="Q1914" s="1" t="s">
        <v>5</v>
      </c>
      <c r="R1914" s="1" t="s">
        <v>6</v>
      </c>
      <c r="S1914" s="1" t="s">
        <v>6</v>
      </c>
      <c r="T1914" s="3">
        <f t="shared" si="0"/>
        <v>45352</v>
      </c>
      <c r="U1914" s="5">
        <f t="shared" ref="U1914:V1914" si="3828">IF(ISBLANK(F1914),1,0)</f>
        <v>0</v>
      </c>
      <c r="V1914" s="5">
        <f t="shared" si="3828"/>
        <v>0</v>
      </c>
      <c r="W1914" s="5">
        <f t="shared" ref="W1914:Z1914" si="3829">IF(ISBLANK(K1914),1,0)</f>
        <v>0</v>
      </c>
      <c r="X1914" s="5">
        <f t="shared" si="3829"/>
        <v>0</v>
      </c>
      <c r="Y1914" s="5">
        <f t="shared" si="3829"/>
        <v>0</v>
      </c>
      <c r="Z1914" s="5">
        <f t="shared" si="3829"/>
        <v>0</v>
      </c>
      <c r="AA1914" s="5">
        <f t="shared" si="3"/>
        <v>0</v>
      </c>
    </row>
    <row r="1915" spans="1:27" ht="15.75" customHeight="1" x14ac:dyDescent="0.2">
      <c r="A1915" s="1" t="s">
        <v>2469</v>
      </c>
      <c r="B1915" s="1" t="s">
        <v>1</v>
      </c>
      <c r="C1915" s="1" t="s">
        <v>47</v>
      </c>
      <c r="D1915" s="2">
        <v>45999</v>
      </c>
      <c r="E1915" s="1" t="s">
        <v>23</v>
      </c>
      <c r="F1915" s="1">
        <v>22.48</v>
      </c>
      <c r="G1915" s="1">
        <v>52.22</v>
      </c>
      <c r="H1915" s="1">
        <v>317</v>
      </c>
      <c r="I1915" s="1">
        <v>40.9</v>
      </c>
      <c r="J1915" s="1">
        <v>6.06</v>
      </c>
      <c r="K1915" s="1">
        <v>99.38</v>
      </c>
      <c r="L1915" s="1">
        <v>6.85</v>
      </c>
      <c r="M1915" s="1">
        <v>127.2</v>
      </c>
      <c r="N1915" s="1">
        <v>86.08</v>
      </c>
      <c r="O1915" s="1">
        <v>94.79</v>
      </c>
      <c r="P1915" s="1" t="s">
        <v>4</v>
      </c>
      <c r="Q1915" s="1" t="s">
        <v>5</v>
      </c>
      <c r="R1915" s="1" t="s">
        <v>6</v>
      </c>
      <c r="S1915" s="1" t="s">
        <v>6</v>
      </c>
      <c r="T1915" s="3">
        <f t="shared" si="0"/>
        <v>45992</v>
      </c>
      <c r="U1915" s="5">
        <f t="shared" ref="U1915:V1915" si="3830">IF(ISBLANK(F1915),1,0)</f>
        <v>0</v>
      </c>
      <c r="V1915" s="5">
        <f t="shared" si="3830"/>
        <v>0</v>
      </c>
      <c r="W1915" s="5">
        <f t="shared" ref="W1915:Z1915" si="3831">IF(ISBLANK(K1915),1,0)</f>
        <v>0</v>
      </c>
      <c r="X1915" s="5">
        <f t="shared" si="3831"/>
        <v>0</v>
      </c>
      <c r="Y1915" s="5">
        <f t="shared" si="3831"/>
        <v>0</v>
      </c>
      <c r="Z1915" s="5">
        <f t="shared" si="3831"/>
        <v>0</v>
      </c>
      <c r="AA1915" s="5">
        <f t="shared" si="3"/>
        <v>0</v>
      </c>
    </row>
    <row r="1916" spans="1:27" ht="15.75" customHeight="1" x14ac:dyDescent="0.2">
      <c r="A1916" s="1" t="s">
        <v>2470</v>
      </c>
      <c r="B1916" s="1" t="s">
        <v>20</v>
      </c>
      <c r="C1916" s="1" t="s">
        <v>21</v>
      </c>
      <c r="D1916" s="2">
        <v>45403</v>
      </c>
      <c r="E1916" s="1" t="s">
        <v>37</v>
      </c>
      <c r="F1916" s="1">
        <v>22.25</v>
      </c>
      <c r="G1916" s="1">
        <v>31.44</v>
      </c>
      <c r="H1916" s="1">
        <v>340</v>
      </c>
      <c r="I1916" s="1">
        <v>54.3</v>
      </c>
      <c r="J1916" s="1">
        <v>8.6199999999999992</v>
      </c>
      <c r="K1916" s="1">
        <v>98.67</v>
      </c>
      <c r="L1916" s="1">
        <v>6.91</v>
      </c>
      <c r="M1916" s="1">
        <v>139.19999999999999</v>
      </c>
      <c r="N1916" s="1">
        <v>88.87</v>
      </c>
      <c r="O1916" s="1">
        <v>93.74</v>
      </c>
      <c r="P1916" s="1" t="s">
        <v>4</v>
      </c>
      <c r="Q1916" s="1" t="s">
        <v>5</v>
      </c>
      <c r="R1916" s="1" t="s">
        <v>6</v>
      </c>
      <c r="S1916" s="1" t="s">
        <v>6</v>
      </c>
      <c r="T1916" s="3">
        <f t="shared" si="0"/>
        <v>45383</v>
      </c>
      <c r="U1916" s="5">
        <f t="shared" ref="U1916:V1916" si="3832">IF(ISBLANK(F1916),1,0)</f>
        <v>0</v>
      </c>
      <c r="V1916" s="5">
        <f t="shared" si="3832"/>
        <v>0</v>
      </c>
      <c r="W1916" s="5">
        <f t="shared" ref="W1916:Z1916" si="3833">IF(ISBLANK(K1916),1,0)</f>
        <v>0</v>
      </c>
      <c r="X1916" s="5">
        <f t="shared" si="3833"/>
        <v>0</v>
      </c>
      <c r="Y1916" s="5">
        <f t="shared" si="3833"/>
        <v>0</v>
      </c>
      <c r="Z1916" s="5">
        <f t="shared" si="3833"/>
        <v>0</v>
      </c>
      <c r="AA1916" s="5">
        <f t="shared" si="3"/>
        <v>0</v>
      </c>
    </row>
    <row r="1917" spans="1:27" ht="15.75" customHeight="1" x14ac:dyDescent="0.2">
      <c r="A1917" s="1" t="s">
        <v>2471</v>
      </c>
      <c r="B1917" s="1" t="s">
        <v>20</v>
      </c>
      <c r="C1917" s="1" t="s">
        <v>47</v>
      </c>
      <c r="D1917" s="2">
        <v>45488</v>
      </c>
      <c r="E1917" s="1" t="s">
        <v>93</v>
      </c>
      <c r="F1917" s="1">
        <v>21.9</v>
      </c>
      <c r="G1917" s="1">
        <v>39.880000000000003</v>
      </c>
      <c r="H1917" s="1">
        <v>274</v>
      </c>
      <c r="I1917" s="1">
        <v>46</v>
      </c>
      <c r="J1917" s="1">
        <v>8.15</v>
      </c>
      <c r="K1917" s="1">
        <v>98.86</v>
      </c>
      <c r="L1917" s="1">
        <v>7.03</v>
      </c>
      <c r="M1917" s="1">
        <v>136.5</v>
      </c>
      <c r="N1917" s="1">
        <v>83.51</v>
      </c>
      <c r="O1917" s="1">
        <v>93.51</v>
      </c>
      <c r="P1917" s="1" t="s">
        <v>4</v>
      </c>
      <c r="Q1917" s="1" t="s">
        <v>5</v>
      </c>
      <c r="R1917" s="1" t="s">
        <v>6</v>
      </c>
      <c r="S1917" s="1" t="s">
        <v>6</v>
      </c>
      <c r="T1917" s="3">
        <f t="shared" si="0"/>
        <v>45474</v>
      </c>
      <c r="U1917" s="5">
        <f t="shared" ref="U1917:V1917" si="3834">IF(ISBLANK(F1917),1,0)</f>
        <v>0</v>
      </c>
      <c r="V1917" s="5">
        <f t="shared" si="3834"/>
        <v>0</v>
      </c>
      <c r="W1917" s="5">
        <f t="shared" ref="W1917:Z1917" si="3835">IF(ISBLANK(K1917),1,0)</f>
        <v>0</v>
      </c>
      <c r="X1917" s="5">
        <f t="shared" si="3835"/>
        <v>0</v>
      </c>
      <c r="Y1917" s="5">
        <f t="shared" si="3835"/>
        <v>0</v>
      </c>
      <c r="Z1917" s="5">
        <f t="shared" si="3835"/>
        <v>0</v>
      </c>
      <c r="AA1917" s="5">
        <f t="shared" si="3"/>
        <v>0</v>
      </c>
    </row>
    <row r="1918" spans="1:27" ht="15.75" customHeight="1" x14ac:dyDescent="0.2">
      <c r="A1918" s="1" t="s">
        <v>2472</v>
      </c>
      <c r="B1918" s="1" t="s">
        <v>58</v>
      </c>
      <c r="C1918" s="1" t="s">
        <v>35</v>
      </c>
      <c r="D1918" s="2">
        <v>46004</v>
      </c>
      <c r="E1918" s="1" t="s">
        <v>3</v>
      </c>
      <c r="F1918" s="1">
        <v>22.09</v>
      </c>
      <c r="G1918" s="1">
        <v>41.72</v>
      </c>
      <c r="H1918" s="1">
        <v>321</v>
      </c>
      <c r="I1918" s="1">
        <v>36.4</v>
      </c>
      <c r="J1918" s="1">
        <v>7.18</v>
      </c>
      <c r="K1918" s="1">
        <v>98.86</v>
      </c>
      <c r="L1918" s="1">
        <v>6.72</v>
      </c>
      <c r="M1918" s="1">
        <v>133.30000000000001</v>
      </c>
      <c r="N1918" s="1">
        <v>83.85</v>
      </c>
      <c r="O1918" s="1">
        <v>93.9</v>
      </c>
      <c r="P1918" s="1" t="s">
        <v>4</v>
      </c>
      <c r="Q1918" s="1" t="s">
        <v>5</v>
      </c>
      <c r="R1918" s="1" t="s">
        <v>6</v>
      </c>
      <c r="S1918" s="1" t="s">
        <v>6</v>
      </c>
      <c r="T1918" s="3">
        <f t="shared" si="0"/>
        <v>45992</v>
      </c>
      <c r="U1918" s="5">
        <f t="shared" ref="U1918:V1918" si="3836">IF(ISBLANK(F1918),1,0)</f>
        <v>0</v>
      </c>
      <c r="V1918" s="5">
        <f t="shared" si="3836"/>
        <v>0</v>
      </c>
      <c r="W1918" s="5">
        <f t="shared" ref="W1918:Z1918" si="3837">IF(ISBLANK(K1918),1,0)</f>
        <v>0</v>
      </c>
      <c r="X1918" s="5">
        <f t="shared" si="3837"/>
        <v>0</v>
      </c>
      <c r="Y1918" s="5">
        <f t="shared" si="3837"/>
        <v>0</v>
      </c>
      <c r="Z1918" s="5">
        <f t="shared" si="3837"/>
        <v>0</v>
      </c>
      <c r="AA1918" s="5">
        <f t="shared" si="3"/>
        <v>0</v>
      </c>
    </row>
    <row r="1919" spans="1:27" ht="15.75" customHeight="1" x14ac:dyDescent="0.2">
      <c r="A1919" s="1" t="s">
        <v>1161</v>
      </c>
      <c r="B1919" s="1" t="s">
        <v>34</v>
      </c>
      <c r="C1919" s="1" t="s">
        <v>47</v>
      </c>
      <c r="D1919" s="2">
        <v>45660</v>
      </c>
      <c r="E1919" s="1" t="s">
        <v>23</v>
      </c>
      <c r="F1919" s="1">
        <v>22.36</v>
      </c>
      <c r="G1919" s="1">
        <v>45.44</v>
      </c>
      <c r="H1919" s="1">
        <v>277</v>
      </c>
      <c r="I1919" s="1">
        <v>52.7</v>
      </c>
      <c r="J1919" s="1">
        <v>7.7</v>
      </c>
      <c r="K1919" s="1">
        <v>99.26</v>
      </c>
      <c r="L1919" s="1">
        <v>6.88</v>
      </c>
      <c r="M1919" s="1">
        <v>134.30000000000001</v>
      </c>
      <c r="N1919" s="1">
        <v>86.79</v>
      </c>
      <c r="O1919" s="1">
        <v>91.15</v>
      </c>
      <c r="P1919" s="1" t="s">
        <v>4</v>
      </c>
      <c r="Q1919" s="1" t="s">
        <v>5</v>
      </c>
      <c r="R1919" s="1" t="s">
        <v>6</v>
      </c>
      <c r="S1919" s="1" t="s">
        <v>6</v>
      </c>
      <c r="T1919" s="3">
        <f t="shared" si="0"/>
        <v>45658</v>
      </c>
      <c r="U1919" s="5">
        <f t="shared" ref="U1919:V1919" si="3838">IF(ISBLANK(F1919),1,0)</f>
        <v>0</v>
      </c>
      <c r="V1919" s="5">
        <f t="shared" si="3838"/>
        <v>0</v>
      </c>
      <c r="W1919" s="5">
        <f t="shared" ref="W1919:Z1919" si="3839">IF(ISBLANK(K1919),1,0)</f>
        <v>0</v>
      </c>
      <c r="X1919" s="5">
        <f t="shared" si="3839"/>
        <v>0</v>
      </c>
      <c r="Y1919" s="5">
        <f t="shared" si="3839"/>
        <v>0</v>
      </c>
      <c r="Z1919" s="5">
        <f t="shared" si="3839"/>
        <v>0</v>
      </c>
      <c r="AA1919" s="5">
        <f t="shared" si="3"/>
        <v>0</v>
      </c>
    </row>
    <row r="1920" spans="1:27" ht="15.75" customHeight="1" x14ac:dyDescent="0.2">
      <c r="A1920" s="1" t="s">
        <v>329</v>
      </c>
      <c r="B1920" s="1" t="s">
        <v>34</v>
      </c>
      <c r="C1920" s="1" t="s">
        <v>35</v>
      </c>
      <c r="D1920" s="2">
        <v>45436</v>
      </c>
      <c r="E1920" s="1" t="s">
        <v>3</v>
      </c>
      <c r="F1920" s="1">
        <v>23.18</v>
      </c>
      <c r="G1920" s="1">
        <v>39.19</v>
      </c>
      <c r="H1920" s="1">
        <v>314</v>
      </c>
      <c r="I1920" s="1">
        <v>45.7</v>
      </c>
      <c r="J1920" s="1">
        <v>6.32</v>
      </c>
      <c r="K1920" s="1">
        <v>98.86</v>
      </c>
      <c r="L1920" s="1">
        <v>6.82</v>
      </c>
      <c r="M1920" s="1">
        <v>134.9</v>
      </c>
      <c r="N1920" s="1">
        <v>85.39</v>
      </c>
      <c r="O1920" s="1">
        <v>96.55</v>
      </c>
      <c r="P1920" s="1" t="s">
        <v>4</v>
      </c>
      <c r="Q1920" s="1" t="s">
        <v>5</v>
      </c>
      <c r="R1920" s="1" t="s">
        <v>6</v>
      </c>
      <c r="S1920" s="1" t="s">
        <v>6</v>
      </c>
      <c r="T1920" s="3">
        <f t="shared" si="0"/>
        <v>45413</v>
      </c>
      <c r="U1920" s="5">
        <f t="shared" ref="U1920:V1920" si="3840">IF(ISBLANK(F1920),1,0)</f>
        <v>0</v>
      </c>
      <c r="V1920" s="5">
        <f t="shared" si="3840"/>
        <v>0</v>
      </c>
      <c r="W1920" s="5">
        <f t="shared" ref="W1920:Z1920" si="3841">IF(ISBLANK(K1920),1,0)</f>
        <v>0</v>
      </c>
      <c r="X1920" s="5">
        <f t="shared" si="3841"/>
        <v>0</v>
      </c>
      <c r="Y1920" s="5">
        <f t="shared" si="3841"/>
        <v>0</v>
      </c>
      <c r="Z1920" s="5">
        <f t="shared" si="3841"/>
        <v>0</v>
      </c>
      <c r="AA1920" s="5">
        <f t="shared" si="3"/>
        <v>0</v>
      </c>
    </row>
    <row r="1921" spans="1:27" ht="15.75" customHeight="1" x14ac:dyDescent="0.2">
      <c r="A1921" s="1" t="s">
        <v>2473</v>
      </c>
      <c r="B1921" s="1" t="s">
        <v>58</v>
      </c>
      <c r="C1921" s="1" t="s">
        <v>35</v>
      </c>
      <c r="D1921" s="2">
        <v>45659</v>
      </c>
      <c r="E1921" s="1" t="s">
        <v>37</v>
      </c>
      <c r="F1921" s="1">
        <v>21.52</v>
      </c>
      <c r="G1921" s="1">
        <v>34.869999999999997</v>
      </c>
      <c r="H1921" s="1">
        <v>312</v>
      </c>
      <c r="I1921" s="1">
        <v>40.9</v>
      </c>
      <c r="J1921" s="1">
        <v>5.71</v>
      </c>
      <c r="K1921" s="1">
        <v>99.12</v>
      </c>
      <c r="L1921" s="1">
        <v>6.61</v>
      </c>
      <c r="M1921" s="1">
        <v>115.1</v>
      </c>
      <c r="N1921" s="1">
        <v>89.89</v>
      </c>
      <c r="O1921" s="1">
        <v>94.3</v>
      </c>
      <c r="P1921" s="1" t="s">
        <v>4</v>
      </c>
      <c r="Q1921" s="1" t="s">
        <v>5</v>
      </c>
      <c r="R1921" s="1" t="s">
        <v>6</v>
      </c>
      <c r="S1921" s="1" t="s">
        <v>6</v>
      </c>
      <c r="T1921" s="3">
        <f t="shared" si="0"/>
        <v>45658</v>
      </c>
      <c r="U1921" s="5">
        <f t="shared" ref="U1921:V1921" si="3842">IF(ISBLANK(F1921),1,0)</f>
        <v>0</v>
      </c>
      <c r="V1921" s="5">
        <f t="shared" si="3842"/>
        <v>0</v>
      </c>
      <c r="W1921" s="5">
        <f t="shared" ref="W1921:Z1921" si="3843">IF(ISBLANK(K1921),1,0)</f>
        <v>0</v>
      </c>
      <c r="X1921" s="5">
        <f t="shared" si="3843"/>
        <v>0</v>
      </c>
      <c r="Y1921" s="5">
        <f t="shared" si="3843"/>
        <v>0</v>
      </c>
      <c r="Z1921" s="5">
        <f t="shared" si="3843"/>
        <v>0</v>
      </c>
      <c r="AA1921" s="5">
        <f t="shared" si="3"/>
        <v>0</v>
      </c>
    </row>
    <row r="1922" spans="1:27" ht="15.75" customHeight="1" x14ac:dyDescent="0.2">
      <c r="A1922" s="1" t="s">
        <v>2474</v>
      </c>
      <c r="B1922" s="1" t="s">
        <v>58</v>
      </c>
      <c r="C1922" s="1" t="s">
        <v>21</v>
      </c>
      <c r="D1922" s="2">
        <v>45349</v>
      </c>
      <c r="E1922" s="1" t="s">
        <v>23</v>
      </c>
      <c r="F1922" s="1">
        <v>21.28</v>
      </c>
      <c r="G1922" s="1">
        <v>35.11</v>
      </c>
      <c r="H1922" s="1">
        <v>340</v>
      </c>
      <c r="I1922" s="1">
        <v>45.8</v>
      </c>
      <c r="J1922" s="1">
        <v>6.62</v>
      </c>
      <c r="K1922" s="1">
        <v>99.5</v>
      </c>
      <c r="L1922" s="1">
        <v>6.55</v>
      </c>
      <c r="M1922" s="1">
        <v>129.19999999999999</v>
      </c>
      <c r="N1922" s="1">
        <v>84.43</v>
      </c>
      <c r="O1922" s="1">
        <v>93.61</v>
      </c>
      <c r="P1922" s="1" t="s">
        <v>4</v>
      </c>
      <c r="Q1922" s="1" t="s">
        <v>5</v>
      </c>
      <c r="R1922" s="1" t="s">
        <v>6</v>
      </c>
      <c r="S1922" s="1" t="s">
        <v>6</v>
      </c>
      <c r="T1922" s="3">
        <f t="shared" si="0"/>
        <v>45323</v>
      </c>
      <c r="U1922" s="5">
        <f t="shared" ref="U1922:V1922" si="3844">IF(ISBLANK(F1922),1,0)</f>
        <v>0</v>
      </c>
      <c r="V1922" s="5">
        <f t="shared" si="3844"/>
        <v>0</v>
      </c>
      <c r="W1922" s="5">
        <f t="shared" ref="W1922:Z1922" si="3845">IF(ISBLANK(K1922),1,0)</f>
        <v>0</v>
      </c>
      <c r="X1922" s="5">
        <f t="shared" si="3845"/>
        <v>0</v>
      </c>
      <c r="Y1922" s="5">
        <f t="shared" si="3845"/>
        <v>0</v>
      </c>
      <c r="Z1922" s="5">
        <f t="shared" si="3845"/>
        <v>0</v>
      </c>
      <c r="AA1922" s="5">
        <f t="shared" si="3"/>
        <v>0</v>
      </c>
    </row>
    <row r="1923" spans="1:27" ht="15.75" customHeight="1" x14ac:dyDescent="0.2">
      <c r="A1923" s="1" t="s">
        <v>699</v>
      </c>
      <c r="B1923" s="1" t="s">
        <v>34</v>
      </c>
      <c r="C1923" s="1" t="s">
        <v>21</v>
      </c>
      <c r="D1923" s="2">
        <v>45522</v>
      </c>
      <c r="E1923" s="1" t="s">
        <v>23</v>
      </c>
      <c r="F1923" s="1">
        <v>21.04</v>
      </c>
      <c r="G1923" s="1">
        <v>50.65</v>
      </c>
      <c r="H1923" s="1">
        <v>307</v>
      </c>
      <c r="I1923" s="1">
        <v>48.6</v>
      </c>
      <c r="J1923" s="1">
        <v>7.71</v>
      </c>
      <c r="K1923" s="1">
        <v>99.25</v>
      </c>
      <c r="L1923" s="1">
        <v>7.25</v>
      </c>
      <c r="M1923" s="1">
        <v>119.4</v>
      </c>
      <c r="N1923" s="1">
        <v>85.11</v>
      </c>
      <c r="O1923" s="1">
        <v>93.63</v>
      </c>
      <c r="P1923" s="1" t="s">
        <v>4</v>
      </c>
      <c r="Q1923" s="1" t="s">
        <v>5</v>
      </c>
      <c r="R1923" s="1" t="s">
        <v>6</v>
      </c>
      <c r="S1923" s="1" t="s">
        <v>6</v>
      </c>
      <c r="T1923" s="3">
        <f t="shared" si="0"/>
        <v>45505</v>
      </c>
      <c r="U1923" s="5">
        <f t="shared" ref="U1923:V1923" si="3846">IF(ISBLANK(F1923),1,0)</f>
        <v>0</v>
      </c>
      <c r="V1923" s="5">
        <f t="shared" si="3846"/>
        <v>0</v>
      </c>
      <c r="W1923" s="5">
        <f t="shared" ref="W1923:Z1923" si="3847">IF(ISBLANK(K1923),1,0)</f>
        <v>0</v>
      </c>
      <c r="X1923" s="5">
        <f t="shared" si="3847"/>
        <v>0</v>
      </c>
      <c r="Y1923" s="5">
        <f t="shared" si="3847"/>
        <v>0</v>
      </c>
      <c r="Z1923" s="5">
        <f t="shared" si="3847"/>
        <v>0</v>
      </c>
      <c r="AA1923" s="5">
        <f t="shared" si="3"/>
        <v>0</v>
      </c>
    </row>
    <row r="1924" spans="1:27" ht="15.75" customHeight="1" x14ac:dyDescent="0.2">
      <c r="A1924" s="1" t="s">
        <v>2475</v>
      </c>
      <c r="B1924" s="1" t="s">
        <v>20</v>
      </c>
      <c r="C1924" s="1" t="s">
        <v>47</v>
      </c>
      <c r="D1924" s="2">
        <v>45988</v>
      </c>
      <c r="E1924" s="1" t="s">
        <v>23</v>
      </c>
      <c r="F1924" s="1">
        <v>22.25</v>
      </c>
      <c r="G1924" s="1">
        <v>35.090000000000003</v>
      </c>
      <c r="H1924" s="1">
        <v>320</v>
      </c>
      <c r="I1924" s="1">
        <v>41.6</v>
      </c>
      <c r="J1924" s="1">
        <v>8.64</v>
      </c>
      <c r="K1924" s="1">
        <v>99.37</v>
      </c>
      <c r="L1924" s="1">
        <v>6.85</v>
      </c>
      <c r="M1924" s="1">
        <v>135.4</v>
      </c>
      <c r="N1924" s="1">
        <v>89.18</v>
      </c>
      <c r="O1924" s="1">
        <v>92.18</v>
      </c>
      <c r="P1924" s="1" t="s">
        <v>4</v>
      </c>
      <c r="Q1924" s="1" t="s">
        <v>5</v>
      </c>
      <c r="R1924" s="1" t="s">
        <v>6</v>
      </c>
      <c r="S1924" s="1" t="s">
        <v>6</v>
      </c>
      <c r="T1924" s="3">
        <f t="shared" si="0"/>
        <v>45962</v>
      </c>
      <c r="U1924" s="5">
        <f t="shared" ref="U1924:V1924" si="3848">IF(ISBLANK(F1924),1,0)</f>
        <v>0</v>
      </c>
      <c r="V1924" s="5">
        <f t="shared" si="3848"/>
        <v>0</v>
      </c>
      <c r="W1924" s="5">
        <f t="shared" ref="W1924:Z1924" si="3849">IF(ISBLANK(K1924),1,0)</f>
        <v>0</v>
      </c>
      <c r="X1924" s="5">
        <f t="shared" si="3849"/>
        <v>0</v>
      </c>
      <c r="Y1924" s="5">
        <f t="shared" si="3849"/>
        <v>0</v>
      </c>
      <c r="Z1924" s="5">
        <f t="shared" si="3849"/>
        <v>0</v>
      </c>
      <c r="AA1924" s="5">
        <f t="shared" si="3"/>
        <v>0</v>
      </c>
    </row>
    <row r="1925" spans="1:27" ht="15.75" customHeight="1" x14ac:dyDescent="0.2">
      <c r="A1925" s="1" t="s">
        <v>2476</v>
      </c>
      <c r="B1925" s="1" t="s">
        <v>58</v>
      </c>
      <c r="C1925" s="1" t="s">
        <v>35</v>
      </c>
      <c r="D1925" s="2">
        <v>45510</v>
      </c>
      <c r="E1925" s="1" t="s">
        <v>93</v>
      </c>
      <c r="F1925" s="1">
        <v>22.85</v>
      </c>
      <c r="G1925" s="1">
        <v>39.5</v>
      </c>
      <c r="H1925" s="1">
        <v>302</v>
      </c>
      <c r="I1925" s="1">
        <v>49.6</v>
      </c>
      <c r="J1925" s="1">
        <v>7.43</v>
      </c>
      <c r="K1925" s="1">
        <v>98.66</v>
      </c>
      <c r="L1925" s="1">
        <v>6.72</v>
      </c>
      <c r="M1925" s="1">
        <v>133.80000000000001</v>
      </c>
      <c r="N1925" s="1">
        <v>83.72</v>
      </c>
      <c r="O1925" s="1">
        <v>94.3</v>
      </c>
      <c r="P1925" s="1" t="s">
        <v>4</v>
      </c>
      <c r="Q1925" s="1" t="s">
        <v>5</v>
      </c>
      <c r="R1925" s="1" t="s">
        <v>6</v>
      </c>
      <c r="S1925" s="1" t="s">
        <v>6</v>
      </c>
      <c r="T1925" s="3">
        <f t="shared" si="0"/>
        <v>45505</v>
      </c>
      <c r="U1925" s="5">
        <f t="shared" ref="U1925:V1925" si="3850">IF(ISBLANK(F1925),1,0)</f>
        <v>0</v>
      </c>
      <c r="V1925" s="5">
        <f t="shared" si="3850"/>
        <v>0</v>
      </c>
      <c r="W1925" s="5">
        <f t="shared" ref="W1925:Z1925" si="3851">IF(ISBLANK(K1925),1,0)</f>
        <v>0</v>
      </c>
      <c r="X1925" s="5">
        <f t="shared" si="3851"/>
        <v>0</v>
      </c>
      <c r="Y1925" s="5">
        <f t="shared" si="3851"/>
        <v>0</v>
      </c>
      <c r="Z1925" s="5">
        <f t="shared" si="3851"/>
        <v>0</v>
      </c>
      <c r="AA1925" s="5">
        <f t="shared" si="3"/>
        <v>0</v>
      </c>
    </row>
    <row r="1926" spans="1:27" ht="15.75" customHeight="1" x14ac:dyDescent="0.2">
      <c r="A1926" s="1" t="s">
        <v>2477</v>
      </c>
      <c r="B1926" s="1" t="s">
        <v>58</v>
      </c>
      <c r="C1926" s="1" t="s">
        <v>47</v>
      </c>
      <c r="D1926" s="2">
        <v>45944</v>
      </c>
      <c r="E1926" s="1" t="s">
        <v>3</v>
      </c>
      <c r="F1926" s="1">
        <v>21.6</v>
      </c>
      <c r="G1926" s="1">
        <v>52.52</v>
      </c>
      <c r="H1926" s="1">
        <v>315</v>
      </c>
      <c r="I1926" s="1">
        <v>40.200000000000003</v>
      </c>
      <c r="J1926" s="1">
        <v>6.71</v>
      </c>
      <c r="K1926" s="1">
        <v>99.05</v>
      </c>
      <c r="L1926" s="1">
        <v>6.92</v>
      </c>
      <c r="M1926" s="1">
        <v>136.1</v>
      </c>
      <c r="N1926" s="1">
        <v>87.34</v>
      </c>
      <c r="O1926" s="1">
        <v>94.66</v>
      </c>
      <c r="P1926" s="1" t="s">
        <v>4</v>
      </c>
      <c r="Q1926" s="1" t="s">
        <v>5</v>
      </c>
      <c r="R1926" s="1" t="s">
        <v>6</v>
      </c>
      <c r="S1926" s="1" t="s">
        <v>6</v>
      </c>
      <c r="T1926" s="3">
        <f t="shared" si="0"/>
        <v>45931</v>
      </c>
      <c r="U1926" s="5">
        <f t="shared" ref="U1926:V1926" si="3852">IF(ISBLANK(F1926),1,0)</f>
        <v>0</v>
      </c>
      <c r="V1926" s="5">
        <f t="shared" si="3852"/>
        <v>0</v>
      </c>
      <c r="W1926" s="5">
        <f t="shared" ref="W1926:Z1926" si="3853">IF(ISBLANK(K1926),1,0)</f>
        <v>0</v>
      </c>
      <c r="X1926" s="5">
        <f t="shared" si="3853"/>
        <v>0</v>
      </c>
      <c r="Y1926" s="5">
        <f t="shared" si="3853"/>
        <v>0</v>
      </c>
      <c r="Z1926" s="5">
        <f t="shared" si="3853"/>
        <v>0</v>
      </c>
      <c r="AA1926" s="5">
        <f t="shared" si="3"/>
        <v>0</v>
      </c>
    </row>
    <row r="1927" spans="1:27" ht="15.75" customHeight="1" x14ac:dyDescent="0.2">
      <c r="A1927" s="1" t="s">
        <v>911</v>
      </c>
      <c r="B1927" s="1" t="s">
        <v>1</v>
      </c>
      <c r="C1927" s="1" t="s">
        <v>47</v>
      </c>
      <c r="D1927" s="2">
        <v>45688</v>
      </c>
      <c r="E1927" s="1" t="s">
        <v>37</v>
      </c>
      <c r="F1927" s="1">
        <v>20.9</v>
      </c>
      <c r="G1927" s="1">
        <v>39.33</v>
      </c>
      <c r="H1927" s="1">
        <v>335</v>
      </c>
      <c r="I1927" s="1">
        <v>48.9</v>
      </c>
      <c r="J1927" s="1">
        <v>6.9</v>
      </c>
      <c r="K1927" s="1">
        <v>99.31</v>
      </c>
      <c r="L1927" s="1">
        <v>6.65</v>
      </c>
      <c r="M1927" s="1">
        <v>120.6</v>
      </c>
      <c r="N1927" s="1">
        <v>87.09</v>
      </c>
      <c r="O1927" s="1">
        <v>92.34</v>
      </c>
      <c r="P1927" s="1" t="s">
        <v>4</v>
      </c>
      <c r="Q1927" s="1" t="s">
        <v>5</v>
      </c>
      <c r="R1927" s="1" t="s">
        <v>6</v>
      </c>
      <c r="S1927" s="1" t="s">
        <v>6</v>
      </c>
      <c r="T1927" s="3">
        <f t="shared" si="0"/>
        <v>45658</v>
      </c>
      <c r="U1927" s="5">
        <f t="shared" ref="U1927:V1927" si="3854">IF(ISBLANK(F1927),1,0)</f>
        <v>0</v>
      </c>
      <c r="V1927" s="5">
        <f t="shared" si="3854"/>
        <v>0</v>
      </c>
      <c r="W1927" s="5">
        <f t="shared" ref="W1927:Z1927" si="3855">IF(ISBLANK(K1927),1,0)</f>
        <v>0</v>
      </c>
      <c r="X1927" s="5">
        <f t="shared" si="3855"/>
        <v>0</v>
      </c>
      <c r="Y1927" s="5">
        <f t="shared" si="3855"/>
        <v>0</v>
      </c>
      <c r="Z1927" s="5">
        <f t="shared" si="3855"/>
        <v>0</v>
      </c>
      <c r="AA1927" s="5">
        <f t="shared" si="3"/>
        <v>0</v>
      </c>
    </row>
    <row r="1928" spans="1:27" ht="15.75" customHeight="1" x14ac:dyDescent="0.2">
      <c r="A1928" s="1" t="s">
        <v>2423</v>
      </c>
      <c r="B1928" s="1" t="s">
        <v>1</v>
      </c>
      <c r="C1928" s="1" t="s">
        <v>21</v>
      </c>
      <c r="D1928" s="2">
        <v>45771</v>
      </c>
      <c r="E1928" s="1" t="s">
        <v>23</v>
      </c>
      <c r="F1928" s="1">
        <v>21.99</v>
      </c>
      <c r="G1928" s="1">
        <v>44.71</v>
      </c>
      <c r="H1928" s="1">
        <v>349</v>
      </c>
      <c r="I1928" s="1">
        <v>30.7</v>
      </c>
      <c r="J1928" s="1">
        <v>7.09</v>
      </c>
      <c r="K1928" s="1">
        <v>99.13</v>
      </c>
      <c r="L1928" s="1">
        <v>6.79</v>
      </c>
      <c r="M1928" s="1">
        <v>109.3</v>
      </c>
      <c r="N1928" s="1">
        <v>88.44</v>
      </c>
      <c r="O1928" s="1">
        <v>93.95</v>
      </c>
      <c r="P1928" s="1" t="s">
        <v>4</v>
      </c>
      <c r="Q1928" s="1" t="s">
        <v>5</v>
      </c>
      <c r="R1928" s="1" t="s">
        <v>6</v>
      </c>
      <c r="S1928" s="1" t="s">
        <v>6</v>
      </c>
      <c r="T1928" s="3">
        <f t="shared" si="0"/>
        <v>45748</v>
      </c>
      <c r="U1928" s="5">
        <f t="shared" ref="U1928:V1928" si="3856">IF(ISBLANK(F1928),1,0)</f>
        <v>0</v>
      </c>
      <c r="V1928" s="5">
        <f t="shared" si="3856"/>
        <v>0</v>
      </c>
      <c r="W1928" s="5">
        <f t="shared" ref="W1928:Z1928" si="3857">IF(ISBLANK(K1928),1,0)</f>
        <v>0</v>
      </c>
      <c r="X1928" s="5">
        <f t="shared" si="3857"/>
        <v>0</v>
      </c>
      <c r="Y1928" s="5">
        <f t="shared" si="3857"/>
        <v>0</v>
      </c>
      <c r="Z1928" s="5">
        <f t="shared" si="3857"/>
        <v>0</v>
      </c>
      <c r="AA1928" s="5">
        <f t="shared" si="3"/>
        <v>0</v>
      </c>
    </row>
    <row r="1929" spans="1:27" ht="15.75" customHeight="1" x14ac:dyDescent="0.2">
      <c r="A1929" s="1" t="s">
        <v>2478</v>
      </c>
      <c r="B1929" s="1" t="s">
        <v>1</v>
      </c>
      <c r="C1929" s="1" t="s">
        <v>47</v>
      </c>
      <c r="D1929" s="2">
        <v>45805</v>
      </c>
      <c r="E1929" s="1" t="s">
        <v>37</v>
      </c>
      <c r="F1929" s="1">
        <v>22.91</v>
      </c>
      <c r="G1929" s="1">
        <v>48.32</v>
      </c>
      <c r="H1929" s="1">
        <v>347</v>
      </c>
      <c r="I1929" s="1">
        <v>40.200000000000003</v>
      </c>
      <c r="J1929" s="1">
        <v>6.31</v>
      </c>
      <c r="K1929" s="1">
        <v>99.07</v>
      </c>
      <c r="L1929" s="1">
        <v>6.74</v>
      </c>
      <c r="M1929" s="1">
        <v>116.2</v>
      </c>
      <c r="N1929" s="1">
        <v>88.53</v>
      </c>
      <c r="O1929" s="1">
        <v>95.18</v>
      </c>
      <c r="P1929" s="1" t="s">
        <v>4</v>
      </c>
      <c r="Q1929" s="1" t="s">
        <v>5</v>
      </c>
      <c r="R1929" s="1" t="s">
        <v>6</v>
      </c>
      <c r="S1929" s="1" t="s">
        <v>6</v>
      </c>
      <c r="T1929" s="3">
        <f t="shared" si="0"/>
        <v>45778</v>
      </c>
      <c r="U1929" s="5">
        <f t="shared" ref="U1929:V1929" si="3858">IF(ISBLANK(F1929),1,0)</f>
        <v>0</v>
      </c>
      <c r="V1929" s="5">
        <f t="shared" si="3858"/>
        <v>0</v>
      </c>
      <c r="W1929" s="5">
        <f t="shared" ref="W1929:Z1929" si="3859">IF(ISBLANK(K1929),1,0)</f>
        <v>0</v>
      </c>
      <c r="X1929" s="5">
        <f t="shared" si="3859"/>
        <v>0</v>
      </c>
      <c r="Y1929" s="5">
        <f t="shared" si="3859"/>
        <v>0</v>
      </c>
      <c r="Z1929" s="5">
        <f t="shared" si="3859"/>
        <v>0</v>
      </c>
      <c r="AA1929" s="5">
        <f t="shared" si="3"/>
        <v>0</v>
      </c>
    </row>
    <row r="1930" spans="1:27" ht="15.75" customHeight="1" x14ac:dyDescent="0.2">
      <c r="A1930" s="1" t="s">
        <v>775</v>
      </c>
      <c r="B1930" s="1" t="s">
        <v>34</v>
      </c>
      <c r="C1930" s="1" t="s">
        <v>21</v>
      </c>
      <c r="D1930" s="2">
        <v>45695</v>
      </c>
      <c r="E1930" s="1" t="s">
        <v>93</v>
      </c>
      <c r="F1930" s="1">
        <v>21.75</v>
      </c>
      <c r="G1930" s="1">
        <v>49.08</v>
      </c>
      <c r="H1930" s="1">
        <v>328</v>
      </c>
      <c r="I1930" s="1">
        <v>44</v>
      </c>
      <c r="J1930" s="1">
        <v>8.42</v>
      </c>
      <c r="K1930" s="1">
        <v>99.24</v>
      </c>
      <c r="L1930" s="1">
        <v>7.14</v>
      </c>
      <c r="M1930" s="1">
        <v>128.19999999999999</v>
      </c>
      <c r="N1930" s="1">
        <v>86.92</v>
      </c>
      <c r="O1930" s="1">
        <v>93.29</v>
      </c>
      <c r="P1930" s="1" t="s">
        <v>4</v>
      </c>
      <c r="Q1930" s="1" t="s">
        <v>5</v>
      </c>
      <c r="R1930" s="1" t="s">
        <v>6</v>
      </c>
      <c r="S1930" s="1" t="s">
        <v>6</v>
      </c>
      <c r="T1930" s="3">
        <f t="shared" si="0"/>
        <v>45689</v>
      </c>
      <c r="U1930" s="5">
        <f t="shared" ref="U1930:V1930" si="3860">IF(ISBLANK(F1930),1,0)</f>
        <v>0</v>
      </c>
      <c r="V1930" s="5">
        <f t="shared" si="3860"/>
        <v>0</v>
      </c>
      <c r="W1930" s="5">
        <f t="shared" ref="W1930:Z1930" si="3861">IF(ISBLANK(K1930),1,0)</f>
        <v>0</v>
      </c>
      <c r="X1930" s="5">
        <f t="shared" si="3861"/>
        <v>0</v>
      </c>
      <c r="Y1930" s="5">
        <f t="shared" si="3861"/>
        <v>0</v>
      </c>
      <c r="Z1930" s="5">
        <f t="shared" si="3861"/>
        <v>0</v>
      </c>
      <c r="AA1930" s="5">
        <f t="shared" si="3"/>
        <v>0</v>
      </c>
    </row>
    <row r="1931" spans="1:27" ht="15.75" customHeight="1" x14ac:dyDescent="0.2">
      <c r="A1931" s="1" t="s">
        <v>2479</v>
      </c>
      <c r="B1931" s="1" t="s">
        <v>20</v>
      </c>
      <c r="C1931" s="1" t="s">
        <v>21</v>
      </c>
      <c r="D1931" s="2">
        <v>45317</v>
      </c>
      <c r="E1931" s="1" t="s">
        <v>23</v>
      </c>
      <c r="F1931" s="1">
        <v>21.64</v>
      </c>
      <c r="G1931" s="1">
        <v>33.340000000000003</v>
      </c>
      <c r="H1931" s="1">
        <v>305</v>
      </c>
      <c r="I1931" s="1">
        <v>37.1</v>
      </c>
      <c r="J1931" s="1">
        <v>8.4499999999999993</v>
      </c>
      <c r="K1931" s="1">
        <v>99.31</v>
      </c>
      <c r="L1931" s="1">
        <v>6.94</v>
      </c>
      <c r="M1931" s="1">
        <v>122.9</v>
      </c>
      <c r="N1931" s="1">
        <v>88.83</v>
      </c>
      <c r="O1931" s="1">
        <v>93.25</v>
      </c>
      <c r="P1931" s="1" t="s">
        <v>4</v>
      </c>
      <c r="Q1931" s="1" t="s">
        <v>5</v>
      </c>
      <c r="R1931" s="1" t="s">
        <v>6</v>
      </c>
      <c r="S1931" s="1" t="s">
        <v>6</v>
      </c>
      <c r="T1931" s="3">
        <f t="shared" si="0"/>
        <v>45292</v>
      </c>
      <c r="U1931" s="5">
        <f t="shared" ref="U1931:V1931" si="3862">IF(ISBLANK(F1931),1,0)</f>
        <v>0</v>
      </c>
      <c r="V1931" s="5">
        <f t="shared" si="3862"/>
        <v>0</v>
      </c>
      <c r="W1931" s="5">
        <f t="shared" ref="W1931:Z1931" si="3863">IF(ISBLANK(K1931),1,0)</f>
        <v>0</v>
      </c>
      <c r="X1931" s="5">
        <f t="shared" si="3863"/>
        <v>0</v>
      </c>
      <c r="Y1931" s="5">
        <f t="shared" si="3863"/>
        <v>0</v>
      </c>
      <c r="Z1931" s="5">
        <f t="shared" si="3863"/>
        <v>0</v>
      </c>
      <c r="AA1931" s="5">
        <f t="shared" si="3"/>
        <v>0</v>
      </c>
    </row>
    <row r="1932" spans="1:27" ht="15.75" customHeight="1" x14ac:dyDescent="0.2">
      <c r="A1932" s="1" t="s">
        <v>2480</v>
      </c>
      <c r="B1932" s="1" t="s">
        <v>20</v>
      </c>
      <c r="C1932" s="1" t="s">
        <v>35</v>
      </c>
      <c r="D1932" s="2">
        <v>45963</v>
      </c>
      <c r="E1932" s="1" t="s">
        <v>23</v>
      </c>
      <c r="F1932" s="1">
        <v>21.11</v>
      </c>
      <c r="G1932" s="1">
        <v>36.43</v>
      </c>
      <c r="H1932" s="1">
        <v>312</v>
      </c>
      <c r="I1932" s="1">
        <v>50.6</v>
      </c>
      <c r="J1932" s="1">
        <v>9.07</v>
      </c>
      <c r="K1932" s="1">
        <v>99.26</v>
      </c>
      <c r="L1932" s="1">
        <v>6.89</v>
      </c>
      <c r="M1932" s="1">
        <v>120.4</v>
      </c>
      <c r="N1932" s="1">
        <v>89.58</v>
      </c>
      <c r="O1932" s="1">
        <v>93.32</v>
      </c>
      <c r="P1932" s="1" t="s">
        <v>4</v>
      </c>
      <c r="Q1932" s="1" t="s">
        <v>5</v>
      </c>
      <c r="R1932" s="1" t="s">
        <v>6</v>
      </c>
      <c r="S1932" s="1" t="s">
        <v>6</v>
      </c>
      <c r="T1932" s="3">
        <f t="shared" si="0"/>
        <v>45962</v>
      </c>
      <c r="U1932" s="5">
        <f t="shared" ref="U1932:V1932" si="3864">IF(ISBLANK(F1932),1,0)</f>
        <v>0</v>
      </c>
      <c r="V1932" s="5">
        <f t="shared" si="3864"/>
        <v>0</v>
      </c>
      <c r="W1932" s="5">
        <f t="shared" ref="W1932:Z1932" si="3865">IF(ISBLANK(K1932),1,0)</f>
        <v>0</v>
      </c>
      <c r="X1932" s="5">
        <f t="shared" si="3865"/>
        <v>0</v>
      </c>
      <c r="Y1932" s="5">
        <f t="shared" si="3865"/>
        <v>0</v>
      </c>
      <c r="Z1932" s="5">
        <f t="shared" si="3865"/>
        <v>0</v>
      </c>
      <c r="AA1932" s="5">
        <f t="shared" si="3"/>
        <v>0</v>
      </c>
    </row>
    <row r="1933" spans="1:27" ht="15.75" customHeight="1" x14ac:dyDescent="0.2">
      <c r="A1933" s="1" t="s">
        <v>2481</v>
      </c>
      <c r="B1933" s="1" t="s">
        <v>20</v>
      </c>
      <c r="C1933" s="1" t="s">
        <v>35</v>
      </c>
      <c r="D1933" s="2">
        <v>45639</v>
      </c>
      <c r="E1933" s="1" t="s">
        <v>23</v>
      </c>
      <c r="F1933" s="1">
        <v>22.26</v>
      </c>
      <c r="G1933" s="1">
        <v>41.51</v>
      </c>
      <c r="H1933" s="1">
        <v>284</v>
      </c>
      <c r="I1933" s="1">
        <v>37.4</v>
      </c>
      <c r="J1933" s="1">
        <v>7.64</v>
      </c>
      <c r="K1933" s="1">
        <v>98.96</v>
      </c>
      <c r="L1933" s="1">
        <v>6.91</v>
      </c>
      <c r="M1933" s="1">
        <v>121.2</v>
      </c>
      <c r="N1933" s="1">
        <v>93.79</v>
      </c>
      <c r="O1933" s="1">
        <v>93.75</v>
      </c>
      <c r="P1933" s="1" t="s">
        <v>4</v>
      </c>
      <c r="Q1933" s="1" t="s">
        <v>5</v>
      </c>
      <c r="R1933" s="1" t="s">
        <v>6</v>
      </c>
      <c r="S1933" s="1" t="s">
        <v>6</v>
      </c>
      <c r="T1933" s="3">
        <f t="shared" si="0"/>
        <v>45627</v>
      </c>
      <c r="U1933" s="5">
        <f t="shared" ref="U1933:V1933" si="3866">IF(ISBLANK(F1933),1,0)</f>
        <v>0</v>
      </c>
      <c r="V1933" s="5">
        <f t="shared" si="3866"/>
        <v>0</v>
      </c>
      <c r="W1933" s="5">
        <f t="shared" ref="W1933:Z1933" si="3867">IF(ISBLANK(K1933),1,0)</f>
        <v>0</v>
      </c>
      <c r="X1933" s="5">
        <f t="shared" si="3867"/>
        <v>0</v>
      </c>
      <c r="Y1933" s="5">
        <f t="shared" si="3867"/>
        <v>0</v>
      </c>
      <c r="Z1933" s="5">
        <f t="shared" si="3867"/>
        <v>0</v>
      </c>
      <c r="AA1933" s="5">
        <f t="shared" si="3"/>
        <v>0</v>
      </c>
    </row>
    <row r="1934" spans="1:27" ht="15.75" customHeight="1" x14ac:dyDescent="0.2">
      <c r="A1934" s="1" t="s">
        <v>2482</v>
      </c>
      <c r="B1934" s="1" t="s">
        <v>20</v>
      </c>
      <c r="C1934" s="1" t="s">
        <v>47</v>
      </c>
      <c r="D1934" s="2">
        <v>45771</v>
      </c>
      <c r="E1934" s="1" t="s">
        <v>37</v>
      </c>
      <c r="F1934" s="1">
        <v>21.76</v>
      </c>
      <c r="G1934" s="1">
        <v>49.65</v>
      </c>
      <c r="H1934" s="1">
        <v>307</v>
      </c>
      <c r="I1934" s="1">
        <v>47.9</v>
      </c>
      <c r="J1934" s="1">
        <v>7.96</v>
      </c>
      <c r="K1934" s="1">
        <v>99.39</v>
      </c>
      <c r="L1934" s="1">
        <v>7.24</v>
      </c>
      <c r="M1934" s="1">
        <v>139.9</v>
      </c>
      <c r="N1934" s="1">
        <v>86.44</v>
      </c>
      <c r="O1934" s="1">
        <v>91.64</v>
      </c>
      <c r="P1934" s="1" t="s">
        <v>4</v>
      </c>
      <c r="Q1934" s="1" t="s">
        <v>5</v>
      </c>
      <c r="R1934" s="1" t="s">
        <v>6</v>
      </c>
      <c r="S1934" s="1" t="s">
        <v>6</v>
      </c>
      <c r="T1934" s="3">
        <f t="shared" si="0"/>
        <v>45748</v>
      </c>
      <c r="U1934" s="5">
        <f t="shared" ref="U1934:V1934" si="3868">IF(ISBLANK(F1934),1,0)</f>
        <v>0</v>
      </c>
      <c r="V1934" s="5">
        <f t="shared" si="3868"/>
        <v>0</v>
      </c>
      <c r="W1934" s="5">
        <f t="shared" ref="W1934:Z1934" si="3869">IF(ISBLANK(K1934),1,0)</f>
        <v>0</v>
      </c>
      <c r="X1934" s="5">
        <f t="shared" si="3869"/>
        <v>0</v>
      </c>
      <c r="Y1934" s="5">
        <f t="shared" si="3869"/>
        <v>0</v>
      </c>
      <c r="Z1934" s="5">
        <f t="shared" si="3869"/>
        <v>0</v>
      </c>
      <c r="AA1934" s="5">
        <f t="shared" si="3"/>
        <v>0</v>
      </c>
    </row>
    <row r="1935" spans="1:27" ht="15.75" customHeight="1" x14ac:dyDescent="0.2">
      <c r="A1935" s="1" t="s">
        <v>2483</v>
      </c>
      <c r="B1935" s="1" t="s">
        <v>58</v>
      </c>
      <c r="C1935" s="1" t="s">
        <v>21</v>
      </c>
      <c r="D1935" s="2">
        <v>45696</v>
      </c>
      <c r="E1935" s="1" t="s">
        <v>93</v>
      </c>
      <c r="F1935" s="1">
        <v>22.44</v>
      </c>
      <c r="G1935" s="1">
        <v>38.19</v>
      </c>
      <c r="H1935" s="1">
        <v>349</v>
      </c>
      <c r="I1935" s="1">
        <v>48.1</v>
      </c>
      <c r="J1935" s="1">
        <v>7.41</v>
      </c>
      <c r="K1935" s="1">
        <v>99.02</v>
      </c>
      <c r="L1935" s="1">
        <v>6.72</v>
      </c>
      <c r="M1935" s="1">
        <v>129.1</v>
      </c>
      <c r="N1935" s="1">
        <v>86.36</v>
      </c>
      <c r="O1935" s="1">
        <v>94.4</v>
      </c>
      <c r="P1935" s="1" t="s">
        <v>4</v>
      </c>
      <c r="Q1935" s="1" t="s">
        <v>5</v>
      </c>
      <c r="R1935" s="1" t="s">
        <v>6</v>
      </c>
      <c r="S1935" s="1" t="s">
        <v>6</v>
      </c>
      <c r="T1935" s="3">
        <f t="shared" si="0"/>
        <v>45689</v>
      </c>
      <c r="U1935" s="5">
        <f t="shared" ref="U1935:V1935" si="3870">IF(ISBLANK(F1935),1,0)</f>
        <v>0</v>
      </c>
      <c r="V1935" s="5">
        <f t="shared" si="3870"/>
        <v>0</v>
      </c>
      <c r="W1935" s="5">
        <f t="shared" ref="W1935:Z1935" si="3871">IF(ISBLANK(K1935),1,0)</f>
        <v>0</v>
      </c>
      <c r="X1935" s="5">
        <f t="shared" si="3871"/>
        <v>0</v>
      </c>
      <c r="Y1935" s="5">
        <f t="shared" si="3871"/>
        <v>0</v>
      </c>
      <c r="Z1935" s="5">
        <f t="shared" si="3871"/>
        <v>0</v>
      </c>
      <c r="AA1935" s="5">
        <f t="shared" si="3"/>
        <v>0</v>
      </c>
    </row>
    <row r="1936" spans="1:27" ht="15.75" customHeight="1" x14ac:dyDescent="0.2">
      <c r="A1936" s="1" t="s">
        <v>2484</v>
      </c>
      <c r="B1936" s="1" t="s">
        <v>58</v>
      </c>
      <c r="C1936" s="1" t="s">
        <v>21</v>
      </c>
      <c r="D1936" s="2">
        <v>45773</v>
      </c>
      <c r="E1936" s="1" t="s">
        <v>3</v>
      </c>
      <c r="F1936" s="1">
        <v>22.12</v>
      </c>
      <c r="G1936" s="1">
        <v>39.53</v>
      </c>
      <c r="H1936" s="1">
        <v>290</v>
      </c>
      <c r="I1936" s="1">
        <v>38.1</v>
      </c>
      <c r="J1936" s="1">
        <v>7.36</v>
      </c>
      <c r="K1936" s="1">
        <v>98.66</v>
      </c>
      <c r="L1936" s="1">
        <v>6.61</v>
      </c>
      <c r="M1936" s="1">
        <v>128.4</v>
      </c>
      <c r="N1936" s="1">
        <v>89.37</v>
      </c>
      <c r="O1936" s="1">
        <v>92.99</v>
      </c>
      <c r="P1936" s="1" t="s">
        <v>4</v>
      </c>
      <c r="Q1936" s="1" t="s">
        <v>5</v>
      </c>
      <c r="R1936" s="1" t="s">
        <v>6</v>
      </c>
      <c r="S1936" s="1" t="s">
        <v>6</v>
      </c>
      <c r="T1936" s="3">
        <f t="shared" si="0"/>
        <v>45748</v>
      </c>
      <c r="U1936" s="5">
        <f t="shared" ref="U1936:V1936" si="3872">IF(ISBLANK(F1936),1,0)</f>
        <v>0</v>
      </c>
      <c r="V1936" s="5">
        <f t="shared" si="3872"/>
        <v>0</v>
      </c>
      <c r="W1936" s="5">
        <f t="shared" ref="W1936:Z1936" si="3873">IF(ISBLANK(K1936),1,0)</f>
        <v>0</v>
      </c>
      <c r="X1936" s="5">
        <f t="shared" si="3873"/>
        <v>0</v>
      </c>
      <c r="Y1936" s="5">
        <f t="shared" si="3873"/>
        <v>0</v>
      </c>
      <c r="Z1936" s="5">
        <f t="shared" si="3873"/>
        <v>0</v>
      </c>
      <c r="AA1936" s="5">
        <f t="shared" si="3"/>
        <v>0</v>
      </c>
    </row>
    <row r="1937" spans="1:27" ht="15.75" customHeight="1" x14ac:dyDescent="0.2">
      <c r="A1937" s="1" t="s">
        <v>2485</v>
      </c>
      <c r="B1937" s="1" t="s">
        <v>20</v>
      </c>
      <c r="C1937" s="1" t="s">
        <v>35</v>
      </c>
      <c r="D1937" s="2">
        <v>45551</v>
      </c>
      <c r="E1937" s="1" t="s">
        <v>23</v>
      </c>
      <c r="F1937" s="1">
        <v>21.89</v>
      </c>
      <c r="G1937" s="1">
        <v>42.1</v>
      </c>
      <c r="H1937" s="1">
        <v>309</v>
      </c>
      <c r="I1937" s="1">
        <v>43</v>
      </c>
      <c r="J1937" s="1">
        <v>7.27</v>
      </c>
      <c r="K1937" s="1">
        <v>98.83</v>
      </c>
      <c r="L1937" s="1">
        <v>7.12</v>
      </c>
      <c r="M1937" s="1">
        <v>142.1</v>
      </c>
      <c r="N1937" s="1">
        <v>86.38</v>
      </c>
      <c r="O1937" s="1">
        <v>92.19</v>
      </c>
      <c r="P1937" s="1" t="s">
        <v>4</v>
      </c>
      <c r="Q1937" s="1" t="s">
        <v>5</v>
      </c>
      <c r="R1937" s="1" t="s">
        <v>6</v>
      </c>
      <c r="S1937" s="1" t="s">
        <v>6</v>
      </c>
      <c r="T1937" s="3">
        <f t="shared" si="0"/>
        <v>45536</v>
      </c>
      <c r="U1937" s="5">
        <f t="shared" ref="U1937:V1937" si="3874">IF(ISBLANK(F1937),1,0)</f>
        <v>0</v>
      </c>
      <c r="V1937" s="5">
        <f t="shared" si="3874"/>
        <v>0</v>
      </c>
      <c r="W1937" s="5">
        <f t="shared" ref="W1937:Z1937" si="3875">IF(ISBLANK(K1937),1,0)</f>
        <v>0</v>
      </c>
      <c r="X1937" s="5">
        <f t="shared" si="3875"/>
        <v>0</v>
      </c>
      <c r="Y1937" s="5">
        <f t="shared" si="3875"/>
        <v>0</v>
      </c>
      <c r="Z1937" s="5">
        <f t="shared" si="3875"/>
        <v>0</v>
      </c>
      <c r="AA1937" s="5">
        <f t="shared" si="3"/>
        <v>0</v>
      </c>
    </row>
    <row r="1938" spans="1:27" ht="15.75" customHeight="1" x14ac:dyDescent="0.2">
      <c r="A1938" s="1" t="s">
        <v>2486</v>
      </c>
      <c r="B1938" s="1" t="s">
        <v>1</v>
      </c>
      <c r="C1938" s="1" t="s">
        <v>21</v>
      </c>
      <c r="D1938" s="2">
        <v>45908</v>
      </c>
      <c r="E1938" s="1" t="s">
        <v>23</v>
      </c>
      <c r="F1938" s="1">
        <v>22.84</v>
      </c>
      <c r="G1938" s="1">
        <v>46.1</v>
      </c>
      <c r="H1938" s="1">
        <v>352</v>
      </c>
      <c r="I1938" s="1">
        <v>41.4</v>
      </c>
      <c r="J1938" s="1">
        <v>6.11</v>
      </c>
      <c r="K1938" s="1">
        <v>99.12</v>
      </c>
      <c r="L1938" s="1">
        <v>6.67</v>
      </c>
      <c r="M1938" s="1">
        <v>117.5</v>
      </c>
      <c r="N1938" s="1">
        <v>84.6</v>
      </c>
      <c r="O1938" s="1">
        <v>95.67</v>
      </c>
      <c r="P1938" s="1" t="s">
        <v>4</v>
      </c>
      <c r="Q1938" s="1" t="s">
        <v>5</v>
      </c>
      <c r="R1938" s="1" t="s">
        <v>6</v>
      </c>
      <c r="S1938" s="1" t="s">
        <v>6</v>
      </c>
      <c r="T1938" s="3">
        <f t="shared" si="0"/>
        <v>45901</v>
      </c>
      <c r="U1938" s="5">
        <f t="shared" ref="U1938:V1938" si="3876">IF(ISBLANK(F1938),1,0)</f>
        <v>0</v>
      </c>
      <c r="V1938" s="5">
        <f t="shared" si="3876"/>
        <v>0</v>
      </c>
      <c r="W1938" s="5">
        <f t="shared" ref="W1938:Z1938" si="3877">IF(ISBLANK(K1938),1,0)</f>
        <v>0</v>
      </c>
      <c r="X1938" s="5">
        <f t="shared" si="3877"/>
        <v>0</v>
      </c>
      <c r="Y1938" s="5">
        <f t="shared" si="3877"/>
        <v>0</v>
      </c>
      <c r="Z1938" s="5">
        <f t="shared" si="3877"/>
        <v>0</v>
      </c>
      <c r="AA1938" s="5">
        <f t="shared" si="3"/>
        <v>0</v>
      </c>
    </row>
    <row r="1939" spans="1:27" ht="15.75" customHeight="1" x14ac:dyDescent="0.2">
      <c r="A1939" s="1" t="s">
        <v>2487</v>
      </c>
      <c r="B1939" s="1" t="s">
        <v>58</v>
      </c>
      <c r="C1939" s="1" t="s">
        <v>47</v>
      </c>
      <c r="D1939" s="2">
        <v>45455</v>
      </c>
      <c r="E1939" s="1" t="s">
        <v>3</v>
      </c>
      <c r="F1939" s="1">
        <v>21.3</v>
      </c>
      <c r="G1939" s="1">
        <v>45.4</v>
      </c>
      <c r="H1939" s="1">
        <v>346</v>
      </c>
      <c r="I1939" s="1">
        <v>42.1</v>
      </c>
      <c r="J1939" s="1">
        <v>7.2</v>
      </c>
      <c r="K1939" s="1">
        <v>99.4</v>
      </c>
      <c r="L1939" s="1">
        <v>6.96</v>
      </c>
      <c r="M1939" s="1">
        <v>113.2</v>
      </c>
      <c r="N1939" s="1">
        <v>87.27</v>
      </c>
      <c r="O1939" s="1">
        <v>94.16</v>
      </c>
      <c r="P1939" s="1" t="s">
        <v>4</v>
      </c>
      <c r="Q1939" s="1" t="s">
        <v>5</v>
      </c>
      <c r="R1939" s="1" t="s">
        <v>6</v>
      </c>
      <c r="S1939" s="1" t="s">
        <v>6</v>
      </c>
      <c r="T1939" s="3">
        <f t="shared" si="0"/>
        <v>45444</v>
      </c>
      <c r="U1939" s="5">
        <f t="shared" ref="U1939:V1939" si="3878">IF(ISBLANK(F1939),1,0)</f>
        <v>0</v>
      </c>
      <c r="V1939" s="5">
        <f t="shared" si="3878"/>
        <v>0</v>
      </c>
      <c r="W1939" s="5">
        <f t="shared" ref="W1939:Z1939" si="3879">IF(ISBLANK(K1939),1,0)</f>
        <v>0</v>
      </c>
      <c r="X1939" s="5">
        <f t="shared" si="3879"/>
        <v>0</v>
      </c>
      <c r="Y1939" s="5">
        <f t="shared" si="3879"/>
        <v>0</v>
      </c>
      <c r="Z1939" s="5">
        <f t="shared" si="3879"/>
        <v>0</v>
      </c>
      <c r="AA1939" s="5">
        <f t="shared" si="3"/>
        <v>0</v>
      </c>
    </row>
    <row r="1940" spans="1:27" ht="15.75" customHeight="1" x14ac:dyDescent="0.2">
      <c r="A1940" s="1" t="s">
        <v>886</v>
      </c>
      <c r="B1940" s="1" t="s">
        <v>20</v>
      </c>
      <c r="C1940" s="1" t="s">
        <v>35</v>
      </c>
      <c r="D1940" s="2">
        <v>45769</v>
      </c>
      <c r="E1940" s="1" t="s">
        <v>37</v>
      </c>
      <c r="F1940" s="1">
        <v>21.78</v>
      </c>
      <c r="G1940" s="1">
        <v>35.770000000000003</v>
      </c>
      <c r="H1940" s="1">
        <v>313</v>
      </c>
      <c r="I1940" s="1">
        <v>45.8</v>
      </c>
      <c r="J1940" s="1">
        <v>7.3</v>
      </c>
      <c r="K1940" s="1">
        <v>98.86</v>
      </c>
      <c r="L1940" s="1">
        <v>6.6</v>
      </c>
      <c r="M1940" s="1">
        <v>140.1</v>
      </c>
      <c r="N1940" s="1">
        <v>88.78</v>
      </c>
      <c r="O1940" s="1">
        <v>96.39</v>
      </c>
      <c r="P1940" s="1" t="s">
        <v>4</v>
      </c>
      <c r="Q1940" s="1" t="s">
        <v>5</v>
      </c>
      <c r="R1940" s="1" t="s">
        <v>6</v>
      </c>
      <c r="S1940" s="1" t="s">
        <v>6</v>
      </c>
      <c r="T1940" s="3">
        <f t="shared" si="0"/>
        <v>45748</v>
      </c>
      <c r="U1940" s="5">
        <f t="shared" ref="U1940:V1940" si="3880">IF(ISBLANK(F1940),1,0)</f>
        <v>0</v>
      </c>
      <c r="V1940" s="5">
        <f t="shared" si="3880"/>
        <v>0</v>
      </c>
      <c r="W1940" s="5">
        <f t="shared" ref="W1940:Z1940" si="3881">IF(ISBLANK(K1940),1,0)</f>
        <v>0</v>
      </c>
      <c r="X1940" s="5">
        <f t="shared" si="3881"/>
        <v>0</v>
      </c>
      <c r="Y1940" s="5">
        <f t="shared" si="3881"/>
        <v>0</v>
      </c>
      <c r="Z1940" s="5">
        <f t="shared" si="3881"/>
        <v>0</v>
      </c>
      <c r="AA1940" s="5">
        <f t="shared" si="3"/>
        <v>0</v>
      </c>
    </row>
    <row r="1941" spans="1:27" ht="15.75" customHeight="1" x14ac:dyDescent="0.2">
      <c r="A1941" s="1" t="s">
        <v>2488</v>
      </c>
      <c r="B1941" s="1" t="s">
        <v>1</v>
      </c>
      <c r="C1941" s="1" t="s">
        <v>47</v>
      </c>
      <c r="D1941" s="2">
        <v>45714</v>
      </c>
      <c r="E1941" s="1" t="s">
        <v>93</v>
      </c>
      <c r="F1941" s="1">
        <v>23.09</v>
      </c>
      <c r="G1941" s="1">
        <v>40.340000000000003</v>
      </c>
      <c r="H1941" s="1">
        <v>342</v>
      </c>
      <c r="I1941" s="1">
        <v>46.5</v>
      </c>
      <c r="J1941" s="1">
        <v>7.93</v>
      </c>
      <c r="K1941" s="1">
        <v>99.3</v>
      </c>
      <c r="L1941" s="1">
        <v>6.63</v>
      </c>
      <c r="M1941" s="1">
        <v>126.3</v>
      </c>
      <c r="N1941" s="1">
        <v>83.65</v>
      </c>
      <c r="O1941" s="1">
        <v>94.03</v>
      </c>
      <c r="P1941" s="1" t="s">
        <v>4</v>
      </c>
      <c r="Q1941" s="1" t="s">
        <v>5</v>
      </c>
      <c r="R1941" s="1" t="s">
        <v>6</v>
      </c>
      <c r="S1941" s="1" t="s">
        <v>6</v>
      </c>
      <c r="T1941" s="3">
        <f t="shared" si="0"/>
        <v>45689</v>
      </c>
      <c r="U1941" s="5">
        <f t="shared" ref="U1941:V1941" si="3882">IF(ISBLANK(F1941),1,0)</f>
        <v>0</v>
      </c>
      <c r="V1941" s="5">
        <f t="shared" si="3882"/>
        <v>0</v>
      </c>
      <c r="W1941" s="5">
        <f t="shared" ref="W1941:Z1941" si="3883">IF(ISBLANK(K1941),1,0)</f>
        <v>0</v>
      </c>
      <c r="X1941" s="5">
        <f t="shared" si="3883"/>
        <v>0</v>
      </c>
      <c r="Y1941" s="5">
        <f t="shared" si="3883"/>
        <v>0</v>
      </c>
      <c r="Z1941" s="5">
        <f t="shared" si="3883"/>
        <v>0</v>
      </c>
      <c r="AA1941" s="5">
        <f t="shared" si="3"/>
        <v>0</v>
      </c>
    </row>
    <row r="1942" spans="1:27" ht="15.75" customHeight="1" x14ac:dyDescent="0.2">
      <c r="A1942" s="1" t="s">
        <v>1553</v>
      </c>
      <c r="B1942" s="1" t="s">
        <v>308</v>
      </c>
      <c r="C1942" s="1" t="s">
        <v>21</v>
      </c>
      <c r="D1942" s="2">
        <v>45660</v>
      </c>
      <c r="E1942" s="1" t="s">
        <v>3</v>
      </c>
      <c r="F1942" s="1">
        <v>23.37</v>
      </c>
      <c r="G1942" s="1">
        <v>44.08</v>
      </c>
      <c r="H1942" s="1">
        <v>348</v>
      </c>
      <c r="I1942" s="1">
        <v>31.6</v>
      </c>
      <c r="J1942" s="1">
        <v>6.04</v>
      </c>
      <c r="K1942" s="1">
        <v>98.7</v>
      </c>
      <c r="L1942" s="1">
        <v>6.87</v>
      </c>
      <c r="M1942" s="1">
        <v>112.4</v>
      </c>
      <c r="N1942" s="1">
        <v>87.69</v>
      </c>
      <c r="O1942" s="1">
        <v>93.26</v>
      </c>
      <c r="P1942" s="1" t="s">
        <v>4</v>
      </c>
      <c r="Q1942" s="1" t="s">
        <v>5</v>
      </c>
      <c r="R1942" s="1" t="s">
        <v>6</v>
      </c>
      <c r="S1942" s="1" t="s">
        <v>6</v>
      </c>
      <c r="T1942" s="3">
        <f t="shared" si="0"/>
        <v>45658</v>
      </c>
      <c r="U1942" s="5">
        <f t="shared" ref="U1942:V1942" si="3884">IF(ISBLANK(F1942),1,0)</f>
        <v>0</v>
      </c>
      <c r="V1942" s="5">
        <f t="shared" si="3884"/>
        <v>0</v>
      </c>
      <c r="W1942" s="5">
        <f t="shared" ref="W1942:Z1942" si="3885">IF(ISBLANK(K1942),1,0)</f>
        <v>0</v>
      </c>
      <c r="X1942" s="5">
        <f t="shared" si="3885"/>
        <v>0</v>
      </c>
      <c r="Y1942" s="5">
        <f t="shared" si="3885"/>
        <v>0</v>
      </c>
      <c r="Z1942" s="5">
        <f t="shared" si="3885"/>
        <v>0</v>
      </c>
      <c r="AA1942" s="5">
        <f t="shared" si="3"/>
        <v>0</v>
      </c>
    </row>
    <row r="1943" spans="1:27" ht="15.75" customHeight="1" x14ac:dyDescent="0.2">
      <c r="A1943" s="1" t="s">
        <v>2489</v>
      </c>
      <c r="B1943" s="1" t="s">
        <v>1</v>
      </c>
      <c r="C1943" s="1" t="s">
        <v>47</v>
      </c>
      <c r="D1943" s="2">
        <v>45308</v>
      </c>
      <c r="E1943" s="1" t="s">
        <v>37</v>
      </c>
      <c r="F1943" s="1">
        <v>22.81</v>
      </c>
      <c r="G1943" s="1">
        <v>49.31</v>
      </c>
      <c r="H1943" s="1">
        <v>327</v>
      </c>
      <c r="I1943" s="1">
        <v>37</v>
      </c>
      <c r="J1943" s="1">
        <v>6.97</v>
      </c>
      <c r="K1943" s="1">
        <v>99.34</v>
      </c>
      <c r="L1943" s="1">
        <v>6.81</v>
      </c>
      <c r="M1943" s="1">
        <v>130.69999999999999</v>
      </c>
      <c r="N1943" s="1">
        <v>87.3</v>
      </c>
      <c r="O1943" s="1">
        <v>95.37</v>
      </c>
      <c r="P1943" s="1" t="s">
        <v>4</v>
      </c>
      <c r="Q1943" s="1" t="s">
        <v>5</v>
      </c>
      <c r="R1943" s="1" t="s">
        <v>6</v>
      </c>
      <c r="S1943" s="1" t="s">
        <v>6</v>
      </c>
      <c r="T1943" s="3">
        <f t="shared" si="0"/>
        <v>45292</v>
      </c>
      <c r="U1943" s="5">
        <f t="shared" ref="U1943:V1943" si="3886">IF(ISBLANK(F1943),1,0)</f>
        <v>0</v>
      </c>
      <c r="V1943" s="5">
        <f t="shared" si="3886"/>
        <v>0</v>
      </c>
      <c r="W1943" s="5">
        <f t="shared" ref="W1943:Z1943" si="3887">IF(ISBLANK(K1943),1,0)</f>
        <v>0</v>
      </c>
      <c r="X1943" s="5">
        <f t="shared" si="3887"/>
        <v>0</v>
      </c>
      <c r="Y1943" s="5">
        <f t="shared" si="3887"/>
        <v>0</v>
      </c>
      <c r="Z1943" s="5">
        <f t="shared" si="3887"/>
        <v>0</v>
      </c>
      <c r="AA1943" s="5">
        <f t="shared" si="3"/>
        <v>0</v>
      </c>
    </row>
    <row r="1944" spans="1:27" ht="15.75" customHeight="1" x14ac:dyDescent="0.2">
      <c r="A1944" s="1" t="s">
        <v>761</v>
      </c>
      <c r="B1944" s="1" t="s">
        <v>34</v>
      </c>
      <c r="C1944" s="1" t="s">
        <v>35</v>
      </c>
      <c r="D1944" s="2">
        <v>45576</v>
      </c>
      <c r="E1944" s="1" t="s">
        <v>3</v>
      </c>
      <c r="F1944" s="1">
        <v>21.08</v>
      </c>
      <c r="G1944" s="1">
        <v>42.81</v>
      </c>
      <c r="H1944" s="1">
        <v>308</v>
      </c>
      <c r="I1944" s="1">
        <v>49.8</v>
      </c>
      <c r="J1944" s="1">
        <v>8.01</v>
      </c>
      <c r="K1944" s="1">
        <v>99.03</v>
      </c>
      <c r="L1944" s="1">
        <v>6.98</v>
      </c>
      <c r="M1944" s="1">
        <v>137.4</v>
      </c>
      <c r="N1944" s="1">
        <v>86.96</v>
      </c>
      <c r="O1944" s="1">
        <v>93.35</v>
      </c>
      <c r="P1944" s="1" t="s">
        <v>4</v>
      </c>
      <c r="Q1944" s="1" t="s">
        <v>5</v>
      </c>
      <c r="R1944" s="1" t="s">
        <v>6</v>
      </c>
      <c r="S1944" s="1" t="s">
        <v>6</v>
      </c>
      <c r="T1944" s="3">
        <f t="shared" si="0"/>
        <v>45566</v>
      </c>
      <c r="U1944" s="5">
        <f t="shared" ref="U1944:V1944" si="3888">IF(ISBLANK(F1944),1,0)</f>
        <v>0</v>
      </c>
      <c r="V1944" s="5">
        <f t="shared" si="3888"/>
        <v>0</v>
      </c>
      <c r="W1944" s="5">
        <f t="shared" ref="W1944:Z1944" si="3889">IF(ISBLANK(K1944),1,0)</f>
        <v>0</v>
      </c>
      <c r="X1944" s="5">
        <f t="shared" si="3889"/>
        <v>0</v>
      </c>
      <c r="Y1944" s="5">
        <f t="shared" si="3889"/>
        <v>0</v>
      </c>
      <c r="Z1944" s="5">
        <f t="shared" si="3889"/>
        <v>0</v>
      </c>
      <c r="AA1944" s="5">
        <f t="shared" si="3"/>
        <v>0</v>
      </c>
    </row>
    <row r="1945" spans="1:27" ht="15.75" customHeight="1" x14ac:dyDescent="0.2">
      <c r="A1945" s="1" t="s">
        <v>2490</v>
      </c>
      <c r="B1945" s="1" t="s">
        <v>1</v>
      </c>
      <c r="C1945" s="1" t="s">
        <v>21</v>
      </c>
      <c r="D1945" s="2">
        <v>45326</v>
      </c>
      <c r="E1945" s="1" t="s">
        <v>93</v>
      </c>
      <c r="F1945" s="1">
        <v>21.89</v>
      </c>
      <c r="G1945" s="1">
        <v>42.89</v>
      </c>
      <c r="H1945" s="1">
        <v>316</v>
      </c>
      <c r="I1945" s="1">
        <v>31.2</v>
      </c>
      <c r="J1945" s="1">
        <v>7.07</v>
      </c>
      <c r="K1945" s="1">
        <v>99.09</v>
      </c>
      <c r="L1945" s="1">
        <v>6.61</v>
      </c>
      <c r="M1945" s="1">
        <v>115.6</v>
      </c>
      <c r="N1945" s="1">
        <v>95.15</v>
      </c>
      <c r="O1945" s="1">
        <v>94.97</v>
      </c>
      <c r="P1945" s="1" t="s">
        <v>4</v>
      </c>
      <c r="Q1945" s="1" t="s">
        <v>5</v>
      </c>
      <c r="R1945" s="1" t="s">
        <v>6</v>
      </c>
      <c r="S1945" s="1" t="s">
        <v>6</v>
      </c>
      <c r="T1945" s="3">
        <f t="shared" si="0"/>
        <v>45323</v>
      </c>
      <c r="U1945" s="5">
        <f t="shared" ref="U1945:V1945" si="3890">IF(ISBLANK(F1945),1,0)</f>
        <v>0</v>
      </c>
      <c r="V1945" s="5">
        <f t="shared" si="3890"/>
        <v>0</v>
      </c>
      <c r="W1945" s="5">
        <f t="shared" ref="W1945:Z1945" si="3891">IF(ISBLANK(K1945),1,0)</f>
        <v>0</v>
      </c>
      <c r="X1945" s="5">
        <f t="shared" si="3891"/>
        <v>0</v>
      </c>
      <c r="Y1945" s="5">
        <f t="shared" si="3891"/>
        <v>0</v>
      </c>
      <c r="Z1945" s="5">
        <f t="shared" si="3891"/>
        <v>0</v>
      </c>
      <c r="AA1945" s="5">
        <f t="shared" si="3"/>
        <v>0</v>
      </c>
    </row>
    <row r="1946" spans="1:27" ht="15.75" customHeight="1" x14ac:dyDescent="0.2">
      <c r="A1946" s="1" t="s">
        <v>2491</v>
      </c>
      <c r="B1946" s="1" t="s">
        <v>58</v>
      </c>
      <c r="C1946" s="1" t="s">
        <v>35</v>
      </c>
      <c r="D1946" s="2">
        <v>45659</v>
      </c>
      <c r="E1946" s="1" t="s">
        <v>37</v>
      </c>
      <c r="F1946" s="1">
        <v>21.67</v>
      </c>
      <c r="G1946" s="1">
        <v>36.869999999999997</v>
      </c>
      <c r="H1946" s="1">
        <v>347</v>
      </c>
      <c r="I1946" s="1">
        <v>51.8</v>
      </c>
      <c r="J1946" s="1">
        <v>7.46</v>
      </c>
      <c r="K1946" s="1">
        <v>99.78</v>
      </c>
      <c r="L1946" s="1">
        <v>6.76</v>
      </c>
      <c r="M1946" s="1">
        <v>133.30000000000001</v>
      </c>
      <c r="N1946" s="1">
        <v>84.46</v>
      </c>
      <c r="O1946" s="1">
        <v>92.9</v>
      </c>
      <c r="P1946" s="1" t="s">
        <v>4</v>
      </c>
      <c r="Q1946" s="1" t="s">
        <v>5</v>
      </c>
      <c r="R1946" s="1" t="s">
        <v>6</v>
      </c>
      <c r="S1946" s="1" t="s">
        <v>6</v>
      </c>
      <c r="T1946" s="3">
        <f t="shared" si="0"/>
        <v>45658</v>
      </c>
      <c r="U1946" s="5">
        <f t="shared" ref="U1946:V1946" si="3892">IF(ISBLANK(F1946),1,0)</f>
        <v>0</v>
      </c>
      <c r="V1946" s="5">
        <f t="shared" si="3892"/>
        <v>0</v>
      </c>
      <c r="W1946" s="5">
        <f t="shared" ref="W1946:Z1946" si="3893">IF(ISBLANK(K1946),1,0)</f>
        <v>0</v>
      </c>
      <c r="X1946" s="5">
        <f t="shared" si="3893"/>
        <v>0</v>
      </c>
      <c r="Y1946" s="5">
        <f t="shared" si="3893"/>
        <v>0</v>
      </c>
      <c r="Z1946" s="5">
        <f t="shared" si="3893"/>
        <v>0</v>
      </c>
      <c r="AA1946" s="5">
        <f t="shared" si="3"/>
        <v>0</v>
      </c>
    </row>
    <row r="1947" spans="1:27" ht="15.75" customHeight="1" x14ac:dyDescent="0.2">
      <c r="A1947" s="1" t="s">
        <v>2493</v>
      </c>
      <c r="B1947" s="1" t="s">
        <v>20</v>
      </c>
      <c r="C1947" s="1" t="s">
        <v>21</v>
      </c>
      <c r="D1947" s="2">
        <v>45794</v>
      </c>
      <c r="E1947" s="1" t="s">
        <v>3</v>
      </c>
      <c r="F1947" s="1">
        <v>21.64</v>
      </c>
      <c r="G1947" s="1">
        <v>49.32</v>
      </c>
      <c r="H1947" s="1">
        <v>308</v>
      </c>
      <c r="I1947" s="1">
        <v>45.8</v>
      </c>
      <c r="J1947" s="1">
        <v>7.93</v>
      </c>
      <c r="K1947" s="1">
        <v>99.08</v>
      </c>
      <c r="L1947" s="1">
        <v>7.11</v>
      </c>
      <c r="M1947" s="1">
        <v>145.30000000000001</v>
      </c>
      <c r="N1947" s="1">
        <v>86.3</v>
      </c>
      <c r="O1947" s="1">
        <v>93.59</v>
      </c>
      <c r="P1947" s="1" t="s">
        <v>4</v>
      </c>
      <c r="Q1947" s="1" t="s">
        <v>5</v>
      </c>
      <c r="R1947" s="1" t="s">
        <v>6</v>
      </c>
      <c r="S1947" s="1" t="s">
        <v>6</v>
      </c>
      <c r="T1947" s="3">
        <f t="shared" si="0"/>
        <v>45778</v>
      </c>
      <c r="U1947" s="5">
        <f t="shared" ref="U1947:V1947" si="3894">IF(ISBLANK(F1947),1,0)</f>
        <v>0</v>
      </c>
      <c r="V1947" s="5">
        <f t="shared" si="3894"/>
        <v>0</v>
      </c>
      <c r="W1947" s="5">
        <f t="shared" ref="W1947:Z1947" si="3895">IF(ISBLANK(K1947),1,0)</f>
        <v>0</v>
      </c>
      <c r="X1947" s="5">
        <f t="shared" si="3895"/>
        <v>0</v>
      </c>
      <c r="Y1947" s="5">
        <f t="shared" si="3895"/>
        <v>0</v>
      </c>
      <c r="Z1947" s="5">
        <f t="shared" si="3895"/>
        <v>0</v>
      </c>
      <c r="AA1947" s="5">
        <f t="shared" si="3"/>
        <v>0</v>
      </c>
    </row>
    <row r="1948" spans="1:27" ht="15.75" customHeight="1" x14ac:dyDescent="0.2">
      <c r="A1948" s="1" t="s">
        <v>2494</v>
      </c>
      <c r="B1948" s="1" t="s">
        <v>1</v>
      </c>
      <c r="C1948" s="1" t="s">
        <v>47</v>
      </c>
      <c r="D1948" s="2">
        <v>45673</v>
      </c>
      <c r="E1948" s="1" t="s">
        <v>3</v>
      </c>
      <c r="F1948" s="1">
        <v>22.41</v>
      </c>
      <c r="G1948" s="1">
        <v>43.77</v>
      </c>
      <c r="H1948" s="1">
        <v>324</v>
      </c>
      <c r="I1948" s="1">
        <v>44.3</v>
      </c>
      <c r="J1948" s="1">
        <v>6.61</v>
      </c>
      <c r="K1948" s="1">
        <v>98.84</v>
      </c>
      <c r="L1948" s="1">
        <v>6.76</v>
      </c>
      <c r="M1948" s="1">
        <v>118.6</v>
      </c>
      <c r="N1948" s="1">
        <v>87.28</v>
      </c>
      <c r="O1948" s="1">
        <v>94.04</v>
      </c>
      <c r="P1948" s="1" t="s">
        <v>4</v>
      </c>
      <c r="Q1948" s="1" t="s">
        <v>5</v>
      </c>
      <c r="R1948" s="1" t="s">
        <v>6</v>
      </c>
      <c r="S1948" s="1" t="s">
        <v>6</v>
      </c>
      <c r="T1948" s="3">
        <f t="shared" si="0"/>
        <v>45658</v>
      </c>
      <c r="U1948" s="5">
        <f t="shared" ref="U1948:V1948" si="3896">IF(ISBLANK(F1948),1,0)</f>
        <v>0</v>
      </c>
      <c r="V1948" s="5">
        <f t="shared" si="3896"/>
        <v>0</v>
      </c>
      <c r="W1948" s="5">
        <f t="shared" ref="W1948:Z1948" si="3897">IF(ISBLANK(K1948),1,0)</f>
        <v>0</v>
      </c>
      <c r="X1948" s="5">
        <f t="shared" si="3897"/>
        <v>0</v>
      </c>
      <c r="Y1948" s="5">
        <f t="shared" si="3897"/>
        <v>0</v>
      </c>
      <c r="Z1948" s="5">
        <f t="shared" si="3897"/>
        <v>0</v>
      </c>
      <c r="AA1948" s="5">
        <f t="shared" si="3"/>
        <v>0</v>
      </c>
    </row>
    <row r="1949" spans="1:27" ht="15.75" customHeight="1" x14ac:dyDescent="0.2">
      <c r="A1949" s="1" t="s">
        <v>2495</v>
      </c>
      <c r="B1949" s="1" t="s">
        <v>58</v>
      </c>
      <c r="C1949" s="1" t="s">
        <v>21</v>
      </c>
      <c r="D1949" s="2">
        <v>45845</v>
      </c>
      <c r="E1949" s="1" t="s">
        <v>93</v>
      </c>
      <c r="F1949" s="1">
        <v>21.16</v>
      </c>
      <c r="G1949" s="1">
        <v>47.39</v>
      </c>
      <c r="H1949" s="1">
        <v>325</v>
      </c>
      <c r="I1949" s="1">
        <v>45.8</v>
      </c>
      <c r="J1949" s="1">
        <v>7.7</v>
      </c>
      <c r="K1949" s="1">
        <v>98.99</v>
      </c>
      <c r="L1949" s="1">
        <v>7.13</v>
      </c>
      <c r="M1949" s="1">
        <v>120.9</v>
      </c>
      <c r="N1949" s="1">
        <v>86.35</v>
      </c>
      <c r="O1949" s="1">
        <v>94.14</v>
      </c>
      <c r="P1949" s="1" t="s">
        <v>4</v>
      </c>
      <c r="Q1949" s="1" t="s">
        <v>5</v>
      </c>
      <c r="R1949" s="1" t="s">
        <v>6</v>
      </c>
      <c r="S1949" s="1" t="s">
        <v>6</v>
      </c>
      <c r="T1949" s="3">
        <f t="shared" si="0"/>
        <v>45839</v>
      </c>
      <c r="U1949" s="5">
        <f t="shared" ref="U1949:V1949" si="3898">IF(ISBLANK(F1949),1,0)</f>
        <v>0</v>
      </c>
      <c r="V1949" s="5">
        <f t="shared" si="3898"/>
        <v>0</v>
      </c>
      <c r="W1949" s="5">
        <f t="shared" ref="W1949:Z1949" si="3899">IF(ISBLANK(K1949),1,0)</f>
        <v>0</v>
      </c>
      <c r="X1949" s="5">
        <f t="shared" si="3899"/>
        <v>0</v>
      </c>
      <c r="Y1949" s="5">
        <f t="shared" si="3899"/>
        <v>0</v>
      </c>
      <c r="Z1949" s="5">
        <f t="shared" si="3899"/>
        <v>0</v>
      </c>
      <c r="AA1949" s="5">
        <f t="shared" si="3"/>
        <v>0</v>
      </c>
    </row>
    <row r="1950" spans="1:27" ht="15.75" customHeight="1" x14ac:dyDescent="0.2">
      <c r="A1950" s="1" t="s">
        <v>1316</v>
      </c>
      <c r="B1950" s="1" t="s">
        <v>58</v>
      </c>
      <c r="C1950" s="1" t="s">
        <v>35</v>
      </c>
      <c r="D1950" s="2">
        <v>45555</v>
      </c>
      <c r="E1950" s="1" t="s">
        <v>3</v>
      </c>
      <c r="F1950" s="1">
        <v>21.15</v>
      </c>
      <c r="G1950" s="1">
        <v>42.15</v>
      </c>
      <c r="H1950" s="1">
        <v>341</v>
      </c>
      <c r="I1950" s="1">
        <v>41.2</v>
      </c>
      <c r="J1950" s="1">
        <v>7.67</v>
      </c>
      <c r="K1950" s="1">
        <v>99.89</v>
      </c>
      <c r="L1950" s="1">
        <v>6.96</v>
      </c>
      <c r="M1950" s="1">
        <v>122.3</v>
      </c>
      <c r="N1950" s="1">
        <v>88.05</v>
      </c>
      <c r="O1950" s="1">
        <v>96.03</v>
      </c>
      <c r="P1950" s="1" t="s">
        <v>4</v>
      </c>
      <c r="Q1950" s="1" t="s">
        <v>50</v>
      </c>
      <c r="R1950" s="1" t="s">
        <v>243</v>
      </c>
      <c r="S1950" s="1" t="s">
        <v>89</v>
      </c>
      <c r="T1950" s="3">
        <f t="shared" si="0"/>
        <v>45536</v>
      </c>
      <c r="U1950" s="5">
        <f t="shared" ref="U1950:V1950" si="3900">IF(ISBLANK(F1950),1,0)</f>
        <v>0</v>
      </c>
      <c r="V1950" s="5">
        <f t="shared" si="3900"/>
        <v>0</v>
      </c>
      <c r="W1950" s="5">
        <f t="shared" ref="W1950:Z1950" si="3901">IF(ISBLANK(K1950),1,0)</f>
        <v>0</v>
      </c>
      <c r="X1950" s="5">
        <f t="shared" si="3901"/>
        <v>0</v>
      </c>
      <c r="Y1950" s="5">
        <f t="shared" si="3901"/>
        <v>0</v>
      </c>
      <c r="Z1950" s="5">
        <f t="shared" si="3901"/>
        <v>0</v>
      </c>
      <c r="AA1950" s="5">
        <f t="shared" si="3"/>
        <v>0</v>
      </c>
    </row>
    <row r="1951" spans="1:27" ht="15.75" customHeight="1" x14ac:dyDescent="0.2">
      <c r="A1951" s="1" t="s">
        <v>2496</v>
      </c>
      <c r="B1951" s="1" t="s">
        <v>58</v>
      </c>
      <c r="C1951" s="1" t="s">
        <v>47</v>
      </c>
      <c r="D1951" s="2">
        <v>45515</v>
      </c>
      <c r="E1951" s="1" t="s">
        <v>3</v>
      </c>
      <c r="F1951" s="1">
        <v>20.43</v>
      </c>
      <c r="G1951" s="1">
        <v>42.43</v>
      </c>
      <c r="H1951" s="1">
        <v>338</v>
      </c>
      <c r="I1951" s="1">
        <v>40.9</v>
      </c>
      <c r="J1951" s="1">
        <v>6.28</v>
      </c>
      <c r="K1951" s="1">
        <v>99.65</v>
      </c>
      <c r="L1951" s="1">
        <v>6.9</v>
      </c>
      <c r="M1951" s="1">
        <v>116</v>
      </c>
      <c r="N1951" s="1">
        <v>86.58</v>
      </c>
      <c r="O1951" s="1">
        <v>92.17</v>
      </c>
      <c r="P1951" s="1" t="s">
        <v>177</v>
      </c>
      <c r="Q1951" s="1" t="s">
        <v>5</v>
      </c>
      <c r="R1951" s="1" t="s">
        <v>6</v>
      </c>
      <c r="S1951" s="1" t="s">
        <v>6</v>
      </c>
      <c r="T1951" s="3">
        <f t="shared" si="0"/>
        <v>45505</v>
      </c>
      <c r="U1951" s="5">
        <f t="shared" ref="U1951:V1951" si="3902">IF(ISBLANK(F1951),1,0)</f>
        <v>0</v>
      </c>
      <c r="V1951" s="5">
        <f t="shared" si="3902"/>
        <v>0</v>
      </c>
      <c r="W1951" s="5">
        <f t="shared" ref="W1951:Z1951" si="3903">IF(ISBLANK(K1951),1,0)</f>
        <v>0</v>
      </c>
      <c r="X1951" s="5">
        <f t="shared" si="3903"/>
        <v>0</v>
      </c>
      <c r="Y1951" s="5">
        <f t="shared" si="3903"/>
        <v>0</v>
      </c>
      <c r="Z1951" s="5">
        <f t="shared" si="3903"/>
        <v>0</v>
      </c>
      <c r="AA1951" s="5">
        <f t="shared" si="3"/>
        <v>0</v>
      </c>
    </row>
    <row r="1952" spans="1:27" ht="15.75" customHeight="1" x14ac:dyDescent="0.2">
      <c r="A1952" s="1" t="s">
        <v>2497</v>
      </c>
      <c r="B1952" s="1" t="s">
        <v>20</v>
      </c>
      <c r="C1952" s="1" t="s">
        <v>35</v>
      </c>
      <c r="D1952" s="2">
        <v>45619</v>
      </c>
      <c r="E1952" s="1" t="s">
        <v>93</v>
      </c>
      <c r="F1952" s="1">
        <v>19.16</v>
      </c>
      <c r="G1952" s="1">
        <v>32.5</v>
      </c>
      <c r="H1952" s="1">
        <v>283</v>
      </c>
      <c r="I1952" s="1">
        <v>47.8</v>
      </c>
      <c r="J1952" s="1">
        <v>8.76</v>
      </c>
      <c r="K1952" s="1">
        <v>99.37</v>
      </c>
      <c r="L1952" s="1">
        <v>6.95</v>
      </c>
      <c r="M1952" s="1">
        <v>137.4</v>
      </c>
      <c r="N1952" s="1">
        <v>92.08</v>
      </c>
      <c r="O1952" s="1">
        <v>93.88</v>
      </c>
      <c r="P1952" s="1" t="s">
        <v>4</v>
      </c>
      <c r="Q1952" s="1" t="s">
        <v>5</v>
      </c>
      <c r="R1952" s="1" t="s">
        <v>6</v>
      </c>
      <c r="S1952" s="1" t="s">
        <v>6</v>
      </c>
      <c r="T1952" s="3">
        <f t="shared" si="0"/>
        <v>45597</v>
      </c>
      <c r="U1952" s="5">
        <f t="shared" ref="U1952:V1952" si="3904">IF(ISBLANK(F1952),1,0)</f>
        <v>0</v>
      </c>
      <c r="V1952" s="5">
        <f t="shared" si="3904"/>
        <v>0</v>
      </c>
      <c r="W1952" s="5">
        <f t="shared" ref="W1952:Z1952" si="3905">IF(ISBLANK(K1952),1,0)</f>
        <v>0</v>
      </c>
      <c r="X1952" s="5">
        <f t="shared" si="3905"/>
        <v>0</v>
      </c>
      <c r="Y1952" s="5">
        <f t="shared" si="3905"/>
        <v>0</v>
      </c>
      <c r="Z1952" s="5">
        <f t="shared" si="3905"/>
        <v>0</v>
      </c>
      <c r="AA1952" s="5">
        <f t="shared" si="3"/>
        <v>0</v>
      </c>
    </row>
    <row r="1953" spans="1:27" ht="15.75" customHeight="1" x14ac:dyDescent="0.2">
      <c r="A1953" s="1" t="s">
        <v>2499</v>
      </c>
      <c r="B1953" s="1" t="s">
        <v>20</v>
      </c>
      <c r="C1953" s="1" t="s">
        <v>21</v>
      </c>
      <c r="D1953" s="2">
        <v>45459</v>
      </c>
      <c r="E1953" s="1" t="s">
        <v>93</v>
      </c>
      <c r="F1953" s="1">
        <v>21.4</v>
      </c>
      <c r="G1953" s="1">
        <v>29.25</v>
      </c>
      <c r="H1953" s="1">
        <v>244</v>
      </c>
      <c r="I1953" s="1">
        <v>51.9</v>
      </c>
      <c r="J1953" s="1">
        <v>7.55</v>
      </c>
      <c r="K1953" s="1">
        <v>98.57</v>
      </c>
      <c r="L1953" s="1">
        <v>6.7</v>
      </c>
      <c r="M1953" s="1">
        <v>142.80000000000001</v>
      </c>
      <c r="N1953" s="1">
        <v>86.64</v>
      </c>
      <c r="O1953" s="1">
        <v>92.03</v>
      </c>
      <c r="P1953" s="1" t="s">
        <v>4</v>
      </c>
      <c r="Q1953" s="1" t="s">
        <v>5</v>
      </c>
      <c r="R1953" s="1" t="s">
        <v>6</v>
      </c>
      <c r="S1953" s="1" t="s">
        <v>6</v>
      </c>
      <c r="T1953" s="3">
        <f t="shared" si="0"/>
        <v>45444</v>
      </c>
      <c r="U1953" s="5">
        <f t="shared" ref="U1953:V1953" si="3906">IF(ISBLANK(F1953),1,0)</f>
        <v>0</v>
      </c>
      <c r="V1953" s="5">
        <f t="shared" si="3906"/>
        <v>0</v>
      </c>
      <c r="W1953" s="5">
        <f t="shared" ref="W1953:Z1953" si="3907">IF(ISBLANK(K1953),1,0)</f>
        <v>0</v>
      </c>
      <c r="X1953" s="5">
        <f t="shared" si="3907"/>
        <v>0</v>
      </c>
      <c r="Y1953" s="5">
        <f t="shared" si="3907"/>
        <v>0</v>
      </c>
      <c r="Z1953" s="5">
        <f t="shared" si="3907"/>
        <v>0</v>
      </c>
      <c r="AA1953" s="5">
        <f t="shared" si="3"/>
        <v>0</v>
      </c>
    </row>
    <row r="1954" spans="1:27" ht="15.75" customHeight="1" x14ac:dyDescent="0.2">
      <c r="A1954" s="1" t="s">
        <v>2500</v>
      </c>
      <c r="B1954" s="1" t="s">
        <v>58</v>
      </c>
      <c r="C1954" s="1" t="s">
        <v>47</v>
      </c>
      <c r="D1954" s="2">
        <v>45878</v>
      </c>
      <c r="E1954" s="1" t="s">
        <v>23</v>
      </c>
      <c r="F1954" s="1">
        <v>23.74</v>
      </c>
      <c r="G1954" s="1">
        <v>48.26</v>
      </c>
      <c r="H1954" s="1">
        <v>327</v>
      </c>
      <c r="I1954" s="1">
        <v>37.1</v>
      </c>
      <c r="J1954" s="1">
        <v>7.5</v>
      </c>
      <c r="K1954" s="1">
        <v>99.3</v>
      </c>
      <c r="L1954" s="1">
        <v>6.84</v>
      </c>
      <c r="M1954" s="1">
        <v>123.3</v>
      </c>
      <c r="N1954" s="1">
        <v>87.28</v>
      </c>
      <c r="O1954" s="1">
        <v>92.04</v>
      </c>
      <c r="P1954" s="1" t="s">
        <v>177</v>
      </c>
      <c r="Q1954" s="1" t="s">
        <v>5</v>
      </c>
      <c r="R1954" s="1" t="s">
        <v>6</v>
      </c>
      <c r="S1954" s="1" t="s">
        <v>6</v>
      </c>
      <c r="T1954" s="3">
        <f t="shared" si="0"/>
        <v>45870</v>
      </c>
      <c r="U1954" s="5">
        <f t="shared" ref="U1954:V1954" si="3908">IF(ISBLANK(F1954),1,0)</f>
        <v>0</v>
      </c>
      <c r="V1954" s="5">
        <f t="shared" si="3908"/>
        <v>0</v>
      </c>
      <c r="W1954" s="5">
        <f t="shared" ref="W1954:Z1954" si="3909">IF(ISBLANK(K1954),1,0)</f>
        <v>0</v>
      </c>
      <c r="X1954" s="5">
        <f t="shared" si="3909"/>
        <v>0</v>
      </c>
      <c r="Y1954" s="5">
        <f t="shared" si="3909"/>
        <v>0</v>
      </c>
      <c r="Z1954" s="5">
        <f t="shared" si="3909"/>
        <v>0</v>
      </c>
      <c r="AA1954" s="5">
        <f t="shared" si="3"/>
        <v>0</v>
      </c>
    </row>
    <row r="1955" spans="1:27" ht="15.75" customHeight="1" x14ac:dyDescent="0.2">
      <c r="A1955" s="1" t="s">
        <v>1085</v>
      </c>
      <c r="B1955" s="1" t="s">
        <v>34</v>
      </c>
      <c r="C1955" s="1" t="s">
        <v>21</v>
      </c>
      <c r="D1955" s="2">
        <v>45883</v>
      </c>
      <c r="E1955" s="1" t="s">
        <v>3</v>
      </c>
      <c r="F1955" s="1">
        <v>23.15</v>
      </c>
      <c r="H1955" s="1">
        <v>299</v>
      </c>
      <c r="I1955" s="1">
        <v>37.4</v>
      </c>
      <c r="J1955" s="1">
        <v>7.08</v>
      </c>
      <c r="K1955" s="1">
        <v>98.74</v>
      </c>
      <c r="L1955" s="1">
        <v>6.75</v>
      </c>
      <c r="M1955" s="1">
        <v>122.6</v>
      </c>
      <c r="N1955" s="1">
        <v>90.68</v>
      </c>
      <c r="O1955" s="1">
        <v>91.88</v>
      </c>
      <c r="P1955" s="1" t="s">
        <v>4</v>
      </c>
      <c r="Q1955" s="1" t="s">
        <v>5</v>
      </c>
      <c r="R1955" s="1" t="s">
        <v>6</v>
      </c>
      <c r="S1955" s="1" t="s">
        <v>6</v>
      </c>
      <c r="T1955" s="3">
        <f t="shared" si="0"/>
        <v>45870</v>
      </c>
      <c r="U1955" s="5">
        <f t="shared" ref="U1955:V1955" si="3910">IF(ISBLANK(F1955),1,0)</f>
        <v>0</v>
      </c>
      <c r="V1955" s="5">
        <f t="shared" si="3910"/>
        <v>1</v>
      </c>
      <c r="W1955" s="5">
        <f t="shared" ref="W1955:Z1955" si="3911">IF(ISBLANK(K1955),1,0)</f>
        <v>0</v>
      </c>
      <c r="X1955" s="5">
        <f t="shared" si="3911"/>
        <v>0</v>
      </c>
      <c r="Y1955" s="5">
        <f t="shared" si="3911"/>
        <v>0</v>
      </c>
      <c r="Z1955" s="5">
        <f t="shared" si="3911"/>
        <v>0</v>
      </c>
      <c r="AA1955" s="5">
        <f t="shared" si="3"/>
        <v>1</v>
      </c>
    </row>
    <row r="1956" spans="1:27" ht="15.75" customHeight="1" x14ac:dyDescent="0.2">
      <c r="A1956" s="1" t="s">
        <v>1129</v>
      </c>
      <c r="B1956" s="1" t="s">
        <v>34</v>
      </c>
      <c r="C1956" s="1" t="s">
        <v>47</v>
      </c>
      <c r="D1956" s="2">
        <v>45596</v>
      </c>
      <c r="E1956" s="1" t="s">
        <v>37</v>
      </c>
      <c r="F1956" s="1">
        <v>21.07</v>
      </c>
      <c r="G1956" s="1">
        <v>45.03</v>
      </c>
      <c r="H1956" s="1">
        <v>326</v>
      </c>
      <c r="I1956" s="1">
        <v>54.7</v>
      </c>
      <c r="J1956" s="1">
        <v>7.96</v>
      </c>
      <c r="K1956" s="1">
        <v>99.31</v>
      </c>
      <c r="M1956" s="1">
        <v>154</v>
      </c>
      <c r="N1956" s="1">
        <v>85.23</v>
      </c>
      <c r="O1956" s="1">
        <v>91.51</v>
      </c>
      <c r="P1956" s="1" t="s">
        <v>4</v>
      </c>
      <c r="Q1956" s="1" t="s">
        <v>5</v>
      </c>
      <c r="R1956" s="1" t="s">
        <v>6</v>
      </c>
      <c r="S1956" s="1" t="s">
        <v>6</v>
      </c>
      <c r="T1956" s="3">
        <f t="shared" si="0"/>
        <v>45566</v>
      </c>
      <c r="U1956" s="5">
        <f t="shared" ref="U1956:V1956" si="3912">IF(ISBLANK(F1956),1,0)</f>
        <v>0</v>
      </c>
      <c r="V1956" s="5">
        <f t="shared" si="3912"/>
        <v>0</v>
      </c>
      <c r="W1956" s="5">
        <f t="shared" ref="W1956:Z1956" si="3913">IF(ISBLANK(K1956),1,0)</f>
        <v>0</v>
      </c>
      <c r="X1956" s="5">
        <f t="shared" si="3913"/>
        <v>1</v>
      </c>
      <c r="Y1956" s="5">
        <f t="shared" si="3913"/>
        <v>0</v>
      </c>
      <c r="Z1956" s="5">
        <f t="shared" si="3913"/>
        <v>0</v>
      </c>
      <c r="AA1956" s="5">
        <f t="shared" si="3"/>
        <v>1</v>
      </c>
    </row>
    <row r="1957" spans="1:27" ht="15.75" customHeight="1" x14ac:dyDescent="0.2">
      <c r="A1957" s="1" t="s">
        <v>2501</v>
      </c>
      <c r="B1957" s="1" t="s">
        <v>58</v>
      </c>
      <c r="C1957" s="1" t="s">
        <v>21</v>
      </c>
      <c r="D1957" s="2">
        <v>45871</v>
      </c>
      <c r="E1957" s="1" t="s">
        <v>93</v>
      </c>
      <c r="F1957" s="1">
        <v>22.11</v>
      </c>
      <c r="G1957" s="1">
        <v>35.75</v>
      </c>
      <c r="H1957" s="1">
        <v>337</v>
      </c>
      <c r="I1957" s="1">
        <v>37</v>
      </c>
      <c r="J1957" s="1">
        <v>6.71</v>
      </c>
      <c r="K1957" s="1">
        <v>98.97</v>
      </c>
      <c r="L1957" s="1">
        <v>6.6</v>
      </c>
      <c r="M1957" s="1">
        <v>131.1</v>
      </c>
      <c r="O1957" s="1">
        <v>93.56</v>
      </c>
      <c r="P1957" s="1" t="s">
        <v>4</v>
      </c>
      <c r="Q1957" s="1" t="s">
        <v>5</v>
      </c>
      <c r="R1957" s="1" t="s">
        <v>6</v>
      </c>
      <c r="S1957" s="1" t="s">
        <v>6</v>
      </c>
      <c r="T1957" s="3">
        <f t="shared" si="0"/>
        <v>45870</v>
      </c>
      <c r="U1957" s="5">
        <f t="shared" ref="U1957:V1957" si="3914">IF(ISBLANK(F1957),1,0)</f>
        <v>0</v>
      </c>
      <c r="V1957" s="5">
        <f t="shared" si="3914"/>
        <v>0</v>
      </c>
      <c r="W1957" s="5">
        <f t="shared" ref="W1957:Z1957" si="3915">IF(ISBLANK(K1957),1,0)</f>
        <v>0</v>
      </c>
      <c r="X1957" s="5">
        <f t="shared" si="3915"/>
        <v>0</v>
      </c>
      <c r="Y1957" s="5">
        <f t="shared" si="3915"/>
        <v>0</v>
      </c>
      <c r="Z1957" s="5">
        <f t="shared" si="3915"/>
        <v>1</v>
      </c>
      <c r="AA1957" s="5">
        <f t="shared" si="3"/>
        <v>1</v>
      </c>
    </row>
    <row r="1958" spans="1:27" ht="15.75" customHeight="1" x14ac:dyDescent="0.2">
      <c r="A1958" s="1" t="s">
        <v>674</v>
      </c>
      <c r="B1958" s="1" t="s">
        <v>34</v>
      </c>
      <c r="C1958" s="1" t="s">
        <v>47</v>
      </c>
      <c r="D1958" s="2">
        <v>45310</v>
      </c>
      <c r="E1958" s="1" t="s">
        <v>93</v>
      </c>
      <c r="F1958" s="1">
        <v>20.7</v>
      </c>
      <c r="G1958" s="1">
        <v>39.479999999999997</v>
      </c>
      <c r="H1958" s="1">
        <v>335</v>
      </c>
      <c r="I1958" s="1">
        <v>48.4</v>
      </c>
      <c r="J1958" s="1">
        <v>7.22</v>
      </c>
      <c r="K1958" s="1">
        <v>99.17</v>
      </c>
      <c r="L1958" s="1">
        <v>6.86</v>
      </c>
      <c r="M1958" s="1">
        <v>133.9</v>
      </c>
      <c r="N1958" s="1">
        <v>85.38</v>
      </c>
      <c r="O1958" s="1">
        <v>93.73</v>
      </c>
      <c r="P1958" s="1" t="s">
        <v>4</v>
      </c>
      <c r="Q1958" s="1" t="s">
        <v>5</v>
      </c>
      <c r="R1958" s="1" t="s">
        <v>6</v>
      </c>
      <c r="S1958" s="1" t="s">
        <v>6</v>
      </c>
      <c r="T1958" s="3">
        <f t="shared" si="0"/>
        <v>45292</v>
      </c>
      <c r="U1958" s="5">
        <f t="shared" ref="U1958:V1958" si="3916">IF(ISBLANK(F1958),1,0)</f>
        <v>0</v>
      </c>
      <c r="V1958" s="5">
        <f t="shared" si="3916"/>
        <v>0</v>
      </c>
      <c r="W1958" s="5">
        <f t="shared" ref="W1958:Z1958" si="3917">IF(ISBLANK(K1958),1,0)</f>
        <v>0</v>
      </c>
      <c r="X1958" s="5">
        <f t="shared" si="3917"/>
        <v>0</v>
      </c>
      <c r="Y1958" s="5">
        <f t="shared" si="3917"/>
        <v>0</v>
      </c>
      <c r="Z1958" s="5">
        <f t="shared" si="3917"/>
        <v>0</v>
      </c>
      <c r="AA1958" s="5">
        <f t="shared" si="3"/>
        <v>0</v>
      </c>
    </row>
    <row r="1959" spans="1:27" ht="15.75" customHeight="1" x14ac:dyDescent="0.2">
      <c r="A1959" s="1" t="s">
        <v>2088</v>
      </c>
      <c r="B1959" s="1" t="s">
        <v>58</v>
      </c>
      <c r="C1959" s="1" t="s">
        <v>21</v>
      </c>
      <c r="D1959" s="2">
        <v>45405</v>
      </c>
      <c r="E1959" s="1" t="s">
        <v>23</v>
      </c>
      <c r="F1959" s="1">
        <v>21.02</v>
      </c>
      <c r="G1959" s="1">
        <v>47.31</v>
      </c>
      <c r="H1959" s="1">
        <v>351</v>
      </c>
      <c r="I1959" s="1">
        <v>40.9</v>
      </c>
      <c r="J1959" s="1">
        <v>7.25</v>
      </c>
      <c r="K1959" s="1">
        <v>98.85</v>
      </c>
      <c r="L1959" s="1">
        <v>6.73</v>
      </c>
      <c r="N1959" s="1">
        <v>87.35</v>
      </c>
      <c r="O1959" s="1">
        <v>95.17</v>
      </c>
      <c r="P1959" s="1" t="s">
        <v>4</v>
      </c>
      <c r="Q1959" s="1" t="s">
        <v>50</v>
      </c>
      <c r="R1959" s="1" t="s">
        <v>51</v>
      </c>
      <c r="S1959" s="1" t="s">
        <v>89</v>
      </c>
      <c r="T1959" s="3">
        <f t="shared" si="0"/>
        <v>45383</v>
      </c>
      <c r="U1959" s="5">
        <f t="shared" ref="U1959:V1959" si="3918">IF(ISBLANK(F1959),1,0)</f>
        <v>0</v>
      </c>
      <c r="V1959" s="5">
        <f t="shared" si="3918"/>
        <v>0</v>
      </c>
      <c r="W1959" s="5">
        <f t="shared" ref="W1959:Z1959" si="3919">IF(ISBLANK(K1959),1,0)</f>
        <v>0</v>
      </c>
      <c r="X1959" s="5">
        <f t="shared" si="3919"/>
        <v>0</v>
      </c>
      <c r="Y1959" s="5">
        <f t="shared" si="3919"/>
        <v>1</v>
      </c>
      <c r="Z1959" s="5">
        <f t="shared" si="3919"/>
        <v>0</v>
      </c>
      <c r="AA1959" s="5">
        <f t="shared" si="3"/>
        <v>1</v>
      </c>
    </row>
    <row r="1960" spans="1:27" ht="15.75" customHeight="1" x14ac:dyDescent="0.2">
      <c r="A1960" s="1" t="s">
        <v>756</v>
      </c>
      <c r="B1960" s="1" t="s">
        <v>34</v>
      </c>
      <c r="C1960" s="1" t="s">
        <v>47</v>
      </c>
      <c r="D1960" s="2">
        <v>45498</v>
      </c>
      <c r="E1960" s="1" t="s">
        <v>3</v>
      </c>
      <c r="F1960" s="1">
        <v>20.9</v>
      </c>
      <c r="G1960" s="1">
        <v>52.7</v>
      </c>
      <c r="H1960" s="1">
        <v>337</v>
      </c>
      <c r="I1960" s="1">
        <v>45.6</v>
      </c>
      <c r="J1960" s="1">
        <v>7.51</v>
      </c>
      <c r="K1960" s="1">
        <v>98.73</v>
      </c>
      <c r="L1960" s="1">
        <v>7.06</v>
      </c>
      <c r="M1960" s="1">
        <v>145.19999999999999</v>
      </c>
      <c r="N1960" s="1">
        <v>83.6</v>
      </c>
      <c r="O1960" s="1">
        <v>93.36</v>
      </c>
      <c r="P1960" s="1" t="s">
        <v>4</v>
      </c>
      <c r="Q1960" s="1" t="s">
        <v>5</v>
      </c>
      <c r="R1960" s="1" t="s">
        <v>6</v>
      </c>
      <c r="S1960" s="1" t="s">
        <v>6</v>
      </c>
      <c r="T1960" s="3">
        <f t="shared" si="0"/>
        <v>45474</v>
      </c>
      <c r="U1960" s="5">
        <f t="shared" ref="U1960:V1960" si="3920">IF(ISBLANK(F1960),1,0)</f>
        <v>0</v>
      </c>
      <c r="V1960" s="5">
        <f t="shared" si="3920"/>
        <v>0</v>
      </c>
      <c r="W1960" s="5">
        <f t="shared" ref="W1960:Z1960" si="3921">IF(ISBLANK(K1960),1,0)</f>
        <v>0</v>
      </c>
      <c r="X1960" s="5">
        <f t="shared" si="3921"/>
        <v>0</v>
      </c>
      <c r="Y1960" s="5">
        <f t="shared" si="3921"/>
        <v>0</v>
      </c>
      <c r="Z1960" s="5">
        <f t="shared" si="3921"/>
        <v>0</v>
      </c>
      <c r="AA1960" s="5">
        <f t="shared" si="3"/>
        <v>0</v>
      </c>
    </row>
    <row r="1961" spans="1:27" ht="15.75" customHeight="1" x14ac:dyDescent="0.2">
      <c r="A1961" s="1" t="s">
        <v>444</v>
      </c>
      <c r="B1961" s="1" t="s">
        <v>34</v>
      </c>
      <c r="C1961" s="1" t="s">
        <v>488</v>
      </c>
      <c r="D1961" s="2">
        <v>45575</v>
      </c>
      <c r="E1961" s="1" t="s">
        <v>93</v>
      </c>
      <c r="F1961" s="1">
        <v>21.63</v>
      </c>
      <c r="G1961" s="1">
        <v>40.89</v>
      </c>
      <c r="H1961" s="1">
        <v>346</v>
      </c>
      <c r="I1961" s="1">
        <v>52.9</v>
      </c>
      <c r="J1961" s="1">
        <v>6.86</v>
      </c>
      <c r="K1961" s="1">
        <v>99.2</v>
      </c>
      <c r="L1961" s="1">
        <v>6.86</v>
      </c>
      <c r="M1961" s="1">
        <v>130.19999999999999</v>
      </c>
      <c r="N1961" s="1">
        <v>81.900000000000006</v>
      </c>
      <c r="O1961" s="1">
        <v>94.91</v>
      </c>
      <c r="P1961" s="1" t="s">
        <v>4</v>
      </c>
      <c r="Q1961" s="1" t="s">
        <v>5</v>
      </c>
      <c r="R1961" s="1" t="s">
        <v>6</v>
      </c>
      <c r="S1961" s="1" t="s">
        <v>6</v>
      </c>
      <c r="T1961" s="3">
        <f t="shared" si="0"/>
        <v>45566</v>
      </c>
      <c r="U1961" s="5">
        <f t="shared" ref="U1961:V1961" si="3922">IF(ISBLANK(F1961),1,0)</f>
        <v>0</v>
      </c>
      <c r="V1961" s="5">
        <f t="shared" si="3922"/>
        <v>0</v>
      </c>
      <c r="W1961" s="5">
        <f t="shared" ref="W1961:Z1961" si="3923">IF(ISBLANK(K1961),1,0)</f>
        <v>0</v>
      </c>
      <c r="X1961" s="5">
        <f t="shared" si="3923"/>
        <v>0</v>
      </c>
      <c r="Y1961" s="5">
        <f t="shared" si="3923"/>
        <v>0</v>
      </c>
      <c r="Z1961" s="5">
        <f t="shared" si="3923"/>
        <v>0</v>
      </c>
      <c r="AA1961" s="5">
        <f t="shared" si="3"/>
        <v>0</v>
      </c>
    </row>
    <row r="1962" spans="1:27" ht="15.75" customHeight="1" x14ac:dyDescent="0.2">
      <c r="A1962" s="1" t="s">
        <v>2503</v>
      </c>
      <c r="B1962" s="1" t="s">
        <v>58</v>
      </c>
      <c r="C1962" s="1" t="s">
        <v>47</v>
      </c>
      <c r="D1962" s="2">
        <v>45461</v>
      </c>
      <c r="E1962" s="1" t="s">
        <v>37</v>
      </c>
      <c r="F1962" s="1">
        <v>21.86</v>
      </c>
      <c r="G1962" s="1">
        <v>45.36</v>
      </c>
      <c r="H1962" s="1">
        <v>345</v>
      </c>
      <c r="I1962" s="1">
        <v>43</v>
      </c>
      <c r="J1962" s="1">
        <v>6.82</v>
      </c>
      <c r="K1962" s="1">
        <v>98.65</v>
      </c>
      <c r="L1962" s="1">
        <v>6.71</v>
      </c>
      <c r="M1962" s="1">
        <v>119.4</v>
      </c>
      <c r="N1962" s="1">
        <v>88.03</v>
      </c>
      <c r="O1962" s="1">
        <v>93.85</v>
      </c>
      <c r="P1962" s="1" t="s">
        <v>4</v>
      </c>
      <c r="Q1962" s="1" t="s">
        <v>50</v>
      </c>
      <c r="R1962" s="1" t="s">
        <v>51</v>
      </c>
      <c r="S1962" s="1" t="s">
        <v>52</v>
      </c>
      <c r="T1962" s="3">
        <f t="shared" si="0"/>
        <v>45444</v>
      </c>
      <c r="U1962" s="5">
        <f t="shared" ref="U1962:V1962" si="3924">IF(ISBLANK(F1962),1,0)</f>
        <v>0</v>
      </c>
      <c r="V1962" s="5">
        <f t="shared" si="3924"/>
        <v>0</v>
      </c>
      <c r="W1962" s="5">
        <f t="shared" ref="W1962:Z1962" si="3925">IF(ISBLANK(K1962),1,0)</f>
        <v>0</v>
      </c>
      <c r="X1962" s="5">
        <f t="shared" si="3925"/>
        <v>0</v>
      </c>
      <c r="Y1962" s="5">
        <f t="shared" si="3925"/>
        <v>0</v>
      </c>
      <c r="Z1962" s="5">
        <f t="shared" si="3925"/>
        <v>0</v>
      </c>
      <c r="AA1962" s="5">
        <f t="shared" si="3"/>
        <v>0</v>
      </c>
    </row>
    <row r="1963" spans="1:27" ht="15.75" customHeight="1" x14ac:dyDescent="0.2">
      <c r="A1963" s="1" t="s">
        <v>1335</v>
      </c>
      <c r="B1963" s="1" t="s">
        <v>1</v>
      </c>
      <c r="C1963" s="1" t="s">
        <v>35</v>
      </c>
      <c r="D1963" s="2">
        <v>45666</v>
      </c>
      <c r="E1963" s="1" t="s">
        <v>321</v>
      </c>
      <c r="F1963" s="1">
        <v>22.69</v>
      </c>
      <c r="G1963" s="1">
        <v>43.95</v>
      </c>
      <c r="H1963" s="1">
        <v>366</v>
      </c>
      <c r="I1963" s="1">
        <v>36</v>
      </c>
      <c r="J1963" s="1">
        <v>5.82</v>
      </c>
      <c r="K1963" s="1">
        <v>99.82</v>
      </c>
      <c r="L1963" s="1">
        <v>6.91</v>
      </c>
      <c r="M1963" s="1">
        <v>118.7</v>
      </c>
      <c r="N1963" s="1">
        <v>88.93</v>
      </c>
      <c r="O1963" s="1">
        <v>92.89</v>
      </c>
      <c r="P1963" s="1" t="s">
        <v>4</v>
      </c>
      <c r="Q1963" s="1" t="s">
        <v>5</v>
      </c>
      <c r="R1963" s="1" t="s">
        <v>6</v>
      </c>
      <c r="S1963" s="1" t="s">
        <v>6</v>
      </c>
      <c r="T1963" s="3">
        <f t="shared" si="0"/>
        <v>45658</v>
      </c>
      <c r="U1963" s="5">
        <f t="shared" ref="U1963:V1963" si="3926">IF(ISBLANK(F1963),1,0)</f>
        <v>0</v>
      </c>
      <c r="V1963" s="5">
        <f t="shared" si="3926"/>
        <v>0</v>
      </c>
      <c r="W1963" s="5">
        <f t="shared" ref="W1963:Z1963" si="3927">IF(ISBLANK(K1963),1,0)</f>
        <v>0</v>
      </c>
      <c r="X1963" s="5">
        <f t="shared" si="3927"/>
        <v>0</v>
      </c>
      <c r="Y1963" s="5">
        <f t="shared" si="3927"/>
        <v>0</v>
      </c>
      <c r="Z1963" s="5">
        <f t="shared" si="3927"/>
        <v>0</v>
      </c>
      <c r="AA1963" s="5">
        <f t="shared" si="3"/>
        <v>0</v>
      </c>
    </row>
    <row r="1964" spans="1:27" ht="15.75" customHeight="1" x14ac:dyDescent="0.2">
      <c r="A1964" s="1" t="s">
        <v>749</v>
      </c>
      <c r="B1964" s="1" t="s">
        <v>34</v>
      </c>
      <c r="C1964" s="1" t="s">
        <v>47</v>
      </c>
      <c r="D1964" s="2">
        <v>45872</v>
      </c>
      <c r="E1964" s="1" t="s">
        <v>93</v>
      </c>
      <c r="F1964" s="1">
        <v>22.3</v>
      </c>
      <c r="G1964" s="1">
        <v>43.4</v>
      </c>
      <c r="H1964" s="1">
        <v>314</v>
      </c>
      <c r="I1964" s="1">
        <v>44</v>
      </c>
      <c r="J1964" s="1">
        <v>7.33</v>
      </c>
      <c r="K1964" s="1">
        <v>98.65</v>
      </c>
      <c r="M1964" s="1">
        <v>135.4</v>
      </c>
      <c r="N1964" s="1">
        <v>88.51</v>
      </c>
      <c r="O1964" s="1">
        <v>93.39</v>
      </c>
      <c r="P1964" s="1" t="s">
        <v>4</v>
      </c>
      <c r="Q1964" s="1" t="s">
        <v>5</v>
      </c>
      <c r="R1964" s="1" t="s">
        <v>6</v>
      </c>
      <c r="S1964" s="1" t="s">
        <v>6</v>
      </c>
      <c r="T1964" s="3">
        <f t="shared" si="0"/>
        <v>45870</v>
      </c>
      <c r="U1964" s="5">
        <f t="shared" ref="U1964:V1964" si="3928">IF(ISBLANK(F1964),1,0)</f>
        <v>0</v>
      </c>
      <c r="V1964" s="5">
        <f t="shared" si="3928"/>
        <v>0</v>
      </c>
      <c r="W1964" s="5">
        <f t="shared" ref="W1964:Z1964" si="3929">IF(ISBLANK(K1964),1,0)</f>
        <v>0</v>
      </c>
      <c r="X1964" s="5">
        <f t="shared" si="3929"/>
        <v>1</v>
      </c>
      <c r="Y1964" s="5">
        <f t="shared" si="3929"/>
        <v>0</v>
      </c>
      <c r="Z1964" s="5">
        <f t="shared" si="3929"/>
        <v>0</v>
      </c>
      <c r="AA1964" s="5">
        <f t="shared" si="3"/>
        <v>1</v>
      </c>
    </row>
    <row r="1965" spans="1:27" ht="15.75" customHeight="1" x14ac:dyDescent="0.2">
      <c r="A1965" s="1" t="s">
        <v>601</v>
      </c>
      <c r="B1965" s="1" t="s">
        <v>34</v>
      </c>
      <c r="C1965" s="1" t="s">
        <v>35</v>
      </c>
      <c r="D1965" s="2">
        <v>45625</v>
      </c>
      <c r="E1965" s="1" t="s">
        <v>93</v>
      </c>
      <c r="F1965" s="1">
        <v>21.55</v>
      </c>
      <c r="G1965" s="1">
        <v>53.26</v>
      </c>
      <c r="H1965" s="1">
        <v>292</v>
      </c>
      <c r="I1965" s="1">
        <v>42.2</v>
      </c>
      <c r="J1965" s="1">
        <v>7.47</v>
      </c>
      <c r="L1965" s="1">
        <v>7.2</v>
      </c>
      <c r="M1965" s="1">
        <v>132.5</v>
      </c>
      <c r="O1965" s="1">
        <v>94.06</v>
      </c>
      <c r="P1965" s="1" t="s">
        <v>4</v>
      </c>
      <c r="Q1965" s="1" t="s">
        <v>5</v>
      </c>
      <c r="R1965" s="1" t="s">
        <v>6</v>
      </c>
      <c r="S1965" s="1" t="s">
        <v>6</v>
      </c>
      <c r="T1965" s="3">
        <f t="shared" si="0"/>
        <v>45597</v>
      </c>
      <c r="U1965" s="5">
        <f t="shared" ref="U1965:V1965" si="3930">IF(ISBLANK(F1965),1,0)</f>
        <v>0</v>
      </c>
      <c r="V1965" s="5">
        <f t="shared" si="3930"/>
        <v>0</v>
      </c>
      <c r="W1965" s="5">
        <f t="shared" ref="W1965:Z1965" si="3931">IF(ISBLANK(K1965),1,0)</f>
        <v>1</v>
      </c>
      <c r="X1965" s="5">
        <f t="shared" si="3931"/>
        <v>0</v>
      </c>
      <c r="Y1965" s="5">
        <f t="shared" si="3931"/>
        <v>0</v>
      </c>
      <c r="Z1965" s="5">
        <f t="shared" si="3931"/>
        <v>1</v>
      </c>
      <c r="AA1965" s="5">
        <f t="shared" si="3"/>
        <v>2</v>
      </c>
    </row>
    <row r="1966" spans="1:27" ht="15.75" customHeight="1" x14ac:dyDescent="0.2">
      <c r="A1966" s="1" t="s">
        <v>1184</v>
      </c>
      <c r="B1966" s="1" t="s">
        <v>34</v>
      </c>
      <c r="C1966" s="1" t="s">
        <v>35</v>
      </c>
      <c r="D1966" s="2">
        <v>45620</v>
      </c>
      <c r="E1966" s="1" t="s">
        <v>37</v>
      </c>
      <c r="F1966" s="1">
        <v>21.83</v>
      </c>
      <c r="H1966" s="1">
        <v>360</v>
      </c>
      <c r="I1966" s="1">
        <v>41.3</v>
      </c>
      <c r="J1966" s="1">
        <v>6.78</v>
      </c>
      <c r="K1966" s="1">
        <v>99.18</v>
      </c>
      <c r="L1966" s="1">
        <v>6.63</v>
      </c>
      <c r="M1966" s="1">
        <v>134.9</v>
      </c>
      <c r="N1966" s="1">
        <v>85.25</v>
      </c>
      <c r="O1966" s="1">
        <v>90.07</v>
      </c>
      <c r="P1966" s="1" t="s">
        <v>4</v>
      </c>
      <c r="Q1966" s="1" t="s">
        <v>5</v>
      </c>
      <c r="R1966" s="1" t="s">
        <v>6</v>
      </c>
      <c r="S1966" s="1" t="s">
        <v>6</v>
      </c>
      <c r="T1966" s="3">
        <f t="shared" si="0"/>
        <v>45597</v>
      </c>
      <c r="U1966" s="5">
        <f t="shared" ref="U1966:V1966" si="3932">IF(ISBLANK(F1966),1,0)</f>
        <v>0</v>
      </c>
      <c r="V1966" s="5">
        <f t="shared" si="3932"/>
        <v>1</v>
      </c>
      <c r="W1966" s="5">
        <f t="shared" ref="W1966:Z1966" si="3933">IF(ISBLANK(K1966),1,0)</f>
        <v>0</v>
      </c>
      <c r="X1966" s="5">
        <f t="shared" si="3933"/>
        <v>0</v>
      </c>
      <c r="Y1966" s="5">
        <f t="shared" si="3933"/>
        <v>0</v>
      </c>
      <c r="Z1966" s="5">
        <f t="shared" si="3933"/>
        <v>0</v>
      </c>
      <c r="AA1966" s="5">
        <f t="shared" si="3"/>
        <v>1</v>
      </c>
    </row>
    <row r="1967" spans="1:27" ht="15.75" customHeight="1" x14ac:dyDescent="0.2">
      <c r="A1967" s="1" t="s">
        <v>2504</v>
      </c>
      <c r="B1967" s="1" t="s">
        <v>1</v>
      </c>
      <c r="C1967" s="1" t="s">
        <v>47</v>
      </c>
      <c r="D1967" s="2">
        <v>45335</v>
      </c>
      <c r="E1967" s="1" t="s">
        <v>93</v>
      </c>
      <c r="F1967" s="1">
        <v>21.68</v>
      </c>
      <c r="G1967" s="1">
        <v>49.2</v>
      </c>
      <c r="H1967" s="1">
        <v>341</v>
      </c>
      <c r="I1967" s="1">
        <v>36.799999999999997</v>
      </c>
      <c r="J1967" s="1">
        <v>7.44</v>
      </c>
      <c r="K1967" s="1">
        <v>99.43</v>
      </c>
      <c r="L1967" s="1">
        <v>6.79</v>
      </c>
      <c r="M1967" s="1">
        <v>112.9</v>
      </c>
      <c r="N1967" s="1">
        <v>90.33</v>
      </c>
      <c r="O1967" s="1">
        <v>96.13</v>
      </c>
      <c r="P1967" s="1" t="s">
        <v>4</v>
      </c>
      <c r="Q1967" s="1" t="s">
        <v>5</v>
      </c>
      <c r="R1967" s="1" t="s">
        <v>6</v>
      </c>
      <c r="S1967" s="1" t="s">
        <v>6</v>
      </c>
      <c r="T1967" s="3">
        <f t="shared" si="0"/>
        <v>45323</v>
      </c>
      <c r="U1967" s="5">
        <f t="shared" ref="U1967:V1967" si="3934">IF(ISBLANK(F1967),1,0)</f>
        <v>0</v>
      </c>
      <c r="V1967" s="5">
        <f t="shared" si="3934"/>
        <v>0</v>
      </c>
      <c r="W1967" s="5">
        <f t="shared" ref="W1967:Z1967" si="3935">IF(ISBLANK(K1967),1,0)</f>
        <v>0</v>
      </c>
      <c r="X1967" s="5">
        <f t="shared" si="3935"/>
        <v>0</v>
      </c>
      <c r="Y1967" s="5">
        <f t="shared" si="3935"/>
        <v>0</v>
      </c>
      <c r="Z1967" s="5">
        <f t="shared" si="3935"/>
        <v>0</v>
      </c>
      <c r="AA1967" s="5">
        <f t="shared" si="3"/>
        <v>0</v>
      </c>
    </row>
    <row r="1968" spans="1:27" ht="15.75" customHeight="1" x14ac:dyDescent="0.2">
      <c r="A1968" s="1" t="s">
        <v>2505</v>
      </c>
      <c r="B1968" s="1" t="s">
        <v>58</v>
      </c>
      <c r="C1968" s="1" t="s">
        <v>35</v>
      </c>
      <c r="D1968" s="2">
        <v>45496</v>
      </c>
      <c r="E1968" s="1" t="s">
        <v>93</v>
      </c>
      <c r="F1968" s="1">
        <v>20.99</v>
      </c>
      <c r="G1968" s="1">
        <v>43.91</v>
      </c>
      <c r="H1968" s="1">
        <v>342</v>
      </c>
      <c r="I1968" s="1">
        <v>51.1</v>
      </c>
      <c r="J1968" s="1">
        <v>7.25</v>
      </c>
      <c r="K1968" s="1">
        <v>99.01</v>
      </c>
      <c r="L1968" s="1">
        <v>6.68</v>
      </c>
      <c r="M1968" s="1">
        <v>118.7</v>
      </c>
      <c r="N1968" s="1">
        <v>85.7</v>
      </c>
      <c r="O1968" s="1">
        <v>93.25</v>
      </c>
      <c r="P1968" s="1" t="s">
        <v>4</v>
      </c>
      <c r="Q1968" s="1" t="s">
        <v>5</v>
      </c>
      <c r="R1968" s="1" t="s">
        <v>6</v>
      </c>
      <c r="S1968" s="1" t="s">
        <v>6</v>
      </c>
      <c r="T1968" s="3">
        <f t="shared" si="0"/>
        <v>45474</v>
      </c>
      <c r="U1968" s="5">
        <f t="shared" ref="U1968:V1968" si="3936">IF(ISBLANK(F1968),1,0)</f>
        <v>0</v>
      </c>
      <c r="V1968" s="5">
        <f t="shared" si="3936"/>
        <v>0</v>
      </c>
      <c r="W1968" s="5">
        <f t="shared" ref="W1968:Z1968" si="3937">IF(ISBLANK(K1968),1,0)</f>
        <v>0</v>
      </c>
      <c r="X1968" s="5">
        <f t="shared" si="3937"/>
        <v>0</v>
      </c>
      <c r="Y1968" s="5">
        <f t="shared" si="3937"/>
        <v>0</v>
      </c>
      <c r="Z1968" s="5">
        <f t="shared" si="3937"/>
        <v>0</v>
      </c>
      <c r="AA1968" s="5">
        <f t="shared" si="3"/>
        <v>0</v>
      </c>
    </row>
    <row r="1969" spans="1:27" ht="15.75" customHeight="1" x14ac:dyDescent="0.2">
      <c r="A1969" s="1" t="s">
        <v>1018</v>
      </c>
      <c r="B1969" s="1" t="s">
        <v>34</v>
      </c>
      <c r="C1969" s="1" t="s">
        <v>21</v>
      </c>
      <c r="D1969" s="2">
        <v>45882</v>
      </c>
      <c r="E1969" s="1" t="s">
        <v>37</v>
      </c>
      <c r="F1969" s="1">
        <v>20.68</v>
      </c>
      <c r="G1969" s="1">
        <v>43.92</v>
      </c>
      <c r="H1969" s="1">
        <v>305</v>
      </c>
      <c r="I1969" s="1">
        <v>47.9</v>
      </c>
      <c r="J1969" s="1">
        <v>7.24</v>
      </c>
      <c r="K1969" s="1">
        <v>98.69</v>
      </c>
      <c r="L1969" s="1">
        <v>6.85</v>
      </c>
      <c r="M1969" s="1">
        <v>128</v>
      </c>
      <c r="N1969" s="1">
        <v>88.06</v>
      </c>
      <c r="O1969" s="1">
        <v>92.38</v>
      </c>
      <c r="P1969" s="1" t="s">
        <v>4</v>
      </c>
      <c r="Q1969" s="1" t="s">
        <v>5</v>
      </c>
      <c r="R1969" s="1" t="s">
        <v>6</v>
      </c>
      <c r="S1969" s="1" t="s">
        <v>6</v>
      </c>
      <c r="T1969" s="3">
        <f t="shared" si="0"/>
        <v>45870</v>
      </c>
      <c r="U1969" s="5">
        <f t="shared" ref="U1969:V1969" si="3938">IF(ISBLANK(F1969),1,0)</f>
        <v>0</v>
      </c>
      <c r="V1969" s="5">
        <f t="shared" si="3938"/>
        <v>0</v>
      </c>
      <c r="W1969" s="5">
        <f t="shared" ref="W1969:Z1969" si="3939">IF(ISBLANK(K1969),1,0)</f>
        <v>0</v>
      </c>
      <c r="X1969" s="5">
        <f t="shared" si="3939"/>
        <v>0</v>
      </c>
      <c r="Y1969" s="5">
        <f t="shared" si="3939"/>
        <v>0</v>
      </c>
      <c r="Z1969" s="5">
        <f t="shared" si="3939"/>
        <v>0</v>
      </c>
      <c r="AA1969" s="5">
        <f t="shared" si="3"/>
        <v>0</v>
      </c>
    </row>
    <row r="1970" spans="1:27" ht="15.75" customHeight="1" x14ac:dyDescent="0.2">
      <c r="A1970" s="1" t="s">
        <v>1865</v>
      </c>
      <c r="B1970" s="1" t="s">
        <v>1</v>
      </c>
      <c r="C1970" s="1" t="s">
        <v>47</v>
      </c>
      <c r="D1970" s="2">
        <v>45884</v>
      </c>
      <c r="E1970" s="1" t="s">
        <v>3</v>
      </c>
      <c r="F1970" s="1">
        <v>22.99</v>
      </c>
      <c r="G1970" s="1">
        <v>49.86</v>
      </c>
      <c r="H1970" s="1">
        <v>357</v>
      </c>
      <c r="I1970" s="1">
        <v>36.6</v>
      </c>
      <c r="J1970" s="1">
        <v>6.91</v>
      </c>
      <c r="K1970" s="1">
        <v>98.76</v>
      </c>
      <c r="L1970" s="1">
        <v>7.04</v>
      </c>
      <c r="M1970" s="1">
        <v>124.7</v>
      </c>
      <c r="N1970" s="1">
        <v>88.73</v>
      </c>
      <c r="O1970" s="1">
        <v>93.59</v>
      </c>
      <c r="P1970" s="1" t="s">
        <v>4</v>
      </c>
      <c r="Q1970" s="1" t="s">
        <v>5</v>
      </c>
      <c r="R1970" s="1" t="s">
        <v>6</v>
      </c>
      <c r="S1970" s="1" t="s">
        <v>6</v>
      </c>
      <c r="T1970" s="3">
        <f t="shared" si="0"/>
        <v>45870</v>
      </c>
      <c r="U1970" s="5">
        <f t="shared" ref="U1970:V1970" si="3940">IF(ISBLANK(F1970),1,0)</f>
        <v>0</v>
      </c>
      <c r="V1970" s="5">
        <f t="shared" si="3940"/>
        <v>0</v>
      </c>
      <c r="W1970" s="5">
        <f t="shared" ref="W1970:Z1970" si="3941">IF(ISBLANK(K1970),1,0)</f>
        <v>0</v>
      </c>
      <c r="X1970" s="5">
        <f t="shared" si="3941"/>
        <v>0</v>
      </c>
      <c r="Y1970" s="5">
        <f t="shared" si="3941"/>
        <v>0</v>
      </c>
      <c r="Z1970" s="5">
        <f t="shared" si="3941"/>
        <v>0</v>
      </c>
      <c r="AA1970" s="5">
        <f t="shared" si="3"/>
        <v>0</v>
      </c>
    </row>
    <row r="1971" spans="1:27" ht="15.75" customHeight="1" x14ac:dyDescent="0.2">
      <c r="A1971" s="1" t="s">
        <v>2506</v>
      </c>
      <c r="B1971" s="1" t="s">
        <v>1</v>
      </c>
      <c r="C1971" s="1" t="s">
        <v>35</v>
      </c>
      <c r="D1971" s="2">
        <v>45368</v>
      </c>
      <c r="E1971" s="1" t="s">
        <v>3</v>
      </c>
      <c r="F1971" s="1">
        <v>22.25</v>
      </c>
      <c r="G1971" s="1">
        <v>44.45</v>
      </c>
      <c r="H1971" s="1">
        <v>296</v>
      </c>
      <c r="I1971" s="1">
        <v>43.4</v>
      </c>
      <c r="J1971" s="1">
        <v>7.56</v>
      </c>
      <c r="K1971" s="1">
        <v>98.87</v>
      </c>
      <c r="L1971" s="1">
        <v>6.7</v>
      </c>
      <c r="M1971" s="1">
        <v>113.5</v>
      </c>
      <c r="N1971" s="1">
        <v>92.16</v>
      </c>
      <c r="O1971" s="1">
        <v>95.39</v>
      </c>
      <c r="P1971" s="1" t="s">
        <v>4</v>
      </c>
      <c r="Q1971" s="1" t="s">
        <v>50</v>
      </c>
      <c r="R1971" s="1" t="s">
        <v>243</v>
      </c>
      <c r="S1971" s="1" t="s">
        <v>89</v>
      </c>
      <c r="T1971" s="3">
        <f t="shared" si="0"/>
        <v>45352</v>
      </c>
      <c r="U1971" s="5">
        <f t="shared" ref="U1971:V1971" si="3942">IF(ISBLANK(F1971),1,0)</f>
        <v>0</v>
      </c>
      <c r="V1971" s="5">
        <f t="shared" si="3942"/>
        <v>0</v>
      </c>
      <c r="W1971" s="5">
        <f t="shared" ref="W1971:Z1971" si="3943">IF(ISBLANK(K1971),1,0)</f>
        <v>0</v>
      </c>
      <c r="X1971" s="5">
        <f t="shared" si="3943"/>
        <v>0</v>
      </c>
      <c r="Y1971" s="5">
        <f t="shared" si="3943"/>
        <v>0</v>
      </c>
      <c r="Z1971" s="5">
        <f t="shared" si="3943"/>
        <v>0</v>
      </c>
      <c r="AA1971" s="5">
        <f t="shared" si="3"/>
        <v>0</v>
      </c>
    </row>
    <row r="1972" spans="1:27" ht="15.75" customHeight="1" x14ac:dyDescent="0.2">
      <c r="A1972" s="1" t="s">
        <v>2507</v>
      </c>
      <c r="B1972" s="1" t="s">
        <v>20</v>
      </c>
      <c r="C1972" s="1" t="s">
        <v>35</v>
      </c>
      <c r="D1972" s="2">
        <v>45306</v>
      </c>
      <c r="E1972" s="1" t="s">
        <v>93</v>
      </c>
      <c r="F1972" s="1">
        <v>20.100000000000001</v>
      </c>
      <c r="G1972" s="1">
        <v>39.520000000000003</v>
      </c>
      <c r="H1972" s="1">
        <v>293</v>
      </c>
      <c r="I1972" s="1">
        <v>39.299999999999997</v>
      </c>
      <c r="J1972" s="1">
        <v>6.74</v>
      </c>
      <c r="K1972" s="1">
        <v>99.07</v>
      </c>
      <c r="L1972" s="1">
        <v>6.83</v>
      </c>
      <c r="M1972" s="1">
        <v>114.5</v>
      </c>
      <c r="N1972" s="1">
        <v>89.23</v>
      </c>
      <c r="O1972" s="1">
        <v>93.25</v>
      </c>
      <c r="P1972" s="1" t="s">
        <v>4</v>
      </c>
      <c r="Q1972" s="1" t="s">
        <v>5</v>
      </c>
      <c r="R1972" s="1" t="s">
        <v>6</v>
      </c>
      <c r="S1972" s="1" t="s">
        <v>6</v>
      </c>
      <c r="T1972" s="3">
        <f t="shared" si="0"/>
        <v>45292</v>
      </c>
      <c r="U1972" s="5">
        <f t="shared" ref="U1972:V1972" si="3944">IF(ISBLANK(F1972),1,0)</f>
        <v>0</v>
      </c>
      <c r="V1972" s="5">
        <f t="shared" si="3944"/>
        <v>0</v>
      </c>
      <c r="W1972" s="5">
        <f t="shared" ref="W1972:Z1972" si="3945">IF(ISBLANK(K1972),1,0)</f>
        <v>0</v>
      </c>
      <c r="X1972" s="5">
        <f t="shared" si="3945"/>
        <v>0</v>
      </c>
      <c r="Y1972" s="5">
        <f t="shared" si="3945"/>
        <v>0</v>
      </c>
      <c r="Z1972" s="5">
        <f t="shared" si="3945"/>
        <v>0</v>
      </c>
      <c r="AA1972" s="5">
        <f t="shared" si="3"/>
        <v>0</v>
      </c>
    </row>
    <row r="1973" spans="1:27" ht="15.75" customHeight="1" x14ac:dyDescent="0.2">
      <c r="A1973" s="1" t="s">
        <v>1586</v>
      </c>
      <c r="B1973" s="1" t="s">
        <v>1</v>
      </c>
      <c r="C1973" s="1" t="s">
        <v>21</v>
      </c>
      <c r="D1973" s="2">
        <v>45899</v>
      </c>
      <c r="E1973" s="1" t="s">
        <v>37</v>
      </c>
      <c r="F1973" s="1">
        <v>22.45</v>
      </c>
      <c r="G1973" s="1">
        <v>49.9</v>
      </c>
      <c r="H1973" s="1">
        <v>338</v>
      </c>
      <c r="I1973" s="1">
        <v>44.6</v>
      </c>
      <c r="J1973" s="1">
        <v>7.74</v>
      </c>
      <c r="L1973" s="1">
        <v>6.88</v>
      </c>
      <c r="N1973" s="1">
        <v>88.42</v>
      </c>
      <c r="O1973" s="1">
        <v>93.3</v>
      </c>
      <c r="P1973" s="1" t="s">
        <v>4</v>
      </c>
      <c r="Q1973" s="1" t="s">
        <v>5</v>
      </c>
      <c r="R1973" s="1" t="s">
        <v>6</v>
      </c>
      <c r="S1973" s="1" t="s">
        <v>6</v>
      </c>
      <c r="T1973" s="3">
        <f t="shared" si="0"/>
        <v>45870</v>
      </c>
      <c r="U1973" s="5">
        <f t="shared" ref="U1973:V1973" si="3946">IF(ISBLANK(F1973),1,0)</f>
        <v>0</v>
      </c>
      <c r="V1973" s="5">
        <f t="shared" si="3946"/>
        <v>0</v>
      </c>
      <c r="W1973" s="5">
        <f t="shared" ref="W1973:Z1973" si="3947">IF(ISBLANK(K1973),1,0)</f>
        <v>1</v>
      </c>
      <c r="X1973" s="5">
        <f t="shared" si="3947"/>
        <v>0</v>
      </c>
      <c r="Y1973" s="5">
        <f t="shared" si="3947"/>
        <v>1</v>
      </c>
      <c r="Z1973" s="5">
        <f t="shared" si="3947"/>
        <v>0</v>
      </c>
      <c r="AA1973" s="5">
        <f t="shared" si="3"/>
        <v>2</v>
      </c>
    </row>
    <row r="1974" spans="1:27" ht="15.75" customHeight="1" x14ac:dyDescent="0.2">
      <c r="A1974" s="1" t="s">
        <v>2508</v>
      </c>
      <c r="B1974" s="1" t="s">
        <v>58</v>
      </c>
      <c r="C1974" s="1" t="s">
        <v>35</v>
      </c>
      <c r="D1974" s="2">
        <v>45419</v>
      </c>
      <c r="E1974" s="1" t="s">
        <v>93</v>
      </c>
      <c r="F1974" s="1">
        <v>21.06</v>
      </c>
      <c r="G1974" s="1">
        <v>48.25</v>
      </c>
      <c r="H1974" s="1">
        <v>328</v>
      </c>
      <c r="I1974" s="1">
        <v>49.1</v>
      </c>
      <c r="J1974" s="1">
        <v>7.78</v>
      </c>
      <c r="K1974" s="1">
        <v>99.15</v>
      </c>
      <c r="L1974" s="1">
        <v>6.85</v>
      </c>
      <c r="M1974" s="1">
        <v>124.9</v>
      </c>
      <c r="N1974" s="1">
        <v>88.48</v>
      </c>
      <c r="O1974" s="1">
        <v>92.17</v>
      </c>
      <c r="P1974" s="1" t="s">
        <v>4</v>
      </c>
      <c r="Q1974" s="1" t="s">
        <v>5</v>
      </c>
      <c r="R1974" s="1" t="s">
        <v>6</v>
      </c>
      <c r="S1974" s="1" t="s">
        <v>6</v>
      </c>
      <c r="T1974" s="3">
        <f t="shared" si="0"/>
        <v>45413</v>
      </c>
      <c r="U1974" s="5">
        <f t="shared" ref="U1974:V1974" si="3948">IF(ISBLANK(F1974),1,0)</f>
        <v>0</v>
      </c>
      <c r="V1974" s="5">
        <f t="shared" si="3948"/>
        <v>0</v>
      </c>
      <c r="W1974" s="5">
        <f t="shared" ref="W1974:Z1974" si="3949">IF(ISBLANK(K1974),1,0)</f>
        <v>0</v>
      </c>
      <c r="X1974" s="5">
        <f t="shared" si="3949"/>
        <v>0</v>
      </c>
      <c r="Y1974" s="5">
        <f t="shared" si="3949"/>
        <v>0</v>
      </c>
      <c r="Z1974" s="5">
        <f t="shared" si="3949"/>
        <v>0</v>
      </c>
      <c r="AA1974" s="5">
        <f t="shared" si="3"/>
        <v>0</v>
      </c>
    </row>
    <row r="1975" spans="1:27" ht="15.75" customHeight="1" x14ac:dyDescent="0.2">
      <c r="A1975" s="1" t="s">
        <v>1688</v>
      </c>
      <c r="B1975" s="1" t="s">
        <v>1</v>
      </c>
      <c r="C1975" s="1" t="s">
        <v>35</v>
      </c>
      <c r="D1975" s="2">
        <v>45711</v>
      </c>
      <c r="E1975" s="1" t="s">
        <v>3</v>
      </c>
      <c r="F1975" s="1">
        <v>23.75</v>
      </c>
      <c r="G1975" s="1">
        <v>49.01</v>
      </c>
      <c r="H1975" s="1">
        <v>359</v>
      </c>
      <c r="I1975" s="1">
        <v>50.3</v>
      </c>
      <c r="J1975" s="1">
        <v>7.02</v>
      </c>
      <c r="K1975" s="1">
        <v>99.15</v>
      </c>
      <c r="L1975" s="1">
        <v>6.82</v>
      </c>
      <c r="M1975" s="1">
        <v>111.1</v>
      </c>
      <c r="N1975" s="1">
        <v>86.19</v>
      </c>
      <c r="O1975" s="1">
        <v>93.42</v>
      </c>
      <c r="P1975" s="1" t="s">
        <v>4</v>
      </c>
      <c r="Q1975" s="1" t="s">
        <v>5</v>
      </c>
      <c r="R1975" s="1" t="s">
        <v>6</v>
      </c>
      <c r="S1975" s="1" t="s">
        <v>6</v>
      </c>
      <c r="T1975" s="3">
        <f t="shared" si="0"/>
        <v>45689</v>
      </c>
      <c r="U1975" s="5">
        <f t="shared" ref="U1975:V1975" si="3950">IF(ISBLANK(F1975),1,0)</f>
        <v>0</v>
      </c>
      <c r="V1975" s="5">
        <f t="shared" si="3950"/>
        <v>0</v>
      </c>
      <c r="W1975" s="5">
        <f t="shared" ref="W1975:Z1975" si="3951">IF(ISBLANK(K1975),1,0)</f>
        <v>0</v>
      </c>
      <c r="X1975" s="5">
        <f t="shared" si="3951"/>
        <v>0</v>
      </c>
      <c r="Y1975" s="5">
        <f t="shared" si="3951"/>
        <v>0</v>
      </c>
      <c r="Z1975" s="5">
        <f t="shared" si="3951"/>
        <v>0</v>
      </c>
      <c r="AA1975" s="5">
        <f t="shared" si="3"/>
        <v>0</v>
      </c>
    </row>
    <row r="1976" spans="1:27" ht="15.75" customHeight="1" x14ac:dyDescent="0.2">
      <c r="A1976" s="1" t="s">
        <v>2509</v>
      </c>
      <c r="B1976" s="1" t="s">
        <v>58</v>
      </c>
      <c r="C1976" s="1" t="s">
        <v>35</v>
      </c>
      <c r="D1976" s="2">
        <v>45896</v>
      </c>
      <c r="E1976" s="1" t="s">
        <v>23</v>
      </c>
      <c r="F1976" s="1">
        <v>21.57</v>
      </c>
      <c r="G1976" s="1">
        <v>22.56</v>
      </c>
      <c r="H1976" s="1">
        <v>300</v>
      </c>
      <c r="I1976" s="1">
        <v>46.6</v>
      </c>
      <c r="J1976" s="1">
        <v>7.81</v>
      </c>
      <c r="K1976" s="1">
        <v>99.63</v>
      </c>
      <c r="L1976" s="1">
        <v>6.4</v>
      </c>
      <c r="M1976" s="1">
        <v>128.9</v>
      </c>
      <c r="N1976" s="1">
        <v>83.56</v>
      </c>
      <c r="O1976" s="1">
        <v>94.56</v>
      </c>
      <c r="P1976" s="1" t="s">
        <v>4</v>
      </c>
      <c r="Q1976" s="1" t="s">
        <v>5</v>
      </c>
      <c r="R1976" s="1" t="s">
        <v>6</v>
      </c>
      <c r="S1976" s="1" t="s">
        <v>6</v>
      </c>
      <c r="T1976" s="3">
        <f t="shared" si="0"/>
        <v>45870</v>
      </c>
      <c r="U1976" s="5">
        <f t="shared" ref="U1976:V1976" si="3952">IF(ISBLANK(F1976),1,0)</f>
        <v>0</v>
      </c>
      <c r="V1976" s="5">
        <f t="shared" si="3952"/>
        <v>0</v>
      </c>
      <c r="W1976" s="5">
        <f t="shared" ref="W1976:Z1976" si="3953">IF(ISBLANK(K1976),1,0)</f>
        <v>0</v>
      </c>
      <c r="X1976" s="5">
        <f t="shared" si="3953"/>
        <v>0</v>
      </c>
      <c r="Y1976" s="5">
        <f t="shared" si="3953"/>
        <v>0</v>
      </c>
      <c r="Z1976" s="5">
        <f t="shared" si="3953"/>
        <v>0</v>
      </c>
      <c r="AA1976" s="5">
        <f t="shared" si="3"/>
        <v>0</v>
      </c>
    </row>
    <row r="1977" spans="1:27" ht="15.75" customHeight="1" x14ac:dyDescent="0.2">
      <c r="A1977" s="1" t="s">
        <v>2510</v>
      </c>
      <c r="B1977" s="1" t="s">
        <v>1</v>
      </c>
      <c r="C1977" s="1" t="s">
        <v>21</v>
      </c>
      <c r="D1977" s="2">
        <v>45867</v>
      </c>
      <c r="E1977" s="1" t="s">
        <v>23</v>
      </c>
      <c r="F1977" s="1">
        <v>23.01</v>
      </c>
      <c r="G1977" s="1">
        <v>45.2</v>
      </c>
      <c r="H1977" s="1">
        <v>352</v>
      </c>
      <c r="I1977" s="1">
        <v>39.4</v>
      </c>
      <c r="J1977" s="1">
        <v>6.47</v>
      </c>
      <c r="K1977" s="1">
        <v>98.99</v>
      </c>
      <c r="L1977" s="1">
        <v>6.64</v>
      </c>
      <c r="M1977" s="1">
        <v>116.7</v>
      </c>
      <c r="N1977" s="1">
        <v>89.24</v>
      </c>
      <c r="O1977" s="1">
        <v>95.64</v>
      </c>
      <c r="P1977" s="1" t="s">
        <v>4</v>
      </c>
      <c r="Q1977" s="1" t="s">
        <v>5</v>
      </c>
      <c r="R1977" s="1" t="s">
        <v>6</v>
      </c>
      <c r="S1977" s="1" t="s">
        <v>6</v>
      </c>
      <c r="T1977" s="3">
        <f t="shared" si="0"/>
        <v>45839</v>
      </c>
      <c r="U1977" s="5">
        <f t="shared" ref="U1977:V1977" si="3954">IF(ISBLANK(F1977),1,0)</f>
        <v>0</v>
      </c>
      <c r="V1977" s="5">
        <f t="shared" si="3954"/>
        <v>0</v>
      </c>
      <c r="W1977" s="5">
        <f t="shared" ref="W1977:Z1977" si="3955">IF(ISBLANK(K1977),1,0)</f>
        <v>0</v>
      </c>
      <c r="X1977" s="5">
        <f t="shared" si="3955"/>
        <v>0</v>
      </c>
      <c r="Y1977" s="5">
        <f t="shared" si="3955"/>
        <v>0</v>
      </c>
      <c r="Z1977" s="5">
        <f t="shared" si="3955"/>
        <v>0</v>
      </c>
      <c r="AA1977" s="5">
        <f t="shared" si="3"/>
        <v>0</v>
      </c>
    </row>
    <row r="1978" spans="1:27" ht="15.75" customHeight="1" x14ac:dyDescent="0.2">
      <c r="A1978" s="1" t="s">
        <v>973</v>
      </c>
      <c r="B1978" s="1" t="s">
        <v>34</v>
      </c>
      <c r="C1978" s="1" t="s">
        <v>35</v>
      </c>
      <c r="D1978" s="2">
        <v>45694</v>
      </c>
      <c r="E1978" s="1" t="s">
        <v>93</v>
      </c>
      <c r="F1978" s="1">
        <v>22.62</v>
      </c>
      <c r="G1978" s="1">
        <v>45.06</v>
      </c>
      <c r="H1978" s="1">
        <v>337</v>
      </c>
      <c r="I1978" s="1">
        <v>52.1</v>
      </c>
      <c r="J1978" s="1">
        <v>7.71</v>
      </c>
      <c r="K1978" s="1">
        <v>98.73</v>
      </c>
      <c r="L1978" s="1">
        <v>6.85</v>
      </c>
      <c r="M1978" s="1">
        <v>150.1</v>
      </c>
      <c r="N1978" s="1">
        <v>89.99</v>
      </c>
      <c r="O1978" s="1">
        <v>92.58</v>
      </c>
      <c r="P1978" s="1" t="s">
        <v>4</v>
      </c>
      <c r="Q1978" s="1" t="s">
        <v>5</v>
      </c>
      <c r="R1978" s="1" t="s">
        <v>6</v>
      </c>
      <c r="S1978" s="1" t="s">
        <v>6</v>
      </c>
      <c r="T1978" s="3">
        <f t="shared" si="0"/>
        <v>45689</v>
      </c>
      <c r="U1978" s="5">
        <f t="shared" ref="U1978:V1978" si="3956">IF(ISBLANK(F1978),1,0)</f>
        <v>0</v>
      </c>
      <c r="V1978" s="5">
        <f t="shared" si="3956"/>
        <v>0</v>
      </c>
      <c r="W1978" s="5">
        <f t="shared" ref="W1978:Z1978" si="3957">IF(ISBLANK(K1978),1,0)</f>
        <v>0</v>
      </c>
      <c r="X1978" s="5">
        <f t="shared" si="3957"/>
        <v>0</v>
      </c>
      <c r="Y1978" s="5">
        <f t="shared" si="3957"/>
        <v>0</v>
      </c>
      <c r="Z1978" s="5">
        <f t="shared" si="3957"/>
        <v>0</v>
      </c>
      <c r="AA1978" s="5">
        <f t="shared" si="3"/>
        <v>0</v>
      </c>
    </row>
    <row r="1979" spans="1:27" ht="15.75" customHeight="1" x14ac:dyDescent="0.2">
      <c r="A1979" s="1" t="s">
        <v>2511</v>
      </c>
      <c r="B1979" s="1" t="s">
        <v>20</v>
      </c>
      <c r="C1979" s="1" t="s">
        <v>35</v>
      </c>
      <c r="D1979" s="2">
        <v>45567</v>
      </c>
      <c r="E1979" s="1" t="s">
        <v>93</v>
      </c>
      <c r="F1979" s="1">
        <v>20.78</v>
      </c>
      <c r="G1979" s="1">
        <v>39.83</v>
      </c>
      <c r="H1979" s="1">
        <v>342</v>
      </c>
      <c r="I1979" s="1">
        <v>44.6</v>
      </c>
      <c r="J1979" s="1">
        <v>7.38</v>
      </c>
      <c r="K1979" s="1">
        <v>99.01</v>
      </c>
      <c r="L1979" s="1">
        <v>7.06</v>
      </c>
      <c r="M1979" s="1">
        <v>136.4</v>
      </c>
      <c r="N1979" s="1">
        <v>81.58</v>
      </c>
      <c r="O1979" s="1">
        <v>93.05</v>
      </c>
      <c r="P1979" s="1" t="s">
        <v>4</v>
      </c>
      <c r="Q1979" s="1" t="s">
        <v>5</v>
      </c>
      <c r="R1979" s="1" t="s">
        <v>6</v>
      </c>
      <c r="S1979" s="1" t="s">
        <v>6</v>
      </c>
      <c r="T1979" s="3">
        <f t="shared" si="0"/>
        <v>45566</v>
      </c>
      <c r="U1979" s="5">
        <f t="shared" ref="U1979:V1979" si="3958">IF(ISBLANK(F1979),1,0)</f>
        <v>0</v>
      </c>
      <c r="V1979" s="5">
        <f t="shared" si="3958"/>
        <v>0</v>
      </c>
      <c r="W1979" s="5">
        <f t="shared" ref="W1979:Z1979" si="3959">IF(ISBLANK(K1979),1,0)</f>
        <v>0</v>
      </c>
      <c r="X1979" s="5">
        <f t="shared" si="3959"/>
        <v>0</v>
      </c>
      <c r="Y1979" s="5">
        <f t="shared" si="3959"/>
        <v>0</v>
      </c>
      <c r="Z1979" s="5">
        <f t="shared" si="3959"/>
        <v>0</v>
      </c>
      <c r="AA1979" s="5">
        <f t="shared" si="3"/>
        <v>0</v>
      </c>
    </row>
    <row r="1980" spans="1:27" ht="15.75" customHeight="1" x14ac:dyDescent="0.2">
      <c r="A1980" s="1" t="s">
        <v>2512</v>
      </c>
      <c r="B1980" s="1" t="s">
        <v>20</v>
      </c>
      <c r="C1980" s="1" t="s">
        <v>21</v>
      </c>
      <c r="D1980" s="2">
        <v>45857</v>
      </c>
      <c r="E1980" s="1" t="s">
        <v>23</v>
      </c>
      <c r="F1980" s="1">
        <v>21.56</v>
      </c>
      <c r="G1980" s="1">
        <v>43.05</v>
      </c>
      <c r="H1980" s="1">
        <v>313</v>
      </c>
      <c r="I1980" s="1">
        <v>44.8</v>
      </c>
      <c r="J1980" s="1">
        <v>8.2200000000000006</v>
      </c>
      <c r="K1980" s="1">
        <v>98.86</v>
      </c>
      <c r="L1980" s="1">
        <v>6.99</v>
      </c>
      <c r="M1980" s="1">
        <v>142.30000000000001</v>
      </c>
      <c r="N1980" s="1">
        <v>87.3</v>
      </c>
      <c r="O1980" s="1">
        <v>93</v>
      </c>
      <c r="P1980" s="1" t="s">
        <v>4</v>
      </c>
      <c r="Q1980" s="1" t="s">
        <v>5</v>
      </c>
      <c r="R1980" s="1" t="s">
        <v>6</v>
      </c>
      <c r="S1980" s="1" t="s">
        <v>6</v>
      </c>
      <c r="T1980" s="3">
        <f t="shared" si="0"/>
        <v>45839</v>
      </c>
      <c r="U1980" s="5">
        <f t="shared" ref="U1980:V1980" si="3960">IF(ISBLANK(F1980),1,0)</f>
        <v>0</v>
      </c>
      <c r="V1980" s="5">
        <f t="shared" si="3960"/>
        <v>0</v>
      </c>
      <c r="W1980" s="5">
        <f t="shared" ref="W1980:Z1980" si="3961">IF(ISBLANK(K1980),1,0)</f>
        <v>0</v>
      </c>
      <c r="X1980" s="5">
        <f t="shared" si="3961"/>
        <v>0</v>
      </c>
      <c r="Y1980" s="5">
        <f t="shared" si="3961"/>
        <v>0</v>
      </c>
      <c r="Z1980" s="5">
        <f t="shared" si="3961"/>
        <v>0</v>
      </c>
      <c r="AA1980" s="5">
        <f t="shared" si="3"/>
        <v>0</v>
      </c>
    </row>
    <row r="1981" spans="1:27" ht="15.75" customHeight="1" x14ac:dyDescent="0.2">
      <c r="A1981" s="1" t="s">
        <v>2513</v>
      </c>
      <c r="B1981" s="1" t="s">
        <v>20</v>
      </c>
      <c r="C1981" s="1" t="s">
        <v>21</v>
      </c>
      <c r="D1981" s="2">
        <v>45799</v>
      </c>
      <c r="E1981" s="1" t="s">
        <v>93</v>
      </c>
      <c r="F1981" s="1">
        <v>21.92</v>
      </c>
      <c r="G1981" s="1">
        <v>41.3</v>
      </c>
      <c r="H1981" s="1">
        <v>292</v>
      </c>
      <c r="I1981" s="1">
        <v>46.6</v>
      </c>
      <c r="J1981" s="1">
        <v>7.36</v>
      </c>
      <c r="K1981" s="1">
        <v>98.97</v>
      </c>
      <c r="L1981" s="1">
        <v>6.86</v>
      </c>
      <c r="M1981" s="1">
        <v>138.1</v>
      </c>
      <c r="N1981" s="1">
        <v>82.57</v>
      </c>
      <c r="O1981" s="1">
        <v>94.41</v>
      </c>
      <c r="P1981" s="1" t="s">
        <v>4</v>
      </c>
      <c r="Q1981" s="1" t="s">
        <v>5</v>
      </c>
      <c r="R1981" s="1" t="s">
        <v>6</v>
      </c>
      <c r="S1981" s="1" t="s">
        <v>6</v>
      </c>
      <c r="T1981" s="3">
        <f t="shared" si="0"/>
        <v>45778</v>
      </c>
      <c r="U1981" s="5">
        <f t="shared" ref="U1981:V1981" si="3962">IF(ISBLANK(F1981),1,0)</f>
        <v>0</v>
      </c>
      <c r="V1981" s="5">
        <f t="shared" si="3962"/>
        <v>0</v>
      </c>
      <c r="W1981" s="5">
        <f t="shared" ref="W1981:Z1981" si="3963">IF(ISBLANK(K1981),1,0)</f>
        <v>0</v>
      </c>
      <c r="X1981" s="5">
        <f t="shared" si="3963"/>
        <v>0</v>
      </c>
      <c r="Y1981" s="5">
        <f t="shared" si="3963"/>
        <v>0</v>
      </c>
      <c r="Z1981" s="5">
        <f t="shared" si="3963"/>
        <v>0</v>
      </c>
      <c r="AA1981" s="5">
        <f t="shared" si="3"/>
        <v>0</v>
      </c>
    </row>
    <row r="1982" spans="1:27" ht="15.75" customHeight="1" x14ac:dyDescent="0.2">
      <c r="A1982" s="1" t="s">
        <v>460</v>
      </c>
      <c r="B1982" s="1" t="s">
        <v>34</v>
      </c>
      <c r="C1982" s="1" t="s">
        <v>35</v>
      </c>
      <c r="D1982" s="2">
        <v>45904</v>
      </c>
      <c r="E1982" s="1" t="s">
        <v>3</v>
      </c>
      <c r="F1982" s="1">
        <v>21.89</v>
      </c>
      <c r="G1982" s="1">
        <v>47.39</v>
      </c>
      <c r="H1982" s="1">
        <v>292</v>
      </c>
      <c r="I1982" s="1">
        <v>51.5</v>
      </c>
      <c r="J1982" s="1">
        <v>7.5</v>
      </c>
      <c r="K1982" s="1">
        <v>98.72</v>
      </c>
      <c r="L1982" s="1">
        <v>7</v>
      </c>
      <c r="M1982" s="1">
        <v>129.19999999999999</v>
      </c>
      <c r="N1982" s="1">
        <v>85.77</v>
      </c>
      <c r="O1982" s="1">
        <v>94.84</v>
      </c>
      <c r="P1982" s="1" t="s">
        <v>4</v>
      </c>
      <c r="Q1982" s="1" t="s">
        <v>5</v>
      </c>
      <c r="R1982" s="1" t="s">
        <v>6</v>
      </c>
      <c r="S1982" s="1" t="s">
        <v>6</v>
      </c>
      <c r="T1982" s="3">
        <f t="shared" si="0"/>
        <v>45901</v>
      </c>
      <c r="U1982" s="5">
        <f t="shared" ref="U1982:V1982" si="3964">IF(ISBLANK(F1982),1,0)</f>
        <v>0</v>
      </c>
      <c r="V1982" s="5">
        <f t="shared" si="3964"/>
        <v>0</v>
      </c>
      <c r="W1982" s="5">
        <f t="shared" ref="W1982:Z1982" si="3965">IF(ISBLANK(K1982),1,0)</f>
        <v>0</v>
      </c>
      <c r="X1982" s="5">
        <f t="shared" si="3965"/>
        <v>0</v>
      </c>
      <c r="Y1982" s="5">
        <f t="shared" si="3965"/>
        <v>0</v>
      </c>
      <c r="Z1982" s="5">
        <f t="shared" si="3965"/>
        <v>0</v>
      </c>
      <c r="AA1982" s="5">
        <f t="shared" si="3"/>
        <v>0</v>
      </c>
    </row>
    <row r="1983" spans="1:27" ht="15.75" customHeight="1" x14ac:dyDescent="0.2">
      <c r="A1983" s="1" t="s">
        <v>2515</v>
      </c>
      <c r="B1983" s="1" t="s">
        <v>1</v>
      </c>
      <c r="C1983" s="1" t="s">
        <v>35</v>
      </c>
      <c r="D1983" s="2">
        <v>45667</v>
      </c>
      <c r="E1983" s="1" t="s">
        <v>37</v>
      </c>
      <c r="F1983" s="1">
        <v>22.77</v>
      </c>
      <c r="G1983" s="1">
        <v>41.66</v>
      </c>
      <c r="H1983" s="1">
        <v>373</v>
      </c>
      <c r="I1983" s="1">
        <v>33.299999999999997</v>
      </c>
      <c r="J1983" s="1">
        <v>6.81</v>
      </c>
      <c r="K1983" s="1">
        <v>99.37</v>
      </c>
      <c r="L1983" s="1">
        <v>6.7</v>
      </c>
      <c r="M1983" s="1">
        <v>110.3</v>
      </c>
      <c r="N1983" s="1">
        <v>90.02</v>
      </c>
      <c r="O1983" s="1">
        <v>96.49</v>
      </c>
      <c r="P1983" s="1" t="s">
        <v>4</v>
      </c>
      <c r="Q1983" s="1" t="s">
        <v>5</v>
      </c>
      <c r="R1983" s="1" t="s">
        <v>6</v>
      </c>
      <c r="S1983" s="1" t="s">
        <v>6</v>
      </c>
      <c r="T1983" s="3">
        <f t="shared" si="0"/>
        <v>45658</v>
      </c>
      <c r="U1983" s="5">
        <f t="shared" ref="U1983:V1983" si="3966">IF(ISBLANK(F1983),1,0)</f>
        <v>0</v>
      </c>
      <c r="V1983" s="5">
        <f t="shared" si="3966"/>
        <v>0</v>
      </c>
      <c r="W1983" s="5">
        <f t="shared" ref="W1983:Z1983" si="3967">IF(ISBLANK(K1983),1,0)</f>
        <v>0</v>
      </c>
      <c r="X1983" s="5">
        <f t="shared" si="3967"/>
        <v>0</v>
      </c>
      <c r="Y1983" s="5">
        <f t="shared" si="3967"/>
        <v>0</v>
      </c>
      <c r="Z1983" s="5">
        <f t="shared" si="3967"/>
        <v>0</v>
      </c>
      <c r="AA1983" s="5">
        <f t="shared" si="3"/>
        <v>0</v>
      </c>
    </row>
    <row r="1984" spans="1:27" ht="15.75" customHeight="1" x14ac:dyDescent="0.2">
      <c r="A1984" s="1" t="s">
        <v>2516</v>
      </c>
      <c r="B1984" s="1" t="s">
        <v>20</v>
      </c>
      <c r="C1984" s="1" t="s">
        <v>47</v>
      </c>
      <c r="D1984" s="2">
        <v>45980</v>
      </c>
      <c r="E1984" s="1" t="s">
        <v>3</v>
      </c>
      <c r="F1984" s="1">
        <v>20.5</v>
      </c>
      <c r="G1984" s="1">
        <v>47.49</v>
      </c>
      <c r="H1984" s="1">
        <v>313</v>
      </c>
      <c r="I1984" s="1">
        <v>43.2</v>
      </c>
      <c r="J1984" s="1">
        <v>8.56</v>
      </c>
      <c r="K1984" s="1">
        <v>98.49</v>
      </c>
      <c r="L1984" s="1">
        <v>7.15</v>
      </c>
      <c r="M1984" s="1">
        <v>146.80000000000001</v>
      </c>
      <c r="N1984" s="1">
        <v>87.91</v>
      </c>
      <c r="O1984" s="1">
        <v>93.88</v>
      </c>
      <c r="P1984" s="1" t="s">
        <v>4</v>
      </c>
      <c r="Q1984" s="1" t="s">
        <v>5</v>
      </c>
      <c r="R1984" s="1" t="s">
        <v>6</v>
      </c>
      <c r="S1984" s="1" t="s">
        <v>6</v>
      </c>
      <c r="T1984" s="3">
        <f t="shared" si="0"/>
        <v>45962</v>
      </c>
      <c r="U1984" s="5">
        <f t="shared" ref="U1984:V1984" si="3968">IF(ISBLANK(F1984),1,0)</f>
        <v>0</v>
      </c>
      <c r="V1984" s="5">
        <f t="shared" si="3968"/>
        <v>0</v>
      </c>
      <c r="W1984" s="5">
        <f t="shared" ref="W1984:Z1984" si="3969">IF(ISBLANK(K1984),1,0)</f>
        <v>0</v>
      </c>
      <c r="X1984" s="5">
        <f t="shared" si="3969"/>
        <v>0</v>
      </c>
      <c r="Y1984" s="5">
        <f t="shared" si="3969"/>
        <v>0</v>
      </c>
      <c r="Z1984" s="5">
        <f t="shared" si="3969"/>
        <v>0</v>
      </c>
      <c r="AA1984" s="5">
        <f t="shared" si="3"/>
        <v>0</v>
      </c>
    </row>
    <row r="1985" spans="1:27" ht="15.75" customHeight="1" x14ac:dyDescent="0.2">
      <c r="A1985" s="1" t="s">
        <v>301</v>
      </c>
      <c r="B1985" s="1" t="s">
        <v>1309</v>
      </c>
      <c r="C1985" s="1" t="s">
        <v>21</v>
      </c>
      <c r="D1985" s="2">
        <v>45854</v>
      </c>
      <c r="E1985" s="1" t="s">
        <v>93</v>
      </c>
      <c r="F1985" s="1">
        <v>22.42</v>
      </c>
      <c r="G1985" s="1">
        <v>45.89</v>
      </c>
      <c r="H1985" s="1">
        <v>320</v>
      </c>
      <c r="I1985" s="1">
        <v>42.3</v>
      </c>
      <c r="J1985" s="1">
        <v>6.56</v>
      </c>
      <c r="K1985" s="1">
        <v>98.89</v>
      </c>
      <c r="L1985" s="1">
        <v>6.8</v>
      </c>
      <c r="M1985" s="1">
        <v>133.1</v>
      </c>
      <c r="N1985" s="1">
        <v>88.11</v>
      </c>
      <c r="O1985" s="1">
        <v>96.77</v>
      </c>
      <c r="P1985" s="1" t="s">
        <v>4</v>
      </c>
      <c r="Q1985" s="1" t="s">
        <v>5</v>
      </c>
      <c r="R1985" s="1" t="s">
        <v>6</v>
      </c>
      <c r="S1985" s="1" t="s">
        <v>6</v>
      </c>
      <c r="T1985" s="3">
        <f t="shared" si="0"/>
        <v>45839</v>
      </c>
      <c r="U1985" s="5">
        <f t="shared" ref="U1985:V1985" si="3970">IF(ISBLANK(F1985),1,0)</f>
        <v>0</v>
      </c>
      <c r="V1985" s="5">
        <f t="shared" si="3970"/>
        <v>0</v>
      </c>
      <c r="W1985" s="5">
        <f t="shared" ref="W1985:Z1985" si="3971">IF(ISBLANK(K1985),1,0)</f>
        <v>0</v>
      </c>
      <c r="X1985" s="5">
        <f t="shared" si="3971"/>
        <v>0</v>
      </c>
      <c r="Y1985" s="5">
        <f t="shared" si="3971"/>
        <v>0</v>
      </c>
      <c r="Z1985" s="5">
        <f t="shared" si="3971"/>
        <v>0</v>
      </c>
      <c r="AA1985" s="5">
        <f t="shared" si="3"/>
        <v>0</v>
      </c>
    </row>
    <row r="1986" spans="1:27" ht="15.75" customHeight="1" x14ac:dyDescent="0.2">
      <c r="A1986" s="1" t="s">
        <v>2077</v>
      </c>
      <c r="B1986" s="1" t="s">
        <v>58</v>
      </c>
      <c r="C1986" s="1" t="s">
        <v>373</v>
      </c>
      <c r="D1986" s="2">
        <v>45338</v>
      </c>
      <c r="E1986" s="1" t="s">
        <v>37</v>
      </c>
      <c r="F1986" s="1">
        <v>21.64</v>
      </c>
      <c r="G1986" s="1">
        <v>44.71</v>
      </c>
      <c r="H1986" s="1">
        <v>291</v>
      </c>
      <c r="I1986" s="1">
        <v>45.9</v>
      </c>
      <c r="J1986" s="1">
        <v>7.55</v>
      </c>
      <c r="L1986" s="1">
        <v>6.83</v>
      </c>
      <c r="M1986" s="1">
        <v>115.6</v>
      </c>
      <c r="N1986" s="1">
        <v>90.01</v>
      </c>
      <c r="O1986" s="1">
        <v>95.18</v>
      </c>
      <c r="P1986" s="1" t="s">
        <v>4</v>
      </c>
      <c r="Q1986" s="1" t="s">
        <v>5</v>
      </c>
      <c r="R1986" s="1" t="s">
        <v>6</v>
      </c>
      <c r="S1986" s="1" t="s">
        <v>6</v>
      </c>
      <c r="T1986" s="3">
        <f t="shared" si="0"/>
        <v>45323</v>
      </c>
      <c r="U1986" s="5">
        <f t="shared" ref="U1986:V1986" si="3972">IF(ISBLANK(F1986),1,0)</f>
        <v>0</v>
      </c>
      <c r="V1986" s="5">
        <f t="shared" si="3972"/>
        <v>0</v>
      </c>
      <c r="W1986" s="5">
        <f t="shared" ref="W1986:Z1986" si="3973">IF(ISBLANK(K1986),1,0)</f>
        <v>1</v>
      </c>
      <c r="X1986" s="5">
        <f t="shared" si="3973"/>
        <v>0</v>
      </c>
      <c r="Y1986" s="5">
        <f t="shared" si="3973"/>
        <v>0</v>
      </c>
      <c r="Z1986" s="5">
        <f t="shared" si="3973"/>
        <v>0</v>
      </c>
      <c r="AA1986" s="5">
        <f t="shared" si="3"/>
        <v>1</v>
      </c>
    </row>
    <row r="1987" spans="1:27" ht="15.75" customHeight="1" x14ac:dyDescent="0.2">
      <c r="A1987" s="1" t="s">
        <v>2517</v>
      </c>
      <c r="B1987" s="1" t="s">
        <v>20</v>
      </c>
      <c r="C1987" s="1" t="s">
        <v>21</v>
      </c>
      <c r="D1987" s="2">
        <v>45506</v>
      </c>
      <c r="E1987" s="1" t="s">
        <v>37</v>
      </c>
      <c r="F1987" s="1">
        <v>21.76</v>
      </c>
      <c r="G1987" s="1">
        <v>42.47</v>
      </c>
      <c r="H1987" s="1">
        <v>283</v>
      </c>
      <c r="I1987" s="1">
        <v>44.1</v>
      </c>
      <c r="J1987" s="1">
        <v>7.12</v>
      </c>
      <c r="K1987" s="1">
        <v>98.56</v>
      </c>
      <c r="L1987" s="1">
        <v>7.06</v>
      </c>
      <c r="M1987" s="1">
        <v>125.3</v>
      </c>
      <c r="N1987" s="1">
        <v>88.96</v>
      </c>
      <c r="O1987" s="1">
        <v>92.16</v>
      </c>
      <c r="P1987" s="1" t="s">
        <v>4</v>
      </c>
      <c r="Q1987" s="1" t="s">
        <v>50</v>
      </c>
      <c r="R1987" s="1" t="s">
        <v>244</v>
      </c>
      <c r="S1987" s="1" t="s">
        <v>89</v>
      </c>
      <c r="T1987" s="3">
        <f t="shared" si="0"/>
        <v>45505</v>
      </c>
      <c r="U1987" s="5">
        <f t="shared" ref="U1987:V1987" si="3974">IF(ISBLANK(F1987),1,0)</f>
        <v>0</v>
      </c>
      <c r="V1987" s="5">
        <f t="shared" si="3974"/>
        <v>0</v>
      </c>
      <c r="W1987" s="5">
        <f t="shared" ref="W1987:Z1987" si="3975">IF(ISBLANK(K1987),1,0)</f>
        <v>0</v>
      </c>
      <c r="X1987" s="5">
        <f t="shared" si="3975"/>
        <v>0</v>
      </c>
      <c r="Y1987" s="5">
        <f t="shared" si="3975"/>
        <v>0</v>
      </c>
      <c r="Z1987" s="5">
        <f t="shared" si="3975"/>
        <v>0</v>
      </c>
      <c r="AA1987" s="5">
        <f t="shared" si="3"/>
        <v>0</v>
      </c>
    </row>
    <row r="1988" spans="1:27" ht="15.75" customHeight="1" x14ac:dyDescent="0.2">
      <c r="A1988" s="1" t="s">
        <v>362</v>
      </c>
      <c r="B1988" s="1" t="s">
        <v>34</v>
      </c>
      <c r="C1988" s="1" t="s">
        <v>35</v>
      </c>
      <c r="D1988" s="2">
        <v>45876</v>
      </c>
      <c r="E1988" s="1" t="s">
        <v>37</v>
      </c>
      <c r="F1988" s="1">
        <v>22.49</v>
      </c>
      <c r="G1988" s="1">
        <v>49.79</v>
      </c>
      <c r="H1988" s="1">
        <v>326</v>
      </c>
      <c r="I1988" s="1">
        <v>47.7</v>
      </c>
      <c r="J1988" s="1">
        <v>6.21</v>
      </c>
      <c r="K1988" s="1">
        <v>99.17</v>
      </c>
      <c r="L1988" s="1">
        <v>6.9</v>
      </c>
      <c r="M1988" s="1">
        <v>121.1</v>
      </c>
      <c r="N1988" s="1">
        <v>86.08</v>
      </c>
      <c r="O1988" s="1">
        <v>95.78</v>
      </c>
      <c r="P1988" s="1" t="s">
        <v>4</v>
      </c>
      <c r="Q1988" s="1" t="s">
        <v>50</v>
      </c>
      <c r="R1988" s="1" t="s">
        <v>153</v>
      </c>
      <c r="S1988" s="1" t="s">
        <v>89</v>
      </c>
      <c r="T1988" s="3">
        <f t="shared" si="0"/>
        <v>45870</v>
      </c>
      <c r="U1988" s="5">
        <f t="shared" ref="U1988:V1988" si="3976">IF(ISBLANK(F1988),1,0)</f>
        <v>0</v>
      </c>
      <c r="V1988" s="5">
        <f t="shared" si="3976"/>
        <v>0</v>
      </c>
      <c r="W1988" s="5">
        <f t="shared" ref="W1988:Z1988" si="3977">IF(ISBLANK(K1988),1,0)</f>
        <v>0</v>
      </c>
      <c r="X1988" s="5">
        <f t="shared" si="3977"/>
        <v>0</v>
      </c>
      <c r="Y1988" s="5">
        <f t="shared" si="3977"/>
        <v>0</v>
      </c>
      <c r="Z1988" s="5">
        <f t="shared" si="3977"/>
        <v>0</v>
      </c>
      <c r="AA1988" s="5">
        <f t="shared" si="3"/>
        <v>0</v>
      </c>
    </row>
    <row r="1989" spans="1:27" ht="15.75" customHeight="1" x14ac:dyDescent="0.2">
      <c r="A1989" s="1" t="s">
        <v>279</v>
      </c>
      <c r="B1989" s="1" t="s">
        <v>1</v>
      </c>
      <c r="C1989" s="1" t="s">
        <v>47</v>
      </c>
      <c r="D1989" s="2">
        <v>45376</v>
      </c>
      <c r="E1989" s="1" t="s">
        <v>3</v>
      </c>
      <c r="F1989" s="1">
        <v>23</v>
      </c>
      <c r="G1989" s="1">
        <v>48.11</v>
      </c>
      <c r="H1989" s="1">
        <v>346</v>
      </c>
      <c r="I1989" s="1">
        <v>47</v>
      </c>
      <c r="J1989" s="1">
        <v>6.85</v>
      </c>
      <c r="K1989" s="1">
        <v>98.65</v>
      </c>
      <c r="L1989" s="1">
        <v>6.9</v>
      </c>
      <c r="M1989" s="1">
        <v>136.30000000000001</v>
      </c>
      <c r="N1989" s="1">
        <v>89.18</v>
      </c>
      <c r="O1989" s="1">
        <v>91.74</v>
      </c>
      <c r="P1989" s="1" t="s">
        <v>4</v>
      </c>
      <c r="Q1989" s="1" t="s">
        <v>5</v>
      </c>
      <c r="R1989" s="1" t="s">
        <v>6</v>
      </c>
      <c r="S1989" s="1" t="s">
        <v>6</v>
      </c>
      <c r="T1989" s="3">
        <f t="shared" si="0"/>
        <v>45352</v>
      </c>
      <c r="U1989" s="5">
        <f t="shared" ref="U1989:V1989" si="3978">IF(ISBLANK(F1989),1,0)</f>
        <v>0</v>
      </c>
      <c r="V1989" s="5">
        <f t="shared" si="3978"/>
        <v>0</v>
      </c>
      <c r="W1989" s="5">
        <f t="shared" ref="W1989:Z1989" si="3979">IF(ISBLANK(K1989),1,0)</f>
        <v>0</v>
      </c>
      <c r="X1989" s="5">
        <f t="shared" si="3979"/>
        <v>0</v>
      </c>
      <c r="Y1989" s="5">
        <f t="shared" si="3979"/>
        <v>0</v>
      </c>
      <c r="Z1989" s="5">
        <f t="shared" si="3979"/>
        <v>0</v>
      </c>
      <c r="AA1989" s="5">
        <f t="shared" si="3"/>
        <v>0</v>
      </c>
    </row>
    <row r="1990" spans="1:27" ht="15.75" customHeight="1" x14ac:dyDescent="0.2">
      <c r="A1990" s="1" t="s">
        <v>1416</v>
      </c>
      <c r="B1990" s="1" t="s">
        <v>58</v>
      </c>
      <c r="C1990" s="1" t="s">
        <v>47</v>
      </c>
      <c r="D1990" s="2">
        <v>45810</v>
      </c>
      <c r="E1990" s="1" t="s">
        <v>37</v>
      </c>
      <c r="F1990" s="1">
        <v>22.26</v>
      </c>
      <c r="G1990" s="1">
        <v>41.44</v>
      </c>
      <c r="H1990" s="1">
        <v>285</v>
      </c>
      <c r="I1990" s="1">
        <v>49.1</v>
      </c>
      <c r="J1990" s="1">
        <v>8.06</v>
      </c>
      <c r="K1990" s="1">
        <v>98.62</v>
      </c>
      <c r="L1990" s="1">
        <v>6.79</v>
      </c>
      <c r="M1990" s="1">
        <v>116.8</v>
      </c>
      <c r="N1990" s="1">
        <v>85.43</v>
      </c>
      <c r="O1990" s="1">
        <v>95.9</v>
      </c>
      <c r="P1990" s="1" t="s">
        <v>4</v>
      </c>
      <c r="Q1990" s="1" t="s">
        <v>5</v>
      </c>
      <c r="R1990" s="1" t="s">
        <v>6</v>
      </c>
      <c r="S1990" s="1" t="s">
        <v>6</v>
      </c>
      <c r="T1990" s="3">
        <f t="shared" si="0"/>
        <v>45809</v>
      </c>
      <c r="U1990" s="5">
        <f t="shared" ref="U1990:V1990" si="3980">IF(ISBLANK(F1990),1,0)</f>
        <v>0</v>
      </c>
      <c r="V1990" s="5">
        <f t="shared" si="3980"/>
        <v>0</v>
      </c>
      <c r="W1990" s="5">
        <f t="shared" ref="W1990:Z1990" si="3981">IF(ISBLANK(K1990),1,0)</f>
        <v>0</v>
      </c>
      <c r="X1990" s="5">
        <f t="shared" si="3981"/>
        <v>0</v>
      </c>
      <c r="Y1990" s="5">
        <f t="shared" si="3981"/>
        <v>0</v>
      </c>
      <c r="Z1990" s="5">
        <f t="shared" si="3981"/>
        <v>0</v>
      </c>
      <c r="AA1990" s="5">
        <f t="shared" si="3"/>
        <v>0</v>
      </c>
    </row>
    <row r="1991" spans="1:27" ht="15.75" customHeight="1" x14ac:dyDescent="0.2">
      <c r="A1991" s="1" t="s">
        <v>1039</v>
      </c>
      <c r="B1991" s="1" t="s">
        <v>34</v>
      </c>
      <c r="C1991" s="1" t="s">
        <v>47</v>
      </c>
      <c r="D1991" s="2">
        <v>45540</v>
      </c>
      <c r="E1991" s="1" t="s">
        <v>93</v>
      </c>
      <c r="F1991" s="1">
        <v>22.28</v>
      </c>
      <c r="G1991" s="1">
        <v>48.95</v>
      </c>
      <c r="H1991" s="1">
        <v>326</v>
      </c>
      <c r="I1991" s="1">
        <v>48.4</v>
      </c>
      <c r="J1991" s="1">
        <v>7.76</v>
      </c>
      <c r="K1991" s="1">
        <v>98.43</v>
      </c>
      <c r="L1991" s="1">
        <v>6.87</v>
      </c>
      <c r="N1991" s="1">
        <v>84.71</v>
      </c>
      <c r="O1991" s="1">
        <v>92.23</v>
      </c>
      <c r="P1991" s="1" t="s">
        <v>4</v>
      </c>
      <c r="Q1991" s="1" t="s">
        <v>5</v>
      </c>
      <c r="R1991" s="1" t="s">
        <v>6</v>
      </c>
      <c r="S1991" s="1" t="s">
        <v>6</v>
      </c>
      <c r="T1991" s="3">
        <f t="shared" si="0"/>
        <v>45536</v>
      </c>
      <c r="U1991" s="5">
        <f t="shared" ref="U1991:V1991" si="3982">IF(ISBLANK(F1991),1,0)</f>
        <v>0</v>
      </c>
      <c r="V1991" s="5">
        <f t="shared" si="3982"/>
        <v>0</v>
      </c>
      <c r="W1991" s="5">
        <f t="shared" ref="W1991:Z1991" si="3983">IF(ISBLANK(K1991),1,0)</f>
        <v>0</v>
      </c>
      <c r="X1991" s="5">
        <f t="shared" si="3983"/>
        <v>0</v>
      </c>
      <c r="Y1991" s="5">
        <f t="shared" si="3983"/>
        <v>1</v>
      </c>
      <c r="Z1991" s="5">
        <f t="shared" si="3983"/>
        <v>0</v>
      </c>
      <c r="AA1991" s="5">
        <f t="shared" si="3"/>
        <v>1</v>
      </c>
    </row>
    <row r="1992" spans="1:27" ht="15.75" customHeight="1" x14ac:dyDescent="0.2">
      <c r="A1992" s="1" t="s">
        <v>2519</v>
      </c>
      <c r="B1992" s="1" t="s">
        <v>20</v>
      </c>
      <c r="C1992" s="1" t="s">
        <v>35</v>
      </c>
      <c r="D1992" s="2">
        <v>45443</v>
      </c>
      <c r="E1992" s="1" t="s">
        <v>37</v>
      </c>
      <c r="F1992" s="1">
        <v>22.02</v>
      </c>
      <c r="G1992" s="1">
        <v>40.869999999999997</v>
      </c>
      <c r="H1992" s="1">
        <v>272</v>
      </c>
      <c r="I1992" s="1">
        <v>47.5</v>
      </c>
      <c r="J1992" s="1">
        <v>7.49</v>
      </c>
      <c r="K1992" s="1">
        <v>98.95</v>
      </c>
      <c r="L1992" s="1">
        <v>6.85</v>
      </c>
      <c r="M1992" s="1">
        <v>141.19999999999999</v>
      </c>
      <c r="N1992" s="1">
        <v>83.44</v>
      </c>
      <c r="O1992" s="1">
        <v>94.73</v>
      </c>
      <c r="P1992" s="1" t="s">
        <v>177</v>
      </c>
      <c r="Q1992" s="1" t="s">
        <v>50</v>
      </c>
      <c r="R1992" s="1" t="s">
        <v>153</v>
      </c>
      <c r="S1992" s="1" t="s">
        <v>89</v>
      </c>
      <c r="T1992" s="3">
        <f t="shared" si="0"/>
        <v>45413</v>
      </c>
      <c r="U1992" s="5">
        <f t="shared" ref="U1992:V1992" si="3984">IF(ISBLANK(F1992),1,0)</f>
        <v>0</v>
      </c>
      <c r="V1992" s="5">
        <f t="shared" si="3984"/>
        <v>0</v>
      </c>
      <c r="W1992" s="5">
        <f t="shared" ref="W1992:Z1992" si="3985">IF(ISBLANK(K1992),1,0)</f>
        <v>0</v>
      </c>
      <c r="X1992" s="5">
        <f t="shared" si="3985"/>
        <v>0</v>
      </c>
      <c r="Y1992" s="5">
        <f t="shared" si="3985"/>
        <v>0</v>
      </c>
      <c r="Z1992" s="5">
        <f t="shared" si="3985"/>
        <v>0</v>
      </c>
      <c r="AA1992" s="5">
        <f t="shared" si="3"/>
        <v>0</v>
      </c>
    </row>
    <row r="1993" spans="1:27" ht="15.75" customHeight="1" x14ac:dyDescent="0.2">
      <c r="A1993" s="1" t="s">
        <v>528</v>
      </c>
      <c r="B1993" s="1" t="s">
        <v>34</v>
      </c>
      <c r="C1993" s="1" t="s">
        <v>289</v>
      </c>
      <c r="D1993" s="2">
        <v>45686</v>
      </c>
      <c r="E1993" s="1" t="s">
        <v>37</v>
      </c>
      <c r="F1993" s="1">
        <v>22.92</v>
      </c>
      <c r="G1993" s="1">
        <v>53.58</v>
      </c>
      <c r="H1993" s="1">
        <v>339</v>
      </c>
      <c r="I1993" s="1">
        <v>54.5</v>
      </c>
      <c r="J1993" s="1">
        <v>7.66</v>
      </c>
      <c r="K1993" s="1">
        <v>99.01</v>
      </c>
      <c r="L1993" s="1">
        <v>7.06</v>
      </c>
      <c r="M1993" s="1">
        <v>138</v>
      </c>
      <c r="N1993" s="1">
        <v>88.17</v>
      </c>
      <c r="O1993" s="1">
        <v>94.44</v>
      </c>
      <c r="P1993" s="1" t="s">
        <v>4</v>
      </c>
      <c r="Q1993" s="1" t="s">
        <v>5</v>
      </c>
      <c r="R1993" s="1" t="s">
        <v>6</v>
      </c>
      <c r="S1993" s="1" t="s">
        <v>6</v>
      </c>
      <c r="T1993" s="3">
        <f t="shared" si="0"/>
        <v>45658</v>
      </c>
      <c r="U1993" s="5">
        <f t="shared" ref="U1993:V1993" si="3986">IF(ISBLANK(F1993),1,0)</f>
        <v>0</v>
      </c>
      <c r="V1993" s="5">
        <f t="shared" si="3986"/>
        <v>0</v>
      </c>
      <c r="W1993" s="5">
        <f t="shared" ref="W1993:Z1993" si="3987">IF(ISBLANK(K1993),1,0)</f>
        <v>0</v>
      </c>
      <c r="X1993" s="5">
        <f t="shared" si="3987"/>
        <v>0</v>
      </c>
      <c r="Y1993" s="5">
        <f t="shared" si="3987"/>
        <v>0</v>
      </c>
      <c r="Z1993" s="5">
        <f t="shared" si="3987"/>
        <v>0</v>
      </c>
      <c r="AA1993" s="5">
        <f t="shared" si="3"/>
        <v>0</v>
      </c>
    </row>
    <row r="1994" spans="1:27" ht="15.75" customHeight="1" x14ac:dyDescent="0.2">
      <c r="A1994" s="1" t="s">
        <v>1844</v>
      </c>
      <c r="B1994" s="1" t="s">
        <v>58</v>
      </c>
      <c r="C1994" s="1" t="s">
        <v>35</v>
      </c>
      <c r="D1994" s="2">
        <v>45973</v>
      </c>
      <c r="E1994" s="1" t="s">
        <v>23</v>
      </c>
      <c r="F1994" s="1">
        <v>21.97</v>
      </c>
      <c r="G1994" s="1">
        <v>47.49</v>
      </c>
      <c r="H1994" s="1">
        <v>324</v>
      </c>
      <c r="I1994" s="1">
        <v>41.1</v>
      </c>
      <c r="J1994" s="1">
        <v>6.98</v>
      </c>
      <c r="K1994" s="1">
        <v>99.38</v>
      </c>
      <c r="L1994" s="1">
        <v>6.82</v>
      </c>
      <c r="M1994" s="1">
        <v>120.1</v>
      </c>
      <c r="N1994" s="1">
        <v>87.5</v>
      </c>
      <c r="O1994" s="1">
        <v>95.38</v>
      </c>
      <c r="P1994" s="1" t="s">
        <v>4</v>
      </c>
      <c r="Q1994" s="1" t="s">
        <v>5</v>
      </c>
      <c r="R1994" s="1" t="s">
        <v>6</v>
      </c>
      <c r="S1994" s="1" t="s">
        <v>6</v>
      </c>
      <c r="T1994" s="3">
        <f t="shared" si="0"/>
        <v>45962</v>
      </c>
      <c r="U1994" s="5">
        <f t="shared" ref="U1994:V1994" si="3988">IF(ISBLANK(F1994),1,0)</f>
        <v>0</v>
      </c>
      <c r="V1994" s="5">
        <f t="shared" si="3988"/>
        <v>0</v>
      </c>
      <c r="W1994" s="5">
        <f t="shared" ref="W1994:Z1994" si="3989">IF(ISBLANK(K1994),1,0)</f>
        <v>0</v>
      </c>
      <c r="X1994" s="5">
        <f t="shared" si="3989"/>
        <v>0</v>
      </c>
      <c r="Y1994" s="5">
        <f t="shared" si="3989"/>
        <v>0</v>
      </c>
      <c r="Z1994" s="5">
        <f t="shared" si="3989"/>
        <v>0</v>
      </c>
      <c r="AA1994" s="5">
        <f t="shared" si="3"/>
        <v>0</v>
      </c>
    </row>
    <row r="1995" spans="1:27" ht="15.75" customHeight="1" x14ac:dyDescent="0.2">
      <c r="A1995" s="1" t="s">
        <v>1011</v>
      </c>
      <c r="B1995" s="1" t="s">
        <v>1</v>
      </c>
      <c r="C1995" s="1" t="s">
        <v>35</v>
      </c>
      <c r="D1995" s="2">
        <v>45948</v>
      </c>
      <c r="E1995" s="1" t="s">
        <v>93</v>
      </c>
      <c r="F1995" s="1">
        <v>22.62</v>
      </c>
      <c r="G1995" s="1">
        <v>39.869999999999997</v>
      </c>
      <c r="H1995" s="1">
        <v>332</v>
      </c>
      <c r="I1995" s="1">
        <v>42.2</v>
      </c>
      <c r="J1995" s="1">
        <v>7.09</v>
      </c>
      <c r="K1995" s="1">
        <v>99.56</v>
      </c>
      <c r="L1995" s="1">
        <v>6.76</v>
      </c>
      <c r="M1995" s="1">
        <v>131.6</v>
      </c>
      <c r="N1995" s="1">
        <v>82.92</v>
      </c>
      <c r="O1995" s="1">
        <v>92.4</v>
      </c>
      <c r="P1995" s="1" t="s">
        <v>4</v>
      </c>
      <c r="Q1995" s="1" t="s">
        <v>5</v>
      </c>
      <c r="R1995" s="1" t="s">
        <v>6</v>
      </c>
      <c r="S1995" s="1" t="s">
        <v>6</v>
      </c>
      <c r="T1995" s="3">
        <f t="shared" si="0"/>
        <v>45931</v>
      </c>
      <c r="U1995" s="5">
        <f t="shared" ref="U1995:V1995" si="3990">IF(ISBLANK(F1995),1,0)</f>
        <v>0</v>
      </c>
      <c r="V1995" s="5">
        <f t="shared" si="3990"/>
        <v>0</v>
      </c>
      <c r="W1995" s="5">
        <f t="shared" ref="W1995:Z1995" si="3991">IF(ISBLANK(K1995),1,0)</f>
        <v>0</v>
      </c>
      <c r="X1995" s="5">
        <f t="shared" si="3991"/>
        <v>0</v>
      </c>
      <c r="Y1995" s="5">
        <f t="shared" si="3991"/>
        <v>0</v>
      </c>
      <c r="Z1995" s="5">
        <f t="shared" si="3991"/>
        <v>0</v>
      </c>
      <c r="AA1995" s="5">
        <f t="shared" si="3"/>
        <v>0</v>
      </c>
    </row>
    <row r="1996" spans="1:27" ht="15.75" customHeight="1" x14ac:dyDescent="0.2">
      <c r="A1996" s="1" t="s">
        <v>1133</v>
      </c>
      <c r="B1996" s="1" t="s">
        <v>34</v>
      </c>
      <c r="C1996" s="1" t="s">
        <v>35</v>
      </c>
      <c r="D1996" s="2">
        <v>45587</v>
      </c>
      <c r="E1996" s="1" t="s">
        <v>93</v>
      </c>
      <c r="F1996" s="1">
        <v>22.5</v>
      </c>
      <c r="G1996" s="1">
        <v>55.65</v>
      </c>
      <c r="H1996" s="1">
        <v>333</v>
      </c>
      <c r="I1996" s="1">
        <v>55.8</v>
      </c>
      <c r="J1996" s="1">
        <v>6.79</v>
      </c>
      <c r="K1996" s="1">
        <v>99.02</v>
      </c>
      <c r="L1996" s="1">
        <v>7.07</v>
      </c>
      <c r="M1996" s="1">
        <v>138.6</v>
      </c>
      <c r="N1996" s="1">
        <v>86.25</v>
      </c>
      <c r="O1996" s="1">
        <v>91.48</v>
      </c>
      <c r="P1996" s="1" t="s">
        <v>4</v>
      </c>
      <c r="Q1996" s="1" t="s">
        <v>5</v>
      </c>
      <c r="R1996" s="1" t="s">
        <v>6</v>
      </c>
      <c r="S1996" s="1" t="s">
        <v>6</v>
      </c>
      <c r="T1996" s="3">
        <f t="shared" si="0"/>
        <v>45566</v>
      </c>
      <c r="U1996" s="5">
        <f t="shared" ref="U1996:V1996" si="3992">IF(ISBLANK(F1996),1,0)</f>
        <v>0</v>
      </c>
      <c r="V1996" s="5">
        <f t="shared" si="3992"/>
        <v>0</v>
      </c>
      <c r="W1996" s="5">
        <f t="shared" ref="W1996:Z1996" si="3993">IF(ISBLANK(K1996),1,0)</f>
        <v>0</v>
      </c>
      <c r="X1996" s="5">
        <f t="shared" si="3993"/>
        <v>0</v>
      </c>
      <c r="Y1996" s="5">
        <f t="shared" si="3993"/>
        <v>0</v>
      </c>
      <c r="Z1996" s="5">
        <f t="shared" si="3993"/>
        <v>0</v>
      </c>
      <c r="AA1996" s="5">
        <f t="shared" si="3"/>
        <v>0</v>
      </c>
    </row>
    <row r="1997" spans="1:27" ht="15.75" customHeight="1" x14ac:dyDescent="0.2">
      <c r="A1997" s="1" t="s">
        <v>2522</v>
      </c>
      <c r="B1997" s="1" t="s">
        <v>58</v>
      </c>
      <c r="C1997" s="1" t="s">
        <v>21</v>
      </c>
      <c r="D1997" s="2">
        <v>45294</v>
      </c>
      <c r="E1997" s="1" t="s">
        <v>23</v>
      </c>
      <c r="F1997" s="1">
        <v>21.63</v>
      </c>
      <c r="G1997" s="1">
        <v>31.49</v>
      </c>
      <c r="H1997" s="1">
        <v>326</v>
      </c>
      <c r="I1997" s="1">
        <v>46.6</v>
      </c>
      <c r="J1997" s="1">
        <v>7.1</v>
      </c>
      <c r="K1997" s="1">
        <v>99.02</v>
      </c>
      <c r="L1997" s="1">
        <v>6.68</v>
      </c>
      <c r="M1997" s="1">
        <v>116.4</v>
      </c>
      <c r="O1997" s="1">
        <v>94.33</v>
      </c>
      <c r="P1997" s="1" t="s">
        <v>4</v>
      </c>
      <c r="Q1997" s="1" t="s">
        <v>5</v>
      </c>
      <c r="R1997" s="1" t="s">
        <v>6</v>
      </c>
      <c r="S1997" s="1" t="s">
        <v>6</v>
      </c>
      <c r="T1997" s="3">
        <f t="shared" si="0"/>
        <v>45292</v>
      </c>
      <c r="U1997" s="5">
        <f t="shared" ref="U1997:V1997" si="3994">IF(ISBLANK(F1997),1,0)</f>
        <v>0</v>
      </c>
      <c r="V1997" s="5">
        <f t="shared" si="3994"/>
        <v>0</v>
      </c>
      <c r="W1997" s="5">
        <f t="shared" ref="W1997:Z1997" si="3995">IF(ISBLANK(K1997),1,0)</f>
        <v>0</v>
      </c>
      <c r="X1997" s="5">
        <f t="shared" si="3995"/>
        <v>0</v>
      </c>
      <c r="Y1997" s="5">
        <f t="shared" si="3995"/>
        <v>0</v>
      </c>
      <c r="Z1997" s="5">
        <f t="shared" si="3995"/>
        <v>1</v>
      </c>
      <c r="AA1997" s="5">
        <f t="shared" si="3"/>
        <v>1</v>
      </c>
    </row>
    <row r="1998" spans="1:27" ht="15.75" customHeight="1" x14ac:dyDescent="0.2">
      <c r="A1998" s="1" t="s">
        <v>2523</v>
      </c>
      <c r="B1998" s="1" t="s">
        <v>1</v>
      </c>
      <c r="C1998" s="1" t="s">
        <v>35</v>
      </c>
      <c r="D1998" s="2">
        <v>45940</v>
      </c>
      <c r="E1998" s="1" t="s">
        <v>3</v>
      </c>
      <c r="F1998" s="1">
        <v>21.5</v>
      </c>
      <c r="G1998" s="1">
        <v>46.19</v>
      </c>
      <c r="H1998" s="1">
        <v>364</v>
      </c>
      <c r="I1998" s="1">
        <v>31.5</v>
      </c>
      <c r="J1998" s="1">
        <v>6.44</v>
      </c>
      <c r="K1998" s="1">
        <v>98.91</v>
      </c>
      <c r="L1998" s="1">
        <v>6.66</v>
      </c>
      <c r="M1998" s="1">
        <v>102.6</v>
      </c>
      <c r="N1998" s="1">
        <v>89.51</v>
      </c>
      <c r="O1998" s="1">
        <v>95.05</v>
      </c>
      <c r="P1998" s="1" t="s">
        <v>4</v>
      </c>
      <c r="Q1998" s="1" t="s">
        <v>5</v>
      </c>
      <c r="R1998" s="1" t="s">
        <v>6</v>
      </c>
      <c r="S1998" s="1" t="s">
        <v>6</v>
      </c>
      <c r="T1998" s="3">
        <f t="shared" si="0"/>
        <v>45931</v>
      </c>
      <c r="U1998" s="5">
        <f t="shared" ref="U1998:V1998" si="3996">IF(ISBLANK(F1998),1,0)</f>
        <v>0</v>
      </c>
      <c r="V1998" s="5">
        <f t="shared" si="3996"/>
        <v>0</v>
      </c>
      <c r="W1998" s="5">
        <f t="shared" ref="W1998:Z1998" si="3997">IF(ISBLANK(K1998),1,0)</f>
        <v>0</v>
      </c>
      <c r="X1998" s="5">
        <f t="shared" si="3997"/>
        <v>0</v>
      </c>
      <c r="Y1998" s="5">
        <f t="shared" si="3997"/>
        <v>0</v>
      </c>
      <c r="Z1998" s="5">
        <f t="shared" si="3997"/>
        <v>0</v>
      </c>
      <c r="AA1998" s="5">
        <f t="shared" si="3"/>
        <v>0</v>
      </c>
    </row>
    <row r="1999" spans="1:27" ht="15.75" customHeight="1" x14ac:dyDescent="0.2">
      <c r="A1999" s="1" t="s">
        <v>962</v>
      </c>
      <c r="B1999" s="1" t="s">
        <v>34</v>
      </c>
      <c r="C1999" s="1" t="s">
        <v>47</v>
      </c>
      <c r="D1999" s="2">
        <v>45947</v>
      </c>
      <c r="E1999" s="1" t="s">
        <v>93</v>
      </c>
      <c r="G1999" s="1">
        <v>40.520000000000003</v>
      </c>
      <c r="H1999" s="1">
        <v>316</v>
      </c>
      <c r="I1999" s="1">
        <v>38.700000000000003</v>
      </c>
      <c r="J1999" s="1">
        <v>6.68</v>
      </c>
      <c r="K1999" s="1">
        <v>99.2</v>
      </c>
      <c r="L1999" s="1">
        <v>6.88</v>
      </c>
      <c r="M1999" s="1">
        <v>113.2</v>
      </c>
      <c r="N1999" s="1">
        <v>87.02</v>
      </c>
      <c r="O1999" s="1">
        <v>92.63</v>
      </c>
      <c r="P1999" s="1" t="s">
        <v>4</v>
      </c>
      <c r="Q1999" s="1" t="s">
        <v>5</v>
      </c>
      <c r="R1999" s="1" t="s">
        <v>6</v>
      </c>
      <c r="S1999" s="1" t="s">
        <v>6</v>
      </c>
      <c r="T1999" s="3">
        <f t="shared" si="0"/>
        <v>45931</v>
      </c>
      <c r="U1999" s="5">
        <f t="shared" ref="U1999:V1999" si="3998">IF(ISBLANK(F1999),1,0)</f>
        <v>1</v>
      </c>
      <c r="V1999" s="5">
        <f t="shared" si="3998"/>
        <v>0</v>
      </c>
      <c r="W1999" s="5">
        <f t="shared" ref="W1999:Z1999" si="3999">IF(ISBLANK(K1999),1,0)</f>
        <v>0</v>
      </c>
      <c r="X1999" s="5">
        <f t="shared" si="3999"/>
        <v>0</v>
      </c>
      <c r="Y1999" s="5">
        <f t="shared" si="3999"/>
        <v>0</v>
      </c>
      <c r="Z1999" s="5">
        <f t="shared" si="3999"/>
        <v>0</v>
      </c>
      <c r="AA1999" s="5">
        <f t="shared" si="3"/>
        <v>1</v>
      </c>
    </row>
    <row r="2000" spans="1:27" ht="15.75" customHeight="1" x14ac:dyDescent="0.2">
      <c r="A2000" s="1" t="s">
        <v>2524</v>
      </c>
      <c r="B2000" s="1" t="s">
        <v>58</v>
      </c>
      <c r="C2000" s="1" t="s">
        <v>35</v>
      </c>
      <c r="D2000" s="2">
        <v>45734</v>
      </c>
      <c r="E2000" s="1" t="s">
        <v>93</v>
      </c>
      <c r="F2000" s="1">
        <v>21.85</v>
      </c>
      <c r="G2000" s="1">
        <v>51.41</v>
      </c>
      <c r="H2000" s="1">
        <v>322</v>
      </c>
      <c r="I2000" s="1">
        <v>40.4</v>
      </c>
      <c r="J2000" s="1">
        <v>6.18</v>
      </c>
      <c r="K2000" s="1">
        <v>99.36</v>
      </c>
      <c r="L2000" s="1">
        <v>7.1</v>
      </c>
      <c r="M2000" s="1">
        <v>134.69999999999999</v>
      </c>
      <c r="N2000" s="1">
        <v>87.55</v>
      </c>
      <c r="O2000" s="1">
        <v>94.8</v>
      </c>
      <c r="P2000" s="1" t="s">
        <v>4</v>
      </c>
      <c r="Q2000" s="1" t="s">
        <v>5</v>
      </c>
      <c r="R2000" s="1" t="s">
        <v>6</v>
      </c>
      <c r="S2000" s="1" t="s">
        <v>6</v>
      </c>
      <c r="T2000" s="3">
        <f t="shared" si="0"/>
        <v>45717</v>
      </c>
      <c r="U2000" s="5">
        <f t="shared" ref="U2000:V2000" si="4000">IF(ISBLANK(F2000),1,0)</f>
        <v>0</v>
      </c>
      <c r="V2000" s="5">
        <f t="shared" si="4000"/>
        <v>0</v>
      </c>
      <c r="W2000" s="5">
        <f t="shared" ref="W2000:Z2000" si="4001">IF(ISBLANK(K2000),1,0)</f>
        <v>0</v>
      </c>
      <c r="X2000" s="5">
        <f t="shared" si="4001"/>
        <v>0</v>
      </c>
      <c r="Y2000" s="5">
        <f t="shared" si="4001"/>
        <v>0</v>
      </c>
      <c r="Z2000" s="5">
        <f t="shared" si="4001"/>
        <v>0</v>
      </c>
      <c r="AA2000" s="5">
        <f t="shared" si="3"/>
        <v>0</v>
      </c>
    </row>
    <row r="2001" spans="1:27" ht="15.75" customHeight="1" x14ac:dyDescent="0.2">
      <c r="A2001" s="1" t="s">
        <v>2525</v>
      </c>
      <c r="B2001" s="1" t="s">
        <v>58</v>
      </c>
      <c r="C2001" s="1" t="s">
        <v>35</v>
      </c>
      <c r="D2001" s="2">
        <v>45751</v>
      </c>
      <c r="E2001" s="1" t="s">
        <v>37</v>
      </c>
      <c r="F2001" s="1">
        <v>21.09</v>
      </c>
      <c r="G2001" s="1">
        <v>43.26</v>
      </c>
      <c r="H2001" s="1">
        <v>315</v>
      </c>
      <c r="I2001" s="1">
        <v>45.9</v>
      </c>
      <c r="J2001" s="1">
        <v>6.94</v>
      </c>
      <c r="K2001" s="1">
        <v>98.81</v>
      </c>
      <c r="L2001" s="1">
        <v>6.8</v>
      </c>
      <c r="N2001" s="1">
        <v>93.3</v>
      </c>
      <c r="O2001" s="1">
        <v>92.61</v>
      </c>
      <c r="P2001" s="1" t="s">
        <v>4</v>
      </c>
      <c r="Q2001" s="1" t="s">
        <v>5</v>
      </c>
      <c r="R2001" s="1" t="s">
        <v>6</v>
      </c>
      <c r="S2001" s="1" t="s">
        <v>6</v>
      </c>
      <c r="T2001" s="3">
        <f t="shared" si="0"/>
        <v>45748</v>
      </c>
      <c r="U2001" s="5">
        <f t="shared" ref="U2001:V2001" si="4002">IF(ISBLANK(F2001),1,0)</f>
        <v>0</v>
      </c>
      <c r="V2001" s="5">
        <f t="shared" si="4002"/>
        <v>0</v>
      </c>
      <c r="W2001" s="5">
        <f t="shared" ref="W2001:Z2001" si="4003">IF(ISBLANK(K2001),1,0)</f>
        <v>0</v>
      </c>
      <c r="X2001" s="5">
        <f t="shared" si="4003"/>
        <v>0</v>
      </c>
      <c r="Y2001" s="5">
        <f t="shared" si="4003"/>
        <v>1</v>
      </c>
      <c r="Z2001" s="5">
        <f t="shared" si="4003"/>
        <v>0</v>
      </c>
      <c r="AA2001" s="5">
        <f t="shared" si="3"/>
        <v>1</v>
      </c>
    </row>
    <row r="2002" spans="1:27" ht="15.75" customHeight="1" x14ac:dyDescent="0.2">
      <c r="A2002" s="1" t="s">
        <v>2526</v>
      </c>
      <c r="B2002" s="1" t="s">
        <v>1233</v>
      </c>
      <c r="C2002" s="1" t="s">
        <v>47</v>
      </c>
      <c r="D2002" s="2">
        <v>45677</v>
      </c>
      <c r="E2002" s="1" t="s">
        <v>93</v>
      </c>
      <c r="F2002" s="1">
        <v>22.88</v>
      </c>
      <c r="G2002" s="1">
        <v>39.03</v>
      </c>
      <c r="H2002" s="1">
        <v>345</v>
      </c>
      <c r="I2002" s="1">
        <v>41.9</v>
      </c>
      <c r="J2002" s="1">
        <v>7.09</v>
      </c>
      <c r="K2002" s="1">
        <v>99.55</v>
      </c>
      <c r="L2002" s="1">
        <v>6.59</v>
      </c>
      <c r="M2002" s="1">
        <v>132.9</v>
      </c>
      <c r="N2002" s="1">
        <v>91.35</v>
      </c>
      <c r="O2002" s="1">
        <v>96.3</v>
      </c>
      <c r="P2002" s="1" t="s">
        <v>4</v>
      </c>
      <c r="Q2002" s="1" t="s">
        <v>5</v>
      </c>
      <c r="R2002" s="1" t="s">
        <v>6</v>
      </c>
      <c r="S2002" s="1" t="s">
        <v>6</v>
      </c>
      <c r="T2002" s="3">
        <f t="shared" si="0"/>
        <v>45658</v>
      </c>
      <c r="U2002" s="5">
        <f t="shared" ref="U2002:V2002" si="4004">IF(ISBLANK(F2002),1,0)</f>
        <v>0</v>
      </c>
      <c r="V2002" s="5">
        <f t="shared" si="4004"/>
        <v>0</v>
      </c>
      <c r="W2002" s="5">
        <f t="shared" ref="W2002:Z2002" si="4005">IF(ISBLANK(K2002),1,0)</f>
        <v>0</v>
      </c>
      <c r="X2002" s="5">
        <f t="shared" si="4005"/>
        <v>0</v>
      </c>
      <c r="Y2002" s="5">
        <f t="shared" si="4005"/>
        <v>0</v>
      </c>
      <c r="Z2002" s="5">
        <f t="shared" si="4005"/>
        <v>0</v>
      </c>
      <c r="AA2002" s="5">
        <f t="shared" si="3"/>
        <v>0</v>
      </c>
    </row>
    <row r="2003" spans="1:27" ht="15.75" customHeight="1" x14ac:dyDescent="0.2">
      <c r="A2003" s="1" t="s">
        <v>2527</v>
      </c>
      <c r="B2003" s="1" t="s">
        <v>20</v>
      </c>
      <c r="C2003" s="1" t="s">
        <v>47</v>
      </c>
      <c r="D2003" s="2">
        <v>45301</v>
      </c>
      <c r="E2003" s="1" t="s">
        <v>93</v>
      </c>
      <c r="F2003" s="1">
        <v>22.57</v>
      </c>
      <c r="G2003" s="1">
        <v>38.67</v>
      </c>
      <c r="H2003" s="1">
        <v>331</v>
      </c>
      <c r="I2003" s="1">
        <v>61.6</v>
      </c>
      <c r="J2003" s="1">
        <v>8.6300000000000008</v>
      </c>
      <c r="K2003" s="1">
        <v>98.36</v>
      </c>
      <c r="L2003" s="1">
        <v>6.85</v>
      </c>
      <c r="M2003" s="1">
        <v>148.69999999999999</v>
      </c>
      <c r="N2003" s="1">
        <v>84.48</v>
      </c>
      <c r="O2003" s="1">
        <v>90.38</v>
      </c>
      <c r="P2003" s="1" t="s">
        <v>4</v>
      </c>
      <c r="Q2003" s="1" t="s">
        <v>5</v>
      </c>
      <c r="R2003" s="1" t="s">
        <v>6</v>
      </c>
      <c r="S2003" s="1" t="s">
        <v>6</v>
      </c>
      <c r="T2003" s="3">
        <f t="shared" si="0"/>
        <v>45292</v>
      </c>
      <c r="U2003" s="5">
        <f t="shared" ref="U2003:V2003" si="4006">IF(ISBLANK(F2003),1,0)</f>
        <v>0</v>
      </c>
      <c r="V2003" s="5">
        <f t="shared" si="4006"/>
        <v>0</v>
      </c>
      <c r="W2003" s="5">
        <f t="shared" ref="W2003:Z2003" si="4007">IF(ISBLANK(K2003),1,0)</f>
        <v>0</v>
      </c>
      <c r="X2003" s="5">
        <f t="shared" si="4007"/>
        <v>0</v>
      </c>
      <c r="Y2003" s="5">
        <f t="shared" si="4007"/>
        <v>0</v>
      </c>
      <c r="Z2003" s="5">
        <f t="shared" si="4007"/>
        <v>0</v>
      </c>
      <c r="AA2003" s="5">
        <f t="shared" si="3"/>
        <v>0</v>
      </c>
    </row>
    <row r="2004" spans="1:27" ht="15.75" customHeight="1" x14ac:dyDescent="0.2">
      <c r="A2004" s="1" t="s">
        <v>2028</v>
      </c>
      <c r="B2004" s="1" t="s">
        <v>58</v>
      </c>
      <c r="C2004" s="1" t="s">
        <v>21</v>
      </c>
      <c r="D2004" s="2">
        <v>45408</v>
      </c>
      <c r="E2004" s="1" t="s">
        <v>3</v>
      </c>
      <c r="G2004" s="1">
        <v>38.43</v>
      </c>
      <c r="H2004" s="1">
        <v>311</v>
      </c>
      <c r="I2004" s="1">
        <v>44.4</v>
      </c>
      <c r="J2004" s="1">
        <v>6.78</v>
      </c>
      <c r="K2004" s="1">
        <v>99.28</v>
      </c>
      <c r="L2004" s="1">
        <v>6.74</v>
      </c>
      <c r="M2004" s="1">
        <v>115</v>
      </c>
      <c r="N2004" s="1">
        <v>87.8</v>
      </c>
      <c r="O2004" s="1">
        <v>95.19</v>
      </c>
      <c r="P2004" s="1" t="s">
        <v>4</v>
      </c>
      <c r="Q2004" s="1" t="s">
        <v>5</v>
      </c>
      <c r="R2004" s="1" t="s">
        <v>6</v>
      </c>
      <c r="S2004" s="1" t="s">
        <v>6</v>
      </c>
      <c r="T2004" s="3">
        <f t="shared" si="0"/>
        <v>45383</v>
      </c>
      <c r="U2004" s="5">
        <f t="shared" ref="U2004:V2004" si="4008">IF(ISBLANK(F2004),1,0)</f>
        <v>1</v>
      </c>
      <c r="V2004" s="5">
        <f t="shared" si="4008"/>
        <v>0</v>
      </c>
      <c r="W2004" s="5">
        <f t="shared" ref="W2004:Z2004" si="4009">IF(ISBLANK(K2004),1,0)</f>
        <v>0</v>
      </c>
      <c r="X2004" s="5">
        <f t="shared" si="4009"/>
        <v>0</v>
      </c>
      <c r="Y2004" s="5">
        <f t="shared" si="4009"/>
        <v>0</v>
      </c>
      <c r="Z2004" s="5">
        <f t="shared" si="4009"/>
        <v>0</v>
      </c>
      <c r="AA2004" s="5">
        <f t="shared" si="3"/>
        <v>1</v>
      </c>
    </row>
    <row r="2005" spans="1:27" ht="15.75" customHeight="1" x14ac:dyDescent="0.2">
      <c r="A2005" s="1" t="s">
        <v>2528</v>
      </c>
      <c r="B2005" s="1" t="s">
        <v>20</v>
      </c>
      <c r="C2005" s="1" t="s">
        <v>21</v>
      </c>
      <c r="D2005" s="2">
        <v>45396</v>
      </c>
      <c r="E2005" s="1" t="s">
        <v>3</v>
      </c>
      <c r="F2005" s="1">
        <v>22.27</v>
      </c>
      <c r="G2005" s="1">
        <v>38.47</v>
      </c>
      <c r="H2005" s="1">
        <v>312</v>
      </c>
      <c r="I2005" s="1">
        <v>46.2</v>
      </c>
      <c r="J2005" s="1">
        <v>7.41</v>
      </c>
      <c r="K2005" s="1">
        <v>98.9</v>
      </c>
      <c r="L2005" s="1">
        <v>7.12</v>
      </c>
      <c r="M2005" s="1">
        <v>128.5</v>
      </c>
      <c r="N2005" s="1">
        <v>88.51</v>
      </c>
      <c r="O2005" s="1">
        <v>94.8</v>
      </c>
      <c r="P2005" s="1" t="s">
        <v>4</v>
      </c>
      <c r="Q2005" s="1" t="s">
        <v>5</v>
      </c>
      <c r="R2005" s="1" t="s">
        <v>6</v>
      </c>
      <c r="S2005" s="1" t="s">
        <v>6</v>
      </c>
      <c r="T2005" s="3">
        <f t="shared" si="0"/>
        <v>45383</v>
      </c>
      <c r="U2005" s="5">
        <f t="shared" ref="U2005:V2005" si="4010">IF(ISBLANK(F2005),1,0)</f>
        <v>0</v>
      </c>
      <c r="V2005" s="5">
        <f t="shared" si="4010"/>
        <v>0</v>
      </c>
      <c r="W2005" s="5">
        <f t="shared" ref="W2005:Z2005" si="4011">IF(ISBLANK(K2005),1,0)</f>
        <v>0</v>
      </c>
      <c r="X2005" s="5">
        <f t="shared" si="4011"/>
        <v>0</v>
      </c>
      <c r="Y2005" s="5">
        <f t="shared" si="4011"/>
        <v>0</v>
      </c>
      <c r="Z2005" s="5">
        <f t="shared" si="4011"/>
        <v>0</v>
      </c>
      <c r="AA2005" s="5">
        <f t="shared" si="3"/>
        <v>0</v>
      </c>
    </row>
    <row r="2006" spans="1:27" ht="15.75" customHeight="1" x14ac:dyDescent="0.2">
      <c r="A2006" s="1" t="s">
        <v>1324</v>
      </c>
      <c r="B2006" s="1" t="s">
        <v>1</v>
      </c>
      <c r="C2006" s="1" t="s">
        <v>35</v>
      </c>
      <c r="D2006" s="2">
        <v>45960</v>
      </c>
      <c r="E2006" s="1" t="s">
        <v>23</v>
      </c>
      <c r="F2006" s="1">
        <v>20.6</v>
      </c>
      <c r="G2006" s="1">
        <v>41.36</v>
      </c>
      <c r="H2006" s="1">
        <v>324</v>
      </c>
      <c r="I2006" s="1">
        <v>30.8</v>
      </c>
      <c r="J2006" s="1">
        <v>6.13</v>
      </c>
      <c r="K2006" s="1">
        <v>99.19</v>
      </c>
      <c r="L2006" s="1">
        <v>6.53</v>
      </c>
      <c r="M2006" s="1">
        <v>104</v>
      </c>
      <c r="N2006" s="1">
        <v>90.84</v>
      </c>
      <c r="O2006" s="1">
        <v>92.88</v>
      </c>
      <c r="P2006" s="1" t="s">
        <v>4</v>
      </c>
      <c r="Q2006" s="1" t="s">
        <v>5</v>
      </c>
      <c r="R2006" s="1" t="s">
        <v>6</v>
      </c>
      <c r="S2006" s="1" t="s">
        <v>6</v>
      </c>
      <c r="T2006" s="3">
        <f t="shared" si="0"/>
        <v>45931</v>
      </c>
      <c r="U2006" s="5">
        <f t="shared" ref="U2006:V2006" si="4012">IF(ISBLANK(F2006),1,0)</f>
        <v>0</v>
      </c>
      <c r="V2006" s="5">
        <f t="shared" si="4012"/>
        <v>0</v>
      </c>
      <c r="W2006" s="5">
        <f t="shared" ref="W2006:Z2006" si="4013">IF(ISBLANK(K2006),1,0)</f>
        <v>0</v>
      </c>
      <c r="X2006" s="5">
        <f t="shared" si="4013"/>
        <v>0</v>
      </c>
      <c r="Y2006" s="5">
        <f t="shared" si="4013"/>
        <v>0</v>
      </c>
      <c r="Z2006" s="5">
        <f t="shared" si="4013"/>
        <v>0</v>
      </c>
      <c r="AA2006" s="5">
        <f t="shared" si="3"/>
        <v>0</v>
      </c>
    </row>
    <row r="2007" spans="1:27" ht="15.75" customHeight="1" x14ac:dyDescent="0.2">
      <c r="A2007" s="1" t="s">
        <v>2529</v>
      </c>
      <c r="B2007" s="1" t="s">
        <v>20</v>
      </c>
      <c r="C2007" s="1" t="s">
        <v>35</v>
      </c>
      <c r="D2007" s="2">
        <v>45328</v>
      </c>
      <c r="E2007" s="1" t="s">
        <v>93</v>
      </c>
      <c r="F2007" s="1">
        <v>21.2</v>
      </c>
      <c r="G2007" s="1">
        <v>36.24</v>
      </c>
      <c r="H2007" s="1">
        <v>263</v>
      </c>
      <c r="I2007" s="1">
        <v>54.5</v>
      </c>
      <c r="J2007" s="1">
        <v>8.19</v>
      </c>
      <c r="K2007" s="1">
        <v>99.02</v>
      </c>
      <c r="L2007" s="1">
        <v>6.91</v>
      </c>
      <c r="M2007" s="1">
        <v>142.1</v>
      </c>
      <c r="N2007" s="1">
        <v>86.63</v>
      </c>
      <c r="O2007" s="1">
        <v>92.79</v>
      </c>
      <c r="P2007" s="1" t="s">
        <v>4</v>
      </c>
      <c r="Q2007" s="1" t="s">
        <v>5</v>
      </c>
      <c r="R2007" s="1" t="s">
        <v>6</v>
      </c>
      <c r="S2007" s="1" t="s">
        <v>6</v>
      </c>
      <c r="T2007" s="3">
        <f t="shared" si="0"/>
        <v>45323</v>
      </c>
      <c r="U2007" s="5">
        <f t="shared" ref="U2007:V2007" si="4014">IF(ISBLANK(F2007),1,0)</f>
        <v>0</v>
      </c>
      <c r="V2007" s="5">
        <f t="shared" si="4014"/>
        <v>0</v>
      </c>
      <c r="W2007" s="5">
        <f t="shared" ref="W2007:Z2007" si="4015">IF(ISBLANK(K2007),1,0)</f>
        <v>0</v>
      </c>
      <c r="X2007" s="5">
        <f t="shared" si="4015"/>
        <v>0</v>
      </c>
      <c r="Y2007" s="5">
        <f t="shared" si="4015"/>
        <v>0</v>
      </c>
      <c r="Z2007" s="5">
        <f t="shared" si="4015"/>
        <v>0</v>
      </c>
      <c r="AA2007" s="5">
        <f t="shared" si="3"/>
        <v>0</v>
      </c>
    </row>
    <row r="2008" spans="1:27" ht="15.75" customHeight="1" x14ac:dyDescent="0.2">
      <c r="A2008" s="1" t="s">
        <v>2530</v>
      </c>
      <c r="B2008" s="1" t="s">
        <v>20</v>
      </c>
      <c r="C2008" s="1" t="s">
        <v>21</v>
      </c>
      <c r="D2008" s="2">
        <v>45698</v>
      </c>
      <c r="E2008" s="1" t="s">
        <v>93</v>
      </c>
      <c r="F2008" s="1">
        <v>22.88</v>
      </c>
      <c r="G2008" s="1">
        <v>41.35</v>
      </c>
      <c r="H2008" s="1">
        <v>304</v>
      </c>
      <c r="I2008" s="1">
        <v>48</v>
      </c>
      <c r="J2008" s="1">
        <v>8.48</v>
      </c>
      <c r="K2008" s="1">
        <v>98.63</v>
      </c>
      <c r="L2008" s="1">
        <v>6.78</v>
      </c>
      <c r="M2008" s="1">
        <v>151.69999999999999</v>
      </c>
      <c r="O2008" s="1">
        <v>93.85</v>
      </c>
      <c r="P2008" s="1" t="s">
        <v>4</v>
      </c>
      <c r="Q2008" s="1" t="s">
        <v>5</v>
      </c>
      <c r="R2008" s="1" t="s">
        <v>6</v>
      </c>
      <c r="S2008" s="1" t="s">
        <v>6</v>
      </c>
      <c r="T2008" s="3">
        <f t="shared" si="0"/>
        <v>45689</v>
      </c>
      <c r="U2008" s="5">
        <f t="shared" ref="U2008:V2008" si="4016">IF(ISBLANK(F2008),1,0)</f>
        <v>0</v>
      </c>
      <c r="V2008" s="5">
        <f t="shared" si="4016"/>
        <v>0</v>
      </c>
      <c r="W2008" s="5">
        <f t="shared" ref="W2008:Z2008" si="4017">IF(ISBLANK(K2008),1,0)</f>
        <v>0</v>
      </c>
      <c r="X2008" s="5">
        <f t="shared" si="4017"/>
        <v>0</v>
      </c>
      <c r="Y2008" s="5">
        <f t="shared" si="4017"/>
        <v>0</v>
      </c>
      <c r="Z2008" s="5">
        <f t="shared" si="4017"/>
        <v>1</v>
      </c>
      <c r="AA2008" s="5">
        <f t="shared" si="3"/>
        <v>1</v>
      </c>
    </row>
    <row r="2009" spans="1:27" ht="15.75" customHeight="1" x14ac:dyDescent="0.2">
      <c r="A2009" s="1" t="s">
        <v>1008</v>
      </c>
      <c r="B2009" s="1" t="s">
        <v>34</v>
      </c>
      <c r="C2009" s="1" t="s">
        <v>21</v>
      </c>
      <c r="D2009" s="2">
        <v>45557</v>
      </c>
      <c r="E2009" s="1" t="s">
        <v>3</v>
      </c>
      <c r="F2009" s="1">
        <v>21.55</v>
      </c>
      <c r="G2009" s="1">
        <v>45.96</v>
      </c>
      <c r="H2009" s="1">
        <v>322</v>
      </c>
      <c r="I2009" s="1">
        <v>36.700000000000003</v>
      </c>
      <c r="J2009" s="1">
        <v>5.79</v>
      </c>
      <c r="K2009" s="1">
        <v>99.06</v>
      </c>
      <c r="L2009" s="1">
        <v>6.91</v>
      </c>
      <c r="M2009" s="1">
        <v>137.9</v>
      </c>
      <c r="N2009" s="1">
        <v>88.47</v>
      </c>
      <c r="O2009" s="1">
        <v>92.43</v>
      </c>
      <c r="P2009" s="1" t="s">
        <v>4</v>
      </c>
      <c r="Q2009" s="1" t="s">
        <v>5</v>
      </c>
      <c r="R2009" s="1" t="s">
        <v>6</v>
      </c>
      <c r="S2009" s="1" t="s">
        <v>6</v>
      </c>
      <c r="T2009" s="3">
        <f t="shared" si="0"/>
        <v>45536</v>
      </c>
      <c r="U2009" s="5">
        <f t="shared" ref="U2009:V2009" si="4018">IF(ISBLANK(F2009),1,0)</f>
        <v>0</v>
      </c>
      <c r="V2009" s="5">
        <f t="shared" si="4018"/>
        <v>0</v>
      </c>
      <c r="W2009" s="5">
        <f t="shared" ref="W2009:Z2009" si="4019">IF(ISBLANK(K2009),1,0)</f>
        <v>0</v>
      </c>
      <c r="X2009" s="5">
        <f t="shared" si="4019"/>
        <v>0</v>
      </c>
      <c r="Y2009" s="5">
        <f t="shared" si="4019"/>
        <v>0</v>
      </c>
      <c r="Z2009" s="5">
        <f t="shared" si="4019"/>
        <v>0</v>
      </c>
      <c r="AA2009" s="5">
        <f t="shared" si="3"/>
        <v>0</v>
      </c>
    </row>
    <row r="2010" spans="1:27" ht="15.75" customHeight="1" x14ac:dyDescent="0.2">
      <c r="A2010" s="1" t="s">
        <v>2532</v>
      </c>
      <c r="B2010" s="1" t="s">
        <v>20</v>
      </c>
      <c r="C2010" s="1" t="s">
        <v>21</v>
      </c>
      <c r="D2010" s="2">
        <v>45296</v>
      </c>
      <c r="E2010" s="1" t="s">
        <v>3</v>
      </c>
      <c r="F2010" s="1">
        <v>21.57</v>
      </c>
      <c r="G2010" s="1">
        <v>35.020000000000003</v>
      </c>
      <c r="H2010" s="1">
        <v>298</v>
      </c>
      <c r="I2010" s="1">
        <v>48.1</v>
      </c>
      <c r="J2010" s="1">
        <v>8.15</v>
      </c>
      <c r="K2010" s="1">
        <v>99.01</v>
      </c>
      <c r="L2010" s="1">
        <v>6.93</v>
      </c>
      <c r="M2010" s="1">
        <v>134.9</v>
      </c>
      <c r="N2010" s="1">
        <v>87.75</v>
      </c>
      <c r="O2010" s="1">
        <v>94.56</v>
      </c>
      <c r="P2010" s="1" t="s">
        <v>4</v>
      </c>
      <c r="Q2010" s="1" t="s">
        <v>5</v>
      </c>
      <c r="R2010" s="1" t="s">
        <v>6</v>
      </c>
      <c r="S2010" s="1" t="s">
        <v>6</v>
      </c>
      <c r="T2010" s="3">
        <f t="shared" si="0"/>
        <v>45292</v>
      </c>
      <c r="U2010" s="5">
        <f t="shared" ref="U2010:V2010" si="4020">IF(ISBLANK(F2010),1,0)</f>
        <v>0</v>
      </c>
      <c r="V2010" s="5">
        <f t="shared" si="4020"/>
        <v>0</v>
      </c>
      <c r="W2010" s="5">
        <f t="shared" ref="W2010:Z2010" si="4021">IF(ISBLANK(K2010),1,0)</f>
        <v>0</v>
      </c>
      <c r="X2010" s="5">
        <f t="shared" si="4021"/>
        <v>0</v>
      </c>
      <c r="Y2010" s="5">
        <f t="shared" si="4021"/>
        <v>0</v>
      </c>
      <c r="Z2010" s="5">
        <f t="shared" si="4021"/>
        <v>0</v>
      </c>
      <c r="AA2010" s="5">
        <f t="shared" si="3"/>
        <v>0</v>
      </c>
    </row>
    <row r="2011" spans="1:27" ht="15.75" customHeight="1" x14ac:dyDescent="0.2">
      <c r="A2011" s="1" t="s">
        <v>974</v>
      </c>
      <c r="B2011" s="1" t="s">
        <v>34</v>
      </c>
      <c r="C2011" s="1" t="s">
        <v>35</v>
      </c>
      <c r="D2011" s="2">
        <v>45963</v>
      </c>
      <c r="E2011" s="1" t="s">
        <v>23</v>
      </c>
      <c r="F2011" s="1">
        <v>22.37</v>
      </c>
      <c r="G2011" s="1">
        <v>35.71</v>
      </c>
      <c r="H2011" s="1">
        <v>288</v>
      </c>
      <c r="I2011" s="1">
        <v>38.5</v>
      </c>
      <c r="J2011" s="1">
        <v>7.01</v>
      </c>
      <c r="K2011" s="1">
        <v>99.35</v>
      </c>
      <c r="L2011" s="1">
        <v>6.62</v>
      </c>
      <c r="M2011" s="1">
        <v>105.3</v>
      </c>
      <c r="N2011" s="1">
        <v>87.24</v>
      </c>
      <c r="O2011" s="1">
        <v>92.58</v>
      </c>
      <c r="P2011" s="1" t="s">
        <v>177</v>
      </c>
      <c r="Q2011" s="1" t="s">
        <v>5</v>
      </c>
      <c r="R2011" s="1" t="s">
        <v>6</v>
      </c>
      <c r="S2011" s="1" t="s">
        <v>6</v>
      </c>
      <c r="T2011" s="3">
        <f t="shared" si="0"/>
        <v>45962</v>
      </c>
      <c r="U2011" s="5">
        <f t="shared" ref="U2011:V2011" si="4022">IF(ISBLANK(F2011),1,0)</f>
        <v>0</v>
      </c>
      <c r="V2011" s="5">
        <f t="shared" si="4022"/>
        <v>0</v>
      </c>
      <c r="W2011" s="5">
        <f t="shared" ref="W2011:Z2011" si="4023">IF(ISBLANK(K2011),1,0)</f>
        <v>0</v>
      </c>
      <c r="X2011" s="5">
        <f t="shared" si="4023"/>
        <v>0</v>
      </c>
      <c r="Y2011" s="5">
        <f t="shared" si="4023"/>
        <v>0</v>
      </c>
      <c r="Z2011" s="5">
        <f t="shared" si="4023"/>
        <v>0</v>
      </c>
      <c r="AA2011" s="5">
        <f t="shared" si="3"/>
        <v>0</v>
      </c>
    </row>
    <row r="2012" spans="1:27" ht="15.75" customHeight="1" x14ac:dyDescent="0.2">
      <c r="A2012" s="1" t="s">
        <v>2534</v>
      </c>
      <c r="B2012" s="1" t="s">
        <v>20</v>
      </c>
      <c r="C2012" s="1" t="s">
        <v>21</v>
      </c>
      <c r="D2012" s="2">
        <v>45305</v>
      </c>
      <c r="E2012" s="1" t="s">
        <v>3</v>
      </c>
      <c r="F2012" s="1">
        <v>20.21</v>
      </c>
      <c r="G2012" s="1">
        <v>41.55</v>
      </c>
      <c r="H2012" s="1">
        <v>305</v>
      </c>
      <c r="I2012" s="1">
        <v>45.7</v>
      </c>
      <c r="J2012" s="1">
        <v>8.01</v>
      </c>
      <c r="K2012" s="1">
        <v>99.38</v>
      </c>
      <c r="L2012" s="1">
        <v>6.94</v>
      </c>
      <c r="M2012" s="1">
        <v>127.1</v>
      </c>
      <c r="N2012" s="1">
        <v>86.25</v>
      </c>
      <c r="O2012" s="1">
        <v>93.16</v>
      </c>
      <c r="P2012" s="1" t="s">
        <v>4</v>
      </c>
      <c r="Q2012" s="1" t="s">
        <v>5</v>
      </c>
      <c r="R2012" s="1" t="s">
        <v>6</v>
      </c>
      <c r="S2012" s="1" t="s">
        <v>6</v>
      </c>
      <c r="T2012" s="3">
        <f t="shared" si="0"/>
        <v>45292</v>
      </c>
      <c r="U2012" s="5">
        <f t="shared" ref="U2012:V2012" si="4024">IF(ISBLANK(F2012),1,0)</f>
        <v>0</v>
      </c>
      <c r="V2012" s="5">
        <f t="shared" si="4024"/>
        <v>0</v>
      </c>
      <c r="W2012" s="5">
        <f t="shared" ref="W2012:Z2012" si="4025">IF(ISBLANK(K2012),1,0)</f>
        <v>0</v>
      </c>
      <c r="X2012" s="5">
        <f t="shared" si="4025"/>
        <v>0</v>
      </c>
      <c r="Y2012" s="5">
        <f t="shared" si="4025"/>
        <v>0</v>
      </c>
      <c r="Z2012" s="5">
        <f t="shared" si="4025"/>
        <v>0</v>
      </c>
      <c r="AA2012" s="5">
        <f t="shared" si="3"/>
        <v>0</v>
      </c>
    </row>
    <row r="2013" spans="1:27" ht="15.75" customHeight="1" x14ac:dyDescent="0.2">
      <c r="A2013" s="1" t="s">
        <v>739</v>
      </c>
      <c r="B2013" s="1" t="s">
        <v>34</v>
      </c>
      <c r="C2013" s="1" t="s">
        <v>47</v>
      </c>
      <c r="D2013" s="2">
        <v>45917</v>
      </c>
      <c r="E2013" s="1" t="s">
        <v>37</v>
      </c>
      <c r="F2013" s="1">
        <v>21.85</v>
      </c>
      <c r="G2013" s="1">
        <v>46.66</v>
      </c>
      <c r="H2013" s="1">
        <v>320</v>
      </c>
      <c r="I2013" s="1">
        <v>45.5</v>
      </c>
      <c r="J2013" s="1">
        <v>8.32</v>
      </c>
      <c r="K2013" s="1">
        <v>98.93</v>
      </c>
      <c r="L2013" s="1">
        <v>7</v>
      </c>
      <c r="M2013" s="1">
        <v>143.5</v>
      </c>
      <c r="N2013" s="1">
        <v>84.15</v>
      </c>
      <c r="O2013" s="1">
        <v>93.44</v>
      </c>
      <c r="P2013" s="1" t="s">
        <v>4</v>
      </c>
      <c r="Q2013" s="1" t="s">
        <v>5</v>
      </c>
      <c r="R2013" s="1" t="s">
        <v>6</v>
      </c>
      <c r="S2013" s="1" t="s">
        <v>6</v>
      </c>
      <c r="T2013" s="3">
        <f t="shared" si="0"/>
        <v>45901</v>
      </c>
      <c r="U2013" s="5">
        <f t="shared" ref="U2013:V2013" si="4026">IF(ISBLANK(F2013),1,0)</f>
        <v>0</v>
      </c>
      <c r="V2013" s="5">
        <f t="shared" si="4026"/>
        <v>0</v>
      </c>
      <c r="W2013" s="5">
        <f t="shared" ref="W2013:Z2013" si="4027">IF(ISBLANK(K2013),1,0)</f>
        <v>0</v>
      </c>
      <c r="X2013" s="5">
        <f t="shared" si="4027"/>
        <v>0</v>
      </c>
      <c r="Y2013" s="5">
        <f t="shared" si="4027"/>
        <v>0</v>
      </c>
      <c r="Z2013" s="5">
        <f t="shared" si="4027"/>
        <v>0</v>
      </c>
      <c r="AA2013" s="5">
        <f t="shared" si="3"/>
        <v>0</v>
      </c>
    </row>
    <row r="2014" spans="1:27" ht="15.75" customHeight="1" x14ac:dyDescent="0.2">
      <c r="A2014" s="1" t="s">
        <v>2535</v>
      </c>
      <c r="B2014" s="1" t="s">
        <v>1</v>
      </c>
      <c r="C2014" s="1" t="s">
        <v>35</v>
      </c>
      <c r="D2014" s="2">
        <v>45860</v>
      </c>
      <c r="E2014" s="1" t="s">
        <v>93</v>
      </c>
      <c r="F2014" s="1">
        <v>22.55</v>
      </c>
      <c r="G2014" s="1">
        <v>46.65</v>
      </c>
      <c r="H2014" s="1">
        <v>324</v>
      </c>
      <c r="I2014" s="1">
        <v>32</v>
      </c>
      <c r="J2014" s="1">
        <v>5.98</v>
      </c>
      <c r="K2014" s="1">
        <v>98.89</v>
      </c>
      <c r="L2014" s="1">
        <v>6.79</v>
      </c>
      <c r="M2014" s="1">
        <v>115.9</v>
      </c>
      <c r="N2014" s="1">
        <v>88.18</v>
      </c>
      <c r="O2014" s="1">
        <v>97.11</v>
      </c>
      <c r="P2014" s="1" t="s">
        <v>4</v>
      </c>
      <c r="Q2014" s="1" t="s">
        <v>5</v>
      </c>
      <c r="R2014" s="1" t="s">
        <v>6</v>
      </c>
      <c r="S2014" s="1" t="s">
        <v>6</v>
      </c>
      <c r="T2014" s="3">
        <f t="shared" si="0"/>
        <v>45839</v>
      </c>
      <c r="U2014" s="5">
        <f t="shared" ref="U2014:V2014" si="4028">IF(ISBLANK(F2014),1,0)</f>
        <v>0</v>
      </c>
      <c r="V2014" s="5">
        <f t="shared" si="4028"/>
        <v>0</v>
      </c>
      <c r="W2014" s="5">
        <f t="shared" ref="W2014:Z2014" si="4029">IF(ISBLANK(K2014),1,0)</f>
        <v>0</v>
      </c>
      <c r="X2014" s="5">
        <f t="shared" si="4029"/>
        <v>0</v>
      </c>
      <c r="Y2014" s="5">
        <f t="shared" si="4029"/>
        <v>0</v>
      </c>
      <c r="Z2014" s="5">
        <f t="shared" si="4029"/>
        <v>0</v>
      </c>
      <c r="AA2014" s="5">
        <f t="shared" si="3"/>
        <v>0</v>
      </c>
    </row>
    <row r="2015" spans="1:27" ht="15.75" customHeight="1" x14ac:dyDescent="0.2">
      <c r="A2015" s="1" t="s">
        <v>2536</v>
      </c>
      <c r="B2015" s="1" t="s">
        <v>58</v>
      </c>
      <c r="C2015" s="1" t="s">
        <v>35</v>
      </c>
      <c r="D2015" s="2">
        <v>45872</v>
      </c>
      <c r="E2015" s="1" t="s">
        <v>3</v>
      </c>
      <c r="F2015" s="1">
        <v>23.4</v>
      </c>
      <c r="G2015" s="1">
        <v>44.76</v>
      </c>
      <c r="H2015" s="1">
        <v>296</v>
      </c>
      <c r="I2015" s="1">
        <v>38.299999999999997</v>
      </c>
      <c r="J2015" s="1">
        <v>7.39</v>
      </c>
      <c r="K2015" s="1">
        <v>98.71</v>
      </c>
      <c r="L2015" s="1">
        <v>6.88</v>
      </c>
      <c r="M2015" s="1">
        <v>119.2</v>
      </c>
      <c r="N2015" s="1">
        <v>83.1</v>
      </c>
      <c r="O2015" s="1">
        <v>93.56</v>
      </c>
      <c r="P2015" s="1" t="s">
        <v>4</v>
      </c>
      <c r="Q2015" s="1" t="s">
        <v>5</v>
      </c>
      <c r="R2015" s="1" t="s">
        <v>6</v>
      </c>
      <c r="S2015" s="1" t="s">
        <v>6</v>
      </c>
      <c r="T2015" s="3">
        <f t="shared" si="0"/>
        <v>45870</v>
      </c>
      <c r="U2015" s="5">
        <f t="shared" ref="U2015:V2015" si="4030">IF(ISBLANK(F2015),1,0)</f>
        <v>0</v>
      </c>
      <c r="V2015" s="5">
        <f t="shared" si="4030"/>
        <v>0</v>
      </c>
      <c r="W2015" s="5">
        <f t="shared" ref="W2015:Z2015" si="4031">IF(ISBLANK(K2015),1,0)</f>
        <v>0</v>
      </c>
      <c r="X2015" s="5">
        <f t="shared" si="4031"/>
        <v>0</v>
      </c>
      <c r="Y2015" s="5">
        <f t="shared" si="4031"/>
        <v>0</v>
      </c>
      <c r="Z2015" s="5">
        <f t="shared" si="4031"/>
        <v>0</v>
      </c>
      <c r="AA2015" s="5">
        <f t="shared" si="3"/>
        <v>0</v>
      </c>
    </row>
    <row r="2016" spans="1:27" ht="15.75" customHeight="1" x14ac:dyDescent="0.2">
      <c r="A2016" s="1" t="s">
        <v>548</v>
      </c>
      <c r="B2016" s="1" t="s">
        <v>34</v>
      </c>
      <c r="C2016" s="1" t="s">
        <v>21</v>
      </c>
      <c r="D2016" s="2">
        <v>45410</v>
      </c>
      <c r="E2016" s="1" t="s">
        <v>321</v>
      </c>
      <c r="F2016" s="1">
        <v>20.87</v>
      </c>
      <c r="H2016" s="1">
        <v>310</v>
      </c>
      <c r="I2016" s="1">
        <v>40.9</v>
      </c>
      <c r="J2016" s="1">
        <v>6.47</v>
      </c>
      <c r="K2016" s="1">
        <v>99.34</v>
      </c>
      <c r="L2016" s="1">
        <v>6.93</v>
      </c>
      <c r="M2016" s="1">
        <v>124.5</v>
      </c>
      <c r="N2016" s="1">
        <v>88.44</v>
      </c>
      <c r="O2016" s="1">
        <v>94.34</v>
      </c>
      <c r="P2016" s="1" t="s">
        <v>4</v>
      </c>
      <c r="Q2016" s="1" t="s">
        <v>5</v>
      </c>
      <c r="R2016" s="1" t="s">
        <v>6</v>
      </c>
      <c r="S2016" s="1" t="s">
        <v>6</v>
      </c>
      <c r="T2016" s="3">
        <f t="shared" si="0"/>
        <v>45383</v>
      </c>
      <c r="U2016" s="5">
        <f t="shared" ref="U2016:V2016" si="4032">IF(ISBLANK(F2016),1,0)</f>
        <v>0</v>
      </c>
      <c r="V2016" s="5">
        <f t="shared" si="4032"/>
        <v>1</v>
      </c>
      <c r="W2016" s="5">
        <f t="shared" ref="W2016:Z2016" si="4033">IF(ISBLANK(K2016),1,0)</f>
        <v>0</v>
      </c>
      <c r="X2016" s="5">
        <f t="shared" si="4033"/>
        <v>0</v>
      </c>
      <c r="Y2016" s="5">
        <f t="shared" si="4033"/>
        <v>0</v>
      </c>
      <c r="Z2016" s="5">
        <f t="shared" si="4033"/>
        <v>0</v>
      </c>
      <c r="AA2016" s="5">
        <f t="shared" si="3"/>
        <v>1</v>
      </c>
    </row>
    <row r="2017" spans="1:27" ht="15.75" customHeight="1" x14ac:dyDescent="0.2">
      <c r="A2017" s="1" t="s">
        <v>2538</v>
      </c>
      <c r="B2017" s="1" t="s">
        <v>20</v>
      </c>
      <c r="C2017" s="1" t="s">
        <v>47</v>
      </c>
      <c r="D2017" s="2">
        <v>45936</v>
      </c>
      <c r="E2017" s="1" t="s">
        <v>37</v>
      </c>
      <c r="F2017" s="1">
        <v>21.21</v>
      </c>
      <c r="G2017" s="1">
        <v>44.99</v>
      </c>
      <c r="H2017" s="1">
        <v>312</v>
      </c>
      <c r="I2017" s="1">
        <v>44.6</v>
      </c>
      <c r="J2017" s="1">
        <v>8.1</v>
      </c>
      <c r="K2017" s="1">
        <v>99.28</v>
      </c>
      <c r="L2017" s="1">
        <v>7.08</v>
      </c>
      <c r="M2017" s="1">
        <v>131.19999999999999</v>
      </c>
      <c r="N2017" s="1">
        <v>87.63</v>
      </c>
      <c r="O2017" s="1">
        <v>94.71</v>
      </c>
      <c r="P2017" s="1" t="s">
        <v>4</v>
      </c>
      <c r="Q2017" s="1" t="s">
        <v>5</v>
      </c>
      <c r="R2017" s="1" t="s">
        <v>6</v>
      </c>
      <c r="S2017" s="1" t="s">
        <v>6</v>
      </c>
      <c r="T2017" s="3">
        <f t="shared" si="0"/>
        <v>45931</v>
      </c>
      <c r="U2017" s="5">
        <f t="shared" ref="U2017:V2017" si="4034">IF(ISBLANK(F2017),1,0)</f>
        <v>0</v>
      </c>
      <c r="V2017" s="5">
        <f t="shared" si="4034"/>
        <v>0</v>
      </c>
      <c r="W2017" s="5">
        <f t="shared" ref="W2017:Z2017" si="4035">IF(ISBLANK(K2017),1,0)</f>
        <v>0</v>
      </c>
      <c r="X2017" s="5">
        <f t="shared" si="4035"/>
        <v>0</v>
      </c>
      <c r="Y2017" s="5">
        <f t="shared" si="4035"/>
        <v>0</v>
      </c>
      <c r="Z2017" s="5">
        <f t="shared" si="4035"/>
        <v>0</v>
      </c>
      <c r="AA2017" s="5">
        <f t="shared" si="3"/>
        <v>0</v>
      </c>
    </row>
    <row r="2018" spans="1:27" ht="15.75" customHeight="1" x14ac:dyDescent="0.2">
      <c r="A2018" s="1" t="s">
        <v>2539</v>
      </c>
      <c r="B2018" s="1" t="s">
        <v>58</v>
      </c>
      <c r="C2018" s="1" t="s">
        <v>21</v>
      </c>
      <c r="D2018" s="2">
        <v>45729</v>
      </c>
      <c r="E2018" s="1" t="s">
        <v>3</v>
      </c>
      <c r="F2018" s="1">
        <v>21.3</v>
      </c>
      <c r="G2018" s="1">
        <v>55.4</v>
      </c>
      <c r="H2018" s="1">
        <v>327</v>
      </c>
      <c r="I2018" s="1">
        <v>36.5</v>
      </c>
      <c r="J2018" s="1">
        <v>6.67</v>
      </c>
      <c r="K2018" s="1">
        <v>99.15</v>
      </c>
      <c r="L2018" s="1">
        <v>6.93</v>
      </c>
      <c r="M2018" s="1">
        <v>111.5</v>
      </c>
      <c r="N2018" s="1">
        <v>91.09</v>
      </c>
      <c r="O2018" s="1">
        <v>92.66</v>
      </c>
      <c r="P2018" s="1" t="s">
        <v>4</v>
      </c>
      <c r="Q2018" s="1" t="s">
        <v>5</v>
      </c>
      <c r="R2018" s="1" t="s">
        <v>6</v>
      </c>
      <c r="S2018" s="1" t="s">
        <v>6</v>
      </c>
      <c r="T2018" s="3">
        <f t="shared" si="0"/>
        <v>45717</v>
      </c>
      <c r="U2018" s="5">
        <f t="shared" ref="U2018:V2018" si="4036">IF(ISBLANK(F2018),1,0)</f>
        <v>0</v>
      </c>
      <c r="V2018" s="5">
        <f t="shared" si="4036"/>
        <v>0</v>
      </c>
      <c r="W2018" s="5">
        <f t="shared" ref="W2018:Z2018" si="4037">IF(ISBLANK(K2018),1,0)</f>
        <v>0</v>
      </c>
      <c r="X2018" s="5">
        <f t="shared" si="4037"/>
        <v>0</v>
      </c>
      <c r="Y2018" s="5">
        <f t="shared" si="4037"/>
        <v>0</v>
      </c>
      <c r="Z2018" s="5">
        <f t="shared" si="4037"/>
        <v>0</v>
      </c>
      <c r="AA2018" s="5">
        <f t="shared" si="3"/>
        <v>0</v>
      </c>
    </row>
    <row r="2019" spans="1:27" ht="15.75" customHeight="1" x14ac:dyDescent="0.2">
      <c r="A2019" s="1" t="s">
        <v>2540</v>
      </c>
      <c r="B2019" s="1" t="s">
        <v>58</v>
      </c>
      <c r="C2019" s="1" t="s">
        <v>47</v>
      </c>
      <c r="D2019" s="2">
        <v>45585</v>
      </c>
      <c r="E2019" s="1" t="s">
        <v>37</v>
      </c>
      <c r="F2019" s="1">
        <v>21.22</v>
      </c>
      <c r="G2019" s="1">
        <v>57.5</v>
      </c>
      <c r="H2019" s="1">
        <v>304</v>
      </c>
      <c r="I2019" s="1">
        <v>40.799999999999997</v>
      </c>
      <c r="J2019" s="1">
        <v>7.34</v>
      </c>
      <c r="K2019" s="1">
        <v>98.87</v>
      </c>
      <c r="L2019" s="1">
        <v>7.12</v>
      </c>
      <c r="M2019" s="1">
        <v>145.19999999999999</v>
      </c>
      <c r="N2019" s="1">
        <v>85.18</v>
      </c>
      <c r="O2019" s="1">
        <v>94.36</v>
      </c>
      <c r="P2019" s="1" t="s">
        <v>4</v>
      </c>
      <c r="Q2019" s="1" t="s">
        <v>5</v>
      </c>
      <c r="R2019" s="1" t="s">
        <v>6</v>
      </c>
      <c r="S2019" s="1" t="s">
        <v>6</v>
      </c>
      <c r="T2019" s="3">
        <f t="shared" si="0"/>
        <v>45566</v>
      </c>
      <c r="U2019" s="5">
        <f t="shared" ref="U2019:V2019" si="4038">IF(ISBLANK(F2019),1,0)</f>
        <v>0</v>
      </c>
      <c r="V2019" s="5">
        <f t="shared" si="4038"/>
        <v>0</v>
      </c>
      <c r="W2019" s="5">
        <f t="shared" ref="W2019:Z2019" si="4039">IF(ISBLANK(K2019),1,0)</f>
        <v>0</v>
      </c>
      <c r="X2019" s="5">
        <f t="shared" si="4039"/>
        <v>0</v>
      </c>
      <c r="Y2019" s="5">
        <f t="shared" si="4039"/>
        <v>0</v>
      </c>
      <c r="Z2019" s="5">
        <f t="shared" si="4039"/>
        <v>0</v>
      </c>
      <c r="AA2019" s="5">
        <f t="shared" si="3"/>
        <v>0</v>
      </c>
    </row>
    <row r="2020" spans="1:27" ht="15.75" customHeight="1" x14ac:dyDescent="0.2">
      <c r="A2020" s="1" t="s">
        <v>1439</v>
      </c>
      <c r="B2020" s="1" t="s">
        <v>1</v>
      </c>
      <c r="C2020" s="1" t="s">
        <v>21</v>
      </c>
      <c r="D2020" s="2">
        <v>45789</v>
      </c>
      <c r="E2020" s="1" t="s">
        <v>93</v>
      </c>
      <c r="F2020" s="1">
        <v>23.35</v>
      </c>
      <c r="G2020" s="1">
        <v>34.21</v>
      </c>
      <c r="H2020" s="1">
        <v>342</v>
      </c>
      <c r="I2020" s="1">
        <v>32.1</v>
      </c>
      <c r="J2020" s="1">
        <v>5.85</v>
      </c>
      <c r="K2020" s="1">
        <v>99.49</v>
      </c>
      <c r="L2020" s="1">
        <v>6.31</v>
      </c>
      <c r="M2020" s="1">
        <v>130.5</v>
      </c>
      <c r="N2020" s="1">
        <v>90.73</v>
      </c>
      <c r="O2020" s="1">
        <v>93.04</v>
      </c>
      <c r="P2020" s="1" t="s">
        <v>4</v>
      </c>
      <c r="Q2020" s="1" t="s">
        <v>5</v>
      </c>
      <c r="R2020" s="1" t="s">
        <v>6</v>
      </c>
      <c r="S2020" s="1" t="s">
        <v>6</v>
      </c>
      <c r="T2020" s="3">
        <f t="shared" si="0"/>
        <v>45778</v>
      </c>
      <c r="U2020" s="5">
        <f t="shared" ref="U2020:V2020" si="4040">IF(ISBLANK(F2020),1,0)</f>
        <v>0</v>
      </c>
      <c r="V2020" s="5">
        <f t="shared" si="4040"/>
        <v>0</v>
      </c>
      <c r="W2020" s="5">
        <f t="shared" ref="W2020:Z2020" si="4041">IF(ISBLANK(K2020),1,0)</f>
        <v>0</v>
      </c>
      <c r="X2020" s="5">
        <f t="shared" si="4041"/>
        <v>0</v>
      </c>
      <c r="Y2020" s="5">
        <f t="shared" si="4041"/>
        <v>0</v>
      </c>
      <c r="Z2020" s="5">
        <f t="shared" si="4041"/>
        <v>0</v>
      </c>
      <c r="AA2020" s="5">
        <f t="shared" si="3"/>
        <v>0</v>
      </c>
    </row>
    <row r="2021" spans="1:27" ht="15.75" customHeight="1" x14ac:dyDescent="0.2">
      <c r="A2021" s="1" t="s">
        <v>2541</v>
      </c>
      <c r="B2021" s="1" t="s">
        <v>58</v>
      </c>
      <c r="C2021" s="1" t="s">
        <v>35</v>
      </c>
      <c r="D2021" s="2">
        <v>45541</v>
      </c>
      <c r="E2021" s="1" t="s">
        <v>3</v>
      </c>
      <c r="F2021" s="1">
        <v>22.02</v>
      </c>
      <c r="G2021" s="1">
        <v>31.01</v>
      </c>
      <c r="H2021" s="1">
        <v>336</v>
      </c>
      <c r="I2021" s="1">
        <v>45.2</v>
      </c>
      <c r="J2021" s="1">
        <v>7.35</v>
      </c>
      <c r="K2021" s="1">
        <v>99.63</v>
      </c>
      <c r="L2021" s="1">
        <v>6.6</v>
      </c>
      <c r="M2021" s="1">
        <v>119.9</v>
      </c>
      <c r="N2021" s="1">
        <v>87.42</v>
      </c>
      <c r="O2021" s="1">
        <v>92.09</v>
      </c>
      <c r="P2021" s="1" t="s">
        <v>4</v>
      </c>
      <c r="Q2021" s="1" t="s">
        <v>5</v>
      </c>
      <c r="R2021" s="1" t="s">
        <v>6</v>
      </c>
      <c r="S2021" s="1" t="s">
        <v>6</v>
      </c>
      <c r="T2021" s="3">
        <f t="shared" si="0"/>
        <v>45536</v>
      </c>
      <c r="U2021" s="5">
        <f t="shared" ref="U2021:V2021" si="4042">IF(ISBLANK(F2021),1,0)</f>
        <v>0</v>
      </c>
      <c r="V2021" s="5">
        <f t="shared" si="4042"/>
        <v>0</v>
      </c>
      <c r="W2021" s="5">
        <f t="shared" ref="W2021:Z2021" si="4043">IF(ISBLANK(K2021),1,0)</f>
        <v>0</v>
      </c>
      <c r="X2021" s="5">
        <f t="shared" si="4043"/>
        <v>0</v>
      </c>
      <c r="Y2021" s="5">
        <f t="shared" si="4043"/>
        <v>0</v>
      </c>
      <c r="Z2021" s="5">
        <f t="shared" si="4043"/>
        <v>0</v>
      </c>
      <c r="AA2021" s="5">
        <f t="shared" si="3"/>
        <v>0</v>
      </c>
    </row>
    <row r="2022" spans="1:27" ht="15.75" customHeight="1" x14ac:dyDescent="0.2">
      <c r="A2022" s="1" t="s">
        <v>2542</v>
      </c>
      <c r="B2022" s="1" t="s">
        <v>20</v>
      </c>
      <c r="C2022" s="1" t="s">
        <v>21</v>
      </c>
      <c r="D2022" s="2">
        <v>45496</v>
      </c>
      <c r="E2022" s="1" t="s">
        <v>23</v>
      </c>
      <c r="F2022" s="1">
        <v>21.08</v>
      </c>
      <c r="H2022" s="1">
        <v>279</v>
      </c>
      <c r="I2022" s="1">
        <v>49.1</v>
      </c>
      <c r="J2022" s="1">
        <v>8.7100000000000009</v>
      </c>
      <c r="K2022" s="1">
        <v>98.76</v>
      </c>
      <c r="L2022" s="1">
        <v>6.98</v>
      </c>
      <c r="M2022" s="1">
        <v>124.2</v>
      </c>
      <c r="N2022" s="1">
        <v>87.12</v>
      </c>
      <c r="O2022" s="1">
        <v>92.44</v>
      </c>
      <c r="P2022" s="1" t="s">
        <v>4</v>
      </c>
      <c r="Q2022" s="1" t="s">
        <v>5</v>
      </c>
      <c r="R2022" s="1" t="s">
        <v>6</v>
      </c>
      <c r="S2022" s="1" t="s">
        <v>6</v>
      </c>
      <c r="T2022" s="3">
        <f t="shared" si="0"/>
        <v>45474</v>
      </c>
      <c r="U2022" s="5">
        <f t="shared" ref="U2022:V2022" si="4044">IF(ISBLANK(F2022),1,0)</f>
        <v>0</v>
      </c>
      <c r="V2022" s="5">
        <f t="shared" si="4044"/>
        <v>1</v>
      </c>
      <c r="W2022" s="5">
        <f t="shared" ref="W2022:Z2022" si="4045">IF(ISBLANK(K2022),1,0)</f>
        <v>0</v>
      </c>
      <c r="X2022" s="5">
        <f t="shared" si="4045"/>
        <v>0</v>
      </c>
      <c r="Y2022" s="5">
        <f t="shared" si="4045"/>
        <v>0</v>
      </c>
      <c r="Z2022" s="5">
        <f t="shared" si="4045"/>
        <v>0</v>
      </c>
      <c r="AA2022" s="5">
        <f t="shared" si="3"/>
        <v>1</v>
      </c>
    </row>
    <row r="2023" spans="1:27" ht="15.75" customHeight="1" x14ac:dyDescent="0.2">
      <c r="A2023" s="1" t="s">
        <v>2543</v>
      </c>
      <c r="B2023" s="1" t="s">
        <v>58</v>
      </c>
      <c r="C2023" s="1" t="s">
        <v>35</v>
      </c>
      <c r="D2023" s="2">
        <v>45502</v>
      </c>
      <c r="E2023" s="1" t="s">
        <v>93</v>
      </c>
      <c r="F2023" s="1">
        <v>21.61</v>
      </c>
      <c r="G2023" s="1">
        <v>44.52</v>
      </c>
      <c r="H2023" s="1">
        <v>321</v>
      </c>
      <c r="I2023" s="1">
        <v>48.6</v>
      </c>
      <c r="J2023" s="1">
        <v>6.7</v>
      </c>
      <c r="K2023" s="1">
        <v>99.08</v>
      </c>
      <c r="L2023" s="1">
        <v>7</v>
      </c>
      <c r="M2023" s="1">
        <v>131.1</v>
      </c>
      <c r="N2023" s="1">
        <v>85.38</v>
      </c>
      <c r="O2023" s="1">
        <v>93.17</v>
      </c>
      <c r="P2023" s="1" t="s">
        <v>4</v>
      </c>
      <c r="Q2023" s="1" t="s">
        <v>5</v>
      </c>
      <c r="R2023" s="1" t="s">
        <v>6</v>
      </c>
      <c r="S2023" s="1" t="s">
        <v>6</v>
      </c>
      <c r="T2023" s="3">
        <f t="shared" si="0"/>
        <v>45474</v>
      </c>
      <c r="U2023" s="5">
        <f t="shared" ref="U2023:V2023" si="4046">IF(ISBLANK(F2023),1,0)</f>
        <v>0</v>
      </c>
      <c r="V2023" s="5">
        <f t="shared" si="4046"/>
        <v>0</v>
      </c>
      <c r="W2023" s="5">
        <f t="shared" ref="W2023:Z2023" si="4047">IF(ISBLANK(K2023),1,0)</f>
        <v>0</v>
      </c>
      <c r="X2023" s="5">
        <f t="shared" si="4047"/>
        <v>0</v>
      </c>
      <c r="Y2023" s="5">
        <f t="shared" si="4047"/>
        <v>0</v>
      </c>
      <c r="Z2023" s="5">
        <f t="shared" si="4047"/>
        <v>0</v>
      </c>
      <c r="AA2023" s="5">
        <f t="shared" si="3"/>
        <v>0</v>
      </c>
    </row>
    <row r="2024" spans="1:27" ht="15.75" customHeight="1" x14ac:dyDescent="0.2">
      <c r="A2024" s="1" t="s">
        <v>2544</v>
      </c>
      <c r="B2024" s="1" t="s">
        <v>20</v>
      </c>
      <c r="C2024" s="1" t="s">
        <v>47</v>
      </c>
      <c r="D2024" s="2">
        <v>45708</v>
      </c>
      <c r="E2024" s="1" t="s">
        <v>93</v>
      </c>
      <c r="F2024" s="1">
        <v>21.08</v>
      </c>
      <c r="G2024" s="1">
        <v>39.619999999999997</v>
      </c>
      <c r="H2024" s="1">
        <v>324</v>
      </c>
      <c r="I2024" s="1">
        <v>59.9</v>
      </c>
      <c r="J2024" s="1">
        <v>8.67</v>
      </c>
      <c r="K2024" s="1">
        <v>98.61</v>
      </c>
      <c r="L2024" s="1">
        <v>6.97</v>
      </c>
      <c r="M2024" s="1">
        <v>147.4</v>
      </c>
      <c r="N2024" s="1">
        <v>82.52</v>
      </c>
      <c r="O2024" s="1">
        <v>90.54</v>
      </c>
      <c r="P2024" s="1" t="s">
        <v>4</v>
      </c>
      <c r="Q2024" s="1" t="s">
        <v>5</v>
      </c>
      <c r="R2024" s="1" t="s">
        <v>6</v>
      </c>
      <c r="S2024" s="1" t="s">
        <v>6</v>
      </c>
      <c r="T2024" s="3">
        <f t="shared" si="0"/>
        <v>45689</v>
      </c>
      <c r="U2024" s="5">
        <f t="shared" ref="U2024:V2024" si="4048">IF(ISBLANK(F2024),1,0)</f>
        <v>0</v>
      </c>
      <c r="V2024" s="5">
        <f t="shared" si="4048"/>
        <v>0</v>
      </c>
      <c r="W2024" s="5">
        <f t="shared" ref="W2024:Z2024" si="4049">IF(ISBLANK(K2024),1,0)</f>
        <v>0</v>
      </c>
      <c r="X2024" s="5">
        <f t="shared" si="4049"/>
        <v>0</v>
      </c>
      <c r="Y2024" s="5">
        <f t="shared" si="4049"/>
        <v>0</v>
      </c>
      <c r="Z2024" s="5">
        <f t="shared" si="4049"/>
        <v>0</v>
      </c>
      <c r="AA2024" s="5">
        <f t="shared" si="3"/>
        <v>0</v>
      </c>
    </row>
    <row r="2025" spans="1:27" ht="15.75" customHeight="1" x14ac:dyDescent="0.2">
      <c r="A2025" s="1" t="s">
        <v>2545</v>
      </c>
      <c r="B2025" s="1" t="s">
        <v>20</v>
      </c>
      <c r="C2025" s="1" t="s">
        <v>35</v>
      </c>
      <c r="D2025" s="2">
        <v>45731</v>
      </c>
      <c r="E2025" s="1" t="s">
        <v>37</v>
      </c>
      <c r="F2025" s="1">
        <v>21.14</v>
      </c>
      <c r="G2025" s="1">
        <v>43.52</v>
      </c>
      <c r="H2025" s="1">
        <v>277</v>
      </c>
      <c r="I2025" s="1">
        <v>51.7</v>
      </c>
      <c r="J2025" s="1">
        <v>8.4</v>
      </c>
      <c r="K2025" s="1">
        <v>98.86</v>
      </c>
      <c r="L2025" s="1">
        <v>7.05</v>
      </c>
      <c r="M2025" s="1">
        <v>146.30000000000001</v>
      </c>
      <c r="N2025" s="1">
        <v>81.91</v>
      </c>
      <c r="O2025" s="1">
        <v>92.78</v>
      </c>
      <c r="P2025" s="1" t="s">
        <v>4</v>
      </c>
      <c r="Q2025" s="1" t="s">
        <v>5</v>
      </c>
      <c r="R2025" s="1" t="s">
        <v>6</v>
      </c>
      <c r="S2025" s="1" t="s">
        <v>6</v>
      </c>
      <c r="T2025" s="3">
        <f t="shared" si="0"/>
        <v>45717</v>
      </c>
      <c r="U2025" s="5">
        <f t="shared" ref="U2025:V2025" si="4050">IF(ISBLANK(F2025),1,0)</f>
        <v>0</v>
      </c>
      <c r="V2025" s="5">
        <f t="shared" si="4050"/>
        <v>0</v>
      </c>
      <c r="W2025" s="5">
        <f t="shared" ref="W2025:Z2025" si="4051">IF(ISBLANK(K2025),1,0)</f>
        <v>0</v>
      </c>
      <c r="X2025" s="5">
        <f t="shared" si="4051"/>
        <v>0</v>
      </c>
      <c r="Y2025" s="5">
        <f t="shared" si="4051"/>
        <v>0</v>
      </c>
      <c r="Z2025" s="5">
        <f t="shared" si="4051"/>
        <v>0</v>
      </c>
      <c r="AA2025" s="5">
        <f t="shared" si="3"/>
        <v>0</v>
      </c>
    </row>
    <row r="2026" spans="1:27" ht="15.75" customHeight="1" x14ac:dyDescent="0.2">
      <c r="A2026" s="1" t="s">
        <v>2547</v>
      </c>
      <c r="B2026" s="1" t="s">
        <v>20</v>
      </c>
      <c r="C2026" s="1" t="s">
        <v>35</v>
      </c>
      <c r="D2026" s="2">
        <v>45467</v>
      </c>
      <c r="E2026" s="1" t="s">
        <v>37</v>
      </c>
      <c r="F2026" s="1">
        <v>20.55</v>
      </c>
      <c r="G2026" s="1">
        <v>38.65</v>
      </c>
      <c r="H2026" s="1">
        <v>321</v>
      </c>
      <c r="I2026" s="1">
        <v>50.5</v>
      </c>
      <c r="J2026" s="1">
        <v>7.72</v>
      </c>
      <c r="L2026" s="1">
        <v>6.99</v>
      </c>
      <c r="M2026" s="1">
        <v>147.4</v>
      </c>
      <c r="N2026" s="1">
        <v>83.98</v>
      </c>
      <c r="O2026" s="1">
        <v>93.36</v>
      </c>
      <c r="P2026" s="1" t="s">
        <v>4</v>
      </c>
      <c r="Q2026" s="1" t="s">
        <v>5</v>
      </c>
      <c r="R2026" s="1" t="s">
        <v>6</v>
      </c>
      <c r="S2026" s="1" t="s">
        <v>6</v>
      </c>
      <c r="T2026" s="3">
        <f t="shared" si="0"/>
        <v>45444</v>
      </c>
      <c r="U2026" s="5">
        <f t="shared" ref="U2026:V2026" si="4052">IF(ISBLANK(F2026),1,0)</f>
        <v>0</v>
      </c>
      <c r="V2026" s="5">
        <f t="shared" si="4052"/>
        <v>0</v>
      </c>
      <c r="W2026" s="5">
        <f t="shared" ref="W2026:Z2026" si="4053">IF(ISBLANK(K2026),1,0)</f>
        <v>1</v>
      </c>
      <c r="X2026" s="5">
        <f t="shared" si="4053"/>
        <v>0</v>
      </c>
      <c r="Y2026" s="5">
        <f t="shared" si="4053"/>
        <v>0</v>
      </c>
      <c r="Z2026" s="5">
        <f t="shared" si="4053"/>
        <v>0</v>
      </c>
      <c r="AA2026" s="5">
        <f t="shared" si="3"/>
        <v>1</v>
      </c>
    </row>
    <row r="2027" spans="1:27" ht="15.75" customHeight="1" x14ac:dyDescent="0.2">
      <c r="A2027" s="1" t="s">
        <v>2548</v>
      </c>
      <c r="B2027" s="1" t="s">
        <v>58</v>
      </c>
      <c r="C2027" s="1" t="s">
        <v>21</v>
      </c>
      <c r="D2027" s="2">
        <v>45471</v>
      </c>
      <c r="E2027" s="1" t="s">
        <v>23</v>
      </c>
      <c r="F2027" s="1">
        <v>21.81</v>
      </c>
      <c r="G2027" s="1">
        <v>38.53</v>
      </c>
      <c r="H2027" s="1">
        <v>349</v>
      </c>
      <c r="I2027" s="1">
        <v>46.1</v>
      </c>
      <c r="J2027" s="1">
        <v>7.89</v>
      </c>
      <c r="K2027" s="1">
        <v>99.44</v>
      </c>
      <c r="L2027" s="1">
        <v>6.9</v>
      </c>
      <c r="M2027" s="1">
        <v>118.5</v>
      </c>
      <c r="N2027" s="1">
        <v>86.97</v>
      </c>
      <c r="O2027" s="1">
        <v>92.64</v>
      </c>
      <c r="P2027" s="1" t="s">
        <v>4</v>
      </c>
      <c r="Q2027" s="1" t="s">
        <v>5</v>
      </c>
      <c r="R2027" s="1" t="s">
        <v>6</v>
      </c>
      <c r="S2027" s="1" t="s">
        <v>6</v>
      </c>
      <c r="T2027" s="3">
        <f t="shared" si="0"/>
        <v>45444</v>
      </c>
      <c r="U2027" s="5">
        <f t="shared" ref="U2027:V2027" si="4054">IF(ISBLANK(F2027),1,0)</f>
        <v>0</v>
      </c>
      <c r="V2027" s="5">
        <f t="shared" si="4054"/>
        <v>0</v>
      </c>
      <c r="W2027" s="5">
        <f t="shared" ref="W2027:Z2027" si="4055">IF(ISBLANK(K2027),1,0)</f>
        <v>0</v>
      </c>
      <c r="X2027" s="5">
        <f t="shared" si="4055"/>
        <v>0</v>
      </c>
      <c r="Y2027" s="5">
        <f t="shared" si="4055"/>
        <v>0</v>
      </c>
      <c r="Z2027" s="5">
        <f t="shared" si="4055"/>
        <v>0</v>
      </c>
      <c r="AA2027" s="5">
        <f t="shared" si="3"/>
        <v>0</v>
      </c>
    </row>
    <row r="2028" spans="1:27" ht="15.75" customHeight="1" x14ac:dyDescent="0.2">
      <c r="A2028" s="1" t="s">
        <v>2531</v>
      </c>
      <c r="B2028" s="1" t="s">
        <v>58</v>
      </c>
      <c r="C2028" s="1" t="s">
        <v>21</v>
      </c>
      <c r="D2028" s="2">
        <v>45983</v>
      </c>
      <c r="E2028" s="1" t="s">
        <v>37</v>
      </c>
      <c r="F2028" s="1">
        <v>21.73</v>
      </c>
      <c r="G2028" s="1">
        <v>39.29</v>
      </c>
      <c r="H2028" s="1">
        <v>316</v>
      </c>
      <c r="I2028" s="1">
        <v>43.6</v>
      </c>
      <c r="J2028" s="1">
        <v>6.82</v>
      </c>
      <c r="K2028" s="1">
        <v>99.17</v>
      </c>
      <c r="L2028" s="1">
        <v>6.71</v>
      </c>
      <c r="M2028" s="1">
        <v>138.80000000000001</v>
      </c>
      <c r="N2028" s="1">
        <v>87.8</v>
      </c>
      <c r="O2028" s="1">
        <v>94.85</v>
      </c>
      <c r="P2028" s="1" t="s">
        <v>4</v>
      </c>
      <c r="Q2028" s="1" t="s">
        <v>5</v>
      </c>
      <c r="R2028" s="1" t="s">
        <v>6</v>
      </c>
      <c r="S2028" s="1" t="s">
        <v>6</v>
      </c>
      <c r="T2028" s="3">
        <f t="shared" si="0"/>
        <v>45962</v>
      </c>
      <c r="U2028" s="5">
        <f t="shared" ref="U2028:V2028" si="4056">IF(ISBLANK(F2028),1,0)</f>
        <v>0</v>
      </c>
      <c r="V2028" s="5">
        <f t="shared" si="4056"/>
        <v>0</v>
      </c>
      <c r="W2028" s="5">
        <f t="shared" ref="W2028:Z2028" si="4057">IF(ISBLANK(K2028),1,0)</f>
        <v>0</v>
      </c>
      <c r="X2028" s="5">
        <f t="shared" si="4057"/>
        <v>0</v>
      </c>
      <c r="Y2028" s="5">
        <f t="shared" si="4057"/>
        <v>0</v>
      </c>
      <c r="Z2028" s="5">
        <f t="shared" si="4057"/>
        <v>0</v>
      </c>
      <c r="AA2028" s="5">
        <f t="shared" si="3"/>
        <v>0</v>
      </c>
    </row>
    <row r="2029" spans="1:27" ht="15.75" customHeight="1" x14ac:dyDescent="0.2">
      <c r="A2029" s="1" t="s">
        <v>2549</v>
      </c>
      <c r="B2029" s="1" t="s">
        <v>1</v>
      </c>
      <c r="C2029" s="1" t="s">
        <v>21</v>
      </c>
      <c r="D2029" s="2">
        <v>45668</v>
      </c>
      <c r="E2029" s="1" t="s">
        <v>3</v>
      </c>
      <c r="F2029" s="1">
        <v>21.93</v>
      </c>
      <c r="G2029" s="1">
        <v>42</v>
      </c>
      <c r="H2029" s="1">
        <v>334</v>
      </c>
      <c r="I2029" s="1">
        <v>38.299999999999997</v>
      </c>
      <c r="J2029" s="1">
        <v>6.55</v>
      </c>
      <c r="K2029" s="1">
        <v>98.43</v>
      </c>
      <c r="L2029" s="1">
        <v>6.53</v>
      </c>
      <c r="M2029" s="1">
        <v>116.2</v>
      </c>
      <c r="N2029" s="1">
        <v>84.94</v>
      </c>
      <c r="O2029" s="1">
        <v>96.56</v>
      </c>
      <c r="P2029" s="1" t="s">
        <v>4</v>
      </c>
      <c r="Q2029" s="1" t="s">
        <v>5</v>
      </c>
      <c r="R2029" s="1" t="s">
        <v>6</v>
      </c>
      <c r="S2029" s="1" t="s">
        <v>6</v>
      </c>
      <c r="T2029" s="3">
        <f t="shared" si="0"/>
        <v>45658</v>
      </c>
      <c r="U2029" s="5">
        <f t="shared" ref="U2029:V2029" si="4058">IF(ISBLANK(F2029),1,0)</f>
        <v>0</v>
      </c>
      <c r="V2029" s="5">
        <f t="shared" si="4058"/>
        <v>0</v>
      </c>
      <c r="W2029" s="5">
        <f t="shared" ref="W2029:Z2029" si="4059">IF(ISBLANK(K2029),1,0)</f>
        <v>0</v>
      </c>
      <c r="X2029" s="5">
        <f t="shared" si="4059"/>
        <v>0</v>
      </c>
      <c r="Y2029" s="5">
        <f t="shared" si="4059"/>
        <v>0</v>
      </c>
      <c r="Z2029" s="5">
        <f t="shared" si="4059"/>
        <v>0</v>
      </c>
      <c r="AA2029" s="5">
        <f t="shared" si="3"/>
        <v>0</v>
      </c>
    </row>
    <row r="2030" spans="1:27" ht="15.75" customHeight="1" x14ac:dyDescent="0.2">
      <c r="A2030" s="1" t="s">
        <v>2546</v>
      </c>
      <c r="B2030" s="1" t="s">
        <v>20</v>
      </c>
      <c r="C2030" s="1" t="s">
        <v>21</v>
      </c>
      <c r="D2030" s="2">
        <v>45920</v>
      </c>
      <c r="E2030" s="1" t="s">
        <v>3</v>
      </c>
      <c r="F2030" s="1">
        <v>21.62</v>
      </c>
      <c r="G2030" s="1">
        <v>44.22</v>
      </c>
      <c r="H2030" s="1">
        <v>319</v>
      </c>
      <c r="I2030" s="1">
        <v>46.8</v>
      </c>
      <c r="J2030" s="1">
        <v>7.21</v>
      </c>
      <c r="K2030" s="1">
        <v>98.67</v>
      </c>
      <c r="L2030" s="1">
        <v>6.84</v>
      </c>
      <c r="M2030" s="1">
        <v>143.9</v>
      </c>
      <c r="N2030" s="1">
        <v>84.78</v>
      </c>
      <c r="O2030" s="1">
        <v>94.84</v>
      </c>
      <c r="P2030" s="1" t="s">
        <v>4</v>
      </c>
      <c r="Q2030" s="1" t="s">
        <v>50</v>
      </c>
      <c r="R2030" s="1" t="s">
        <v>242</v>
      </c>
      <c r="S2030" s="1" t="s">
        <v>89</v>
      </c>
      <c r="T2030" s="3">
        <f t="shared" si="0"/>
        <v>45901</v>
      </c>
      <c r="U2030" s="5">
        <f t="shared" ref="U2030:V2030" si="4060">IF(ISBLANK(F2030),1,0)</f>
        <v>0</v>
      </c>
      <c r="V2030" s="5">
        <f t="shared" si="4060"/>
        <v>0</v>
      </c>
      <c r="W2030" s="5">
        <f t="shared" ref="W2030:Z2030" si="4061">IF(ISBLANK(K2030),1,0)</f>
        <v>0</v>
      </c>
      <c r="X2030" s="5">
        <f t="shared" si="4061"/>
        <v>0</v>
      </c>
      <c r="Y2030" s="5">
        <f t="shared" si="4061"/>
        <v>0</v>
      </c>
      <c r="Z2030" s="5">
        <f t="shared" si="4061"/>
        <v>0</v>
      </c>
      <c r="AA2030" s="5">
        <f t="shared" si="3"/>
        <v>0</v>
      </c>
    </row>
    <row r="2031" spans="1:27" ht="15.75" customHeight="1" x14ac:dyDescent="0.2">
      <c r="A2031" s="1" t="s">
        <v>2329</v>
      </c>
      <c r="B2031" s="1" t="s">
        <v>1</v>
      </c>
      <c r="C2031" s="1" t="s">
        <v>47</v>
      </c>
      <c r="D2031" s="2">
        <v>45533</v>
      </c>
      <c r="E2031" s="1" t="s">
        <v>3</v>
      </c>
      <c r="F2031" s="1">
        <v>22.68</v>
      </c>
      <c r="G2031" s="1">
        <v>40.57</v>
      </c>
      <c r="H2031" s="1">
        <v>337</v>
      </c>
      <c r="I2031" s="1">
        <v>33.9</v>
      </c>
      <c r="J2031" s="1">
        <v>6.88</v>
      </c>
      <c r="K2031" s="1">
        <v>99.2</v>
      </c>
      <c r="L2031" s="1">
        <v>6.76</v>
      </c>
      <c r="N2031" s="1">
        <v>89.49</v>
      </c>
      <c r="O2031" s="1">
        <v>93.9</v>
      </c>
      <c r="P2031" s="1" t="s">
        <v>4</v>
      </c>
      <c r="Q2031" s="1" t="s">
        <v>5</v>
      </c>
      <c r="R2031" s="1" t="s">
        <v>6</v>
      </c>
      <c r="S2031" s="1" t="s">
        <v>6</v>
      </c>
      <c r="T2031" s="3">
        <f t="shared" si="0"/>
        <v>45505</v>
      </c>
      <c r="U2031" s="5">
        <f t="shared" ref="U2031:V2031" si="4062">IF(ISBLANK(F2031),1,0)</f>
        <v>0</v>
      </c>
      <c r="V2031" s="5">
        <f t="shared" si="4062"/>
        <v>0</v>
      </c>
      <c r="W2031" s="5">
        <f t="shared" ref="W2031:Z2031" si="4063">IF(ISBLANK(K2031),1,0)</f>
        <v>0</v>
      </c>
      <c r="X2031" s="5">
        <f t="shared" si="4063"/>
        <v>0</v>
      </c>
      <c r="Y2031" s="5">
        <f t="shared" si="4063"/>
        <v>1</v>
      </c>
      <c r="Z2031" s="5">
        <f t="shared" si="4063"/>
        <v>0</v>
      </c>
      <c r="AA2031" s="5">
        <f t="shared" si="3"/>
        <v>1</v>
      </c>
    </row>
    <row r="2032" spans="1:27" ht="15.75" customHeight="1" x14ac:dyDescent="0.2">
      <c r="A2032" s="1" t="s">
        <v>2551</v>
      </c>
      <c r="B2032" s="1" t="s">
        <v>58</v>
      </c>
      <c r="C2032" s="1" t="s">
        <v>47</v>
      </c>
      <c r="D2032" s="2">
        <v>45502</v>
      </c>
      <c r="E2032" s="1" t="s">
        <v>37</v>
      </c>
      <c r="F2032" s="1">
        <v>21.58</v>
      </c>
      <c r="G2032" s="1">
        <v>40.56</v>
      </c>
      <c r="H2032" s="1">
        <v>278</v>
      </c>
      <c r="I2032" s="1">
        <v>48.1</v>
      </c>
      <c r="J2032" s="1">
        <v>7.57</v>
      </c>
      <c r="K2032" s="1">
        <v>99.04</v>
      </c>
      <c r="L2032" s="1">
        <v>6.81</v>
      </c>
      <c r="M2032" s="1">
        <v>140</v>
      </c>
      <c r="N2032" s="1">
        <v>89.4</v>
      </c>
      <c r="O2032" s="1">
        <v>94.39</v>
      </c>
      <c r="P2032" s="1" t="s">
        <v>4</v>
      </c>
      <c r="Q2032" s="1" t="s">
        <v>5</v>
      </c>
      <c r="R2032" s="1" t="s">
        <v>6</v>
      </c>
      <c r="S2032" s="1" t="s">
        <v>6</v>
      </c>
      <c r="T2032" s="3">
        <f t="shared" si="0"/>
        <v>45474</v>
      </c>
      <c r="U2032" s="5">
        <f t="shared" ref="U2032:V2032" si="4064">IF(ISBLANK(F2032),1,0)</f>
        <v>0</v>
      </c>
      <c r="V2032" s="5">
        <f t="shared" si="4064"/>
        <v>0</v>
      </c>
      <c r="W2032" s="5">
        <f t="shared" ref="W2032:Z2032" si="4065">IF(ISBLANK(K2032),1,0)</f>
        <v>0</v>
      </c>
      <c r="X2032" s="5">
        <f t="shared" si="4065"/>
        <v>0</v>
      </c>
      <c r="Y2032" s="5">
        <f t="shared" si="4065"/>
        <v>0</v>
      </c>
      <c r="Z2032" s="5">
        <f t="shared" si="4065"/>
        <v>0</v>
      </c>
      <c r="AA2032" s="5">
        <f t="shared" si="3"/>
        <v>0</v>
      </c>
    </row>
    <row r="2033" spans="1:27" ht="15.75" customHeight="1" x14ac:dyDescent="0.2">
      <c r="A2033" s="1" t="s">
        <v>2552</v>
      </c>
      <c r="B2033" s="1" t="s">
        <v>58</v>
      </c>
      <c r="C2033" s="1" t="s">
        <v>47</v>
      </c>
      <c r="D2033" s="2">
        <v>45498</v>
      </c>
      <c r="E2033" s="1" t="s">
        <v>93</v>
      </c>
      <c r="F2033" s="1">
        <v>21.89</v>
      </c>
      <c r="G2033" s="1">
        <v>44.85</v>
      </c>
      <c r="H2033" s="1">
        <v>318</v>
      </c>
      <c r="I2033" s="1">
        <v>43.3</v>
      </c>
      <c r="J2033" s="1">
        <v>7.75</v>
      </c>
      <c r="K2033" s="1">
        <v>99.03</v>
      </c>
      <c r="L2033" s="1">
        <v>6.81</v>
      </c>
      <c r="M2033" s="1">
        <v>107.1</v>
      </c>
      <c r="N2033" s="1">
        <v>85.3</v>
      </c>
      <c r="O2033" s="1">
        <v>93.45</v>
      </c>
      <c r="P2033" s="1" t="s">
        <v>4</v>
      </c>
      <c r="Q2033" s="1" t="s">
        <v>5</v>
      </c>
      <c r="R2033" s="1" t="s">
        <v>6</v>
      </c>
      <c r="S2033" s="1" t="s">
        <v>6</v>
      </c>
      <c r="T2033" s="3">
        <f t="shared" si="0"/>
        <v>45474</v>
      </c>
      <c r="U2033" s="5">
        <f t="shared" ref="U2033:V2033" si="4066">IF(ISBLANK(F2033),1,0)</f>
        <v>0</v>
      </c>
      <c r="V2033" s="5">
        <f t="shared" si="4066"/>
        <v>0</v>
      </c>
      <c r="W2033" s="5">
        <f t="shared" ref="W2033:Z2033" si="4067">IF(ISBLANK(K2033),1,0)</f>
        <v>0</v>
      </c>
      <c r="X2033" s="5">
        <f t="shared" si="4067"/>
        <v>0</v>
      </c>
      <c r="Y2033" s="5">
        <f t="shared" si="4067"/>
        <v>0</v>
      </c>
      <c r="Z2033" s="5">
        <f t="shared" si="4067"/>
        <v>0</v>
      </c>
      <c r="AA2033" s="5">
        <f t="shared" si="3"/>
        <v>0</v>
      </c>
    </row>
    <row r="2034" spans="1:27" ht="15.75" customHeight="1" x14ac:dyDescent="0.2">
      <c r="A2034" s="1" t="s">
        <v>2553</v>
      </c>
      <c r="B2034" s="1" t="s">
        <v>58</v>
      </c>
      <c r="C2034" s="1" t="s">
        <v>21</v>
      </c>
      <c r="D2034" s="2">
        <v>45678</v>
      </c>
      <c r="E2034" s="1" t="s">
        <v>93</v>
      </c>
      <c r="G2034" s="1">
        <v>41.01</v>
      </c>
      <c r="H2034" s="1">
        <v>328</v>
      </c>
      <c r="I2034" s="1">
        <v>50</v>
      </c>
      <c r="J2034" s="1">
        <v>6.93</v>
      </c>
      <c r="K2034" s="1">
        <v>99.12</v>
      </c>
      <c r="L2034" s="1">
        <v>6.71</v>
      </c>
      <c r="M2034" s="1">
        <v>138.4</v>
      </c>
      <c r="N2034" s="1">
        <v>87.34</v>
      </c>
      <c r="O2034" s="1">
        <v>92.91</v>
      </c>
      <c r="P2034" s="1" t="s">
        <v>4</v>
      </c>
      <c r="Q2034" s="1" t="s">
        <v>5</v>
      </c>
      <c r="R2034" s="1" t="s">
        <v>6</v>
      </c>
      <c r="S2034" s="1" t="s">
        <v>6</v>
      </c>
      <c r="T2034" s="3">
        <f t="shared" si="0"/>
        <v>45658</v>
      </c>
      <c r="U2034" s="5">
        <f t="shared" ref="U2034:V2034" si="4068">IF(ISBLANK(F2034),1,0)</f>
        <v>1</v>
      </c>
      <c r="V2034" s="5">
        <f t="shared" si="4068"/>
        <v>0</v>
      </c>
      <c r="W2034" s="5">
        <f t="shared" ref="W2034:Z2034" si="4069">IF(ISBLANK(K2034),1,0)</f>
        <v>0</v>
      </c>
      <c r="X2034" s="5">
        <f t="shared" si="4069"/>
        <v>0</v>
      </c>
      <c r="Y2034" s="5">
        <f t="shared" si="4069"/>
        <v>0</v>
      </c>
      <c r="Z2034" s="5">
        <f t="shared" si="4069"/>
        <v>0</v>
      </c>
      <c r="AA2034" s="5">
        <f t="shared" si="3"/>
        <v>1</v>
      </c>
    </row>
    <row r="2035" spans="1:27" ht="15.75" customHeight="1" x14ac:dyDescent="0.2">
      <c r="A2035" s="1" t="s">
        <v>2554</v>
      </c>
      <c r="B2035" s="1" t="s">
        <v>20</v>
      </c>
      <c r="C2035" s="1" t="s">
        <v>21</v>
      </c>
      <c r="D2035" s="2">
        <v>45861</v>
      </c>
      <c r="E2035" s="1" t="s">
        <v>3</v>
      </c>
      <c r="F2035" s="1">
        <v>23.09</v>
      </c>
      <c r="G2035" s="1">
        <v>45.58</v>
      </c>
      <c r="H2035" s="1">
        <v>313</v>
      </c>
      <c r="I2035" s="1">
        <v>52</v>
      </c>
      <c r="J2035" s="1">
        <v>7.57</v>
      </c>
      <c r="K2035" s="1">
        <v>98.65</v>
      </c>
      <c r="L2035" s="1">
        <v>7.08</v>
      </c>
      <c r="M2035" s="1">
        <v>134.5</v>
      </c>
      <c r="N2035" s="1">
        <v>83.74</v>
      </c>
      <c r="O2035" s="1">
        <v>93.25</v>
      </c>
      <c r="P2035" s="1" t="s">
        <v>4</v>
      </c>
      <c r="Q2035" s="1" t="s">
        <v>5</v>
      </c>
      <c r="R2035" s="1" t="s">
        <v>6</v>
      </c>
      <c r="S2035" s="1" t="s">
        <v>6</v>
      </c>
      <c r="T2035" s="3">
        <f t="shared" si="0"/>
        <v>45839</v>
      </c>
      <c r="U2035" s="5">
        <f t="shared" ref="U2035:V2035" si="4070">IF(ISBLANK(F2035),1,0)</f>
        <v>0</v>
      </c>
      <c r="V2035" s="5">
        <f t="shared" si="4070"/>
        <v>0</v>
      </c>
      <c r="W2035" s="5">
        <f t="shared" ref="W2035:Z2035" si="4071">IF(ISBLANK(K2035),1,0)</f>
        <v>0</v>
      </c>
      <c r="X2035" s="5">
        <f t="shared" si="4071"/>
        <v>0</v>
      </c>
      <c r="Y2035" s="5">
        <f t="shared" si="4071"/>
        <v>0</v>
      </c>
      <c r="Z2035" s="5">
        <f t="shared" si="4071"/>
        <v>0</v>
      </c>
      <c r="AA2035" s="5">
        <f t="shared" si="3"/>
        <v>0</v>
      </c>
    </row>
    <row r="2036" spans="1:27" ht="15.75" customHeight="1" x14ac:dyDescent="0.2">
      <c r="A2036" s="1" t="s">
        <v>2555</v>
      </c>
      <c r="B2036" s="1" t="s">
        <v>20</v>
      </c>
      <c r="C2036" s="1" t="s">
        <v>21</v>
      </c>
      <c r="D2036" s="2">
        <v>45657</v>
      </c>
      <c r="E2036" s="1" t="s">
        <v>37</v>
      </c>
      <c r="F2036" s="1">
        <v>20.71</v>
      </c>
      <c r="G2036" s="1">
        <v>35.4</v>
      </c>
      <c r="H2036" s="1">
        <v>284</v>
      </c>
      <c r="I2036" s="1">
        <v>44.6</v>
      </c>
      <c r="J2036" s="1">
        <v>7.93</v>
      </c>
      <c r="K2036" s="1">
        <v>99.01</v>
      </c>
      <c r="L2036" s="1">
        <v>6.93</v>
      </c>
      <c r="M2036" s="1">
        <v>137.5</v>
      </c>
      <c r="N2036" s="1">
        <v>85.34</v>
      </c>
      <c r="O2036" s="1">
        <v>92.53</v>
      </c>
      <c r="P2036" s="1" t="s">
        <v>4</v>
      </c>
      <c r="Q2036" s="1" t="s">
        <v>50</v>
      </c>
      <c r="R2036" s="1" t="s">
        <v>153</v>
      </c>
      <c r="S2036" s="1" t="s">
        <v>89</v>
      </c>
      <c r="T2036" s="3">
        <f t="shared" si="0"/>
        <v>45627</v>
      </c>
      <c r="U2036" s="5">
        <f t="shared" ref="U2036:V2036" si="4072">IF(ISBLANK(F2036),1,0)</f>
        <v>0</v>
      </c>
      <c r="V2036" s="5">
        <f t="shared" si="4072"/>
        <v>0</v>
      </c>
      <c r="W2036" s="5">
        <f t="shared" ref="W2036:Z2036" si="4073">IF(ISBLANK(K2036),1,0)</f>
        <v>0</v>
      </c>
      <c r="X2036" s="5">
        <f t="shared" si="4073"/>
        <v>0</v>
      </c>
      <c r="Y2036" s="5">
        <f t="shared" si="4073"/>
        <v>0</v>
      </c>
      <c r="Z2036" s="5">
        <f t="shared" si="4073"/>
        <v>0</v>
      </c>
      <c r="AA2036" s="5">
        <f t="shared" si="3"/>
        <v>0</v>
      </c>
    </row>
    <row r="2037" spans="1:27" ht="15.75" customHeight="1" x14ac:dyDescent="0.2">
      <c r="A2037" s="1" t="s">
        <v>1124</v>
      </c>
      <c r="B2037" s="1" t="s">
        <v>34</v>
      </c>
      <c r="C2037" s="1" t="s">
        <v>21</v>
      </c>
      <c r="D2037" s="2">
        <v>45507</v>
      </c>
      <c r="E2037" s="1" t="s">
        <v>23</v>
      </c>
      <c r="F2037" s="1">
        <v>21.11</v>
      </c>
      <c r="G2037" s="1">
        <v>38.32</v>
      </c>
      <c r="H2037" s="1">
        <v>310</v>
      </c>
      <c r="I2037" s="1">
        <v>51.9</v>
      </c>
      <c r="J2037" s="1">
        <v>8.31</v>
      </c>
      <c r="K2037" s="1">
        <v>99.02</v>
      </c>
      <c r="L2037" s="1">
        <v>6.9</v>
      </c>
      <c r="M2037" s="1">
        <v>147.19999999999999</v>
      </c>
      <c r="N2037" s="1">
        <v>83.54</v>
      </c>
      <c r="O2037" s="1">
        <v>91.56</v>
      </c>
      <c r="P2037" s="1" t="s">
        <v>4</v>
      </c>
      <c r="Q2037" s="1" t="s">
        <v>5</v>
      </c>
      <c r="R2037" s="1" t="s">
        <v>6</v>
      </c>
      <c r="S2037" s="1" t="s">
        <v>6</v>
      </c>
      <c r="T2037" s="3">
        <f t="shared" si="0"/>
        <v>45505</v>
      </c>
      <c r="U2037" s="5">
        <f t="shared" ref="U2037:V2037" si="4074">IF(ISBLANK(F2037),1,0)</f>
        <v>0</v>
      </c>
      <c r="V2037" s="5">
        <f t="shared" si="4074"/>
        <v>0</v>
      </c>
      <c r="W2037" s="5">
        <f t="shared" ref="W2037:Z2037" si="4075">IF(ISBLANK(K2037),1,0)</f>
        <v>0</v>
      </c>
      <c r="X2037" s="5">
        <f t="shared" si="4075"/>
        <v>0</v>
      </c>
      <c r="Y2037" s="5">
        <f t="shared" si="4075"/>
        <v>0</v>
      </c>
      <c r="Z2037" s="5">
        <f t="shared" si="4075"/>
        <v>0</v>
      </c>
      <c r="AA2037" s="5">
        <f t="shared" si="3"/>
        <v>0</v>
      </c>
    </row>
    <row r="2038" spans="1:27" ht="15.75" customHeight="1" x14ac:dyDescent="0.2">
      <c r="A2038" s="1" t="s">
        <v>2556</v>
      </c>
      <c r="B2038" s="1" t="s">
        <v>20</v>
      </c>
      <c r="C2038" s="1" t="s">
        <v>35</v>
      </c>
      <c r="D2038" s="2">
        <v>45993</v>
      </c>
      <c r="E2038" s="1" t="s">
        <v>3</v>
      </c>
      <c r="F2038" s="1">
        <v>20.71</v>
      </c>
      <c r="G2038" s="1">
        <v>41.52</v>
      </c>
      <c r="H2038" s="1">
        <v>318</v>
      </c>
      <c r="I2038" s="1">
        <v>32.9</v>
      </c>
      <c r="J2038" s="1">
        <v>7.62</v>
      </c>
      <c r="K2038" s="1">
        <v>98.74</v>
      </c>
      <c r="L2038" s="1">
        <v>6.86</v>
      </c>
      <c r="M2038" s="1">
        <v>120.2</v>
      </c>
      <c r="N2038" s="1">
        <v>86.42</v>
      </c>
      <c r="O2038" s="1">
        <v>92.03</v>
      </c>
      <c r="P2038" s="1" t="s">
        <v>177</v>
      </c>
      <c r="Q2038" s="1" t="s">
        <v>5</v>
      </c>
      <c r="R2038" s="1" t="s">
        <v>6</v>
      </c>
      <c r="S2038" s="1" t="s">
        <v>6</v>
      </c>
      <c r="T2038" s="3">
        <f t="shared" si="0"/>
        <v>45992</v>
      </c>
      <c r="U2038" s="5">
        <f t="shared" ref="U2038:V2038" si="4076">IF(ISBLANK(F2038),1,0)</f>
        <v>0</v>
      </c>
      <c r="V2038" s="5">
        <f t="shared" si="4076"/>
        <v>0</v>
      </c>
      <c r="W2038" s="5">
        <f t="shared" ref="W2038:Z2038" si="4077">IF(ISBLANK(K2038),1,0)</f>
        <v>0</v>
      </c>
      <c r="X2038" s="5">
        <f t="shared" si="4077"/>
        <v>0</v>
      </c>
      <c r="Y2038" s="5">
        <f t="shared" si="4077"/>
        <v>0</v>
      </c>
      <c r="Z2038" s="5">
        <f t="shared" si="4077"/>
        <v>0</v>
      </c>
      <c r="AA2038" s="5">
        <f t="shared" si="3"/>
        <v>0</v>
      </c>
    </row>
    <row r="2039" spans="1:27" ht="15.75" customHeight="1" x14ac:dyDescent="0.2">
      <c r="A2039" s="1" t="s">
        <v>2557</v>
      </c>
      <c r="B2039" s="1" t="s">
        <v>20</v>
      </c>
      <c r="C2039" s="1" t="s">
        <v>21</v>
      </c>
      <c r="D2039" s="2">
        <v>45710</v>
      </c>
      <c r="E2039" s="1" t="s">
        <v>3</v>
      </c>
      <c r="G2039" s="1">
        <v>42.02</v>
      </c>
      <c r="H2039" s="1">
        <v>299</v>
      </c>
      <c r="I2039" s="1">
        <v>58.6</v>
      </c>
      <c r="J2039" s="1">
        <v>9.19</v>
      </c>
      <c r="K2039" s="1">
        <v>99.39</v>
      </c>
      <c r="L2039" s="1">
        <v>6.79</v>
      </c>
      <c r="M2039" s="1">
        <v>138</v>
      </c>
      <c r="N2039" s="1">
        <v>82.74</v>
      </c>
      <c r="O2039" s="1">
        <v>90.65</v>
      </c>
      <c r="P2039" s="1" t="s">
        <v>4</v>
      </c>
      <c r="Q2039" s="1" t="s">
        <v>5</v>
      </c>
      <c r="R2039" s="1" t="s">
        <v>6</v>
      </c>
      <c r="S2039" s="1" t="s">
        <v>6</v>
      </c>
      <c r="T2039" s="3">
        <f t="shared" si="0"/>
        <v>45689</v>
      </c>
      <c r="U2039" s="5">
        <f t="shared" ref="U2039:V2039" si="4078">IF(ISBLANK(F2039),1,0)</f>
        <v>1</v>
      </c>
      <c r="V2039" s="5">
        <f t="shared" si="4078"/>
        <v>0</v>
      </c>
      <c r="W2039" s="5">
        <f t="shared" ref="W2039:Z2039" si="4079">IF(ISBLANK(K2039),1,0)</f>
        <v>0</v>
      </c>
      <c r="X2039" s="5">
        <f t="shared" si="4079"/>
        <v>0</v>
      </c>
      <c r="Y2039" s="5">
        <f t="shared" si="4079"/>
        <v>0</v>
      </c>
      <c r="Z2039" s="5">
        <f t="shared" si="4079"/>
        <v>0</v>
      </c>
      <c r="AA2039" s="5">
        <f t="shared" si="3"/>
        <v>1</v>
      </c>
    </row>
    <row r="2040" spans="1:27" ht="15.75" customHeight="1" x14ac:dyDescent="0.2">
      <c r="A2040" s="1" t="s">
        <v>1830</v>
      </c>
      <c r="B2040" s="1" t="s">
        <v>1</v>
      </c>
      <c r="C2040" s="1" t="s">
        <v>35</v>
      </c>
      <c r="D2040" s="2">
        <v>45580</v>
      </c>
      <c r="E2040" s="1" t="s">
        <v>37</v>
      </c>
      <c r="F2040" s="1">
        <v>22.2</v>
      </c>
      <c r="G2040" s="1">
        <v>38.68</v>
      </c>
      <c r="H2040" s="1">
        <v>312</v>
      </c>
      <c r="I2040" s="1">
        <v>30.6</v>
      </c>
      <c r="J2040" s="1">
        <v>6.65</v>
      </c>
      <c r="K2040" s="1">
        <v>99.11</v>
      </c>
      <c r="L2040" s="1">
        <v>6.54</v>
      </c>
      <c r="M2040" s="1">
        <v>280</v>
      </c>
      <c r="N2040" s="1">
        <v>92.63</v>
      </c>
      <c r="O2040" s="1">
        <v>93.58</v>
      </c>
      <c r="P2040" s="1" t="s">
        <v>4</v>
      </c>
      <c r="Q2040" s="1" t="s">
        <v>50</v>
      </c>
      <c r="R2040" s="1" t="s">
        <v>242</v>
      </c>
      <c r="S2040" s="1" t="s">
        <v>89</v>
      </c>
      <c r="T2040" s="3">
        <f t="shared" si="0"/>
        <v>45566</v>
      </c>
      <c r="U2040" s="5">
        <f t="shared" ref="U2040:V2040" si="4080">IF(ISBLANK(F2040),1,0)</f>
        <v>0</v>
      </c>
      <c r="V2040" s="5">
        <f t="shared" si="4080"/>
        <v>0</v>
      </c>
      <c r="W2040" s="5">
        <f t="shared" ref="W2040:Z2040" si="4081">IF(ISBLANK(K2040),1,0)</f>
        <v>0</v>
      </c>
      <c r="X2040" s="5">
        <f t="shared" si="4081"/>
        <v>0</v>
      </c>
      <c r="Y2040" s="5">
        <f t="shared" si="4081"/>
        <v>0</v>
      </c>
      <c r="Z2040" s="5">
        <f t="shared" si="4081"/>
        <v>0</v>
      </c>
      <c r="AA2040" s="5">
        <f t="shared" si="3"/>
        <v>0</v>
      </c>
    </row>
    <row r="2041" spans="1:27" ht="15.75" customHeight="1" x14ac:dyDescent="0.2">
      <c r="A2041" s="1" t="s">
        <v>1574</v>
      </c>
      <c r="B2041" s="1" t="s">
        <v>58</v>
      </c>
      <c r="C2041" s="1" t="s">
        <v>1064</v>
      </c>
      <c r="D2041" s="2">
        <v>45299</v>
      </c>
      <c r="E2041" s="1" t="s">
        <v>93</v>
      </c>
      <c r="F2041" s="1">
        <v>22.18</v>
      </c>
      <c r="G2041" s="1">
        <v>48.72</v>
      </c>
      <c r="H2041" s="1">
        <v>342</v>
      </c>
      <c r="I2041" s="1">
        <v>44.7</v>
      </c>
      <c r="J2041" s="1">
        <v>7.38</v>
      </c>
      <c r="K2041" s="1">
        <v>98.36</v>
      </c>
      <c r="L2041" s="1">
        <v>6.74</v>
      </c>
      <c r="M2041" s="1">
        <v>123</v>
      </c>
      <c r="N2041" s="1">
        <v>85.85</v>
      </c>
      <c r="O2041" s="1">
        <v>95.73</v>
      </c>
      <c r="P2041" s="1" t="s">
        <v>4</v>
      </c>
      <c r="Q2041" s="1" t="s">
        <v>5</v>
      </c>
      <c r="R2041" s="1" t="s">
        <v>6</v>
      </c>
      <c r="S2041" s="1" t="s">
        <v>6</v>
      </c>
      <c r="T2041" s="3">
        <f t="shared" si="0"/>
        <v>45292</v>
      </c>
      <c r="U2041" s="5">
        <f t="shared" ref="U2041:V2041" si="4082">IF(ISBLANK(F2041),1,0)</f>
        <v>0</v>
      </c>
      <c r="V2041" s="5">
        <f t="shared" si="4082"/>
        <v>0</v>
      </c>
      <c r="W2041" s="5">
        <f t="shared" ref="W2041:Z2041" si="4083">IF(ISBLANK(K2041),1,0)</f>
        <v>0</v>
      </c>
      <c r="X2041" s="5">
        <f t="shared" si="4083"/>
        <v>0</v>
      </c>
      <c r="Y2041" s="5">
        <f t="shared" si="4083"/>
        <v>0</v>
      </c>
      <c r="Z2041" s="5">
        <f t="shared" si="4083"/>
        <v>0</v>
      </c>
      <c r="AA2041" s="5">
        <f t="shared" si="3"/>
        <v>0</v>
      </c>
    </row>
    <row r="2042" spans="1:27" ht="15.75" customHeight="1" x14ac:dyDescent="0.2">
      <c r="A2042" s="1" t="s">
        <v>2558</v>
      </c>
      <c r="B2042" s="1" t="s">
        <v>20</v>
      </c>
      <c r="C2042" s="1" t="s">
        <v>47</v>
      </c>
      <c r="D2042" s="2">
        <v>45702</v>
      </c>
      <c r="E2042" s="1" t="s">
        <v>93</v>
      </c>
      <c r="F2042" s="1">
        <v>23</v>
      </c>
      <c r="G2042" s="1">
        <v>49.62</v>
      </c>
      <c r="H2042" s="1">
        <v>296</v>
      </c>
      <c r="I2042" s="1">
        <v>51.9</v>
      </c>
      <c r="J2042" s="1">
        <v>8.66</v>
      </c>
      <c r="K2042" s="1">
        <v>99.22</v>
      </c>
      <c r="L2042" s="1">
        <v>6.95</v>
      </c>
      <c r="M2042" s="1">
        <v>133.6</v>
      </c>
      <c r="N2042" s="1">
        <v>82.7</v>
      </c>
      <c r="O2042" s="1">
        <v>93.19</v>
      </c>
      <c r="P2042" s="1" t="s">
        <v>4</v>
      </c>
      <c r="Q2042" s="1" t="s">
        <v>5</v>
      </c>
      <c r="R2042" s="1" t="s">
        <v>6</v>
      </c>
      <c r="S2042" s="1" t="s">
        <v>6</v>
      </c>
      <c r="T2042" s="3">
        <f t="shared" si="0"/>
        <v>45689</v>
      </c>
      <c r="U2042" s="5">
        <f t="shared" ref="U2042:V2042" si="4084">IF(ISBLANK(F2042),1,0)</f>
        <v>0</v>
      </c>
      <c r="V2042" s="5">
        <f t="shared" si="4084"/>
        <v>0</v>
      </c>
      <c r="W2042" s="5">
        <f t="shared" ref="W2042:Z2042" si="4085">IF(ISBLANK(K2042),1,0)</f>
        <v>0</v>
      </c>
      <c r="X2042" s="5">
        <f t="shared" si="4085"/>
        <v>0</v>
      </c>
      <c r="Y2042" s="5">
        <f t="shared" si="4085"/>
        <v>0</v>
      </c>
      <c r="Z2042" s="5">
        <f t="shared" si="4085"/>
        <v>0</v>
      </c>
      <c r="AA2042" s="5">
        <f t="shared" si="3"/>
        <v>0</v>
      </c>
    </row>
    <row r="2043" spans="1:27" ht="15.75" customHeight="1" x14ac:dyDescent="0.2">
      <c r="A2043" s="1" t="s">
        <v>2559</v>
      </c>
      <c r="B2043" s="1" t="s">
        <v>20</v>
      </c>
      <c r="C2043" s="1" t="s">
        <v>35</v>
      </c>
      <c r="D2043" s="2">
        <v>45745</v>
      </c>
      <c r="E2043" s="1" t="s">
        <v>3</v>
      </c>
      <c r="F2043" s="1">
        <v>21.49</v>
      </c>
      <c r="G2043" s="1">
        <v>36.86</v>
      </c>
      <c r="H2043" s="1">
        <v>320</v>
      </c>
      <c r="I2043" s="1">
        <v>54.2</v>
      </c>
      <c r="J2043" s="1">
        <v>8.83</v>
      </c>
      <c r="K2043" s="1">
        <v>98.75</v>
      </c>
      <c r="L2043" s="1">
        <v>7.11</v>
      </c>
      <c r="M2043" s="1">
        <v>143.30000000000001</v>
      </c>
      <c r="N2043" s="1">
        <v>85.35</v>
      </c>
      <c r="O2043" s="1">
        <v>92.88</v>
      </c>
      <c r="P2043" s="1" t="s">
        <v>4</v>
      </c>
      <c r="Q2043" s="1" t="s">
        <v>5</v>
      </c>
      <c r="R2043" s="1" t="s">
        <v>6</v>
      </c>
      <c r="S2043" s="1" t="s">
        <v>6</v>
      </c>
      <c r="T2043" s="3">
        <f t="shared" si="0"/>
        <v>45717</v>
      </c>
      <c r="U2043" s="5">
        <f t="shared" ref="U2043:V2043" si="4086">IF(ISBLANK(F2043),1,0)</f>
        <v>0</v>
      </c>
      <c r="V2043" s="5">
        <f t="shared" si="4086"/>
        <v>0</v>
      </c>
      <c r="W2043" s="5">
        <f t="shared" ref="W2043:Z2043" si="4087">IF(ISBLANK(K2043),1,0)</f>
        <v>0</v>
      </c>
      <c r="X2043" s="5">
        <f t="shared" si="4087"/>
        <v>0</v>
      </c>
      <c r="Y2043" s="5">
        <f t="shared" si="4087"/>
        <v>0</v>
      </c>
      <c r="Z2043" s="5">
        <f t="shared" si="4087"/>
        <v>0</v>
      </c>
      <c r="AA2043" s="5">
        <f t="shared" si="3"/>
        <v>0</v>
      </c>
    </row>
    <row r="2044" spans="1:27" ht="15.75" customHeight="1" x14ac:dyDescent="0.2">
      <c r="A2044" s="1" t="s">
        <v>2561</v>
      </c>
      <c r="B2044" s="1" t="s">
        <v>20</v>
      </c>
      <c r="C2044" s="1" t="s">
        <v>21</v>
      </c>
      <c r="D2044" s="2">
        <v>45970</v>
      </c>
      <c r="E2044" s="1" t="s">
        <v>23</v>
      </c>
      <c r="F2044" s="1">
        <v>22.03</v>
      </c>
      <c r="G2044" s="1">
        <v>47.44</v>
      </c>
      <c r="H2044" s="1">
        <v>275</v>
      </c>
      <c r="I2044" s="1">
        <v>45.2</v>
      </c>
      <c r="J2044" s="1">
        <v>8.3800000000000008</v>
      </c>
      <c r="K2044" s="1">
        <v>99.05</v>
      </c>
      <c r="L2044" s="1">
        <v>6.81</v>
      </c>
      <c r="M2044" s="1">
        <v>138.69999999999999</v>
      </c>
      <c r="N2044" s="1">
        <v>86.22</v>
      </c>
      <c r="O2044" s="1">
        <v>91.35</v>
      </c>
      <c r="P2044" s="1" t="s">
        <v>4</v>
      </c>
      <c r="Q2044" s="1" t="s">
        <v>5</v>
      </c>
      <c r="R2044" s="1" t="s">
        <v>6</v>
      </c>
      <c r="S2044" s="1" t="s">
        <v>6</v>
      </c>
      <c r="T2044" s="3">
        <f t="shared" si="0"/>
        <v>45962</v>
      </c>
      <c r="U2044" s="5">
        <f t="shared" ref="U2044:V2044" si="4088">IF(ISBLANK(F2044),1,0)</f>
        <v>0</v>
      </c>
      <c r="V2044" s="5">
        <f t="shared" si="4088"/>
        <v>0</v>
      </c>
      <c r="W2044" s="5">
        <f t="shared" ref="W2044:Z2044" si="4089">IF(ISBLANK(K2044),1,0)</f>
        <v>0</v>
      </c>
      <c r="X2044" s="5">
        <f t="shared" si="4089"/>
        <v>0</v>
      </c>
      <c r="Y2044" s="5">
        <f t="shared" si="4089"/>
        <v>0</v>
      </c>
      <c r="Z2044" s="5">
        <f t="shared" si="4089"/>
        <v>0</v>
      </c>
      <c r="AA2044" s="5">
        <f t="shared" si="3"/>
        <v>0</v>
      </c>
    </row>
    <row r="2045" spans="1:27" ht="15.75" customHeight="1" x14ac:dyDescent="0.2">
      <c r="A2045" s="1" t="s">
        <v>2562</v>
      </c>
      <c r="B2045" s="1" t="s">
        <v>58</v>
      </c>
      <c r="C2045" s="1" t="s">
        <v>21</v>
      </c>
      <c r="D2045" s="2">
        <v>45460</v>
      </c>
      <c r="E2045" s="1" t="s">
        <v>3</v>
      </c>
      <c r="F2045" s="1">
        <v>22.39</v>
      </c>
      <c r="G2045" s="1">
        <v>30.09</v>
      </c>
      <c r="H2045" s="1">
        <v>318</v>
      </c>
      <c r="I2045" s="1">
        <v>30.2</v>
      </c>
      <c r="J2045" s="1">
        <v>5.99</v>
      </c>
      <c r="K2045" s="1">
        <v>99.06</v>
      </c>
      <c r="L2045" s="1">
        <v>6.68</v>
      </c>
      <c r="M2045" s="1">
        <v>122.1</v>
      </c>
      <c r="N2045" s="1">
        <v>89.67</v>
      </c>
      <c r="O2045" s="1">
        <v>91.25</v>
      </c>
      <c r="P2045" s="1" t="s">
        <v>4</v>
      </c>
      <c r="Q2045" s="1" t="s">
        <v>5</v>
      </c>
      <c r="R2045" s="1" t="s">
        <v>6</v>
      </c>
      <c r="S2045" s="1" t="s">
        <v>6</v>
      </c>
      <c r="T2045" s="3">
        <f t="shared" si="0"/>
        <v>45444</v>
      </c>
      <c r="U2045" s="5">
        <f t="shared" ref="U2045:V2045" si="4090">IF(ISBLANK(F2045),1,0)</f>
        <v>0</v>
      </c>
      <c r="V2045" s="5">
        <f t="shared" si="4090"/>
        <v>0</v>
      </c>
      <c r="W2045" s="5">
        <f t="shared" ref="W2045:Z2045" si="4091">IF(ISBLANK(K2045),1,0)</f>
        <v>0</v>
      </c>
      <c r="X2045" s="5">
        <f t="shared" si="4091"/>
        <v>0</v>
      </c>
      <c r="Y2045" s="5">
        <f t="shared" si="4091"/>
        <v>0</v>
      </c>
      <c r="Z2045" s="5">
        <f t="shared" si="4091"/>
        <v>0</v>
      </c>
      <c r="AA2045" s="5">
        <f t="shared" si="3"/>
        <v>0</v>
      </c>
    </row>
    <row r="2046" spans="1:27" ht="15.75" customHeight="1" x14ac:dyDescent="0.2">
      <c r="A2046" s="1" t="s">
        <v>493</v>
      </c>
      <c r="B2046" s="1" t="s">
        <v>1425</v>
      </c>
      <c r="C2046" s="1" t="s">
        <v>35</v>
      </c>
      <c r="D2046" s="2">
        <v>45411</v>
      </c>
      <c r="E2046" s="1" t="s">
        <v>37</v>
      </c>
      <c r="F2046" s="1">
        <v>21.36</v>
      </c>
      <c r="G2046" s="1">
        <v>49.38</v>
      </c>
      <c r="H2046" s="1">
        <v>324</v>
      </c>
      <c r="I2046" s="1">
        <v>43.2</v>
      </c>
      <c r="J2046" s="1">
        <v>7.68</v>
      </c>
      <c r="K2046" s="1">
        <v>99.06</v>
      </c>
      <c r="L2046" s="1">
        <v>7.12</v>
      </c>
      <c r="M2046" s="1">
        <v>121.4</v>
      </c>
      <c r="N2046" s="1">
        <v>87.88</v>
      </c>
      <c r="O2046" s="1">
        <v>94.63</v>
      </c>
      <c r="P2046" s="1" t="s">
        <v>4</v>
      </c>
      <c r="Q2046" s="1" t="s">
        <v>5</v>
      </c>
      <c r="R2046" s="1" t="s">
        <v>6</v>
      </c>
      <c r="S2046" s="1" t="s">
        <v>6</v>
      </c>
      <c r="T2046" s="3">
        <f t="shared" si="0"/>
        <v>45383</v>
      </c>
      <c r="U2046" s="5">
        <f t="shared" ref="U2046:V2046" si="4092">IF(ISBLANK(F2046),1,0)</f>
        <v>0</v>
      </c>
      <c r="V2046" s="5">
        <f t="shared" si="4092"/>
        <v>0</v>
      </c>
      <c r="W2046" s="5">
        <f t="shared" ref="W2046:Z2046" si="4093">IF(ISBLANK(K2046),1,0)</f>
        <v>0</v>
      </c>
      <c r="X2046" s="5">
        <f t="shared" si="4093"/>
        <v>0</v>
      </c>
      <c r="Y2046" s="5">
        <f t="shared" si="4093"/>
        <v>0</v>
      </c>
      <c r="Z2046" s="5">
        <f t="shared" si="4093"/>
        <v>0</v>
      </c>
      <c r="AA2046" s="5">
        <f t="shared" si="3"/>
        <v>0</v>
      </c>
    </row>
    <row r="2047" spans="1:27" ht="15.75" customHeight="1" x14ac:dyDescent="0.2">
      <c r="A2047" s="1" t="s">
        <v>507</v>
      </c>
      <c r="B2047" s="1" t="s">
        <v>34</v>
      </c>
      <c r="C2047" s="1" t="s">
        <v>47</v>
      </c>
      <c r="D2047" s="2">
        <v>46022</v>
      </c>
      <c r="E2047" s="1" t="s">
        <v>3</v>
      </c>
      <c r="F2047" s="1">
        <v>22.59</v>
      </c>
      <c r="G2047" s="1">
        <v>39.71</v>
      </c>
      <c r="H2047" s="1">
        <v>313</v>
      </c>
      <c r="I2047" s="1">
        <v>44.3</v>
      </c>
      <c r="J2047" s="1">
        <v>7.77</v>
      </c>
      <c r="K2047" s="1">
        <v>98.97</v>
      </c>
      <c r="L2047" s="1">
        <v>6.98</v>
      </c>
      <c r="M2047" s="1">
        <v>123.4</v>
      </c>
      <c r="N2047" s="1">
        <v>84.31</v>
      </c>
      <c r="O2047" s="1">
        <v>94.54</v>
      </c>
      <c r="P2047" s="1" t="s">
        <v>4</v>
      </c>
      <c r="Q2047" s="1" t="s">
        <v>5</v>
      </c>
      <c r="R2047" s="1" t="s">
        <v>6</v>
      </c>
      <c r="S2047" s="1" t="s">
        <v>6</v>
      </c>
      <c r="T2047" s="3">
        <f t="shared" si="0"/>
        <v>45992</v>
      </c>
      <c r="U2047" s="5">
        <f t="shared" ref="U2047:V2047" si="4094">IF(ISBLANK(F2047),1,0)</f>
        <v>0</v>
      </c>
      <c r="V2047" s="5">
        <f t="shared" si="4094"/>
        <v>0</v>
      </c>
      <c r="W2047" s="5">
        <f t="shared" ref="W2047:Z2047" si="4095">IF(ISBLANK(K2047),1,0)</f>
        <v>0</v>
      </c>
      <c r="X2047" s="5">
        <f t="shared" si="4095"/>
        <v>0</v>
      </c>
      <c r="Y2047" s="5">
        <f t="shared" si="4095"/>
        <v>0</v>
      </c>
      <c r="Z2047" s="5">
        <f t="shared" si="4095"/>
        <v>0</v>
      </c>
      <c r="AA2047" s="5">
        <f t="shared" si="3"/>
        <v>0</v>
      </c>
    </row>
    <row r="2048" spans="1:27" ht="15.75" customHeight="1" x14ac:dyDescent="0.2">
      <c r="A2048" s="1" t="s">
        <v>2564</v>
      </c>
      <c r="B2048" s="1" t="s">
        <v>58</v>
      </c>
      <c r="C2048" s="1" t="s">
        <v>35</v>
      </c>
      <c r="D2048" s="2">
        <v>45694</v>
      </c>
      <c r="E2048" s="1" t="s">
        <v>37</v>
      </c>
      <c r="F2048" s="1">
        <v>21.36</v>
      </c>
      <c r="G2048" s="1">
        <v>46.88</v>
      </c>
      <c r="H2048" s="1">
        <v>299</v>
      </c>
      <c r="I2048" s="1">
        <v>30.7</v>
      </c>
      <c r="J2048" s="1">
        <v>6.5</v>
      </c>
      <c r="K2048" s="1">
        <v>99.32</v>
      </c>
      <c r="L2048" s="1">
        <v>6.91</v>
      </c>
      <c r="M2048" s="1">
        <v>116</v>
      </c>
      <c r="N2048" s="1">
        <v>88.05</v>
      </c>
      <c r="O2048" s="1">
        <v>93.26</v>
      </c>
      <c r="P2048" s="1" t="s">
        <v>4</v>
      </c>
      <c r="Q2048" s="1" t="s">
        <v>5</v>
      </c>
      <c r="R2048" s="1" t="s">
        <v>6</v>
      </c>
      <c r="S2048" s="1" t="s">
        <v>6</v>
      </c>
      <c r="T2048" s="3">
        <f t="shared" si="0"/>
        <v>45689</v>
      </c>
      <c r="U2048" s="5">
        <f t="shared" ref="U2048:V2048" si="4096">IF(ISBLANK(F2048),1,0)</f>
        <v>0</v>
      </c>
      <c r="V2048" s="5">
        <f t="shared" si="4096"/>
        <v>0</v>
      </c>
      <c r="W2048" s="5">
        <f t="shared" ref="W2048:Z2048" si="4097">IF(ISBLANK(K2048),1,0)</f>
        <v>0</v>
      </c>
      <c r="X2048" s="5">
        <f t="shared" si="4097"/>
        <v>0</v>
      </c>
      <c r="Y2048" s="5">
        <f t="shared" si="4097"/>
        <v>0</v>
      </c>
      <c r="Z2048" s="5">
        <f t="shared" si="4097"/>
        <v>0</v>
      </c>
      <c r="AA2048" s="5">
        <f t="shared" si="3"/>
        <v>0</v>
      </c>
    </row>
    <row r="2049" spans="1:27" ht="15.75" customHeight="1" x14ac:dyDescent="0.2">
      <c r="A2049" s="1" t="s">
        <v>2565</v>
      </c>
      <c r="B2049" s="1" t="s">
        <v>1</v>
      </c>
      <c r="C2049" s="1" t="s">
        <v>47</v>
      </c>
      <c r="D2049" s="2">
        <v>45311</v>
      </c>
      <c r="E2049" s="1" t="s">
        <v>37</v>
      </c>
      <c r="F2049" s="1">
        <v>23.5</v>
      </c>
      <c r="G2049" s="1">
        <v>38.19</v>
      </c>
      <c r="H2049" s="1">
        <v>297</v>
      </c>
      <c r="I2049" s="1">
        <v>39.700000000000003</v>
      </c>
      <c r="J2049" s="1">
        <v>6.04</v>
      </c>
      <c r="K2049" s="1">
        <v>99.12</v>
      </c>
      <c r="L2049" s="1">
        <v>6.8</v>
      </c>
      <c r="M2049" s="1">
        <v>119.4</v>
      </c>
      <c r="N2049" s="1">
        <v>90.25</v>
      </c>
      <c r="O2049" s="1">
        <v>94.1</v>
      </c>
      <c r="P2049" s="1" t="s">
        <v>4</v>
      </c>
      <c r="Q2049" s="1" t="s">
        <v>5</v>
      </c>
      <c r="R2049" s="1" t="s">
        <v>6</v>
      </c>
      <c r="S2049" s="1" t="s">
        <v>6</v>
      </c>
      <c r="T2049" s="3">
        <f t="shared" si="0"/>
        <v>45292</v>
      </c>
      <c r="U2049" s="5">
        <f t="shared" ref="U2049:V2049" si="4098">IF(ISBLANK(F2049),1,0)</f>
        <v>0</v>
      </c>
      <c r="V2049" s="5">
        <f t="shared" si="4098"/>
        <v>0</v>
      </c>
      <c r="W2049" s="5">
        <f t="shared" ref="W2049:Z2049" si="4099">IF(ISBLANK(K2049),1,0)</f>
        <v>0</v>
      </c>
      <c r="X2049" s="5">
        <f t="shared" si="4099"/>
        <v>0</v>
      </c>
      <c r="Y2049" s="5">
        <f t="shared" si="4099"/>
        <v>0</v>
      </c>
      <c r="Z2049" s="5">
        <f t="shared" si="4099"/>
        <v>0</v>
      </c>
      <c r="AA2049" s="5">
        <f t="shared" si="3"/>
        <v>0</v>
      </c>
    </row>
    <row r="2050" spans="1:27" ht="15.75" customHeight="1" x14ac:dyDescent="0.2">
      <c r="A2050" s="1" t="s">
        <v>1820</v>
      </c>
      <c r="B2050" s="1" t="s">
        <v>1</v>
      </c>
      <c r="C2050" s="1" t="s">
        <v>47</v>
      </c>
      <c r="D2050" s="2">
        <v>45369</v>
      </c>
      <c r="E2050" s="1" t="s">
        <v>3</v>
      </c>
      <c r="F2050" s="1">
        <v>22.06</v>
      </c>
      <c r="G2050" s="1">
        <v>42.66</v>
      </c>
      <c r="H2050" s="1">
        <v>367</v>
      </c>
      <c r="I2050" s="1">
        <v>33.6</v>
      </c>
      <c r="J2050" s="1">
        <v>5.95</v>
      </c>
      <c r="K2050" s="1">
        <v>98.97</v>
      </c>
      <c r="L2050" s="1">
        <v>6.92</v>
      </c>
      <c r="M2050" s="1">
        <v>115.3</v>
      </c>
      <c r="N2050" s="1">
        <v>88.87</v>
      </c>
      <c r="O2050" s="1">
        <v>93.57</v>
      </c>
      <c r="P2050" s="1" t="s">
        <v>4</v>
      </c>
      <c r="Q2050" s="1" t="s">
        <v>5</v>
      </c>
      <c r="R2050" s="1" t="s">
        <v>6</v>
      </c>
      <c r="S2050" s="1" t="s">
        <v>6</v>
      </c>
      <c r="T2050" s="3">
        <f t="shared" si="0"/>
        <v>45352</v>
      </c>
      <c r="U2050" s="5">
        <f t="shared" ref="U2050:V2050" si="4100">IF(ISBLANK(F2050),1,0)</f>
        <v>0</v>
      </c>
      <c r="V2050" s="5">
        <f t="shared" si="4100"/>
        <v>0</v>
      </c>
      <c r="W2050" s="5">
        <f t="shared" ref="W2050:Z2050" si="4101">IF(ISBLANK(K2050),1,0)</f>
        <v>0</v>
      </c>
      <c r="X2050" s="5">
        <f t="shared" si="4101"/>
        <v>0</v>
      </c>
      <c r="Y2050" s="5">
        <f t="shared" si="4101"/>
        <v>0</v>
      </c>
      <c r="Z2050" s="5">
        <f t="shared" si="4101"/>
        <v>0</v>
      </c>
      <c r="AA2050" s="5">
        <f t="shared" si="3"/>
        <v>0</v>
      </c>
    </row>
    <row r="2051" spans="1:27" ht="15.75" customHeight="1" x14ac:dyDescent="0.2">
      <c r="A2051" s="1" t="s">
        <v>2566</v>
      </c>
      <c r="B2051" s="1" t="s">
        <v>20</v>
      </c>
      <c r="C2051" s="1" t="s">
        <v>35</v>
      </c>
      <c r="D2051" s="2">
        <v>45639</v>
      </c>
      <c r="E2051" s="1" t="s">
        <v>3</v>
      </c>
      <c r="F2051" s="1">
        <v>21.14</v>
      </c>
      <c r="G2051" s="1">
        <v>35.950000000000003</v>
      </c>
      <c r="H2051" s="1">
        <v>304</v>
      </c>
      <c r="I2051" s="1">
        <v>51.6</v>
      </c>
      <c r="J2051" s="1">
        <v>7.72</v>
      </c>
      <c r="K2051" s="1">
        <v>99.08</v>
      </c>
      <c r="L2051" s="1">
        <v>6.87</v>
      </c>
      <c r="M2051" s="1">
        <v>134.1</v>
      </c>
      <c r="N2051" s="1">
        <v>86.67</v>
      </c>
      <c r="O2051" s="1">
        <v>93.39</v>
      </c>
      <c r="P2051" s="1" t="s">
        <v>4</v>
      </c>
      <c r="Q2051" s="1" t="s">
        <v>5</v>
      </c>
      <c r="R2051" s="1" t="s">
        <v>6</v>
      </c>
      <c r="S2051" s="1" t="s">
        <v>6</v>
      </c>
      <c r="T2051" s="3">
        <f t="shared" si="0"/>
        <v>45627</v>
      </c>
      <c r="U2051" s="5">
        <f t="shared" ref="U2051:V2051" si="4102">IF(ISBLANK(F2051),1,0)</f>
        <v>0</v>
      </c>
      <c r="V2051" s="5">
        <f t="shared" si="4102"/>
        <v>0</v>
      </c>
      <c r="W2051" s="5">
        <f t="shared" ref="W2051:Z2051" si="4103">IF(ISBLANK(K2051),1,0)</f>
        <v>0</v>
      </c>
      <c r="X2051" s="5">
        <f t="shared" si="4103"/>
        <v>0</v>
      </c>
      <c r="Y2051" s="5">
        <f t="shared" si="4103"/>
        <v>0</v>
      </c>
      <c r="Z2051" s="5">
        <f t="shared" si="4103"/>
        <v>0</v>
      </c>
      <c r="AA2051" s="5">
        <f t="shared" si="3"/>
        <v>0</v>
      </c>
    </row>
    <row r="2052" spans="1:27" ht="15.75" customHeight="1" x14ac:dyDescent="0.2">
      <c r="A2052" s="1" t="s">
        <v>909</v>
      </c>
      <c r="B2052" s="1" t="s">
        <v>34</v>
      </c>
      <c r="C2052" s="1" t="s">
        <v>35</v>
      </c>
      <c r="D2052" s="2">
        <v>45743</v>
      </c>
      <c r="E2052" s="1" t="s">
        <v>93</v>
      </c>
      <c r="F2052" s="1">
        <v>20.98</v>
      </c>
      <c r="G2052" s="1">
        <v>42.93</v>
      </c>
      <c r="H2052" s="1">
        <v>336</v>
      </c>
      <c r="I2052" s="1">
        <v>43.6</v>
      </c>
      <c r="J2052" s="1">
        <v>6.45</v>
      </c>
      <c r="K2052" s="1">
        <v>98.9</v>
      </c>
      <c r="M2052" s="1">
        <v>132</v>
      </c>
      <c r="N2052" s="1">
        <v>89.94</v>
      </c>
      <c r="O2052" s="1">
        <v>92.82</v>
      </c>
      <c r="P2052" s="1" t="s">
        <v>4</v>
      </c>
      <c r="Q2052" s="1" t="s">
        <v>5</v>
      </c>
      <c r="R2052" s="1" t="s">
        <v>6</v>
      </c>
      <c r="S2052" s="1" t="s">
        <v>6</v>
      </c>
      <c r="T2052" s="3">
        <f t="shared" si="0"/>
        <v>45717</v>
      </c>
      <c r="U2052" s="5">
        <f t="shared" ref="U2052:V2052" si="4104">IF(ISBLANK(F2052),1,0)</f>
        <v>0</v>
      </c>
      <c r="V2052" s="5">
        <f t="shared" si="4104"/>
        <v>0</v>
      </c>
      <c r="W2052" s="5">
        <f t="shared" ref="W2052:Z2052" si="4105">IF(ISBLANK(K2052),1,0)</f>
        <v>0</v>
      </c>
      <c r="X2052" s="5">
        <f t="shared" si="4105"/>
        <v>1</v>
      </c>
      <c r="Y2052" s="5">
        <f t="shared" si="4105"/>
        <v>0</v>
      </c>
      <c r="Z2052" s="5">
        <f t="shared" si="4105"/>
        <v>0</v>
      </c>
      <c r="AA2052" s="5">
        <f t="shared" si="3"/>
        <v>1</v>
      </c>
    </row>
    <row r="2053" spans="1:27" ht="15.75" customHeight="1" x14ac:dyDescent="0.2">
      <c r="A2053" s="1" t="s">
        <v>1975</v>
      </c>
      <c r="B2053" s="1" t="s">
        <v>1</v>
      </c>
      <c r="C2053" s="1" t="s">
        <v>35</v>
      </c>
      <c r="D2053" s="2">
        <v>45470</v>
      </c>
      <c r="E2053" s="1" t="s">
        <v>3</v>
      </c>
      <c r="F2053" s="1">
        <v>21.81</v>
      </c>
      <c r="G2053" s="1">
        <v>52.15</v>
      </c>
      <c r="H2053" s="1">
        <v>357</v>
      </c>
      <c r="I2053" s="1">
        <v>48.8</v>
      </c>
      <c r="J2053" s="1">
        <v>6.79</v>
      </c>
      <c r="K2053" s="1">
        <v>98.51</v>
      </c>
      <c r="L2053" s="1">
        <v>7.01</v>
      </c>
      <c r="M2053" s="1">
        <v>117.1</v>
      </c>
      <c r="N2053" s="1">
        <v>88.92</v>
      </c>
      <c r="O2053" s="1">
        <v>93.65</v>
      </c>
      <c r="P2053" s="1" t="s">
        <v>4</v>
      </c>
      <c r="Q2053" s="1" t="s">
        <v>5</v>
      </c>
      <c r="R2053" s="1" t="s">
        <v>6</v>
      </c>
      <c r="S2053" s="1" t="s">
        <v>6</v>
      </c>
      <c r="T2053" s="3">
        <f t="shared" si="0"/>
        <v>45444</v>
      </c>
      <c r="U2053" s="5">
        <f t="shared" ref="U2053:V2053" si="4106">IF(ISBLANK(F2053),1,0)</f>
        <v>0</v>
      </c>
      <c r="V2053" s="5">
        <f t="shared" si="4106"/>
        <v>0</v>
      </c>
      <c r="W2053" s="5">
        <f t="shared" ref="W2053:Z2053" si="4107">IF(ISBLANK(K2053),1,0)</f>
        <v>0</v>
      </c>
      <c r="X2053" s="5">
        <f t="shared" si="4107"/>
        <v>0</v>
      </c>
      <c r="Y2053" s="5">
        <f t="shared" si="4107"/>
        <v>0</v>
      </c>
      <c r="Z2053" s="5">
        <f t="shared" si="4107"/>
        <v>0</v>
      </c>
      <c r="AA2053" s="5">
        <f t="shared" si="3"/>
        <v>0</v>
      </c>
    </row>
    <row r="2054" spans="1:27" ht="15.75" customHeight="1" x14ac:dyDescent="0.2">
      <c r="A2054" s="1" t="s">
        <v>1016</v>
      </c>
      <c r="B2054" s="1" t="s">
        <v>34</v>
      </c>
      <c r="C2054" s="1" t="s">
        <v>21</v>
      </c>
      <c r="D2054" s="2">
        <v>45559</v>
      </c>
      <c r="E2054" s="1" t="s">
        <v>93</v>
      </c>
      <c r="F2054" s="1">
        <v>21.48</v>
      </c>
      <c r="G2054" s="1">
        <v>43.46</v>
      </c>
      <c r="H2054" s="1">
        <v>326</v>
      </c>
      <c r="I2054" s="1">
        <v>43.6</v>
      </c>
      <c r="J2054" s="1">
        <v>7.64</v>
      </c>
      <c r="K2054" s="1">
        <v>98.8</v>
      </c>
      <c r="L2054" s="1">
        <v>6.82</v>
      </c>
      <c r="M2054" s="1">
        <v>129.1</v>
      </c>
      <c r="N2054" s="1">
        <v>83.94</v>
      </c>
      <c r="O2054" s="1">
        <v>92.39</v>
      </c>
      <c r="P2054" s="1" t="s">
        <v>4</v>
      </c>
      <c r="Q2054" s="1" t="s">
        <v>5</v>
      </c>
      <c r="R2054" s="1" t="s">
        <v>6</v>
      </c>
      <c r="S2054" s="1" t="s">
        <v>6</v>
      </c>
      <c r="T2054" s="3">
        <f t="shared" si="0"/>
        <v>45536</v>
      </c>
      <c r="U2054" s="5">
        <f t="shared" ref="U2054:V2054" si="4108">IF(ISBLANK(F2054),1,0)</f>
        <v>0</v>
      </c>
      <c r="V2054" s="5">
        <f t="shared" si="4108"/>
        <v>0</v>
      </c>
      <c r="W2054" s="5">
        <f t="shared" ref="W2054:Z2054" si="4109">IF(ISBLANK(K2054),1,0)</f>
        <v>0</v>
      </c>
      <c r="X2054" s="5">
        <f t="shared" si="4109"/>
        <v>0</v>
      </c>
      <c r="Y2054" s="5">
        <f t="shared" si="4109"/>
        <v>0</v>
      </c>
      <c r="Z2054" s="5">
        <f t="shared" si="4109"/>
        <v>0</v>
      </c>
      <c r="AA2054" s="5">
        <f t="shared" si="3"/>
        <v>0</v>
      </c>
    </row>
    <row r="2055" spans="1:27" ht="15.75" customHeight="1" x14ac:dyDescent="0.2">
      <c r="A2055" s="1" t="s">
        <v>845</v>
      </c>
      <c r="B2055" s="1" t="s">
        <v>34</v>
      </c>
      <c r="C2055" s="1" t="s">
        <v>35</v>
      </c>
      <c r="D2055" s="2">
        <v>45830</v>
      </c>
      <c r="E2055" s="1" t="s">
        <v>93</v>
      </c>
      <c r="F2055" s="1">
        <v>19.98</v>
      </c>
      <c r="G2055" s="1">
        <v>54.55</v>
      </c>
      <c r="H2055" s="1">
        <v>309</v>
      </c>
      <c r="I2055" s="1">
        <v>46.4</v>
      </c>
      <c r="J2055" s="1">
        <v>7.03</v>
      </c>
      <c r="K2055" s="1">
        <v>99.67</v>
      </c>
      <c r="L2055" s="1">
        <v>7.06</v>
      </c>
      <c r="M2055" s="1">
        <v>128.19999999999999</v>
      </c>
      <c r="N2055" s="1">
        <v>86.5</v>
      </c>
      <c r="O2055" s="1">
        <v>93.05</v>
      </c>
      <c r="P2055" s="1" t="s">
        <v>4</v>
      </c>
      <c r="Q2055" s="1" t="s">
        <v>5</v>
      </c>
      <c r="R2055" s="1" t="s">
        <v>6</v>
      </c>
      <c r="S2055" s="1" t="s">
        <v>6</v>
      </c>
      <c r="T2055" s="3">
        <f t="shared" si="0"/>
        <v>45809</v>
      </c>
      <c r="U2055" s="5">
        <f t="shared" ref="U2055:V2055" si="4110">IF(ISBLANK(F2055),1,0)</f>
        <v>0</v>
      </c>
      <c r="V2055" s="5">
        <f t="shared" si="4110"/>
        <v>0</v>
      </c>
      <c r="W2055" s="5">
        <f t="shared" ref="W2055:Z2055" si="4111">IF(ISBLANK(K2055),1,0)</f>
        <v>0</v>
      </c>
      <c r="X2055" s="5">
        <f t="shared" si="4111"/>
        <v>0</v>
      </c>
      <c r="Y2055" s="5">
        <f t="shared" si="4111"/>
        <v>0</v>
      </c>
      <c r="Z2055" s="5">
        <f t="shared" si="4111"/>
        <v>0</v>
      </c>
      <c r="AA2055" s="5">
        <f t="shared" si="3"/>
        <v>0</v>
      </c>
    </row>
    <row r="2056" spans="1:27" ht="15.75" customHeight="1" x14ac:dyDescent="0.2">
      <c r="A2056" s="1" t="s">
        <v>2567</v>
      </c>
      <c r="B2056" s="1" t="s">
        <v>58</v>
      </c>
      <c r="C2056" s="1" t="s">
        <v>47</v>
      </c>
      <c r="D2056" s="2">
        <v>45999</v>
      </c>
      <c r="E2056" s="1" t="s">
        <v>23</v>
      </c>
      <c r="F2056" s="1">
        <v>21.83</v>
      </c>
      <c r="G2056" s="1">
        <v>40.07</v>
      </c>
      <c r="H2056" s="1">
        <v>329</v>
      </c>
      <c r="I2056" s="1">
        <v>41.3</v>
      </c>
      <c r="J2056" s="1">
        <v>7.37</v>
      </c>
      <c r="K2056" s="1">
        <v>98.59</v>
      </c>
      <c r="L2056" s="1">
        <v>6.7</v>
      </c>
      <c r="M2056" s="1">
        <v>126.6</v>
      </c>
      <c r="N2056" s="1">
        <v>89.81</v>
      </c>
      <c r="O2056" s="1">
        <v>94.56</v>
      </c>
      <c r="P2056" s="1" t="s">
        <v>4</v>
      </c>
      <c r="Q2056" s="1" t="s">
        <v>5</v>
      </c>
      <c r="R2056" s="1" t="s">
        <v>6</v>
      </c>
      <c r="S2056" s="1" t="s">
        <v>6</v>
      </c>
      <c r="T2056" s="3">
        <f t="shared" si="0"/>
        <v>45992</v>
      </c>
      <c r="U2056" s="5">
        <f t="shared" ref="U2056:V2056" si="4112">IF(ISBLANK(F2056),1,0)</f>
        <v>0</v>
      </c>
      <c r="V2056" s="5">
        <f t="shared" si="4112"/>
        <v>0</v>
      </c>
      <c r="W2056" s="5">
        <f t="shared" ref="W2056:Z2056" si="4113">IF(ISBLANK(K2056),1,0)</f>
        <v>0</v>
      </c>
      <c r="X2056" s="5">
        <f t="shared" si="4113"/>
        <v>0</v>
      </c>
      <c r="Y2056" s="5">
        <f t="shared" si="4113"/>
        <v>0</v>
      </c>
      <c r="Z2056" s="5">
        <f t="shared" si="4113"/>
        <v>0</v>
      </c>
      <c r="AA2056" s="5">
        <f t="shared" si="3"/>
        <v>0</v>
      </c>
    </row>
    <row r="2057" spans="1:27" ht="15.75" customHeight="1" x14ac:dyDescent="0.2">
      <c r="A2057" s="1" t="s">
        <v>2568</v>
      </c>
      <c r="B2057" s="1" t="s">
        <v>20</v>
      </c>
      <c r="C2057" s="1" t="s">
        <v>35</v>
      </c>
      <c r="D2057" s="2">
        <v>45650</v>
      </c>
      <c r="E2057" s="1" t="s">
        <v>216</v>
      </c>
      <c r="F2057" s="1">
        <v>21.12</v>
      </c>
      <c r="G2057" s="1">
        <v>47.46</v>
      </c>
      <c r="H2057" s="1">
        <v>326</v>
      </c>
      <c r="I2057" s="1">
        <v>39.1</v>
      </c>
      <c r="J2057" s="1">
        <v>6.9</v>
      </c>
      <c r="K2057" s="1">
        <v>98.91</v>
      </c>
      <c r="L2057" s="1">
        <v>7.14</v>
      </c>
      <c r="M2057" s="1">
        <v>142.4</v>
      </c>
      <c r="N2057" s="1">
        <v>88.76</v>
      </c>
      <c r="O2057" s="1">
        <v>92.87</v>
      </c>
      <c r="P2057" s="1" t="s">
        <v>4</v>
      </c>
      <c r="Q2057" s="1" t="s">
        <v>5</v>
      </c>
      <c r="R2057" s="1" t="s">
        <v>6</v>
      </c>
      <c r="S2057" s="1" t="s">
        <v>6</v>
      </c>
      <c r="T2057" s="3">
        <f t="shared" si="0"/>
        <v>45627</v>
      </c>
      <c r="U2057" s="5">
        <f t="shared" ref="U2057:V2057" si="4114">IF(ISBLANK(F2057),1,0)</f>
        <v>0</v>
      </c>
      <c r="V2057" s="5">
        <f t="shared" si="4114"/>
        <v>0</v>
      </c>
      <c r="W2057" s="5">
        <f t="shared" ref="W2057:Z2057" si="4115">IF(ISBLANK(K2057),1,0)</f>
        <v>0</v>
      </c>
      <c r="X2057" s="5">
        <f t="shared" si="4115"/>
        <v>0</v>
      </c>
      <c r="Y2057" s="5">
        <f t="shared" si="4115"/>
        <v>0</v>
      </c>
      <c r="Z2057" s="5">
        <f t="shared" si="4115"/>
        <v>0</v>
      </c>
      <c r="AA2057" s="5">
        <f t="shared" si="3"/>
        <v>0</v>
      </c>
    </row>
    <row r="2058" spans="1:27" ht="15.75" customHeight="1" x14ac:dyDescent="0.2">
      <c r="A2058" s="1" t="s">
        <v>2569</v>
      </c>
      <c r="B2058" s="1" t="s">
        <v>20</v>
      </c>
      <c r="C2058" s="1" t="s">
        <v>47</v>
      </c>
      <c r="D2058" s="2">
        <v>45595</v>
      </c>
      <c r="E2058" s="1" t="s">
        <v>23</v>
      </c>
      <c r="F2058" s="1">
        <v>22.09</v>
      </c>
      <c r="G2058" s="1">
        <v>31.87</v>
      </c>
      <c r="H2058" s="1">
        <v>301</v>
      </c>
      <c r="I2058" s="1">
        <v>48.4</v>
      </c>
      <c r="J2058" s="1">
        <v>8.33</v>
      </c>
      <c r="K2058" s="1">
        <v>98.95</v>
      </c>
      <c r="L2058" s="1">
        <v>6.62</v>
      </c>
      <c r="M2058" s="1">
        <v>128.80000000000001</v>
      </c>
      <c r="N2058" s="1">
        <v>85.74</v>
      </c>
      <c r="O2058" s="1">
        <v>93.6</v>
      </c>
      <c r="P2058" s="1" t="s">
        <v>4</v>
      </c>
      <c r="Q2058" s="1" t="s">
        <v>5</v>
      </c>
      <c r="R2058" s="1" t="s">
        <v>6</v>
      </c>
      <c r="S2058" s="1" t="s">
        <v>6</v>
      </c>
      <c r="T2058" s="3">
        <f t="shared" si="0"/>
        <v>45566</v>
      </c>
      <c r="U2058" s="5">
        <f t="shared" ref="U2058:V2058" si="4116">IF(ISBLANK(F2058),1,0)</f>
        <v>0</v>
      </c>
      <c r="V2058" s="5">
        <f t="shared" si="4116"/>
        <v>0</v>
      </c>
      <c r="W2058" s="5">
        <f t="shared" ref="W2058:Z2058" si="4117">IF(ISBLANK(K2058),1,0)</f>
        <v>0</v>
      </c>
      <c r="X2058" s="5">
        <f t="shared" si="4117"/>
        <v>0</v>
      </c>
      <c r="Y2058" s="5">
        <f t="shared" si="4117"/>
        <v>0</v>
      </c>
      <c r="Z2058" s="5">
        <f t="shared" si="4117"/>
        <v>0</v>
      </c>
      <c r="AA2058" s="5">
        <f t="shared" si="3"/>
        <v>0</v>
      </c>
    </row>
    <row r="2059" spans="1:27" ht="15.75" customHeight="1" x14ac:dyDescent="0.2">
      <c r="A2059" s="1" t="s">
        <v>2570</v>
      </c>
      <c r="B2059" s="1" t="s">
        <v>58</v>
      </c>
      <c r="C2059" s="1" t="s">
        <v>35</v>
      </c>
      <c r="D2059" s="2">
        <v>45555</v>
      </c>
      <c r="E2059" s="1" t="s">
        <v>3</v>
      </c>
      <c r="F2059" s="1">
        <v>22.32</v>
      </c>
      <c r="G2059" s="1">
        <v>40.57</v>
      </c>
      <c r="H2059" s="1">
        <v>354</v>
      </c>
      <c r="I2059" s="1">
        <v>46.1</v>
      </c>
      <c r="J2059" s="1">
        <v>7.42</v>
      </c>
      <c r="K2059" s="1">
        <v>99.63</v>
      </c>
      <c r="L2059" s="1">
        <v>6.95</v>
      </c>
      <c r="M2059" s="1">
        <v>106.4</v>
      </c>
      <c r="N2059" s="1">
        <v>83.65</v>
      </c>
      <c r="O2059" s="1">
        <v>92.96</v>
      </c>
      <c r="P2059" s="1" t="s">
        <v>4</v>
      </c>
      <c r="Q2059" s="1" t="s">
        <v>5</v>
      </c>
      <c r="R2059" s="1" t="s">
        <v>6</v>
      </c>
      <c r="S2059" s="1" t="s">
        <v>6</v>
      </c>
      <c r="T2059" s="3">
        <f t="shared" si="0"/>
        <v>45536</v>
      </c>
      <c r="U2059" s="5">
        <f t="shared" ref="U2059:V2059" si="4118">IF(ISBLANK(F2059),1,0)</f>
        <v>0</v>
      </c>
      <c r="V2059" s="5">
        <f t="shared" si="4118"/>
        <v>0</v>
      </c>
      <c r="W2059" s="5">
        <f t="shared" ref="W2059:Z2059" si="4119">IF(ISBLANK(K2059),1,0)</f>
        <v>0</v>
      </c>
      <c r="X2059" s="5">
        <f t="shared" si="4119"/>
        <v>0</v>
      </c>
      <c r="Y2059" s="5">
        <f t="shared" si="4119"/>
        <v>0</v>
      </c>
      <c r="Z2059" s="5">
        <f t="shared" si="4119"/>
        <v>0</v>
      </c>
      <c r="AA2059" s="5">
        <f t="shared" si="3"/>
        <v>0</v>
      </c>
    </row>
    <row r="2060" spans="1:27" ht="15.75" customHeight="1" x14ac:dyDescent="0.2">
      <c r="A2060" s="1" t="s">
        <v>2571</v>
      </c>
      <c r="B2060" s="1" t="s">
        <v>20</v>
      </c>
      <c r="C2060" s="1" t="s">
        <v>47</v>
      </c>
      <c r="D2060" s="2">
        <v>45391</v>
      </c>
      <c r="E2060" s="1" t="s">
        <v>37</v>
      </c>
      <c r="F2060" s="1">
        <v>20.97</v>
      </c>
      <c r="G2060" s="1">
        <v>37.32</v>
      </c>
      <c r="H2060" s="1">
        <v>273</v>
      </c>
      <c r="I2060" s="1">
        <v>52.8</v>
      </c>
      <c r="J2060" s="1">
        <v>7.54</v>
      </c>
      <c r="K2060" s="1">
        <v>98.65</v>
      </c>
      <c r="L2060" s="1">
        <v>6.99</v>
      </c>
      <c r="M2060" s="1">
        <v>138.4</v>
      </c>
      <c r="N2060" s="1">
        <v>83.18</v>
      </c>
      <c r="O2060" s="1">
        <v>90.24</v>
      </c>
      <c r="P2060" s="1" t="s">
        <v>4</v>
      </c>
      <c r="Q2060" s="1" t="s">
        <v>5</v>
      </c>
      <c r="R2060" s="1" t="s">
        <v>6</v>
      </c>
      <c r="S2060" s="1" t="s">
        <v>6</v>
      </c>
      <c r="T2060" s="3">
        <f t="shared" si="0"/>
        <v>45383</v>
      </c>
      <c r="U2060" s="5">
        <f t="shared" ref="U2060:V2060" si="4120">IF(ISBLANK(F2060),1,0)</f>
        <v>0</v>
      </c>
      <c r="V2060" s="5">
        <f t="shared" si="4120"/>
        <v>0</v>
      </c>
      <c r="W2060" s="5">
        <f t="shared" ref="W2060:Z2060" si="4121">IF(ISBLANK(K2060),1,0)</f>
        <v>0</v>
      </c>
      <c r="X2060" s="5">
        <f t="shared" si="4121"/>
        <v>0</v>
      </c>
      <c r="Y2060" s="5">
        <f t="shared" si="4121"/>
        <v>0</v>
      </c>
      <c r="Z2060" s="5">
        <f t="shared" si="4121"/>
        <v>0</v>
      </c>
      <c r="AA2060" s="5">
        <f t="shared" si="3"/>
        <v>0</v>
      </c>
    </row>
    <row r="2061" spans="1:27" ht="15.75" customHeight="1" x14ac:dyDescent="0.2">
      <c r="A2061" s="1" t="s">
        <v>575</v>
      </c>
      <c r="B2061" s="1" t="s">
        <v>34</v>
      </c>
      <c r="C2061" s="1" t="s">
        <v>35</v>
      </c>
      <c r="D2061" s="2">
        <v>45330</v>
      </c>
      <c r="E2061" s="1" t="s">
        <v>37</v>
      </c>
      <c r="F2061" s="1">
        <v>21.46</v>
      </c>
      <c r="G2061" s="1">
        <v>51.69</v>
      </c>
      <c r="H2061" s="1">
        <v>286</v>
      </c>
      <c r="I2061" s="1">
        <v>43.4</v>
      </c>
      <c r="J2061" s="1">
        <v>6.83</v>
      </c>
      <c r="L2061" s="1">
        <v>7.12</v>
      </c>
      <c r="M2061" s="1">
        <v>118.5</v>
      </c>
      <c r="N2061" s="1">
        <v>87.44</v>
      </c>
      <c r="O2061" s="1">
        <v>94.2</v>
      </c>
      <c r="P2061" s="1" t="s">
        <v>4</v>
      </c>
      <c r="Q2061" s="1" t="s">
        <v>50</v>
      </c>
      <c r="R2061" s="1" t="s">
        <v>243</v>
      </c>
      <c r="S2061" s="1" t="s">
        <v>52</v>
      </c>
      <c r="T2061" s="3">
        <f t="shared" si="0"/>
        <v>45323</v>
      </c>
      <c r="U2061" s="5">
        <f t="shared" ref="U2061:V2061" si="4122">IF(ISBLANK(F2061),1,0)</f>
        <v>0</v>
      </c>
      <c r="V2061" s="5">
        <f t="shared" si="4122"/>
        <v>0</v>
      </c>
      <c r="W2061" s="5">
        <f t="shared" ref="W2061:Z2061" si="4123">IF(ISBLANK(K2061),1,0)</f>
        <v>1</v>
      </c>
      <c r="X2061" s="5">
        <f t="shared" si="4123"/>
        <v>0</v>
      </c>
      <c r="Y2061" s="5">
        <f t="shared" si="4123"/>
        <v>0</v>
      </c>
      <c r="Z2061" s="5">
        <f t="shared" si="4123"/>
        <v>0</v>
      </c>
      <c r="AA2061" s="5">
        <f t="shared" si="3"/>
        <v>1</v>
      </c>
    </row>
    <row r="2062" spans="1:27" ht="15.75" customHeight="1" x14ac:dyDescent="0.2">
      <c r="A2062" s="1" t="s">
        <v>2572</v>
      </c>
      <c r="B2062" s="1" t="s">
        <v>58</v>
      </c>
      <c r="C2062" s="1" t="s">
        <v>710</v>
      </c>
      <c r="D2062" s="2">
        <v>45901</v>
      </c>
      <c r="E2062" s="1" t="s">
        <v>3</v>
      </c>
      <c r="F2062" s="1">
        <v>21.82</v>
      </c>
      <c r="G2062" s="1">
        <v>42.93</v>
      </c>
      <c r="H2062" s="1">
        <v>338</v>
      </c>
      <c r="I2062" s="1">
        <v>33</v>
      </c>
      <c r="J2062" s="1">
        <v>5.99</v>
      </c>
      <c r="K2062" s="1">
        <v>99.26</v>
      </c>
      <c r="L2062" s="1">
        <v>6.53</v>
      </c>
      <c r="M2062" s="1">
        <v>92.8</v>
      </c>
      <c r="N2062" s="1">
        <v>86.19</v>
      </c>
      <c r="O2062" s="1">
        <v>90.91</v>
      </c>
      <c r="P2062" s="1" t="s">
        <v>4</v>
      </c>
      <c r="Q2062" s="1" t="s">
        <v>5</v>
      </c>
      <c r="R2062" s="1" t="s">
        <v>6</v>
      </c>
      <c r="S2062" s="1" t="s">
        <v>6</v>
      </c>
      <c r="T2062" s="3">
        <f t="shared" si="0"/>
        <v>45901</v>
      </c>
      <c r="U2062" s="5">
        <f t="shared" ref="U2062:V2062" si="4124">IF(ISBLANK(F2062),1,0)</f>
        <v>0</v>
      </c>
      <c r="V2062" s="5">
        <f t="shared" si="4124"/>
        <v>0</v>
      </c>
      <c r="W2062" s="5">
        <f t="shared" ref="W2062:Z2062" si="4125">IF(ISBLANK(K2062),1,0)</f>
        <v>0</v>
      </c>
      <c r="X2062" s="5">
        <f t="shared" si="4125"/>
        <v>0</v>
      </c>
      <c r="Y2062" s="5">
        <f t="shared" si="4125"/>
        <v>0</v>
      </c>
      <c r="Z2062" s="5">
        <f t="shared" si="4125"/>
        <v>0</v>
      </c>
      <c r="AA2062" s="5">
        <f t="shared" si="3"/>
        <v>0</v>
      </c>
    </row>
    <row r="2063" spans="1:27" ht="15.75" customHeight="1" x14ac:dyDescent="0.2">
      <c r="A2063" s="1" t="s">
        <v>2573</v>
      </c>
      <c r="B2063" s="1" t="s">
        <v>20</v>
      </c>
      <c r="C2063" s="1" t="s">
        <v>21</v>
      </c>
      <c r="D2063" s="2">
        <v>45319</v>
      </c>
      <c r="E2063" s="1" t="s">
        <v>23</v>
      </c>
      <c r="F2063" s="1">
        <v>22.61</v>
      </c>
      <c r="G2063" s="1">
        <v>29.56</v>
      </c>
      <c r="H2063" s="1">
        <v>285</v>
      </c>
      <c r="I2063" s="1">
        <v>51.5</v>
      </c>
      <c r="J2063" s="1">
        <v>8.1999999999999993</v>
      </c>
      <c r="K2063" s="1">
        <v>99</v>
      </c>
      <c r="L2063" s="1">
        <v>6.69</v>
      </c>
      <c r="M2063" s="1">
        <v>157.4</v>
      </c>
      <c r="N2063" s="1">
        <v>86.81</v>
      </c>
      <c r="O2063" s="1">
        <v>93.99</v>
      </c>
      <c r="P2063" s="1" t="s">
        <v>4</v>
      </c>
      <c r="Q2063" s="1" t="s">
        <v>5</v>
      </c>
      <c r="R2063" s="1" t="s">
        <v>6</v>
      </c>
      <c r="S2063" s="1" t="s">
        <v>6</v>
      </c>
      <c r="T2063" s="3">
        <f t="shared" si="0"/>
        <v>45292</v>
      </c>
      <c r="U2063" s="5">
        <f t="shared" ref="U2063:V2063" si="4126">IF(ISBLANK(F2063),1,0)</f>
        <v>0</v>
      </c>
      <c r="V2063" s="5">
        <f t="shared" si="4126"/>
        <v>0</v>
      </c>
      <c r="W2063" s="5">
        <f t="shared" ref="W2063:Z2063" si="4127">IF(ISBLANK(K2063),1,0)</f>
        <v>0</v>
      </c>
      <c r="X2063" s="5">
        <f t="shared" si="4127"/>
        <v>0</v>
      </c>
      <c r="Y2063" s="5">
        <f t="shared" si="4127"/>
        <v>0</v>
      </c>
      <c r="Z2063" s="5">
        <f t="shared" si="4127"/>
        <v>0</v>
      </c>
      <c r="AA2063" s="5">
        <f t="shared" si="3"/>
        <v>0</v>
      </c>
    </row>
    <row r="2064" spans="1:27" ht="15.75" customHeight="1" x14ac:dyDescent="0.2">
      <c r="A2064" s="1" t="s">
        <v>859</v>
      </c>
      <c r="B2064" s="1" t="s">
        <v>34</v>
      </c>
      <c r="C2064" s="1" t="s">
        <v>35</v>
      </c>
      <c r="D2064" s="2">
        <v>45892</v>
      </c>
      <c r="E2064" s="1" t="s">
        <v>3</v>
      </c>
      <c r="F2064" s="1">
        <v>21.18</v>
      </c>
      <c r="G2064" s="1">
        <v>37.450000000000003</v>
      </c>
      <c r="H2064" s="1">
        <v>352</v>
      </c>
      <c r="I2064" s="1">
        <v>46.3</v>
      </c>
      <c r="J2064" s="1">
        <v>7.44</v>
      </c>
      <c r="K2064" s="1">
        <v>98.87</v>
      </c>
      <c r="L2064" s="1">
        <v>7.01</v>
      </c>
      <c r="M2064" s="1">
        <v>136</v>
      </c>
      <c r="N2064" s="1">
        <v>86.51</v>
      </c>
      <c r="O2064" s="1">
        <v>93.01</v>
      </c>
      <c r="P2064" s="1" t="s">
        <v>4</v>
      </c>
      <c r="Q2064" s="1" t="s">
        <v>5</v>
      </c>
      <c r="R2064" s="1" t="s">
        <v>6</v>
      </c>
      <c r="S2064" s="1" t="s">
        <v>6</v>
      </c>
      <c r="T2064" s="3">
        <f t="shared" si="0"/>
        <v>45870</v>
      </c>
      <c r="U2064" s="5">
        <f t="shared" ref="U2064:V2064" si="4128">IF(ISBLANK(F2064),1,0)</f>
        <v>0</v>
      </c>
      <c r="V2064" s="5">
        <f t="shared" si="4128"/>
        <v>0</v>
      </c>
      <c r="W2064" s="5">
        <f t="shared" ref="W2064:Z2064" si="4129">IF(ISBLANK(K2064),1,0)</f>
        <v>0</v>
      </c>
      <c r="X2064" s="5">
        <f t="shared" si="4129"/>
        <v>0</v>
      </c>
      <c r="Y2064" s="5">
        <f t="shared" si="4129"/>
        <v>0</v>
      </c>
      <c r="Z2064" s="5">
        <f t="shared" si="4129"/>
        <v>0</v>
      </c>
      <c r="AA2064" s="5">
        <f t="shared" si="3"/>
        <v>0</v>
      </c>
    </row>
    <row r="2065" spans="1:27" ht="15.75" customHeight="1" x14ac:dyDescent="0.2">
      <c r="A2065" s="1" t="s">
        <v>2574</v>
      </c>
      <c r="B2065" s="1" t="s">
        <v>20</v>
      </c>
      <c r="C2065" s="1" t="s">
        <v>47</v>
      </c>
      <c r="D2065" s="2">
        <v>45472</v>
      </c>
      <c r="E2065" s="1" t="s">
        <v>174</v>
      </c>
      <c r="F2065" s="1">
        <v>20.96</v>
      </c>
      <c r="G2065" s="1">
        <v>34.94</v>
      </c>
      <c r="H2065" s="1">
        <v>324</v>
      </c>
      <c r="I2065" s="1">
        <v>54.1</v>
      </c>
      <c r="J2065" s="1">
        <v>8.34</v>
      </c>
      <c r="K2065" s="1">
        <v>98.99</v>
      </c>
      <c r="L2065" s="1">
        <v>6.87</v>
      </c>
      <c r="M2065" s="1">
        <v>150.69999999999999</v>
      </c>
      <c r="N2065" s="1">
        <v>79.94</v>
      </c>
      <c r="O2065" s="1">
        <v>94.72</v>
      </c>
      <c r="P2065" s="1" t="s">
        <v>4</v>
      </c>
      <c r="Q2065" s="1" t="s">
        <v>5</v>
      </c>
      <c r="R2065" s="1" t="s">
        <v>6</v>
      </c>
      <c r="S2065" s="1" t="s">
        <v>6</v>
      </c>
      <c r="T2065" s="3">
        <f t="shared" si="0"/>
        <v>45444</v>
      </c>
      <c r="U2065" s="5">
        <f t="shared" ref="U2065:V2065" si="4130">IF(ISBLANK(F2065),1,0)</f>
        <v>0</v>
      </c>
      <c r="V2065" s="5">
        <f t="shared" si="4130"/>
        <v>0</v>
      </c>
      <c r="W2065" s="5">
        <f t="shared" ref="W2065:Z2065" si="4131">IF(ISBLANK(K2065),1,0)</f>
        <v>0</v>
      </c>
      <c r="X2065" s="5">
        <f t="shared" si="4131"/>
        <v>0</v>
      </c>
      <c r="Y2065" s="5">
        <f t="shared" si="4131"/>
        <v>0</v>
      </c>
      <c r="Z2065" s="5">
        <f t="shared" si="4131"/>
        <v>0</v>
      </c>
      <c r="AA2065" s="5">
        <f t="shared" si="3"/>
        <v>0</v>
      </c>
    </row>
    <row r="2066" spans="1:27" ht="15.75" customHeight="1" x14ac:dyDescent="0.2">
      <c r="A2066" s="1" t="s">
        <v>2575</v>
      </c>
      <c r="B2066" s="1" t="s">
        <v>20</v>
      </c>
      <c r="C2066" s="1" t="s">
        <v>35</v>
      </c>
      <c r="D2066" s="2">
        <v>45799</v>
      </c>
      <c r="E2066" s="1" t="s">
        <v>23</v>
      </c>
      <c r="F2066" s="1">
        <v>20.65</v>
      </c>
      <c r="G2066" s="1">
        <v>44.67</v>
      </c>
      <c r="H2066" s="1">
        <v>329</v>
      </c>
      <c r="I2066" s="1">
        <v>45.5</v>
      </c>
      <c r="J2066" s="1">
        <v>7.64</v>
      </c>
      <c r="K2066" s="1">
        <v>98.81</v>
      </c>
      <c r="L2066" s="1">
        <v>6.83</v>
      </c>
      <c r="M2066" s="1">
        <v>133.69999999999999</v>
      </c>
      <c r="N2066" s="1">
        <v>85.2</v>
      </c>
      <c r="O2066" s="1">
        <v>92.26</v>
      </c>
      <c r="P2066" s="1" t="s">
        <v>4</v>
      </c>
      <c r="Q2066" s="1" t="s">
        <v>5</v>
      </c>
      <c r="R2066" s="1" t="s">
        <v>6</v>
      </c>
      <c r="S2066" s="1" t="s">
        <v>6</v>
      </c>
      <c r="T2066" s="3">
        <f t="shared" si="0"/>
        <v>45778</v>
      </c>
      <c r="U2066" s="5">
        <f t="shared" ref="U2066:V2066" si="4132">IF(ISBLANK(F2066),1,0)</f>
        <v>0</v>
      </c>
      <c r="V2066" s="5">
        <f t="shared" si="4132"/>
        <v>0</v>
      </c>
      <c r="W2066" s="5">
        <f t="shared" ref="W2066:Z2066" si="4133">IF(ISBLANK(K2066),1,0)</f>
        <v>0</v>
      </c>
      <c r="X2066" s="5">
        <f t="shared" si="4133"/>
        <v>0</v>
      </c>
      <c r="Y2066" s="5">
        <f t="shared" si="4133"/>
        <v>0</v>
      </c>
      <c r="Z2066" s="5">
        <f t="shared" si="4133"/>
        <v>0</v>
      </c>
      <c r="AA2066" s="5">
        <f t="shared" si="3"/>
        <v>0</v>
      </c>
    </row>
    <row r="2067" spans="1:27" ht="15.75" customHeight="1" x14ac:dyDescent="0.2">
      <c r="A2067" s="1" t="s">
        <v>890</v>
      </c>
      <c r="B2067" s="1" t="s">
        <v>34</v>
      </c>
      <c r="C2067" s="1" t="s">
        <v>21</v>
      </c>
      <c r="D2067" s="2">
        <v>45987</v>
      </c>
      <c r="E2067" s="1" t="s">
        <v>3</v>
      </c>
      <c r="F2067" s="1">
        <v>20.69</v>
      </c>
      <c r="G2067" s="1">
        <v>48.03</v>
      </c>
      <c r="H2067" s="1">
        <v>331</v>
      </c>
      <c r="I2067" s="1">
        <v>34.700000000000003</v>
      </c>
      <c r="J2067" s="1">
        <v>7.12</v>
      </c>
      <c r="K2067" s="1">
        <v>98.84</v>
      </c>
      <c r="L2067" s="1">
        <v>7.02</v>
      </c>
      <c r="M2067" s="1">
        <v>127.8</v>
      </c>
      <c r="O2067" s="1">
        <v>92.9</v>
      </c>
      <c r="P2067" s="1" t="s">
        <v>4</v>
      </c>
      <c r="Q2067" s="1" t="s">
        <v>5</v>
      </c>
      <c r="R2067" s="1" t="s">
        <v>6</v>
      </c>
      <c r="S2067" s="1" t="s">
        <v>6</v>
      </c>
      <c r="T2067" s="3">
        <f t="shared" si="0"/>
        <v>45962</v>
      </c>
      <c r="U2067" s="5">
        <f t="shared" ref="U2067:V2067" si="4134">IF(ISBLANK(F2067),1,0)</f>
        <v>0</v>
      </c>
      <c r="V2067" s="5">
        <f t="shared" si="4134"/>
        <v>0</v>
      </c>
      <c r="W2067" s="5">
        <f t="shared" ref="W2067:Z2067" si="4135">IF(ISBLANK(K2067),1,0)</f>
        <v>0</v>
      </c>
      <c r="X2067" s="5">
        <f t="shared" si="4135"/>
        <v>0</v>
      </c>
      <c r="Y2067" s="5">
        <f t="shared" si="4135"/>
        <v>0</v>
      </c>
      <c r="Z2067" s="5">
        <f t="shared" si="4135"/>
        <v>1</v>
      </c>
      <c r="AA2067" s="5">
        <f t="shared" si="3"/>
        <v>1</v>
      </c>
    </row>
    <row r="2068" spans="1:27" ht="15.75" customHeight="1" x14ac:dyDescent="0.2">
      <c r="A2068" s="1" t="s">
        <v>2576</v>
      </c>
      <c r="B2068" s="1" t="s">
        <v>20</v>
      </c>
      <c r="C2068" s="1" t="s">
        <v>21</v>
      </c>
      <c r="D2068" s="2">
        <v>45839</v>
      </c>
      <c r="E2068" s="1" t="s">
        <v>3</v>
      </c>
      <c r="F2068" s="1">
        <v>21.73</v>
      </c>
      <c r="G2068" s="1">
        <v>38.5</v>
      </c>
      <c r="H2068" s="1">
        <v>283</v>
      </c>
      <c r="I2068" s="1">
        <v>49.9</v>
      </c>
      <c r="J2068" s="1">
        <v>8.06</v>
      </c>
      <c r="K2068" s="1">
        <v>99.2</v>
      </c>
      <c r="L2068" s="1">
        <v>7.03</v>
      </c>
      <c r="M2068" s="1">
        <v>136.80000000000001</v>
      </c>
      <c r="N2068" s="1">
        <v>85.07</v>
      </c>
      <c r="O2068" s="1">
        <v>92.32</v>
      </c>
      <c r="P2068" s="1" t="s">
        <v>4</v>
      </c>
      <c r="Q2068" s="1" t="s">
        <v>5</v>
      </c>
      <c r="R2068" s="1" t="s">
        <v>6</v>
      </c>
      <c r="S2068" s="1" t="s">
        <v>6</v>
      </c>
      <c r="T2068" s="3">
        <f t="shared" si="0"/>
        <v>45839</v>
      </c>
      <c r="U2068" s="5">
        <f t="shared" ref="U2068:V2068" si="4136">IF(ISBLANK(F2068),1,0)</f>
        <v>0</v>
      </c>
      <c r="V2068" s="5">
        <f t="shared" si="4136"/>
        <v>0</v>
      </c>
      <c r="W2068" s="5">
        <f t="shared" ref="W2068:Z2068" si="4137">IF(ISBLANK(K2068),1,0)</f>
        <v>0</v>
      </c>
      <c r="X2068" s="5">
        <f t="shared" si="4137"/>
        <v>0</v>
      </c>
      <c r="Y2068" s="5">
        <f t="shared" si="4137"/>
        <v>0</v>
      </c>
      <c r="Z2068" s="5">
        <f t="shared" si="4137"/>
        <v>0</v>
      </c>
      <c r="AA2068" s="5">
        <f t="shared" si="3"/>
        <v>0</v>
      </c>
    </row>
    <row r="2069" spans="1:27" ht="15.75" customHeight="1" x14ac:dyDescent="0.2">
      <c r="A2069" s="1" t="s">
        <v>2577</v>
      </c>
      <c r="B2069" s="1" t="s">
        <v>118</v>
      </c>
      <c r="C2069" s="1" t="s">
        <v>21</v>
      </c>
      <c r="D2069" s="2">
        <v>45825</v>
      </c>
      <c r="E2069" s="1" t="s">
        <v>93</v>
      </c>
      <c r="F2069" s="1">
        <v>22.15</v>
      </c>
      <c r="G2069" s="1">
        <v>39.26</v>
      </c>
      <c r="H2069" s="1">
        <v>290</v>
      </c>
      <c r="I2069" s="1">
        <v>40.9</v>
      </c>
      <c r="J2069" s="1">
        <v>6.69</v>
      </c>
      <c r="K2069" s="1">
        <v>99.23</v>
      </c>
      <c r="L2069" s="1">
        <v>6.82</v>
      </c>
      <c r="M2069" s="1">
        <v>132.80000000000001</v>
      </c>
      <c r="N2069" s="1">
        <v>91.01</v>
      </c>
      <c r="O2069" s="1">
        <v>94.36</v>
      </c>
      <c r="P2069" s="1" t="s">
        <v>4</v>
      </c>
      <c r="Q2069" s="1" t="s">
        <v>5</v>
      </c>
      <c r="R2069" s="1" t="s">
        <v>6</v>
      </c>
      <c r="S2069" s="1" t="s">
        <v>6</v>
      </c>
      <c r="T2069" s="3">
        <f t="shared" si="0"/>
        <v>45809</v>
      </c>
      <c r="U2069" s="5">
        <f t="shared" ref="U2069:V2069" si="4138">IF(ISBLANK(F2069),1,0)</f>
        <v>0</v>
      </c>
      <c r="V2069" s="5">
        <f t="shared" si="4138"/>
        <v>0</v>
      </c>
      <c r="W2069" s="5">
        <f t="shared" ref="W2069:Z2069" si="4139">IF(ISBLANK(K2069),1,0)</f>
        <v>0</v>
      </c>
      <c r="X2069" s="5">
        <f t="shared" si="4139"/>
        <v>0</v>
      </c>
      <c r="Y2069" s="5">
        <f t="shared" si="4139"/>
        <v>0</v>
      </c>
      <c r="Z2069" s="5">
        <f t="shared" si="4139"/>
        <v>0</v>
      </c>
      <c r="AA2069" s="5">
        <f t="shared" si="3"/>
        <v>0</v>
      </c>
    </row>
    <row r="2070" spans="1:27" ht="15.75" customHeight="1" x14ac:dyDescent="0.2">
      <c r="A2070" s="1" t="s">
        <v>2578</v>
      </c>
      <c r="B2070" s="1" t="s">
        <v>58</v>
      </c>
      <c r="C2070" s="1" t="s">
        <v>35</v>
      </c>
      <c r="D2070" s="2">
        <v>45485</v>
      </c>
      <c r="E2070" s="1" t="s">
        <v>93</v>
      </c>
      <c r="F2070" s="1">
        <v>22.96</v>
      </c>
      <c r="G2070" s="1">
        <v>45.58</v>
      </c>
      <c r="H2070" s="1">
        <v>347</v>
      </c>
      <c r="I2070" s="1">
        <v>49.7</v>
      </c>
      <c r="J2070" s="1">
        <v>6.92</v>
      </c>
      <c r="K2070" s="1">
        <v>99.18</v>
      </c>
      <c r="L2070" s="1">
        <v>6.84</v>
      </c>
      <c r="M2070" s="1">
        <v>132.1</v>
      </c>
      <c r="N2070" s="1">
        <v>87.89</v>
      </c>
      <c r="O2070" s="1">
        <v>93.84</v>
      </c>
      <c r="P2070" s="1" t="s">
        <v>4</v>
      </c>
      <c r="Q2070" s="1" t="s">
        <v>5</v>
      </c>
      <c r="R2070" s="1" t="s">
        <v>6</v>
      </c>
      <c r="S2070" s="1" t="s">
        <v>6</v>
      </c>
      <c r="T2070" s="3">
        <f t="shared" si="0"/>
        <v>45474</v>
      </c>
      <c r="U2070" s="5">
        <f t="shared" ref="U2070:V2070" si="4140">IF(ISBLANK(F2070),1,0)</f>
        <v>0</v>
      </c>
      <c r="V2070" s="5">
        <f t="shared" si="4140"/>
        <v>0</v>
      </c>
      <c r="W2070" s="5">
        <f t="shared" ref="W2070:Z2070" si="4141">IF(ISBLANK(K2070),1,0)</f>
        <v>0</v>
      </c>
      <c r="X2070" s="5">
        <f t="shared" si="4141"/>
        <v>0</v>
      </c>
      <c r="Y2070" s="5">
        <f t="shared" si="4141"/>
        <v>0</v>
      </c>
      <c r="Z2070" s="5">
        <f t="shared" si="4141"/>
        <v>0</v>
      </c>
      <c r="AA2070" s="5">
        <f t="shared" si="3"/>
        <v>0</v>
      </c>
    </row>
    <row r="2071" spans="1:27" ht="15.75" customHeight="1" x14ac:dyDescent="0.2">
      <c r="A2071" s="1" t="s">
        <v>382</v>
      </c>
      <c r="B2071" s="1" t="s">
        <v>34</v>
      </c>
      <c r="C2071" s="1" t="s">
        <v>35</v>
      </c>
      <c r="D2071" s="2">
        <v>45729</v>
      </c>
      <c r="E2071" s="1" t="s">
        <v>93</v>
      </c>
      <c r="F2071" s="1">
        <v>22.58</v>
      </c>
      <c r="G2071" s="1">
        <v>38.35</v>
      </c>
      <c r="H2071" s="1">
        <v>288</v>
      </c>
      <c r="I2071" s="1">
        <v>45.2</v>
      </c>
      <c r="J2071" s="1">
        <v>7.27</v>
      </c>
      <c r="K2071" s="1">
        <v>99.13</v>
      </c>
      <c r="L2071" s="1">
        <v>6.98</v>
      </c>
      <c r="M2071" s="1">
        <v>129.80000000000001</v>
      </c>
      <c r="N2071" s="1">
        <v>83.97</v>
      </c>
      <c r="O2071" s="1">
        <v>95.47</v>
      </c>
      <c r="P2071" s="1" t="s">
        <v>4</v>
      </c>
      <c r="Q2071" s="1" t="s">
        <v>5</v>
      </c>
      <c r="R2071" s="1" t="s">
        <v>6</v>
      </c>
      <c r="S2071" s="1" t="s">
        <v>6</v>
      </c>
      <c r="T2071" s="3">
        <f t="shared" si="0"/>
        <v>45717</v>
      </c>
      <c r="U2071" s="5">
        <f t="shared" ref="U2071:V2071" si="4142">IF(ISBLANK(F2071),1,0)</f>
        <v>0</v>
      </c>
      <c r="V2071" s="5">
        <f t="shared" si="4142"/>
        <v>0</v>
      </c>
      <c r="W2071" s="5">
        <f t="shared" ref="W2071:Z2071" si="4143">IF(ISBLANK(K2071),1,0)</f>
        <v>0</v>
      </c>
      <c r="X2071" s="5">
        <f t="shared" si="4143"/>
        <v>0</v>
      </c>
      <c r="Y2071" s="5">
        <f t="shared" si="4143"/>
        <v>0</v>
      </c>
      <c r="Z2071" s="5">
        <f t="shared" si="4143"/>
        <v>0</v>
      </c>
      <c r="AA2071" s="5">
        <f t="shared" si="3"/>
        <v>0</v>
      </c>
    </row>
    <row r="2072" spans="1:27" ht="15.75" customHeight="1" x14ac:dyDescent="0.2">
      <c r="A2072" s="1" t="s">
        <v>1258</v>
      </c>
      <c r="B2072" s="1" t="s">
        <v>58</v>
      </c>
      <c r="C2072" s="1" t="s">
        <v>35</v>
      </c>
      <c r="D2072" s="2">
        <v>45761</v>
      </c>
      <c r="E2072" s="1" t="s">
        <v>37</v>
      </c>
      <c r="F2072" s="1">
        <v>23.8</v>
      </c>
      <c r="G2072" s="1">
        <v>44.29</v>
      </c>
      <c r="H2072" s="1">
        <v>349</v>
      </c>
      <c r="I2072" s="1">
        <v>41.7</v>
      </c>
      <c r="J2072" s="1">
        <v>6.89</v>
      </c>
      <c r="K2072" s="1">
        <v>99.29</v>
      </c>
      <c r="L2072" s="1">
        <v>6.75</v>
      </c>
      <c r="M2072" s="1">
        <v>125.2</v>
      </c>
      <c r="N2072" s="1">
        <v>84.77</v>
      </c>
      <c r="O2072" s="1">
        <v>96.13</v>
      </c>
      <c r="P2072" s="1" t="s">
        <v>4</v>
      </c>
      <c r="Q2072" s="1" t="s">
        <v>5</v>
      </c>
      <c r="R2072" s="1" t="s">
        <v>6</v>
      </c>
      <c r="S2072" s="1" t="s">
        <v>6</v>
      </c>
      <c r="T2072" s="3">
        <f t="shared" si="0"/>
        <v>45748</v>
      </c>
      <c r="U2072" s="5">
        <f t="shared" ref="U2072:V2072" si="4144">IF(ISBLANK(F2072),1,0)</f>
        <v>0</v>
      </c>
      <c r="V2072" s="5">
        <f t="shared" si="4144"/>
        <v>0</v>
      </c>
      <c r="W2072" s="5">
        <f t="shared" ref="W2072:Z2072" si="4145">IF(ISBLANK(K2072),1,0)</f>
        <v>0</v>
      </c>
      <c r="X2072" s="5">
        <f t="shared" si="4145"/>
        <v>0</v>
      </c>
      <c r="Y2072" s="5">
        <f t="shared" si="4145"/>
        <v>0</v>
      </c>
      <c r="Z2072" s="5">
        <f t="shared" si="4145"/>
        <v>0</v>
      </c>
      <c r="AA2072" s="5">
        <f t="shared" si="3"/>
        <v>0</v>
      </c>
    </row>
    <row r="2073" spans="1:27" ht="15.75" customHeight="1" x14ac:dyDescent="0.2">
      <c r="A2073" s="1" t="s">
        <v>2580</v>
      </c>
      <c r="B2073" s="1" t="s">
        <v>20</v>
      </c>
      <c r="C2073" s="1" t="s">
        <v>35</v>
      </c>
      <c r="D2073" s="2">
        <v>45602</v>
      </c>
      <c r="E2073" s="1" t="s">
        <v>3</v>
      </c>
      <c r="F2073" s="1">
        <v>21.44</v>
      </c>
      <c r="G2073" s="1">
        <v>41.86</v>
      </c>
      <c r="H2073" s="1">
        <v>312</v>
      </c>
      <c r="I2073" s="1">
        <v>50.3</v>
      </c>
      <c r="J2073" s="1">
        <v>9.01</v>
      </c>
      <c r="K2073" s="1">
        <v>99.28</v>
      </c>
      <c r="L2073" s="1">
        <v>7.06</v>
      </c>
      <c r="M2073" s="1">
        <v>152.80000000000001</v>
      </c>
      <c r="N2073" s="1">
        <v>85</v>
      </c>
      <c r="O2073" s="1">
        <v>94.21</v>
      </c>
      <c r="P2073" s="1" t="s">
        <v>4</v>
      </c>
      <c r="Q2073" s="1" t="s">
        <v>5</v>
      </c>
      <c r="R2073" s="1" t="s">
        <v>6</v>
      </c>
      <c r="S2073" s="1" t="s">
        <v>6</v>
      </c>
      <c r="T2073" s="3">
        <f t="shared" si="0"/>
        <v>45597</v>
      </c>
      <c r="U2073" s="5">
        <f t="shared" ref="U2073:V2073" si="4146">IF(ISBLANK(F2073),1,0)</f>
        <v>0</v>
      </c>
      <c r="V2073" s="5">
        <f t="shared" si="4146"/>
        <v>0</v>
      </c>
      <c r="W2073" s="5">
        <f t="shared" ref="W2073:Z2073" si="4147">IF(ISBLANK(K2073),1,0)</f>
        <v>0</v>
      </c>
      <c r="X2073" s="5">
        <f t="shared" si="4147"/>
        <v>0</v>
      </c>
      <c r="Y2073" s="5">
        <f t="shared" si="4147"/>
        <v>0</v>
      </c>
      <c r="Z2073" s="5">
        <f t="shared" si="4147"/>
        <v>0</v>
      </c>
      <c r="AA2073" s="5">
        <f t="shared" si="3"/>
        <v>0</v>
      </c>
    </row>
    <row r="2074" spans="1:27" ht="15.75" customHeight="1" x14ac:dyDescent="0.2">
      <c r="A2074" s="1" t="s">
        <v>1655</v>
      </c>
      <c r="B2074" s="1" t="s">
        <v>58</v>
      </c>
      <c r="C2074" s="1" t="s">
        <v>35</v>
      </c>
      <c r="D2074" s="2">
        <v>45319</v>
      </c>
      <c r="E2074" s="1" t="s">
        <v>37</v>
      </c>
      <c r="F2074" s="1">
        <v>21.8</v>
      </c>
      <c r="G2074" s="1">
        <v>40.630000000000003</v>
      </c>
      <c r="H2074" s="1">
        <v>319</v>
      </c>
      <c r="I2074" s="1">
        <v>38.700000000000003</v>
      </c>
      <c r="J2074" s="1">
        <v>6.67</v>
      </c>
      <c r="K2074" s="1">
        <v>99.05</v>
      </c>
      <c r="L2074" s="1">
        <v>6.8</v>
      </c>
      <c r="M2074" s="1">
        <v>124.2</v>
      </c>
      <c r="N2074" s="1">
        <v>88.87</v>
      </c>
      <c r="O2074" s="1">
        <v>95.6</v>
      </c>
      <c r="P2074" s="1" t="s">
        <v>4</v>
      </c>
      <c r="Q2074" s="1" t="s">
        <v>5</v>
      </c>
      <c r="R2074" s="1" t="s">
        <v>6</v>
      </c>
      <c r="S2074" s="1" t="s">
        <v>6</v>
      </c>
      <c r="T2074" s="3">
        <f t="shared" si="0"/>
        <v>45292</v>
      </c>
      <c r="U2074" s="5">
        <f t="shared" ref="U2074:V2074" si="4148">IF(ISBLANK(F2074),1,0)</f>
        <v>0</v>
      </c>
      <c r="V2074" s="5">
        <f t="shared" si="4148"/>
        <v>0</v>
      </c>
      <c r="W2074" s="5">
        <f t="shared" ref="W2074:Z2074" si="4149">IF(ISBLANK(K2074),1,0)</f>
        <v>0</v>
      </c>
      <c r="X2074" s="5">
        <f t="shared" si="4149"/>
        <v>0</v>
      </c>
      <c r="Y2074" s="5">
        <f t="shared" si="4149"/>
        <v>0</v>
      </c>
      <c r="Z2074" s="5">
        <f t="shared" si="4149"/>
        <v>0</v>
      </c>
      <c r="AA2074" s="5">
        <f t="shared" si="3"/>
        <v>0</v>
      </c>
    </row>
    <row r="2075" spans="1:27" ht="15.75" customHeight="1" x14ac:dyDescent="0.2">
      <c r="A2075" s="1" t="s">
        <v>2581</v>
      </c>
      <c r="B2075" s="1" t="s">
        <v>20</v>
      </c>
      <c r="C2075" s="1" t="s">
        <v>47</v>
      </c>
      <c r="D2075" s="2">
        <v>45958</v>
      </c>
      <c r="E2075" s="1" t="s">
        <v>23</v>
      </c>
      <c r="F2075" s="1">
        <v>20.52</v>
      </c>
      <c r="G2075" s="1">
        <v>41.99</v>
      </c>
      <c r="H2075" s="1">
        <v>308</v>
      </c>
      <c r="I2075" s="1">
        <v>45</v>
      </c>
      <c r="J2075" s="1">
        <v>8.1999999999999993</v>
      </c>
      <c r="K2075" s="1">
        <v>99.13</v>
      </c>
      <c r="L2075" s="1">
        <v>6.98</v>
      </c>
      <c r="N2075" s="1">
        <v>88.13</v>
      </c>
      <c r="O2075" s="1">
        <v>92.02</v>
      </c>
      <c r="P2075" s="1" t="s">
        <v>4</v>
      </c>
      <c r="Q2075" s="1" t="s">
        <v>5</v>
      </c>
      <c r="R2075" s="1" t="s">
        <v>6</v>
      </c>
      <c r="S2075" s="1" t="s">
        <v>6</v>
      </c>
      <c r="T2075" s="3">
        <f t="shared" si="0"/>
        <v>45931</v>
      </c>
      <c r="U2075" s="5">
        <f t="shared" ref="U2075:V2075" si="4150">IF(ISBLANK(F2075),1,0)</f>
        <v>0</v>
      </c>
      <c r="V2075" s="5">
        <f t="shared" si="4150"/>
        <v>0</v>
      </c>
      <c r="W2075" s="5">
        <f t="shared" ref="W2075:Z2075" si="4151">IF(ISBLANK(K2075),1,0)</f>
        <v>0</v>
      </c>
      <c r="X2075" s="5">
        <f t="shared" si="4151"/>
        <v>0</v>
      </c>
      <c r="Y2075" s="5">
        <f t="shared" si="4151"/>
        <v>1</v>
      </c>
      <c r="Z2075" s="5">
        <f t="shared" si="4151"/>
        <v>0</v>
      </c>
      <c r="AA2075" s="5">
        <f t="shared" si="3"/>
        <v>1</v>
      </c>
    </row>
    <row r="2076" spans="1:27" ht="15.75" customHeight="1" x14ac:dyDescent="0.2">
      <c r="A2076" s="1" t="s">
        <v>453</v>
      </c>
      <c r="B2076" s="1" t="s">
        <v>34</v>
      </c>
      <c r="C2076" s="1" t="s">
        <v>21</v>
      </c>
      <c r="D2076" s="2">
        <v>45435</v>
      </c>
      <c r="E2076" s="1" t="s">
        <v>37</v>
      </c>
      <c r="F2076" s="1">
        <v>22.32</v>
      </c>
      <c r="G2076" s="1">
        <v>44.51</v>
      </c>
      <c r="H2076" s="1">
        <v>323</v>
      </c>
      <c r="I2076" s="1">
        <v>44.5</v>
      </c>
      <c r="J2076" s="1">
        <v>7.54</v>
      </c>
      <c r="K2076" s="1">
        <v>98.57</v>
      </c>
      <c r="L2076" s="1">
        <v>6.89</v>
      </c>
      <c r="N2076" s="1">
        <v>90.6</v>
      </c>
      <c r="O2076" s="1">
        <v>94.88</v>
      </c>
      <c r="P2076" s="1" t="s">
        <v>4</v>
      </c>
      <c r="Q2076" s="1" t="s">
        <v>5</v>
      </c>
      <c r="R2076" s="1" t="s">
        <v>6</v>
      </c>
      <c r="S2076" s="1" t="s">
        <v>6</v>
      </c>
      <c r="T2076" s="3">
        <f t="shared" si="0"/>
        <v>45413</v>
      </c>
      <c r="U2076" s="5">
        <f t="shared" ref="U2076:V2076" si="4152">IF(ISBLANK(F2076),1,0)</f>
        <v>0</v>
      </c>
      <c r="V2076" s="5">
        <f t="shared" si="4152"/>
        <v>0</v>
      </c>
      <c r="W2076" s="5">
        <f t="shared" ref="W2076:Z2076" si="4153">IF(ISBLANK(K2076),1,0)</f>
        <v>0</v>
      </c>
      <c r="X2076" s="5">
        <f t="shared" si="4153"/>
        <v>0</v>
      </c>
      <c r="Y2076" s="5">
        <f t="shared" si="4153"/>
        <v>1</v>
      </c>
      <c r="Z2076" s="5">
        <f t="shared" si="4153"/>
        <v>0</v>
      </c>
      <c r="AA2076" s="5">
        <f t="shared" si="3"/>
        <v>1</v>
      </c>
    </row>
    <row r="2077" spans="1:27" ht="15.75" customHeight="1" x14ac:dyDescent="0.2">
      <c r="A2077" s="1" t="s">
        <v>2582</v>
      </c>
      <c r="B2077" s="1" t="s">
        <v>20</v>
      </c>
      <c r="C2077" s="1" t="s">
        <v>21</v>
      </c>
      <c r="D2077" s="2">
        <v>46003</v>
      </c>
      <c r="E2077" s="1" t="s">
        <v>23</v>
      </c>
      <c r="F2077" s="1">
        <v>21.59</v>
      </c>
      <c r="G2077" s="1">
        <v>42.49</v>
      </c>
      <c r="H2077" s="1">
        <v>296</v>
      </c>
      <c r="I2077" s="1">
        <v>41.9</v>
      </c>
      <c r="J2077" s="1">
        <v>8.36</v>
      </c>
      <c r="K2077" s="1">
        <v>98.25</v>
      </c>
      <c r="L2077" s="1">
        <v>6.97</v>
      </c>
      <c r="M2077" s="1">
        <v>139.4</v>
      </c>
      <c r="N2077" s="1">
        <v>90.72</v>
      </c>
      <c r="O2077" s="1">
        <v>92.06</v>
      </c>
      <c r="P2077" s="1" t="s">
        <v>4</v>
      </c>
      <c r="Q2077" s="1" t="s">
        <v>5</v>
      </c>
      <c r="R2077" s="1" t="s">
        <v>6</v>
      </c>
      <c r="S2077" s="1" t="s">
        <v>6</v>
      </c>
      <c r="T2077" s="3">
        <f t="shared" si="0"/>
        <v>45992</v>
      </c>
      <c r="U2077" s="5">
        <f t="shared" ref="U2077:V2077" si="4154">IF(ISBLANK(F2077),1,0)</f>
        <v>0</v>
      </c>
      <c r="V2077" s="5">
        <f t="shared" si="4154"/>
        <v>0</v>
      </c>
      <c r="W2077" s="5">
        <f t="shared" ref="W2077:Z2077" si="4155">IF(ISBLANK(K2077),1,0)</f>
        <v>0</v>
      </c>
      <c r="X2077" s="5">
        <f t="shared" si="4155"/>
        <v>0</v>
      </c>
      <c r="Y2077" s="5">
        <f t="shared" si="4155"/>
        <v>0</v>
      </c>
      <c r="Z2077" s="5">
        <f t="shared" si="4155"/>
        <v>0</v>
      </c>
      <c r="AA2077" s="5">
        <f t="shared" si="3"/>
        <v>0</v>
      </c>
    </row>
    <row r="2078" spans="1:27" ht="15.75" customHeight="1" x14ac:dyDescent="0.2">
      <c r="A2078" s="1" t="s">
        <v>442</v>
      </c>
      <c r="B2078" s="1" t="s">
        <v>34</v>
      </c>
      <c r="C2078" s="1" t="s">
        <v>21</v>
      </c>
      <c r="D2078" s="2">
        <v>45973</v>
      </c>
      <c r="E2078" s="1" t="s">
        <v>37</v>
      </c>
      <c r="F2078" s="1">
        <v>22.29</v>
      </c>
      <c r="G2078" s="1">
        <v>37.33</v>
      </c>
      <c r="H2078" s="1">
        <v>341</v>
      </c>
      <c r="I2078" s="1">
        <v>42.7</v>
      </c>
      <c r="J2078" s="1">
        <v>6.77</v>
      </c>
      <c r="K2078" s="1">
        <v>99.56</v>
      </c>
      <c r="L2078" s="1">
        <v>6.83</v>
      </c>
      <c r="M2078" s="1">
        <v>128.30000000000001</v>
      </c>
      <c r="N2078" s="1">
        <v>86.13</v>
      </c>
      <c r="O2078" s="1">
        <v>94.96</v>
      </c>
      <c r="P2078" s="1" t="s">
        <v>4</v>
      </c>
      <c r="Q2078" s="1" t="s">
        <v>5</v>
      </c>
      <c r="R2078" s="1" t="s">
        <v>6</v>
      </c>
      <c r="S2078" s="1" t="s">
        <v>6</v>
      </c>
      <c r="T2078" s="3">
        <f t="shared" si="0"/>
        <v>45962</v>
      </c>
      <c r="U2078" s="5">
        <f t="shared" ref="U2078:V2078" si="4156">IF(ISBLANK(F2078),1,0)</f>
        <v>0</v>
      </c>
      <c r="V2078" s="5">
        <f t="shared" si="4156"/>
        <v>0</v>
      </c>
      <c r="W2078" s="5">
        <f t="shared" ref="W2078:Z2078" si="4157">IF(ISBLANK(K2078),1,0)</f>
        <v>0</v>
      </c>
      <c r="X2078" s="5">
        <f t="shared" si="4157"/>
        <v>0</v>
      </c>
      <c r="Y2078" s="5">
        <f t="shared" si="4157"/>
        <v>0</v>
      </c>
      <c r="Z2078" s="5">
        <f t="shared" si="4157"/>
        <v>0</v>
      </c>
      <c r="AA2078" s="5">
        <f t="shared" si="3"/>
        <v>0</v>
      </c>
    </row>
    <row r="2079" spans="1:27" ht="15.75" customHeight="1" x14ac:dyDescent="0.2">
      <c r="A2079" s="1" t="s">
        <v>2583</v>
      </c>
      <c r="B2079" s="1" t="s">
        <v>58</v>
      </c>
      <c r="C2079" s="1" t="s">
        <v>35</v>
      </c>
      <c r="D2079" s="2">
        <v>45305</v>
      </c>
      <c r="E2079" s="1" t="s">
        <v>3</v>
      </c>
      <c r="F2079" s="1">
        <v>21.15</v>
      </c>
      <c r="H2079" s="1">
        <v>345</v>
      </c>
      <c r="I2079" s="1">
        <v>52.7</v>
      </c>
      <c r="J2079" s="1">
        <v>8.11</v>
      </c>
      <c r="K2079" s="1">
        <v>98.98</v>
      </c>
      <c r="L2079" s="1">
        <v>6.81</v>
      </c>
      <c r="M2079" s="1">
        <v>132</v>
      </c>
      <c r="N2079" s="1">
        <v>88.14</v>
      </c>
      <c r="O2079" s="1">
        <v>93.2</v>
      </c>
      <c r="P2079" s="1" t="s">
        <v>4</v>
      </c>
      <c r="Q2079" s="1" t="s">
        <v>5</v>
      </c>
      <c r="R2079" s="1" t="s">
        <v>6</v>
      </c>
      <c r="S2079" s="1" t="s">
        <v>6</v>
      </c>
      <c r="T2079" s="3">
        <f t="shared" si="0"/>
        <v>45292</v>
      </c>
      <c r="U2079" s="5">
        <f t="shared" ref="U2079:V2079" si="4158">IF(ISBLANK(F2079),1,0)</f>
        <v>0</v>
      </c>
      <c r="V2079" s="5">
        <f t="shared" si="4158"/>
        <v>1</v>
      </c>
      <c r="W2079" s="5">
        <f t="shared" ref="W2079:Z2079" si="4159">IF(ISBLANK(K2079),1,0)</f>
        <v>0</v>
      </c>
      <c r="X2079" s="5">
        <f t="shared" si="4159"/>
        <v>0</v>
      </c>
      <c r="Y2079" s="5">
        <f t="shared" si="4159"/>
        <v>0</v>
      </c>
      <c r="Z2079" s="5">
        <f t="shared" si="4159"/>
        <v>0</v>
      </c>
      <c r="AA2079" s="5">
        <f t="shared" si="3"/>
        <v>1</v>
      </c>
    </row>
    <row r="2080" spans="1:27" ht="15.75" customHeight="1" x14ac:dyDescent="0.2">
      <c r="A2080" s="1" t="s">
        <v>2585</v>
      </c>
      <c r="B2080" s="1" t="s">
        <v>20</v>
      </c>
      <c r="C2080" s="1" t="s">
        <v>21</v>
      </c>
      <c r="D2080" s="2">
        <v>45832</v>
      </c>
      <c r="E2080" s="1" t="s">
        <v>37</v>
      </c>
      <c r="F2080" s="1">
        <v>21.76</v>
      </c>
      <c r="G2080" s="1">
        <v>45.13</v>
      </c>
      <c r="H2080" s="1">
        <v>303</v>
      </c>
      <c r="I2080" s="1">
        <v>52.7</v>
      </c>
      <c r="J2080" s="1">
        <v>7.88</v>
      </c>
      <c r="K2080" s="1">
        <v>98.91</v>
      </c>
      <c r="L2080" s="1">
        <v>7.13</v>
      </c>
      <c r="M2080" s="1">
        <v>132.9</v>
      </c>
      <c r="N2080" s="1">
        <v>85.78</v>
      </c>
      <c r="O2080" s="1">
        <v>93.39</v>
      </c>
      <c r="P2080" s="1" t="s">
        <v>4</v>
      </c>
      <c r="Q2080" s="1" t="s">
        <v>5</v>
      </c>
      <c r="R2080" s="1" t="s">
        <v>6</v>
      </c>
      <c r="S2080" s="1" t="s">
        <v>6</v>
      </c>
      <c r="T2080" s="3">
        <f t="shared" si="0"/>
        <v>45809</v>
      </c>
      <c r="U2080" s="5">
        <f t="shared" ref="U2080:V2080" si="4160">IF(ISBLANK(F2080),1,0)</f>
        <v>0</v>
      </c>
      <c r="V2080" s="5">
        <f t="shared" si="4160"/>
        <v>0</v>
      </c>
      <c r="W2080" s="5">
        <f t="shared" ref="W2080:Z2080" si="4161">IF(ISBLANK(K2080),1,0)</f>
        <v>0</v>
      </c>
      <c r="X2080" s="5">
        <f t="shared" si="4161"/>
        <v>0</v>
      </c>
      <c r="Y2080" s="5">
        <f t="shared" si="4161"/>
        <v>0</v>
      </c>
      <c r="Z2080" s="5">
        <f t="shared" si="4161"/>
        <v>0</v>
      </c>
      <c r="AA2080" s="5">
        <f t="shared" si="3"/>
        <v>0</v>
      </c>
    </row>
    <row r="2081" spans="1:27" ht="15.75" customHeight="1" x14ac:dyDescent="0.2">
      <c r="A2081" s="1" t="s">
        <v>511</v>
      </c>
      <c r="B2081" s="1" t="s">
        <v>34</v>
      </c>
      <c r="C2081" s="1" t="s">
        <v>35</v>
      </c>
      <c r="D2081" s="2">
        <v>45755</v>
      </c>
      <c r="E2081" s="1" t="s">
        <v>3</v>
      </c>
      <c r="F2081" s="1">
        <v>21.95</v>
      </c>
      <c r="G2081" s="1">
        <v>45.6</v>
      </c>
      <c r="H2081" s="1">
        <v>304</v>
      </c>
      <c r="I2081" s="1">
        <v>46.7</v>
      </c>
      <c r="J2081" s="1">
        <v>8.74</v>
      </c>
      <c r="K2081" s="1">
        <v>98.6</v>
      </c>
      <c r="L2081" s="1">
        <v>6.89</v>
      </c>
      <c r="M2081" s="1">
        <v>132.1</v>
      </c>
      <c r="N2081" s="1">
        <v>84.3</v>
      </c>
      <c r="O2081" s="1">
        <v>94.52</v>
      </c>
      <c r="P2081" s="1" t="s">
        <v>4</v>
      </c>
      <c r="Q2081" s="1" t="s">
        <v>5</v>
      </c>
      <c r="R2081" s="1" t="s">
        <v>6</v>
      </c>
      <c r="S2081" s="1" t="s">
        <v>6</v>
      </c>
      <c r="T2081" s="3">
        <f t="shared" si="0"/>
        <v>45748</v>
      </c>
      <c r="U2081" s="5">
        <f t="shared" ref="U2081:V2081" si="4162">IF(ISBLANK(F2081),1,0)</f>
        <v>0</v>
      </c>
      <c r="V2081" s="5">
        <f t="shared" si="4162"/>
        <v>0</v>
      </c>
      <c r="W2081" s="5">
        <f t="shared" ref="W2081:Z2081" si="4163">IF(ISBLANK(K2081),1,0)</f>
        <v>0</v>
      </c>
      <c r="X2081" s="5">
        <f t="shared" si="4163"/>
        <v>0</v>
      </c>
      <c r="Y2081" s="5">
        <f t="shared" si="4163"/>
        <v>0</v>
      </c>
      <c r="Z2081" s="5">
        <f t="shared" si="4163"/>
        <v>0</v>
      </c>
      <c r="AA2081" s="5">
        <f t="shared" si="3"/>
        <v>0</v>
      </c>
    </row>
    <row r="2082" spans="1:27" ht="15.75" customHeight="1" x14ac:dyDescent="0.2">
      <c r="A2082" s="1" t="s">
        <v>2586</v>
      </c>
      <c r="B2082" s="1" t="s">
        <v>20</v>
      </c>
      <c r="C2082" s="1" t="s">
        <v>21</v>
      </c>
      <c r="D2082" s="2">
        <v>45460</v>
      </c>
      <c r="E2082" s="1" t="s">
        <v>3</v>
      </c>
      <c r="F2082" s="1">
        <v>21.6</v>
      </c>
      <c r="G2082" s="1">
        <v>43.01</v>
      </c>
      <c r="H2082" s="1">
        <v>324</v>
      </c>
      <c r="I2082" s="1">
        <v>56.5</v>
      </c>
      <c r="J2082" s="1">
        <v>8.3000000000000007</v>
      </c>
      <c r="K2082" s="1">
        <v>98.52</v>
      </c>
      <c r="L2082" s="1">
        <v>7.2</v>
      </c>
      <c r="M2082" s="1">
        <v>134.19999999999999</v>
      </c>
      <c r="N2082" s="1">
        <v>80.010000000000005</v>
      </c>
      <c r="O2082" s="1">
        <v>92.85</v>
      </c>
      <c r="P2082" s="1" t="s">
        <v>4</v>
      </c>
      <c r="Q2082" s="1" t="s">
        <v>5</v>
      </c>
      <c r="R2082" s="1" t="s">
        <v>6</v>
      </c>
      <c r="S2082" s="1" t="s">
        <v>6</v>
      </c>
      <c r="T2082" s="3">
        <f t="shared" si="0"/>
        <v>45444</v>
      </c>
      <c r="U2082" s="5">
        <f t="shared" ref="U2082:V2082" si="4164">IF(ISBLANK(F2082),1,0)</f>
        <v>0</v>
      </c>
      <c r="V2082" s="5">
        <f t="shared" si="4164"/>
        <v>0</v>
      </c>
      <c r="W2082" s="5">
        <f t="shared" ref="W2082:Z2082" si="4165">IF(ISBLANK(K2082),1,0)</f>
        <v>0</v>
      </c>
      <c r="X2082" s="5">
        <f t="shared" si="4165"/>
        <v>0</v>
      </c>
      <c r="Y2082" s="5">
        <f t="shared" si="4165"/>
        <v>0</v>
      </c>
      <c r="Z2082" s="5">
        <f t="shared" si="4165"/>
        <v>0</v>
      </c>
      <c r="AA2082" s="5">
        <f t="shared" si="3"/>
        <v>0</v>
      </c>
    </row>
    <row r="2083" spans="1:27" ht="15.75" customHeight="1" x14ac:dyDescent="0.2">
      <c r="A2083" s="1" t="s">
        <v>2587</v>
      </c>
      <c r="B2083" s="1" t="s">
        <v>58</v>
      </c>
      <c r="C2083" s="1" t="s">
        <v>21</v>
      </c>
      <c r="D2083" s="2">
        <v>45886</v>
      </c>
      <c r="E2083" s="1" t="s">
        <v>37</v>
      </c>
      <c r="F2083" s="1">
        <v>21.49</v>
      </c>
      <c r="G2083" s="1">
        <v>41.45</v>
      </c>
      <c r="H2083" s="1">
        <v>284</v>
      </c>
      <c r="I2083" s="1">
        <v>36.5</v>
      </c>
      <c r="J2083" s="1">
        <v>6.13</v>
      </c>
      <c r="K2083" s="1">
        <v>98.9</v>
      </c>
      <c r="L2083" s="1">
        <v>6.72</v>
      </c>
      <c r="M2083" s="1">
        <v>120.1</v>
      </c>
      <c r="N2083" s="1">
        <v>89.01</v>
      </c>
      <c r="O2083" s="1">
        <v>92.8</v>
      </c>
      <c r="P2083" s="1" t="s">
        <v>4</v>
      </c>
      <c r="Q2083" s="1" t="s">
        <v>5</v>
      </c>
      <c r="R2083" s="1" t="s">
        <v>6</v>
      </c>
      <c r="S2083" s="1" t="s">
        <v>6</v>
      </c>
      <c r="T2083" s="3">
        <f t="shared" si="0"/>
        <v>45870</v>
      </c>
      <c r="U2083" s="5">
        <f t="shared" ref="U2083:V2083" si="4166">IF(ISBLANK(F2083),1,0)</f>
        <v>0</v>
      </c>
      <c r="V2083" s="5">
        <f t="shared" si="4166"/>
        <v>0</v>
      </c>
      <c r="W2083" s="5">
        <f t="shared" ref="W2083:Z2083" si="4167">IF(ISBLANK(K2083),1,0)</f>
        <v>0</v>
      </c>
      <c r="X2083" s="5">
        <f t="shared" si="4167"/>
        <v>0</v>
      </c>
      <c r="Y2083" s="5">
        <f t="shared" si="4167"/>
        <v>0</v>
      </c>
      <c r="Z2083" s="5">
        <f t="shared" si="4167"/>
        <v>0</v>
      </c>
      <c r="AA2083" s="5">
        <f t="shared" si="3"/>
        <v>0</v>
      </c>
    </row>
    <row r="2084" spans="1:27" ht="15.75" customHeight="1" x14ac:dyDescent="0.2">
      <c r="A2084" s="1" t="s">
        <v>1185</v>
      </c>
      <c r="B2084" s="1" t="s">
        <v>34</v>
      </c>
      <c r="C2084" s="1" t="s">
        <v>21</v>
      </c>
      <c r="D2084" s="2">
        <v>45373</v>
      </c>
      <c r="E2084" s="1" t="s">
        <v>37</v>
      </c>
      <c r="F2084" s="1">
        <v>22.69</v>
      </c>
      <c r="G2084" s="1">
        <v>48.46</v>
      </c>
      <c r="H2084" s="1">
        <v>323</v>
      </c>
      <c r="I2084" s="1">
        <v>58.7</v>
      </c>
      <c r="J2084" s="1">
        <v>7.67</v>
      </c>
      <c r="K2084" s="1">
        <v>99.05</v>
      </c>
      <c r="L2084" s="1">
        <v>7.11</v>
      </c>
      <c r="M2084" s="1">
        <v>134.80000000000001</v>
      </c>
      <c r="N2084" s="1">
        <v>80.95</v>
      </c>
      <c r="O2084" s="1">
        <v>89.96</v>
      </c>
      <c r="P2084" s="1" t="s">
        <v>4</v>
      </c>
      <c r="Q2084" s="1" t="s">
        <v>5</v>
      </c>
      <c r="R2084" s="1" t="s">
        <v>6</v>
      </c>
      <c r="S2084" s="1" t="s">
        <v>6</v>
      </c>
      <c r="T2084" s="3">
        <f t="shared" si="0"/>
        <v>45352</v>
      </c>
      <c r="U2084" s="5">
        <f t="shared" ref="U2084:V2084" si="4168">IF(ISBLANK(F2084),1,0)</f>
        <v>0</v>
      </c>
      <c r="V2084" s="5">
        <f t="shared" si="4168"/>
        <v>0</v>
      </c>
      <c r="W2084" s="5">
        <f t="shared" ref="W2084:Z2084" si="4169">IF(ISBLANK(K2084),1,0)</f>
        <v>0</v>
      </c>
      <c r="X2084" s="5">
        <f t="shared" si="4169"/>
        <v>0</v>
      </c>
      <c r="Y2084" s="5">
        <f t="shared" si="4169"/>
        <v>0</v>
      </c>
      <c r="Z2084" s="5">
        <f t="shared" si="4169"/>
        <v>0</v>
      </c>
      <c r="AA2084" s="5">
        <f t="shared" si="3"/>
        <v>0</v>
      </c>
    </row>
    <row r="2085" spans="1:27" ht="15.75" customHeight="1" x14ac:dyDescent="0.2">
      <c r="A2085" s="1" t="s">
        <v>2588</v>
      </c>
      <c r="B2085" s="1" t="s">
        <v>20</v>
      </c>
      <c r="C2085" s="1" t="s">
        <v>47</v>
      </c>
      <c r="D2085" s="2">
        <v>45473</v>
      </c>
      <c r="E2085" s="1" t="s">
        <v>93</v>
      </c>
      <c r="F2085" s="1">
        <v>23.04</v>
      </c>
      <c r="G2085" s="1">
        <v>40.33</v>
      </c>
      <c r="H2085" s="1">
        <v>313</v>
      </c>
      <c r="I2085" s="1">
        <v>47</v>
      </c>
      <c r="J2085" s="1">
        <v>8.85</v>
      </c>
      <c r="K2085" s="1">
        <v>98.72</v>
      </c>
      <c r="L2085" s="1">
        <v>7.09</v>
      </c>
      <c r="M2085" s="1">
        <v>148.5</v>
      </c>
      <c r="N2085" s="1">
        <v>83.71</v>
      </c>
      <c r="O2085" s="1">
        <v>94.22</v>
      </c>
      <c r="P2085" s="1" t="s">
        <v>4</v>
      </c>
      <c r="Q2085" s="1" t="s">
        <v>50</v>
      </c>
      <c r="R2085" s="1" t="s">
        <v>243</v>
      </c>
      <c r="S2085" s="1" t="s">
        <v>52</v>
      </c>
      <c r="T2085" s="3">
        <f t="shared" si="0"/>
        <v>45444</v>
      </c>
      <c r="U2085" s="5">
        <f t="shared" ref="U2085:V2085" si="4170">IF(ISBLANK(F2085),1,0)</f>
        <v>0</v>
      </c>
      <c r="V2085" s="5">
        <f t="shared" si="4170"/>
        <v>0</v>
      </c>
      <c r="W2085" s="5">
        <f t="shared" ref="W2085:Z2085" si="4171">IF(ISBLANK(K2085),1,0)</f>
        <v>0</v>
      </c>
      <c r="X2085" s="5">
        <f t="shared" si="4171"/>
        <v>0</v>
      </c>
      <c r="Y2085" s="5">
        <f t="shared" si="4171"/>
        <v>0</v>
      </c>
      <c r="Z2085" s="5">
        <f t="shared" si="4171"/>
        <v>0</v>
      </c>
      <c r="AA2085" s="5">
        <f t="shared" si="3"/>
        <v>0</v>
      </c>
    </row>
    <row r="2086" spans="1:27" ht="15.75" customHeight="1" x14ac:dyDescent="0.2">
      <c r="A2086" s="1" t="s">
        <v>2589</v>
      </c>
      <c r="B2086" s="1" t="s">
        <v>20</v>
      </c>
      <c r="C2086" s="1" t="s">
        <v>35</v>
      </c>
      <c r="D2086" s="2">
        <v>45985</v>
      </c>
      <c r="E2086" s="1" t="s">
        <v>3</v>
      </c>
      <c r="F2086" s="1">
        <v>20.67</v>
      </c>
      <c r="G2086" s="1">
        <v>34.26</v>
      </c>
      <c r="H2086" s="1">
        <v>285</v>
      </c>
      <c r="I2086" s="1">
        <v>58</v>
      </c>
      <c r="J2086" s="1">
        <v>8.1999999999999993</v>
      </c>
      <c r="K2086" s="1">
        <v>98.96</v>
      </c>
      <c r="L2086" s="1">
        <v>6.9</v>
      </c>
      <c r="M2086" s="1">
        <v>159</v>
      </c>
      <c r="N2086" s="1">
        <v>82.69</v>
      </c>
      <c r="O2086" s="1">
        <v>93.53</v>
      </c>
      <c r="P2086" s="1" t="s">
        <v>4</v>
      </c>
      <c r="Q2086" s="1" t="s">
        <v>5</v>
      </c>
      <c r="R2086" s="1" t="s">
        <v>6</v>
      </c>
      <c r="S2086" s="1" t="s">
        <v>6</v>
      </c>
      <c r="T2086" s="3">
        <f t="shared" si="0"/>
        <v>45962</v>
      </c>
      <c r="U2086" s="5">
        <f t="shared" ref="U2086:V2086" si="4172">IF(ISBLANK(F2086),1,0)</f>
        <v>0</v>
      </c>
      <c r="V2086" s="5">
        <f t="shared" si="4172"/>
        <v>0</v>
      </c>
      <c r="W2086" s="5">
        <f t="shared" ref="W2086:Z2086" si="4173">IF(ISBLANK(K2086),1,0)</f>
        <v>0</v>
      </c>
      <c r="X2086" s="5">
        <f t="shared" si="4173"/>
        <v>0</v>
      </c>
      <c r="Y2086" s="5">
        <f t="shared" si="4173"/>
        <v>0</v>
      </c>
      <c r="Z2086" s="5">
        <f t="shared" si="4173"/>
        <v>0</v>
      </c>
      <c r="AA2086" s="5">
        <f t="shared" si="3"/>
        <v>0</v>
      </c>
    </row>
    <row r="2087" spans="1:27" ht="15.75" customHeight="1" x14ac:dyDescent="0.2">
      <c r="A2087" s="1" t="s">
        <v>1029</v>
      </c>
      <c r="B2087" s="1" t="s">
        <v>34</v>
      </c>
      <c r="C2087" s="1" t="s">
        <v>21</v>
      </c>
      <c r="D2087" s="2">
        <v>45835</v>
      </c>
      <c r="E2087" s="1" t="s">
        <v>23</v>
      </c>
      <c r="F2087" s="1">
        <v>22.34</v>
      </c>
      <c r="G2087" s="1">
        <v>48.1</v>
      </c>
      <c r="H2087" s="1">
        <v>333</v>
      </c>
      <c r="I2087" s="1">
        <v>55</v>
      </c>
      <c r="J2087" s="1">
        <v>7.62</v>
      </c>
      <c r="K2087" s="1">
        <v>98.67</v>
      </c>
      <c r="L2087" s="1">
        <v>7</v>
      </c>
      <c r="N2087" s="1">
        <v>85.38</v>
      </c>
      <c r="O2087" s="1">
        <v>92.31</v>
      </c>
      <c r="P2087" s="1" t="s">
        <v>4</v>
      </c>
      <c r="Q2087" s="1" t="s">
        <v>5</v>
      </c>
      <c r="R2087" s="1" t="s">
        <v>6</v>
      </c>
      <c r="S2087" s="1" t="s">
        <v>6</v>
      </c>
      <c r="T2087" s="3">
        <f t="shared" si="0"/>
        <v>45809</v>
      </c>
      <c r="U2087" s="5">
        <f t="shared" ref="U2087:V2087" si="4174">IF(ISBLANK(F2087),1,0)</f>
        <v>0</v>
      </c>
      <c r="V2087" s="5">
        <f t="shared" si="4174"/>
        <v>0</v>
      </c>
      <c r="W2087" s="5">
        <f t="shared" ref="W2087:Z2087" si="4175">IF(ISBLANK(K2087),1,0)</f>
        <v>0</v>
      </c>
      <c r="X2087" s="5">
        <f t="shared" si="4175"/>
        <v>0</v>
      </c>
      <c r="Y2087" s="5">
        <f t="shared" si="4175"/>
        <v>1</v>
      </c>
      <c r="Z2087" s="5">
        <f t="shared" si="4175"/>
        <v>0</v>
      </c>
      <c r="AA2087" s="5">
        <f t="shared" si="3"/>
        <v>1</v>
      </c>
    </row>
    <row r="2088" spans="1:27" ht="15.75" customHeight="1" x14ac:dyDescent="0.2">
      <c r="A2088" s="1" t="s">
        <v>2590</v>
      </c>
      <c r="B2088" s="1" t="s">
        <v>58</v>
      </c>
      <c r="C2088" s="1" t="s">
        <v>35</v>
      </c>
      <c r="D2088" s="2">
        <v>45374</v>
      </c>
      <c r="E2088" s="1" t="s">
        <v>93</v>
      </c>
      <c r="F2088" s="1">
        <v>19.84</v>
      </c>
      <c r="G2088" s="1">
        <v>33.83</v>
      </c>
      <c r="H2088" s="1">
        <v>320</v>
      </c>
      <c r="I2088" s="1">
        <v>32.4</v>
      </c>
      <c r="J2088" s="1">
        <v>7.06</v>
      </c>
      <c r="K2088" s="1">
        <v>99.6</v>
      </c>
      <c r="L2088" s="1">
        <v>6.59</v>
      </c>
      <c r="M2088" s="1">
        <v>118.2</v>
      </c>
      <c r="N2088" s="1">
        <v>92.55</v>
      </c>
      <c r="O2088" s="1">
        <v>94.2</v>
      </c>
      <c r="P2088" s="1" t="s">
        <v>4</v>
      </c>
      <c r="Q2088" s="1" t="s">
        <v>5</v>
      </c>
      <c r="R2088" s="1" t="s">
        <v>6</v>
      </c>
      <c r="S2088" s="1" t="s">
        <v>6</v>
      </c>
      <c r="T2088" s="3">
        <f t="shared" si="0"/>
        <v>45352</v>
      </c>
      <c r="U2088" s="5">
        <f t="shared" ref="U2088:V2088" si="4176">IF(ISBLANK(F2088),1,0)</f>
        <v>0</v>
      </c>
      <c r="V2088" s="5">
        <f t="shared" si="4176"/>
        <v>0</v>
      </c>
      <c r="W2088" s="5">
        <f t="shared" ref="W2088:Z2088" si="4177">IF(ISBLANK(K2088),1,0)</f>
        <v>0</v>
      </c>
      <c r="X2088" s="5">
        <f t="shared" si="4177"/>
        <v>0</v>
      </c>
      <c r="Y2088" s="5">
        <f t="shared" si="4177"/>
        <v>0</v>
      </c>
      <c r="Z2088" s="5">
        <f t="shared" si="4177"/>
        <v>0</v>
      </c>
      <c r="AA2088" s="5">
        <f t="shared" si="3"/>
        <v>0</v>
      </c>
    </row>
    <row r="2089" spans="1:27" ht="15.75" customHeight="1" x14ac:dyDescent="0.2">
      <c r="A2089" s="1" t="s">
        <v>2591</v>
      </c>
      <c r="B2089" s="1" t="s">
        <v>20</v>
      </c>
      <c r="C2089" s="1" t="s">
        <v>21</v>
      </c>
      <c r="D2089" s="2">
        <v>45397</v>
      </c>
      <c r="E2089" s="1" t="s">
        <v>37</v>
      </c>
      <c r="F2089" s="1">
        <v>22</v>
      </c>
      <c r="G2089" s="1">
        <v>41.41</v>
      </c>
      <c r="H2089" s="1">
        <v>290</v>
      </c>
      <c r="I2089" s="1">
        <v>56.1</v>
      </c>
      <c r="J2089" s="1">
        <v>7.89</v>
      </c>
      <c r="K2089" s="1">
        <v>99.13</v>
      </c>
      <c r="L2089" s="1">
        <v>6.93</v>
      </c>
      <c r="M2089" s="1">
        <v>142.1</v>
      </c>
      <c r="N2089" s="1">
        <v>84.28</v>
      </c>
      <c r="O2089" s="1">
        <v>90.2</v>
      </c>
      <c r="P2089" s="1" t="s">
        <v>4</v>
      </c>
      <c r="Q2089" s="1" t="s">
        <v>5</v>
      </c>
      <c r="R2089" s="1" t="s">
        <v>6</v>
      </c>
      <c r="S2089" s="1" t="s">
        <v>6</v>
      </c>
      <c r="T2089" s="3">
        <f t="shared" si="0"/>
        <v>45383</v>
      </c>
      <c r="U2089" s="5">
        <f t="shared" ref="U2089:V2089" si="4178">IF(ISBLANK(F2089),1,0)</f>
        <v>0</v>
      </c>
      <c r="V2089" s="5">
        <f t="shared" si="4178"/>
        <v>0</v>
      </c>
      <c r="W2089" s="5">
        <f t="shared" ref="W2089:Z2089" si="4179">IF(ISBLANK(K2089),1,0)</f>
        <v>0</v>
      </c>
      <c r="X2089" s="5">
        <f t="shared" si="4179"/>
        <v>0</v>
      </c>
      <c r="Y2089" s="5">
        <f t="shared" si="4179"/>
        <v>0</v>
      </c>
      <c r="Z2089" s="5">
        <f t="shared" si="4179"/>
        <v>0</v>
      </c>
      <c r="AA2089" s="5">
        <f t="shared" si="3"/>
        <v>0</v>
      </c>
    </row>
    <row r="2090" spans="1:27" ht="15.75" customHeight="1" x14ac:dyDescent="0.2">
      <c r="A2090" s="1" t="s">
        <v>2592</v>
      </c>
      <c r="B2090" s="1" t="s">
        <v>58</v>
      </c>
      <c r="C2090" s="1" t="s">
        <v>47</v>
      </c>
      <c r="D2090" s="2">
        <v>45479</v>
      </c>
      <c r="E2090" s="1" t="s">
        <v>93</v>
      </c>
      <c r="F2090" s="1">
        <v>20.6</v>
      </c>
      <c r="G2090" s="1">
        <v>40.08</v>
      </c>
      <c r="H2090" s="1">
        <v>337</v>
      </c>
      <c r="I2090" s="1">
        <v>41.9</v>
      </c>
      <c r="J2090" s="1">
        <v>7.23</v>
      </c>
      <c r="K2090" s="1">
        <v>98.99</v>
      </c>
      <c r="L2090" s="1">
        <v>6.8</v>
      </c>
      <c r="M2090" s="1">
        <v>131.5</v>
      </c>
      <c r="N2090" s="1">
        <v>86.23</v>
      </c>
      <c r="O2090" s="1">
        <v>93.74</v>
      </c>
      <c r="P2090" s="1" t="s">
        <v>4</v>
      </c>
      <c r="Q2090" s="1" t="s">
        <v>5</v>
      </c>
      <c r="R2090" s="1" t="s">
        <v>6</v>
      </c>
      <c r="S2090" s="1" t="s">
        <v>6</v>
      </c>
      <c r="T2090" s="3">
        <f t="shared" si="0"/>
        <v>45474</v>
      </c>
      <c r="U2090" s="5">
        <f t="shared" ref="U2090:V2090" si="4180">IF(ISBLANK(F2090),1,0)</f>
        <v>0</v>
      </c>
      <c r="V2090" s="5">
        <f t="shared" si="4180"/>
        <v>0</v>
      </c>
      <c r="W2090" s="5">
        <f t="shared" ref="W2090:Z2090" si="4181">IF(ISBLANK(K2090),1,0)</f>
        <v>0</v>
      </c>
      <c r="X2090" s="5">
        <f t="shared" si="4181"/>
        <v>0</v>
      </c>
      <c r="Y2090" s="5">
        <f t="shared" si="4181"/>
        <v>0</v>
      </c>
      <c r="Z2090" s="5">
        <f t="shared" si="4181"/>
        <v>0</v>
      </c>
      <c r="AA2090" s="5">
        <f t="shared" si="3"/>
        <v>0</v>
      </c>
    </row>
    <row r="2091" spans="1:27" ht="15.75" customHeight="1" x14ac:dyDescent="0.2">
      <c r="A2091" s="1" t="s">
        <v>2593</v>
      </c>
      <c r="B2091" s="1" t="s">
        <v>20</v>
      </c>
      <c r="C2091" s="1" t="s">
        <v>35</v>
      </c>
      <c r="D2091" s="2">
        <v>45343</v>
      </c>
      <c r="E2091" s="1" t="s">
        <v>37</v>
      </c>
      <c r="F2091" s="1">
        <v>21.11</v>
      </c>
      <c r="G2091" s="1">
        <v>37.76</v>
      </c>
      <c r="H2091" s="1">
        <v>280</v>
      </c>
      <c r="I2091" s="1">
        <v>44.9</v>
      </c>
      <c r="J2091" s="1">
        <v>7.17</v>
      </c>
      <c r="K2091" s="1">
        <v>99.18</v>
      </c>
      <c r="L2091" s="1">
        <v>6.93</v>
      </c>
      <c r="M2091" s="1">
        <v>136.69999999999999</v>
      </c>
      <c r="N2091" s="1">
        <v>82.01</v>
      </c>
      <c r="O2091" s="1">
        <v>93.33</v>
      </c>
      <c r="P2091" s="1" t="s">
        <v>4</v>
      </c>
      <c r="Q2091" s="1" t="s">
        <v>5</v>
      </c>
      <c r="R2091" s="1" t="s">
        <v>6</v>
      </c>
      <c r="S2091" s="1" t="s">
        <v>6</v>
      </c>
      <c r="T2091" s="3">
        <f t="shared" si="0"/>
        <v>45323</v>
      </c>
      <c r="U2091" s="5">
        <f t="shared" ref="U2091:V2091" si="4182">IF(ISBLANK(F2091),1,0)</f>
        <v>0</v>
      </c>
      <c r="V2091" s="5">
        <f t="shared" si="4182"/>
        <v>0</v>
      </c>
      <c r="W2091" s="5">
        <f t="shared" ref="W2091:Z2091" si="4183">IF(ISBLANK(K2091),1,0)</f>
        <v>0</v>
      </c>
      <c r="X2091" s="5">
        <f t="shared" si="4183"/>
        <v>0</v>
      </c>
      <c r="Y2091" s="5">
        <f t="shared" si="4183"/>
        <v>0</v>
      </c>
      <c r="Z2091" s="5">
        <f t="shared" si="4183"/>
        <v>0</v>
      </c>
      <c r="AA2091" s="5">
        <f t="shared" si="3"/>
        <v>0</v>
      </c>
    </row>
    <row r="2092" spans="1:27" ht="15.75" customHeight="1" x14ac:dyDescent="0.2">
      <c r="A2092" s="1" t="s">
        <v>2594</v>
      </c>
      <c r="B2092" s="1" t="s">
        <v>58</v>
      </c>
      <c r="C2092" s="1" t="s">
        <v>21</v>
      </c>
      <c r="D2092" s="2">
        <v>45425</v>
      </c>
      <c r="E2092" s="1" t="s">
        <v>3</v>
      </c>
      <c r="F2092" s="1">
        <v>21.02</v>
      </c>
      <c r="G2092" s="1">
        <v>42.86</v>
      </c>
      <c r="H2092" s="1">
        <v>336</v>
      </c>
      <c r="I2092" s="1">
        <v>44.9</v>
      </c>
      <c r="J2092" s="1">
        <v>8.0500000000000007</v>
      </c>
      <c r="K2092" s="1">
        <v>99.03</v>
      </c>
      <c r="L2092" s="1">
        <v>6.95</v>
      </c>
      <c r="M2092" s="1">
        <v>124.7</v>
      </c>
      <c r="N2092" s="1">
        <v>88.19</v>
      </c>
      <c r="O2092" s="1">
        <v>92.2</v>
      </c>
      <c r="P2092" s="1" t="s">
        <v>4</v>
      </c>
      <c r="Q2092" s="1" t="s">
        <v>5</v>
      </c>
      <c r="R2092" s="1" t="s">
        <v>6</v>
      </c>
      <c r="S2092" s="1" t="s">
        <v>6</v>
      </c>
      <c r="T2092" s="3">
        <f t="shared" si="0"/>
        <v>45413</v>
      </c>
      <c r="U2092" s="5">
        <f t="shared" ref="U2092:V2092" si="4184">IF(ISBLANK(F2092),1,0)</f>
        <v>0</v>
      </c>
      <c r="V2092" s="5">
        <f t="shared" si="4184"/>
        <v>0</v>
      </c>
      <c r="W2092" s="5">
        <f t="shared" ref="W2092:Z2092" si="4185">IF(ISBLANK(K2092),1,0)</f>
        <v>0</v>
      </c>
      <c r="X2092" s="5">
        <f t="shared" si="4185"/>
        <v>0</v>
      </c>
      <c r="Y2092" s="5">
        <f t="shared" si="4185"/>
        <v>0</v>
      </c>
      <c r="Z2092" s="5">
        <f t="shared" si="4185"/>
        <v>0</v>
      </c>
      <c r="AA2092" s="5">
        <f t="shared" si="3"/>
        <v>0</v>
      </c>
    </row>
    <row r="2093" spans="1:27" ht="15.75" customHeight="1" x14ac:dyDescent="0.2">
      <c r="A2093" s="1" t="s">
        <v>1138</v>
      </c>
      <c r="B2093" s="1" t="s">
        <v>1</v>
      </c>
      <c r="C2093" s="1" t="s">
        <v>21</v>
      </c>
      <c r="D2093" s="2">
        <v>45709</v>
      </c>
      <c r="E2093" s="1" t="s">
        <v>37</v>
      </c>
      <c r="F2093" s="1">
        <v>22.34</v>
      </c>
      <c r="G2093" s="1">
        <v>39.450000000000003</v>
      </c>
      <c r="H2093" s="1">
        <v>304</v>
      </c>
      <c r="I2093" s="1">
        <v>32.5</v>
      </c>
      <c r="J2093" s="1">
        <v>5.73</v>
      </c>
      <c r="K2093" s="1">
        <v>99.12</v>
      </c>
      <c r="L2093" s="1">
        <v>6.61</v>
      </c>
      <c r="M2093" s="1">
        <v>116.2</v>
      </c>
      <c r="N2093" s="1">
        <v>89.76</v>
      </c>
      <c r="O2093" s="1">
        <v>92.47</v>
      </c>
      <c r="P2093" s="1" t="s">
        <v>4</v>
      </c>
      <c r="Q2093" s="1" t="s">
        <v>50</v>
      </c>
      <c r="R2093" s="1" t="s">
        <v>51</v>
      </c>
      <c r="S2093" s="1" t="s">
        <v>89</v>
      </c>
      <c r="T2093" s="3">
        <f t="shared" si="0"/>
        <v>45689</v>
      </c>
      <c r="U2093" s="5">
        <f t="shared" ref="U2093:V2093" si="4186">IF(ISBLANK(F2093),1,0)</f>
        <v>0</v>
      </c>
      <c r="V2093" s="5">
        <f t="shared" si="4186"/>
        <v>0</v>
      </c>
      <c r="W2093" s="5">
        <f t="shared" ref="W2093:Z2093" si="4187">IF(ISBLANK(K2093),1,0)</f>
        <v>0</v>
      </c>
      <c r="X2093" s="5">
        <f t="shared" si="4187"/>
        <v>0</v>
      </c>
      <c r="Y2093" s="5">
        <f t="shared" si="4187"/>
        <v>0</v>
      </c>
      <c r="Z2093" s="5">
        <f t="shared" si="4187"/>
        <v>0</v>
      </c>
      <c r="AA2093" s="5">
        <f t="shared" si="3"/>
        <v>0</v>
      </c>
    </row>
    <row r="2094" spans="1:27" ht="15.75" customHeight="1" x14ac:dyDescent="0.2">
      <c r="A2094" s="1" t="s">
        <v>2595</v>
      </c>
      <c r="B2094" s="1" t="s">
        <v>58</v>
      </c>
      <c r="C2094" s="1" t="s">
        <v>35</v>
      </c>
      <c r="D2094" s="2">
        <v>45297</v>
      </c>
      <c r="E2094" s="1" t="s">
        <v>37</v>
      </c>
      <c r="F2094" s="1">
        <v>22.63</v>
      </c>
      <c r="G2094" s="1">
        <v>44.56</v>
      </c>
      <c r="H2094" s="1">
        <v>325</v>
      </c>
      <c r="I2094" s="1">
        <v>44.8</v>
      </c>
      <c r="J2094" s="1">
        <v>7.19</v>
      </c>
      <c r="K2094" s="1">
        <v>99.03</v>
      </c>
      <c r="L2094" s="1">
        <v>6.79</v>
      </c>
      <c r="M2094" s="1">
        <v>125</v>
      </c>
      <c r="N2094" s="1">
        <v>86.29</v>
      </c>
      <c r="O2094" s="1">
        <v>94.68</v>
      </c>
      <c r="P2094" s="1" t="s">
        <v>4</v>
      </c>
      <c r="Q2094" s="1" t="s">
        <v>5</v>
      </c>
      <c r="R2094" s="1" t="s">
        <v>6</v>
      </c>
      <c r="S2094" s="1" t="s">
        <v>6</v>
      </c>
      <c r="T2094" s="3">
        <f t="shared" si="0"/>
        <v>45292</v>
      </c>
      <c r="U2094" s="5">
        <f t="shared" ref="U2094:V2094" si="4188">IF(ISBLANK(F2094),1,0)</f>
        <v>0</v>
      </c>
      <c r="V2094" s="5">
        <f t="shared" si="4188"/>
        <v>0</v>
      </c>
      <c r="W2094" s="5">
        <f t="shared" ref="W2094:Z2094" si="4189">IF(ISBLANK(K2094),1,0)</f>
        <v>0</v>
      </c>
      <c r="X2094" s="5">
        <f t="shared" si="4189"/>
        <v>0</v>
      </c>
      <c r="Y2094" s="5">
        <f t="shared" si="4189"/>
        <v>0</v>
      </c>
      <c r="Z2094" s="5">
        <f t="shared" si="4189"/>
        <v>0</v>
      </c>
      <c r="AA2094" s="5">
        <f t="shared" si="3"/>
        <v>0</v>
      </c>
    </row>
    <row r="2095" spans="1:27" ht="15.75" customHeight="1" x14ac:dyDescent="0.2">
      <c r="A2095" s="1" t="s">
        <v>1943</v>
      </c>
      <c r="B2095" s="1" t="s">
        <v>1</v>
      </c>
      <c r="C2095" s="1" t="s">
        <v>47</v>
      </c>
      <c r="D2095" s="2">
        <v>45502</v>
      </c>
      <c r="E2095" s="1" t="s">
        <v>23</v>
      </c>
      <c r="F2095" s="1">
        <v>21.11</v>
      </c>
      <c r="G2095" s="1">
        <v>43.28</v>
      </c>
      <c r="H2095" s="1">
        <v>341</v>
      </c>
      <c r="I2095" s="1">
        <v>34.299999999999997</v>
      </c>
      <c r="J2095" s="1">
        <v>7.09</v>
      </c>
      <c r="K2095" s="1">
        <v>99.35</v>
      </c>
      <c r="L2095" s="1">
        <v>6.52</v>
      </c>
      <c r="M2095" s="1">
        <v>132.1</v>
      </c>
      <c r="N2095" s="1">
        <v>91.63</v>
      </c>
      <c r="O2095" s="1">
        <v>93.62</v>
      </c>
      <c r="P2095" s="1" t="s">
        <v>4</v>
      </c>
      <c r="Q2095" s="1" t="s">
        <v>5</v>
      </c>
      <c r="R2095" s="1" t="s">
        <v>6</v>
      </c>
      <c r="S2095" s="1" t="s">
        <v>6</v>
      </c>
      <c r="T2095" s="3">
        <f t="shared" si="0"/>
        <v>45474</v>
      </c>
      <c r="U2095" s="5">
        <f t="shared" ref="U2095:V2095" si="4190">IF(ISBLANK(F2095),1,0)</f>
        <v>0</v>
      </c>
      <c r="V2095" s="5">
        <f t="shared" si="4190"/>
        <v>0</v>
      </c>
      <c r="W2095" s="5">
        <f t="shared" ref="W2095:Z2095" si="4191">IF(ISBLANK(K2095),1,0)</f>
        <v>0</v>
      </c>
      <c r="X2095" s="5">
        <f t="shared" si="4191"/>
        <v>0</v>
      </c>
      <c r="Y2095" s="5">
        <f t="shared" si="4191"/>
        <v>0</v>
      </c>
      <c r="Z2095" s="5">
        <f t="shared" si="4191"/>
        <v>0</v>
      </c>
      <c r="AA2095" s="5">
        <f t="shared" si="3"/>
        <v>0</v>
      </c>
    </row>
    <row r="2096" spans="1:27" ht="15.75" customHeight="1" x14ac:dyDescent="0.2">
      <c r="A2096" s="1" t="s">
        <v>2596</v>
      </c>
      <c r="B2096" s="1" t="s">
        <v>58</v>
      </c>
      <c r="C2096" s="1" t="s">
        <v>21</v>
      </c>
      <c r="D2096" s="2">
        <v>45521</v>
      </c>
      <c r="E2096" s="1" t="s">
        <v>37</v>
      </c>
      <c r="F2096" s="1">
        <v>21.73</v>
      </c>
      <c r="G2096" s="1">
        <v>38.909999999999997</v>
      </c>
      <c r="H2096" s="1">
        <v>310</v>
      </c>
      <c r="I2096" s="1">
        <v>43</v>
      </c>
      <c r="J2096" s="1">
        <v>7.03</v>
      </c>
      <c r="K2096" s="1">
        <v>98.89</v>
      </c>
      <c r="L2096" s="1">
        <v>6.83</v>
      </c>
      <c r="M2096" s="1">
        <v>119.7</v>
      </c>
      <c r="N2096" s="1">
        <v>84.9</v>
      </c>
      <c r="O2096" s="1">
        <v>94.16</v>
      </c>
      <c r="P2096" s="1" t="s">
        <v>4</v>
      </c>
      <c r="Q2096" s="1" t="s">
        <v>5</v>
      </c>
      <c r="R2096" s="1" t="s">
        <v>6</v>
      </c>
      <c r="S2096" s="1" t="s">
        <v>6</v>
      </c>
      <c r="T2096" s="3">
        <f t="shared" si="0"/>
        <v>45505</v>
      </c>
      <c r="U2096" s="5">
        <f t="shared" ref="U2096:V2096" si="4192">IF(ISBLANK(F2096),1,0)</f>
        <v>0</v>
      </c>
      <c r="V2096" s="5">
        <f t="shared" si="4192"/>
        <v>0</v>
      </c>
      <c r="W2096" s="5">
        <f t="shared" ref="W2096:Z2096" si="4193">IF(ISBLANK(K2096),1,0)</f>
        <v>0</v>
      </c>
      <c r="X2096" s="5">
        <f t="shared" si="4193"/>
        <v>0</v>
      </c>
      <c r="Y2096" s="5">
        <f t="shared" si="4193"/>
        <v>0</v>
      </c>
      <c r="Z2096" s="5">
        <f t="shared" si="4193"/>
        <v>0</v>
      </c>
      <c r="AA2096" s="5">
        <f t="shared" si="3"/>
        <v>0</v>
      </c>
    </row>
    <row r="2097" spans="1:27" ht="15.75" customHeight="1" x14ac:dyDescent="0.2">
      <c r="A2097" s="1" t="s">
        <v>2597</v>
      </c>
      <c r="B2097" s="1" t="s">
        <v>20</v>
      </c>
      <c r="C2097" s="1" t="s">
        <v>47</v>
      </c>
      <c r="D2097" s="2">
        <v>46001</v>
      </c>
      <c r="E2097" s="1" t="s">
        <v>23</v>
      </c>
      <c r="F2097" s="1">
        <v>21.11</v>
      </c>
      <c r="G2097" s="1">
        <v>46.69</v>
      </c>
      <c r="H2097" s="1">
        <v>307</v>
      </c>
      <c r="I2097" s="1">
        <v>55.8</v>
      </c>
      <c r="J2097" s="1">
        <v>7.73</v>
      </c>
      <c r="K2097" s="1">
        <v>98.96</v>
      </c>
      <c r="L2097" s="1">
        <v>7.14</v>
      </c>
      <c r="M2097" s="1">
        <v>148.19999999999999</v>
      </c>
      <c r="N2097" s="1">
        <v>82.48</v>
      </c>
      <c r="O2097" s="1">
        <v>91.4</v>
      </c>
      <c r="P2097" s="1" t="s">
        <v>4</v>
      </c>
      <c r="Q2097" s="1" t="s">
        <v>5</v>
      </c>
      <c r="R2097" s="1" t="s">
        <v>6</v>
      </c>
      <c r="S2097" s="1" t="s">
        <v>6</v>
      </c>
      <c r="T2097" s="3">
        <f t="shared" si="0"/>
        <v>45992</v>
      </c>
      <c r="U2097" s="5">
        <f t="shared" ref="U2097:V2097" si="4194">IF(ISBLANK(F2097),1,0)</f>
        <v>0</v>
      </c>
      <c r="V2097" s="5">
        <f t="shared" si="4194"/>
        <v>0</v>
      </c>
      <c r="W2097" s="5">
        <f t="shared" ref="W2097:Z2097" si="4195">IF(ISBLANK(K2097),1,0)</f>
        <v>0</v>
      </c>
      <c r="X2097" s="5">
        <f t="shared" si="4195"/>
        <v>0</v>
      </c>
      <c r="Y2097" s="5">
        <f t="shared" si="4195"/>
        <v>0</v>
      </c>
      <c r="Z2097" s="5">
        <f t="shared" si="4195"/>
        <v>0</v>
      </c>
      <c r="AA2097" s="5">
        <f t="shared" si="3"/>
        <v>0</v>
      </c>
    </row>
    <row r="2098" spans="1:27" ht="15.75" customHeight="1" x14ac:dyDescent="0.2">
      <c r="A2098" s="1" t="s">
        <v>2598</v>
      </c>
      <c r="B2098" s="1" t="s">
        <v>20</v>
      </c>
      <c r="C2098" s="1" t="s">
        <v>21</v>
      </c>
      <c r="D2098" s="2">
        <v>46004</v>
      </c>
      <c r="E2098" s="1" t="s">
        <v>37</v>
      </c>
      <c r="F2098" s="1">
        <v>22.69</v>
      </c>
      <c r="G2098" s="1">
        <v>41.02</v>
      </c>
      <c r="H2098" s="1">
        <v>299</v>
      </c>
      <c r="I2098" s="1">
        <v>49.1</v>
      </c>
      <c r="J2098" s="1">
        <v>7.29</v>
      </c>
      <c r="K2098" s="1">
        <v>99.58</v>
      </c>
      <c r="L2098" s="1">
        <v>7.1</v>
      </c>
      <c r="M2098" s="1">
        <v>144.6</v>
      </c>
      <c r="N2098" s="1">
        <v>84.96</v>
      </c>
      <c r="O2098" s="1">
        <v>91.85</v>
      </c>
      <c r="P2098" s="1" t="s">
        <v>4</v>
      </c>
      <c r="Q2098" s="1" t="s">
        <v>5</v>
      </c>
      <c r="R2098" s="1" t="s">
        <v>6</v>
      </c>
      <c r="S2098" s="1" t="s">
        <v>6</v>
      </c>
      <c r="T2098" s="3">
        <f t="shared" si="0"/>
        <v>45992</v>
      </c>
      <c r="U2098" s="5">
        <f t="shared" ref="U2098:V2098" si="4196">IF(ISBLANK(F2098),1,0)</f>
        <v>0</v>
      </c>
      <c r="V2098" s="5">
        <f t="shared" si="4196"/>
        <v>0</v>
      </c>
      <c r="W2098" s="5">
        <f t="shared" ref="W2098:Z2098" si="4197">IF(ISBLANK(K2098),1,0)</f>
        <v>0</v>
      </c>
      <c r="X2098" s="5">
        <f t="shared" si="4197"/>
        <v>0</v>
      </c>
      <c r="Y2098" s="5">
        <f t="shared" si="4197"/>
        <v>0</v>
      </c>
      <c r="Z2098" s="5">
        <f t="shared" si="4197"/>
        <v>0</v>
      </c>
      <c r="AA2098" s="5">
        <f t="shared" si="3"/>
        <v>0</v>
      </c>
    </row>
    <row r="2099" spans="1:27" ht="15.75" customHeight="1" x14ac:dyDescent="0.2">
      <c r="A2099" s="1" t="s">
        <v>2599</v>
      </c>
      <c r="B2099" s="1" t="s">
        <v>1</v>
      </c>
      <c r="C2099" s="1" t="s">
        <v>47</v>
      </c>
      <c r="D2099" s="2">
        <v>45910</v>
      </c>
      <c r="E2099" s="1" t="s">
        <v>37</v>
      </c>
      <c r="F2099" s="1">
        <v>22.82</v>
      </c>
      <c r="G2099" s="1">
        <v>46.15</v>
      </c>
      <c r="H2099" s="1">
        <v>359</v>
      </c>
      <c r="I2099" s="1">
        <v>36.5</v>
      </c>
      <c r="J2099" s="1">
        <v>7.19</v>
      </c>
      <c r="K2099" s="1">
        <v>99.13</v>
      </c>
      <c r="L2099" s="1">
        <v>6.89</v>
      </c>
      <c r="M2099" s="1">
        <v>123.3</v>
      </c>
      <c r="N2099" s="1">
        <v>87.43</v>
      </c>
      <c r="O2099" s="1">
        <v>94.44</v>
      </c>
      <c r="P2099" s="1" t="s">
        <v>4</v>
      </c>
      <c r="Q2099" s="1" t="s">
        <v>5</v>
      </c>
      <c r="R2099" s="1" t="s">
        <v>6</v>
      </c>
      <c r="S2099" s="1" t="s">
        <v>6</v>
      </c>
      <c r="T2099" s="3">
        <f t="shared" si="0"/>
        <v>45901</v>
      </c>
      <c r="U2099" s="5">
        <f t="shared" ref="U2099:V2099" si="4198">IF(ISBLANK(F2099),1,0)</f>
        <v>0</v>
      </c>
      <c r="V2099" s="5">
        <f t="shared" si="4198"/>
        <v>0</v>
      </c>
      <c r="W2099" s="5">
        <f t="shared" ref="W2099:Z2099" si="4199">IF(ISBLANK(K2099),1,0)</f>
        <v>0</v>
      </c>
      <c r="X2099" s="5">
        <f t="shared" si="4199"/>
        <v>0</v>
      </c>
      <c r="Y2099" s="5">
        <f t="shared" si="4199"/>
        <v>0</v>
      </c>
      <c r="Z2099" s="5">
        <f t="shared" si="4199"/>
        <v>0</v>
      </c>
      <c r="AA2099" s="5">
        <f t="shared" si="3"/>
        <v>0</v>
      </c>
    </row>
    <row r="2100" spans="1:27" ht="15.75" customHeight="1" x14ac:dyDescent="0.2">
      <c r="A2100" s="1" t="s">
        <v>2600</v>
      </c>
      <c r="B2100" s="1" t="s">
        <v>20</v>
      </c>
      <c r="C2100" s="1" t="s">
        <v>35</v>
      </c>
      <c r="D2100" s="2">
        <v>45541</v>
      </c>
      <c r="E2100" s="1" t="s">
        <v>93</v>
      </c>
      <c r="F2100" s="1">
        <v>20.62</v>
      </c>
      <c r="G2100" s="1">
        <v>47.08</v>
      </c>
      <c r="H2100" s="1">
        <v>310</v>
      </c>
      <c r="I2100" s="1">
        <v>51</v>
      </c>
      <c r="J2100" s="1">
        <v>7.48</v>
      </c>
      <c r="K2100" s="1">
        <v>98.87</v>
      </c>
      <c r="L2100" s="1">
        <v>7.17</v>
      </c>
      <c r="M2100" s="1">
        <v>137.4</v>
      </c>
      <c r="O2100" s="1">
        <v>93.26</v>
      </c>
      <c r="P2100" s="1" t="s">
        <v>4</v>
      </c>
      <c r="Q2100" s="1" t="s">
        <v>5</v>
      </c>
      <c r="R2100" s="1" t="s">
        <v>6</v>
      </c>
      <c r="S2100" s="1" t="s">
        <v>6</v>
      </c>
      <c r="T2100" s="3">
        <f t="shared" si="0"/>
        <v>45536</v>
      </c>
      <c r="U2100" s="5">
        <f t="shared" ref="U2100:V2100" si="4200">IF(ISBLANK(F2100),1,0)</f>
        <v>0</v>
      </c>
      <c r="V2100" s="5">
        <f t="shared" si="4200"/>
        <v>0</v>
      </c>
      <c r="W2100" s="5">
        <f t="shared" ref="W2100:Z2100" si="4201">IF(ISBLANK(K2100),1,0)</f>
        <v>0</v>
      </c>
      <c r="X2100" s="5">
        <f t="shared" si="4201"/>
        <v>0</v>
      </c>
      <c r="Y2100" s="5">
        <f t="shared" si="4201"/>
        <v>0</v>
      </c>
      <c r="Z2100" s="5">
        <f t="shared" si="4201"/>
        <v>1</v>
      </c>
      <c r="AA2100" s="5">
        <f t="shared" si="3"/>
        <v>1</v>
      </c>
    </row>
    <row r="2101" spans="1:27" ht="15.75" customHeight="1" x14ac:dyDescent="0.2">
      <c r="A2101" s="1" t="s">
        <v>2601</v>
      </c>
      <c r="B2101" s="1" t="s">
        <v>20</v>
      </c>
      <c r="C2101" s="1" t="s">
        <v>21</v>
      </c>
      <c r="D2101" s="2">
        <v>45677</v>
      </c>
      <c r="E2101" s="1" t="s">
        <v>93</v>
      </c>
      <c r="F2101" s="1">
        <v>21.15</v>
      </c>
      <c r="G2101" s="1">
        <v>47</v>
      </c>
      <c r="H2101" s="1">
        <v>308</v>
      </c>
      <c r="I2101" s="1">
        <v>40.299999999999997</v>
      </c>
      <c r="J2101" s="1">
        <v>6.39</v>
      </c>
      <c r="K2101" s="1">
        <v>98.8</v>
      </c>
      <c r="L2101" s="1">
        <v>7.17</v>
      </c>
      <c r="M2101" s="1">
        <v>146.1</v>
      </c>
      <c r="N2101" s="1">
        <v>88.11</v>
      </c>
      <c r="O2101" s="1">
        <v>91.47</v>
      </c>
      <c r="P2101" s="1" t="s">
        <v>4</v>
      </c>
      <c r="Q2101" s="1" t="s">
        <v>5</v>
      </c>
      <c r="R2101" s="1" t="s">
        <v>6</v>
      </c>
      <c r="S2101" s="1" t="s">
        <v>6</v>
      </c>
      <c r="T2101" s="3">
        <f t="shared" si="0"/>
        <v>45658</v>
      </c>
      <c r="U2101" s="5">
        <f t="shared" ref="U2101:V2101" si="4202">IF(ISBLANK(F2101),1,0)</f>
        <v>0</v>
      </c>
      <c r="V2101" s="5">
        <f t="shared" si="4202"/>
        <v>0</v>
      </c>
      <c r="W2101" s="5">
        <f t="shared" ref="W2101:Z2101" si="4203">IF(ISBLANK(K2101),1,0)</f>
        <v>0</v>
      </c>
      <c r="X2101" s="5">
        <f t="shared" si="4203"/>
        <v>0</v>
      </c>
      <c r="Y2101" s="5">
        <f t="shared" si="4203"/>
        <v>0</v>
      </c>
      <c r="Z2101" s="5">
        <f t="shared" si="4203"/>
        <v>0</v>
      </c>
      <c r="AA2101" s="5">
        <f t="shared" si="3"/>
        <v>0</v>
      </c>
    </row>
    <row r="2102" spans="1:27" ht="15.75" customHeight="1" x14ac:dyDescent="0.2">
      <c r="A2102" s="1" t="s">
        <v>907</v>
      </c>
      <c r="B2102" s="1" t="s">
        <v>34</v>
      </c>
      <c r="C2102" s="1" t="s">
        <v>47</v>
      </c>
      <c r="D2102" s="2">
        <v>45660</v>
      </c>
      <c r="E2102" s="1" t="s">
        <v>93</v>
      </c>
      <c r="F2102" s="1">
        <v>22.97</v>
      </c>
      <c r="G2102" s="1">
        <v>46.9</v>
      </c>
      <c r="H2102" s="1">
        <v>320</v>
      </c>
      <c r="I2102" s="1">
        <v>41.9</v>
      </c>
      <c r="J2102" s="1">
        <v>7.75</v>
      </c>
      <c r="K2102" s="1">
        <v>99</v>
      </c>
      <c r="L2102" s="1">
        <v>7.05</v>
      </c>
      <c r="M2102" s="1">
        <v>111.4</v>
      </c>
      <c r="N2102" s="1">
        <v>89.27</v>
      </c>
      <c r="O2102" s="1">
        <v>92.83</v>
      </c>
      <c r="P2102" s="1" t="s">
        <v>4</v>
      </c>
      <c r="Q2102" s="1" t="s">
        <v>50</v>
      </c>
      <c r="R2102" s="1" t="s">
        <v>51</v>
      </c>
      <c r="S2102" s="1" t="s">
        <v>52</v>
      </c>
      <c r="T2102" s="3">
        <f t="shared" si="0"/>
        <v>45658</v>
      </c>
      <c r="U2102" s="5">
        <f t="shared" ref="U2102:V2102" si="4204">IF(ISBLANK(F2102),1,0)</f>
        <v>0</v>
      </c>
      <c r="V2102" s="5">
        <f t="shared" si="4204"/>
        <v>0</v>
      </c>
      <c r="W2102" s="5">
        <f t="shared" ref="W2102:Z2102" si="4205">IF(ISBLANK(K2102),1,0)</f>
        <v>0</v>
      </c>
      <c r="X2102" s="5">
        <f t="shared" si="4205"/>
        <v>0</v>
      </c>
      <c r="Y2102" s="5">
        <f t="shared" si="4205"/>
        <v>0</v>
      </c>
      <c r="Z2102" s="5">
        <f t="shared" si="4205"/>
        <v>0</v>
      </c>
      <c r="AA2102" s="5">
        <f t="shared" si="3"/>
        <v>0</v>
      </c>
    </row>
    <row r="2103" spans="1:27" ht="15.75" customHeight="1" x14ac:dyDescent="0.2">
      <c r="A2103" s="1" t="s">
        <v>2602</v>
      </c>
      <c r="B2103" s="1" t="s">
        <v>1</v>
      </c>
      <c r="C2103" s="1" t="s">
        <v>21</v>
      </c>
      <c r="D2103" s="2">
        <v>45920</v>
      </c>
      <c r="E2103" s="1" t="s">
        <v>37</v>
      </c>
      <c r="F2103" s="1">
        <v>23.04</v>
      </c>
      <c r="G2103" s="1">
        <v>41.49</v>
      </c>
      <c r="H2103" s="1">
        <v>332</v>
      </c>
      <c r="I2103" s="1">
        <v>34.6</v>
      </c>
      <c r="J2103" s="1">
        <v>6</v>
      </c>
      <c r="K2103" s="1">
        <v>98.71</v>
      </c>
      <c r="L2103" s="1">
        <v>6.78</v>
      </c>
      <c r="M2103" s="1">
        <v>107</v>
      </c>
      <c r="N2103" s="1">
        <v>90.41</v>
      </c>
      <c r="O2103" s="1">
        <v>94.39</v>
      </c>
      <c r="P2103" s="1" t="s">
        <v>4</v>
      </c>
      <c r="Q2103" s="1" t="s">
        <v>5</v>
      </c>
      <c r="R2103" s="1" t="s">
        <v>6</v>
      </c>
      <c r="S2103" s="1" t="s">
        <v>6</v>
      </c>
      <c r="T2103" s="3">
        <f t="shared" si="0"/>
        <v>45901</v>
      </c>
      <c r="U2103" s="5">
        <f t="shared" ref="U2103:V2103" si="4206">IF(ISBLANK(F2103),1,0)</f>
        <v>0</v>
      </c>
      <c r="V2103" s="5">
        <f t="shared" si="4206"/>
        <v>0</v>
      </c>
      <c r="W2103" s="5">
        <f t="shared" ref="W2103:Z2103" si="4207">IF(ISBLANK(K2103),1,0)</f>
        <v>0</v>
      </c>
      <c r="X2103" s="5">
        <f t="shared" si="4207"/>
        <v>0</v>
      </c>
      <c r="Y2103" s="5">
        <f t="shared" si="4207"/>
        <v>0</v>
      </c>
      <c r="Z2103" s="5">
        <f t="shared" si="4207"/>
        <v>0</v>
      </c>
      <c r="AA2103" s="5">
        <f t="shared" si="3"/>
        <v>0</v>
      </c>
    </row>
    <row r="2104" spans="1:27" ht="15.75" customHeight="1" x14ac:dyDescent="0.2">
      <c r="A2104" s="1" t="s">
        <v>2205</v>
      </c>
      <c r="B2104" s="1" t="s">
        <v>58</v>
      </c>
      <c r="C2104" s="1" t="s">
        <v>21</v>
      </c>
      <c r="D2104" s="2">
        <v>45837</v>
      </c>
      <c r="E2104" s="1" t="s">
        <v>23</v>
      </c>
      <c r="F2104" s="1">
        <v>21.31</v>
      </c>
      <c r="G2104" s="1">
        <v>34.85</v>
      </c>
      <c r="H2104" s="1">
        <v>315</v>
      </c>
      <c r="I2104" s="1">
        <v>45.3</v>
      </c>
      <c r="J2104" s="1">
        <v>7.46</v>
      </c>
      <c r="K2104" s="1">
        <v>99.68</v>
      </c>
      <c r="L2104" s="1">
        <v>6.47</v>
      </c>
      <c r="M2104" s="1">
        <v>134.5</v>
      </c>
      <c r="N2104" s="1">
        <v>86.85</v>
      </c>
      <c r="O2104" s="1">
        <v>95.09</v>
      </c>
      <c r="P2104" s="1" t="s">
        <v>4</v>
      </c>
      <c r="Q2104" s="1" t="s">
        <v>5</v>
      </c>
      <c r="R2104" s="1" t="s">
        <v>6</v>
      </c>
      <c r="S2104" s="1" t="s">
        <v>6</v>
      </c>
      <c r="T2104" s="3">
        <f t="shared" si="0"/>
        <v>45809</v>
      </c>
      <c r="U2104" s="5">
        <f t="shared" ref="U2104:V2104" si="4208">IF(ISBLANK(F2104),1,0)</f>
        <v>0</v>
      </c>
      <c r="V2104" s="5">
        <f t="shared" si="4208"/>
        <v>0</v>
      </c>
      <c r="W2104" s="5">
        <f t="shared" ref="W2104:Z2104" si="4209">IF(ISBLANK(K2104),1,0)</f>
        <v>0</v>
      </c>
      <c r="X2104" s="5">
        <f t="shared" si="4209"/>
        <v>0</v>
      </c>
      <c r="Y2104" s="5">
        <f t="shared" si="4209"/>
        <v>0</v>
      </c>
      <c r="Z2104" s="5">
        <f t="shared" si="4209"/>
        <v>0</v>
      </c>
      <c r="AA2104" s="5">
        <f t="shared" si="3"/>
        <v>0</v>
      </c>
    </row>
    <row r="2105" spans="1:27" ht="15.75" customHeight="1" x14ac:dyDescent="0.2">
      <c r="A2105" s="1" t="s">
        <v>753</v>
      </c>
      <c r="B2105" s="1" t="s">
        <v>34</v>
      </c>
      <c r="C2105" s="1" t="s">
        <v>47</v>
      </c>
      <c r="D2105" s="2">
        <v>45954</v>
      </c>
      <c r="E2105" s="1" t="s">
        <v>496</v>
      </c>
      <c r="F2105" s="1">
        <v>21.6</v>
      </c>
      <c r="G2105" s="1">
        <v>45.03</v>
      </c>
      <c r="H2105" s="1">
        <v>319</v>
      </c>
      <c r="I2105" s="1">
        <v>47.7</v>
      </c>
      <c r="J2105" s="1">
        <v>7.63</v>
      </c>
      <c r="K2105" s="1">
        <v>99.2</v>
      </c>
      <c r="L2105" s="1">
        <v>6.81</v>
      </c>
      <c r="M2105" s="1">
        <v>126.4</v>
      </c>
      <c r="N2105" s="1">
        <v>85.16</v>
      </c>
      <c r="O2105" s="1">
        <v>93.37</v>
      </c>
      <c r="P2105" s="1" t="s">
        <v>4</v>
      </c>
      <c r="Q2105" s="1" t="s">
        <v>5</v>
      </c>
      <c r="R2105" s="1" t="s">
        <v>6</v>
      </c>
      <c r="S2105" s="1" t="s">
        <v>6</v>
      </c>
      <c r="T2105" s="3">
        <f t="shared" si="0"/>
        <v>45931</v>
      </c>
      <c r="U2105" s="5">
        <f t="shared" ref="U2105:V2105" si="4210">IF(ISBLANK(F2105),1,0)</f>
        <v>0</v>
      </c>
      <c r="V2105" s="5">
        <f t="shared" si="4210"/>
        <v>0</v>
      </c>
      <c r="W2105" s="5">
        <f t="shared" ref="W2105:Z2105" si="4211">IF(ISBLANK(K2105),1,0)</f>
        <v>0</v>
      </c>
      <c r="X2105" s="5">
        <f t="shared" si="4211"/>
        <v>0</v>
      </c>
      <c r="Y2105" s="5">
        <f t="shared" si="4211"/>
        <v>0</v>
      </c>
      <c r="Z2105" s="5">
        <f t="shared" si="4211"/>
        <v>0</v>
      </c>
      <c r="AA2105" s="5">
        <f t="shared" si="3"/>
        <v>0</v>
      </c>
    </row>
    <row r="2106" spans="1:27" ht="15.75" customHeight="1" x14ac:dyDescent="0.2">
      <c r="A2106" s="1" t="s">
        <v>2603</v>
      </c>
      <c r="B2106" s="1" t="s">
        <v>20</v>
      </c>
      <c r="C2106" s="1" t="s">
        <v>21</v>
      </c>
      <c r="D2106" s="2">
        <v>45694</v>
      </c>
      <c r="E2106" s="1" t="s">
        <v>23</v>
      </c>
      <c r="F2106" s="1">
        <v>21.32</v>
      </c>
      <c r="G2106" s="1">
        <v>45.47</v>
      </c>
      <c r="H2106" s="1">
        <v>297</v>
      </c>
      <c r="I2106" s="1">
        <v>50.9</v>
      </c>
      <c r="J2106" s="1">
        <v>7.77</v>
      </c>
      <c r="K2106" s="1">
        <v>98.67</v>
      </c>
      <c r="L2106" s="1">
        <v>6.9</v>
      </c>
      <c r="N2106" s="1">
        <v>86.17</v>
      </c>
      <c r="O2106" s="1">
        <v>90.8</v>
      </c>
      <c r="P2106" s="1" t="s">
        <v>4</v>
      </c>
      <c r="Q2106" s="1" t="s">
        <v>5</v>
      </c>
      <c r="R2106" s="1" t="s">
        <v>6</v>
      </c>
      <c r="S2106" s="1" t="s">
        <v>6</v>
      </c>
      <c r="T2106" s="3">
        <f t="shared" si="0"/>
        <v>45689</v>
      </c>
      <c r="U2106" s="5">
        <f t="shared" ref="U2106:V2106" si="4212">IF(ISBLANK(F2106),1,0)</f>
        <v>0</v>
      </c>
      <c r="V2106" s="5">
        <f t="shared" si="4212"/>
        <v>0</v>
      </c>
      <c r="W2106" s="5">
        <f t="shared" ref="W2106:Z2106" si="4213">IF(ISBLANK(K2106),1,0)</f>
        <v>0</v>
      </c>
      <c r="X2106" s="5">
        <f t="shared" si="4213"/>
        <v>0</v>
      </c>
      <c r="Y2106" s="5">
        <f t="shared" si="4213"/>
        <v>1</v>
      </c>
      <c r="Z2106" s="5">
        <f t="shared" si="4213"/>
        <v>0</v>
      </c>
      <c r="AA2106" s="5">
        <f t="shared" si="3"/>
        <v>1</v>
      </c>
    </row>
    <row r="2107" spans="1:27" ht="15.75" customHeight="1" x14ac:dyDescent="0.2">
      <c r="A2107" s="1" t="s">
        <v>2604</v>
      </c>
      <c r="B2107" s="1" t="s">
        <v>58</v>
      </c>
      <c r="C2107" s="1" t="s">
        <v>47</v>
      </c>
      <c r="D2107" s="2">
        <v>45963</v>
      </c>
      <c r="E2107" s="1" t="s">
        <v>23</v>
      </c>
      <c r="F2107" s="1">
        <v>21.6</v>
      </c>
      <c r="G2107" s="1">
        <v>43.77</v>
      </c>
      <c r="H2107" s="1">
        <v>340</v>
      </c>
      <c r="I2107" s="1">
        <v>42.3</v>
      </c>
      <c r="J2107" s="1">
        <v>7.39</v>
      </c>
      <c r="K2107" s="1">
        <v>101.8</v>
      </c>
      <c r="L2107" s="1">
        <v>6.98</v>
      </c>
      <c r="M2107" s="1">
        <v>123.4</v>
      </c>
      <c r="N2107" s="1">
        <v>86.92</v>
      </c>
      <c r="O2107" s="1">
        <v>93.04</v>
      </c>
      <c r="P2107" s="1" t="s">
        <v>4</v>
      </c>
      <c r="Q2107" s="1" t="s">
        <v>5</v>
      </c>
      <c r="R2107" s="1" t="s">
        <v>6</v>
      </c>
      <c r="S2107" s="1" t="s">
        <v>6</v>
      </c>
      <c r="T2107" s="3">
        <f t="shared" si="0"/>
        <v>45962</v>
      </c>
      <c r="U2107" s="5">
        <f t="shared" ref="U2107:V2107" si="4214">IF(ISBLANK(F2107),1,0)</f>
        <v>0</v>
      </c>
      <c r="V2107" s="5">
        <f t="shared" si="4214"/>
        <v>0</v>
      </c>
      <c r="W2107" s="5">
        <f t="shared" ref="W2107:Z2107" si="4215">IF(ISBLANK(K2107),1,0)</f>
        <v>0</v>
      </c>
      <c r="X2107" s="5">
        <f t="shared" si="4215"/>
        <v>0</v>
      </c>
      <c r="Y2107" s="5">
        <f t="shared" si="4215"/>
        <v>0</v>
      </c>
      <c r="Z2107" s="5">
        <f t="shared" si="4215"/>
        <v>0</v>
      </c>
      <c r="AA2107" s="5">
        <f t="shared" si="3"/>
        <v>0</v>
      </c>
    </row>
    <row r="2108" spans="1:27" ht="15.75" customHeight="1" x14ac:dyDescent="0.2">
      <c r="A2108" s="1" t="s">
        <v>2605</v>
      </c>
      <c r="B2108" s="1" t="s">
        <v>20</v>
      </c>
      <c r="C2108" s="1" t="s">
        <v>21</v>
      </c>
      <c r="D2108" s="2">
        <v>45835</v>
      </c>
      <c r="E2108" s="1" t="s">
        <v>165</v>
      </c>
      <c r="F2108" s="1">
        <v>20.22</v>
      </c>
      <c r="G2108" s="1">
        <v>22.78</v>
      </c>
      <c r="H2108" s="1">
        <v>302</v>
      </c>
      <c r="I2108" s="1">
        <v>42.7</v>
      </c>
      <c r="J2108" s="1">
        <v>6.99</v>
      </c>
      <c r="K2108" s="1">
        <v>99.06</v>
      </c>
      <c r="L2108" s="1">
        <v>6.62</v>
      </c>
      <c r="M2108" s="1">
        <v>128.4</v>
      </c>
      <c r="N2108" s="1">
        <v>86.76</v>
      </c>
      <c r="O2108" s="1">
        <v>93.63</v>
      </c>
      <c r="P2108" s="1" t="s">
        <v>4</v>
      </c>
      <c r="Q2108" s="1" t="s">
        <v>5</v>
      </c>
      <c r="R2108" s="1" t="s">
        <v>6</v>
      </c>
      <c r="S2108" s="1" t="s">
        <v>6</v>
      </c>
      <c r="T2108" s="3">
        <f t="shared" si="0"/>
        <v>45809</v>
      </c>
      <c r="U2108" s="5">
        <f t="shared" ref="U2108:V2108" si="4216">IF(ISBLANK(F2108),1,0)</f>
        <v>0</v>
      </c>
      <c r="V2108" s="5">
        <f t="shared" si="4216"/>
        <v>0</v>
      </c>
      <c r="W2108" s="5">
        <f t="shared" ref="W2108:Z2108" si="4217">IF(ISBLANK(K2108),1,0)</f>
        <v>0</v>
      </c>
      <c r="X2108" s="5">
        <f t="shared" si="4217"/>
        <v>0</v>
      </c>
      <c r="Y2108" s="5">
        <f t="shared" si="4217"/>
        <v>0</v>
      </c>
      <c r="Z2108" s="5">
        <f t="shared" si="4217"/>
        <v>0</v>
      </c>
      <c r="AA2108" s="5">
        <f t="shared" si="3"/>
        <v>0</v>
      </c>
    </row>
    <row r="2109" spans="1:27" ht="15.75" customHeight="1" x14ac:dyDescent="0.2">
      <c r="A2109" s="1" t="s">
        <v>2606</v>
      </c>
      <c r="B2109" s="1" t="s">
        <v>58</v>
      </c>
      <c r="C2109" s="1" t="s">
        <v>47</v>
      </c>
      <c r="D2109" s="2">
        <v>45832</v>
      </c>
      <c r="E2109" s="1" t="s">
        <v>23</v>
      </c>
      <c r="F2109" s="1">
        <v>21.49</v>
      </c>
      <c r="G2109" s="1">
        <v>46.35</v>
      </c>
      <c r="H2109" s="1">
        <v>327</v>
      </c>
      <c r="I2109" s="1">
        <v>50.7</v>
      </c>
      <c r="J2109" s="1">
        <v>7.2</v>
      </c>
      <c r="K2109" s="1">
        <v>99.1</v>
      </c>
      <c r="L2109" s="1">
        <v>6.79</v>
      </c>
      <c r="M2109" s="1">
        <v>139.19999999999999</v>
      </c>
      <c r="N2109" s="1">
        <v>86.96</v>
      </c>
      <c r="O2109" s="1">
        <v>92.12</v>
      </c>
      <c r="P2109" s="1" t="s">
        <v>4</v>
      </c>
      <c r="Q2109" s="1" t="s">
        <v>5</v>
      </c>
      <c r="R2109" s="1" t="s">
        <v>6</v>
      </c>
      <c r="S2109" s="1" t="s">
        <v>6</v>
      </c>
      <c r="T2109" s="3">
        <f t="shared" si="0"/>
        <v>45809</v>
      </c>
      <c r="U2109" s="5">
        <f t="shared" ref="U2109:V2109" si="4218">IF(ISBLANK(F2109),1,0)</f>
        <v>0</v>
      </c>
      <c r="V2109" s="5">
        <f t="shared" si="4218"/>
        <v>0</v>
      </c>
      <c r="W2109" s="5">
        <f t="shared" ref="W2109:Z2109" si="4219">IF(ISBLANK(K2109),1,0)</f>
        <v>0</v>
      </c>
      <c r="X2109" s="5">
        <f t="shared" si="4219"/>
        <v>0</v>
      </c>
      <c r="Y2109" s="5">
        <f t="shared" si="4219"/>
        <v>0</v>
      </c>
      <c r="Z2109" s="5">
        <f t="shared" si="4219"/>
        <v>0</v>
      </c>
      <c r="AA2109" s="5">
        <f t="shared" si="3"/>
        <v>0</v>
      </c>
    </row>
    <row r="2110" spans="1:27" ht="15.75" customHeight="1" x14ac:dyDescent="0.2">
      <c r="A2110" s="1" t="s">
        <v>2607</v>
      </c>
      <c r="B2110" s="1" t="s">
        <v>58</v>
      </c>
      <c r="C2110" s="1" t="s">
        <v>47</v>
      </c>
      <c r="D2110" s="2">
        <v>45775</v>
      </c>
      <c r="E2110" s="1" t="s">
        <v>23</v>
      </c>
      <c r="F2110" s="1">
        <v>23.04</v>
      </c>
      <c r="G2110" s="1">
        <v>46.66</v>
      </c>
      <c r="H2110" s="1">
        <v>295</v>
      </c>
      <c r="I2110" s="1">
        <v>38.700000000000003</v>
      </c>
      <c r="J2110" s="1">
        <v>7.09</v>
      </c>
      <c r="K2110" s="1">
        <v>98.99</v>
      </c>
      <c r="L2110" s="1">
        <v>6.87</v>
      </c>
      <c r="M2110" s="1">
        <v>133.19999999999999</v>
      </c>
      <c r="N2110" s="1">
        <v>88.31</v>
      </c>
      <c r="O2110" s="1">
        <v>93.77</v>
      </c>
      <c r="P2110" s="1" t="s">
        <v>4</v>
      </c>
      <c r="Q2110" s="1" t="s">
        <v>5</v>
      </c>
      <c r="R2110" s="1" t="s">
        <v>6</v>
      </c>
      <c r="S2110" s="1" t="s">
        <v>6</v>
      </c>
      <c r="T2110" s="3">
        <f t="shared" si="0"/>
        <v>45748</v>
      </c>
      <c r="U2110" s="5">
        <f t="shared" ref="U2110:V2110" si="4220">IF(ISBLANK(F2110),1,0)</f>
        <v>0</v>
      </c>
      <c r="V2110" s="5">
        <f t="shared" si="4220"/>
        <v>0</v>
      </c>
      <c r="W2110" s="5">
        <f t="shared" ref="W2110:Z2110" si="4221">IF(ISBLANK(K2110),1,0)</f>
        <v>0</v>
      </c>
      <c r="X2110" s="5">
        <f t="shared" si="4221"/>
        <v>0</v>
      </c>
      <c r="Y2110" s="5">
        <f t="shared" si="4221"/>
        <v>0</v>
      </c>
      <c r="Z2110" s="5">
        <f t="shared" si="4221"/>
        <v>0</v>
      </c>
      <c r="AA2110" s="5">
        <f t="shared" si="3"/>
        <v>0</v>
      </c>
    </row>
    <row r="2111" spans="1:27" ht="15.75" customHeight="1" x14ac:dyDescent="0.2">
      <c r="A2111" s="1" t="s">
        <v>2608</v>
      </c>
      <c r="B2111" s="1" t="s">
        <v>1</v>
      </c>
      <c r="C2111" s="1" t="s">
        <v>21</v>
      </c>
      <c r="D2111" s="2">
        <v>45537</v>
      </c>
      <c r="E2111" s="1" t="s">
        <v>93</v>
      </c>
      <c r="F2111" s="1">
        <v>22.21</v>
      </c>
      <c r="G2111" s="1">
        <v>41.49</v>
      </c>
      <c r="H2111" s="1">
        <v>357</v>
      </c>
      <c r="I2111" s="1">
        <v>40.299999999999997</v>
      </c>
      <c r="J2111" s="1">
        <v>6.05</v>
      </c>
      <c r="K2111" s="1">
        <v>99.25</v>
      </c>
      <c r="L2111" s="1">
        <v>6.54</v>
      </c>
      <c r="M2111" s="1">
        <v>121.6</v>
      </c>
      <c r="N2111" s="1">
        <v>88.96</v>
      </c>
      <c r="O2111" s="1">
        <v>97.04</v>
      </c>
      <c r="P2111" s="1" t="s">
        <v>4</v>
      </c>
      <c r="Q2111" s="1" t="s">
        <v>5</v>
      </c>
      <c r="R2111" s="1" t="s">
        <v>6</v>
      </c>
      <c r="S2111" s="1" t="s">
        <v>6</v>
      </c>
      <c r="T2111" s="3">
        <f t="shared" si="0"/>
        <v>45536</v>
      </c>
      <c r="U2111" s="5">
        <f t="shared" ref="U2111:V2111" si="4222">IF(ISBLANK(F2111),1,0)</f>
        <v>0</v>
      </c>
      <c r="V2111" s="5">
        <f t="shared" si="4222"/>
        <v>0</v>
      </c>
      <c r="W2111" s="5">
        <f t="shared" ref="W2111:Z2111" si="4223">IF(ISBLANK(K2111),1,0)</f>
        <v>0</v>
      </c>
      <c r="X2111" s="5">
        <f t="shared" si="4223"/>
        <v>0</v>
      </c>
      <c r="Y2111" s="5">
        <f t="shared" si="4223"/>
        <v>0</v>
      </c>
      <c r="Z2111" s="5">
        <f t="shared" si="4223"/>
        <v>0</v>
      </c>
      <c r="AA2111" s="5">
        <f t="shared" si="3"/>
        <v>0</v>
      </c>
    </row>
    <row r="2112" spans="1:27" ht="15.75" customHeight="1" x14ac:dyDescent="0.2">
      <c r="A2112" s="1" t="s">
        <v>1641</v>
      </c>
      <c r="B2112" s="1" t="s">
        <v>58</v>
      </c>
      <c r="C2112" s="1" t="s">
        <v>35</v>
      </c>
      <c r="D2112" s="2">
        <v>45736</v>
      </c>
      <c r="E2112" s="1" t="s">
        <v>93</v>
      </c>
      <c r="F2112" s="1">
        <v>21.92</v>
      </c>
      <c r="G2112" s="1">
        <v>46.94</v>
      </c>
      <c r="H2112" s="1">
        <v>310</v>
      </c>
      <c r="I2112" s="1">
        <v>41.4</v>
      </c>
      <c r="J2112" s="1">
        <v>7.37</v>
      </c>
      <c r="K2112" s="1">
        <v>98.74</v>
      </c>
      <c r="L2112" s="1">
        <v>6.92</v>
      </c>
      <c r="M2112" s="1">
        <v>134.1</v>
      </c>
      <c r="N2112" s="1">
        <v>86.37</v>
      </c>
      <c r="O2112" s="1">
        <v>95.62</v>
      </c>
      <c r="P2112" s="1" t="s">
        <v>4</v>
      </c>
      <c r="Q2112" s="1" t="s">
        <v>5</v>
      </c>
      <c r="R2112" s="1" t="s">
        <v>6</v>
      </c>
      <c r="S2112" s="1" t="s">
        <v>6</v>
      </c>
      <c r="T2112" s="3">
        <f t="shared" si="0"/>
        <v>45717</v>
      </c>
      <c r="U2112" s="5">
        <f t="shared" ref="U2112:V2112" si="4224">IF(ISBLANK(F2112),1,0)</f>
        <v>0</v>
      </c>
      <c r="V2112" s="5">
        <f t="shared" si="4224"/>
        <v>0</v>
      </c>
      <c r="W2112" s="5">
        <f t="shared" ref="W2112:Z2112" si="4225">IF(ISBLANK(K2112),1,0)</f>
        <v>0</v>
      </c>
      <c r="X2112" s="5">
        <f t="shared" si="4225"/>
        <v>0</v>
      </c>
      <c r="Y2112" s="5">
        <f t="shared" si="4225"/>
        <v>0</v>
      </c>
      <c r="Z2112" s="5">
        <f t="shared" si="4225"/>
        <v>0</v>
      </c>
      <c r="AA2112" s="5">
        <f t="shared" si="3"/>
        <v>0</v>
      </c>
    </row>
    <row r="2113" spans="1:27" ht="15.75" customHeight="1" x14ac:dyDescent="0.2">
      <c r="A2113" s="1" t="s">
        <v>1131</v>
      </c>
      <c r="B2113" s="1" t="s">
        <v>34</v>
      </c>
      <c r="C2113" s="1" t="s">
        <v>35</v>
      </c>
      <c r="D2113" s="2">
        <v>45552</v>
      </c>
      <c r="E2113" s="1" t="s">
        <v>23</v>
      </c>
      <c r="F2113" s="1">
        <v>21.91</v>
      </c>
      <c r="G2113" s="1">
        <v>47.14</v>
      </c>
      <c r="H2113" s="1">
        <v>296</v>
      </c>
      <c r="I2113" s="1">
        <v>48.1</v>
      </c>
      <c r="J2113" s="1">
        <v>7.24</v>
      </c>
      <c r="K2113" s="1">
        <v>98.79</v>
      </c>
      <c r="L2113" s="1">
        <v>6.72</v>
      </c>
      <c r="M2113" s="1">
        <v>119.7</v>
      </c>
      <c r="N2113" s="1">
        <v>89.41</v>
      </c>
      <c r="O2113" s="1">
        <v>91.49</v>
      </c>
      <c r="P2113" s="1" t="s">
        <v>4</v>
      </c>
      <c r="Q2113" s="1" t="s">
        <v>5</v>
      </c>
      <c r="R2113" s="1" t="s">
        <v>6</v>
      </c>
      <c r="S2113" s="1" t="s">
        <v>6</v>
      </c>
      <c r="T2113" s="3">
        <f t="shared" si="0"/>
        <v>45536</v>
      </c>
      <c r="U2113" s="5">
        <f t="shared" ref="U2113:V2113" si="4226">IF(ISBLANK(F2113),1,0)</f>
        <v>0</v>
      </c>
      <c r="V2113" s="5">
        <f t="shared" si="4226"/>
        <v>0</v>
      </c>
      <c r="W2113" s="5">
        <f t="shared" ref="W2113:Z2113" si="4227">IF(ISBLANK(K2113),1,0)</f>
        <v>0</v>
      </c>
      <c r="X2113" s="5">
        <f t="shared" si="4227"/>
        <v>0</v>
      </c>
      <c r="Y2113" s="5">
        <f t="shared" si="4227"/>
        <v>0</v>
      </c>
      <c r="Z2113" s="5">
        <f t="shared" si="4227"/>
        <v>0</v>
      </c>
      <c r="AA2113" s="5">
        <f t="shared" si="3"/>
        <v>0</v>
      </c>
    </row>
    <row r="2114" spans="1:27" ht="15.75" customHeight="1" x14ac:dyDescent="0.2">
      <c r="A2114" s="1" t="s">
        <v>406</v>
      </c>
      <c r="B2114" s="1" t="s">
        <v>34</v>
      </c>
      <c r="C2114" s="1" t="s">
        <v>21</v>
      </c>
      <c r="D2114" s="2">
        <v>45766</v>
      </c>
      <c r="E2114" s="1" t="s">
        <v>37</v>
      </c>
      <c r="F2114" s="1">
        <v>23.46</v>
      </c>
      <c r="G2114" s="1">
        <v>40.57</v>
      </c>
      <c r="H2114" s="1">
        <v>345</v>
      </c>
      <c r="I2114" s="1">
        <v>41.7</v>
      </c>
      <c r="J2114" s="1">
        <v>6.39</v>
      </c>
      <c r="K2114" s="1">
        <v>99.29</v>
      </c>
      <c r="L2114" s="1">
        <v>6.74</v>
      </c>
      <c r="M2114" s="1">
        <v>129.6</v>
      </c>
      <c r="N2114" s="1">
        <v>84.86</v>
      </c>
      <c r="O2114" s="1">
        <v>95.29</v>
      </c>
      <c r="P2114" s="1" t="s">
        <v>4</v>
      </c>
      <c r="Q2114" s="1" t="s">
        <v>5</v>
      </c>
      <c r="R2114" s="1" t="s">
        <v>6</v>
      </c>
      <c r="S2114" s="1" t="s">
        <v>6</v>
      </c>
      <c r="T2114" s="3">
        <f t="shared" si="0"/>
        <v>45748</v>
      </c>
      <c r="U2114" s="5">
        <f t="shared" ref="U2114:V2114" si="4228">IF(ISBLANK(F2114),1,0)</f>
        <v>0</v>
      </c>
      <c r="V2114" s="5">
        <f t="shared" si="4228"/>
        <v>0</v>
      </c>
      <c r="W2114" s="5">
        <f t="shared" ref="W2114:Z2114" si="4229">IF(ISBLANK(K2114),1,0)</f>
        <v>0</v>
      </c>
      <c r="X2114" s="5">
        <f t="shared" si="4229"/>
        <v>0</v>
      </c>
      <c r="Y2114" s="5">
        <f t="shared" si="4229"/>
        <v>0</v>
      </c>
      <c r="Z2114" s="5">
        <f t="shared" si="4229"/>
        <v>0</v>
      </c>
      <c r="AA2114" s="5">
        <f t="shared" si="3"/>
        <v>0</v>
      </c>
    </row>
    <row r="2115" spans="1:27" ht="15.75" customHeight="1" x14ac:dyDescent="0.2">
      <c r="A2115" s="1" t="s">
        <v>2229</v>
      </c>
      <c r="B2115" s="1" t="s">
        <v>1</v>
      </c>
      <c r="C2115" s="1" t="s">
        <v>47</v>
      </c>
      <c r="D2115" s="2">
        <v>45478</v>
      </c>
      <c r="E2115" s="1" t="s">
        <v>3</v>
      </c>
      <c r="F2115" s="1">
        <v>22.51</v>
      </c>
      <c r="G2115" s="1">
        <v>49.36</v>
      </c>
      <c r="H2115" s="1">
        <v>353</v>
      </c>
      <c r="I2115" s="1">
        <v>45.3</v>
      </c>
      <c r="J2115" s="1">
        <v>6.9</v>
      </c>
      <c r="K2115" s="1">
        <v>98.89</v>
      </c>
      <c r="L2115" s="1">
        <v>6.83</v>
      </c>
      <c r="M2115" s="1">
        <v>137.6</v>
      </c>
      <c r="N2115" s="1">
        <v>88.05</v>
      </c>
      <c r="O2115" s="1">
        <v>93.8</v>
      </c>
      <c r="P2115" s="1" t="s">
        <v>4</v>
      </c>
      <c r="Q2115" s="1" t="s">
        <v>5</v>
      </c>
      <c r="R2115" s="1" t="s">
        <v>6</v>
      </c>
      <c r="S2115" s="1" t="s">
        <v>6</v>
      </c>
      <c r="T2115" s="3">
        <f t="shared" si="0"/>
        <v>45474</v>
      </c>
      <c r="U2115" s="5">
        <f t="shared" ref="U2115:V2115" si="4230">IF(ISBLANK(F2115),1,0)</f>
        <v>0</v>
      </c>
      <c r="V2115" s="5">
        <f t="shared" si="4230"/>
        <v>0</v>
      </c>
      <c r="W2115" s="5">
        <f t="shared" ref="W2115:Z2115" si="4231">IF(ISBLANK(K2115),1,0)</f>
        <v>0</v>
      </c>
      <c r="X2115" s="5">
        <f t="shared" si="4231"/>
        <v>0</v>
      </c>
      <c r="Y2115" s="5">
        <f t="shared" si="4231"/>
        <v>0</v>
      </c>
      <c r="Z2115" s="5">
        <f t="shared" si="4231"/>
        <v>0</v>
      </c>
      <c r="AA2115" s="5">
        <f t="shared" si="3"/>
        <v>0</v>
      </c>
    </row>
    <row r="2116" spans="1:27" ht="15.75" customHeight="1" x14ac:dyDescent="0.2">
      <c r="A2116" s="1" t="s">
        <v>2609</v>
      </c>
      <c r="B2116" s="1" t="s">
        <v>1</v>
      </c>
      <c r="C2116" s="1" t="s">
        <v>21</v>
      </c>
      <c r="D2116" s="2">
        <v>45876</v>
      </c>
      <c r="E2116" s="1" t="s">
        <v>23</v>
      </c>
      <c r="F2116" s="1">
        <v>23.32</v>
      </c>
      <c r="G2116" s="1">
        <v>36.659999999999997</v>
      </c>
      <c r="H2116" s="1">
        <v>358</v>
      </c>
      <c r="I2116" s="1">
        <v>44.6</v>
      </c>
      <c r="J2116" s="1">
        <v>6.89</v>
      </c>
      <c r="K2116" s="1">
        <v>98.49</v>
      </c>
      <c r="L2116" s="1">
        <v>6.47</v>
      </c>
      <c r="M2116" s="1">
        <v>132.6</v>
      </c>
      <c r="N2116" s="1">
        <v>86.45</v>
      </c>
      <c r="O2116" s="1">
        <v>94.49</v>
      </c>
      <c r="P2116" s="1" t="s">
        <v>4</v>
      </c>
      <c r="Q2116" s="1" t="s">
        <v>5</v>
      </c>
      <c r="R2116" s="1" t="s">
        <v>6</v>
      </c>
      <c r="S2116" s="1" t="s">
        <v>6</v>
      </c>
      <c r="T2116" s="3">
        <f t="shared" si="0"/>
        <v>45870</v>
      </c>
      <c r="U2116" s="5">
        <f t="shared" ref="U2116:V2116" si="4232">IF(ISBLANK(F2116),1,0)</f>
        <v>0</v>
      </c>
      <c r="V2116" s="5">
        <f t="shared" si="4232"/>
        <v>0</v>
      </c>
      <c r="W2116" s="5">
        <f t="shared" ref="W2116:Z2116" si="4233">IF(ISBLANK(K2116),1,0)</f>
        <v>0</v>
      </c>
      <c r="X2116" s="5">
        <f t="shared" si="4233"/>
        <v>0</v>
      </c>
      <c r="Y2116" s="5">
        <f t="shared" si="4233"/>
        <v>0</v>
      </c>
      <c r="Z2116" s="5">
        <f t="shared" si="4233"/>
        <v>0</v>
      </c>
      <c r="AA2116" s="5">
        <f t="shared" si="3"/>
        <v>0</v>
      </c>
    </row>
    <row r="2117" spans="1:27" ht="15.75" customHeight="1" x14ac:dyDescent="0.2">
      <c r="A2117" s="1" t="s">
        <v>2610</v>
      </c>
      <c r="B2117" s="1" t="s">
        <v>1</v>
      </c>
      <c r="C2117" s="1" t="s">
        <v>35</v>
      </c>
      <c r="D2117" s="2">
        <v>45709</v>
      </c>
      <c r="E2117" s="1" t="s">
        <v>93</v>
      </c>
      <c r="F2117" s="1">
        <v>22.05</v>
      </c>
      <c r="G2117" s="1">
        <v>42.71</v>
      </c>
      <c r="H2117" s="1">
        <v>348</v>
      </c>
      <c r="I2117" s="1">
        <v>43.5</v>
      </c>
      <c r="J2117" s="1">
        <v>6.55</v>
      </c>
      <c r="K2117" s="1">
        <v>99.15</v>
      </c>
      <c r="L2117" s="1">
        <v>6.87</v>
      </c>
      <c r="M2117" s="1">
        <v>134.69999999999999</v>
      </c>
      <c r="N2117" s="1">
        <v>90.4</v>
      </c>
      <c r="O2117" s="1">
        <v>94.88</v>
      </c>
      <c r="P2117" s="1" t="s">
        <v>4</v>
      </c>
      <c r="Q2117" s="1" t="s">
        <v>5</v>
      </c>
      <c r="R2117" s="1" t="s">
        <v>6</v>
      </c>
      <c r="S2117" s="1" t="s">
        <v>6</v>
      </c>
      <c r="T2117" s="3">
        <f t="shared" si="0"/>
        <v>45689</v>
      </c>
      <c r="U2117" s="5">
        <f t="shared" ref="U2117:V2117" si="4234">IF(ISBLANK(F2117),1,0)</f>
        <v>0</v>
      </c>
      <c r="V2117" s="5">
        <f t="shared" si="4234"/>
        <v>0</v>
      </c>
      <c r="W2117" s="5">
        <f t="shared" ref="W2117:Z2117" si="4235">IF(ISBLANK(K2117),1,0)</f>
        <v>0</v>
      </c>
      <c r="X2117" s="5">
        <f t="shared" si="4235"/>
        <v>0</v>
      </c>
      <c r="Y2117" s="5">
        <f t="shared" si="4235"/>
        <v>0</v>
      </c>
      <c r="Z2117" s="5">
        <f t="shared" si="4235"/>
        <v>0</v>
      </c>
      <c r="AA2117" s="5">
        <f t="shared" si="3"/>
        <v>0</v>
      </c>
    </row>
    <row r="2118" spans="1:27" ht="15.75" customHeight="1" x14ac:dyDescent="0.2">
      <c r="A2118" s="1" t="s">
        <v>378</v>
      </c>
      <c r="B2118" s="1" t="s">
        <v>34</v>
      </c>
      <c r="C2118" s="1" t="s">
        <v>35</v>
      </c>
      <c r="D2118" s="2">
        <v>45811</v>
      </c>
      <c r="E2118" s="1" t="s">
        <v>23</v>
      </c>
      <c r="F2118" s="1">
        <v>21.61</v>
      </c>
      <c r="G2118" s="1">
        <v>43.21</v>
      </c>
      <c r="H2118" s="1">
        <v>313</v>
      </c>
      <c r="I2118" s="1">
        <v>44.9</v>
      </c>
      <c r="J2118" s="1">
        <v>7.52</v>
      </c>
      <c r="K2118" s="1">
        <v>99.67</v>
      </c>
      <c r="L2118" s="1">
        <v>6.92</v>
      </c>
      <c r="M2118" s="1">
        <v>124.6</v>
      </c>
      <c r="N2118" s="1">
        <v>88.97</v>
      </c>
      <c r="O2118" s="1">
        <v>95.54</v>
      </c>
      <c r="P2118" s="1" t="s">
        <v>4</v>
      </c>
      <c r="Q2118" s="1" t="s">
        <v>50</v>
      </c>
      <c r="R2118" s="1" t="s">
        <v>242</v>
      </c>
      <c r="S2118" s="1" t="s">
        <v>89</v>
      </c>
      <c r="T2118" s="3">
        <f t="shared" si="0"/>
        <v>45809</v>
      </c>
      <c r="U2118" s="5">
        <f t="shared" ref="U2118:V2118" si="4236">IF(ISBLANK(F2118),1,0)</f>
        <v>0</v>
      </c>
      <c r="V2118" s="5">
        <f t="shared" si="4236"/>
        <v>0</v>
      </c>
      <c r="W2118" s="5">
        <f t="shared" ref="W2118:Z2118" si="4237">IF(ISBLANK(K2118),1,0)</f>
        <v>0</v>
      </c>
      <c r="X2118" s="5">
        <f t="shared" si="4237"/>
        <v>0</v>
      </c>
      <c r="Y2118" s="5">
        <f t="shared" si="4237"/>
        <v>0</v>
      </c>
      <c r="Z2118" s="5">
        <f t="shared" si="4237"/>
        <v>0</v>
      </c>
      <c r="AA2118" s="5">
        <f t="shared" si="3"/>
        <v>0</v>
      </c>
    </row>
    <row r="2119" spans="1:27" ht="15.75" customHeight="1" x14ac:dyDescent="0.2">
      <c r="A2119" s="1" t="s">
        <v>2611</v>
      </c>
      <c r="B2119" s="1" t="s">
        <v>20</v>
      </c>
      <c r="C2119" s="1" t="s">
        <v>21</v>
      </c>
      <c r="D2119" s="2">
        <v>45454</v>
      </c>
      <c r="E2119" s="1" t="s">
        <v>37</v>
      </c>
      <c r="F2119" s="1">
        <v>21.51</v>
      </c>
      <c r="G2119" s="1">
        <v>35.869999999999997</v>
      </c>
      <c r="H2119" s="1">
        <v>295</v>
      </c>
      <c r="I2119" s="1">
        <v>45.6</v>
      </c>
      <c r="J2119" s="1">
        <v>8.0299999999999994</v>
      </c>
      <c r="K2119" s="1">
        <v>99.22</v>
      </c>
      <c r="L2119" s="1">
        <v>7.04</v>
      </c>
      <c r="M2119" s="1">
        <v>145.80000000000001</v>
      </c>
      <c r="N2119" s="1">
        <v>86.13</v>
      </c>
      <c r="O2119" s="1">
        <v>93.01</v>
      </c>
      <c r="P2119" s="1" t="s">
        <v>4</v>
      </c>
      <c r="Q2119" s="1" t="s">
        <v>5</v>
      </c>
      <c r="R2119" s="1" t="s">
        <v>6</v>
      </c>
      <c r="S2119" s="1" t="s">
        <v>6</v>
      </c>
      <c r="T2119" s="3">
        <f t="shared" si="0"/>
        <v>45444</v>
      </c>
      <c r="U2119" s="5">
        <f t="shared" ref="U2119:V2119" si="4238">IF(ISBLANK(F2119),1,0)</f>
        <v>0</v>
      </c>
      <c r="V2119" s="5">
        <f t="shared" si="4238"/>
        <v>0</v>
      </c>
      <c r="W2119" s="5">
        <f t="shared" ref="W2119:Z2119" si="4239">IF(ISBLANK(K2119),1,0)</f>
        <v>0</v>
      </c>
      <c r="X2119" s="5">
        <f t="shared" si="4239"/>
        <v>0</v>
      </c>
      <c r="Y2119" s="5">
        <f t="shared" si="4239"/>
        <v>0</v>
      </c>
      <c r="Z2119" s="5">
        <f t="shared" si="4239"/>
        <v>0</v>
      </c>
      <c r="AA2119" s="5">
        <f t="shared" si="3"/>
        <v>0</v>
      </c>
    </row>
    <row r="2120" spans="1:27" ht="15.75" customHeight="1" x14ac:dyDescent="0.2">
      <c r="A2120" s="1" t="s">
        <v>2612</v>
      </c>
      <c r="B2120" s="1" t="s">
        <v>58</v>
      </c>
      <c r="C2120" s="1" t="s">
        <v>47</v>
      </c>
      <c r="D2120" s="2">
        <v>45870</v>
      </c>
      <c r="E2120" s="1" t="s">
        <v>174</v>
      </c>
      <c r="F2120" s="1">
        <v>21.42</v>
      </c>
      <c r="G2120" s="1">
        <v>43.52</v>
      </c>
      <c r="H2120" s="1">
        <v>334</v>
      </c>
      <c r="I2120" s="1">
        <v>58</v>
      </c>
      <c r="J2120" s="1">
        <v>9.23</v>
      </c>
      <c r="K2120" s="1">
        <v>98.89</v>
      </c>
      <c r="L2120" s="1">
        <v>6.87</v>
      </c>
      <c r="M2120" s="1">
        <v>134.80000000000001</v>
      </c>
      <c r="N2120" s="1">
        <v>87.94</v>
      </c>
      <c r="O2120" s="1">
        <v>89.87</v>
      </c>
      <c r="P2120" s="1" t="s">
        <v>4</v>
      </c>
      <c r="Q2120" s="1" t="s">
        <v>5</v>
      </c>
      <c r="R2120" s="1" t="s">
        <v>6</v>
      </c>
      <c r="S2120" s="1" t="s">
        <v>6</v>
      </c>
      <c r="T2120" s="3">
        <f t="shared" si="0"/>
        <v>45870</v>
      </c>
      <c r="U2120" s="5">
        <f t="shared" ref="U2120:V2120" si="4240">IF(ISBLANK(F2120),1,0)</f>
        <v>0</v>
      </c>
      <c r="V2120" s="5">
        <f t="shared" si="4240"/>
        <v>0</v>
      </c>
      <c r="W2120" s="5">
        <f t="shared" ref="W2120:Z2120" si="4241">IF(ISBLANK(K2120),1,0)</f>
        <v>0</v>
      </c>
      <c r="X2120" s="5">
        <f t="shared" si="4241"/>
        <v>0</v>
      </c>
      <c r="Y2120" s="5">
        <f t="shared" si="4241"/>
        <v>0</v>
      </c>
      <c r="Z2120" s="5">
        <f t="shared" si="4241"/>
        <v>0</v>
      </c>
      <c r="AA2120" s="5">
        <f t="shared" si="3"/>
        <v>0</v>
      </c>
    </row>
    <row r="2121" spans="1:27" ht="15.75" customHeight="1" x14ac:dyDescent="0.2">
      <c r="A2121" s="1" t="s">
        <v>2613</v>
      </c>
      <c r="B2121" s="1" t="s">
        <v>20</v>
      </c>
      <c r="C2121" s="1" t="s">
        <v>35</v>
      </c>
      <c r="D2121" s="2">
        <v>45878</v>
      </c>
      <c r="E2121" s="1" t="s">
        <v>37</v>
      </c>
      <c r="F2121" s="1">
        <v>21.35</v>
      </c>
      <c r="G2121" s="1">
        <v>46.55</v>
      </c>
      <c r="H2121" s="1">
        <v>320</v>
      </c>
      <c r="I2121" s="1">
        <v>41.5</v>
      </c>
      <c r="J2121" s="1">
        <v>8.2100000000000009</v>
      </c>
      <c r="K2121" s="1">
        <v>98.83</v>
      </c>
      <c r="L2121" s="1">
        <v>7.07</v>
      </c>
      <c r="M2121" s="1">
        <v>138.80000000000001</v>
      </c>
      <c r="N2121" s="1">
        <v>86.75</v>
      </c>
      <c r="O2121" s="1">
        <v>93.01</v>
      </c>
      <c r="P2121" s="1" t="s">
        <v>4</v>
      </c>
      <c r="Q2121" s="1" t="s">
        <v>5</v>
      </c>
      <c r="R2121" s="1" t="s">
        <v>6</v>
      </c>
      <c r="S2121" s="1" t="s">
        <v>6</v>
      </c>
      <c r="T2121" s="3">
        <f t="shared" si="0"/>
        <v>45870</v>
      </c>
      <c r="U2121" s="5">
        <f t="shared" ref="U2121:V2121" si="4242">IF(ISBLANK(F2121),1,0)</f>
        <v>0</v>
      </c>
      <c r="V2121" s="5">
        <f t="shared" si="4242"/>
        <v>0</v>
      </c>
      <c r="W2121" s="5">
        <f t="shared" ref="W2121:Z2121" si="4243">IF(ISBLANK(K2121),1,0)</f>
        <v>0</v>
      </c>
      <c r="X2121" s="5">
        <f t="shared" si="4243"/>
        <v>0</v>
      </c>
      <c r="Y2121" s="5">
        <f t="shared" si="4243"/>
        <v>0</v>
      </c>
      <c r="Z2121" s="5">
        <f t="shared" si="4243"/>
        <v>0</v>
      </c>
      <c r="AA2121" s="5">
        <f t="shared" si="3"/>
        <v>0</v>
      </c>
    </row>
    <row r="2122" spans="1:27" ht="15.75" customHeight="1" x14ac:dyDescent="0.2">
      <c r="A2122" s="1" t="s">
        <v>2614</v>
      </c>
      <c r="B2122" s="1" t="s">
        <v>20</v>
      </c>
      <c r="C2122" s="1" t="s">
        <v>21</v>
      </c>
      <c r="D2122" s="2">
        <v>45398</v>
      </c>
      <c r="E2122" s="1" t="s">
        <v>23</v>
      </c>
      <c r="F2122" s="1">
        <v>22.17</v>
      </c>
      <c r="G2122" s="1">
        <v>46.24</v>
      </c>
      <c r="H2122" s="1">
        <v>299</v>
      </c>
      <c r="I2122" s="1">
        <v>52.8</v>
      </c>
      <c r="J2122" s="1">
        <v>7.07</v>
      </c>
      <c r="K2122" s="1">
        <v>99</v>
      </c>
      <c r="L2122" s="1">
        <v>6.94</v>
      </c>
      <c r="M2122" s="1">
        <v>154.4</v>
      </c>
      <c r="N2122" s="1">
        <v>86.77</v>
      </c>
      <c r="O2122" s="1">
        <v>91.08</v>
      </c>
      <c r="P2122" s="1" t="s">
        <v>4</v>
      </c>
      <c r="Q2122" s="1" t="s">
        <v>50</v>
      </c>
      <c r="R2122" s="1" t="s">
        <v>243</v>
      </c>
      <c r="S2122" s="1" t="s">
        <v>89</v>
      </c>
      <c r="T2122" s="3">
        <f t="shared" si="0"/>
        <v>45383</v>
      </c>
      <c r="U2122" s="5">
        <f t="shared" ref="U2122:V2122" si="4244">IF(ISBLANK(F2122),1,0)</f>
        <v>0</v>
      </c>
      <c r="V2122" s="5">
        <f t="shared" si="4244"/>
        <v>0</v>
      </c>
      <c r="W2122" s="5">
        <f t="shared" ref="W2122:Z2122" si="4245">IF(ISBLANK(K2122),1,0)</f>
        <v>0</v>
      </c>
      <c r="X2122" s="5">
        <f t="shared" si="4245"/>
        <v>0</v>
      </c>
      <c r="Y2122" s="5">
        <f t="shared" si="4245"/>
        <v>0</v>
      </c>
      <c r="Z2122" s="5">
        <f t="shared" si="4245"/>
        <v>0</v>
      </c>
      <c r="AA2122" s="5">
        <f t="shared" si="3"/>
        <v>0</v>
      </c>
    </row>
    <row r="2123" spans="1:27" ht="15.75" customHeight="1" x14ac:dyDescent="0.2">
      <c r="A2123" s="1" t="s">
        <v>1367</v>
      </c>
      <c r="B2123" s="1" t="s">
        <v>58</v>
      </c>
      <c r="C2123" s="1" t="s">
        <v>47</v>
      </c>
      <c r="D2123" s="2">
        <v>45547</v>
      </c>
      <c r="E2123" s="1" t="s">
        <v>23</v>
      </c>
      <c r="F2123" s="1">
        <v>21.4</v>
      </c>
      <c r="G2123" s="1">
        <v>45.62</v>
      </c>
      <c r="H2123" s="1">
        <v>357</v>
      </c>
      <c r="I2123" s="1">
        <v>45.3</v>
      </c>
      <c r="J2123" s="1">
        <v>7.27</v>
      </c>
      <c r="K2123" s="1">
        <v>98.53</v>
      </c>
      <c r="L2123" s="1">
        <v>6.97</v>
      </c>
      <c r="M2123" s="1">
        <v>122.6</v>
      </c>
      <c r="N2123" s="1">
        <v>85.2</v>
      </c>
      <c r="O2123" s="1">
        <v>95.96</v>
      </c>
      <c r="P2123" s="1" t="s">
        <v>4</v>
      </c>
      <c r="Q2123" s="1" t="s">
        <v>5</v>
      </c>
      <c r="R2123" s="1" t="s">
        <v>6</v>
      </c>
      <c r="S2123" s="1" t="s">
        <v>6</v>
      </c>
      <c r="T2123" s="3">
        <f t="shared" si="0"/>
        <v>45536</v>
      </c>
      <c r="U2123" s="5">
        <f t="shared" ref="U2123:V2123" si="4246">IF(ISBLANK(F2123),1,0)</f>
        <v>0</v>
      </c>
      <c r="V2123" s="5">
        <f t="shared" si="4246"/>
        <v>0</v>
      </c>
      <c r="W2123" s="5">
        <f t="shared" ref="W2123:Z2123" si="4247">IF(ISBLANK(K2123),1,0)</f>
        <v>0</v>
      </c>
      <c r="X2123" s="5">
        <f t="shared" si="4247"/>
        <v>0</v>
      </c>
      <c r="Y2123" s="5">
        <f t="shared" si="4247"/>
        <v>0</v>
      </c>
      <c r="Z2123" s="5">
        <f t="shared" si="4247"/>
        <v>0</v>
      </c>
      <c r="AA2123" s="5">
        <f t="shared" si="3"/>
        <v>0</v>
      </c>
    </row>
    <row r="2124" spans="1:27" ht="15.75" customHeight="1" x14ac:dyDescent="0.2">
      <c r="A2124" s="1" t="s">
        <v>2615</v>
      </c>
      <c r="B2124" s="1" t="s">
        <v>1</v>
      </c>
      <c r="C2124" s="1" t="s">
        <v>47</v>
      </c>
      <c r="D2124" s="2">
        <v>45787</v>
      </c>
      <c r="E2124" s="1" t="s">
        <v>93</v>
      </c>
      <c r="F2124" s="1">
        <v>22.5</v>
      </c>
      <c r="G2124" s="1">
        <v>34.520000000000003</v>
      </c>
      <c r="H2124" s="1">
        <v>336</v>
      </c>
      <c r="I2124" s="1">
        <v>38.200000000000003</v>
      </c>
      <c r="J2124" s="1">
        <v>6.81</v>
      </c>
      <c r="K2124" s="1">
        <v>99.02</v>
      </c>
      <c r="L2124" s="1">
        <v>6.64</v>
      </c>
      <c r="M2124" s="1">
        <v>103.8</v>
      </c>
      <c r="N2124" s="1">
        <v>89.26</v>
      </c>
      <c r="O2124" s="1">
        <v>94.52</v>
      </c>
      <c r="P2124" s="1" t="s">
        <v>4</v>
      </c>
      <c r="Q2124" s="1" t="s">
        <v>5</v>
      </c>
      <c r="R2124" s="1" t="s">
        <v>6</v>
      </c>
      <c r="S2124" s="1" t="s">
        <v>6</v>
      </c>
      <c r="T2124" s="3">
        <f t="shared" si="0"/>
        <v>45778</v>
      </c>
      <c r="U2124" s="5">
        <f t="shared" ref="U2124:V2124" si="4248">IF(ISBLANK(F2124),1,0)</f>
        <v>0</v>
      </c>
      <c r="V2124" s="5">
        <f t="shared" si="4248"/>
        <v>0</v>
      </c>
      <c r="W2124" s="5">
        <f t="shared" ref="W2124:Z2124" si="4249">IF(ISBLANK(K2124),1,0)</f>
        <v>0</v>
      </c>
      <c r="X2124" s="5">
        <f t="shared" si="4249"/>
        <v>0</v>
      </c>
      <c r="Y2124" s="5">
        <f t="shared" si="4249"/>
        <v>0</v>
      </c>
      <c r="Z2124" s="5">
        <f t="shared" si="4249"/>
        <v>0</v>
      </c>
      <c r="AA2124" s="5">
        <f t="shared" si="3"/>
        <v>0</v>
      </c>
    </row>
    <row r="2125" spans="1:27" ht="15.75" customHeight="1" x14ac:dyDescent="0.2">
      <c r="A2125" s="1" t="s">
        <v>2615</v>
      </c>
      <c r="B2125" s="1" t="s">
        <v>1</v>
      </c>
      <c r="C2125" s="1" t="s">
        <v>47</v>
      </c>
      <c r="D2125" s="2">
        <v>45787</v>
      </c>
      <c r="E2125" s="1" t="s">
        <v>93</v>
      </c>
      <c r="F2125" s="1">
        <v>22.5</v>
      </c>
      <c r="G2125" s="1">
        <v>34.520000000000003</v>
      </c>
      <c r="H2125" s="1">
        <v>336</v>
      </c>
      <c r="I2125" s="1">
        <v>38.200000000000003</v>
      </c>
      <c r="J2125" s="1">
        <v>6.81</v>
      </c>
      <c r="K2125" s="1">
        <v>99.02</v>
      </c>
      <c r="L2125" s="1">
        <v>6.64</v>
      </c>
      <c r="M2125" s="1">
        <v>103.8</v>
      </c>
      <c r="N2125" s="1">
        <v>89.26</v>
      </c>
      <c r="O2125" s="1">
        <v>94.52</v>
      </c>
      <c r="P2125" s="1" t="s">
        <v>4</v>
      </c>
      <c r="Q2125" s="1" t="s">
        <v>5</v>
      </c>
      <c r="R2125" s="1" t="s">
        <v>6</v>
      </c>
      <c r="S2125" s="1" t="s">
        <v>6</v>
      </c>
      <c r="T2125" s="3">
        <f t="shared" si="0"/>
        <v>45778</v>
      </c>
      <c r="U2125" s="5">
        <f t="shared" ref="U2125:V2125" si="4250">IF(ISBLANK(F2125),1,0)</f>
        <v>0</v>
      </c>
      <c r="V2125" s="5">
        <f t="shared" si="4250"/>
        <v>0</v>
      </c>
      <c r="W2125" s="5">
        <f t="shared" ref="W2125:Z2125" si="4251">IF(ISBLANK(K2125),1,0)</f>
        <v>0</v>
      </c>
      <c r="X2125" s="5">
        <f t="shared" si="4251"/>
        <v>0</v>
      </c>
      <c r="Y2125" s="5">
        <f t="shared" si="4251"/>
        <v>0</v>
      </c>
      <c r="Z2125" s="5">
        <f t="shared" si="4251"/>
        <v>0</v>
      </c>
      <c r="AA2125" s="5">
        <f t="shared" si="3"/>
        <v>0</v>
      </c>
    </row>
    <row r="2126" spans="1:27" ht="15.75" customHeight="1" x14ac:dyDescent="0.2">
      <c r="A2126" s="1" t="s">
        <v>2409</v>
      </c>
      <c r="B2126" s="1" t="s">
        <v>58</v>
      </c>
      <c r="C2126" s="1" t="s">
        <v>35</v>
      </c>
      <c r="D2126" s="2">
        <v>45930</v>
      </c>
      <c r="E2126" s="1" t="s">
        <v>93</v>
      </c>
      <c r="F2126" s="1">
        <v>22.53</v>
      </c>
      <c r="G2126" s="1">
        <v>35.32</v>
      </c>
      <c r="H2126" s="1">
        <v>295</v>
      </c>
      <c r="I2126" s="1">
        <v>42</v>
      </c>
      <c r="J2126" s="1">
        <v>7.32</v>
      </c>
      <c r="L2126" s="1">
        <v>6.95</v>
      </c>
      <c r="M2126" s="1">
        <v>141.6</v>
      </c>
      <c r="N2126" s="1">
        <v>85.95</v>
      </c>
      <c r="O2126" s="1">
        <v>94.94</v>
      </c>
      <c r="P2126" s="1" t="s">
        <v>4</v>
      </c>
      <c r="Q2126" s="1" t="s">
        <v>5</v>
      </c>
      <c r="R2126" s="1" t="s">
        <v>6</v>
      </c>
      <c r="S2126" s="1" t="s">
        <v>6</v>
      </c>
      <c r="T2126" s="3">
        <f t="shared" si="0"/>
        <v>45901</v>
      </c>
      <c r="U2126" s="5">
        <f t="shared" ref="U2126:V2126" si="4252">IF(ISBLANK(F2126),1,0)</f>
        <v>0</v>
      </c>
      <c r="V2126" s="5">
        <f t="shared" si="4252"/>
        <v>0</v>
      </c>
      <c r="W2126" s="5">
        <f t="shared" ref="W2126:Z2126" si="4253">IF(ISBLANK(K2126),1,0)</f>
        <v>1</v>
      </c>
      <c r="X2126" s="5">
        <f t="shared" si="4253"/>
        <v>0</v>
      </c>
      <c r="Y2126" s="5">
        <f t="shared" si="4253"/>
        <v>0</v>
      </c>
      <c r="Z2126" s="5">
        <f t="shared" si="4253"/>
        <v>0</v>
      </c>
      <c r="AA2126" s="5">
        <f t="shared" si="3"/>
        <v>1</v>
      </c>
    </row>
    <row r="2127" spans="1:27" ht="15.75" customHeight="1" x14ac:dyDescent="0.2">
      <c r="A2127" s="1" t="s">
        <v>924</v>
      </c>
      <c r="B2127" s="1" t="s">
        <v>34</v>
      </c>
      <c r="C2127" s="1" t="s">
        <v>47</v>
      </c>
      <c r="D2127" s="2">
        <v>45830</v>
      </c>
      <c r="E2127" s="1" t="s">
        <v>37</v>
      </c>
      <c r="F2127" s="1">
        <v>21.18</v>
      </c>
      <c r="G2127" s="1">
        <v>44.83</v>
      </c>
      <c r="H2127" s="1">
        <v>284</v>
      </c>
      <c r="I2127" s="1">
        <v>42.7</v>
      </c>
      <c r="J2127" s="1">
        <v>7.06</v>
      </c>
      <c r="K2127" s="1">
        <v>99.39</v>
      </c>
      <c r="L2127" s="1">
        <v>7.04</v>
      </c>
      <c r="M2127" s="1">
        <v>135.19999999999999</v>
      </c>
      <c r="N2127" s="1">
        <v>86.86</v>
      </c>
      <c r="O2127" s="1">
        <v>92.77</v>
      </c>
      <c r="P2127" s="1" t="s">
        <v>177</v>
      </c>
      <c r="Q2127" s="1" t="s">
        <v>5</v>
      </c>
      <c r="R2127" s="1" t="s">
        <v>6</v>
      </c>
      <c r="S2127" s="1" t="s">
        <v>6</v>
      </c>
      <c r="T2127" s="3">
        <f t="shared" si="0"/>
        <v>45809</v>
      </c>
      <c r="U2127" s="5">
        <f t="shared" ref="U2127:V2127" si="4254">IF(ISBLANK(F2127),1,0)</f>
        <v>0</v>
      </c>
      <c r="V2127" s="5">
        <f t="shared" si="4254"/>
        <v>0</v>
      </c>
      <c r="W2127" s="5">
        <f t="shared" ref="W2127:Z2127" si="4255">IF(ISBLANK(K2127),1,0)</f>
        <v>0</v>
      </c>
      <c r="X2127" s="5">
        <f t="shared" si="4255"/>
        <v>0</v>
      </c>
      <c r="Y2127" s="5">
        <f t="shared" si="4255"/>
        <v>0</v>
      </c>
      <c r="Z2127" s="5">
        <f t="shared" si="4255"/>
        <v>0</v>
      </c>
      <c r="AA2127" s="5">
        <f t="shared" si="3"/>
        <v>0</v>
      </c>
    </row>
    <row r="2128" spans="1:27" ht="15.75" customHeight="1" x14ac:dyDescent="0.2">
      <c r="A2128" s="1" t="s">
        <v>2617</v>
      </c>
      <c r="B2128" s="1" t="s">
        <v>58</v>
      </c>
      <c r="C2128" s="1" t="s">
        <v>21</v>
      </c>
      <c r="D2128" s="2">
        <v>45636</v>
      </c>
      <c r="E2128" s="1" t="s">
        <v>93</v>
      </c>
      <c r="F2128" s="1">
        <v>22.82</v>
      </c>
      <c r="G2128" s="1">
        <v>41.83</v>
      </c>
      <c r="H2128" s="1">
        <v>290</v>
      </c>
      <c r="I2128" s="1">
        <v>44.3</v>
      </c>
      <c r="J2128" s="1">
        <v>6.79</v>
      </c>
      <c r="K2128" s="1">
        <v>98.94</v>
      </c>
      <c r="L2128" s="1">
        <v>6.75</v>
      </c>
      <c r="M2128" s="1">
        <v>126.9</v>
      </c>
      <c r="N2128" s="1">
        <v>87.16</v>
      </c>
      <c r="O2128" s="1">
        <v>94.7</v>
      </c>
      <c r="P2128" s="1" t="s">
        <v>4</v>
      </c>
      <c r="Q2128" s="1" t="s">
        <v>5</v>
      </c>
      <c r="R2128" s="1" t="s">
        <v>6</v>
      </c>
      <c r="S2128" s="1" t="s">
        <v>6</v>
      </c>
      <c r="T2128" s="3">
        <f t="shared" si="0"/>
        <v>45627</v>
      </c>
      <c r="U2128" s="5">
        <f t="shared" ref="U2128:V2128" si="4256">IF(ISBLANK(F2128),1,0)</f>
        <v>0</v>
      </c>
      <c r="V2128" s="5">
        <f t="shared" si="4256"/>
        <v>0</v>
      </c>
      <c r="W2128" s="5">
        <f t="shared" ref="W2128:Z2128" si="4257">IF(ISBLANK(K2128),1,0)</f>
        <v>0</v>
      </c>
      <c r="X2128" s="5">
        <f t="shared" si="4257"/>
        <v>0</v>
      </c>
      <c r="Y2128" s="5">
        <f t="shared" si="4257"/>
        <v>0</v>
      </c>
      <c r="Z2128" s="5">
        <f t="shared" si="4257"/>
        <v>0</v>
      </c>
      <c r="AA2128" s="5">
        <f t="shared" si="3"/>
        <v>0</v>
      </c>
    </row>
    <row r="2129" spans="1:27" ht="15.75" customHeight="1" x14ac:dyDescent="0.2">
      <c r="A2129" s="1" t="s">
        <v>2618</v>
      </c>
      <c r="B2129" s="1" t="s">
        <v>58</v>
      </c>
      <c r="C2129" s="1" t="s">
        <v>47</v>
      </c>
      <c r="D2129" s="2">
        <v>45511</v>
      </c>
      <c r="E2129" s="1" t="s">
        <v>3</v>
      </c>
      <c r="F2129" s="1">
        <v>22.05</v>
      </c>
      <c r="G2129" s="1">
        <v>39.51</v>
      </c>
      <c r="H2129" s="1">
        <v>313</v>
      </c>
      <c r="I2129" s="1">
        <v>45.2</v>
      </c>
      <c r="J2129" s="1">
        <v>6.78</v>
      </c>
      <c r="K2129" s="1">
        <v>99.54</v>
      </c>
      <c r="L2129" s="1">
        <v>6.8</v>
      </c>
      <c r="M2129" s="1">
        <v>128.19999999999999</v>
      </c>
      <c r="N2129" s="1">
        <v>88.75</v>
      </c>
      <c r="O2129" s="1">
        <v>94.38</v>
      </c>
      <c r="P2129" s="1" t="s">
        <v>4</v>
      </c>
      <c r="Q2129" s="1" t="s">
        <v>5</v>
      </c>
      <c r="R2129" s="1" t="s">
        <v>6</v>
      </c>
      <c r="S2129" s="1" t="s">
        <v>6</v>
      </c>
      <c r="T2129" s="3">
        <f t="shared" si="0"/>
        <v>45505</v>
      </c>
      <c r="U2129" s="5">
        <f t="shared" ref="U2129:V2129" si="4258">IF(ISBLANK(F2129),1,0)</f>
        <v>0</v>
      </c>
      <c r="V2129" s="5">
        <f t="shared" si="4258"/>
        <v>0</v>
      </c>
      <c r="W2129" s="5">
        <f t="shared" ref="W2129:Z2129" si="4259">IF(ISBLANK(K2129),1,0)</f>
        <v>0</v>
      </c>
      <c r="X2129" s="5">
        <f t="shared" si="4259"/>
        <v>0</v>
      </c>
      <c r="Y2129" s="5">
        <f t="shared" si="4259"/>
        <v>0</v>
      </c>
      <c r="Z2129" s="5">
        <f t="shared" si="4259"/>
        <v>0</v>
      </c>
      <c r="AA2129" s="5">
        <f t="shared" si="3"/>
        <v>0</v>
      </c>
    </row>
    <row r="2130" spans="1:27" ht="15.75" customHeight="1" x14ac:dyDescent="0.2">
      <c r="A2130" s="1" t="s">
        <v>2619</v>
      </c>
      <c r="B2130" s="1" t="s">
        <v>58</v>
      </c>
      <c r="C2130" s="1" t="s">
        <v>35</v>
      </c>
      <c r="D2130" s="2">
        <v>45957</v>
      </c>
      <c r="E2130" s="1" t="s">
        <v>23</v>
      </c>
      <c r="F2130" s="1">
        <v>21.88</v>
      </c>
      <c r="G2130" s="1">
        <v>51.53</v>
      </c>
      <c r="H2130" s="1">
        <v>316</v>
      </c>
      <c r="I2130" s="1">
        <v>55.7</v>
      </c>
      <c r="J2130" s="1">
        <v>7.15</v>
      </c>
      <c r="K2130" s="1">
        <v>98.75</v>
      </c>
      <c r="L2130" s="1">
        <v>6.99</v>
      </c>
      <c r="M2130" s="1">
        <v>115.7</v>
      </c>
      <c r="N2130" s="1">
        <v>84.05</v>
      </c>
      <c r="O2130" s="1">
        <v>91.76</v>
      </c>
      <c r="P2130" s="1" t="s">
        <v>4</v>
      </c>
      <c r="Q2130" s="1" t="s">
        <v>5</v>
      </c>
      <c r="R2130" s="1" t="s">
        <v>6</v>
      </c>
      <c r="S2130" s="1" t="s">
        <v>6</v>
      </c>
      <c r="T2130" s="3">
        <f t="shared" si="0"/>
        <v>45931</v>
      </c>
      <c r="U2130" s="5">
        <f t="shared" ref="U2130:V2130" si="4260">IF(ISBLANK(F2130),1,0)</f>
        <v>0</v>
      </c>
      <c r="V2130" s="5">
        <f t="shared" si="4260"/>
        <v>0</v>
      </c>
      <c r="W2130" s="5">
        <f t="shared" ref="W2130:Z2130" si="4261">IF(ISBLANK(K2130),1,0)</f>
        <v>0</v>
      </c>
      <c r="X2130" s="5">
        <f t="shared" si="4261"/>
        <v>0</v>
      </c>
      <c r="Y2130" s="5">
        <f t="shared" si="4261"/>
        <v>0</v>
      </c>
      <c r="Z2130" s="5">
        <f t="shared" si="4261"/>
        <v>0</v>
      </c>
      <c r="AA2130" s="5">
        <f t="shared" si="3"/>
        <v>0</v>
      </c>
    </row>
    <row r="2131" spans="1:27" ht="15.75" customHeight="1" x14ac:dyDescent="0.2">
      <c r="A2131" s="1" t="s">
        <v>2620</v>
      </c>
      <c r="B2131" s="1" t="s">
        <v>58</v>
      </c>
      <c r="C2131" s="1" t="s">
        <v>21</v>
      </c>
      <c r="D2131" s="2">
        <v>45931</v>
      </c>
      <c r="E2131" s="1" t="s">
        <v>23</v>
      </c>
      <c r="F2131" s="1">
        <v>20.49</v>
      </c>
      <c r="G2131" s="1">
        <v>42.53</v>
      </c>
      <c r="H2131" s="1">
        <v>332</v>
      </c>
      <c r="I2131" s="1">
        <v>46.9</v>
      </c>
      <c r="J2131" s="1">
        <v>6.86</v>
      </c>
      <c r="K2131" s="1">
        <v>98.16</v>
      </c>
      <c r="L2131" s="1">
        <v>6.95</v>
      </c>
      <c r="M2131" s="1">
        <v>131.5</v>
      </c>
      <c r="N2131" s="1">
        <v>93.58</v>
      </c>
      <c r="O2131" s="1">
        <v>94.39</v>
      </c>
      <c r="P2131" s="1" t="s">
        <v>4</v>
      </c>
      <c r="Q2131" s="1" t="s">
        <v>5</v>
      </c>
      <c r="R2131" s="1" t="s">
        <v>6</v>
      </c>
      <c r="S2131" s="1" t="s">
        <v>6</v>
      </c>
      <c r="T2131" s="3">
        <f t="shared" si="0"/>
        <v>45931</v>
      </c>
      <c r="U2131" s="5">
        <f t="shared" ref="U2131:V2131" si="4262">IF(ISBLANK(F2131),1,0)</f>
        <v>0</v>
      </c>
      <c r="V2131" s="5">
        <f t="shared" si="4262"/>
        <v>0</v>
      </c>
      <c r="W2131" s="5">
        <f t="shared" ref="W2131:Z2131" si="4263">IF(ISBLANK(K2131),1,0)</f>
        <v>0</v>
      </c>
      <c r="X2131" s="5">
        <f t="shared" si="4263"/>
        <v>0</v>
      </c>
      <c r="Y2131" s="5">
        <f t="shared" si="4263"/>
        <v>0</v>
      </c>
      <c r="Z2131" s="5">
        <f t="shared" si="4263"/>
        <v>0</v>
      </c>
      <c r="AA2131" s="5">
        <f t="shared" si="3"/>
        <v>0</v>
      </c>
    </row>
    <row r="2132" spans="1:27" ht="15.75" customHeight="1" x14ac:dyDescent="0.2">
      <c r="A2132" s="1" t="s">
        <v>2621</v>
      </c>
      <c r="B2132" s="1" t="s">
        <v>58</v>
      </c>
      <c r="C2132" s="1" t="s">
        <v>21</v>
      </c>
      <c r="D2132" s="2">
        <v>45947</v>
      </c>
      <c r="E2132" s="1" t="s">
        <v>23</v>
      </c>
      <c r="F2132" s="1">
        <v>21.72</v>
      </c>
      <c r="G2132" s="1">
        <v>44.71</v>
      </c>
      <c r="H2132" s="1">
        <v>319</v>
      </c>
      <c r="I2132" s="1">
        <v>43.8</v>
      </c>
      <c r="J2132" s="1">
        <v>6.89</v>
      </c>
      <c r="K2132" s="1">
        <v>99.26</v>
      </c>
      <c r="L2132" s="1">
        <v>7</v>
      </c>
      <c r="M2132" s="1">
        <v>122.7</v>
      </c>
      <c r="N2132" s="1">
        <v>84.33</v>
      </c>
      <c r="O2132" s="1">
        <v>94.49</v>
      </c>
      <c r="P2132" s="1" t="s">
        <v>177</v>
      </c>
      <c r="Q2132" s="1" t="s">
        <v>50</v>
      </c>
      <c r="R2132" s="1" t="s">
        <v>153</v>
      </c>
      <c r="S2132" s="1" t="s">
        <v>89</v>
      </c>
      <c r="T2132" s="3">
        <f t="shared" si="0"/>
        <v>45931</v>
      </c>
      <c r="U2132" s="5">
        <f t="shared" ref="U2132:V2132" si="4264">IF(ISBLANK(F2132),1,0)</f>
        <v>0</v>
      </c>
      <c r="V2132" s="5">
        <f t="shared" si="4264"/>
        <v>0</v>
      </c>
      <c r="W2132" s="5">
        <f t="shared" ref="W2132:Z2132" si="4265">IF(ISBLANK(K2132),1,0)</f>
        <v>0</v>
      </c>
      <c r="X2132" s="5">
        <f t="shared" si="4265"/>
        <v>0</v>
      </c>
      <c r="Y2132" s="5">
        <f t="shared" si="4265"/>
        <v>0</v>
      </c>
      <c r="Z2132" s="5">
        <f t="shared" si="4265"/>
        <v>0</v>
      </c>
      <c r="AA2132" s="5">
        <f t="shared" si="3"/>
        <v>0</v>
      </c>
    </row>
    <row r="2133" spans="1:27" ht="15.75" customHeight="1" x14ac:dyDescent="0.2">
      <c r="A2133" s="1" t="s">
        <v>2623</v>
      </c>
      <c r="B2133" s="1" t="s">
        <v>58</v>
      </c>
      <c r="C2133" s="1" t="s">
        <v>35</v>
      </c>
      <c r="D2133" s="2">
        <v>45514</v>
      </c>
      <c r="E2133" s="1" t="s">
        <v>37</v>
      </c>
      <c r="F2133" s="1">
        <v>22.28</v>
      </c>
      <c r="G2133" s="1">
        <v>46.94</v>
      </c>
      <c r="H2133" s="1">
        <v>335</v>
      </c>
      <c r="I2133" s="1">
        <v>45.2</v>
      </c>
      <c r="J2133" s="1">
        <v>6.46</v>
      </c>
      <c r="K2133" s="1">
        <v>99.17</v>
      </c>
      <c r="L2133" s="1">
        <v>6.85</v>
      </c>
      <c r="M2133" s="1">
        <v>127.7</v>
      </c>
      <c r="N2133" s="1">
        <v>87.94</v>
      </c>
      <c r="O2133" s="1">
        <v>94.32</v>
      </c>
      <c r="P2133" s="1" t="s">
        <v>4</v>
      </c>
      <c r="Q2133" s="1" t="s">
        <v>5</v>
      </c>
      <c r="R2133" s="1" t="s">
        <v>6</v>
      </c>
      <c r="S2133" s="1" t="s">
        <v>6</v>
      </c>
      <c r="T2133" s="3">
        <f t="shared" si="0"/>
        <v>45505</v>
      </c>
      <c r="U2133" s="5">
        <f t="shared" ref="U2133:V2133" si="4266">IF(ISBLANK(F2133),1,0)</f>
        <v>0</v>
      </c>
      <c r="V2133" s="5">
        <f t="shared" si="4266"/>
        <v>0</v>
      </c>
      <c r="W2133" s="5">
        <f t="shared" ref="W2133:Z2133" si="4267">IF(ISBLANK(K2133),1,0)</f>
        <v>0</v>
      </c>
      <c r="X2133" s="5">
        <f t="shared" si="4267"/>
        <v>0</v>
      </c>
      <c r="Y2133" s="5">
        <f t="shared" si="4267"/>
        <v>0</v>
      </c>
      <c r="Z2133" s="5">
        <f t="shared" si="4267"/>
        <v>0</v>
      </c>
      <c r="AA2133" s="5">
        <f t="shared" si="3"/>
        <v>0</v>
      </c>
    </row>
    <row r="2134" spans="1:27" ht="15.75" customHeight="1" x14ac:dyDescent="0.2">
      <c r="A2134" s="1" t="s">
        <v>2624</v>
      </c>
      <c r="B2134" s="1" t="s">
        <v>58</v>
      </c>
      <c r="C2134" s="1" t="s">
        <v>21</v>
      </c>
      <c r="D2134" s="2">
        <v>45611</v>
      </c>
      <c r="E2134" s="1" t="s">
        <v>93</v>
      </c>
      <c r="F2134" s="1">
        <v>23.31</v>
      </c>
      <c r="G2134" s="1">
        <v>42.27</v>
      </c>
      <c r="H2134" s="1">
        <v>321</v>
      </c>
      <c r="I2134" s="1">
        <v>52.1</v>
      </c>
      <c r="J2134" s="1">
        <v>7.89</v>
      </c>
      <c r="K2134" s="1">
        <v>99.25</v>
      </c>
      <c r="L2134" s="1">
        <v>6.66</v>
      </c>
      <c r="M2134" s="1">
        <v>133.6</v>
      </c>
      <c r="N2134" s="1">
        <v>86.51</v>
      </c>
      <c r="O2134" s="1">
        <v>92.05</v>
      </c>
      <c r="P2134" s="1" t="s">
        <v>4</v>
      </c>
      <c r="Q2134" s="1" t="s">
        <v>5</v>
      </c>
      <c r="R2134" s="1" t="s">
        <v>6</v>
      </c>
      <c r="S2134" s="1" t="s">
        <v>6</v>
      </c>
      <c r="T2134" s="3">
        <f t="shared" si="0"/>
        <v>45597</v>
      </c>
      <c r="U2134" s="5">
        <f t="shared" ref="U2134:V2134" si="4268">IF(ISBLANK(F2134),1,0)</f>
        <v>0</v>
      </c>
      <c r="V2134" s="5">
        <f t="shared" si="4268"/>
        <v>0</v>
      </c>
      <c r="W2134" s="5">
        <f t="shared" ref="W2134:Z2134" si="4269">IF(ISBLANK(K2134),1,0)</f>
        <v>0</v>
      </c>
      <c r="X2134" s="5">
        <f t="shared" si="4269"/>
        <v>0</v>
      </c>
      <c r="Y2134" s="5">
        <f t="shared" si="4269"/>
        <v>0</v>
      </c>
      <c r="Z2134" s="5">
        <f t="shared" si="4269"/>
        <v>0</v>
      </c>
      <c r="AA2134" s="5">
        <f t="shared" si="3"/>
        <v>0</v>
      </c>
    </row>
    <row r="2135" spans="1:27" ht="15.75" customHeight="1" x14ac:dyDescent="0.2">
      <c r="A2135" s="1" t="s">
        <v>777</v>
      </c>
      <c r="B2135" s="1" t="s">
        <v>58</v>
      </c>
      <c r="C2135" s="1" t="s">
        <v>21</v>
      </c>
      <c r="D2135" s="2">
        <v>45470</v>
      </c>
      <c r="E2135" s="1" t="s">
        <v>37</v>
      </c>
      <c r="F2135" s="1">
        <v>22.43</v>
      </c>
      <c r="G2135" s="1">
        <v>54.96</v>
      </c>
      <c r="H2135" s="1">
        <v>320</v>
      </c>
      <c r="I2135" s="1">
        <v>36.700000000000003</v>
      </c>
      <c r="J2135" s="1">
        <v>7.07</v>
      </c>
      <c r="K2135" s="1">
        <v>99.07</v>
      </c>
      <c r="L2135" s="1">
        <v>6.77</v>
      </c>
      <c r="M2135" s="1">
        <v>92.1</v>
      </c>
      <c r="N2135" s="1">
        <v>89.84</v>
      </c>
      <c r="O2135" s="1">
        <v>96.43</v>
      </c>
      <c r="P2135" s="1" t="s">
        <v>4</v>
      </c>
      <c r="Q2135" s="1" t="s">
        <v>5</v>
      </c>
      <c r="R2135" s="1" t="s">
        <v>6</v>
      </c>
      <c r="S2135" s="1" t="s">
        <v>6</v>
      </c>
      <c r="T2135" s="3">
        <f t="shared" si="0"/>
        <v>45444</v>
      </c>
      <c r="U2135" s="5">
        <f t="shared" ref="U2135:V2135" si="4270">IF(ISBLANK(F2135),1,0)</f>
        <v>0</v>
      </c>
      <c r="V2135" s="5">
        <f t="shared" si="4270"/>
        <v>0</v>
      </c>
      <c r="W2135" s="5">
        <f t="shared" ref="W2135:Z2135" si="4271">IF(ISBLANK(K2135),1,0)</f>
        <v>0</v>
      </c>
      <c r="X2135" s="5">
        <f t="shared" si="4271"/>
        <v>0</v>
      </c>
      <c r="Y2135" s="5">
        <f t="shared" si="4271"/>
        <v>0</v>
      </c>
      <c r="Z2135" s="5">
        <f t="shared" si="4271"/>
        <v>0</v>
      </c>
      <c r="AA2135" s="5">
        <f t="shared" si="3"/>
        <v>0</v>
      </c>
    </row>
    <row r="2136" spans="1:27" ht="15.75" customHeight="1" x14ac:dyDescent="0.2">
      <c r="A2136" s="1" t="s">
        <v>2625</v>
      </c>
      <c r="B2136" s="1" t="s">
        <v>20</v>
      </c>
      <c r="C2136" s="1" t="s">
        <v>21</v>
      </c>
      <c r="D2136" s="2">
        <v>45989</v>
      </c>
      <c r="E2136" s="1" t="s">
        <v>37</v>
      </c>
      <c r="F2136" s="1">
        <v>22.34</v>
      </c>
      <c r="G2136" s="1">
        <v>35.299999999999997</v>
      </c>
      <c r="H2136" s="1">
        <v>290</v>
      </c>
      <c r="I2136" s="1">
        <v>46</v>
      </c>
      <c r="J2136" s="1">
        <v>6.93</v>
      </c>
      <c r="K2136" s="1">
        <v>99.03</v>
      </c>
      <c r="L2136" s="1">
        <v>6.76</v>
      </c>
      <c r="M2136" s="1">
        <v>142.19999999999999</v>
      </c>
      <c r="N2136" s="1">
        <v>84.93</v>
      </c>
      <c r="O2136" s="1">
        <v>94.53</v>
      </c>
      <c r="P2136" s="1" t="s">
        <v>4</v>
      </c>
      <c r="Q2136" s="1" t="s">
        <v>5</v>
      </c>
      <c r="R2136" s="1" t="s">
        <v>6</v>
      </c>
      <c r="S2136" s="1" t="s">
        <v>6</v>
      </c>
      <c r="T2136" s="3">
        <f t="shared" si="0"/>
        <v>45962</v>
      </c>
      <c r="U2136" s="5">
        <f t="shared" ref="U2136:V2136" si="4272">IF(ISBLANK(F2136),1,0)</f>
        <v>0</v>
      </c>
      <c r="V2136" s="5">
        <f t="shared" si="4272"/>
        <v>0</v>
      </c>
      <c r="W2136" s="5">
        <f t="shared" ref="W2136:Z2136" si="4273">IF(ISBLANK(K2136),1,0)</f>
        <v>0</v>
      </c>
      <c r="X2136" s="5">
        <f t="shared" si="4273"/>
        <v>0</v>
      </c>
      <c r="Y2136" s="5">
        <f t="shared" si="4273"/>
        <v>0</v>
      </c>
      <c r="Z2136" s="5">
        <f t="shared" si="4273"/>
        <v>0</v>
      </c>
      <c r="AA2136" s="5">
        <f t="shared" si="3"/>
        <v>0</v>
      </c>
    </row>
    <row r="2137" spans="1:27" ht="15.75" customHeight="1" x14ac:dyDescent="0.2">
      <c r="A2137" s="1" t="s">
        <v>2626</v>
      </c>
      <c r="B2137" s="1" t="s">
        <v>20</v>
      </c>
      <c r="C2137" s="1" t="s">
        <v>35</v>
      </c>
      <c r="D2137" s="2">
        <v>45925</v>
      </c>
      <c r="E2137" s="1" t="s">
        <v>23</v>
      </c>
      <c r="F2137" s="1">
        <v>20.59</v>
      </c>
      <c r="G2137" s="1">
        <v>36.97</v>
      </c>
      <c r="H2137" s="1">
        <v>326</v>
      </c>
      <c r="I2137" s="1">
        <v>36.5</v>
      </c>
      <c r="J2137" s="1">
        <v>7.41</v>
      </c>
      <c r="K2137" s="1">
        <v>98.94</v>
      </c>
      <c r="L2137" s="1">
        <v>6.85</v>
      </c>
      <c r="N2137" s="1">
        <v>88.6</v>
      </c>
      <c r="O2137" s="1">
        <v>92.58</v>
      </c>
      <c r="P2137" s="1" t="s">
        <v>4</v>
      </c>
      <c r="Q2137" s="1" t="s">
        <v>5</v>
      </c>
      <c r="R2137" s="1" t="s">
        <v>6</v>
      </c>
      <c r="S2137" s="1" t="s">
        <v>6</v>
      </c>
      <c r="T2137" s="3">
        <f t="shared" si="0"/>
        <v>45901</v>
      </c>
      <c r="U2137" s="5">
        <f t="shared" ref="U2137:V2137" si="4274">IF(ISBLANK(F2137),1,0)</f>
        <v>0</v>
      </c>
      <c r="V2137" s="5">
        <f t="shared" si="4274"/>
        <v>0</v>
      </c>
      <c r="W2137" s="5">
        <f t="shared" ref="W2137:Z2137" si="4275">IF(ISBLANK(K2137),1,0)</f>
        <v>0</v>
      </c>
      <c r="X2137" s="5">
        <f t="shared" si="4275"/>
        <v>0</v>
      </c>
      <c r="Y2137" s="5">
        <f t="shared" si="4275"/>
        <v>1</v>
      </c>
      <c r="Z2137" s="5">
        <f t="shared" si="4275"/>
        <v>0</v>
      </c>
      <c r="AA2137" s="5">
        <f t="shared" si="3"/>
        <v>1</v>
      </c>
    </row>
    <row r="2138" spans="1:27" ht="15.75" customHeight="1" x14ac:dyDescent="0.2">
      <c r="A2138" s="1" t="s">
        <v>2627</v>
      </c>
      <c r="B2138" s="1" t="s">
        <v>20</v>
      </c>
      <c r="C2138" s="1" t="s">
        <v>21</v>
      </c>
      <c r="D2138" s="2">
        <v>45418</v>
      </c>
      <c r="E2138" s="1" t="s">
        <v>37</v>
      </c>
      <c r="F2138" s="1">
        <v>21.4</v>
      </c>
      <c r="G2138" s="1">
        <v>35.29</v>
      </c>
      <c r="H2138" s="1">
        <v>272</v>
      </c>
      <c r="I2138" s="1">
        <v>51.1</v>
      </c>
      <c r="J2138" s="1">
        <v>7.05</v>
      </c>
      <c r="K2138" s="1">
        <v>98.94</v>
      </c>
      <c r="M2138" s="1">
        <v>144.30000000000001</v>
      </c>
      <c r="N2138" s="1">
        <v>83.91</v>
      </c>
      <c r="O2138" s="1">
        <v>94.27</v>
      </c>
      <c r="P2138" s="1" t="s">
        <v>4</v>
      </c>
      <c r="Q2138" s="1" t="s">
        <v>5</v>
      </c>
      <c r="R2138" s="1" t="s">
        <v>6</v>
      </c>
      <c r="S2138" s="1" t="s">
        <v>6</v>
      </c>
      <c r="T2138" s="3">
        <f t="shared" si="0"/>
        <v>45413</v>
      </c>
      <c r="U2138" s="5">
        <f t="shared" ref="U2138:V2138" si="4276">IF(ISBLANK(F2138),1,0)</f>
        <v>0</v>
      </c>
      <c r="V2138" s="5">
        <f t="shared" si="4276"/>
        <v>0</v>
      </c>
      <c r="W2138" s="5">
        <f t="shared" ref="W2138:Z2138" si="4277">IF(ISBLANK(K2138),1,0)</f>
        <v>0</v>
      </c>
      <c r="X2138" s="5">
        <f t="shared" si="4277"/>
        <v>1</v>
      </c>
      <c r="Y2138" s="5">
        <f t="shared" si="4277"/>
        <v>0</v>
      </c>
      <c r="Z2138" s="5">
        <f t="shared" si="4277"/>
        <v>0</v>
      </c>
      <c r="AA2138" s="5">
        <f t="shared" si="3"/>
        <v>1</v>
      </c>
    </row>
    <row r="2139" spans="1:27" ht="15.75" customHeight="1" x14ac:dyDescent="0.2">
      <c r="A2139" s="1" t="s">
        <v>2628</v>
      </c>
      <c r="B2139" s="1" t="s">
        <v>20</v>
      </c>
      <c r="C2139" s="1" t="s">
        <v>35</v>
      </c>
      <c r="D2139" s="2">
        <v>45472</v>
      </c>
      <c r="E2139" s="1" t="s">
        <v>37</v>
      </c>
      <c r="F2139" s="1">
        <v>22.42</v>
      </c>
      <c r="G2139" s="1">
        <v>47.81</v>
      </c>
      <c r="H2139" s="1">
        <v>305</v>
      </c>
      <c r="I2139" s="1">
        <v>52.7</v>
      </c>
      <c r="J2139" s="1">
        <v>8.6999999999999993</v>
      </c>
      <c r="K2139" s="1">
        <v>98.67</v>
      </c>
      <c r="L2139" s="1">
        <v>7.27</v>
      </c>
      <c r="M2139" s="1">
        <v>139.6</v>
      </c>
      <c r="N2139" s="1">
        <v>89.28</v>
      </c>
      <c r="O2139" s="1">
        <v>93.31</v>
      </c>
      <c r="P2139" s="1" t="s">
        <v>4</v>
      </c>
      <c r="Q2139" s="1" t="s">
        <v>5</v>
      </c>
      <c r="R2139" s="1" t="s">
        <v>6</v>
      </c>
      <c r="S2139" s="1" t="s">
        <v>6</v>
      </c>
      <c r="T2139" s="3">
        <f t="shared" si="0"/>
        <v>45444</v>
      </c>
      <c r="U2139" s="5">
        <f t="shared" ref="U2139:V2139" si="4278">IF(ISBLANK(F2139),1,0)</f>
        <v>0</v>
      </c>
      <c r="V2139" s="5">
        <f t="shared" si="4278"/>
        <v>0</v>
      </c>
      <c r="W2139" s="5">
        <f t="shared" ref="W2139:Z2139" si="4279">IF(ISBLANK(K2139),1,0)</f>
        <v>0</v>
      </c>
      <c r="X2139" s="5">
        <f t="shared" si="4279"/>
        <v>0</v>
      </c>
      <c r="Y2139" s="5">
        <f t="shared" si="4279"/>
        <v>0</v>
      </c>
      <c r="Z2139" s="5">
        <f t="shared" si="4279"/>
        <v>0</v>
      </c>
      <c r="AA2139" s="5">
        <f t="shared" si="3"/>
        <v>0</v>
      </c>
    </row>
    <row r="2140" spans="1:27" ht="15.75" customHeight="1" x14ac:dyDescent="0.2">
      <c r="A2140" s="1" t="s">
        <v>2629</v>
      </c>
      <c r="B2140" s="1" t="s">
        <v>58</v>
      </c>
      <c r="C2140" s="1" t="s">
        <v>47</v>
      </c>
      <c r="D2140" s="2">
        <v>45695</v>
      </c>
      <c r="E2140" s="1" t="s">
        <v>23</v>
      </c>
      <c r="F2140" s="1">
        <v>21.33</v>
      </c>
      <c r="G2140" s="1">
        <v>46.01</v>
      </c>
      <c r="H2140" s="1">
        <v>317</v>
      </c>
      <c r="I2140" s="1">
        <v>38</v>
      </c>
      <c r="J2140" s="1">
        <v>8.1</v>
      </c>
      <c r="K2140" s="1">
        <v>98.91</v>
      </c>
      <c r="L2140" s="1">
        <v>6.98</v>
      </c>
      <c r="M2140" s="1">
        <v>125.1</v>
      </c>
      <c r="N2140" s="1">
        <v>86.72</v>
      </c>
      <c r="O2140" s="1">
        <v>93.36</v>
      </c>
      <c r="P2140" s="1" t="s">
        <v>4</v>
      </c>
      <c r="Q2140" s="1" t="s">
        <v>5</v>
      </c>
      <c r="R2140" s="1" t="s">
        <v>6</v>
      </c>
      <c r="S2140" s="1" t="s">
        <v>6</v>
      </c>
      <c r="T2140" s="3">
        <f t="shared" si="0"/>
        <v>45689</v>
      </c>
      <c r="U2140" s="5">
        <f t="shared" ref="U2140:V2140" si="4280">IF(ISBLANK(F2140),1,0)</f>
        <v>0</v>
      </c>
      <c r="V2140" s="5">
        <f t="shared" si="4280"/>
        <v>0</v>
      </c>
      <c r="W2140" s="5">
        <f t="shared" ref="W2140:Z2140" si="4281">IF(ISBLANK(K2140),1,0)</f>
        <v>0</v>
      </c>
      <c r="X2140" s="5">
        <f t="shared" si="4281"/>
        <v>0</v>
      </c>
      <c r="Y2140" s="5">
        <f t="shared" si="4281"/>
        <v>0</v>
      </c>
      <c r="Z2140" s="5">
        <f t="shared" si="4281"/>
        <v>0</v>
      </c>
      <c r="AA2140" s="5">
        <f t="shared" si="3"/>
        <v>0</v>
      </c>
    </row>
    <row r="2141" spans="1:27" ht="15.75" customHeight="1" x14ac:dyDescent="0.2">
      <c r="A2141" s="1" t="s">
        <v>2630</v>
      </c>
      <c r="B2141" s="1" t="s">
        <v>58</v>
      </c>
      <c r="C2141" s="1" t="s">
        <v>47</v>
      </c>
      <c r="D2141" s="2">
        <v>45595</v>
      </c>
      <c r="E2141" s="1" t="s">
        <v>23</v>
      </c>
      <c r="G2141" s="1">
        <v>39.28</v>
      </c>
      <c r="H2141" s="1">
        <v>334</v>
      </c>
      <c r="I2141" s="1">
        <v>51.4</v>
      </c>
      <c r="J2141" s="1">
        <v>7.65</v>
      </c>
      <c r="K2141" s="1">
        <v>98.58</v>
      </c>
      <c r="L2141" s="1">
        <v>6.91</v>
      </c>
      <c r="N2141" s="1">
        <v>85.38</v>
      </c>
      <c r="O2141" s="1">
        <v>89.74</v>
      </c>
      <c r="P2141" s="1" t="s">
        <v>177</v>
      </c>
      <c r="Q2141" s="1" t="s">
        <v>50</v>
      </c>
      <c r="R2141" s="1" t="s">
        <v>153</v>
      </c>
      <c r="S2141" s="1" t="s">
        <v>89</v>
      </c>
      <c r="T2141" s="3">
        <f t="shared" si="0"/>
        <v>45566</v>
      </c>
      <c r="U2141" s="5">
        <f t="shared" ref="U2141:V2141" si="4282">IF(ISBLANK(F2141),1,0)</f>
        <v>1</v>
      </c>
      <c r="V2141" s="5">
        <f t="shared" si="4282"/>
        <v>0</v>
      </c>
      <c r="W2141" s="5">
        <f t="shared" ref="W2141:Z2141" si="4283">IF(ISBLANK(K2141),1,0)</f>
        <v>0</v>
      </c>
      <c r="X2141" s="5">
        <f t="shared" si="4283"/>
        <v>0</v>
      </c>
      <c r="Y2141" s="5">
        <f t="shared" si="4283"/>
        <v>1</v>
      </c>
      <c r="Z2141" s="5">
        <f t="shared" si="4283"/>
        <v>0</v>
      </c>
      <c r="AA2141" s="5">
        <f t="shared" si="3"/>
        <v>2</v>
      </c>
    </row>
    <row r="2142" spans="1:27" ht="15.75" customHeight="1" x14ac:dyDescent="0.2">
      <c r="A2142" s="1" t="s">
        <v>2631</v>
      </c>
      <c r="B2142" s="1" t="s">
        <v>58</v>
      </c>
      <c r="C2142" s="1" t="s">
        <v>35</v>
      </c>
      <c r="D2142" s="2">
        <v>45628</v>
      </c>
      <c r="E2142" s="1" t="s">
        <v>37</v>
      </c>
      <c r="F2142" s="1">
        <v>22.55</v>
      </c>
      <c r="G2142" s="1">
        <v>37.68</v>
      </c>
      <c r="H2142" s="1">
        <v>320</v>
      </c>
      <c r="I2142" s="1">
        <v>38</v>
      </c>
      <c r="J2142" s="1">
        <v>6.39</v>
      </c>
      <c r="K2142" s="1">
        <v>98.81</v>
      </c>
      <c r="L2142" s="1">
        <v>6.65</v>
      </c>
      <c r="M2142" s="1">
        <v>124.7</v>
      </c>
      <c r="N2142" s="1">
        <v>87.25</v>
      </c>
      <c r="O2142" s="1">
        <v>92.89</v>
      </c>
      <c r="P2142" s="1" t="s">
        <v>4</v>
      </c>
      <c r="Q2142" s="1" t="s">
        <v>5</v>
      </c>
      <c r="R2142" s="1" t="s">
        <v>6</v>
      </c>
      <c r="S2142" s="1" t="s">
        <v>6</v>
      </c>
      <c r="T2142" s="3">
        <f t="shared" si="0"/>
        <v>45627</v>
      </c>
      <c r="U2142" s="5">
        <f t="shared" ref="U2142:V2142" si="4284">IF(ISBLANK(F2142),1,0)</f>
        <v>0</v>
      </c>
      <c r="V2142" s="5">
        <f t="shared" si="4284"/>
        <v>0</v>
      </c>
      <c r="W2142" s="5">
        <f t="shared" ref="W2142:Z2142" si="4285">IF(ISBLANK(K2142),1,0)</f>
        <v>0</v>
      </c>
      <c r="X2142" s="5">
        <f t="shared" si="4285"/>
        <v>0</v>
      </c>
      <c r="Y2142" s="5">
        <f t="shared" si="4285"/>
        <v>0</v>
      </c>
      <c r="Z2142" s="5">
        <f t="shared" si="4285"/>
        <v>0</v>
      </c>
      <c r="AA2142" s="5">
        <f t="shared" si="3"/>
        <v>0</v>
      </c>
    </row>
    <row r="2143" spans="1:27" ht="15.75" customHeight="1" x14ac:dyDescent="0.2">
      <c r="A2143" s="1" t="s">
        <v>2632</v>
      </c>
      <c r="B2143" s="1" t="s">
        <v>1</v>
      </c>
      <c r="C2143" s="1" t="s">
        <v>35</v>
      </c>
      <c r="D2143" s="2">
        <v>45560</v>
      </c>
      <c r="E2143" s="1" t="s">
        <v>93</v>
      </c>
      <c r="F2143" s="1">
        <v>22.71</v>
      </c>
      <c r="G2143" s="1">
        <v>49.92</v>
      </c>
      <c r="H2143" s="1">
        <v>340</v>
      </c>
      <c r="I2143" s="1">
        <v>36.1</v>
      </c>
      <c r="J2143" s="1">
        <v>6.17</v>
      </c>
      <c r="K2143" s="1">
        <v>99.02</v>
      </c>
      <c r="L2143" s="1">
        <v>6.64</v>
      </c>
      <c r="M2143" s="1">
        <v>121</v>
      </c>
      <c r="N2143" s="1">
        <v>87.58</v>
      </c>
      <c r="O2143" s="1">
        <v>97.66</v>
      </c>
      <c r="P2143" s="1" t="s">
        <v>4</v>
      </c>
      <c r="Q2143" s="1" t="s">
        <v>5</v>
      </c>
      <c r="R2143" s="1" t="s">
        <v>6</v>
      </c>
      <c r="S2143" s="1" t="s">
        <v>6</v>
      </c>
      <c r="T2143" s="3">
        <f t="shared" si="0"/>
        <v>45536</v>
      </c>
      <c r="U2143" s="5">
        <f t="shared" ref="U2143:V2143" si="4286">IF(ISBLANK(F2143),1,0)</f>
        <v>0</v>
      </c>
      <c r="V2143" s="5">
        <f t="shared" si="4286"/>
        <v>0</v>
      </c>
      <c r="W2143" s="5">
        <f t="shared" ref="W2143:Z2143" si="4287">IF(ISBLANK(K2143),1,0)</f>
        <v>0</v>
      </c>
      <c r="X2143" s="5">
        <f t="shared" si="4287"/>
        <v>0</v>
      </c>
      <c r="Y2143" s="5">
        <f t="shared" si="4287"/>
        <v>0</v>
      </c>
      <c r="Z2143" s="5">
        <f t="shared" si="4287"/>
        <v>0</v>
      </c>
      <c r="AA2143" s="5">
        <f t="shared" si="3"/>
        <v>0</v>
      </c>
    </row>
    <row r="2144" spans="1:27" ht="15.75" customHeight="1" x14ac:dyDescent="0.2">
      <c r="A2144" s="1" t="s">
        <v>363</v>
      </c>
      <c r="B2144" s="1" t="s">
        <v>34</v>
      </c>
      <c r="C2144" s="1" t="s">
        <v>35</v>
      </c>
      <c r="D2144" s="2">
        <v>45784</v>
      </c>
      <c r="E2144" s="1" t="s">
        <v>93</v>
      </c>
      <c r="F2144" s="1">
        <v>21.55</v>
      </c>
      <c r="G2144" s="1">
        <v>45.81</v>
      </c>
      <c r="H2144" s="1">
        <v>310</v>
      </c>
      <c r="I2144" s="1">
        <v>44.7</v>
      </c>
      <c r="J2144" s="1">
        <v>7.04</v>
      </c>
      <c r="K2144" s="1">
        <v>98.33</v>
      </c>
      <c r="L2144" s="1">
        <v>6.84</v>
      </c>
      <c r="M2144" s="1">
        <v>132.30000000000001</v>
      </c>
      <c r="N2144" s="1">
        <v>83.98</v>
      </c>
      <c r="O2144" s="1">
        <v>95.78</v>
      </c>
      <c r="P2144" s="1" t="s">
        <v>4</v>
      </c>
      <c r="Q2144" s="1" t="s">
        <v>5</v>
      </c>
      <c r="R2144" s="1" t="s">
        <v>6</v>
      </c>
      <c r="S2144" s="1" t="s">
        <v>6</v>
      </c>
      <c r="T2144" s="3">
        <f t="shared" si="0"/>
        <v>45778</v>
      </c>
      <c r="U2144" s="5">
        <f t="shared" ref="U2144:V2144" si="4288">IF(ISBLANK(F2144),1,0)</f>
        <v>0</v>
      </c>
      <c r="V2144" s="5">
        <f t="shared" si="4288"/>
        <v>0</v>
      </c>
      <c r="W2144" s="5">
        <f t="shared" ref="W2144:Z2144" si="4289">IF(ISBLANK(K2144),1,0)</f>
        <v>0</v>
      </c>
      <c r="X2144" s="5">
        <f t="shared" si="4289"/>
        <v>0</v>
      </c>
      <c r="Y2144" s="5">
        <f t="shared" si="4289"/>
        <v>0</v>
      </c>
      <c r="Z2144" s="5">
        <f t="shared" si="4289"/>
        <v>0</v>
      </c>
      <c r="AA2144" s="5">
        <f t="shared" si="3"/>
        <v>0</v>
      </c>
    </row>
    <row r="2145" spans="1:27" ht="15.75" customHeight="1" x14ac:dyDescent="0.2">
      <c r="A2145" s="1" t="s">
        <v>846</v>
      </c>
      <c r="B2145" s="1" t="s">
        <v>34</v>
      </c>
      <c r="C2145" s="1" t="s">
        <v>21</v>
      </c>
      <c r="D2145" s="2">
        <v>45948</v>
      </c>
      <c r="E2145" s="1" t="s">
        <v>3</v>
      </c>
      <c r="F2145" s="1">
        <v>21.06</v>
      </c>
      <c r="G2145" s="1">
        <v>51.05</v>
      </c>
      <c r="H2145" s="1">
        <v>340</v>
      </c>
      <c r="I2145" s="1">
        <v>52.8</v>
      </c>
      <c r="J2145" s="1">
        <v>7.51</v>
      </c>
      <c r="K2145" s="1">
        <v>98.31</v>
      </c>
      <c r="L2145" s="1">
        <v>6.79</v>
      </c>
      <c r="M2145" s="1">
        <v>153.30000000000001</v>
      </c>
      <c r="N2145" s="1">
        <v>86.78</v>
      </c>
      <c r="O2145" s="1">
        <v>93.05</v>
      </c>
      <c r="P2145" s="1" t="s">
        <v>4</v>
      </c>
      <c r="Q2145" s="1" t="s">
        <v>5</v>
      </c>
      <c r="R2145" s="1" t="s">
        <v>6</v>
      </c>
      <c r="S2145" s="1" t="s">
        <v>6</v>
      </c>
      <c r="T2145" s="3">
        <f t="shared" si="0"/>
        <v>45931</v>
      </c>
      <c r="U2145" s="5">
        <f t="shared" ref="U2145:V2145" si="4290">IF(ISBLANK(F2145),1,0)</f>
        <v>0</v>
      </c>
      <c r="V2145" s="5">
        <f t="shared" si="4290"/>
        <v>0</v>
      </c>
      <c r="W2145" s="5">
        <f t="shared" ref="W2145:Z2145" si="4291">IF(ISBLANK(K2145),1,0)</f>
        <v>0</v>
      </c>
      <c r="X2145" s="5">
        <f t="shared" si="4291"/>
        <v>0</v>
      </c>
      <c r="Y2145" s="5">
        <f t="shared" si="4291"/>
        <v>0</v>
      </c>
      <c r="Z2145" s="5">
        <f t="shared" si="4291"/>
        <v>0</v>
      </c>
      <c r="AA2145" s="5">
        <f t="shared" si="3"/>
        <v>0</v>
      </c>
    </row>
    <row r="2146" spans="1:27" ht="15.75" customHeight="1" x14ac:dyDescent="0.2">
      <c r="A2146" s="1" t="s">
        <v>2633</v>
      </c>
      <c r="B2146" s="1" t="s">
        <v>20</v>
      </c>
      <c r="C2146" s="1" t="s">
        <v>47</v>
      </c>
      <c r="D2146" s="2">
        <v>45962</v>
      </c>
      <c r="E2146" s="1" t="s">
        <v>3</v>
      </c>
      <c r="F2146" s="1">
        <v>22.83</v>
      </c>
      <c r="G2146" s="1">
        <v>39.700000000000003</v>
      </c>
      <c r="H2146" s="1">
        <v>300</v>
      </c>
      <c r="I2146" s="1">
        <v>43.8</v>
      </c>
      <c r="J2146" s="1">
        <v>8.76</v>
      </c>
      <c r="K2146" s="1">
        <v>98.78</v>
      </c>
      <c r="L2146" s="1">
        <v>6.83</v>
      </c>
      <c r="M2146" s="1">
        <v>130.9</v>
      </c>
      <c r="N2146" s="1">
        <v>84.68</v>
      </c>
      <c r="O2146" s="1">
        <v>90.67</v>
      </c>
      <c r="P2146" s="1" t="s">
        <v>4</v>
      </c>
      <c r="Q2146" s="1" t="s">
        <v>5</v>
      </c>
      <c r="R2146" s="1" t="s">
        <v>6</v>
      </c>
      <c r="S2146" s="1" t="s">
        <v>6</v>
      </c>
      <c r="T2146" s="3">
        <f t="shared" si="0"/>
        <v>45962</v>
      </c>
      <c r="U2146" s="5">
        <f t="shared" ref="U2146:V2146" si="4292">IF(ISBLANK(F2146),1,0)</f>
        <v>0</v>
      </c>
      <c r="V2146" s="5">
        <f t="shared" si="4292"/>
        <v>0</v>
      </c>
      <c r="W2146" s="5">
        <f t="shared" ref="W2146:Z2146" si="4293">IF(ISBLANK(K2146),1,0)</f>
        <v>0</v>
      </c>
      <c r="X2146" s="5">
        <f t="shared" si="4293"/>
        <v>0</v>
      </c>
      <c r="Y2146" s="5">
        <f t="shared" si="4293"/>
        <v>0</v>
      </c>
      <c r="Z2146" s="5">
        <f t="shared" si="4293"/>
        <v>0</v>
      </c>
      <c r="AA2146" s="5">
        <f t="shared" si="3"/>
        <v>0</v>
      </c>
    </row>
    <row r="2147" spans="1:27" ht="15.75" customHeight="1" x14ac:dyDescent="0.2">
      <c r="A2147" s="1" t="s">
        <v>2634</v>
      </c>
      <c r="B2147" s="1" t="s">
        <v>20</v>
      </c>
      <c r="C2147" s="1" t="s">
        <v>21</v>
      </c>
      <c r="D2147" s="2">
        <v>45624</v>
      </c>
      <c r="E2147" s="1" t="s">
        <v>93</v>
      </c>
      <c r="F2147" s="1">
        <v>21.97</v>
      </c>
      <c r="H2147" s="1">
        <v>335</v>
      </c>
      <c r="I2147" s="1">
        <v>49.6</v>
      </c>
      <c r="J2147" s="1">
        <v>8.3800000000000008</v>
      </c>
      <c r="K2147" s="1">
        <v>98.84</v>
      </c>
      <c r="L2147" s="1">
        <v>6.95</v>
      </c>
      <c r="M2147" s="1">
        <v>136.9</v>
      </c>
      <c r="N2147" s="1">
        <v>83.66</v>
      </c>
      <c r="O2147" s="1">
        <v>93.98</v>
      </c>
      <c r="P2147" s="1" t="s">
        <v>4</v>
      </c>
      <c r="Q2147" s="1" t="s">
        <v>5</v>
      </c>
      <c r="R2147" s="1" t="s">
        <v>6</v>
      </c>
      <c r="S2147" s="1" t="s">
        <v>6</v>
      </c>
      <c r="T2147" s="3">
        <f t="shared" si="0"/>
        <v>45597</v>
      </c>
      <c r="U2147" s="5">
        <f t="shared" ref="U2147:V2147" si="4294">IF(ISBLANK(F2147),1,0)</f>
        <v>0</v>
      </c>
      <c r="V2147" s="5">
        <f t="shared" si="4294"/>
        <v>1</v>
      </c>
      <c r="W2147" s="5">
        <f t="shared" ref="W2147:Z2147" si="4295">IF(ISBLANK(K2147),1,0)</f>
        <v>0</v>
      </c>
      <c r="X2147" s="5">
        <f t="shared" si="4295"/>
        <v>0</v>
      </c>
      <c r="Y2147" s="5">
        <f t="shared" si="4295"/>
        <v>0</v>
      </c>
      <c r="Z2147" s="5">
        <f t="shared" si="4295"/>
        <v>0</v>
      </c>
      <c r="AA2147" s="5">
        <f t="shared" si="3"/>
        <v>1</v>
      </c>
    </row>
    <row r="2148" spans="1:27" ht="15.75" customHeight="1" x14ac:dyDescent="0.2">
      <c r="A2148" s="1" t="s">
        <v>2635</v>
      </c>
      <c r="B2148" s="1" t="s">
        <v>20</v>
      </c>
      <c r="C2148" s="1" t="s">
        <v>35</v>
      </c>
      <c r="D2148" s="2">
        <v>45897</v>
      </c>
      <c r="E2148" s="1" t="s">
        <v>23</v>
      </c>
      <c r="F2148" s="1">
        <v>21.76</v>
      </c>
      <c r="G2148" s="1">
        <v>41.5</v>
      </c>
      <c r="H2148" s="1">
        <v>305</v>
      </c>
      <c r="I2148" s="1">
        <v>51.3</v>
      </c>
      <c r="J2148" s="1">
        <v>8.4499999999999993</v>
      </c>
      <c r="K2148" s="1">
        <v>98.83</v>
      </c>
      <c r="L2148" s="1">
        <v>7.01</v>
      </c>
      <c r="M2148" s="1">
        <v>155.5</v>
      </c>
      <c r="N2148" s="1">
        <v>83.29</v>
      </c>
      <c r="O2148" s="1">
        <v>92.91</v>
      </c>
      <c r="P2148" s="1" t="s">
        <v>4</v>
      </c>
      <c r="Q2148" s="1" t="s">
        <v>5</v>
      </c>
      <c r="R2148" s="1" t="s">
        <v>6</v>
      </c>
      <c r="S2148" s="1" t="s">
        <v>6</v>
      </c>
      <c r="T2148" s="3">
        <f t="shared" si="0"/>
        <v>45870</v>
      </c>
      <c r="U2148" s="5">
        <f t="shared" ref="U2148:V2148" si="4296">IF(ISBLANK(F2148),1,0)</f>
        <v>0</v>
      </c>
      <c r="V2148" s="5">
        <f t="shared" si="4296"/>
        <v>0</v>
      </c>
      <c r="W2148" s="5">
        <f t="shared" ref="W2148:Z2148" si="4297">IF(ISBLANK(K2148),1,0)</f>
        <v>0</v>
      </c>
      <c r="X2148" s="5">
        <f t="shared" si="4297"/>
        <v>0</v>
      </c>
      <c r="Y2148" s="5">
        <f t="shared" si="4297"/>
        <v>0</v>
      </c>
      <c r="Z2148" s="5">
        <f t="shared" si="4297"/>
        <v>0</v>
      </c>
      <c r="AA2148" s="5">
        <f t="shared" si="3"/>
        <v>0</v>
      </c>
    </row>
    <row r="2149" spans="1:27" ht="15.75" customHeight="1" x14ac:dyDescent="0.2">
      <c r="A2149" s="1" t="s">
        <v>2636</v>
      </c>
      <c r="B2149" s="1" t="s">
        <v>1</v>
      </c>
      <c r="C2149" s="1" t="s">
        <v>35</v>
      </c>
      <c r="D2149" s="2">
        <v>45799</v>
      </c>
      <c r="E2149" s="1" t="s">
        <v>23</v>
      </c>
      <c r="F2149" s="1">
        <v>22.19</v>
      </c>
      <c r="G2149" s="1">
        <v>39.880000000000003</v>
      </c>
      <c r="H2149" s="1">
        <v>340</v>
      </c>
      <c r="I2149" s="1">
        <v>40.1</v>
      </c>
      <c r="J2149" s="1">
        <v>6.77</v>
      </c>
      <c r="K2149" s="1">
        <v>98.56</v>
      </c>
      <c r="L2149" s="1">
        <v>6.68</v>
      </c>
      <c r="M2149" s="1">
        <v>118.1</v>
      </c>
      <c r="N2149" s="1">
        <v>89.29</v>
      </c>
      <c r="O2149" s="1">
        <v>95.93</v>
      </c>
      <c r="P2149" s="1" t="s">
        <v>4</v>
      </c>
      <c r="Q2149" s="1" t="s">
        <v>5</v>
      </c>
      <c r="R2149" s="1" t="s">
        <v>6</v>
      </c>
      <c r="S2149" s="1" t="s">
        <v>6</v>
      </c>
      <c r="T2149" s="3">
        <f t="shared" si="0"/>
        <v>45778</v>
      </c>
      <c r="U2149" s="5">
        <f t="shared" ref="U2149:V2149" si="4298">IF(ISBLANK(F2149),1,0)</f>
        <v>0</v>
      </c>
      <c r="V2149" s="5">
        <f t="shared" si="4298"/>
        <v>0</v>
      </c>
      <c r="W2149" s="5">
        <f t="shared" ref="W2149:Z2149" si="4299">IF(ISBLANK(K2149),1,0)</f>
        <v>0</v>
      </c>
      <c r="X2149" s="5">
        <f t="shared" si="4299"/>
        <v>0</v>
      </c>
      <c r="Y2149" s="5">
        <f t="shared" si="4299"/>
        <v>0</v>
      </c>
      <c r="Z2149" s="5">
        <f t="shared" si="4299"/>
        <v>0</v>
      </c>
      <c r="AA2149" s="5">
        <f t="shared" si="3"/>
        <v>0</v>
      </c>
    </row>
    <row r="2150" spans="1:27" ht="15.75" customHeight="1" x14ac:dyDescent="0.2">
      <c r="A2150" s="1" t="s">
        <v>1946</v>
      </c>
      <c r="B2150" s="1" t="s">
        <v>1233</v>
      </c>
      <c r="C2150" s="1" t="s">
        <v>35</v>
      </c>
      <c r="D2150" s="2">
        <v>45435</v>
      </c>
      <c r="E2150" s="1" t="s">
        <v>37</v>
      </c>
      <c r="F2150" s="1">
        <v>22.53</v>
      </c>
      <c r="G2150" s="1">
        <v>42.28</v>
      </c>
      <c r="H2150" s="1">
        <v>337</v>
      </c>
      <c r="I2150" s="1">
        <v>41.3</v>
      </c>
      <c r="J2150" s="1">
        <v>6.08</v>
      </c>
      <c r="K2150" s="1">
        <v>99.62</v>
      </c>
      <c r="L2150" s="1">
        <v>6.62</v>
      </c>
      <c r="M2150" s="1">
        <v>128.69999999999999</v>
      </c>
      <c r="N2150" s="1">
        <v>88.45</v>
      </c>
      <c r="O2150" s="1">
        <v>93.62</v>
      </c>
      <c r="P2150" s="1" t="s">
        <v>4</v>
      </c>
      <c r="Q2150" s="1" t="s">
        <v>5</v>
      </c>
      <c r="R2150" s="1" t="s">
        <v>6</v>
      </c>
      <c r="S2150" s="1" t="s">
        <v>6</v>
      </c>
      <c r="T2150" s="3">
        <f t="shared" si="0"/>
        <v>45413</v>
      </c>
      <c r="U2150" s="5">
        <f t="shared" ref="U2150:V2150" si="4300">IF(ISBLANK(F2150),1,0)</f>
        <v>0</v>
      </c>
      <c r="V2150" s="5">
        <f t="shared" si="4300"/>
        <v>0</v>
      </c>
      <c r="W2150" s="5">
        <f t="shared" ref="W2150:Z2150" si="4301">IF(ISBLANK(K2150),1,0)</f>
        <v>0</v>
      </c>
      <c r="X2150" s="5">
        <f t="shared" si="4301"/>
        <v>0</v>
      </c>
      <c r="Y2150" s="5">
        <f t="shared" si="4301"/>
        <v>0</v>
      </c>
      <c r="Z2150" s="5">
        <f t="shared" si="4301"/>
        <v>0</v>
      </c>
      <c r="AA2150" s="5">
        <f t="shared" si="3"/>
        <v>0</v>
      </c>
    </row>
    <row r="2151" spans="1:27" ht="15.75" customHeight="1" x14ac:dyDescent="0.2">
      <c r="A2151" s="1" t="s">
        <v>987</v>
      </c>
      <c r="B2151" s="1" t="s">
        <v>34</v>
      </c>
      <c r="C2151" s="1" t="s">
        <v>47</v>
      </c>
      <c r="D2151" s="2">
        <v>45872</v>
      </c>
      <c r="E2151" s="1" t="s">
        <v>3</v>
      </c>
      <c r="F2151" s="1">
        <v>21.92</v>
      </c>
      <c r="G2151" s="1">
        <v>38.08</v>
      </c>
      <c r="H2151" s="1">
        <v>325</v>
      </c>
      <c r="I2151" s="1">
        <v>49.7</v>
      </c>
      <c r="J2151" s="1">
        <v>7.39</v>
      </c>
      <c r="K2151" s="1">
        <v>98.62</v>
      </c>
      <c r="L2151" s="1">
        <v>6.91</v>
      </c>
      <c r="M2151" s="1">
        <v>136.9</v>
      </c>
      <c r="N2151" s="1">
        <v>85.61</v>
      </c>
      <c r="O2151" s="1">
        <v>92.54</v>
      </c>
      <c r="P2151" s="1" t="s">
        <v>4</v>
      </c>
      <c r="Q2151" s="1" t="s">
        <v>5</v>
      </c>
      <c r="R2151" s="1" t="s">
        <v>6</v>
      </c>
      <c r="S2151" s="1" t="s">
        <v>6</v>
      </c>
      <c r="T2151" s="3">
        <f t="shared" si="0"/>
        <v>45870</v>
      </c>
      <c r="U2151" s="5">
        <f t="shared" ref="U2151:V2151" si="4302">IF(ISBLANK(F2151),1,0)</f>
        <v>0</v>
      </c>
      <c r="V2151" s="5">
        <f t="shared" si="4302"/>
        <v>0</v>
      </c>
      <c r="W2151" s="5">
        <f t="shared" ref="W2151:Z2151" si="4303">IF(ISBLANK(K2151),1,0)</f>
        <v>0</v>
      </c>
      <c r="X2151" s="5">
        <f t="shared" si="4303"/>
        <v>0</v>
      </c>
      <c r="Y2151" s="5">
        <f t="shared" si="4303"/>
        <v>0</v>
      </c>
      <c r="Z2151" s="5">
        <f t="shared" si="4303"/>
        <v>0</v>
      </c>
      <c r="AA2151" s="5">
        <f t="shared" si="3"/>
        <v>0</v>
      </c>
    </row>
    <row r="2152" spans="1:27" ht="15.75" customHeight="1" x14ac:dyDescent="0.2">
      <c r="A2152" s="1" t="s">
        <v>479</v>
      </c>
      <c r="B2152" s="1" t="s">
        <v>34</v>
      </c>
      <c r="C2152" s="1" t="s">
        <v>21</v>
      </c>
      <c r="D2152" s="2">
        <v>45548</v>
      </c>
      <c r="E2152" s="1" t="s">
        <v>37</v>
      </c>
      <c r="F2152" s="1">
        <v>22.1</v>
      </c>
      <c r="G2152" s="1">
        <v>46.47</v>
      </c>
      <c r="H2152" s="1">
        <v>304</v>
      </c>
      <c r="I2152" s="1">
        <v>41.9</v>
      </c>
      <c r="J2152" s="1">
        <v>7.23</v>
      </c>
      <c r="L2152" s="1">
        <v>6.89</v>
      </c>
      <c r="M2152" s="1">
        <v>127</v>
      </c>
      <c r="N2152" s="1">
        <v>85.57</v>
      </c>
      <c r="O2152" s="1">
        <v>94.7</v>
      </c>
      <c r="P2152" s="1" t="s">
        <v>4</v>
      </c>
      <c r="Q2152" s="1" t="s">
        <v>5</v>
      </c>
      <c r="R2152" s="1" t="s">
        <v>6</v>
      </c>
      <c r="S2152" s="1" t="s">
        <v>6</v>
      </c>
      <c r="T2152" s="3">
        <f t="shared" si="0"/>
        <v>45536</v>
      </c>
      <c r="U2152" s="5">
        <f t="shared" ref="U2152:V2152" si="4304">IF(ISBLANK(F2152),1,0)</f>
        <v>0</v>
      </c>
      <c r="V2152" s="5">
        <f t="shared" si="4304"/>
        <v>0</v>
      </c>
      <c r="W2152" s="5">
        <f t="shared" ref="W2152:Z2152" si="4305">IF(ISBLANK(K2152),1,0)</f>
        <v>1</v>
      </c>
      <c r="X2152" s="5">
        <f t="shared" si="4305"/>
        <v>0</v>
      </c>
      <c r="Y2152" s="5">
        <f t="shared" si="4305"/>
        <v>0</v>
      </c>
      <c r="Z2152" s="5">
        <f t="shared" si="4305"/>
        <v>0</v>
      </c>
      <c r="AA2152" s="5">
        <f t="shared" si="3"/>
        <v>1</v>
      </c>
    </row>
    <row r="2153" spans="1:27" ht="15.75" customHeight="1" x14ac:dyDescent="0.2">
      <c r="A2153" s="1" t="s">
        <v>2637</v>
      </c>
      <c r="B2153" s="1" t="s">
        <v>20</v>
      </c>
      <c r="C2153" s="1" t="s">
        <v>21</v>
      </c>
      <c r="D2153" s="2">
        <v>45750</v>
      </c>
      <c r="E2153" s="1" t="s">
        <v>3</v>
      </c>
      <c r="F2153" s="1">
        <v>22.05</v>
      </c>
      <c r="G2153" s="1">
        <v>43.81</v>
      </c>
      <c r="H2153" s="1">
        <v>303</v>
      </c>
      <c r="I2153" s="1">
        <v>57.3</v>
      </c>
      <c r="J2153" s="1">
        <v>7.46</v>
      </c>
      <c r="K2153" s="1">
        <v>98.5</v>
      </c>
      <c r="L2153" s="1">
        <v>7.03</v>
      </c>
      <c r="M2153" s="1">
        <v>154.6</v>
      </c>
      <c r="N2153" s="1">
        <v>84.99</v>
      </c>
      <c r="O2153" s="1">
        <v>94.06</v>
      </c>
      <c r="P2153" s="1" t="s">
        <v>4</v>
      </c>
      <c r="Q2153" s="1" t="s">
        <v>5</v>
      </c>
      <c r="R2153" s="1" t="s">
        <v>6</v>
      </c>
      <c r="S2153" s="1" t="s">
        <v>6</v>
      </c>
      <c r="T2153" s="3">
        <f t="shared" si="0"/>
        <v>45748</v>
      </c>
      <c r="U2153" s="5">
        <f t="shared" ref="U2153:V2153" si="4306">IF(ISBLANK(F2153),1,0)</f>
        <v>0</v>
      </c>
      <c r="V2153" s="5">
        <f t="shared" si="4306"/>
        <v>0</v>
      </c>
      <c r="W2153" s="5">
        <f t="shared" ref="W2153:Z2153" si="4307">IF(ISBLANK(K2153),1,0)</f>
        <v>0</v>
      </c>
      <c r="X2153" s="5">
        <f t="shared" si="4307"/>
        <v>0</v>
      </c>
      <c r="Y2153" s="5">
        <f t="shared" si="4307"/>
        <v>0</v>
      </c>
      <c r="Z2153" s="5">
        <f t="shared" si="4307"/>
        <v>0</v>
      </c>
      <c r="AA2153" s="5">
        <f t="shared" si="3"/>
        <v>0</v>
      </c>
    </row>
    <row r="2154" spans="1:27" ht="15.75" customHeight="1" x14ac:dyDescent="0.2">
      <c r="A2154" s="1" t="s">
        <v>2638</v>
      </c>
      <c r="B2154" s="1" t="s">
        <v>1</v>
      </c>
      <c r="C2154" s="1" t="s">
        <v>35</v>
      </c>
      <c r="D2154" s="2">
        <v>45818</v>
      </c>
      <c r="E2154" s="1" t="s">
        <v>93</v>
      </c>
      <c r="F2154" s="1">
        <v>21.91</v>
      </c>
      <c r="G2154" s="1">
        <v>47.95</v>
      </c>
      <c r="H2154" s="1">
        <v>340</v>
      </c>
      <c r="I2154" s="1">
        <v>36.4</v>
      </c>
      <c r="J2154" s="1">
        <v>6.71</v>
      </c>
      <c r="K2154" s="1">
        <v>99.48</v>
      </c>
      <c r="L2154" s="1">
        <v>6.66</v>
      </c>
      <c r="M2154" s="1">
        <v>121.5</v>
      </c>
      <c r="N2154" s="1">
        <v>87.83</v>
      </c>
      <c r="O2154" s="1">
        <v>94.46</v>
      </c>
      <c r="P2154" s="1" t="s">
        <v>4</v>
      </c>
      <c r="Q2154" s="1" t="s">
        <v>50</v>
      </c>
      <c r="R2154" s="1" t="s">
        <v>51</v>
      </c>
      <c r="S2154" s="1" t="s">
        <v>89</v>
      </c>
      <c r="T2154" s="3">
        <f t="shared" si="0"/>
        <v>45809</v>
      </c>
      <c r="U2154" s="5">
        <f t="shared" ref="U2154:V2154" si="4308">IF(ISBLANK(F2154),1,0)</f>
        <v>0</v>
      </c>
      <c r="V2154" s="5">
        <f t="shared" si="4308"/>
        <v>0</v>
      </c>
      <c r="W2154" s="5">
        <f t="shared" ref="W2154:Z2154" si="4309">IF(ISBLANK(K2154),1,0)</f>
        <v>0</v>
      </c>
      <c r="X2154" s="5">
        <f t="shared" si="4309"/>
        <v>0</v>
      </c>
      <c r="Y2154" s="5">
        <f t="shared" si="4309"/>
        <v>0</v>
      </c>
      <c r="Z2154" s="5">
        <f t="shared" si="4309"/>
        <v>0</v>
      </c>
      <c r="AA2154" s="5">
        <f t="shared" si="3"/>
        <v>0</v>
      </c>
    </row>
    <row r="2155" spans="1:27" ht="15.75" customHeight="1" x14ac:dyDescent="0.2">
      <c r="A2155" s="1" t="s">
        <v>957</v>
      </c>
      <c r="B2155" s="1" t="s">
        <v>34</v>
      </c>
      <c r="C2155" s="1" t="s">
        <v>47</v>
      </c>
      <c r="D2155" s="2">
        <v>45981</v>
      </c>
      <c r="E2155" s="1" t="s">
        <v>37</v>
      </c>
      <c r="F2155" s="1">
        <v>20.7</v>
      </c>
      <c r="G2155" s="1">
        <v>47.33</v>
      </c>
      <c r="H2155" s="1">
        <v>321</v>
      </c>
      <c r="I2155" s="1">
        <v>44.2</v>
      </c>
      <c r="J2155" s="1">
        <v>8.06</v>
      </c>
      <c r="K2155" s="1">
        <v>99.03</v>
      </c>
      <c r="L2155" s="1">
        <v>7.11</v>
      </c>
      <c r="M2155" s="1">
        <v>118</v>
      </c>
      <c r="N2155" s="1">
        <v>86.71</v>
      </c>
      <c r="O2155" s="1">
        <v>92.66</v>
      </c>
      <c r="P2155" s="1" t="s">
        <v>4</v>
      </c>
      <c r="Q2155" s="1" t="s">
        <v>5</v>
      </c>
      <c r="R2155" s="1" t="s">
        <v>6</v>
      </c>
      <c r="S2155" s="1" t="s">
        <v>6</v>
      </c>
      <c r="T2155" s="3">
        <f t="shared" si="0"/>
        <v>45962</v>
      </c>
      <c r="U2155" s="5">
        <f t="shared" ref="U2155:V2155" si="4310">IF(ISBLANK(F2155),1,0)</f>
        <v>0</v>
      </c>
      <c r="V2155" s="5">
        <f t="shared" si="4310"/>
        <v>0</v>
      </c>
      <c r="W2155" s="5">
        <f t="shared" ref="W2155:Z2155" si="4311">IF(ISBLANK(K2155),1,0)</f>
        <v>0</v>
      </c>
      <c r="X2155" s="5">
        <f t="shared" si="4311"/>
        <v>0</v>
      </c>
      <c r="Y2155" s="5">
        <f t="shared" si="4311"/>
        <v>0</v>
      </c>
      <c r="Z2155" s="5">
        <f t="shared" si="4311"/>
        <v>0</v>
      </c>
      <c r="AA2155" s="5">
        <f t="shared" si="3"/>
        <v>0</v>
      </c>
    </row>
    <row r="2156" spans="1:27" ht="15.75" customHeight="1" x14ac:dyDescent="0.2">
      <c r="A2156" s="1" t="s">
        <v>2639</v>
      </c>
      <c r="B2156" s="1" t="s">
        <v>20</v>
      </c>
      <c r="C2156" s="1" t="s">
        <v>35</v>
      </c>
      <c r="D2156" s="2">
        <v>45985</v>
      </c>
      <c r="E2156" s="1" t="s">
        <v>3</v>
      </c>
      <c r="F2156" s="1">
        <v>21.56</v>
      </c>
      <c r="G2156" s="1">
        <v>39.36</v>
      </c>
      <c r="H2156" s="1">
        <v>306</v>
      </c>
      <c r="I2156" s="1">
        <v>54.4</v>
      </c>
      <c r="J2156" s="1">
        <v>8.32</v>
      </c>
      <c r="K2156" s="1">
        <v>98.82</v>
      </c>
      <c r="L2156" s="1">
        <v>6.96</v>
      </c>
      <c r="M2156" s="1">
        <v>144</v>
      </c>
      <c r="N2156" s="1">
        <v>84.54</v>
      </c>
      <c r="O2156" s="1">
        <v>93.81</v>
      </c>
      <c r="P2156" s="1" t="s">
        <v>4</v>
      </c>
      <c r="Q2156" s="1" t="s">
        <v>5</v>
      </c>
      <c r="R2156" s="1" t="s">
        <v>6</v>
      </c>
      <c r="S2156" s="1" t="s">
        <v>6</v>
      </c>
      <c r="T2156" s="3">
        <f t="shared" si="0"/>
        <v>45962</v>
      </c>
      <c r="U2156" s="5">
        <f t="shared" ref="U2156:V2156" si="4312">IF(ISBLANK(F2156),1,0)</f>
        <v>0</v>
      </c>
      <c r="V2156" s="5">
        <f t="shared" si="4312"/>
        <v>0</v>
      </c>
      <c r="W2156" s="5">
        <f t="shared" ref="W2156:Z2156" si="4313">IF(ISBLANK(K2156),1,0)</f>
        <v>0</v>
      </c>
      <c r="X2156" s="5">
        <f t="shared" si="4313"/>
        <v>0</v>
      </c>
      <c r="Y2156" s="5">
        <f t="shared" si="4313"/>
        <v>0</v>
      </c>
      <c r="Z2156" s="5">
        <f t="shared" si="4313"/>
        <v>0</v>
      </c>
      <c r="AA2156" s="5">
        <f t="shared" si="3"/>
        <v>0</v>
      </c>
    </row>
    <row r="2157" spans="1:27" ht="15.75" customHeight="1" x14ac:dyDescent="0.2">
      <c r="A2157" s="1" t="s">
        <v>1071</v>
      </c>
      <c r="B2157" s="1" t="s">
        <v>34</v>
      </c>
      <c r="C2157" s="1" t="s">
        <v>47</v>
      </c>
      <c r="D2157" s="2">
        <v>45878</v>
      </c>
      <c r="E2157" s="1" t="s">
        <v>23</v>
      </c>
      <c r="F2157" s="1">
        <v>20.49</v>
      </c>
      <c r="G2157" s="1">
        <v>51.76</v>
      </c>
      <c r="H2157" s="1">
        <v>322</v>
      </c>
      <c r="I2157" s="1">
        <v>42</v>
      </c>
      <c r="J2157" s="1">
        <v>7.82</v>
      </c>
      <c r="K2157" s="1">
        <v>98.7</v>
      </c>
      <c r="L2157" s="1">
        <v>7.13</v>
      </c>
      <c r="M2157" s="1">
        <v>121.4</v>
      </c>
      <c r="N2157" s="1">
        <v>83.22</v>
      </c>
      <c r="O2157" s="1">
        <v>91.99</v>
      </c>
      <c r="P2157" s="1" t="s">
        <v>4</v>
      </c>
      <c r="Q2157" s="1" t="s">
        <v>5</v>
      </c>
      <c r="R2157" s="1" t="s">
        <v>6</v>
      </c>
      <c r="S2157" s="1" t="s">
        <v>6</v>
      </c>
      <c r="T2157" s="3">
        <f t="shared" si="0"/>
        <v>45870</v>
      </c>
      <c r="U2157" s="5">
        <f t="shared" ref="U2157:V2157" si="4314">IF(ISBLANK(F2157),1,0)</f>
        <v>0</v>
      </c>
      <c r="V2157" s="5">
        <f t="shared" si="4314"/>
        <v>0</v>
      </c>
      <c r="W2157" s="5">
        <f t="shared" ref="W2157:Z2157" si="4315">IF(ISBLANK(K2157),1,0)</f>
        <v>0</v>
      </c>
      <c r="X2157" s="5">
        <f t="shared" si="4315"/>
        <v>0</v>
      </c>
      <c r="Y2157" s="5">
        <f t="shared" si="4315"/>
        <v>0</v>
      </c>
      <c r="Z2157" s="5">
        <f t="shared" si="4315"/>
        <v>0</v>
      </c>
      <c r="AA2157" s="5">
        <f t="shared" si="3"/>
        <v>0</v>
      </c>
    </row>
    <row r="2158" spans="1:27" ht="15.75" customHeight="1" x14ac:dyDescent="0.2">
      <c r="A2158" s="1" t="s">
        <v>2640</v>
      </c>
      <c r="B2158" s="1" t="s">
        <v>58</v>
      </c>
      <c r="C2158" s="1" t="s">
        <v>47</v>
      </c>
      <c r="D2158" s="2">
        <v>45661</v>
      </c>
      <c r="E2158" s="1" t="s">
        <v>23</v>
      </c>
      <c r="F2158" s="1">
        <v>21.76</v>
      </c>
      <c r="G2158" s="1">
        <v>46.46</v>
      </c>
      <c r="H2158" s="1">
        <v>322</v>
      </c>
      <c r="I2158" s="1">
        <v>45.3</v>
      </c>
      <c r="J2158" s="1">
        <v>6.44</v>
      </c>
      <c r="K2158" s="1">
        <v>99.05</v>
      </c>
      <c r="L2158" s="1">
        <v>6.72</v>
      </c>
      <c r="M2158" s="1">
        <v>141.1</v>
      </c>
      <c r="N2158" s="1">
        <v>91.28</v>
      </c>
      <c r="O2158" s="1">
        <v>92.52</v>
      </c>
      <c r="P2158" s="1" t="s">
        <v>4</v>
      </c>
      <c r="Q2158" s="1" t="s">
        <v>5</v>
      </c>
      <c r="R2158" s="1" t="s">
        <v>6</v>
      </c>
      <c r="S2158" s="1" t="s">
        <v>6</v>
      </c>
      <c r="T2158" s="3">
        <f t="shared" si="0"/>
        <v>45658</v>
      </c>
      <c r="U2158" s="5">
        <f t="shared" ref="U2158:V2158" si="4316">IF(ISBLANK(F2158),1,0)</f>
        <v>0</v>
      </c>
      <c r="V2158" s="5">
        <f t="shared" si="4316"/>
        <v>0</v>
      </c>
      <c r="W2158" s="5">
        <f t="shared" ref="W2158:Z2158" si="4317">IF(ISBLANK(K2158),1,0)</f>
        <v>0</v>
      </c>
      <c r="X2158" s="5">
        <f t="shared" si="4317"/>
        <v>0</v>
      </c>
      <c r="Y2158" s="5">
        <f t="shared" si="4317"/>
        <v>0</v>
      </c>
      <c r="Z2158" s="5">
        <f t="shared" si="4317"/>
        <v>0</v>
      </c>
      <c r="AA2158" s="5">
        <f t="shared" si="3"/>
        <v>0</v>
      </c>
    </row>
    <row r="2159" spans="1:27" ht="15.75" customHeight="1" x14ac:dyDescent="0.2">
      <c r="A2159" s="1" t="s">
        <v>655</v>
      </c>
      <c r="B2159" s="1" t="s">
        <v>34</v>
      </c>
      <c r="C2159" s="1" t="s">
        <v>21</v>
      </c>
      <c r="D2159" s="2">
        <v>45584</v>
      </c>
      <c r="E2159" s="1" t="s">
        <v>3</v>
      </c>
      <c r="F2159" s="1">
        <v>21.42</v>
      </c>
      <c r="G2159" s="1">
        <v>50.94</v>
      </c>
      <c r="H2159" s="1">
        <v>343</v>
      </c>
      <c r="I2159" s="1">
        <v>41</v>
      </c>
      <c r="J2159" s="1">
        <v>7.89</v>
      </c>
      <c r="K2159" s="1">
        <v>98.51</v>
      </c>
      <c r="L2159" s="1">
        <v>7.06</v>
      </c>
      <c r="M2159" s="1">
        <v>144.19999999999999</v>
      </c>
      <c r="O2159" s="1">
        <v>93.81</v>
      </c>
      <c r="P2159" s="1" t="s">
        <v>4</v>
      </c>
      <c r="Q2159" s="1" t="s">
        <v>5</v>
      </c>
      <c r="R2159" s="1" t="s">
        <v>6</v>
      </c>
      <c r="S2159" s="1" t="s">
        <v>6</v>
      </c>
      <c r="T2159" s="3">
        <f t="shared" si="0"/>
        <v>45566</v>
      </c>
      <c r="U2159" s="5">
        <f t="shared" ref="U2159:V2159" si="4318">IF(ISBLANK(F2159),1,0)</f>
        <v>0</v>
      </c>
      <c r="V2159" s="5">
        <f t="shared" si="4318"/>
        <v>0</v>
      </c>
      <c r="W2159" s="5">
        <f t="shared" ref="W2159:Z2159" si="4319">IF(ISBLANK(K2159),1,0)</f>
        <v>0</v>
      </c>
      <c r="X2159" s="5">
        <f t="shared" si="4319"/>
        <v>0</v>
      </c>
      <c r="Y2159" s="5">
        <f t="shared" si="4319"/>
        <v>0</v>
      </c>
      <c r="Z2159" s="5">
        <f t="shared" si="4319"/>
        <v>1</v>
      </c>
      <c r="AA2159" s="5">
        <f t="shared" si="3"/>
        <v>1</v>
      </c>
    </row>
    <row r="2160" spans="1:27" ht="15.75" customHeight="1" x14ac:dyDescent="0.2">
      <c r="A2160" s="1" t="s">
        <v>2641</v>
      </c>
      <c r="B2160" s="1" t="s">
        <v>1</v>
      </c>
      <c r="C2160" s="1" t="s">
        <v>47</v>
      </c>
      <c r="D2160" s="2">
        <v>45614</v>
      </c>
      <c r="E2160" s="1" t="s">
        <v>37</v>
      </c>
      <c r="F2160" s="1">
        <v>22.87</v>
      </c>
      <c r="G2160" s="1">
        <v>50.26</v>
      </c>
      <c r="H2160" s="1">
        <v>348</v>
      </c>
      <c r="I2160" s="1">
        <v>53.4</v>
      </c>
      <c r="J2160" s="1">
        <v>6.63</v>
      </c>
      <c r="K2160" s="1">
        <v>99.13</v>
      </c>
      <c r="L2160" s="1">
        <v>6.89</v>
      </c>
      <c r="M2160" s="1">
        <v>148</v>
      </c>
      <c r="N2160" s="1">
        <v>86.03</v>
      </c>
      <c r="O2160" s="1">
        <v>94.59</v>
      </c>
      <c r="P2160" s="1" t="s">
        <v>4</v>
      </c>
      <c r="Q2160" s="1" t="s">
        <v>5</v>
      </c>
      <c r="R2160" s="1" t="s">
        <v>6</v>
      </c>
      <c r="S2160" s="1" t="s">
        <v>6</v>
      </c>
      <c r="T2160" s="3">
        <f t="shared" si="0"/>
        <v>45597</v>
      </c>
      <c r="U2160" s="5">
        <f t="shared" ref="U2160:V2160" si="4320">IF(ISBLANK(F2160),1,0)</f>
        <v>0</v>
      </c>
      <c r="V2160" s="5">
        <f t="shared" si="4320"/>
        <v>0</v>
      </c>
      <c r="W2160" s="5">
        <f t="shared" ref="W2160:Z2160" si="4321">IF(ISBLANK(K2160),1,0)</f>
        <v>0</v>
      </c>
      <c r="X2160" s="5">
        <f t="shared" si="4321"/>
        <v>0</v>
      </c>
      <c r="Y2160" s="5">
        <f t="shared" si="4321"/>
        <v>0</v>
      </c>
      <c r="Z2160" s="5">
        <f t="shared" si="4321"/>
        <v>0</v>
      </c>
      <c r="AA2160" s="5">
        <f t="shared" si="3"/>
        <v>0</v>
      </c>
    </row>
    <row r="2161" spans="1:27" ht="15.75" customHeight="1" x14ac:dyDescent="0.2">
      <c r="A2161" s="1" t="s">
        <v>2643</v>
      </c>
      <c r="B2161" s="1" t="s">
        <v>58</v>
      </c>
      <c r="C2161" s="1" t="s">
        <v>35</v>
      </c>
      <c r="D2161" s="2">
        <v>45987</v>
      </c>
      <c r="E2161" s="1" t="s">
        <v>93</v>
      </c>
      <c r="F2161" s="1">
        <v>23.49</v>
      </c>
      <c r="G2161" s="1">
        <v>41.37</v>
      </c>
      <c r="H2161" s="1">
        <v>367</v>
      </c>
      <c r="I2161" s="1">
        <v>53.7</v>
      </c>
      <c r="J2161" s="1">
        <v>7.33</v>
      </c>
      <c r="K2161" s="1">
        <v>98.92</v>
      </c>
      <c r="L2161" s="1">
        <v>6.55</v>
      </c>
      <c r="M2161" s="1">
        <v>136.4</v>
      </c>
      <c r="N2161" s="1">
        <v>86.64</v>
      </c>
      <c r="O2161" s="1">
        <v>91.93</v>
      </c>
      <c r="P2161" s="1" t="s">
        <v>4</v>
      </c>
      <c r="Q2161" s="1" t="s">
        <v>5</v>
      </c>
      <c r="R2161" s="1" t="s">
        <v>6</v>
      </c>
      <c r="S2161" s="1" t="s">
        <v>6</v>
      </c>
      <c r="T2161" s="3">
        <f t="shared" si="0"/>
        <v>45962</v>
      </c>
      <c r="U2161" s="5">
        <f t="shared" ref="U2161:V2161" si="4322">IF(ISBLANK(F2161),1,0)</f>
        <v>0</v>
      </c>
      <c r="V2161" s="5">
        <f t="shared" si="4322"/>
        <v>0</v>
      </c>
      <c r="W2161" s="5">
        <f t="shared" ref="W2161:Z2161" si="4323">IF(ISBLANK(K2161),1,0)</f>
        <v>0</v>
      </c>
      <c r="X2161" s="5">
        <f t="shared" si="4323"/>
        <v>0</v>
      </c>
      <c r="Y2161" s="5">
        <f t="shared" si="4323"/>
        <v>0</v>
      </c>
      <c r="Z2161" s="5">
        <f t="shared" si="4323"/>
        <v>0</v>
      </c>
      <c r="AA2161" s="5">
        <f t="shared" si="3"/>
        <v>0</v>
      </c>
    </row>
    <row r="2162" spans="1:27" ht="15.75" customHeight="1" x14ac:dyDescent="0.2">
      <c r="A2162" s="1" t="s">
        <v>2644</v>
      </c>
      <c r="B2162" s="1" t="s">
        <v>1</v>
      </c>
      <c r="C2162" s="1" t="s">
        <v>21</v>
      </c>
      <c r="D2162" s="2">
        <v>45441</v>
      </c>
      <c r="E2162" s="1" t="s">
        <v>23</v>
      </c>
      <c r="F2162" s="1">
        <v>21.04</v>
      </c>
      <c r="G2162" s="1">
        <v>44.94</v>
      </c>
      <c r="H2162" s="1">
        <v>341</v>
      </c>
      <c r="I2162" s="1">
        <v>37.4</v>
      </c>
      <c r="J2162" s="1">
        <v>6.92</v>
      </c>
      <c r="K2162" s="1">
        <v>99.31</v>
      </c>
      <c r="L2162" s="1">
        <v>6.88</v>
      </c>
      <c r="M2162" s="1">
        <v>114.6</v>
      </c>
      <c r="N2162" s="1">
        <v>93.32</v>
      </c>
      <c r="O2162" s="1">
        <v>94.71</v>
      </c>
      <c r="P2162" s="1" t="s">
        <v>4</v>
      </c>
      <c r="Q2162" s="1" t="s">
        <v>5</v>
      </c>
      <c r="R2162" s="1" t="s">
        <v>6</v>
      </c>
      <c r="S2162" s="1" t="s">
        <v>6</v>
      </c>
      <c r="T2162" s="3">
        <f t="shared" si="0"/>
        <v>45413</v>
      </c>
      <c r="U2162" s="5">
        <f t="shared" ref="U2162:V2162" si="4324">IF(ISBLANK(F2162),1,0)</f>
        <v>0</v>
      </c>
      <c r="V2162" s="5">
        <f t="shared" si="4324"/>
        <v>0</v>
      </c>
      <c r="W2162" s="5">
        <f t="shared" ref="W2162:Z2162" si="4325">IF(ISBLANK(K2162),1,0)</f>
        <v>0</v>
      </c>
      <c r="X2162" s="5">
        <f t="shared" si="4325"/>
        <v>0</v>
      </c>
      <c r="Y2162" s="5">
        <f t="shared" si="4325"/>
        <v>0</v>
      </c>
      <c r="Z2162" s="5">
        <f t="shared" si="4325"/>
        <v>0</v>
      </c>
      <c r="AA2162" s="5">
        <f t="shared" si="3"/>
        <v>0</v>
      </c>
    </row>
    <row r="2163" spans="1:27" ht="15.75" customHeight="1" x14ac:dyDescent="0.2">
      <c r="A2163" s="1" t="s">
        <v>2646</v>
      </c>
      <c r="B2163" s="1" t="s">
        <v>58</v>
      </c>
      <c r="C2163" s="1" t="s">
        <v>35</v>
      </c>
      <c r="D2163" s="2">
        <v>45675</v>
      </c>
      <c r="E2163" s="1" t="s">
        <v>257</v>
      </c>
      <c r="F2163" s="1">
        <v>23.71</v>
      </c>
      <c r="G2163" s="1">
        <v>45.87</v>
      </c>
      <c r="H2163" s="1">
        <v>337</v>
      </c>
      <c r="I2163" s="1">
        <v>44.9</v>
      </c>
      <c r="J2163" s="1">
        <v>7.3</v>
      </c>
      <c r="K2163" s="1">
        <v>99.14</v>
      </c>
      <c r="L2163" s="1">
        <v>6.71</v>
      </c>
      <c r="M2163" s="1">
        <v>129.9</v>
      </c>
      <c r="N2163" s="1">
        <v>89.99</v>
      </c>
      <c r="O2163" s="1">
        <v>94.63</v>
      </c>
      <c r="P2163" s="1" t="s">
        <v>4</v>
      </c>
      <c r="Q2163" s="1" t="s">
        <v>5</v>
      </c>
      <c r="R2163" s="1" t="s">
        <v>6</v>
      </c>
      <c r="S2163" s="1" t="s">
        <v>6</v>
      </c>
      <c r="T2163" s="3">
        <f t="shared" si="0"/>
        <v>45658</v>
      </c>
      <c r="U2163" s="5">
        <f t="shared" ref="U2163:V2163" si="4326">IF(ISBLANK(F2163),1,0)</f>
        <v>0</v>
      </c>
      <c r="V2163" s="5">
        <f t="shared" si="4326"/>
        <v>0</v>
      </c>
      <c r="W2163" s="5">
        <f t="shared" ref="W2163:Z2163" si="4327">IF(ISBLANK(K2163),1,0)</f>
        <v>0</v>
      </c>
      <c r="X2163" s="5">
        <f t="shared" si="4327"/>
        <v>0</v>
      </c>
      <c r="Y2163" s="5">
        <f t="shared" si="4327"/>
        <v>0</v>
      </c>
      <c r="Z2163" s="5">
        <f t="shared" si="4327"/>
        <v>0</v>
      </c>
      <c r="AA2163" s="5">
        <f t="shared" si="3"/>
        <v>0</v>
      </c>
    </row>
    <row r="2164" spans="1:27" ht="15.75" customHeight="1" x14ac:dyDescent="0.2">
      <c r="A2164" s="1" t="s">
        <v>2647</v>
      </c>
      <c r="B2164" s="1" t="s">
        <v>1</v>
      </c>
      <c r="C2164" s="1" t="s">
        <v>21</v>
      </c>
      <c r="D2164" s="2">
        <v>45788</v>
      </c>
      <c r="E2164" s="1" t="s">
        <v>93</v>
      </c>
      <c r="F2164" s="1">
        <v>22.33</v>
      </c>
      <c r="G2164" s="1">
        <v>37.25</v>
      </c>
      <c r="H2164" s="1">
        <v>327</v>
      </c>
      <c r="I2164" s="1">
        <v>37</v>
      </c>
      <c r="J2164" s="1">
        <v>5.86</v>
      </c>
      <c r="K2164" s="1">
        <v>99.08</v>
      </c>
      <c r="L2164" s="1">
        <v>6.65</v>
      </c>
      <c r="M2164" s="1">
        <v>110.1</v>
      </c>
      <c r="N2164" s="1">
        <v>89.64</v>
      </c>
      <c r="O2164" s="1">
        <v>94.52</v>
      </c>
      <c r="P2164" s="1" t="s">
        <v>4</v>
      </c>
      <c r="Q2164" s="1" t="s">
        <v>5</v>
      </c>
      <c r="R2164" s="1" t="s">
        <v>6</v>
      </c>
      <c r="S2164" s="1" t="s">
        <v>6</v>
      </c>
      <c r="T2164" s="3">
        <f t="shared" si="0"/>
        <v>45778</v>
      </c>
      <c r="U2164" s="5">
        <f t="shared" ref="U2164:V2164" si="4328">IF(ISBLANK(F2164),1,0)</f>
        <v>0</v>
      </c>
      <c r="V2164" s="5">
        <f t="shared" si="4328"/>
        <v>0</v>
      </c>
      <c r="W2164" s="5">
        <f t="shared" ref="W2164:Z2164" si="4329">IF(ISBLANK(K2164),1,0)</f>
        <v>0</v>
      </c>
      <c r="X2164" s="5">
        <f t="shared" si="4329"/>
        <v>0</v>
      </c>
      <c r="Y2164" s="5">
        <f t="shared" si="4329"/>
        <v>0</v>
      </c>
      <c r="Z2164" s="5">
        <f t="shared" si="4329"/>
        <v>0</v>
      </c>
      <c r="AA2164" s="5">
        <f t="shared" si="3"/>
        <v>0</v>
      </c>
    </row>
    <row r="2165" spans="1:27" ht="15.75" customHeight="1" x14ac:dyDescent="0.2">
      <c r="A2165" s="1" t="s">
        <v>1056</v>
      </c>
      <c r="B2165" s="1" t="s">
        <v>34</v>
      </c>
      <c r="C2165" s="1" t="s">
        <v>35</v>
      </c>
      <c r="D2165" s="2">
        <v>45308</v>
      </c>
      <c r="E2165" s="1" t="s">
        <v>37</v>
      </c>
      <c r="F2165" s="1">
        <v>22.06</v>
      </c>
      <c r="G2165" s="1">
        <v>38.369999999999997</v>
      </c>
      <c r="H2165" s="1">
        <v>340</v>
      </c>
      <c r="I2165" s="1">
        <v>43.1</v>
      </c>
      <c r="J2165" s="1">
        <v>6.63</v>
      </c>
      <c r="K2165" s="1">
        <v>98.48</v>
      </c>
      <c r="L2165" s="1">
        <v>7.06</v>
      </c>
      <c r="M2165" s="1">
        <v>149.80000000000001</v>
      </c>
      <c r="N2165" s="1">
        <v>85.79</v>
      </c>
      <c r="O2165" s="1">
        <v>92.12</v>
      </c>
      <c r="P2165" s="1" t="s">
        <v>4</v>
      </c>
      <c r="Q2165" s="1" t="s">
        <v>5</v>
      </c>
      <c r="R2165" s="1" t="s">
        <v>6</v>
      </c>
      <c r="S2165" s="1" t="s">
        <v>6</v>
      </c>
      <c r="T2165" s="3">
        <f t="shared" si="0"/>
        <v>45292</v>
      </c>
      <c r="U2165" s="5">
        <f t="shared" ref="U2165:V2165" si="4330">IF(ISBLANK(F2165),1,0)</f>
        <v>0</v>
      </c>
      <c r="V2165" s="5">
        <f t="shared" si="4330"/>
        <v>0</v>
      </c>
      <c r="W2165" s="5">
        <f t="shared" ref="W2165:Z2165" si="4331">IF(ISBLANK(K2165),1,0)</f>
        <v>0</v>
      </c>
      <c r="X2165" s="5">
        <f t="shared" si="4331"/>
        <v>0</v>
      </c>
      <c r="Y2165" s="5">
        <f t="shared" si="4331"/>
        <v>0</v>
      </c>
      <c r="Z2165" s="5">
        <f t="shared" si="4331"/>
        <v>0</v>
      </c>
      <c r="AA2165" s="5">
        <f t="shared" si="3"/>
        <v>0</v>
      </c>
    </row>
    <row r="2166" spans="1:27" ht="15.75" customHeight="1" x14ac:dyDescent="0.2">
      <c r="A2166" s="1" t="s">
        <v>2648</v>
      </c>
      <c r="B2166" s="1" t="s">
        <v>1</v>
      </c>
      <c r="C2166" s="1" t="s">
        <v>289</v>
      </c>
      <c r="D2166" s="2">
        <v>45756</v>
      </c>
      <c r="E2166" s="1" t="s">
        <v>23</v>
      </c>
      <c r="F2166" s="1">
        <v>21.44</v>
      </c>
      <c r="G2166" s="1">
        <v>36.5</v>
      </c>
      <c r="H2166" s="1">
        <v>327</v>
      </c>
      <c r="I2166" s="1">
        <v>38.700000000000003</v>
      </c>
      <c r="J2166" s="1">
        <v>6.78</v>
      </c>
      <c r="K2166" s="1">
        <v>99.23</v>
      </c>
      <c r="L2166" s="1">
        <v>6.73</v>
      </c>
      <c r="M2166" s="1">
        <v>129.19999999999999</v>
      </c>
      <c r="N2166" s="1">
        <v>87.67</v>
      </c>
      <c r="O2166" s="1">
        <v>96.32</v>
      </c>
      <c r="P2166" s="1" t="s">
        <v>4</v>
      </c>
      <c r="Q2166" s="1" t="s">
        <v>5</v>
      </c>
      <c r="R2166" s="1" t="s">
        <v>6</v>
      </c>
      <c r="S2166" s="1" t="s">
        <v>6</v>
      </c>
      <c r="T2166" s="3">
        <f t="shared" si="0"/>
        <v>45748</v>
      </c>
      <c r="U2166" s="5">
        <f t="shared" ref="U2166:V2166" si="4332">IF(ISBLANK(F2166),1,0)</f>
        <v>0</v>
      </c>
      <c r="V2166" s="5">
        <f t="shared" si="4332"/>
        <v>0</v>
      </c>
      <c r="W2166" s="5">
        <f t="shared" ref="W2166:Z2166" si="4333">IF(ISBLANK(K2166),1,0)</f>
        <v>0</v>
      </c>
      <c r="X2166" s="5">
        <f t="shared" si="4333"/>
        <v>0</v>
      </c>
      <c r="Y2166" s="5">
        <f t="shared" si="4333"/>
        <v>0</v>
      </c>
      <c r="Z2166" s="5">
        <f t="shared" si="4333"/>
        <v>0</v>
      </c>
      <c r="AA2166" s="5">
        <f t="shared" si="3"/>
        <v>0</v>
      </c>
    </row>
    <row r="2167" spans="1:27" ht="15.75" customHeight="1" x14ac:dyDescent="0.2">
      <c r="A2167" s="1" t="s">
        <v>483</v>
      </c>
      <c r="B2167" s="1" t="s">
        <v>34</v>
      </c>
      <c r="C2167" s="1" t="s">
        <v>35</v>
      </c>
      <c r="D2167" s="2">
        <v>45482</v>
      </c>
      <c r="E2167" s="1" t="s">
        <v>93</v>
      </c>
      <c r="F2167" s="1">
        <v>22.55</v>
      </c>
      <c r="G2167" s="1">
        <v>43.46</v>
      </c>
      <c r="H2167" s="1">
        <v>323</v>
      </c>
      <c r="I2167" s="1">
        <v>44.8</v>
      </c>
      <c r="J2167" s="1">
        <v>7.57</v>
      </c>
      <c r="K2167" s="1">
        <v>98.56</v>
      </c>
      <c r="L2167" s="1">
        <v>6.74</v>
      </c>
      <c r="M2167" s="1">
        <v>132.6</v>
      </c>
      <c r="N2167" s="1">
        <v>83.07</v>
      </c>
      <c r="O2167" s="1">
        <v>94.68</v>
      </c>
      <c r="P2167" s="1" t="s">
        <v>4</v>
      </c>
      <c r="Q2167" s="1" t="s">
        <v>5</v>
      </c>
      <c r="R2167" s="1" t="s">
        <v>6</v>
      </c>
      <c r="S2167" s="1" t="s">
        <v>6</v>
      </c>
      <c r="T2167" s="3">
        <f t="shared" si="0"/>
        <v>45474</v>
      </c>
      <c r="U2167" s="5">
        <f t="shared" ref="U2167:V2167" si="4334">IF(ISBLANK(F2167),1,0)</f>
        <v>0</v>
      </c>
      <c r="V2167" s="5">
        <f t="shared" si="4334"/>
        <v>0</v>
      </c>
      <c r="W2167" s="5">
        <f t="shared" ref="W2167:Z2167" si="4335">IF(ISBLANK(K2167),1,0)</f>
        <v>0</v>
      </c>
      <c r="X2167" s="5">
        <f t="shared" si="4335"/>
        <v>0</v>
      </c>
      <c r="Y2167" s="5">
        <f t="shared" si="4335"/>
        <v>0</v>
      </c>
      <c r="Z2167" s="5">
        <f t="shared" si="4335"/>
        <v>0</v>
      </c>
      <c r="AA2167" s="5">
        <f t="shared" si="3"/>
        <v>0</v>
      </c>
    </row>
    <row r="2168" spans="1:27" ht="15.75" customHeight="1" x14ac:dyDescent="0.2">
      <c r="A2168" s="1" t="s">
        <v>2649</v>
      </c>
      <c r="B2168" s="1" t="s">
        <v>58</v>
      </c>
      <c r="C2168" s="1" t="s">
        <v>35</v>
      </c>
      <c r="D2168" s="2">
        <v>45497</v>
      </c>
      <c r="E2168" s="1" t="s">
        <v>23</v>
      </c>
      <c r="F2168" s="1">
        <v>22.03</v>
      </c>
      <c r="G2168" s="1">
        <v>40.33</v>
      </c>
      <c r="H2168" s="1">
        <v>315</v>
      </c>
      <c r="I2168" s="1">
        <v>33.6</v>
      </c>
      <c r="J2168" s="1">
        <v>6.1</v>
      </c>
      <c r="K2168" s="1">
        <v>99.15</v>
      </c>
      <c r="L2168" s="1">
        <v>6.75</v>
      </c>
      <c r="M2168" s="1">
        <v>128.1</v>
      </c>
      <c r="N2168" s="1">
        <v>88.7</v>
      </c>
      <c r="O2168" s="1">
        <v>93.93</v>
      </c>
      <c r="P2168" s="1" t="s">
        <v>4</v>
      </c>
      <c r="Q2168" s="1" t="s">
        <v>5</v>
      </c>
      <c r="R2168" s="1" t="s">
        <v>6</v>
      </c>
      <c r="S2168" s="1" t="s">
        <v>6</v>
      </c>
      <c r="T2168" s="3">
        <f t="shared" si="0"/>
        <v>45474</v>
      </c>
      <c r="U2168" s="5">
        <f t="shared" ref="U2168:V2168" si="4336">IF(ISBLANK(F2168),1,0)</f>
        <v>0</v>
      </c>
      <c r="V2168" s="5">
        <f t="shared" si="4336"/>
        <v>0</v>
      </c>
      <c r="W2168" s="5">
        <f t="shared" ref="W2168:Z2168" si="4337">IF(ISBLANK(K2168),1,0)</f>
        <v>0</v>
      </c>
      <c r="X2168" s="5">
        <f t="shared" si="4337"/>
        <v>0</v>
      </c>
      <c r="Y2168" s="5">
        <f t="shared" si="4337"/>
        <v>0</v>
      </c>
      <c r="Z2168" s="5">
        <f t="shared" si="4337"/>
        <v>0</v>
      </c>
      <c r="AA2168" s="5">
        <f t="shared" si="3"/>
        <v>0</v>
      </c>
    </row>
    <row r="2169" spans="1:27" ht="15.75" customHeight="1" x14ac:dyDescent="0.2">
      <c r="A2169" s="1" t="s">
        <v>2650</v>
      </c>
      <c r="B2169" s="1" t="s">
        <v>58</v>
      </c>
      <c r="C2169" s="1" t="s">
        <v>21</v>
      </c>
      <c r="D2169" s="2">
        <v>45746</v>
      </c>
      <c r="E2169" s="1" t="s">
        <v>37</v>
      </c>
      <c r="F2169" s="1">
        <v>21.95</v>
      </c>
      <c r="G2169" s="1">
        <v>34.82</v>
      </c>
      <c r="H2169" s="1">
        <v>328</v>
      </c>
      <c r="I2169" s="1">
        <v>43.4</v>
      </c>
      <c r="J2169" s="1">
        <v>7.27</v>
      </c>
      <c r="K2169" s="1">
        <v>99.12</v>
      </c>
      <c r="L2169" s="1">
        <v>6.84</v>
      </c>
      <c r="M2169" s="1">
        <v>122.8</v>
      </c>
      <c r="N2169" s="1">
        <v>88.9</v>
      </c>
      <c r="O2169" s="1">
        <v>94.31</v>
      </c>
      <c r="P2169" s="1" t="s">
        <v>177</v>
      </c>
      <c r="Q2169" s="1" t="s">
        <v>5</v>
      </c>
      <c r="R2169" s="1" t="s">
        <v>6</v>
      </c>
      <c r="S2169" s="1" t="s">
        <v>6</v>
      </c>
      <c r="T2169" s="3">
        <f t="shared" si="0"/>
        <v>45717</v>
      </c>
      <c r="U2169" s="5">
        <f t="shared" ref="U2169:V2169" si="4338">IF(ISBLANK(F2169),1,0)</f>
        <v>0</v>
      </c>
      <c r="V2169" s="5">
        <f t="shared" si="4338"/>
        <v>0</v>
      </c>
      <c r="W2169" s="5">
        <f t="shared" ref="W2169:Z2169" si="4339">IF(ISBLANK(K2169),1,0)</f>
        <v>0</v>
      </c>
      <c r="X2169" s="5">
        <f t="shared" si="4339"/>
        <v>0</v>
      </c>
      <c r="Y2169" s="5">
        <f t="shared" si="4339"/>
        <v>0</v>
      </c>
      <c r="Z2169" s="5">
        <f t="shared" si="4339"/>
        <v>0</v>
      </c>
      <c r="AA2169" s="5">
        <f t="shared" si="3"/>
        <v>0</v>
      </c>
    </row>
    <row r="2170" spans="1:27" ht="15.75" customHeight="1" x14ac:dyDescent="0.2">
      <c r="A2170" s="1" t="s">
        <v>1955</v>
      </c>
      <c r="B2170" s="1" t="s">
        <v>20</v>
      </c>
      <c r="C2170" s="1" t="s">
        <v>21</v>
      </c>
      <c r="D2170" s="2">
        <v>45298</v>
      </c>
      <c r="E2170" s="1" t="s">
        <v>23</v>
      </c>
      <c r="F2170" s="1">
        <v>20.05</v>
      </c>
      <c r="G2170" s="1">
        <v>40.75</v>
      </c>
      <c r="H2170" s="1">
        <v>296</v>
      </c>
      <c r="I2170" s="1">
        <v>47.8</v>
      </c>
      <c r="J2170" s="1">
        <v>6.96</v>
      </c>
      <c r="K2170" s="1">
        <v>98.78</v>
      </c>
      <c r="L2170" s="1">
        <v>6.88</v>
      </c>
      <c r="M2170" s="1">
        <v>129.1</v>
      </c>
      <c r="N2170" s="1">
        <v>87.14</v>
      </c>
      <c r="O2170" s="1">
        <v>95.24</v>
      </c>
      <c r="P2170" s="1" t="s">
        <v>4</v>
      </c>
      <c r="Q2170" s="1" t="s">
        <v>5</v>
      </c>
      <c r="R2170" s="1" t="s">
        <v>6</v>
      </c>
      <c r="S2170" s="1" t="s">
        <v>6</v>
      </c>
      <c r="T2170" s="3">
        <f t="shared" si="0"/>
        <v>45292</v>
      </c>
      <c r="U2170" s="5">
        <f t="shared" ref="U2170:V2170" si="4340">IF(ISBLANK(F2170),1,0)</f>
        <v>0</v>
      </c>
      <c r="V2170" s="5">
        <f t="shared" si="4340"/>
        <v>0</v>
      </c>
      <c r="W2170" s="5">
        <f t="shared" ref="W2170:Z2170" si="4341">IF(ISBLANK(K2170),1,0)</f>
        <v>0</v>
      </c>
      <c r="X2170" s="5">
        <f t="shared" si="4341"/>
        <v>0</v>
      </c>
      <c r="Y2170" s="5">
        <f t="shared" si="4341"/>
        <v>0</v>
      </c>
      <c r="Z2170" s="5">
        <f t="shared" si="4341"/>
        <v>0</v>
      </c>
      <c r="AA2170" s="5">
        <f t="shared" si="3"/>
        <v>0</v>
      </c>
    </row>
    <row r="2171" spans="1:27" ht="15.75" customHeight="1" x14ac:dyDescent="0.2">
      <c r="A2171" s="1" t="s">
        <v>2651</v>
      </c>
      <c r="B2171" s="1" t="s">
        <v>58</v>
      </c>
      <c r="C2171" s="1" t="s">
        <v>35</v>
      </c>
      <c r="D2171" s="2">
        <v>45406</v>
      </c>
      <c r="E2171" s="1" t="s">
        <v>93</v>
      </c>
      <c r="F2171" s="1">
        <v>22.06</v>
      </c>
      <c r="G2171" s="1">
        <v>41.52</v>
      </c>
      <c r="H2171" s="1">
        <v>306</v>
      </c>
      <c r="I2171" s="1">
        <v>43.7</v>
      </c>
      <c r="J2171" s="1">
        <v>7.4</v>
      </c>
      <c r="K2171" s="1">
        <v>98.74</v>
      </c>
      <c r="L2171" s="1">
        <v>6.75</v>
      </c>
      <c r="M2171" s="1">
        <v>106.3</v>
      </c>
      <c r="N2171" s="1">
        <v>89.05</v>
      </c>
      <c r="O2171" s="1">
        <v>94.12</v>
      </c>
      <c r="P2171" s="1" t="s">
        <v>4</v>
      </c>
      <c r="Q2171" s="1" t="s">
        <v>5</v>
      </c>
      <c r="R2171" s="1" t="s">
        <v>6</v>
      </c>
      <c r="S2171" s="1" t="s">
        <v>6</v>
      </c>
      <c r="T2171" s="3">
        <f t="shared" si="0"/>
        <v>45383</v>
      </c>
      <c r="U2171" s="5">
        <f t="shared" ref="U2171:V2171" si="4342">IF(ISBLANK(F2171),1,0)</f>
        <v>0</v>
      </c>
      <c r="V2171" s="5">
        <f t="shared" si="4342"/>
        <v>0</v>
      </c>
      <c r="W2171" s="5">
        <f t="shared" ref="W2171:Z2171" si="4343">IF(ISBLANK(K2171),1,0)</f>
        <v>0</v>
      </c>
      <c r="X2171" s="5">
        <f t="shared" si="4343"/>
        <v>0</v>
      </c>
      <c r="Y2171" s="5">
        <f t="shared" si="4343"/>
        <v>0</v>
      </c>
      <c r="Z2171" s="5">
        <f t="shared" si="4343"/>
        <v>0</v>
      </c>
      <c r="AA2171" s="5">
        <f t="shared" si="3"/>
        <v>0</v>
      </c>
    </row>
    <row r="2172" spans="1:27" ht="15.75" customHeight="1" x14ac:dyDescent="0.2">
      <c r="A2172" s="1" t="s">
        <v>2652</v>
      </c>
      <c r="B2172" s="1" t="s">
        <v>20</v>
      </c>
      <c r="C2172" s="1" t="s">
        <v>47</v>
      </c>
      <c r="D2172" s="2">
        <v>45624</v>
      </c>
      <c r="E2172" s="1" t="s">
        <v>93</v>
      </c>
      <c r="F2172" s="1">
        <v>22.13</v>
      </c>
      <c r="G2172" s="1">
        <v>45.91</v>
      </c>
      <c r="H2172" s="1">
        <v>295</v>
      </c>
      <c r="I2172" s="1">
        <v>49.1</v>
      </c>
      <c r="J2172" s="1">
        <v>7.7</v>
      </c>
      <c r="K2172" s="1">
        <v>99.13</v>
      </c>
      <c r="L2172" s="1">
        <v>7.01</v>
      </c>
      <c r="M2172" s="1">
        <v>141.9</v>
      </c>
      <c r="N2172" s="1">
        <v>84.07</v>
      </c>
      <c r="O2172" s="1">
        <v>91.84</v>
      </c>
      <c r="P2172" s="1" t="s">
        <v>4</v>
      </c>
      <c r="Q2172" s="1" t="s">
        <v>5</v>
      </c>
      <c r="R2172" s="1" t="s">
        <v>6</v>
      </c>
      <c r="S2172" s="1" t="s">
        <v>6</v>
      </c>
      <c r="T2172" s="3">
        <f t="shared" si="0"/>
        <v>45597</v>
      </c>
      <c r="U2172" s="5">
        <f t="shared" ref="U2172:V2172" si="4344">IF(ISBLANK(F2172),1,0)</f>
        <v>0</v>
      </c>
      <c r="V2172" s="5">
        <f t="shared" si="4344"/>
        <v>0</v>
      </c>
      <c r="W2172" s="5">
        <f t="shared" ref="W2172:Z2172" si="4345">IF(ISBLANK(K2172),1,0)</f>
        <v>0</v>
      </c>
      <c r="X2172" s="5">
        <f t="shared" si="4345"/>
        <v>0</v>
      </c>
      <c r="Y2172" s="5">
        <f t="shared" si="4345"/>
        <v>0</v>
      </c>
      <c r="Z2172" s="5">
        <f t="shared" si="4345"/>
        <v>0</v>
      </c>
      <c r="AA2172" s="5">
        <f t="shared" si="3"/>
        <v>0</v>
      </c>
    </row>
    <row r="2173" spans="1:27" ht="15.75" customHeight="1" x14ac:dyDescent="0.2">
      <c r="A2173" s="1" t="s">
        <v>1058</v>
      </c>
      <c r="B2173" s="1" t="s">
        <v>58</v>
      </c>
      <c r="C2173" s="1" t="s">
        <v>47</v>
      </c>
      <c r="D2173" s="2">
        <v>45718</v>
      </c>
      <c r="E2173" s="1" t="s">
        <v>216</v>
      </c>
      <c r="F2173" s="1">
        <v>21.82</v>
      </c>
      <c r="G2173" s="1">
        <v>52.06</v>
      </c>
      <c r="H2173" s="1">
        <v>348</v>
      </c>
      <c r="I2173" s="1">
        <v>41.5</v>
      </c>
      <c r="J2173" s="1">
        <v>7.38</v>
      </c>
      <c r="K2173" s="1">
        <v>98.79</v>
      </c>
      <c r="L2173" s="1">
        <v>7.02</v>
      </c>
      <c r="M2173" s="1">
        <v>125.2</v>
      </c>
      <c r="N2173" s="1">
        <v>88.7</v>
      </c>
      <c r="O2173" s="1">
        <v>96.29</v>
      </c>
      <c r="P2173" s="1" t="s">
        <v>4</v>
      </c>
      <c r="Q2173" s="1" t="s">
        <v>5</v>
      </c>
      <c r="R2173" s="1" t="s">
        <v>6</v>
      </c>
      <c r="S2173" s="1" t="s">
        <v>6</v>
      </c>
      <c r="T2173" s="3">
        <f t="shared" si="0"/>
        <v>45717</v>
      </c>
      <c r="U2173" s="5">
        <f t="shared" ref="U2173:V2173" si="4346">IF(ISBLANK(F2173),1,0)</f>
        <v>0</v>
      </c>
      <c r="V2173" s="5">
        <f t="shared" si="4346"/>
        <v>0</v>
      </c>
      <c r="W2173" s="5">
        <f t="shared" ref="W2173:Z2173" si="4347">IF(ISBLANK(K2173),1,0)</f>
        <v>0</v>
      </c>
      <c r="X2173" s="5">
        <f t="shared" si="4347"/>
        <v>0</v>
      </c>
      <c r="Y2173" s="5">
        <f t="shared" si="4347"/>
        <v>0</v>
      </c>
      <c r="Z2173" s="5">
        <f t="shared" si="4347"/>
        <v>0</v>
      </c>
      <c r="AA2173" s="5">
        <f t="shared" si="3"/>
        <v>0</v>
      </c>
    </row>
    <row r="2174" spans="1:27" ht="15.75" customHeight="1" x14ac:dyDescent="0.2">
      <c r="A2174" s="1" t="s">
        <v>2653</v>
      </c>
      <c r="B2174" s="1" t="s">
        <v>20</v>
      </c>
      <c r="C2174" s="1" t="s">
        <v>35</v>
      </c>
      <c r="D2174" s="2">
        <v>45371</v>
      </c>
      <c r="E2174" s="1" t="s">
        <v>23</v>
      </c>
      <c r="F2174" s="1">
        <v>22.38</v>
      </c>
      <c r="G2174" s="1">
        <v>42.28</v>
      </c>
      <c r="H2174" s="1">
        <v>308</v>
      </c>
      <c r="I2174" s="1">
        <v>52.8</v>
      </c>
      <c r="J2174" s="1">
        <v>7.92</v>
      </c>
      <c r="K2174" s="1">
        <v>99.55</v>
      </c>
      <c r="L2174" s="1">
        <v>6.82</v>
      </c>
      <c r="M2174" s="1">
        <v>146</v>
      </c>
      <c r="N2174" s="1">
        <v>86.95</v>
      </c>
      <c r="O2174" s="1">
        <v>90.42</v>
      </c>
      <c r="P2174" s="1" t="s">
        <v>4</v>
      </c>
      <c r="Q2174" s="1" t="s">
        <v>5</v>
      </c>
      <c r="R2174" s="1" t="s">
        <v>6</v>
      </c>
      <c r="S2174" s="1" t="s">
        <v>6</v>
      </c>
      <c r="T2174" s="3">
        <f t="shared" si="0"/>
        <v>45352</v>
      </c>
      <c r="U2174" s="5">
        <f t="shared" ref="U2174:V2174" si="4348">IF(ISBLANK(F2174),1,0)</f>
        <v>0</v>
      </c>
      <c r="V2174" s="5">
        <f t="shared" si="4348"/>
        <v>0</v>
      </c>
      <c r="W2174" s="5">
        <f t="shared" ref="W2174:Z2174" si="4349">IF(ISBLANK(K2174),1,0)</f>
        <v>0</v>
      </c>
      <c r="X2174" s="5">
        <f t="shared" si="4349"/>
        <v>0</v>
      </c>
      <c r="Y2174" s="5">
        <f t="shared" si="4349"/>
        <v>0</v>
      </c>
      <c r="Z2174" s="5">
        <f t="shared" si="4349"/>
        <v>0</v>
      </c>
      <c r="AA2174" s="5">
        <f t="shared" si="3"/>
        <v>0</v>
      </c>
    </row>
    <row r="2175" spans="1:27" ht="15.75" customHeight="1" x14ac:dyDescent="0.2">
      <c r="A2175" s="1" t="s">
        <v>2654</v>
      </c>
      <c r="B2175" s="1" t="s">
        <v>20</v>
      </c>
      <c r="C2175" s="1" t="s">
        <v>21</v>
      </c>
      <c r="D2175" s="2">
        <v>45556</v>
      </c>
      <c r="E2175" s="1" t="s">
        <v>93</v>
      </c>
      <c r="F2175" s="1">
        <v>22.35</v>
      </c>
      <c r="G2175" s="1">
        <v>36.520000000000003</v>
      </c>
      <c r="H2175" s="1">
        <v>277</v>
      </c>
      <c r="I2175" s="1">
        <v>50.9</v>
      </c>
      <c r="J2175" s="1">
        <v>8.5399999999999991</v>
      </c>
      <c r="K2175" s="1">
        <v>98.97</v>
      </c>
      <c r="L2175" s="1">
        <v>6.99</v>
      </c>
      <c r="M2175" s="1">
        <v>141.4</v>
      </c>
      <c r="N2175" s="1">
        <v>80.27</v>
      </c>
      <c r="O2175" s="1">
        <v>92.83</v>
      </c>
      <c r="P2175" s="1" t="s">
        <v>4</v>
      </c>
      <c r="Q2175" s="1" t="s">
        <v>5</v>
      </c>
      <c r="R2175" s="1" t="s">
        <v>6</v>
      </c>
      <c r="S2175" s="1" t="s">
        <v>6</v>
      </c>
      <c r="T2175" s="3">
        <f t="shared" si="0"/>
        <v>45536</v>
      </c>
      <c r="U2175" s="5">
        <f t="shared" ref="U2175:V2175" si="4350">IF(ISBLANK(F2175),1,0)</f>
        <v>0</v>
      </c>
      <c r="V2175" s="5">
        <f t="shared" si="4350"/>
        <v>0</v>
      </c>
      <c r="W2175" s="5">
        <f t="shared" ref="W2175:Z2175" si="4351">IF(ISBLANK(K2175),1,0)</f>
        <v>0</v>
      </c>
      <c r="X2175" s="5">
        <f t="shared" si="4351"/>
        <v>0</v>
      </c>
      <c r="Y2175" s="5">
        <f t="shared" si="4351"/>
        <v>0</v>
      </c>
      <c r="Z2175" s="5">
        <f t="shared" si="4351"/>
        <v>0</v>
      </c>
      <c r="AA2175" s="5">
        <f t="shared" si="3"/>
        <v>0</v>
      </c>
    </row>
    <row r="2176" spans="1:27" ht="15.75" customHeight="1" x14ac:dyDescent="0.2">
      <c r="A2176" s="1" t="s">
        <v>920</v>
      </c>
      <c r="B2176" s="1" t="s">
        <v>34</v>
      </c>
      <c r="C2176" s="1" t="s">
        <v>21</v>
      </c>
      <c r="D2176" s="2">
        <v>45516</v>
      </c>
      <c r="E2176" s="1" t="s">
        <v>23</v>
      </c>
      <c r="F2176" s="1">
        <v>21.32</v>
      </c>
      <c r="G2176" s="1">
        <v>47.23</v>
      </c>
      <c r="H2176" s="1">
        <v>335</v>
      </c>
      <c r="I2176" s="1">
        <v>52.7</v>
      </c>
      <c r="J2176" s="1">
        <v>7.7</v>
      </c>
      <c r="K2176" s="1">
        <v>99.02</v>
      </c>
      <c r="L2176" s="1">
        <v>6.9</v>
      </c>
      <c r="M2176" s="1">
        <v>140.80000000000001</v>
      </c>
      <c r="N2176" s="1">
        <v>85.99</v>
      </c>
      <c r="O2176" s="1">
        <v>92.78</v>
      </c>
      <c r="P2176" s="1" t="s">
        <v>4</v>
      </c>
      <c r="Q2176" s="1" t="s">
        <v>5</v>
      </c>
      <c r="R2176" s="1" t="s">
        <v>6</v>
      </c>
      <c r="S2176" s="1" t="s">
        <v>6</v>
      </c>
      <c r="T2176" s="3">
        <f t="shared" si="0"/>
        <v>45505</v>
      </c>
      <c r="U2176" s="5">
        <f t="shared" ref="U2176:V2176" si="4352">IF(ISBLANK(F2176),1,0)</f>
        <v>0</v>
      </c>
      <c r="V2176" s="5">
        <f t="shared" si="4352"/>
        <v>0</v>
      </c>
      <c r="W2176" s="5">
        <f t="shared" ref="W2176:Z2176" si="4353">IF(ISBLANK(K2176),1,0)</f>
        <v>0</v>
      </c>
      <c r="X2176" s="5">
        <f t="shared" si="4353"/>
        <v>0</v>
      </c>
      <c r="Y2176" s="5">
        <f t="shared" si="4353"/>
        <v>0</v>
      </c>
      <c r="Z2176" s="5">
        <f t="shared" si="4353"/>
        <v>0</v>
      </c>
      <c r="AA2176" s="5">
        <f t="shared" si="3"/>
        <v>0</v>
      </c>
    </row>
    <row r="2177" spans="1:27" ht="15.75" customHeight="1" x14ac:dyDescent="0.2">
      <c r="A2177" s="1" t="s">
        <v>2655</v>
      </c>
      <c r="B2177" s="1" t="s">
        <v>58</v>
      </c>
      <c r="C2177" s="1" t="s">
        <v>47</v>
      </c>
      <c r="D2177" s="2">
        <v>45682</v>
      </c>
      <c r="E2177" s="1" t="s">
        <v>93</v>
      </c>
      <c r="F2177" s="1">
        <v>23.2</v>
      </c>
      <c r="G2177" s="1">
        <v>42.05</v>
      </c>
      <c r="H2177" s="1">
        <v>304</v>
      </c>
      <c r="I2177" s="1">
        <v>46.2</v>
      </c>
      <c r="J2177" s="1">
        <v>7.17</v>
      </c>
      <c r="K2177" s="1">
        <v>99.04</v>
      </c>
      <c r="L2177" s="1">
        <v>6.8</v>
      </c>
      <c r="M2177" s="1">
        <v>137.69999999999999</v>
      </c>
      <c r="O2177" s="1">
        <v>93.58</v>
      </c>
      <c r="P2177" s="1" t="s">
        <v>4</v>
      </c>
      <c r="Q2177" s="1" t="s">
        <v>5</v>
      </c>
      <c r="R2177" s="1" t="s">
        <v>6</v>
      </c>
      <c r="S2177" s="1" t="s">
        <v>6</v>
      </c>
      <c r="T2177" s="3">
        <f t="shared" si="0"/>
        <v>45658</v>
      </c>
      <c r="U2177" s="5">
        <f t="shared" ref="U2177:V2177" si="4354">IF(ISBLANK(F2177),1,0)</f>
        <v>0</v>
      </c>
      <c r="V2177" s="5">
        <f t="shared" si="4354"/>
        <v>0</v>
      </c>
      <c r="W2177" s="5">
        <f t="shared" ref="W2177:Z2177" si="4355">IF(ISBLANK(K2177),1,0)</f>
        <v>0</v>
      </c>
      <c r="X2177" s="5">
        <f t="shared" si="4355"/>
        <v>0</v>
      </c>
      <c r="Y2177" s="5">
        <f t="shared" si="4355"/>
        <v>0</v>
      </c>
      <c r="Z2177" s="5">
        <f t="shared" si="4355"/>
        <v>1</v>
      </c>
      <c r="AA2177" s="5">
        <f t="shared" si="3"/>
        <v>1</v>
      </c>
    </row>
    <row r="2178" spans="1:27" ht="15.75" customHeight="1" x14ac:dyDescent="0.2">
      <c r="A2178" s="1" t="s">
        <v>1034</v>
      </c>
      <c r="B2178" s="1" t="s">
        <v>34</v>
      </c>
      <c r="C2178" s="1" t="s">
        <v>21</v>
      </c>
      <c r="D2178" s="2">
        <v>45511</v>
      </c>
      <c r="E2178" s="1" t="s">
        <v>93</v>
      </c>
      <c r="F2178" s="1">
        <v>21.83</v>
      </c>
      <c r="G2178" s="1">
        <v>42.8</v>
      </c>
      <c r="H2178" s="1">
        <v>328</v>
      </c>
      <c r="I2178" s="1">
        <v>43.9</v>
      </c>
      <c r="J2178" s="1">
        <v>7.46</v>
      </c>
      <c r="K2178" s="1">
        <v>99.07</v>
      </c>
      <c r="L2178" s="1">
        <v>6.89</v>
      </c>
      <c r="M2178" s="1">
        <v>117.3</v>
      </c>
      <c r="N2178" s="1">
        <v>86.25</v>
      </c>
      <c r="O2178" s="1">
        <v>92.26</v>
      </c>
      <c r="P2178" s="1" t="s">
        <v>4</v>
      </c>
      <c r="Q2178" s="1" t="s">
        <v>5</v>
      </c>
      <c r="R2178" s="1" t="s">
        <v>6</v>
      </c>
      <c r="S2178" s="1" t="s">
        <v>6</v>
      </c>
      <c r="T2178" s="3">
        <f t="shared" si="0"/>
        <v>45505</v>
      </c>
      <c r="U2178" s="5">
        <f t="shared" ref="U2178:V2178" si="4356">IF(ISBLANK(F2178),1,0)</f>
        <v>0</v>
      </c>
      <c r="V2178" s="5">
        <f t="shared" si="4356"/>
        <v>0</v>
      </c>
      <c r="W2178" s="5">
        <f t="shared" ref="W2178:Z2178" si="4357">IF(ISBLANK(K2178),1,0)</f>
        <v>0</v>
      </c>
      <c r="X2178" s="5">
        <f t="shared" si="4357"/>
        <v>0</v>
      </c>
      <c r="Y2178" s="5">
        <f t="shared" si="4357"/>
        <v>0</v>
      </c>
      <c r="Z2178" s="5">
        <f t="shared" si="4357"/>
        <v>0</v>
      </c>
      <c r="AA2178" s="5">
        <f t="shared" si="3"/>
        <v>0</v>
      </c>
    </row>
    <row r="2179" spans="1:27" ht="15.75" customHeight="1" x14ac:dyDescent="0.2">
      <c r="A2179" s="1" t="s">
        <v>2658</v>
      </c>
      <c r="B2179" s="1" t="s">
        <v>20</v>
      </c>
      <c r="C2179" s="1" t="s">
        <v>47</v>
      </c>
      <c r="D2179" s="2">
        <v>45293</v>
      </c>
      <c r="E2179" s="1" t="s">
        <v>37</v>
      </c>
      <c r="F2179" s="1">
        <v>21.54</v>
      </c>
      <c r="G2179" s="1">
        <v>35.69</v>
      </c>
      <c r="H2179" s="1">
        <v>310</v>
      </c>
      <c r="I2179" s="1">
        <v>52.9</v>
      </c>
      <c r="J2179" s="1">
        <v>9.5</v>
      </c>
      <c r="K2179" s="1">
        <v>99.28</v>
      </c>
      <c r="L2179" s="1">
        <v>6.98</v>
      </c>
      <c r="M2179" s="1">
        <v>151.6</v>
      </c>
      <c r="N2179" s="1">
        <v>78.97</v>
      </c>
      <c r="O2179" s="1">
        <v>91.02</v>
      </c>
      <c r="P2179" s="1" t="s">
        <v>4</v>
      </c>
      <c r="Q2179" s="1" t="s">
        <v>5</v>
      </c>
      <c r="R2179" s="1" t="s">
        <v>6</v>
      </c>
      <c r="S2179" s="1" t="s">
        <v>6</v>
      </c>
      <c r="T2179" s="3">
        <f t="shared" si="0"/>
        <v>45292</v>
      </c>
      <c r="U2179" s="5">
        <f t="shared" ref="U2179:V2179" si="4358">IF(ISBLANK(F2179),1,0)</f>
        <v>0</v>
      </c>
      <c r="V2179" s="5">
        <f t="shared" si="4358"/>
        <v>0</v>
      </c>
      <c r="W2179" s="5">
        <f t="shared" ref="W2179:Z2179" si="4359">IF(ISBLANK(K2179),1,0)</f>
        <v>0</v>
      </c>
      <c r="X2179" s="5">
        <f t="shared" si="4359"/>
        <v>0</v>
      </c>
      <c r="Y2179" s="5">
        <f t="shared" si="4359"/>
        <v>0</v>
      </c>
      <c r="Z2179" s="5">
        <f t="shared" si="4359"/>
        <v>0</v>
      </c>
      <c r="AA2179" s="5">
        <f t="shared" si="3"/>
        <v>0</v>
      </c>
    </row>
    <row r="2180" spans="1:27" ht="15.75" customHeight="1" x14ac:dyDescent="0.2">
      <c r="A2180" s="1" t="s">
        <v>2659</v>
      </c>
      <c r="B2180" s="1" t="s">
        <v>20</v>
      </c>
      <c r="C2180" s="1" t="s">
        <v>35</v>
      </c>
      <c r="D2180" s="2">
        <v>45679</v>
      </c>
      <c r="E2180" s="1" t="s">
        <v>93</v>
      </c>
      <c r="F2180" s="1">
        <v>21.57</v>
      </c>
      <c r="G2180" s="1">
        <v>37.68</v>
      </c>
      <c r="H2180" s="1">
        <v>311</v>
      </c>
      <c r="I2180" s="1">
        <v>37.1</v>
      </c>
      <c r="J2180" s="1">
        <v>7.83</v>
      </c>
      <c r="K2180" s="1">
        <v>99.28</v>
      </c>
      <c r="L2180" s="1">
        <v>6.93</v>
      </c>
      <c r="M2180" s="1">
        <v>126.7</v>
      </c>
      <c r="N2180" s="1">
        <v>86.17</v>
      </c>
      <c r="O2180" s="1">
        <v>92.95</v>
      </c>
      <c r="P2180" s="1" t="s">
        <v>177</v>
      </c>
      <c r="Q2180" s="1" t="s">
        <v>50</v>
      </c>
      <c r="R2180" s="1" t="s">
        <v>244</v>
      </c>
      <c r="S2180" s="1" t="s">
        <v>89</v>
      </c>
      <c r="T2180" s="3">
        <f t="shared" si="0"/>
        <v>45658</v>
      </c>
      <c r="U2180" s="5">
        <f t="shared" ref="U2180:V2180" si="4360">IF(ISBLANK(F2180),1,0)</f>
        <v>0</v>
      </c>
      <c r="V2180" s="5">
        <f t="shared" si="4360"/>
        <v>0</v>
      </c>
      <c r="W2180" s="5">
        <f t="shared" ref="W2180:Z2180" si="4361">IF(ISBLANK(K2180),1,0)</f>
        <v>0</v>
      </c>
      <c r="X2180" s="5">
        <f t="shared" si="4361"/>
        <v>0</v>
      </c>
      <c r="Y2180" s="5">
        <f t="shared" si="4361"/>
        <v>0</v>
      </c>
      <c r="Z2180" s="5">
        <f t="shared" si="4361"/>
        <v>0</v>
      </c>
      <c r="AA2180" s="5">
        <f t="shared" si="3"/>
        <v>0</v>
      </c>
    </row>
    <row r="2181" spans="1:27" ht="15.75" customHeight="1" x14ac:dyDescent="0.2">
      <c r="A2181" s="1" t="s">
        <v>2660</v>
      </c>
      <c r="B2181" s="1" t="s">
        <v>20</v>
      </c>
      <c r="C2181" s="1" t="s">
        <v>35</v>
      </c>
      <c r="D2181" s="2">
        <v>45912</v>
      </c>
      <c r="E2181" s="1" t="s">
        <v>3</v>
      </c>
      <c r="F2181" s="1">
        <v>21.55</v>
      </c>
      <c r="G2181" s="1">
        <v>39.11</v>
      </c>
      <c r="H2181" s="1">
        <v>333</v>
      </c>
      <c r="I2181" s="1">
        <v>58.6</v>
      </c>
      <c r="J2181" s="1">
        <v>8.14</v>
      </c>
      <c r="K2181" s="1">
        <v>98.46</v>
      </c>
      <c r="L2181" s="1">
        <v>7.13</v>
      </c>
      <c r="M2181" s="1">
        <v>150.1</v>
      </c>
      <c r="N2181" s="1">
        <v>80.11</v>
      </c>
      <c r="O2181" s="1">
        <v>93.48</v>
      </c>
      <c r="P2181" s="1" t="s">
        <v>4</v>
      </c>
      <c r="Q2181" s="1" t="s">
        <v>5</v>
      </c>
      <c r="R2181" s="1" t="s">
        <v>6</v>
      </c>
      <c r="S2181" s="1" t="s">
        <v>6</v>
      </c>
      <c r="T2181" s="3">
        <f t="shared" si="0"/>
        <v>45901</v>
      </c>
      <c r="U2181" s="5">
        <f t="shared" ref="U2181:V2181" si="4362">IF(ISBLANK(F2181),1,0)</f>
        <v>0</v>
      </c>
      <c r="V2181" s="5">
        <f t="shared" si="4362"/>
        <v>0</v>
      </c>
      <c r="W2181" s="5">
        <f t="shared" ref="W2181:Z2181" si="4363">IF(ISBLANK(K2181),1,0)</f>
        <v>0</v>
      </c>
      <c r="X2181" s="5">
        <f t="shared" si="4363"/>
        <v>0</v>
      </c>
      <c r="Y2181" s="5">
        <f t="shared" si="4363"/>
        <v>0</v>
      </c>
      <c r="Z2181" s="5">
        <f t="shared" si="4363"/>
        <v>0</v>
      </c>
      <c r="AA2181" s="5">
        <f t="shared" si="3"/>
        <v>0</v>
      </c>
    </row>
    <row r="2182" spans="1:27" ht="15.75" customHeight="1" x14ac:dyDescent="0.2">
      <c r="A2182" s="1" t="s">
        <v>2661</v>
      </c>
      <c r="B2182" s="1" t="s">
        <v>20</v>
      </c>
      <c r="C2182" s="1" t="s">
        <v>47</v>
      </c>
      <c r="D2182" s="2">
        <v>45719</v>
      </c>
      <c r="E2182" s="1" t="s">
        <v>3</v>
      </c>
      <c r="F2182" s="1">
        <v>19.53</v>
      </c>
      <c r="G2182" s="1">
        <v>44.02</v>
      </c>
      <c r="H2182" s="1">
        <v>285</v>
      </c>
      <c r="I2182" s="1">
        <v>51</v>
      </c>
      <c r="J2182" s="1">
        <v>7.8</v>
      </c>
      <c r="K2182" s="1">
        <v>99.14</v>
      </c>
      <c r="L2182" s="1">
        <v>7.15</v>
      </c>
      <c r="M2182" s="1">
        <v>151.69999999999999</v>
      </c>
      <c r="N2182" s="1">
        <v>83.46</v>
      </c>
      <c r="O2182" s="1">
        <v>92.22</v>
      </c>
      <c r="P2182" s="1" t="s">
        <v>4</v>
      </c>
      <c r="Q2182" s="1" t="s">
        <v>5</v>
      </c>
      <c r="R2182" s="1" t="s">
        <v>6</v>
      </c>
      <c r="S2182" s="1" t="s">
        <v>6</v>
      </c>
      <c r="T2182" s="3">
        <f t="shared" si="0"/>
        <v>45717</v>
      </c>
      <c r="U2182" s="5">
        <f t="shared" ref="U2182:V2182" si="4364">IF(ISBLANK(F2182),1,0)</f>
        <v>0</v>
      </c>
      <c r="V2182" s="5">
        <f t="shared" si="4364"/>
        <v>0</v>
      </c>
      <c r="W2182" s="5">
        <f t="shared" ref="W2182:Z2182" si="4365">IF(ISBLANK(K2182),1,0)</f>
        <v>0</v>
      </c>
      <c r="X2182" s="5">
        <f t="shared" si="4365"/>
        <v>0</v>
      </c>
      <c r="Y2182" s="5">
        <f t="shared" si="4365"/>
        <v>0</v>
      </c>
      <c r="Z2182" s="5">
        <f t="shared" si="4365"/>
        <v>0</v>
      </c>
      <c r="AA2182" s="5">
        <f t="shared" si="3"/>
        <v>0</v>
      </c>
    </row>
    <row r="2183" spans="1:27" ht="15.75" customHeight="1" x14ac:dyDescent="0.2">
      <c r="A2183" s="1" t="s">
        <v>2662</v>
      </c>
      <c r="B2183" s="1" t="s">
        <v>58</v>
      </c>
      <c r="C2183" s="1" t="s">
        <v>21</v>
      </c>
      <c r="D2183" s="2">
        <v>45556</v>
      </c>
      <c r="E2183" s="1" t="s">
        <v>93</v>
      </c>
      <c r="F2183" s="1">
        <v>21.86</v>
      </c>
      <c r="G2183" s="1">
        <v>44.56</v>
      </c>
      <c r="H2183" s="1">
        <v>331</v>
      </c>
      <c r="I2183" s="1">
        <v>54</v>
      </c>
      <c r="J2183" s="1">
        <v>7.08</v>
      </c>
      <c r="K2183" s="1">
        <v>99.19</v>
      </c>
      <c r="L2183" s="1">
        <v>6.74</v>
      </c>
      <c r="M2183" s="1">
        <v>143.9</v>
      </c>
      <c r="N2183" s="1">
        <v>82.84</v>
      </c>
      <c r="O2183" s="1">
        <v>91.5</v>
      </c>
      <c r="P2183" s="1" t="s">
        <v>4</v>
      </c>
      <c r="Q2183" s="1" t="s">
        <v>5</v>
      </c>
      <c r="R2183" s="1" t="s">
        <v>6</v>
      </c>
      <c r="S2183" s="1" t="s">
        <v>6</v>
      </c>
      <c r="T2183" s="3">
        <f t="shared" si="0"/>
        <v>45536</v>
      </c>
      <c r="U2183" s="5">
        <f t="shared" ref="U2183:V2183" si="4366">IF(ISBLANK(F2183),1,0)</f>
        <v>0</v>
      </c>
      <c r="V2183" s="5">
        <f t="shared" si="4366"/>
        <v>0</v>
      </c>
      <c r="W2183" s="5">
        <f t="shared" ref="W2183:Z2183" si="4367">IF(ISBLANK(K2183),1,0)</f>
        <v>0</v>
      </c>
      <c r="X2183" s="5">
        <f t="shared" si="4367"/>
        <v>0</v>
      </c>
      <c r="Y2183" s="5">
        <f t="shared" si="4367"/>
        <v>0</v>
      </c>
      <c r="Z2183" s="5">
        <f t="shared" si="4367"/>
        <v>0</v>
      </c>
      <c r="AA2183" s="5">
        <f t="shared" si="3"/>
        <v>0</v>
      </c>
    </row>
    <row r="2184" spans="1:27" ht="15.75" customHeight="1" x14ac:dyDescent="0.2">
      <c r="A2184" s="1" t="s">
        <v>2663</v>
      </c>
      <c r="B2184" s="1" t="s">
        <v>20</v>
      </c>
      <c r="C2184" s="1" t="s">
        <v>47</v>
      </c>
      <c r="D2184" s="2">
        <v>45644</v>
      </c>
      <c r="E2184" s="1" t="s">
        <v>37</v>
      </c>
      <c r="F2184" s="1">
        <v>20.48</v>
      </c>
      <c r="G2184" s="1">
        <v>49.13</v>
      </c>
      <c r="H2184" s="1">
        <v>323</v>
      </c>
      <c r="I2184" s="1">
        <v>44.7</v>
      </c>
      <c r="J2184" s="1">
        <v>8.41</v>
      </c>
      <c r="K2184" s="1">
        <v>98.81</v>
      </c>
      <c r="L2184" s="1">
        <v>7.27</v>
      </c>
      <c r="M2184" s="1">
        <v>139.30000000000001</v>
      </c>
      <c r="N2184" s="1">
        <v>88.04</v>
      </c>
      <c r="O2184" s="1">
        <v>90.62</v>
      </c>
      <c r="P2184" s="1" t="s">
        <v>4</v>
      </c>
      <c r="Q2184" s="1" t="s">
        <v>5</v>
      </c>
      <c r="R2184" s="1" t="s">
        <v>6</v>
      </c>
      <c r="S2184" s="1" t="s">
        <v>6</v>
      </c>
      <c r="T2184" s="3">
        <f t="shared" si="0"/>
        <v>45627</v>
      </c>
      <c r="U2184" s="5">
        <f t="shared" ref="U2184:V2184" si="4368">IF(ISBLANK(F2184),1,0)</f>
        <v>0</v>
      </c>
      <c r="V2184" s="5">
        <f t="shared" si="4368"/>
        <v>0</v>
      </c>
      <c r="W2184" s="5">
        <f t="shared" ref="W2184:Z2184" si="4369">IF(ISBLANK(K2184),1,0)</f>
        <v>0</v>
      </c>
      <c r="X2184" s="5">
        <f t="shared" si="4369"/>
        <v>0</v>
      </c>
      <c r="Y2184" s="5">
        <f t="shared" si="4369"/>
        <v>0</v>
      </c>
      <c r="Z2184" s="5">
        <f t="shared" si="4369"/>
        <v>0</v>
      </c>
      <c r="AA2184" s="5">
        <f t="shared" si="3"/>
        <v>0</v>
      </c>
    </row>
    <row r="2185" spans="1:27" ht="15.75" customHeight="1" x14ac:dyDescent="0.2">
      <c r="A2185" s="1" t="s">
        <v>2359</v>
      </c>
      <c r="B2185" s="1" t="s">
        <v>58</v>
      </c>
      <c r="C2185" s="1" t="s">
        <v>35</v>
      </c>
      <c r="D2185" s="2">
        <v>45394</v>
      </c>
      <c r="E2185" s="1" t="s">
        <v>3</v>
      </c>
      <c r="F2185" s="1">
        <v>23.22</v>
      </c>
      <c r="G2185" s="1">
        <v>45.37</v>
      </c>
      <c r="H2185" s="1">
        <v>308</v>
      </c>
      <c r="I2185" s="1">
        <v>35.9</v>
      </c>
      <c r="J2185" s="1">
        <v>6.3</v>
      </c>
      <c r="K2185" s="1">
        <v>99.5</v>
      </c>
      <c r="L2185" s="1">
        <v>6.89</v>
      </c>
      <c r="M2185" s="1">
        <v>122.3</v>
      </c>
      <c r="N2185" s="1">
        <v>90.82</v>
      </c>
      <c r="O2185" s="1">
        <v>94.96</v>
      </c>
      <c r="P2185" s="1" t="s">
        <v>4</v>
      </c>
      <c r="Q2185" s="1" t="s">
        <v>5</v>
      </c>
      <c r="R2185" s="1" t="s">
        <v>6</v>
      </c>
      <c r="S2185" s="1" t="s">
        <v>6</v>
      </c>
      <c r="T2185" s="3">
        <f t="shared" si="0"/>
        <v>45383</v>
      </c>
      <c r="U2185" s="5">
        <f t="shared" ref="U2185:V2185" si="4370">IF(ISBLANK(F2185),1,0)</f>
        <v>0</v>
      </c>
      <c r="V2185" s="5">
        <f t="shared" si="4370"/>
        <v>0</v>
      </c>
      <c r="W2185" s="5">
        <f t="shared" ref="W2185:Z2185" si="4371">IF(ISBLANK(K2185),1,0)</f>
        <v>0</v>
      </c>
      <c r="X2185" s="5">
        <f t="shared" si="4371"/>
        <v>0</v>
      </c>
      <c r="Y2185" s="5">
        <f t="shared" si="4371"/>
        <v>0</v>
      </c>
      <c r="Z2185" s="5">
        <f t="shared" si="4371"/>
        <v>0</v>
      </c>
      <c r="AA2185" s="5">
        <f t="shared" si="3"/>
        <v>0</v>
      </c>
    </row>
    <row r="2186" spans="1:27" ht="15.75" customHeight="1" x14ac:dyDescent="0.2">
      <c r="A2186" s="1" t="s">
        <v>2664</v>
      </c>
      <c r="B2186" s="1" t="s">
        <v>20</v>
      </c>
      <c r="C2186" s="1" t="s">
        <v>35</v>
      </c>
      <c r="D2186" s="2">
        <v>45464</v>
      </c>
      <c r="E2186" s="1" t="s">
        <v>37</v>
      </c>
      <c r="F2186" s="1">
        <v>22.69</v>
      </c>
      <c r="G2186" s="1">
        <v>42.12</v>
      </c>
      <c r="H2186" s="1">
        <v>287</v>
      </c>
      <c r="I2186" s="1">
        <v>50</v>
      </c>
      <c r="J2186" s="1">
        <v>7.87</v>
      </c>
      <c r="K2186" s="1">
        <v>99.37</v>
      </c>
      <c r="L2186" s="1">
        <v>7.02</v>
      </c>
      <c r="M2186" s="1">
        <v>147.4</v>
      </c>
      <c r="N2186" s="1">
        <v>86.39</v>
      </c>
      <c r="O2186" s="1">
        <v>94.59</v>
      </c>
      <c r="P2186" s="1" t="s">
        <v>4</v>
      </c>
      <c r="Q2186" s="1" t="s">
        <v>50</v>
      </c>
      <c r="R2186" s="1" t="s">
        <v>51</v>
      </c>
      <c r="S2186" s="1" t="s">
        <v>89</v>
      </c>
      <c r="T2186" s="3">
        <f t="shared" si="0"/>
        <v>45444</v>
      </c>
      <c r="U2186" s="5">
        <f t="shared" ref="U2186:V2186" si="4372">IF(ISBLANK(F2186),1,0)</f>
        <v>0</v>
      </c>
      <c r="V2186" s="5">
        <f t="shared" si="4372"/>
        <v>0</v>
      </c>
      <c r="W2186" s="5">
        <f t="shared" ref="W2186:Z2186" si="4373">IF(ISBLANK(K2186),1,0)</f>
        <v>0</v>
      </c>
      <c r="X2186" s="5">
        <f t="shared" si="4373"/>
        <v>0</v>
      </c>
      <c r="Y2186" s="5">
        <f t="shared" si="4373"/>
        <v>0</v>
      </c>
      <c r="Z2186" s="5">
        <f t="shared" si="4373"/>
        <v>0</v>
      </c>
      <c r="AA2186" s="5">
        <f t="shared" si="3"/>
        <v>0</v>
      </c>
    </row>
    <row r="2187" spans="1:27" ht="15.75" customHeight="1" x14ac:dyDescent="0.2">
      <c r="A2187" s="1" t="s">
        <v>346</v>
      </c>
      <c r="B2187" s="1" t="s">
        <v>1</v>
      </c>
      <c r="C2187" s="1" t="s">
        <v>35</v>
      </c>
      <c r="D2187" s="2">
        <v>45612</v>
      </c>
      <c r="E2187" s="1" t="s">
        <v>23</v>
      </c>
      <c r="F2187" s="1">
        <v>23.14</v>
      </c>
      <c r="G2187" s="1">
        <v>41.47</v>
      </c>
      <c r="H2187" s="1">
        <v>335</v>
      </c>
      <c r="I2187" s="1">
        <v>40</v>
      </c>
      <c r="J2187" s="1">
        <v>7.46</v>
      </c>
      <c r="K2187" s="1">
        <v>99.43</v>
      </c>
      <c r="L2187" s="1">
        <v>6.79</v>
      </c>
      <c r="M2187" s="1">
        <v>105.9</v>
      </c>
      <c r="N2187" s="1">
        <v>91.34</v>
      </c>
      <c r="O2187" s="1">
        <v>91.92</v>
      </c>
      <c r="P2187" s="1" t="s">
        <v>4</v>
      </c>
      <c r="Q2187" s="1" t="s">
        <v>5</v>
      </c>
      <c r="R2187" s="1" t="s">
        <v>6</v>
      </c>
      <c r="S2187" s="1" t="s">
        <v>6</v>
      </c>
      <c r="T2187" s="3">
        <f t="shared" si="0"/>
        <v>45597</v>
      </c>
      <c r="U2187" s="5">
        <f t="shared" ref="U2187:V2187" si="4374">IF(ISBLANK(F2187),1,0)</f>
        <v>0</v>
      </c>
      <c r="V2187" s="5">
        <f t="shared" si="4374"/>
        <v>0</v>
      </c>
      <c r="W2187" s="5">
        <f t="shared" ref="W2187:Z2187" si="4375">IF(ISBLANK(K2187),1,0)</f>
        <v>0</v>
      </c>
      <c r="X2187" s="5">
        <f t="shared" si="4375"/>
        <v>0</v>
      </c>
      <c r="Y2187" s="5">
        <f t="shared" si="4375"/>
        <v>0</v>
      </c>
      <c r="Z2187" s="5">
        <f t="shared" si="4375"/>
        <v>0</v>
      </c>
      <c r="AA2187" s="5">
        <f t="shared" si="3"/>
        <v>0</v>
      </c>
    </row>
    <row r="2188" spans="1:27" ht="15.75" customHeight="1" x14ac:dyDescent="0.2">
      <c r="A2188" s="1" t="s">
        <v>2665</v>
      </c>
      <c r="B2188" s="1" t="s">
        <v>20</v>
      </c>
      <c r="C2188" s="1" t="s">
        <v>35</v>
      </c>
      <c r="D2188" s="2">
        <v>45724</v>
      </c>
      <c r="E2188" s="1" t="s">
        <v>37</v>
      </c>
      <c r="F2188" s="1">
        <v>21.32</v>
      </c>
      <c r="G2188" s="1">
        <v>34.81</v>
      </c>
      <c r="H2188" s="1">
        <v>306</v>
      </c>
      <c r="I2188" s="1">
        <v>49.9</v>
      </c>
      <c r="J2188" s="1">
        <v>7.95</v>
      </c>
      <c r="K2188" s="1">
        <v>98.87</v>
      </c>
      <c r="L2188" s="1">
        <v>6.77</v>
      </c>
      <c r="M2188" s="1">
        <v>130.69999999999999</v>
      </c>
      <c r="N2188" s="1">
        <v>84.42</v>
      </c>
      <c r="O2188" s="1">
        <v>90.68</v>
      </c>
      <c r="P2188" s="1" t="s">
        <v>4</v>
      </c>
      <c r="Q2188" s="1" t="s">
        <v>5</v>
      </c>
      <c r="R2188" s="1" t="s">
        <v>6</v>
      </c>
      <c r="S2188" s="1" t="s">
        <v>6</v>
      </c>
      <c r="T2188" s="3">
        <f t="shared" si="0"/>
        <v>45717</v>
      </c>
      <c r="U2188" s="5">
        <f t="shared" ref="U2188:V2188" si="4376">IF(ISBLANK(F2188),1,0)</f>
        <v>0</v>
      </c>
      <c r="V2188" s="5">
        <f t="shared" si="4376"/>
        <v>0</v>
      </c>
      <c r="W2188" s="5">
        <f t="shared" ref="W2188:Z2188" si="4377">IF(ISBLANK(K2188),1,0)</f>
        <v>0</v>
      </c>
      <c r="X2188" s="5">
        <f t="shared" si="4377"/>
        <v>0</v>
      </c>
      <c r="Y2188" s="5">
        <f t="shared" si="4377"/>
        <v>0</v>
      </c>
      <c r="Z2188" s="5">
        <f t="shared" si="4377"/>
        <v>0</v>
      </c>
      <c r="AA2188" s="5">
        <f t="shared" si="3"/>
        <v>0</v>
      </c>
    </row>
    <row r="2189" spans="1:27" ht="15.75" customHeight="1" x14ac:dyDescent="0.2">
      <c r="A2189" s="1" t="s">
        <v>523</v>
      </c>
      <c r="B2189" s="1" t="s">
        <v>34</v>
      </c>
      <c r="C2189" s="1" t="s">
        <v>35</v>
      </c>
      <c r="D2189" s="2">
        <v>45647</v>
      </c>
      <c r="E2189" s="1" t="s">
        <v>37</v>
      </c>
      <c r="F2189" s="1">
        <v>21.04</v>
      </c>
      <c r="G2189" s="1">
        <v>41.15</v>
      </c>
      <c r="H2189" s="1">
        <v>290</v>
      </c>
      <c r="I2189" s="1">
        <v>46</v>
      </c>
      <c r="J2189" s="1">
        <v>6.74</v>
      </c>
      <c r="K2189" s="1">
        <v>98.7</v>
      </c>
      <c r="L2189" s="1">
        <v>6.72</v>
      </c>
      <c r="M2189" s="1">
        <v>128.19999999999999</v>
      </c>
      <c r="N2189" s="1">
        <v>86.98</v>
      </c>
      <c r="O2189" s="1">
        <v>94.47</v>
      </c>
      <c r="P2189" s="1" t="s">
        <v>4</v>
      </c>
      <c r="Q2189" s="1" t="s">
        <v>5</v>
      </c>
      <c r="R2189" s="1" t="s">
        <v>6</v>
      </c>
      <c r="S2189" s="1" t="s">
        <v>6</v>
      </c>
      <c r="T2189" s="3">
        <f t="shared" si="0"/>
        <v>45627</v>
      </c>
      <c r="U2189" s="5">
        <f t="shared" ref="U2189:V2189" si="4378">IF(ISBLANK(F2189),1,0)</f>
        <v>0</v>
      </c>
      <c r="V2189" s="5">
        <f t="shared" si="4378"/>
        <v>0</v>
      </c>
      <c r="W2189" s="5">
        <f t="shared" ref="W2189:Z2189" si="4379">IF(ISBLANK(K2189),1,0)</f>
        <v>0</v>
      </c>
      <c r="X2189" s="5">
        <f t="shared" si="4379"/>
        <v>0</v>
      </c>
      <c r="Y2189" s="5">
        <f t="shared" si="4379"/>
        <v>0</v>
      </c>
      <c r="Z2189" s="5">
        <f t="shared" si="4379"/>
        <v>0</v>
      </c>
      <c r="AA2189" s="5">
        <f t="shared" si="3"/>
        <v>0</v>
      </c>
    </row>
    <row r="2190" spans="1:27" ht="15.75" customHeight="1" x14ac:dyDescent="0.2">
      <c r="A2190" s="1" t="s">
        <v>2666</v>
      </c>
      <c r="B2190" s="1" t="s">
        <v>58</v>
      </c>
      <c r="C2190" s="1" t="s">
        <v>21</v>
      </c>
      <c r="D2190" s="2">
        <v>45995</v>
      </c>
      <c r="E2190" s="1" t="s">
        <v>93</v>
      </c>
      <c r="F2190" s="1">
        <v>21.51</v>
      </c>
      <c r="G2190" s="1">
        <v>38.5</v>
      </c>
      <c r="H2190" s="1">
        <v>330</v>
      </c>
      <c r="I2190" s="1">
        <v>37.5</v>
      </c>
      <c r="J2190" s="1">
        <v>8.0399999999999991</v>
      </c>
      <c r="K2190" s="1">
        <v>99.36</v>
      </c>
      <c r="L2190" s="1">
        <v>6.75</v>
      </c>
      <c r="M2190" s="1">
        <v>111.1</v>
      </c>
      <c r="N2190" s="1">
        <v>93.33</v>
      </c>
      <c r="O2190" s="1">
        <v>94.24</v>
      </c>
      <c r="P2190" s="1" t="s">
        <v>4</v>
      </c>
      <c r="Q2190" s="1" t="s">
        <v>5</v>
      </c>
      <c r="R2190" s="1" t="s">
        <v>6</v>
      </c>
      <c r="S2190" s="1" t="s">
        <v>6</v>
      </c>
      <c r="T2190" s="3">
        <f t="shared" si="0"/>
        <v>45992</v>
      </c>
      <c r="U2190" s="5">
        <f t="shared" ref="U2190:V2190" si="4380">IF(ISBLANK(F2190),1,0)</f>
        <v>0</v>
      </c>
      <c r="V2190" s="5">
        <f t="shared" si="4380"/>
        <v>0</v>
      </c>
      <c r="W2190" s="5">
        <f t="shared" ref="W2190:Z2190" si="4381">IF(ISBLANK(K2190),1,0)</f>
        <v>0</v>
      </c>
      <c r="X2190" s="5">
        <f t="shared" si="4381"/>
        <v>0</v>
      </c>
      <c r="Y2190" s="5">
        <f t="shared" si="4381"/>
        <v>0</v>
      </c>
      <c r="Z2190" s="5">
        <f t="shared" si="4381"/>
        <v>0</v>
      </c>
      <c r="AA2190" s="5">
        <f t="shared" si="3"/>
        <v>0</v>
      </c>
    </row>
    <row r="2191" spans="1:27" ht="15.75" customHeight="1" x14ac:dyDescent="0.2">
      <c r="A2191" s="1" t="s">
        <v>1041</v>
      </c>
      <c r="B2191" s="1" t="s">
        <v>34</v>
      </c>
      <c r="C2191" s="1" t="s">
        <v>21</v>
      </c>
      <c r="D2191" s="2">
        <v>45757</v>
      </c>
      <c r="E2191" s="1" t="s">
        <v>23</v>
      </c>
      <c r="F2191" s="1">
        <v>23.26</v>
      </c>
      <c r="G2191" s="1">
        <v>31.2</v>
      </c>
      <c r="H2191" s="1">
        <v>290</v>
      </c>
      <c r="I2191" s="1">
        <v>36.799999999999997</v>
      </c>
      <c r="J2191" s="1">
        <v>7.98</v>
      </c>
      <c r="K2191" s="1">
        <v>99.49</v>
      </c>
      <c r="L2191" s="1">
        <v>6.67</v>
      </c>
      <c r="M2191" s="1">
        <v>123</v>
      </c>
      <c r="N2191" s="1">
        <v>89.46</v>
      </c>
      <c r="O2191" s="1">
        <v>92.23</v>
      </c>
      <c r="P2191" s="1" t="s">
        <v>4</v>
      </c>
      <c r="Q2191" s="1" t="s">
        <v>50</v>
      </c>
      <c r="R2191" s="1" t="s">
        <v>153</v>
      </c>
      <c r="S2191" s="1" t="s">
        <v>89</v>
      </c>
      <c r="T2191" s="3">
        <f t="shared" si="0"/>
        <v>45748</v>
      </c>
      <c r="U2191" s="5">
        <f t="shared" ref="U2191:V2191" si="4382">IF(ISBLANK(F2191),1,0)</f>
        <v>0</v>
      </c>
      <c r="V2191" s="5">
        <f t="shared" si="4382"/>
        <v>0</v>
      </c>
      <c r="W2191" s="5">
        <f t="shared" ref="W2191:Z2191" si="4383">IF(ISBLANK(K2191),1,0)</f>
        <v>0</v>
      </c>
      <c r="X2191" s="5">
        <f t="shared" si="4383"/>
        <v>0</v>
      </c>
      <c r="Y2191" s="5">
        <f t="shared" si="4383"/>
        <v>0</v>
      </c>
      <c r="Z2191" s="5">
        <f t="shared" si="4383"/>
        <v>0</v>
      </c>
      <c r="AA2191" s="5">
        <f t="shared" si="3"/>
        <v>0</v>
      </c>
    </row>
    <row r="2192" spans="1:27" ht="15.75" customHeight="1" x14ac:dyDescent="0.2">
      <c r="A2192" s="1" t="s">
        <v>625</v>
      </c>
      <c r="B2192" s="1" t="s">
        <v>34</v>
      </c>
      <c r="C2192" s="1" t="s">
        <v>21</v>
      </c>
      <c r="D2192" s="2">
        <v>45308</v>
      </c>
      <c r="E2192" s="1" t="s">
        <v>23</v>
      </c>
      <c r="F2192" s="1">
        <v>21.28</v>
      </c>
      <c r="G2192" s="1">
        <v>38.96</v>
      </c>
      <c r="H2192" s="1">
        <v>338</v>
      </c>
      <c r="I2192" s="1">
        <v>46.6</v>
      </c>
      <c r="J2192" s="1">
        <v>7.63</v>
      </c>
      <c r="K2192" s="1">
        <v>98.48</v>
      </c>
      <c r="L2192" s="1">
        <v>7.1</v>
      </c>
      <c r="M2192" s="1">
        <v>129.4</v>
      </c>
      <c r="N2192" s="1">
        <v>87.7</v>
      </c>
      <c r="O2192" s="1">
        <v>93.93</v>
      </c>
      <c r="P2192" s="1" t="s">
        <v>4</v>
      </c>
      <c r="Q2192" s="1" t="s">
        <v>5</v>
      </c>
      <c r="R2192" s="1" t="s">
        <v>6</v>
      </c>
      <c r="S2192" s="1" t="s">
        <v>6</v>
      </c>
      <c r="T2192" s="3">
        <f t="shared" si="0"/>
        <v>45292</v>
      </c>
      <c r="U2192" s="5">
        <f t="shared" ref="U2192:V2192" si="4384">IF(ISBLANK(F2192),1,0)</f>
        <v>0</v>
      </c>
      <c r="V2192" s="5">
        <f t="shared" si="4384"/>
        <v>0</v>
      </c>
      <c r="W2192" s="5">
        <f t="shared" ref="W2192:Z2192" si="4385">IF(ISBLANK(K2192),1,0)</f>
        <v>0</v>
      </c>
      <c r="X2192" s="5">
        <f t="shared" si="4385"/>
        <v>0</v>
      </c>
      <c r="Y2192" s="5">
        <f t="shared" si="4385"/>
        <v>0</v>
      </c>
      <c r="Z2192" s="5">
        <f t="shared" si="4385"/>
        <v>0</v>
      </c>
      <c r="AA2192" s="5">
        <f t="shared" si="3"/>
        <v>0</v>
      </c>
    </row>
    <row r="2193" spans="1:27" ht="15.75" customHeight="1" x14ac:dyDescent="0.2">
      <c r="A2193" s="1" t="s">
        <v>947</v>
      </c>
      <c r="B2193" s="1" t="s">
        <v>34</v>
      </c>
      <c r="C2193" s="1" t="s">
        <v>21</v>
      </c>
      <c r="D2193" s="2">
        <v>45675</v>
      </c>
      <c r="E2193" s="1" t="s">
        <v>23</v>
      </c>
      <c r="F2193" s="1">
        <v>20.03</v>
      </c>
      <c r="G2193" s="1">
        <v>52.01</v>
      </c>
      <c r="H2193" s="1">
        <v>324</v>
      </c>
      <c r="I2193" s="1">
        <v>37.9</v>
      </c>
      <c r="J2193" s="1">
        <v>7.75</v>
      </c>
      <c r="K2193" s="1">
        <v>99.19</v>
      </c>
      <c r="L2193" s="1">
        <v>6.96</v>
      </c>
      <c r="M2193" s="1">
        <v>127</v>
      </c>
      <c r="N2193" s="1">
        <v>86.28</v>
      </c>
      <c r="O2193" s="1">
        <v>92.69</v>
      </c>
      <c r="P2193" s="1" t="s">
        <v>4</v>
      </c>
      <c r="Q2193" s="1" t="s">
        <v>5</v>
      </c>
      <c r="R2193" s="1" t="s">
        <v>6</v>
      </c>
      <c r="S2193" s="1" t="s">
        <v>6</v>
      </c>
      <c r="T2193" s="3">
        <f t="shared" si="0"/>
        <v>45658</v>
      </c>
      <c r="U2193" s="5">
        <f t="shared" ref="U2193:V2193" si="4386">IF(ISBLANK(F2193),1,0)</f>
        <v>0</v>
      </c>
      <c r="V2193" s="5">
        <f t="shared" si="4386"/>
        <v>0</v>
      </c>
      <c r="W2193" s="5">
        <f t="shared" ref="W2193:Z2193" si="4387">IF(ISBLANK(K2193),1,0)</f>
        <v>0</v>
      </c>
      <c r="X2193" s="5">
        <f t="shared" si="4387"/>
        <v>0</v>
      </c>
      <c r="Y2193" s="5">
        <f t="shared" si="4387"/>
        <v>0</v>
      </c>
      <c r="Z2193" s="5">
        <f t="shared" si="4387"/>
        <v>0</v>
      </c>
      <c r="AA2193" s="5">
        <f t="shared" si="3"/>
        <v>0</v>
      </c>
    </row>
    <row r="2194" spans="1:27" ht="15.75" customHeight="1" x14ac:dyDescent="0.2">
      <c r="A2194" s="1" t="s">
        <v>814</v>
      </c>
      <c r="B2194" s="1" t="s">
        <v>34</v>
      </c>
      <c r="C2194" s="1" t="s">
        <v>35</v>
      </c>
      <c r="D2194" s="2">
        <v>45718</v>
      </c>
      <c r="E2194" s="1" t="s">
        <v>3</v>
      </c>
      <c r="G2194" s="1">
        <v>45.84</v>
      </c>
      <c r="H2194" s="1">
        <v>349</v>
      </c>
      <c r="I2194" s="1">
        <v>37.4</v>
      </c>
      <c r="J2194" s="1">
        <v>6.89</v>
      </c>
      <c r="K2194" s="1">
        <v>98.86</v>
      </c>
      <c r="L2194" s="1">
        <v>6.96</v>
      </c>
      <c r="M2194" s="1">
        <v>124.2</v>
      </c>
      <c r="N2194" s="1">
        <v>87.45</v>
      </c>
      <c r="O2194" s="1">
        <v>93.15</v>
      </c>
      <c r="P2194" s="1" t="s">
        <v>4</v>
      </c>
      <c r="Q2194" s="1" t="s">
        <v>5</v>
      </c>
      <c r="R2194" s="1" t="s">
        <v>6</v>
      </c>
      <c r="S2194" s="1" t="s">
        <v>6</v>
      </c>
      <c r="T2194" s="3">
        <f t="shared" si="0"/>
        <v>45717</v>
      </c>
      <c r="U2194" s="5">
        <f t="shared" ref="U2194:V2194" si="4388">IF(ISBLANK(F2194),1,0)</f>
        <v>1</v>
      </c>
      <c r="V2194" s="5">
        <f t="shared" si="4388"/>
        <v>0</v>
      </c>
      <c r="W2194" s="5">
        <f t="shared" ref="W2194:Z2194" si="4389">IF(ISBLANK(K2194),1,0)</f>
        <v>0</v>
      </c>
      <c r="X2194" s="5">
        <f t="shared" si="4389"/>
        <v>0</v>
      </c>
      <c r="Y2194" s="5">
        <f t="shared" si="4389"/>
        <v>0</v>
      </c>
      <c r="Z2194" s="5">
        <f t="shared" si="4389"/>
        <v>0</v>
      </c>
      <c r="AA2194" s="5">
        <f t="shared" si="3"/>
        <v>1</v>
      </c>
    </row>
    <row r="2195" spans="1:27" ht="15.75" customHeight="1" x14ac:dyDescent="0.2">
      <c r="A2195" s="1" t="s">
        <v>2667</v>
      </c>
      <c r="B2195" s="1" t="s">
        <v>58</v>
      </c>
      <c r="C2195" s="1" t="s">
        <v>47</v>
      </c>
      <c r="D2195" s="2">
        <v>45323</v>
      </c>
      <c r="E2195" s="1" t="s">
        <v>3</v>
      </c>
      <c r="F2195" s="1">
        <v>23.13</v>
      </c>
      <c r="G2195" s="1">
        <v>40.119999999999997</v>
      </c>
      <c r="H2195" s="1">
        <v>332</v>
      </c>
      <c r="I2195" s="1">
        <v>41.4</v>
      </c>
      <c r="J2195" s="1">
        <v>7.73</v>
      </c>
      <c r="K2195" s="1">
        <v>98.56</v>
      </c>
      <c r="L2195" s="1">
        <v>6.79</v>
      </c>
      <c r="M2195" s="1">
        <v>136.6</v>
      </c>
      <c r="N2195" s="1">
        <v>85.3</v>
      </c>
      <c r="O2195" s="1">
        <v>93.3</v>
      </c>
      <c r="P2195" s="1" t="s">
        <v>4</v>
      </c>
      <c r="Q2195" s="1" t="s">
        <v>5</v>
      </c>
      <c r="R2195" s="1" t="s">
        <v>6</v>
      </c>
      <c r="S2195" s="1" t="s">
        <v>6</v>
      </c>
      <c r="T2195" s="3">
        <f t="shared" si="0"/>
        <v>45323</v>
      </c>
      <c r="U2195" s="5">
        <f t="shared" ref="U2195:V2195" si="4390">IF(ISBLANK(F2195),1,0)</f>
        <v>0</v>
      </c>
      <c r="V2195" s="5">
        <f t="shared" si="4390"/>
        <v>0</v>
      </c>
      <c r="W2195" s="5">
        <f t="shared" ref="W2195:Z2195" si="4391">IF(ISBLANK(K2195),1,0)</f>
        <v>0</v>
      </c>
      <c r="X2195" s="5">
        <f t="shared" si="4391"/>
        <v>0</v>
      </c>
      <c r="Y2195" s="5">
        <f t="shared" si="4391"/>
        <v>0</v>
      </c>
      <c r="Z2195" s="5">
        <f t="shared" si="4391"/>
        <v>0</v>
      </c>
      <c r="AA2195" s="5">
        <f t="shared" si="3"/>
        <v>0</v>
      </c>
    </row>
    <row r="2196" spans="1:27" ht="15.75" customHeight="1" x14ac:dyDescent="0.2">
      <c r="A2196" s="1" t="s">
        <v>2668</v>
      </c>
      <c r="B2196" s="1" t="s">
        <v>20</v>
      </c>
      <c r="C2196" s="1" t="s">
        <v>35</v>
      </c>
      <c r="D2196" s="2">
        <v>45573</v>
      </c>
      <c r="E2196" s="1" t="s">
        <v>3</v>
      </c>
      <c r="F2196" s="1">
        <v>22.74</v>
      </c>
      <c r="G2196" s="1">
        <v>41.99</v>
      </c>
      <c r="H2196" s="1">
        <v>295</v>
      </c>
      <c r="I2196" s="1">
        <v>50.4</v>
      </c>
      <c r="J2196" s="1">
        <v>7.65</v>
      </c>
      <c r="K2196" s="1">
        <v>99.01</v>
      </c>
      <c r="L2196" s="1">
        <v>7.15</v>
      </c>
      <c r="M2196" s="1">
        <v>144.80000000000001</v>
      </c>
      <c r="N2196" s="1">
        <v>89.27</v>
      </c>
      <c r="O2196" s="1">
        <v>93.34</v>
      </c>
      <c r="P2196" s="1" t="s">
        <v>4</v>
      </c>
      <c r="Q2196" s="1" t="s">
        <v>5</v>
      </c>
      <c r="R2196" s="1" t="s">
        <v>6</v>
      </c>
      <c r="S2196" s="1" t="s">
        <v>6</v>
      </c>
      <c r="T2196" s="3">
        <f t="shared" si="0"/>
        <v>45566</v>
      </c>
      <c r="U2196" s="5">
        <f t="shared" ref="U2196:V2196" si="4392">IF(ISBLANK(F2196),1,0)</f>
        <v>0</v>
      </c>
      <c r="V2196" s="5">
        <f t="shared" si="4392"/>
        <v>0</v>
      </c>
      <c r="W2196" s="5">
        <f t="shared" ref="W2196:Z2196" si="4393">IF(ISBLANK(K2196),1,0)</f>
        <v>0</v>
      </c>
      <c r="X2196" s="5">
        <f t="shared" si="4393"/>
        <v>0</v>
      </c>
      <c r="Y2196" s="5">
        <f t="shared" si="4393"/>
        <v>0</v>
      </c>
      <c r="Z2196" s="5">
        <f t="shared" si="4393"/>
        <v>0</v>
      </c>
      <c r="AA2196" s="5">
        <f t="shared" si="3"/>
        <v>0</v>
      </c>
    </row>
    <row r="2197" spans="1:27" ht="15.75" customHeight="1" x14ac:dyDescent="0.2">
      <c r="A2197" s="1" t="s">
        <v>2669</v>
      </c>
      <c r="B2197" s="1" t="s">
        <v>58</v>
      </c>
      <c r="C2197" s="1" t="s">
        <v>47</v>
      </c>
      <c r="D2197" s="2">
        <v>45929</v>
      </c>
      <c r="E2197" s="1" t="s">
        <v>93</v>
      </c>
      <c r="F2197" s="1">
        <v>22.78</v>
      </c>
      <c r="G2197" s="1">
        <v>32.229999999999997</v>
      </c>
      <c r="H2197" s="1">
        <v>306</v>
      </c>
      <c r="I2197" s="1">
        <v>53.4</v>
      </c>
      <c r="J2197" s="1">
        <v>7</v>
      </c>
      <c r="K2197" s="1">
        <v>99.45</v>
      </c>
      <c r="L2197" s="1">
        <v>6.53</v>
      </c>
      <c r="M2197" s="1">
        <v>134.80000000000001</v>
      </c>
      <c r="N2197" s="1">
        <v>81.91</v>
      </c>
      <c r="O2197" s="1">
        <v>91.63</v>
      </c>
      <c r="P2197" s="1" t="s">
        <v>4</v>
      </c>
      <c r="Q2197" s="1" t="s">
        <v>5</v>
      </c>
      <c r="R2197" s="1" t="s">
        <v>6</v>
      </c>
      <c r="S2197" s="1" t="s">
        <v>6</v>
      </c>
      <c r="T2197" s="3">
        <f t="shared" si="0"/>
        <v>45901</v>
      </c>
      <c r="U2197" s="5">
        <f t="shared" ref="U2197:V2197" si="4394">IF(ISBLANK(F2197),1,0)</f>
        <v>0</v>
      </c>
      <c r="V2197" s="5">
        <f t="shared" si="4394"/>
        <v>0</v>
      </c>
      <c r="W2197" s="5">
        <f t="shared" ref="W2197:Z2197" si="4395">IF(ISBLANK(K2197),1,0)</f>
        <v>0</v>
      </c>
      <c r="X2197" s="5">
        <f t="shared" si="4395"/>
        <v>0</v>
      </c>
      <c r="Y2197" s="5">
        <f t="shared" si="4395"/>
        <v>0</v>
      </c>
      <c r="Z2197" s="5">
        <f t="shared" si="4395"/>
        <v>0</v>
      </c>
      <c r="AA2197" s="5">
        <f t="shared" si="3"/>
        <v>0</v>
      </c>
    </row>
    <row r="2198" spans="1:27" ht="15.75" customHeight="1" x14ac:dyDescent="0.2">
      <c r="A2198" s="1" t="s">
        <v>953</v>
      </c>
      <c r="B2198" s="1" t="s">
        <v>34</v>
      </c>
      <c r="C2198" s="1" t="s">
        <v>35</v>
      </c>
      <c r="D2198" s="2">
        <v>45552</v>
      </c>
      <c r="E2198" s="1" t="s">
        <v>23</v>
      </c>
      <c r="F2198" s="1">
        <v>22.7</v>
      </c>
      <c r="G2198" s="1">
        <v>45.41</v>
      </c>
      <c r="H2198" s="1">
        <v>319</v>
      </c>
      <c r="I2198" s="1">
        <v>50.4</v>
      </c>
      <c r="J2198" s="1">
        <v>8.91</v>
      </c>
      <c r="K2198" s="1">
        <v>98.83</v>
      </c>
      <c r="L2198" s="1">
        <v>6.76</v>
      </c>
      <c r="M2198" s="1">
        <v>130.80000000000001</v>
      </c>
      <c r="N2198" s="1">
        <v>88.04</v>
      </c>
      <c r="O2198" s="1">
        <v>92.67</v>
      </c>
      <c r="P2198" s="1" t="s">
        <v>4</v>
      </c>
      <c r="Q2198" s="1" t="s">
        <v>5</v>
      </c>
      <c r="R2198" s="1" t="s">
        <v>6</v>
      </c>
      <c r="S2198" s="1" t="s">
        <v>6</v>
      </c>
      <c r="T2198" s="3">
        <f t="shared" si="0"/>
        <v>45536</v>
      </c>
      <c r="U2198" s="5">
        <f t="shared" ref="U2198:V2198" si="4396">IF(ISBLANK(F2198),1,0)</f>
        <v>0</v>
      </c>
      <c r="V2198" s="5">
        <f t="shared" si="4396"/>
        <v>0</v>
      </c>
      <c r="W2198" s="5">
        <f t="shared" ref="W2198:Z2198" si="4397">IF(ISBLANK(K2198),1,0)</f>
        <v>0</v>
      </c>
      <c r="X2198" s="5">
        <f t="shared" si="4397"/>
        <v>0</v>
      </c>
      <c r="Y2198" s="5">
        <f t="shared" si="4397"/>
        <v>0</v>
      </c>
      <c r="Z2198" s="5">
        <f t="shared" si="4397"/>
        <v>0</v>
      </c>
      <c r="AA2198" s="5">
        <f t="shared" si="3"/>
        <v>0</v>
      </c>
    </row>
    <row r="2199" spans="1:27" ht="15.75" customHeight="1" x14ac:dyDescent="0.2">
      <c r="A2199" s="1" t="s">
        <v>268</v>
      </c>
      <c r="B2199" s="1" t="s">
        <v>1</v>
      </c>
      <c r="C2199" s="1" t="s">
        <v>21</v>
      </c>
      <c r="D2199" s="2">
        <v>45625</v>
      </c>
      <c r="E2199" s="1" t="s">
        <v>93</v>
      </c>
      <c r="F2199" s="1">
        <v>22.54</v>
      </c>
      <c r="G2199" s="1">
        <v>49.39</v>
      </c>
      <c r="H2199" s="1">
        <v>339</v>
      </c>
      <c r="I2199" s="1">
        <v>45.9</v>
      </c>
      <c r="J2199" s="1">
        <v>6.1</v>
      </c>
      <c r="K2199" s="1">
        <v>98.76</v>
      </c>
      <c r="L2199" s="1">
        <v>6.98</v>
      </c>
      <c r="M2199" s="1">
        <v>124.3</v>
      </c>
      <c r="N2199" s="1">
        <v>88.56</v>
      </c>
      <c r="O2199" s="1">
        <v>91.67</v>
      </c>
      <c r="P2199" s="1" t="s">
        <v>4</v>
      </c>
      <c r="Q2199" s="1" t="s">
        <v>5</v>
      </c>
      <c r="R2199" s="1" t="s">
        <v>6</v>
      </c>
      <c r="S2199" s="1" t="s">
        <v>6</v>
      </c>
      <c r="T2199" s="3">
        <f t="shared" si="0"/>
        <v>45597</v>
      </c>
      <c r="U2199" s="5">
        <f t="shared" ref="U2199:V2199" si="4398">IF(ISBLANK(F2199),1,0)</f>
        <v>0</v>
      </c>
      <c r="V2199" s="5">
        <f t="shared" si="4398"/>
        <v>0</v>
      </c>
      <c r="W2199" s="5">
        <f t="shared" ref="W2199:Z2199" si="4399">IF(ISBLANK(K2199),1,0)</f>
        <v>0</v>
      </c>
      <c r="X2199" s="5">
        <f t="shared" si="4399"/>
        <v>0</v>
      </c>
      <c r="Y2199" s="5">
        <f t="shared" si="4399"/>
        <v>0</v>
      </c>
      <c r="Z2199" s="5">
        <f t="shared" si="4399"/>
        <v>0</v>
      </c>
      <c r="AA2199" s="5">
        <f t="shared" si="3"/>
        <v>0</v>
      </c>
    </row>
    <row r="2200" spans="1:27" ht="15.75" customHeight="1" x14ac:dyDescent="0.2">
      <c r="A2200" s="1" t="s">
        <v>2671</v>
      </c>
      <c r="B2200" s="1" t="s">
        <v>58</v>
      </c>
      <c r="C2200" s="1" t="s">
        <v>47</v>
      </c>
      <c r="D2200" s="2">
        <v>45453</v>
      </c>
      <c r="E2200" s="1" t="s">
        <v>93</v>
      </c>
      <c r="F2200" s="1">
        <v>20.440000000000001</v>
      </c>
      <c r="G2200" s="1">
        <v>41.39</v>
      </c>
      <c r="H2200" s="1">
        <v>341</v>
      </c>
      <c r="I2200" s="1">
        <v>47.1</v>
      </c>
      <c r="J2200" s="1">
        <v>7.69</v>
      </c>
      <c r="K2200" s="1">
        <v>99.59</v>
      </c>
      <c r="L2200" s="1">
        <v>6.8</v>
      </c>
      <c r="M2200" s="1">
        <v>130.69999999999999</v>
      </c>
      <c r="N2200" s="1">
        <v>82.96</v>
      </c>
      <c r="O2200" s="1">
        <v>93.35</v>
      </c>
      <c r="P2200" s="1" t="s">
        <v>4</v>
      </c>
      <c r="Q2200" s="1" t="s">
        <v>5</v>
      </c>
      <c r="R2200" s="1" t="s">
        <v>6</v>
      </c>
      <c r="S2200" s="1" t="s">
        <v>6</v>
      </c>
      <c r="T2200" s="3">
        <f t="shared" si="0"/>
        <v>45444</v>
      </c>
      <c r="U2200" s="5">
        <f t="shared" ref="U2200:V2200" si="4400">IF(ISBLANK(F2200),1,0)</f>
        <v>0</v>
      </c>
      <c r="V2200" s="5">
        <f t="shared" si="4400"/>
        <v>0</v>
      </c>
      <c r="W2200" s="5">
        <f t="shared" ref="W2200:Z2200" si="4401">IF(ISBLANK(K2200),1,0)</f>
        <v>0</v>
      </c>
      <c r="X2200" s="5">
        <f t="shared" si="4401"/>
        <v>0</v>
      </c>
      <c r="Y2200" s="5">
        <f t="shared" si="4401"/>
        <v>0</v>
      </c>
      <c r="Z2200" s="5">
        <f t="shared" si="4401"/>
        <v>0</v>
      </c>
      <c r="AA2200" s="5">
        <f t="shared" si="3"/>
        <v>0</v>
      </c>
    </row>
    <row r="2201" spans="1:27" ht="15.75" customHeight="1" x14ac:dyDescent="0.2">
      <c r="A2201" s="1" t="s">
        <v>470</v>
      </c>
      <c r="B2201" s="1" t="s">
        <v>34</v>
      </c>
      <c r="C2201" s="1" t="s">
        <v>21</v>
      </c>
      <c r="D2201" s="2">
        <v>45348</v>
      </c>
      <c r="E2201" s="1" t="s">
        <v>3</v>
      </c>
      <c r="F2201" s="1">
        <v>21.82</v>
      </c>
      <c r="G2201" s="1">
        <v>35.14</v>
      </c>
      <c r="H2201" s="1">
        <v>298</v>
      </c>
      <c r="I2201" s="1">
        <v>47</v>
      </c>
      <c r="J2201" s="1">
        <v>7.53</v>
      </c>
      <c r="K2201" s="1">
        <v>98.9</v>
      </c>
      <c r="L2201" s="1">
        <v>6.89</v>
      </c>
      <c r="M2201" s="1">
        <v>155.30000000000001</v>
      </c>
      <c r="N2201" s="1">
        <v>88.85</v>
      </c>
      <c r="O2201" s="1">
        <v>94.78</v>
      </c>
      <c r="P2201" s="1" t="s">
        <v>4</v>
      </c>
      <c r="Q2201" s="1" t="s">
        <v>5</v>
      </c>
      <c r="R2201" s="1" t="s">
        <v>6</v>
      </c>
      <c r="S2201" s="1" t="s">
        <v>6</v>
      </c>
      <c r="T2201" s="3">
        <f t="shared" si="0"/>
        <v>45323</v>
      </c>
      <c r="U2201" s="5">
        <f t="shared" ref="U2201:V2201" si="4402">IF(ISBLANK(F2201),1,0)</f>
        <v>0</v>
      </c>
      <c r="V2201" s="5">
        <f t="shared" si="4402"/>
        <v>0</v>
      </c>
      <c r="W2201" s="5">
        <f t="shared" ref="W2201:Z2201" si="4403">IF(ISBLANK(K2201),1,0)</f>
        <v>0</v>
      </c>
      <c r="X2201" s="5">
        <f t="shared" si="4403"/>
        <v>0</v>
      </c>
      <c r="Y2201" s="5">
        <f t="shared" si="4403"/>
        <v>0</v>
      </c>
      <c r="Z2201" s="5">
        <f t="shared" si="4403"/>
        <v>0</v>
      </c>
      <c r="AA2201" s="5">
        <f t="shared" si="3"/>
        <v>0</v>
      </c>
    </row>
    <row r="2202" spans="1:27" ht="15.75" customHeight="1" x14ac:dyDescent="0.2">
      <c r="A2202" s="1" t="s">
        <v>2672</v>
      </c>
      <c r="B2202" s="1" t="s">
        <v>58</v>
      </c>
      <c r="C2202" s="1" t="s">
        <v>21</v>
      </c>
      <c r="D2202" s="2">
        <v>45524</v>
      </c>
      <c r="E2202" s="1" t="s">
        <v>37</v>
      </c>
      <c r="F2202" s="1">
        <v>22.47</v>
      </c>
      <c r="G2202" s="1">
        <v>39.93</v>
      </c>
      <c r="H2202" s="1">
        <v>356</v>
      </c>
      <c r="I2202" s="1">
        <v>55.8</v>
      </c>
      <c r="J2202" s="1">
        <v>7.77</v>
      </c>
      <c r="K2202" s="1">
        <v>99.43</v>
      </c>
      <c r="L2202" s="1">
        <v>6.87</v>
      </c>
      <c r="M2202" s="1">
        <v>122.7</v>
      </c>
      <c r="N2202" s="1">
        <v>84.65</v>
      </c>
      <c r="O2202" s="1">
        <v>91.87</v>
      </c>
      <c r="P2202" s="1" t="s">
        <v>4</v>
      </c>
      <c r="Q2202" s="1" t="s">
        <v>5</v>
      </c>
      <c r="R2202" s="1" t="s">
        <v>6</v>
      </c>
      <c r="S2202" s="1" t="s">
        <v>6</v>
      </c>
      <c r="T2202" s="3">
        <f t="shared" si="0"/>
        <v>45505</v>
      </c>
      <c r="U2202" s="5">
        <f t="shared" ref="U2202:V2202" si="4404">IF(ISBLANK(F2202),1,0)</f>
        <v>0</v>
      </c>
      <c r="V2202" s="5">
        <f t="shared" si="4404"/>
        <v>0</v>
      </c>
      <c r="W2202" s="5">
        <f t="shared" ref="W2202:Z2202" si="4405">IF(ISBLANK(K2202),1,0)</f>
        <v>0</v>
      </c>
      <c r="X2202" s="5">
        <f t="shared" si="4405"/>
        <v>0</v>
      </c>
      <c r="Y2202" s="5">
        <f t="shared" si="4405"/>
        <v>0</v>
      </c>
      <c r="Z2202" s="5">
        <f t="shared" si="4405"/>
        <v>0</v>
      </c>
      <c r="AA2202" s="5">
        <f t="shared" si="3"/>
        <v>0</v>
      </c>
    </row>
    <row r="2203" spans="1:27" ht="15.75" customHeight="1" x14ac:dyDescent="0.2">
      <c r="A2203" s="1" t="s">
        <v>1629</v>
      </c>
      <c r="B2203" s="1" t="s">
        <v>1</v>
      </c>
      <c r="C2203" s="1" t="s">
        <v>47</v>
      </c>
      <c r="D2203" s="2">
        <v>45856</v>
      </c>
      <c r="E2203" s="1" t="s">
        <v>23</v>
      </c>
      <c r="F2203" s="1">
        <v>22.4</v>
      </c>
      <c r="G2203" s="1">
        <v>49.4</v>
      </c>
      <c r="H2203" s="1">
        <v>363</v>
      </c>
      <c r="I2203" s="1">
        <v>31.2</v>
      </c>
      <c r="J2203" s="1">
        <v>6.66</v>
      </c>
      <c r="K2203" s="1">
        <v>98.62</v>
      </c>
      <c r="L2203" s="1">
        <v>6.93</v>
      </c>
      <c r="M2203" s="1">
        <v>107.3</v>
      </c>
      <c r="N2203" s="1">
        <v>86.71</v>
      </c>
      <c r="O2203" s="1">
        <v>93.35</v>
      </c>
      <c r="P2203" s="1" t="s">
        <v>4</v>
      </c>
      <c r="Q2203" s="1" t="s">
        <v>5</v>
      </c>
      <c r="R2203" s="1" t="s">
        <v>6</v>
      </c>
      <c r="S2203" s="1" t="s">
        <v>6</v>
      </c>
      <c r="T2203" s="3">
        <f t="shared" si="0"/>
        <v>45839</v>
      </c>
      <c r="U2203" s="5">
        <f t="shared" ref="U2203:V2203" si="4406">IF(ISBLANK(F2203),1,0)</f>
        <v>0</v>
      </c>
      <c r="V2203" s="5">
        <f t="shared" si="4406"/>
        <v>0</v>
      </c>
      <c r="W2203" s="5">
        <f t="shared" ref="W2203:Z2203" si="4407">IF(ISBLANK(K2203),1,0)</f>
        <v>0</v>
      </c>
      <c r="X2203" s="5">
        <f t="shared" si="4407"/>
        <v>0</v>
      </c>
      <c r="Y2203" s="5">
        <f t="shared" si="4407"/>
        <v>0</v>
      </c>
      <c r="Z2203" s="5">
        <f t="shared" si="4407"/>
        <v>0</v>
      </c>
      <c r="AA2203" s="5">
        <f t="shared" si="3"/>
        <v>0</v>
      </c>
    </row>
    <row r="2204" spans="1:27" ht="15.75" customHeight="1" x14ac:dyDescent="0.2">
      <c r="A2204" s="1" t="s">
        <v>2673</v>
      </c>
      <c r="B2204" s="1" t="s">
        <v>1</v>
      </c>
      <c r="C2204" s="1" t="s">
        <v>35</v>
      </c>
      <c r="D2204" s="2">
        <v>46010</v>
      </c>
      <c r="E2204" s="1" t="s">
        <v>3</v>
      </c>
      <c r="F2204" s="1">
        <v>22.36</v>
      </c>
      <c r="G2204" s="1">
        <v>44.29</v>
      </c>
      <c r="H2204" s="1">
        <v>336</v>
      </c>
      <c r="I2204" s="1">
        <v>34.700000000000003</v>
      </c>
      <c r="J2204" s="1">
        <v>6.44</v>
      </c>
      <c r="K2204" s="1">
        <v>99.27</v>
      </c>
      <c r="L2204" s="1">
        <v>6.69</v>
      </c>
      <c r="M2204" s="1">
        <v>106.1</v>
      </c>
      <c r="O2204" s="1">
        <v>96.34</v>
      </c>
      <c r="P2204" s="1" t="s">
        <v>4</v>
      </c>
      <c r="Q2204" s="1" t="s">
        <v>5</v>
      </c>
      <c r="R2204" s="1" t="s">
        <v>6</v>
      </c>
      <c r="S2204" s="1" t="s">
        <v>6</v>
      </c>
      <c r="T2204" s="3">
        <f t="shared" si="0"/>
        <v>45992</v>
      </c>
      <c r="U2204" s="5">
        <f t="shared" ref="U2204:V2204" si="4408">IF(ISBLANK(F2204),1,0)</f>
        <v>0</v>
      </c>
      <c r="V2204" s="5">
        <f t="shared" si="4408"/>
        <v>0</v>
      </c>
      <c r="W2204" s="5">
        <f t="shared" ref="W2204:Z2204" si="4409">IF(ISBLANK(K2204),1,0)</f>
        <v>0</v>
      </c>
      <c r="X2204" s="5">
        <f t="shared" si="4409"/>
        <v>0</v>
      </c>
      <c r="Y2204" s="5">
        <f t="shared" si="4409"/>
        <v>0</v>
      </c>
      <c r="Z2204" s="5">
        <f t="shared" si="4409"/>
        <v>1</v>
      </c>
      <c r="AA2204" s="5">
        <f t="shared" si="3"/>
        <v>1</v>
      </c>
    </row>
    <row r="2205" spans="1:27" ht="15.75" customHeight="1" x14ac:dyDescent="0.2">
      <c r="A2205" s="1" t="s">
        <v>1795</v>
      </c>
      <c r="B2205" s="1" t="s">
        <v>58</v>
      </c>
      <c r="C2205" s="1" t="s">
        <v>47</v>
      </c>
      <c r="D2205" s="2">
        <v>45774</v>
      </c>
      <c r="E2205" s="1" t="s">
        <v>23</v>
      </c>
      <c r="F2205" s="1">
        <v>21.28</v>
      </c>
      <c r="G2205" s="1">
        <v>34.909999999999997</v>
      </c>
      <c r="H2205" s="1">
        <v>352</v>
      </c>
      <c r="I2205" s="1">
        <v>40.700000000000003</v>
      </c>
      <c r="J2205" s="1">
        <v>7.38</v>
      </c>
      <c r="K2205" s="1">
        <v>99.3</v>
      </c>
      <c r="L2205" s="1">
        <v>6.62</v>
      </c>
      <c r="M2205" s="1">
        <v>128.9</v>
      </c>
      <c r="N2205" s="1">
        <v>85.83</v>
      </c>
      <c r="O2205" s="1">
        <v>95.41</v>
      </c>
      <c r="P2205" s="1" t="s">
        <v>4</v>
      </c>
      <c r="Q2205" s="1" t="s">
        <v>5</v>
      </c>
      <c r="R2205" s="1" t="s">
        <v>6</v>
      </c>
      <c r="S2205" s="1" t="s">
        <v>6</v>
      </c>
      <c r="T2205" s="3">
        <f t="shared" si="0"/>
        <v>45748</v>
      </c>
      <c r="U2205" s="5">
        <f t="shared" ref="U2205:V2205" si="4410">IF(ISBLANK(F2205),1,0)</f>
        <v>0</v>
      </c>
      <c r="V2205" s="5">
        <f t="shared" si="4410"/>
        <v>0</v>
      </c>
      <c r="W2205" s="5">
        <f t="shared" ref="W2205:Z2205" si="4411">IF(ISBLANK(K2205),1,0)</f>
        <v>0</v>
      </c>
      <c r="X2205" s="5">
        <f t="shared" si="4411"/>
        <v>0</v>
      </c>
      <c r="Y2205" s="5">
        <f t="shared" si="4411"/>
        <v>0</v>
      </c>
      <c r="Z2205" s="5">
        <f t="shared" si="4411"/>
        <v>0</v>
      </c>
      <c r="AA2205" s="5">
        <f t="shared" si="3"/>
        <v>0</v>
      </c>
    </row>
    <row r="2206" spans="1:27" ht="15.75" customHeight="1" x14ac:dyDescent="0.2">
      <c r="A2206" s="1" t="s">
        <v>2674</v>
      </c>
      <c r="B2206" s="1" t="s">
        <v>1</v>
      </c>
      <c r="C2206" s="1" t="s">
        <v>47</v>
      </c>
      <c r="D2206" s="2">
        <v>45899</v>
      </c>
      <c r="E2206" s="1" t="s">
        <v>23</v>
      </c>
      <c r="F2206" s="1">
        <v>21.75</v>
      </c>
      <c r="G2206" s="1">
        <v>54.84</v>
      </c>
      <c r="H2206" s="1">
        <v>326</v>
      </c>
      <c r="I2206" s="1">
        <v>43.4</v>
      </c>
      <c r="J2206" s="1">
        <v>7.4</v>
      </c>
      <c r="K2206" s="1">
        <v>99.22</v>
      </c>
      <c r="L2206" s="1">
        <v>6.65</v>
      </c>
      <c r="M2206" s="1">
        <v>126.3</v>
      </c>
      <c r="N2206" s="1">
        <v>86.97</v>
      </c>
      <c r="O2206" s="1">
        <v>96</v>
      </c>
      <c r="P2206" s="1" t="s">
        <v>4</v>
      </c>
      <c r="Q2206" s="1" t="s">
        <v>5</v>
      </c>
      <c r="R2206" s="1" t="s">
        <v>6</v>
      </c>
      <c r="S2206" s="1" t="s">
        <v>6</v>
      </c>
      <c r="T2206" s="3">
        <f t="shared" si="0"/>
        <v>45870</v>
      </c>
      <c r="U2206" s="5">
        <f t="shared" ref="U2206:V2206" si="4412">IF(ISBLANK(F2206),1,0)</f>
        <v>0</v>
      </c>
      <c r="V2206" s="5">
        <f t="shared" si="4412"/>
        <v>0</v>
      </c>
      <c r="W2206" s="5">
        <f t="shared" ref="W2206:Z2206" si="4413">IF(ISBLANK(K2206),1,0)</f>
        <v>0</v>
      </c>
      <c r="X2206" s="5">
        <f t="shared" si="4413"/>
        <v>0</v>
      </c>
      <c r="Y2206" s="5">
        <f t="shared" si="4413"/>
        <v>0</v>
      </c>
      <c r="Z2206" s="5">
        <f t="shared" si="4413"/>
        <v>0</v>
      </c>
      <c r="AA2206" s="5">
        <f t="shared" si="3"/>
        <v>0</v>
      </c>
    </row>
    <row r="2207" spans="1:27" ht="15.75" customHeight="1" x14ac:dyDescent="0.2">
      <c r="A2207" s="1" t="s">
        <v>361</v>
      </c>
      <c r="B2207" s="1" t="s">
        <v>34</v>
      </c>
      <c r="C2207" s="1" t="s">
        <v>47</v>
      </c>
      <c r="D2207" s="2">
        <v>45766</v>
      </c>
      <c r="E2207" s="1" t="s">
        <v>23</v>
      </c>
      <c r="F2207" s="1">
        <v>23.18</v>
      </c>
      <c r="G2207" s="1">
        <v>37.729999999999997</v>
      </c>
      <c r="H2207" s="1">
        <v>319</v>
      </c>
      <c r="I2207" s="1">
        <v>41.1</v>
      </c>
      <c r="J2207" s="1">
        <v>7.51</v>
      </c>
      <c r="K2207" s="1">
        <v>99.42</v>
      </c>
      <c r="L2207" s="1">
        <v>6.72</v>
      </c>
      <c r="M2207" s="1">
        <v>124.5</v>
      </c>
      <c r="N2207" s="1">
        <v>85.99</v>
      </c>
      <c r="O2207" s="1">
        <v>95.87</v>
      </c>
      <c r="P2207" s="1" t="s">
        <v>4</v>
      </c>
      <c r="Q2207" s="1" t="s">
        <v>5</v>
      </c>
      <c r="R2207" s="1" t="s">
        <v>6</v>
      </c>
      <c r="S2207" s="1" t="s">
        <v>6</v>
      </c>
      <c r="T2207" s="3">
        <f t="shared" si="0"/>
        <v>45748</v>
      </c>
      <c r="U2207" s="5">
        <f t="shared" ref="U2207:V2207" si="4414">IF(ISBLANK(F2207),1,0)</f>
        <v>0</v>
      </c>
      <c r="V2207" s="5">
        <f t="shared" si="4414"/>
        <v>0</v>
      </c>
      <c r="W2207" s="5">
        <f t="shared" ref="W2207:Z2207" si="4415">IF(ISBLANK(K2207),1,0)</f>
        <v>0</v>
      </c>
      <c r="X2207" s="5">
        <f t="shared" si="4415"/>
        <v>0</v>
      </c>
      <c r="Y2207" s="5">
        <f t="shared" si="4415"/>
        <v>0</v>
      </c>
      <c r="Z2207" s="5">
        <f t="shared" si="4415"/>
        <v>0</v>
      </c>
      <c r="AA2207" s="5">
        <f t="shared" si="3"/>
        <v>0</v>
      </c>
    </row>
    <row r="2208" spans="1:27" ht="15.75" customHeight="1" x14ac:dyDescent="0.2">
      <c r="A2208" s="1" t="s">
        <v>2675</v>
      </c>
      <c r="B2208" s="1" t="s">
        <v>58</v>
      </c>
      <c r="C2208" s="1" t="s">
        <v>21</v>
      </c>
      <c r="D2208" s="2">
        <v>45773</v>
      </c>
      <c r="E2208" s="1" t="s">
        <v>37</v>
      </c>
      <c r="F2208" s="1">
        <v>23.41</v>
      </c>
      <c r="G2208" s="1">
        <v>40.79</v>
      </c>
      <c r="H2208" s="1">
        <v>297</v>
      </c>
      <c r="I2208" s="1">
        <v>45.2</v>
      </c>
      <c r="J2208" s="1">
        <v>7.07</v>
      </c>
      <c r="K2208" s="1">
        <v>98.84</v>
      </c>
      <c r="L2208" s="1">
        <v>6.79</v>
      </c>
      <c r="M2208" s="1">
        <v>136.5</v>
      </c>
      <c r="N2208" s="1">
        <v>85.19</v>
      </c>
      <c r="O2208" s="1">
        <v>94.22</v>
      </c>
      <c r="P2208" s="1" t="s">
        <v>4</v>
      </c>
      <c r="Q2208" s="1" t="s">
        <v>5</v>
      </c>
      <c r="R2208" s="1" t="s">
        <v>6</v>
      </c>
      <c r="S2208" s="1" t="s">
        <v>6</v>
      </c>
      <c r="T2208" s="3">
        <f t="shared" si="0"/>
        <v>45748</v>
      </c>
      <c r="U2208" s="5">
        <f t="shared" ref="U2208:V2208" si="4416">IF(ISBLANK(F2208),1,0)</f>
        <v>0</v>
      </c>
      <c r="V2208" s="5">
        <f t="shared" si="4416"/>
        <v>0</v>
      </c>
      <c r="W2208" s="5">
        <f t="shared" ref="W2208:Z2208" si="4417">IF(ISBLANK(K2208),1,0)</f>
        <v>0</v>
      </c>
      <c r="X2208" s="5">
        <f t="shared" si="4417"/>
        <v>0</v>
      </c>
      <c r="Y2208" s="5">
        <f t="shared" si="4417"/>
        <v>0</v>
      </c>
      <c r="Z2208" s="5">
        <f t="shared" si="4417"/>
        <v>0</v>
      </c>
      <c r="AA2208" s="5">
        <f t="shared" si="3"/>
        <v>0</v>
      </c>
    </row>
    <row r="2209" spans="1:27" ht="15.75" customHeight="1" x14ac:dyDescent="0.2">
      <c r="A2209" s="1" t="s">
        <v>2676</v>
      </c>
      <c r="B2209" s="1" t="s">
        <v>20</v>
      </c>
      <c r="C2209" s="1" t="s">
        <v>21</v>
      </c>
      <c r="D2209" s="2">
        <v>45604</v>
      </c>
      <c r="E2209" s="1" t="s">
        <v>37</v>
      </c>
      <c r="F2209" s="1">
        <v>21.5</v>
      </c>
      <c r="G2209" s="1">
        <v>34.81</v>
      </c>
      <c r="H2209" s="1">
        <v>333</v>
      </c>
      <c r="I2209" s="1">
        <v>51.2</v>
      </c>
      <c r="J2209" s="1">
        <v>7.18</v>
      </c>
      <c r="K2209" s="1">
        <v>99.15</v>
      </c>
      <c r="L2209" s="1">
        <v>6.81</v>
      </c>
      <c r="M2209" s="1">
        <v>144.80000000000001</v>
      </c>
      <c r="N2209" s="1">
        <v>82.51</v>
      </c>
      <c r="O2209" s="1">
        <v>91.63</v>
      </c>
      <c r="P2209" s="1" t="s">
        <v>4</v>
      </c>
      <c r="Q2209" s="1" t="s">
        <v>5</v>
      </c>
      <c r="R2209" s="1" t="s">
        <v>6</v>
      </c>
      <c r="S2209" s="1" t="s">
        <v>6</v>
      </c>
      <c r="T2209" s="3">
        <f t="shared" si="0"/>
        <v>45597</v>
      </c>
      <c r="U2209" s="5">
        <f t="shared" ref="U2209:V2209" si="4418">IF(ISBLANK(F2209),1,0)</f>
        <v>0</v>
      </c>
      <c r="V2209" s="5">
        <f t="shared" si="4418"/>
        <v>0</v>
      </c>
      <c r="W2209" s="5">
        <f t="shared" ref="W2209:Z2209" si="4419">IF(ISBLANK(K2209),1,0)</f>
        <v>0</v>
      </c>
      <c r="X2209" s="5">
        <f t="shared" si="4419"/>
        <v>0</v>
      </c>
      <c r="Y2209" s="5">
        <f t="shared" si="4419"/>
        <v>0</v>
      </c>
      <c r="Z2209" s="5">
        <f t="shared" si="4419"/>
        <v>0</v>
      </c>
      <c r="AA2209" s="5">
        <f t="shared" si="3"/>
        <v>0</v>
      </c>
    </row>
    <row r="2210" spans="1:27" ht="15.75" customHeight="1" x14ac:dyDescent="0.2">
      <c r="A2210" s="1" t="s">
        <v>2678</v>
      </c>
      <c r="B2210" s="1" t="s">
        <v>58</v>
      </c>
      <c r="C2210" s="1" t="s">
        <v>47</v>
      </c>
      <c r="D2210" s="2">
        <v>45336</v>
      </c>
      <c r="E2210" s="1" t="s">
        <v>93</v>
      </c>
      <c r="F2210" s="1">
        <v>22.21</v>
      </c>
      <c r="G2210" s="1">
        <v>36.82</v>
      </c>
      <c r="H2210" s="1">
        <v>290</v>
      </c>
      <c r="I2210" s="1">
        <v>48</v>
      </c>
      <c r="J2210" s="1">
        <v>8.67</v>
      </c>
      <c r="K2210" s="1">
        <v>98.75</v>
      </c>
      <c r="L2210" s="1">
        <v>6.59</v>
      </c>
      <c r="M2210" s="1">
        <v>140</v>
      </c>
      <c r="N2210" s="1">
        <v>88.08</v>
      </c>
      <c r="O2210" s="1">
        <v>92.79</v>
      </c>
      <c r="P2210" s="1" t="s">
        <v>177</v>
      </c>
      <c r="Q2210" s="1" t="s">
        <v>5</v>
      </c>
      <c r="R2210" s="1" t="s">
        <v>6</v>
      </c>
      <c r="S2210" s="1" t="s">
        <v>6</v>
      </c>
      <c r="T2210" s="3">
        <f t="shared" si="0"/>
        <v>45323</v>
      </c>
      <c r="U2210" s="5">
        <f t="shared" ref="U2210:V2210" si="4420">IF(ISBLANK(F2210),1,0)</f>
        <v>0</v>
      </c>
      <c r="V2210" s="5">
        <f t="shared" si="4420"/>
        <v>0</v>
      </c>
      <c r="W2210" s="5">
        <f t="shared" ref="W2210:Z2210" si="4421">IF(ISBLANK(K2210),1,0)</f>
        <v>0</v>
      </c>
      <c r="X2210" s="5">
        <f t="shared" si="4421"/>
        <v>0</v>
      </c>
      <c r="Y2210" s="5">
        <f t="shared" si="4421"/>
        <v>0</v>
      </c>
      <c r="Z2210" s="5">
        <f t="shared" si="4421"/>
        <v>0</v>
      </c>
      <c r="AA2210" s="5">
        <f t="shared" si="3"/>
        <v>0</v>
      </c>
    </row>
    <row r="2211" spans="1:27" ht="15.75" customHeight="1" x14ac:dyDescent="0.2">
      <c r="A2211" s="1" t="s">
        <v>2679</v>
      </c>
      <c r="B2211" s="1" t="s">
        <v>1</v>
      </c>
      <c r="C2211" s="1" t="s">
        <v>21</v>
      </c>
      <c r="D2211" s="2">
        <v>45592</v>
      </c>
      <c r="E2211" s="1" t="s">
        <v>37</v>
      </c>
      <c r="F2211" s="1">
        <v>21.76</v>
      </c>
      <c r="G2211" s="1">
        <v>40.74</v>
      </c>
      <c r="H2211" s="1">
        <v>314</v>
      </c>
      <c r="I2211" s="1">
        <v>42.4</v>
      </c>
      <c r="J2211" s="1">
        <v>7.05</v>
      </c>
      <c r="K2211" s="1">
        <v>98.82</v>
      </c>
      <c r="L2211" s="1">
        <v>6.69</v>
      </c>
      <c r="M2211" s="1">
        <v>133.1</v>
      </c>
      <c r="N2211" s="1">
        <v>88.63</v>
      </c>
      <c r="O2211" s="1">
        <v>95.1</v>
      </c>
      <c r="P2211" s="1" t="s">
        <v>4</v>
      </c>
      <c r="Q2211" s="1" t="s">
        <v>5</v>
      </c>
      <c r="R2211" s="1" t="s">
        <v>6</v>
      </c>
      <c r="S2211" s="1" t="s">
        <v>6</v>
      </c>
      <c r="T2211" s="3">
        <f t="shared" si="0"/>
        <v>45566</v>
      </c>
      <c r="U2211" s="5">
        <f t="shared" ref="U2211:V2211" si="4422">IF(ISBLANK(F2211),1,0)</f>
        <v>0</v>
      </c>
      <c r="V2211" s="5">
        <f t="shared" si="4422"/>
        <v>0</v>
      </c>
      <c r="W2211" s="5">
        <f t="shared" ref="W2211:Z2211" si="4423">IF(ISBLANK(K2211),1,0)</f>
        <v>0</v>
      </c>
      <c r="X2211" s="5">
        <f t="shared" si="4423"/>
        <v>0</v>
      </c>
      <c r="Y2211" s="5">
        <f t="shared" si="4423"/>
        <v>0</v>
      </c>
      <c r="Z2211" s="5">
        <f t="shared" si="4423"/>
        <v>0</v>
      </c>
      <c r="AA2211" s="5">
        <f t="shared" si="3"/>
        <v>0</v>
      </c>
    </row>
    <row r="2212" spans="1:27" ht="15.75" customHeight="1" x14ac:dyDescent="0.2">
      <c r="A2212" s="1" t="s">
        <v>1899</v>
      </c>
      <c r="B2212" s="1" t="s">
        <v>58</v>
      </c>
      <c r="C2212" s="1" t="s">
        <v>35</v>
      </c>
      <c r="D2212" s="2">
        <v>45924</v>
      </c>
      <c r="E2212" s="1" t="s">
        <v>93</v>
      </c>
      <c r="F2212" s="1">
        <v>22.48</v>
      </c>
      <c r="G2212" s="1">
        <v>45.18</v>
      </c>
      <c r="H2212" s="1">
        <v>309</v>
      </c>
      <c r="I2212" s="1">
        <v>49.5</v>
      </c>
      <c r="J2212" s="1">
        <v>7.38</v>
      </c>
      <c r="K2212" s="1">
        <v>98.88</v>
      </c>
      <c r="L2212" s="1">
        <v>7.01</v>
      </c>
      <c r="M2212" s="1">
        <v>111</v>
      </c>
      <c r="N2212" s="1">
        <v>87.23</v>
      </c>
      <c r="O2212" s="1">
        <v>95.32</v>
      </c>
      <c r="P2212" s="1" t="s">
        <v>4</v>
      </c>
      <c r="Q2212" s="1" t="s">
        <v>5</v>
      </c>
      <c r="R2212" s="1" t="s">
        <v>6</v>
      </c>
      <c r="S2212" s="1" t="s">
        <v>6</v>
      </c>
      <c r="T2212" s="3">
        <f t="shared" si="0"/>
        <v>45901</v>
      </c>
      <c r="U2212" s="5">
        <f t="shared" ref="U2212:V2212" si="4424">IF(ISBLANK(F2212),1,0)</f>
        <v>0</v>
      </c>
      <c r="V2212" s="5">
        <f t="shared" si="4424"/>
        <v>0</v>
      </c>
      <c r="W2212" s="5">
        <f t="shared" ref="W2212:Z2212" si="4425">IF(ISBLANK(K2212),1,0)</f>
        <v>0</v>
      </c>
      <c r="X2212" s="5">
        <f t="shared" si="4425"/>
        <v>0</v>
      </c>
      <c r="Y2212" s="5">
        <f t="shared" si="4425"/>
        <v>0</v>
      </c>
      <c r="Z2212" s="5">
        <f t="shared" si="4425"/>
        <v>0</v>
      </c>
      <c r="AA2212" s="5">
        <f t="shared" si="3"/>
        <v>0</v>
      </c>
    </row>
    <row r="2213" spans="1:27" ht="15.75" customHeight="1" x14ac:dyDescent="0.2">
      <c r="A2213" s="1" t="s">
        <v>784</v>
      </c>
      <c r="B2213" s="1" t="s">
        <v>34</v>
      </c>
      <c r="C2213" s="1" t="s">
        <v>35</v>
      </c>
      <c r="D2213" s="2">
        <v>45684</v>
      </c>
      <c r="E2213" s="1" t="s">
        <v>23</v>
      </c>
      <c r="F2213" s="1">
        <v>23.12</v>
      </c>
      <c r="G2213" s="1">
        <v>50.45</v>
      </c>
      <c r="H2213" s="1">
        <v>339</v>
      </c>
      <c r="I2213" s="1">
        <v>44.7</v>
      </c>
      <c r="J2213" s="1">
        <v>6.95</v>
      </c>
      <c r="K2213" s="1">
        <v>98.96</v>
      </c>
      <c r="L2213" s="1">
        <v>7.02</v>
      </c>
      <c r="M2213" s="1">
        <v>136</v>
      </c>
      <c r="N2213" s="1">
        <v>86.25</v>
      </c>
      <c r="O2213" s="1">
        <v>93.26</v>
      </c>
      <c r="P2213" s="1" t="s">
        <v>4</v>
      </c>
      <c r="Q2213" s="1" t="s">
        <v>5</v>
      </c>
      <c r="R2213" s="1" t="s">
        <v>6</v>
      </c>
      <c r="S2213" s="1" t="s">
        <v>6</v>
      </c>
      <c r="T2213" s="3">
        <f t="shared" si="0"/>
        <v>45658</v>
      </c>
      <c r="U2213" s="5">
        <f t="shared" ref="U2213:V2213" si="4426">IF(ISBLANK(F2213),1,0)</f>
        <v>0</v>
      </c>
      <c r="V2213" s="5">
        <f t="shared" si="4426"/>
        <v>0</v>
      </c>
      <c r="W2213" s="5">
        <f t="shared" ref="W2213:Z2213" si="4427">IF(ISBLANK(K2213),1,0)</f>
        <v>0</v>
      </c>
      <c r="X2213" s="5">
        <f t="shared" si="4427"/>
        <v>0</v>
      </c>
      <c r="Y2213" s="5">
        <f t="shared" si="4427"/>
        <v>0</v>
      </c>
      <c r="Z2213" s="5">
        <f t="shared" si="4427"/>
        <v>0</v>
      </c>
      <c r="AA2213" s="5">
        <f t="shared" si="3"/>
        <v>0</v>
      </c>
    </row>
    <row r="2214" spans="1:27" ht="15.75" customHeight="1" x14ac:dyDescent="0.2">
      <c r="A2214" s="1" t="s">
        <v>527</v>
      </c>
      <c r="B2214" s="1" t="s">
        <v>34</v>
      </c>
      <c r="C2214" s="1" t="s">
        <v>35</v>
      </c>
      <c r="D2214" s="2">
        <v>45848</v>
      </c>
      <c r="E2214" s="1" t="s">
        <v>93</v>
      </c>
      <c r="F2214" s="1">
        <v>20.65</v>
      </c>
      <c r="G2214" s="1">
        <v>42.07</v>
      </c>
      <c r="H2214" s="1">
        <v>332</v>
      </c>
      <c r="I2214" s="1">
        <v>46.9</v>
      </c>
      <c r="J2214" s="1">
        <v>6.82</v>
      </c>
      <c r="K2214" s="1">
        <v>99.5</v>
      </c>
      <c r="L2214" s="1">
        <v>6.77</v>
      </c>
      <c r="M2214" s="1">
        <v>119.7</v>
      </c>
      <c r="N2214" s="1">
        <v>86.77</v>
      </c>
      <c r="O2214" s="1">
        <v>94.46</v>
      </c>
      <c r="P2214" s="1" t="s">
        <v>4</v>
      </c>
      <c r="Q2214" s="1" t="s">
        <v>5</v>
      </c>
      <c r="R2214" s="1" t="s">
        <v>6</v>
      </c>
      <c r="S2214" s="1" t="s">
        <v>6</v>
      </c>
      <c r="T2214" s="3">
        <f t="shared" si="0"/>
        <v>45839</v>
      </c>
      <c r="U2214" s="5">
        <f t="shared" ref="U2214:V2214" si="4428">IF(ISBLANK(F2214),1,0)</f>
        <v>0</v>
      </c>
      <c r="V2214" s="5">
        <f t="shared" si="4428"/>
        <v>0</v>
      </c>
      <c r="W2214" s="5">
        <f t="shared" ref="W2214:Z2214" si="4429">IF(ISBLANK(K2214),1,0)</f>
        <v>0</v>
      </c>
      <c r="X2214" s="5">
        <f t="shared" si="4429"/>
        <v>0</v>
      </c>
      <c r="Y2214" s="5">
        <f t="shared" si="4429"/>
        <v>0</v>
      </c>
      <c r="Z2214" s="5">
        <f t="shared" si="4429"/>
        <v>0</v>
      </c>
      <c r="AA2214" s="5">
        <f t="shared" si="3"/>
        <v>0</v>
      </c>
    </row>
    <row r="2215" spans="1:27" ht="15.75" customHeight="1" x14ac:dyDescent="0.2">
      <c r="A2215" s="1" t="s">
        <v>2681</v>
      </c>
      <c r="B2215" s="1" t="s">
        <v>58</v>
      </c>
      <c r="C2215" s="1" t="s">
        <v>21</v>
      </c>
      <c r="D2215" s="2">
        <v>45328</v>
      </c>
      <c r="E2215" s="1" t="s">
        <v>23</v>
      </c>
      <c r="F2215" s="1">
        <v>22.35</v>
      </c>
      <c r="G2215" s="1">
        <v>36.950000000000003</v>
      </c>
      <c r="H2215" s="1">
        <v>322</v>
      </c>
      <c r="I2215" s="1">
        <v>37.9</v>
      </c>
      <c r="J2215" s="1">
        <v>7.33</v>
      </c>
      <c r="K2215" s="1">
        <v>99.67</v>
      </c>
      <c r="L2215" s="1">
        <v>6.88</v>
      </c>
      <c r="M2215" s="1">
        <v>125.6</v>
      </c>
      <c r="N2215" s="1">
        <v>86.81</v>
      </c>
      <c r="O2215" s="1">
        <v>93.1</v>
      </c>
      <c r="P2215" s="1" t="s">
        <v>4</v>
      </c>
      <c r="Q2215" s="1" t="s">
        <v>5</v>
      </c>
      <c r="R2215" s="1" t="s">
        <v>6</v>
      </c>
      <c r="S2215" s="1" t="s">
        <v>6</v>
      </c>
      <c r="T2215" s="3">
        <f t="shared" si="0"/>
        <v>45323</v>
      </c>
      <c r="U2215" s="5">
        <f t="shared" ref="U2215:V2215" si="4430">IF(ISBLANK(F2215),1,0)</f>
        <v>0</v>
      </c>
      <c r="V2215" s="5">
        <f t="shared" si="4430"/>
        <v>0</v>
      </c>
      <c r="W2215" s="5">
        <f t="shared" ref="W2215:Z2215" si="4431">IF(ISBLANK(K2215),1,0)</f>
        <v>0</v>
      </c>
      <c r="X2215" s="5">
        <f t="shared" si="4431"/>
        <v>0</v>
      </c>
      <c r="Y2215" s="5">
        <f t="shared" si="4431"/>
        <v>0</v>
      </c>
      <c r="Z2215" s="5">
        <f t="shared" si="4431"/>
        <v>0</v>
      </c>
      <c r="AA2215" s="5">
        <f t="shared" si="3"/>
        <v>0</v>
      </c>
    </row>
    <row r="2216" spans="1:27" ht="15.75" customHeight="1" x14ac:dyDescent="0.2">
      <c r="A2216" s="1" t="s">
        <v>2682</v>
      </c>
      <c r="B2216" s="1" t="s">
        <v>20</v>
      </c>
      <c r="C2216" s="1" t="s">
        <v>35</v>
      </c>
      <c r="D2216" s="2">
        <v>45439</v>
      </c>
      <c r="E2216" s="1" t="s">
        <v>93</v>
      </c>
      <c r="F2216" s="1">
        <v>21.9</v>
      </c>
      <c r="G2216" s="1">
        <v>42.39</v>
      </c>
      <c r="H2216" s="1">
        <v>318</v>
      </c>
      <c r="I2216" s="1">
        <v>42.7</v>
      </c>
      <c r="J2216" s="1">
        <v>7.53</v>
      </c>
      <c r="K2216" s="1">
        <v>98.8</v>
      </c>
      <c r="L2216" s="1">
        <v>6.91</v>
      </c>
      <c r="M2216" s="1">
        <v>133.6</v>
      </c>
      <c r="N2216" s="1">
        <v>85.3</v>
      </c>
      <c r="O2216" s="1">
        <v>92.68</v>
      </c>
      <c r="P2216" s="1" t="s">
        <v>4</v>
      </c>
      <c r="Q2216" s="1" t="s">
        <v>5</v>
      </c>
      <c r="R2216" s="1" t="s">
        <v>6</v>
      </c>
      <c r="S2216" s="1" t="s">
        <v>6</v>
      </c>
      <c r="T2216" s="3">
        <f t="shared" si="0"/>
        <v>45413</v>
      </c>
      <c r="U2216" s="5">
        <f t="shared" ref="U2216:V2216" si="4432">IF(ISBLANK(F2216),1,0)</f>
        <v>0</v>
      </c>
      <c r="V2216" s="5">
        <f t="shared" si="4432"/>
        <v>0</v>
      </c>
      <c r="W2216" s="5">
        <f t="shared" ref="W2216:Z2216" si="4433">IF(ISBLANK(K2216),1,0)</f>
        <v>0</v>
      </c>
      <c r="X2216" s="5">
        <f t="shared" si="4433"/>
        <v>0</v>
      </c>
      <c r="Y2216" s="5">
        <f t="shared" si="4433"/>
        <v>0</v>
      </c>
      <c r="Z2216" s="5">
        <f t="shared" si="4433"/>
        <v>0</v>
      </c>
      <c r="AA2216" s="5">
        <f t="shared" si="3"/>
        <v>0</v>
      </c>
    </row>
    <row r="2217" spans="1:27" ht="15.75" customHeight="1" x14ac:dyDescent="0.2">
      <c r="A2217" s="1" t="s">
        <v>1776</v>
      </c>
      <c r="B2217" s="1" t="s">
        <v>1</v>
      </c>
      <c r="C2217" s="1" t="s">
        <v>35</v>
      </c>
      <c r="D2217" s="2">
        <v>45510</v>
      </c>
      <c r="E2217" s="1" t="s">
        <v>3</v>
      </c>
      <c r="F2217" s="1">
        <v>22.9</v>
      </c>
      <c r="G2217" s="1">
        <v>45.54</v>
      </c>
      <c r="H2217" s="1">
        <v>338</v>
      </c>
      <c r="I2217" s="1">
        <v>47.7</v>
      </c>
      <c r="J2217" s="1">
        <v>7.28</v>
      </c>
      <c r="K2217" s="1">
        <v>99.21</v>
      </c>
      <c r="L2217" s="1">
        <v>6.93</v>
      </c>
      <c r="M2217" s="1">
        <v>124.5</v>
      </c>
      <c r="N2217" s="1">
        <v>91.02</v>
      </c>
      <c r="O2217" s="1">
        <v>93.55</v>
      </c>
      <c r="P2217" s="1" t="s">
        <v>4</v>
      </c>
      <c r="Q2217" s="1" t="s">
        <v>5</v>
      </c>
      <c r="R2217" s="1" t="s">
        <v>6</v>
      </c>
      <c r="S2217" s="1" t="s">
        <v>6</v>
      </c>
      <c r="T2217" s="3">
        <f t="shared" si="0"/>
        <v>45505</v>
      </c>
      <c r="U2217" s="5">
        <f t="shared" ref="U2217:V2217" si="4434">IF(ISBLANK(F2217),1,0)</f>
        <v>0</v>
      </c>
      <c r="V2217" s="5">
        <f t="shared" si="4434"/>
        <v>0</v>
      </c>
      <c r="W2217" s="5">
        <f t="shared" ref="W2217:Z2217" si="4435">IF(ISBLANK(K2217),1,0)</f>
        <v>0</v>
      </c>
      <c r="X2217" s="5">
        <f t="shared" si="4435"/>
        <v>0</v>
      </c>
      <c r="Y2217" s="5">
        <f t="shared" si="4435"/>
        <v>0</v>
      </c>
      <c r="Z2217" s="5">
        <f t="shared" si="4435"/>
        <v>0</v>
      </c>
      <c r="AA2217" s="5">
        <f t="shared" si="3"/>
        <v>0</v>
      </c>
    </row>
    <row r="2218" spans="1:27" ht="15.75" customHeight="1" x14ac:dyDescent="0.2">
      <c r="A2218" s="1" t="s">
        <v>2683</v>
      </c>
      <c r="B2218" s="1" t="s">
        <v>1</v>
      </c>
      <c r="C2218" s="1" t="s">
        <v>35</v>
      </c>
      <c r="D2218" s="2">
        <v>45554</v>
      </c>
      <c r="E2218" s="1" t="s">
        <v>93</v>
      </c>
      <c r="F2218" s="1">
        <v>23.73</v>
      </c>
      <c r="G2218" s="1">
        <v>44.2</v>
      </c>
      <c r="H2218" s="1">
        <v>348</v>
      </c>
      <c r="I2218" s="1">
        <v>33.5</v>
      </c>
      <c r="J2218" s="1">
        <v>5.7</v>
      </c>
      <c r="K2218" s="1">
        <v>99.39</v>
      </c>
      <c r="L2218" s="1">
        <v>6.7</v>
      </c>
      <c r="M2218" s="1">
        <v>104</v>
      </c>
      <c r="O2218" s="1">
        <v>95.14</v>
      </c>
      <c r="P2218" s="1" t="s">
        <v>4</v>
      </c>
      <c r="Q2218" s="1" t="s">
        <v>5</v>
      </c>
      <c r="R2218" s="1" t="s">
        <v>6</v>
      </c>
      <c r="S2218" s="1" t="s">
        <v>6</v>
      </c>
      <c r="T2218" s="3">
        <f t="shared" si="0"/>
        <v>45536</v>
      </c>
      <c r="U2218" s="5">
        <f t="shared" ref="U2218:V2218" si="4436">IF(ISBLANK(F2218),1,0)</f>
        <v>0</v>
      </c>
      <c r="V2218" s="5">
        <f t="shared" si="4436"/>
        <v>0</v>
      </c>
      <c r="W2218" s="5">
        <f t="shared" ref="W2218:Z2218" si="4437">IF(ISBLANK(K2218),1,0)</f>
        <v>0</v>
      </c>
      <c r="X2218" s="5">
        <f t="shared" si="4437"/>
        <v>0</v>
      </c>
      <c r="Y2218" s="5">
        <f t="shared" si="4437"/>
        <v>0</v>
      </c>
      <c r="Z2218" s="5">
        <f t="shared" si="4437"/>
        <v>1</v>
      </c>
      <c r="AA2218" s="5">
        <f t="shared" si="3"/>
        <v>1</v>
      </c>
    </row>
    <row r="2219" spans="1:27" ht="15.75" customHeight="1" x14ac:dyDescent="0.2">
      <c r="A2219" s="1" t="s">
        <v>2514</v>
      </c>
      <c r="B2219" s="1" t="s">
        <v>20</v>
      </c>
      <c r="C2219" s="1" t="s">
        <v>47</v>
      </c>
      <c r="D2219" s="2">
        <v>46014</v>
      </c>
      <c r="E2219" s="1" t="s">
        <v>37</v>
      </c>
      <c r="F2219" s="1">
        <v>23.03</v>
      </c>
      <c r="G2219" s="1">
        <v>41.38</v>
      </c>
      <c r="H2219" s="1">
        <v>330</v>
      </c>
      <c r="I2219" s="1">
        <v>52</v>
      </c>
      <c r="J2219" s="1">
        <v>9.14</v>
      </c>
      <c r="K2219" s="1">
        <v>99.06</v>
      </c>
      <c r="L2219" s="1">
        <v>7</v>
      </c>
      <c r="M2219" s="1">
        <v>152.5</v>
      </c>
      <c r="N2219" s="1">
        <v>83.44</v>
      </c>
      <c r="O2219" s="1">
        <v>94.87</v>
      </c>
      <c r="P2219" s="1" t="s">
        <v>4</v>
      </c>
      <c r="Q2219" s="1" t="s">
        <v>5</v>
      </c>
      <c r="R2219" s="1" t="s">
        <v>6</v>
      </c>
      <c r="S2219" s="1" t="s">
        <v>6</v>
      </c>
      <c r="T2219" s="3">
        <f t="shared" si="0"/>
        <v>45992</v>
      </c>
      <c r="U2219" s="5">
        <f t="shared" ref="U2219:V2219" si="4438">IF(ISBLANK(F2219),1,0)</f>
        <v>0</v>
      </c>
      <c r="V2219" s="5">
        <f t="shared" si="4438"/>
        <v>0</v>
      </c>
      <c r="W2219" s="5">
        <f t="shared" ref="W2219:Z2219" si="4439">IF(ISBLANK(K2219),1,0)</f>
        <v>0</v>
      </c>
      <c r="X2219" s="5">
        <f t="shared" si="4439"/>
        <v>0</v>
      </c>
      <c r="Y2219" s="5">
        <f t="shared" si="4439"/>
        <v>0</v>
      </c>
      <c r="Z2219" s="5">
        <f t="shared" si="4439"/>
        <v>0</v>
      </c>
      <c r="AA2219" s="5">
        <f t="shared" si="3"/>
        <v>0</v>
      </c>
    </row>
    <row r="2220" spans="1:27" ht="15.75" customHeight="1" x14ac:dyDescent="0.2">
      <c r="A2220" s="1" t="s">
        <v>2287</v>
      </c>
      <c r="B2220" s="1" t="s">
        <v>58</v>
      </c>
      <c r="C2220" s="1" t="s">
        <v>35</v>
      </c>
      <c r="D2220" s="2">
        <v>45629</v>
      </c>
      <c r="E2220" s="1" t="s">
        <v>93</v>
      </c>
      <c r="F2220" s="1">
        <v>21.82</v>
      </c>
      <c r="G2220" s="1">
        <v>41.44</v>
      </c>
      <c r="H2220" s="1">
        <v>316</v>
      </c>
      <c r="I2220" s="1">
        <v>44.9</v>
      </c>
      <c r="J2220" s="1">
        <v>7.6</v>
      </c>
      <c r="K2220" s="1">
        <v>99.07</v>
      </c>
      <c r="L2220" s="1">
        <v>6.98</v>
      </c>
      <c r="M2220" s="1">
        <v>115.4</v>
      </c>
      <c r="N2220" s="1">
        <v>84.18</v>
      </c>
      <c r="O2220" s="1">
        <v>95.03</v>
      </c>
      <c r="P2220" s="1" t="s">
        <v>4</v>
      </c>
      <c r="Q2220" s="1" t="s">
        <v>5</v>
      </c>
      <c r="R2220" s="1" t="s">
        <v>6</v>
      </c>
      <c r="S2220" s="1" t="s">
        <v>6</v>
      </c>
      <c r="T2220" s="3">
        <f t="shared" si="0"/>
        <v>45627</v>
      </c>
      <c r="U2220" s="5">
        <f t="shared" ref="U2220:V2220" si="4440">IF(ISBLANK(F2220),1,0)</f>
        <v>0</v>
      </c>
      <c r="V2220" s="5">
        <f t="shared" si="4440"/>
        <v>0</v>
      </c>
      <c r="W2220" s="5">
        <f t="shared" ref="W2220:Z2220" si="4441">IF(ISBLANK(K2220),1,0)</f>
        <v>0</v>
      </c>
      <c r="X2220" s="5">
        <f t="shared" si="4441"/>
        <v>0</v>
      </c>
      <c r="Y2220" s="5">
        <f t="shared" si="4441"/>
        <v>0</v>
      </c>
      <c r="Z2220" s="5">
        <f t="shared" si="4441"/>
        <v>0</v>
      </c>
      <c r="AA2220" s="5">
        <f t="shared" si="3"/>
        <v>0</v>
      </c>
    </row>
    <row r="2221" spans="1:27" ht="15.75" customHeight="1" x14ac:dyDescent="0.2">
      <c r="A2221" s="1" t="s">
        <v>2684</v>
      </c>
      <c r="B2221" s="1" t="s">
        <v>58</v>
      </c>
      <c r="C2221" s="1" t="s">
        <v>35</v>
      </c>
      <c r="D2221" s="2">
        <v>45776</v>
      </c>
      <c r="E2221" s="1" t="s">
        <v>23</v>
      </c>
      <c r="F2221" s="1">
        <v>22.5</v>
      </c>
      <c r="G2221" s="1">
        <v>42.49</v>
      </c>
      <c r="H2221" s="1">
        <v>306</v>
      </c>
      <c r="I2221" s="1">
        <v>47.5</v>
      </c>
      <c r="J2221" s="1">
        <v>7.15</v>
      </c>
      <c r="K2221" s="1">
        <v>99.1</v>
      </c>
      <c r="L2221" s="1">
        <v>6.65</v>
      </c>
      <c r="M2221" s="1">
        <v>135.6</v>
      </c>
      <c r="N2221" s="1">
        <v>83.27</v>
      </c>
      <c r="O2221" s="1">
        <v>93.54</v>
      </c>
      <c r="P2221" s="1" t="s">
        <v>4</v>
      </c>
      <c r="Q2221" s="1" t="s">
        <v>5</v>
      </c>
      <c r="R2221" s="1" t="s">
        <v>6</v>
      </c>
      <c r="S2221" s="1" t="s">
        <v>6</v>
      </c>
      <c r="T2221" s="3">
        <f t="shared" si="0"/>
        <v>45748</v>
      </c>
      <c r="U2221" s="5">
        <f t="shared" ref="U2221:V2221" si="4442">IF(ISBLANK(F2221),1,0)</f>
        <v>0</v>
      </c>
      <c r="V2221" s="5">
        <f t="shared" si="4442"/>
        <v>0</v>
      </c>
      <c r="W2221" s="5">
        <f t="shared" ref="W2221:Z2221" si="4443">IF(ISBLANK(K2221),1,0)</f>
        <v>0</v>
      </c>
      <c r="X2221" s="5">
        <f t="shared" si="4443"/>
        <v>0</v>
      </c>
      <c r="Y2221" s="5">
        <f t="shared" si="4443"/>
        <v>0</v>
      </c>
      <c r="Z2221" s="5">
        <f t="shared" si="4443"/>
        <v>0</v>
      </c>
      <c r="AA2221" s="5">
        <f t="shared" si="3"/>
        <v>0</v>
      </c>
    </row>
    <row r="2222" spans="1:27" ht="15.75" customHeight="1" x14ac:dyDescent="0.2">
      <c r="A2222" s="1" t="s">
        <v>1080</v>
      </c>
      <c r="B2222" s="1" t="s">
        <v>34</v>
      </c>
      <c r="C2222" s="1" t="s">
        <v>21</v>
      </c>
      <c r="D2222" s="2">
        <v>45763</v>
      </c>
      <c r="E2222" s="1" t="s">
        <v>23</v>
      </c>
      <c r="F2222" s="1">
        <v>21.86</v>
      </c>
      <c r="G2222" s="1">
        <v>43.09</v>
      </c>
      <c r="H2222" s="1">
        <v>323</v>
      </c>
      <c r="I2222" s="1">
        <v>35.9</v>
      </c>
      <c r="J2222" s="1">
        <v>7.24</v>
      </c>
      <c r="K2222" s="1">
        <v>98.94</v>
      </c>
      <c r="L2222" s="1">
        <v>6.79</v>
      </c>
      <c r="M2222" s="1">
        <v>111.9</v>
      </c>
      <c r="N2222" s="1">
        <v>86.95</v>
      </c>
      <c r="O2222" s="1">
        <v>91.92</v>
      </c>
      <c r="P2222" s="1" t="s">
        <v>4</v>
      </c>
      <c r="Q2222" s="1" t="s">
        <v>5</v>
      </c>
      <c r="R2222" s="1" t="s">
        <v>6</v>
      </c>
      <c r="S2222" s="1" t="s">
        <v>6</v>
      </c>
      <c r="T2222" s="3">
        <f t="shared" si="0"/>
        <v>45748</v>
      </c>
      <c r="U2222" s="5">
        <f t="shared" ref="U2222:V2222" si="4444">IF(ISBLANK(F2222),1,0)</f>
        <v>0</v>
      </c>
      <c r="V2222" s="5">
        <f t="shared" si="4444"/>
        <v>0</v>
      </c>
      <c r="W2222" s="5">
        <f t="shared" ref="W2222:Z2222" si="4445">IF(ISBLANK(K2222),1,0)</f>
        <v>0</v>
      </c>
      <c r="X2222" s="5">
        <f t="shared" si="4445"/>
        <v>0</v>
      </c>
      <c r="Y2222" s="5">
        <f t="shared" si="4445"/>
        <v>0</v>
      </c>
      <c r="Z2222" s="5">
        <f t="shared" si="4445"/>
        <v>0</v>
      </c>
      <c r="AA2222" s="5">
        <f t="shared" si="3"/>
        <v>0</v>
      </c>
    </row>
    <row r="2223" spans="1:27" ht="15.75" customHeight="1" x14ac:dyDescent="0.2">
      <c r="A2223" s="1" t="s">
        <v>2685</v>
      </c>
      <c r="B2223" s="1" t="s">
        <v>20</v>
      </c>
      <c r="C2223" s="1" t="s">
        <v>35</v>
      </c>
      <c r="D2223" s="2">
        <v>45598</v>
      </c>
      <c r="E2223" s="1" t="s">
        <v>317</v>
      </c>
      <c r="F2223" s="1">
        <v>21.03</v>
      </c>
      <c r="G2223" s="1">
        <v>45.35</v>
      </c>
      <c r="H2223" s="1">
        <v>313</v>
      </c>
      <c r="I2223" s="1">
        <v>52.9</v>
      </c>
      <c r="J2223" s="1">
        <v>8.3800000000000008</v>
      </c>
      <c r="L2223" s="1">
        <v>7.01</v>
      </c>
      <c r="M2223" s="1">
        <v>141.30000000000001</v>
      </c>
      <c r="N2223" s="1">
        <v>85.35</v>
      </c>
      <c r="O2223" s="1">
        <v>92.7</v>
      </c>
      <c r="P2223" s="1" t="s">
        <v>4</v>
      </c>
      <c r="Q2223" s="1" t="s">
        <v>5</v>
      </c>
      <c r="R2223" s="1" t="s">
        <v>6</v>
      </c>
      <c r="S2223" s="1" t="s">
        <v>6</v>
      </c>
      <c r="T2223" s="3">
        <f t="shared" si="0"/>
        <v>45597</v>
      </c>
      <c r="U2223" s="5">
        <f t="shared" ref="U2223:V2223" si="4446">IF(ISBLANK(F2223),1,0)</f>
        <v>0</v>
      </c>
      <c r="V2223" s="5">
        <f t="shared" si="4446"/>
        <v>0</v>
      </c>
      <c r="W2223" s="5">
        <f t="shared" ref="W2223:Z2223" si="4447">IF(ISBLANK(K2223),1,0)</f>
        <v>1</v>
      </c>
      <c r="X2223" s="5">
        <f t="shared" si="4447"/>
        <v>0</v>
      </c>
      <c r="Y2223" s="5">
        <f t="shared" si="4447"/>
        <v>0</v>
      </c>
      <c r="Z2223" s="5">
        <f t="shared" si="4447"/>
        <v>0</v>
      </c>
      <c r="AA2223" s="5">
        <f t="shared" si="3"/>
        <v>1</v>
      </c>
    </row>
    <row r="2224" spans="1:27" ht="15.75" customHeight="1" x14ac:dyDescent="0.2">
      <c r="A2224" s="1" t="s">
        <v>885</v>
      </c>
      <c r="B2224" s="1" t="s">
        <v>34</v>
      </c>
      <c r="C2224" s="1" t="s">
        <v>47</v>
      </c>
      <c r="D2224" s="2">
        <v>45998</v>
      </c>
      <c r="E2224" s="1" t="s">
        <v>93</v>
      </c>
      <c r="F2224" s="1">
        <v>22</v>
      </c>
      <c r="G2224" s="1">
        <v>55.14</v>
      </c>
      <c r="H2224" s="1">
        <v>317</v>
      </c>
      <c r="I2224" s="1">
        <v>45.2</v>
      </c>
      <c r="J2224" s="1">
        <v>6.92</v>
      </c>
      <c r="K2224" s="1">
        <v>98.67</v>
      </c>
      <c r="L2224" s="1">
        <v>7.08</v>
      </c>
      <c r="M2224" s="1">
        <v>148.80000000000001</v>
      </c>
      <c r="N2224" s="1">
        <v>86.63</v>
      </c>
      <c r="O2224" s="1">
        <v>92.93</v>
      </c>
      <c r="P2224" s="1" t="s">
        <v>4</v>
      </c>
      <c r="Q2224" s="1" t="s">
        <v>5</v>
      </c>
      <c r="R2224" s="1" t="s">
        <v>6</v>
      </c>
      <c r="S2224" s="1" t="s">
        <v>6</v>
      </c>
      <c r="T2224" s="3">
        <f t="shared" si="0"/>
        <v>45992</v>
      </c>
      <c r="U2224" s="5">
        <f t="shared" ref="U2224:V2224" si="4448">IF(ISBLANK(F2224),1,0)</f>
        <v>0</v>
      </c>
      <c r="V2224" s="5">
        <f t="shared" si="4448"/>
        <v>0</v>
      </c>
      <c r="W2224" s="5">
        <f t="shared" ref="W2224:Z2224" si="4449">IF(ISBLANK(K2224),1,0)</f>
        <v>0</v>
      </c>
      <c r="X2224" s="5">
        <f t="shared" si="4449"/>
        <v>0</v>
      </c>
      <c r="Y2224" s="5">
        <f t="shared" si="4449"/>
        <v>0</v>
      </c>
      <c r="Z2224" s="5">
        <f t="shared" si="4449"/>
        <v>0</v>
      </c>
      <c r="AA2224" s="5">
        <f t="shared" si="3"/>
        <v>0</v>
      </c>
    </row>
    <row r="2225" spans="1:27" ht="15.75" customHeight="1" x14ac:dyDescent="0.2">
      <c r="A2225" s="1" t="s">
        <v>2686</v>
      </c>
      <c r="B2225" s="1" t="s">
        <v>20</v>
      </c>
      <c r="C2225" s="1" t="s">
        <v>1230</v>
      </c>
      <c r="D2225" s="2">
        <v>45454</v>
      </c>
      <c r="E2225" s="1" t="s">
        <v>3</v>
      </c>
      <c r="F2225" s="1">
        <v>22</v>
      </c>
      <c r="G2225" s="1">
        <v>40.9</v>
      </c>
      <c r="H2225" s="1">
        <v>318</v>
      </c>
      <c r="I2225" s="1">
        <v>46.2</v>
      </c>
      <c r="J2225" s="1">
        <v>9.01</v>
      </c>
      <c r="K2225" s="1">
        <v>98.85</v>
      </c>
      <c r="L2225" s="1">
        <v>7.3</v>
      </c>
      <c r="M2225" s="1">
        <v>160.4</v>
      </c>
      <c r="N2225" s="1">
        <v>86.05</v>
      </c>
      <c r="O2225" s="1">
        <v>93.08</v>
      </c>
      <c r="P2225" s="1" t="s">
        <v>4</v>
      </c>
      <c r="Q2225" s="1" t="s">
        <v>5</v>
      </c>
      <c r="R2225" s="1" t="s">
        <v>6</v>
      </c>
      <c r="S2225" s="1" t="s">
        <v>6</v>
      </c>
      <c r="T2225" s="3">
        <f t="shared" si="0"/>
        <v>45444</v>
      </c>
      <c r="U2225" s="5">
        <f t="shared" ref="U2225:V2225" si="4450">IF(ISBLANK(F2225),1,0)</f>
        <v>0</v>
      </c>
      <c r="V2225" s="5">
        <f t="shared" si="4450"/>
        <v>0</v>
      </c>
      <c r="W2225" s="5">
        <f t="shared" ref="W2225:Z2225" si="4451">IF(ISBLANK(K2225),1,0)</f>
        <v>0</v>
      </c>
      <c r="X2225" s="5">
        <f t="shared" si="4451"/>
        <v>0</v>
      </c>
      <c r="Y2225" s="5">
        <f t="shared" si="4451"/>
        <v>0</v>
      </c>
      <c r="Z2225" s="5">
        <f t="shared" si="4451"/>
        <v>0</v>
      </c>
      <c r="AA2225" s="5">
        <f t="shared" si="3"/>
        <v>0</v>
      </c>
    </row>
    <row r="2226" spans="1:27" ht="15.75" customHeight="1" x14ac:dyDescent="0.2">
      <c r="A2226" s="1" t="s">
        <v>1158</v>
      </c>
      <c r="B2226" s="1" t="s">
        <v>34</v>
      </c>
      <c r="C2226" s="1" t="s">
        <v>21</v>
      </c>
      <c r="D2226" s="2">
        <v>45317</v>
      </c>
      <c r="E2226" s="1" t="s">
        <v>93</v>
      </c>
      <c r="F2226" s="1">
        <v>21.96</v>
      </c>
      <c r="G2226" s="1">
        <v>43.97</v>
      </c>
      <c r="H2226" s="1">
        <v>311</v>
      </c>
      <c r="I2226" s="1">
        <v>43.6</v>
      </c>
      <c r="J2226" s="1">
        <v>7.52</v>
      </c>
      <c r="K2226" s="1">
        <v>98.84</v>
      </c>
      <c r="L2226" s="1">
        <v>6.82</v>
      </c>
      <c r="M2226" s="1">
        <v>115.7</v>
      </c>
      <c r="N2226" s="1">
        <v>87.68</v>
      </c>
      <c r="O2226" s="1">
        <v>91.22</v>
      </c>
      <c r="P2226" s="1" t="s">
        <v>4</v>
      </c>
      <c r="Q2226" s="1" t="s">
        <v>5</v>
      </c>
      <c r="R2226" s="1" t="s">
        <v>6</v>
      </c>
      <c r="S2226" s="1" t="s">
        <v>6</v>
      </c>
      <c r="T2226" s="3">
        <f t="shared" si="0"/>
        <v>45292</v>
      </c>
      <c r="U2226" s="5">
        <f t="shared" ref="U2226:V2226" si="4452">IF(ISBLANK(F2226),1,0)</f>
        <v>0</v>
      </c>
      <c r="V2226" s="5">
        <f t="shared" si="4452"/>
        <v>0</v>
      </c>
      <c r="W2226" s="5">
        <f t="shared" ref="W2226:Z2226" si="4453">IF(ISBLANK(K2226),1,0)</f>
        <v>0</v>
      </c>
      <c r="X2226" s="5">
        <f t="shared" si="4453"/>
        <v>0</v>
      </c>
      <c r="Y2226" s="5">
        <f t="shared" si="4453"/>
        <v>0</v>
      </c>
      <c r="Z2226" s="5">
        <f t="shared" si="4453"/>
        <v>0</v>
      </c>
      <c r="AA2226" s="5">
        <f t="shared" si="3"/>
        <v>0</v>
      </c>
    </row>
    <row r="2227" spans="1:27" ht="15.75" customHeight="1" x14ac:dyDescent="0.2">
      <c r="A2227" s="1" t="s">
        <v>2687</v>
      </c>
      <c r="B2227" s="1" t="s">
        <v>58</v>
      </c>
      <c r="C2227" s="1" t="s">
        <v>21</v>
      </c>
      <c r="D2227" s="2">
        <v>45836</v>
      </c>
      <c r="E2227" s="1" t="s">
        <v>3</v>
      </c>
      <c r="F2227" s="1">
        <v>21.34</v>
      </c>
      <c r="G2227" s="1">
        <v>43.28</v>
      </c>
      <c r="H2227" s="1">
        <v>322</v>
      </c>
      <c r="I2227" s="1">
        <v>46.7</v>
      </c>
      <c r="J2227" s="1">
        <v>6.78</v>
      </c>
      <c r="K2227" s="1">
        <v>98.76</v>
      </c>
      <c r="L2227" s="1">
        <v>6.66</v>
      </c>
      <c r="M2227" s="1">
        <v>123.2</v>
      </c>
      <c r="N2227" s="1">
        <v>84.57</v>
      </c>
      <c r="O2227" s="1">
        <v>93.63</v>
      </c>
      <c r="P2227" s="1" t="s">
        <v>4</v>
      </c>
      <c r="Q2227" s="1" t="s">
        <v>50</v>
      </c>
      <c r="R2227" s="1" t="s">
        <v>153</v>
      </c>
      <c r="S2227" s="1" t="s">
        <v>89</v>
      </c>
      <c r="T2227" s="3">
        <f t="shared" si="0"/>
        <v>45809</v>
      </c>
      <c r="U2227" s="5">
        <f t="shared" ref="U2227:V2227" si="4454">IF(ISBLANK(F2227),1,0)</f>
        <v>0</v>
      </c>
      <c r="V2227" s="5">
        <f t="shared" si="4454"/>
        <v>0</v>
      </c>
      <c r="W2227" s="5">
        <f t="shared" ref="W2227:Z2227" si="4455">IF(ISBLANK(K2227),1,0)</f>
        <v>0</v>
      </c>
      <c r="X2227" s="5">
        <f t="shared" si="4455"/>
        <v>0</v>
      </c>
      <c r="Y2227" s="5">
        <f t="shared" si="4455"/>
        <v>0</v>
      </c>
      <c r="Z2227" s="5">
        <f t="shared" si="4455"/>
        <v>0</v>
      </c>
      <c r="AA2227" s="5">
        <f t="shared" si="3"/>
        <v>0</v>
      </c>
    </row>
    <row r="2228" spans="1:27" ht="15.75" customHeight="1" x14ac:dyDescent="0.2">
      <c r="A2228" s="1" t="s">
        <v>2688</v>
      </c>
      <c r="B2228" s="1" t="s">
        <v>58</v>
      </c>
      <c r="C2228" s="1" t="s">
        <v>21</v>
      </c>
      <c r="D2228" s="2">
        <v>45769</v>
      </c>
      <c r="E2228" s="1" t="s">
        <v>317</v>
      </c>
      <c r="F2228" s="1">
        <v>21.65</v>
      </c>
      <c r="G2228" s="1">
        <v>38.71</v>
      </c>
      <c r="H2228" s="1">
        <v>327</v>
      </c>
      <c r="I2228" s="1">
        <v>46</v>
      </c>
      <c r="J2228" s="1">
        <v>6.54</v>
      </c>
      <c r="K2228" s="1">
        <v>99.38</v>
      </c>
      <c r="L2228" s="1">
        <v>6.64</v>
      </c>
      <c r="M2228" s="1">
        <v>124.3</v>
      </c>
      <c r="N2228" s="1">
        <v>90.29</v>
      </c>
      <c r="O2228" s="1">
        <v>93.85</v>
      </c>
      <c r="P2228" s="1" t="s">
        <v>4</v>
      </c>
      <c r="Q2228" s="1" t="s">
        <v>5</v>
      </c>
      <c r="R2228" s="1" t="s">
        <v>6</v>
      </c>
      <c r="S2228" s="1" t="s">
        <v>6</v>
      </c>
      <c r="T2228" s="3">
        <f t="shared" si="0"/>
        <v>45748</v>
      </c>
      <c r="U2228" s="5">
        <f t="shared" ref="U2228:V2228" si="4456">IF(ISBLANK(F2228),1,0)</f>
        <v>0</v>
      </c>
      <c r="V2228" s="5">
        <f t="shared" si="4456"/>
        <v>0</v>
      </c>
      <c r="W2228" s="5">
        <f t="shared" ref="W2228:Z2228" si="4457">IF(ISBLANK(K2228),1,0)</f>
        <v>0</v>
      </c>
      <c r="X2228" s="5">
        <f t="shared" si="4457"/>
        <v>0</v>
      </c>
      <c r="Y2228" s="5">
        <f t="shared" si="4457"/>
        <v>0</v>
      </c>
      <c r="Z2228" s="5">
        <f t="shared" si="4457"/>
        <v>0</v>
      </c>
      <c r="AA2228" s="5">
        <f t="shared" si="3"/>
        <v>0</v>
      </c>
    </row>
    <row r="2229" spans="1:27" ht="15.75" customHeight="1" x14ac:dyDescent="0.2">
      <c r="A2229" s="1" t="s">
        <v>848</v>
      </c>
      <c r="B2229" s="1" t="s">
        <v>34</v>
      </c>
      <c r="C2229" s="1" t="s">
        <v>35</v>
      </c>
      <c r="D2229" s="2">
        <v>45482</v>
      </c>
      <c r="E2229" s="1" t="s">
        <v>23</v>
      </c>
      <c r="F2229" s="1">
        <v>21.46</v>
      </c>
      <c r="G2229" s="1">
        <v>47.82</v>
      </c>
      <c r="H2229" s="1">
        <v>320</v>
      </c>
      <c r="I2229" s="1">
        <v>44.3</v>
      </c>
      <c r="J2229" s="1">
        <v>7.82</v>
      </c>
      <c r="K2229" s="1">
        <v>99.07</v>
      </c>
      <c r="L2229" s="1">
        <v>7.02</v>
      </c>
      <c r="M2229" s="1">
        <v>149.80000000000001</v>
      </c>
      <c r="N2229" s="1">
        <v>86.69</v>
      </c>
      <c r="O2229" s="1">
        <v>93.05</v>
      </c>
      <c r="P2229" s="1" t="s">
        <v>4</v>
      </c>
      <c r="Q2229" s="1" t="s">
        <v>5</v>
      </c>
      <c r="R2229" s="1" t="s">
        <v>6</v>
      </c>
      <c r="S2229" s="1" t="s">
        <v>6</v>
      </c>
      <c r="T2229" s="3">
        <f t="shared" si="0"/>
        <v>45474</v>
      </c>
      <c r="U2229" s="5">
        <f t="shared" ref="U2229:V2229" si="4458">IF(ISBLANK(F2229),1,0)</f>
        <v>0</v>
      </c>
      <c r="V2229" s="5">
        <f t="shared" si="4458"/>
        <v>0</v>
      </c>
      <c r="W2229" s="5">
        <f t="shared" ref="W2229:Z2229" si="4459">IF(ISBLANK(K2229),1,0)</f>
        <v>0</v>
      </c>
      <c r="X2229" s="5">
        <f t="shared" si="4459"/>
        <v>0</v>
      </c>
      <c r="Y2229" s="5">
        <f t="shared" si="4459"/>
        <v>0</v>
      </c>
      <c r="Z2229" s="5">
        <f t="shared" si="4459"/>
        <v>0</v>
      </c>
      <c r="AA2229" s="5">
        <f t="shared" si="3"/>
        <v>0</v>
      </c>
    </row>
    <row r="2230" spans="1:27" ht="15.75" customHeight="1" x14ac:dyDescent="0.2">
      <c r="A2230" s="1" t="s">
        <v>927</v>
      </c>
      <c r="B2230" s="1" t="s">
        <v>34</v>
      </c>
      <c r="C2230" s="1" t="s">
        <v>35</v>
      </c>
      <c r="D2230" s="2">
        <v>45926</v>
      </c>
      <c r="E2230" s="1" t="s">
        <v>23</v>
      </c>
      <c r="F2230" s="1">
        <v>21.17</v>
      </c>
      <c r="G2230" s="1">
        <v>46.21</v>
      </c>
      <c r="H2230" s="1">
        <v>344</v>
      </c>
      <c r="I2230" s="1">
        <v>37.700000000000003</v>
      </c>
      <c r="J2230" s="1">
        <v>7.16</v>
      </c>
      <c r="K2230" s="1">
        <v>99.48</v>
      </c>
      <c r="L2230" s="1">
        <v>7.02</v>
      </c>
      <c r="M2230" s="1">
        <v>124.3</v>
      </c>
      <c r="N2230" s="1">
        <v>88.96</v>
      </c>
      <c r="O2230" s="1">
        <v>92.77</v>
      </c>
      <c r="P2230" s="1" t="s">
        <v>4</v>
      </c>
      <c r="Q2230" s="1" t="s">
        <v>5</v>
      </c>
      <c r="R2230" s="1" t="s">
        <v>6</v>
      </c>
      <c r="S2230" s="1" t="s">
        <v>6</v>
      </c>
      <c r="T2230" s="3">
        <f t="shared" si="0"/>
        <v>45901</v>
      </c>
      <c r="U2230" s="5">
        <f t="shared" ref="U2230:V2230" si="4460">IF(ISBLANK(F2230),1,0)</f>
        <v>0</v>
      </c>
      <c r="V2230" s="5">
        <f t="shared" si="4460"/>
        <v>0</v>
      </c>
      <c r="W2230" s="5">
        <f t="shared" ref="W2230:Z2230" si="4461">IF(ISBLANK(K2230),1,0)</f>
        <v>0</v>
      </c>
      <c r="X2230" s="5">
        <f t="shared" si="4461"/>
        <v>0</v>
      </c>
      <c r="Y2230" s="5">
        <f t="shared" si="4461"/>
        <v>0</v>
      </c>
      <c r="Z2230" s="5">
        <f t="shared" si="4461"/>
        <v>0</v>
      </c>
      <c r="AA2230" s="5">
        <f t="shared" si="3"/>
        <v>0</v>
      </c>
    </row>
    <row r="2231" spans="1:27" ht="15.75" customHeight="1" x14ac:dyDescent="0.2">
      <c r="A2231" s="1" t="s">
        <v>2689</v>
      </c>
      <c r="B2231" s="1" t="s">
        <v>20</v>
      </c>
      <c r="C2231" s="1" t="s">
        <v>35</v>
      </c>
      <c r="D2231" s="2">
        <v>45410</v>
      </c>
      <c r="E2231" s="1" t="s">
        <v>37</v>
      </c>
      <c r="F2231" s="1">
        <v>21.74</v>
      </c>
      <c r="G2231" s="1">
        <v>37.9</v>
      </c>
      <c r="H2231" s="1">
        <v>307</v>
      </c>
      <c r="I2231" s="1">
        <v>42.1</v>
      </c>
      <c r="J2231" s="1">
        <v>7.86</v>
      </c>
      <c r="K2231" s="1">
        <v>99.07</v>
      </c>
      <c r="L2231" s="1">
        <v>6.85</v>
      </c>
      <c r="M2231" s="1">
        <v>143.6</v>
      </c>
      <c r="N2231" s="1">
        <v>85.61</v>
      </c>
      <c r="O2231" s="1">
        <v>94.03</v>
      </c>
      <c r="P2231" s="1" t="s">
        <v>4</v>
      </c>
      <c r="Q2231" s="1" t="s">
        <v>5</v>
      </c>
      <c r="R2231" s="1" t="s">
        <v>6</v>
      </c>
      <c r="S2231" s="1" t="s">
        <v>6</v>
      </c>
      <c r="T2231" s="3">
        <f t="shared" si="0"/>
        <v>45383</v>
      </c>
      <c r="U2231" s="5">
        <f t="shared" ref="U2231:V2231" si="4462">IF(ISBLANK(F2231),1,0)</f>
        <v>0</v>
      </c>
      <c r="V2231" s="5">
        <f t="shared" si="4462"/>
        <v>0</v>
      </c>
      <c r="W2231" s="5">
        <f t="shared" ref="W2231:Z2231" si="4463">IF(ISBLANK(K2231),1,0)</f>
        <v>0</v>
      </c>
      <c r="X2231" s="5">
        <f t="shared" si="4463"/>
        <v>0</v>
      </c>
      <c r="Y2231" s="5">
        <f t="shared" si="4463"/>
        <v>0</v>
      </c>
      <c r="Z2231" s="5">
        <f t="shared" si="4463"/>
        <v>0</v>
      </c>
      <c r="AA2231" s="5">
        <f t="shared" si="3"/>
        <v>0</v>
      </c>
    </row>
    <row r="2232" spans="1:27" ht="15.75" customHeight="1" x14ac:dyDescent="0.2">
      <c r="A2232" s="1" t="s">
        <v>2690</v>
      </c>
      <c r="B2232" s="1" t="s">
        <v>20</v>
      </c>
      <c r="C2232" s="1" t="s">
        <v>35</v>
      </c>
      <c r="D2232" s="2">
        <v>45475</v>
      </c>
      <c r="E2232" s="1" t="s">
        <v>93</v>
      </c>
      <c r="F2232" s="1">
        <v>21.81</v>
      </c>
      <c r="G2232" s="1">
        <v>44.51</v>
      </c>
      <c r="H2232" s="1">
        <v>295</v>
      </c>
      <c r="I2232" s="1">
        <v>52.1</v>
      </c>
      <c r="J2232" s="1">
        <v>7.96</v>
      </c>
      <c r="K2232" s="1">
        <v>98.75</v>
      </c>
      <c r="L2232" s="1">
        <v>7.04</v>
      </c>
      <c r="M2232" s="1">
        <v>143.6</v>
      </c>
      <c r="N2232" s="1">
        <v>85.94</v>
      </c>
      <c r="O2232" s="1">
        <v>94.43</v>
      </c>
      <c r="P2232" s="1" t="s">
        <v>4</v>
      </c>
      <c r="Q2232" s="1" t="s">
        <v>5</v>
      </c>
      <c r="R2232" s="1" t="s">
        <v>6</v>
      </c>
      <c r="S2232" s="1" t="s">
        <v>6</v>
      </c>
      <c r="T2232" s="3">
        <f t="shared" si="0"/>
        <v>45474</v>
      </c>
      <c r="U2232" s="5">
        <f t="shared" ref="U2232:V2232" si="4464">IF(ISBLANK(F2232),1,0)</f>
        <v>0</v>
      </c>
      <c r="V2232" s="5">
        <f t="shared" si="4464"/>
        <v>0</v>
      </c>
      <c r="W2232" s="5">
        <f t="shared" ref="W2232:Z2232" si="4465">IF(ISBLANK(K2232),1,0)</f>
        <v>0</v>
      </c>
      <c r="X2232" s="5">
        <f t="shared" si="4465"/>
        <v>0</v>
      </c>
      <c r="Y2232" s="5">
        <f t="shared" si="4465"/>
        <v>0</v>
      </c>
      <c r="Z2232" s="5">
        <f t="shared" si="4465"/>
        <v>0</v>
      </c>
      <c r="AA2232" s="5">
        <f t="shared" si="3"/>
        <v>0</v>
      </c>
    </row>
    <row r="2233" spans="1:27" ht="15.75" customHeight="1" x14ac:dyDescent="0.2">
      <c r="A2233" s="1" t="s">
        <v>2691</v>
      </c>
      <c r="B2233" s="1" t="s">
        <v>20</v>
      </c>
      <c r="C2233" s="1" t="s">
        <v>21</v>
      </c>
      <c r="D2233" s="2">
        <v>45404</v>
      </c>
      <c r="E2233" s="1" t="s">
        <v>93</v>
      </c>
      <c r="F2233" s="1">
        <v>22.23</v>
      </c>
      <c r="G2233" s="1">
        <v>40.090000000000003</v>
      </c>
      <c r="H2233" s="1">
        <v>310</v>
      </c>
      <c r="I2233" s="1">
        <v>41</v>
      </c>
      <c r="J2233" s="1">
        <v>7</v>
      </c>
      <c r="K2233" s="1">
        <v>98.73</v>
      </c>
      <c r="L2233" s="1">
        <v>7.2</v>
      </c>
      <c r="M2233" s="1">
        <v>123.5</v>
      </c>
      <c r="N2233" s="1">
        <v>91.53</v>
      </c>
      <c r="O2233" s="1">
        <v>91.66</v>
      </c>
      <c r="P2233" s="1" t="s">
        <v>4</v>
      </c>
      <c r="Q2233" s="1" t="s">
        <v>5</v>
      </c>
      <c r="R2233" s="1" t="s">
        <v>6</v>
      </c>
      <c r="S2233" s="1" t="s">
        <v>6</v>
      </c>
      <c r="T2233" s="3">
        <f t="shared" si="0"/>
        <v>45383</v>
      </c>
      <c r="U2233" s="5">
        <f t="shared" ref="U2233:V2233" si="4466">IF(ISBLANK(F2233),1,0)</f>
        <v>0</v>
      </c>
      <c r="V2233" s="5">
        <f t="shared" si="4466"/>
        <v>0</v>
      </c>
      <c r="W2233" s="5">
        <f t="shared" ref="W2233:Z2233" si="4467">IF(ISBLANK(K2233),1,0)</f>
        <v>0</v>
      </c>
      <c r="X2233" s="5">
        <f t="shared" si="4467"/>
        <v>0</v>
      </c>
      <c r="Y2233" s="5">
        <f t="shared" si="4467"/>
        <v>0</v>
      </c>
      <c r="Z2233" s="5">
        <f t="shared" si="4467"/>
        <v>0</v>
      </c>
      <c r="AA2233" s="5">
        <f t="shared" si="3"/>
        <v>0</v>
      </c>
    </row>
    <row r="2234" spans="1:27" ht="15.75" customHeight="1" x14ac:dyDescent="0.2">
      <c r="A2234" s="1" t="s">
        <v>2692</v>
      </c>
      <c r="B2234" s="1" t="s">
        <v>20</v>
      </c>
      <c r="C2234" s="1" t="s">
        <v>35</v>
      </c>
      <c r="D2234" s="2">
        <v>45428</v>
      </c>
      <c r="E2234" s="1" t="s">
        <v>3</v>
      </c>
      <c r="F2234" s="1">
        <v>20.86</v>
      </c>
      <c r="G2234" s="1">
        <v>35.15</v>
      </c>
      <c r="H2234" s="1">
        <v>318</v>
      </c>
      <c r="I2234" s="1">
        <v>47.4</v>
      </c>
      <c r="J2234" s="1">
        <v>8.06</v>
      </c>
      <c r="K2234" s="1">
        <v>99.04</v>
      </c>
      <c r="L2234" s="1">
        <v>6.9</v>
      </c>
      <c r="M2234" s="1">
        <v>120.8</v>
      </c>
      <c r="N2234" s="1">
        <v>83.94</v>
      </c>
      <c r="O2234" s="1">
        <v>94.27</v>
      </c>
      <c r="P2234" s="1" t="s">
        <v>4</v>
      </c>
      <c r="Q2234" s="1" t="s">
        <v>5</v>
      </c>
      <c r="R2234" s="1" t="s">
        <v>6</v>
      </c>
      <c r="S2234" s="1" t="s">
        <v>6</v>
      </c>
      <c r="T2234" s="3">
        <f t="shared" si="0"/>
        <v>45413</v>
      </c>
      <c r="U2234" s="5">
        <f t="shared" ref="U2234:V2234" si="4468">IF(ISBLANK(F2234),1,0)</f>
        <v>0</v>
      </c>
      <c r="V2234" s="5">
        <f t="shared" si="4468"/>
        <v>0</v>
      </c>
      <c r="W2234" s="5">
        <f t="shared" ref="W2234:Z2234" si="4469">IF(ISBLANK(K2234),1,0)</f>
        <v>0</v>
      </c>
      <c r="X2234" s="5">
        <f t="shared" si="4469"/>
        <v>0</v>
      </c>
      <c r="Y2234" s="5">
        <f t="shared" si="4469"/>
        <v>0</v>
      </c>
      <c r="Z2234" s="5">
        <f t="shared" si="4469"/>
        <v>0</v>
      </c>
      <c r="AA2234" s="5">
        <f t="shared" si="3"/>
        <v>0</v>
      </c>
    </row>
    <row r="2235" spans="1:27" ht="15.75" customHeight="1" x14ac:dyDescent="0.2">
      <c r="A2235" s="1" t="s">
        <v>2693</v>
      </c>
      <c r="B2235" s="1" t="s">
        <v>58</v>
      </c>
      <c r="C2235" s="1" t="s">
        <v>35</v>
      </c>
      <c r="D2235" s="2">
        <v>45825</v>
      </c>
      <c r="E2235" s="1" t="s">
        <v>321</v>
      </c>
      <c r="F2235" s="1">
        <v>21.57</v>
      </c>
      <c r="G2235" s="1">
        <v>43.76</v>
      </c>
      <c r="H2235" s="1">
        <v>334</v>
      </c>
      <c r="I2235" s="1">
        <v>55.7</v>
      </c>
      <c r="J2235" s="1">
        <v>7.37</v>
      </c>
      <c r="K2235" s="1">
        <v>99.24</v>
      </c>
      <c r="L2235" s="1">
        <v>6.86</v>
      </c>
      <c r="M2235" s="1">
        <v>129.1</v>
      </c>
      <c r="N2235" s="1">
        <v>83.07</v>
      </c>
      <c r="O2235" s="1">
        <v>90.79</v>
      </c>
      <c r="P2235" s="1" t="s">
        <v>4</v>
      </c>
      <c r="Q2235" s="1" t="s">
        <v>5</v>
      </c>
      <c r="R2235" s="1" t="s">
        <v>6</v>
      </c>
      <c r="S2235" s="1" t="s">
        <v>6</v>
      </c>
      <c r="T2235" s="3">
        <f t="shared" si="0"/>
        <v>45809</v>
      </c>
      <c r="U2235" s="5">
        <f t="shared" ref="U2235:V2235" si="4470">IF(ISBLANK(F2235),1,0)</f>
        <v>0</v>
      </c>
      <c r="V2235" s="5">
        <f t="shared" si="4470"/>
        <v>0</v>
      </c>
      <c r="W2235" s="5">
        <f t="shared" ref="W2235:Z2235" si="4471">IF(ISBLANK(K2235),1,0)</f>
        <v>0</v>
      </c>
      <c r="X2235" s="5">
        <f t="shared" si="4471"/>
        <v>0</v>
      </c>
      <c r="Y2235" s="5">
        <f t="shared" si="4471"/>
        <v>0</v>
      </c>
      <c r="Z2235" s="5">
        <f t="shared" si="4471"/>
        <v>0</v>
      </c>
      <c r="AA2235" s="5">
        <f t="shared" si="3"/>
        <v>0</v>
      </c>
    </row>
    <row r="2236" spans="1:27" ht="15.75" customHeight="1" x14ac:dyDescent="0.2">
      <c r="A2236" s="1" t="s">
        <v>708</v>
      </c>
      <c r="B2236" s="1" t="s">
        <v>34</v>
      </c>
      <c r="C2236" s="1" t="s">
        <v>21</v>
      </c>
      <c r="D2236" s="2">
        <v>45806</v>
      </c>
      <c r="E2236" s="1" t="s">
        <v>3</v>
      </c>
      <c r="F2236" s="1">
        <v>22.97</v>
      </c>
      <c r="G2236" s="1">
        <v>45.18</v>
      </c>
      <c r="H2236" s="1">
        <v>328</v>
      </c>
      <c r="I2236" s="1">
        <v>46.5</v>
      </c>
      <c r="J2236" s="1">
        <v>7.34</v>
      </c>
      <c r="K2236" s="1">
        <v>98.84</v>
      </c>
      <c r="L2236" s="1">
        <v>7.17</v>
      </c>
      <c r="M2236" s="1">
        <v>153.1</v>
      </c>
      <c r="N2236" s="1">
        <v>84.52</v>
      </c>
      <c r="O2236" s="1">
        <v>93.6</v>
      </c>
      <c r="P2236" s="1" t="s">
        <v>4</v>
      </c>
      <c r="Q2236" s="1" t="s">
        <v>5</v>
      </c>
      <c r="R2236" s="1" t="s">
        <v>6</v>
      </c>
      <c r="S2236" s="1" t="s">
        <v>6</v>
      </c>
      <c r="T2236" s="3">
        <f t="shared" si="0"/>
        <v>45778</v>
      </c>
      <c r="U2236" s="5">
        <f t="shared" ref="U2236:V2236" si="4472">IF(ISBLANK(F2236),1,0)</f>
        <v>0</v>
      </c>
      <c r="V2236" s="5">
        <f t="shared" si="4472"/>
        <v>0</v>
      </c>
      <c r="W2236" s="5">
        <f t="shared" ref="W2236:Z2236" si="4473">IF(ISBLANK(K2236),1,0)</f>
        <v>0</v>
      </c>
      <c r="X2236" s="5">
        <f t="shared" si="4473"/>
        <v>0</v>
      </c>
      <c r="Y2236" s="5">
        <f t="shared" si="4473"/>
        <v>0</v>
      </c>
      <c r="Z2236" s="5">
        <f t="shared" si="4473"/>
        <v>0</v>
      </c>
      <c r="AA2236" s="5">
        <f t="shared" si="3"/>
        <v>0</v>
      </c>
    </row>
    <row r="2237" spans="1:27" ht="15.75" customHeight="1" x14ac:dyDescent="0.2">
      <c r="A2237" s="1" t="s">
        <v>2694</v>
      </c>
      <c r="B2237" s="1" t="s">
        <v>58</v>
      </c>
      <c r="C2237" s="1" t="s">
        <v>21</v>
      </c>
      <c r="D2237" s="2">
        <v>45761</v>
      </c>
      <c r="E2237" s="1" t="s">
        <v>3</v>
      </c>
      <c r="F2237" s="1">
        <v>21.88</v>
      </c>
      <c r="G2237" s="1">
        <v>46.8</v>
      </c>
      <c r="H2237" s="1">
        <v>293</v>
      </c>
      <c r="I2237" s="1">
        <v>46.1</v>
      </c>
      <c r="J2237" s="1">
        <v>8.4499999999999993</v>
      </c>
      <c r="K2237" s="1">
        <v>98.6</v>
      </c>
      <c r="L2237" s="1">
        <v>6.79</v>
      </c>
      <c r="M2237" s="1">
        <v>131.4</v>
      </c>
      <c r="N2237" s="1">
        <v>86.23</v>
      </c>
      <c r="O2237" s="1">
        <v>94.25</v>
      </c>
      <c r="P2237" s="1" t="s">
        <v>4</v>
      </c>
      <c r="Q2237" s="1" t="s">
        <v>5</v>
      </c>
      <c r="R2237" s="1" t="s">
        <v>6</v>
      </c>
      <c r="S2237" s="1" t="s">
        <v>6</v>
      </c>
      <c r="T2237" s="3">
        <f t="shared" si="0"/>
        <v>45748</v>
      </c>
      <c r="U2237" s="5">
        <f t="shared" ref="U2237:V2237" si="4474">IF(ISBLANK(F2237),1,0)</f>
        <v>0</v>
      </c>
      <c r="V2237" s="5">
        <f t="shared" si="4474"/>
        <v>0</v>
      </c>
      <c r="W2237" s="5">
        <f t="shared" ref="W2237:Z2237" si="4475">IF(ISBLANK(K2237),1,0)</f>
        <v>0</v>
      </c>
      <c r="X2237" s="5">
        <f t="shared" si="4475"/>
        <v>0</v>
      </c>
      <c r="Y2237" s="5">
        <f t="shared" si="4475"/>
        <v>0</v>
      </c>
      <c r="Z2237" s="5">
        <f t="shared" si="4475"/>
        <v>0</v>
      </c>
      <c r="AA2237" s="5">
        <f t="shared" si="3"/>
        <v>0</v>
      </c>
    </row>
    <row r="2238" spans="1:27" ht="15.75" customHeight="1" x14ac:dyDescent="0.2">
      <c r="A2238" s="1" t="s">
        <v>2696</v>
      </c>
      <c r="B2238" s="1" t="s">
        <v>1</v>
      </c>
      <c r="C2238" s="1" t="s">
        <v>35</v>
      </c>
      <c r="D2238" s="2">
        <v>45921</v>
      </c>
      <c r="E2238" s="1" t="s">
        <v>37</v>
      </c>
      <c r="F2238" s="1">
        <v>22.52</v>
      </c>
      <c r="G2238" s="1">
        <v>47.16</v>
      </c>
      <c r="H2238" s="1">
        <v>295</v>
      </c>
      <c r="I2238" s="1">
        <v>31.2</v>
      </c>
      <c r="J2238" s="1">
        <v>6.84</v>
      </c>
      <c r="K2238" s="1">
        <v>98.9</v>
      </c>
      <c r="L2238" s="1">
        <v>6.69</v>
      </c>
      <c r="M2238" s="1">
        <v>122.7</v>
      </c>
      <c r="N2238" s="1">
        <v>89.08</v>
      </c>
      <c r="O2238" s="1">
        <v>96.03</v>
      </c>
      <c r="P2238" s="1" t="s">
        <v>4</v>
      </c>
      <c r="Q2238" s="1" t="s">
        <v>5</v>
      </c>
      <c r="R2238" s="1" t="s">
        <v>6</v>
      </c>
      <c r="S2238" s="1" t="s">
        <v>6</v>
      </c>
      <c r="T2238" s="3">
        <f t="shared" si="0"/>
        <v>45901</v>
      </c>
      <c r="U2238" s="5">
        <f t="shared" ref="U2238:V2238" si="4476">IF(ISBLANK(F2238),1,0)</f>
        <v>0</v>
      </c>
      <c r="V2238" s="5">
        <f t="shared" si="4476"/>
        <v>0</v>
      </c>
      <c r="W2238" s="5">
        <f t="shared" ref="W2238:Z2238" si="4477">IF(ISBLANK(K2238),1,0)</f>
        <v>0</v>
      </c>
      <c r="X2238" s="5">
        <f t="shared" si="4477"/>
        <v>0</v>
      </c>
      <c r="Y2238" s="5">
        <f t="shared" si="4477"/>
        <v>0</v>
      </c>
      <c r="Z2238" s="5">
        <f t="shared" si="4477"/>
        <v>0</v>
      </c>
      <c r="AA2238" s="5">
        <f t="shared" si="3"/>
        <v>0</v>
      </c>
    </row>
    <row r="2239" spans="1:27" ht="15.75" customHeight="1" x14ac:dyDescent="0.2">
      <c r="A2239" s="1" t="s">
        <v>2114</v>
      </c>
      <c r="B2239" s="1" t="s">
        <v>58</v>
      </c>
      <c r="C2239" s="1" t="s">
        <v>35</v>
      </c>
      <c r="D2239" s="2">
        <v>45343</v>
      </c>
      <c r="E2239" s="1" t="s">
        <v>3</v>
      </c>
      <c r="F2239" s="1">
        <v>21.87</v>
      </c>
      <c r="G2239" s="1">
        <v>41.45</v>
      </c>
      <c r="H2239" s="1">
        <v>343</v>
      </c>
      <c r="I2239" s="1">
        <v>35.200000000000003</v>
      </c>
      <c r="J2239" s="1">
        <v>7.27</v>
      </c>
      <c r="K2239" s="1">
        <v>99.12</v>
      </c>
      <c r="L2239" s="1">
        <v>6.74</v>
      </c>
      <c r="M2239" s="1">
        <v>107.5</v>
      </c>
      <c r="N2239" s="1">
        <v>86.93</v>
      </c>
      <c r="O2239" s="1">
        <v>95.14</v>
      </c>
      <c r="P2239" s="1" t="s">
        <v>4</v>
      </c>
      <c r="Q2239" s="1" t="s">
        <v>5</v>
      </c>
      <c r="R2239" s="1" t="s">
        <v>6</v>
      </c>
      <c r="S2239" s="1" t="s">
        <v>6</v>
      </c>
      <c r="T2239" s="3">
        <f t="shared" si="0"/>
        <v>45323</v>
      </c>
      <c r="U2239" s="5">
        <f t="shared" ref="U2239:V2239" si="4478">IF(ISBLANK(F2239),1,0)</f>
        <v>0</v>
      </c>
      <c r="V2239" s="5">
        <f t="shared" si="4478"/>
        <v>0</v>
      </c>
      <c r="W2239" s="5">
        <f t="shared" ref="W2239:Z2239" si="4479">IF(ISBLANK(K2239),1,0)</f>
        <v>0</v>
      </c>
      <c r="X2239" s="5">
        <f t="shared" si="4479"/>
        <v>0</v>
      </c>
      <c r="Y2239" s="5">
        <f t="shared" si="4479"/>
        <v>0</v>
      </c>
      <c r="Z2239" s="5">
        <f t="shared" si="4479"/>
        <v>0</v>
      </c>
      <c r="AA2239" s="5">
        <f t="shared" si="3"/>
        <v>0</v>
      </c>
    </row>
    <row r="2240" spans="1:27" ht="15.75" customHeight="1" x14ac:dyDescent="0.2">
      <c r="A2240" s="1" t="s">
        <v>2697</v>
      </c>
      <c r="B2240" s="1" t="s">
        <v>58</v>
      </c>
      <c r="C2240" s="1" t="s">
        <v>35</v>
      </c>
      <c r="D2240" s="2">
        <v>45745</v>
      </c>
      <c r="E2240" s="1" t="s">
        <v>93</v>
      </c>
      <c r="F2240" s="1">
        <v>22.85</v>
      </c>
      <c r="G2240" s="1">
        <v>39.64</v>
      </c>
      <c r="H2240" s="1">
        <v>328</v>
      </c>
      <c r="I2240" s="1">
        <v>46.4</v>
      </c>
      <c r="J2240" s="1">
        <v>8.65</v>
      </c>
      <c r="K2240" s="1">
        <v>99.32</v>
      </c>
      <c r="L2240" s="1">
        <v>6.7</v>
      </c>
      <c r="M2240" s="1">
        <v>125.1</v>
      </c>
      <c r="N2240" s="1">
        <v>87.1</v>
      </c>
      <c r="O2240" s="1">
        <v>94.46</v>
      </c>
      <c r="P2240" s="1" t="s">
        <v>4</v>
      </c>
      <c r="Q2240" s="1" t="s">
        <v>50</v>
      </c>
      <c r="R2240" s="1" t="s">
        <v>243</v>
      </c>
      <c r="S2240" s="1" t="s">
        <v>89</v>
      </c>
      <c r="T2240" s="3">
        <f t="shared" si="0"/>
        <v>45717</v>
      </c>
      <c r="U2240" s="5">
        <f t="shared" ref="U2240:V2240" si="4480">IF(ISBLANK(F2240),1,0)</f>
        <v>0</v>
      </c>
      <c r="V2240" s="5">
        <f t="shared" si="4480"/>
        <v>0</v>
      </c>
      <c r="W2240" s="5">
        <f t="shared" ref="W2240:Z2240" si="4481">IF(ISBLANK(K2240),1,0)</f>
        <v>0</v>
      </c>
      <c r="X2240" s="5">
        <f t="shared" si="4481"/>
        <v>0</v>
      </c>
      <c r="Y2240" s="5">
        <f t="shared" si="4481"/>
        <v>0</v>
      </c>
      <c r="Z2240" s="5">
        <f t="shared" si="4481"/>
        <v>0</v>
      </c>
      <c r="AA2240" s="5">
        <f t="shared" si="3"/>
        <v>0</v>
      </c>
    </row>
    <row r="2241" spans="1:27" ht="15.75" customHeight="1" x14ac:dyDescent="0.2">
      <c r="A2241" s="1" t="s">
        <v>2699</v>
      </c>
      <c r="B2241" s="1" t="s">
        <v>1</v>
      </c>
      <c r="C2241" s="1" t="s">
        <v>35</v>
      </c>
      <c r="D2241" s="2">
        <v>45376</v>
      </c>
      <c r="E2241" s="1" t="s">
        <v>93</v>
      </c>
      <c r="F2241" s="1">
        <v>23.38</v>
      </c>
      <c r="G2241" s="1">
        <v>43.01</v>
      </c>
      <c r="H2241" s="1">
        <v>340</v>
      </c>
      <c r="I2241" s="1">
        <v>36.4</v>
      </c>
      <c r="J2241" s="1">
        <v>6.76</v>
      </c>
      <c r="K2241" s="1">
        <v>98.73</v>
      </c>
      <c r="L2241" s="1">
        <v>6.5</v>
      </c>
      <c r="M2241" s="1">
        <v>123.9</v>
      </c>
      <c r="N2241" s="1">
        <v>92.71</v>
      </c>
      <c r="O2241" s="1">
        <v>94.18</v>
      </c>
      <c r="P2241" s="1" t="s">
        <v>4</v>
      </c>
      <c r="Q2241" s="1" t="s">
        <v>5</v>
      </c>
      <c r="R2241" s="1" t="s">
        <v>6</v>
      </c>
      <c r="S2241" s="1" t="s">
        <v>6</v>
      </c>
      <c r="T2241" s="3">
        <f t="shared" si="0"/>
        <v>45352</v>
      </c>
      <c r="U2241" s="5">
        <f t="shared" ref="U2241:V2241" si="4482">IF(ISBLANK(F2241),1,0)</f>
        <v>0</v>
      </c>
      <c r="V2241" s="5">
        <f t="shared" si="4482"/>
        <v>0</v>
      </c>
      <c r="W2241" s="5">
        <f t="shared" ref="W2241:Z2241" si="4483">IF(ISBLANK(K2241),1,0)</f>
        <v>0</v>
      </c>
      <c r="X2241" s="5">
        <f t="shared" si="4483"/>
        <v>0</v>
      </c>
      <c r="Y2241" s="5">
        <f t="shared" si="4483"/>
        <v>0</v>
      </c>
      <c r="Z2241" s="5">
        <f t="shared" si="4483"/>
        <v>0</v>
      </c>
      <c r="AA2241" s="5">
        <f t="shared" si="3"/>
        <v>0</v>
      </c>
    </row>
    <row r="2242" spans="1:27" ht="15.75" customHeight="1" x14ac:dyDescent="0.2">
      <c r="A2242" s="1" t="s">
        <v>2700</v>
      </c>
      <c r="B2242" s="1" t="s">
        <v>20</v>
      </c>
      <c r="C2242" s="1" t="s">
        <v>47</v>
      </c>
      <c r="D2242" s="2">
        <v>45990</v>
      </c>
      <c r="E2242" s="1" t="s">
        <v>3</v>
      </c>
      <c r="F2242" s="1">
        <v>22.33</v>
      </c>
      <c r="G2242" s="1">
        <v>41.82</v>
      </c>
      <c r="H2242" s="1">
        <v>312</v>
      </c>
      <c r="I2242" s="1">
        <v>55</v>
      </c>
      <c r="J2242" s="1">
        <v>8.4600000000000009</v>
      </c>
      <c r="K2242" s="1">
        <v>98.93</v>
      </c>
      <c r="L2242" s="1">
        <v>7.01</v>
      </c>
      <c r="M2242" s="1">
        <v>135.4</v>
      </c>
      <c r="N2242" s="1">
        <v>83.82</v>
      </c>
      <c r="O2242" s="1">
        <v>93.56</v>
      </c>
      <c r="P2242" s="1" t="s">
        <v>4</v>
      </c>
      <c r="Q2242" s="1" t="s">
        <v>5</v>
      </c>
      <c r="R2242" s="1" t="s">
        <v>6</v>
      </c>
      <c r="S2242" s="1" t="s">
        <v>6</v>
      </c>
      <c r="T2242" s="3">
        <f t="shared" si="0"/>
        <v>45962</v>
      </c>
      <c r="U2242" s="5">
        <f t="shared" ref="U2242:V2242" si="4484">IF(ISBLANK(F2242),1,0)</f>
        <v>0</v>
      </c>
      <c r="V2242" s="5">
        <f t="shared" si="4484"/>
        <v>0</v>
      </c>
      <c r="W2242" s="5">
        <f t="shared" ref="W2242:Z2242" si="4485">IF(ISBLANK(K2242),1,0)</f>
        <v>0</v>
      </c>
      <c r="X2242" s="5">
        <f t="shared" si="4485"/>
        <v>0</v>
      </c>
      <c r="Y2242" s="5">
        <f t="shared" si="4485"/>
        <v>0</v>
      </c>
      <c r="Z2242" s="5">
        <f t="shared" si="4485"/>
        <v>0</v>
      </c>
      <c r="AA2242" s="5">
        <f t="shared" si="3"/>
        <v>0</v>
      </c>
    </row>
    <row r="2243" spans="1:27" ht="15.75" customHeight="1" x14ac:dyDescent="0.2">
      <c r="A2243" s="1" t="s">
        <v>2701</v>
      </c>
      <c r="B2243" s="1" t="s">
        <v>1</v>
      </c>
      <c r="C2243" s="1" t="s">
        <v>47</v>
      </c>
      <c r="D2243" s="2">
        <v>45755</v>
      </c>
      <c r="E2243" s="1" t="s">
        <v>93</v>
      </c>
      <c r="F2243" s="1">
        <v>22.52</v>
      </c>
      <c r="G2243" s="1">
        <v>45.42</v>
      </c>
      <c r="H2243" s="1">
        <v>375</v>
      </c>
      <c r="I2243" s="1">
        <v>40.299999999999997</v>
      </c>
      <c r="J2243" s="1">
        <v>6.66</v>
      </c>
      <c r="K2243" s="1">
        <v>99.16</v>
      </c>
      <c r="L2243" s="1">
        <v>6.78</v>
      </c>
      <c r="M2243" s="1">
        <v>121.4</v>
      </c>
      <c r="N2243" s="1">
        <v>87.78</v>
      </c>
      <c r="O2243" s="1">
        <v>94.16</v>
      </c>
      <c r="P2243" s="1" t="s">
        <v>4</v>
      </c>
      <c r="Q2243" s="1" t="s">
        <v>5</v>
      </c>
      <c r="R2243" s="1" t="s">
        <v>6</v>
      </c>
      <c r="S2243" s="1" t="s">
        <v>6</v>
      </c>
      <c r="T2243" s="3">
        <f t="shared" si="0"/>
        <v>45748</v>
      </c>
      <c r="U2243" s="5">
        <f t="shared" ref="U2243:V2243" si="4486">IF(ISBLANK(F2243),1,0)</f>
        <v>0</v>
      </c>
      <c r="V2243" s="5">
        <f t="shared" si="4486"/>
        <v>0</v>
      </c>
      <c r="W2243" s="5">
        <f t="shared" ref="W2243:Z2243" si="4487">IF(ISBLANK(K2243),1,0)</f>
        <v>0</v>
      </c>
      <c r="X2243" s="5">
        <f t="shared" si="4487"/>
        <v>0</v>
      </c>
      <c r="Y2243" s="5">
        <f t="shared" si="4487"/>
        <v>0</v>
      </c>
      <c r="Z2243" s="5">
        <f t="shared" si="4487"/>
        <v>0</v>
      </c>
      <c r="AA2243" s="5">
        <f t="shared" si="3"/>
        <v>0</v>
      </c>
    </row>
    <row r="2244" spans="1:27" ht="15.75" customHeight="1" x14ac:dyDescent="0.2">
      <c r="A2244" s="1" t="s">
        <v>2702</v>
      </c>
      <c r="B2244" s="1" t="s">
        <v>58</v>
      </c>
      <c r="C2244" s="1" t="s">
        <v>710</v>
      </c>
      <c r="D2244" s="2">
        <v>45847</v>
      </c>
      <c r="E2244" s="1" t="s">
        <v>3</v>
      </c>
      <c r="F2244" s="1">
        <v>21.35</v>
      </c>
      <c r="G2244" s="1">
        <v>43.51</v>
      </c>
      <c r="H2244" s="1">
        <v>345</v>
      </c>
      <c r="I2244" s="1">
        <v>60.6</v>
      </c>
      <c r="J2244" s="1">
        <v>7.4</v>
      </c>
      <c r="K2244" s="1">
        <v>98.95</v>
      </c>
      <c r="L2244" s="1">
        <v>6.8</v>
      </c>
      <c r="M2244" s="1">
        <v>131.30000000000001</v>
      </c>
      <c r="N2244" s="1">
        <v>85.11</v>
      </c>
      <c r="O2244" s="1">
        <v>91.89</v>
      </c>
      <c r="P2244" s="1" t="s">
        <v>4</v>
      </c>
      <c r="Q2244" s="1" t="s">
        <v>5</v>
      </c>
      <c r="R2244" s="1" t="s">
        <v>6</v>
      </c>
      <c r="S2244" s="1" t="s">
        <v>6</v>
      </c>
      <c r="T2244" s="3">
        <f t="shared" si="0"/>
        <v>45839</v>
      </c>
      <c r="U2244" s="5">
        <f t="shared" ref="U2244:V2244" si="4488">IF(ISBLANK(F2244),1,0)</f>
        <v>0</v>
      </c>
      <c r="V2244" s="5">
        <f t="shared" si="4488"/>
        <v>0</v>
      </c>
      <c r="W2244" s="5">
        <f t="shared" ref="W2244:Z2244" si="4489">IF(ISBLANK(K2244),1,0)</f>
        <v>0</v>
      </c>
      <c r="X2244" s="5">
        <f t="shared" si="4489"/>
        <v>0</v>
      </c>
      <c r="Y2244" s="5">
        <f t="shared" si="4489"/>
        <v>0</v>
      </c>
      <c r="Z2244" s="5">
        <f t="shared" si="4489"/>
        <v>0</v>
      </c>
      <c r="AA2244" s="5">
        <f t="shared" si="3"/>
        <v>0</v>
      </c>
    </row>
    <row r="2245" spans="1:27" ht="15.75" customHeight="1" x14ac:dyDescent="0.2">
      <c r="A2245" s="1" t="s">
        <v>693</v>
      </c>
      <c r="B2245" s="1" t="s">
        <v>34</v>
      </c>
      <c r="C2245" s="1" t="s">
        <v>21</v>
      </c>
      <c r="D2245" s="2">
        <v>45709</v>
      </c>
      <c r="E2245" s="1" t="s">
        <v>23</v>
      </c>
      <c r="F2245" s="1">
        <v>23.24</v>
      </c>
      <c r="G2245" s="1">
        <v>43.55</v>
      </c>
      <c r="H2245" s="1">
        <v>332</v>
      </c>
      <c r="I2245" s="1">
        <v>42.4</v>
      </c>
      <c r="J2245" s="1">
        <v>6.08</v>
      </c>
      <c r="K2245" s="1">
        <v>98.76</v>
      </c>
      <c r="L2245" s="1">
        <v>6.95</v>
      </c>
      <c r="M2245" s="1">
        <v>136.80000000000001</v>
      </c>
      <c r="N2245" s="1">
        <v>88.59</v>
      </c>
      <c r="O2245" s="1">
        <v>93.64</v>
      </c>
      <c r="P2245" s="1" t="s">
        <v>4</v>
      </c>
      <c r="Q2245" s="1" t="s">
        <v>5</v>
      </c>
      <c r="R2245" s="1" t="s">
        <v>6</v>
      </c>
      <c r="S2245" s="1" t="s">
        <v>6</v>
      </c>
      <c r="T2245" s="3">
        <f t="shared" si="0"/>
        <v>45689</v>
      </c>
      <c r="U2245" s="5">
        <f t="shared" ref="U2245:V2245" si="4490">IF(ISBLANK(F2245),1,0)</f>
        <v>0</v>
      </c>
      <c r="V2245" s="5">
        <f t="shared" si="4490"/>
        <v>0</v>
      </c>
      <c r="W2245" s="5">
        <f t="shared" ref="W2245:Z2245" si="4491">IF(ISBLANK(K2245),1,0)</f>
        <v>0</v>
      </c>
      <c r="X2245" s="5">
        <f t="shared" si="4491"/>
        <v>0</v>
      </c>
      <c r="Y2245" s="5">
        <f t="shared" si="4491"/>
        <v>0</v>
      </c>
      <c r="Z2245" s="5">
        <f t="shared" si="4491"/>
        <v>0</v>
      </c>
      <c r="AA2245" s="5">
        <f t="shared" si="3"/>
        <v>0</v>
      </c>
    </row>
    <row r="2246" spans="1:27" ht="15.75" customHeight="1" x14ac:dyDescent="0.2">
      <c r="A2246" s="1" t="s">
        <v>2703</v>
      </c>
      <c r="B2246" s="1" t="s">
        <v>1</v>
      </c>
      <c r="C2246" s="1" t="s">
        <v>47</v>
      </c>
      <c r="D2246" s="2">
        <v>45572</v>
      </c>
      <c r="E2246" s="1" t="s">
        <v>23</v>
      </c>
      <c r="F2246" s="1">
        <v>23.14</v>
      </c>
      <c r="G2246" s="1">
        <v>47.98</v>
      </c>
      <c r="H2246" s="1">
        <v>324</v>
      </c>
      <c r="I2246" s="1">
        <v>41.6</v>
      </c>
      <c r="J2246" s="1">
        <v>7.51</v>
      </c>
      <c r="K2246" s="1">
        <v>98.84</v>
      </c>
      <c r="L2246" s="1">
        <v>6.82</v>
      </c>
      <c r="M2246" s="1">
        <v>126.5</v>
      </c>
      <c r="N2246" s="1">
        <v>90.77</v>
      </c>
      <c r="O2246" s="1">
        <v>96.61</v>
      </c>
      <c r="P2246" s="1" t="s">
        <v>4</v>
      </c>
      <c r="Q2246" s="1" t="s">
        <v>5</v>
      </c>
      <c r="R2246" s="1" t="s">
        <v>6</v>
      </c>
      <c r="S2246" s="1" t="s">
        <v>6</v>
      </c>
      <c r="T2246" s="3">
        <f t="shared" si="0"/>
        <v>45566</v>
      </c>
      <c r="U2246" s="5">
        <f t="shared" ref="U2246:V2246" si="4492">IF(ISBLANK(F2246),1,0)</f>
        <v>0</v>
      </c>
      <c r="V2246" s="5">
        <f t="shared" si="4492"/>
        <v>0</v>
      </c>
      <c r="W2246" s="5">
        <f t="shared" ref="W2246:Z2246" si="4493">IF(ISBLANK(K2246),1,0)</f>
        <v>0</v>
      </c>
      <c r="X2246" s="5">
        <f t="shared" si="4493"/>
        <v>0</v>
      </c>
      <c r="Y2246" s="5">
        <f t="shared" si="4493"/>
        <v>0</v>
      </c>
      <c r="Z2246" s="5">
        <f t="shared" si="4493"/>
        <v>0</v>
      </c>
      <c r="AA2246" s="5">
        <f t="shared" si="3"/>
        <v>0</v>
      </c>
    </row>
    <row r="2247" spans="1:27" ht="15.75" customHeight="1" x14ac:dyDescent="0.2">
      <c r="A2247" s="1" t="s">
        <v>983</v>
      </c>
      <c r="B2247" s="1" t="s">
        <v>34</v>
      </c>
      <c r="C2247" s="1" t="s">
        <v>21</v>
      </c>
      <c r="D2247" s="2">
        <v>45793</v>
      </c>
      <c r="E2247" s="1" t="s">
        <v>3</v>
      </c>
      <c r="F2247" s="1">
        <v>21.46</v>
      </c>
      <c r="G2247" s="1">
        <v>40.630000000000003</v>
      </c>
      <c r="H2247" s="1">
        <v>301</v>
      </c>
      <c r="I2247" s="1">
        <v>39.6</v>
      </c>
      <c r="J2247" s="1">
        <v>6.42</v>
      </c>
      <c r="K2247" s="1">
        <v>99.06</v>
      </c>
      <c r="L2247" s="1">
        <v>6.72</v>
      </c>
      <c r="M2247" s="1">
        <v>133.6</v>
      </c>
      <c r="N2247" s="1">
        <v>88.19</v>
      </c>
      <c r="O2247" s="1">
        <v>92.55</v>
      </c>
      <c r="P2247" s="1" t="s">
        <v>4</v>
      </c>
      <c r="Q2247" s="1" t="s">
        <v>5</v>
      </c>
      <c r="R2247" s="1" t="s">
        <v>6</v>
      </c>
      <c r="S2247" s="1" t="s">
        <v>6</v>
      </c>
      <c r="T2247" s="3">
        <f t="shared" si="0"/>
        <v>45778</v>
      </c>
      <c r="U2247" s="5">
        <f t="shared" ref="U2247:V2247" si="4494">IF(ISBLANK(F2247),1,0)</f>
        <v>0</v>
      </c>
      <c r="V2247" s="5">
        <f t="shared" si="4494"/>
        <v>0</v>
      </c>
      <c r="W2247" s="5">
        <f t="shared" ref="W2247:Z2247" si="4495">IF(ISBLANK(K2247),1,0)</f>
        <v>0</v>
      </c>
      <c r="X2247" s="5">
        <f t="shared" si="4495"/>
        <v>0</v>
      </c>
      <c r="Y2247" s="5">
        <f t="shared" si="4495"/>
        <v>0</v>
      </c>
      <c r="Z2247" s="5">
        <f t="shared" si="4495"/>
        <v>0</v>
      </c>
      <c r="AA2247" s="5">
        <f t="shared" si="3"/>
        <v>0</v>
      </c>
    </row>
    <row r="2248" spans="1:27" ht="15.75" customHeight="1" x14ac:dyDescent="0.2">
      <c r="A2248" s="1" t="s">
        <v>2125</v>
      </c>
      <c r="B2248" s="1" t="s">
        <v>58</v>
      </c>
      <c r="C2248" s="1" t="s">
        <v>35</v>
      </c>
      <c r="D2248" s="2">
        <v>45902</v>
      </c>
      <c r="E2248" s="1" t="s">
        <v>93</v>
      </c>
      <c r="F2248" s="1">
        <v>23.07</v>
      </c>
      <c r="G2248" s="1">
        <v>54.4</v>
      </c>
      <c r="H2248" s="1">
        <v>277</v>
      </c>
      <c r="I2248" s="1">
        <v>47.2</v>
      </c>
      <c r="J2248" s="1">
        <v>7.68</v>
      </c>
      <c r="K2248" s="1">
        <v>99.2</v>
      </c>
      <c r="L2248" s="1">
        <v>7.02</v>
      </c>
      <c r="M2248" s="1">
        <v>136.5</v>
      </c>
      <c r="N2248" s="1">
        <v>87.05</v>
      </c>
      <c r="O2248" s="1">
        <v>95.12</v>
      </c>
      <c r="P2248" s="1" t="s">
        <v>4</v>
      </c>
      <c r="Q2248" s="1" t="s">
        <v>50</v>
      </c>
      <c r="R2248" s="1" t="s">
        <v>153</v>
      </c>
      <c r="S2248" s="1" t="s">
        <v>52</v>
      </c>
      <c r="T2248" s="3">
        <f t="shared" si="0"/>
        <v>45901</v>
      </c>
      <c r="U2248" s="5">
        <f t="shared" ref="U2248:V2248" si="4496">IF(ISBLANK(F2248),1,0)</f>
        <v>0</v>
      </c>
      <c r="V2248" s="5">
        <f t="shared" si="4496"/>
        <v>0</v>
      </c>
      <c r="W2248" s="5">
        <f t="shared" ref="W2248:Z2248" si="4497">IF(ISBLANK(K2248),1,0)</f>
        <v>0</v>
      </c>
      <c r="X2248" s="5">
        <f t="shared" si="4497"/>
        <v>0</v>
      </c>
      <c r="Y2248" s="5">
        <f t="shared" si="4497"/>
        <v>0</v>
      </c>
      <c r="Z2248" s="5">
        <f t="shared" si="4497"/>
        <v>0</v>
      </c>
      <c r="AA2248" s="5">
        <f t="shared" si="3"/>
        <v>0</v>
      </c>
    </row>
    <row r="2249" spans="1:27" ht="15.75" customHeight="1" x14ac:dyDescent="0.2">
      <c r="A2249" s="1" t="s">
        <v>2704</v>
      </c>
      <c r="B2249" s="1" t="s">
        <v>20</v>
      </c>
      <c r="C2249" s="1" t="s">
        <v>35</v>
      </c>
      <c r="D2249" s="2">
        <v>45422</v>
      </c>
      <c r="E2249" s="1" t="s">
        <v>37</v>
      </c>
      <c r="F2249" s="1">
        <v>21.1</v>
      </c>
      <c r="G2249" s="1">
        <v>43.82</v>
      </c>
      <c r="H2249" s="1">
        <v>311</v>
      </c>
      <c r="I2249" s="1">
        <v>51</v>
      </c>
      <c r="J2249" s="1">
        <v>7.88</v>
      </c>
      <c r="K2249" s="1">
        <v>99.23</v>
      </c>
      <c r="L2249" s="1">
        <v>7.09</v>
      </c>
      <c r="M2249" s="1">
        <v>138</v>
      </c>
      <c r="N2249" s="1">
        <v>83.28</v>
      </c>
      <c r="O2249" s="1">
        <v>93.17</v>
      </c>
      <c r="P2249" s="1" t="s">
        <v>4</v>
      </c>
      <c r="Q2249" s="1" t="s">
        <v>5</v>
      </c>
      <c r="R2249" s="1" t="s">
        <v>6</v>
      </c>
      <c r="S2249" s="1" t="s">
        <v>6</v>
      </c>
      <c r="T2249" s="3">
        <f t="shared" si="0"/>
        <v>45413</v>
      </c>
      <c r="U2249" s="5">
        <f t="shared" ref="U2249:V2249" si="4498">IF(ISBLANK(F2249),1,0)</f>
        <v>0</v>
      </c>
      <c r="V2249" s="5">
        <f t="shared" si="4498"/>
        <v>0</v>
      </c>
      <c r="W2249" s="5">
        <f t="shared" ref="W2249:Z2249" si="4499">IF(ISBLANK(K2249),1,0)</f>
        <v>0</v>
      </c>
      <c r="X2249" s="5">
        <f t="shared" si="4499"/>
        <v>0</v>
      </c>
      <c r="Y2249" s="5">
        <f t="shared" si="4499"/>
        <v>0</v>
      </c>
      <c r="Z2249" s="5">
        <f t="shared" si="4499"/>
        <v>0</v>
      </c>
      <c r="AA2249" s="5">
        <f t="shared" si="3"/>
        <v>0</v>
      </c>
    </row>
    <row r="2250" spans="1:27" ht="15.75" customHeight="1" x14ac:dyDescent="0.2">
      <c r="A2250" s="1" t="s">
        <v>2705</v>
      </c>
      <c r="B2250" s="1" t="s">
        <v>20</v>
      </c>
      <c r="C2250" s="1" t="s">
        <v>21</v>
      </c>
      <c r="D2250" s="2">
        <v>45929</v>
      </c>
      <c r="E2250" s="1" t="s">
        <v>23</v>
      </c>
      <c r="F2250" s="1">
        <v>22.56</v>
      </c>
      <c r="G2250" s="1">
        <v>34.36</v>
      </c>
      <c r="H2250" s="1">
        <v>320</v>
      </c>
      <c r="I2250" s="1">
        <v>42.3</v>
      </c>
      <c r="J2250" s="1">
        <v>7.67</v>
      </c>
      <c r="K2250" s="1">
        <v>98.67</v>
      </c>
      <c r="L2250" s="1">
        <v>6.69</v>
      </c>
      <c r="M2250" s="1">
        <v>144.19999999999999</v>
      </c>
      <c r="N2250" s="1">
        <v>88.36</v>
      </c>
      <c r="O2250" s="1">
        <v>93.17</v>
      </c>
      <c r="P2250" s="1" t="s">
        <v>177</v>
      </c>
      <c r="Q2250" s="1" t="s">
        <v>50</v>
      </c>
      <c r="R2250" s="1" t="s">
        <v>242</v>
      </c>
      <c r="S2250" s="1" t="s">
        <v>52</v>
      </c>
      <c r="T2250" s="3">
        <f t="shared" si="0"/>
        <v>45901</v>
      </c>
      <c r="U2250" s="5">
        <f t="shared" ref="U2250:V2250" si="4500">IF(ISBLANK(F2250),1,0)</f>
        <v>0</v>
      </c>
      <c r="V2250" s="5">
        <f t="shared" si="4500"/>
        <v>0</v>
      </c>
      <c r="W2250" s="5">
        <f t="shared" ref="W2250:Z2250" si="4501">IF(ISBLANK(K2250),1,0)</f>
        <v>0</v>
      </c>
      <c r="X2250" s="5">
        <f t="shared" si="4501"/>
        <v>0</v>
      </c>
      <c r="Y2250" s="5">
        <f t="shared" si="4501"/>
        <v>0</v>
      </c>
      <c r="Z2250" s="5">
        <f t="shared" si="4501"/>
        <v>0</v>
      </c>
      <c r="AA2250" s="5">
        <f t="shared" si="3"/>
        <v>0</v>
      </c>
    </row>
    <row r="2251" spans="1:27" ht="15.75" customHeight="1" x14ac:dyDescent="0.2">
      <c r="A2251" s="1" t="s">
        <v>2326</v>
      </c>
      <c r="B2251" s="1" t="s">
        <v>20</v>
      </c>
      <c r="C2251" s="1" t="s">
        <v>21</v>
      </c>
      <c r="D2251" s="2">
        <v>45823</v>
      </c>
      <c r="E2251" s="1" t="s">
        <v>3</v>
      </c>
      <c r="F2251" s="1">
        <v>22.61</v>
      </c>
      <c r="G2251" s="1">
        <v>40.93</v>
      </c>
      <c r="H2251" s="1">
        <v>321</v>
      </c>
      <c r="I2251" s="1">
        <v>45.8</v>
      </c>
      <c r="J2251" s="1">
        <v>7.7</v>
      </c>
      <c r="K2251" s="1">
        <v>98.83</v>
      </c>
      <c r="L2251" s="1">
        <v>7.16</v>
      </c>
      <c r="M2251" s="1">
        <v>132.4</v>
      </c>
      <c r="N2251" s="1">
        <v>84.24</v>
      </c>
      <c r="O2251" s="1">
        <v>94.98</v>
      </c>
      <c r="P2251" s="1" t="s">
        <v>4</v>
      </c>
      <c r="Q2251" s="1" t="s">
        <v>5</v>
      </c>
      <c r="R2251" s="1" t="s">
        <v>6</v>
      </c>
      <c r="S2251" s="1" t="s">
        <v>6</v>
      </c>
      <c r="T2251" s="3">
        <f t="shared" si="0"/>
        <v>45809</v>
      </c>
      <c r="U2251" s="5">
        <f t="shared" ref="U2251:V2251" si="4502">IF(ISBLANK(F2251),1,0)</f>
        <v>0</v>
      </c>
      <c r="V2251" s="5">
        <f t="shared" si="4502"/>
        <v>0</v>
      </c>
      <c r="W2251" s="5">
        <f t="shared" ref="W2251:Z2251" si="4503">IF(ISBLANK(K2251),1,0)</f>
        <v>0</v>
      </c>
      <c r="X2251" s="5">
        <f t="shared" si="4503"/>
        <v>0</v>
      </c>
      <c r="Y2251" s="5">
        <f t="shared" si="4503"/>
        <v>0</v>
      </c>
      <c r="Z2251" s="5">
        <f t="shared" si="4503"/>
        <v>0</v>
      </c>
      <c r="AA2251" s="5">
        <f t="shared" si="3"/>
        <v>0</v>
      </c>
    </row>
    <row r="2252" spans="1:27" ht="15.75" customHeight="1" x14ac:dyDescent="0.2">
      <c r="A2252" s="1" t="s">
        <v>2706</v>
      </c>
      <c r="B2252" s="1" t="s">
        <v>20</v>
      </c>
      <c r="C2252" s="1" t="s">
        <v>35</v>
      </c>
      <c r="D2252" s="2">
        <v>45354</v>
      </c>
      <c r="E2252" s="1" t="s">
        <v>93</v>
      </c>
      <c r="F2252" s="1">
        <v>20.81</v>
      </c>
      <c r="G2252" s="1">
        <v>43.86</v>
      </c>
      <c r="H2252" s="1">
        <v>312</v>
      </c>
      <c r="I2252" s="1">
        <v>56.1</v>
      </c>
      <c r="J2252" s="1">
        <v>8.85</v>
      </c>
      <c r="K2252" s="1">
        <v>98.29</v>
      </c>
      <c r="L2252" s="1">
        <v>6.88</v>
      </c>
      <c r="M2252" s="1">
        <v>149.30000000000001</v>
      </c>
      <c r="N2252" s="1">
        <v>82.62</v>
      </c>
      <c r="O2252" s="1">
        <v>90.05</v>
      </c>
      <c r="P2252" s="1" t="s">
        <v>4</v>
      </c>
      <c r="Q2252" s="1" t="s">
        <v>5</v>
      </c>
      <c r="R2252" s="1" t="s">
        <v>6</v>
      </c>
      <c r="S2252" s="1" t="s">
        <v>6</v>
      </c>
      <c r="T2252" s="3">
        <f t="shared" si="0"/>
        <v>45352</v>
      </c>
      <c r="U2252" s="5">
        <f t="shared" ref="U2252:V2252" si="4504">IF(ISBLANK(F2252),1,0)</f>
        <v>0</v>
      </c>
      <c r="V2252" s="5">
        <f t="shared" si="4504"/>
        <v>0</v>
      </c>
      <c r="W2252" s="5">
        <f t="shared" ref="W2252:Z2252" si="4505">IF(ISBLANK(K2252),1,0)</f>
        <v>0</v>
      </c>
      <c r="X2252" s="5">
        <f t="shared" si="4505"/>
        <v>0</v>
      </c>
      <c r="Y2252" s="5">
        <f t="shared" si="4505"/>
        <v>0</v>
      </c>
      <c r="Z2252" s="5">
        <f t="shared" si="4505"/>
        <v>0</v>
      </c>
      <c r="AA2252" s="5">
        <f t="shared" si="3"/>
        <v>0</v>
      </c>
    </row>
    <row r="2253" spans="1:27" ht="15.75" customHeight="1" x14ac:dyDescent="0.2">
      <c r="A2253" s="1" t="s">
        <v>2707</v>
      </c>
      <c r="B2253" s="1" t="s">
        <v>58</v>
      </c>
      <c r="C2253" s="1" t="s">
        <v>35</v>
      </c>
      <c r="D2253" s="2">
        <v>45976</v>
      </c>
      <c r="E2253" s="1" t="s">
        <v>23</v>
      </c>
      <c r="F2253" s="1">
        <v>22.44</v>
      </c>
      <c r="G2253" s="1">
        <v>40.25</v>
      </c>
      <c r="H2253" s="1">
        <v>317</v>
      </c>
      <c r="I2253" s="1">
        <v>48.4</v>
      </c>
      <c r="J2253" s="1">
        <v>7.89</v>
      </c>
      <c r="K2253" s="1">
        <v>99.15</v>
      </c>
      <c r="L2253" s="1">
        <v>6.64</v>
      </c>
      <c r="M2253" s="1">
        <v>111.8</v>
      </c>
      <c r="N2253" s="1">
        <v>87.27</v>
      </c>
      <c r="O2253" s="1">
        <v>93.78</v>
      </c>
      <c r="P2253" s="1" t="s">
        <v>4</v>
      </c>
      <c r="Q2253" s="1" t="s">
        <v>5</v>
      </c>
      <c r="R2253" s="1" t="s">
        <v>6</v>
      </c>
      <c r="S2253" s="1" t="s">
        <v>6</v>
      </c>
      <c r="T2253" s="3">
        <f t="shared" si="0"/>
        <v>45962</v>
      </c>
      <c r="U2253" s="5">
        <f t="shared" ref="U2253:V2253" si="4506">IF(ISBLANK(F2253),1,0)</f>
        <v>0</v>
      </c>
      <c r="V2253" s="5">
        <f t="shared" si="4506"/>
        <v>0</v>
      </c>
      <c r="W2253" s="5">
        <f t="shared" ref="W2253:Z2253" si="4507">IF(ISBLANK(K2253),1,0)</f>
        <v>0</v>
      </c>
      <c r="X2253" s="5">
        <f t="shared" si="4507"/>
        <v>0</v>
      </c>
      <c r="Y2253" s="5">
        <f t="shared" si="4507"/>
        <v>0</v>
      </c>
      <c r="Z2253" s="5">
        <f t="shared" si="4507"/>
        <v>0</v>
      </c>
      <c r="AA2253" s="5">
        <f t="shared" si="3"/>
        <v>0</v>
      </c>
    </row>
    <row r="2254" spans="1:27" ht="15.75" customHeight="1" x14ac:dyDescent="0.2">
      <c r="A2254" s="1" t="s">
        <v>2708</v>
      </c>
      <c r="B2254" s="1" t="s">
        <v>20</v>
      </c>
      <c r="C2254" s="1" t="s">
        <v>35</v>
      </c>
      <c r="D2254" s="2">
        <v>45423</v>
      </c>
      <c r="E2254" s="1" t="s">
        <v>3</v>
      </c>
      <c r="F2254" s="1">
        <v>22.09</v>
      </c>
      <c r="G2254" s="1">
        <v>32.520000000000003</v>
      </c>
      <c r="H2254" s="1">
        <v>290</v>
      </c>
      <c r="I2254" s="1">
        <v>40.799999999999997</v>
      </c>
      <c r="J2254" s="1">
        <v>7.53</v>
      </c>
      <c r="K2254" s="1">
        <v>99.21</v>
      </c>
      <c r="L2254" s="1">
        <v>6.88</v>
      </c>
      <c r="M2254" s="1">
        <v>126.2</v>
      </c>
      <c r="N2254" s="1">
        <v>90.69</v>
      </c>
      <c r="O2254" s="1">
        <v>91.46</v>
      </c>
      <c r="P2254" s="1" t="s">
        <v>4</v>
      </c>
      <c r="Q2254" s="1" t="s">
        <v>5</v>
      </c>
      <c r="R2254" s="1" t="s">
        <v>6</v>
      </c>
      <c r="S2254" s="1" t="s">
        <v>6</v>
      </c>
      <c r="T2254" s="3">
        <f t="shared" si="0"/>
        <v>45413</v>
      </c>
      <c r="U2254" s="5">
        <f t="shared" ref="U2254:V2254" si="4508">IF(ISBLANK(F2254),1,0)</f>
        <v>0</v>
      </c>
      <c r="V2254" s="5">
        <f t="shared" si="4508"/>
        <v>0</v>
      </c>
      <c r="W2254" s="5">
        <f t="shared" ref="W2254:Z2254" si="4509">IF(ISBLANK(K2254),1,0)</f>
        <v>0</v>
      </c>
      <c r="X2254" s="5">
        <f t="shared" si="4509"/>
        <v>0</v>
      </c>
      <c r="Y2254" s="5">
        <f t="shared" si="4509"/>
        <v>0</v>
      </c>
      <c r="Z2254" s="5">
        <f t="shared" si="4509"/>
        <v>0</v>
      </c>
      <c r="AA2254" s="5">
        <f t="shared" si="3"/>
        <v>0</v>
      </c>
    </row>
    <row r="2255" spans="1:27" ht="15.75" customHeight="1" x14ac:dyDescent="0.2">
      <c r="A2255" s="1" t="s">
        <v>2105</v>
      </c>
      <c r="B2255" s="1" t="s">
        <v>58</v>
      </c>
      <c r="C2255" s="1" t="s">
        <v>35</v>
      </c>
      <c r="D2255" s="2">
        <v>45731</v>
      </c>
      <c r="E2255" s="1" t="s">
        <v>37</v>
      </c>
      <c r="F2255" s="1">
        <v>23.96</v>
      </c>
      <c r="G2255" s="1">
        <v>36.799999999999997</v>
      </c>
      <c r="H2255" s="1">
        <v>305</v>
      </c>
      <c r="I2255" s="1">
        <v>40</v>
      </c>
      <c r="J2255" s="1">
        <v>6.44</v>
      </c>
      <c r="K2255" s="1">
        <v>99.57</v>
      </c>
      <c r="L2255" s="1">
        <v>6.79</v>
      </c>
      <c r="M2255" s="1">
        <v>144.4</v>
      </c>
      <c r="N2255" s="1">
        <v>89.96</v>
      </c>
      <c r="O2255" s="1">
        <v>95.15</v>
      </c>
      <c r="P2255" s="1" t="s">
        <v>4</v>
      </c>
      <c r="Q2255" s="1" t="s">
        <v>5</v>
      </c>
      <c r="R2255" s="1" t="s">
        <v>6</v>
      </c>
      <c r="S2255" s="1" t="s">
        <v>6</v>
      </c>
      <c r="T2255" s="3">
        <f t="shared" si="0"/>
        <v>45717</v>
      </c>
      <c r="U2255" s="5">
        <f t="shared" ref="U2255:V2255" si="4510">IF(ISBLANK(F2255),1,0)</f>
        <v>0</v>
      </c>
      <c r="V2255" s="5">
        <f t="shared" si="4510"/>
        <v>0</v>
      </c>
      <c r="W2255" s="5">
        <f t="shared" ref="W2255:Z2255" si="4511">IF(ISBLANK(K2255),1,0)</f>
        <v>0</v>
      </c>
      <c r="X2255" s="5">
        <f t="shared" si="4511"/>
        <v>0</v>
      </c>
      <c r="Y2255" s="5">
        <f t="shared" si="4511"/>
        <v>0</v>
      </c>
      <c r="Z2255" s="5">
        <f t="shared" si="4511"/>
        <v>0</v>
      </c>
      <c r="AA2255" s="5">
        <f t="shared" si="3"/>
        <v>0</v>
      </c>
    </row>
    <row r="2256" spans="1:27" ht="15.75" customHeight="1" x14ac:dyDescent="0.2">
      <c r="A2256" s="1" t="s">
        <v>2709</v>
      </c>
      <c r="B2256" s="1" t="s">
        <v>20</v>
      </c>
      <c r="C2256" s="1" t="s">
        <v>21</v>
      </c>
      <c r="D2256" s="2">
        <v>45386</v>
      </c>
      <c r="E2256" s="1" t="s">
        <v>23</v>
      </c>
      <c r="F2256" s="1">
        <v>20.94</v>
      </c>
      <c r="G2256" s="1">
        <v>42.71</v>
      </c>
      <c r="H2256" s="1">
        <v>297</v>
      </c>
      <c r="I2256" s="1">
        <v>58.6</v>
      </c>
      <c r="J2256" s="1">
        <v>8.68</v>
      </c>
      <c r="K2256" s="1">
        <v>98.4</v>
      </c>
      <c r="L2256" s="1">
        <v>7.1</v>
      </c>
      <c r="M2256" s="1">
        <v>152.1</v>
      </c>
      <c r="N2256" s="1">
        <v>83.72</v>
      </c>
      <c r="O2256" s="1">
        <v>92.44</v>
      </c>
      <c r="P2256" s="1" t="s">
        <v>4</v>
      </c>
      <c r="Q2256" s="1" t="s">
        <v>5</v>
      </c>
      <c r="R2256" s="1" t="s">
        <v>6</v>
      </c>
      <c r="S2256" s="1" t="s">
        <v>6</v>
      </c>
      <c r="T2256" s="3">
        <f t="shared" si="0"/>
        <v>45383</v>
      </c>
      <c r="U2256" s="5">
        <f t="shared" ref="U2256:V2256" si="4512">IF(ISBLANK(F2256),1,0)</f>
        <v>0</v>
      </c>
      <c r="V2256" s="5">
        <f t="shared" si="4512"/>
        <v>0</v>
      </c>
      <c r="W2256" s="5">
        <f t="shared" ref="W2256:Z2256" si="4513">IF(ISBLANK(K2256),1,0)</f>
        <v>0</v>
      </c>
      <c r="X2256" s="5">
        <f t="shared" si="4513"/>
        <v>0</v>
      </c>
      <c r="Y2256" s="5">
        <f t="shared" si="4513"/>
        <v>0</v>
      </c>
      <c r="Z2256" s="5">
        <f t="shared" si="4513"/>
        <v>0</v>
      </c>
      <c r="AA2256" s="5">
        <f t="shared" si="3"/>
        <v>0</v>
      </c>
    </row>
    <row r="2257" spans="1:27" ht="15.75" customHeight="1" x14ac:dyDescent="0.2">
      <c r="A2257" s="1" t="s">
        <v>2710</v>
      </c>
      <c r="B2257" s="1" t="s">
        <v>1309</v>
      </c>
      <c r="C2257" s="1" t="s">
        <v>21</v>
      </c>
      <c r="D2257" s="2">
        <v>45435</v>
      </c>
      <c r="E2257" s="1" t="s">
        <v>93</v>
      </c>
      <c r="F2257" s="1">
        <v>23.07</v>
      </c>
      <c r="G2257" s="1">
        <v>33.229999999999997</v>
      </c>
      <c r="H2257" s="1">
        <v>302</v>
      </c>
      <c r="I2257" s="1">
        <v>41.6</v>
      </c>
      <c r="J2257" s="1">
        <v>6.45</v>
      </c>
      <c r="K2257" s="1">
        <v>98.88</v>
      </c>
      <c r="L2257" s="1">
        <v>6.74</v>
      </c>
      <c r="M2257" s="1">
        <v>131.4</v>
      </c>
      <c r="N2257" s="1">
        <v>85.61</v>
      </c>
      <c r="O2257" s="1">
        <v>94.13</v>
      </c>
      <c r="P2257" s="1" t="s">
        <v>4</v>
      </c>
      <c r="Q2257" s="1" t="s">
        <v>5</v>
      </c>
      <c r="R2257" s="1" t="s">
        <v>6</v>
      </c>
      <c r="S2257" s="1" t="s">
        <v>6</v>
      </c>
      <c r="T2257" s="3">
        <f t="shared" si="0"/>
        <v>45413</v>
      </c>
      <c r="U2257" s="5">
        <f t="shared" ref="U2257:V2257" si="4514">IF(ISBLANK(F2257),1,0)</f>
        <v>0</v>
      </c>
      <c r="V2257" s="5">
        <f t="shared" si="4514"/>
        <v>0</v>
      </c>
      <c r="W2257" s="5">
        <f t="shared" ref="W2257:Z2257" si="4515">IF(ISBLANK(K2257),1,0)</f>
        <v>0</v>
      </c>
      <c r="X2257" s="5">
        <f t="shared" si="4515"/>
        <v>0</v>
      </c>
      <c r="Y2257" s="5">
        <f t="shared" si="4515"/>
        <v>0</v>
      </c>
      <c r="Z2257" s="5">
        <f t="shared" si="4515"/>
        <v>0</v>
      </c>
      <c r="AA2257" s="5">
        <f t="shared" si="3"/>
        <v>0</v>
      </c>
    </row>
    <row r="2258" spans="1:27" ht="15.75" customHeight="1" x14ac:dyDescent="0.2">
      <c r="A2258" s="1" t="s">
        <v>2711</v>
      </c>
      <c r="B2258" s="1" t="s">
        <v>58</v>
      </c>
      <c r="C2258" s="1" t="s">
        <v>21</v>
      </c>
      <c r="D2258" s="2">
        <v>45762</v>
      </c>
      <c r="E2258" s="1" t="s">
        <v>3</v>
      </c>
      <c r="F2258" s="1">
        <v>22.01</v>
      </c>
      <c r="G2258" s="1">
        <v>34.75</v>
      </c>
      <c r="H2258" s="1">
        <v>352</v>
      </c>
      <c r="I2258" s="1">
        <v>43.6</v>
      </c>
      <c r="J2258" s="1">
        <v>6.2</v>
      </c>
      <c r="K2258" s="1">
        <v>99.23</v>
      </c>
      <c r="L2258" s="1">
        <v>6.63</v>
      </c>
      <c r="M2258" s="1">
        <v>119.9</v>
      </c>
      <c r="N2258" s="1">
        <v>90.77</v>
      </c>
      <c r="O2258" s="1">
        <v>93.83</v>
      </c>
      <c r="P2258" s="1" t="s">
        <v>4</v>
      </c>
      <c r="Q2258" s="1" t="s">
        <v>5</v>
      </c>
      <c r="R2258" s="1" t="s">
        <v>6</v>
      </c>
      <c r="S2258" s="1" t="s">
        <v>6</v>
      </c>
      <c r="T2258" s="3">
        <f t="shared" si="0"/>
        <v>45748</v>
      </c>
      <c r="U2258" s="5">
        <f t="shared" ref="U2258:V2258" si="4516">IF(ISBLANK(F2258),1,0)</f>
        <v>0</v>
      </c>
      <c r="V2258" s="5">
        <f t="shared" si="4516"/>
        <v>0</v>
      </c>
      <c r="W2258" s="5">
        <f t="shared" ref="W2258:Z2258" si="4517">IF(ISBLANK(K2258),1,0)</f>
        <v>0</v>
      </c>
      <c r="X2258" s="5">
        <f t="shared" si="4517"/>
        <v>0</v>
      </c>
      <c r="Y2258" s="5">
        <f t="shared" si="4517"/>
        <v>0</v>
      </c>
      <c r="Z2258" s="5">
        <f t="shared" si="4517"/>
        <v>0</v>
      </c>
      <c r="AA2258" s="5">
        <f t="shared" si="3"/>
        <v>0</v>
      </c>
    </row>
    <row r="2259" spans="1:27" ht="15.75" customHeight="1" x14ac:dyDescent="0.2">
      <c r="A2259" s="1" t="s">
        <v>2712</v>
      </c>
      <c r="B2259" s="1" t="s">
        <v>1</v>
      </c>
      <c r="C2259" s="1" t="s">
        <v>289</v>
      </c>
      <c r="D2259" s="2">
        <v>45788</v>
      </c>
      <c r="E2259" s="1" t="s">
        <v>93</v>
      </c>
      <c r="F2259" s="1">
        <v>21.57</v>
      </c>
      <c r="G2259" s="1">
        <v>45.68</v>
      </c>
      <c r="H2259" s="1">
        <v>317</v>
      </c>
      <c r="I2259" s="1">
        <v>43.2</v>
      </c>
      <c r="J2259" s="1">
        <v>7.06</v>
      </c>
      <c r="K2259" s="1">
        <v>98.7</v>
      </c>
      <c r="L2259" s="1">
        <v>6.77</v>
      </c>
      <c r="M2259" s="1">
        <v>111.8</v>
      </c>
      <c r="N2259" s="1">
        <v>87.94</v>
      </c>
      <c r="O2259" s="1">
        <v>94.81</v>
      </c>
      <c r="P2259" s="1" t="s">
        <v>4</v>
      </c>
      <c r="Q2259" s="1" t="s">
        <v>5</v>
      </c>
      <c r="R2259" s="1" t="s">
        <v>6</v>
      </c>
      <c r="S2259" s="1" t="s">
        <v>6</v>
      </c>
      <c r="T2259" s="3">
        <f t="shared" si="0"/>
        <v>45778</v>
      </c>
      <c r="U2259" s="5">
        <f t="shared" ref="U2259:V2259" si="4518">IF(ISBLANK(F2259),1,0)</f>
        <v>0</v>
      </c>
      <c r="V2259" s="5">
        <f t="shared" si="4518"/>
        <v>0</v>
      </c>
      <c r="W2259" s="5">
        <f t="shared" ref="W2259:Z2259" si="4519">IF(ISBLANK(K2259),1,0)</f>
        <v>0</v>
      </c>
      <c r="X2259" s="5">
        <f t="shared" si="4519"/>
        <v>0</v>
      </c>
      <c r="Y2259" s="5">
        <f t="shared" si="4519"/>
        <v>0</v>
      </c>
      <c r="Z2259" s="5">
        <f t="shared" si="4519"/>
        <v>0</v>
      </c>
      <c r="AA2259" s="5">
        <f t="shared" si="3"/>
        <v>0</v>
      </c>
    </row>
    <row r="2260" spans="1:27" ht="15.75" customHeight="1" x14ac:dyDescent="0.2">
      <c r="A2260" s="1" t="s">
        <v>2713</v>
      </c>
      <c r="B2260" s="1" t="s">
        <v>1226</v>
      </c>
      <c r="C2260" s="1" t="s">
        <v>35</v>
      </c>
      <c r="D2260" s="2">
        <v>45794</v>
      </c>
      <c r="E2260" s="1" t="s">
        <v>37</v>
      </c>
      <c r="F2260" s="1">
        <v>21.41</v>
      </c>
      <c r="G2260" s="1">
        <v>38.89</v>
      </c>
      <c r="H2260" s="1">
        <v>296</v>
      </c>
      <c r="I2260" s="1">
        <v>40.200000000000003</v>
      </c>
      <c r="J2260" s="1">
        <v>8.1999999999999993</v>
      </c>
      <c r="K2260" s="1">
        <v>99.01</v>
      </c>
      <c r="L2260" s="1">
        <v>6.92</v>
      </c>
      <c r="M2260" s="1">
        <v>130.19999999999999</v>
      </c>
      <c r="N2260" s="1">
        <v>86.76</v>
      </c>
      <c r="O2260" s="1">
        <v>90.94</v>
      </c>
      <c r="P2260" s="1" t="s">
        <v>4</v>
      </c>
      <c r="Q2260" s="1" t="s">
        <v>5</v>
      </c>
      <c r="R2260" s="1" t="s">
        <v>6</v>
      </c>
      <c r="S2260" s="1" t="s">
        <v>6</v>
      </c>
      <c r="T2260" s="3">
        <f t="shared" si="0"/>
        <v>45778</v>
      </c>
      <c r="U2260" s="5">
        <f t="shared" ref="U2260:V2260" si="4520">IF(ISBLANK(F2260),1,0)</f>
        <v>0</v>
      </c>
      <c r="V2260" s="5">
        <f t="shared" si="4520"/>
        <v>0</v>
      </c>
      <c r="W2260" s="5">
        <f t="shared" ref="W2260:Z2260" si="4521">IF(ISBLANK(K2260),1,0)</f>
        <v>0</v>
      </c>
      <c r="X2260" s="5">
        <f t="shared" si="4521"/>
        <v>0</v>
      </c>
      <c r="Y2260" s="5">
        <f t="shared" si="4521"/>
        <v>0</v>
      </c>
      <c r="Z2260" s="5">
        <f t="shared" si="4521"/>
        <v>0</v>
      </c>
      <c r="AA2260" s="5">
        <f t="shared" si="3"/>
        <v>0</v>
      </c>
    </row>
    <row r="2261" spans="1:27" ht="15.75" customHeight="1" x14ac:dyDescent="0.2">
      <c r="A2261" s="1" t="s">
        <v>2714</v>
      </c>
      <c r="B2261" s="1" t="s">
        <v>20</v>
      </c>
      <c r="C2261" s="1" t="s">
        <v>47</v>
      </c>
      <c r="D2261" s="2">
        <v>45542</v>
      </c>
      <c r="E2261" s="1" t="s">
        <v>23</v>
      </c>
      <c r="F2261" s="1">
        <v>21.5</v>
      </c>
      <c r="G2261" s="1">
        <v>36.520000000000003</v>
      </c>
      <c r="H2261" s="1">
        <v>265</v>
      </c>
      <c r="I2261" s="1">
        <v>44.9</v>
      </c>
      <c r="J2261" s="1">
        <v>7.82</v>
      </c>
      <c r="K2261" s="1">
        <v>99.13</v>
      </c>
      <c r="L2261" s="1">
        <v>6.94</v>
      </c>
      <c r="M2261" s="1">
        <v>137.6</v>
      </c>
      <c r="N2261" s="1">
        <v>87.18</v>
      </c>
      <c r="O2261" s="1">
        <v>93.1</v>
      </c>
      <c r="P2261" s="1" t="s">
        <v>4</v>
      </c>
      <c r="Q2261" s="1" t="s">
        <v>50</v>
      </c>
      <c r="R2261" s="1" t="s">
        <v>244</v>
      </c>
      <c r="S2261" s="1" t="s">
        <v>52</v>
      </c>
      <c r="T2261" s="3">
        <f t="shared" si="0"/>
        <v>45536</v>
      </c>
      <c r="U2261" s="5">
        <f t="shared" ref="U2261:V2261" si="4522">IF(ISBLANK(F2261),1,0)</f>
        <v>0</v>
      </c>
      <c r="V2261" s="5">
        <f t="shared" si="4522"/>
        <v>0</v>
      </c>
      <c r="W2261" s="5">
        <f t="shared" ref="W2261:Z2261" si="4523">IF(ISBLANK(K2261),1,0)</f>
        <v>0</v>
      </c>
      <c r="X2261" s="5">
        <f t="shared" si="4523"/>
        <v>0</v>
      </c>
      <c r="Y2261" s="5">
        <f t="shared" si="4523"/>
        <v>0</v>
      </c>
      <c r="Z2261" s="5">
        <f t="shared" si="4523"/>
        <v>0</v>
      </c>
      <c r="AA2261" s="5">
        <f t="shared" si="3"/>
        <v>0</v>
      </c>
    </row>
    <row r="2262" spans="1:27" ht="15.75" customHeight="1" x14ac:dyDescent="0.2">
      <c r="A2262" s="1" t="s">
        <v>2715</v>
      </c>
      <c r="B2262" s="1" t="s">
        <v>20</v>
      </c>
      <c r="C2262" s="1" t="s">
        <v>21</v>
      </c>
      <c r="D2262" s="2">
        <v>45891</v>
      </c>
      <c r="E2262" s="1" t="s">
        <v>93</v>
      </c>
      <c r="F2262" s="1">
        <v>20.71</v>
      </c>
      <c r="G2262" s="1">
        <v>37.53</v>
      </c>
      <c r="H2262" s="1">
        <v>305</v>
      </c>
      <c r="I2262" s="1">
        <v>45.8</v>
      </c>
      <c r="J2262" s="1">
        <v>7.94</v>
      </c>
      <c r="K2262" s="1">
        <v>98.62</v>
      </c>
      <c r="L2262" s="1">
        <v>6.94</v>
      </c>
      <c r="M2262" s="1">
        <v>154.9</v>
      </c>
      <c r="N2262" s="1">
        <v>85.12</v>
      </c>
      <c r="O2262" s="1">
        <v>92.2</v>
      </c>
      <c r="P2262" s="1" t="s">
        <v>4</v>
      </c>
      <c r="Q2262" s="1" t="s">
        <v>5</v>
      </c>
      <c r="R2262" s="1" t="s">
        <v>6</v>
      </c>
      <c r="S2262" s="1" t="s">
        <v>6</v>
      </c>
      <c r="T2262" s="3">
        <f t="shared" si="0"/>
        <v>45870</v>
      </c>
      <c r="U2262" s="5">
        <f t="shared" ref="U2262:V2262" si="4524">IF(ISBLANK(F2262),1,0)</f>
        <v>0</v>
      </c>
      <c r="V2262" s="5">
        <f t="shared" si="4524"/>
        <v>0</v>
      </c>
      <c r="W2262" s="5">
        <f t="shared" ref="W2262:Z2262" si="4525">IF(ISBLANK(K2262),1,0)</f>
        <v>0</v>
      </c>
      <c r="X2262" s="5">
        <f t="shared" si="4525"/>
        <v>0</v>
      </c>
      <c r="Y2262" s="5">
        <f t="shared" si="4525"/>
        <v>0</v>
      </c>
      <c r="Z2262" s="5">
        <f t="shared" si="4525"/>
        <v>0</v>
      </c>
      <c r="AA2262" s="5">
        <f t="shared" si="3"/>
        <v>0</v>
      </c>
    </row>
    <row r="2263" spans="1:27" ht="15.75" customHeight="1" x14ac:dyDescent="0.2">
      <c r="A2263" s="1" t="s">
        <v>2716</v>
      </c>
      <c r="B2263" s="1" t="s">
        <v>1</v>
      </c>
      <c r="C2263" s="1" t="s">
        <v>35</v>
      </c>
      <c r="D2263" s="2">
        <v>45328</v>
      </c>
      <c r="E2263" s="1" t="s">
        <v>93</v>
      </c>
      <c r="F2263" s="1">
        <v>22.73</v>
      </c>
      <c r="G2263" s="1">
        <v>35.65</v>
      </c>
      <c r="H2263" s="1">
        <v>340</v>
      </c>
      <c r="I2263" s="1">
        <v>45.2</v>
      </c>
      <c r="J2263" s="1">
        <v>6.62</v>
      </c>
      <c r="K2263" s="1">
        <v>99.31</v>
      </c>
      <c r="L2263" s="1">
        <v>6.54</v>
      </c>
      <c r="M2263" s="1">
        <v>132.19999999999999</v>
      </c>
      <c r="N2263" s="1">
        <v>86.05</v>
      </c>
      <c r="O2263" s="1">
        <v>95.06</v>
      </c>
      <c r="P2263" s="1" t="s">
        <v>4</v>
      </c>
      <c r="Q2263" s="1" t="s">
        <v>5</v>
      </c>
      <c r="R2263" s="1" t="s">
        <v>6</v>
      </c>
      <c r="S2263" s="1" t="s">
        <v>6</v>
      </c>
      <c r="T2263" s="3">
        <f t="shared" si="0"/>
        <v>45323</v>
      </c>
      <c r="U2263" s="5">
        <f t="shared" ref="U2263:V2263" si="4526">IF(ISBLANK(F2263),1,0)</f>
        <v>0</v>
      </c>
      <c r="V2263" s="5">
        <f t="shared" si="4526"/>
        <v>0</v>
      </c>
      <c r="W2263" s="5">
        <f t="shared" ref="W2263:Z2263" si="4527">IF(ISBLANK(K2263),1,0)</f>
        <v>0</v>
      </c>
      <c r="X2263" s="5">
        <f t="shared" si="4527"/>
        <v>0</v>
      </c>
      <c r="Y2263" s="5">
        <f t="shared" si="4527"/>
        <v>0</v>
      </c>
      <c r="Z2263" s="5">
        <f t="shared" si="4527"/>
        <v>0</v>
      </c>
      <c r="AA2263" s="5">
        <f t="shared" si="3"/>
        <v>0</v>
      </c>
    </row>
    <row r="2264" spans="1:27" ht="15.75" customHeight="1" x14ac:dyDescent="0.2">
      <c r="A2264" s="1" t="s">
        <v>2717</v>
      </c>
      <c r="B2264" s="1" t="s">
        <v>20</v>
      </c>
      <c r="C2264" s="1" t="s">
        <v>35</v>
      </c>
      <c r="D2264" s="2">
        <v>45916</v>
      </c>
      <c r="E2264" s="1" t="s">
        <v>93</v>
      </c>
      <c r="F2264" s="1">
        <v>22.22</v>
      </c>
      <c r="G2264" s="1">
        <v>42.42</v>
      </c>
      <c r="H2264" s="1">
        <v>294</v>
      </c>
      <c r="I2264" s="1">
        <v>53.2</v>
      </c>
      <c r="J2264" s="1">
        <v>8.3800000000000008</v>
      </c>
      <c r="K2264" s="1">
        <v>98.55</v>
      </c>
      <c r="L2264" s="1">
        <v>6.96</v>
      </c>
      <c r="M2264" s="1">
        <v>142.6</v>
      </c>
      <c r="N2264" s="1">
        <v>83.63</v>
      </c>
      <c r="O2264" s="1">
        <v>91.36</v>
      </c>
      <c r="P2264" s="1" t="s">
        <v>4</v>
      </c>
      <c r="Q2264" s="1" t="s">
        <v>5</v>
      </c>
      <c r="R2264" s="1" t="s">
        <v>6</v>
      </c>
      <c r="S2264" s="1" t="s">
        <v>6</v>
      </c>
      <c r="T2264" s="3">
        <f t="shared" si="0"/>
        <v>45901</v>
      </c>
      <c r="U2264" s="5">
        <f t="shared" ref="U2264:V2264" si="4528">IF(ISBLANK(F2264),1,0)</f>
        <v>0</v>
      </c>
      <c r="V2264" s="5">
        <f t="shared" si="4528"/>
        <v>0</v>
      </c>
      <c r="W2264" s="5">
        <f t="shared" ref="W2264:Z2264" si="4529">IF(ISBLANK(K2264),1,0)</f>
        <v>0</v>
      </c>
      <c r="X2264" s="5">
        <f t="shared" si="4529"/>
        <v>0</v>
      </c>
      <c r="Y2264" s="5">
        <f t="shared" si="4529"/>
        <v>0</v>
      </c>
      <c r="Z2264" s="5">
        <f t="shared" si="4529"/>
        <v>0</v>
      </c>
      <c r="AA2264" s="5">
        <f t="shared" si="3"/>
        <v>0</v>
      </c>
    </row>
    <row r="2265" spans="1:27" ht="15.75" customHeight="1" x14ac:dyDescent="0.2">
      <c r="A2265" s="1" t="s">
        <v>1541</v>
      </c>
      <c r="B2265" s="1" t="s">
        <v>1</v>
      </c>
      <c r="C2265" s="1" t="s">
        <v>47</v>
      </c>
      <c r="D2265" s="2">
        <v>45513</v>
      </c>
      <c r="E2265" s="1" t="s">
        <v>496</v>
      </c>
      <c r="F2265" s="1">
        <v>22.68</v>
      </c>
      <c r="G2265" s="1">
        <v>38.97</v>
      </c>
      <c r="H2265" s="1">
        <v>323</v>
      </c>
      <c r="I2265" s="1">
        <v>44</v>
      </c>
      <c r="J2265" s="1">
        <v>7.76</v>
      </c>
      <c r="K2265" s="1">
        <v>99.58</v>
      </c>
      <c r="L2265" s="1">
        <v>6.43</v>
      </c>
      <c r="M2265" s="1">
        <v>125.2</v>
      </c>
      <c r="N2265" s="1">
        <v>85.87</v>
      </c>
      <c r="O2265" s="1">
        <v>93.24</v>
      </c>
      <c r="P2265" s="1" t="s">
        <v>4</v>
      </c>
      <c r="Q2265" s="1" t="s">
        <v>5</v>
      </c>
      <c r="R2265" s="1" t="s">
        <v>6</v>
      </c>
      <c r="S2265" s="1" t="s">
        <v>6</v>
      </c>
      <c r="T2265" s="3">
        <f t="shared" si="0"/>
        <v>45505</v>
      </c>
      <c r="U2265" s="5">
        <f t="shared" ref="U2265:V2265" si="4530">IF(ISBLANK(F2265),1,0)</f>
        <v>0</v>
      </c>
      <c r="V2265" s="5">
        <f t="shared" si="4530"/>
        <v>0</v>
      </c>
      <c r="W2265" s="5">
        <f t="shared" ref="W2265:Z2265" si="4531">IF(ISBLANK(K2265),1,0)</f>
        <v>0</v>
      </c>
      <c r="X2265" s="5">
        <f t="shared" si="4531"/>
        <v>0</v>
      </c>
      <c r="Y2265" s="5">
        <f t="shared" si="4531"/>
        <v>0</v>
      </c>
      <c r="Z2265" s="5">
        <f t="shared" si="4531"/>
        <v>0</v>
      </c>
      <c r="AA2265" s="5">
        <f t="shared" si="3"/>
        <v>0</v>
      </c>
    </row>
    <row r="2266" spans="1:27" ht="15.75" customHeight="1" x14ac:dyDescent="0.2">
      <c r="A2266" s="1" t="s">
        <v>901</v>
      </c>
      <c r="B2266" s="1" t="s">
        <v>34</v>
      </c>
      <c r="C2266" s="1" t="s">
        <v>47</v>
      </c>
      <c r="D2266" s="2">
        <v>45745</v>
      </c>
      <c r="E2266" s="1" t="s">
        <v>93</v>
      </c>
      <c r="F2266" s="1">
        <v>21.39</v>
      </c>
      <c r="H2266" s="1">
        <v>315</v>
      </c>
      <c r="I2266" s="1">
        <v>46.3</v>
      </c>
      <c r="J2266" s="1">
        <v>7.55</v>
      </c>
      <c r="K2266" s="1">
        <v>99.05</v>
      </c>
      <c r="L2266" s="1">
        <v>6.99</v>
      </c>
      <c r="M2266" s="1">
        <v>140.1</v>
      </c>
      <c r="N2266" s="1">
        <v>83.69</v>
      </c>
      <c r="O2266" s="1">
        <v>92.87</v>
      </c>
      <c r="P2266" s="1" t="s">
        <v>4</v>
      </c>
      <c r="Q2266" s="1" t="s">
        <v>5</v>
      </c>
      <c r="R2266" s="1" t="s">
        <v>6</v>
      </c>
      <c r="S2266" s="1" t="s">
        <v>6</v>
      </c>
      <c r="T2266" s="3">
        <f t="shared" si="0"/>
        <v>45717</v>
      </c>
      <c r="U2266" s="5">
        <f t="shared" ref="U2266:V2266" si="4532">IF(ISBLANK(F2266),1,0)</f>
        <v>0</v>
      </c>
      <c r="V2266" s="5">
        <f t="shared" si="4532"/>
        <v>1</v>
      </c>
      <c r="W2266" s="5">
        <f t="shared" ref="W2266:Z2266" si="4533">IF(ISBLANK(K2266),1,0)</f>
        <v>0</v>
      </c>
      <c r="X2266" s="5">
        <f t="shared" si="4533"/>
        <v>0</v>
      </c>
      <c r="Y2266" s="5">
        <f t="shared" si="4533"/>
        <v>0</v>
      </c>
      <c r="Z2266" s="5">
        <f t="shared" si="4533"/>
        <v>0</v>
      </c>
      <c r="AA2266" s="5">
        <f t="shared" si="3"/>
        <v>1</v>
      </c>
    </row>
    <row r="2267" spans="1:27" ht="15.75" customHeight="1" x14ac:dyDescent="0.2">
      <c r="A2267" s="1" t="s">
        <v>901</v>
      </c>
      <c r="B2267" s="1" t="s">
        <v>34</v>
      </c>
      <c r="C2267" s="1" t="s">
        <v>47</v>
      </c>
      <c r="D2267" s="2">
        <v>45745</v>
      </c>
      <c r="E2267" s="1" t="s">
        <v>93</v>
      </c>
      <c r="F2267" s="1">
        <v>21.39</v>
      </c>
      <c r="H2267" s="1">
        <v>315</v>
      </c>
      <c r="I2267" s="1">
        <v>46.3</v>
      </c>
      <c r="J2267" s="1">
        <v>7.55</v>
      </c>
      <c r="K2267" s="1">
        <v>99.05</v>
      </c>
      <c r="L2267" s="1">
        <v>6.99</v>
      </c>
      <c r="M2267" s="1">
        <v>140.1</v>
      </c>
      <c r="N2267" s="1">
        <v>83.69</v>
      </c>
      <c r="O2267" s="1">
        <v>92.87</v>
      </c>
      <c r="P2267" s="1" t="s">
        <v>4</v>
      </c>
      <c r="Q2267" s="1" t="s">
        <v>5</v>
      </c>
      <c r="R2267" s="1" t="s">
        <v>6</v>
      </c>
      <c r="S2267" s="1" t="s">
        <v>6</v>
      </c>
      <c r="T2267" s="3">
        <f t="shared" si="0"/>
        <v>45717</v>
      </c>
      <c r="U2267" s="5">
        <f t="shared" ref="U2267:V2267" si="4534">IF(ISBLANK(F2267),1,0)</f>
        <v>0</v>
      </c>
      <c r="V2267" s="5">
        <f t="shared" si="4534"/>
        <v>1</v>
      </c>
      <c r="W2267" s="5">
        <f t="shared" ref="W2267:Z2267" si="4535">IF(ISBLANK(K2267),1,0)</f>
        <v>0</v>
      </c>
      <c r="X2267" s="5">
        <f t="shared" si="4535"/>
        <v>0</v>
      </c>
      <c r="Y2267" s="5">
        <f t="shared" si="4535"/>
        <v>0</v>
      </c>
      <c r="Z2267" s="5">
        <f t="shared" si="4535"/>
        <v>0</v>
      </c>
      <c r="AA2267" s="5">
        <f t="shared" si="3"/>
        <v>1</v>
      </c>
    </row>
    <row r="2268" spans="1:27" ht="15.75" customHeight="1" x14ac:dyDescent="0.2">
      <c r="A2268" s="1" t="s">
        <v>2718</v>
      </c>
      <c r="B2268" s="1" t="s">
        <v>20</v>
      </c>
      <c r="C2268" s="1" t="s">
        <v>47</v>
      </c>
      <c r="D2268" s="2">
        <v>45953</v>
      </c>
      <c r="E2268" s="1" t="s">
        <v>23</v>
      </c>
      <c r="F2268" s="1">
        <v>21.39</v>
      </c>
      <c r="H2268" s="1">
        <v>290</v>
      </c>
      <c r="I2268" s="1">
        <v>55.3</v>
      </c>
      <c r="J2268" s="1">
        <v>7.84</v>
      </c>
      <c r="K2268" s="1">
        <v>98.7</v>
      </c>
      <c r="L2268" s="1">
        <v>7.03</v>
      </c>
      <c r="M2268" s="1">
        <v>133.6</v>
      </c>
      <c r="N2268" s="1">
        <v>81.37</v>
      </c>
      <c r="O2268" s="1">
        <v>91.62</v>
      </c>
      <c r="P2268" s="1" t="s">
        <v>4</v>
      </c>
      <c r="Q2268" s="1" t="s">
        <v>5</v>
      </c>
      <c r="R2268" s="1" t="s">
        <v>6</v>
      </c>
      <c r="S2268" s="1" t="s">
        <v>6</v>
      </c>
      <c r="T2268" s="3">
        <f t="shared" si="0"/>
        <v>45931</v>
      </c>
      <c r="U2268" s="5">
        <f t="shared" ref="U2268:V2268" si="4536">IF(ISBLANK(F2268),1,0)</f>
        <v>0</v>
      </c>
      <c r="V2268" s="5">
        <f t="shared" si="4536"/>
        <v>1</v>
      </c>
      <c r="W2268" s="5">
        <f t="shared" ref="W2268:Z2268" si="4537">IF(ISBLANK(K2268),1,0)</f>
        <v>0</v>
      </c>
      <c r="X2268" s="5">
        <f t="shared" si="4537"/>
        <v>0</v>
      </c>
      <c r="Y2268" s="5">
        <f t="shared" si="4537"/>
        <v>0</v>
      </c>
      <c r="Z2268" s="5">
        <f t="shared" si="4537"/>
        <v>0</v>
      </c>
      <c r="AA2268" s="5">
        <f t="shared" si="3"/>
        <v>1</v>
      </c>
    </row>
    <row r="2269" spans="1:27" ht="15.75" customHeight="1" x14ac:dyDescent="0.2">
      <c r="A2269" s="1" t="s">
        <v>366</v>
      </c>
      <c r="B2269" s="1" t="s">
        <v>34</v>
      </c>
      <c r="C2269" s="1" t="s">
        <v>21</v>
      </c>
      <c r="D2269" s="2">
        <v>45478</v>
      </c>
      <c r="E2269" s="1" t="s">
        <v>93</v>
      </c>
      <c r="F2269" s="1">
        <v>21.8</v>
      </c>
      <c r="G2269" s="1">
        <v>42.72</v>
      </c>
      <c r="H2269" s="1">
        <v>313</v>
      </c>
      <c r="I2269" s="1">
        <v>44.7</v>
      </c>
      <c r="J2269" s="1">
        <v>6.49</v>
      </c>
      <c r="K2269" s="1">
        <v>98.63</v>
      </c>
      <c r="L2269" s="1">
        <v>6.63</v>
      </c>
      <c r="M2269" s="1">
        <v>113.7</v>
      </c>
      <c r="N2269" s="1">
        <v>88.89</v>
      </c>
      <c r="O2269" s="1">
        <v>95.77</v>
      </c>
      <c r="P2269" s="1" t="s">
        <v>4</v>
      </c>
      <c r="Q2269" s="1" t="s">
        <v>5</v>
      </c>
      <c r="R2269" s="1" t="s">
        <v>6</v>
      </c>
      <c r="S2269" s="1" t="s">
        <v>6</v>
      </c>
      <c r="T2269" s="3">
        <f t="shared" si="0"/>
        <v>45474</v>
      </c>
      <c r="U2269" s="5">
        <f t="shared" ref="U2269:V2269" si="4538">IF(ISBLANK(F2269),1,0)</f>
        <v>0</v>
      </c>
      <c r="V2269" s="5">
        <f t="shared" si="4538"/>
        <v>0</v>
      </c>
      <c r="W2269" s="5">
        <f t="shared" ref="W2269:Z2269" si="4539">IF(ISBLANK(K2269),1,0)</f>
        <v>0</v>
      </c>
      <c r="X2269" s="5">
        <f t="shared" si="4539"/>
        <v>0</v>
      </c>
      <c r="Y2269" s="5">
        <f t="shared" si="4539"/>
        <v>0</v>
      </c>
      <c r="Z2269" s="5">
        <f t="shared" si="4539"/>
        <v>0</v>
      </c>
      <c r="AA2269" s="5">
        <f t="shared" si="3"/>
        <v>0</v>
      </c>
    </row>
    <row r="2270" spans="1:27" ht="15.75" customHeight="1" x14ac:dyDescent="0.2">
      <c r="A2270" s="1" t="s">
        <v>508</v>
      </c>
      <c r="B2270" s="1" t="s">
        <v>34</v>
      </c>
      <c r="C2270" s="1" t="s">
        <v>21</v>
      </c>
      <c r="D2270" s="2">
        <v>45592</v>
      </c>
      <c r="E2270" s="1" t="s">
        <v>93</v>
      </c>
      <c r="F2270" s="1">
        <v>21.96</v>
      </c>
      <c r="G2270" s="1">
        <v>40.479999999999997</v>
      </c>
      <c r="H2270" s="1">
        <v>350</v>
      </c>
      <c r="I2270" s="1">
        <v>48.7</v>
      </c>
      <c r="J2270" s="1">
        <v>7.94</v>
      </c>
      <c r="K2270" s="1">
        <v>99.11</v>
      </c>
      <c r="L2270" s="1">
        <v>6.97</v>
      </c>
      <c r="M2270" s="1">
        <v>140.5</v>
      </c>
      <c r="N2270" s="1">
        <v>87.5</v>
      </c>
      <c r="O2270" s="1">
        <v>94.54</v>
      </c>
      <c r="P2270" s="1" t="s">
        <v>4</v>
      </c>
      <c r="Q2270" s="1" t="s">
        <v>5</v>
      </c>
      <c r="R2270" s="1" t="s">
        <v>6</v>
      </c>
      <c r="S2270" s="1" t="s">
        <v>6</v>
      </c>
      <c r="T2270" s="3">
        <f t="shared" si="0"/>
        <v>45566</v>
      </c>
      <c r="U2270" s="5">
        <f t="shared" ref="U2270:V2270" si="4540">IF(ISBLANK(F2270),1,0)</f>
        <v>0</v>
      </c>
      <c r="V2270" s="5">
        <f t="shared" si="4540"/>
        <v>0</v>
      </c>
      <c r="W2270" s="5">
        <f t="shared" ref="W2270:Z2270" si="4541">IF(ISBLANK(K2270),1,0)</f>
        <v>0</v>
      </c>
      <c r="X2270" s="5">
        <f t="shared" si="4541"/>
        <v>0</v>
      </c>
      <c r="Y2270" s="5">
        <f t="shared" si="4541"/>
        <v>0</v>
      </c>
      <c r="Z2270" s="5">
        <f t="shared" si="4541"/>
        <v>0</v>
      </c>
      <c r="AA2270" s="5">
        <f t="shared" si="3"/>
        <v>0</v>
      </c>
    </row>
    <row r="2271" spans="1:27" ht="15.75" customHeight="1" x14ac:dyDescent="0.2">
      <c r="A2271" s="1" t="s">
        <v>2719</v>
      </c>
      <c r="B2271" s="1" t="s">
        <v>58</v>
      </c>
      <c r="C2271" s="1" t="s">
        <v>21</v>
      </c>
      <c r="D2271" s="2">
        <v>45897</v>
      </c>
      <c r="E2271" s="1" t="s">
        <v>23</v>
      </c>
      <c r="F2271" s="1">
        <v>22.83</v>
      </c>
      <c r="G2271" s="1">
        <v>32.049999999999997</v>
      </c>
      <c r="H2271" s="1">
        <v>323</v>
      </c>
      <c r="I2271" s="1">
        <v>46.6</v>
      </c>
      <c r="J2271" s="1">
        <v>6.53</v>
      </c>
      <c r="K2271" s="1">
        <v>99.59</v>
      </c>
      <c r="L2271" s="1">
        <v>6.64</v>
      </c>
      <c r="M2271" s="1">
        <v>130</v>
      </c>
      <c r="N2271" s="1">
        <v>85.07</v>
      </c>
      <c r="O2271" s="1">
        <v>93.37</v>
      </c>
      <c r="P2271" s="1" t="s">
        <v>4</v>
      </c>
      <c r="Q2271" s="1" t="s">
        <v>5</v>
      </c>
      <c r="R2271" s="1" t="s">
        <v>6</v>
      </c>
      <c r="S2271" s="1" t="s">
        <v>6</v>
      </c>
      <c r="T2271" s="3">
        <f t="shared" si="0"/>
        <v>45870</v>
      </c>
      <c r="U2271" s="5">
        <f t="shared" ref="U2271:V2271" si="4542">IF(ISBLANK(F2271),1,0)</f>
        <v>0</v>
      </c>
      <c r="V2271" s="5">
        <f t="shared" si="4542"/>
        <v>0</v>
      </c>
      <c r="W2271" s="5">
        <f t="shared" ref="W2271:Z2271" si="4543">IF(ISBLANK(K2271),1,0)</f>
        <v>0</v>
      </c>
      <c r="X2271" s="5">
        <f t="shared" si="4543"/>
        <v>0</v>
      </c>
      <c r="Y2271" s="5">
        <f t="shared" si="4543"/>
        <v>0</v>
      </c>
      <c r="Z2271" s="5">
        <f t="shared" si="4543"/>
        <v>0</v>
      </c>
      <c r="AA2271" s="5">
        <f t="shared" si="3"/>
        <v>0</v>
      </c>
    </row>
    <row r="2272" spans="1:27" ht="15.75" customHeight="1" x14ac:dyDescent="0.2">
      <c r="A2272" s="1" t="s">
        <v>2720</v>
      </c>
      <c r="B2272" s="1" t="s">
        <v>20</v>
      </c>
      <c r="C2272" s="1" t="s">
        <v>35</v>
      </c>
      <c r="D2272" s="2">
        <v>45924</v>
      </c>
      <c r="E2272" s="1" t="s">
        <v>257</v>
      </c>
      <c r="F2272" s="1">
        <v>21.7</v>
      </c>
      <c r="G2272" s="1">
        <v>41.84</v>
      </c>
      <c r="H2272" s="1">
        <v>310</v>
      </c>
      <c r="I2272" s="1">
        <v>56.9</v>
      </c>
      <c r="J2272" s="1">
        <v>8.32</v>
      </c>
      <c r="K2272" s="1">
        <v>98.69</v>
      </c>
      <c r="L2272" s="1">
        <v>6.89</v>
      </c>
      <c r="M2272" s="1">
        <v>132.4</v>
      </c>
      <c r="N2272" s="1">
        <v>86.36</v>
      </c>
      <c r="O2272" s="1">
        <v>91.66</v>
      </c>
      <c r="P2272" s="1" t="s">
        <v>4</v>
      </c>
      <c r="Q2272" s="1" t="s">
        <v>5</v>
      </c>
      <c r="R2272" s="1" t="s">
        <v>6</v>
      </c>
      <c r="S2272" s="1" t="s">
        <v>6</v>
      </c>
      <c r="T2272" s="3">
        <f t="shared" si="0"/>
        <v>45901</v>
      </c>
      <c r="U2272" s="5">
        <f t="shared" ref="U2272:V2272" si="4544">IF(ISBLANK(F2272),1,0)</f>
        <v>0</v>
      </c>
      <c r="V2272" s="5">
        <f t="shared" si="4544"/>
        <v>0</v>
      </c>
      <c r="W2272" s="5">
        <f t="shared" ref="W2272:Z2272" si="4545">IF(ISBLANK(K2272),1,0)</f>
        <v>0</v>
      </c>
      <c r="X2272" s="5">
        <f t="shared" si="4545"/>
        <v>0</v>
      </c>
      <c r="Y2272" s="5">
        <f t="shared" si="4545"/>
        <v>0</v>
      </c>
      <c r="Z2272" s="5">
        <f t="shared" si="4545"/>
        <v>0</v>
      </c>
      <c r="AA2272" s="5">
        <f t="shared" si="3"/>
        <v>0</v>
      </c>
    </row>
    <row r="2273" spans="1:27" ht="15.75" customHeight="1" x14ac:dyDescent="0.2">
      <c r="A2273" s="1" t="s">
        <v>2721</v>
      </c>
      <c r="B2273" s="1" t="s">
        <v>1233</v>
      </c>
      <c r="C2273" s="1" t="s">
        <v>373</v>
      </c>
      <c r="D2273" s="2">
        <v>45463</v>
      </c>
      <c r="E2273" s="1" t="s">
        <v>93</v>
      </c>
      <c r="F2273" s="1">
        <v>21.45</v>
      </c>
      <c r="G2273" s="1">
        <v>43.39</v>
      </c>
      <c r="H2273" s="1">
        <v>332</v>
      </c>
      <c r="I2273" s="1">
        <v>38.200000000000003</v>
      </c>
      <c r="J2273" s="1">
        <v>7.04</v>
      </c>
      <c r="K2273" s="1">
        <v>99.05</v>
      </c>
      <c r="L2273" s="1">
        <v>6.6</v>
      </c>
      <c r="M2273" s="1">
        <v>100.5</v>
      </c>
      <c r="N2273" s="1">
        <v>89.34</v>
      </c>
      <c r="O2273" s="1">
        <v>96.21</v>
      </c>
      <c r="P2273" s="1" t="s">
        <v>4</v>
      </c>
      <c r="Q2273" s="1" t="s">
        <v>5</v>
      </c>
      <c r="R2273" s="1" t="s">
        <v>6</v>
      </c>
      <c r="S2273" s="1" t="s">
        <v>6</v>
      </c>
      <c r="T2273" s="3">
        <f t="shared" si="0"/>
        <v>45444</v>
      </c>
      <c r="U2273" s="5">
        <f t="shared" ref="U2273:V2273" si="4546">IF(ISBLANK(F2273),1,0)</f>
        <v>0</v>
      </c>
      <c r="V2273" s="5">
        <f t="shared" si="4546"/>
        <v>0</v>
      </c>
      <c r="W2273" s="5">
        <f t="shared" ref="W2273:Z2273" si="4547">IF(ISBLANK(K2273),1,0)</f>
        <v>0</v>
      </c>
      <c r="X2273" s="5">
        <f t="shared" si="4547"/>
        <v>0</v>
      </c>
      <c r="Y2273" s="5">
        <f t="shared" si="4547"/>
        <v>0</v>
      </c>
      <c r="Z2273" s="5">
        <f t="shared" si="4547"/>
        <v>0</v>
      </c>
      <c r="AA2273" s="5">
        <f t="shared" si="3"/>
        <v>0</v>
      </c>
    </row>
    <row r="2274" spans="1:27" ht="15.75" customHeight="1" x14ac:dyDescent="0.2">
      <c r="A2274" s="1" t="s">
        <v>959</v>
      </c>
      <c r="B2274" s="1" t="s">
        <v>34</v>
      </c>
      <c r="C2274" s="1" t="s">
        <v>21</v>
      </c>
      <c r="D2274" s="2">
        <v>45663</v>
      </c>
      <c r="E2274" s="1" t="s">
        <v>23</v>
      </c>
      <c r="F2274" s="1">
        <v>21.38</v>
      </c>
      <c r="G2274" s="1">
        <v>41.41</v>
      </c>
      <c r="H2274" s="1">
        <v>301</v>
      </c>
      <c r="I2274" s="1">
        <v>43.6</v>
      </c>
      <c r="J2274" s="1">
        <v>6.97</v>
      </c>
      <c r="K2274" s="1">
        <v>98.8</v>
      </c>
      <c r="L2274" s="1">
        <v>6.81</v>
      </c>
      <c r="M2274" s="1">
        <v>138.19999999999999</v>
      </c>
      <c r="N2274" s="1">
        <v>86.25</v>
      </c>
      <c r="O2274" s="1">
        <v>92.65</v>
      </c>
      <c r="P2274" s="1" t="s">
        <v>4</v>
      </c>
      <c r="Q2274" s="1" t="s">
        <v>5</v>
      </c>
      <c r="R2274" s="1" t="s">
        <v>6</v>
      </c>
      <c r="S2274" s="1" t="s">
        <v>6</v>
      </c>
      <c r="T2274" s="3">
        <f t="shared" si="0"/>
        <v>45658</v>
      </c>
      <c r="U2274" s="5">
        <f t="shared" ref="U2274:V2274" si="4548">IF(ISBLANK(F2274),1,0)</f>
        <v>0</v>
      </c>
      <c r="V2274" s="5">
        <f t="shared" si="4548"/>
        <v>0</v>
      </c>
      <c r="W2274" s="5">
        <f t="shared" ref="W2274:Z2274" si="4549">IF(ISBLANK(K2274),1,0)</f>
        <v>0</v>
      </c>
      <c r="X2274" s="5">
        <f t="shared" si="4549"/>
        <v>0</v>
      </c>
      <c r="Y2274" s="5">
        <f t="shared" si="4549"/>
        <v>0</v>
      </c>
      <c r="Z2274" s="5">
        <f t="shared" si="4549"/>
        <v>0</v>
      </c>
      <c r="AA2274" s="5">
        <f t="shared" si="3"/>
        <v>0</v>
      </c>
    </row>
    <row r="2275" spans="1:27" ht="15.75" customHeight="1" x14ac:dyDescent="0.2">
      <c r="A2275" s="1" t="s">
        <v>2722</v>
      </c>
      <c r="B2275" s="1" t="s">
        <v>20</v>
      </c>
      <c r="C2275" s="1" t="s">
        <v>35</v>
      </c>
      <c r="D2275" s="2">
        <v>45535</v>
      </c>
      <c r="E2275" s="1" t="s">
        <v>23</v>
      </c>
      <c r="F2275" s="1">
        <v>21.62</v>
      </c>
      <c r="G2275" s="1">
        <v>34.81</v>
      </c>
      <c r="H2275" s="1">
        <v>300</v>
      </c>
      <c r="I2275" s="1">
        <v>55.7</v>
      </c>
      <c r="J2275" s="1">
        <v>7.98</v>
      </c>
      <c r="K2275" s="1">
        <v>99.45</v>
      </c>
      <c r="L2275" s="1">
        <v>6.78</v>
      </c>
      <c r="M2275" s="1">
        <v>138.69999999999999</v>
      </c>
      <c r="N2275" s="1">
        <v>81.92</v>
      </c>
      <c r="O2275" s="1">
        <v>92.46</v>
      </c>
      <c r="P2275" s="1" t="s">
        <v>4</v>
      </c>
      <c r="Q2275" s="1" t="s">
        <v>5</v>
      </c>
      <c r="R2275" s="1" t="s">
        <v>6</v>
      </c>
      <c r="S2275" s="1" t="s">
        <v>6</v>
      </c>
      <c r="T2275" s="3">
        <f t="shared" si="0"/>
        <v>45505</v>
      </c>
      <c r="U2275" s="5">
        <f t="shared" ref="U2275:V2275" si="4550">IF(ISBLANK(F2275),1,0)</f>
        <v>0</v>
      </c>
      <c r="V2275" s="5">
        <f t="shared" si="4550"/>
        <v>0</v>
      </c>
      <c r="W2275" s="5">
        <f t="shared" ref="W2275:Z2275" si="4551">IF(ISBLANK(K2275),1,0)</f>
        <v>0</v>
      </c>
      <c r="X2275" s="5">
        <f t="shared" si="4551"/>
        <v>0</v>
      </c>
      <c r="Y2275" s="5">
        <f t="shared" si="4551"/>
        <v>0</v>
      </c>
      <c r="Z2275" s="5">
        <f t="shared" si="4551"/>
        <v>0</v>
      </c>
      <c r="AA2275" s="5">
        <f t="shared" si="3"/>
        <v>0</v>
      </c>
    </row>
    <row r="2276" spans="1:27" ht="15.75" customHeight="1" x14ac:dyDescent="0.2">
      <c r="A2276" s="1" t="s">
        <v>2723</v>
      </c>
      <c r="B2276" s="1" t="s">
        <v>58</v>
      </c>
      <c r="C2276" s="1" t="s">
        <v>47</v>
      </c>
      <c r="D2276" s="2">
        <v>45669</v>
      </c>
      <c r="E2276" s="1" t="s">
        <v>3</v>
      </c>
      <c r="F2276" s="1">
        <v>22.84</v>
      </c>
      <c r="G2276" s="1">
        <v>42.06</v>
      </c>
      <c r="H2276" s="1">
        <v>365</v>
      </c>
      <c r="I2276" s="1">
        <v>51.6</v>
      </c>
      <c r="J2276" s="1">
        <v>8.24</v>
      </c>
      <c r="K2276" s="1">
        <v>98.51</v>
      </c>
      <c r="L2276" s="1">
        <v>6.71</v>
      </c>
      <c r="M2276" s="1">
        <v>137.69999999999999</v>
      </c>
      <c r="N2276" s="1">
        <v>86.42</v>
      </c>
      <c r="O2276" s="1">
        <v>92.02</v>
      </c>
      <c r="P2276" s="1" t="s">
        <v>4</v>
      </c>
      <c r="Q2276" s="1" t="s">
        <v>5</v>
      </c>
      <c r="R2276" s="1" t="s">
        <v>6</v>
      </c>
      <c r="S2276" s="1" t="s">
        <v>6</v>
      </c>
      <c r="T2276" s="3">
        <f t="shared" si="0"/>
        <v>45658</v>
      </c>
      <c r="U2276" s="5">
        <f t="shared" ref="U2276:V2276" si="4552">IF(ISBLANK(F2276),1,0)</f>
        <v>0</v>
      </c>
      <c r="V2276" s="5">
        <f t="shared" si="4552"/>
        <v>0</v>
      </c>
      <c r="W2276" s="5">
        <f t="shared" ref="W2276:Z2276" si="4553">IF(ISBLANK(K2276),1,0)</f>
        <v>0</v>
      </c>
      <c r="X2276" s="5">
        <f t="shared" si="4553"/>
        <v>0</v>
      </c>
      <c r="Y2276" s="5">
        <f t="shared" si="4553"/>
        <v>0</v>
      </c>
      <c r="Z2276" s="5">
        <f t="shared" si="4553"/>
        <v>0</v>
      </c>
      <c r="AA2276" s="5">
        <f t="shared" si="3"/>
        <v>0</v>
      </c>
    </row>
    <row r="2277" spans="1:27" ht="15.75" customHeight="1" x14ac:dyDescent="0.2">
      <c r="A2277" s="1" t="s">
        <v>2724</v>
      </c>
      <c r="B2277" s="1" t="s">
        <v>1</v>
      </c>
      <c r="C2277" s="1" t="s">
        <v>21</v>
      </c>
      <c r="D2277" s="2">
        <v>45569</v>
      </c>
      <c r="E2277" s="1" t="s">
        <v>93</v>
      </c>
      <c r="F2277" s="1">
        <v>23.47</v>
      </c>
      <c r="G2277" s="1">
        <v>45.4</v>
      </c>
      <c r="H2277" s="1">
        <v>335</v>
      </c>
      <c r="I2277" s="1">
        <v>35.6</v>
      </c>
      <c r="J2277" s="1">
        <v>6.07</v>
      </c>
      <c r="K2277" s="1">
        <v>99.45</v>
      </c>
      <c r="L2277" s="1">
        <v>6.96</v>
      </c>
      <c r="M2277" s="1">
        <v>115.1</v>
      </c>
      <c r="N2277" s="1">
        <v>93.24</v>
      </c>
      <c r="O2277" s="1">
        <v>94.6</v>
      </c>
      <c r="P2277" s="1" t="s">
        <v>4</v>
      </c>
      <c r="Q2277" s="1" t="s">
        <v>5</v>
      </c>
      <c r="R2277" s="1" t="s">
        <v>6</v>
      </c>
      <c r="S2277" s="1" t="s">
        <v>6</v>
      </c>
      <c r="T2277" s="3">
        <f t="shared" si="0"/>
        <v>45566</v>
      </c>
      <c r="U2277" s="5">
        <f t="shared" ref="U2277:V2277" si="4554">IF(ISBLANK(F2277),1,0)</f>
        <v>0</v>
      </c>
      <c r="V2277" s="5">
        <f t="shared" si="4554"/>
        <v>0</v>
      </c>
      <c r="W2277" s="5">
        <f t="shared" ref="W2277:Z2277" si="4555">IF(ISBLANK(K2277),1,0)</f>
        <v>0</v>
      </c>
      <c r="X2277" s="5">
        <f t="shared" si="4555"/>
        <v>0</v>
      </c>
      <c r="Y2277" s="5">
        <f t="shared" si="4555"/>
        <v>0</v>
      </c>
      <c r="Z2277" s="5">
        <f t="shared" si="4555"/>
        <v>0</v>
      </c>
      <c r="AA2277" s="5">
        <f t="shared" si="3"/>
        <v>0</v>
      </c>
    </row>
    <row r="2278" spans="1:27" ht="15.75" customHeight="1" x14ac:dyDescent="0.2">
      <c r="A2278" s="1" t="s">
        <v>2413</v>
      </c>
      <c r="B2278" s="1" t="s">
        <v>58</v>
      </c>
      <c r="C2278" s="1" t="s">
        <v>35</v>
      </c>
      <c r="D2278" s="2">
        <v>45295</v>
      </c>
      <c r="E2278" s="1" t="s">
        <v>37</v>
      </c>
      <c r="F2278" s="1">
        <v>23.33</v>
      </c>
      <c r="H2278" s="1">
        <v>327</v>
      </c>
      <c r="I2278" s="1">
        <v>36.5</v>
      </c>
      <c r="J2278" s="1">
        <v>6.31</v>
      </c>
      <c r="K2278" s="1">
        <v>98.95</v>
      </c>
      <c r="L2278" s="1">
        <v>6.85</v>
      </c>
      <c r="M2278" s="1">
        <v>120.8</v>
      </c>
      <c r="N2278" s="1">
        <v>89.03</v>
      </c>
      <c r="O2278" s="1">
        <v>94.94</v>
      </c>
      <c r="P2278" s="1" t="s">
        <v>4</v>
      </c>
      <c r="Q2278" s="1" t="s">
        <v>5</v>
      </c>
      <c r="R2278" s="1" t="s">
        <v>6</v>
      </c>
      <c r="S2278" s="1" t="s">
        <v>6</v>
      </c>
      <c r="T2278" s="3">
        <f t="shared" si="0"/>
        <v>45292</v>
      </c>
      <c r="U2278" s="5">
        <f t="shared" ref="U2278:V2278" si="4556">IF(ISBLANK(F2278),1,0)</f>
        <v>0</v>
      </c>
      <c r="V2278" s="5">
        <f t="shared" si="4556"/>
        <v>1</v>
      </c>
      <c r="W2278" s="5">
        <f t="shared" ref="W2278:Z2278" si="4557">IF(ISBLANK(K2278),1,0)</f>
        <v>0</v>
      </c>
      <c r="X2278" s="5">
        <f t="shared" si="4557"/>
        <v>0</v>
      </c>
      <c r="Y2278" s="5">
        <f t="shared" si="4557"/>
        <v>0</v>
      </c>
      <c r="Z2278" s="5">
        <f t="shared" si="4557"/>
        <v>0</v>
      </c>
      <c r="AA2278" s="5">
        <f t="shared" si="3"/>
        <v>1</v>
      </c>
    </row>
    <row r="2279" spans="1:27" ht="15.75" customHeight="1" x14ac:dyDescent="0.2">
      <c r="A2279" s="1" t="s">
        <v>1902</v>
      </c>
      <c r="B2279" s="1" t="s">
        <v>1</v>
      </c>
      <c r="C2279" s="1" t="s">
        <v>35</v>
      </c>
      <c r="D2279" s="2">
        <v>45967</v>
      </c>
      <c r="E2279" s="1" t="s">
        <v>93</v>
      </c>
      <c r="F2279" s="1">
        <v>22.6</v>
      </c>
      <c r="G2279" s="1">
        <v>51.19</v>
      </c>
      <c r="H2279" s="1">
        <v>325</v>
      </c>
      <c r="I2279" s="1">
        <v>44.3</v>
      </c>
      <c r="J2279" s="1">
        <v>6.69</v>
      </c>
      <c r="K2279" s="1">
        <v>99.03</v>
      </c>
      <c r="L2279" s="1">
        <v>7.08</v>
      </c>
      <c r="M2279" s="1">
        <v>117</v>
      </c>
      <c r="N2279" s="1">
        <v>90.07</v>
      </c>
      <c r="O2279" s="1">
        <v>93.61</v>
      </c>
      <c r="P2279" s="1" t="s">
        <v>4</v>
      </c>
      <c r="Q2279" s="1" t="s">
        <v>5</v>
      </c>
      <c r="R2279" s="1" t="s">
        <v>6</v>
      </c>
      <c r="S2279" s="1" t="s">
        <v>6</v>
      </c>
      <c r="T2279" s="3">
        <f t="shared" si="0"/>
        <v>45962</v>
      </c>
      <c r="U2279" s="5">
        <f t="shared" ref="U2279:V2279" si="4558">IF(ISBLANK(F2279),1,0)</f>
        <v>0</v>
      </c>
      <c r="V2279" s="5">
        <f t="shared" si="4558"/>
        <v>0</v>
      </c>
      <c r="W2279" s="5">
        <f t="shared" ref="W2279:Z2279" si="4559">IF(ISBLANK(K2279),1,0)</f>
        <v>0</v>
      </c>
      <c r="X2279" s="5">
        <f t="shared" si="4559"/>
        <v>0</v>
      </c>
      <c r="Y2279" s="5">
        <f t="shared" si="4559"/>
        <v>0</v>
      </c>
      <c r="Z2279" s="5">
        <f t="shared" si="4559"/>
        <v>0</v>
      </c>
      <c r="AA2279" s="5">
        <f t="shared" si="3"/>
        <v>0</v>
      </c>
    </row>
    <row r="2280" spans="1:27" ht="15.75" customHeight="1" x14ac:dyDescent="0.2">
      <c r="A2280" s="1" t="s">
        <v>2725</v>
      </c>
      <c r="B2280" s="1" t="s">
        <v>20</v>
      </c>
      <c r="C2280" s="1" t="s">
        <v>47</v>
      </c>
      <c r="D2280" s="2">
        <v>45757</v>
      </c>
      <c r="E2280" s="1" t="s">
        <v>23</v>
      </c>
      <c r="F2280" s="1">
        <v>22.07</v>
      </c>
      <c r="G2280" s="1">
        <v>43.52</v>
      </c>
      <c r="H2280" s="1">
        <v>250</v>
      </c>
      <c r="I2280" s="1">
        <v>41</v>
      </c>
      <c r="J2280" s="1">
        <v>8.61</v>
      </c>
      <c r="K2280" s="1">
        <v>98.74</v>
      </c>
      <c r="L2280" s="1">
        <v>7.05</v>
      </c>
      <c r="M2280" s="1">
        <v>134.80000000000001</v>
      </c>
      <c r="N2280" s="1">
        <v>86.19</v>
      </c>
      <c r="O2280" s="1">
        <v>93.14</v>
      </c>
      <c r="P2280" s="1" t="s">
        <v>4</v>
      </c>
      <c r="Q2280" s="1" t="s">
        <v>5</v>
      </c>
      <c r="R2280" s="1" t="s">
        <v>6</v>
      </c>
      <c r="S2280" s="1" t="s">
        <v>6</v>
      </c>
      <c r="T2280" s="3">
        <f t="shared" si="0"/>
        <v>45748</v>
      </c>
      <c r="U2280" s="5">
        <f t="shared" ref="U2280:V2280" si="4560">IF(ISBLANK(F2280),1,0)</f>
        <v>0</v>
      </c>
      <c r="V2280" s="5">
        <f t="shared" si="4560"/>
        <v>0</v>
      </c>
      <c r="W2280" s="5">
        <f t="shared" ref="W2280:Z2280" si="4561">IF(ISBLANK(K2280),1,0)</f>
        <v>0</v>
      </c>
      <c r="X2280" s="5">
        <f t="shared" si="4561"/>
        <v>0</v>
      </c>
      <c r="Y2280" s="5">
        <f t="shared" si="4561"/>
        <v>0</v>
      </c>
      <c r="Z2280" s="5">
        <f t="shared" si="4561"/>
        <v>0</v>
      </c>
      <c r="AA2280" s="5">
        <f t="shared" si="3"/>
        <v>0</v>
      </c>
    </row>
    <row r="2281" spans="1:27" ht="15.75" customHeight="1" x14ac:dyDescent="0.2">
      <c r="A2281" s="1" t="s">
        <v>2726</v>
      </c>
      <c r="B2281" s="1" t="s">
        <v>1</v>
      </c>
      <c r="C2281" s="1" t="s">
        <v>47</v>
      </c>
      <c r="D2281" s="2">
        <v>45629</v>
      </c>
      <c r="E2281" s="1" t="s">
        <v>37</v>
      </c>
      <c r="F2281" s="1">
        <v>21.41</v>
      </c>
      <c r="G2281" s="1">
        <v>42.46</v>
      </c>
      <c r="H2281" s="1">
        <v>326</v>
      </c>
      <c r="I2281" s="1">
        <v>30.7</v>
      </c>
      <c r="J2281" s="1">
        <v>7.58</v>
      </c>
      <c r="K2281" s="1">
        <v>99.24</v>
      </c>
      <c r="L2281" s="1">
        <v>6.78</v>
      </c>
      <c r="M2281" s="1">
        <v>120.5</v>
      </c>
      <c r="N2281" s="1">
        <v>91.73</v>
      </c>
      <c r="O2281" s="1">
        <v>96.18</v>
      </c>
      <c r="P2281" s="1" t="s">
        <v>4</v>
      </c>
      <c r="Q2281" s="1" t="s">
        <v>5</v>
      </c>
      <c r="R2281" s="1" t="s">
        <v>6</v>
      </c>
      <c r="S2281" s="1" t="s">
        <v>6</v>
      </c>
      <c r="T2281" s="3">
        <f t="shared" si="0"/>
        <v>45627</v>
      </c>
      <c r="U2281" s="5">
        <f t="shared" ref="U2281:V2281" si="4562">IF(ISBLANK(F2281),1,0)</f>
        <v>0</v>
      </c>
      <c r="V2281" s="5">
        <f t="shared" si="4562"/>
        <v>0</v>
      </c>
      <c r="W2281" s="5">
        <f t="shared" ref="W2281:Z2281" si="4563">IF(ISBLANK(K2281),1,0)</f>
        <v>0</v>
      </c>
      <c r="X2281" s="5">
        <f t="shared" si="4563"/>
        <v>0</v>
      </c>
      <c r="Y2281" s="5">
        <f t="shared" si="4563"/>
        <v>0</v>
      </c>
      <c r="Z2281" s="5">
        <f t="shared" si="4563"/>
        <v>0</v>
      </c>
      <c r="AA2281" s="5">
        <f t="shared" si="3"/>
        <v>0</v>
      </c>
    </row>
    <row r="2282" spans="1:27" ht="15.75" customHeight="1" x14ac:dyDescent="0.2">
      <c r="A2282" s="1" t="s">
        <v>471</v>
      </c>
      <c r="B2282" s="1" t="s">
        <v>34</v>
      </c>
      <c r="C2282" s="1" t="s">
        <v>21</v>
      </c>
      <c r="D2282" s="2">
        <v>45370</v>
      </c>
      <c r="E2282" s="1" t="s">
        <v>23</v>
      </c>
      <c r="F2282" s="1">
        <v>22.12</v>
      </c>
      <c r="G2282" s="1">
        <v>47.69</v>
      </c>
      <c r="H2282" s="1">
        <v>358</v>
      </c>
      <c r="I2282" s="1">
        <v>44.1</v>
      </c>
      <c r="J2282" s="1">
        <v>7.21</v>
      </c>
      <c r="K2282" s="1">
        <v>98.69</v>
      </c>
      <c r="L2282" s="1">
        <v>6.88</v>
      </c>
      <c r="M2282" s="1">
        <v>128.1</v>
      </c>
      <c r="N2282" s="1">
        <v>86.54</v>
      </c>
      <c r="O2282" s="1">
        <v>94.77</v>
      </c>
      <c r="P2282" s="1" t="s">
        <v>4</v>
      </c>
      <c r="Q2282" s="1" t="s">
        <v>5</v>
      </c>
      <c r="R2282" s="1" t="s">
        <v>6</v>
      </c>
      <c r="S2282" s="1" t="s">
        <v>6</v>
      </c>
      <c r="T2282" s="3">
        <f t="shared" si="0"/>
        <v>45352</v>
      </c>
      <c r="U2282" s="5">
        <f t="shared" ref="U2282:V2282" si="4564">IF(ISBLANK(F2282),1,0)</f>
        <v>0</v>
      </c>
      <c r="V2282" s="5">
        <f t="shared" si="4564"/>
        <v>0</v>
      </c>
      <c r="W2282" s="5">
        <f t="shared" ref="W2282:Z2282" si="4565">IF(ISBLANK(K2282),1,0)</f>
        <v>0</v>
      </c>
      <c r="X2282" s="5">
        <f t="shared" si="4565"/>
        <v>0</v>
      </c>
      <c r="Y2282" s="5">
        <f t="shared" si="4565"/>
        <v>0</v>
      </c>
      <c r="Z2282" s="5">
        <f t="shared" si="4565"/>
        <v>0</v>
      </c>
      <c r="AA2282" s="5">
        <f t="shared" si="3"/>
        <v>0</v>
      </c>
    </row>
    <row r="2283" spans="1:27" ht="15.75" customHeight="1" x14ac:dyDescent="0.2">
      <c r="A2283" s="1" t="s">
        <v>2727</v>
      </c>
      <c r="B2283" s="1" t="s">
        <v>1</v>
      </c>
      <c r="C2283" s="1" t="s">
        <v>47</v>
      </c>
      <c r="D2283" s="2">
        <v>45344</v>
      </c>
      <c r="E2283" s="1" t="s">
        <v>23</v>
      </c>
      <c r="F2283" s="1">
        <v>21.69</v>
      </c>
      <c r="G2283" s="1">
        <v>43.24</v>
      </c>
      <c r="H2283" s="1">
        <v>351</v>
      </c>
      <c r="I2283" s="1">
        <v>40.1</v>
      </c>
      <c r="J2283" s="1">
        <v>6.63</v>
      </c>
      <c r="K2283" s="1">
        <v>99.45</v>
      </c>
      <c r="L2283" s="1">
        <v>6.7</v>
      </c>
      <c r="M2283" s="1">
        <v>118.8</v>
      </c>
      <c r="N2283" s="1">
        <v>82.74</v>
      </c>
      <c r="O2283" s="1">
        <v>94.51</v>
      </c>
      <c r="P2283" s="1" t="s">
        <v>4</v>
      </c>
      <c r="Q2283" s="1" t="s">
        <v>5</v>
      </c>
      <c r="R2283" s="1" t="s">
        <v>6</v>
      </c>
      <c r="S2283" s="1" t="s">
        <v>6</v>
      </c>
      <c r="T2283" s="3">
        <f t="shared" si="0"/>
        <v>45323</v>
      </c>
      <c r="U2283" s="5">
        <f t="shared" ref="U2283:V2283" si="4566">IF(ISBLANK(F2283),1,0)</f>
        <v>0</v>
      </c>
      <c r="V2283" s="5">
        <f t="shared" si="4566"/>
        <v>0</v>
      </c>
      <c r="W2283" s="5">
        <f t="shared" ref="W2283:Z2283" si="4567">IF(ISBLANK(K2283),1,0)</f>
        <v>0</v>
      </c>
      <c r="X2283" s="5">
        <f t="shared" si="4567"/>
        <v>0</v>
      </c>
      <c r="Y2283" s="5">
        <f t="shared" si="4567"/>
        <v>0</v>
      </c>
      <c r="Z2283" s="5">
        <f t="shared" si="4567"/>
        <v>0</v>
      </c>
      <c r="AA2283" s="5">
        <f t="shared" si="3"/>
        <v>0</v>
      </c>
    </row>
    <row r="2284" spans="1:27" ht="15.75" customHeight="1" x14ac:dyDescent="0.2">
      <c r="A2284" s="1" t="s">
        <v>2728</v>
      </c>
      <c r="B2284" s="1" t="s">
        <v>1</v>
      </c>
      <c r="C2284" s="1" t="s">
        <v>47</v>
      </c>
      <c r="D2284" s="2">
        <v>45641</v>
      </c>
      <c r="E2284" s="1" t="s">
        <v>3</v>
      </c>
      <c r="F2284" s="1">
        <v>22.45</v>
      </c>
      <c r="G2284" s="1">
        <v>43.23</v>
      </c>
      <c r="H2284" s="1">
        <v>370</v>
      </c>
      <c r="I2284" s="1">
        <v>33.700000000000003</v>
      </c>
      <c r="J2284" s="1">
        <v>7.38</v>
      </c>
      <c r="K2284" s="1">
        <v>99.44</v>
      </c>
      <c r="L2284" s="1">
        <v>6.71</v>
      </c>
      <c r="M2284" s="1">
        <v>122.8</v>
      </c>
      <c r="N2284" s="1">
        <v>87.59</v>
      </c>
      <c r="O2284" s="1">
        <v>95.5</v>
      </c>
      <c r="P2284" s="1" t="s">
        <v>4</v>
      </c>
      <c r="Q2284" s="1" t="s">
        <v>5</v>
      </c>
      <c r="R2284" s="1" t="s">
        <v>6</v>
      </c>
      <c r="S2284" s="1" t="s">
        <v>6</v>
      </c>
      <c r="T2284" s="3">
        <f t="shared" si="0"/>
        <v>45627</v>
      </c>
      <c r="U2284" s="5">
        <f t="shared" ref="U2284:V2284" si="4568">IF(ISBLANK(F2284),1,0)</f>
        <v>0</v>
      </c>
      <c r="V2284" s="5">
        <f t="shared" si="4568"/>
        <v>0</v>
      </c>
      <c r="W2284" s="5">
        <f t="shared" ref="W2284:Z2284" si="4569">IF(ISBLANK(K2284),1,0)</f>
        <v>0</v>
      </c>
      <c r="X2284" s="5">
        <f t="shared" si="4569"/>
        <v>0</v>
      </c>
      <c r="Y2284" s="5">
        <f t="shared" si="4569"/>
        <v>0</v>
      </c>
      <c r="Z2284" s="5">
        <f t="shared" si="4569"/>
        <v>0</v>
      </c>
      <c r="AA2284" s="5">
        <f t="shared" si="3"/>
        <v>0</v>
      </c>
    </row>
    <row r="2285" spans="1:27" ht="15.75" customHeight="1" x14ac:dyDescent="0.2">
      <c r="A2285" s="1" t="s">
        <v>1501</v>
      </c>
      <c r="B2285" s="1" t="s">
        <v>1</v>
      </c>
      <c r="C2285" s="1" t="s">
        <v>47</v>
      </c>
      <c r="D2285" s="2">
        <v>45766</v>
      </c>
      <c r="E2285" s="1" t="s">
        <v>3</v>
      </c>
      <c r="F2285" s="1">
        <v>24.77</v>
      </c>
      <c r="G2285" s="1">
        <v>49.48</v>
      </c>
      <c r="H2285" s="1">
        <v>334</v>
      </c>
      <c r="I2285" s="1">
        <v>40.700000000000003</v>
      </c>
      <c r="J2285" s="1">
        <v>6.13</v>
      </c>
      <c r="K2285" s="1">
        <v>98.71</v>
      </c>
      <c r="L2285" s="1">
        <v>6.89</v>
      </c>
      <c r="M2285" s="1">
        <v>128.4</v>
      </c>
      <c r="N2285" s="1">
        <v>88.2</v>
      </c>
      <c r="O2285" s="1">
        <v>93.18</v>
      </c>
      <c r="P2285" s="1" t="s">
        <v>4</v>
      </c>
      <c r="Q2285" s="1" t="s">
        <v>5</v>
      </c>
      <c r="R2285" s="1" t="s">
        <v>6</v>
      </c>
      <c r="S2285" s="1" t="s">
        <v>6</v>
      </c>
      <c r="T2285" s="3">
        <f t="shared" si="0"/>
        <v>45748</v>
      </c>
      <c r="U2285" s="5">
        <f t="shared" ref="U2285:V2285" si="4570">IF(ISBLANK(F2285),1,0)</f>
        <v>0</v>
      </c>
      <c r="V2285" s="5">
        <f t="shared" si="4570"/>
        <v>0</v>
      </c>
      <c r="W2285" s="5">
        <f t="shared" ref="W2285:Z2285" si="4571">IF(ISBLANK(K2285),1,0)</f>
        <v>0</v>
      </c>
      <c r="X2285" s="5">
        <f t="shared" si="4571"/>
        <v>0</v>
      </c>
      <c r="Y2285" s="5">
        <f t="shared" si="4571"/>
        <v>0</v>
      </c>
      <c r="Z2285" s="5">
        <f t="shared" si="4571"/>
        <v>0</v>
      </c>
      <c r="AA2285" s="5">
        <f t="shared" si="3"/>
        <v>0</v>
      </c>
    </row>
    <row r="2286" spans="1:27" ht="15.75" customHeight="1" x14ac:dyDescent="0.2">
      <c r="A2286" s="1" t="s">
        <v>418</v>
      </c>
      <c r="B2286" s="1" t="s">
        <v>34</v>
      </c>
      <c r="C2286" s="1" t="s">
        <v>47</v>
      </c>
      <c r="D2286" s="2">
        <v>45482</v>
      </c>
      <c r="E2286" s="1" t="s">
        <v>37</v>
      </c>
      <c r="F2286" s="1">
        <v>22.03</v>
      </c>
      <c r="G2286" s="1">
        <v>39.51</v>
      </c>
      <c r="H2286" s="1">
        <v>273</v>
      </c>
      <c r="I2286" s="1">
        <v>48</v>
      </c>
      <c r="J2286" s="1">
        <v>7.89</v>
      </c>
      <c r="K2286" s="1">
        <v>99.19</v>
      </c>
      <c r="L2286" s="1">
        <v>6.86</v>
      </c>
      <c r="M2286" s="1">
        <v>124.2</v>
      </c>
      <c r="N2286" s="1">
        <v>88.25</v>
      </c>
      <c r="O2286" s="1">
        <v>95.18</v>
      </c>
      <c r="P2286" s="1" t="s">
        <v>4</v>
      </c>
      <c r="Q2286" s="1" t="s">
        <v>5</v>
      </c>
      <c r="R2286" s="1" t="s">
        <v>6</v>
      </c>
      <c r="S2286" s="1" t="s">
        <v>6</v>
      </c>
      <c r="T2286" s="3">
        <f t="shared" si="0"/>
        <v>45474</v>
      </c>
      <c r="U2286" s="5">
        <f t="shared" ref="U2286:V2286" si="4572">IF(ISBLANK(F2286),1,0)</f>
        <v>0</v>
      </c>
      <c r="V2286" s="5">
        <f t="shared" si="4572"/>
        <v>0</v>
      </c>
      <c r="W2286" s="5">
        <f t="shared" ref="W2286:Z2286" si="4573">IF(ISBLANK(K2286),1,0)</f>
        <v>0</v>
      </c>
      <c r="X2286" s="5">
        <f t="shared" si="4573"/>
        <v>0</v>
      </c>
      <c r="Y2286" s="5">
        <f t="shared" si="4573"/>
        <v>0</v>
      </c>
      <c r="Z2286" s="5">
        <f t="shared" si="4573"/>
        <v>0</v>
      </c>
      <c r="AA2286" s="5">
        <f t="shared" si="3"/>
        <v>0</v>
      </c>
    </row>
    <row r="2287" spans="1:27" ht="15.75" customHeight="1" x14ac:dyDescent="0.2">
      <c r="A2287" s="1" t="s">
        <v>939</v>
      </c>
      <c r="B2287" s="1" t="s">
        <v>34</v>
      </c>
      <c r="C2287" s="1" t="s">
        <v>21</v>
      </c>
      <c r="D2287" s="2">
        <v>45836</v>
      </c>
      <c r="E2287" s="1" t="s">
        <v>23</v>
      </c>
      <c r="F2287" s="1">
        <v>21.15</v>
      </c>
      <c r="G2287" s="1">
        <v>44.12</v>
      </c>
      <c r="H2287" s="1">
        <v>295</v>
      </c>
      <c r="I2287" s="1">
        <v>41.4</v>
      </c>
      <c r="J2287" s="1">
        <v>7.15</v>
      </c>
      <c r="K2287" s="1">
        <v>98.87</v>
      </c>
      <c r="L2287" s="1">
        <v>6.97</v>
      </c>
      <c r="M2287" s="1">
        <v>128.4</v>
      </c>
      <c r="N2287" s="1">
        <v>87.02</v>
      </c>
      <c r="O2287" s="1">
        <v>92.72</v>
      </c>
      <c r="P2287" s="1" t="s">
        <v>4</v>
      </c>
      <c r="Q2287" s="1" t="s">
        <v>5</v>
      </c>
      <c r="R2287" s="1" t="s">
        <v>6</v>
      </c>
      <c r="S2287" s="1" t="s">
        <v>6</v>
      </c>
      <c r="T2287" s="3">
        <f t="shared" si="0"/>
        <v>45809</v>
      </c>
      <c r="U2287" s="5">
        <f t="shared" ref="U2287:V2287" si="4574">IF(ISBLANK(F2287),1,0)</f>
        <v>0</v>
      </c>
      <c r="V2287" s="5">
        <f t="shared" si="4574"/>
        <v>0</v>
      </c>
      <c r="W2287" s="5">
        <f t="shared" ref="W2287:Z2287" si="4575">IF(ISBLANK(K2287),1,0)</f>
        <v>0</v>
      </c>
      <c r="X2287" s="5">
        <f t="shared" si="4575"/>
        <v>0</v>
      </c>
      <c r="Y2287" s="5">
        <f t="shared" si="4575"/>
        <v>0</v>
      </c>
      <c r="Z2287" s="5">
        <f t="shared" si="4575"/>
        <v>0</v>
      </c>
      <c r="AA2287" s="5">
        <f t="shared" si="3"/>
        <v>0</v>
      </c>
    </row>
    <row r="2288" spans="1:27" ht="15.75" customHeight="1" x14ac:dyDescent="0.2">
      <c r="A2288" s="1" t="s">
        <v>2729</v>
      </c>
      <c r="B2288" s="1" t="s">
        <v>58</v>
      </c>
      <c r="C2288" s="1" t="s">
        <v>47</v>
      </c>
      <c r="D2288" s="2">
        <v>45578</v>
      </c>
      <c r="E2288" s="1" t="s">
        <v>37</v>
      </c>
      <c r="F2288" s="1">
        <v>22.31</v>
      </c>
      <c r="G2288" s="1">
        <v>47.95</v>
      </c>
      <c r="H2288" s="1">
        <v>327</v>
      </c>
      <c r="I2288" s="1">
        <v>54.7</v>
      </c>
      <c r="J2288" s="1">
        <v>8.51</v>
      </c>
      <c r="K2288" s="1">
        <v>98.98</v>
      </c>
      <c r="L2288" s="1">
        <v>6.93</v>
      </c>
      <c r="M2288" s="1">
        <v>131.6</v>
      </c>
      <c r="N2288" s="1">
        <v>85.18</v>
      </c>
      <c r="O2288" s="1">
        <v>94.67</v>
      </c>
      <c r="P2288" s="1" t="s">
        <v>4</v>
      </c>
      <c r="Q2288" s="1" t="s">
        <v>5</v>
      </c>
      <c r="R2288" s="1" t="s">
        <v>6</v>
      </c>
      <c r="S2288" s="1" t="s">
        <v>6</v>
      </c>
      <c r="T2288" s="3">
        <f t="shared" si="0"/>
        <v>45566</v>
      </c>
      <c r="U2288" s="5">
        <f t="shared" ref="U2288:V2288" si="4576">IF(ISBLANK(F2288),1,0)</f>
        <v>0</v>
      </c>
      <c r="V2288" s="5">
        <f t="shared" si="4576"/>
        <v>0</v>
      </c>
      <c r="W2288" s="5">
        <f t="shared" ref="W2288:Z2288" si="4577">IF(ISBLANK(K2288),1,0)</f>
        <v>0</v>
      </c>
      <c r="X2288" s="5">
        <f t="shared" si="4577"/>
        <v>0</v>
      </c>
      <c r="Y2288" s="5">
        <f t="shared" si="4577"/>
        <v>0</v>
      </c>
      <c r="Z2288" s="5">
        <f t="shared" si="4577"/>
        <v>0</v>
      </c>
      <c r="AA2288" s="5">
        <f t="shared" si="3"/>
        <v>0</v>
      </c>
    </row>
    <row r="2289" spans="1:27" ht="15.75" customHeight="1" x14ac:dyDescent="0.2">
      <c r="A2289" s="1" t="s">
        <v>2518</v>
      </c>
      <c r="B2289" s="1" t="s">
        <v>1</v>
      </c>
      <c r="C2289" s="1" t="s">
        <v>21</v>
      </c>
      <c r="D2289" s="2">
        <v>45300</v>
      </c>
      <c r="E2289" s="1" t="s">
        <v>23</v>
      </c>
      <c r="F2289" s="1">
        <v>22.11</v>
      </c>
      <c r="G2289" s="1">
        <v>44.54</v>
      </c>
      <c r="H2289" s="1">
        <v>344</v>
      </c>
      <c r="I2289" s="1">
        <v>40.4</v>
      </c>
      <c r="J2289" s="1">
        <v>7.45</v>
      </c>
      <c r="K2289" s="1">
        <v>99.57</v>
      </c>
      <c r="L2289" s="1">
        <v>6.7</v>
      </c>
      <c r="M2289" s="1">
        <v>121</v>
      </c>
      <c r="N2289" s="1">
        <v>86.98</v>
      </c>
      <c r="O2289" s="1">
        <v>93.99</v>
      </c>
      <c r="P2289" s="1" t="s">
        <v>4</v>
      </c>
      <c r="Q2289" s="1" t="s">
        <v>5</v>
      </c>
      <c r="R2289" s="1" t="s">
        <v>6</v>
      </c>
      <c r="S2289" s="1" t="s">
        <v>6</v>
      </c>
      <c r="T2289" s="3">
        <f t="shared" si="0"/>
        <v>45292</v>
      </c>
      <c r="U2289" s="5">
        <f t="shared" ref="U2289:V2289" si="4578">IF(ISBLANK(F2289),1,0)</f>
        <v>0</v>
      </c>
      <c r="V2289" s="5">
        <f t="shared" si="4578"/>
        <v>0</v>
      </c>
      <c r="W2289" s="5">
        <f t="shared" ref="W2289:Z2289" si="4579">IF(ISBLANK(K2289),1,0)</f>
        <v>0</v>
      </c>
      <c r="X2289" s="5">
        <f t="shared" si="4579"/>
        <v>0</v>
      </c>
      <c r="Y2289" s="5">
        <f t="shared" si="4579"/>
        <v>0</v>
      </c>
      <c r="Z2289" s="5">
        <f t="shared" si="4579"/>
        <v>0</v>
      </c>
      <c r="AA2289" s="5">
        <f t="shared" si="3"/>
        <v>0</v>
      </c>
    </row>
    <row r="2290" spans="1:27" ht="15.75" customHeight="1" x14ac:dyDescent="0.2">
      <c r="A2290" s="1" t="s">
        <v>2731</v>
      </c>
      <c r="B2290" s="1" t="s">
        <v>58</v>
      </c>
      <c r="C2290" s="1" t="s">
        <v>47</v>
      </c>
      <c r="D2290" s="2">
        <v>45684</v>
      </c>
      <c r="E2290" s="1" t="s">
        <v>3</v>
      </c>
      <c r="F2290" s="1">
        <v>21.28</v>
      </c>
      <c r="G2290" s="1">
        <v>40.15</v>
      </c>
      <c r="H2290" s="1">
        <v>320</v>
      </c>
      <c r="I2290" s="1">
        <v>49.7</v>
      </c>
      <c r="J2290" s="1">
        <v>7.1</v>
      </c>
      <c r="K2290" s="1">
        <v>98.92</v>
      </c>
      <c r="L2290" s="1">
        <v>6.72</v>
      </c>
      <c r="M2290" s="1">
        <v>145.69999999999999</v>
      </c>
      <c r="N2290" s="1">
        <v>89.45</v>
      </c>
      <c r="O2290" s="1">
        <v>93.82</v>
      </c>
      <c r="P2290" s="1" t="s">
        <v>4</v>
      </c>
      <c r="Q2290" s="1" t="s">
        <v>5</v>
      </c>
      <c r="R2290" s="1" t="s">
        <v>6</v>
      </c>
      <c r="S2290" s="1" t="s">
        <v>6</v>
      </c>
      <c r="T2290" s="3">
        <f t="shared" si="0"/>
        <v>45658</v>
      </c>
      <c r="U2290" s="5">
        <f t="shared" ref="U2290:V2290" si="4580">IF(ISBLANK(F2290),1,0)</f>
        <v>0</v>
      </c>
      <c r="V2290" s="5">
        <f t="shared" si="4580"/>
        <v>0</v>
      </c>
      <c r="W2290" s="5">
        <f t="shared" ref="W2290:Z2290" si="4581">IF(ISBLANK(K2290),1,0)</f>
        <v>0</v>
      </c>
      <c r="X2290" s="5">
        <f t="shared" si="4581"/>
        <v>0</v>
      </c>
      <c r="Y2290" s="5">
        <f t="shared" si="4581"/>
        <v>0</v>
      </c>
      <c r="Z2290" s="5">
        <f t="shared" si="4581"/>
        <v>0</v>
      </c>
      <c r="AA2290" s="5">
        <f t="shared" si="3"/>
        <v>0</v>
      </c>
    </row>
    <row r="2291" spans="1:27" ht="15.75" customHeight="1" x14ac:dyDescent="0.2">
      <c r="A2291" s="1" t="s">
        <v>1152</v>
      </c>
      <c r="B2291" s="1" t="s">
        <v>34</v>
      </c>
      <c r="C2291" s="1" t="s">
        <v>35</v>
      </c>
      <c r="D2291" s="2">
        <v>45424</v>
      </c>
      <c r="E2291" s="1" t="s">
        <v>93</v>
      </c>
      <c r="F2291" s="1">
        <v>23.38</v>
      </c>
      <c r="G2291" s="1">
        <v>35.47</v>
      </c>
      <c r="H2291" s="1">
        <v>305</v>
      </c>
      <c r="I2291" s="1">
        <v>37</v>
      </c>
      <c r="J2291" s="1">
        <v>7.11</v>
      </c>
      <c r="K2291" s="1">
        <v>99.32</v>
      </c>
      <c r="L2291" s="1">
        <v>6.72</v>
      </c>
      <c r="M2291" s="1">
        <v>127.6</v>
      </c>
      <c r="N2291" s="1">
        <v>91.74</v>
      </c>
      <c r="O2291" s="1">
        <v>91.27</v>
      </c>
      <c r="P2291" s="1" t="s">
        <v>4</v>
      </c>
      <c r="Q2291" s="1" t="s">
        <v>5</v>
      </c>
      <c r="R2291" s="1" t="s">
        <v>6</v>
      </c>
      <c r="S2291" s="1" t="s">
        <v>6</v>
      </c>
      <c r="T2291" s="3">
        <f t="shared" si="0"/>
        <v>45413</v>
      </c>
      <c r="U2291" s="5">
        <f t="shared" ref="U2291:V2291" si="4582">IF(ISBLANK(F2291),1,0)</f>
        <v>0</v>
      </c>
      <c r="V2291" s="5">
        <f t="shared" si="4582"/>
        <v>0</v>
      </c>
      <c r="W2291" s="5">
        <f t="shared" ref="W2291:Z2291" si="4583">IF(ISBLANK(K2291),1,0)</f>
        <v>0</v>
      </c>
      <c r="X2291" s="5">
        <f t="shared" si="4583"/>
        <v>0</v>
      </c>
      <c r="Y2291" s="5">
        <f t="shared" si="4583"/>
        <v>0</v>
      </c>
      <c r="Z2291" s="5">
        <f t="shared" si="4583"/>
        <v>0</v>
      </c>
      <c r="AA2291" s="5">
        <f t="shared" si="3"/>
        <v>0</v>
      </c>
    </row>
    <row r="2292" spans="1:27" ht="15.75" customHeight="1" x14ac:dyDescent="0.2">
      <c r="A2292" s="1" t="s">
        <v>1753</v>
      </c>
      <c r="B2292" s="1" t="s">
        <v>1</v>
      </c>
      <c r="C2292" s="1" t="s">
        <v>47</v>
      </c>
      <c r="D2292" s="2">
        <v>45302</v>
      </c>
      <c r="E2292" s="1" t="s">
        <v>37</v>
      </c>
      <c r="F2292" s="1">
        <v>23.3</v>
      </c>
      <c r="G2292" s="1">
        <v>31.65</v>
      </c>
      <c r="H2292" s="1">
        <v>357</v>
      </c>
      <c r="I2292" s="1">
        <v>31.4</v>
      </c>
      <c r="J2292" s="1">
        <v>6.41</v>
      </c>
      <c r="K2292" s="1">
        <v>99.41</v>
      </c>
      <c r="L2292" s="1">
        <v>6.67</v>
      </c>
      <c r="M2292" s="1">
        <v>135.30000000000001</v>
      </c>
      <c r="N2292" s="1">
        <v>88.09</v>
      </c>
      <c r="O2292" s="1">
        <v>93.53</v>
      </c>
      <c r="P2292" s="1" t="s">
        <v>4</v>
      </c>
      <c r="Q2292" s="1" t="s">
        <v>5</v>
      </c>
      <c r="R2292" s="1" t="s">
        <v>6</v>
      </c>
      <c r="S2292" s="1" t="s">
        <v>6</v>
      </c>
      <c r="T2292" s="3">
        <f t="shared" si="0"/>
        <v>45292</v>
      </c>
      <c r="U2292" s="5">
        <f t="shared" ref="U2292:V2292" si="4584">IF(ISBLANK(F2292),1,0)</f>
        <v>0</v>
      </c>
      <c r="V2292" s="5">
        <f t="shared" si="4584"/>
        <v>0</v>
      </c>
      <c r="W2292" s="5">
        <f t="shared" ref="W2292:Z2292" si="4585">IF(ISBLANK(K2292),1,0)</f>
        <v>0</v>
      </c>
      <c r="X2292" s="5">
        <f t="shared" si="4585"/>
        <v>0</v>
      </c>
      <c r="Y2292" s="5">
        <f t="shared" si="4585"/>
        <v>0</v>
      </c>
      <c r="Z2292" s="5">
        <f t="shared" si="4585"/>
        <v>0</v>
      </c>
      <c r="AA2292" s="5">
        <f t="shared" si="3"/>
        <v>0</v>
      </c>
    </row>
    <row r="2293" spans="1:27" ht="15.75" customHeight="1" x14ac:dyDescent="0.2">
      <c r="A2293" s="1" t="s">
        <v>2732</v>
      </c>
      <c r="B2293" s="1" t="s">
        <v>20</v>
      </c>
      <c r="C2293" s="1" t="s">
        <v>47</v>
      </c>
      <c r="D2293" s="2">
        <v>45387</v>
      </c>
      <c r="E2293" s="1" t="s">
        <v>3</v>
      </c>
      <c r="F2293" s="1">
        <v>21.76</v>
      </c>
      <c r="G2293" s="1">
        <v>50.38</v>
      </c>
      <c r="H2293" s="1">
        <v>291</v>
      </c>
      <c r="I2293" s="1">
        <v>52</v>
      </c>
      <c r="J2293" s="1">
        <v>8.1300000000000008</v>
      </c>
      <c r="K2293" s="1">
        <v>98.69</v>
      </c>
      <c r="L2293" s="1">
        <v>7.09</v>
      </c>
      <c r="M2293" s="1">
        <v>145.19999999999999</v>
      </c>
      <c r="N2293" s="1">
        <v>81.34</v>
      </c>
      <c r="O2293" s="1">
        <v>91.28</v>
      </c>
      <c r="P2293" s="1" t="s">
        <v>4</v>
      </c>
      <c r="Q2293" s="1" t="s">
        <v>5</v>
      </c>
      <c r="R2293" s="1" t="s">
        <v>6</v>
      </c>
      <c r="S2293" s="1" t="s">
        <v>6</v>
      </c>
      <c r="T2293" s="3">
        <f t="shared" si="0"/>
        <v>45383</v>
      </c>
      <c r="U2293" s="5">
        <f t="shared" ref="U2293:V2293" si="4586">IF(ISBLANK(F2293),1,0)</f>
        <v>0</v>
      </c>
      <c r="V2293" s="5">
        <f t="shared" si="4586"/>
        <v>0</v>
      </c>
      <c r="W2293" s="5">
        <f t="shared" ref="W2293:Z2293" si="4587">IF(ISBLANK(K2293),1,0)</f>
        <v>0</v>
      </c>
      <c r="X2293" s="5">
        <f t="shared" si="4587"/>
        <v>0</v>
      </c>
      <c r="Y2293" s="5">
        <f t="shared" si="4587"/>
        <v>0</v>
      </c>
      <c r="Z2293" s="5">
        <f t="shared" si="4587"/>
        <v>0</v>
      </c>
      <c r="AA2293" s="5">
        <f t="shared" si="3"/>
        <v>0</v>
      </c>
    </row>
    <row r="2294" spans="1:27" ht="15.75" customHeight="1" x14ac:dyDescent="0.2">
      <c r="A2294" s="1" t="s">
        <v>2733</v>
      </c>
      <c r="B2294" s="1" t="s">
        <v>58</v>
      </c>
      <c r="C2294" s="1" t="s">
        <v>35</v>
      </c>
      <c r="D2294" s="2">
        <v>45500</v>
      </c>
      <c r="E2294" s="1" t="s">
        <v>23</v>
      </c>
      <c r="F2294" s="1">
        <v>21.71</v>
      </c>
      <c r="G2294" s="1">
        <v>43.54</v>
      </c>
      <c r="H2294" s="1">
        <v>326</v>
      </c>
      <c r="I2294" s="1">
        <v>52.2</v>
      </c>
      <c r="J2294" s="1">
        <v>7.7</v>
      </c>
      <c r="K2294" s="1">
        <v>99.19</v>
      </c>
      <c r="L2294" s="1">
        <v>6.86</v>
      </c>
      <c r="M2294" s="1">
        <v>130.6</v>
      </c>
      <c r="N2294" s="1">
        <v>82.19</v>
      </c>
      <c r="O2294" s="1">
        <v>91.52</v>
      </c>
      <c r="P2294" s="1" t="s">
        <v>4</v>
      </c>
      <c r="Q2294" s="1" t="s">
        <v>5</v>
      </c>
      <c r="R2294" s="1" t="s">
        <v>6</v>
      </c>
      <c r="S2294" s="1" t="s">
        <v>6</v>
      </c>
      <c r="T2294" s="3">
        <f t="shared" si="0"/>
        <v>45474</v>
      </c>
      <c r="U2294" s="5">
        <f t="shared" ref="U2294:V2294" si="4588">IF(ISBLANK(F2294),1,0)</f>
        <v>0</v>
      </c>
      <c r="V2294" s="5">
        <f t="shared" si="4588"/>
        <v>0</v>
      </c>
      <c r="W2294" s="5">
        <f t="shared" ref="W2294:Z2294" si="4589">IF(ISBLANK(K2294),1,0)</f>
        <v>0</v>
      </c>
      <c r="X2294" s="5">
        <f t="shared" si="4589"/>
        <v>0</v>
      </c>
      <c r="Y2294" s="5">
        <f t="shared" si="4589"/>
        <v>0</v>
      </c>
      <c r="Z2294" s="5">
        <f t="shared" si="4589"/>
        <v>0</v>
      </c>
      <c r="AA2294" s="5">
        <f t="shared" si="3"/>
        <v>0</v>
      </c>
    </row>
    <row r="2295" spans="1:27" ht="15.75" customHeight="1" x14ac:dyDescent="0.2">
      <c r="A2295" s="1" t="s">
        <v>2734</v>
      </c>
      <c r="B2295" s="1" t="s">
        <v>20</v>
      </c>
      <c r="C2295" s="1" t="s">
        <v>47</v>
      </c>
      <c r="D2295" s="2">
        <v>45668</v>
      </c>
      <c r="E2295" s="1" t="s">
        <v>23</v>
      </c>
      <c r="F2295" s="1">
        <v>21.27</v>
      </c>
      <c r="G2295" s="1">
        <v>37.08</v>
      </c>
      <c r="H2295" s="1">
        <v>304</v>
      </c>
      <c r="I2295" s="1">
        <v>43.9</v>
      </c>
      <c r="J2295" s="1">
        <v>7.82</v>
      </c>
      <c r="K2295" s="1">
        <v>99.03</v>
      </c>
      <c r="L2295" s="1">
        <v>6.91</v>
      </c>
      <c r="M2295" s="1">
        <v>137.4</v>
      </c>
      <c r="N2295" s="1">
        <v>87.46</v>
      </c>
      <c r="O2295" s="1">
        <v>93.93</v>
      </c>
      <c r="P2295" s="1" t="s">
        <v>4</v>
      </c>
      <c r="Q2295" s="1" t="s">
        <v>5</v>
      </c>
      <c r="R2295" s="1" t="s">
        <v>6</v>
      </c>
      <c r="S2295" s="1" t="s">
        <v>6</v>
      </c>
      <c r="T2295" s="3">
        <f t="shared" si="0"/>
        <v>45658</v>
      </c>
      <c r="U2295" s="5">
        <f t="shared" ref="U2295:V2295" si="4590">IF(ISBLANK(F2295),1,0)</f>
        <v>0</v>
      </c>
      <c r="V2295" s="5">
        <f t="shared" si="4590"/>
        <v>0</v>
      </c>
      <c r="W2295" s="5">
        <f t="shared" ref="W2295:Z2295" si="4591">IF(ISBLANK(K2295),1,0)</f>
        <v>0</v>
      </c>
      <c r="X2295" s="5">
        <f t="shared" si="4591"/>
        <v>0</v>
      </c>
      <c r="Y2295" s="5">
        <f t="shared" si="4591"/>
        <v>0</v>
      </c>
      <c r="Z2295" s="5">
        <f t="shared" si="4591"/>
        <v>0</v>
      </c>
      <c r="AA2295" s="5">
        <f t="shared" si="3"/>
        <v>0</v>
      </c>
    </row>
    <row r="2296" spans="1:27" ht="15.75" customHeight="1" x14ac:dyDescent="0.2">
      <c r="A2296" s="1" t="s">
        <v>2144</v>
      </c>
      <c r="B2296" s="1" t="s">
        <v>1233</v>
      </c>
      <c r="C2296" s="1" t="s">
        <v>21</v>
      </c>
      <c r="D2296" s="2">
        <v>46015</v>
      </c>
      <c r="E2296" s="1" t="s">
        <v>3</v>
      </c>
      <c r="F2296" s="1">
        <v>23.66</v>
      </c>
      <c r="G2296" s="1">
        <v>44.75</v>
      </c>
      <c r="H2296" s="1">
        <v>333</v>
      </c>
      <c r="I2296" s="1">
        <v>37.799999999999997</v>
      </c>
      <c r="J2296" s="1">
        <v>6.7</v>
      </c>
      <c r="K2296" s="1">
        <v>98.78</v>
      </c>
      <c r="L2296" s="1">
        <v>6.87</v>
      </c>
      <c r="M2296" s="1">
        <v>120.3</v>
      </c>
      <c r="N2296" s="1">
        <v>89.04</v>
      </c>
      <c r="O2296" s="1">
        <v>93.77</v>
      </c>
      <c r="P2296" s="1" t="s">
        <v>4</v>
      </c>
      <c r="Q2296" s="1" t="s">
        <v>5</v>
      </c>
      <c r="R2296" s="1" t="s">
        <v>6</v>
      </c>
      <c r="S2296" s="1" t="s">
        <v>6</v>
      </c>
      <c r="T2296" s="3">
        <f t="shared" si="0"/>
        <v>45992</v>
      </c>
      <c r="U2296" s="5">
        <f t="shared" ref="U2296:V2296" si="4592">IF(ISBLANK(F2296),1,0)</f>
        <v>0</v>
      </c>
      <c r="V2296" s="5">
        <f t="shared" si="4592"/>
        <v>0</v>
      </c>
      <c r="W2296" s="5">
        <f t="shared" ref="W2296:Z2296" si="4593">IF(ISBLANK(K2296),1,0)</f>
        <v>0</v>
      </c>
      <c r="X2296" s="5">
        <f t="shared" si="4593"/>
        <v>0</v>
      </c>
      <c r="Y2296" s="5">
        <f t="shared" si="4593"/>
        <v>0</v>
      </c>
      <c r="Z2296" s="5">
        <f t="shared" si="4593"/>
        <v>0</v>
      </c>
      <c r="AA2296" s="5">
        <f t="shared" si="3"/>
        <v>0</v>
      </c>
    </row>
    <row r="2297" spans="1:27" ht="15.75" customHeight="1" x14ac:dyDescent="0.2">
      <c r="A2297" s="1" t="s">
        <v>2735</v>
      </c>
      <c r="B2297" s="1" t="s">
        <v>58</v>
      </c>
      <c r="C2297" s="1" t="s">
        <v>35</v>
      </c>
      <c r="D2297" s="2">
        <v>45451</v>
      </c>
      <c r="E2297" s="1" t="s">
        <v>37</v>
      </c>
      <c r="F2297" s="1">
        <v>22.23</v>
      </c>
      <c r="G2297" s="1">
        <v>37.26</v>
      </c>
      <c r="H2297" s="1">
        <v>304</v>
      </c>
      <c r="I2297" s="1">
        <v>35.200000000000003</v>
      </c>
      <c r="J2297" s="1">
        <v>7.29</v>
      </c>
      <c r="K2297" s="1">
        <v>99</v>
      </c>
      <c r="L2297" s="1">
        <v>6.49</v>
      </c>
      <c r="M2297" s="1">
        <v>123.2</v>
      </c>
      <c r="N2297" s="1">
        <v>87.5</v>
      </c>
      <c r="O2297" s="1">
        <v>92.93</v>
      </c>
      <c r="P2297" s="1" t="s">
        <v>4</v>
      </c>
      <c r="Q2297" s="1" t="s">
        <v>50</v>
      </c>
      <c r="R2297" s="1" t="s">
        <v>242</v>
      </c>
      <c r="S2297" s="1" t="s">
        <v>89</v>
      </c>
      <c r="T2297" s="3">
        <f t="shared" si="0"/>
        <v>45444</v>
      </c>
      <c r="U2297" s="5">
        <f t="shared" ref="U2297:V2297" si="4594">IF(ISBLANK(F2297),1,0)</f>
        <v>0</v>
      </c>
      <c r="V2297" s="5">
        <f t="shared" si="4594"/>
        <v>0</v>
      </c>
      <c r="W2297" s="5">
        <f t="shared" ref="W2297:Z2297" si="4595">IF(ISBLANK(K2297),1,0)</f>
        <v>0</v>
      </c>
      <c r="X2297" s="5">
        <f t="shared" si="4595"/>
        <v>0</v>
      </c>
      <c r="Y2297" s="5">
        <f t="shared" si="4595"/>
        <v>0</v>
      </c>
      <c r="Z2297" s="5">
        <f t="shared" si="4595"/>
        <v>0</v>
      </c>
      <c r="AA2297" s="5">
        <f t="shared" si="3"/>
        <v>0</v>
      </c>
    </row>
    <row r="2298" spans="1:27" ht="15.75" customHeight="1" x14ac:dyDescent="0.2">
      <c r="A2298" s="1" t="s">
        <v>2736</v>
      </c>
      <c r="B2298" s="1" t="s">
        <v>58</v>
      </c>
      <c r="C2298" s="1" t="s">
        <v>35</v>
      </c>
      <c r="D2298" s="2">
        <v>45333</v>
      </c>
      <c r="E2298" s="1" t="s">
        <v>93</v>
      </c>
      <c r="F2298" s="1">
        <v>19.690000000000001</v>
      </c>
      <c r="G2298" s="1">
        <v>40.340000000000003</v>
      </c>
      <c r="H2298" s="1">
        <v>312</v>
      </c>
      <c r="I2298" s="1">
        <v>38</v>
      </c>
      <c r="J2298" s="1">
        <v>7.7</v>
      </c>
      <c r="K2298" s="1">
        <v>98.89</v>
      </c>
      <c r="L2298" s="1">
        <v>6.81</v>
      </c>
      <c r="M2298" s="1">
        <v>113.3</v>
      </c>
      <c r="N2298" s="1">
        <v>89.31</v>
      </c>
      <c r="O2298" s="1">
        <v>93.32</v>
      </c>
      <c r="P2298" s="1" t="s">
        <v>4</v>
      </c>
      <c r="Q2298" s="1" t="s">
        <v>5</v>
      </c>
      <c r="R2298" s="1" t="s">
        <v>6</v>
      </c>
      <c r="S2298" s="1" t="s">
        <v>6</v>
      </c>
      <c r="T2298" s="3">
        <f t="shared" si="0"/>
        <v>45323</v>
      </c>
      <c r="U2298" s="5">
        <f t="shared" ref="U2298:V2298" si="4596">IF(ISBLANK(F2298),1,0)</f>
        <v>0</v>
      </c>
      <c r="V2298" s="5">
        <f t="shared" si="4596"/>
        <v>0</v>
      </c>
      <c r="W2298" s="5">
        <f t="shared" ref="W2298:Z2298" si="4597">IF(ISBLANK(K2298),1,0)</f>
        <v>0</v>
      </c>
      <c r="X2298" s="5">
        <f t="shared" si="4597"/>
        <v>0</v>
      </c>
      <c r="Y2298" s="5">
        <f t="shared" si="4597"/>
        <v>0</v>
      </c>
      <c r="Z2298" s="5">
        <f t="shared" si="4597"/>
        <v>0</v>
      </c>
      <c r="AA2298" s="5">
        <f t="shared" si="3"/>
        <v>0</v>
      </c>
    </row>
    <row r="2299" spans="1:27" ht="15.75" customHeight="1" x14ac:dyDescent="0.2">
      <c r="A2299" s="1" t="s">
        <v>465</v>
      </c>
      <c r="B2299" s="1" t="s">
        <v>34</v>
      </c>
      <c r="C2299" s="1" t="s">
        <v>47</v>
      </c>
      <c r="D2299" s="2">
        <v>45431</v>
      </c>
      <c r="E2299" s="1" t="s">
        <v>23</v>
      </c>
      <c r="F2299" s="1">
        <v>23.62</v>
      </c>
      <c r="G2299" s="1">
        <v>39.299999999999997</v>
      </c>
      <c r="H2299" s="1">
        <v>349</v>
      </c>
      <c r="I2299" s="1">
        <v>47.6</v>
      </c>
      <c r="J2299" s="1">
        <v>7.9</v>
      </c>
      <c r="K2299" s="1">
        <v>98.89</v>
      </c>
      <c r="L2299" s="1">
        <v>6.71</v>
      </c>
      <c r="M2299" s="1">
        <v>132.1</v>
      </c>
      <c r="N2299" s="1">
        <v>83.23</v>
      </c>
      <c r="O2299" s="1">
        <v>94.82</v>
      </c>
      <c r="P2299" s="1" t="s">
        <v>4</v>
      </c>
      <c r="Q2299" s="1" t="s">
        <v>5</v>
      </c>
      <c r="R2299" s="1" t="s">
        <v>6</v>
      </c>
      <c r="S2299" s="1" t="s">
        <v>6</v>
      </c>
      <c r="T2299" s="3">
        <f t="shared" si="0"/>
        <v>45413</v>
      </c>
      <c r="U2299" s="5">
        <f t="shared" ref="U2299:V2299" si="4598">IF(ISBLANK(F2299),1,0)</f>
        <v>0</v>
      </c>
      <c r="V2299" s="5">
        <f t="shared" si="4598"/>
        <v>0</v>
      </c>
      <c r="W2299" s="5">
        <f t="shared" ref="W2299:Z2299" si="4599">IF(ISBLANK(K2299),1,0)</f>
        <v>0</v>
      </c>
      <c r="X2299" s="5">
        <f t="shared" si="4599"/>
        <v>0</v>
      </c>
      <c r="Y2299" s="5">
        <f t="shared" si="4599"/>
        <v>0</v>
      </c>
      <c r="Z2299" s="5">
        <f t="shared" si="4599"/>
        <v>0</v>
      </c>
      <c r="AA2299" s="5">
        <f t="shared" si="3"/>
        <v>0</v>
      </c>
    </row>
    <row r="2300" spans="1:27" ht="15.75" customHeight="1" x14ac:dyDescent="0.2">
      <c r="A2300" s="1" t="s">
        <v>2737</v>
      </c>
      <c r="B2300" s="1" t="s">
        <v>1</v>
      </c>
      <c r="C2300" s="1" t="s">
        <v>926</v>
      </c>
      <c r="D2300" s="2">
        <v>45525</v>
      </c>
      <c r="E2300" s="1" t="s">
        <v>37</v>
      </c>
      <c r="F2300" s="1">
        <v>22.64</v>
      </c>
      <c r="G2300" s="1">
        <v>35.93</v>
      </c>
      <c r="H2300" s="1">
        <v>360</v>
      </c>
      <c r="I2300" s="1">
        <v>35.299999999999997</v>
      </c>
      <c r="J2300" s="1">
        <v>6.57</v>
      </c>
      <c r="L2300" s="1">
        <v>6.66</v>
      </c>
      <c r="M2300" s="1">
        <v>110.8</v>
      </c>
      <c r="N2300" s="1">
        <v>90.94</v>
      </c>
      <c r="O2300" s="1">
        <v>95.91</v>
      </c>
      <c r="P2300" s="1" t="s">
        <v>4</v>
      </c>
      <c r="Q2300" s="1" t="s">
        <v>5</v>
      </c>
      <c r="R2300" s="1" t="s">
        <v>6</v>
      </c>
      <c r="S2300" s="1" t="s">
        <v>6</v>
      </c>
      <c r="T2300" s="3">
        <f t="shared" si="0"/>
        <v>45505</v>
      </c>
      <c r="U2300" s="5">
        <f t="shared" ref="U2300:V2300" si="4600">IF(ISBLANK(F2300),1,0)</f>
        <v>0</v>
      </c>
      <c r="V2300" s="5">
        <f t="shared" si="4600"/>
        <v>0</v>
      </c>
      <c r="W2300" s="5">
        <f t="shared" ref="W2300:Z2300" si="4601">IF(ISBLANK(K2300),1,0)</f>
        <v>1</v>
      </c>
      <c r="X2300" s="5">
        <f t="shared" si="4601"/>
        <v>0</v>
      </c>
      <c r="Y2300" s="5">
        <f t="shared" si="4601"/>
        <v>0</v>
      </c>
      <c r="Z2300" s="5">
        <f t="shared" si="4601"/>
        <v>0</v>
      </c>
      <c r="AA2300" s="5">
        <f t="shared" si="3"/>
        <v>1</v>
      </c>
    </row>
    <row r="2301" spans="1:27" ht="15.75" customHeight="1" x14ac:dyDescent="0.2">
      <c r="A2301" s="1" t="s">
        <v>2083</v>
      </c>
      <c r="B2301" s="1" t="s">
        <v>58</v>
      </c>
      <c r="C2301" s="1" t="s">
        <v>35</v>
      </c>
      <c r="D2301" s="2">
        <v>45442</v>
      </c>
      <c r="E2301" s="1" t="s">
        <v>162</v>
      </c>
      <c r="F2301" s="1">
        <v>22.26</v>
      </c>
      <c r="G2301" s="1">
        <v>31.48</v>
      </c>
      <c r="H2301" s="1">
        <v>338</v>
      </c>
      <c r="I2301" s="1">
        <v>34.799999999999997</v>
      </c>
      <c r="J2301" s="1">
        <v>6.14</v>
      </c>
      <c r="K2301" s="1">
        <v>99.41</v>
      </c>
      <c r="L2301" s="1">
        <v>6.62</v>
      </c>
      <c r="M2301" s="1">
        <v>129.19999999999999</v>
      </c>
      <c r="N2301" s="1">
        <v>88.45</v>
      </c>
      <c r="O2301" s="1">
        <v>95.18</v>
      </c>
      <c r="P2301" s="1" t="s">
        <v>4</v>
      </c>
      <c r="Q2301" s="1" t="s">
        <v>50</v>
      </c>
      <c r="R2301" s="1" t="s">
        <v>243</v>
      </c>
      <c r="S2301" s="1" t="s">
        <v>89</v>
      </c>
      <c r="T2301" s="3">
        <f t="shared" si="0"/>
        <v>45413</v>
      </c>
      <c r="U2301" s="5">
        <f t="shared" ref="U2301:V2301" si="4602">IF(ISBLANK(F2301),1,0)</f>
        <v>0</v>
      </c>
      <c r="V2301" s="5">
        <f t="shared" si="4602"/>
        <v>0</v>
      </c>
      <c r="W2301" s="5">
        <f t="shared" ref="W2301:Z2301" si="4603">IF(ISBLANK(K2301),1,0)</f>
        <v>0</v>
      </c>
      <c r="X2301" s="5">
        <f t="shared" si="4603"/>
        <v>0</v>
      </c>
      <c r="Y2301" s="5">
        <f t="shared" si="4603"/>
        <v>0</v>
      </c>
      <c r="Z2301" s="5">
        <f t="shared" si="4603"/>
        <v>0</v>
      </c>
      <c r="AA2301" s="5">
        <f t="shared" si="3"/>
        <v>0</v>
      </c>
    </row>
    <row r="2302" spans="1:27" ht="15.75" customHeight="1" x14ac:dyDescent="0.2">
      <c r="A2302" s="1" t="s">
        <v>2739</v>
      </c>
      <c r="B2302" s="1" t="s">
        <v>20</v>
      </c>
      <c r="C2302" s="1" t="s">
        <v>21</v>
      </c>
      <c r="D2302" s="2">
        <v>45526</v>
      </c>
      <c r="E2302" s="1" t="s">
        <v>93</v>
      </c>
      <c r="F2302" s="1">
        <v>22.32</v>
      </c>
      <c r="G2302" s="1">
        <v>32.01</v>
      </c>
      <c r="H2302" s="1">
        <v>286</v>
      </c>
      <c r="I2302" s="1">
        <v>40.700000000000003</v>
      </c>
      <c r="J2302" s="1">
        <v>8.42</v>
      </c>
      <c r="K2302" s="1">
        <v>98.62</v>
      </c>
      <c r="L2302" s="1">
        <v>6.67</v>
      </c>
      <c r="M2302" s="1">
        <v>116.8</v>
      </c>
      <c r="N2302" s="1">
        <v>84.64</v>
      </c>
      <c r="O2302" s="1">
        <v>91.32</v>
      </c>
      <c r="P2302" s="1" t="s">
        <v>4</v>
      </c>
      <c r="Q2302" s="1" t="s">
        <v>50</v>
      </c>
      <c r="R2302" s="1" t="s">
        <v>153</v>
      </c>
      <c r="S2302" s="1" t="s">
        <v>89</v>
      </c>
      <c r="T2302" s="3">
        <f t="shared" si="0"/>
        <v>45505</v>
      </c>
      <c r="U2302" s="5">
        <f t="shared" ref="U2302:V2302" si="4604">IF(ISBLANK(F2302),1,0)</f>
        <v>0</v>
      </c>
      <c r="V2302" s="5">
        <f t="shared" si="4604"/>
        <v>0</v>
      </c>
      <c r="W2302" s="5">
        <f t="shared" ref="W2302:Z2302" si="4605">IF(ISBLANK(K2302),1,0)</f>
        <v>0</v>
      </c>
      <c r="X2302" s="5">
        <f t="shared" si="4605"/>
        <v>0</v>
      </c>
      <c r="Y2302" s="5">
        <f t="shared" si="4605"/>
        <v>0</v>
      </c>
      <c r="Z2302" s="5">
        <f t="shared" si="4605"/>
        <v>0</v>
      </c>
      <c r="AA2302" s="5">
        <f t="shared" si="3"/>
        <v>0</v>
      </c>
    </row>
    <row r="2303" spans="1:27" ht="15.75" customHeight="1" x14ac:dyDescent="0.2">
      <c r="A2303" s="1" t="s">
        <v>614</v>
      </c>
      <c r="B2303" s="1" t="s">
        <v>34</v>
      </c>
      <c r="C2303" s="1" t="s">
        <v>35</v>
      </c>
      <c r="D2303" s="2">
        <v>46000</v>
      </c>
      <c r="E2303" s="1" t="s">
        <v>3</v>
      </c>
      <c r="F2303" s="1">
        <v>22.15</v>
      </c>
      <c r="G2303" s="1">
        <v>49.11</v>
      </c>
      <c r="H2303" s="1">
        <v>289</v>
      </c>
      <c r="I2303" s="1">
        <v>33.6</v>
      </c>
      <c r="J2303" s="1">
        <v>7.17</v>
      </c>
      <c r="K2303" s="1">
        <v>98.81</v>
      </c>
      <c r="L2303" s="1">
        <v>7.05</v>
      </c>
      <c r="M2303" s="1">
        <v>123.5</v>
      </c>
      <c r="N2303" s="1">
        <v>88.24</v>
      </c>
      <c r="O2303" s="1">
        <v>93.99</v>
      </c>
      <c r="P2303" s="1" t="s">
        <v>4</v>
      </c>
      <c r="Q2303" s="1" t="s">
        <v>5</v>
      </c>
      <c r="R2303" s="1" t="s">
        <v>6</v>
      </c>
      <c r="S2303" s="1" t="s">
        <v>6</v>
      </c>
      <c r="T2303" s="3">
        <f t="shared" si="0"/>
        <v>45992</v>
      </c>
      <c r="U2303" s="5">
        <f t="shared" ref="U2303:V2303" si="4606">IF(ISBLANK(F2303),1,0)</f>
        <v>0</v>
      </c>
      <c r="V2303" s="5">
        <f t="shared" si="4606"/>
        <v>0</v>
      </c>
      <c r="W2303" s="5">
        <f t="shared" ref="W2303:Z2303" si="4607">IF(ISBLANK(K2303),1,0)</f>
        <v>0</v>
      </c>
      <c r="X2303" s="5">
        <f t="shared" si="4607"/>
        <v>0</v>
      </c>
      <c r="Y2303" s="5">
        <f t="shared" si="4607"/>
        <v>0</v>
      </c>
      <c r="Z2303" s="5">
        <f t="shared" si="4607"/>
        <v>0</v>
      </c>
      <c r="AA2303" s="5">
        <f t="shared" si="3"/>
        <v>0</v>
      </c>
    </row>
    <row r="2304" spans="1:27" ht="15.75" customHeight="1" x14ac:dyDescent="0.2">
      <c r="A2304" s="1" t="s">
        <v>2253</v>
      </c>
      <c r="B2304" s="1" t="s">
        <v>308</v>
      </c>
      <c r="C2304" s="1" t="s">
        <v>21</v>
      </c>
      <c r="D2304" s="2">
        <v>45569</v>
      </c>
      <c r="E2304" s="1" t="s">
        <v>3</v>
      </c>
      <c r="F2304" s="1">
        <v>23.06</v>
      </c>
      <c r="G2304" s="1">
        <v>38.07</v>
      </c>
      <c r="H2304" s="1">
        <v>360</v>
      </c>
      <c r="I2304" s="1">
        <v>40.6</v>
      </c>
      <c r="J2304" s="1">
        <v>6.77</v>
      </c>
      <c r="K2304" s="1">
        <v>99.28</v>
      </c>
      <c r="L2304" s="1">
        <v>6.67</v>
      </c>
      <c r="M2304" s="1">
        <v>107.4</v>
      </c>
      <c r="N2304" s="1">
        <v>87.34</v>
      </c>
      <c r="O2304" s="1">
        <v>93.83</v>
      </c>
      <c r="P2304" s="1" t="s">
        <v>4</v>
      </c>
      <c r="Q2304" s="1" t="s">
        <v>5</v>
      </c>
      <c r="R2304" s="1" t="s">
        <v>6</v>
      </c>
      <c r="S2304" s="1" t="s">
        <v>6</v>
      </c>
      <c r="T2304" s="3">
        <f t="shared" si="0"/>
        <v>45566</v>
      </c>
      <c r="U2304" s="5">
        <f t="shared" ref="U2304:V2304" si="4608">IF(ISBLANK(F2304),1,0)</f>
        <v>0</v>
      </c>
      <c r="V2304" s="5">
        <f t="shared" si="4608"/>
        <v>0</v>
      </c>
      <c r="W2304" s="5">
        <f t="shared" ref="W2304:Z2304" si="4609">IF(ISBLANK(K2304),1,0)</f>
        <v>0</v>
      </c>
      <c r="X2304" s="5">
        <f t="shared" si="4609"/>
        <v>0</v>
      </c>
      <c r="Y2304" s="5">
        <f t="shared" si="4609"/>
        <v>0</v>
      </c>
      <c r="Z2304" s="5">
        <f t="shared" si="4609"/>
        <v>0</v>
      </c>
      <c r="AA2304" s="5">
        <f t="shared" si="3"/>
        <v>0</v>
      </c>
    </row>
    <row r="2305" spans="1:27" ht="15.75" customHeight="1" x14ac:dyDescent="0.2">
      <c r="A2305" s="1" t="s">
        <v>1529</v>
      </c>
      <c r="B2305" s="1" t="s">
        <v>1</v>
      </c>
      <c r="C2305" s="1" t="s">
        <v>47</v>
      </c>
      <c r="D2305" s="2">
        <v>45755</v>
      </c>
      <c r="E2305" s="1" t="s">
        <v>37</v>
      </c>
      <c r="F2305" s="1">
        <v>22.18</v>
      </c>
      <c r="G2305" s="1">
        <v>45.67</v>
      </c>
      <c r="H2305" s="1">
        <v>356</v>
      </c>
      <c r="I2305" s="1">
        <v>42.8</v>
      </c>
      <c r="J2305" s="1">
        <v>7.16</v>
      </c>
      <c r="K2305" s="1">
        <v>99.31</v>
      </c>
      <c r="L2305" s="1">
        <v>6.73</v>
      </c>
      <c r="M2305" s="1">
        <v>127.6</v>
      </c>
      <c r="N2305" s="1">
        <v>88.34</v>
      </c>
      <c r="O2305" s="1">
        <v>93.23</v>
      </c>
      <c r="P2305" s="1" t="s">
        <v>4</v>
      </c>
      <c r="Q2305" s="1" t="s">
        <v>5</v>
      </c>
      <c r="R2305" s="1" t="s">
        <v>6</v>
      </c>
      <c r="S2305" s="1" t="s">
        <v>6</v>
      </c>
      <c r="T2305" s="3">
        <f t="shared" si="0"/>
        <v>45748</v>
      </c>
      <c r="U2305" s="5">
        <f t="shared" ref="U2305:V2305" si="4610">IF(ISBLANK(F2305),1,0)</f>
        <v>0</v>
      </c>
      <c r="V2305" s="5">
        <f t="shared" si="4610"/>
        <v>0</v>
      </c>
      <c r="W2305" s="5">
        <f t="shared" ref="W2305:Z2305" si="4611">IF(ISBLANK(K2305),1,0)</f>
        <v>0</v>
      </c>
      <c r="X2305" s="5">
        <f t="shared" si="4611"/>
        <v>0</v>
      </c>
      <c r="Y2305" s="5">
        <f t="shared" si="4611"/>
        <v>0</v>
      </c>
      <c r="Z2305" s="5">
        <f t="shared" si="4611"/>
        <v>0</v>
      </c>
      <c r="AA2305" s="5">
        <f t="shared" si="3"/>
        <v>0</v>
      </c>
    </row>
    <row r="2306" spans="1:27" ht="15.75" customHeight="1" x14ac:dyDescent="0.2">
      <c r="A2306" s="1" t="s">
        <v>2740</v>
      </c>
      <c r="B2306" s="1" t="s">
        <v>20</v>
      </c>
      <c r="C2306" s="1" t="s">
        <v>21</v>
      </c>
      <c r="D2306" s="2">
        <v>45792</v>
      </c>
      <c r="E2306" s="1" t="s">
        <v>23</v>
      </c>
      <c r="F2306" s="1">
        <v>20.58</v>
      </c>
      <c r="G2306" s="1">
        <v>44.78</v>
      </c>
      <c r="H2306" s="1">
        <v>302</v>
      </c>
      <c r="I2306" s="1">
        <v>50.3</v>
      </c>
      <c r="J2306" s="1">
        <v>8.08</v>
      </c>
      <c r="K2306" s="1">
        <v>98.69</v>
      </c>
      <c r="L2306" s="1">
        <v>7.03</v>
      </c>
      <c r="M2306" s="1">
        <v>137.19999999999999</v>
      </c>
      <c r="N2306" s="1">
        <v>87.86</v>
      </c>
      <c r="O2306" s="1">
        <v>92.33</v>
      </c>
      <c r="P2306" s="1" t="s">
        <v>4</v>
      </c>
      <c r="Q2306" s="1" t="s">
        <v>5</v>
      </c>
      <c r="R2306" s="1" t="s">
        <v>6</v>
      </c>
      <c r="S2306" s="1" t="s">
        <v>6</v>
      </c>
      <c r="T2306" s="3">
        <f t="shared" si="0"/>
        <v>45778</v>
      </c>
      <c r="U2306" s="5">
        <f t="shared" ref="U2306:V2306" si="4612">IF(ISBLANK(F2306),1,0)</f>
        <v>0</v>
      </c>
      <c r="V2306" s="5">
        <f t="shared" si="4612"/>
        <v>0</v>
      </c>
      <c r="W2306" s="5">
        <f t="shared" ref="W2306:Z2306" si="4613">IF(ISBLANK(K2306),1,0)</f>
        <v>0</v>
      </c>
      <c r="X2306" s="5">
        <f t="shared" si="4613"/>
        <v>0</v>
      </c>
      <c r="Y2306" s="5">
        <f t="shared" si="4613"/>
        <v>0</v>
      </c>
      <c r="Z2306" s="5">
        <f t="shared" si="4613"/>
        <v>0</v>
      </c>
      <c r="AA2306" s="5">
        <f t="shared" si="3"/>
        <v>0</v>
      </c>
    </row>
    <row r="2307" spans="1:27" ht="15.75" customHeight="1" x14ac:dyDescent="0.2">
      <c r="A2307" s="1" t="s">
        <v>2741</v>
      </c>
      <c r="B2307" s="1" t="s">
        <v>20</v>
      </c>
      <c r="C2307" s="1" t="s">
        <v>47</v>
      </c>
      <c r="D2307" s="2">
        <v>45387</v>
      </c>
      <c r="E2307" s="1" t="s">
        <v>23</v>
      </c>
      <c r="F2307" s="1">
        <v>21.71</v>
      </c>
      <c r="G2307" s="1">
        <v>40.08</v>
      </c>
      <c r="H2307" s="1">
        <v>293</v>
      </c>
      <c r="I2307" s="1">
        <v>44.5</v>
      </c>
      <c r="J2307" s="1">
        <v>8.4499999999999993</v>
      </c>
      <c r="K2307" s="1">
        <v>98.55</v>
      </c>
      <c r="L2307" s="1">
        <v>6.99</v>
      </c>
      <c r="M2307" s="1">
        <v>121.6</v>
      </c>
      <c r="N2307" s="1">
        <v>88.48</v>
      </c>
      <c r="O2307" s="1">
        <v>91.88</v>
      </c>
      <c r="P2307" s="1" t="s">
        <v>4</v>
      </c>
      <c r="Q2307" s="1" t="s">
        <v>5</v>
      </c>
      <c r="R2307" s="1" t="s">
        <v>6</v>
      </c>
      <c r="S2307" s="1" t="s">
        <v>6</v>
      </c>
      <c r="T2307" s="3">
        <f t="shared" si="0"/>
        <v>45383</v>
      </c>
      <c r="U2307" s="5">
        <f t="shared" ref="U2307:V2307" si="4614">IF(ISBLANK(F2307),1,0)</f>
        <v>0</v>
      </c>
      <c r="V2307" s="5">
        <f t="shared" si="4614"/>
        <v>0</v>
      </c>
      <c r="W2307" s="5">
        <f t="shared" ref="W2307:Z2307" si="4615">IF(ISBLANK(K2307),1,0)</f>
        <v>0</v>
      </c>
      <c r="X2307" s="5">
        <f t="shared" si="4615"/>
        <v>0</v>
      </c>
      <c r="Y2307" s="5">
        <f t="shared" si="4615"/>
        <v>0</v>
      </c>
      <c r="Z2307" s="5">
        <f t="shared" si="4615"/>
        <v>0</v>
      </c>
      <c r="AA2307" s="5">
        <f t="shared" si="3"/>
        <v>0</v>
      </c>
    </row>
    <row r="2308" spans="1:27" ht="15.75" customHeight="1" x14ac:dyDescent="0.2">
      <c r="A2308" s="1" t="s">
        <v>2742</v>
      </c>
      <c r="B2308" s="1" t="s">
        <v>58</v>
      </c>
      <c r="C2308" s="1" t="s">
        <v>21</v>
      </c>
      <c r="D2308" s="2">
        <v>45473</v>
      </c>
      <c r="E2308" s="1" t="s">
        <v>93</v>
      </c>
      <c r="F2308" s="1">
        <v>23.07</v>
      </c>
      <c r="G2308" s="1">
        <v>40.51</v>
      </c>
      <c r="H2308" s="1">
        <v>294</v>
      </c>
      <c r="I2308" s="1">
        <v>47.5</v>
      </c>
      <c r="J2308" s="1">
        <v>7.69</v>
      </c>
      <c r="K2308" s="1">
        <v>99.06</v>
      </c>
      <c r="L2308" s="1">
        <v>6.92</v>
      </c>
      <c r="M2308" s="1">
        <v>138.6</v>
      </c>
      <c r="O2308" s="1">
        <v>93.64</v>
      </c>
      <c r="P2308" s="1" t="s">
        <v>4</v>
      </c>
      <c r="Q2308" s="1" t="s">
        <v>5</v>
      </c>
      <c r="R2308" s="1" t="s">
        <v>6</v>
      </c>
      <c r="S2308" s="1" t="s">
        <v>6</v>
      </c>
      <c r="T2308" s="3">
        <f t="shared" si="0"/>
        <v>45444</v>
      </c>
      <c r="U2308" s="5">
        <f t="shared" ref="U2308:V2308" si="4616">IF(ISBLANK(F2308),1,0)</f>
        <v>0</v>
      </c>
      <c r="V2308" s="5">
        <f t="shared" si="4616"/>
        <v>0</v>
      </c>
      <c r="W2308" s="5">
        <f t="shared" ref="W2308:Z2308" si="4617">IF(ISBLANK(K2308),1,0)</f>
        <v>0</v>
      </c>
      <c r="X2308" s="5">
        <f t="shared" si="4617"/>
        <v>0</v>
      </c>
      <c r="Y2308" s="5">
        <f t="shared" si="4617"/>
        <v>0</v>
      </c>
      <c r="Z2308" s="5">
        <f t="shared" si="4617"/>
        <v>1</v>
      </c>
      <c r="AA2308" s="5">
        <f t="shared" si="3"/>
        <v>1</v>
      </c>
    </row>
    <row r="2309" spans="1:27" ht="15.75" customHeight="1" x14ac:dyDescent="0.2">
      <c r="A2309" s="1" t="s">
        <v>1442</v>
      </c>
      <c r="B2309" s="1" t="s">
        <v>1</v>
      </c>
      <c r="C2309" s="1" t="s">
        <v>47</v>
      </c>
      <c r="D2309" s="2">
        <v>45595</v>
      </c>
      <c r="E2309" s="1" t="s">
        <v>23</v>
      </c>
      <c r="F2309" s="1">
        <v>22.01</v>
      </c>
      <c r="G2309" s="1">
        <v>43.67</v>
      </c>
      <c r="H2309" s="1">
        <v>356</v>
      </c>
      <c r="I2309" s="1">
        <v>43.4</v>
      </c>
      <c r="J2309" s="1">
        <v>8.02</v>
      </c>
      <c r="K2309" s="1">
        <v>99.3</v>
      </c>
      <c r="L2309" s="1">
        <v>6.69</v>
      </c>
      <c r="M2309" s="1">
        <v>101.5</v>
      </c>
      <c r="N2309" s="1">
        <v>87.02</v>
      </c>
      <c r="O2309" s="1">
        <v>93.04</v>
      </c>
      <c r="P2309" s="1" t="s">
        <v>4</v>
      </c>
      <c r="Q2309" s="1" t="s">
        <v>50</v>
      </c>
      <c r="R2309" s="1" t="s">
        <v>242</v>
      </c>
      <c r="S2309" s="1" t="s">
        <v>89</v>
      </c>
      <c r="T2309" s="3">
        <f t="shared" si="0"/>
        <v>45566</v>
      </c>
      <c r="U2309" s="5">
        <f t="shared" ref="U2309:V2309" si="4618">IF(ISBLANK(F2309),1,0)</f>
        <v>0</v>
      </c>
      <c r="V2309" s="5">
        <f t="shared" si="4618"/>
        <v>0</v>
      </c>
      <c r="W2309" s="5">
        <f t="shared" ref="W2309:Z2309" si="4619">IF(ISBLANK(K2309),1,0)</f>
        <v>0</v>
      </c>
      <c r="X2309" s="5">
        <f t="shared" si="4619"/>
        <v>0</v>
      </c>
      <c r="Y2309" s="5">
        <f t="shared" si="4619"/>
        <v>0</v>
      </c>
      <c r="Z2309" s="5">
        <f t="shared" si="4619"/>
        <v>0</v>
      </c>
      <c r="AA2309" s="5">
        <f t="shared" si="3"/>
        <v>0</v>
      </c>
    </row>
    <row r="2310" spans="1:27" ht="15.75" customHeight="1" x14ac:dyDescent="0.2">
      <c r="A2310" s="1" t="s">
        <v>1959</v>
      </c>
      <c r="B2310" s="1" t="s">
        <v>58</v>
      </c>
      <c r="C2310" s="1" t="s">
        <v>35</v>
      </c>
      <c r="D2310" s="2">
        <v>45628</v>
      </c>
      <c r="E2310" s="1" t="s">
        <v>3</v>
      </c>
      <c r="F2310" s="1">
        <v>21.45</v>
      </c>
      <c r="G2310" s="1">
        <v>39.92</v>
      </c>
      <c r="H2310" s="1">
        <v>341</v>
      </c>
      <c r="I2310" s="1">
        <v>42</v>
      </c>
      <c r="J2310" s="1">
        <v>7.13</v>
      </c>
      <c r="K2310" s="1">
        <v>99.21</v>
      </c>
      <c r="L2310" s="1">
        <v>6.89</v>
      </c>
      <c r="M2310" s="1">
        <v>124.7</v>
      </c>
      <c r="N2310" s="1">
        <v>86.74</v>
      </c>
      <c r="O2310" s="1">
        <v>95.24</v>
      </c>
      <c r="P2310" s="1" t="s">
        <v>4</v>
      </c>
      <c r="Q2310" s="1" t="s">
        <v>5</v>
      </c>
      <c r="R2310" s="1" t="s">
        <v>6</v>
      </c>
      <c r="S2310" s="1" t="s">
        <v>6</v>
      </c>
      <c r="T2310" s="3">
        <f t="shared" si="0"/>
        <v>45627</v>
      </c>
      <c r="U2310" s="5">
        <f t="shared" ref="U2310:V2310" si="4620">IF(ISBLANK(F2310),1,0)</f>
        <v>0</v>
      </c>
      <c r="V2310" s="5">
        <f t="shared" si="4620"/>
        <v>0</v>
      </c>
      <c r="W2310" s="5">
        <f t="shared" ref="W2310:Z2310" si="4621">IF(ISBLANK(K2310),1,0)</f>
        <v>0</v>
      </c>
      <c r="X2310" s="5">
        <f t="shared" si="4621"/>
        <v>0</v>
      </c>
      <c r="Y2310" s="5">
        <f t="shared" si="4621"/>
        <v>0</v>
      </c>
      <c r="Z2310" s="5">
        <f t="shared" si="4621"/>
        <v>0</v>
      </c>
      <c r="AA2310" s="5">
        <f t="shared" si="3"/>
        <v>0</v>
      </c>
    </row>
    <row r="2311" spans="1:27" ht="15.75" customHeight="1" x14ac:dyDescent="0.2">
      <c r="A2311" s="1" t="s">
        <v>2743</v>
      </c>
      <c r="B2311" s="1" t="s">
        <v>58</v>
      </c>
      <c r="C2311" s="1" t="s">
        <v>35</v>
      </c>
      <c r="D2311" s="2">
        <v>45301</v>
      </c>
      <c r="E2311" s="1" t="s">
        <v>23</v>
      </c>
      <c r="F2311" s="1">
        <v>22.92</v>
      </c>
      <c r="G2311" s="1">
        <v>48.02</v>
      </c>
      <c r="H2311" s="1">
        <v>308</v>
      </c>
      <c r="I2311" s="1">
        <v>41.1</v>
      </c>
      <c r="J2311" s="1">
        <v>7.93</v>
      </c>
      <c r="K2311" s="1">
        <v>98.74</v>
      </c>
      <c r="L2311" s="1">
        <v>6.89</v>
      </c>
      <c r="M2311" s="1">
        <v>130.6</v>
      </c>
      <c r="N2311" s="1">
        <v>84.27</v>
      </c>
      <c r="O2311" s="1">
        <v>91.86</v>
      </c>
      <c r="P2311" s="1" t="s">
        <v>4</v>
      </c>
      <c r="Q2311" s="1" t="s">
        <v>5</v>
      </c>
      <c r="R2311" s="1" t="s">
        <v>6</v>
      </c>
      <c r="S2311" s="1" t="s">
        <v>6</v>
      </c>
      <c r="T2311" s="3">
        <f t="shared" si="0"/>
        <v>45292</v>
      </c>
      <c r="U2311" s="5">
        <f t="shared" ref="U2311:V2311" si="4622">IF(ISBLANK(F2311),1,0)</f>
        <v>0</v>
      </c>
      <c r="V2311" s="5">
        <f t="shared" si="4622"/>
        <v>0</v>
      </c>
      <c r="W2311" s="5">
        <f t="shared" ref="W2311:Z2311" si="4623">IF(ISBLANK(K2311),1,0)</f>
        <v>0</v>
      </c>
      <c r="X2311" s="5">
        <f t="shared" si="4623"/>
        <v>0</v>
      </c>
      <c r="Y2311" s="5">
        <f t="shared" si="4623"/>
        <v>0</v>
      </c>
      <c r="Z2311" s="5">
        <f t="shared" si="4623"/>
        <v>0</v>
      </c>
      <c r="AA2311" s="5">
        <f t="shared" si="3"/>
        <v>0</v>
      </c>
    </row>
    <row r="2312" spans="1:27" ht="15.75" customHeight="1" x14ac:dyDescent="0.2">
      <c r="A2312" s="1" t="s">
        <v>2744</v>
      </c>
      <c r="B2312" s="1" t="s">
        <v>1</v>
      </c>
      <c r="C2312" s="1" t="s">
        <v>35</v>
      </c>
      <c r="D2312" s="2">
        <v>45763</v>
      </c>
      <c r="E2312" s="1" t="s">
        <v>3</v>
      </c>
      <c r="F2312" s="1">
        <v>22.16</v>
      </c>
      <c r="G2312" s="1">
        <v>52.38</v>
      </c>
      <c r="H2312" s="1">
        <v>326</v>
      </c>
      <c r="I2312" s="1">
        <v>34.4</v>
      </c>
      <c r="J2312" s="1">
        <v>7.06</v>
      </c>
      <c r="K2312" s="1">
        <v>99.53</v>
      </c>
      <c r="L2312" s="1">
        <v>7.01</v>
      </c>
      <c r="M2312" s="1">
        <v>127.9</v>
      </c>
      <c r="N2312" s="1">
        <v>89.6</v>
      </c>
      <c r="O2312" s="1">
        <v>95.1</v>
      </c>
      <c r="P2312" s="1" t="s">
        <v>4</v>
      </c>
      <c r="Q2312" s="1" t="s">
        <v>5</v>
      </c>
      <c r="R2312" s="1" t="s">
        <v>6</v>
      </c>
      <c r="S2312" s="1" t="s">
        <v>6</v>
      </c>
      <c r="T2312" s="3">
        <f t="shared" si="0"/>
        <v>45748</v>
      </c>
      <c r="U2312" s="5">
        <f t="shared" ref="U2312:V2312" si="4624">IF(ISBLANK(F2312),1,0)</f>
        <v>0</v>
      </c>
      <c r="V2312" s="5">
        <f t="shared" si="4624"/>
        <v>0</v>
      </c>
      <c r="W2312" s="5">
        <f t="shared" ref="W2312:Z2312" si="4625">IF(ISBLANK(K2312),1,0)</f>
        <v>0</v>
      </c>
      <c r="X2312" s="5">
        <f t="shared" si="4625"/>
        <v>0</v>
      </c>
      <c r="Y2312" s="5">
        <f t="shared" si="4625"/>
        <v>0</v>
      </c>
      <c r="Z2312" s="5">
        <f t="shared" si="4625"/>
        <v>0</v>
      </c>
      <c r="AA2312" s="5">
        <f t="shared" si="3"/>
        <v>0</v>
      </c>
    </row>
    <row r="2313" spans="1:27" ht="15.75" customHeight="1" x14ac:dyDescent="0.2">
      <c r="A2313" s="1" t="s">
        <v>917</v>
      </c>
      <c r="B2313" s="1" t="s">
        <v>34</v>
      </c>
      <c r="C2313" s="1" t="s">
        <v>21</v>
      </c>
      <c r="D2313" s="2">
        <v>45511</v>
      </c>
      <c r="E2313" s="1" t="s">
        <v>37</v>
      </c>
      <c r="F2313" s="1">
        <v>21.49</v>
      </c>
      <c r="G2313" s="1">
        <v>51.25</v>
      </c>
      <c r="H2313" s="1">
        <v>337</v>
      </c>
      <c r="I2313" s="1">
        <v>46.1</v>
      </c>
      <c r="J2313" s="1">
        <v>7.3</v>
      </c>
      <c r="K2313" s="1">
        <v>98.83</v>
      </c>
      <c r="L2313" s="1">
        <v>7.01</v>
      </c>
      <c r="M2313" s="1">
        <v>117.4</v>
      </c>
      <c r="N2313" s="1">
        <v>84.64</v>
      </c>
      <c r="O2313" s="1">
        <v>92.79</v>
      </c>
      <c r="P2313" s="1" t="s">
        <v>4</v>
      </c>
      <c r="Q2313" s="1" t="s">
        <v>5</v>
      </c>
      <c r="R2313" s="1" t="s">
        <v>6</v>
      </c>
      <c r="S2313" s="1" t="s">
        <v>6</v>
      </c>
      <c r="T2313" s="3">
        <f t="shared" si="0"/>
        <v>45505</v>
      </c>
      <c r="U2313" s="5">
        <f t="shared" ref="U2313:V2313" si="4626">IF(ISBLANK(F2313),1,0)</f>
        <v>0</v>
      </c>
      <c r="V2313" s="5">
        <f t="shared" si="4626"/>
        <v>0</v>
      </c>
      <c r="W2313" s="5">
        <f t="shared" ref="W2313:Z2313" si="4627">IF(ISBLANK(K2313),1,0)</f>
        <v>0</v>
      </c>
      <c r="X2313" s="5">
        <f t="shared" si="4627"/>
        <v>0</v>
      </c>
      <c r="Y2313" s="5">
        <f t="shared" si="4627"/>
        <v>0</v>
      </c>
      <c r="Z2313" s="5">
        <f t="shared" si="4627"/>
        <v>0</v>
      </c>
      <c r="AA2313" s="5">
        <f t="shared" si="3"/>
        <v>0</v>
      </c>
    </row>
    <row r="2314" spans="1:27" ht="15.75" customHeight="1" x14ac:dyDescent="0.2">
      <c r="A2314" s="1" t="s">
        <v>1291</v>
      </c>
      <c r="B2314" s="1" t="s">
        <v>1</v>
      </c>
      <c r="C2314" s="1" t="s">
        <v>21</v>
      </c>
      <c r="D2314" s="2">
        <v>45527</v>
      </c>
      <c r="E2314" s="1" t="s">
        <v>3</v>
      </c>
      <c r="F2314" s="1">
        <v>22.22</v>
      </c>
      <c r="G2314" s="1">
        <v>32.24</v>
      </c>
      <c r="H2314" s="1">
        <v>328</v>
      </c>
      <c r="I2314" s="1">
        <v>46.9</v>
      </c>
      <c r="J2314" s="1">
        <v>5.99</v>
      </c>
      <c r="K2314" s="1">
        <v>99.38</v>
      </c>
      <c r="L2314" s="1">
        <v>6.47</v>
      </c>
      <c r="M2314" s="1">
        <v>120.8</v>
      </c>
      <c r="N2314" s="1">
        <v>89.78</v>
      </c>
      <c r="O2314" s="1">
        <v>92.84</v>
      </c>
      <c r="P2314" s="1" t="s">
        <v>4</v>
      </c>
      <c r="Q2314" s="1" t="s">
        <v>5</v>
      </c>
      <c r="R2314" s="1" t="s">
        <v>6</v>
      </c>
      <c r="S2314" s="1" t="s">
        <v>6</v>
      </c>
      <c r="T2314" s="3">
        <f t="shared" si="0"/>
        <v>45505</v>
      </c>
      <c r="U2314" s="5">
        <f t="shared" ref="U2314:V2314" si="4628">IF(ISBLANK(F2314),1,0)</f>
        <v>0</v>
      </c>
      <c r="V2314" s="5">
        <f t="shared" si="4628"/>
        <v>0</v>
      </c>
      <c r="W2314" s="5">
        <f t="shared" ref="W2314:Z2314" si="4629">IF(ISBLANK(K2314),1,0)</f>
        <v>0</v>
      </c>
      <c r="X2314" s="5">
        <f t="shared" si="4629"/>
        <v>0</v>
      </c>
      <c r="Y2314" s="5">
        <f t="shared" si="4629"/>
        <v>0</v>
      </c>
      <c r="Z2314" s="5">
        <f t="shared" si="4629"/>
        <v>0</v>
      </c>
      <c r="AA2314" s="5">
        <f t="shared" si="3"/>
        <v>0</v>
      </c>
    </row>
    <row r="2315" spans="1:27" ht="15.75" customHeight="1" x14ac:dyDescent="0.2">
      <c r="A2315" s="1" t="s">
        <v>2746</v>
      </c>
      <c r="B2315" s="1" t="s">
        <v>20</v>
      </c>
      <c r="C2315" s="1" t="s">
        <v>47</v>
      </c>
      <c r="D2315" s="2">
        <v>45732</v>
      </c>
      <c r="E2315" s="1" t="s">
        <v>37</v>
      </c>
      <c r="F2315" s="1">
        <v>21.45</v>
      </c>
      <c r="G2315" s="1">
        <v>37.81</v>
      </c>
      <c r="H2315" s="1">
        <v>332</v>
      </c>
      <c r="I2315" s="1">
        <v>55.8</v>
      </c>
      <c r="J2315" s="1">
        <v>8.4700000000000006</v>
      </c>
      <c r="K2315" s="1">
        <v>98.76</v>
      </c>
      <c r="L2315" s="1">
        <v>6.81</v>
      </c>
      <c r="M2315" s="1">
        <v>155.6</v>
      </c>
      <c r="O2315" s="1">
        <v>91.12</v>
      </c>
      <c r="P2315" s="1" t="s">
        <v>177</v>
      </c>
      <c r="Q2315" s="1" t="s">
        <v>5</v>
      </c>
      <c r="R2315" s="1" t="s">
        <v>6</v>
      </c>
      <c r="S2315" s="1" t="s">
        <v>6</v>
      </c>
      <c r="T2315" s="3">
        <f t="shared" si="0"/>
        <v>45717</v>
      </c>
      <c r="U2315" s="5">
        <f t="shared" ref="U2315:V2315" si="4630">IF(ISBLANK(F2315),1,0)</f>
        <v>0</v>
      </c>
      <c r="V2315" s="5">
        <f t="shared" si="4630"/>
        <v>0</v>
      </c>
      <c r="W2315" s="5">
        <f t="shared" ref="W2315:Z2315" si="4631">IF(ISBLANK(K2315),1,0)</f>
        <v>0</v>
      </c>
      <c r="X2315" s="5">
        <f t="shared" si="4631"/>
        <v>0</v>
      </c>
      <c r="Y2315" s="5">
        <f t="shared" si="4631"/>
        <v>0</v>
      </c>
      <c r="Z2315" s="5">
        <f t="shared" si="4631"/>
        <v>1</v>
      </c>
      <c r="AA2315" s="5">
        <f t="shared" si="3"/>
        <v>1</v>
      </c>
    </row>
    <row r="2316" spans="1:27" ht="15.75" customHeight="1" x14ac:dyDescent="0.2">
      <c r="A2316" s="1" t="s">
        <v>2747</v>
      </c>
      <c r="B2316" s="1" t="s">
        <v>20</v>
      </c>
      <c r="C2316" s="1" t="s">
        <v>35</v>
      </c>
      <c r="D2316" s="2">
        <v>45985</v>
      </c>
      <c r="E2316" s="1" t="s">
        <v>3</v>
      </c>
      <c r="F2316" s="1">
        <v>20.32</v>
      </c>
      <c r="G2316" s="1">
        <v>40.020000000000003</v>
      </c>
      <c r="H2316" s="1">
        <v>298</v>
      </c>
      <c r="I2316" s="1">
        <v>45.6</v>
      </c>
      <c r="J2316" s="1">
        <v>8.57</v>
      </c>
      <c r="K2316" s="1">
        <v>99.28</v>
      </c>
      <c r="L2316" s="1">
        <v>6.97</v>
      </c>
      <c r="M2316" s="1">
        <v>146.69999999999999</v>
      </c>
      <c r="N2316" s="1">
        <v>88.08</v>
      </c>
      <c r="O2316" s="1">
        <v>94.44</v>
      </c>
      <c r="P2316" s="1" t="s">
        <v>4</v>
      </c>
      <c r="Q2316" s="1" t="s">
        <v>5</v>
      </c>
      <c r="R2316" s="1" t="s">
        <v>6</v>
      </c>
      <c r="S2316" s="1" t="s">
        <v>6</v>
      </c>
      <c r="T2316" s="3">
        <f t="shared" si="0"/>
        <v>45962</v>
      </c>
      <c r="U2316" s="5">
        <f t="shared" ref="U2316:V2316" si="4632">IF(ISBLANK(F2316),1,0)</f>
        <v>0</v>
      </c>
      <c r="V2316" s="5">
        <f t="shared" si="4632"/>
        <v>0</v>
      </c>
      <c r="W2316" s="5">
        <f t="shared" ref="W2316:Z2316" si="4633">IF(ISBLANK(K2316),1,0)</f>
        <v>0</v>
      </c>
      <c r="X2316" s="5">
        <f t="shared" si="4633"/>
        <v>0</v>
      </c>
      <c r="Y2316" s="5">
        <f t="shared" si="4633"/>
        <v>0</v>
      </c>
      <c r="Z2316" s="5">
        <f t="shared" si="4633"/>
        <v>0</v>
      </c>
      <c r="AA2316" s="5">
        <f t="shared" si="3"/>
        <v>0</v>
      </c>
    </row>
    <row r="2317" spans="1:27" ht="15.75" customHeight="1" x14ac:dyDescent="0.2">
      <c r="A2317" s="1" t="s">
        <v>2748</v>
      </c>
      <c r="B2317" s="1" t="s">
        <v>20</v>
      </c>
      <c r="C2317" s="1" t="s">
        <v>35</v>
      </c>
      <c r="D2317" s="2">
        <v>45924</v>
      </c>
      <c r="E2317" s="1" t="s">
        <v>37</v>
      </c>
      <c r="F2317" s="1">
        <v>21.1</v>
      </c>
      <c r="G2317" s="1">
        <v>42.32</v>
      </c>
      <c r="H2317" s="1">
        <v>293</v>
      </c>
      <c r="I2317" s="1">
        <v>50</v>
      </c>
      <c r="J2317" s="1">
        <v>7.44</v>
      </c>
      <c r="K2317" s="1">
        <v>99.08</v>
      </c>
      <c r="L2317" s="1">
        <v>6.91</v>
      </c>
      <c r="M2317" s="1">
        <v>150.9</v>
      </c>
      <c r="N2317" s="1">
        <v>84.59</v>
      </c>
      <c r="O2317" s="1">
        <v>94.03</v>
      </c>
      <c r="P2317" s="1" t="s">
        <v>4</v>
      </c>
      <c r="Q2317" s="1" t="s">
        <v>5</v>
      </c>
      <c r="R2317" s="1" t="s">
        <v>6</v>
      </c>
      <c r="S2317" s="1" t="s">
        <v>6</v>
      </c>
      <c r="T2317" s="3">
        <f t="shared" si="0"/>
        <v>45901</v>
      </c>
      <c r="U2317" s="5">
        <f t="shared" ref="U2317:V2317" si="4634">IF(ISBLANK(F2317),1,0)</f>
        <v>0</v>
      </c>
      <c r="V2317" s="5">
        <f t="shared" si="4634"/>
        <v>0</v>
      </c>
      <c r="W2317" s="5">
        <f t="shared" ref="W2317:Z2317" si="4635">IF(ISBLANK(K2317),1,0)</f>
        <v>0</v>
      </c>
      <c r="X2317" s="5">
        <f t="shared" si="4635"/>
        <v>0</v>
      </c>
      <c r="Y2317" s="5">
        <f t="shared" si="4635"/>
        <v>0</v>
      </c>
      <c r="Z2317" s="5">
        <f t="shared" si="4635"/>
        <v>0</v>
      </c>
      <c r="AA2317" s="5">
        <f t="shared" si="3"/>
        <v>0</v>
      </c>
    </row>
    <row r="2318" spans="1:27" ht="15.75" customHeight="1" x14ac:dyDescent="0.2">
      <c r="A2318" s="1" t="s">
        <v>2749</v>
      </c>
      <c r="B2318" s="1" t="s">
        <v>20</v>
      </c>
      <c r="C2318" s="1" t="s">
        <v>21</v>
      </c>
      <c r="D2318" s="2">
        <v>46008</v>
      </c>
      <c r="E2318" s="1" t="s">
        <v>216</v>
      </c>
      <c r="F2318" s="1">
        <v>21.67</v>
      </c>
      <c r="G2318" s="1">
        <v>31.36</v>
      </c>
      <c r="H2318" s="1">
        <v>301</v>
      </c>
      <c r="I2318" s="1">
        <v>40.9</v>
      </c>
      <c r="J2318" s="1">
        <v>7.6</v>
      </c>
      <c r="K2318" s="1">
        <v>99.14</v>
      </c>
      <c r="L2318" s="1">
        <v>7.01</v>
      </c>
      <c r="M2318" s="1">
        <v>157.30000000000001</v>
      </c>
      <c r="N2318" s="1">
        <v>85.48</v>
      </c>
      <c r="O2318" s="1">
        <v>92.08</v>
      </c>
      <c r="P2318" s="1" t="s">
        <v>177</v>
      </c>
      <c r="Q2318" s="1" t="s">
        <v>5</v>
      </c>
      <c r="R2318" s="1" t="s">
        <v>6</v>
      </c>
      <c r="S2318" s="1" t="s">
        <v>6</v>
      </c>
      <c r="T2318" s="3">
        <f t="shared" si="0"/>
        <v>45992</v>
      </c>
      <c r="U2318" s="5">
        <f t="shared" ref="U2318:V2318" si="4636">IF(ISBLANK(F2318),1,0)</f>
        <v>0</v>
      </c>
      <c r="V2318" s="5">
        <f t="shared" si="4636"/>
        <v>0</v>
      </c>
      <c r="W2318" s="5">
        <f t="shared" ref="W2318:Z2318" si="4637">IF(ISBLANK(K2318),1,0)</f>
        <v>0</v>
      </c>
      <c r="X2318" s="5">
        <f t="shared" si="4637"/>
        <v>0</v>
      </c>
      <c r="Y2318" s="5">
        <f t="shared" si="4637"/>
        <v>0</v>
      </c>
      <c r="Z2318" s="5">
        <f t="shared" si="4637"/>
        <v>0</v>
      </c>
      <c r="AA2318" s="5">
        <f t="shared" si="3"/>
        <v>0</v>
      </c>
    </row>
    <row r="2319" spans="1:27" ht="15.75" customHeight="1" x14ac:dyDescent="0.2">
      <c r="A2319" s="1" t="s">
        <v>2750</v>
      </c>
      <c r="B2319" s="1" t="s">
        <v>20</v>
      </c>
      <c r="C2319" s="1" t="s">
        <v>47</v>
      </c>
      <c r="D2319" s="2">
        <v>45594</v>
      </c>
      <c r="E2319" s="1" t="s">
        <v>93</v>
      </c>
      <c r="F2319" s="1">
        <v>21.67</v>
      </c>
      <c r="G2319" s="1">
        <v>31.28</v>
      </c>
      <c r="H2319" s="1">
        <v>293</v>
      </c>
      <c r="I2319" s="1">
        <v>53.5</v>
      </c>
      <c r="J2319" s="1">
        <v>8.43</v>
      </c>
      <c r="K2319" s="1">
        <v>98.71</v>
      </c>
      <c r="L2319" s="1">
        <v>6.73</v>
      </c>
      <c r="M2319" s="1">
        <v>139.69999999999999</v>
      </c>
      <c r="N2319" s="1">
        <v>85.74</v>
      </c>
      <c r="O2319" s="1">
        <v>91.45</v>
      </c>
      <c r="P2319" s="1" t="s">
        <v>4</v>
      </c>
      <c r="Q2319" s="1" t="s">
        <v>5</v>
      </c>
      <c r="R2319" s="1" t="s">
        <v>6</v>
      </c>
      <c r="S2319" s="1" t="s">
        <v>6</v>
      </c>
      <c r="T2319" s="3">
        <f t="shared" si="0"/>
        <v>45566</v>
      </c>
      <c r="U2319" s="5">
        <f t="shared" ref="U2319:V2319" si="4638">IF(ISBLANK(F2319),1,0)</f>
        <v>0</v>
      </c>
      <c r="V2319" s="5">
        <f t="shared" si="4638"/>
        <v>0</v>
      </c>
      <c r="W2319" s="5">
        <f t="shared" ref="W2319:Z2319" si="4639">IF(ISBLANK(K2319),1,0)</f>
        <v>0</v>
      </c>
      <c r="X2319" s="5">
        <f t="shared" si="4639"/>
        <v>0</v>
      </c>
      <c r="Y2319" s="5">
        <f t="shared" si="4639"/>
        <v>0</v>
      </c>
      <c r="Z2319" s="5">
        <f t="shared" si="4639"/>
        <v>0</v>
      </c>
      <c r="AA2319" s="5">
        <f t="shared" si="3"/>
        <v>0</v>
      </c>
    </row>
    <row r="2320" spans="1:27" ht="15.75" customHeight="1" x14ac:dyDescent="0.2">
      <c r="A2320" s="1" t="s">
        <v>2751</v>
      </c>
      <c r="B2320" s="1" t="s">
        <v>20</v>
      </c>
      <c r="C2320" s="1" t="s">
        <v>35</v>
      </c>
      <c r="D2320" s="2">
        <v>45379</v>
      </c>
      <c r="E2320" s="1" t="s">
        <v>3</v>
      </c>
      <c r="F2320" s="1">
        <v>22.37</v>
      </c>
      <c r="G2320" s="1">
        <v>46.53</v>
      </c>
      <c r="H2320" s="1">
        <v>320</v>
      </c>
      <c r="I2320" s="1">
        <v>43.4</v>
      </c>
      <c r="J2320" s="1">
        <v>8.16</v>
      </c>
      <c r="K2320" s="1">
        <v>99.13</v>
      </c>
      <c r="L2320" s="1">
        <v>6.99</v>
      </c>
      <c r="M2320" s="1">
        <v>138.19999999999999</v>
      </c>
      <c r="N2320" s="1">
        <v>87.43</v>
      </c>
      <c r="O2320" s="1">
        <v>93.86</v>
      </c>
      <c r="P2320" s="1" t="s">
        <v>4</v>
      </c>
      <c r="Q2320" s="1" t="s">
        <v>5</v>
      </c>
      <c r="R2320" s="1" t="s">
        <v>6</v>
      </c>
      <c r="S2320" s="1" t="s">
        <v>6</v>
      </c>
      <c r="T2320" s="3">
        <f t="shared" si="0"/>
        <v>45352</v>
      </c>
      <c r="U2320" s="5">
        <f t="shared" ref="U2320:V2320" si="4640">IF(ISBLANK(F2320),1,0)</f>
        <v>0</v>
      </c>
      <c r="V2320" s="5">
        <f t="shared" si="4640"/>
        <v>0</v>
      </c>
      <c r="W2320" s="5">
        <f t="shared" ref="W2320:Z2320" si="4641">IF(ISBLANK(K2320),1,0)</f>
        <v>0</v>
      </c>
      <c r="X2320" s="5">
        <f t="shared" si="4641"/>
        <v>0</v>
      </c>
      <c r="Y2320" s="5">
        <f t="shared" si="4641"/>
        <v>0</v>
      </c>
      <c r="Z2320" s="5">
        <f t="shared" si="4641"/>
        <v>0</v>
      </c>
      <c r="AA2320" s="5">
        <f t="shared" si="3"/>
        <v>0</v>
      </c>
    </row>
    <row r="2321" spans="1:27" ht="15.75" customHeight="1" x14ac:dyDescent="0.2">
      <c r="A2321" s="1" t="s">
        <v>2752</v>
      </c>
      <c r="B2321" s="1" t="s">
        <v>1</v>
      </c>
      <c r="C2321" s="1" t="s">
        <v>1064</v>
      </c>
      <c r="D2321" s="2">
        <v>45449</v>
      </c>
      <c r="E2321" s="1" t="s">
        <v>93</v>
      </c>
      <c r="F2321" s="1">
        <v>23.88</v>
      </c>
      <c r="G2321" s="1">
        <v>40.200000000000003</v>
      </c>
      <c r="H2321" s="1">
        <v>356</v>
      </c>
      <c r="I2321" s="1">
        <v>41.8</v>
      </c>
      <c r="J2321" s="1">
        <v>6.52</v>
      </c>
      <c r="K2321" s="1">
        <v>99.39</v>
      </c>
      <c r="L2321" s="1">
        <v>6.74</v>
      </c>
      <c r="M2321" s="1">
        <v>117.5</v>
      </c>
      <c r="N2321" s="1">
        <v>89.03</v>
      </c>
      <c r="O2321" s="1">
        <v>96.89</v>
      </c>
      <c r="P2321" s="1" t="s">
        <v>4</v>
      </c>
      <c r="Q2321" s="1" t="s">
        <v>5</v>
      </c>
      <c r="R2321" s="1" t="s">
        <v>6</v>
      </c>
      <c r="S2321" s="1" t="s">
        <v>6</v>
      </c>
      <c r="T2321" s="3">
        <f t="shared" si="0"/>
        <v>45444</v>
      </c>
      <c r="U2321" s="5">
        <f t="shared" ref="U2321:V2321" si="4642">IF(ISBLANK(F2321),1,0)</f>
        <v>0</v>
      </c>
      <c r="V2321" s="5">
        <f t="shared" si="4642"/>
        <v>0</v>
      </c>
      <c r="W2321" s="5">
        <f t="shared" ref="W2321:Z2321" si="4643">IF(ISBLANK(K2321),1,0)</f>
        <v>0</v>
      </c>
      <c r="X2321" s="5">
        <f t="shared" si="4643"/>
        <v>0</v>
      </c>
      <c r="Y2321" s="5">
        <f t="shared" si="4643"/>
        <v>0</v>
      </c>
      <c r="Z2321" s="5">
        <f t="shared" si="4643"/>
        <v>0</v>
      </c>
      <c r="AA2321" s="5">
        <f t="shared" si="3"/>
        <v>0</v>
      </c>
    </row>
    <row r="2322" spans="1:27" ht="15.75" customHeight="1" x14ac:dyDescent="0.2">
      <c r="A2322" s="1" t="s">
        <v>1127</v>
      </c>
      <c r="B2322" s="1" t="s">
        <v>34</v>
      </c>
      <c r="C2322" s="1" t="s">
        <v>35</v>
      </c>
      <c r="D2322" s="2">
        <v>45543</v>
      </c>
      <c r="E2322" s="1" t="s">
        <v>93</v>
      </c>
      <c r="F2322" s="1">
        <v>22.93</v>
      </c>
      <c r="G2322" s="1">
        <v>36.56</v>
      </c>
      <c r="H2322" s="1">
        <v>335</v>
      </c>
      <c r="I2322" s="1">
        <v>61.3</v>
      </c>
      <c r="J2322" s="1">
        <v>7.39</v>
      </c>
      <c r="K2322" s="1">
        <v>99.34</v>
      </c>
      <c r="L2322" s="1">
        <v>6.96</v>
      </c>
      <c r="M2322" s="1">
        <v>123.7</v>
      </c>
      <c r="N2322" s="1">
        <v>83.85</v>
      </c>
      <c r="O2322" s="1">
        <v>91.54</v>
      </c>
      <c r="P2322" s="1" t="s">
        <v>4</v>
      </c>
      <c r="Q2322" s="1" t="s">
        <v>5</v>
      </c>
      <c r="R2322" s="1" t="s">
        <v>6</v>
      </c>
      <c r="S2322" s="1" t="s">
        <v>6</v>
      </c>
      <c r="T2322" s="3">
        <f t="shared" si="0"/>
        <v>45536</v>
      </c>
      <c r="U2322" s="5">
        <f t="shared" ref="U2322:V2322" si="4644">IF(ISBLANK(F2322),1,0)</f>
        <v>0</v>
      </c>
      <c r="V2322" s="5">
        <f t="shared" si="4644"/>
        <v>0</v>
      </c>
      <c r="W2322" s="5">
        <f t="shared" ref="W2322:Z2322" si="4645">IF(ISBLANK(K2322),1,0)</f>
        <v>0</v>
      </c>
      <c r="X2322" s="5">
        <f t="shared" si="4645"/>
        <v>0</v>
      </c>
      <c r="Y2322" s="5">
        <f t="shared" si="4645"/>
        <v>0</v>
      </c>
      <c r="Z2322" s="5">
        <f t="shared" si="4645"/>
        <v>0</v>
      </c>
      <c r="AA2322" s="5">
        <f t="shared" si="3"/>
        <v>0</v>
      </c>
    </row>
    <row r="2323" spans="1:27" ht="15.75" customHeight="1" x14ac:dyDescent="0.2">
      <c r="A2323" s="1" t="s">
        <v>1090</v>
      </c>
      <c r="B2323" s="1" t="s">
        <v>34</v>
      </c>
      <c r="C2323" s="1" t="s">
        <v>21</v>
      </c>
      <c r="D2323" s="2">
        <v>45511</v>
      </c>
      <c r="E2323" s="1" t="s">
        <v>37</v>
      </c>
      <c r="F2323" s="1">
        <v>22.49</v>
      </c>
      <c r="G2323" s="1">
        <v>38.479999999999997</v>
      </c>
      <c r="H2323" s="1">
        <v>318</v>
      </c>
      <c r="I2323" s="1">
        <v>41.9</v>
      </c>
      <c r="J2323" s="1">
        <v>7.5</v>
      </c>
      <c r="K2323" s="1">
        <v>99.03</v>
      </c>
      <c r="L2323" s="1">
        <v>6.93</v>
      </c>
      <c r="M2323" s="1">
        <v>128.19999999999999</v>
      </c>
      <c r="N2323" s="1">
        <v>89</v>
      </c>
      <c r="O2323" s="1">
        <v>91.83</v>
      </c>
      <c r="P2323" s="1" t="s">
        <v>4</v>
      </c>
      <c r="Q2323" s="1" t="s">
        <v>5</v>
      </c>
      <c r="R2323" s="1" t="s">
        <v>6</v>
      </c>
      <c r="S2323" s="1" t="s">
        <v>6</v>
      </c>
      <c r="T2323" s="3">
        <f t="shared" si="0"/>
        <v>45505</v>
      </c>
      <c r="U2323" s="5">
        <f t="shared" ref="U2323:V2323" si="4646">IF(ISBLANK(F2323),1,0)</f>
        <v>0</v>
      </c>
      <c r="V2323" s="5">
        <f t="shared" si="4646"/>
        <v>0</v>
      </c>
      <c r="W2323" s="5">
        <f t="shared" ref="W2323:Z2323" si="4647">IF(ISBLANK(K2323),1,0)</f>
        <v>0</v>
      </c>
      <c r="X2323" s="5">
        <f t="shared" si="4647"/>
        <v>0</v>
      </c>
      <c r="Y2323" s="5">
        <f t="shared" si="4647"/>
        <v>0</v>
      </c>
      <c r="Z2323" s="5">
        <f t="shared" si="4647"/>
        <v>0</v>
      </c>
      <c r="AA2323" s="5">
        <f t="shared" si="3"/>
        <v>0</v>
      </c>
    </row>
    <row r="2324" spans="1:27" ht="15.75" customHeight="1" x14ac:dyDescent="0.2">
      <c r="A2324" s="1" t="s">
        <v>2753</v>
      </c>
      <c r="B2324" s="1" t="s">
        <v>58</v>
      </c>
      <c r="C2324" s="1" t="s">
        <v>35</v>
      </c>
      <c r="D2324" s="2">
        <v>45444</v>
      </c>
      <c r="E2324" s="1" t="s">
        <v>3</v>
      </c>
      <c r="F2324" s="1">
        <v>21.89</v>
      </c>
      <c r="G2324" s="1">
        <v>43.95</v>
      </c>
      <c r="H2324" s="1">
        <v>312</v>
      </c>
      <c r="I2324" s="1">
        <v>58.1</v>
      </c>
      <c r="J2324" s="1">
        <v>7.15</v>
      </c>
      <c r="K2324" s="1">
        <v>99.05</v>
      </c>
      <c r="L2324" s="1">
        <v>6.96</v>
      </c>
      <c r="M2324" s="1">
        <v>118.3</v>
      </c>
      <c r="N2324" s="1">
        <v>86.52</v>
      </c>
      <c r="O2324" s="1">
        <v>91.28</v>
      </c>
      <c r="P2324" s="1" t="s">
        <v>4</v>
      </c>
      <c r="Q2324" s="1" t="s">
        <v>5</v>
      </c>
      <c r="R2324" s="1" t="s">
        <v>6</v>
      </c>
      <c r="S2324" s="1" t="s">
        <v>6</v>
      </c>
      <c r="T2324" s="3">
        <f t="shared" si="0"/>
        <v>45444</v>
      </c>
      <c r="U2324" s="5">
        <f t="shared" ref="U2324:V2324" si="4648">IF(ISBLANK(F2324),1,0)</f>
        <v>0</v>
      </c>
      <c r="V2324" s="5">
        <f t="shared" si="4648"/>
        <v>0</v>
      </c>
      <c r="W2324" s="5">
        <f t="shared" ref="W2324:Z2324" si="4649">IF(ISBLANK(K2324),1,0)</f>
        <v>0</v>
      </c>
      <c r="X2324" s="5">
        <f t="shared" si="4649"/>
        <v>0</v>
      </c>
      <c r="Y2324" s="5">
        <f t="shared" si="4649"/>
        <v>0</v>
      </c>
      <c r="Z2324" s="5">
        <f t="shared" si="4649"/>
        <v>0</v>
      </c>
      <c r="AA2324" s="5">
        <f t="shared" si="3"/>
        <v>0</v>
      </c>
    </row>
    <row r="2325" spans="1:27" ht="15.75" customHeight="1" x14ac:dyDescent="0.2">
      <c r="A2325" s="1" t="s">
        <v>2754</v>
      </c>
      <c r="B2325" s="1" t="s">
        <v>20</v>
      </c>
      <c r="C2325" s="1" t="s">
        <v>21</v>
      </c>
      <c r="D2325" s="2">
        <v>45402</v>
      </c>
      <c r="E2325" s="1" t="s">
        <v>23</v>
      </c>
      <c r="F2325" s="1">
        <v>21.03</v>
      </c>
      <c r="G2325" s="1">
        <v>35.89</v>
      </c>
      <c r="H2325" s="1">
        <v>300</v>
      </c>
      <c r="I2325" s="1">
        <v>50.7</v>
      </c>
      <c r="J2325" s="1">
        <v>6.88</v>
      </c>
      <c r="K2325" s="1">
        <v>98.95</v>
      </c>
      <c r="L2325" s="1">
        <v>6.9</v>
      </c>
      <c r="M2325" s="1">
        <v>136.4</v>
      </c>
      <c r="N2325" s="1">
        <v>80.430000000000007</v>
      </c>
      <c r="O2325" s="1">
        <v>93.7</v>
      </c>
      <c r="P2325" s="1" t="s">
        <v>4</v>
      </c>
      <c r="Q2325" s="1" t="s">
        <v>5</v>
      </c>
      <c r="R2325" s="1" t="s">
        <v>6</v>
      </c>
      <c r="S2325" s="1" t="s">
        <v>6</v>
      </c>
      <c r="T2325" s="3">
        <f t="shared" si="0"/>
        <v>45383</v>
      </c>
      <c r="U2325" s="5">
        <f t="shared" ref="U2325:V2325" si="4650">IF(ISBLANK(F2325),1,0)</f>
        <v>0</v>
      </c>
      <c r="V2325" s="5">
        <f t="shared" si="4650"/>
        <v>0</v>
      </c>
      <c r="W2325" s="5">
        <f t="shared" ref="W2325:Z2325" si="4651">IF(ISBLANK(K2325),1,0)</f>
        <v>0</v>
      </c>
      <c r="X2325" s="5">
        <f t="shared" si="4651"/>
        <v>0</v>
      </c>
      <c r="Y2325" s="5">
        <f t="shared" si="4651"/>
        <v>0</v>
      </c>
      <c r="Z2325" s="5">
        <f t="shared" si="4651"/>
        <v>0</v>
      </c>
      <c r="AA2325" s="5">
        <f t="shared" si="3"/>
        <v>0</v>
      </c>
    </row>
    <row r="2326" spans="1:27" ht="15.75" customHeight="1" x14ac:dyDescent="0.2">
      <c r="A2326" s="1" t="s">
        <v>2755</v>
      </c>
      <c r="B2326" s="1" t="s">
        <v>58</v>
      </c>
      <c r="C2326" s="1" t="s">
        <v>21</v>
      </c>
      <c r="D2326" s="2">
        <v>45428</v>
      </c>
      <c r="E2326" s="1" t="s">
        <v>93</v>
      </c>
      <c r="F2326" s="1">
        <v>22.01</v>
      </c>
      <c r="G2326" s="1">
        <v>43.21</v>
      </c>
      <c r="H2326" s="1">
        <v>312</v>
      </c>
      <c r="I2326" s="1">
        <v>37.9</v>
      </c>
      <c r="J2326" s="1">
        <v>7.87</v>
      </c>
      <c r="K2326" s="1">
        <v>99.7</v>
      </c>
      <c r="L2326" s="1">
        <v>6.81</v>
      </c>
      <c r="M2326" s="1">
        <v>110.1</v>
      </c>
      <c r="N2326" s="1">
        <v>87.88</v>
      </c>
      <c r="O2326" s="1">
        <v>93.49</v>
      </c>
      <c r="P2326" s="1" t="s">
        <v>4</v>
      </c>
      <c r="Q2326" s="1" t="s">
        <v>5</v>
      </c>
      <c r="R2326" s="1" t="s">
        <v>6</v>
      </c>
      <c r="S2326" s="1" t="s">
        <v>6</v>
      </c>
      <c r="T2326" s="3">
        <f t="shared" si="0"/>
        <v>45413</v>
      </c>
      <c r="U2326" s="5">
        <f t="shared" ref="U2326:V2326" si="4652">IF(ISBLANK(F2326),1,0)</f>
        <v>0</v>
      </c>
      <c r="V2326" s="5">
        <f t="shared" si="4652"/>
        <v>0</v>
      </c>
      <c r="W2326" s="5">
        <f t="shared" ref="W2326:Z2326" si="4653">IF(ISBLANK(K2326),1,0)</f>
        <v>0</v>
      </c>
      <c r="X2326" s="5">
        <f t="shared" si="4653"/>
        <v>0</v>
      </c>
      <c r="Y2326" s="5">
        <f t="shared" si="4653"/>
        <v>0</v>
      </c>
      <c r="Z2326" s="5">
        <f t="shared" si="4653"/>
        <v>0</v>
      </c>
      <c r="AA2326" s="5">
        <f t="shared" si="3"/>
        <v>0</v>
      </c>
    </row>
    <row r="2327" spans="1:27" ht="15.75" customHeight="1" x14ac:dyDescent="0.2">
      <c r="A2327" s="1" t="s">
        <v>2757</v>
      </c>
      <c r="B2327" s="1" t="s">
        <v>20</v>
      </c>
      <c r="C2327" s="1" t="s">
        <v>21</v>
      </c>
      <c r="D2327" s="2">
        <v>45773</v>
      </c>
      <c r="E2327" s="1" t="s">
        <v>93</v>
      </c>
      <c r="F2327" s="1">
        <v>21.94</v>
      </c>
      <c r="G2327" s="1">
        <v>35.11</v>
      </c>
      <c r="H2327" s="1">
        <v>326</v>
      </c>
      <c r="I2327" s="1">
        <v>42.6</v>
      </c>
      <c r="J2327" s="1">
        <v>8.1199999999999992</v>
      </c>
      <c r="K2327" s="1">
        <v>98.84</v>
      </c>
      <c r="L2327" s="1">
        <v>7.14</v>
      </c>
      <c r="M2327" s="1">
        <v>139.4</v>
      </c>
      <c r="N2327" s="1">
        <v>88.9</v>
      </c>
      <c r="O2327" s="1">
        <v>91.58</v>
      </c>
      <c r="P2327" s="1" t="s">
        <v>4</v>
      </c>
      <c r="Q2327" s="1" t="s">
        <v>5</v>
      </c>
      <c r="R2327" s="1" t="s">
        <v>6</v>
      </c>
      <c r="S2327" s="1" t="s">
        <v>6</v>
      </c>
      <c r="T2327" s="3">
        <f t="shared" si="0"/>
        <v>45748</v>
      </c>
      <c r="U2327" s="5">
        <f t="shared" ref="U2327:V2327" si="4654">IF(ISBLANK(F2327),1,0)</f>
        <v>0</v>
      </c>
      <c r="V2327" s="5">
        <f t="shared" si="4654"/>
        <v>0</v>
      </c>
      <c r="W2327" s="5">
        <f t="shared" ref="W2327:Z2327" si="4655">IF(ISBLANK(K2327),1,0)</f>
        <v>0</v>
      </c>
      <c r="X2327" s="5">
        <f t="shared" si="4655"/>
        <v>0</v>
      </c>
      <c r="Y2327" s="5">
        <f t="shared" si="4655"/>
        <v>0</v>
      </c>
      <c r="Z2327" s="5">
        <f t="shared" si="4655"/>
        <v>0</v>
      </c>
      <c r="AA2327" s="5">
        <f t="shared" si="3"/>
        <v>0</v>
      </c>
    </row>
    <row r="2328" spans="1:27" ht="15.75" customHeight="1" x14ac:dyDescent="0.2">
      <c r="A2328" s="1" t="s">
        <v>2758</v>
      </c>
      <c r="B2328" s="1" t="s">
        <v>20</v>
      </c>
      <c r="C2328" s="1" t="s">
        <v>21</v>
      </c>
      <c r="D2328" s="2">
        <v>45650</v>
      </c>
      <c r="E2328" s="1" t="s">
        <v>93</v>
      </c>
      <c r="F2328" s="1">
        <v>22.12</v>
      </c>
      <c r="G2328" s="1">
        <v>31.28</v>
      </c>
      <c r="H2328" s="1">
        <v>318</v>
      </c>
      <c r="I2328" s="1">
        <v>61</v>
      </c>
      <c r="J2328" s="1">
        <v>9.2899999999999991</v>
      </c>
      <c r="K2328" s="1">
        <v>98.71</v>
      </c>
      <c r="L2328" s="1">
        <v>7.04</v>
      </c>
      <c r="M2328" s="1">
        <v>141.30000000000001</v>
      </c>
      <c r="N2328" s="1">
        <v>81.12</v>
      </c>
      <c r="O2328" s="1">
        <v>90.16</v>
      </c>
      <c r="P2328" s="1" t="s">
        <v>4</v>
      </c>
      <c r="Q2328" s="1" t="s">
        <v>5</v>
      </c>
      <c r="R2328" s="1" t="s">
        <v>6</v>
      </c>
      <c r="S2328" s="1" t="s">
        <v>6</v>
      </c>
      <c r="T2328" s="3">
        <f t="shared" si="0"/>
        <v>45627</v>
      </c>
      <c r="U2328" s="5">
        <f t="shared" ref="U2328:V2328" si="4656">IF(ISBLANK(F2328),1,0)</f>
        <v>0</v>
      </c>
      <c r="V2328" s="5">
        <f t="shared" si="4656"/>
        <v>0</v>
      </c>
      <c r="W2328" s="5">
        <f t="shared" ref="W2328:Z2328" si="4657">IF(ISBLANK(K2328),1,0)</f>
        <v>0</v>
      </c>
      <c r="X2328" s="5">
        <f t="shared" si="4657"/>
        <v>0</v>
      </c>
      <c r="Y2328" s="5">
        <f t="shared" si="4657"/>
        <v>0</v>
      </c>
      <c r="Z2328" s="5">
        <f t="shared" si="4657"/>
        <v>0</v>
      </c>
      <c r="AA2328" s="5">
        <f t="shared" si="3"/>
        <v>0</v>
      </c>
    </row>
    <row r="2329" spans="1:27" ht="15.75" customHeight="1" x14ac:dyDescent="0.2">
      <c r="A2329" s="1" t="s">
        <v>2759</v>
      </c>
      <c r="B2329" s="1" t="s">
        <v>58</v>
      </c>
      <c r="C2329" s="1" t="s">
        <v>35</v>
      </c>
      <c r="D2329" s="2">
        <v>45319</v>
      </c>
      <c r="E2329" s="1" t="s">
        <v>23</v>
      </c>
      <c r="F2329" s="1">
        <v>22.47</v>
      </c>
      <c r="G2329" s="1">
        <v>49.12</v>
      </c>
      <c r="H2329" s="1">
        <v>318</v>
      </c>
      <c r="I2329" s="1">
        <v>44.7</v>
      </c>
      <c r="J2329" s="1">
        <v>7.58</v>
      </c>
      <c r="K2329" s="1">
        <v>98.88</v>
      </c>
      <c r="L2329" s="1">
        <v>6.99</v>
      </c>
      <c r="M2329" s="1">
        <v>110.8</v>
      </c>
      <c r="O2329" s="1">
        <v>94.63</v>
      </c>
      <c r="P2329" s="1" t="s">
        <v>4</v>
      </c>
      <c r="Q2329" s="1" t="s">
        <v>5</v>
      </c>
      <c r="R2329" s="1" t="s">
        <v>6</v>
      </c>
      <c r="S2329" s="1" t="s">
        <v>6</v>
      </c>
      <c r="T2329" s="3">
        <f t="shared" si="0"/>
        <v>45292</v>
      </c>
      <c r="U2329" s="5">
        <f t="shared" ref="U2329:V2329" si="4658">IF(ISBLANK(F2329),1,0)</f>
        <v>0</v>
      </c>
      <c r="V2329" s="5">
        <f t="shared" si="4658"/>
        <v>0</v>
      </c>
      <c r="W2329" s="5">
        <f t="shared" ref="W2329:Z2329" si="4659">IF(ISBLANK(K2329),1,0)</f>
        <v>0</v>
      </c>
      <c r="X2329" s="5">
        <f t="shared" si="4659"/>
        <v>0</v>
      </c>
      <c r="Y2329" s="5">
        <f t="shared" si="4659"/>
        <v>0</v>
      </c>
      <c r="Z2329" s="5">
        <f t="shared" si="4659"/>
        <v>1</v>
      </c>
      <c r="AA2329" s="5">
        <f t="shared" si="3"/>
        <v>1</v>
      </c>
    </row>
    <row r="2330" spans="1:27" ht="15.75" customHeight="1" x14ac:dyDescent="0.2">
      <c r="A2330" s="1" t="s">
        <v>1343</v>
      </c>
      <c r="B2330" s="1" t="s">
        <v>1</v>
      </c>
      <c r="C2330" s="1" t="s">
        <v>47</v>
      </c>
      <c r="D2330" s="2">
        <v>45704</v>
      </c>
      <c r="E2330" s="1" t="s">
        <v>37</v>
      </c>
      <c r="F2330" s="1">
        <v>22.41</v>
      </c>
      <c r="G2330" s="1">
        <v>44.99</v>
      </c>
      <c r="H2330" s="1">
        <v>323</v>
      </c>
      <c r="I2330" s="1">
        <v>36.4</v>
      </c>
      <c r="J2330" s="1">
        <v>7.27</v>
      </c>
      <c r="K2330" s="1">
        <v>98.96</v>
      </c>
      <c r="L2330" s="1">
        <v>6.88</v>
      </c>
      <c r="M2330" s="1">
        <v>127.1</v>
      </c>
      <c r="N2330" s="1">
        <v>88.39</v>
      </c>
      <c r="O2330" s="1">
        <v>92.91</v>
      </c>
      <c r="P2330" s="1" t="s">
        <v>4</v>
      </c>
      <c r="Q2330" s="1" t="s">
        <v>5</v>
      </c>
      <c r="R2330" s="1" t="s">
        <v>6</v>
      </c>
      <c r="S2330" s="1" t="s">
        <v>6</v>
      </c>
      <c r="T2330" s="3">
        <f t="shared" si="0"/>
        <v>45689</v>
      </c>
      <c r="U2330" s="5">
        <f t="shared" ref="U2330:V2330" si="4660">IF(ISBLANK(F2330),1,0)</f>
        <v>0</v>
      </c>
      <c r="V2330" s="5">
        <f t="shared" si="4660"/>
        <v>0</v>
      </c>
      <c r="W2330" s="5">
        <f t="shared" ref="W2330:Z2330" si="4661">IF(ISBLANK(K2330),1,0)</f>
        <v>0</v>
      </c>
      <c r="X2330" s="5">
        <f t="shared" si="4661"/>
        <v>0</v>
      </c>
      <c r="Y2330" s="5">
        <f t="shared" si="4661"/>
        <v>0</v>
      </c>
      <c r="Z2330" s="5">
        <f t="shared" si="4661"/>
        <v>0</v>
      </c>
      <c r="AA2330" s="5">
        <f t="shared" si="3"/>
        <v>0</v>
      </c>
    </row>
    <row r="2331" spans="1:27" ht="15.75" customHeight="1" x14ac:dyDescent="0.2">
      <c r="A2331" s="1" t="s">
        <v>2760</v>
      </c>
      <c r="B2331" s="1" t="s">
        <v>20</v>
      </c>
      <c r="C2331" s="1" t="s">
        <v>21</v>
      </c>
      <c r="D2331" s="2">
        <v>45907</v>
      </c>
      <c r="E2331" s="1" t="s">
        <v>37</v>
      </c>
      <c r="F2331" s="1">
        <v>22.09</v>
      </c>
      <c r="G2331" s="1">
        <v>38.33</v>
      </c>
      <c r="H2331" s="1">
        <v>328</v>
      </c>
      <c r="I2331" s="1">
        <v>45.9</v>
      </c>
      <c r="J2331" s="1">
        <v>7.93</v>
      </c>
      <c r="K2331" s="1">
        <v>99.29</v>
      </c>
      <c r="L2331" s="1">
        <v>7.05</v>
      </c>
      <c r="M2331" s="1">
        <v>132.30000000000001</v>
      </c>
      <c r="N2331" s="1">
        <v>87.23</v>
      </c>
      <c r="O2331" s="1">
        <v>93.11</v>
      </c>
      <c r="P2331" s="1" t="s">
        <v>177</v>
      </c>
      <c r="Q2331" s="1" t="s">
        <v>5</v>
      </c>
      <c r="R2331" s="1" t="s">
        <v>6</v>
      </c>
      <c r="S2331" s="1" t="s">
        <v>6</v>
      </c>
      <c r="T2331" s="3">
        <f t="shared" si="0"/>
        <v>45901</v>
      </c>
      <c r="U2331" s="5">
        <f t="shared" ref="U2331:V2331" si="4662">IF(ISBLANK(F2331),1,0)</f>
        <v>0</v>
      </c>
      <c r="V2331" s="5">
        <f t="shared" si="4662"/>
        <v>0</v>
      </c>
      <c r="W2331" s="5">
        <f t="shared" ref="W2331:Z2331" si="4663">IF(ISBLANK(K2331),1,0)</f>
        <v>0</v>
      </c>
      <c r="X2331" s="5">
        <f t="shared" si="4663"/>
        <v>0</v>
      </c>
      <c r="Y2331" s="5">
        <f t="shared" si="4663"/>
        <v>0</v>
      </c>
      <c r="Z2331" s="5">
        <f t="shared" si="4663"/>
        <v>0</v>
      </c>
      <c r="AA2331" s="5">
        <f t="shared" si="3"/>
        <v>0</v>
      </c>
    </row>
    <row r="2332" spans="1:27" ht="15.75" customHeight="1" x14ac:dyDescent="0.2">
      <c r="A2332" s="1" t="s">
        <v>579</v>
      </c>
      <c r="B2332" s="1" t="s">
        <v>34</v>
      </c>
      <c r="C2332" s="1" t="s">
        <v>35</v>
      </c>
      <c r="D2332" s="2">
        <v>45603</v>
      </c>
      <c r="E2332" s="1" t="s">
        <v>37</v>
      </c>
      <c r="F2332" s="1">
        <v>22.75</v>
      </c>
      <c r="G2332" s="1">
        <v>41.39</v>
      </c>
      <c r="H2332" s="1">
        <v>317</v>
      </c>
      <c r="I2332" s="1">
        <v>47.4</v>
      </c>
      <c r="J2332" s="1">
        <v>7.28</v>
      </c>
      <c r="K2332" s="1">
        <v>98.61</v>
      </c>
      <c r="L2332" s="1">
        <v>6.75</v>
      </c>
      <c r="M2332" s="1">
        <v>127.8</v>
      </c>
      <c r="N2332" s="1">
        <v>85.56</v>
      </c>
      <c r="O2332" s="1">
        <v>94.18</v>
      </c>
      <c r="P2332" s="1" t="s">
        <v>4</v>
      </c>
      <c r="Q2332" s="1" t="s">
        <v>5</v>
      </c>
      <c r="R2332" s="1" t="s">
        <v>6</v>
      </c>
      <c r="S2332" s="1" t="s">
        <v>6</v>
      </c>
      <c r="T2332" s="3">
        <f t="shared" si="0"/>
        <v>45597</v>
      </c>
      <c r="U2332" s="5">
        <f t="shared" ref="U2332:V2332" si="4664">IF(ISBLANK(F2332),1,0)</f>
        <v>0</v>
      </c>
      <c r="V2332" s="5">
        <f t="shared" si="4664"/>
        <v>0</v>
      </c>
      <c r="W2332" s="5">
        <f t="shared" ref="W2332:Z2332" si="4665">IF(ISBLANK(K2332),1,0)</f>
        <v>0</v>
      </c>
      <c r="X2332" s="5">
        <f t="shared" si="4665"/>
        <v>0</v>
      </c>
      <c r="Y2332" s="5">
        <f t="shared" si="4665"/>
        <v>0</v>
      </c>
      <c r="Z2332" s="5">
        <f t="shared" si="4665"/>
        <v>0</v>
      </c>
      <c r="AA2332" s="5">
        <f t="shared" si="3"/>
        <v>0</v>
      </c>
    </row>
    <row r="2333" spans="1:27" ht="15.75" customHeight="1" x14ac:dyDescent="0.2">
      <c r="A2333" s="1" t="s">
        <v>2761</v>
      </c>
      <c r="B2333" s="1" t="s">
        <v>58</v>
      </c>
      <c r="C2333" s="1" t="s">
        <v>35</v>
      </c>
      <c r="D2333" s="2">
        <v>45524</v>
      </c>
      <c r="E2333" s="1" t="s">
        <v>93</v>
      </c>
      <c r="F2333" s="1">
        <v>22.66</v>
      </c>
      <c r="G2333" s="1">
        <v>49.32</v>
      </c>
      <c r="H2333" s="1">
        <v>318</v>
      </c>
      <c r="I2333" s="1">
        <v>42</v>
      </c>
      <c r="J2333" s="1">
        <v>7.28</v>
      </c>
      <c r="K2333" s="1">
        <v>98.82</v>
      </c>
      <c r="L2333" s="1">
        <v>6.91</v>
      </c>
      <c r="M2333" s="1">
        <v>116.2</v>
      </c>
      <c r="N2333" s="1">
        <v>90.85</v>
      </c>
      <c r="O2333" s="1">
        <v>94.48</v>
      </c>
      <c r="P2333" s="1" t="s">
        <v>4</v>
      </c>
      <c r="Q2333" s="1" t="s">
        <v>5</v>
      </c>
      <c r="R2333" s="1" t="s">
        <v>6</v>
      </c>
      <c r="S2333" s="1" t="s">
        <v>6</v>
      </c>
      <c r="T2333" s="3">
        <f t="shared" si="0"/>
        <v>45505</v>
      </c>
      <c r="U2333" s="5">
        <f t="shared" ref="U2333:V2333" si="4666">IF(ISBLANK(F2333),1,0)</f>
        <v>0</v>
      </c>
      <c r="V2333" s="5">
        <f t="shared" si="4666"/>
        <v>0</v>
      </c>
      <c r="W2333" s="5">
        <f t="shared" ref="W2333:Z2333" si="4667">IF(ISBLANK(K2333),1,0)</f>
        <v>0</v>
      </c>
      <c r="X2333" s="5">
        <f t="shared" si="4667"/>
        <v>0</v>
      </c>
      <c r="Y2333" s="5">
        <f t="shared" si="4667"/>
        <v>0</v>
      </c>
      <c r="Z2333" s="5">
        <f t="shared" si="4667"/>
        <v>0</v>
      </c>
      <c r="AA2333" s="5">
        <f t="shared" si="3"/>
        <v>0</v>
      </c>
    </row>
    <row r="2334" spans="1:27" ht="15.75" customHeight="1" x14ac:dyDescent="0.2">
      <c r="A2334" s="1" t="s">
        <v>2762</v>
      </c>
      <c r="B2334" s="1" t="s">
        <v>58</v>
      </c>
      <c r="C2334" s="1" t="s">
        <v>21</v>
      </c>
      <c r="D2334" s="2">
        <v>45491</v>
      </c>
      <c r="E2334" s="1" t="s">
        <v>3</v>
      </c>
      <c r="F2334" s="1">
        <v>21.98</v>
      </c>
      <c r="G2334" s="1">
        <v>44.96</v>
      </c>
      <c r="H2334" s="1">
        <v>348</v>
      </c>
      <c r="I2334" s="1">
        <v>43.9</v>
      </c>
      <c r="J2334" s="1">
        <v>6.76</v>
      </c>
      <c r="K2334" s="1">
        <v>99.09</v>
      </c>
      <c r="L2334" s="1">
        <v>7.02</v>
      </c>
      <c r="M2334" s="1">
        <v>137.9</v>
      </c>
      <c r="N2334" s="1">
        <v>91.41</v>
      </c>
      <c r="O2334" s="1">
        <v>93.17</v>
      </c>
      <c r="P2334" s="1" t="s">
        <v>4</v>
      </c>
      <c r="Q2334" s="1" t="s">
        <v>5</v>
      </c>
      <c r="R2334" s="1" t="s">
        <v>6</v>
      </c>
      <c r="S2334" s="1" t="s">
        <v>6</v>
      </c>
      <c r="T2334" s="3">
        <f t="shared" si="0"/>
        <v>45474</v>
      </c>
      <c r="U2334" s="5">
        <f t="shared" ref="U2334:V2334" si="4668">IF(ISBLANK(F2334),1,0)</f>
        <v>0</v>
      </c>
      <c r="V2334" s="5">
        <f t="shared" si="4668"/>
        <v>0</v>
      </c>
      <c r="W2334" s="5">
        <f t="shared" ref="W2334:Z2334" si="4669">IF(ISBLANK(K2334),1,0)</f>
        <v>0</v>
      </c>
      <c r="X2334" s="5">
        <f t="shared" si="4669"/>
        <v>0</v>
      </c>
      <c r="Y2334" s="5">
        <f t="shared" si="4669"/>
        <v>0</v>
      </c>
      <c r="Z2334" s="5">
        <f t="shared" si="4669"/>
        <v>0</v>
      </c>
      <c r="AA2334" s="5">
        <f t="shared" si="3"/>
        <v>0</v>
      </c>
    </row>
    <row r="2335" spans="1:27" ht="15.75" customHeight="1" x14ac:dyDescent="0.2">
      <c r="A2335" s="1" t="s">
        <v>2763</v>
      </c>
      <c r="B2335" s="1" t="s">
        <v>20</v>
      </c>
      <c r="C2335" s="1" t="s">
        <v>47</v>
      </c>
      <c r="D2335" s="2">
        <v>45569</v>
      </c>
      <c r="E2335" s="1" t="s">
        <v>257</v>
      </c>
      <c r="F2335" s="1">
        <v>20.87</v>
      </c>
      <c r="G2335" s="1">
        <v>45.73</v>
      </c>
      <c r="H2335" s="1">
        <v>291</v>
      </c>
      <c r="I2335" s="1">
        <v>59.3</v>
      </c>
      <c r="J2335" s="1">
        <v>7.96</v>
      </c>
      <c r="K2335" s="1">
        <v>99.19</v>
      </c>
      <c r="L2335" s="1">
        <v>7.14</v>
      </c>
      <c r="M2335" s="1">
        <v>150.69999999999999</v>
      </c>
      <c r="N2335" s="1">
        <v>79.14</v>
      </c>
      <c r="O2335" s="1">
        <v>92.42</v>
      </c>
      <c r="P2335" s="1" t="s">
        <v>4</v>
      </c>
      <c r="Q2335" s="1" t="s">
        <v>5</v>
      </c>
      <c r="R2335" s="1" t="s">
        <v>6</v>
      </c>
      <c r="S2335" s="1" t="s">
        <v>6</v>
      </c>
      <c r="T2335" s="3">
        <f t="shared" si="0"/>
        <v>45566</v>
      </c>
      <c r="U2335" s="5">
        <f t="shared" ref="U2335:V2335" si="4670">IF(ISBLANK(F2335),1,0)</f>
        <v>0</v>
      </c>
      <c r="V2335" s="5">
        <f t="shared" si="4670"/>
        <v>0</v>
      </c>
      <c r="W2335" s="5">
        <f t="shared" ref="W2335:Z2335" si="4671">IF(ISBLANK(K2335),1,0)</f>
        <v>0</v>
      </c>
      <c r="X2335" s="5">
        <f t="shared" si="4671"/>
        <v>0</v>
      </c>
      <c r="Y2335" s="5">
        <f t="shared" si="4671"/>
        <v>0</v>
      </c>
      <c r="Z2335" s="5">
        <f t="shared" si="4671"/>
        <v>0</v>
      </c>
      <c r="AA2335" s="5">
        <f t="shared" si="3"/>
        <v>0</v>
      </c>
    </row>
    <row r="2336" spans="1:27" ht="15.75" customHeight="1" x14ac:dyDescent="0.2">
      <c r="A2336" s="1" t="s">
        <v>2764</v>
      </c>
      <c r="B2336" s="1" t="s">
        <v>58</v>
      </c>
      <c r="C2336" s="1" t="s">
        <v>35</v>
      </c>
      <c r="D2336" s="2">
        <v>45495</v>
      </c>
      <c r="E2336" s="1" t="s">
        <v>23</v>
      </c>
      <c r="F2336" s="1">
        <v>21.36</v>
      </c>
      <c r="G2336" s="1">
        <v>39.08</v>
      </c>
      <c r="H2336" s="1">
        <v>314</v>
      </c>
      <c r="I2336" s="1">
        <v>35.799999999999997</v>
      </c>
      <c r="J2336" s="1">
        <v>6.6</v>
      </c>
      <c r="K2336" s="1">
        <v>99.36</v>
      </c>
      <c r="M2336" s="1">
        <v>115.1</v>
      </c>
      <c r="N2336" s="1">
        <v>88.27</v>
      </c>
      <c r="O2336" s="1">
        <v>92.37</v>
      </c>
      <c r="P2336" s="1" t="s">
        <v>4</v>
      </c>
      <c r="Q2336" s="1" t="s">
        <v>5</v>
      </c>
      <c r="R2336" s="1" t="s">
        <v>6</v>
      </c>
      <c r="S2336" s="1" t="s">
        <v>6</v>
      </c>
      <c r="T2336" s="3">
        <f t="shared" si="0"/>
        <v>45474</v>
      </c>
      <c r="U2336" s="5">
        <f t="shared" ref="U2336:V2336" si="4672">IF(ISBLANK(F2336),1,0)</f>
        <v>0</v>
      </c>
      <c r="V2336" s="5">
        <f t="shared" si="4672"/>
        <v>0</v>
      </c>
      <c r="W2336" s="5">
        <f t="shared" ref="W2336:Z2336" si="4673">IF(ISBLANK(K2336),1,0)</f>
        <v>0</v>
      </c>
      <c r="X2336" s="5">
        <f t="shared" si="4673"/>
        <v>1</v>
      </c>
      <c r="Y2336" s="5">
        <f t="shared" si="4673"/>
        <v>0</v>
      </c>
      <c r="Z2336" s="5">
        <f t="shared" si="4673"/>
        <v>0</v>
      </c>
      <c r="AA2336" s="5">
        <f t="shared" si="3"/>
        <v>1</v>
      </c>
    </row>
    <row r="2337" spans="1:27" ht="15.75" customHeight="1" x14ac:dyDescent="0.2">
      <c r="A2337" s="1" t="s">
        <v>2677</v>
      </c>
      <c r="B2337" s="1" t="s">
        <v>58</v>
      </c>
      <c r="C2337" s="1" t="s">
        <v>35</v>
      </c>
      <c r="D2337" s="2">
        <v>45967</v>
      </c>
      <c r="E2337" s="1" t="s">
        <v>37</v>
      </c>
      <c r="F2337" s="1">
        <v>21.49</v>
      </c>
      <c r="G2337" s="1">
        <v>42.25</v>
      </c>
      <c r="H2337" s="1">
        <v>316</v>
      </c>
      <c r="I2337" s="1">
        <v>44.5</v>
      </c>
      <c r="J2337" s="1">
        <v>7.8</v>
      </c>
      <c r="K2337" s="1">
        <v>99.56</v>
      </c>
      <c r="L2337" s="1">
        <v>6.98</v>
      </c>
      <c r="M2337" s="1">
        <v>109.6</v>
      </c>
      <c r="N2337" s="1">
        <v>82.52</v>
      </c>
      <c r="O2337" s="1">
        <v>94.74</v>
      </c>
      <c r="P2337" s="1" t="s">
        <v>4</v>
      </c>
      <c r="Q2337" s="1" t="s">
        <v>5</v>
      </c>
      <c r="R2337" s="1" t="s">
        <v>6</v>
      </c>
      <c r="S2337" s="1" t="s">
        <v>6</v>
      </c>
      <c r="T2337" s="3">
        <f t="shared" si="0"/>
        <v>45962</v>
      </c>
      <c r="U2337" s="5">
        <f t="shared" ref="U2337:V2337" si="4674">IF(ISBLANK(F2337),1,0)</f>
        <v>0</v>
      </c>
      <c r="V2337" s="5">
        <f t="shared" si="4674"/>
        <v>0</v>
      </c>
      <c r="W2337" s="5">
        <f t="shared" ref="W2337:Z2337" si="4675">IF(ISBLANK(K2337),1,0)</f>
        <v>0</v>
      </c>
      <c r="X2337" s="5">
        <f t="shared" si="4675"/>
        <v>0</v>
      </c>
      <c r="Y2337" s="5">
        <f t="shared" si="4675"/>
        <v>0</v>
      </c>
      <c r="Z2337" s="5">
        <f t="shared" si="4675"/>
        <v>0</v>
      </c>
      <c r="AA2337" s="5">
        <f t="shared" si="3"/>
        <v>0</v>
      </c>
    </row>
    <row r="2338" spans="1:27" ht="15.75" customHeight="1" x14ac:dyDescent="0.2">
      <c r="A2338" s="1" t="s">
        <v>427</v>
      </c>
      <c r="B2338" s="1" t="s">
        <v>34</v>
      </c>
      <c r="C2338" s="1" t="s">
        <v>35</v>
      </c>
      <c r="D2338" s="2">
        <v>46017</v>
      </c>
      <c r="E2338" s="1" t="s">
        <v>3</v>
      </c>
      <c r="F2338" s="1">
        <v>21.99</v>
      </c>
      <c r="G2338" s="1">
        <v>46.01</v>
      </c>
      <c r="H2338" s="1">
        <v>291</v>
      </c>
      <c r="I2338" s="1">
        <v>43.6</v>
      </c>
      <c r="J2338" s="1">
        <v>6.57</v>
      </c>
      <c r="K2338" s="1">
        <v>99.04</v>
      </c>
      <c r="L2338" s="1">
        <v>7</v>
      </c>
      <c r="M2338" s="1">
        <v>151.6</v>
      </c>
      <c r="N2338" s="1">
        <v>88.71</v>
      </c>
      <c r="O2338" s="1">
        <v>95.07</v>
      </c>
      <c r="P2338" s="1" t="s">
        <v>4</v>
      </c>
      <c r="Q2338" s="1" t="s">
        <v>5</v>
      </c>
      <c r="R2338" s="1" t="s">
        <v>6</v>
      </c>
      <c r="S2338" s="1" t="s">
        <v>6</v>
      </c>
      <c r="T2338" s="3">
        <f t="shared" si="0"/>
        <v>45992</v>
      </c>
      <c r="U2338" s="5">
        <f t="shared" ref="U2338:V2338" si="4676">IF(ISBLANK(F2338),1,0)</f>
        <v>0</v>
      </c>
      <c r="V2338" s="5">
        <f t="shared" si="4676"/>
        <v>0</v>
      </c>
      <c r="W2338" s="5">
        <f t="shared" ref="W2338:Z2338" si="4677">IF(ISBLANK(K2338),1,0)</f>
        <v>0</v>
      </c>
      <c r="X2338" s="5">
        <f t="shared" si="4677"/>
        <v>0</v>
      </c>
      <c r="Y2338" s="5">
        <f t="shared" si="4677"/>
        <v>0</v>
      </c>
      <c r="Z2338" s="5">
        <f t="shared" si="4677"/>
        <v>0</v>
      </c>
      <c r="AA2338" s="5">
        <f t="shared" si="3"/>
        <v>0</v>
      </c>
    </row>
    <row r="2339" spans="1:27" ht="15.75" customHeight="1" x14ac:dyDescent="0.2">
      <c r="A2339" s="1" t="s">
        <v>2765</v>
      </c>
      <c r="B2339" s="1" t="s">
        <v>58</v>
      </c>
      <c r="C2339" s="1" t="s">
        <v>21</v>
      </c>
      <c r="D2339" s="2">
        <v>45542</v>
      </c>
      <c r="E2339" s="1" t="s">
        <v>23</v>
      </c>
      <c r="F2339" s="1">
        <v>22.39</v>
      </c>
      <c r="G2339" s="1">
        <v>39.25</v>
      </c>
      <c r="H2339" s="1">
        <v>326</v>
      </c>
      <c r="I2339" s="1">
        <v>39.299999999999997</v>
      </c>
      <c r="J2339" s="1">
        <v>6.23</v>
      </c>
      <c r="K2339" s="1">
        <v>99.06</v>
      </c>
      <c r="L2339" s="1">
        <v>6.85</v>
      </c>
      <c r="M2339" s="1">
        <v>142.1</v>
      </c>
      <c r="N2339" s="1">
        <v>86.7</v>
      </c>
      <c r="O2339" s="1">
        <v>94.43</v>
      </c>
      <c r="P2339" s="1" t="s">
        <v>4</v>
      </c>
      <c r="Q2339" s="1" t="s">
        <v>5</v>
      </c>
      <c r="R2339" s="1" t="s">
        <v>6</v>
      </c>
      <c r="S2339" s="1" t="s">
        <v>6</v>
      </c>
      <c r="T2339" s="3">
        <f t="shared" si="0"/>
        <v>45536</v>
      </c>
      <c r="U2339" s="5">
        <f t="shared" ref="U2339:V2339" si="4678">IF(ISBLANK(F2339),1,0)</f>
        <v>0</v>
      </c>
      <c r="V2339" s="5">
        <f t="shared" si="4678"/>
        <v>0</v>
      </c>
      <c r="W2339" s="5">
        <f t="shared" ref="W2339:Z2339" si="4679">IF(ISBLANK(K2339),1,0)</f>
        <v>0</v>
      </c>
      <c r="X2339" s="5">
        <f t="shared" si="4679"/>
        <v>0</v>
      </c>
      <c r="Y2339" s="5">
        <f t="shared" si="4679"/>
        <v>0</v>
      </c>
      <c r="Z2339" s="5">
        <f t="shared" si="4679"/>
        <v>0</v>
      </c>
      <c r="AA2339" s="5">
        <f t="shared" si="3"/>
        <v>0</v>
      </c>
    </row>
    <row r="2340" spans="1:27" ht="15.75" customHeight="1" x14ac:dyDescent="0.2">
      <c r="A2340" s="1" t="s">
        <v>2695</v>
      </c>
      <c r="B2340" s="1" t="s">
        <v>58</v>
      </c>
      <c r="C2340" s="1" t="s">
        <v>47</v>
      </c>
      <c r="D2340" s="2">
        <v>45967</v>
      </c>
      <c r="E2340" s="1" t="s">
        <v>93</v>
      </c>
      <c r="F2340" s="1">
        <v>20.94</v>
      </c>
      <c r="G2340" s="1">
        <v>41.52</v>
      </c>
      <c r="H2340" s="1">
        <v>306</v>
      </c>
      <c r="I2340" s="1">
        <v>48.4</v>
      </c>
      <c r="J2340" s="1">
        <v>7.9</v>
      </c>
      <c r="K2340" s="1">
        <v>99.34</v>
      </c>
      <c r="L2340" s="1">
        <v>6.84</v>
      </c>
      <c r="M2340" s="1">
        <v>144.9</v>
      </c>
      <c r="N2340" s="1">
        <v>85.2</v>
      </c>
      <c r="O2340" s="1">
        <v>94.73</v>
      </c>
      <c r="P2340" s="1" t="s">
        <v>4</v>
      </c>
      <c r="Q2340" s="1" t="s">
        <v>5</v>
      </c>
      <c r="R2340" s="1" t="s">
        <v>6</v>
      </c>
      <c r="S2340" s="1" t="s">
        <v>6</v>
      </c>
      <c r="T2340" s="3">
        <f t="shared" si="0"/>
        <v>45962</v>
      </c>
      <c r="U2340" s="5">
        <f t="shared" ref="U2340:V2340" si="4680">IF(ISBLANK(F2340),1,0)</f>
        <v>0</v>
      </c>
      <c r="V2340" s="5">
        <f t="shared" si="4680"/>
        <v>0</v>
      </c>
      <c r="W2340" s="5">
        <f t="shared" ref="W2340:Z2340" si="4681">IF(ISBLANK(K2340),1,0)</f>
        <v>0</v>
      </c>
      <c r="X2340" s="5">
        <f t="shared" si="4681"/>
        <v>0</v>
      </c>
      <c r="Y2340" s="5">
        <f t="shared" si="4681"/>
        <v>0</v>
      </c>
      <c r="Z2340" s="5">
        <f t="shared" si="4681"/>
        <v>0</v>
      </c>
      <c r="AA2340" s="5">
        <f t="shared" si="3"/>
        <v>0</v>
      </c>
    </row>
    <row r="2341" spans="1:27" ht="15.75" customHeight="1" x14ac:dyDescent="0.2">
      <c r="A2341" s="1" t="s">
        <v>800</v>
      </c>
      <c r="B2341" s="1" t="s">
        <v>1</v>
      </c>
      <c r="C2341" s="1" t="s">
        <v>21</v>
      </c>
      <c r="D2341" s="2">
        <v>45915</v>
      </c>
      <c r="E2341" s="1" t="s">
        <v>37</v>
      </c>
      <c r="F2341" s="1">
        <v>22.12</v>
      </c>
      <c r="G2341" s="1">
        <v>40.08</v>
      </c>
      <c r="H2341" s="1">
        <v>330</v>
      </c>
      <c r="I2341" s="1">
        <v>29</v>
      </c>
      <c r="J2341" s="1">
        <v>6.06</v>
      </c>
      <c r="K2341" s="1">
        <v>98.82</v>
      </c>
      <c r="L2341" s="1">
        <v>6.74</v>
      </c>
      <c r="M2341" s="1">
        <v>106.5</v>
      </c>
      <c r="N2341" s="1">
        <v>92.85</v>
      </c>
      <c r="O2341" s="1">
        <v>92.3</v>
      </c>
      <c r="P2341" s="1" t="s">
        <v>177</v>
      </c>
      <c r="Q2341" s="1" t="s">
        <v>5</v>
      </c>
      <c r="R2341" s="1" t="s">
        <v>6</v>
      </c>
      <c r="S2341" s="1" t="s">
        <v>6</v>
      </c>
      <c r="T2341" s="3">
        <f t="shared" si="0"/>
        <v>45901</v>
      </c>
      <c r="U2341" s="5">
        <f t="shared" ref="U2341:V2341" si="4682">IF(ISBLANK(F2341),1,0)</f>
        <v>0</v>
      </c>
      <c r="V2341" s="5">
        <f t="shared" si="4682"/>
        <v>0</v>
      </c>
      <c r="W2341" s="5">
        <f t="shared" ref="W2341:Z2341" si="4683">IF(ISBLANK(K2341),1,0)</f>
        <v>0</v>
      </c>
      <c r="X2341" s="5">
        <f t="shared" si="4683"/>
        <v>0</v>
      </c>
      <c r="Y2341" s="5">
        <f t="shared" si="4683"/>
        <v>0</v>
      </c>
      <c r="Z2341" s="5">
        <f t="shared" si="4683"/>
        <v>0</v>
      </c>
      <c r="AA2341" s="5">
        <f t="shared" si="3"/>
        <v>0</v>
      </c>
    </row>
    <row r="2342" spans="1:27" ht="15.75" customHeight="1" x14ac:dyDescent="0.2">
      <c r="A2342" s="1" t="s">
        <v>2766</v>
      </c>
      <c r="B2342" s="1" t="s">
        <v>20</v>
      </c>
      <c r="C2342" s="1" t="s">
        <v>21</v>
      </c>
      <c r="D2342" s="2">
        <v>45347</v>
      </c>
      <c r="E2342" s="1" t="s">
        <v>93</v>
      </c>
      <c r="F2342" s="1">
        <v>21.68</v>
      </c>
      <c r="G2342" s="1">
        <v>42</v>
      </c>
      <c r="H2342" s="1">
        <v>287</v>
      </c>
      <c r="I2342" s="1">
        <v>35</v>
      </c>
      <c r="J2342" s="1">
        <v>7.61</v>
      </c>
      <c r="K2342" s="1">
        <v>98.41</v>
      </c>
      <c r="L2342" s="1">
        <v>7.07</v>
      </c>
      <c r="M2342" s="1">
        <v>125.6</v>
      </c>
      <c r="N2342" s="1">
        <v>85.12</v>
      </c>
      <c r="O2342" s="1">
        <v>90.29</v>
      </c>
      <c r="P2342" s="1" t="s">
        <v>4</v>
      </c>
      <c r="Q2342" s="1" t="s">
        <v>5</v>
      </c>
      <c r="R2342" s="1" t="s">
        <v>6</v>
      </c>
      <c r="S2342" s="1" t="s">
        <v>6</v>
      </c>
      <c r="T2342" s="3">
        <f t="shared" si="0"/>
        <v>45323</v>
      </c>
      <c r="U2342" s="5">
        <f t="shared" ref="U2342:V2342" si="4684">IF(ISBLANK(F2342),1,0)</f>
        <v>0</v>
      </c>
      <c r="V2342" s="5">
        <f t="shared" si="4684"/>
        <v>0</v>
      </c>
      <c r="W2342" s="5">
        <f t="shared" ref="W2342:Z2342" si="4685">IF(ISBLANK(K2342),1,0)</f>
        <v>0</v>
      </c>
      <c r="X2342" s="5">
        <f t="shared" si="4685"/>
        <v>0</v>
      </c>
      <c r="Y2342" s="5">
        <f t="shared" si="4685"/>
        <v>0</v>
      </c>
      <c r="Z2342" s="5">
        <f t="shared" si="4685"/>
        <v>0</v>
      </c>
      <c r="AA2342" s="5">
        <f t="shared" si="3"/>
        <v>0</v>
      </c>
    </row>
    <row r="2343" spans="1:27" ht="15.75" customHeight="1" x14ac:dyDescent="0.2">
      <c r="A2343" s="1" t="s">
        <v>2383</v>
      </c>
      <c r="B2343" s="1" t="s">
        <v>1</v>
      </c>
      <c r="C2343" s="1" t="s">
        <v>47</v>
      </c>
      <c r="D2343" s="2">
        <v>45650</v>
      </c>
      <c r="E2343" s="1" t="s">
        <v>37</v>
      </c>
      <c r="F2343" s="1">
        <v>21.83</v>
      </c>
      <c r="G2343" s="1">
        <v>36.39</v>
      </c>
      <c r="H2343" s="1">
        <v>329</v>
      </c>
      <c r="I2343" s="1">
        <v>40.700000000000003</v>
      </c>
      <c r="J2343" s="1">
        <v>7.59</v>
      </c>
      <c r="K2343" s="1">
        <v>99.53</v>
      </c>
      <c r="L2343" s="1">
        <v>6.77</v>
      </c>
      <c r="M2343" s="1">
        <v>125.9</v>
      </c>
      <c r="N2343" s="1">
        <v>84.43</v>
      </c>
      <c r="O2343" s="1">
        <v>93.94</v>
      </c>
      <c r="P2343" s="1" t="s">
        <v>4</v>
      </c>
      <c r="Q2343" s="1" t="s">
        <v>50</v>
      </c>
      <c r="R2343" s="1" t="s">
        <v>51</v>
      </c>
      <c r="S2343" s="1" t="s">
        <v>52</v>
      </c>
      <c r="T2343" s="3">
        <f t="shared" si="0"/>
        <v>45627</v>
      </c>
      <c r="U2343" s="5">
        <f t="shared" ref="U2343:V2343" si="4686">IF(ISBLANK(F2343),1,0)</f>
        <v>0</v>
      </c>
      <c r="V2343" s="5">
        <f t="shared" si="4686"/>
        <v>0</v>
      </c>
      <c r="W2343" s="5">
        <f t="shared" ref="W2343:Z2343" si="4687">IF(ISBLANK(K2343),1,0)</f>
        <v>0</v>
      </c>
      <c r="X2343" s="5">
        <f t="shared" si="4687"/>
        <v>0</v>
      </c>
      <c r="Y2343" s="5">
        <f t="shared" si="4687"/>
        <v>0</v>
      </c>
      <c r="Z2343" s="5">
        <f t="shared" si="4687"/>
        <v>0</v>
      </c>
      <c r="AA2343" s="5">
        <f t="shared" si="3"/>
        <v>0</v>
      </c>
    </row>
    <row r="2344" spans="1:27" ht="15.75" customHeight="1" x14ac:dyDescent="0.2">
      <c r="A2344" s="1" t="s">
        <v>255</v>
      </c>
      <c r="B2344" s="1" t="s">
        <v>20</v>
      </c>
      <c r="C2344" s="1" t="s">
        <v>47</v>
      </c>
      <c r="D2344" s="2">
        <v>45771</v>
      </c>
      <c r="E2344" s="1" t="s">
        <v>23</v>
      </c>
      <c r="G2344" s="1">
        <v>42.86</v>
      </c>
      <c r="H2344" s="1">
        <v>285</v>
      </c>
      <c r="I2344" s="1">
        <v>48.7</v>
      </c>
      <c r="J2344" s="1">
        <v>8.43</v>
      </c>
      <c r="K2344" s="1">
        <v>98.91</v>
      </c>
      <c r="L2344" s="1">
        <v>7.18</v>
      </c>
      <c r="M2344" s="1">
        <v>132.9</v>
      </c>
      <c r="N2344" s="1">
        <v>80.260000000000005</v>
      </c>
      <c r="O2344" s="1">
        <v>96.93</v>
      </c>
      <c r="P2344" s="1" t="s">
        <v>4</v>
      </c>
      <c r="Q2344" s="1" t="s">
        <v>5</v>
      </c>
      <c r="R2344" s="1" t="s">
        <v>6</v>
      </c>
      <c r="S2344" s="1" t="s">
        <v>6</v>
      </c>
      <c r="T2344" s="3">
        <f t="shared" si="0"/>
        <v>45748</v>
      </c>
      <c r="U2344" s="5">
        <f t="shared" ref="U2344:V2344" si="4688">IF(ISBLANK(F2344),1,0)</f>
        <v>1</v>
      </c>
      <c r="V2344" s="5">
        <f t="shared" si="4688"/>
        <v>0</v>
      </c>
      <c r="W2344" s="5">
        <f t="shared" ref="W2344:Z2344" si="4689">IF(ISBLANK(K2344),1,0)</f>
        <v>0</v>
      </c>
      <c r="X2344" s="5">
        <f t="shared" si="4689"/>
        <v>0</v>
      </c>
      <c r="Y2344" s="5">
        <f t="shared" si="4689"/>
        <v>0</v>
      </c>
      <c r="Z2344" s="5">
        <f t="shared" si="4689"/>
        <v>0</v>
      </c>
      <c r="AA2344" s="5">
        <f t="shared" si="3"/>
        <v>1</v>
      </c>
    </row>
    <row r="2345" spans="1:27" ht="15.75" customHeight="1" x14ac:dyDescent="0.2">
      <c r="A2345" s="1" t="s">
        <v>666</v>
      </c>
      <c r="B2345" s="1" t="s">
        <v>34</v>
      </c>
      <c r="C2345" s="1" t="s">
        <v>35</v>
      </c>
      <c r="D2345" s="2">
        <v>45600</v>
      </c>
      <c r="E2345" s="1" t="s">
        <v>23</v>
      </c>
      <c r="F2345" s="1">
        <v>21.57</v>
      </c>
      <c r="H2345" s="1">
        <v>319</v>
      </c>
      <c r="I2345" s="1">
        <v>37.6</v>
      </c>
      <c r="J2345" s="1">
        <v>6.69</v>
      </c>
      <c r="K2345" s="1">
        <v>99.23</v>
      </c>
      <c r="L2345" s="1">
        <v>6.9</v>
      </c>
      <c r="M2345" s="1">
        <v>115.9</v>
      </c>
      <c r="N2345" s="1">
        <v>91.13</v>
      </c>
      <c r="O2345" s="1">
        <v>93.76</v>
      </c>
      <c r="P2345" s="1" t="s">
        <v>4</v>
      </c>
      <c r="Q2345" s="1" t="s">
        <v>5</v>
      </c>
      <c r="R2345" s="1" t="s">
        <v>6</v>
      </c>
      <c r="S2345" s="1" t="s">
        <v>6</v>
      </c>
      <c r="T2345" s="3">
        <f t="shared" si="0"/>
        <v>45597</v>
      </c>
      <c r="U2345" s="5">
        <f t="shared" ref="U2345:V2345" si="4690">IF(ISBLANK(F2345),1,0)</f>
        <v>0</v>
      </c>
      <c r="V2345" s="5">
        <f t="shared" si="4690"/>
        <v>1</v>
      </c>
      <c r="W2345" s="5">
        <f t="shared" ref="W2345:Z2345" si="4691">IF(ISBLANK(K2345),1,0)</f>
        <v>0</v>
      </c>
      <c r="X2345" s="5">
        <f t="shared" si="4691"/>
        <v>0</v>
      </c>
      <c r="Y2345" s="5">
        <f t="shared" si="4691"/>
        <v>0</v>
      </c>
      <c r="Z2345" s="5">
        <f t="shared" si="4691"/>
        <v>0</v>
      </c>
      <c r="AA2345" s="5">
        <f t="shared" si="3"/>
        <v>1</v>
      </c>
    </row>
    <row r="2346" spans="1:27" ht="15.75" customHeight="1" x14ac:dyDescent="0.2">
      <c r="A2346" s="1" t="s">
        <v>2767</v>
      </c>
      <c r="B2346" s="1" t="s">
        <v>58</v>
      </c>
      <c r="C2346" s="1" t="s">
        <v>35</v>
      </c>
      <c r="D2346" s="2">
        <v>45625</v>
      </c>
      <c r="E2346" s="1" t="s">
        <v>3</v>
      </c>
      <c r="F2346" s="1">
        <v>21.46</v>
      </c>
      <c r="G2346" s="1">
        <v>40.98</v>
      </c>
      <c r="H2346" s="1">
        <v>317</v>
      </c>
      <c r="I2346" s="1">
        <v>32.6</v>
      </c>
      <c r="J2346" s="1">
        <v>7.38</v>
      </c>
      <c r="K2346" s="1">
        <v>98.89</v>
      </c>
      <c r="L2346" s="1">
        <v>6.83</v>
      </c>
      <c r="M2346" s="1">
        <v>131.5</v>
      </c>
      <c r="N2346" s="1">
        <v>91.98</v>
      </c>
      <c r="O2346" s="1">
        <v>94.09</v>
      </c>
      <c r="P2346" s="1" t="s">
        <v>4</v>
      </c>
      <c r="Q2346" s="1" t="s">
        <v>5</v>
      </c>
      <c r="R2346" s="1" t="s">
        <v>6</v>
      </c>
      <c r="S2346" s="1" t="s">
        <v>6</v>
      </c>
      <c r="T2346" s="3">
        <f t="shared" si="0"/>
        <v>45597</v>
      </c>
      <c r="U2346" s="5">
        <f t="shared" ref="U2346:V2346" si="4692">IF(ISBLANK(F2346),1,0)</f>
        <v>0</v>
      </c>
      <c r="V2346" s="5">
        <f t="shared" si="4692"/>
        <v>0</v>
      </c>
      <c r="W2346" s="5">
        <f t="shared" ref="W2346:Z2346" si="4693">IF(ISBLANK(K2346),1,0)</f>
        <v>0</v>
      </c>
      <c r="X2346" s="5">
        <f t="shared" si="4693"/>
        <v>0</v>
      </c>
      <c r="Y2346" s="5">
        <f t="shared" si="4693"/>
        <v>0</v>
      </c>
      <c r="Z2346" s="5">
        <f t="shared" si="4693"/>
        <v>0</v>
      </c>
      <c r="AA2346" s="5">
        <f t="shared" si="3"/>
        <v>0</v>
      </c>
    </row>
    <row r="2347" spans="1:27" ht="15.75" customHeight="1" x14ac:dyDescent="0.2">
      <c r="A2347" s="1" t="s">
        <v>2768</v>
      </c>
      <c r="B2347" s="1" t="s">
        <v>20</v>
      </c>
      <c r="C2347" s="1" t="s">
        <v>21</v>
      </c>
      <c r="D2347" s="2">
        <v>45653</v>
      </c>
      <c r="E2347" s="1" t="s">
        <v>3</v>
      </c>
      <c r="F2347" s="1">
        <v>21.54</v>
      </c>
      <c r="G2347" s="1">
        <v>42.25</v>
      </c>
      <c r="H2347" s="1">
        <v>301</v>
      </c>
      <c r="I2347" s="1">
        <v>58.6</v>
      </c>
      <c r="J2347" s="1">
        <v>8.58</v>
      </c>
      <c r="K2347" s="1">
        <v>99.25</v>
      </c>
      <c r="L2347" s="1">
        <v>7.16</v>
      </c>
      <c r="M2347" s="1">
        <v>146.1</v>
      </c>
      <c r="N2347" s="1">
        <v>83.14</v>
      </c>
      <c r="O2347" s="1">
        <v>92.36</v>
      </c>
      <c r="P2347" s="1" t="s">
        <v>4</v>
      </c>
      <c r="Q2347" s="1" t="s">
        <v>5</v>
      </c>
      <c r="R2347" s="1" t="s">
        <v>6</v>
      </c>
      <c r="S2347" s="1" t="s">
        <v>6</v>
      </c>
      <c r="T2347" s="3">
        <f t="shared" si="0"/>
        <v>45627</v>
      </c>
      <c r="U2347" s="5">
        <f t="shared" ref="U2347:V2347" si="4694">IF(ISBLANK(F2347),1,0)</f>
        <v>0</v>
      </c>
      <c r="V2347" s="5">
        <f t="shared" si="4694"/>
        <v>0</v>
      </c>
      <c r="W2347" s="5">
        <f t="shared" ref="W2347:Z2347" si="4695">IF(ISBLANK(K2347),1,0)</f>
        <v>0</v>
      </c>
      <c r="X2347" s="5">
        <f t="shared" si="4695"/>
        <v>0</v>
      </c>
      <c r="Y2347" s="5">
        <f t="shared" si="4695"/>
        <v>0</v>
      </c>
      <c r="Z2347" s="5">
        <f t="shared" si="4695"/>
        <v>0</v>
      </c>
      <c r="AA2347" s="5">
        <f t="shared" si="3"/>
        <v>0</v>
      </c>
    </row>
    <row r="2348" spans="1:27" ht="15.75" customHeight="1" x14ac:dyDescent="0.2">
      <c r="A2348" s="1" t="s">
        <v>2769</v>
      </c>
      <c r="B2348" s="1" t="s">
        <v>1</v>
      </c>
      <c r="C2348" s="1" t="s">
        <v>47</v>
      </c>
      <c r="D2348" s="2">
        <v>45795</v>
      </c>
      <c r="E2348" s="1" t="s">
        <v>37</v>
      </c>
      <c r="F2348" s="1">
        <v>22.79</v>
      </c>
      <c r="G2348" s="1">
        <v>41.18</v>
      </c>
      <c r="H2348" s="1">
        <v>382</v>
      </c>
      <c r="I2348" s="1">
        <v>41</v>
      </c>
      <c r="J2348" s="1">
        <v>7.07</v>
      </c>
      <c r="K2348" s="1">
        <v>99.34</v>
      </c>
      <c r="L2348" s="1">
        <v>6.67</v>
      </c>
      <c r="M2348" s="1">
        <v>112.5</v>
      </c>
      <c r="N2348" s="1">
        <v>85.05</v>
      </c>
      <c r="O2348" s="1">
        <v>94.5</v>
      </c>
      <c r="P2348" s="1" t="s">
        <v>4</v>
      </c>
      <c r="Q2348" s="1" t="s">
        <v>5</v>
      </c>
      <c r="R2348" s="1" t="s">
        <v>6</v>
      </c>
      <c r="S2348" s="1" t="s">
        <v>6</v>
      </c>
      <c r="T2348" s="3">
        <f t="shared" si="0"/>
        <v>45778</v>
      </c>
      <c r="U2348" s="5">
        <f t="shared" ref="U2348:V2348" si="4696">IF(ISBLANK(F2348),1,0)</f>
        <v>0</v>
      </c>
      <c r="V2348" s="5">
        <f t="shared" si="4696"/>
        <v>0</v>
      </c>
      <c r="W2348" s="5">
        <f t="shared" ref="W2348:Z2348" si="4697">IF(ISBLANK(K2348),1,0)</f>
        <v>0</v>
      </c>
      <c r="X2348" s="5">
        <f t="shared" si="4697"/>
        <v>0</v>
      </c>
      <c r="Y2348" s="5">
        <f t="shared" si="4697"/>
        <v>0</v>
      </c>
      <c r="Z2348" s="5">
        <f t="shared" si="4697"/>
        <v>0</v>
      </c>
      <c r="AA2348" s="5">
        <f t="shared" si="3"/>
        <v>0</v>
      </c>
    </row>
    <row r="2349" spans="1:27" ht="15.75" customHeight="1" x14ac:dyDescent="0.2">
      <c r="A2349" s="1" t="s">
        <v>450</v>
      </c>
      <c r="B2349" s="1" t="s">
        <v>34</v>
      </c>
      <c r="C2349" s="1" t="s">
        <v>47</v>
      </c>
      <c r="D2349" s="2">
        <v>45506</v>
      </c>
      <c r="E2349" s="1" t="s">
        <v>23</v>
      </c>
      <c r="F2349" s="1">
        <v>21.16</v>
      </c>
      <c r="G2349" s="1">
        <v>40.65</v>
      </c>
      <c r="H2349" s="1">
        <v>312</v>
      </c>
      <c r="I2349" s="1">
        <v>46.6</v>
      </c>
      <c r="J2349" s="1">
        <v>7.69</v>
      </c>
      <c r="K2349" s="1">
        <v>99</v>
      </c>
      <c r="L2349" s="1">
        <v>6.72</v>
      </c>
      <c r="M2349" s="1">
        <v>142.1</v>
      </c>
      <c r="N2349" s="1">
        <v>87.95</v>
      </c>
      <c r="O2349" s="1">
        <v>94.89</v>
      </c>
      <c r="P2349" s="1" t="s">
        <v>4</v>
      </c>
      <c r="Q2349" s="1" t="s">
        <v>5</v>
      </c>
      <c r="R2349" s="1" t="s">
        <v>6</v>
      </c>
      <c r="S2349" s="1" t="s">
        <v>6</v>
      </c>
      <c r="T2349" s="3">
        <f t="shared" si="0"/>
        <v>45505</v>
      </c>
      <c r="U2349" s="5">
        <f t="shared" ref="U2349:V2349" si="4698">IF(ISBLANK(F2349),1,0)</f>
        <v>0</v>
      </c>
      <c r="V2349" s="5">
        <f t="shared" si="4698"/>
        <v>0</v>
      </c>
      <c r="W2349" s="5">
        <f t="shared" ref="W2349:Z2349" si="4699">IF(ISBLANK(K2349),1,0)</f>
        <v>0</v>
      </c>
      <c r="X2349" s="5">
        <f t="shared" si="4699"/>
        <v>0</v>
      </c>
      <c r="Y2349" s="5">
        <f t="shared" si="4699"/>
        <v>0</v>
      </c>
      <c r="Z2349" s="5">
        <f t="shared" si="4699"/>
        <v>0</v>
      </c>
      <c r="AA2349" s="5">
        <f t="shared" si="3"/>
        <v>0</v>
      </c>
    </row>
    <row r="2350" spans="1:27" ht="15.75" customHeight="1" x14ac:dyDescent="0.2">
      <c r="A2350" s="1" t="s">
        <v>2770</v>
      </c>
      <c r="B2350" s="1" t="s">
        <v>20</v>
      </c>
      <c r="C2350" s="1" t="s">
        <v>21</v>
      </c>
      <c r="D2350" s="2">
        <v>45728</v>
      </c>
      <c r="E2350" s="1" t="s">
        <v>3</v>
      </c>
      <c r="F2350" s="1">
        <v>21.32</v>
      </c>
      <c r="G2350" s="1">
        <v>42.72</v>
      </c>
      <c r="H2350" s="1">
        <v>311</v>
      </c>
      <c r="I2350" s="1">
        <v>60.1</v>
      </c>
      <c r="J2350" s="1">
        <v>8.43</v>
      </c>
      <c r="K2350" s="1">
        <v>98.95</v>
      </c>
      <c r="L2350" s="1">
        <v>6.9</v>
      </c>
      <c r="M2350" s="1">
        <v>142.5</v>
      </c>
      <c r="N2350" s="1">
        <v>89.59</v>
      </c>
      <c r="O2350" s="1">
        <v>89.19</v>
      </c>
      <c r="P2350" s="1" t="s">
        <v>177</v>
      </c>
      <c r="Q2350" s="1" t="s">
        <v>5</v>
      </c>
      <c r="R2350" s="1" t="s">
        <v>6</v>
      </c>
      <c r="S2350" s="1" t="s">
        <v>6</v>
      </c>
      <c r="T2350" s="3">
        <f t="shared" si="0"/>
        <v>45717</v>
      </c>
      <c r="U2350" s="5">
        <f t="shared" ref="U2350:V2350" si="4700">IF(ISBLANK(F2350),1,0)</f>
        <v>0</v>
      </c>
      <c r="V2350" s="5">
        <f t="shared" si="4700"/>
        <v>0</v>
      </c>
      <c r="W2350" s="5">
        <f t="shared" ref="W2350:Z2350" si="4701">IF(ISBLANK(K2350),1,0)</f>
        <v>0</v>
      </c>
      <c r="X2350" s="5">
        <f t="shared" si="4701"/>
        <v>0</v>
      </c>
      <c r="Y2350" s="5">
        <f t="shared" si="4701"/>
        <v>0</v>
      </c>
      <c r="Z2350" s="5">
        <f t="shared" si="4701"/>
        <v>0</v>
      </c>
      <c r="AA2350" s="5">
        <f t="shared" si="3"/>
        <v>0</v>
      </c>
    </row>
    <row r="2351" spans="1:27" ht="15.75" customHeight="1" x14ac:dyDescent="0.2">
      <c r="A2351" s="1" t="s">
        <v>2533</v>
      </c>
      <c r="B2351" s="1" t="s">
        <v>1</v>
      </c>
      <c r="C2351" s="1" t="s">
        <v>47</v>
      </c>
      <c r="D2351" s="2">
        <v>45469</v>
      </c>
      <c r="E2351" s="1" t="s">
        <v>23</v>
      </c>
      <c r="G2351" s="1">
        <v>45.94</v>
      </c>
      <c r="H2351" s="1">
        <v>353</v>
      </c>
      <c r="I2351" s="1">
        <v>45.1</v>
      </c>
      <c r="J2351" s="1">
        <v>7.03</v>
      </c>
      <c r="K2351" s="1">
        <v>99.18</v>
      </c>
      <c r="L2351" s="1">
        <v>6.66</v>
      </c>
      <c r="M2351" s="1">
        <v>107.6</v>
      </c>
      <c r="N2351" s="1">
        <v>86.6</v>
      </c>
      <c r="O2351" s="1">
        <v>94.01</v>
      </c>
      <c r="P2351" s="1" t="s">
        <v>4</v>
      </c>
      <c r="Q2351" s="1" t="s">
        <v>5</v>
      </c>
      <c r="R2351" s="1" t="s">
        <v>6</v>
      </c>
      <c r="S2351" s="1" t="s">
        <v>6</v>
      </c>
      <c r="T2351" s="3">
        <f t="shared" si="0"/>
        <v>45444</v>
      </c>
      <c r="U2351" s="5">
        <f t="shared" ref="U2351:V2351" si="4702">IF(ISBLANK(F2351),1,0)</f>
        <v>1</v>
      </c>
      <c r="V2351" s="5">
        <f t="shared" si="4702"/>
        <v>0</v>
      </c>
      <c r="W2351" s="5">
        <f t="shared" ref="W2351:Z2351" si="4703">IF(ISBLANK(K2351),1,0)</f>
        <v>0</v>
      </c>
      <c r="X2351" s="5">
        <f t="shared" si="4703"/>
        <v>0</v>
      </c>
      <c r="Y2351" s="5">
        <f t="shared" si="4703"/>
        <v>0</v>
      </c>
      <c r="Z2351" s="5">
        <f t="shared" si="4703"/>
        <v>0</v>
      </c>
      <c r="AA2351" s="5">
        <f t="shared" si="3"/>
        <v>1</v>
      </c>
    </row>
    <row r="2352" spans="1:27" ht="15.75" customHeight="1" x14ac:dyDescent="0.2">
      <c r="A2352" s="1" t="s">
        <v>2771</v>
      </c>
      <c r="B2352" s="1" t="s">
        <v>58</v>
      </c>
      <c r="C2352" s="1" t="s">
        <v>35</v>
      </c>
      <c r="D2352" s="2">
        <v>45942</v>
      </c>
      <c r="E2352" s="1" t="s">
        <v>37</v>
      </c>
      <c r="F2352" s="1">
        <v>21.43</v>
      </c>
      <c r="G2352" s="1">
        <v>39.46</v>
      </c>
      <c r="H2352" s="1">
        <v>319</v>
      </c>
      <c r="I2352" s="1">
        <v>50.7</v>
      </c>
      <c r="J2352" s="1">
        <v>6.41</v>
      </c>
      <c r="K2352" s="1">
        <v>98.91</v>
      </c>
      <c r="L2352" s="1">
        <v>6.71</v>
      </c>
      <c r="M2352" s="1">
        <v>120.9</v>
      </c>
      <c r="N2352" s="1">
        <v>83.78</v>
      </c>
      <c r="O2352" s="1">
        <v>93.92</v>
      </c>
      <c r="P2352" s="1" t="s">
        <v>4</v>
      </c>
      <c r="Q2352" s="1" t="s">
        <v>5</v>
      </c>
      <c r="R2352" s="1" t="s">
        <v>6</v>
      </c>
      <c r="S2352" s="1" t="s">
        <v>6</v>
      </c>
      <c r="T2352" s="3">
        <f t="shared" si="0"/>
        <v>45931</v>
      </c>
      <c r="U2352" s="5">
        <f t="shared" ref="U2352:V2352" si="4704">IF(ISBLANK(F2352),1,0)</f>
        <v>0</v>
      </c>
      <c r="V2352" s="5">
        <f t="shared" si="4704"/>
        <v>0</v>
      </c>
      <c r="W2352" s="5">
        <f t="shared" ref="W2352:Z2352" si="4705">IF(ISBLANK(K2352),1,0)</f>
        <v>0</v>
      </c>
      <c r="X2352" s="5">
        <f t="shared" si="4705"/>
        <v>0</v>
      </c>
      <c r="Y2352" s="5">
        <f t="shared" si="4705"/>
        <v>0</v>
      </c>
      <c r="Z2352" s="5">
        <f t="shared" si="4705"/>
        <v>0</v>
      </c>
      <c r="AA2352" s="5">
        <f t="shared" si="3"/>
        <v>0</v>
      </c>
    </row>
    <row r="2353" spans="1:27" ht="15.75" customHeight="1" x14ac:dyDescent="0.2">
      <c r="A2353" s="1" t="s">
        <v>2318</v>
      </c>
      <c r="B2353" s="1" t="s">
        <v>58</v>
      </c>
      <c r="C2353" s="1" t="s">
        <v>35</v>
      </c>
      <c r="D2353" s="2">
        <v>45353</v>
      </c>
      <c r="E2353" s="1" t="s">
        <v>37</v>
      </c>
      <c r="F2353" s="1">
        <v>20.76</v>
      </c>
      <c r="G2353" s="1">
        <v>39.03</v>
      </c>
      <c r="H2353" s="1">
        <v>325</v>
      </c>
      <c r="I2353" s="1">
        <v>35.5</v>
      </c>
      <c r="J2353" s="1">
        <v>7.19</v>
      </c>
      <c r="K2353" s="1">
        <v>99.07</v>
      </c>
      <c r="M2353" s="1">
        <v>115.8</v>
      </c>
      <c r="O2353" s="1">
        <v>95</v>
      </c>
      <c r="P2353" s="1" t="s">
        <v>4</v>
      </c>
      <c r="Q2353" s="1" t="s">
        <v>5</v>
      </c>
      <c r="R2353" s="1" t="s">
        <v>6</v>
      </c>
      <c r="S2353" s="1" t="s">
        <v>6</v>
      </c>
      <c r="T2353" s="3">
        <f t="shared" si="0"/>
        <v>45352</v>
      </c>
      <c r="U2353" s="5">
        <f t="shared" ref="U2353:V2353" si="4706">IF(ISBLANK(F2353),1,0)</f>
        <v>0</v>
      </c>
      <c r="V2353" s="5">
        <f t="shared" si="4706"/>
        <v>0</v>
      </c>
      <c r="W2353" s="5">
        <f t="shared" ref="W2353:Z2353" si="4707">IF(ISBLANK(K2353),1,0)</f>
        <v>0</v>
      </c>
      <c r="X2353" s="5">
        <f t="shared" si="4707"/>
        <v>1</v>
      </c>
      <c r="Y2353" s="5">
        <f t="shared" si="4707"/>
        <v>0</v>
      </c>
      <c r="Z2353" s="5">
        <f t="shared" si="4707"/>
        <v>1</v>
      </c>
      <c r="AA2353" s="5">
        <f t="shared" si="3"/>
        <v>2</v>
      </c>
    </row>
    <row r="2354" spans="1:27" ht="15.75" customHeight="1" x14ac:dyDescent="0.2">
      <c r="A2354" s="1" t="s">
        <v>2772</v>
      </c>
      <c r="B2354" s="1" t="s">
        <v>58</v>
      </c>
      <c r="C2354" s="1" t="s">
        <v>35</v>
      </c>
      <c r="D2354" s="2">
        <v>45340</v>
      </c>
      <c r="E2354" s="1" t="s">
        <v>3</v>
      </c>
      <c r="F2354" s="1">
        <v>20.85</v>
      </c>
      <c r="G2354" s="1">
        <v>41.09</v>
      </c>
      <c r="H2354" s="1">
        <v>320</v>
      </c>
      <c r="I2354" s="1">
        <v>35.299999999999997</v>
      </c>
      <c r="J2354" s="1">
        <v>7.15</v>
      </c>
      <c r="K2354" s="1">
        <v>99.24</v>
      </c>
      <c r="L2354" s="1">
        <v>6.91</v>
      </c>
      <c r="M2354" s="1">
        <v>122.3</v>
      </c>
      <c r="N2354" s="1">
        <v>86.71</v>
      </c>
      <c r="O2354" s="1">
        <v>92.45</v>
      </c>
      <c r="P2354" s="1" t="s">
        <v>4</v>
      </c>
      <c r="Q2354" s="1" t="s">
        <v>5</v>
      </c>
      <c r="R2354" s="1" t="s">
        <v>6</v>
      </c>
      <c r="S2354" s="1" t="s">
        <v>6</v>
      </c>
      <c r="T2354" s="3">
        <f t="shared" si="0"/>
        <v>45323</v>
      </c>
      <c r="U2354" s="5">
        <f t="shared" ref="U2354:V2354" si="4708">IF(ISBLANK(F2354),1,0)</f>
        <v>0</v>
      </c>
      <c r="V2354" s="5">
        <f t="shared" si="4708"/>
        <v>0</v>
      </c>
      <c r="W2354" s="5">
        <f t="shared" ref="W2354:Z2354" si="4709">IF(ISBLANK(K2354),1,0)</f>
        <v>0</v>
      </c>
      <c r="X2354" s="5">
        <f t="shared" si="4709"/>
        <v>0</v>
      </c>
      <c r="Y2354" s="5">
        <f t="shared" si="4709"/>
        <v>0</v>
      </c>
      <c r="Z2354" s="5">
        <f t="shared" si="4709"/>
        <v>0</v>
      </c>
      <c r="AA2354" s="5">
        <f t="shared" si="3"/>
        <v>0</v>
      </c>
    </row>
    <row r="2355" spans="1:27" ht="15.75" customHeight="1" x14ac:dyDescent="0.2">
      <c r="A2355" s="1" t="s">
        <v>1306</v>
      </c>
      <c r="B2355" s="1" t="s">
        <v>1</v>
      </c>
      <c r="C2355" s="1" t="s">
        <v>47</v>
      </c>
      <c r="D2355" s="2">
        <v>45319</v>
      </c>
      <c r="E2355" s="1" t="s">
        <v>23</v>
      </c>
      <c r="F2355" s="1">
        <v>22.19</v>
      </c>
      <c r="G2355" s="1">
        <v>40.24</v>
      </c>
      <c r="H2355" s="1">
        <v>344</v>
      </c>
      <c r="I2355" s="1">
        <v>42.9</v>
      </c>
      <c r="J2355" s="1">
        <v>5.86</v>
      </c>
      <c r="K2355" s="1">
        <v>99.07</v>
      </c>
      <c r="L2355" s="1">
        <v>6.64</v>
      </c>
      <c r="M2355" s="1">
        <v>125.4</v>
      </c>
      <c r="N2355" s="1">
        <v>86.71</v>
      </c>
      <c r="O2355" s="1">
        <v>92.85</v>
      </c>
      <c r="P2355" s="1" t="s">
        <v>4</v>
      </c>
      <c r="Q2355" s="1" t="s">
        <v>5</v>
      </c>
      <c r="R2355" s="1" t="s">
        <v>6</v>
      </c>
      <c r="S2355" s="1" t="s">
        <v>6</v>
      </c>
      <c r="T2355" s="3">
        <f t="shared" si="0"/>
        <v>45292</v>
      </c>
      <c r="U2355" s="5">
        <f t="shared" ref="U2355:V2355" si="4710">IF(ISBLANK(F2355),1,0)</f>
        <v>0</v>
      </c>
      <c r="V2355" s="5">
        <f t="shared" si="4710"/>
        <v>0</v>
      </c>
      <c r="W2355" s="5">
        <f t="shared" ref="W2355:Z2355" si="4711">IF(ISBLANK(K2355),1,0)</f>
        <v>0</v>
      </c>
      <c r="X2355" s="5">
        <f t="shared" si="4711"/>
        <v>0</v>
      </c>
      <c r="Y2355" s="5">
        <f t="shared" si="4711"/>
        <v>0</v>
      </c>
      <c r="Z2355" s="5">
        <f t="shared" si="4711"/>
        <v>0</v>
      </c>
      <c r="AA2355" s="5">
        <f t="shared" si="3"/>
        <v>0</v>
      </c>
    </row>
    <row r="2356" spans="1:27" ht="15.75" customHeight="1" x14ac:dyDescent="0.2">
      <c r="A2356" s="1" t="s">
        <v>2773</v>
      </c>
      <c r="B2356" s="1" t="s">
        <v>20</v>
      </c>
      <c r="C2356" s="1" t="s">
        <v>21</v>
      </c>
      <c r="D2356" s="2">
        <v>45547</v>
      </c>
      <c r="E2356" s="1" t="s">
        <v>3</v>
      </c>
      <c r="F2356" s="1">
        <v>20.51</v>
      </c>
      <c r="G2356" s="1">
        <v>47.63</v>
      </c>
      <c r="H2356" s="1">
        <v>289</v>
      </c>
      <c r="I2356" s="1">
        <v>50.3</v>
      </c>
      <c r="J2356" s="1">
        <v>8.16</v>
      </c>
      <c r="K2356" s="1">
        <v>98.42</v>
      </c>
      <c r="L2356" s="1">
        <v>7.24</v>
      </c>
      <c r="M2356" s="1">
        <v>151.80000000000001</v>
      </c>
      <c r="N2356" s="1">
        <v>79.48</v>
      </c>
      <c r="O2356" s="1">
        <v>91.93</v>
      </c>
      <c r="P2356" s="1" t="s">
        <v>4</v>
      </c>
      <c r="Q2356" s="1" t="s">
        <v>5</v>
      </c>
      <c r="R2356" s="1" t="s">
        <v>6</v>
      </c>
      <c r="S2356" s="1" t="s">
        <v>6</v>
      </c>
      <c r="T2356" s="3">
        <f t="shared" si="0"/>
        <v>45536</v>
      </c>
      <c r="U2356" s="5">
        <f t="shared" ref="U2356:V2356" si="4712">IF(ISBLANK(F2356),1,0)</f>
        <v>0</v>
      </c>
      <c r="V2356" s="5">
        <f t="shared" si="4712"/>
        <v>0</v>
      </c>
      <c r="W2356" s="5">
        <f t="shared" ref="W2356:Z2356" si="4713">IF(ISBLANK(K2356),1,0)</f>
        <v>0</v>
      </c>
      <c r="X2356" s="5">
        <f t="shared" si="4713"/>
        <v>0</v>
      </c>
      <c r="Y2356" s="5">
        <f t="shared" si="4713"/>
        <v>0</v>
      </c>
      <c r="Z2356" s="5">
        <f t="shared" si="4713"/>
        <v>0</v>
      </c>
      <c r="AA2356" s="5">
        <f t="shared" si="3"/>
        <v>0</v>
      </c>
    </row>
    <row r="2357" spans="1:27" ht="15.75" customHeight="1" x14ac:dyDescent="0.2">
      <c r="A2357" s="1" t="s">
        <v>2775</v>
      </c>
      <c r="B2357" s="1" t="s">
        <v>1</v>
      </c>
      <c r="C2357" s="1" t="s">
        <v>35</v>
      </c>
      <c r="D2357" s="2">
        <v>45735</v>
      </c>
      <c r="E2357" s="1" t="s">
        <v>37</v>
      </c>
      <c r="F2357" s="1">
        <v>22.24</v>
      </c>
      <c r="G2357" s="1">
        <v>44.58</v>
      </c>
      <c r="H2357" s="1">
        <v>331</v>
      </c>
      <c r="I2357" s="1">
        <v>44.9</v>
      </c>
      <c r="J2357" s="1">
        <v>7.81</v>
      </c>
      <c r="K2357" s="1">
        <v>99.24</v>
      </c>
      <c r="L2357" s="1">
        <v>6.6</v>
      </c>
      <c r="M2357" s="1">
        <v>120.7</v>
      </c>
      <c r="N2357" s="1">
        <v>87.1</v>
      </c>
      <c r="O2357" s="1">
        <v>94.86</v>
      </c>
      <c r="P2357" s="1" t="s">
        <v>4</v>
      </c>
      <c r="Q2357" s="1" t="s">
        <v>5</v>
      </c>
      <c r="R2357" s="1" t="s">
        <v>6</v>
      </c>
      <c r="S2357" s="1" t="s">
        <v>6</v>
      </c>
      <c r="T2357" s="3">
        <f t="shared" si="0"/>
        <v>45717</v>
      </c>
      <c r="U2357" s="5">
        <f t="shared" ref="U2357:V2357" si="4714">IF(ISBLANK(F2357),1,0)</f>
        <v>0</v>
      </c>
      <c r="V2357" s="5">
        <f t="shared" si="4714"/>
        <v>0</v>
      </c>
      <c r="W2357" s="5">
        <f t="shared" ref="W2357:Z2357" si="4715">IF(ISBLANK(K2357),1,0)</f>
        <v>0</v>
      </c>
      <c r="X2357" s="5">
        <f t="shared" si="4715"/>
        <v>0</v>
      </c>
      <c r="Y2357" s="5">
        <f t="shared" si="4715"/>
        <v>0</v>
      </c>
      <c r="Z2357" s="5">
        <f t="shared" si="4715"/>
        <v>0</v>
      </c>
      <c r="AA2357" s="5">
        <f t="shared" si="3"/>
        <v>0</v>
      </c>
    </row>
    <row r="2358" spans="1:27" ht="15.75" customHeight="1" x14ac:dyDescent="0.2">
      <c r="A2358" s="1" t="s">
        <v>2776</v>
      </c>
      <c r="B2358" s="1" t="s">
        <v>58</v>
      </c>
      <c r="C2358" s="1" t="s">
        <v>35</v>
      </c>
      <c r="D2358" s="2">
        <v>46012</v>
      </c>
      <c r="E2358" s="1" t="s">
        <v>3</v>
      </c>
      <c r="G2358" s="1">
        <v>42.07</v>
      </c>
      <c r="H2358" s="1">
        <v>320</v>
      </c>
      <c r="I2358" s="1">
        <v>32</v>
      </c>
      <c r="J2358" s="1">
        <v>6.03</v>
      </c>
      <c r="K2358" s="1">
        <v>99.3</v>
      </c>
      <c r="L2358" s="1">
        <v>6.76</v>
      </c>
      <c r="M2358" s="1">
        <v>113.8</v>
      </c>
      <c r="N2358" s="1">
        <v>86.98</v>
      </c>
      <c r="O2358" s="1">
        <v>93.81</v>
      </c>
      <c r="P2358" s="1" t="s">
        <v>4</v>
      </c>
      <c r="Q2358" s="1" t="s">
        <v>50</v>
      </c>
      <c r="R2358" s="1" t="s">
        <v>242</v>
      </c>
      <c r="S2358" s="1" t="s">
        <v>89</v>
      </c>
      <c r="T2358" s="3">
        <f t="shared" si="0"/>
        <v>45992</v>
      </c>
      <c r="U2358" s="5">
        <f t="shared" ref="U2358:V2358" si="4716">IF(ISBLANK(F2358),1,0)</f>
        <v>1</v>
      </c>
      <c r="V2358" s="5">
        <f t="shared" si="4716"/>
        <v>0</v>
      </c>
      <c r="W2358" s="5">
        <f t="shared" ref="W2358:Z2358" si="4717">IF(ISBLANK(K2358),1,0)</f>
        <v>0</v>
      </c>
      <c r="X2358" s="5">
        <f t="shared" si="4717"/>
        <v>0</v>
      </c>
      <c r="Y2358" s="5">
        <f t="shared" si="4717"/>
        <v>0</v>
      </c>
      <c r="Z2358" s="5">
        <f t="shared" si="4717"/>
        <v>0</v>
      </c>
      <c r="AA2358" s="5">
        <f t="shared" si="3"/>
        <v>1</v>
      </c>
    </row>
    <row r="2359" spans="1:27" ht="15.75" customHeight="1" x14ac:dyDescent="0.2">
      <c r="A2359" s="1" t="s">
        <v>1083</v>
      </c>
      <c r="B2359" s="1" t="s">
        <v>34</v>
      </c>
      <c r="C2359" s="1" t="s">
        <v>47</v>
      </c>
      <c r="D2359" s="2">
        <v>45624</v>
      </c>
      <c r="E2359" s="1" t="s">
        <v>37</v>
      </c>
      <c r="F2359" s="1">
        <v>20.77</v>
      </c>
      <c r="G2359" s="1">
        <v>39.340000000000003</v>
      </c>
      <c r="H2359" s="1">
        <v>280</v>
      </c>
      <c r="I2359" s="1">
        <v>50.4</v>
      </c>
      <c r="J2359" s="1">
        <v>7.8</v>
      </c>
      <c r="K2359" s="1">
        <v>99.33</v>
      </c>
      <c r="L2359" s="1">
        <v>6.87</v>
      </c>
      <c r="M2359" s="1">
        <v>147.4</v>
      </c>
      <c r="N2359" s="1">
        <v>88.2</v>
      </c>
      <c r="O2359" s="1">
        <v>91.9</v>
      </c>
      <c r="P2359" s="1" t="s">
        <v>4</v>
      </c>
      <c r="Q2359" s="1" t="s">
        <v>5</v>
      </c>
      <c r="R2359" s="1" t="s">
        <v>6</v>
      </c>
      <c r="S2359" s="1" t="s">
        <v>6</v>
      </c>
      <c r="T2359" s="3">
        <f t="shared" si="0"/>
        <v>45597</v>
      </c>
      <c r="U2359" s="5">
        <f t="shared" ref="U2359:V2359" si="4718">IF(ISBLANK(F2359),1,0)</f>
        <v>0</v>
      </c>
      <c r="V2359" s="5">
        <f t="shared" si="4718"/>
        <v>0</v>
      </c>
      <c r="W2359" s="5">
        <f t="shared" ref="W2359:Z2359" si="4719">IF(ISBLANK(K2359),1,0)</f>
        <v>0</v>
      </c>
      <c r="X2359" s="5">
        <f t="shared" si="4719"/>
        <v>0</v>
      </c>
      <c r="Y2359" s="5">
        <f t="shared" si="4719"/>
        <v>0</v>
      </c>
      <c r="Z2359" s="5">
        <f t="shared" si="4719"/>
        <v>0</v>
      </c>
      <c r="AA2359" s="5">
        <f t="shared" si="3"/>
        <v>0</v>
      </c>
    </row>
    <row r="2360" spans="1:27" ht="15.75" customHeight="1" x14ac:dyDescent="0.2">
      <c r="A2360" s="1" t="s">
        <v>446</v>
      </c>
      <c r="B2360" s="1" t="s">
        <v>34</v>
      </c>
      <c r="C2360" s="1" t="s">
        <v>47</v>
      </c>
      <c r="D2360" s="2">
        <v>45425</v>
      </c>
      <c r="E2360" s="1" t="s">
        <v>3</v>
      </c>
      <c r="F2360" s="1">
        <v>21.59</v>
      </c>
      <c r="G2360" s="1">
        <v>47.69</v>
      </c>
      <c r="H2360" s="1">
        <v>342</v>
      </c>
      <c r="I2360" s="1">
        <v>51.9</v>
      </c>
      <c r="J2360" s="1">
        <v>7.79</v>
      </c>
      <c r="K2360" s="1">
        <v>99.04</v>
      </c>
      <c r="L2360" s="1">
        <v>7.08</v>
      </c>
      <c r="M2360" s="1">
        <v>146.1</v>
      </c>
      <c r="N2360" s="1">
        <v>83</v>
      </c>
      <c r="O2360" s="1">
        <v>94.9</v>
      </c>
      <c r="P2360" s="1" t="s">
        <v>4</v>
      </c>
      <c r="Q2360" s="1" t="s">
        <v>5</v>
      </c>
      <c r="R2360" s="1" t="s">
        <v>6</v>
      </c>
      <c r="S2360" s="1" t="s">
        <v>6</v>
      </c>
      <c r="T2360" s="3">
        <f t="shared" si="0"/>
        <v>45413</v>
      </c>
      <c r="U2360" s="5">
        <f t="shared" ref="U2360:V2360" si="4720">IF(ISBLANK(F2360),1,0)</f>
        <v>0</v>
      </c>
      <c r="V2360" s="5">
        <f t="shared" si="4720"/>
        <v>0</v>
      </c>
      <c r="W2360" s="5">
        <f t="shared" ref="W2360:Z2360" si="4721">IF(ISBLANK(K2360),1,0)</f>
        <v>0</v>
      </c>
      <c r="X2360" s="5">
        <f t="shared" si="4721"/>
        <v>0</v>
      </c>
      <c r="Y2360" s="5">
        <f t="shared" si="4721"/>
        <v>0</v>
      </c>
      <c r="Z2360" s="5">
        <f t="shared" si="4721"/>
        <v>0</v>
      </c>
      <c r="AA2360" s="5">
        <f t="shared" si="3"/>
        <v>0</v>
      </c>
    </row>
    <row r="2361" spans="1:27" ht="15.75" customHeight="1" x14ac:dyDescent="0.2">
      <c r="A2361" s="1" t="s">
        <v>2778</v>
      </c>
      <c r="B2361" s="1" t="s">
        <v>58</v>
      </c>
      <c r="C2361" s="1" t="s">
        <v>710</v>
      </c>
      <c r="D2361" s="2">
        <v>45561</v>
      </c>
      <c r="E2361" s="1" t="s">
        <v>93</v>
      </c>
      <c r="F2361" s="1">
        <v>23.6</v>
      </c>
      <c r="G2361" s="1">
        <v>38.94</v>
      </c>
      <c r="H2361" s="1">
        <v>359</v>
      </c>
      <c r="I2361" s="1">
        <v>47.1</v>
      </c>
      <c r="J2361" s="1">
        <v>8.09</v>
      </c>
      <c r="K2361" s="1">
        <v>99.32</v>
      </c>
      <c r="L2361" s="1">
        <v>6.89</v>
      </c>
      <c r="M2361" s="1">
        <v>127.9</v>
      </c>
      <c r="N2361" s="1">
        <v>88.49</v>
      </c>
      <c r="O2361" s="1">
        <v>94.14</v>
      </c>
      <c r="P2361" s="1" t="s">
        <v>4</v>
      </c>
      <c r="Q2361" s="1" t="s">
        <v>5</v>
      </c>
      <c r="R2361" s="1" t="s">
        <v>6</v>
      </c>
      <c r="S2361" s="1" t="s">
        <v>6</v>
      </c>
      <c r="T2361" s="3">
        <f t="shared" si="0"/>
        <v>45536</v>
      </c>
      <c r="U2361" s="5">
        <f t="shared" ref="U2361:V2361" si="4722">IF(ISBLANK(F2361),1,0)</f>
        <v>0</v>
      </c>
      <c r="V2361" s="5">
        <f t="shared" si="4722"/>
        <v>0</v>
      </c>
      <c r="W2361" s="5">
        <f t="shared" ref="W2361:Z2361" si="4723">IF(ISBLANK(K2361),1,0)</f>
        <v>0</v>
      </c>
      <c r="X2361" s="5">
        <f t="shared" si="4723"/>
        <v>0</v>
      </c>
      <c r="Y2361" s="5">
        <f t="shared" si="4723"/>
        <v>0</v>
      </c>
      <c r="Z2361" s="5">
        <f t="shared" si="4723"/>
        <v>0</v>
      </c>
      <c r="AA2361" s="5">
        <f t="shared" si="3"/>
        <v>0</v>
      </c>
    </row>
    <row r="2362" spans="1:27" ht="15.75" customHeight="1" x14ac:dyDescent="0.2">
      <c r="A2362" s="1" t="s">
        <v>2656</v>
      </c>
      <c r="B2362" s="1" t="s">
        <v>58</v>
      </c>
      <c r="C2362" s="1" t="s">
        <v>35</v>
      </c>
      <c r="D2362" s="2">
        <v>45385</v>
      </c>
      <c r="E2362" s="1" t="s">
        <v>23</v>
      </c>
      <c r="F2362" s="1">
        <v>22.31</v>
      </c>
      <c r="G2362" s="1">
        <v>38.74</v>
      </c>
      <c r="H2362" s="1">
        <v>323</v>
      </c>
      <c r="I2362" s="1">
        <v>39.799999999999997</v>
      </c>
      <c r="J2362" s="1">
        <v>7.54</v>
      </c>
      <c r="K2362" s="1">
        <v>99.42</v>
      </c>
      <c r="L2362" s="1">
        <v>6.69</v>
      </c>
      <c r="M2362" s="1">
        <v>126.1</v>
      </c>
      <c r="N2362" s="1">
        <v>88.17</v>
      </c>
      <c r="O2362" s="1">
        <v>94.76</v>
      </c>
      <c r="P2362" s="1" t="s">
        <v>4</v>
      </c>
      <c r="Q2362" s="1" t="s">
        <v>5</v>
      </c>
      <c r="R2362" s="1" t="s">
        <v>6</v>
      </c>
      <c r="S2362" s="1" t="s">
        <v>6</v>
      </c>
      <c r="T2362" s="3">
        <f t="shared" si="0"/>
        <v>45383</v>
      </c>
      <c r="U2362" s="5">
        <f t="shared" ref="U2362:V2362" si="4724">IF(ISBLANK(F2362),1,0)</f>
        <v>0</v>
      </c>
      <c r="V2362" s="5">
        <f t="shared" si="4724"/>
        <v>0</v>
      </c>
      <c r="W2362" s="5">
        <f t="shared" ref="W2362:Z2362" si="4725">IF(ISBLANK(K2362),1,0)</f>
        <v>0</v>
      </c>
      <c r="X2362" s="5">
        <f t="shared" si="4725"/>
        <v>0</v>
      </c>
      <c r="Y2362" s="5">
        <f t="shared" si="4725"/>
        <v>0</v>
      </c>
      <c r="Z2362" s="5">
        <f t="shared" si="4725"/>
        <v>0</v>
      </c>
      <c r="AA2362" s="5">
        <f t="shared" si="3"/>
        <v>0</v>
      </c>
    </row>
    <row r="2363" spans="1:27" ht="15.75" customHeight="1" x14ac:dyDescent="0.2">
      <c r="A2363" s="1" t="s">
        <v>2779</v>
      </c>
      <c r="B2363" s="1" t="s">
        <v>58</v>
      </c>
      <c r="C2363" s="1" t="s">
        <v>47</v>
      </c>
      <c r="D2363" s="2">
        <v>45637</v>
      </c>
      <c r="E2363" s="1" t="s">
        <v>37</v>
      </c>
      <c r="F2363" s="1">
        <v>21.72</v>
      </c>
      <c r="G2363" s="1">
        <v>45.86</v>
      </c>
      <c r="H2363" s="1">
        <v>332</v>
      </c>
      <c r="I2363" s="1">
        <v>46.4</v>
      </c>
      <c r="J2363" s="1">
        <v>7.02</v>
      </c>
      <c r="K2363" s="1">
        <v>99.04</v>
      </c>
      <c r="L2363" s="1">
        <v>6.98</v>
      </c>
      <c r="M2363" s="1">
        <v>126.2</v>
      </c>
      <c r="N2363" s="1">
        <v>86.89</v>
      </c>
      <c r="O2363" s="1">
        <v>93.44</v>
      </c>
      <c r="P2363" s="1" t="s">
        <v>4</v>
      </c>
      <c r="Q2363" s="1" t="s">
        <v>5</v>
      </c>
      <c r="R2363" s="1" t="s">
        <v>6</v>
      </c>
      <c r="S2363" s="1" t="s">
        <v>6</v>
      </c>
      <c r="T2363" s="3">
        <f t="shared" si="0"/>
        <v>45627</v>
      </c>
      <c r="U2363" s="5">
        <f t="shared" ref="U2363:V2363" si="4726">IF(ISBLANK(F2363),1,0)</f>
        <v>0</v>
      </c>
      <c r="V2363" s="5">
        <f t="shared" si="4726"/>
        <v>0</v>
      </c>
      <c r="W2363" s="5">
        <f t="shared" ref="W2363:Z2363" si="4727">IF(ISBLANK(K2363),1,0)</f>
        <v>0</v>
      </c>
      <c r="X2363" s="5">
        <f t="shared" si="4727"/>
        <v>0</v>
      </c>
      <c r="Y2363" s="5">
        <f t="shared" si="4727"/>
        <v>0</v>
      </c>
      <c r="Z2363" s="5">
        <f t="shared" si="4727"/>
        <v>0</v>
      </c>
      <c r="AA2363" s="5">
        <f t="shared" si="3"/>
        <v>0</v>
      </c>
    </row>
    <row r="2364" spans="1:27" ht="15.75" customHeight="1" x14ac:dyDescent="0.2">
      <c r="A2364" s="1" t="s">
        <v>545</v>
      </c>
      <c r="B2364" s="1" t="s">
        <v>1425</v>
      </c>
      <c r="C2364" s="1" t="s">
        <v>47</v>
      </c>
      <c r="D2364" s="2">
        <v>45824</v>
      </c>
      <c r="E2364" s="1" t="s">
        <v>37</v>
      </c>
      <c r="F2364" s="1">
        <v>21.68</v>
      </c>
      <c r="G2364" s="1">
        <v>45.94</v>
      </c>
      <c r="H2364" s="1">
        <v>334</v>
      </c>
      <c r="I2364" s="1">
        <v>41.2</v>
      </c>
      <c r="J2364" s="1">
        <v>7.71</v>
      </c>
      <c r="K2364" s="1">
        <v>98.32</v>
      </c>
      <c r="L2364" s="1">
        <v>6.76</v>
      </c>
      <c r="M2364" s="1">
        <v>119.3</v>
      </c>
      <c r="N2364" s="1">
        <v>88.23</v>
      </c>
      <c r="O2364" s="1">
        <v>94.35</v>
      </c>
      <c r="P2364" s="1" t="s">
        <v>4</v>
      </c>
      <c r="Q2364" s="1" t="s">
        <v>5</v>
      </c>
      <c r="R2364" s="1" t="s">
        <v>6</v>
      </c>
      <c r="S2364" s="1" t="s">
        <v>6</v>
      </c>
      <c r="T2364" s="3">
        <f t="shared" si="0"/>
        <v>45809</v>
      </c>
      <c r="U2364" s="5">
        <f t="shared" ref="U2364:V2364" si="4728">IF(ISBLANK(F2364),1,0)</f>
        <v>0</v>
      </c>
      <c r="V2364" s="5">
        <f t="shared" si="4728"/>
        <v>0</v>
      </c>
      <c r="W2364" s="5">
        <f t="shared" ref="W2364:Z2364" si="4729">IF(ISBLANK(K2364),1,0)</f>
        <v>0</v>
      </c>
      <c r="X2364" s="5">
        <f t="shared" si="4729"/>
        <v>0</v>
      </c>
      <c r="Y2364" s="5">
        <f t="shared" si="4729"/>
        <v>0</v>
      </c>
      <c r="Z2364" s="5">
        <f t="shared" si="4729"/>
        <v>0</v>
      </c>
      <c r="AA2364" s="5">
        <f t="shared" si="3"/>
        <v>0</v>
      </c>
    </row>
    <row r="2365" spans="1:27" ht="15.75" customHeight="1" x14ac:dyDescent="0.2">
      <c r="A2365" s="1" t="s">
        <v>2465</v>
      </c>
      <c r="B2365" s="1" t="s">
        <v>58</v>
      </c>
      <c r="C2365" s="1" t="s">
        <v>21</v>
      </c>
      <c r="D2365" s="2">
        <v>45317</v>
      </c>
      <c r="E2365" s="1" t="s">
        <v>23</v>
      </c>
      <c r="F2365" s="1">
        <v>22.32</v>
      </c>
      <c r="G2365" s="1">
        <v>29.48</v>
      </c>
      <c r="H2365" s="1">
        <v>296</v>
      </c>
      <c r="I2365" s="1">
        <v>40.4</v>
      </c>
      <c r="J2365" s="1">
        <v>8.2100000000000009</v>
      </c>
      <c r="K2365" s="1">
        <v>99.59</v>
      </c>
      <c r="L2365" s="1">
        <v>6.72</v>
      </c>
      <c r="M2365" s="1">
        <v>144.80000000000001</v>
      </c>
      <c r="N2365" s="1">
        <v>87.87</v>
      </c>
      <c r="O2365" s="1">
        <v>94.9</v>
      </c>
      <c r="P2365" s="1" t="s">
        <v>4</v>
      </c>
      <c r="Q2365" s="1" t="s">
        <v>5</v>
      </c>
      <c r="R2365" s="1" t="s">
        <v>6</v>
      </c>
      <c r="S2365" s="1" t="s">
        <v>6</v>
      </c>
      <c r="T2365" s="3">
        <f t="shared" si="0"/>
        <v>45292</v>
      </c>
      <c r="U2365" s="5">
        <f t="shared" ref="U2365:V2365" si="4730">IF(ISBLANK(F2365),1,0)</f>
        <v>0</v>
      </c>
      <c r="V2365" s="5">
        <f t="shared" si="4730"/>
        <v>0</v>
      </c>
      <c r="W2365" s="5">
        <f t="shared" ref="W2365:Z2365" si="4731">IF(ISBLANK(K2365),1,0)</f>
        <v>0</v>
      </c>
      <c r="X2365" s="5">
        <f t="shared" si="4731"/>
        <v>0</v>
      </c>
      <c r="Y2365" s="5">
        <f t="shared" si="4731"/>
        <v>0</v>
      </c>
      <c r="Z2365" s="5">
        <f t="shared" si="4731"/>
        <v>0</v>
      </c>
      <c r="AA2365" s="5">
        <f t="shared" si="3"/>
        <v>0</v>
      </c>
    </row>
    <row r="2366" spans="1:27" ht="15.75" customHeight="1" x14ac:dyDescent="0.2">
      <c r="A2366" s="1" t="s">
        <v>2781</v>
      </c>
      <c r="B2366" s="1" t="s">
        <v>20</v>
      </c>
      <c r="C2366" s="1" t="s">
        <v>21</v>
      </c>
      <c r="D2366" s="2">
        <v>45860</v>
      </c>
      <c r="E2366" s="1" t="s">
        <v>37</v>
      </c>
      <c r="G2366" s="1">
        <v>39.21</v>
      </c>
      <c r="H2366" s="1">
        <v>317</v>
      </c>
      <c r="I2366" s="1">
        <v>41.3</v>
      </c>
      <c r="J2366" s="1">
        <v>7.22</v>
      </c>
      <c r="K2366" s="1">
        <v>98.65</v>
      </c>
      <c r="L2366" s="1">
        <v>6.8</v>
      </c>
      <c r="M2366" s="1">
        <v>129.6</v>
      </c>
      <c r="O2366" s="1">
        <v>94.49</v>
      </c>
      <c r="P2366" s="1" t="s">
        <v>4</v>
      </c>
      <c r="Q2366" s="1" t="s">
        <v>5</v>
      </c>
      <c r="R2366" s="1" t="s">
        <v>6</v>
      </c>
      <c r="S2366" s="1" t="s">
        <v>6</v>
      </c>
      <c r="T2366" s="3">
        <f t="shared" si="0"/>
        <v>45839</v>
      </c>
      <c r="U2366" s="5">
        <f t="shared" ref="U2366:V2366" si="4732">IF(ISBLANK(F2366),1,0)</f>
        <v>1</v>
      </c>
      <c r="V2366" s="5">
        <f t="shared" si="4732"/>
        <v>0</v>
      </c>
      <c r="W2366" s="5">
        <f t="shared" ref="W2366:Z2366" si="4733">IF(ISBLANK(K2366),1,0)</f>
        <v>0</v>
      </c>
      <c r="X2366" s="5">
        <f t="shared" si="4733"/>
        <v>0</v>
      </c>
      <c r="Y2366" s="5">
        <f t="shared" si="4733"/>
        <v>0</v>
      </c>
      <c r="Z2366" s="5">
        <f t="shared" si="4733"/>
        <v>1</v>
      </c>
      <c r="AA2366" s="5">
        <f t="shared" si="3"/>
        <v>2</v>
      </c>
    </row>
    <row r="2367" spans="1:27" ht="15.75" customHeight="1" x14ac:dyDescent="0.2">
      <c r="A2367" s="1" t="s">
        <v>2782</v>
      </c>
      <c r="B2367" s="1" t="s">
        <v>20</v>
      </c>
      <c r="C2367" s="1" t="s">
        <v>47</v>
      </c>
      <c r="D2367" s="2">
        <v>45459</v>
      </c>
      <c r="E2367" s="1" t="s">
        <v>216</v>
      </c>
      <c r="F2367" s="1">
        <v>21.1</v>
      </c>
      <c r="G2367" s="1">
        <v>40.630000000000003</v>
      </c>
      <c r="H2367" s="1">
        <v>292</v>
      </c>
      <c r="I2367" s="1">
        <v>45.3</v>
      </c>
      <c r="J2367" s="1">
        <v>8.0500000000000007</v>
      </c>
      <c r="K2367" s="1">
        <v>98.59</v>
      </c>
      <c r="L2367" s="1">
        <v>7.03</v>
      </c>
      <c r="M2367" s="1">
        <v>141.19999999999999</v>
      </c>
      <c r="N2367" s="1">
        <v>84.09</v>
      </c>
      <c r="O2367" s="1">
        <v>91.39</v>
      </c>
      <c r="P2367" s="1" t="s">
        <v>4</v>
      </c>
      <c r="Q2367" s="1" t="s">
        <v>5</v>
      </c>
      <c r="R2367" s="1" t="s">
        <v>6</v>
      </c>
      <c r="S2367" s="1" t="s">
        <v>6</v>
      </c>
      <c r="T2367" s="3">
        <f t="shared" si="0"/>
        <v>45444</v>
      </c>
      <c r="U2367" s="5">
        <f t="shared" ref="U2367:V2367" si="4734">IF(ISBLANK(F2367),1,0)</f>
        <v>0</v>
      </c>
      <c r="V2367" s="5">
        <f t="shared" si="4734"/>
        <v>0</v>
      </c>
      <c r="W2367" s="5">
        <f t="shared" ref="W2367:Z2367" si="4735">IF(ISBLANK(K2367),1,0)</f>
        <v>0</v>
      </c>
      <c r="X2367" s="5">
        <f t="shared" si="4735"/>
        <v>0</v>
      </c>
      <c r="Y2367" s="5">
        <f t="shared" si="4735"/>
        <v>0</v>
      </c>
      <c r="Z2367" s="5">
        <f t="shared" si="4735"/>
        <v>0</v>
      </c>
      <c r="AA2367" s="5">
        <f t="shared" si="3"/>
        <v>0</v>
      </c>
    </row>
    <row r="2368" spans="1:27" ht="15.75" customHeight="1" x14ac:dyDescent="0.2">
      <c r="A2368" s="1" t="s">
        <v>1062</v>
      </c>
      <c r="B2368" s="1" t="s">
        <v>34</v>
      </c>
      <c r="C2368" s="1" t="s">
        <v>47</v>
      </c>
      <c r="D2368" s="2">
        <v>45783</v>
      </c>
      <c r="E2368" s="1" t="s">
        <v>93</v>
      </c>
      <c r="F2368" s="1">
        <v>21.23</v>
      </c>
      <c r="G2368" s="1">
        <v>42.3</v>
      </c>
      <c r="H2368" s="1">
        <v>356</v>
      </c>
      <c r="I2368" s="1">
        <v>44.2</v>
      </c>
      <c r="J2368" s="1">
        <v>7.9</v>
      </c>
      <c r="K2368" s="1">
        <v>98.67</v>
      </c>
      <c r="L2368" s="1">
        <v>7.04</v>
      </c>
      <c r="M2368" s="1">
        <v>118.2</v>
      </c>
      <c r="N2368" s="1">
        <v>87.67</v>
      </c>
      <c r="O2368" s="1">
        <v>92.04</v>
      </c>
      <c r="P2368" s="1" t="s">
        <v>4</v>
      </c>
      <c r="Q2368" s="1" t="s">
        <v>5</v>
      </c>
      <c r="R2368" s="1" t="s">
        <v>6</v>
      </c>
      <c r="S2368" s="1" t="s">
        <v>6</v>
      </c>
      <c r="T2368" s="3">
        <f t="shared" si="0"/>
        <v>45778</v>
      </c>
      <c r="U2368" s="5">
        <f t="shared" ref="U2368:V2368" si="4736">IF(ISBLANK(F2368),1,0)</f>
        <v>0</v>
      </c>
      <c r="V2368" s="5">
        <f t="shared" si="4736"/>
        <v>0</v>
      </c>
      <c r="W2368" s="5">
        <f t="shared" ref="W2368:Z2368" si="4737">IF(ISBLANK(K2368),1,0)</f>
        <v>0</v>
      </c>
      <c r="X2368" s="5">
        <f t="shared" si="4737"/>
        <v>0</v>
      </c>
      <c r="Y2368" s="5">
        <f t="shared" si="4737"/>
        <v>0</v>
      </c>
      <c r="Z2368" s="5">
        <f t="shared" si="4737"/>
        <v>0</v>
      </c>
      <c r="AA2368" s="5">
        <f t="shared" si="3"/>
        <v>0</v>
      </c>
    </row>
    <row r="2369" spans="1:27" ht="15.75" customHeight="1" x14ac:dyDescent="0.2">
      <c r="A2369" s="1" t="s">
        <v>2784</v>
      </c>
      <c r="B2369" s="1" t="s">
        <v>20</v>
      </c>
      <c r="C2369" s="1" t="s">
        <v>21</v>
      </c>
      <c r="D2369" s="2">
        <v>45888</v>
      </c>
      <c r="E2369" s="1" t="s">
        <v>93</v>
      </c>
      <c r="F2369" s="1">
        <v>20.47</v>
      </c>
      <c r="G2369" s="1">
        <v>40.799999999999997</v>
      </c>
      <c r="H2369" s="1">
        <v>297</v>
      </c>
      <c r="I2369" s="1">
        <v>44.3</v>
      </c>
      <c r="J2369" s="1">
        <v>7.33</v>
      </c>
      <c r="K2369" s="1">
        <v>99.63</v>
      </c>
      <c r="L2369" s="1">
        <v>7.09</v>
      </c>
      <c r="M2369" s="1">
        <v>143.19999999999999</v>
      </c>
      <c r="N2369" s="1">
        <v>82.18</v>
      </c>
      <c r="O2369" s="1">
        <v>92.02</v>
      </c>
      <c r="P2369" s="1" t="s">
        <v>4</v>
      </c>
      <c r="Q2369" s="1" t="s">
        <v>5</v>
      </c>
      <c r="R2369" s="1" t="s">
        <v>6</v>
      </c>
      <c r="S2369" s="1" t="s">
        <v>6</v>
      </c>
      <c r="T2369" s="3">
        <f t="shared" si="0"/>
        <v>45870</v>
      </c>
      <c r="U2369" s="5">
        <f t="shared" ref="U2369:V2369" si="4738">IF(ISBLANK(F2369),1,0)</f>
        <v>0</v>
      </c>
      <c r="V2369" s="5">
        <f t="shared" si="4738"/>
        <v>0</v>
      </c>
      <c r="W2369" s="5">
        <f t="shared" ref="W2369:Z2369" si="4739">IF(ISBLANK(K2369),1,0)</f>
        <v>0</v>
      </c>
      <c r="X2369" s="5">
        <f t="shared" si="4739"/>
        <v>0</v>
      </c>
      <c r="Y2369" s="5">
        <f t="shared" si="4739"/>
        <v>0</v>
      </c>
      <c r="Z2369" s="5">
        <f t="shared" si="4739"/>
        <v>0</v>
      </c>
      <c r="AA2369" s="5">
        <f t="shared" si="3"/>
        <v>0</v>
      </c>
    </row>
    <row r="2370" spans="1:27" ht="15.75" customHeight="1" x14ac:dyDescent="0.2">
      <c r="A2370" s="1" t="s">
        <v>2785</v>
      </c>
      <c r="B2370" s="1" t="s">
        <v>20</v>
      </c>
      <c r="C2370" s="1" t="s">
        <v>21</v>
      </c>
      <c r="D2370" s="2">
        <v>45859</v>
      </c>
      <c r="E2370" s="1" t="s">
        <v>93</v>
      </c>
      <c r="F2370" s="1">
        <v>21.58</v>
      </c>
      <c r="G2370" s="1">
        <v>30.95</v>
      </c>
      <c r="H2370" s="1">
        <v>316</v>
      </c>
      <c r="I2370" s="1">
        <v>42.8</v>
      </c>
      <c r="J2370" s="1">
        <v>8.59</v>
      </c>
      <c r="K2370" s="1">
        <v>99.18</v>
      </c>
      <c r="L2370" s="1">
        <v>6.64</v>
      </c>
      <c r="M2370" s="1">
        <v>124.7</v>
      </c>
      <c r="N2370" s="1">
        <v>90.32</v>
      </c>
      <c r="O2370" s="1">
        <v>93.24</v>
      </c>
      <c r="P2370" s="1" t="s">
        <v>4</v>
      </c>
      <c r="Q2370" s="1" t="s">
        <v>5</v>
      </c>
      <c r="R2370" s="1" t="s">
        <v>6</v>
      </c>
      <c r="S2370" s="1" t="s">
        <v>6</v>
      </c>
      <c r="T2370" s="3">
        <f t="shared" si="0"/>
        <v>45839</v>
      </c>
      <c r="U2370" s="5">
        <f t="shared" ref="U2370:V2370" si="4740">IF(ISBLANK(F2370),1,0)</f>
        <v>0</v>
      </c>
      <c r="V2370" s="5">
        <f t="shared" si="4740"/>
        <v>0</v>
      </c>
      <c r="W2370" s="5">
        <f t="shared" ref="W2370:Z2370" si="4741">IF(ISBLANK(K2370),1,0)</f>
        <v>0</v>
      </c>
      <c r="X2370" s="5">
        <f t="shared" si="4741"/>
        <v>0</v>
      </c>
      <c r="Y2370" s="5">
        <f t="shared" si="4741"/>
        <v>0</v>
      </c>
      <c r="Z2370" s="5">
        <f t="shared" si="4741"/>
        <v>0</v>
      </c>
      <c r="AA2370" s="5">
        <f t="shared" si="3"/>
        <v>0</v>
      </c>
    </row>
    <row r="2371" spans="1:27" ht="15.75" customHeight="1" x14ac:dyDescent="0.2">
      <c r="A2371" s="1" t="s">
        <v>1036</v>
      </c>
      <c r="B2371" s="1" t="s">
        <v>34</v>
      </c>
      <c r="C2371" s="1" t="s">
        <v>21</v>
      </c>
      <c r="D2371" s="2">
        <v>45781</v>
      </c>
      <c r="E2371" s="1" t="s">
        <v>3</v>
      </c>
      <c r="F2371" s="1">
        <v>20.75</v>
      </c>
      <c r="G2371" s="1">
        <v>29.84</v>
      </c>
      <c r="H2371" s="1">
        <v>312</v>
      </c>
      <c r="I2371" s="1">
        <v>36.9</v>
      </c>
      <c r="J2371" s="1">
        <v>6.75</v>
      </c>
      <c r="K2371" s="1">
        <v>98.9</v>
      </c>
      <c r="L2371" s="1">
        <v>6.66</v>
      </c>
      <c r="M2371" s="1">
        <v>140.6</v>
      </c>
      <c r="N2371" s="1">
        <v>88.46</v>
      </c>
      <c r="O2371" s="1">
        <v>92.26</v>
      </c>
      <c r="P2371" s="1" t="s">
        <v>4</v>
      </c>
      <c r="Q2371" s="1" t="s">
        <v>5</v>
      </c>
      <c r="R2371" s="1" t="s">
        <v>6</v>
      </c>
      <c r="S2371" s="1" t="s">
        <v>6</v>
      </c>
      <c r="T2371" s="3">
        <f t="shared" si="0"/>
        <v>45778</v>
      </c>
      <c r="U2371" s="5">
        <f t="shared" ref="U2371:V2371" si="4742">IF(ISBLANK(F2371),1,0)</f>
        <v>0</v>
      </c>
      <c r="V2371" s="5">
        <f t="shared" si="4742"/>
        <v>0</v>
      </c>
      <c r="W2371" s="5">
        <f t="shared" ref="W2371:Z2371" si="4743">IF(ISBLANK(K2371),1,0)</f>
        <v>0</v>
      </c>
      <c r="X2371" s="5">
        <f t="shared" si="4743"/>
        <v>0</v>
      </c>
      <c r="Y2371" s="5">
        <f t="shared" si="4743"/>
        <v>0</v>
      </c>
      <c r="Z2371" s="5">
        <f t="shared" si="4743"/>
        <v>0</v>
      </c>
      <c r="AA2371" s="5">
        <f t="shared" si="3"/>
        <v>0</v>
      </c>
    </row>
    <row r="2372" spans="1:27" ht="15.75" customHeight="1" x14ac:dyDescent="0.2">
      <c r="A2372" s="1" t="s">
        <v>2787</v>
      </c>
      <c r="B2372" s="1" t="s">
        <v>58</v>
      </c>
      <c r="C2372" s="1" t="s">
        <v>47</v>
      </c>
      <c r="D2372" s="2">
        <v>45799</v>
      </c>
      <c r="E2372" s="1" t="s">
        <v>23</v>
      </c>
      <c r="F2372" s="1">
        <v>21.65</v>
      </c>
      <c r="G2372" s="1">
        <v>37.119999999999997</v>
      </c>
      <c r="H2372" s="1">
        <v>360</v>
      </c>
      <c r="I2372" s="1">
        <v>53.3</v>
      </c>
      <c r="J2372" s="1">
        <v>6.98</v>
      </c>
      <c r="K2372" s="1">
        <v>98.95</v>
      </c>
      <c r="L2372" s="1">
        <v>6.81</v>
      </c>
      <c r="M2372" s="1">
        <v>151.5</v>
      </c>
      <c r="N2372" s="1">
        <v>84.63</v>
      </c>
      <c r="O2372" s="1">
        <v>93.91</v>
      </c>
      <c r="P2372" s="1" t="s">
        <v>4</v>
      </c>
      <c r="Q2372" s="1" t="s">
        <v>5</v>
      </c>
      <c r="R2372" s="1" t="s">
        <v>6</v>
      </c>
      <c r="S2372" s="1" t="s">
        <v>6</v>
      </c>
      <c r="T2372" s="3">
        <f t="shared" si="0"/>
        <v>45778</v>
      </c>
      <c r="U2372" s="5">
        <f t="shared" ref="U2372:V2372" si="4744">IF(ISBLANK(F2372),1,0)</f>
        <v>0</v>
      </c>
      <c r="V2372" s="5">
        <f t="shared" si="4744"/>
        <v>0</v>
      </c>
      <c r="W2372" s="5">
        <f t="shared" ref="W2372:Z2372" si="4745">IF(ISBLANK(K2372),1,0)</f>
        <v>0</v>
      </c>
      <c r="X2372" s="5">
        <f t="shared" si="4745"/>
        <v>0</v>
      </c>
      <c r="Y2372" s="5">
        <f t="shared" si="4745"/>
        <v>0</v>
      </c>
      <c r="Z2372" s="5">
        <f t="shared" si="4745"/>
        <v>0</v>
      </c>
      <c r="AA2372" s="5">
        <f t="shared" si="3"/>
        <v>0</v>
      </c>
    </row>
    <row r="2373" spans="1:27" ht="15.75" customHeight="1" x14ac:dyDescent="0.2">
      <c r="A2373" s="1" t="s">
        <v>771</v>
      </c>
      <c r="B2373" s="1" t="s">
        <v>34</v>
      </c>
      <c r="C2373" s="1" t="s">
        <v>21</v>
      </c>
      <c r="D2373" s="2">
        <v>45429</v>
      </c>
      <c r="E2373" s="1" t="s">
        <v>23</v>
      </c>
      <c r="F2373" s="1">
        <v>21.12</v>
      </c>
      <c r="G2373" s="1">
        <v>45.41</v>
      </c>
      <c r="H2373" s="1">
        <v>306</v>
      </c>
      <c r="I2373" s="1">
        <v>42.2</v>
      </c>
      <c r="J2373" s="1">
        <v>6.91</v>
      </c>
      <c r="K2373" s="1">
        <v>98.95</v>
      </c>
      <c r="L2373" s="1">
        <v>7.03</v>
      </c>
      <c r="M2373" s="1">
        <v>134.4</v>
      </c>
      <c r="N2373" s="1">
        <v>87.78</v>
      </c>
      <c r="O2373" s="1">
        <v>93.3</v>
      </c>
      <c r="P2373" s="1" t="s">
        <v>4</v>
      </c>
      <c r="Q2373" s="1" t="s">
        <v>5</v>
      </c>
      <c r="R2373" s="1" t="s">
        <v>6</v>
      </c>
      <c r="S2373" s="1" t="s">
        <v>6</v>
      </c>
      <c r="T2373" s="3">
        <f t="shared" si="0"/>
        <v>45413</v>
      </c>
      <c r="U2373" s="5">
        <f t="shared" ref="U2373:V2373" si="4746">IF(ISBLANK(F2373),1,0)</f>
        <v>0</v>
      </c>
      <c r="V2373" s="5">
        <f t="shared" si="4746"/>
        <v>0</v>
      </c>
      <c r="W2373" s="5">
        <f t="shared" ref="W2373:Z2373" si="4747">IF(ISBLANK(K2373),1,0)</f>
        <v>0</v>
      </c>
      <c r="X2373" s="5">
        <f t="shared" si="4747"/>
        <v>0</v>
      </c>
      <c r="Y2373" s="5">
        <f t="shared" si="4747"/>
        <v>0</v>
      </c>
      <c r="Z2373" s="5">
        <f t="shared" si="4747"/>
        <v>0</v>
      </c>
      <c r="AA2373" s="5">
        <f t="shared" si="3"/>
        <v>0</v>
      </c>
    </row>
    <row r="2374" spans="1:27" ht="15.75" customHeight="1" x14ac:dyDescent="0.2">
      <c r="A2374" s="1" t="s">
        <v>1389</v>
      </c>
      <c r="B2374" s="1" t="s">
        <v>58</v>
      </c>
      <c r="C2374" s="1" t="s">
        <v>35</v>
      </c>
      <c r="D2374" s="2">
        <v>45391</v>
      </c>
      <c r="E2374" s="1" t="s">
        <v>23</v>
      </c>
      <c r="F2374" s="1">
        <v>22.81</v>
      </c>
      <c r="G2374" s="1">
        <v>25.88</v>
      </c>
      <c r="H2374" s="1">
        <v>341</v>
      </c>
      <c r="I2374" s="1">
        <v>43.8</v>
      </c>
      <c r="J2374" s="1">
        <v>7.42</v>
      </c>
      <c r="K2374" s="1">
        <v>99.47</v>
      </c>
      <c r="L2374" s="1">
        <v>6.59</v>
      </c>
      <c r="M2374" s="1">
        <v>127.3</v>
      </c>
      <c r="N2374" s="1">
        <v>86.37</v>
      </c>
      <c r="O2374" s="1">
        <v>95.93</v>
      </c>
      <c r="P2374" s="1" t="s">
        <v>4</v>
      </c>
      <c r="Q2374" s="1" t="s">
        <v>50</v>
      </c>
      <c r="R2374" s="1" t="s">
        <v>51</v>
      </c>
      <c r="S2374" s="1" t="s">
        <v>52</v>
      </c>
      <c r="T2374" s="3">
        <f t="shared" si="0"/>
        <v>45383</v>
      </c>
      <c r="U2374" s="5">
        <f t="shared" ref="U2374:V2374" si="4748">IF(ISBLANK(F2374),1,0)</f>
        <v>0</v>
      </c>
      <c r="V2374" s="5">
        <f t="shared" si="4748"/>
        <v>0</v>
      </c>
      <c r="W2374" s="5">
        <f t="shared" ref="W2374:Z2374" si="4749">IF(ISBLANK(K2374),1,0)</f>
        <v>0</v>
      </c>
      <c r="X2374" s="5">
        <f t="shared" si="4749"/>
        <v>0</v>
      </c>
      <c r="Y2374" s="5">
        <f t="shared" si="4749"/>
        <v>0</v>
      </c>
      <c r="Z2374" s="5">
        <f t="shared" si="4749"/>
        <v>0</v>
      </c>
      <c r="AA2374" s="5">
        <f t="shared" si="3"/>
        <v>0</v>
      </c>
    </row>
    <row r="2375" spans="1:27" ht="15.75" customHeight="1" x14ac:dyDescent="0.2">
      <c r="A2375" s="1" t="s">
        <v>2788</v>
      </c>
      <c r="B2375" s="1" t="s">
        <v>20</v>
      </c>
      <c r="C2375" s="1" t="s">
        <v>35</v>
      </c>
      <c r="D2375" s="2">
        <v>45570</v>
      </c>
      <c r="E2375" s="1" t="s">
        <v>93</v>
      </c>
      <c r="F2375" s="1">
        <v>21.12</v>
      </c>
      <c r="G2375" s="1">
        <v>35.78</v>
      </c>
      <c r="H2375" s="1">
        <v>311</v>
      </c>
      <c r="I2375" s="1">
        <v>38.299999999999997</v>
      </c>
      <c r="J2375" s="1">
        <v>7.02</v>
      </c>
      <c r="K2375" s="1">
        <v>99.09</v>
      </c>
      <c r="L2375" s="1">
        <v>6.64</v>
      </c>
      <c r="N2375" s="1">
        <v>87.35</v>
      </c>
      <c r="O2375" s="1">
        <v>91.11</v>
      </c>
      <c r="P2375" s="1" t="s">
        <v>4</v>
      </c>
      <c r="Q2375" s="1" t="s">
        <v>5</v>
      </c>
      <c r="R2375" s="1" t="s">
        <v>6</v>
      </c>
      <c r="S2375" s="1" t="s">
        <v>6</v>
      </c>
      <c r="T2375" s="3">
        <f t="shared" si="0"/>
        <v>45566</v>
      </c>
      <c r="U2375" s="5">
        <f t="shared" ref="U2375:V2375" si="4750">IF(ISBLANK(F2375),1,0)</f>
        <v>0</v>
      </c>
      <c r="V2375" s="5">
        <f t="shared" si="4750"/>
        <v>0</v>
      </c>
      <c r="W2375" s="5">
        <f t="shared" ref="W2375:Z2375" si="4751">IF(ISBLANK(K2375),1,0)</f>
        <v>0</v>
      </c>
      <c r="X2375" s="5">
        <f t="shared" si="4751"/>
        <v>0</v>
      </c>
      <c r="Y2375" s="5">
        <f t="shared" si="4751"/>
        <v>1</v>
      </c>
      <c r="Z2375" s="5">
        <f t="shared" si="4751"/>
        <v>0</v>
      </c>
      <c r="AA2375" s="5">
        <f t="shared" si="3"/>
        <v>1</v>
      </c>
    </row>
    <row r="2376" spans="1:27" ht="15.75" customHeight="1" x14ac:dyDescent="0.2">
      <c r="A2376" s="1" t="s">
        <v>680</v>
      </c>
      <c r="B2376" s="1" t="s">
        <v>34</v>
      </c>
      <c r="C2376" s="1" t="s">
        <v>47</v>
      </c>
      <c r="D2376" s="2">
        <v>45736</v>
      </c>
      <c r="E2376" s="1" t="s">
        <v>23</v>
      </c>
      <c r="F2376" s="1">
        <v>22.1</v>
      </c>
      <c r="G2376" s="1">
        <v>34.39</v>
      </c>
      <c r="H2376" s="1">
        <v>322</v>
      </c>
      <c r="I2376" s="1">
        <v>54</v>
      </c>
      <c r="J2376" s="1">
        <v>8.1300000000000008</v>
      </c>
      <c r="K2376" s="1">
        <v>98.82</v>
      </c>
      <c r="L2376" s="1">
        <v>6.93</v>
      </c>
      <c r="M2376" s="1">
        <v>138.19999999999999</v>
      </c>
      <c r="N2376" s="1">
        <v>82.3</v>
      </c>
      <c r="O2376" s="1">
        <v>93.72</v>
      </c>
      <c r="P2376" s="1" t="s">
        <v>4</v>
      </c>
      <c r="Q2376" s="1" t="s">
        <v>5</v>
      </c>
      <c r="R2376" s="1" t="s">
        <v>6</v>
      </c>
      <c r="S2376" s="1" t="s">
        <v>6</v>
      </c>
      <c r="T2376" s="3">
        <f t="shared" si="0"/>
        <v>45717</v>
      </c>
      <c r="U2376" s="5">
        <f t="shared" ref="U2376:V2376" si="4752">IF(ISBLANK(F2376),1,0)</f>
        <v>0</v>
      </c>
      <c r="V2376" s="5">
        <f t="shared" si="4752"/>
        <v>0</v>
      </c>
      <c r="W2376" s="5">
        <f t="shared" ref="W2376:Z2376" si="4753">IF(ISBLANK(K2376),1,0)</f>
        <v>0</v>
      </c>
      <c r="X2376" s="5">
        <f t="shared" si="4753"/>
        <v>0</v>
      </c>
      <c r="Y2376" s="5">
        <f t="shared" si="4753"/>
        <v>0</v>
      </c>
      <c r="Z2376" s="5">
        <f t="shared" si="4753"/>
        <v>0</v>
      </c>
      <c r="AA2376" s="5">
        <f t="shared" si="3"/>
        <v>0</v>
      </c>
    </row>
    <row r="2377" spans="1:27" ht="15.75" customHeight="1" x14ac:dyDescent="0.2">
      <c r="A2377" s="1" t="s">
        <v>2789</v>
      </c>
      <c r="B2377" s="1" t="s">
        <v>1</v>
      </c>
      <c r="C2377" s="1" t="s">
        <v>47</v>
      </c>
      <c r="D2377" s="2">
        <v>45743</v>
      </c>
      <c r="E2377" s="1" t="s">
        <v>23</v>
      </c>
      <c r="F2377" s="1">
        <v>21.3</v>
      </c>
      <c r="G2377" s="1">
        <v>41.79</v>
      </c>
      <c r="H2377" s="1">
        <v>344</v>
      </c>
      <c r="I2377" s="1">
        <v>40.4</v>
      </c>
      <c r="J2377" s="1">
        <v>7.34</v>
      </c>
      <c r="K2377" s="1">
        <v>99.27</v>
      </c>
      <c r="L2377" s="1">
        <v>6.86</v>
      </c>
      <c r="M2377" s="1">
        <v>125.8</v>
      </c>
      <c r="N2377" s="1">
        <v>88.79</v>
      </c>
      <c r="O2377" s="1">
        <v>96.11</v>
      </c>
      <c r="P2377" s="1" t="s">
        <v>4</v>
      </c>
      <c r="Q2377" s="1" t="s">
        <v>5</v>
      </c>
      <c r="R2377" s="1" t="s">
        <v>6</v>
      </c>
      <c r="S2377" s="1" t="s">
        <v>6</v>
      </c>
      <c r="T2377" s="3">
        <f t="shared" si="0"/>
        <v>45717</v>
      </c>
      <c r="U2377" s="5">
        <f t="shared" ref="U2377:V2377" si="4754">IF(ISBLANK(F2377),1,0)</f>
        <v>0</v>
      </c>
      <c r="V2377" s="5">
        <f t="shared" si="4754"/>
        <v>0</v>
      </c>
      <c r="W2377" s="5">
        <f t="shared" ref="W2377:Z2377" si="4755">IF(ISBLANK(K2377),1,0)</f>
        <v>0</v>
      </c>
      <c r="X2377" s="5">
        <f t="shared" si="4755"/>
        <v>0</v>
      </c>
      <c r="Y2377" s="5">
        <f t="shared" si="4755"/>
        <v>0</v>
      </c>
      <c r="Z2377" s="5">
        <f t="shared" si="4755"/>
        <v>0</v>
      </c>
      <c r="AA2377" s="5">
        <f t="shared" si="3"/>
        <v>0</v>
      </c>
    </row>
    <row r="2378" spans="1:27" ht="15.75" customHeight="1" x14ac:dyDescent="0.2">
      <c r="A2378" s="1" t="s">
        <v>2427</v>
      </c>
      <c r="B2378" s="1" t="s">
        <v>1</v>
      </c>
      <c r="C2378" s="1" t="s">
        <v>47</v>
      </c>
      <c r="D2378" s="2">
        <v>45859</v>
      </c>
      <c r="E2378" s="1" t="s">
        <v>321</v>
      </c>
      <c r="F2378" s="1">
        <v>22.6</v>
      </c>
      <c r="G2378" s="1">
        <v>52.79</v>
      </c>
      <c r="H2378" s="1">
        <v>328</v>
      </c>
      <c r="I2378" s="1">
        <v>36.1</v>
      </c>
      <c r="J2378" s="1">
        <v>6.22</v>
      </c>
      <c r="K2378" s="1">
        <v>98.82</v>
      </c>
      <c r="L2378" s="1">
        <v>6.88</v>
      </c>
      <c r="M2378" s="1">
        <v>119.8</v>
      </c>
      <c r="N2378" s="1">
        <v>88.58</v>
      </c>
      <c r="O2378" s="1">
        <v>93.95</v>
      </c>
      <c r="P2378" s="1" t="s">
        <v>4</v>
      </c>
      <c r="Q2378" s="1" t="s">
        <v>5</v>
      </c>
      <c r="R2378" s="1" t="s">
        <v>6</v>
      </c>
      <c r="S2378" s="1" t="s">
        <v>6</v>
      </c>
      <c r="T2378" s="3">
        <f t="shared" si="0"/>
        <v>45839</v>
      </c>
      <c r="U2378" s="5">
        <f t="shared" ref="U2378:V2378" si="4756">IF(ISBLANK(F2378),1,0)</f>
        <v>0</v>
      </c>
      <c r="V2378" s="5">
        <f t="shared" si="4756"/>
        <v>0</v>
      </c>
      <c r="W2378" s="5">
        <f t="shared" ref="W2378:Z2378" si="4757">IF(ISBLANK(K2378),1,0)</f>
        <v>0</v>
      </c>
      <c r="X2378" s="5">
        <f t="shared" si="4757"/>
        <v>0</v>
      </c>
      <c r="Y2378" s="5">
        <f t="shared" si="4757"/>
        <v>0</v>
      </c>
      <c r="Z2378" s="5">
        <f t="shared" si="4757"/>
        <v>0</v>
      </c>
      <c r="AA2378" s="5">
        <f t="shared" si="3"/>
        <v>0</v>
      </c>
    </row>
    <row r="2379" spans="1:27" ht="15.75" customHeight="1" x14ac:dyDescent="0.2">
      <c r="A2379" s="1" t="s">
        <v>2502</v>
      </c>
      <c r="B2379" s="1" t="s">
        <v>58</v>
      </c>
      <c r="C2379" s="1" t="s">
        <v>21</v>
      </c>
      <c r="D2379" s="2">
        <v>45517</v>
      </c>
      <c r="E2379" s="1" t="s">
        <v>496</v>
      </c>
      <c r="F2379" s="1">
        <v>21.1</v>
      </c>
      <c r="G2379" s="1">
        <v>40.909999999999997</v>
      </c>
      <c r="H2379" s="1">
        <v>273</v>
      </c>
      <c r="I2379" s="1">
        <v>39.6</v>
      </c>
      <c r="J2379" s="1">
        <v>6.61</v>
      </c>
      <c r="K2379" s="1">
        <v>99.41</v>
      </c>
      <c r="L2379" s="1">
        <v>6.81</v>
      </c>
      <c r="M2379" s="1">
        <v>133.4</v>
      </c>
      <c r="N2379" s="1">
        <v>88.54</v>
      </c>
      <c r="O2379" s="1">
        <v>94.88</v>
      </c>
      <c r="P2379" s="1" t="s">
        <v>4</v>
      </c>
      <c r="Q2379" s="1" t="s">
        <v>5</v>
      </c>
      <c r="R2379" s="1" t="s">
        <v>6</v>
      </c>
      <c r="S2379" s="1" t="s">
        <v>6</v>
      </c>
      <c r="T2379" s="3">
        <f t="shared" si="0"/>
        <v>45505</v>
      </c>
      <c r="U2379" s="5">
        <f t="shared" ref="U2379:V2379" si="4758">IF(ISBLANK(F2379),1,0)</f>
        <v>0</v>
      </c>
      <c r="V2379" s="5">
        <f t="shared" si="4758"/>
        <v>0</v>
      </c>
      <c r="W2379" s="5">
        <f t="shared" ref="W2379:Z2379" si="4759">IF(ISBLANK(K2379),1,0)</f>
        <v>0</v>
      </c>
      <c r="X2379" s="5">
        <f t="shared" si="4759"/>
        <v>0</v>
      </c>
      <c r="Y2379" s="5">
        <f t="shared" si="4759"/>
        <v>0</v>
      </c>
      <c r="Z2379" s="5">
        <f t="shared" si="4759"/>
        <v>0</v>
      </c>
      <c r="AA2379" s="5">
        <f t="shared" si="3"/>
        <v>0</v>
      </c>
    </row>
    <row r="2380" spans="1:27" ht="15.75" customHeight="1" x14ac:dyDescent="0.2">
      <c r="A2380" s="1" t="s">
        <v>2790</v>
      </c>
      <c r="B2380" s="1" t="s">
        <v>20</v>
      </c>
      <c r="C2380" s="1" t="s">
        <v>47</v>
      </c>
      <c r="D2380" s="2">
        <v>45924</v>
      </c>
      <c r="E2380" s="1" t="s">
        <v>23</v>
      </c>
      <c r="F2380" s="1">
        <v>21.18</v>
      </c>
      <c r="G2380" s="1">
        <v>39.46</v>
      </c>
      <c r="H2380" s="1">
        <v>319</v>
      </c>
      <c r="I2380" s="1">
        <v>53.3</v>
      </c>
      <c r="J2380" s="1">
        <v>8.5299999999999994</v>
      </c>
      <c r="K2380" s="1">
        <v>98.94</v>
      </c>
      <c r="L2380" s="1">
        <v>7.02</v>
      </c>
      <c r="M2380" s="1">
        <v>135.80000000000001</v>
      </c>
      <c r="N2380" s="1">
        <v>87.71</v>
      </c>
      <c r="O2380" s="1">
        <v>92.63</v>
      </c>
      <c r="P2380" s="1" t="s">
        <v>4</v>
      </c>
      <c r="Q2380" s="1" t="s">
        <v>50</v>
      </c>
      <c r="R2380" s="1" t="s">
        <v>244</v>
      </c>
      <c r="S2380" s="1" t="s">
        <v>89</v>
      </c>
      <c r="T2380" s="3">
        <f t="shared" si="0"/>
        <v>45901</v>
      </c>
      <c r="U2380" s="5">
        <f t="shared" ref="U2380:V2380" si="4760">IF(ISBLANK(F2380),1,0)</f>
        <v>0</v>
      </c>
      <c r="V2380" s="5">
        <f t="shared" si="4760"/>
        <v>0</v>
      </c>
      <c r="W2380" s="5">
        <f t="shared" ref="W2380:Z2380" si="4761">IF(ISBLANK(K2380),1,0)</f>
        <v>0</v>
      </c>
      <c r="X2380" s="5">
        <f t="shared" si="4761"/>
        <v>0</v>
      </c>
      <c r="Y2380" s="5">
        <f t="shared" si="4761"/>
        <v>0</v>
      </c>
      <c r="Z2380" s="5">
        <f t="shared" si="4761"/>
        <v>0</v>
      </c>
      <c r="AA2380" s="5">
        <f t="shared" si="3"/>
        <v>0</v>
      </c>
    </row>
    <row r="2381" spans="1:27" ht="15.75" customHeight="1" x14ac:dyDescent="0.2">
      <c r="A2381" s="1" t="s">
        <v>2791</v>
      </c>
      <c r="B2381" s="1" t="s">
        <v>20</v>
      </c>
      <c r="C2381" s="1" t="s">
        <v>47</v>
      </c>
      <c r="D2381" s="2">
        <v>45620</v>
      </c>
      <c r="E2381" s="1" t="s">
        <v>37</v>
      </c>
      <c r="F2381" s="1">
        <v>23.16</v>
      </c>
      <c r="H2381" s="1">
        <v>291</v>
      </c>
      <c r="I2381" s="1">
        <v>33.299999999999997</v>
      </c>
      <c r="J2381" s="1">
        <v>8.02</v>
      </c>
      <c r="K2381" s="1">
        <v>98.59</v>
      </c>
      <c r="L2381" s="1">
        <v>7.21</v>
      </c>
      <c r="M2381" s="1">
        <v>143.80000000000001</v>
      </c>
      <c r="N2381" s="1">
        <v>86.28</v>
      </c>
      <c r="O2381" s="1">
        <v>91.2</v>
      </c>
      <c r="P2381" s="1" t="s">
        <v>4</v>
      </c>
      <c r="Q2381" s="1" t="s">
        <v>5</v>
      </c>
      <c r="R2381" s="1" t="s">
        <v>6</v>
      </c>
      <c r="S2381" s="1" t="s">
        <v>6</v>
      </c>
      <c r="T2381" s="3">
        <f t="shared" si="0"/>
        <v>45597</v>
      </c>
      <c r="U2381" s="5">
        <f t="shared" ref="U2381:V2381" si="4762">IF(ISBLANK(F2381),1,0)</f>
        <v>0</v>
      </c>
      <c r="V2381" s="5">
        <f t="shared" si="4762"/>
        <v>1</v>
      </c>
      <c r="W2381" s="5">
        <f t="shared" ref="W2381:Z2381" si="4763">IF(ISBLANK(K2381),1,0)</f>
        <v>0</v>
      </c>
      <c r="X2381" s="5">
        <f t="shared" si="4763"/>
        <v>0</v>
      </c>
      <c r="Y2381" s="5">
        <f t="shared" si="4763"/>
        <v>0</v>
      </c>
      <c r="Z2381" s="5">
        <f t="shared" si="4763"/>
        <v>0</v>
      </c>
      <c r="AA2381" s="5">
        <f t="shared" si="3"/>
        <v>1</v>
      </c>
    </row>
    <row r="2382" spans="1:27" ht="15.75" customHeight="1" x14ac:dyDescent="0.2">
      <c r="A2382" s="1" t="s">
        <v>2792</v>
      </c>
      <c r="B2382" s="1" t="s">
        <v>20</v>
      </c>
      <c r="C2382" s="1" t="s">
        <v>35</v>
      </c>
      <c r="D2382" s="2">
        <v>45471</v>
      </c>
      <c r="E2382" s="1" t="s">
        <v>37</v>
      </c>
      <c r="F2382" s="1">
        <v>22.2</v>
      </c>
      <c r="G2382" s="1">
        <v>40.11</v>
      </c>
      <c r="H2382" s="1">
        <v>321</v>
      </c>
      <c r="I2382" s="1">
        <v>43.5</v>
      </c>
      <c r="J2382" s="1">
        <v>7.35</v>
      </c>
      <c r="L2382" s="1">
        <v>7</v>
      </c>
      <c r="M2382" s="1">
        <v>131</v>
      </c>
      <c r="N2382" s="1">
        <v>86.53</v>
      </c>
      <c r="O2382" s="1">
        <v>94.46</v>
      </c>
      <c r="P2382" s="1" t="s">
        <v>4</v>
      </c>
      <c r="Q2382" s="1" t="s">
        <v>5</v>
      </c>
      <c r="R2382" s="1" t="s">
        <v>6</v>
      </c>
      <c r="S2382" s="1" t="s">
        <v>6</v>
      </c>
      <c r="T2382" s="3">
        <f t="shared" si="0"/>
        <v>45444</v>
      </c>
      <c r="U2382" s="5">
        <f t="shared" ref="U2382:V2382" si="4764">IF(ISBLANK(F2382),1,0)</f>
        <v>0</v>
      </c>
      <c r="V2382" s="5">
        <f t="shared" si="4764"/>
        <v>0</v>
      </c>
      <c r="W2382" s="5">
        <f t="shared" ref="W2382:Z2382" si="4765">IF(ISBLANK(K2382),1,0)</f>
        <v>1</v>
      </c>
      <c r="X2382" s="5">
        <f t="shared" si="4765"/>
        <v>0</v>
      </c>
      <c r="Y2382" s="5">
        <f t="shared" si="4765"/>
        <v>0</v>
      </c>
      <c r="Z2382" s="5">
        <f t="shared" si="4765"/>
        <v>0</v>
      </c>
      <c r="AA2382" s="5">
        <f t="shared" si="3"/>
        <v>1</v>
      </c>
    </row>
    <row r="2383" spans="1:27" ht="15.75" customHeight="1" x14ac:dyDescent="0.2">
      <c r="A2383" s="1" t="s">
        <v>2793</v>
      </c>
      <c r="B2383" s="1" t="s">
        <v>20</v>
      </c>
      <c r="C2383" s="1" t="s">
        <v>35</v>
      </c>
      <c r="D2383" s="2">
        <v>45829</v>
      </c>
      <c r="E2383" s="1" t="s">
        <v>37</v>
      </c>
      <c r="F2383" s="1">
        <v>21.4</v>
      </c>
      <c r="G2383" s="1">
        <v>38.93</v>
      </c>
      <c r="H2383" s="1">
        <v>306</v>
      </c>
      <c r="I2383" s="1">
        <v>46.3</v>
      </c>
      <c r="J2383" s="1">
        <v>7.83</v>
      </c>
      <c r="K2383" s="1">
        <v>99.07</v>
      </c>
      <c r="L2383" s="1">
        <v>6.93</v>
      </c>
      <c r="M2383" s="1">
        <v>130.1</v>
      </c>
      <c r="N2383" s="1">
        <v>82.66</v>
      </c>
      <c r="O2383" s="1">
        <v>94.62</v>
      </c>
      <c r="P2383" s="1" t="s">
        <v>4</v>
      </c>
      <c r="Q2383" s="1" t="s">
        <v>50</v>
      </c>
      <c r="R2383" s="1" t="s">
        <v>244</v>
      </c>
      <c r="S2383" s="1" t="s">
        <v>89</v>
      </c>
      <c r="T2383" s="3">
        <f t="shared" si="0"/>
        <v>45809</v>
      </c>
      <c r="U2383" s="5">
        <f t="shared" ref="U2383:V2383" si="4766">IF(ISBLANK(F2383),1,0)</f>
        <v>0</v>
      </c>
      <c r="V2383" s="5">
        <f t="shared" si="4766"/>
        <v>0</v>
      </c>
      <c r="W2383" s="5">
        <f t="shared" ref="W2383:Z2383" si="4767">IF(ISBLANK(K2383),1,0)</f>
        <v>0</v>
      </c>
      <c r="X2383" s="5">
        <f t="shared" si="4767"/>
        <v>0</v>
      </c>
      <c r="Y2383" s="5">
        <f t="shared" si="4767"/>
        <v>0</v>
      </c>
      <c r="Z2383" s="5">
        <f t="shared" si="4767"/>
        <v>0</v>
      </c>
      <c r="AA2383" s="5">
        <f t="shared" si="3"/>
        <v>0</v>
      </c>
    </row>
    <row r="2384" spans="1:27" ht="15.75" customHeight="1" x14ac:dyDescent="0.2">
      <c r="A2384" s="1" t="s">
        <v>2794</v>
      </c>
      <c r="B2384" s="1" t="s">
        <v>20</v>
      </c>
      <c r="C2384" s="1" t="s">
        <v>47</v>
      </c>
      <c r="D2384" s="2">
        <v>45385</v>
      </c>
      <c r="E2384" s="1" t="s">
        <v>23</v>
      </c>
      <c r="F2384" s="1">
        <v>23.9</v>
      </c>
      <c r="G2384" s="1">
        <v>44.63</v>
      </c>
      <c r="H2384" s="1">
        <v>322</v>
      </c>
      <c r="I2384" s="1">
        <v>48.8</v>
      </c>
      <c r="J2384" s="1">
        <v>8.02</v>
      </c>
      <c r="K2384" s="1">
        <v>98.64</v>
      </c>
      <c r="L2384" s="1">
        <v>7.09</v>
      </c>
      <c r="M2384" s="1">
        <v>144.19999999999999</v>
      </c>
      <c r="N2384" s="1">
        <v>86.47</v>
      </c>
      <c r="O2384" s="1">
        <v>93.73</v>
      </c>
      <c r="P2384" s="1" t="s">
        <v>4</v>
      </c>
      <c r="Q2384" s="1" t="s">
        <v>5</v>
      </c>
      <c r="R2384" s="1" t="s">
        <v>6</v>
      </c>
      <c r="S2384" s="1" t="s">
        <v>6</v>
      </c>
      <c r="T2384" s="3">
        <f t="shared" si="0"/>
        <v>45383</v>
      </c>
      <c r="U2384" s="5">
        <f t="shared" ref="U2384:V2384" si="4768">IF(ISBLANK(F2384),1,0)</f>
        <v>0</v>
      </c>
      <c r="V2384" s="5">
        <f t="shared" si="4768"/>
        <v>0</v>
      </c>
      <c r="W2384" s="5">
        <f t="shared" ref="W2384:Z2384" si="4769">IF(ISBLANK(K2384),1,0)</f>
        <v>0</v>
      </c>
      <c r="X2384" s="5">
        <f t="shared" si="4769"/>
        <v>0</v>
      </c>
      <c r="Y2384" s="5">
        <f t="shared" si="4769"/>
        <v>0</v>
      </c>
      <c r="Z2384" s="5">
        <f t="shared" si="4769"/>
        <v>0</v>
      </c>
      <c r="AA2384" s="5">
        <f t="shared" si="3"/>
        <v>0</v>
      </c>
    </row>
    <row r="2385" spans="1:27" ht="15.75" customHeight="1" x14ac:dyDescent="0.2">
      <c r="A2385" s="1" t="s">
        <v>2795</v>
      </c>
      <c r="B2385" s="1" t="s">
        <v>20</v>
      </c>
      <c r="C2385" s="1" t="s">
        <v>35</v>
      </c>
      <c r="D2385" s="2">
        <v>45588</v>
      </c>
      <c r="E2385" s="1" t="s">
        <v>93</v>
      </c>
      <c r="F2385" s="1">
        <v>20.81</v>
      </c>
      <c r="G2385" s="1">
        <v>42.36</v>
      </c>
      <c r="H2385" s="1">
        <v>314</v>
      </c>
      <c r="I2385" s="1">
        <v>61.8</v>
      </c>
      <c r="J2385" s="1">
        <v>8.68</v>
      </c>
      <c r="K2385" s="1">
        <v>99.13</v>
      </c>
      <c r="L2385" s="1">
        <v>7</v>
      </c>
      <c r="M2385" s="1">
        <v>151.5</v>
      </c>
      <c r="N2385" s="1">
        <v>83.48</v>
      </c>
      <c r="O2385" s="1">
        <v>92.09</v>
      </c>
      <c r="P2385" s="1" t="s">
        <v>4</v>
      </c>
      <c r="Q2385" s="1" t="s">
        <v>5</v>
      </c>
      <c r="R2385" s="1" t="s">
        <v>6</v>
      </c>
      <c r="S2385" s="1" t="s">
        <v>6</v>
      </c>
      <c r="T2385" s="3">
        <f t="shared" si="0"/>
        <v>45566</v>
      </c>
      <c r="U2385" s="5">
        <f t="shared" ref="U2385:V2385" si="4770">IF(ISBLANK(F2385),1,0)</f>
        <v>0</v>
      </c>
      <c r="V2385" s="5">
        <f t="shared" si="4770"/>
        <v>0</v>
      </c>
      <c r="W2385" s="5">
        <f t="shared" ref="W2385:Z2385" si="4771">IF(ISBLANK(K2385),1,0)</f>
        <v>0</v>
      </c>
      <c r="X2385" s="5">
        <f t="shared" si="4771"/>
        <v>0</v>
      </c>
      <c r="Y2385" s="5">
        <f t="shared" si="4771"/>
        <v>0</v>
      </c>
      <c r="Z2385" s="5">
        <f t="shared" si="4771"/>
        <v>0</v>
      </c>
      <c r="AA2385" s="5">
        <f t="shared" si="3"/>
        <v>0</v>
      </c>
    </row>
    <row r="2386" spans="1:27" ht="15.75" customHeight="1" x14ac:dyDescent="0.2">
      <c r="A2386" s="1" t="s">
        <v>2796</v>
      </c>
      <c r="B2386" s="1" t="s">
        <v>58</v>
      </c>
      <c r="C2386" s="1" t="s">
        <v>21</v>
      </c>
      <c r="D2386" s="2">
        <v>45862</v>
      </c>
      <c r="E2386" s="1" t="s">
        <v>23</v>
      </c>
      <c r="F2386" s="1">
        <v>22.87</v>
      </c>
      <c r="G2386" s="1">
        <v>43.44</v>
      </c>
      <c r="H2386" s="1">
        <v>276</v>
      </c>
      <c r="I2386" s="1">
        <v>39.1</v>
      </c>
      <c r="J2386" s="1">
        <v>7.19</v>
      </c>
      <c r="K2386" s="1">
        <v>99.21</v>
      </c>
      <c r="L2386" s="1">
        <v>6.82</v>
      </c>
      <c r="M2386" s="1">
        <v>108.6</v>
      </c>
      <c r="N2386" s="1">
        <v>88.25</v>
      </c>
      <c r="O2386" s="1">
        <v>92.77</v>
      </c>
      <c r="P2386" s="1" t="s">
        <v>4</v>
      </c>
      <c r="Q2386" s="1" t="s">
        <v>5</v>
      </c>
      <c r="R2386" s="1" t="s">
        <v>6</v>
      </c>
      <c r="S2386" s="1" t="s">
        <v>6</v>
      </c>
      <c r="T2386" s="3">
        <f t="shared" si="0"/>
        <v>45839</v>
      </c>
      <c r="U2386" s="5">
        <f t="shared" ref="U2386:V2386" si="4772">IF(ISBLANK(F2386),1,0)</f>
        <v>0</v>
      </c>
      <c r="V2386" s="5">
        <f t="shared" si="4772"/>
        <v>0</v>
      </c>
      <c r="W2386" s="5">
        <f t="shared" ref="W2386:Z2386" si="4773">IF(ISBLANK(K2386),1,0)</f>
        <v>0</v>
      </c>
      <c r="X2386" s="5">
        <f t="shared" si="4773"/>
        <v>0</v>
      </c>
      <c r="Y2386" s="5">
        <f t="shared" si="4773"/>
        <v>0</v>
      </c>
      <c r="Z2386" s="5">
        <f t="shared" si="4773"/>
        <v>0</v>
      </c>
      <c r="AA2386" s="5">
        <f t="shared" si="3"/>
        <v>0</v>
      </c>
    </row>
    <row r="2387" spans="1:27" ht="15.75" customHeight="1" x14ac:dyDescent="0.2">
      <c r="A2387" s="1" t="s">
        <v>2797</v>
      </c>
      <c r="B2387" s="1" t="s">
        <v>20</v>
      </c>
      <c r="C2387" s="1" t="s">
        <v>21</v>
      </c>
      <c r="D2387" s="2">
        <v>45855</v>
      </c>
      <c r="E2387" s="1" t="s">
        <v>3</v>
      </c>
      <c r="F2387" s="1">
        <v>20.350000000000001</v>
      </c>
      <c r="G2387" s="1">
        <v>39.31</v>
      </c>
      <c r="H2387" s="1">
        <v>311</v>
      </c>
      <c r="I2387" s="1">
        <v>52.4</v>
      </c>
      <c r="J2387" s="1">
        <v>7.75</v>
      </c>
      <c r="L2387" s="1">
        <v>6.75</v>
      </c>
      <c r="M2387" s="1">
        <v>138</v>
      </c>
      <c r="N2387" s="1">
        <v>84.55</v>
      </c>
      <c r="O2387" s="1">
        <v>92.67</v>
      </c>
      <c r="P2387" s="1" t="s">
        <v>4</v>
      </c>
      <c r="Q2387" s="1" t="s">
        <v>5</v>
      </c>
      <c r="R2387" s="1" t="s">
        <v>6</v>
      </c>
      <c r="S2387" s="1" t="s">
        <v>6</v>
      </c>
      <c r="T2387" s="3">
        <f t="shared" si="0"/>
        <v>45839</v>
      </c>
      <c r="U2387" s="5">
        <f t="shared" ref="U2387:V2387" si="4774">IF(ISBLANK(F2387),1,0)</f>
        <v>0</v>
      </c>
      <c r="V2387" s="5">
        <f t="shared" si="4774"/>
        <v>0</v>
      </c>
      <c r="W2387" s="5">
        <f t="shared" ref="W2387:Z2387" si="4775">IF(ISBLANK(K2387),1,0)</f>
        <v>1</v>
      </c>
      <c r="X2387" s="5">
        <f t="shared" si="4775"/>
        <v>0</v>
      </c>
      <c r="Y2387" s="5">
        <f t="shared" si="4775"/>
        <v>0</v>
      </c>
      <c r="Z2387" s="5">
        <f t="shared" si="4775"/>
        <v>0</v>
      </c>
      <c r="AA2387" s="5">
        <f t="shared" si="3"/>
        <v>1</v>
      </c>
    </row>
    <row r="2388" spans="1:27" ht="15.75" customHeight="1" x14ac:dyDescent="0.2">
      <c r="A2388" s="1" t="s">
        <v>2798</v>
      </c>
      <c r="B2388" s="1" t="s">
        <v>58</v>
      </c>
      <c r="C2388" s="1" t="s">
        <v>47</v>
      </c>
      <c r="D2388" s="2">
        <v>45479</v>
      </c>
      <c r="E2388" s="1" t="s">
        <v>496</v>
      </c>
      <c r="F2388" s="1">
        <v>21.82</v>
      </c>
      <c r="G2388" s="1">
        <v>40.270000000000003</v>
      </c>
      <c r="H2388" s="1">
        <v>314</v>
      </c>
      <c r="I2388" s="1">
        <v>53.5</v>
      </c>
      <c r="J2388" s="1">
        <v>8.01</v>
      </c>
      <c r="L2388" s="1">
        <v>6.84</v>
      </c>
      <c r="M2388" s="1">
        <v>115.9</v>
      </c>
      <c r="N2388" s="1">
        <v>84.06</v>
      </c>
      <c r="O2388" s="1">
        <v>91.14</v>
      </c>
      <c r="P2388" s="1" t="s">
        <v>4</v>
      </c>
      <c r="Q2388" s="1" t="s">
        <v>5</v>
      </c>
      <c r="R2388" s="1" t="s">
        <v>6</v>
      </c>
      <c r="S2388" s="1" t="s">
        <v>6</v>
      </c>
      <c r="T2388" s="3">
        <f t="shared" si="0"/>
        <v>45474</v>
      </c>
      <c r="U2388" s="5">
        <f t="shared" ref="U2388:V2388" si="4776">IF(ISBLANK(F2388),1,0)</f>
        <v>0</v>
      </c>
      <c r="V2388" s="5">
        <f t="shared" si="4776"/>
        <v>0</v>
      </c>
      <c r="W2388" s="5">
        <f t="shared" ref="W2388:Z2388" si="4777">IF(ISBLANK(K2388),1,0)</f>
        <v>1</v>
      </c>
      <c r="X2388" s="5">
        <f t="shared" si="4777"/>
        <v>0</v>
      </c>
      <c r="Y2388" s="5">
        <f t="shared" si="4777"/>
        <v>0</v>
      </c>
      <c r="Z2388" s="5">
        <f t="shared" si="4777"/>
        <v>0</v>
      </c>
      <c r="AA2388" s="5">
        <f t="shared" si="3"/>
        <v>1</v>
      </c>
    </row>
    <row r="2389" spans="1:27" ht="15.75" customHeight="1" x14ac:dyDescent="0.2">
      <c r="A2389" s="1" t="s">
        <v>645</v>
      </c>
      <c r="B2389" s="1" t="s">
        <v>34</v>
      </c>
      <c r="C2389" s="1" t="s">
        <v>35</v>
      </c>
      <c r="D2389" s="2">
        <v>45413</v>
      </c>
      <c r="E2389" s="1" t="s">
        <v>23</v>
      </c>
      <c r="F2389" s="1">
        <v>20.79</v>
      </c>
      <c r="G2389" s="1">
        <v>48.59</v>
      </c>
      <c r="H2389" s="1">
        <v>336</v>
      </c>
      <c r="I2389" s="1">
        <v>48.7</v>
      </c>
      <c r="J2389" s="1">
        <v>7.2</v>
      </c>
      <c r="K2389" s="1">
        <v>98.87</v>
      </c>
      <c r="L2389" s="1">
        <v>7.14</v>
      </c>
      <c r="M2389" s="1">
        <v>126.5</v>
      </c>
      <c r="N2389" s="1">
        <v>91.83</v>
      </c>
      <c r="O2389" s="1">
        <v>93.83</v>
      </c>
      <c r="P2389" s="1" t="s">
        <v>4</v>
      </c>
      <c r="Q2389" s="1" t="s">
        <v>5</v>
      </c>
      <c r="R2389" s="1" t="s">
        <v>6</v>
      </c>
      <c r="S2389" s="1" t="s">
        <v>6</v>
      </c>
      <c r="T2389" s="3">
        <f t="shared" si="0"/>
        <v>45413</v>
      </c>
      <c r="U2389" s="5">
        <f t="shared" ref="U2389:V2389" si="4778">IF(ISBLANK(F2389),1,0)</f>
        <v>0</v>
      </c>
      <c r="V2389" s="5">
        <f t="shared" si="4778"/>
        <v>0</v>
      </c>
      <c r="W2389" s="5">
        <f t="shared" ref="W2389:Z2389" si="4779">IF(ISBLANK(K2389),1,0)</f>
        <v>0</v>
      </c>
      <c r="X2389" s="5">
        <f t="shared" si="4779"/>
        <v>0</v>
      </c>
      <c r="Y2389" s="5">
        <f t="shared" si="4779"/>
        <v>0</v>
      </c>
      <c r="Z2389" s="5">
        <f t="shared" si="4779"/>
        <v>0</v>
      </c>
      <c r="AA2389" s="5">
        <f t="shared" si="3"/>
        <v>0</v>
      </c>
    </row>
    <row r="2390" spans="1:27" ht="15.75" customHeight="1" x14ac:dyDescent="0.2">
      <c r="A2390" s="1" t="s">
        <v>2799</v>
      </c>
      <c r="B2390" s="1" t="s">
        <v>1</v>
      </c>
      <c r="C2390" s="1" t="s">
        <v>47</v>
      </c>
      <c r="D2390" s="2">
        <v>45315</v>
      </c>
      <c r="E2390" s="1" t="s">
        <v>37</v>
      </c>
      <c r="F2390" s="1">
        <v>22.69</v>
      </c>
      <c r="G2390" s="1">
        <v>41.32</v>
      </c>
      <c r="H2390" s="1">
        <v>351</v>
      </c>
      <c r="I2390" s="1">
        <v>35.799999999999997</v>
      </c>
      <c r="J2390" s="1">
        <v>7.12</v>
      </c>
      <c r="K2390" s="1">
        <v>98.68</v>
      </c>
      <c r="L2390" s="1">
        <v>6.81</v>
      </c>
      <c r="M2390" s="1">
        <v>113.2</v>
      </c>
      <c r="N2390" s="1">
        <v>88.88</v>
      </c>
      <c r="O2390" s="1">
        <v>95.85</v>
      </c>
      <c r="P2390" s="1" t="s">
        <v>4</v>
      </c>
      <c r="Q2390" s="1" t="s">
        <v>5</v>
      </c>
      <c r="R2390" s="1" t="s">
        <v>6</v>
      </c>
      <c r="S2390" s="1" t="s">
        <v>6</v>
      </c>
      <c r="T2390" s="3">
        <f t="shared" si="0"/>
        <v>45292</v>
      </c>
      <c r="U2390" s="5">
        <f t="shared" ref="U2390:V2390" si="4780">IF(ISBLANK(F2390),1,0)</f>
        <v>0</v>
      </c>
      <c r="V2390" s="5">
        <f t="shared" si="4780"/>
        <v>0</v>
      </c>
      <c r="W2390" s="5">
        <f t="shared" ref="W2390:Z2390" si="4781">IF(ISBLANK(K2390),1,0)</f>
        <v>0</v>
      </c>
      <c r="X2390" s="5">
        <f t="shared" si="4781"/>
        <v>0</v>
      </c>
      <c r="Y2390" s="5">
        <f t="shared" si="4781"/>
        <v>0</v>
      </c>
      <c r="Z2390" s="5">
        <f t="shared" si="4781"/>
        <v>0</v>
      </c>
      <c r="AA2390" s="5">
        <f t="shared" si="3"/>
        <v>0</v>
      </c>
    </row>
    <row r="2391" spans="1:27" ht="15.75" customHeight="1" x14ac:dyDescent="0.2">
      <c r="A2391" s="1" t="s">
        <v>2801</v>
      </c>
      <c r="B2391" s="1" t="s">
        <v>1309</v>
      </c>
      <c r="C2391" s="1" t="s">
        <v>35</v>
      </c>
      <c r="D2391" s="2">
        <v>45357</v>
      </c>
      <c r="E2391" s="1" t="s">
        <v>3</v>
      </c>
      <c r="F2391" s="1">
        <v>22.04</v>
      </c>
      <c r="G2391" s="1">
        <v>48.16</v>
      </c>
      <c r="H2391" s="1">
        <v>331</v>
      </c>
      <c r="I2391" s="1">
        <v>34.9</v>
      </c>
      <c r="J2391" s="1">
        <v>7.01</v>
      </c>
      <c r="K2391" s="1">
        <v>99.06</v>
      </c>
      <c r="L2391" s="1">
        <v>7.01</v>
      </c>
      <c r="M2391" s="1">
        <v>122.7</v>
      </c>
      <c r="N2391" s="1">
        <v>89.92</v>
      </c>
      <c r="O2391" s="1">
        <v>93.71</v>
      </c>
      <c r="P2391" s="1" t="s">
        <v>4</v>
      </c>
      <c r="Q2391" s="1" t="s">
        <v>50</v>
      </c>
      <c r="R2391" s="1" t="s">
        <v>243</v>
      </c>
      <c r="S2391" s="1" t="s">
        <v>52</v>
      </c>
      <c r="T2391" s="3">
        <f t="shared" si="0"/>
        <v>45352</v>
      </c>
      <c r="U2391" s="5">
        <f t="shared" ref="U2391:V2391" si="4782">IF(ISBLANK(F2391),1,0)</f>
        <v>0</v>
      </c>
      <c r="V2391" s="5">
        <f t="shared" si="4782"/>
        <v>0</v>
      </c>
      <c r="W2391" s="5">
        <f t="shared" ref="W2391:Z2391" si="4783">IF(ISBLANK(K2391),1,0)</f>
        <v>0</v>
      </c>
      <c r="X2391" s="5">
        <f t="shared" si="4783"/>
        <v>0</v>
      </c>
      <c r="Y2391" s="5">
        <f t="shared" si="4783"/>
        <v>0</v>
      </c>
      <c r="Z2391" s="5">
        <f t="shared" si="4783"/>
        <v>0</v>
      </c>
      <c r="AA2391" s="5">
        <f t="shared" si="3"/>
        <v>0</v>
      </c>
    </row>
    <row r="2392" spans="1:27" ht="15.75" customHeight="1" x14ac:dyDescent="0.2">
      <c r="A2392" s="1" t="s">
        <v>179</v>
      </c>
      <c r="B2392" s="1" t="s">
        <v>1</v>
      </c>
      <c r="C2392" s="1" t="s">
        <v>47</v>
      </c>
      <c r="D2392" s="2">
        <v>45895</v>
      </c>
      <c r="E2392" s="1" t="s">
        <v>3</v>
      </c>
      <c r="F2392" s="1">
        <v>22.27</v>
      </c>
      <c r="G2392" s="1">
        <v>37.76</v>
      </c>
      <c r="H2392" s="1">
        <v>335</v>
      </c>
      <c r="I2392" s="1">
        <v>42.6</v>
      </c>
      <c r="J2392" s="1">
        <v>8.42</v>
      </c>
      <c r="K2392" s="1">
        <v>99.32</v>
      </c>
      <c r="L2392" s="1">
        <v>6.63</v>
      </c>
      <c r="M2392" s="1">
        <v>116.5</v>
      </c>
      <c r="N2392" s="1">
        <v>85.07</v>
      </c>
      <c r="O2392" s="1">
        <v>91.24</v>
      </c>
      <c r="P2392" s="1" t="s">
        <v>4</v>
      </c>
      <c r="Q2392" s="1" t="s">
        <v>5</v>
      </c>
      <c r="R2392" s="1" t="s">
        <v>6</v>
      </c>
      <c r="S2392" s="1" t="s">
        <v>6</v>
      </c>
      <c r="T2392" s="3">
        <f t="shared" si="0"/>
        <v>45870</v>
      </c>
      <c r="U2392" s="5">
        <f t="shared" ref="U2392:V2392" si="4784">IF(ISBLANK(F2392),1,0)</f>
        <v>0</v>
      </c>
      <c r="V2392" s="5">
        <f t="shared" si="4784"/>
        <v>0</v>
      </c>
      <c r="W2392" s="5">
        <f t="shared" ref="W2392:Z2392" si="4785">IF(ISBLANK(K2392),1,0)</f>
        <v>0</v>
      </c>
      <c r="X2392" s="5">
        <f t="shared" si="4785"/>
        <v>0</v>
      </c>
      <c r="Y2392" s="5">
        <f t="shared" si="4785"/>
        <v>0</v>
      </c>
      <c r="Z2392" s="5">
        <f t="shared" si="4785"/>
        <v>0</v>
      </c>
      <c r="AA2392" s="5">
        <f t="shared" si="3"/>
        <v>0</v>
      </c>
    </row>
    <row r="2393" spans="1:27" ht="15.75" customHeight="1" x14ac:dyDescent="0.2">
      <c r="A2393" s="1" t="s">
        <v>1088</v>
      </c>
      <c r="B2393" s="1" t="s">
        <v>34</v>
      </c>
      <c r="C2393" s="1" t="s">
        <v>35</v>
      </c>
      <c r="D2393" s="2">
        <v>45864</v>
      </c>
      <c r="E2393" s="1" t="s">
        <v>23</v>
      </c>
      <c r="F2393" s="1">
        <v>22.62</v>
      </c>
      <c r="G2393" s="1">
        <v>51.17</v>
      </c>
      <c r="H2393" s="1">
        <v>299</v>
      </c>
      <c r="I2393" s="1">
        <v>53</v>
      </c>
      <c r="J2393" s="1">
        <v>7.4</v>
      </c>
      <c r="K2393" s="1">
        <v>98.86</v>
      </c>
      <c r="L2393" s="1">
        <v>7.06</v>
      </c>
      <c r="M2393" s="1">
        <v>130.69999999999999</v>
      </c>
      <c r="N2393" s="1">
        <v>87.5</v>
      </c>
      <c r="O2393" s="1">
        <v>91.86</v>
      </c>
      <c r="P2393" s="1" t="s">
        <v>4</v>
      </c>
      <c r="Q2393" s="1" t="s">
        <v>5</v>
      </c>
      <c r="R2393" s="1" t="s">
        <v>6</v>
      </c>
      <c r="S2393" s="1" t="s">
        <v>6</v>
      </c>
      <c r="T2393" s="3">
        <f t="shared" si="0"/>
        <v>45839</v>
      </c>
      <c r="U2393" s="5">
        <f t="shared" ref="U2393:V2393" si="4786">IF(ISBLANK(F2393),1,0)</f>
        <v>0</v>
      </c>
      <c r="V2393" s="5">
        <f t="shared" si="4786"/>
        <v>0</v>
      </c>
      <c r="W2393" s="5">
        <f t="shared" ref="W2393:Z2393" si="4787">IF(ISBLANK(K2393),1,0)</f>
        <v>0</v>
      </c>
      <c r="X2393" s="5">
        <f t="shared" si="4787"/>
        <v>0</v>
      </c>
      <c r="Y2393" s="5">
        <f t="shared" si="4787"/>
        <v>0</v>
      </c>
      <c r="Z2393" s="5">
        <f t="shared" si="4787"/>
        <v>0</v>
      </c>
      <c r="AA2393" s="5">
        <f t="shared" si="3"/>
        <v>0</v>
      </c>
    </row>
    <row r="2394" spans="1:27" ht="15.75" customHeight="1" x14ac:dyDescent="0.2">
      <c r="A2394" s="1" t="s">
        <v>2803</v>
      </c>
      <c r="B2394" s="1" t="s">
        <v>58</v>
      </c>
      <c r="C2394" s="1" t="s">
        <v>47</v>
      </c>
      <c r="D2394" s="2">
        <v>45661</v>
      </c>
      <c r="E2394" s="1" t="s">
        <v>3</v>
      </c>
      <c r="F2394" s="1">
        <v>21.57</v>
      </c>
      <c r="G2394" s="1">
        <v>44.36</v>
      </c>
      <c r="H2394" s="1">
        <v>312</v>
      </c>
      <c r="I2394" s="1">
        <v>46.5</v>
      </c>
      <c r="J2394" s="1">
        <v>7.43</v>
      </c>
      <c r="K2394" s="1">
        <v>98.2</v>
      </c>
      <c r="L2394" s="1">
        <v>6.98</v>
      </c>
      <c r="M2394" s="1">
        <v>142.30000000000001</v>
      </c>
      <c r="N2394" s="1">
        <v>86.32</v>
      </c>
      <c r="O2394" s="1">
        <v>94.3</v>
      </c>
      <c r="P2394" s="1" t="s">
        <v>4</v>
      </c>
      <c r="Q2394" s="1" t="s">
        <v>5</v>
      </c>
      <c r="R2394" s="1" t="s">
        <v>6</v>
      </c>
      <c r="S2394" s="1" t="s">
        <v>6</v>
      </c>
      <c r="T2394" s="3">
        <f t="shared" si="0"/>
        <v>45658</v>
      </c>
      <c r="U2394" s="5">
        <f t="shared" ref="U2394:V2394" si="4788">IF(ISBLANK(F2394),1,0)</f>
        <v>0</v>
      </c>
      <c r="V2394" s="5">
        <f t="shared" si="4788"/>
        <v>0</v>
      </c>
      <c r="W2394" s="5">
        <f t="shared" ref="W2394:Z2394" si="4789">IF(ISBLANK(K2394),1,0)</f>
        <v>0</v>
      </c>
      <c r="X2394" s="5">
        <f t="shared" si="4789"/>
        <v>0</v>
      </c>
      <c r="Y2394" s="5">
        <f t="shared" si="4789"/>
        <v>0</v>
      </c>
      <c r="Z2394" s="5">
        <f t="shared" si="4789"/>
        <v>0</v>
      </c>
      <c r="AA2394" s="5">
        <f t="shared" si="3"/>
        <v>0</v>
      </c>
    </row>
    <row r="2395" spans="1:27" ht="15.75" customHeight="1" x14ac:dyDescent="0.2">
      <c r="A2395" s="1" t="s">
        <v>2804</v>
      </c>
      <c r="B2395" s="1" t="s">
        <v>58</v>
      </c>
      <c r="C2395" s="1" t="s">
        <v>47</v>
      </c>
      <c r="D2395" s="2">
        <v>45708</v>
      </c>
      <c r="E2395" s="1" t="s">
        <v>23</v>
      </c>
      <c r="F2395" s="1">
        <v>22.25</v>
      </c>
      <c r="G2395" s="1">
        <v>37.159999999999997</v>
      </c>
      <c r="H2395" s="1">
        <v>288</v>
      </c>
      <c r="I2395" s="1">
        <v>50.3</v>
      </c>
      <c r="J2395" s="1">
        <v>7.28</v>
      </c>
      <c r="K2395" s="1">
        <v>99.32</v>
      </c>
      <c r="L2395" s="1">
        <v>6.83</v>
      </c>
      <c r="M2395" s="1">
        <v>151.80000000000001</v>
      </c>
      <c r="N2395" s="1">
        <v>86.89</v>
      </c>
      <c r="O2395" s="1">
        <v>92.36</v>
      </c>
      <c r="P2395" s="1" t="s">
        <v>4</v>
      </c>
      <c r="Q2395" s="1" t="s">
        <v>5</v>
      </c>
      <c r="R2395" s="1" t="s">
        <v>6</v>
      </c>
      <c r="S2395" s="1" t="s">
        <v>6</v>
      </c>
      <c r="T2395" s="3">
        <f t="shared" si="0"/>
        <v>45689</v>
      </c>
      <c r="U2395" s="5">
        <f t="shared" ref="U2395:V2395" si="4790">IF(ISBLANK(F2395),1,0)</f>
        <v>0</v>
      </c>
      <c r="V2395" s="5">
        <f t="shared" si="4790"/>
        <v>0</v>
      </c>
      <c r="W2395" s="5">
        <f t="shared" ref="W2395:Z2395" si="4791">IF(ISBLANK(K2395),1,0)</f>
        <v>0</v>
      </c>
      <c r="X2395" s="5">
        <f t="shared" si="4791"/>
        <v>0</v>
      </c>
      <c r="Y2395" s="5">
        <f t="shared" si="4791"/>
        <v>0</v>
      </c>
      <c r="Z2395" s="5">
        <f t="shared" si="4791"/>
        <v>0</v>
      </c>
      <c r="AA2395" s="5">
        <f t="shared" si="3"/>
        <v>0</v>
      </c>
    </row>
    <row r="2396" spans="1:27" ht="15.75" customHeight="1" x14ac:dyDescent="0.2">
      <c r="A2396" s="1" t="s">
        <v>2805</v>
      </c>
      <c r="B2396" s="1" t="s">
        <v>58</v>
      </c>
      <c r="C2396" s="1" t="s">
        <v>35</v>
      </c>
      <c r="D2396" s="2">
        <v>45530</v>
      </c>
      <c r="E2396" s="1" t="s">
        <v>23</v>
      </c>
      <c r="F2396" s="1">
        <v>22.62</v>
      </c>
      <c r="G2396" s="1">
        <v>44.54</v>
      </c>
      <c r="H2396" s="1">
        <v>309</v>
      </c>
      <c r="I2396" s="1">
        <v>56.3</v>
      </c>
      <c r="J2396" s="1">
        <v>6.93</v>
      </c>
      <c r="K2396" s="1">
        <v>98.79</v>
      </c>
      <c r="L2396" s="1">
        <v>7.02</v>
      </c>
      <c r="M2396" s="1">
        <v>126.7</v>
      </c>
      <c r="N2396" s="1">
        <v>87.42</v>
      </c>
      <c r="O2396" s="1">
        <v>93.35</v>
      </c>
      <c r="P2396" s="1" t="s">
        <v>4</v>
      </c>
      <c r="Q2396" s="1" t="s">
        <v>5</v>
      </c>
      <c r="R2396" s="1" t="s">
        <v>6</v>
      </c>
      <c r="S2396" s="1" t="s">
        <v>6</v>
      </c>
      <c r="T2396" s="3">
        <f t="shared" si="0"/>
        <v>45505</v>
      </c>
      <c r="U2396" s="5">
        <f t="shared" ref="U2396:V2396" si="4792">IF(ISBLANK(F2396),1,0)</f>
        <v>0</v>
      </c>
      <c r="V2396" s="5">
        <f t="shared" si="4792"/>
        <v>0</v>
      </c>
      <c r="W2396" s="5">
        <f t="shared" ref="W2396:Z2396" si="4793">IF(ISBLANK(K2396),1,0)</f>
        <v>0</v>
      </c>
      <c r="X2396" s="5">
        <f t="shared" si="4793"/>
        <v>0</v>
      </c>
      <c r="Y2396" s="5">
        <f t="shared" si="4793"/>
        <v>0</v>
      </c>
      <c r="Z2396" s="5">
        <f t="shared" si="4793"/>
        <v>0</v>
      </c>
      <c r="AA2396" s="5">
        <f t="shared" si="3"/>
        <v>0</v>
      </c>
    </row>
    <row r="2397" spans="1:27" ht="15.75" customHeight="1" x14ac:dyDescent="0.2">
      <c r="A2397" s="1" t="s">
        <v>2806</v>
      </c>
      <c r="B2397" s="1" t="s">
        <v>58</v>
      </c>
      <c r="C2397" s="1" t="s">
        <v>35</v>
      </c>
      <c r="D2397" s="2">
        <v>45432</v>
      </c>
      <c r="E2397" s="1" t="s">
        <v>3</v>
      </c>
      <c r="F2397" s="1">
        <v>20.89</v>
      </c>
      <c r="G2397" s="1">
        <v>38.75</v>
      </c>
      <c r="H2397" s="1">
        <v>294</v>
      </c>
      <c r="I2397" s="1">
        <v>46.6</v>
      </c>
      <c r="J2397" s="1">
        <v>6.91</v>
      </c>
      <c r="K2397" s="1">
        <v>99.37</v>
      </c>
      <c r="L2397" s="1">
        <v>6.67</v>
      </c>
      <c r="N2397" s="1">
        <v>86.94</v>
      </c>
      <c r="O2397" s="1">
        <v>92.77</v>
      </c>
      <c r="P2397" s="1" t="s">
        <v>4</v>
      </c>
      <c r="Q2397" s="1" t="s">
        <v>5</v>
      </c>
      <c r="R2397" s="1" t="s">
        <v>6</v>
      </c>
      <c r="S2397" s="1" t="s">
        <v>6</v>
      </c>
      <c r="T2397" s="3">
        <f t="shared" si="0"/>
        <v>45413</v>
      </c>
      <c r="U2397" s="5">
        <f t="shared" ref="U2397:V2397" si="4794">IF(ISBLANK(F2397),1,0)</f>
        <v>0</v>
      </c>
      <c r="V2397" s="5">
        <f t="shared" si="4794"/>
        <v>0</v>
      </c>
      <c r="W2397" s="5">
        <f t="shared" ref="W2397:Z2397" si="4795">IF(ISBLANK(K2397),1,0)</f>
        <v>0</v>
      </c>
      <c r="X2397" s="5">
        <f t="shared" si="4795"/>
        <v>0</v>
      </c>
      <c r="Y2397" s="5">
        <f t="shared" si="4795"/>
        <v>1</v>
      </c>
      <c r="Z2397" s="5">
        <f t="shared" si="4795"/>
        <v>0</v>
      </c>
      <c r="AA2397" s="5">
        <f t="shared" si="3"/>
        <v>1</v>
      </c>
    </row>
    <row r="2398" spans="1:27" ht="15.75" customHeight="1" x14ac:dyDescent="0.2">
      <c r="A2398" s="1" t="s">
        <v>2807</v>
      </c>
      <c r="B2398" s="1" t="s">
        <v>1</v>
      </c>
      <c r="C2398" s="1" t="s">
        <v>47</v>
      </c>
      <c r="D2398" s="2">
        <v>45300</v>
      </c>
      <c r="E2398" s="1" t="s">
        <v>3</v>
      </c>
      <c r="F2398" s="1">
        <v>21.94</v>
      </c>
      <c r="G2398" s="1">
        <v>43.17</v>
      </c>
      <c r="H2398" s="1">
        <v>314</v>
      </c>
      <c r="I2398" s="1">
        <v>33.4</v>
      </c>
      <c r="J2398" s="1">
        <v>7.16</v>
      </c>
      <c r="K2398" s="1">
        <v>99.62</v>
      </c>
      <c r="L2398" s="1">
        <v>6.64</v>
      </c>
      <c r="M2398" s="1">
        <v>120.7</v>
      </c>
      <c r="N2398" s="1">
        <v>87.73</v>
      </c>
      <c r="O2398" s="1">
        <v>94.56</v>
      </c>
      <c r="P2398" s="1" t="s">
        <v>4</v>
      </c>
      <c r="Q2398" s="1" t="s">
        <v>5</v>
      </c>
      <c r="R2398" s="1" t="s">
        <v>6</v>
      </c>
      <c r="S2398" s="1" t="s">
        <v>6</v>
      </c>
      <c r="T2398" s="3">
        <f t="shared" si="0"/>
        <v>45292</v>
      </c>
      <c r="U2398" s="5">
        <f t="shared" ref="U2398:V2398" si="4796">IF(ISBLANK(F2398),1,0)</f>
        <v>0</v>
      </c>
      <c r="V2398" s="5">
        <f t="shared" si="4796"/>
        <v>0</v>
      </c>
      <c r="W2398" s="5">
        <f t="shared" ref="W2398:Z2398" si="4797">IF(ISBLANK(K2398),1,0)</f>
        <v>0</v>
      </c>
      <c r="X2398" s="5">
        <f t="shared" si="4797"/>
        <v>0</v>
      </c>
      <c r="Y2398" s="5">
        <f t="shared" si="4797"/>
        <v>0</v>
      </c>
      <c r="Z2398" s="5">
        <f t="shared" si="4797"/>
        <v>0</v>
      </c>
      <c r="AA2398" s="5">
        <f t="shared" si="3"/>
        <v>0</v>
      </c>
    </row>
    <row r="2399" spans="1:27" ht="15.75" customHeight="1" x14ac:dyDescent="0.2">
      <c r="A2399" s="1" t="s">
        <v>458</v>
      </c>
      <c r="B2399" s="1" t="s">
        <v>34</v>
      </c>
      <c r="C2399" s="1" t="s">
        <v>35</v>
      </c>
      <c r="D2399" s="2">
        <v>45783</v>
      </c>
      <c r="E2399" s="1" t="s">
        <v>37</v>
      </c>
      <c r="F2399" s="1">
        <v>21.84</v>
      </c>
      <c r="G2399" s="1">
        <v>41.57</v>
      </c>
      <c r="H2399" s="1">
        <v>317</v>
      </c>
      <c r="I2399" s="1">
        <v>44.3</v>
      </c>
      <c r="J2399" s="1">
        <v>7.68</v>
      </c>
      <c r="K2399" s="1">
        <v>98.94</v>
      </c>
      <c r="L2399" s="1">
        <v>6.85</v>
      </c>
      <c r="M2399" s="1">
        <v>113.8</v>
      </c>
      <c r="N2399" s="1">
        <v>82.01</v>
      </c>
      <c r="O2399" s="1">
        <v>94.87</v>
      </c>
      <c r="P2399" s="1" t="s">
        <v>4</v>
      </c>
      <c r="Q2399" s="1" t="s">
        <v>5</v>
      </c>
      <c r="R2399" s="1" t="s">
        <v>6</v>
      </c>
      <c r="S2399" s="1" t="s">
        <v>6</v>
      </c>
      <c r="T2399" s="3">
        <f t="shared" si="0"/>
        <v>45778</v>
      </c>
      <c r="U2399" s="5">
        <f t="shared" ref="U2399:V2399" si="4798">IF(ISBLANK(F2399),1,0)</f>
        <v>0</v>
      </c>
      <c r="V2399" s="5">
        <f t="shared" si="4798"/>
        <v>0</v>
      </c>
      <c r="W2399" s="5">
        <f t="shared" ref="W2399:Z2399" si="4799">IF(ISBLANK(K2399),1,0)</f>
        <v>0</v>
      </c>
      <c r="X2399" s="5">
        <f t="shared" si="4799"/>
        <v>0</v>
      </c>
      <c r="Y2399" s="5">
        <f t="shared" si="4799"/>
        <v>0</v>
      </c>
      <c r="Z2399" s="5">
        <f t="shared" si="4799"/>
        <v>0</v>
      </c>
      <c r="AA2399" s="5">
        <f t="shared" si="3"/>
        <v>0</v>
      </c>
    </row>
    <row r="2400" spans="1:27" ht="15.75" customHeight="1" x14ac:dyDescent="0.2">
      <c r="A2400" s="1" t="s">
        <v>2808</v>
      </c>
      <c r="B2400" s="1" t="s">
        <v>58</v>
      </c>
      <c r="C2400" s="1" t="s">
        <v>35</v>
      </c>
      <c r="D2400" s="2">
        <v>45317</v>
      </c>
      <c r="E2400" s="1" t="s">
        <v>496</v>
      </c>
      <c r="F2400" s="1">
        <v>22.47</v>
      </c>
      <c r="G2400" s="1">
        <v>41.34</v>
      </c>
      <c r="H2400" s="1">
        <v>330</v>
      </c>
      <c r="I2400" s="1">
        <v>49.5</v>
      </c>
      <c r="J2400" s="1">
        <v>7.43</v>
      </c>
      <c r="K2400" s="1">
        <v>99.22</v>
      </c>
      <c r="L2400" s="1">
        <v>6.68</v>
      </c>
      <c r="M2400" s="1">
        <v>123.2</v>
      </c>
      <c r="N2400" s="1">
        <v>85.79</v>
      </c>
      <c r="O2400" s="1">
        <v>94.57</v>
      </c>
      <c r="P2400" s="1" t="s">
        <v>4</v>
      </c>
      <c r="Q2400" s="1" t="s">
        <v>5</v>
      </c>
      <c r="R2400" s="1" t="s">
        <v>6</v>
      </c>
      <c r="S2400" s="1" t="s">
        <v>6</v>
      </c>
      <c r="T2400" s="3">
        <f t="shared" si="0"/>
        <v>45292</v>
      </c>
      <c r="U2400" s="5">
        <f t="shared" ref="U2400:V2400" si="4800">IF(ISBLANK(F2400),1,0)</f>
        <v>0</v>
      </c>
      <c r="V2400" s="5">
        <f t="shared" si="4800"/>
        <v>0</v>
      </c>
      <c r="W2400" s="5">
        <f t="shared" ref="W2400:Z2400" si="4801">IF(ISBLANK(K2400),1,0)</f>
        <v>0</v>
      </c>
      <c r="X2400" s="5">
        <f t="shared" si="4801"/>
        <v>0</v>
      </c>
      <c r="Y2400" s="5">
        <f t="shared" si="4801"/>
        <v>0</v>
      </c>
      <c r="Z2400" s="5">
        <f t="shared" si="4801"/>
        <v>0</v>
      </c>
      <c r="AA2400" s="5">
        <f t="shared" si="3"/>
        <v>0</v>
      </c>
    </row>
    <row r="2401" spans="1:27" ht="15.75" customHeight="1" x14ac:dyDescent="0.2">
      <c r="A2401" s="1" t="s">
        <v>2809</v>
      </c>
      <c r="B2401" s="1" t="s">
        <v>1</v>
      </c>
      <c r="C2401" s="1" t="s">
        <v>21</v>
      </c>
      <c r="D2401" s="2">
        <v>45368</v>
      </c>
      <c r="E2401" s="1" t="s">
        <v>23</v>
      </c>
      <c r="F2401" s="1">
        <v>23.57</v>
      </c>
      <c r="G2401" s="1">
        <v>47.71</v>
      </c>
      <c r="H2401" s="1">
        <v>339</v>
      </c>
      <c r="I2401" s="1">
        <v>36.6</v>
      </c>
      <c r="J2401" s="1">
        <v>6.39</v>
      </c>
      <c r="K2401" s="1">
        <v>99.07</v>
      </c>
      <c r="L2401" s="1">
        <v>6.63</v>
      </c>
      <c r="M2401" s="1">
        <v>91</v>
      </c>
      <c r="N2401" s="1">
        <v>87.44</v>
      </c>
      <c r="O2401" s="1">
        <v>94.25</v>
      </c>
      <c r="P2401" s="1" t="s">
        <v>4</v>
      </c>
      <c r="Q2401" s="1" t="s">
        <v>5</v>
      </c>
      <c r="R2401" s="1" t="s">
        <v>6</v>
      </c>
      <c r="S2401" s="1" t="s">
        <v>6</v>
      </c>
      <c r="T2401" s="3">
        <f t="shared" si="0"/>
        <v>45352</v>
      </c>
      <c r="U2401" s="5">
        <f t="shared" ref="U2401:V2401" si="4802">IF(ISBLANK(F2401),1,0)</f>
        <v>0</v>
      </c>
      <c r="V2401" s="5">
        <f t="shared" si="4802"/>
        <v>0</v>
      </c>
      <c r="W2401" s="5">
        <f t="shared" ref="W2401:Z2401" si="4803">IF(ISBLANK(K2401),1,0)</f>
        <v>0</v>
      </c>
      <c r="X2401" s="5">
        <f t="shared" si="4803"/>
        <v>0</v>
      </c>
      <c r="Y2401" s="5">
        <f t="shared" si="4803"/>
        <v>0</v>
      </c>
      <c r="Z2401" s="5">
        <f t="shared" si="4803"/>
        <v>0</v>
      </c>
      <c r="AA2401" s="5">
        <f t="shared" si="3"/>
        <v>0</v>
      </c>
    </row>
    <row r="2402" spans="1:27" ht="15.75" customHeight="1" x14ac:dyDescent="0.2">
      <c r="A2402" s="1" t="s">
        <v>2810</v>
      </c>
      <c r="B2402" s="1" t="s">
        <v>58</v>
      </c>
      <c r="C2402" s="1" t="s">
        <v>47</v>
      </c>
      <c r="D2402" s="2">
        <v>45871</v>
      </c>
      <c r="E2402" s="1" t="s">
        <v>93</v>
      </c>
      <c r="F2402" s="1">
        <v>21.84</v>
      </c>
      <c r="G2402" s="1">
        <v>44.59</v>
      </c>
      <c r="H2402" s="1">
        <v>311</v>
      </c>
      <c r="I2402" s="1">
        <v>50.8</v>
      </c>
      <c r="J2402" s="1">
        <v>7.39</v>
      </c>
      <c r="K2402" s="1">
        <v>99.18</v>
      </c>
      <c r="L2402" s="1">
        <v>6.9</v>
      </c>
      <c r="M2402" s="1">
        <v>136.5</v>
      </c>
      <c r="N2402" s="1">
        <v>83.3</v>
      </c>
      <c r="O2402" s="1">
        <v>93.78</v>
      </c>
      <c r="P2402" s="1" t="s">
        <v>4</v>
      </c>
      <c r="Q2402" s="1" t="s">
        <v>5</v>
      </c>
      <c r="R2402" s="1" t="s">
        <v>6</v>
      </c>
      <c r="S2402" s="1" t="s">
        <v>6</v>
      </c>
      <c r="T2402" s="3">
        <f t="shared" si="0"/>
        <v>45870</v>
      </c>
      <c r="U2402" s="5">
        <f t="shared" ref="U2402:V2402" si="4804">IF(ISBLANK(F2402),1,0)</f>
        <v>0</v>
      </c>
      <c r="V2402" s="5">
        <f t="shared" si="4804"/>
        <v>0</v>
      </c>
      <c r="W2402" s="5">
        <f t="shared" ref="W2402:Z2402" si="4805">IF(ISBLANK(K2402),1,0)</f>
        <v>0</v>
      </c>
      <c r="X2402" s="5">
        <f t="shared" si="4805"/>
        <v>0</v>
      </c>
      <c r="Y2402" s="5">
        <f t="shared" si="4805"/>
        <v>0</v>
      </c>
      <c r="Z2402" s="5">
        <f t="shared" si="4805"/>
        <v>0</v>
      </c>
      <c r="AA2402" s="5">
        <f t="shared" si="3"/>
        <v>0</v>
      </c>
    </row>
    <row r="2403" spans="1:27" ht="15.75" customHeight="1" x14ac:dyDescent="0.2">
      <c r="A2403" s="1" t="s">
        <v>2811</v>
      </c>
      <c r="B2403" s="1" t="s">
        <v>1</v>
      </c>
      <c r="C2403" s="1" t="s">
        <v>21</v>
      </c>
      <c r="D2403" s="2">
        <v>45718</v>
      </c>
      <c r="E2403" s="1" t="s">
        <v>23</v>
      </c>
      <c r="F2403" s="1">
        <v>22.26</v>
      </c>
      <c r="G2403" s="1">
        <v>37.369999999999997</v>
      </c>
      <c r="H2403" s="1">
        <v>323</v>
      </c>
      <c r="I2403" s="1">
        <v>37.6</v>
      </c>
      <c r="J2403" s="1">
        <v>6.08</v>
      </c>
      <c r="K2403" s="1">
        <v>99.27</v>
      </c>
      <c r="L2403" s="1">
        <v>6.68</v>
      </c>
      <c r="M2403" s="1">
        <v>109.3</v>
      </c>
      <c r="N2403" s="1">
        <v>91.96</v>
      </c>
      <c r="O2403" s="1">
        <v>96.91</v>
      </c>
      <c r="P2403" s="1" t="s">
        <v>4</v>
      </c>
      <c r="Q2403" s="1" t="s">
        <v>5</v>
      </c>
      <c r="R2403" s="1" t="s">
        <v>6</v>
      </c>
      <c r="S2403" s="1" t="s">
        <v>6</v>
      </c>
      <c r="T2403" s="3">
        <f t="shared" si="0"/>
        <v>45717</v>
      </c>
      <c r="U2403" s="5">
        <f t="shared" ref="U2403:V2403" si="4806">IF(ISBLANK(F2403),1,0)</f>
        <v>0</v>
      </c>
      <c r="V2403" s="5">
        <f t="shared" si="4806"/>
        <v>0</v>
      </c>
      <c r="W2403" s="5">
        <f t="shared" ref="W2403:Z2403" si="4807">IF(ISBLANK(K2403),1,0)</f>
        <v>0</v>
      </c>
      <c r="X2403" s="5">
        <f t="shared" si="4807"/>
        <v>0</v>
      </c>
      <c r="Y2403" s="5">
        <f t="shared" si="4807"/>
        <v>0</v>
      </c>
      <c r="Z2403" s="5">
        <f t="shared" si="4807"/>
        <v>0</v>
      </c>
      <c r="AA2403" s="5">
        <f t="shared" si="3"/>
        <v>0</v>
      </c>
    </row>
    <row r="2404" spans="1:27" ht="15.75" customHeight="1" x14ac:dyDescent="0.2">
      <c r="A2404" s="1" t="s">
        <v>767</v>
      </c>
      <c r="B2404" s="1" t="s">
        <v>1</v>
      </c>
      <c r="C2404" s="1" t="s">
        <v>21</v>
      </c>
      <c r="D2404" s="2">
        <v>45649</v>
      </c>
      <c r="E2404" s="1" t="s">
        <v>93</v>
      </c>
      <c r="F2404" s="1">
        <v>21.85</v>
      </c>
      <c r="G2404" s="1">
        <v>37.659999999999997</v>
      </c>
      <c r="H2404" s="1">
        <v>334</v>
      </c>
      <c r="I2404" s="1">
        <v>39.799999999999997</v>
      </c>
      <c r="J2404" s="1">
        <v>6.36</v>
      </c>
      <c r="K2404" s="1">
        <v>99.11</v>
      </c>
      <c r="L2404" s="1">
        <v>6.66</v>
      </c>
      <c r="N2404" s="1">
        <v>90.53</v>
      </c>
      <c r="O2404" s="1">
        <v>92.29</v>
      </c>
      <c r="P2404" s="1" t="s">
        <v>4</v>
      </c>
      <c r="Q2404" s="1" t="s">
        <v>5</v>
      </c>
      <c r="R2404" s="1" t="s">
        <v>6</v>
      </c>
      <c r="S2404" s="1" t="s">
        <v>6</v>
      </c>
      <c r="T2404" s="3">
        <f t="shared" si="0"/>
        <v>45627</v>
      </c>
      <c r="U2404" s="5">
        <f t="shared" ref="U2404:V2404" si="4808">IF(ISBLANK(F2404),1,0)</f>
        <v>0</v>
      </c>
      <c r="V2404" s="5">
        <f t="shared" si="4808"/>
        <v>0</v>
      </c>
      <c r="W2404" s="5">
        <f t="shared" ref="W2404:Z2404" si="4809">IF(ISBLANK(K2404),1,0)</f>
        <v>0</v>
      </c>
      <c r="X2404" s="5">
        <f t="shared" si="4809"/>
        <v>0</v>
      </c>
      <c r="Y2404" s="5">
        <f t="shared" si="4809"/>
        <v>1</v>
      </c>
      <c r="Z2404" s="5">
        <f t="shared" si="4809"/>
        <v>0</v>
      </c>
      <c r="AA2404" s="5">
        <f t="shared" si="3"/>
        <v>1</v>
      </c>
    </row>
    <row r="2405" spans="1:27" ht="15.75" customHeight="1" x14ac:dyDescent="0.2">
      <c r="A2405" s="1" t="s">
        <v>2812</v>
      </c>
      <c r="B2405" s="1" t="s">
        <v>20</v>
      </c>
      <c r="C2405" s="1" t="s">
        <v>47</v>
      </c>
      <c r="D2405" s="2">
        <v>45451</v>
      </c>
      <c r="E2405" s="1" t="s">
        <v>3</v>
      </c>
      <c r="F2405" s="1">
        <v>21.75</v>
      </c>
      <c r="G2405" s="1">
        <v>41.35</v>
      </c>
      <c r="H2405" s="1">
        <v>285</v>
      </c>
      <c r="I2405" s="1">
        <v>47.6</v>
      </c>
      <c r="J2405" s="1">
        <v>7.42</v>
      </c>
      <c r="K2405" s="1">
        <v>98.63</v>
      </c>
      <c r="L2405" s="1">
        <v>7.03</v>
      </c>
      <c r="M2405" s="1">
        <v>163.19999999999999</v>
      </c>
      <c r="N2405" s="1">
        <v>81.45</v>
      </c>
      <c r="O2405" s="1">
        <v>93.23</v>
      </c>
      <c r="P2405" s="1" t="s">
        <v>4</v>
      </c>
      <c r="Q2405" s="1" t="s">
        <v>5</v>
      </c>
      <c r="R2405" s="1" t="s">
        <v>6</v>
      </c>
      <c r="S2405" s="1" t="s">
        <v>6</v>
      </c>
      <c r="T2405" s="3">
        <f t="shared" si="0"/>
        <v>45444</v>
      </c>
      <c r="U2405" s="5">
        <f t="shared" ref="U2405:V2405" si="4810">IF(ISBLANK(F2405),1,0)</f>
        <v>0</v>
      </c>
      <c r="V2405" s="5">
        <f t="shared" si="4810"/>
        <v>0</v>
      </c>
      <c r="W2405" s="5">
        <f t="shared" ref="W2405:Z2405" si="4811">IF(ISBLANK(K2405),1,0)</f>
        <v>0</v>
      </c>
      <c r="X2405" s="5">
        <f t="shared" si="4811"/>
        <v>0</v>
      </c>
      <c r="Y2405" s="5">
        <f t="shared" si="4811"/>
        <v>0</v>
      </c>
      <c r="Z2405" s="5">
        <f t="shared" si="4811"/>
        <v>0</v>
      </c>
      <c r="AA2405" s="5">
        <f t="shared" si="3"/>
        <v>0</v>
      </c>
    </row>
    <row r="2406" spans="1:27" ht="15.75" customHeight="1" x14ac:dyDescent="0.2">
      <c r="A2406" s="1" t="s">
        <v>2813</v>
      </c>
      <c r="B2406" s="1" t="s">
        <v>58</v>
      </c>
      <c r="C2406" s="1" t="s">
        <v>21</v>
      </c>
      <c r="D2406" s="2">
        <v>45401</v>
      </c>
      <c r="E2406" s="1" t="s">
        <v>37</v>
      </c>
      <c r="F2406" s="1">
        <v>21.78</v>
      </c>
      <c r="G2406" s="1">
        <v>43.72</v>
      </c>
      <c r="H2406" s="1">
        <v>319</v>
      </c>
      <c r="I2406" s="1">
        <v>42.9</v>
      </c>
      <c r="J2406" s="1">
        <v>7.78</v>
      </c>
      <c r="K2406" s="1">
        <v>99.51</v>
      </c>
      <c r="L2406" s="1">
        <v>6.65</v>
      </c>
      <c r="M2406" s="1">
        <v>141.19999999999999</v>
      </c>
      <c r="N2406" s="1">
        <v>87.88</v>
      </c>
      <c r="O2406" s="1">
        <v>92.49</v>
      </c>
      <c r="P2406" s="1" t="s">
        <v>4</v>
      </c>
      <c r="Q2406" s="1" t="s">
        <v>5</v>
      </c>
      <c r="R2406" s="1" t="s">
        <v>6</v>
      </c>
      <c r="S2406" s="1" t="s">
        <v>6</v>
      </c>
      <c r="T2406" s="3">
        <f t="shared" si="0"/>
        <v>45383</v>
      </c>
      <c r="U2406" s="5">
        <f t="shared" ref="U2406:V2406" si="4812">IF(ISBLANK(F2406),1,0)</f>
        <v>0</v>
      </c>
      <c r="V2406" s="5">
        <f t="shared" si="4812"/>
        <v>0</v>
      </c>
      <c r="W2406" s="5">
        <f t="shared" ref="W2406:Z2406" si="4813">IF(ISBLANK(K2406),1,0)</f>
        <v>0</v>
      </c>
      <c r="X2406" s="5">
        <f t="shared" si="4813"/>
        <v>0</v>
      </c>
      <c r="Y2406" s="5">
        <f t="shared" si="4813"/>
        <v>0</v>
      </c>
      <c r="Z2406" s="5">
        <f t="shared" si="4813"/>
        <v>0</v>
      </c>
      <c r="AA2406" s="5">
        <f t="shared" si="3"/>
        <v>0</v>
      </c>
    </row>
    <row r="2407" spans="1:27" ht="15.75" customHeight="1" x14ac:dyDescent="0.2">
      <c r="A2407" s="1" t="s">
        <v>2616</v>
      </c>
      <c r="B2407" s="1" t="s">
        <v>1</v>
      </c>
      <c r="C2407" s="1" t="s">
        <v>21</v>
      </c>
      <c r="D2407" s="2">
        <v>45633</v>
      </c>
      <c r="E2407" s="1" t="s">
        <v>23</v>
      </c>
      <c r="F2407" s="1">
        <v>22.29</v>
      </c>
      <c r="G2407" s="1">
        <v>39.630000000000003</v>
      </c>
      <c r="H2407" s="1">
        <v>313</v>
      </c>
      <c r="I2407" s="1">
        <v>39.200000000000003</v>
      </c>
      <c r="J2407" s="1">
        <v>7.65</v>
      </c>
      <c r="K2407" s="1">
        <v>99.33</v>
      </c>
      <c r="L2407" s="1">
        <v>6.61</v>
      </c>
      <c r="M2407" s="1">
        <v>113.1</v>
      </c>
      <c r="N2407" s="1">
        <v>86.69</v>
      </c>
      <c r="O2407" s="1">
        <v>94.05</v>
      </c>
      <c r="P2407" s="1" t="s">
        <v>4</v>
      </c>
      <c r="Q2407" s="1" t="s">
        <v>5</v>
      </c>
      <c r="R2407" s="1" t="s">
        <v>6</v>
      </c>
      <c r="S2407" s="1" t="s">
        <v>6</v>
      </c>
      <c r="T2407" s="3">
        <f t="shared" si="0"/>
        <v>45627</v>
      </c>
      <c r="U2407" s="5">
        <f t="shared" ref="U2407:V2407" si="4814">IF(ISBLANK(F2407),1,0)</f>
        <v>0</v>
      </c>
      <c r="V2407" s="5">
        <f t="shared" si="4814"/>
        <v>0</v>
      </c>
      <c r="W2407" s="5">
        <f t="shared" ref="W2407:Z2407" si="4815">IF(ISBLANK(K2407),1,0)</f>
        <v>0</v>
      </c>
      <c r="X2407" s="5">
        <f t="shared" si="4815"/>
        <v>0</v>
      </c>
      <c r="Y2407" s="5">
        <f t="shared" si="4815"/>
        <v>0</v>
      </c>
      <c r="Z2407" s="5">
        <f t="shared" si="4815"/>
        <v>0</v>
      </c>
      <c r="AA2407" s="5">
        <f t="shared" si="3"/>
        <v>0</v>
      </c>
    </row>
    <row r="2408" spans="1:27" ht="15.75" customHeight="1" x14ac:dyDescent="0.2">
      <c r="A2408" s="1" t="s">
        <v>1102</v>
      </c>
      <c r="B2408" s="1" t="s">
        <v>34</v>
      </c>
      <c r="C2408" s="1" t="s">
        <v>21</v>
      </c>
      <c r="D2408" s="2">
        <v>45554</v>
      </c>
      <c r="E2408" s="1" t="s">
        <v>93</v>
      </c>
      <c r="F2408" s="1">
        <v>21.73</v>
      </c>
      <c r="G2408" s="1">
        <v>51.96</v>
      </c>
      <c r="H2408" s="1">
        <v>328</v>
      </c>
      <c r="I2408" s="1">
        <v>36.200000000000003</v>
      </c>
      <c r="J2408" s="1">
        <v>5.93</v>
      </c>
      <c r="K2408" s="1">
        <v>99.07</v>
      </c>
      <c r="L2408" s="1">
        <v>7.01</v>
      </c>
      <c r="M2408" s="1">
        <v>115.9</v>
      </c>
      <c r="N2408" s="1">
        <v>89.1</v>
      </c>
      <c r="O2408" s="1">
        <v>91.75</v>
      </c>
      <c r="P2408" s="1" t="s">
        <v>4</v>
      </c>
      <c r="Q2408" s="1" t="s">
        <v>5</v>
      </c>
      <c r="R2408" s="1" t="s">
        <v>6</v>
      </c>
      <c r="S2408" s="1" t="s">
        <v>6</v>
      </c>
      <c r="T2408" s="3">
        <f t="shared" si="0"/>
        <v>45536</v>
      </c>
      <c r="U2408" s="5">
        <f t="shared" ref="U2408:V2408" si="4816">IF(ISBLANK(F2408),1,0)</f>
        <v>0</v>
      </c>
      <c r="V2408" s="5">
        <f t="shared" si="4816"/>
        <v>0</v>
      </c>
      <c r="W2408" s="5">
        <f t="shared" ref="W2408:Z2408" si="4817">IF(ISBLANK(K2408),1,0)</f>
        <v>0</v>
      </c>
      <c r="X2408" s="5">
        <f t="shared" si="4817"/>
        <v>0</v>
      </c>
      <c r="Y2408" s="5">
        <f t="shared" si="4817"/>
        <v>0</v>
      </c>
      <c r="Z2408" s="5">
        <f t="shared" si="4817"/>
        <v>0</v>
      </c>
      <c r="AA2408" s="5">
        <f t="shared" si="3"/>
        <v>0</v>
      </c>
    </row>
    <row r="2409" spans="1:27" ht="15.75" customHeight="1" x14ac:dyDescent="0.2">
      <c r="A2409" s="1" t="s">
        <v>2814</v>
      </c>
      <c r="B2409" s="1" t="s">
        <v>58</v>
      </c>
      <c r="C2409" s="1" t="s">
        <v>35</v>
      </c>
      <c r="D2409" s="2">
        <v>45682</v>
      </c>
      <c r="E2409" s="1" t="s">
        <v>23</v>
      </c>
      <c r="F2409" s="1">
        <v>22.41</v>
      </c>
      <c r="G2409" s="1">
        <v>46.07</v>
      </c>
      <c r="H2409" s="1">
        <v>310</v>
      </c>
      <c r="I2409" s="1">
        <v>39.6</v>
      </c>
      <c r="J2409" s="1">
        <v>7.07</v>
      </c>
      <c r="K2409" s="1">
        <v>99.14</v>
      </c>
      <c r="L2409" s="1">
        <v>6.87</v>
      </c>
      <c r="M2409" s="1">
        <v>134.9</v>
      </c>
      <c r="N2409" s="1">
        <v>86.68</v>
      </c>
      <c r="O2409" s="1">
        <v>94.5</v>
      </c>
      <c r="P2409" s="1" t="s">
        <v>4</v>
      </c>
      <c r="Q2409" s="1" t="s">
        <v>5</v>
      </c>
      <c r="R2409" s="1" t="s">
        <v>6</v>
      </c>
      <c r="S2409" s="1" t="s">
        <v>6</v>
      </c>
      <c r="T2409" s="3">
        <f t="shared" si="0"/>
        <v>45658</v>
      </c>
      <c r="U2409" s="5">
        <f t="shared" ref="U2409:V2409" si="4818">IF(ISBLANK(F2409),1,0)</f>
        <v>0</v>
      </c>
      <c r="V2409" s="5">
        <f t="shared" si="4818"/>
        <v>0</v>
      </c>
      <c r="W2409" s="5">
        <f t="shared" ref="W2409:Z2409" si="4819">IF(ISBLANK(K2409),1,0)</f>
        <v>0</v>
      </c>
      <c r="X2409" s="5">
        <f t="shared" si="4819"/>
        <v>0</v>
      </c>
      <c r="Y2409" s="5">
        <f t="shared" si="4819"/>
        <v>0</v>
      </c>
      <c r="Z2409" s="5">
        <f t="shared" si="4819"/>
        <v>0</v>
      </c>
      <c r="AA2409" s="5">
        <f t="shared" si="3"/>
        <v>0</v>
      </c>
    </row>
    <row r="2410" spans="1:27" ht="15.75" customHeight="1" x14ac:dyDescent="0.2">
      <c r="A2410" s="1" t="s">
        <v>2815</v>
      </c>
      <c r="B2410" s="1" t="s">
        <v>58</v>
      </c>
      <c r="C2410" s="1" t="s">
        <v>35</v>
      </c>
      <c r="D2410" s="2">
        <v>45412</v>
      </c>
      <c r="E2410" s="1" t="s">
        <v>3</v>
      </c>
      <c r="F2410" s="1">
        <v>21.58</v>
      </c>
      <c r="G2410" s="1">
        <v>38.869999999999997</v>
      </c>
      <c r="H2410" s="1">
        <v>327</v>
      </c>
      <c r="I2410" s="1">
        <v>35.200000000000003</v>
      </c>
      <c r="J2410" s="1">
        <v>6.91</v>
      </c>
      <c r="K2410" s="1">
        <v>99.43</v>
      </c>
      <c r="L2410" s="1">
        <v>6.58</v>
      </c>
      <c r="M2410" s="1">
        <v>111.2</v>
      </c>
      <c r="N2410" s="1">
        <v>88.04</v>
      </c>
      <c r="O2410" s="1">
        <v>94.2</v>
      </c>
      <c r="P2410" s="1" t="s">
        <v>4</v>
      </c>
      <c r="Q2410" s="1" t="s">
        <v>5</v>
      </c>
      <c r="R2410" s="1" t="s">
        <v>6</v>
      </c>
      <c r="S2410" s="1" t="s">
        <v>6</v>
      </c>
      <c r="T2410" s="3">
        <f t="shared" si="0"/>
        <v>45383</v>
      </c>
      <c r="U2410" s="5">
        <f t="shared" ref="U2410:V2410" si="4820">IF(ISBLANK(F2410),1,0)</f>
        <v>0</v>
      </c>
      <c r="V2410" s="5">
        <f t="shared" si="4820"/>
        <v>0</v>
      </c>
      <c r="W2410" s="5">
        <f t="shared" ref="W2410:Z2410" si="4821">IF(ISBLANK(K2410),1,0)</f>
        <v>0</v>
      </c>
      <c r="X2410" s="5">
        <f t="shared" si="4821"/>
        <v>0</v>
      </c>
      <c r="Y2410" s="5">
        <f t="shared" si="4821"/>
        <v>0</v>
      </c>
      <c r="Z2410" s="5">
        <f t="shared" si="4821"/>
        <v>0</v>
      </c>
      <c r="AA2410" s="5">
        <f t="shared" si="3"/>
        <v>0</v>
      </c>
    </row>
    <row r="2411" spans="1:27" ht="15.75" customHeight="1" x14ac:dyDescent="0.2">
      <c r="A2411" s="1" t="s">
        <v>1847</v>
      </c>
      <c r="B2411" s="1" t="s">
        <v>58</v>
      </c>
      <c r="C2411" s="1" t="s">
        <v>47</v>
      </c>
      <c r="D2411" s="2">
        <v>45461</v>
      </c>
      <c r="E2411" s="1" t="s">
        <v>93</v>
      </c>
      <c r="F2411" s="1">
        <v>21.42</v>
      </c>
      <c r="G2411" s="1">
        <v>38.39</v>
      </c>
      <c r="H2411" s="1">
        <v>336</v>
      </c>
      <c r="I2411" s="1">
        <v>41.3</v>
      </c>
      <c r="J2411" s="1">
        <v>7.44</v>
      </c>
      <c r="K2411" s="1">
        <v>98.88</v>
      </c>
      <c r="L2411" s="1">
        <v>6.63</v>
      </c>
      <c r="M2411" s="1">
        <v>135.80000000000001</v>
      </c>
      <c r="N2411" s="1">
        <v>89.65</v>
      </c>
      <c r="O2411" s="1">
        <v>95.38</v>
      </c>
      <c r="P2411" s="1" t="s">
        <v>4</v>
      </c>
      <c r="Q2411" s="1" t="s">
        <v>5</v>
      </c>
      <c r="R2411" s="1" t="s">
        <v>6</v>
      </c>
      <c r="S2411" s="1" t="s">
        <v>6</v>
      </c>
      <c r="T2411" s="3">
        <f t="shared" si="0"/>
        <v>45444</v>
      </c>
      <c r="U2411" s="5">
        <f t="shared" ref="U2411:V2411" si="4822">IF(ISBLANK(F2411),1,0)</f>
        <v>0</v>
      </c>
      <c r="V2411" s="5">
        <f t="shared" si="4822"/>
        <v>0</v>
      </c>
      <c r="W2411" s="5">
        <f t="shared" ref="W2411:Z2411" si="4823">IF(ISBLANK(K2411),1,0)</f>
        <v>0</v>
      </c>
      <c r="X2411" s="5">
        <f t="shared" si="4823"/>
        <v>0</v>
      </c>
      <c r="Y2411" s="5">
        <f t="shared" si="4823"/>
        <v>0</v>
      </c>
      <c r="Z2411" s="5">
        <f t="shared" si="4823"/>
        <v>0</v>
      </c>
      <c r="AA2411" s="5">
        <f t="shared" si="3"/>
        <v>0</v>
      </c>
    </row>
    <row r="2412" spans="1:27" ht="15.75" customHeight="1" x14ac:dyDescent="0.2">
      <c r="A2412" s="1" t="s">
        <v>2816</v>
      </c>
      <c r="B2412" s="1" t="s">
        <v>1</v>
      </c>
      <c r="C2412" s="1" t="s">
        <v>35</v>
      </c>
      <c r="D2412" s="2">
        <v>45374</v>
      </c>
      <c r="E2412" s="1" t="s">
        <v>3</v>
      </c>
      <c r="F2412" s="1">
        <v>22.82</v>
      </c>
      <c r="G2412" s="1">
        <v>41.86</v>
      </c>
      <c r="H2412" s="1">
        <v>346</v>
      </c>
      <c r="I2412" s="1">
        <v>33.6</v>
      </c>
      <c r="J2412" s="1">
        <v>6.12</v>
      </c>
      <c r="K2412" s="1">
        <v>99.2</v>
      </c>
      <c r="L2412" s="1">
        <v>6.65</v>
      </c>
      <c r="M2412" s="1">
        <v>139.6</v>
      </c>
      <c r="N2412" s="1">
        <v>91.59</v>
      </c>
      <c r="O2412" s="1">
        <v>95</v>
      </c>
      <c r="P2412" s="1" t="s">
        <v>4</v>
      </c>
      <c r="Q2412" s="1" t="s">
        <v>5</v>
      </c>
      <c r="R2412" s="1" t="s">
        <v>6</v>
      </c>
      <c r="S2412" s="1" t="s">
        <v>6</v>
      </c>
      <c r="T2412" s="3">
        <f t="shared" si="0"/>
        <v>45352</v>
      </c>
      <c r="U2412" s="5">
        <f t="shared" ref="U2412:V2412" si="4824">IF(ISBLANK(F2412),1,0)</f>
        <v>0</v>
      </c>
      <c r="V2412" s="5">
        <f t="shared" si="4824"/>
        <v>0</v>
      </c>
      <c r="W2412" s="5">
        <f t="shared" ref="W2412:Z2412" si="4825">IF(ISBLANK(K2412),1,0)</f>
        <v>0</v>
      </c>
      <c r="X2412" s="5">
        <f t="shared" si="4825"/>
        <v>0</v>
      </c>
      <c r="Y2412" s="5">
        <f t="shared" si="4825"/>
        <v>0</v>
      </c>
      <c r="Z2412" s="5">
        <f t="shared" si="4825"/>
        <v>0</v>
      </c>
      <c r="AA2412" s="5">
        <f t="shared" si="3"/>
        <v>0</v>
      </c>
    </row>
    <row r="2413" spans="1:27" ht="15.75" customHeight="1" x14ac:dyDescent="0.2">
      <c r="A2413" s="1" t="s">
        <v>2817</v>
      </c>
      <c r="B2413" s="1" t="s">
        <v>1</v>
      </c>
      <c r="C2413" s="1" t="s">
        <v>47</v>
      </c>
      <c r="D2413" s="2">
        <v>45602</v>
      </c>
      <c r="E2413" s="1" t="s">
        <v>37</v>
      </c>
      <c r="F2413" s="1">
        <v>20.23</v>
      </c>
      <c r="G2413" s="1">
        <v>41.34</v>
      </c>
      <c r="H2413" s="1">
        <v>354</v>
      </c>
      <c r="I2413" s="1">
        <v>45.1</v>
      </c>
      <c r="J2413" s="1">
        <v>7.76</v>
      </c>
      <c r="K2413" s="1">
        <v>99.36</v>
      </c>
      <c r="L2413" s="1">
        <v>6.82</v>
      </c>
      <c r="M2413" s="1">
        <v>131.4</v>
      </c>
      <c r="N2413" s="1">
        <v>90.45</v>
      </c>
      <c r="O2413" s="1">
        <v>94.46</v>
      </c>
      <c r="P2413" s="1" t="s">
        <v>4</v>
      </c>
      <c r="Q2413" s="1" t="s">
        <v>5</v>
      </c>
      <c r="R2413" s="1" t="s">
        <v>6</v>
      </c>
      <c r="S2413" s="1" t="s">
        <v>6</v>
      </c>
      <c r="T2413" s="3">
        <f t="shared" si="0"/>
        <v>45597</v>
      </c>
      <c r="U2413" s="5">
        <f t="shared" ref="U2413:V2413" si="4826">IF(ISBLANK(F2413),1,0)</f>
        <v>0</v>
      </c>
      <c r="V2413" s="5">
        <f t="shared" si="4826"/>
        <v>0</v>
      </c>
      <c r="W2413" s="5">
        <f t="shared" ref="W2413:Z2413" si="4827">IF(ISBLANK(K2413),1,0)</f>
        <v>0</v>
      </c>
      <c r="X2413" s="5">
        <f t="shared" si="4827"/>
        <v>0</v>
      </c>
      <c r="Y2413" s="5">
        <f t="shared" si="4827"/>
        <v>0</v>
      </c>
      <c r="Z2413" s="5">
        <f t="shared" si="4827"/>
        <v>0</v>
      </c>
      <c r="AA2413" s="5">
        <f t="shared" si="3"/>
        <v>0</v>
      </c>
    </row>
    <row r="2414" spans="1:27" ht="15.75" customHeight="1" x14ac:dyDescent="0.2">
      <c r="A2414" s="1" t="s">
        <v>1037</v>
      </c>
      <c r="B2414" s="1" t="s">
        <v>34</v>
      </c>
      <c r="C2414" s="1" t="s">
        <v>35</v>
      </c>
      <c r="D2414" s="2">
        <v>45493</v>
      </c>
      <c r="E2414" s="1" t="s">
        <v>23</v>
      </c>
      <c r="F2414" s="1">
        <v>21.35</v>
      </c>
      <c r="G2414" s="1">
        <v>50.28</v>
      </c>
      <c r="H2414" s="1">
        <v>278</v>
      </c>
      <c r="I2414" s="1">
        <v>50.6</v>
      </c>
      <c r="J2414" s="1">
        <v>7.72</v>
      </c>
      <c r="K2414" s="1">
        <v>99.25</v>
      </c>
      <c r="L2414" s="1">
        <v>7.06</v>
      </c>
      <c r="M2414" s="1">
        <v>144.6</v>
      </c>
      <c r="N2414" s="1">
        <v>85.51</v>
      </c>
      <c r="O2414" s="1">
        <v>92.26</v>
      </c>
      <c r="P2414" s="1" t="s">
        <v>4</v>
      </c>
      <c r="Q2414" s="1" t="s">
        <v>5</v>
      </c>
      <c r="R2414" s="1" t="s">
        <v>6</v>
      </c>
      <c r="S2414" s="1" t="s">
        <v>6</v>
      </c>
      <c r="T2414" s="3">
        <f t="shared" si="0"/>
        <v>45474</v>
      </c>
      <c r="U2414" s="5">
        <f t="shared" ref="U2414:V2414" si="4828">IF(ISBLANK(F2414),1,0)</f>
        <v>0</v>
      </c>
      <c r="V2414" s="5">
        <f t="shared" si="4828"/>
        <v>0</v>
      </c>
      <c r="W2414" s="5">
        <f t="shared" ref="W2414:Z2414" si="4829">IF(ISBLANK(K2414),1,0)</f>
        <v>0</v>
      </c>
      <c r="X2414" s="5">
        <f t="shared" si="4829"/>
        <v>0</v>
      </c>
      <c r="Y2414" s="5">
        <f t="shared" si="4829"/>
        <v>0</v>
      </c>
      <c r="Z2414" s="5">
        <f t="shared" si="4829"/>
        <v>0</v>
      </c>
      <c r="AA2414" s="5">
        <f t="shared" si="3"/>
        <v>0</v>
      </c>
    </row>
    <row r="2415" spans="1:27" ht="15.75" customHeight="1" x14ac:dyDescent="0.2">
      <c r="A2415" s="1" t="s">
        <v>2818</v>
      </c>
      <c r="B2415" s="1" t="s">
        <v>1</v>
      </c>
      <c r="C2415" s="1" t="s">
        <v>21</v>
      </c>
      <c r="D2415" s="2">
        <v>45455</v>
      </c>
      <c r="E2415" s="1" t="s">
        <v>23</v>
      </c>
      <c r="F2415" s="1">
        <v>21.64</v>
      </c>
      <c r="G2415" s="1">
        <v>47.92</v>
      </c>
      <c r="H2415" s="1">
        <v>331</v>
      </c>
      <c r="I2415" s="1">
        <v>41.1</v>
      </c>
      <c r="J2415" s="1">
        <v>7.28</v>
      </c>
      <c r="K2415" s="1">
        <v>99.85</v>
      </c>
      <c r="L2415" s="1">
        <v>6.91</v>
      </c>
      <c r="M2415" s="1">
        <v>131</v>
      </c>
      <c r="N2415" s="1">
        <v>84.94</v>
      </c>
      <c r="O2415" s="1">
        <v>95.91</v>
      </c>
      <c r="P2415" s="1" t="s">
        <v>4</v>
      </c>
      <c r="Q2415" s="1" t="s">
        <v>5</v>
      </c>
      <c r="R2415" s="1" t="s">
        <v>6</v>
      </c>
      <c r="S2415" s="1" t="s">
        <v>6</v>
      </c>
      <c r="T2415" s="3">
        <f t="shared" si="0"/>
        <v>45444</v>
      </c>
      <c r="U2415" s="5">
        <f t="shared" ref="U2415:V2415" si="4830">IF(ISBLANK(F2415),1,0)</f>
        <v>0</v>
      </c>
      <c r="V2415" s="5">
        <f t="shared" si="4830"/>
        <v>0</v>
      </c>
      <c r="W2415" s="5">
        <f t="shared" ref="W2415:Z2415" si="4831">IF(ISBLANK(K2415),1,0)</f>
        <v>0</v>
      </c>
      <c r="X2415" s="5">
        <f t="shared" si="4831"/>
        <v>0</v>
      </c>
      <c r="Y2415" s="5">
        <f t="shared" si="4831"/>
        <v>0</v>
      </c>
      <c r="Z2415" s="5">
        <f t="shared" si="4831"/>
        <v>0</v>
      </c>
      <c r="AA2415" s="5">
        <f t="shared" si="3"/>
        <v>0</v>
      </c>
    </row>
    <row r="2416" spans="1:27" ht="15.75" customHeight="1" x14ac:dyDescent="0.2">
      <c r="A2416" s="1" t="s">
        <v>1188</v>
      </c>
      <c r="B2416" s="1" t="s">
        <v>34</v>
      </c>
      <c r="C2416" s="1" t="s">
        <v>35</v>
      </c>
      <c r="D2416" s="2">
        <v>45693</v>
      </c>
      <c r="E2416" s="1" t="s">
        <v>23</v>
      </c>
      <c r="F2416" s="1">
        <v>22.7</v>
      </c>
      <c r="G2416" s="1">
        <v>44.18</v>
      </c>
      <c r="H2416" s="1">
        <v>335</v>
      </c>
      <c r="I2416" s="1">
        <v>38</v>
      </c>
      <c r="J2416" s="1">
        <v>6.65</v>
      </c>
      <c r="K2416" s="1">
        <v>99.06</v>
      </c>
      <c r="L2416" s="1">
        <v>6.92</v>
      </c>
      <c r="M2416" s="1">
        <v>120.1</v>
      </c>
      <c r="N2416" s="1">
        <v>90.28</v>
      </c>
      <c r="O2416" s="1">
        <v>89.47</v>
      </c>
      <c r="P2416" s="1" t="s">
        <v>4</v>
      </c>
      <c r="Q2416" s="1" t="s">
        <v>5</v>
      </c>
      <c r="R2416" s="1" t="s">
        <v>6</v>
      </c>
      <c r="S2416" s="1" t="s">
        <v>6</v>
      </c>
      <c r="T2416" s="3">
        <f t="shared" si="0"/>
        <v>45689</v>
      </c>
      <c r="U2416" s="5">
        <f t="shared" ref="U2416:V2416" si="4832">IF(ISBLANK(F2416),1,0)</f>
        <v>0</v>
      </c>
      <c r="V2416" s="5">
        <f t="shared" si="4832"/>
        <v>0</v>
      </c>
      <c r="W2416" s="5">
        <f t="shared" ref="W2416:Z2416" si="4833">IF(ISBLANK(K2416),1,0)</f>
        <v>0</v>
      </c>
      <c r="X2416" s="5">
        <f t="shared" si="4833"/>
        <v>0</v>
      </c>
      <c r="Y2416" s="5">
        <f t="shared" si="4833"/>
        <v>0</v>
      </c>
      <c r="Z2416" s="5">
        <f t="shared" si="4833"/>
        <v>0</v>
      </c>
      <c r="AA2416" s="5">
        <f t="shared" si="3"/>
        <v>0</v>
      </c>
    </row>
    <row r="2417" spans="1:27" ht="15.75" customHeight="1" x14ac:dyDescent="0.2">
      <c r="A2417" s="1" t="s">
        <v>355</v>
      </c>
      <c r="B2417" s="1" t="s">
        <v>34</v>
      </c>
      <c r="C2417" s="1" t="s">
        <v>21</v>
      </c>
      <c r="D2417" s="2">
        <v>45655</v>
      </c>
      <c r="E2417" s="1" t="s">
        <v>93</v>
      </c>
      <c r="F2417" s="1">
        <v>21.47</v>
      </c>
      <c r="G2417" s="1">
        <v>47.39</v>
      </c>
      <c r="H2417" s="1">
        <v>324</v>
      </c>
      <c r="I2417" s="1">
        <v>44.5</v>
      </c>
      <c r="J2417" s="1">
        <v>6.52</v>
      </c>
      <c r="K2417" s="1">
        <v>98.73</v>
      </c>
      <c r="L2417" s="1">
        <v>6.98</v>
      </c>
      <c r="M2417" s="1">
        <v>133.4</v>
      </c>
      <c r="N2417" s="1">
        <v>88.84</v>
      </c>
      <c r="O2417" s="1">
        <v>95.9</v>
      </c>
      <c r="P2417" s="1" t="s">
        <v>4</v>
      </c>
      <c r="Q2417" s="1" t="s">
        <v>5</v>
      </c>
      <c r="R2417" s="1" t="s">
        <v>6</v>
      </c>
      <c r="S2417" s="1" t="s">
        <v>6</v>
      </c>
      <c r="T2417" s="3">
        <f t="shared" si="0"/>
        <v>45627</v>
      </c>
      <c r="U2417" s="5">
        <f t="shared" ref="U2417:V2417" si="4834">IF(ISBLANK(F2417),1,0)</f>
        <v>0</v>
      </c>
      <c r="V2417" s="5">
        <f t="shared" si="4834"/>
        <v>0</v>
      </c>
      <c r="W2417" s="5">
        <f t="shared" ref="W2417:Z2417" si="4835">IF(ISBLANK(K2417),1,0)</f>
        <v>0</v>
      </c>
      <c r="X2417" s="5">
        <f t="shared" si="4835"/>
        <v>0</v>
      </c>
      <c r="Y2417" s="5">
        <f t="shared" si="4835"/>
        <v>0</v>
      </c>
      <c r="Z2417" s="5">
        <f t="shared" si="4835"/>
        <v>0</v>
      </c>
      <c r="AA2417" s="5">
        <f t="shared" si="3"/>
        <v>0</v>
      </c>
    </row>
    <row r="2418" spans="1:27" ht="15.75" customHeight="1" x14ac:dyDescent="0.2">
      <c r="A2418" s="1" t="s">
        <v>2380</v>
      </c>
      <c r="B2418" s="1" t="s">
        <v>58</v>
      </c>
      <c r="C2418" s="1" t="s">
        <v>47</v>
      </c>
      <c r="D2418" s="2">
        <v>45445</v>
      </c>
      <c r="E2418" s="1" t="s">
        <v>37</v>
      </c>
      <c r="F2418" s="1">
        <v>21.58</v>
      </c>
      <c r="G2418" s="1">
        <v>46.11</v>
      </c>
      <c r="H2418" s="1">
        <v>353</v>
      </c>
      <c r="I2418" s="1">
        <v>36.1</v>
      </c>
      <c r="J2418" s="1">
        <v>7.38</v>
      </c>
      <c r="K2418" s="1">
        <v>98.68</v>
      </c>
      <c r="L2418" s="1">
        <v>6.92</v>
      </c>
      <c r="M2418" s="1">
        <v>114.7</v>
      </c>
      <c r="N2418" s="1">
        <v>89.85</v>
      </c>
      <c r="O2418" s="1">
        <v>94.95</v>
      </c>
      <c r="P2418" s="1" t="s">
        <v>4</v>
      </c>
      <c r="Q2418" s="1" t="s">
        <v>5</v>
      </c>
      <c r="R2418" s="1" t="s">
        <v>6</v>
      </c>
      <c r="S2418" s="1" t="s">
        <v>6</v>
      </c>
      <c r="T2418" s="3">
        <f t="shared" si="0"/>
        <v>45444</v>
      </c>
      <c r="U2418" s="5">
        <f t="shared" ref="U2418:V2418" si="4836">IF(ISBLANK(F2418),1,0)</f>
        <v>0</v>
      </c>
      <c r="V2418" s="5">
        <f t="shared" si="4836"/>
        <v>0</v>
      </c>
      <c r="W2418" s="5">
        <f t="shared" ref="W2418:Z2418" si="4837">IF(ISBLANK(K2418),1,0)</f>
        <v>0</v>
      </c>
      <c r="X2418" s="5">
        <f t="shared" si="4837"/>
        <v>0</v>
      </c>
      <c r="Y2418" s="5">
        <f t="shared" si="4837"/>
        <v>0</v>
      </c>
      <c r="Z2418" s="5">
        <f t="shared" si="4837"/>
        <v>0</v>
      </c>
      <c r="AA2418" s="5">
        <f t="shared" si="3"/>
        <v>0</v>
      </c>
    </row>
    <row r="2419" spans="1:27" ht="15.75" customHeight="1" x14ac:dyDescent="0.2">
      <c r="A2419" s="1" t="s">
        <v>2820</v>
      </c>
      <c r="B2419" s="1" t="s">
        <v>1</v>
      </c>
      <c r="C2419" s="1" t="s">
        <v>21</v>
      </c>
      <c r="D2419" s="2">
        <v>45802</v>
      </c>
      <c r="E2419" s="1" t="s">
        <v>3</v>
      </c>
      <c r="F2419" s="1">
        <v>22.46</v>
      </c>
      <c r="H2419" s="1">
        <v>371</v>
      </c>
      <c r="I2419" s="1">
        <v>36.200000000000003</v>
      </c>
      <c r="J2419" s="1">
        <v>6.01</v>
      </c>
      <c r="K2419" s="1">
        <v>98.9</v>
      </c>
      <c r="L2419" s="1">
        <v>6.7</v>
      </c>
      <c r="M2419" s="1">
        <v>129.5</v>
      </c>
      <c r="N2419" s="1">
        <v>87.39</v>
      </c>
      <c r="O2419" s="1">
        <v>95.75</v>
      </c>
      <c r="P2419" s="1" t="s">
        <v>4</v>
      </c>
      <c r="Q2419" s="1" t="s">
        <v>5</v>
      </c>
      <c r="R2419" s="1" t="s">
        <v>6</v>
      </c>
      <c r="S2419" s="1" t="s">
        <v>6</v>
      </c>
      <c r="T2419" s="3">
        <f t="shared" si="0"/>
        <v>45778</v>
      </c>
      <c r="U2419" s="5">
        <f t="shared" ref="U2419:V2419" si="4838">IF(ISBLANK(F2419),1,0)</f>
        <v>0</v>
      </c>
      <c r="V2419" s="5">
        <f t="shared" si="4838"/>
        <v>1</v>
      </c>
      <c r="W2419" s="5">
        <f t="shared" ref="W2419:Z2419" si="4839">IF(ISBLANK(K2419),1,0)</f>
        <v>0</v>
      </c>
      <c r="X2419" s="5">
        <f t="shared" si="4839"/>
        <v>0</v>
      </c>
      <c r="Y2419" s="5">
        <f t="shared" si="4839"/>
        <v>0</v>
      </c>
      <c r="Z2419" s="5">
        <f t="shared" si="4839"/>
        <v>0</v>
      </c>
      <c r="AA2419" s="5">
        <f t="shared" si="3"/>
        <v>1</v>
      </c>
    </row>
    <row r="2420" spans="1:27" ht="15.75" customHeight="1" x14ac:dyDescent="0.2">
      <c r="A2420" s="1" t="s">
        <v>1577</v>
      </c>
      <c r="B2420" s="1" t="s">
        <v>20</v>
      </c>
      <c r="C2420" s="1" t="s">
        <v>488</v>
      </c>
      <c r="D2420" s="2">
        <v>45543</v>
      </c>
      <c r="E2420" s="1" t="s">
        <v>93</v>
      </c>
      <c r="F2420" s="1">
        <v>21.05</v>
      </c>
      <c r="G2420" s="1">
        <v>42.01</v>
      </c>
      <c r="H2420" s="1">
        <v>305</v>
      </c>
      <c r="I2420" s="1">
        <v>51.6</v>
      </c>
      <c r="J2420" s="1">
        <v>8.5</v>
      </c>
      <c r="K2420" s="1">
        <v>98.71</v>
      </c>
      <c r="L2420" s="1">
        <v>6.93</v>
      </c>
      <c r="M2420" s="1">
        <v>130.69999999999999</v>
      </c>
      <c r="N2420" s="1">
        <v>83</v>
      </c>
      <c r="O2420" s="1">
        <v>95.73</v>
      </c>
      <c r="P2420" s="1" t="s">
        <v>4</v>
      </c>
      <c r="Q2420" s="1" t="s">
        <v>5</v>
      </c>
      <c r="R2420" s="1" t="s">
        <v>6</v>
      </c>
      <c r="S2420" s="1" t="s">
        <v>6</v>
      </c>
      <c r="T2420" s="3">
        <f t="shared" si="0"/>
        <v>45536</v>
      </c>
      <c r="U2420" s="5">
        <f t="shared" ref="U2420:V2420" si="4840">IF(ISBLANK(F2420),1,0)</f>
        <v>0</v>
      </c>
      <c r="V2420" s="5">
        <f t="shared" si="4840"/>
        <v>0</v>
      </c>
      <c r="W2420" s="5">
        <f t="shared" ref="W2420:Z2420" si="4841">IF(ISBLANK(K2420),1,0)</f>
        <v>0</v>
      </c>
      <c r="X2420" s="5">
        <f t="shared" si="4841"/>
        <v>0</v>
      </c>
      <c r="Y2420" s="5">
        <f t="shared" si="4841"/>
        <v>0</v>
      </c>
      <c r="Z2420" s="5">
        <f t="shared" si="4841"/>
        <v>0</v>
      </c>
      <c r="AA2420" s="5">
        <f t="shared" si="3"/>
        <v>0</v>
      </c>
    </row>
    <row r="2421" spans="1:27" ht="15.75" customHeight="1" x14ac:dyDescent="0.2">
      <c r="A2421" s="1" t="s">
        <v>2821</v>
      </c>
      <c r="B2421" s="1" t="s">
        <v>20</v>
      </c>
      <c r="C2421" s="1" t="s">
        <v>35</v>
      </c>
      <c r="D2421" s="2">
        <v>45541</v>
      </c>
      <c r="E2421" s="1" t="s">
        <v>93</v>
      </c>
      <c r="F2421" s="1">
        <v>21.2</v>
      </c>
      <c r="H2421" s="1">
        <v>295</v>
      </c>
      <c r="I2421" s="1">
        <v>53.5</v>
      </c>
      <c r="J2421" s="1">
        <v>6.82</v>
      </c>
      <c r="K2421" s="1">
        <v>98.09</v>
      </c>
      <c r="L2421" s="1">
        <v>6.84</v>
      </c>
      <c r="M2421" s="1">
        <v>148.1</v>
      </c>
      <c r="N2421" s="1">
        <v>86.2</v>
      </c>
      <c r="O2421" s="1">
        <v>90.75</v>
      </c>
      <c r="P2421" s="1" t="s">
        <v>4</v>
      </c>
      <c r="Q2421" s="1" t="s">
        <v>5</v>
      </c>
      <c r="R2421" s="1" t="s">
        <v>6</v>
      </c>
      <c r="S2421" s="1" t="s">
        <v>6</v>
      </c>
      <c r="T2421" s="3">
        <f t="shared" si="0"/>
        <v>45536</v>
      </c>
      <c r="U2421" s="5">
        <f t="shared" ref="U2421:V2421" si="4842">IF(ISBLANK(F2421),1,0)</f>
        <v>0</v>
      </c>
      <c r="V2421" s="5">
        <f t="shared" si="4842"/>
        <v>1</v>
      </c>
      <c r="W2421" s="5">
        <f t="shared" ref="W2421:Z2421" si="4843">IF(ISBLANK(K2421),1,0)</f>
        <v>0</v>
      </c>
      <c r="X2421" s="5">
        <f t="shared" si="4843"/>
        <v>0</v>
      </c>
      <c r="Y2421" s="5">
        <f t="shared" si="4843"/>
        <v>0</v>
      </c>
      <c r="Z2421" s="5">
        <f t="shared" si="4843"/>
        <v>0</v>
      </c>
      <c r="AA2421" s="5">
        <f t="shared" si="3"/>
        <v>1</v>
      </c>
    </row>
    <row r="2422" spans="1:27" ht="15.75" customHeight="1" x14ac:dyDescent="0.2">
      <c r="A2422" s="1" t="s">
        <v>599</v>
      </c>
      <c r="B2422" s="1" t="s">
        <v>34</v>
      </c>
      <c r="C2422" s="1" t="s">
        <v>47</v>
      </c>
      <c r="D2422" s="2">
        <v>45641</v>
      </c>
      <c r="E2422" s="1" t="s">
        <v>3</v>
      </c>
      <c r="F2422" s="1">
        <v>21.87</v>
      </c>
      <c r="G2422" s="1">
        <v>46.44</v>
      </c>
      <c r="H2422" s="1">
        <v>298</v>
      </c>
      <c r="I2422" s="1">
        <v>49.1</v>
      </c>
      <c r="J2422" s="1">
        <v>7.54</v>
      </c>
      <c r="K2422" s="1">
        <v>98.71</v>
      </c>
      <c r="L2422" s="1">
        <v>6.89</v>
      </c>
      <c r="M2422" s="1">
        <v>145.5</v>
      </c>
      <c r="N2422" s="1">
        <v>83.71</v>
      </c>
      <c r="O2422" s="1">
        <v>94.1</v>
      </c>
      <c r="P2422" s="1" t="s">
        <v>4</v>
      </c>
      <c r="Q2422" s="1" t="s">
        <v>5</v>
      </c>
      <c r="R2422" s="1" t="s">
        <v>6</v>
      </c>
      <c r="S2422" s="1" t="s">
        <v>6</v>
      </c>
      <c r="T2422" s="3">
        <f t="shared" si="0"/>
        <v>45627</v>
      </c>
      <c r="U2422" s="5">
        <f t="shared" ref="U2422:V2422" si="4844">IF(ISBLANK(F2422),1,0)</f>
        <v>0</v>
      </c>
      <c r="V2422" s="5">
        <f t="shared" si="4844"/>
        <v>0</v>
      </c>
      <c r="W2422" s="5">
        <f t="shared" ref="W2422:Z2422" si="4845">IF(ISBLANK(K2422),1,0)</f>
        <v>0</v>
      </c>
      <c r="X2422" s="5">
        <f t="shared" si="4845"/>
        <v>0</v>
      </c>
      <c r="Y2422" s="5">
        <f t="shared" si="4845"/>
        <v>0</v>
      </c>
      <c r="Z2422" s="5">
        <f t="shared" si="4845"/>
        <v>0</v>
      </c>
      <c r="AA2422" s="5">
        <f t="shared" si="3"/>
        <v>0</v>
      </c>
    </row>
    <row r="2423" spans="1:27" ht="15.75" customHeight="1" x14ac:dyDescent="0.2">
      <c r="A2423" s="1" t="s">
        <v>2822</v>
      </c>
      <c r="B2423" s="1" t="s">
        <v>1</v>
      </c>
      <c r="C2423" s="1" t="s">
        <v>35</v>
      </c>
      <c r="D2423" s="2">
        <v>45393</v>
      </c>
      <c r="E2423" s="1" t="s">
        <v>93</v>
      </c>
      <c r="F2423" s="1">
        <v>22.18</v>
      </c>
      <c r="G2423" s="1">
        <v>39.11</v>
      </c>
      <c r="H2423" s="1">
        <v>331</v>
      </c>
      <c r="I2423" s="1">
        <v>44.9</v>
      </c>
      <c r="J2423" s="1">
        <v>6.5</v>
      </c>
      <c r="K2423" s="1">
        <v>99.44</v>
      </c>
      <c r="L2423" s="1">
        <v>6.76</v>
      </c>
      <c r="M2423" s="1">
        <v>118.4</v>
      </c>
      <c r="N2423" s="1">
        <v>87.08</v>
      </c>
      <c r="O2423" s="1">
        <v>94.42</v>
      </c>
      <c r="P2423" s="1" t="s">
        <v>4</v>
      </c>
      <c r="Q2423" s="1" t="s">
        <v>5</v>
      </c>
      <c r="R2423" s="1" t="s">
        <v>6</v>
      </c>
      <c r="S2423" s="1" t="s">
        <v>6</v>
      </c>
      <c r="T2423" s="3">
        <f t="shared" si="0"/>
        <v>45383</v>
      </c>
      <c r="U2423" s="5">
        <f t="shared" ref="U2423:V2423" si="4846">IF(ISBLANK(F2423),1,0)</f>
        <v>0</v>
      </c>
      <c r="V2423" s="5">
        <f t="shared" si="4846"/>
        <v>0</v>
      </c>
      <c r="W2423" s="5">
        <f t="shared" ref="W2423:Z2423" si="4847">IF(ISBLANK(K2423),1,0)</f>
        <v>0</v>
      </c>
      <c r="X2423" s="5">
        <f t="shared" si="4847"/>
        <v>0</v>
      </c>
      <c r="Y2423" s="5">
        <f t="shared" si="4847"/>
        <v>0</v>
      </c>
      <c r="Z2423" s="5">
        <f t="shared" si="4847"/>
        <v>0</v>
      </c>
      <c r="AA2423" s="5">
        <f t="shared" si="3"/>
        <v>0</v>
      </c>
    </row>
    <row r="2424" spans="1:27" ht="15.75" customHeight="1" x14ac:dyDescent="0.2">
      <c r="A2424" s="1" t="s">
        <v>675</v>
      </c>
      <c r="B2424" s="1" t="s">
        <v>34</v>
      </c>
      <c r="C2424" s="1" t="s">
        <v>47</v>
      </c>
      <c r="D2424" s="2">
        <v>45599</v>
      </c>
      <c r="E2424" s="1" t="s">
        <v>23</v>
      </c>
      <c r="F2424" s="1">
        <v>21.48</v>
      </c>
      <c r="G2424" s="1">
        <v>40.61</v>
      </c>
      <c r="H2424" s="1">
        <v>308</v>
      </c>
      <c r="I2424" s="1">
        <v>47.9</v>
      </c>
      <c r="J2424" s="1">
        <v>7.57</v>
      </c>
      <c r="K2424" s="1">
        <v>99.02</v>
      </c>
      <c r="L2424" s="1">
        <v>7.03</v>
      </c>
      <c r="M2424" s="1">
        <v>128</v>
      </c>
      <c r="N2424" s="1">
        <v>92.27</v>
      </c>
      <c r="O2424" s="1">
        <v>93.73</v>
      </c>
      <c r="P2424" s="1" t="s">
        <v>4</v>
      </c>
      <c r="Q2424" s="1" t="s">
        <v>5</v>
      </c>
      <c r="R2424" s="1" t="s">
        <v>6</v>
      </c>
      <c r="S2424" s="1" t="s">
        <v>6</v>
      </c>
      <c r="T2424" s="3">
        <f t="shared" si="0"/>
        <v>45597</v>
      </c>
      <c r="U2424" s="5">
        <f t="shared" ref="U2424:V2424" si="4848">IF(ISBLANK(F2424),1,0)</f>
        <v>0</v>
      </c>
      <c r="V2424" s="5">
        <f t="shared" si="4848"/>
        <v>0</v>
      </c>
      <c r="W2424" s="5">
        <f t="shared" ref="W2424:Z2424" si="4849">IF(ISBLANK(K2424),1,0)</f>
        <v>0</v>
      </c>
      <c r="X2424" s="5">
        <f t="shared" si="4849"/>
        <v>0</v>
      </c>
      <c r="Y2424" s="5">
        <f t="shared" si="4849"/>
        <v>0</v>
      </c>
      <c r="Z2424" s="5">
        <f t="shared" si="4849"/>
        <v>0</v>
      </c>
      <c r="AA2424" s="5">
        <f t="shared" si="3"/>
        <v>0</v>
      </c>
    </row>
    <row r="2425" spans="1:27" ht="15.75" customHeight="1" x14ac:dyDescent="0.2">
      <c r="A2425" s="1" t="s">
        <v>2823</v>
      </c>
      <c r="B2425" s="1" t="s">
        <v>20</v>
      </c>
      <c r="C2425" s="1" t="s">
        <v>35</v>
      </c>
      <c r="D2425" s="2">
        <v>45717</v>
      </c>
      <c r="E2425" s="1" t="s">
        <v>3</v>
      </c>
      <c r="F2425" s="1">
        <v>20.74</v>
      </c>
      <c r="G2425" s="1">
        <v>38.56</v>
      </c>
      <c r="H2425" s="1">
        <v>289</v>
      </c>
      <c r="I2425" s="1">
        <v>46.7</v>
      </c>
      <c r="J2425" s="1">
        <v>7.9</v>
      </c>
      <c r="K2425" s="1">
        <v>98.91</v>
      </c>
      <c r="L2425" s="1">
        <v>6.86</v>
      </c>
      <c r="M2425" s="1">
        <v>135.6</v>
      </c>
      <c r="N2425" s="1">
        <v>90.91</v>
      </c>
      <c r="O2425" s="1">
        <v>92.22</v>
      </c>
      <c r="P2425" s="1" t="s">
        <v>4</v>
      </c>
      <c r="Q2425" s="1" t="s">
        <v>5</v>
      </c>
      <c r="R2425" s="1" t="s">
        <v>6</v>
      </c>
      <c r="S2425" s="1" t="s">
        <v>6</v>
      </c>
      <c r="T2425" s="3">
        <f t="shared" si="0"/>
        <v>45717</v>
      </c>
      <c r="U2425" s="5">
        <f t="shared" ref="U2425:V2425" si="4850">IF(ISBLANK(F2425),1,0)</f>
        <v>0</v>
      </c>
      <c r="V2425" s="5">
        <f t="shared" si="4850"/>
        <v>0</v>
      </c>
      <c r="W2425" s="5">
        <f t="shared" ref="W2425:Z2425" si="4851">IF(ISBLANK(K2425),1,0)</f>
        <v>0</v>
      </c>
      <c r="X2425" s="5">
        <f t="shared" si="4851"/>
        <v>0</v>
      </c>
      <c r="Y2425" s="5">
        <f t="shared" si="4851"/>
        <v>0</v>
      </c>
      <c r="Z2425" s="5">
        <f t="shared" si="4851"/>
        <v>0</v>
      </c>
      <c r="AA2425" s="5">
        <f t="shared" si="3"/>
        <v>0</v>
      </c>
    </row>
    <row r="2426" spans="1:27" ht="15.75" customHeight="1" x14ac:dyDescent="0.2">
      <c r="A2426" s="1" t="s">
        <v>2824</v>
      </c>
      <c r="B2426" s="1" t="s">
        <v>20</v>
      </c>
      <c r="C2426" s="1" t="s">
        <v>35</v>
      </c>
      <c r="D2426" s="2">
        <v>45386</v>
      </c>
      <c r="E2426" s="1" t="s">
        <v>3</v>
      </c>
      <c r="F2426" s="1">
        <v>20.63</v>
      </c>
      <c r="G2426" s="1">
        <v>36.47</v>
      </c>
      <c r="H2426" s="1">
        <v>283</v>
      </c>
      <c r="I2426" s="1">
        <v>52.8</v>
      </c>
      <c r="J2426" s="1">
        <v>8.19</v>
      </c>
      <c r="K2426" s="1">
        <v>98.56</v>
      </c>
      <c r="L2426" s="1">
        <v>6.71</v>
      </c>
      <c r="M2426" s="1">
        <v>133.30000000000001</v>
      </c>
      <c r="N2426" s="1">
        <v>86.88</v>
      </c>
      <c r="O2426" s="1">
        <v>93.37</v>
      </c>
      <c r="P2426" s="1" t="s">
        <v>4</v>
      </c>
      <c r="Q2426" s="1" t="s">
        <v>5</v>
      </c>
      <c r="R2426" s="1" t="s">
        <v>6</v>
      </c>
      <c r="S2426" s="1" t="s">
        <v>6</v>
      </c>
      <c r="T2426" s="3">
        <f t="shared" si="0"/>
        <v>45383</v>
      </c>
      <c r="U2426" s="5">
        <f t="shared" ref="U2426:V2426" si="4852">IF(ISBLANK(F2426),1,0)</f>
        <v>0</v>
      </c>
      <c r="V2426" s="5">
        <f t="shared" si="4852"/>
        <v>0</v>
      </c>
      <c r="W2426" s="5">
        <f t="shared" ref="W2426:Z2426" si="4853">IF(ISBLANK(K2426),1,0)</f>
        <v>0</v>
      </c>
      <c r="X2426" s="5">
        <f t="shared" si="4853"/>
        <v>0</v>
      </c>
      <c r="Y2426" s="5">
        <f t="shared" si="4853"/>
        <v>0</v>
      </c>
      <c r="Z2426" s="5">
        <f t="shared" si="4853"/>
        <v>0</v>
      </c>
      <c r="AA2426" s="5">
        <f t="shared" si="3"/>
        <v>0</v>
      </c>
    </row>
    <row r="2427" spans="1:27" ht="15.75" customHeight="1" x14ac:dyDescent="0.2">
      <c r="A2427" s="1" t="s">
        <v>2825</v>
      </c>
      <c r="B2427" s="1" t="s">
        <v>20</v>
      </c>
      <c r="C2427" s="1" t="s">
        <v>47</v>
      </c>
      <c r="D2427" s="2">
        <v>45704</v>
      </c>
      <c r="E2427" s="1" t="s">
        <v>37</v>
      </c>
      <c r="F2427" s="1">
        <v>21.55</v>
      </c>
      <c r="G2427" s="1">
        <v>32.630000000000003</v>
      </c>
      <c r="H2427" s="1">
        <v>307</v>
      </c>
      <c r="I2427" s="1">
        <v>54.5</v>
      </c>
      <c r="J2427" s="1">
        <v>8.73</v>
      </c>
      <c r="L2427" s="1">
        <v>6.97</v>
      </c>
      <c r="M2427" s="1">
        <v>146.30000000000001</v>
      </c>
      <c r="N2427" s="1">
        <v>82.78</v>
      </c>
      <c r="O2427" s="1">
        <v>92.49</v>
      </c>
      <c r="P2427" s="1" t="s">
        <v>4</v>
      </c>
      <c r="Q2427" s="1" t="s">
        <v>5</v>
      </c>
      <c r="R2427" s="1" t="s">
        <v>6</v>
      </c>
      <c r="S2427" s="1" t="s">
        <v>6</v>
      </c>
      <c r="T2427" s="3">
        <f t="shared" si="0"/>
        <v>45689</v>
      </c>
      <c r="U2427" s="5">
        <f t="shared" ref="U2427:V2427" si="4854">IF(ISBLANK(F2427),1,0)</f>
        <v>0</v>
      </c>
      <c r="V2427" s="5">
        <f t="shared" si="4854"/>
        <v>0</v>
      </c>
      <c r="W2427" s="5">
        <f t="shared" ref="W2427:Z2427" si="4855">IF(ISBLANK(K2427),1,0)</f>
        <v>1</v>
      </c>
      <c r="X2427" s="5">
        <f t="shared" si="4855"/>
        <v>0</v>
      </c>
      <c r="Y2427" s="5">
        <f t="shared" si="4855"/>
        <v>0</v>
      </c>
      <c r="Z2427" s="5">
        <f t="shared" si="4855"/>
        <v>0</v>
      </c>
      <c r="AA2427" s="5">
        <f t="shared" si="3"/>
        <v>1</v>
      </c>
    </row>
    <row r="2428" spans="1:27" ht="15.75" customHeight="1" x14ac:dyDescent="0.2">
      <c r="A2428" s="1" t="s">
        <v>2826</v>
      </c>
      <c r="B2428" s="1" t="s">
        <v>58</v>
      </c>
      <c r="C2428" s="1" t="s">
        <v>21</v>
      </c>
      <c r="D2428" s="2">
        <v>45320</v>
      </c>
      <c r="E2428" s="1" t="s">
        <v>37</v>
      </c>
      <c r="F2428" s="1">
        <v>22.23</v>
      </c>
      <c r="G2428" s="1">
        <v>45.38</v>
      </c>
      <c r="H2428" s="1">
        <v>351</v>
      </c>
      <c r="I2428" s="1">
        <v>39.1</v>
      </c>
      <c r="J2428" s="1">
        <v>7.31</v>
      </c>
      <c r="K2428" s="1">
        <v>99.17</v>
      </c>
      <c r="L2428" s="1">
        <v>6.86</v>
      </c>
      <c r="M2428" s="1">
        <v>115.9</v>
      </c>
      <c r="N2428" s="1">
        <v>86.63</v>
      </c>
      <c r="O2428" s="1">
        <v>93.42</v>
      </c>
      <c r="P2428" s="1" t="s">
        <v>4</v>
      </c>
      <c r="Q2428" s="1" t="s">
        <v>5</v>
      </c>
      <c r="R2428" s="1" t="s">
        <v>6</v>
      </c>
      <c r="S2428" s="1" t="s">
        <v>6</v>
      </c>
      <c r="T2428" s="3">
        <f t="shared" si="0"/>
        <v>45292</v>
      </c>
      <c r="U2428" s="5">
        <f t="shared" ref="U2428:V2428" si="4856">IF(ISBLANK(F2428),1,0)</f>
        <v>0</v>
      </c>
      <c r="V2428" s="5">
        <f t="shared" si="4856"/>
        <v>0</v>
      </c>
      <c r="W2428" s="5">
        <f t="shared" ref="W2428:Z2428" si="4857">IF(ISBLANK(K2428),1,0)</f>
        <v>0</v>
      </c>
      <c r="X2428" s="5">
        <f t="shared" si="4857"/>
        <v>0</v>
      </c>
      <c r="Y2428" s="5">
        <f t="shared" si="4857"/>
        <v>0</v>
      </c>
      <c r="Z2428" s="5">
        <f t="shared" si="4857"/>
        <v>0</v>
      </c>
      <c r="AA2428" s="5">
        <f t="shared" si="3"/>
        <v>0</v>
      </c>
    </row>
    <row r="2429" spans="1:27" ht="15.75" customHeight="1" x14ac:dyDescent="0.2">
      <c r="A2429" s="1" t="s">
        <v>2827</v>
      </c>
      <c r="B2429" s="1" t="s">
        <v>58</v>
      </c>
      <c r="C2429" s="1" t="s">
        <v>35</v>
      </c>
      <c r="D2429" s="2">
        <v>45733</v>
      </c>
      <c r="E2429" s="1" t="s">
        <v>93</v>
      </c>
      <c r="F2429" s="1">
        <v>20.93</v>
      </c>
      <c r="G2429" s="1">
        <v>43.73</v>
      </c>
      <c r="H2429" s="1">
        <v>337</v>
      </c>
      <c r="I2429" s="1">
        <v>44.1</v>
      </c>
      <c r="J2429" s="1">
        <v>6.98</v>
      </c>
      <c r="K2429" s="1">
        <v>99.1</v>
      </c>
      <c r="L2429" s="1">
        <v>6.66</v>
      </c>
      <c r="M2429" s="1">
        <v>118.9</v>
      </c>
      <c r="N2429" s="1">
        <v>89.2</v>
      </c>
      <c r="O2429" s="1">
        <v>94.55</v>
      </c>
      <c r="P2429" s="1" t="s">
        <v>4</v>
      </c>
      <c r="Q2429" s="1" t="s">
        <v>5</v>
      </c>
      <c r="R2429" s="1" t="s">
        <v>6</v>
      </c>
      <c r="S2429" s="1" t="s">
        <v>6</v>
      </c>
      <c r="T2429" s="3">
        <f t="shared" si="0"/>
        <v>45717</v>
      </c>
      <c r="U2429" s="5">
        <f t="shared" ref="U2429:V2429" si="4858">IF(ISBLANK(F2429),1,0)</f>
        <v>0</v>
      </c>
      <c r="V2429" s="5">
        <f t="shared" si="4858"/>
        <v>0</v>
      </c>
      <c r="W2429" s="5">
        <f t="shared" ref="W2429:Z2429" si="4859">IF(ISBLANK(K2429),1,0)</f>
        <v>0</v>
      </c>
      <c r="X2429" s="5">
        <f t="shared" si="4859"/>
        <v>0</v>
      </c>
      <c r="Y2429" s="5">
        <f t="shared" si="4859"/>
        <v>0</v>
      </c>
      <c r="Z2429" s="5">
        <f t="shared" si="4859"/>
        <v>0</v>
      </c>
      <c r="AA2429" s="5">
        <f t="shared" si="3"/>
        <v>0</v>
      </c>
    </row>
    <row r="2430" spans="1:27" ht="15.75" customHeight="1" x14ac:dyDescent="0.2">
      <c r="A2430" s="1" t="s">
        <v>2828</v>
      </c>
      <c r="B2430" s="1" t="s">
        <v>20</v>
      </c>
      <c r="C2430" s="1" t="s">
        <v>593</v>
      </c>
      <c r="D2430" s="2">
        <v>45317</v>
      </c>
      <c r="E2430" s="1" t="s">
        <v>37</v>
      </c>
      <c r="F2430" s="1">
        <v>22.07</v>
      </c>
      <c r="G2430" s="1">
        <v>33.299999999999997</v>
      </c>
      <c r="H2430" s="1">
        <v>294</v>
      </c>
      <c r="I2430" s="1">
        <v>47.9</v>
      </c>
      <c r="J2430" s="1">
        <v>9.31</v>
      </c>
      <c r="K2430" s="1">
        <v>98.38</v>
      </c>
      <c r="L2430" s="1">
        <v>6.5</v>
      </c>
      <c r="N2430" s="1">
        <v>88.71</v>
      </c>
      <c r="O2430" s="1">
        <v>91.73</v>
      </c>
      <c r="P2430" s="1" t="s">
        <v>4</v>
      </c>
      <c r="Q2430" s="1" t="s">
        <v>5</v>
      </c>
      <c r="R2430" s="1" t="s">
        <v>6</v>
      </c>
      <c r="S2430" s="1" t="s">
        <v>6</v>
      </c>
      <c r="T2430" s="3">
        <f t="shared" si="0"/>
        <v>45292</v>
      </c>
      <c r="U2430" s="5">
        <f t="shared" ref="U2430:V2430" si="4860">IF(ISBLANK(F2430),1,0)</f>
        <v>0</v>
      </c>
      <c r="V2430" s="5">
        <f t="shared" si="4860"/>
        <v>0</v>
      </c>
      <c r="W2430" s="5">
        <f t="shared" ref="W2430:Z2430" si="4861">IF(ISBLANK(K2430),1,0)</f>
        <v>0</v>
      </c>
      <c r="X2430" s="5">
        <f t="shared" si="4861"/>
        <v>0</v>
      </c>
      <c r="Y2430" s="5">
        <f t="shared" si="4861"/>
        <v>1</v>
      </c>
      <c r="Z2430" s="5">
        <f t="shared" si="4861"/>
        <v>0</v>
      </c>
      <c r="AA2430" s="5">
        <f t="shared" si="3"/>
        <v>1</v>
      </c>
    </row>
    <row r="2431" spans="1:27" ht="15.75" customHeight="1" x14ac:dyDescent="0.2">
      <c r="A2431" s="1" t="s">
        <v>2829</v>
      </c>
      <c r="B2431" s="1" t="s">
        <v>58</v>
      </c>
      <c r="C2431" s="1" t="s">
        <v>35</v>
      </c>
      <c r="D2431" s="2">
        <v>45419</v>
      </c>
      <c r="E2431" s="1" t="s">
        <v>23</v>
      </c>
      <c r="F2431" s="1">
        <v>22.57</v>
      </c>
      <c r="G2431" s="1">
        <v>40.799999999999997</v>
      </c>
      <c r="H2431" s="1">
        <v>338</v>
      </c>
      <c r="I2431" s="1">
        <v>31</v>
      </c>
      <c r="J2431" s="1">
        <v>7.38</v>
      </c>
      <c r="K2431" s="1">
        <v>98.97</v>
      </c>
      <c r="L2431" s="1">
        <v>6.67</v>
      </c>
      <c r="M2431" s="1">
        <v>122.8</v>
      </c>
      <c r="N2431" s="1">
        <v>88.86</v>
      </c>
      <c r="O2431" s="1">
        <v>92.57</v>
      </c>
      <c r="P2431" s="1" t="s">
        <v>4</v>
      </c>
      <c r="Q2431" s="1" t="s">
        <v>5</v>
      </c>
      <c r="R2431" s="1" t="s">
        <v>6</v>
      </c>
      <c r="S2431" s="1" t="s">
        <v>6</v>
      </c>
      <c r="T2431" s="3">
        <f t="shared" si="0"/>
        <v>45413</v>
      </c>
      <c r="U2431" s="5">
        <f t="shared" ref="U2431:V2431" si="4862">IF(ISBLANK(F2431),1,0)</f>
        <v>0</v>
      </c>
      <c r="V2431" s="5">
        <f t="shared" si="4862"/>
        <v>0</v>
      </c>
      <c r="W2431" s="5">
        <f t="shared" ref="W2431:Z2431" si="4863">IF(ISBLANK(K2431),1,0)</f>
        <v>0</v>
      </c>
      <c r="X2431" s="5">
        <f t="shared" si="4863"/>
        <v>0</v>
      </c>
      <c r="Y2431" s="5">
        <f t="shared" si="4863"/>
        <v>0</v>
      </c>
      <c r="Z2431" s="5">
        <f t="shared" si="4863"/>
        <v>0</v>
      </c>
      <c r="AA2431" s="5">
        <f t="shared" si="3"/>
        <v>0</v>
      </c>
    </row>
    <row r="2432" spans="1:27" ht="15.75" customHeight="1" x14ac:dyDescent="0.2">
      <c r="A2432" s="1" t="s">
        <v>455</v>
      </c>
      <c r="B2432" s="1" t="s">
        <v>34</v>
      </c>
      <c r="C2432" s="1" t="s">
        <v>21</v>
      </c>
      <c r="D2432" s="2">
        <v>45547</v>
      </c>
      <c r="E2432" s="1" t="s">
        <v>3</v>
      </c>
      <c r="F2432" s="1">
        <v>22.53</v>
      </c>
      <c r="H2432" s="1">
        <v>321</v>
      </c>
      <c r="I2432" s="1">
        <v>47.4</v>
      </c>
      <c r="J2432" s="1">
        <v>7.21</v>
      </c>
      <c r="K2432" s="1">
        <v>99.07</v>
      </c>
      <c r="L2432" s="1">
        <v>6.86</v>
      </c>
      <c r="M2432" s="1">
        <v>130.30000000000001</v>
      </c>
      <c r="N2432" s="1">
        <v>85.26</v>
      </c>
      <c r="O2432" s="1">
        <v>94.88</v>
      </c>
      <c r="P2432" s="1" t="s">
        <v>4</v>
      </c>
      <c r="Q2432" s="1" t="s">
        <v>5</v>
      </c>
      <c r="R2432" s="1" t="s">
        <v>6</v>
      </c>
      <c r="S2432" s="1" t="s">
        <v>6</v>
      </c>
      <c r="T2432" s="3">
        <f t="shared" si="0"/>
        <v>45536</v>
      </c>
      <c r="U2432" s="5">
        <f t="shared" ref="U2432:V2432" si="4864">IF(ISBLANK(F2432),1,0)</f>
        <v>0</v>
      </c>
      <c r="V2432" s="5">
        <f t="shared" si="4864"/>
        <v>1</v>
      </c>
      <c r="W2432" s="5">
        <f t="shared" ref="W2432:Z2432" si="4865">IF(ISBLANK(K2432),1,0)</f>
        <v>0</v>
      </c>
      <c r="X2432" s="5">
        <f t="shared" si="4865"/>
        <v>0</v>
      </c>
      <c r="Y2432" s="5">
        <f t="shared" si="4865"/>
        <v>0</v>
      </c>
      <c r="Z2432" s="5">
        <f t="shared" si="4865"/>
        <v>0</v>
      </c>
      <c r="AA2432" s="5">
        <f t="shared" si="3"/>
        <v>1</v>
      </c>
    </row>
    <row r="2433" spans="1:27" ht="15.75" customHeight="1" x14ac:dyDescent="0.2">
      <c r="A2433" s="1" t="s">
        <v>2830</v>
      </c>
      <c r="B2433" s="1" t="s">
        <v>58</v>
      </c>
      <c r="C2433" s="1" t="s">
        <v>21</v>
      </c>
      <c r="D2433" s="2">
        <v>45741</v>
      </c>
      <c r="E2433" s="1" t="s">
        <v>3</v>
      </c>
      <c r="F2433" s="1">
        <v>22.22</v>
      </c>
      <c r="G2433" s="1">
        <v>42.91</v>
      </c>
      <c r="H2433" s="1">
        <v>319</v>
      </c>
      <c r="I2433" s="1">
        <v>34.9</v>
      </c>
      <c r="J2433" s="1">
        <v>6.68</v>
      </c>
      <c r="K2433" s="1">
        <v>99.05</v>
      </c>
      <c r="L2433" s="1">
        <v>6.68</v>
      </c>
      <c r="M2433" s="1">
        <v>106.4</v>
      </c>
      <c r="N2433" s="1">
        <v>89.17</v>
      </c>
      <c r="O2433" s="1">
        <v>94.56</v>
      </c>
      <c r="P2433" s="1" t="s">
        <v>4</v>
      </c>
      <c r="Q2433" s="1" t="s">
        <v>5</v>
      </c>
      <c r="R2433" s="1" t="s">
        <v>6</v>
      </c>
      <c r="S2433" s="1" t="s">
        <v>6</v>
      </c>
      <c r="T2433" s="3">
        <f t="shared" si="0"/>
        <v>45717</v>
      </c>
      <c r="U2433" s="5">
        <f t="shared" ref="U2433:V2433" si="4866">IF(ISBLANK(F2433),1,0)</f>
        <v>0</v>
      </c>
      <c r="V2433" s="5">
        <f t="shared" si="4866"/>
        <v>0</v>
      </c>
      <c r="W2433" s="5">
        <f t="shared" ref="W2433:Z2433" si="4867">IF(ISBLANK(K2433),1,0)</f>
        <v>0</v>
      </c>
      <c r="X2433" s="5">
        <f t="shared" si="4867"/>
        <v>0</v>
      </c>
      <c r="Y2433" s="5">
        <f t="shared" si="4867"/>
        <v>0</v>
      </c>
      <c r="Z2433" s="5">
        <f t="shared" si="4867"/>
        <v>0</v>
      </c>
      <c r="AA2433" s="5">
        <f t="shared" si="3"/>
        <v>0</v>
      </c>
    </row>
    <row r="2434" spans="1:27" ht="15.75" customHeight="1" x14ac:dyDescent="0.2">
      <c r="A2434" s="1" t="s">
        <v>1769</v>
      </c>
      <c r="B2434" s="1" t="s">
        <v>58</v>
      </c>
      <c r="C2434" s="1" t="s">
        <v>21</v>
      </c>
      <c r="D2434" s="2">
        <v>45817</v>
      </c>
      <c r="E2434" s="1" t="s">
        <v>3</v>
      </c>
      <c r="F2434" s="1">
        <v>22.48</v>
      </c>
      <c r="G2434" s="1">
        <v>36.590000000000003</v>
      </c>
      <c r="H2434" s="1">
        <v>318</v>
      </c>
      <c r="I2434" s="1">
        <v>42.8</v>
      </c>
      <c r="J2434" s="1">
        <v>6.85</v>
      </c>
      <c r="K2434" s="1">
        <v>99.2</v>
      </c>
      <c r="L2434" s="1">
        <v>6.8</v>
      </c>
      <c r="M2434" s="1">
        <v>137.30000000000001</v>
      </c>
      <c r="N2434" s="1">
        <v>84.5</v>
      </c>
      <c r="O2434" s="1">
        <v>95.45</v>
      </c>
      <c r="P2434" s="1" t="s">
        <v>4</v>
      </c>
      <c r="Q2434" s="1" t="s">
        <v>5</v>
      </c>
      <c r="R2434" s="1" t="s">
        <v>6</v>
      </c>
      <c r="S2434" s="1" t="s">
        <v>6</v>
      </c>
      <c r="T2434" s="3">
        <f t="shared" si="0"/>
        <v>45809</v>
      </c>
      <c r="U2434" s="5">
        <f t="shared" ref="U2434:V2434" si="4868">IF(ISBLANK(F2434),1,0)</f>
        <v>0</v>
      </c>
      <c r="V2434" s="5">
        <f t="shared" si="4868"/>
        <v>0</v>
      </c>
      <c r="W2434" s="5">
        <f t="shared" ref="W2434:Z2434" si="4869">IF(ISBLANK(K2434),1,0)</f>
        <v>0</v>
      </c>
      <c r="X2434" s="5">
        <f t="shared" si="4869"/>
        <v>0</v>
      </c>
      <c r="Y2434" s="5">
        <f t="shared" si="4869"/>
        <v>0</v>
      </c>
      <c r="Z2434" s="5">
        <f t="shared" si="4869"/>
        <v>0</v>
      </c>
      <c r="AA2434" s="5">
        <f t="shared" si="3"/>
        <v>0</v>
      </c>
    </row>
    <row r="2435" spans="1:27" ht="15.75" customHeight="1" x14ac:dyDescent="0.2">
      <c r="A2435" s="1" t="s">
        <v>2831</v>
      </c>
      <c r="B2435" s="1" t="s">
        <v>1</v>
      </c>
      <c r="C2435" s="1" t="s">
        <v>47</v>
      </c>
      <c r="D2435" s="2">
        <v>45634</v>
      </c>
      <c r="E2435" s="1" t="s">
        <v>93</v>
      </c>
      <c r="F2435" s="1">
        <v>24.14</v>
      </c>
      <c r="G2435" s="1">
        <v>36.229999999999997</v>
      </c>
      <c r="H2435" s="1">
        <v>336</v>
      </c>
      <c r="I2435" s="1">
        <v>31.1</v>
      </c>
      <c r="J2435" s="1">
        <v>6.91</v>
      </c>
      <c r="K2435" s="1">
        <v>99.39</v>
      </c>
      <c r="L2435" s="1">
        <v>6.52</v>
      </c>
      <c r="M2435" s="1">
        <v>111.5</v>
      </c>
      <c r="O2435" s="1">
        <v>94.82</v>
      </c>
      <c r="P2435" s="1" t="s">
        <v>4</v>
      </c>
      <c r="Q2435" s="1" t="s">
        <v>5</v>
      </c>
      <c r="R2435" s="1" t="s">
        <v>6</v>
      </c>
      <c r="S2435" s="1" t="s">
        <v>6</v>
      </c>
      <c r="T2435" s="3">
        <f t="shared" si="0"/>
        <v>45627</v>
      </c>
      <c r="U2435" s="5">
        <f t="shared" ref="U2435:V2435" si="4870">IF(ISBLANK(F2435),1,0)</f>
        <v>0</v>
      </c>
      <c r="V2435" s="5">
        <f t="shared" si="4870"/>
        <v>0</v>
      </c>
      <c r="W2435" s="5">
        <f t="shared" ref="W2435:Z2435" si="4871">IF(ISBLANK(K2435),1,0)</f>
        <v>0</v>
      </c>
      <c r="X2435" s="5">
        <f t="shared" si="4871"/>
        <v>0</v>
      </c>
      <c r="Y2435" s="5">
        <f t="shared" si="4871"/>
        <v>0</v>
      </c>
      <c r="Z2435" s="5">
        <f t="shared" si="4871"/>
        <v>1</v>
      </c>
      <c r="AA2435" s="5">
        <f t="shared" si="3"/>
        <v>1</v>
      </c>
    </row>
    <row r="2436" spans="1:27" ht="15.75" customHeight="1" x14ac:dyDescent="0.2">
      <c r="A2436" s="1" t="s">
        <v>1798</v>
      </c>
      <c r="B2436" s="1" t="s">
        <v>58</v>
      </c>
      <c r="C2436" s="1" t="s">
        <v>35</v>
      </c>
      <c r="D2436" s="2">
        <v>45387</v>
      </c>
      <c r="E2436" s="1" t="s">
        <v>93</v>
      </c>
      <c r="F2436" s="1">
        <v>21.77</v>
      </c>
      <c r="G2436" s="1">
        <v>44.6</v>
      </c>
      <c r="H2436" s="1">
        <v>332</v>
      </c>
      <c r="I2436" s="1">
        <v>38</v>
      </c>
      <c r="J2436" s="1">
        <v>6.33</v>
      </c>
      <c r="K2436" s="1">
        <v>99.11</v>
      </c>
      <c r="L2436" s="1">
        <v>6.84</v>
      </c>
      <c r="M2436" s="1">
        <v>140.80000000000001</v>
      </c>
      <c r="N2436" s="1">
        <v>86.13</v>
      </c>
      <c r="O2436" s="1">
        <v>95.41</v>
      </c>
      <c r="P2436" s="1" t="s">
        <v>4</v>
      </c>
      <c r="Q2436" s="1" t="s">
        <v>5</v>
      </c>
      <c r="R2436" s="1" t="s">
        <v>6</v>
      </c>
      <c r="S2436" s="1" t="s">
        <v>6</v>
      </c>
      <c r="T2436" s="3">
        <f t="shared" si="0"/>
        <v>45383</v>
      </c>
      <c r="U2436" s="5">
        <f t="shared" ref="U2436:V2436" si="4872">IF(ISBLANK(F2436),1,0)</f>
        <v>0</v>
      </c>
      <c r="V2436" s="5">
        <f t="shared" si="4872"/>
        <v>0</v>
      </c>
      <c r="W2436" s="5">
        <f t="shared" ref="W2436:Z2436" si="4873">IF(ISBLANK(K2436),1,0)</f>
        <v>0</v>
      </c>
      <c r="X2436" s="5">
        <f t="shared" si="4873"/>
        <v>0</v>
      </c>
      <c r="Y2436" s="5">
        <f t="shared" si="4873"/>
        <v>0</v>
      </c>
      <c r="Z2436" s="5">
        <f t="shared" si="4873"/>
        <v>0</v>
      </c>
      <c r="AA2436" s="5">
        <f t="shared" si="3"/>
        <v>0</v>
      </c>
    </row>
    <row r="2437" spans="1:27" ht="15.75" customHeight="1" x14ac:dyDescent="0.2">
      <c r="A2437" s="1" t="s">
        <v>839</v>
      </c>
      <c r="B2437" s="1" t="s">
        <v>34</v>
      </c>
      <c r="C2437" s="1" t="s">
        <v>47</v>
      </c>
      <c r="D2437" s="2">
        <v>45575</v>
      </c>
      <c r="E2437" s="1" t="s">
        <v>93</v>
      </c>
      <c r="F2437" s="1">
        <v>21.02</v>
      </c>
      <c r="G2437" s="1">
        <v>36.33</v>
      </c>
      <c r="H2437" s="1">
        <v>318</v>
      </c>
      <c r="I2437" s="1">
        <v>44.1</v>
      </c>
      <c r="J2437" s="1">
        <v>7.18</v>
      </c>
      <c r="K2437" s="1">
        <v>99.26</v>
      </c>
      <c r="L2437" s="1">
        <v>7.1</v>
      </c>
      <c r="M2437" s="1">
        <v>130.6</v>
      </c>
      <c r="N2437" s="1">
        <v>87.76</v>
      </c>
      <c r="O2437" s="1">
        <v>93.07</v>
      </c>
      <c r="P2437" s="1" t="s">
        <v>4</v>
      </c>
      <c r="Q2437" s="1" t="s">
        <v>5</v>
      </c>
      <c r="R2437" s="1" t="s">
        <v>6</v>
      </c>
      <c r="S2437" s="1" t="s">
        <v>6</v>
      </c>
      <c r="T2437" s="3">
        <f t="shared" si="0"/>
        <v>45566</v>
      </c>
      <c r="U2437" s="5">
        <f t="shared" ref="U2437:V2437" si="4874">IF(ISBLANK(F2437),1,0)</f>
        <v>0</v>
      </c>
      <c r="V2437" s="5">
        <f t="shared" si="4874"/>
        <v>0</v>
      </c>
      <c r="W2437" s="5">
        <f t="shared" ref="W2437:Z2437" si="4875">IF(ISBLANK(K2437),1,0)</f>
        <v>0</v>
      </c>
      <c r="X2437" s="5">
        <f t="shared" si="4875"/>
        <v>0</v>
      </c>
      <c r="Y2437" s="5">
        <f t="shared" si="4875"/>
        <v>0</v>
      </c>
      <c r="Z2437" s="5">
        <f t="shared" si="4875"/>
        <v>0</v>
      </c>
      <c r="AA2437" s="5">
        <f t="shared" si="3"/>
        <v>0</v>
      </c>
    </row>
    <row r="2438" spans="1:27" ht="15.75" customHeight="1" x14ac:dyDescent="0.2">
      <c r="A2438" s="1" t="s">
        <v>2832</v>
      </c>
      <c r="B2438" s="1" t="s">
        <v>1</v>
      </c>
      <c r="C2438" s="1" t="s">
        <v>21</v>
      </c>
      <c r="D2438" s="2">
        <v>45867</v>
      </c>
      <c r="E2438" s="1" t="s">
        <v>3</v>
      </c>
      <c r="F2438" s="1">
        <v>21.35</v>
      </c>
      <c r="G2438" s="1">
        <v>41.84</v>
      </c>
      <c r="H2438" s="1">
        <v>327</v>
      </c>
      <c r="I2438" s="1">
        <v>43.6</v>
      </c>
      <c r="J2438" s="1">
        <v>5.6</v>
      </c>
      <c r="K2438" s="1">
        <v>98.96</v>
      </c>
      <c r="L2438" s="1">
        <v>6.71</v>
      </c>
      <c r="M2438" s="1">
        <v>124.3</v>
      </c>
      <c r="N2438" s="1">
        <v>88.29</v>
      </c>
      <c r="O2438" s="1">
        <v>94.6</v>
      </c>
      <c r="P2438" s="1" t="s">
        <v>4</v>
      </c>
      <c r="Q2438" s="1" t="s">
        <v>5</v>
      </c>
      <c r="R2438" s="1" t="s">
        <v>6</v>
      </c>
      <c r="S2438" s="1" t="s">
        <v>6</v>
      </c>
      <c r="T2438" s="3">
        <f t="shared" si="0"/>
        <v>45839</v>
      </c>
      <c r="U2438" s="5">
        <f t="shared" ref="U2438:V2438" si="4876">IF(ISBLANK(F2438),1,0)</f>
        <v>0</v>
      </c>
      <c r="V2438" s="5">
        <f t="shared" si="4876"/>
        <v>0</v>
      </c>
      <c r="W2438" s="5">
        <f t="shared" ref="W2438:Z2438" si="4877">IF(ISBLANK(K2438),1,0)</f>
        <v>0</v>
      </c>
      <c r="X2438" s="5">
        <f t="shared" si="4877"/>
        <v>0</v>
      </c>
      <c r="Y2438" s="5">
        <f t="shared" si="4877"/>
        <v>0</v>
      </c>
      <c r="Z2438" s="5">
        <f t="shared" si="4877"/>
        <v>0</v>
      </c>
      <c r="AA2438" s="5">
        <f t="shared" si="3"/>
        <v>0</v>
      </c>
    </row>
    <row r="2439" spans="1:27" ht="15.75" customHeight="1" x14ac:dyDescent="0.2">
      <c r="A2439" s="1" t="s">
        <v>1762</v>
      </c>
      <c r="B2439" s="1" t="s">
        <v>58</v>
      </c>
      <c r="C2439" s="1" t="s">
        <v>47</v>
      </c>
      <c r="D2439" s="2">
        <v>45358</v>
      </c>
      <c r="E2439" s="1" t="s">
        <v>93</v>
      </c>
      <c r="F2439" s="1">
        <v>23.32</v>
      </c>
      <c r="G2439" s="1">
        <v>40.369999999999997</v>
      </c>
      <c r="H2439" s="1">
        <v>306</v>
      </c>
      <c r="I2439" s="1">
        <v>40.6</v>
      </c>
      <c r="J2439" s="1">
        <v>7.08</v>
      </c>
      <c r="K2439" s="1">
        <v>98.71</v>
      </c>
      <c r="L2439" s="1">
        <v>6.76</v>
      </c>
      <c r="M2439" s="1">
        <v>122.5</v>
      </c>
      <c r="N2439" s="1">
        <v>90.16</v>
      </c>
      <c r="O2439" s="1">
        <v>95.46</v>
      </c>
      <c r="P2439" s="1" t="s">
        <v>4</v>
      </c>
      <c r="Q2439" s="1" t="s">
        <v>5</v>
      </c>
      <c r="R2439" s="1" t="s">
        <v>6</v>
      </c>
      <c r="S2439" s="1" t="s">
        <v>6</v>
      </c>
      <c r="T2439" s="3">
        <f t="shared" si="0"/>
        <v>45352</v>
      </c>
      <c r="U2439" s="5">
        <f t="shared" ref="U2439:V2439" si="4878">IF(ISBLANK(F2439),1,0)</f>
        <v>0</v>
      </c>
      <c r="V2439" s="5">
        <f t="shared" si="4878"/>
        <v>0</v>
      </c>
      <c r="W2439" s="5">
        <f t="shared" ref="W2439:Z2439" si="4879">IF(ISBLANK(K2439),1,0)</f>
        <v>0</v>
      </c>
      <c r="X2439" s="5">
        <f t="shared" si="4879"/>
        <v>0</v>
      </c>
      <c r="Y2439" s="5">
        <f t="shared" si="4879"/>
        <v>0</v>
      </c>
      <c r="Z2439" s="5">
        <f t="shared" si="4879"/>
        <v>0</v>
      </c>
      <c r="AA2439" s="5">
        <f t="shared" si="3"/>
        <v>0</v>
      </c>
    </row>
    <row r="2440" spans="1:27" ht="15.75" customHeight="1" x14ac:dyDescent="0.2">
      <c r="A2440" s="1" t="s">
        <v>976</v>
      </c>
      <c r="B2440" s="1" t="s">
        <v>1</v>
      </c>
      <c r="C2440" s="1" t="s">
        <v>47</v>
      </c>
      <c r="D2440" s="2">
        <v>45815</v>
      </c>
      <c r="E2440" s="1" t="s">
        <v>3</v>
      </c>
      <c r="F2440" s="1">
        <v>23.83</v>
      </c>
      <c r="G2440" s="1">
        <v>42.38</v>
      </c>
      <c r="H2440" s="1">
        <v>346</v>
      </c>
      <c r="I2440" s="1">
        <v>32.6</v>
      </c>
      <c r="J2440" s="1">
        <v>7.35</v>
      </c>
      <c r="K2440" s="1">
        <v>99.25</v>
      </c>
      <c r="L2440" s="1">
        <v>6.69</v>
      </c>
      <c r="M2440" s="1">
        <v>118.8</v>
      </c>
      <c r="N2440" s="1">
        <v>85.55</v>
      </c>
      <c r="O2440" s="1">
        <v>92.38</v>
      </c>
      <c r="P2440" s="1" t="s">
        <v>4</v>
      </c>
      <c r="Q2440" s="1" t="s">
        <v>5</v>
      </c>
      <c r="R2440" s="1" t="s">
        <v>6</v>
      </c>
      <c r="S2440" s="1" t="s">
        <v>6</v>
      </c>
      <c r="T2440" s="3">
        <f t="shared" si="0"/>
        <v>45809</v>
      </c>
      <c r="U2440" s="5">
        <f t="shared" ref="U2440:V2440" si="4880">IF(ISBLANK(F2440),1,0)</f>
        <v>0</v>
      </c>
      <c r="V2440" s="5">
        <f t="shared" si="4880"/>
        <v>0</v>
      </c>
      <c r="W2440" s="5">
        <f t="shared" ref="W2440:Z2440" si="4881">IF(ISBLANK(K2440),1,0)</f>
        <v>0</v>
      </c>
      <c r="X2440" s="5">
        <f t="shared" si="4881"/>
        <v>0</v>
      </c>
      <c r="Y2440" s="5">
        <f t="shared" si="4881"/>
        <v>0</v>
      </c>
      <c r="Z2440" s="5">
        <f t="shared" si="4881"/>
        <v>0</v>
      </c>
      <c r="AA2440" s="5">
        <f t="shared" si="3"/>
        <v>0</v>
      </c>
    </row>
    <row r="2441" spans="1:27" ht="15.75" customHeight="1" x14ac:dyDescent="0.2">
      <c r="A2441" s="1" t="s">
        <v>1256</v>
      </c>
      <c r="B2441" s="1" t="s">
        <v>1</v>
      </c>
      <c r="C2441" s="1" t="s">
        <v>47</v>
      </c>
      <c r="D2441" s="2">
        <v>45574</v>
      </c>
      <c r="E2441" s="1" t="s">
        <v>3</v>
      </c>
      <c r="F2441" s="1">
        <v>21.81</v>
      </c>
      <c r="G2441" s="1">
        <v>44.26</v>
      </c>
      <c r="H2441" s="1">
        <v>348</v>
      </c>
      <c r="I2441" s="1">
        <v>41.5</v>
      </c>
      <c r="J2441" s="1">
        <v>6.99</v>
      </c>
      <c r="K2441" s="1">
        <v>99.33</v>
      </c>
      <c r="L2441" s="1">
        <v>6.81</v>
      </c>
      <c r="M2441" s="1">
        <v>154.1</v>
      </c>
      <c r="N2441" s="1">
        <v>84.43</v>
      </c>
      <c r="O2441" s="1">
        <v>92.72</v>
      </c>
      <c r="P2441" s="1" t="s">
        <v>4</v>
      </c>
      <c r="Q2441" s="1" t="s">
        <v>5</v>
      </c>
      <c r="R2441" s="1" t="s">
        <v>6</v>
      </c>
      <c r="S2441" s="1" t="s">
        <v>6</v>
      </c>
      <c r="T2441" s="3">
        <f t="shared" si="0"/>
        <v>45566</v>
      </c>
      <c r="U2441" s="5">
        <f t="shared" ref="U2441:V2441" si="4882">IF(ISBLANK(F2441),1,0)</f>
        <v>0</v>
      </c>
      <c r="V2441" s="5">
        <f t="shared" si="4882"/>
        <v>0</v>
      </c>
      <c r="W2441" s="5">
        <f t="shared" ref="W2441:Z2441" si="4883">IF(ISBLANK(K2441),1,0)</f>
        <v>0</v>
      </c>
      <c r="X2441" s="5">
        <f t="shared" si="4883"/>
        <v>0</v>
      </c>
      <c r="Y2441" s="5">
        <f t="shared" si="4883"/>
        <v>0</v>
      </c>
      <c r="Z2441" s="5">
        <f t="shared" si="4883"/>
        <v>0</v>
      </c>
      <c r="AA2441" s="5">
        <f t="shared" si="3"/>
        <v>0</v>
      </c>
    </row>
    <row r="2442" spans="1:27" ht="15.75" customHeight="1" x14ac:dyDescent="0.2">
      <c r="A2442" s="1" t="s">
        <v>1658</v>
      </c>
      <c r="B2442" s="1" t="s">
        <v>1</v>
      </c>
      <c r="C2442" s="1" t="s">
        <v>21</v>
      </c>
      <c r="D2442" s="2">
        <v>45294</v>
      </c>
      <c r="E2442" s="1" t="s">
        <v>93</v>
      </c>
      <c r="F2442" s="1">
        <v>21.95</v>
      </c>
      <c r="G2442" s="1">
        <v>50.99</v>
      </c>
      <c r="H2442" s="1">
        <v>334</v>
      </c>
      <c r="I2442" s="1">
        <v>36.799999999999997</v>
      </c>
      <c r="J2442" s="1">
        <v>6.51</v>
      </c>
      <c r="K2442" s="1">
        <v>99.19</v>
      </c>
      <c r="L2442" s="1">
        <v>6.9</v>
      </c>
      <c r="M2442" s="1">
        <v>115.2</v>
      </c>
      <c r="N2442" s="1">
        <v>89.92</v>
      </c>
      <c r="O2442" s="1">
        <v>93.37</v>
      </c>
      <c r="P2442" s="1" t="s">
        <v>4</v>
      </c>
      <c r="Q2442" s="1" t="s">
        <v>5</v>
      </c>
      <c r="R2442" s="1" t="s">
        <v>6</v>
      </c>
      <c r="S2442" s="1" t="s">
        <v>6</v>
      </c>
      <c r="T2442" s="3">
        <f t="shared" si="0"/>
        <v>45292</v>
      </c>
      <c r="U2442" s="5">
        <f t="shared" ref="U2442:V2442" si="4884">IF(ISBLANK(F2442),1,0)</f>
        <v>0</v>
      </c>
      <c r="V2442" s="5">
        <f t="shared" si="4884"/>
        <v>0</v>
      </c>
      <c r="W2442" s="5">
        <f t="shared" ref="W2442:Z2442" si="4885">IF(ISBLANK(K2442),1,0)</f>
        <v>0</v>
      </c>
      <c r="X2442" s="5">
        <f t="shared" si="4885"/>
        <v>0</v>
      </c>
      <c r="Y2442" s="5">
        <f t="shared" si="4885"/>
        <v>0</v>
      </c>
      <c r="Z2442" s="5">
        <f t="shared" si="4885"/>
        <v>0</v>
      </c>
      <c r="AA2442" s="5">
        <f t="shared" si="3"/>
        <v>0</v>
      </c>
    </row>
    <row r="2443" spans="1:27" ht="15.75" customHeight="1" x14ac:dyDescent="0.2">
      <c r="A2443" s="1" t="s">
        <v>1119</v>
      </c>
      <c r="B2443" s="1" t="s">
        <v>34</v>
      </c>
      <c r="C2443" s="1" t="s">
        <v>21</v>
      </c>
      <c r="D2443" s="2">
        <v>45799</v>
      </c>
      <c r="E2443" s="1" t="s">
        <v>93</v>
      </c>
      <c r="F2443" s="1">
        <v>21.56</v>
      </c>
      <c r="G2443" s="1">
        <v>36</v>
      </c>
      <c r="H2443" s="1">
        <v>295</v>
      </c>
      <c r="I2443" s="1">
        <v>48.3</v>
      </c>
      <c r="J2443" s="1">
        <v>7.57</v>
      </c>
      <c r="K2443" s="1">
        <v>99.12</v>
      </c>
      <c r="L2443" s="1">
        <v>6.69</v>
      </c>
      <c r="M2443" s="1">
        <v>145</v>
      </c>
      <c r="N2443" s="1">
        <v>84.18</v>
      </c>
      <c r="O2443" s="1">
        <v>91.58</v>
      </c>
      <c r="P2443" s="1" t="s">
        <v>4</v>
      </c>
      <c r="Q2443" s="1" t="s">
        <v>5</v>
      </c>
      <c r="R2443" s="1" t="s">
        <v>6</v>
      </c>
      <c r="S2443" s="1" t="s">
        <v>6</v>
      </c>
      <c r="T2443" s="3">
        <f t="shared" si="0"/>
        <v>45778</v>
      </c>
      <c r="U2443" s="5">
        <f t="shared" ref="U2443:V2443" si="4886">IF(ISBLANK(F2443),1,0)</f>
        <v>0</v>
      </c>
      <c r="V2443" s="5">
        <f t="shared" si="4886"/>
        <v>0</v>
      </c>
      <c r="W2443" s="5">
        <f t="shared" ref="W2443:Z2443" si="4887">IF(ISBLANK(K2443),1,0)</f>
        <v>0</v>
      </c>
      <c r="X2443" s="5">
        <f t="shared" si="4887"/>
        <v>0</v>
      </c>
      <c r="Y2443" s="5">
        <f t="shared" si="4887"/>
        <v>0</v>
      </c>
      <c r="Z2443" s="5">
        <f t="shared" si="4887"/>
        <v>0</v>
      </c>
      <c r="AA2443" s="5">
        <f t="shared" si="3"/>
        <v>0</v>
      </c>
    </row>
    <row r="2444" spans="1:27" ht="15.75" customHeight="1" x14ac:dyDescent="0.2">
      <c r="A2444" s="1" t="s">
        <v>1398</v>
      </c>
      <c r="B2444" s="1" t="s">
        <v>1</v>
      </c>
      <c r="C2444" s="1" t="s">
        <v>21</v>
      </c>
      <c r="D2444" s="2">
        <v>45311</v>
      </c>
      <c r="E2444" s="1" t="s">
        <v>37</v>
      </c>
      <c r="F2444" s="1">
        <v>23.42</v>
      </c>
      <c r="G2444" s="1">
        <v>47.38</v>
      </c>
      <c r="H2444" s="1">
        <v>363</v>
      </c>
      <c r="I2444" s="1">
        <v>32.4</v>
      </c>
      <c r="J2444" s="1">
        <v>5.85</v>
      </c>
      <c r="K2444" s="1">
        <v>98.98</v>
      </c>
      <c r="L2444" s="1">
        <v>6.73</v>
      </c>
      <c r="M2444" s="1">
        <v>116.1</v>
      </c>
      <c r="N2444" s="1">
        <v>87.94</v>
      </c>
      <c r="O2444" s="1">
        <v>93.02</v>
      </c>
      <c r="P2444" s="1" t="s">
        <v>4</v>
      </c>
      <c r="Q2444" s="1" t="s">
        <v>50</v>
      </c>
      <c r="R2444" s="1" t="s">
        <v>244</v>
      </c>
      <c r="S2444" s="1" t="s">
        <v>52</v>
      </c>
      <c r="T2444" s="3">
        <f t="shared" si="0"/>
        <v>45292</v>
      </c>
      <c r="U2444" s="5">
        <f t="shared" ref="U2444:V2444" si="4888">IF(ISBLANK(F2444),1,0)</f>
        <v>0</v>
      </c>
      <c r="V2444" s="5">
        <f t="shared" si="4888"/>
        <v>0</v>
      </c>
      <c r="W2444" s="5">
        <f t="shared" ref="W2444:Z2444" si="4889">IF(ISBLANK(K2444),1,0)</f>
        <v>0</v>
      </c>
      <c r="X2444" s="5">
        <f t="shared" si="4889"/>
        <v>0</v>
      </c>
      <c r="Y2444" s="5">
        <f t="shared" si="4889"/>
        <v>0</v>
      </c>
      <c r="Z2444" s="5">
        <f t="shared" si="4889"/>
        <v>0</v>
      </c>
      <c r="AA2444" s="5">
        <f t="shared" si="3"/>
        <v>0</v>
      </c>
    </row>
    <row r="2445" spans="1:27" ht="15.75" customHeight="1" x14ac:dyDescent="0.2">
      <c r="A2445" s="1" t="s">
        <v>2834</v>
      </c>
      <c r="B2445" s="1" t="s">
        <v>1</v>
      </c>
      <c r="C2445" s="1" t="s">
        <v>21</v>
      </c>
      <c r="D2445" s="2">
        <v>45562</v>
      </c>
      <c r="E2445" s="1" t="s">
        <v>93</v>
      </c>
      <c r="F2445" s="1">
        <v>21.53</v>
      </c>
      <c r="G2445" s="1">
        <v>30.44</v>
      </c>
      <c r="H2445" s="1">
        <v>359</v>
      </c>
      <c r="I2445" s="1">
        <v>39.200000000000003</v>
      </c>
      <c r="J2445" s="1">
        <v>6.65</v>
      </c>
      <c r="K2445" s="1">
        <v>99.43</v>
      </c>
      <c r="L2445" s="1">
        <v>6.45</v>
      </c>
      <c r="M2445" s="1">
        <v>130.6</v>
      </c>
      <c r="N2445" s="1">
        <v>90.72</v>
      </c>
      <c r="O2445" s="1">
        <v>94.42</v>
      </c>
      <c r="P2445" s="1" t="s">
        <v>4</v>
      </c>
      <c r="Q2445" s="1" t="s">
        <v>5</v>
      </c>
      <c r="R2445" s="1" t="s">
        <v>6</v>
      </c>
      <c r="S2445" s="1" t="s">
        <v>6</v>
      </c>
      <c r="T2445" s="3">
        <f t="shared" si="0"/>
        <v>45536</v>
      </c>
      <c r="U2445" s="5">
        <f t="shared" ref="U2445:V2445" si="4890">IF(ISBLANK(F2445),1,0)</f>
        <v>0</v>
      </c>
      <c r="V2445" s="5">
        <f t="shared" si="4890"/>
        <v>0</v>
      </c>
      <c r="W2445" s="5">
        <f t="shared" ref="W2445:Z2445" si="4891">IF(ISBLANK(K2445),1,0)</f>
        <v>0</v>
      </c>
      <c r="X2445" s="5">
        <f t="shared" si="4891"/>
        <v>0</v>
      </c>
      <c r="Y2445" s="5">
        <f t="shared" si="4891"/>
        <v>0</v>
      </c>
      <c r="Z2445" s="5">
        <f t="shared" si="4891"/>
        <v>0</v>
      </c>
      <c r="AA2445" s="5">
        <f t="shared" si="3"/>
        <v>0</v>
      </c>
    </row>
    <row r="2446" spans="1:27" ht="15.75" customHeight="1" x14ac:dyDescent="0.2">
      <c r="A2446" s="1" t="s">
        <v>2836</v>
      </c>
      <c r="B2446" s="1" t="s">
        <v>20</v>
      </c>
      <c r="C2446" s="1" t="s">
        <v>21</v>
      </c>
      <c r="D2446" s="2">
        <v>45434</v>
      </c>
      <c r="E2446" s="1" t="s">
        <v>3</v>
      </c>
      <c r="F2446" s="1">
        <v>20.03</v>
      </c>
      <c r="G2446" s="1">
        <v>46.97</v>
      </c>
      <c r="H2446" s="1">
        <v>264</v>
      </c>
      <c r="I2446" s="1">
        <v>61.6</v>
      </c>
      <c r="J2446" s="1">
        <v>8.77</v>
      </c>
      <c r="K2446" s="1">
        <v>98.96</v>
      </c>
      <c r="L2446" s="1">
        <v>7.04</v>
      </c>
      <c r="M2446" s="1">
        <v>131.30000000000001</v>
      </c>
      <c r="N2446" s="1">
        <v>82.04</v>
      </c>
      <c r="O2446" s="1">
        <v>92.81</v>
      </c>
      <c r="P2446" s="1" t="s">
        <v>4</v>
      </c>
      <c r="Q2446" s="1" t="s">
        <v>5</v>
      </c>
      <c r="R2446" s="1" t="s">
        <v>6</v>
      </c>
      <c r="S2446" s="1" t="s">
        <v>6</v>
      </c>
      <c r="T2446" s="3">
        <f t="shared" si="0"/>
        <v>45413</v>
      </c>
      <c r="U2446" s="5">
        <f t="shared" ref="U2446:V2446" si="4892">IF(ISBLANK(F2446),1,0)</f>
        <v>0</v>
      </c>
      <c r="V2446" s="5">
        <f t="shared" si="4892"/>
        <v>0</v>
      </c>
      <c r="W2446" s="5">
        <f t="shared" ref="W2446:Z2446" si="4893">IF(ISBLANK(K2446),1,0)</f>
        <v>0</v>
      </c>
      <c r="X2446" s="5">
        <f t="shared" si="4893"/>
        <v>0</v>
      </c>
      <c r="Y2446" s="5">
        <f t="shared" si="4893"/>
        <v>0</v>
      </c>
      <c r="Z2446" s="5">
        <f t="shared" si="4893"/>
        <v>0</v>
      </c>
      <c r="AA2446" s="5">
        <f t="shared" si="3"/>
        <v>0</v>
      </c>
    </row>
    <row r="2447" spans="1:27" ht="15.75" customHeight="1" x14ac:dyDescent="0.2">
      <c r="A2447" s="1" t="s">
        <v>2837</v>
      </c>
      <c r="B2447" s="1" t="s">
        <v>1</v>
      </c>
      <c r="C2447" s="1" t="s">
        <v>47</v>
      </c>
      <c r="D2447" s="2">
        <v>45718</v>
      </c>
      <c r="E2447" s="1" t="s">
        <v>93</v>
      </c>
      <c r="F2447" s="1">
        <v>24.13</v>
      </c>
      <c r="G2447" s="1">
        <v>32.79</v>
      </c>
      <c r="H2447" s="1">
        <v>364</v>
      </c>
      <c r="I2447" s="1">
        <v>38.200000000000003</v>
      </c>
      <c r="J2447" s="1">
        <v>7.13</v>
      </c>
      <c r="K2447" s="1">
        <v>99.37</v>
      </c>
      <c r="L2447" s="1">
        <v>6.78</v>
      </c>
      <c r="M2447" s="1">
        <v>138</v>
      </c>
      <c r="N2447" s="1">
        <v>87.41</v>
      </c>
      <c r="O2447" s="1">
        <v>94.43</v>
      </c>
      <c r="P2447" s="1" t="s">
        <v>4</v>
      </c>
      <c r="Q2447" s="1" t="s">
        <v>50</v>
      </c>
      <c r="R2447" s="1" t="s">
        <v>51</v>
      </c>
      <c r="S2447" s="1" t="s">
        <v>52</v>
      </c>
      <c r="T2447" s="3">
        <f t="shared" si="0"/>
        <v>45717</v>
      </c>
      <c r="U2447" s="5">
        <f t="shared" ref="U2447:V2447" si="4894">IF(ISBLANK(F2447),1,0)</f>
        <v>0</v>
      </c>
      <c r="V2447" s="5">
        <f t="shared" si="4894"/>
        <v>0</v>
      </c>
      <c r="W2447" s="5">
        <f t="shared" ref="W2447:Z2447" si="4895">IF(ISBLANK(K2447),1,0)</f>
        <v>0</v>
      </c>
      <c r="X2447" s="5">
        <f t="shared" si="4895"/>
        <v>0</v>
      </c>
      <c r="Y2447" s="5">
        <f t="shared" si="4895"/>
        <v>0</v>
      </c>
      <c r="Z2447" s="5">
        <f t="shared" si="4895"/>
        <v>0</v>
      </c>
      <c r="AA2447" s="5">
        <f t="shared" si="3"/>
        <v>0</v>
      </c>
    </row>
    <row r="2448" spans="1:27" ht="15.75" customHeight="1" x14ac:dyDescent="0.2">
      <c r="A2448" s="1" t="s">
        <v>980</v>
      </c>
      <c r="B2448" s="1" t="s">
        <v>34</v>
      </c>
      <c r="C2448" s="1" t="s">
        <v>35</v>
      </c>
      <c r="D2448" s="2">
        <v>45333</v>
      </c>
      <c r="E2448" s="1" t="s">
        <v>3</v>
      </c>
      <c r="F2448" s="1">
        <v>22.03</v>
      </c>
      <c r="G2448" s="1">
        <v>56.18</v>
      </c>
      <c r="H2448" s="1">
        <v>311</v>
      </c>
      <c r="I2448" s="1">
        <v>46</v>
      </c>
      <c r="J2448" s="1">
        <v>7.87</v>
      </c>
      <c r="K2448" s="1">
        <v>99.52</v>
      </c>
      <c r="L2448" s="1">
        <v>7.19</v>
      </c>
      <c r="M2448" s="1">
        <v>133.80000000000001</v>
      </c>
      <c r="N2448" s="1">
        <v>86.26</v>
      </c>
      <c r="O2448" s="1">
        <v>92.56</v>
      </c>
      <c r="P2448" s="1" t="s">
        <v>4</v>
      </c>
      <c r="Q2448" s="1" t="s">
        <v>5</v>
      </c>
      <c r="R2448" s="1" t="s">
        <v>6</v>
      </c>
      <c r="S2448" s="1" t="s">
        <v>6</v>
      </c>
      <c r="T2448" s="3">
        <f t="shared" si="0"/>
        <v>45323</v>
      </c>
      <c r="U2448" s="5">
        <f t="shared" ref="U2448:V2448" si="4896">IF(ISBLANK(F2448),1,0)</f>
        <v>0</v>
      </c>
      <c r="V2448" s="5">
        <f t="shared" si="4896"/>
        <v>0</v>
      </c>
      <c r="W2448" s="5">
        <f t="shared" ref="W2448:Z2448" si="4897">IF(ISBLANK(K2448),1,0)</f>
        <v>0</v>
      </c>
      <c r="X2448" s="5">
        <f t="shared" si="4897"/>
        <v>0</v>
      </c>
      <c r="Y2448" s="5">
        <f t="shared" si="4897"/>
        <v>0</v>
      </c>
      <c r="Z2448" s="5">
        <f t="shared" si="4897"/>
        <v>0</v>
      </c>
      <c r="AA2448" s="5">
        <f t="shared" si="3"/>
        <v>0</v>
      </c>
    </row>
    <row r="2449" spans="1:27" ht="15.75" customHeight="1" x14ac:dyDescent="0.2">
      <c r="A2449" s="1" t="s">
        <v>2209</v>
      </c>
      <c r="B2449" s="1" t="s">
        <v>1</v>
      </c>
      <c r="C2449" s="1" t="s">
        <v>47</v>
      </c>
      <c r="D2449" s="2">
        <v>45358</v>
      </c>
      <c r="E2449" s="1" t="s">
        <v>93</v>
      </c>
      <c r="F2449" s="1">
        <v>22.84</v>
      </c>
      <c r="G2449" s="1">
        <v>41.05</v>
      </c>
      <c r="H2449" s="1">
        <v>343</v>
      </c>
      <c r="I2449" s="1">
        <v>30.4</v>
      </c>
      <c r="J2449" s="1">
        <v>7.38</v>
      </c>
      <c r="K2449" s="1">
        <v>98.9</v>
      </c>
      <c r="L2449" s="1">
        <v>6.68</v>
      </c>
      <c r="M2449" s="1">
        <v>112.6</v>
      </c>
      <c r="N2449" s="1">
        <v>89.36</v>
      </c>
      <c r="O2449" s="1">
        <v>93.78</v>
      </c>
      <c r="P2449" s="1" t="s">
        <v>4</v>
      </c>
      <c r="Q2449" s="1" t="s">
        <v>5</v>
      </c>
      <c r="R2449" s="1" t="s">
        <v>6</v>
      </c>
      <c r="S2449" s="1" t="s">
        <v>6</v>
      </c>
      <c r="T2449" s="3">
        <f t="shared" si="0"/>
        <v>45352</v>
      </c>
      <c r="U2449" s="5">
        <f t="shared" ref="U2449:V2449" si="4898">IF(ISBLANK(F2449),1,0)</f>
        <v>0</v>
      </c>
      <c r="V2449" s="5">
        <f t="shared" si="4898"/>
        <v>0</v>
      </c>
      <c r="W2449" s="5">
        <f t="shared" ref="W2449:Z2449" si="4899">IF(ISBLANK(K2449),1,0)</f>
        <v>0</v>
      </c>
      <c r="X2449" s="5">
        <f t="shared" si="4899"/>
        <v>0</v>
      </c>
      <c r="Y2449" s="5">
        <f t="shared" si="4899"/>
        <v>0</v>
      </c>
      <c r="Z2449" s="5">
        <f t="shared" si="4899"/>
        <v>0</v>
      </c>
      <c r="AA2449" s="5">
        <f t="shared" si="3"/>
        <v>0</v>
      </c>
    </row>
    <row r="2450" spans="1:27" ht="15.75" customHeight="1" x14ac:dyDescent="0.2">
      <c r="A2450" s="1" t="s">
        <v>2838</v>
      </c>
      <c r="B2450" s="1" t="s">
        <v>1</v>
      </c>
      <c r="C2450" s="1" t="s">
        <v>35</v>
      </c>
      <c r="D2450" s="2">
        <v>45680</v>
      </c>
      <c r="E2450" s="1" t="s">
        <v>23</v>
      </c>
      <c r="F2450" s="1">
        <v>22.35</v>
      </c>
      <c r="G2450" s="1">
        <v>49.45</v>
      </c>
      <c r="H2450" s="1">
        <v>360</v>
      </c>
      <c r="I2450" s="1">
        <v>33.299999999999997</v>
      </c>
      <c r="J2450" s="1">
        <v>6.8</v>
      </c>
      <c r="K2450" s="1">
        <v>99.98</v>
      </c>
      <c r="L2450" s="1">
        <v>6.96</v>
      </c>
      <c r="M2450" s="1">
        <v>122.8</v>
      </c>
      <c r="N2450" s="1">
        <v>91.35</v>
      </c>
      <c r="O2450" s="1">
        <v>94.45</v>
      </c>
      <c r="P2450" s="1" t="s">
        <v>4</v>
      </c>
      <c r="Q2450" s="1" t="s">
        <v>5</v>
      </c>
      <c r="R2450" s="1" t="s">
        <v>6</v>
      </c>
      <c r="S2450" s="1" t="s">
        <v>6</v>
      </c>
      <c r="T2450" s="3">
        <f t="shared" si="0"/>
        <v>45658</v>
      </c>
      <c r="U2450" s="5">
        <f t="shared" ref="U2450:V2450" si="4900">IF(ISBLANK(F2450),1,0)</f>
        <v>0</v>
      </c>
      <c r="V2450" s="5">
        <f t="shared" si="4900"/>
        <v>0</v>
      </c>
      <c r="W2450" s="5">
        <f t="shared" ref="W2450:Z2450" si="4901">IF(ISBLANK(K2450),1,0)</f>
        <v>0</v>
      </c>
      <c r="X2450" s="5">
        <f t="shared" si="4901"/>
        <v>0</v>
      </c>
      <c r="Y2450" s="5">
        <f t="shared" si="4901"/>
        <v>0</v>
      </c>
      <c r="Z2450" s="5">
        <f t="shared" si="4901"/>
        <v>0</v>
      </c>
      <c r="AA2450" s="5">
        <f t="shared" si="3"/>
        <v>0</v>
      </c>
    </row>
    <row r="2451" spans="1:27" ht="15.75" customHeight="1" x14ac:dyDescent="0.2">
      <c r="A2451" s="1" t="s">
        <v>2839</v>
      </c>
      <c r="B2451" s="1" t="s">
        <v>20</v>
      </c>
      <c r="C2451" s="1" t="s">
        <v>47</v>
      </c>
      <c r="D2451" s="2">
        <v>46018</v>
      </c>
      <c r="E2451" s="1" t="s">
        <v>37</v>
      </c>
      <c r="F2451" s="1">
        <v>21.85</v>
      </c>
      <c r="G2451" s="1">
        <v>45.42</v>
      </c>
      <c r="H2451" s="1">
        <v>330</v>
      </c>
      <c r="I2451" s="1">
        <v>51</v>
      </c>
      <c r="J2451" s="1">
        <v>7.86</v>
      </c>
      <c r="K2451" s="1">
        <v>98.46</v>
      </c>
      <c r="L2451" s="1">
        <v>7.07</v>
      </c>
      <c r="M2451" s="1">
        <v>143.80000000000001</v>
      </c>
      <c r="N2451" s="1">
        <v>82.19</v>
      </c>
      <c r="O2451" s="1">
        <v>91.82</v>
      </c>
      <c r="P2451" s="1" t="s">
        <v>4</v>
      </c>
      <c r="Q2451" s="1" t="s">
        <v>5</v>
      </c>
      <c r="R2451" s="1" t="s">
        <v>6</v>
      </c>
      <c r="S2451" s="1" t="s">
        <v>6</v>
      </c>
      <c r="T2451" s="3">
        <f t="shared" si="0"/>
        <v>45992</v>
      </c>
      <c r="U2451" s="5">
        <f t="shared" ref="U2451:V2451" si="4902">IF(ISBLANK(F2451),1,0)</f>
        <v>0</v>
      </c>
      <c r="V2451" s="5">
        <f t="shared" si="4902"/>
        <v>0</v>
      </c>
      <c r="W2451" s="5">
        <f t="shared" ref="W2451:Z2451" si="4903">IF(ISBLANK(K2451),1,0)</f>
        <v>0</v>
      </c>
      <c r="X2451" s="5">
        <f t="shared" si="4903"/>
        <v>0</v>
      </c>
      <c r="Y2451" s="5">
        <f t="shared" si="4903"/>
        <v>0</v>
      </c>
      <c r="Z2451" s="5">
        <f t="shared" si="4903"/>
        <v>0</v>
      </c>
      <c r="AA2451" s="5">
        <f t="shared" si="3"/>
        <v>0</v>
      </c>
    </row>
    <row r="2452" spans="1:27" ht="15.75" customHeight="1" x14ac:dyDescent="0.2">
      <c r="A2452" s="1" t="s">
        <v>2840</v>
      </c>
      <c r="B2452" s="1" t="s">
        <v>1</v>
      </c>
      <c r="C2452" s="1" t="s">
        <v>35</v>
      </c>
      <c r="D2452" s="2">
        <v>45320</v>
      </c>
      <c r="E2452" s="1" t="s">
        <v>37</v>
      </c>
      <c r="F2452" s="1">
        <v>21.36</v>
      </c>
      <c r="G2452" s="1">
        <v>40.82</v>
      </c>
      <c r="H2452" s="1">
        <v>358</v>
      </c>
      <c r="I2452" s="1">
        <v>36.200000000000003</v>
      </c>
      <c r="J2452" s="1">
        <v>6.35</v>
      </c>
      <c r="K2452" s="1">
        <v>99.34</v>
      </c>
      <c r="L2452" s="1">
        <v>6.49</v>
      </c>
      <c r="M2452" s="1">
        <v>106.4</v>
      </c>
      <c r="N2452" s="1">
        <v>88.91</v>
      </c>
      <c r="O2452" s="1">
        <v>94.5</v>
      </c>
      <c r="P2452" s="1" t="s">
        <v>4</v>
      </c>
      <c r="Q2452" s="1" t="s">
        <v>5</v>
      </c>
      <c r="R2452" s="1" t="s">
        <v>6</v>
      </c>
      <c r="S2452" s="1" t="s">
        <v>6</v>
      </c>
      <c r="T2452" s="3">
        <f t="shared" si="0"/>
        <v>45292</v>
      </c>
      <c r="U2452" s="5">
        <f t="shared" ref="U2452:V2452" si="4904">IF(ISBLANK(F2452),1,0)</f>
        <v>0</v>
      </c>
      <c r="V2452" s="5">
        <f t="shared" si="4904"/>
        <v>0</v>
      </c>
      <c r="W2452" s="5">
        <f t="shared" ref="W2452:Z2452" si="4905">IF(ISBLANK(K2452),1,0)</f>
        <v>0</v>
      </c>
      <c r="X2452" s="5">
        <f t="shared" si="4905"/>
        <v>0</v>
      </c>
      <c r="Y2452" s="5">
        <f t="shared" si="4905"/>
        <v>0</v>
      </c>
      <c r="Z2452" s="5">
        <f t="shared" si="4905"/>
        <v>0</v>
      </c>
      <c r="AA2452" s="5">
        <f t="shared" si="3"/>
        <v>0</v>
      </c>
    </row>
    <row r="2453" spans="1:27" ht="15.75" customHeight="1" x14ac:dyDescent="0.2">
      <c r="A2453" s="1" t="s">
        <v>422</v>
      </c>
      <c r="B2453" s="1" t="s">
        <v>34</v>
      </c>
      <c r="C2453" s="1" t="s">
        <v>35</v>
      </c>
      <c r="D2453" s="2">
        <v>45628</v>
      </c>
      <c r="E2453" s="1" t="s">
        <v>23</v>
      </c>
      <c r="F2453" s="1">
        <v>21.17</v>
      </c>
      <c r="G2453" s="1">
        <v>42.2</v>
      </c>
      <c r="H2453" s="1">
        <v>319</v>
      </c>
      <c r="I2453" s="1">
        <v>48.4</v>
      </c>
      <c r="J2453" s="1">
        <v>8.48</v>
      </c>
      <c r="K2453" s="1">
        <v>98.68</v>
      </c>
      <c r="L2453" s="1">
        <v>7.1</v>
      </c>
      <c r="M2453" s="1">
        <v>110.6</v>
      </c>
      <c r="N2453" s="1">
        <v>88.95</v>
      </c>
      <c r="O2453" s="1">
        <v>95.13</v>
      </c>
      <c r="P2453" s="1" t="s">
        <v>4</v>
      </c>
      <c r="Q2453" s="1" t="s">
        <v>5</v>
      </c>
      <c r="R2453" s="1" t="s">
        <v>6</v>
      </c>
      <c r="S2453" s="1" t="s">
        <v>6</v>
      </c>
      <c r="T2453" s="3">
        <f t="shared" si="0"/>
        <v>45627</v>
      </c>
      <c r="U2453" s="5">
        <f t="shared" ref="U2453:V2453" si="4906">IF(ISBLANK(F2453),1,0)</f>
        <v>0</v>
      </c>
      <c r="V2453" s="5">
        <f t="shared" si="4906"/>
        <v>0</v>
      </c>
      <c r="W2453" s="5">
        <f t="shared" ref="W2453:Z2453" si="4907">IF(ISBLANK(K2453),1,0)</f>
        <v>0</v>
      </c>
      <c r="X2453" s="5">
        <f t="shared" si="4907"/>
        <v>0</v>
      </c>
      <c r="Y2453" s="5">
        <f t="shared" si="4907"/>
        <v>0</v>
      </c>
      <c r="Z2453" s="5">
        <f t="shared" si="4907"/>
        <v>0</v>
      </c>
      <c r="AA2453" s="5">
        <f t="shared" si="3"/>
        <v>0</v>
      </c>
    </row>
    <row r="2454" spans="1:27" ht="15.75" customHeight="1" x14ac:dyDescent="0.2">
      <c r="A2454" s="1" t="s">
        <v>2841</v>
      </c>
      <c r="B2454" s="1" t="s">
        <v>58</v>
      </c>
      <c r="C2454" s="1" t="s">
        <v>47</v>
      </c>
      <c r="D2454" s="2">
        <v>45878</v>
      </c>
      <c r="E2454" s="1" t="s">
        <v>37</v>
      </c>
      <c r="F2454" s="1">
        <v>22.08</v>
      </c>
      <c r="G2454" s="1">
        <v>37.81</v>
      </c>
      <c r="H2454" s="1">
        <v>295</v>
      </c>
      <c r="I2454" s="1">
        <v>44.8</v>
      </c>
      <c r="J2454" s="1">
        <v>7.62</v>
      </c>
      <c r="K2454" s="1">
        <v>99.21</v>
      </c>
      <c r="L2454" s="1">
        <v>6.72</v>
      </c>
      <c r="M2454" s="1">
        <v>145.80000000000001</v>
      </c>
      <c r="N2454" s="1">
        <v>91.58</v>
      </c>
      <c r="O2454" s="1">
        <v>92.33</v>
      </c>
      <c r="P2454" s="1" t="s">
        <v>4</v>
      </c>
      <c r="Q2454" s="1" t="s">
        <v>5</v>
      </c>
      <c r="R2454" s="1" t="s">
        <v>6</v>
      </c>
      <c r="S2454" s="1" t="s">
        <v>6</v>
      </c>
      <c r="T2454" s="3">
        <f t="shared" si="0"/>
        <v>45870</v>
      </c>
      <c r="U2454" s="5">
        <f t="shared" ref="U2454:V2454" si="4908">IF(ISBLANK(F2454),1,0)</f>
        <v>0</v>
      </c>
      <c r="V2454" s="5">
        <f t="shared" si="4908"/>
        <v>0</v>
      </c>
      <c r="W2454" s="5">
        <f t="shared" ref="W2454:Z2454" si="4909">IF(ISBLANK(K2454),1,0)</f>
        <v>0</v>
      </c>
      <c r="X2454" s="5">
        <f t="shared" si="4909"/>
        <v>0</v>
      </c>
      <c r="Y2454" s="5">
        <f t="shared" si="4909"/>
        <v>0</v>
      </c>
      <c r="Z2454" s="5">
        <f t="shared" si="4909"/>
        <v>0</v>
      </c>
      <c r="AA2454" s="5">
        <f t="shared" si="3"/>
        <v>0</v>
      </c>
    </row>
    <row r="2455" spans="1:27" ht="15.75" customHeight="1" x14ac:dyDescent="0.2">
      <c r="A2455" s="1" t="s">
        <v>2842</v>
      </c>
      <c r="B2455" s="1" t="s">
        <v>58</v>
      </c>
      <c r="C2455" s="1" t="s">
        <v>47</v>
      </c>
      <c r="D2455" s="2">
        <v>45504</v>
      </c>
      <c r="E2455" s="1" t="s">
        <v>23</v>
      </c>
      <c r="F2455" s="1">
        <v>20.3</v>
      </c>
      <c r="G2455" s="1">
        <v>45.94</v>
      </c>
      <c r="H2455" s="1">
        <v>284</v>
      </c>
      <c r="I2455" s="1">
        <v>36.299999999999997</v>
      </c>
      <c r="J2455" s="1">
        <v>7.25</v>
      </c>
      <c r="K2455" s="1">
        <v>99.32</v>
      </c>
      <c r="L2455" s="1">
        <v>6.59</v>
      </c>
      <c r="M2455" s="1">
        <v>121.4</v>
      </c>
      <c r="N2455" s="1">
        <v>85.45</v>
      </c>
      <c r="O2455" s="1">
        <v>91.52</v>
      </c>
      <c r="P2455" s="1" t="s">
        <v>4</v>
      </c>
      <c r="Q2455" s="1" t="s">
        <v>5</v>
      </c>
      <c r="R2455" s="1" t="s">
        <v>6</v>
      </c>
      <c r="S2455" s="1" t="s">
        <v>6</v>
      </c>
      <c r="T2455" s="3">
        <f t="shared" si="0"/>
        <v>45474</v>
      </c>
      <c r="U2455" s="5">
        <f t="shared" ref="U2455:V2455" si="4910">IF(ISBLANK(F2455),1,0)</f>
        <v>0</v>
      </c>
      <c r="V2455" s="5">
        <f t="shared" si="4910"/>
        <v>0</v>
      </c>
      <c r="W2455" s="5">
        <f t="shared" ref="W2455:Z2455" si="4911">IF(ISBLANK(K2455),1,0)</f>
        <v>0</v>
      </c>
      <c r="X2455" s="5">
        <f t="shared" si="4911"/>
        <v>0</v>
      </c>
      <c r="Y2455" s="5">
        <f t="shared" si="4911"/>
        <v>0</v>
      </c>
      <c r="Z2455" s="5">
        <f t="shared" si="4911"/>
        <v>0</v>
      </c>
      <c r="AA2455" s="5">
        <f t="shared" si="3"/>
        <v>0</v>
      </c>
    </row>
    <row r="2456" spans="1:27" ht="15.75" customHeight="1" x14ac:dyDescent="0.2">
      <c r="A2456" s="1" t="s">
        <v>2843</v>
      </c>
      <c r="B2456" s="1" t="s">
        <v>20</v>
      </c>
      <c r="C2456" s="1" t="s">
        <v>47</v>
      </c>
      <c r="D2456" s="2">
        <v>45652</v>
      </c>
      <c r="E2456" s="1" t="s">
        <v>37</v>
      </c>
      <c r="F2456" s="1">
        <v>21.27</v>
      </c>
      <c r="G2456" s="1">
        <v>37.880000000000003</v>
      </c>
      <c r="H2456" s="1">
        <v>316</v>
      </c>
      <c r="I2456" s="1">
        <v>55.1</v>
      </c>
      <c r="J2456" s="1">
        <v>7.92</v>
      </c>
      <c r="K2456" s="1">
        <v>98.95</v>
      </c>
      <c r="L2456" s="1">
        <v>6.75</v>
      </c>
      <c r="M2456" s="1">
        <v>139.80000000000001</v>
      </c>
      <c r="N2456" s="1">
        <v>84.85</v>
      </c>
      <c r="O2456" s="1">
        <v>92.52</v>
      </c>
      <c r="P2456" s="1" t="s">
        <v>4</v>
      </c>
      <c r="Q2456" s="1" t="s">
        <v>5</v>
      </c>
      <c r="R2456" s="1" t="s">
        <v>6</v>
      </c>
      <c r="S2456" s="1" t="s">
        <v>6</v>
      </c>
      <c r="T2456" s="3">
        <f t="shared" si="0"/>
        <v>45627</v>
      </c>
      <c r="U2456" s="5">
        <f t="shared" ref="U2456:V2456" si="4912">IF(ISBLANK(F2456),1,0)</f>
        <v>0</v>
      </c>
      <c r="V2456" s="5">
        <f t="shared" si="4912"/>
        <v>0</v>
      </c>
      <c r="W2456" s="5">
        <f t="shared" ref="W2456:Z2456" si="4913">IF(ISBLANK(K2456),1,0)</f>
        <v>0</v>
      </c>
      <c r="X2456" s="5">
        <f t="shared" si="4913"/>
        <v>0</v>
      </c>
      <c r="Y2456" s="5">
        <f t="shared" si="4913"/>
        <v>0</v>
      </c>
      <c r="Z2456" s="5">
        <f t="shared" si="4913"/>
        <v>0</v>
      </c>
      <c r="AA2456" s="5">
        <f t="shared" si="3"/>
        <v>0</v>
      </c>
    </row>
    <row r="2457" spans="1:27" ht="15.75" customHeight="1" x14ac:dyDescent="0.2">
      <c r="A2457" s="1" t="s">
        <v>2844</v>
      </c>
      <c r="B2457" s="1" t="s">
        <v>20</v>
      </c>
      <c r="C2457" s="1" t="s">
        <v>47</v>
      </c>
      <c r="D2457" s="2">
        <v>45905</v>
      </c>
      <c r="E2457" s="1" t="s">
        <v>37</v>
      </c>
      <c r="F2457" s="1">
        <v>21.23</v>
      </c>
      <c r="G2457" s="1">
        <v>35.909999999999997</v>
      </c>
      <c r="H2457" s="1">
        <v>324</v>
      </c>
      <c r="I2457" s="1">
        <v>41.7</v>
      </c>
      <c r="J2457" s="1">
        <v>7.88</v>
      </c>
      <c r="K2457" s="1">
        <v>99.25</v>
      </c>
      <c r="M2457" s="1">
        <v>131.1</v>
      </c>
      <c r="N2457" s="1">
        <v>86.12</v>
      </c>
      <c r="O2457" s="1">
        <v>91.41</v>
      </c>
      <c r="P2457" s="1" t="s">
        <v>4</v>
      </c>
      <c r="Q2457" s="1" t="s">
        <v>5</v>
      </c>
      <c r="R2457" s="1" t="s">
        <v>6</v>
      </c>
      <c r="S2457" s="1" t="s">
        <v>6</v>
      </c>
      <c r="T2457" s="3">
        <f t="shared" si="0"/>
        <v>45901</v>
      </c>
      <c r="U2457" s="5">
        <f t="shared" ref="U2457:V2457" si="4914">IF(ISBLANK(F2457),1,0)</f>
        <v>0</v>
      </c>
      <c r="V2457" s="5">
        <f t="shared" si="4914"/>
        <v>0</v>
      </c>
      <c r="W2457" s="5">
        <f t="shared" ref="W2457:Z2457" si="4915">IF(ISBLANK(K2457),1,0)</f>
        <v>0</v>
      </c>
      <c r="X2457" s="5">
        <f t="shared" si="4915"/>
        <v>1</v>
      </c>
      <c r="Y2457" s="5">
        <f t="shared" si="4915"/>
        <v>0</v>
      </c>
      <c r="Z2457" s="5">
        <f t="shared" si="4915"/>
        <v>0</v>
      </c>
      <c r="AA2457" s="5">
        <f t="shared" si="3"/>
        <v>1</v>
      </c>
    </row>
    <row r="2458" spans="1:27" ht="15.75" customHeight="1" x14ac:dyDescent="0.2">
      <c r="A2458" s="1" t="s">
        <v>2845</v>
      </c>
      <c r="B2458" s="1" t="s">
        <v>1</v>
      </c>
      <c r="C2458" s="1" t="s">
        <v>35</v>
      </c>
      <c r="D2458" s="2">
        <v>45824</v>
      </c>
      <c r="E2458" s="1" t="s">
        <v>3</v>
      </c>
      <c r="F2458" s="1">
        <v>22.27</v>
      </c>
      <c r="G2458" s="1">
        <v>45.69</v>
      </c>
      <c r="H2458" s="1">
        <v>325</v>
      </c>
      <c r="I2458" s="1">
        <v>32.799999999999997</v>
      </c>
      <c r="J2458" s="1">
        <v>6.81</v>
      </c>
      <c r="K2458" s="1">
        <v>99.02</v>
      </c>
      <c r="L2458" s="1">
        <v>6.57</v>
      </c>
      <c r="M2458" s="1">
        <v>127.5</v>
      </c>
      <c r="N2458" s="1">
        <v>89.72</v>
      </c>
      <c r="O2458" s="1">
        <v>96.33</v>
      </c>
      <c r="P2458" s="1" t="s">
        <v>4</v>
      </c>
      <c r="Q2458" s="1" t="s">
        <v>5</v>
      </c>
      <c r="R2458" s="1" t="s">
        <v>6</v>
      </c>
      <c r="S2458" s="1" t="s">
        <v>6</v>
      </c>
      <c r="T2458" s="3">
        <f t="shared" si="0"/>
        <v>45809</v>
      </c>
      <c r="U2458" s="5">
        <f t="shared" ref="U2458:V2458" si="4916">IF(ISBLANK(F2458),1,0)</f>
        <v>0</v>
      </c>
      <c r="V2458" s="5">
        <f t="shared" si="4916"/>
        <v>0</v>
      </c>
      <c r="W2458" s="5">
        <f t="shared" ref="W2458:Z2458" si="4917">IF(ISBLANK(K2458),1,0)</f>
        <v>0</v>
      </c>
      <c r="X2458" s="5">
        <f t="shared" si="4917"/>
        <v>0</v>
      </c>
      <c r="Y2458" s="5">
        <f t="shared" si="4917"/>
        <v>0</v>
      </c>
      <c r="Z2458" s="5">
        <f t="shared" si="4917"/>
        <v>0</v>
      </c>
      <c r="AA2458" s="5">
        <f t="shared" si="3"/>
        <v>0</v>
      </c>
    </row>
    <row r="2459" spans="1:27" ht="15.75" customHeight="1" x14ac:dyDescent="0.2">
      <c r="A2459" s="1" t="s">
        <v>2846</v>
      </c>
      <c r="B2459" s="1" t="s">
        <v>58</v>
      </c>
      <c r="C2459" s="1" t="s">
        <v>47</v>
      </c>
      <c r="D2459" s="2">
        <v>45506</v>
      </c>
      <c r="E2459" s="1" t="s">
        <v>93</v>
      </c>
      <c r="F2459" s="1">
        <v>21.59</v>
      </c>
      <c r="G2459" s="1">
        <v>37.51</v>
      </c>
      <c r="H2459" s="1">
        <v>315</v>
      </c>
      <c r="I2459" s="1">
        <v>44.8</v>
      </c>
      <c r="J2459" s="1">
        <v>7.45</v>
      </c>
      <c r="K2459" s="1">
        <v>98.57</v>
      </c>
      <c r="L2459" s="1">
        <v>6.89</v>
      </c>
      <c r="M2459" s="1">
        <v>124.9</v>
      </c>
      <c r="N2459" s="1">
        <v>85.17</v>
      </c>
      <c r="O2459" s="1">
        <v>93.79</v>
      </c>
      <c r="P2459" s="1" t="s">
        <v>4</v>
      </c>
      <c r="Q2459" s="1" t="s">
        <v>5</v>
      </c>
      <c r="R2459" s="1" t="s">
        <v>6</v>
      </c>
      <c r="S2459" s="1" t="s">
        <v>6</v>
      </c>
      <c r="T2459" s="3">
        <f t="shared" si="0"/>
        <v>45505</v>
      </c>
      <c r="U2459" s="5">
        <f t="shared" ref="U2459:V2459" si="4918">IF(ISBLANK(F2459),1,0)</f>
        <v>0</v>
      </c>
      <c r="V2459" s="5">
        <f t="shared" si="4918"/>
        <v>0</v>
      </c>
      <c r="W2459" s="5">
        <f t="shared" ref="W2459:Z2459" si="4919">IF(ISBLANK(K2459),1,0)</f>
        <v>0</v>
      </c>
      <c r="X2459" s="5">
        <f t="shared" si="4919"/>
        <v>0</v>
      </c>
      <c r="Y2459" s="5">
        <f t="shared" si="4919"/>
        <v>0</v>
      </c>
      <c r="Z2459" s="5">
        <f t="shared" si="4919"/>
        <v>0</v>
      </c>
      <c r="AA2459" s="5">
        <f t="shared" si="3"/>
        <v>0</v>
      </c>
    </row>
    <row r="2460" spans="1:27" ht="15.75" customHeight="1" x14ac:dyDescent="0.2">
      <c r="A2460" s="1" t="s">
        <v>2847</v>
      </c>
      <c r="B2460" s="1" t="s">
        <v>20</v>
      </c>
      <c r="C2460" s="1" t="s">
        <v>21</v>
      </c>
      <c r="D2460" s="2">
        <v>45840</v>
      </c>
      <c r="E2460" s="1" t="s">
        <v>37</v>
      </c>
      <c r="F2460" s="1">
        <v>20.75</v>
      </c>
      <c r="G2460" s="1">
        <v>38.36</v>
      </c>
      <c r="H2460" s="1">
        <v>290</v>
      </c>
      <c r="I2460" s="1">
        <v>55.6</v>
      </c>
      <c r="J2460" s="1">
        <v>7.78</v>
      </c>
      <c r="K2460" s="1">
        <v>99.14</v>
      </c>
      <c r="L2460" s="1">
        <v>6.96</v>
      </c>
      <c r="M2460" s="1">
        <v>150.30000000000001</v>
      </c>
      <c r="N2460" s="1">
        <v>85.99</v>
      </c>
      <c r="O2460" s="1">
        <v>92.04</v>
      </c>
      <c r="P2460" s="1" t="s">
        <v>4</v>
      </c>
      <c r="Q2460" s="1" t="s">
        <v>5</v>
      </c>
      <c r="R2460" s="1" t="s">
        <v>6</v>
      </c>
      <c r="S2460" s="1" t="s">
        <v>6</v>
      </c>
      <c r="T2460" s="3">
        <f t="shared" si="0"/>
        <v>45839</v>
      </c>
      <c r="U2460" s="5">
        <f t="shared" ref="U2460:V2460" si="4920">IF(ISBLANK(F2460),1,0)</f>
        <v>0</v>
      </c>
      <c r="V2460" s="5">
        <f t="shared" si="4920"/>
        <v>0</v>
      </c>
      <c r="W2460" s="5">
        <f t="shared" ref="W2460:Z2460" si="4921">IF(ISBLANK(K2460),1,0)</f>
        <v>0</v>
      </c>
      <c r="X2460" s="5">
        <f t="shared" si="4921"/>
        <v>0</v>
      </c>
      <c r="Y2460" s="5">
        <f t="shared" si="4921"/>
        <v>0</v>
      </c>
      <c r="Z2460" s="5">
        <f t="shared" si="4921"/>
        <v>0</v>
      </c>
      <c r="AA2460" s="5">
        <f t="shared" si="3"/>
        <v>0</v>
      </c>
    </row>
    <row r="2461" spans="1:27" ht="15.75" customHeight="1" x14ac:dyDescent="0.2">
      <c r="A2461" s="1" t="s">
        <v>2848</v>
      </c>
      <c r="B2461" s="1" t="s">
        <v>1</v>
      </c>
      <c r="C2461" s="1" t="s">
        <v>21</v>
      </c>
      <c r="D2461" s="2">
        <v>45785</v>
      </c>
      <c r="E2461" s="1" t="s">
        <v>3</v>
      </c>
      <c r="F2461" s="1">
        <v>21.13</v>
      </c>
      <c r="G2461" s="1">
        <v>43.54</v>
      </c>
      <c r="H2461" s="1">
        <v>329</v>
      </c>
      <c r="I2461" s="1">
        <v>128</v>
      </c>
      <c r="J2461" s="1">
        <v>6.21</v>
      </c>
      <c r="K2461" s="1">
        <v>99.19</v>
      </c>
      <c r="L2461" s="1">
        <v>6.81</v>
      </c>
      <c r="M2461" s="1">
        <v>111.6</v>
      </c>
      <c r="O2461" s="1">
        <v>94.95</v>
      </c>
      <c r="P2461" s="1" t="s">
        <v>4</v>
      </c>
      <c r="Q2461" s="1" t="s">
        <v>5</v>
      </c>
      <c r="R2461" s="1" t="s">
        <v>6</v>
      </c>
      <c r="S2461" s="1" t="s">
        <v>6</v>
      </c>
      <c r="T2461" s="3">
        <f t="shared" si="0"/>
        <v>45778</v>
      </c>
      <c r="U2461" s="5">
        <f t="shared" ref="U2461:V2461" si="4922">IF(ISBLANK(F2461),1,0)</f>
        <v>0</v>
      </c>
      <c r="V2461" s="5">
        <f t="shared" si="4922"/>
        <v>0</v>
      </c>
      <c r="W2461" s="5">
        <f t="shared" ref="W2461:Z2461" si="4923">IF(ISBLANK(K2461),1,0)</f>
        <v>0</v>
      </c>
      <c r="X2461" s="5">
        <f t="shared" si="4923"/>
        <v>0</v>
      </c>
      <c r="Y2461" s="5">
        <f t="shared" si="4923"/>
        <v>0</v>
      </c>
      <c r="Z2461" s="5">
        <f t="shared" si="4923"/>
        <v>1</v>
      </c>
      <c r="AA2461" s="5">
        <f t="shared" si="3"/>
        <v>1</v>
      </c>
    </row>
    <row r="2462" spans="1:27" ht="15.75" customHeight="1" x14ac:dyDescent="0.2">
      <c r="A2462" s="1" t="s">
        <v>1489</v>
      </c>
      <c r="B2462" s="1" t="s">
        <v>1</v>
      </c>
      <c r="C2462" s="1" t="s">
        <v>21</v>
      </c>
      <c r="D2462" s="2">
        <v>45662</v>
      </c>
      <c r="E2462" s="1" t="s">
        <v>3</v>
      </c>
      <c r="F2462" s="1">
        <v>22.61</v>
      </c>
      <c r="G2462" s="1">
        <v>39.79</v>
      </c>
      <c r="H2462" s="1">
        <v>359</v>
      </c>
      <c r="I2462" s="1">
        <v>38.799999999999997</v>
      </c>
      <c r="J2462" s="1">
        <v>7.28</v>
      </c>
      <c r="K2462" s="1">
        <v>99.07</v>
      </c>
      <c r="L2462" s="1">
        <v>6.64</v>
      </c>
      <c r="M2462" s="1">
        <v>108.5</v>
      </c>
      <c r="N2462" s="1">
        <v>94.1</v>
      </c>
      <c r="O2462" s="1">
        <v>93.15</v>
      </c>
      <c r="P2462" s="1" t="s">
        <v>4</v>
      </c>
      <c r="Q2462" s="1" t="s">
        <v>5</v>
      </c>
      <c r="R2462" s="1" t="s">
        <v>6</v>
      </c>
      <c r="S2462" s="1" t="s">
        <v>6</v>
      </c>
      <c r="T2462" s="3">
        <f t="shared" si="0"/>
        <v>45658</v>
      </c>
      <c r="U2462" s="5">
        <f t="shared" ref="U2462:V2462" si="4924">IF(ISBLANK(F2462),1,0)</f>
        <v>0</v>
      </c>
      <c r="V2462" s="5">
        <f t="shared" si="4924"/>
        <v>0</v>
      </c>
      <c r="W2462" s="5">
        <f t="shared" ref="W2462:Z2462" si="4925">IF(ISBLANK(K2462),1,0)</f>
        <v>0</v>
      </c>
      <c r="X2462" s="5">
        <f t="shared" si="4925"/>
        <v>0</v>
      </c>
      <c r="Y2462" s="5">
        <f t="shared" si="4925"/>
        <v>0</v>
      </c>
      <c r="Z2462" s="5">
        <f t="shared" si="4925"/>
        <v>0</v>
      </c>
      <c r="AA2462" s="5">
        <f t="shared" si="3"/>
        <v>0</v>
      </c>
    </row>
    <row r="2463" spans="1:27" ht="15.75" customHeight="1" x14ac:dyDescent="0.2">
      <c r="A2463" s="1" t="s">
        <v>2850</v>
      </c>
      <c r="B2463" s="1" t="s">
        <v>1</v>
      </c>
      <c r="C2463" s="1" t="s">
        <v>35</v>
      </c>
      <c r="D2463" s="2">
        <v>45614</v>
      </c>
      <c r="E2463" s="1" t="s">
        <v>3</v>
      </c>
      <c r="F2463" s="1">
        <v>22.27</v>
      </c>
      <c r="G2463" s="1">
        <v>40.54</v>
      </c>
      <c r="H2463" s="1">
        <v>344</v>
      </c>
      <c r="I2463" s="1">
        <v>38.9</v>
      </c>
      <c r="J2463" s="1">
        <v>7</v>
      </c>
      <c r="K2463" s="1">
        <v>99.1</v>
      </c>
      <c r="L2463" s="1">
        <v>6.74</v>
      </c>
      <c r="M2463" s="1">
        <v>126.7</v>
      </c>
      <c r="N2463" s="1">
        <v>85.94</v>
      </c>
      <c r="O2463" s="1">
        <v>95.72</v>
      </c>
      <c r="P2463" s="1" t="s">
        <v>4</v>
      </c>
      <c r="Q2463" s="1" t="s">
        <v>50</v>
      </c>
      <c r="R2463" s="1" t="s">
        <v>153</v>
      </c>
      <c r="S2463" s="1" t="s">
        <v>52</v>
      </c>
      <c r="T2463" s="3">
        <f t="shared" si="0"/>
        <v>45597</v>
      </c>
      <c r="U2463" s="5">
        <f t="shared" ref="U2463:V2463" si="4926">IF(ISBLANK(F2463),1,0)</f>
        <v>0</v>
      </c>
      <c r="V2463" s="5">
        <f t="shared" si="4926"/>
        <v>0</v>
      </c>
      <c r="W2463" s="5">
        <f t="shared" ref="W2463:Z2463" si="4927">IF(ISBLANK(K2463),1,0)</f>
        <v>0</v>
      </c>
      <c r="X2463" s="5">
        <f t="shared" si="4927"/>
        <v>0</v>
      </c>
      <c r="Y2463" s="5">
        <f t="shared" si="4927"/>
        <v>0</v>
      </c>
      <c r="Z2463" s="5">
        <f t="shared" si="4927"/>
        <v>0</v>
      </c>
      <c r="AA2463" s="5">
        <f t="shared" si="3"/>
        <v>0</v>
      </c>
    </row>
    <row r="2464" spans="1:27" ht="15.75" customHeight="1" x14ac:dyDescent="0.2">
      <c r="A2464" s="1" t="s">
        <v>2851</v>
      </c>
      <c r="B2464" s="1" t="s">
        <v>1</v>
      </c>
      <c r="C2464" s="1" t="s">
        <v>21</v>
      </c>
      <c r="D2464" s="2">
        <v>45968</v>
      </c>
      <c r="E2464" s="1" t="s">
        <v>37</v>
      </c>
      <c r="F2464" s="1">
        <v>21.47</v>
      </c>
      <c r="G2464" s="1">
        <v>50.67</v>
      </c>
      <c r="H2464" s="1">
        <v>336</v>
      </c>
      <c r="I2464" s="1">
        <v>40.6</v>
      </c>
      <c r="J2464" s="1">
        <v>6.99</v>
      </c>
      <c r="K2464" s="1">
        <v>99.18</v>
      </c>
      <c r="L2464" s="1">
        <v>6.87</v>
      </c>
      <c r="M2464" s="1">
        <v>131</v>
      </c>
      <c r="N2464" s="1">
        <v>84.38</v>
      </c>
      <c r="O2464" s="1">
        <v>94.34</v>
      </c>
      <c r="P2464" s="1" t="s">
        <v>4</v>
      </c>
      <c r="Q2464" s="1" t="s">
        <v>5</v>
      </c>
      <c r="R2464" s="1" t="s">
        <v>6</v>
      </c>
      <c r="S2464" s="1" t="s">
        <v>6</v>
      </c>
      <c r="T2464" s="3">
        <f t="shared" si="0"/>
        <v>45962</v>
      </c>
      <c r="U2464" s="5">
        <f t="shared" ref="U2464:V2464" si="4928">IF(ISBLANK(F2464),1,0)</f>
        <v>0</v>
      </c>
      <c r="V2464" s="5">
        <f t="shared" si="4928"/>
        <v>0</v>
      </c>
      <c r="W2464" s="5">
        <f t="shared" ref="W2464:Z2464" si="4929">IF(ISBLANK(K2464),1,0)</f>
        <v>0</v>
      </c>
      <c r="X2464" s="5">
        <f t="shared" si="4929"/>
        <v>0</v>
      </c>
      <c r="Y2464" s="5">
        <f t="shared" si="4929"/>
        <v>0</v>
      </c>
      <c r="Z2464" s="5">
        <f t="shared" si="4929"/>
        <v>0</v>
      </c>
      <c r="AA2464" s="5">
        <f t="shared" si="3"/>
        <v>0</v>
      </c>
    </row>
    <row r="2465" spans="1:27" ht="15.75" customHeight="1" x14ac:dyDescent="0.2">
      <c r="A2465" s="1" t="s">
        <v>2852</v>
      </c>
      <c r="B2465" s="1" t="s">
        <v>1</v>
      </c>
      <c r="C2465" s="1" t="s">
        <v>47</v>
      </c>
      <c r="D2465" s="2">
        <v>45931</v>
      </c>
      <c r="E2465" s="1" t="s">
        <v>165</v>
      </c>
      <c r="F2465" s="1">
        <v>22.55</v>
      </c>
      <c r="G2465" s="1">
        <v>75</v>
      </c>
      <c r="H2465" s="1">
        <v>388</v>
      </c>
      <c r="I2465" s="1">
        <v>45</v>
      </c>
      <c r="J2465" s="1">
        <v>7.44</v>
      </c>
      <c r="K2465" s="1">
        <v>98.92</v>
      </c>
      <c r="L2465" s="1">
        <v>6.7</v>
      </c>
      <c r="M2465" s="1">
        <v>119.2</v>
      </c>
      <c r="N2465" s="1">
        <v>91.66</v>
      </c>
      <c r="O2465" s="1">
        <v>94.86</v>
      </c>
      <c r="P2465" s="1" t="s">
        <v>4</v>
      </c>
      <c r="Q2465" s="1" t="s">
        <v>5</v>
      </c>
      <c r="R2465" s="1" t="s">
        <v>6</v>
      </c>
      <c r="S2465" s="1" t="s">
        <v>6</v>
      </c>
      <c r="T2465" s="3">
        <f t="shared" si="0"/>
        <v>45931</v>
      </c>
      <c r="U2465" s="5">
        <f t="shared" ref="U2465:V2465" si="4930">IF(ISBLANK(F2465),1,0)</f>
        <v>0</v>
      </c>
      <c r="V2465" s="5">
        <f t="shared" si="4930"/>
        <v>0</v>
      </c>
      <c r="W2465" s="5">
        <f t="shared" ref="W2465:Z2465" si="4931">IF(ISBLANK(K2465),1,0)</f>
        <v>0</v>
      </c>
      <c r="X2465" s="5">
        <f t="shared" si="4931"/>
        <v>0</v>
      </c>
      <c r="Y2465" s="5">
        <f t="shared" si="4931"/>
        <v>0</v>
      </c>
      <c r="Z2465" s="5">
        <f t="shared" si="4931"/>
        <v>0</v>
      </c>
      <c r="AA2465" s="5">
        <f t="shared" si="3"/>
        <v>0</v>
      </c>
    </row>
    <row r="2466" spans="1:27" ht="15.75" customHeight="1" x14ac:dyDescent="0.2">
      <c r="A2466" s="1" t="s">
        <v>801</v>
      </c>
      <c r="B2466" s="1" t="s">
        <v>34</v>
      </c>
      <c r="C2466" s="1" t="s">
        <v>35</v>
      </c>
      <c r="D2466" s="2">
        <v>46015</v>
      </c>
      <c r="E2466" s="1" t="s">
        <v>37</v>
      </c>
      <c r="F2466" s="1">
        <v>21.58</v>
      </c>
      <c r="H2466" s="1">
        <v>289</v>
      </c>
      <c r="I2466" s="1">
        <v>41.8</v>
      </c>
      <c r="J2466" s="1">
        <v>6.54</v>
      </c>
      <c r="K2466" s="1">
        <v>99.11</v>
      </c>
      <c r="L2466" s="1">
        <v>6.78</v>
      </c>
      <c r="M2466" s="1">
        <v>127.4</v>
      </c>
      <c r="N2466" s="1">
        <v>87.47</v>
      </c>
      <c r="O2466" s="1">
        <v>93.18</v>
      </c>
      <c r="P2466" s="1" t="s">
        <v>4</v>
      </c>
      <c r="Q2466" s="1" t="s">
        <v>5</v>
      </c>
      <c r="R2466" s="1" t="s">
        <v>6</v>
      </c>
      <c r="S2466" s="1" t="s">
        <v>6</v>
      </c>
      <c r="T2466" s="3">
        <f t="shared" si="0"/>
        <v>45992</v>
      </c>
      <c r="U2466" s="5">
        <f t="shared" ref="U2466:V2466" si="4932">IF(ISBLANK(F2466),1,0)</f>
        <v>0</v>
      </c>
      <c r="V2466" s="5">
        <f t="shared" si="4932"/>
        <v>1</v>
      </c>
      <c r="W2466" s="5">
        <f t="shared" ref="W2466:Z2466" si="4933">IF(ISBLANK(K2466),1,0)</f>
        <v>0</v>
      </c>
      <c r="X2466" s="5">
        <f t="shared" si="4933"/>
        <v>0</v>
      </c>
      <c r="Y2466" s="5">
        <f t="shared" si="4933"/>
        <v>0</v>
      </c>
      <c r="Z2466" s="5">
        <f t="shared" si="4933"/>
        <v>0</v>
      </c>
      <c r="AA2466" s="5">
        <f t="shared" si="3"/>
        <v>1</v>
      </c>
    </row>
    <row r="2467" spans="1:27" ht="15.75" customHeight="1" x14ac:dyDescent="0.2">
      <c r="A2467" s="1" t="s">
        <v>2680</v>
      </c>
      <c r="B2467" s="1" t="s">
        <v>1</v>
      </c>
      <c r="C2467" s="1" t="s">
        <v>47</v>
      </c>
      <c r="D2467" s="2">
        <v>45785</v>
      </c>
      <c r="E2467" s="1" t="s">
        <v>37</v>
      </c>
      <c r="F2467" s="1">
        <v>22.15</v>
      </c>
      <c r="G2467" s="1">
        <v>42.12</v>
      </c>
      <c r="H2467" s="1">
        <v>350</v>
      </c>
      <c r="I2467" s="1">
        <v>44.1</v>
      </c>
      <c r="J2467" s="1">
        <v>7.31</v>
      </c>
      <c r="K2467" s="1">
        <v>99.49</v>
      </c>
      <c r="L2467" s="1">
        <v>6.74</v>
      </c>
      <c r="M2467" s="1">
        <v>125.5</v>
      </c>
      <c r="N2467" s="1">
        <v>86.3</v>
      </c>
      <c r="O2467" s="1">
        <v>94.07</v>
      </c>
      <c r="P2467" s="1" t="s">
        <v>4</v>
      </c>
      <c r="Q2467" s="1" t="s">
        <v>5</v>
      </c>
      <c r="R2467" s="1" t="s">
        <v>6</v>
      </c>
      <c r="S2467" s="1" t="s">
        <v>6</v>
      </c>
      <c r="T2467" s="3">
        <f t="shared" si="0"/>
        <v>45778</v>
      </c>
      <c r="U2467" s="5">
        <f t="shared" ref="U2467:V2467" si="4934">IF(ISBLANK(F2467),1,0)</f>
        <v>0</v>
      </c>
      <c r="V2467" s="5">
        <f t="shared" si="4934"/>
        <v>0</v>
      </c>
      <c r="W2467" s="5">
        <f t="shared" ref="W2467:Z2467" si="4935">IF(ISBLANK(K2467),1,0)</f>
        <v>0</v>
      </c>
      <c r="X2467" s="5">
        <f t="shared" si="4935"/>
        <v>0</v>
      </c>
      <c r="Y2467" s="5">
        <f t="shared" si="4935"/>
        <v>0</v>
      </c>
      <c r="Z2467" s="5">
        <f t="shared" si="4935"/>
        <v>0</v>
      </c>
      <c r="AA2467" s="5">
        <f t="shared" si="3"/>
        <v>0</v>
      </c>
    </row>
    <row r="2468" spans="1:27" ht="15.75" customHeight="1" x14ac:dyDescent="0.2">
      <c r="A2468" s="1" t="s">
        <v>2853</v>
      </c>
      <c r="B2468" s="1" t="s">
        <v>20</v>
      </c>
      <c r="C2468" s="1" t="s">
        <v>21</v>
      </c>
      <c r="D2468" s="2">
        <v>45554</v>
      </c>
      <c r="E2468" s="1" t="s">
        <v>257</v>
      </c>
      <c r="F2468" s="1">
        <v>19.88</v>
      </c>
      <c r="G2468" s="1">
        <v>42.27</v>
      </c>
      <c r="H2468" s="1">
        <v>281</v>
      </c>
      <c r="I2468" s="1">
        <v>55.3</v>
      </c>
      <c r="J2468" s="1">
        <v>8.64</v>
      </c>
      <c r="K2468" s="1">
        <v>99.51</v>
      </c>
      <c r="L2468" s="1">
        <v>6.79</v>
      </c>
      <c r="M2468" s="1">
        <v>148.30000000000001</v>
      </c>
      <c r="N2468" s="1">
        <v>84.8</v>
      </c>
      <c r="O2468" s="1">
        <v>91.82</v>
      </c>
      <c r="P2468" s="1" t="s">
        <v>4</v>
      </c>
      <c r="Q2468" s="1" t="s">
        <v>5</v>
      </c>
      <c r="R2468" s="1" t="s">
        <v>6</v>
      </c>
      <c r="S2468" s="1" t="s">
        <v>6</v>
      </c>
      <c r="T2468" s="3">
        <f t="shared" si="0"/>
        <v>45536</v>
      </c>
      <c r="U2468" s="5">
        <f t="shared" ref="U2468:V2468" si="4936">IF(ISBLANK(F2468),1,0)</f>
        <v>0</v>
      </c>
      <c r="V2468" s="5">
        <f t="shared" si="4936"/>
        <v>0</v>
      </c>
      <c r="W2468" s="5">
        <f t="shared" ref="W2468:Z2468" si="4937">IF(ISBLANK(K2468),1,0)</f>
        <v>0</v>
      </c>
      <c r="X2468" s="5">
        <f t="shared" si="4937"/>
        <v>0</v>
      </c>
      <c r="Y2468" s="5">
        <f t="shared" si="4937"/>
        <v>0</v>
      </c>
      <c r="Z2468" s="5">
        <f t="shared" si="4937"/>
        <v>0</v>
      </c>
      <c r="AA2468" s="5">
        <f t="shared" si="3"/>
        <v>0</v>
      </c>
    </row>
    <row r="2469" spans="1:27" ht="15.75" customHeight="1" x14ac:dyDescent="0.2">
      <c r="A2469" s="1" t="s">
        <v>2854</v>
      </c>
      <c r="B2469" s="1" t="s">
        <v>1</v>
      </c>
      <c r="C2469" s="1" t="s">
        <v>35</v>
      </c>
      <c r="D2469" s="2">
        <v>45372</v>
      </c>
      <c r="E2469" s="1" t="s">
        <v>93</v>
      </c>
      <c r="F2469" s="1">
        <v>23.01</v>
      </c>
      <c r="G2469" s="1">
        <v>37.83</v>
      </c>
      <c r="H2469" s="1">
        <v>337</v>
      </c>
      <c r="I2469" s="1">
        <v>47.8</v>
      </c>
      <c r="J2469" s="1">
        <v>6.8</v>
      </c>
      <c r="K2469" s="1">
        <v>99.63</v>
      </c>
      <c r="L2469" s="1">
        <v>6.75</v>
      </c>
      <c r="M2469" s="1">
        <v>142.6</v>
      </c>
      <c r="N2469" s="1">
        <v>84.17</v>
      </c>
      <c r="O2469" s="1">
        <v>94.22</v>
      </c>
      <c r="P2469" s="1" t="s">
        <v>4</v>
      </c>
      <c r="Q2469" s="1" t="s">
        <v>5</v>
      </c>
      <c r="R2469" s="1" t="s">
        <v>6</v>
      </c>
      <c r="S2469" s="1" t="s">
        <v>6</v>
      </c>
      <c r="T2469" s="3">
        <f t="shared" si="0"/>
        <v>45352</v>
      </c>
      <c r="U2469" s="5">
        <f t="shared" ref="U2469:V2469" si="4938">IF(ISBLANK(F2469),1,0)</f>
        <v>0</v>
      </c>
      <c r="V2469" s="5">
        <f t="shared" si="4938"/>
        <v>0</v>
      </c>
      <c r="W2469" s="5">
        <f t="shared" ref="W2469:Z2469" si="4939">IF(ISBLANK(K2469),1,0)</f>
        <v>0</v>
      </c>
      <c r="X2469" s="5">
        <f t="shared" si="4939"/>
        <v>0</v>
      </c>
      <c r="Y2469" s="5">
        <f t="shared" si="4939"/>
        <v>0</v>
      </c>
      <c r="Z2469" s="5">
        <f t="shared" si="4939"/>
        <v>0</v>
      </c>
      <c r="AA2469" s="5">
        <f t="shared" si="3"/>
        <v>0</v>
      </c>
    </row>
    <row r="2470" spans="1:27" ht="15.75" customHeight="1" x14ac:dyDescent="0.2">
      <c r="A2470" s="1" t="s">
        <v>2855</v>
      </c>
      <c r="B2470" s="1" t="s">
        <v>58</v>
      </c>
      <c r="C2470" s="1" t="s">
        <v>21</v>
      </c>
      <c r="D2470" s="2">
        <v>45384</v>
      </c>
      <c r="E2470" s="1" t="s">
        <v>37</v>
      </c>
      <c r="F2470" s="1">
        <v>21.08</v>
      </c>
      <c r="G2470" s="1">
        <v>44.14</v>
      </c>
      <c r="H2470" s="1">
        <v>323</v>
      </c>
      <c r="I2470" s="1">
        <v>44.8</v>
      </c>
      <c r="J2470" s="1">
        <v>7.63</v>
      </c>
      <c r="K2470" s="1">
        <v>99.12</v>
      </c>
      <c r="L2470" s="1">
        <v>6.86</v>
      </c>
      <c r="M2470" s="1">
        <v>125.2</v>
      </c>
      <c r="N2470" s="1">
        <v>88.03</v>
      </c>
      <c r="O2470" s="1">
        <v>93.94</v>
      </c>
      <c r="P2470" s="1" t="s">
        <v>4</v>
      </c>
      <c r="Q2470" s="1" t="s">
        <v>5</v>
      </c>
      <c r="R2470" s="1" t="s">
        <v>6</v>
      </c>
      <c r="S2470" s="1" t="s">
        <v>6</v>
      </c>
      <c r="T2470" s="3">
        <f t="shared" si="0"/>
        <v>45383</v>
      </c>
      <c r="U2470" s="5">
        <f t="shared" ref="U2470:V2470" si="4940">IF(ISBLANK(F2470),1,0)</f>
        <v>0</v>
      </c>
      <c r="V2470" s="5">
        <f t="shared" si="4940"/>
        <v>0</v>
      </c>
      <c r="W2470" s="5">
        <f t="shared" ref="W2470:Z2470" si="4941">IF(ISBLANK(K2470),1,0)</f>
        <v>0</v>
      </c>
      <c r="X2470" s="5">
        <f t="shared" si="4941"/>
        <v>0</v>
      </c>
      <c r="Y2470" s="5">
        <f t="shared" si="4941"/>
        <v>0</v>
      </c>
      <c r="Z2470" s="5">
        <f t="shared" si="4941"/>
        <v>0</v>
      </c>
      <c r="AA2470" s="5">
        <f t="shared" si="3"/>
        <v>0</v>
      </c>
    </row>
    <row r="2471" spans="1:27" ht="15.75" customHeight="1" x14ac:dyDescent="0.2">
      <c r="A2471" s="1" t="s">
        <v>1917</v>
      </c>
      <c r="B2471" s="1" t="s">
        <v>58</v>
      </c>
      <c r="C2471" s="1" t="s">
        <v>35</v>
      </c>
      <c r="D2471" s="2">
        <v>45987</v>
      </c>
      <c r="E2471" s="1" t="s">
        <v>93</v>
      </c>
      <c r="F2471" s="1">
        <v>22.05</v>
      </c>
      <c r="G2471" s="1">
        <v>43.28</v>
      </c>
      <c r="H2471" s="1">
        <v>335</v>
      </c>
      <c r="I2471" s="1">
        <v>41.9</v>
      </c>
      <c r="J2471" s="1">
        <v>7.3</v>
      </c>
      <c r="K2471" s="1">
        <v>99.15</v>
      </c>
      <c r="L2471" s="1">
        <v>6.87</v>
      </c>
      <c r="M2471" s="1">
        <v>121.9</v>
      </c>
      <c r="N2471" s="1">
        <v>87.85</v>
      </c>
      <c r="O2471" s="1">
        <v>95.29</v>
      </c>
      <c r="P2471" s="1" t="s">
        <v>4</v>
      </c>
      <c r="Q2471" s="1" t="s">
        <v>50</v>
      </c>
      <c r="R2471" s="1" t="s">
        <v>153</v>
      </c>
      <c r="S2471" s="1" t="s">
        <v>52</v>
      </c>
      <c r="T2471" s="3">
        <f t="shared" si="0"/>
        <v>45962</v>
      </c>
      <c r="U2471" s="5">
        <f t="shared" ref="U2471:V2471" si="4942">IF(ISBLANK(F2471),1,0)</f>
        <v>0</v>
      </c>
      <c r="V2471" s="5">
        <f t="shared" si="4942"/>
        <v>0</v>
      </c>
      <c r="W2471" s="5">
        <f t="shared" ref="W2471:Z2471" si="4943">IF(ISBLANK(K2471),1,0)</f>
        <v>0</v>
      </c>
      <c r="X2471" s="5">
        <f t="shared" si="4943"/>
        <v>0</v>
      </c>
      <c r="Y2471" s="5">
        <f t="shared" si="4943"/>
        <v>0</v>
      </c>
      <c r="Z2471" s="5">
        <f t="shared" si="4943"/>
        <v>0</v>
      </c>
      <c r="AA2471" s="5">
        <f t="shared" si="3"/>
        <v>0</v>
      </c>
    </row>
    <row r="2472" spans="1:27" ht="15.75" customHeight="1" x14ac:dyDescent="0.2">
      <c r="A2472" s="1" t="s">
        <v>1880</v>
      </c>
      <c r="B2472" s="1" t="s">
        <v>20</v>
      </c>
      <c r="C2472" s="1" t="s">
        <v>35</v>
      </c>
      <c r="D2472" s="2">
        <v>45557</v>
      </c>
      <c r="E2472" s="1" t="s">
        <v>93</v>
      </c>
      <c r="F2472" s="1">
        <v>20.89</v>
      </c>
      <c r="G2472" s="1">
        <v>31.06</v>
      </c>
      <c r="H2472" s="1">
        <v>295</v>
      </c>
      <c r="I2472" s="1">
        <v>45.4</v>
      </c>
      <c r="J2472" s="1">
        <v>8.16</v>
      </c>
      <c r="K2472" s="1">
        <v>98.98</v>
      </c>
      <c r="L2472" s="1">
        <v>6.52</v>
      </c>
      <c r="M2472" s="1">
        <v>134.6</v>
      </c>
      <c r="N2472" s="1">
        <v>88.83</v>
      </c>
      <c r="O2472" s="1">
        <v>95.35</v>
      </c>
      <c r="P2472" s="1" t="s">
        <v>4</v>
      </c>
      <c r="Q2472" s="1" t="s">
        <v>5</v>
      </c>
      <c r="R2472" s="1" t="s">
        <v>6</v>
      </c>
      <c r="S2472" s="1" t="s">
        <v>6</v>
      </c>
      <c r="T2472" s="3">
        <f t="shared" si="0"/>
        <v>45536</v>
      </c>
      <c r="U2472" s="5">
        <f t="shared" ref="U2472:V2472" si="4944">IF(ISBLANK(F2472),1,0)</f>
        <v>0</v>
      </c>
      <c r="V2472" s="5">
        <f t="shared" si="4944"/>
        <v>0</v>
      </c>
      <c r="W2472" s="5">
        <f t="shared" ref="W2472:Z2472" si="4945">IF(ISBLANK(K2472),1,0)</f>
        <v>0</v>
      </c>
      <c r="X2472" s="5">
        <f t="shared" si="4945"/>
        <v>0</v>
      </c>
      <c r="Y2472" s="5">
        <f t="shared" si="4945"/>
        <v>0</v>
      </c>
      <c r="Z2472" s="5">
        <f t="shared" si="4945"/>
        <v>0</v>
      </c>
      <c r="AA2472" s="5">
        <f t="shared" si="3"/>
        <v>0</v>
      </c>
    </row>
    <row r="2473" spans="1:27" ht="15.75" customHeight="1" x14ac:dyDescent="0.2">
      <c r="A2473" s="1" t="s">
        <v>1002</v>
      </c>
      <c r="B2473" s="1" t="s">
        <v>34</v>
      </c>
      <c r="C2473" s="1" t="s">
        <v>47</v>
      </c>
      <c r="D2473" s="2">
        <v>45372</v>
      </c>
      <c r="E2473" s="1" t="s">
        <v>93</v>
      </c>
      <c r="F2473" s="1">
        <v>21.51</v>
      </c>
      <c r="G2473" s="1">
        <v>52.97</v>
      </c>
      <c r="H2473" s="1">
        <v>308</v>
      </c>
      <c r="I2473" s="1">
        <v>38.5</v>
      </c>
      <c r="J2473" s="1">
        <v>7.45</v>
      </c>
      <c r="K2473" s="1">
        <v>98.68</v>
      </c>
      <c r="L2473" s="1">
        <v>6.93</v>
      </c>
      <c r="M2473" s="1">
        <v>119.4</v>
      </c>
      <c r="N2473" s="1">
        <v>89.46</v>
      </c>
      <c r="O2473" s="1">
        <v>92.46</v>
      </c>
      <c r="P2473" s="1" t="s">
        <v>4</v>
      </c>
      <c r="Q2473" s="1" t="s">
        <v>5</v>
      </c>
      <c r="R2473" s="1" t="s">
        <v>6</v>
      </c>
      <c r="S2473" s="1" t="s">
        <v>6</v>
      </c>
      <c r="T2473" s="3">
        <f t="shared" si="0"/>
        <v>45352</v>
      </c>
      <c r="U2473" s="5">
        <f t="shared" ref="U2473:V2473" si="4946">IF(ISBLANK(F2473),1,0)</f>
        <v>0</v>
      </c>
      <c r="V2473" s="5">
        <f t="shared" si="4946"/>
        <v>0</v>
      </c>
      <c r="W2473" s="5">
        <f t="shared" ref="W2473:Z2473" si="4947">IF(ISBLANK(K2473),1,0)</f>
        <v>0</v>
      </c>
      <c r="X2473" s="5">
        <f t="shared" si="4947"/>
        <v>0</v>
      </c>
      <c r="Y2473" s="5">
        <f t="shared" si="4947"/>
        <v>0</v>
      </c>
      <c r="Z2473" s="5">
        <f t="shared" si="4947"/>
        <v>0</v>
      </c>
      <c r="AA2473" s="5">
        <f t="shared" si="3"/>
        <v>0</v>
      </c>
    </row>
    <row r="2474" spans="1:27" ht="15.75" customHeight="1" x14ac:dyDescent="0.2">
      <c r="A2474" s="1" t="s">
        <v>2856</v>
      </c>
      <c r="B2474" s="1" t="s">
        <v>1</v>
      </c>
      <c r="C2474" s="1" t="s">
        <v>35</v>
      </c>
      <c r="D2474" s="2">
        <v>45455</v>
      </c>
      <c r="E2474" s="1" t="s">
        <v>23</v>
      </c>
      <c r="G2474" s="1">
        <v>50.3</v>
      </c>
      <c r="H2474" s="1">
        <v>335</v>
      </c>
      <c r="I2474" s="1">
        <v>36.5</v>
      </c>
      <c r="J2474" s="1">
        <v>7.03</v>
      </c>
      <c r="L2474" s="1">
        <v>6.76</v>
      </c>
      <c r="M2474" s="1">
        <v>101.4</v>
      </c>
      <c r="N2474" s="1">
        <v>91.34</v>
      </c>
      <c r="O2474" s="1">
        <v>95.7</v>
      </c>
      <c r="P2474" s="1" t="s">
        <v>4</v>
      </c>
      <c r="Q2474" s="1" t="s">
        <v>5</v>
      </c>
      <c r="R2474" s="1" t="s">
        <v>6</v>
      </c>
      <c r="S2474" s="1" t="s">
        <v>6</v>
      </c>
      <c r="T2474" s="3">
        <f t="shared" si="0"/>
        <v>45444</v>
      </c>
      <c r="U2474" s="5">
        <f t="shared" ref="U2474:V2474" si="4948">IF(ISBLANK(F2474),1,0)</f>
        <v>1</v>
      </c>
      <c r="V2474" s="5">
        <f t="shared" si="4948"/>
        <v>0</v>
      </c>
      <c r="W2474" s="5">
        <f t="shared" ref="W2474:Z2474" si="4949">IF(ISBLANK(K2474),1,0)</f>
        <v>1</v>
      </c>
      <c r="X2474" s="5">
        <f t="shared" si="4949"/>
        <v>0</v>
      </c>
      <c r="Y2474" s="5">
        <f t="shared" si="4949"/>
        <v>0</v>
      </c>
      <c r="Z2474" s="5">
        <f t="shared" si="4949"/>
        <v>0</v>
      </c>
      <c r="AA2474" s="5">
        <f t="shared" si="3"/>
        <v>2</v>
      </c>
    </row>
    <row r="2475" spans="1:27" ht="15.75" customHeight="1" x14ac:dyDescent="0.2">
      <c r="A2475" s="1" t="s">
        <v>159</v>
      </c>
      <c r="B2475" s="1" t="s">
        <v>58</v>
      </c>
      <c r="C2475" s="1" t="s">
        <v>35</v>
      </c>
      <c r="D2475" s="2">
        <v>45307</v>
      </c>
      <c r="E2475" s="1" t="s">
        <v>37</v>
      </c>
      <c r="F2475" s="1">
        <v>22.4</v>
      </c>
      <c r="G2475" s="1">
        <v>38</v>
      </c>
      <c r="H2475" s="1">
        <v>301</v>
      </c>
      <c r="I2475" s="1">
        <v>42.6</v>
      </c>
      <c r="J2475" s="1">
        <v>6.22</v>
      </c>
      <c r="K2475" s="1">
        <v>99.06</v>
      </c>
      <c r="L2475" s="1">
        <v>6.82</v>
      </c>
      <c r="M2475" s="1">
        <v>126.6</v>
      </c>
      <c r="N2475" s="1">
        <v>88.31</v>
      </c>
      <c r="O2475" s="1">
        <v>97.52</v>
      </c>
      <c r="P2475" s="1" t="s">
        <v>4</v>
      </c>
      <c r="Q2475" s="1" t="s">
        <v>5</v>
      </c>
      <c r="R2475" s="1" t="s">
        <v>6</v>
      </c>
      <c r="S2475" s="1" t="s">
        <v>6</v>
      </c>
      <c r="T2475" s="3">
        <f t="shared" si="0"/>
        <v>45292</v>
      </c>
      <c r="U2475" s="5">
        <f t="shared" ref="U2475:V2475" si="4950">IF(ISBLANK(F2475),1,0)</f>
        <v>0</v>
      </c>
      <c r="V2475" s="5">
        <f t="shared" si="4950"/>
        <v>0</v>
      </c>
      <c r="W2475" s="5">
        <f t="shared" ref="W2475:Z2475" si="4951">IF(ISBLANK(K2475),1,0)</f>
        <v>0</v>
      </c>
      <c r="X2475" s="5">
        <f t="shared" si="4951"/>
        <v>0</v>
      </c>
      <c r="Y2475" s="5">
        <f t="shared" si="4951"/>
        <v>0</v>
      </c>
      <c r="Z2475" s="5">
        <f t="shared" si="4951"/>
        <v>0</v>
      </c>
      <c r="AA2475" s="5">
        <f t="shared" si="3"/>
        <v>0</v>
      </c>
    </row>
    <row r="2476" spans="1:27" ht="15.75" customHeight="1" x14ac:dyDescent="0.2">
      <c r="A2476" s="1" t="s">
        <v>2857</v>
      </c>
      <c r="B2476" s="1" t="s">
        <v>1</v>
      </c>
      <c r="C2476" s="1" t="s">
        <v>47</v>
      </c>
      <c r="D2476" s="2">
        <v>45680</v>
      </c>
      <c r="E2476" s="1" t="s">
        <v>37</v>
      </c>
      <c r="F2476" s="1">
        <v>23.35</v>
      </c>
      <c r="G2476" s="1">
        <v>37.39</v>
      </c>
      <c r="H2476" s="1">
        <v>351</v>
      </c>
      <c r="I2476" s="1">
        <v>38.9</v>
      </c>
      <c r="J2476" s="1">
        <v>7</v>
      </c>
      <c r="K2476" s="1">
        <v>99.3</v>
      </c>
      <c r="L2476" s="1">
        <v>6.52</v>
      </c>
      <c r="M2476" s="1">
        <v>125.8</v>
      </c>
      <c r="N2476" s="1">
        <v>91.77</v>
      </c>
      <c r="O2476" s="1">
        <v>95.25</v>
      </c>
      <c r="P2476" s="1" t="s">
        <v>4</v>
      </c>
      <c r="Q2476" s="1" t="s">
        <v>5</v>
      </c>
      <c r="R2476" s="1" t="s">
        <v>6</v>
      </c>
      <c r="S2476" s="1" t="s">
        <v>6</v>
      </c>
      <c r="T2476" s="3">
        <f t="shared" si="0"/>
        <v>45658</v>
      </c>
      <c r="U2476" s="5">
        <f t="shared" ref="U2476:V2476" si="4952">IF(ISBLANK(F2476),1,0)</f>
        <v>0</v>
      </c>
      <c r="V2476" s="5">
        <f t="shared" si="4952"/>
        <v>0</v>
      </c>
      <c r="W2476" s="5">
        <f t="shared" ref="W2476:Z2476" si="4953">IF(ISBLANK(K2476),1,0)</f>
        <v>0</v>
      </c>
      <c r="X2476" s="5">
        <f t="shared" si="4953"/>
        <v>0</v>
      </c>
      <c r="Y2476" s="5">
        <f t="shared" si="4953"/>
        <v>0</v>
      </c>
      <c r="Z2476" s="5">
        <f t="shared" si="4953"/>
        <v>0</v>
      </c>
      <c r="AA2476" s="5">
        <f t="shared" si="3"/>
        <v>0</v>
      </c>
    </row>
    <row r="2477" spans="1:27" ht="15.75" customHeight="1" x14ac:dyDescent="0.2">
      <c r="A2477" s="1" t="s">
        <v>2858</v>
      </c>
      <c r="B2477" s="1" t="s">
        <v>58</v>
      </c>
      <c r="C2477" s="1" t="s">
        <v>35</v>
      </c>
      <c r="D2477" s="2">
        <v>45723</v>
      </c>
      <c r="E2477" s="1" t="s">
        <v>93</v>
      </c>
      <c r="F2477" s="1">
        <v>22.25</v>
      </c>
      <c r="G2477" s="1">
        <v>43.14</v>
      </c>
      <c r="H2477" s="1">
        <v>325</v>
      </c>
      <c r="I2477" s="1">
        <v>45.3</v>
      </c>
      <c r="J2477" s="1">
        <v>7.51</v>
      </c>
      <c r="K2477" s="1">
        <v>98.81</v>
      </c>
      <c r="L2477" s="1">
        <v>7.12</v>
      </c>
      <c r="M2477" s="1">
        <v>127.3</v>
      </c>
      <c r="N2477" s="1">
        <v>88.68</v>
      </c>
      <c r="O2477" s="1">
        <v>91.62</v>
      </c>
      <c r="P2477" s="1" t="s">
        <v>4</v>
      </c>
      <c r="Q2477" s="1" t="s">
        <v>5</v>
      </c>
      <c r="R2477" s="1" t="s">
        <v>6</v>
      </c>
      <c r="S2477" s="1" t="s">
        <v>6</v>
      </c>
      <c r="T2477" s="3">
        <f t="shared" si="0"/>
        <v>45717</v>
      </c>
      <c r="U2477" s="5">
        <f t="shared" ref="U2477:V2477" si="4954">IF(ISBLANK(F2477),1,0)</f>
        <v>0</v>
      </c>
      <c r="V2477" s="5">
        <f t="shared" si="4954"/>
        <v>0</v>
      </c>
      <c r="W2477" s="5">
        <f t="shared" ref="W2477:Z2477" si="4955">IF(ISBLANK(K2477),1,0)</f>
        <v>0</v>
      </c>
      <c r="X2477" s="5">
        <f t="shared" si="4955"/>
        <v>0</v>
      </c>
      <c r="Y2477" s="5">
        <f t="shared" si="4955"/>
        <v>0</v>
      </c>
      <c r="Z2477" s="5">
        <f t="shared" si="4955"/>
        <v>0</v>
      </c>
      <c r="AA2477" s="5">
        <f t="shared" si="3"/>
        <v>0</v>
      </c>
    </row>
    <row r="2478" spans="1:27" ht="15.75" customHeight="1" x14ac:dyDescent="0.2">
      <c r="A2478" s="1" t="s">
        <v>1401</v>
      </c>
      <c r="B2478" s="1" t="s">
        <v>1</v>
      </c>
      <c r="C2478" s="1" t="s">
        <v>47</v>
      </c>
      <c r="D2478" s="2">
        <v>45568</v>
      </c>
      <c r="E2478" s="1" t="s">
        <v>37</v>
      </c>
      <c r="F2478" s="1">
        <v>22.8</v>
      </c>
      <c r="G2478" s="1">
        <v>35.869999999999997</v>
      </c>
      <c r="H2478" s="1">
        <v>348</v>
      </c>
      <c r="I2478" s="1">
        <v>31.5</v>
      </c>
      <c r="J2478" s="1">
        <v>6.89</v>
      </c>
      <c r="K2478" s="1">
        <v>99.62</v>
      </c>
      <c r="L2478" s="1">
        <v>6.58</v>
      </c>
      <c r="M2478" s="1">
        <v>115.3</v>
      </c>
      <c r="N2478" s="1">
        <v>88.4</v>
      </c>
      <c r="O2478" s="1">
        <v>93.02</v>
      </c>
      <c r="P2478" s="1" t="s">
        <v>4</v>
      </c>
      <c r="Q2478" s="1" t="s">
        <v>5</v>
      </c>
      <c r="R2478" s="1" t="s">
        <v>6</v>
      </c>
      <c r="S2478" s="1" t="s">
        <v>6</v>
      </c>
      <c r="T2478" s="3">
        <f t="shared" si="0"/>
        <v>45566</v>
      </c>
      <c r="U2478" s="5">
        <f t="shared" ref="U2478:V2478" si="4956">IF(ISBLANK(F2478),1,0)</f>
        <v>0</v>
      </c>
      <c r="V2478" s="5">
        <f t="shared" si="4956"/>
        <v>0</v>
      </c>
      <c r="W2478" s="5">
        <f t="shared" ref="W2478:Z2478" si="4957">IF(ISBLANK(K2478),1,0)</f>
        <v>0</v>
      </c>
      <c r="X2478" s="5">
        <f t="shared" si="4957"/>
        <v>0</v>
      </c>
      <c r="Y2478" s="5">
        <f t="shared" si="4957"/>
        <v>0</v>
      </c>
      <c r="Z2478" s="5">
        <f t="shared" si="4957"/>
        <v>0</v>
      </c>
      <c r="AA2478" s="5">
        <f t="shared" si="3"/>
        <v>0</v>
      </c>
    </row>
    <row r="2479" spans="1:27" ht="15.75" customHeight="1" x14ac:dyDescent="0.2">
      <c r="A2479" s="1" t="s">
        <v>997</v>
      </c>
      <c r="B2479" s="1" t="s">
        <v>34</v>
      </c>
      <c r="C2479" s="1" t="s">
        <v>47</v>
      </c>
      <c r="D2479" s="2">
        <v>45835</v>
      </c>
      <c r="E2479" s="1" t="s">
        <v>3</v>
      </c>
      <c r="F2479" s="1">
        <v>20.46</v>
      </c>
      <c r="G2479" s="1">
        <v>50.82</v>
      </c>
      <c r="H2479" s="1">
        <v>314</v>
      </c>
      <c r="I2479" s="1">
        <v>44.5</v>
      </c>
      <c r="J2479" s="1">
        <v>8.24</v>
      </c>
      <c r="K2479" s="1">
        <v>98.78</v>
      </c>
      <c r="L2479" s="1">
        <v>6.91</v>
      </c>
      <c r="M2479" s="1">
        <v>124</v>
      </c>
      <c r="N2479" s="1">
        <v>84.71</v>
      </c>
      <c r="O2479" s="1">
        <v>92.47</v>
      </c>
      <c r="P2479" s="1" t="s">
        <v>4</v>
      </c>
      <c r="Q2479" s="1" t="s">
        <v>5</v>
      </c>
      <c r="R2479" s="1" t="s">
        <v>6</v>
      </c>
      <c r="S2479" s="1" t="s">
        <v>6</v>
      </c>
      <c r="T2479" s="3">
        <f t="shared" si="0"/>
        <v>45809</v>
      </c>
      <c r="U2479" s="5">
        <f t="shared" ref="U2479:V2479" si="4958">IF(ISBLANK(F2479),1,0)</f>
        <v>0</v>
      </c>
      <c r="V2479" s="5">
        <f t="shared" si="4958"/>
        <v>0</v>
      </c>
      <c r="W2479" s="5">
        <f t="shared" ref="W2479:Z2479" si="4959">IF(ISBLANK(K2479),1,0)</f>
        <v>0</v>
      </c>
      <c r="X2479" s="5">
        <f t="shared" si="4959"/>
        <v>0</v>
      </c>
      <c r="Y2479" s="5">
        <f t="shared" si="4959"/>
        <v>0</v>
      </c>
      <c r="Z2479" s="5">
        <f t="shared" si="4959"/>
        <v>0</v>
      </c>
      <c r="AA2479" s="5">
        <f t="shared" si="3"/>
        <v>0</v>
      </c>
    </row>
    <row r="2480" spans="1:27" ht="15.75" customHeight="1" x14ac:dyDescent="0.2">
      <c r="A2480" s="1" t="s">
        <v>2859</v>
      </c>
      <c r="B2480" s="1" t="s">
        <v>1</v>
      </c>
      <c r="C2480" s="1" t="s">
        <v>35</v>
      </c>
      <c r="D2480" s="2">
        <v>45643</v>
      </c>
      <c r="E2480" s="1" t="s">
        <v>23</v>
      </c>
      <c r="F2480" s="1">
        <v>22.26</v>
      </c>
      <c r="G2480" s="1">
        <v>40.659999999999997</v>
      </c>
      <c r="H2480" s="1">
        <v>337</v>
      </c>
      <c r="I2480" s="1">
        <v>49</v>
      </c>
      <c r="J2480" s="1">
        <v>6.9</v>
      </c>
      <c r="K2480" s="1">
        <v>99.52</v>
      </c>
      <c r="L2480" s="1">
        <v>6.66</v>
      </c>
      <c r="M2480" s="1">
        <v>128</v>
      </c>
      <c r="N2480" s="1">
        <v>85.49</v>
      </c>
      <c r="O2480" s="1">
        <v>94.6</v>
      </c>
      <c r="P2480" s="1" t="s">
        <v>4</v>
      </c>
      <c r="Q2480" s="1" t="s">
        <v>5</v>
      </c>
      <c r="R2480" s="1" t="s">
        <v>6</v>
      </c>
      <c r="S2480" s="1" t="s">
        <v>6</v>
      </c>
      <c r="T2480" s="3">
        <f t="shared" si="0"/>
        <v>45627</v>
      </c>
      <c r="U2480" s="5">
        <f t="shared" ref="U2480:V2480" si="4960">IF(ISBLANK(F2480),1,0)</f>
        <v>0</v>
      </c>
      <c r="V2480" s="5">
        <f t="shared" si="4960"/>
        <v>0</v>
      </c>
      <c r="W2480" s="5">
        <f t="shared" ref="W2480:Z2480" si="4961">IF(ISBLANK(K2480),1,0)</f>
        <v>0</v>
      </c>
      <c r="X2480" s="5">
        <f t="shared" si="4961"/>
        <v>0</v>
      </c>
      <c r="Y2480" s="5">
        <f t="shared" si="4961"/>
        <v>0</v>
      </c>
      <c r="Z2480" s="5">
        <f t="shared" si="4961"/>
        <v>0</v>
      </c>
      <c r="AA2480" s="5">
        <f t="shared" si="3"/>
        <v>0</v>
      </c>
    </row>
    <row r="2481" spans="1:27" ht="15.75" customHeight="1" x14ac:dyDescent="0.2">
      <c r="A2481" s="1" t="s">
        <v>2860</v>
      </c>
      <c r="B2481" s="1" t="s">
        <v>1</v>
      </c>
      <c r="C2481" s="1" t="s">
        <v>21</v>
      </c>
      <c r="D2481" s="2">
        <v>45993</v>
      </c>
      <c r="E2481" s="1" t="s">
        <v>93</v>
      </c>
      <c r="F2481" s="1">
        <v>22.33</v>
      </c>
      <c r="G2481" s="1">
        <v>51.11</v>
      </c>
      <c r="H2481" s="1">
        <v>361</v>
      </c>
      <c r="I2481" s="1">
        <v>42.5</v>
      </c>
      <c r="J2481" s="1">
        <v>6.46</v>
      </c>
      <c r="K2481" s="1">
        <v>98.84</v>
      </c>
      <c r="L2481" s="1">
        <v>6.72</v>
      </c>
      <c r="M2481" s="1">
        <v>123.9</v>
      </c>
      <c r="N2481" s="1">
        <v>89.19</v>
      </c>
      <c r="O2481" s="1">
        <v>94.32</v>
      </c>
      <c r="P2481" s="1" t="s">
        <v>4</v>
      </c>
      <c r="Q2481" s="1" t="s">
        <v>5</v>
      </c>
      <c r="R2481" s="1" t="s">
        <v>6</v>
      </c>
      <c r="S2481" s="1" t="s">
        <v>6</v>
      </c>
      <c r="T2481" s="3">
        <f t="shared" si="0"/>
        <v>45992</v>
      </c>
      <c r="U2481" s="5">
        <f t="shared" ref="U2481:V2481" si="4962">IF(ISBLANK(F2481),1,0)</f>
        <v>0</v>
      </c>
      <c r="V2481" s="5">
        <f t="shared" si="4962"/>
        <v>0</v>
      </c>
      <c r="W2481" s="5">
        <f t="shared" ref="W2481:Z2481" si="4963">IF(ISBLANK(K2481),1,0)</f>
        <v>0</v>
      </c>
      <c r="X2481" s="5">
        <f t="shared" si="4963"/>
        <v>0</v>
      </c>
      <c r="Y2481" s="5">
        <f t="shared" si="4963"/>
        <v>0</v>
      </c>
      <c r="Z2481" s="5">
        <f t="shared" si="4963"/>
        <v>0</v>
      </c>
      <c r="AA2481" s="5">
        <f t="shared" si="3"/>
        <v>0</v>
      </c>
    </row>
    <row r="2482" spans="1:27" ht="15.75" customHeight="1" x14ac:dyDescent="0.2">
      <c r="A2482" s="1" t="s">
        <v>2861</v>
      </c>
      <c r="B2482" s="1" t="s">
        <v>20</v>
      </c>
      <c r="C2482" s="1" t="s">
        <v>35</v>
      </c>
      <c r="D2482" s="2">
        <v>45849</v>
      </c>
      <c r="E2482" s="1" t="s">
        <v>3</v>
      </c>
      <c r="F2482" s="1">
        <v>22.42</v>
      </c>
      <c r="G2482" s="1">
        <v>35.880000000000003</v>
      </c>
      <c r="H2482" s="1">
        <v>318</v>
      </c>
      <c r="I2482" s="1">
        <v>50.4</v>
      </c>
      <c r="J2482" s="1">
        <v>6.98</v>
      </c>
      <c r="K2482" s="1">
        <v>98.77</v>
      </c>
      <c r="L2482" s="1">
        <v>6.77</v>
      </c>
      <c r="M2482" s="1">
        <v>143.9</v>
      </c>
      <c r="N2482" s="1">
        <v>82.64</v>
      </c>
      <c r="O2482" s="1">
        <v>94.58</v>
      </c>
      <c r="P2482" s="1" t="s">
        <v>4</v>
      </c>
      <c r="Q2482" s="1" t="s">
        <v>5</v>
      </c>
      <c r="R2482" s="1" t="s">
        <v>6</v>
      </c>
      <c r="S2482" s="1" t="s">
        <v>6</v>
      </c>
      <c r="T2482" s="3">
        <f t="shared" si="0"/>
        <v>45839</v>
      </c>
      <c r="U2482" s="5">
        <f t="shared" ref="U2482:V2482" si="4964">IF(ISBLANK(F2482),1,0)</f>
        <v>0</v>
      </c>
      <c r="V2482" s="5">
        <f t="shared" si="4964"/>
        <v>0</v>
      </c>
      <c r="W2482" s="5">
        <f t="shared" ref="W2482:Z2482" si="4965">IF(ISBLANK(K2482),1,0)</f>
        <v>0</v>
      </c>
      <c r="X2482" s="5">
        <f t="shared" si="4965"/>
        <v>0</v>
      </c>
      <c r="Y2482" s="5">
        <f t="shared" si="4965"/>
        <v>0</v>
      </c>
      <c r="Z2482" s="5">
        <f t="shared" si="4965"/>
        <v>0</v>
      </c>
      <c r="AA2482" s="5">
        <f t="shared" si="3"/>
        <v>0</v>
      </c>
    </row>
    <row r="2483" spans="1:27" ht="15.75" customHeight="1" x14ac:dyDescent="0.2">
      <c r="A2483" s="1" t="s">
        <v>2862</v>
      </c>
      <c r="B2483" s="1" t="s">
        <v>20</v>
      </c>
      <c r="C2483" s="1" t="s">
        <v>21</v>
      </c>
      <c r="D2483" s="2">
        <v>45347</v>
      </c>
      <c r="E2483" s="1" t="s">
        <v>3</v>
      </c>
      <c r="F2483" s="1">
        <v>21.12</v>
      </c>
      <c r="G2483" s="1">
        <v>39.44</v>
      </c>
      <c r="H2483" s="1">
        <v>325</v>
      </c>
      <c r="I2483" s="1">
        <v>50.1</v>
      </c>
      <c r="J2483" s="1">
        <v>7.73</v>
      </c>
      <c r="K2483" s="1">
        <v>99.31</v>
      </c>
      <c r="L2483" s="1">
        <v>7.08</v>
      </c>
      <c r="M2483" s="1">
        <v>143.6</v>
      </c>
      <c r="N2483" s="1">
        <v>85.65</v>
      </c>
      <c r="O2483" s="1">
        <v>93.83</v>
      </c>
      <c r="P2483" s="1" t="s">
        <v>4</v>
      </c>
      <c r="Q2483" s="1" t="s">
        <v>5</v>
      </c>
      <c r="R2483" s="1" t="s">
        <v>6</v>
      </c>
      <c r="S2483" s="1" t="s">
        <v>6</v>
      </c>
      <c r="T2483" s="3">
        <f t="shared" si="0"/>
        <v>45323</v>
      </c>
      <c r="U2483" s="5">
        <f t="shared" ref="U2483:V2483" si="4966">IF(ISBLANK(F2483),1,0)</f>
        <v>0</v>
      </c>
      <c r="V2483" s="5">
        <f t="shared" si="4966"/>
        <v>0</v>
      </c>
      <c r="W2483" s="5">
        <f t="shared" ref="W2483:Z2483" si="4967">IF(ISBLANK(K2483),1,0)</f>
        <v>0</v>
      </c>
      <c r="X2483" s="5">
        <f t="shared" si="4967"/>
        <v>0</v>
      </c>
      <c r="Y2483" s="5">
        <f t="shared" si="4967"/>
        <v>0</v>
      </c>
      <c r="Z2483" s="5">
        <f t="shared" si="4967"/>
        <v>0</v>
      </c>
      <c r="AA2483" s="5">
        <f t="shared" si="3"/>
        <v>0</v>
      </c>
    </row>
    <row r="2484" spans="1:27" ht="15.75" customHeight="1" x14ac:dyDescent="0.2">
      <c r="A2484" s="1" t="s">
        <v>461</v>
      </c>
      <c r="B2484" s="1" t="s">
        <v>34</v>
      </c>
      <c r="C2484" s="1" t="s">
        <v>35</v>
      </c>
      <c r="D2484" s="2">
        <v>45492</v>
      </c>
      <c r="E2484" s="1" t="s">
        <v>93</v>
      </c>
      <c r="F2484" s="1">
        <v>22</v>
      </c>
      <c r="G2484" s="1">
        <v>50.34</v>
      </c>
      <c r="H2484" s="1">
        <v>322</v>
      </c>
      <c r="I2484" s="1">
        <v>43</v>
      </c>
      <c r="J2484" s="1">
        <v>7.51</v>
      </c>
      <c r="K2484" s="1">
        <v>98.7</v>
      </c>
      <c r="L2484" s="1">
        <v>7.09</v>
      </c>
      <c r="M2484" s="1">
        <v>132.1</v>
      </c>
      <c r="N2484" s="1">
        <v>85.53</v>
      </c>
      <c r="O2484" s="1">
        <v>94.84</v>
      </c>
      <c r="P2484" s="1" t="s">
        <v>4</v>
      </c>
      <c r="Q2484" s="1" t="s">
        <v>5</v>
      </c>
      <c r="R2484" s="1" t="s">
        <v>6</v>
      </c>
      <c r="S2484" s="1" t="s">
        <v>6</v>
      </c>
      <c r="T2484" s="3">
        <f t="shared" si="0"/>
        <v>45474</v>
      </c>
      <c r="U2484" s="5">
        <f t="shared" ref="U2484:V2484" si="4968">IF(ISBLANK(F2484),1,0)</f>
        <v>0</v>
      </c>
      <c r="V2484" s="5">
        <f t="shared" si="4968"/>
        <v>0</v>
      </c>
      <c r="W2484" s="5">
        <f t="shared" ref="W2484:Z2484" si="4969">IF(ISBLANK(K2484),1,0)</f>
        <v>0</v>
      </c>
      <c r="X2484" s="5">
        <f t="shared" si="4969"/>
        <v>0</v>
      </c>
      <c r="Y2484" s="5">
        <f t="shared" si="4969"/>
        <v>0</v>
      </c>
      <c r="Z2484" s="5">
        <f t="shared" si="4969"/>
        <v>0</v>
      </c>
      <c r="AA2484" s="5">
        <f t="shared" si="3"/>
        <v>0</v>
      </c>
    </row>
    <row r="2485" spans="1:27" ht="15.75" customHeight="1" x14ac:dyDescent="0.2">
      <c r="A2485" s="1" t="s">
        <v>314</v>
      </c>
      <c r="B2485" s="1" t="s">
        <v>1</v>
      </c>
      <c r="C2485" s="1" t="s">
        <v>47</v>
      </c>
      <c r="D2485" s="2">
        <v>45843</v>
      </c>
      <c r="E2485" s="1" t="s">
        <v>93</v>
      </c>
      <c r="F2485" s="1">
        <v>22.67</v>
      </c>
      <c r="G2485" s="1">
        <v>41.38</v>
      </c>
      <c r="H2485" s="1">
        <v>364</v>
      </c>
      <c r="I2485" s="1">
        <v>28.9</v>
      </c>
      <c r="J2485" s="1">
        <v>7.05</v>
      </c>
      <c r="K2485" s="1">
        <v>98.72</v>
      </c>
      <c r="L2485" s="1">
        <v>6.75</v>
      </c>
      <c r="M2485" s="1">
        <v>125.9</v>
      </c>
      <c r="N2485" s="1">
        <v>87.29</v>
      </c>
      <c r="O2485" s="1">
        <v>91.91</v>
      </c>
      <c r="P2485" s="1" t="s">
        <v>4</v>
      </c>
      <c r="Q2485" s="1" t="s">
        <v>5</v>
      </c>
      <c r="R2485" s="1" t="s">
        <v>6</v>
      </c>
      <c r="S2485" s="1" t="s">
        <v>6</v>
      </c>
      <c r="T2485" s="3">
        <f t="shared" si="0"/>
        <v>45839</v>
      </c>
      <c r="U2485" s="5">
        <f t="shared" ref="U2485:V2485" si="4970">IF(ISBLANK(F2485),1,0)</f>
        <v>0</v>
      </c>
      <c r="V2485" s="5">
        <f t="shared" si="4970"/>
        <v>0</v>
      </c>
      <c r="W2485" s="5">
        <f t="shared" ref="W2485:Z2485" si="4971">IF(ISBLANK(K2485),1,0)</f>
        <v>0</v>
      </c>
      <c r="X2485" s="5">
        <f t="shared" si="4971"/>
        <v>0</v>
      </c>
      <c r="Y2485" s="5">
        <f t="shared" si="4971"/>
        <v>0</v>
      </c>
      <c r="Z2485" s="5">
        <f t="shared" si="4971"/>
        <v>0</v>
      </c>
      <c r="AA2485" s="5">
        <f t="shared" si="3"/>
        <v>0</v>
      </c>
    </row>
    <row r="2486" spans="1:27" ht="15.75" customHeight="1" x14ac:dyDescent="0.2">
      <c r="A2486" s="1" t="s">
        <v>2864</v>
      </c>
      <c r="B2486" s="1" t="s">
        <v>20</v>
      </c>
      <c r="C2486" s="1" t="s">
        <v>35</v>
      </c>
      <c r="D2486" s="2">
        <v>45684</v>
      </c>
      <c r="E2486" s="1" t="s">
        <v>23</v>
      </c>
      <c r="F2486" s="1">
        <v>22.37</v>
      </c>
      <c r="G2486" s="1">
        <v>41.36</v>
      </c>
      <c r="H2486" s="1">
        <v>293</v>
      </c>
      <c r="I2486" s="1">
        <v>50.5</v>
      </c>
      <c r="J2486" s="1">
        <v>7.12</v>
      </c>
      <c r="K2486" s="1">
        <v>98.61</v>
      </c>
      <c r="L2486" s="1">
        <v>7.14</v>
      </c>
      <c r="M2486" s="1">
        <v>144.9</v>
      </c>
      <c r="N2486" s="1">
        <v>83.15</v>
      </c>
      <c r="O2486" s="1">
        <v>93.94</v>
      </c>
      <c r="P2486" s="1" t="s">
        <v>4</v>
      </c>
      <c r="Q2486" s="1" t="s">
        <v>5</v>
      </c>
      <c r="R2486" s="1" t="s">
        <v>6</v>
      </c>
      <c r="S2486" s="1" t="s">
        <v>6</v>
      </c>
      <c r="T2486" s="3">
        <f t="shared" si="0"/>
        <v>45658</v>
      </c>
      <c r="U2486" s="5">
        <f t="shared" ref="U2486:V2486" si="4972">IF(ISBLANK(F2486),1,0)</f>
        <v>0</v>
      </c>
      <c r="V2486" s="5">
        <f t="shared" si="4972"/>
        <v>0</v>
      </c>
      <c r="W2486" s="5">
        <f t="shared" ref="W2486:Z2486" si="4973">IF(ISBLANK(K2486),1,0)</f>
        <v>0</v>
      </c>
      <c r="X2486" s="5">
        <f t="shared" si="4973"/>
        <v>0</v>
      </c>
      <c r="Y2486" s="5">
        <f t="shared" si="4973"/>
        <v>0</v>
      </c>
      <c r="Z2486" s="5">
        <f t="shared" si="4973"/>
        <v>0</v>
      </c>
      <c r="AA2486" s="5">
        <f t="shared" si="3"/>
        <v>0</v>
      </c>
    </row>
    <row r="2487" spans="1:27" ht="15.75" customHeight="1" x14ac:dyDescent="0.2">
      <c r="A2487" s="1" t="s">
        <v>2865</v>
      </c>
      <c r="B2487" s="1" t="s">
        <v>20</v>
      </c>
      <c r="C2487" s="1" t="s">
        <v>47</v>
      </c>
      <c r="D2487" s="2">
        <v>45842</v>
      </c>
      <c r="E2487" s="1" t="s">
        <v>3</v>
      </c>
      <c r="F2487" s="1">
        <v>21.4</v>
      </c>
      <c r="G2487" s="1">
        <v>45.46</v>
      </c>
      <c r="H2487" s="1">
        <v>296</v>
      </c>
      <c r="I2487" s="1">
        <v>35</v>
      </c>
      <c r="J2487" s="1">
        <v>8.34</v>
      </c>
      <c r="K2487" s="1">
        <v>99.07</v>
      </c>
      <c r="L2487" s="1">
        <v>7.11</v>
      </c>
      <c r="M2487" s="1">
        <v>135.6</v>
      </c>
      <c r="N2487" s="1">
        <v>87.68</v>
      </c>
      <c r="O2487" s="1">
        <v>92.48</v>
      </c>
      <c r="P2487" s="1" t="s">
        <v>4</v>
      </c>
      <c r="Q2487" s="1" t="s">
        <v>5</v>
      </c>
      <c r="R2487" s="1" t="s">
        <v>6</v>
      </c>
      <c r="S2487" s="1" t="s">
        <v>6</v>
      </c>
      <c r="T2487" s="3">
        <f t="shared" si="0"/>
        <v>45839</v>
      </c>
      <c r="U2487" s="5">
        <f t="shared" ref="U2487:V2487" si="4974">IF(ISBLANK(F2487),1,0)</f>
        <v>0</v>
      </c>
      <c r="V2487" s="5">
        <f t="shared" si="4974"/>
        <v>0</v>
      </c>
      <c r="W2487" s="5">
        <f t="shared" ref="W2487:Z2487" si="4975">IF(ISBLANK(K2487),1,0)</f>
        <v>0</v>
      </c>
      <c r="X2487" s="5">
        <f t="shared" si="4975"/>
        <v>0</v>
      </c>
      <c r="Y2487" s="5">
        <f t="shared" si="4975"/>
        <v>0</v>
      </c>
      <c r="Z2487" s="5">
        <f t="shared" si="4975"/>
        <v>0</v>
      </c>
      <c r="AA2487" s="5">
        <f t="shared" si="3"/>
        <v>0</v>
      </c>
    </row>
    <row r="2488" spans="1:27" ht="15.75" customHeight="1" x14ac:dyDescent="0.2">
      <c r="A2488" s="1" t="s">
        <v>2866</v>
      </c>
      <c r="B2488" s="1" t="s">
        <v>58</v>
      </c>
      <c r="C2488" s="1" t="s">
        <v>35</v>
      </c>
      <c r="D2488" s="2">
        <v>45537</v>
      </c>
      <c r="E2488" s="1" t="s">
        <v>3</v>
      </c>
      <c r="F2488" s="1">
        <v>22.62</v>
      </c>
      <c r="G2488" s="1">
        <v>39.22</v>
      </c>
      <c r="H2488" s="1">
        <v>342</v>
      </c>
      <c r="I2488" s="1">
        <v>40.200000000000003</v>
      </c>
      <c r="J2488" s="1">
        <v>6.4</v>
      </c>
      <c r="K2488" s="1">
        <v>99.34</v>
      </c>
      <c r="L2488" s="1">
        <v>6.63</v>
      </c>
      <c r="M2488" s="1">
        <v>108.1</v>
      </c>
      <c r="N2488" s="1">
        <v>90</v>
      </c>
      <c r="O2488" s="1">
        <v>93</v>
      </c>
      <c r="P2488" s="1" t="s">
        <v>4</v>
      </c>
      <c r="Q2488" s="1" t="s">
        <v>5</v>
      </c>
      <c r="R2488" s="1" t="s">
        <v>6</v>
      </c>
      <c r="S2488" s="1" t="s">
        <v>6</v>
      </c>
      <c r="T2488" s="3">
        <f t="shared" si="0"/>
        <v>45536</v>
      </c>
      <c r="U2488" s="5">
        <f t="shared" ref="U2488:V2488" si="4976">IF(ISBLANK(F2488),1,0)</f>
        <v>0</v>
      </c>
      <c r="V2488" s="5">
        <f t="shared" si="4976"/>
        <v>0</v>
      </c>
      <c r="W2488" s="5">
        <f t="shared" ref="W2488:Z2488" si="4977">IF(ISBLANK(K2488),1,0)</f>
        <v>0</v>
      </c>
      <c r="X2488" s="5">
        <f t="shared" si="4977"/>
        <v>0</v>
      </c>
      <c r="Y2488" s="5">
        <f t="shared" si="4977"/>
        <v>0</v>
      </c>
      <c r="Z2488" s="5">
        <f t="shared" si="4977"/>
        <v>0</v>
      </c>
      <c r="AA2488" s="5">
        <f t="shared" si="3"/>
        <v>0</v>
      </c>
    </row>
    <row r="2489" spans="1:27" ht="15.75" customHeight="1" x14ac:dyDescent="0.2">
      <c r="A2489" s="1" t="s">
        <v>2800</v>
      </c>
      <c r="B2489" s="1" t="s">
        <v>58</v>
      </c>
      <c r="C2489" s="1" t="s">
        <v>35</v>
      </c>
      <c r="D2489" s="2">
        <v>45319</v>
      </c>
      <c r="E2489" s="1" t="s">
        <v>93</v>
      </c>
      <c r="F2489" s="1">
        <v>20.72</v>
      </c>
      <c r="G2489" s="1">
        <v>35.69</v>
      </c>
      <c r="H2489" s="1">
        <v>335</v>
      </c>
      <c r="I2489" s="1">
        <v>42</v>
      </c>
      <c r="J2489" s="1">
        <v>6.93</v>
      </c>
      <c r="K2489" s="1">
        <v>99.01</v>
      </c>
      <c r="L2489" s="1">
        <v>6.79</v>
      </c>
      <c r="M2489" s="1">
        <v>134.5</v>
      </c>
      <c r="N2489" s="1">
        <v>86.52</v>
      </c>
      <c r="O2489" s="1">
        <v>94.64</v>
      </c>
      <c r="P2489" s="1" t="s">
        <v>4</v>
      </c>
      <c r="Q2489" s="1" t="s">
        <v>5</v>
      </c>
      <c r="R2489" s="1" t="s">
        <v>6</v>
      </c>
      <c r="S2489" s="1" t="s">
        <v>6</v>
      </c>
      <c r="T2489" s="3">
        <f t="shared" si="0"/>
        <v>45292</v>
      </c>
      <c r="U2489" s="5">
        <f t="shared" ref="U2489:V2489" si="4978">IF(ISBLANK(F2489),1,0)</f>
        <v>0</v>
      </c>
      <c r="V2489" s="5">
        <f t="shared" si="4978"/>
        <v>0</v>
      </c>
      <c r="W2489" s="5">
        <f t="shared" ref="W2489:Z2489" si="4979">IF(ISBLANK(K2489),1,0)</f>
        <v>0</v>
      </c>
      <c r="X2489" s="5">
        <f t="shared" si="4979"/>
        <v>0</v>
      </c>
      <c r="Y2489" s="5">
        <f t="shared" si="4979"/>
        <v>0</v>
      </c>
      <c r="Z2489" s="5">
        <f t="shared" si="4979"/>
        <v>0</v>
      </c>
      <c r="AA2489" s="5">
        <f t="shared" si="3"/>
        <v>0</v>
      </c>
    </row>
    <row r="2490" spans="1:27" ht="15.75" customHeight="1" x14ac:dyDescent="0.2">
      <c r="A2490" s="1" t="s">
        <v>2867</v>
      </c>
      <c r="B2490" s="1" t="s">
        <v>58</v>
      </c>
      <c r="C2490" s="1" t="s">
        <v>21</v>
      </c>
      <c r="D2490" s="2">
        <v>45865</v>
      </c>
      <c r="E2490" s="1" t="s">
        <v>23</v>
      </c>
      <c r="F2490" s="1">
        <v>20.79</v>
      </c>
      <c r="G2490" s="1">
        <v>34.71</v>
      </c>
      <c r="H2490" s="1">
        <v>315</v>
      </c>
      <c r="I2490" s="1">
        <v>38.5</v>
      </c>
      <c r="J2490" s="1">
        <v>6.57</v>
      </c>
      <c r="K2490" s="1">
        <v>99.04</v>
      </c>
      <c r="L2490" s="1">
        <v>6.56</v>
      </c>
      <c r="M2490" s="1">
        <v>121.1</v>
      </c>
      <c r="N2490" s="1">
        <v>83.76</v>
      </c>
      <c r="O2490" s="1">
        <v>94.53</v>
      </c>
      <c r="P2490" s="1" t="s">
        <v>4</v>
      </c>
      <c r="Q2490" s="1" t="s">
        <v>50</v>
      </c>
      <c r="R2490" s="1" t="s">
        <v>242</v>
      </c>
      <c r="S2490" s="1" t="s">
        <v>89</v>
      </c>
      <c r="T2490" s="3">
        <f t="shared" si="0"/>
        <v>45839</v>
      </c>
      <c r="U2490" s="5">
        <f t="shared" ref="U2490:V2490" si="4980">IF(ISBLANK(F2490),1,0)</f>
        <v>0</v>
      </c>
      <c r="V2490" s="5">
        <f t="shared" si="4980"/>
        <v>0</v>
      </c>
      <c r="W2490" s="5">
        <f t="shared" ref="W2490:Z2490" si="4981">IF(ISBLANK(K2490),1,0)</f>
        <v>0</v>
      </c>
      <c r="X2490" s="5">
        <f t="shared" si="4981"/>
        <v>0</v>
      </c>
      <c r="Y2490" s="5">
        <f t="shared" si="4981"/>
        <v>0</v>
      </c>
      <c r="Z2490" s="5">
        <f t="shared" si="4981"/>
        <v>0</v>
      </c>
      <c r="AA2490" s="5">
        <f t="shared" si="3"/>
        <v>0</v>
      </c>
    </row>
    <row r="2491" spans="1:27" ht="15.75" customHeight="1" x14ac:dyDescent="0.2">
      <c r="A2491" s="1" t="s">
        <v>2868</v>
      </c>
      <c r="B2491" s="1" t="s">
        <v>20</v>
      </c>
      <c r="C2491" s="1" t="s">
        <v>21</v>
      </c>
      <c r="D2491" s="2">
        <v>45865</v>
      </c>
      <c r="E2491" s="1" t="s">
        <v>23</v>
      </c>
      <c r="F2491" s="1">
        <v>19.79</v>
      </c>
      <c r="G2491" s="1">
        <v>42.92</v>
      </c>
      <c r="H2491" s="1">
        <v>281</v>
      </c>
      <c r="I2491" s="1">
        <v>58.9</v>
      </c>
      <c r="J2491" s="1">
        <v>8.41</v>
      </c>
      <c r="K2491" s="1">
        <v>99.11</v>
      </c>
      <c r="L2491" s="1">
        <v>6.96</v>
      </c>
      <c r="M2491" s="1">
        <v>147.6</v>
      </c>
      <c r="N2491" s="1">
        <v>90.67</v>
      </c>
      <c r="O2491" s="1">
        <v>91.69</v>
      </c>
      <c r="P2491" s="1" t="s">
        <v>4</v>
      </c>
      <c r="Q2491" s="1" t="s">
        <v>5</v>
      </c>
      <c r="R2491" s="1" t="s">
        <v>6</v>
      </c>
      <c r="S2491" s="1" t="s">
        <v>6</v>
      </c>
      <c r="T2491" s="3">
        <f t="shared" si="0"/>
        <v>45839</v>
      </c>
      <c r="U2491" s="5">
        <f t="shared" ref="U2491:V2491" si="4982">IF(ISBLANK(F2491),1,0)</f>
        <v>0</v>
      </c>
      <c r="V2491" s="5">
        <f t="shared" si="4982"/>
        <v>0</v>
      </c>
      <c r="W2491" s="5">
        <f t="shared" ref="W2491:Z2491" si="4983">IF(ISBLANK(K2491),1,0)</f>
        <v>0</v>
      </c>
      <c r="X2491" s="5">
        <f t="shared" si="4983"/>
        <v>0</v>
      </c>
      <c r="Y2491" s="5">
        <f t="shared" si="4983"/>
        <v>0</v>
      </c>
      <c r="Z2491" s="5">
        <f t="shared" si="4983"/>
        <v>0</v>
      </c>
      <c r="AA2491" s="5">
        <f t="shared" si="3"/>
        <v>0</v>
      </c>
    </row>
    <row r="2492" spans="1:27" ht="15.75" customHeight="1" x14ac:dyDescent="0.2">
      <c r="A2492" s="1" t="s">
        <v>720</v>
      </c>
      <c r="B2492" s="1" t="s">
        <v>34</v>
      </c>
      <c r="C2492" s="1" t="s">
        <v>47</v>
      </c>
      <c r="D2492" s="2">
        <v>45759</v>
      </c>
      <c r="E2492" s="1" t="s">
        <v>93</v>
      </c>
      <c r="F2492" s="1">
        <v>22.39</v>
      </c>
      <c r="G2492" s="1">
        <v>45.94</v>
      </c>
      <c r="H2492" s="1">
        <v>311</v>
      </c>
      <c r="I2492" s="1">
        <v>56.5</v>
      </c>
      <c r="J2492" s="1">
        <v>8.11</v>
      </c>
      <c r="K2492" s="1">
        <v>99.26</v>
      </c>
      <c r="L2492" s="1">
        <v>6.95</v>
      </c>
      <c r="M2492" s="1">
        <v>129</v>
      </c>
      <c r="N2492" s="1">
        <v>86.78</v>
      </c>
      <c r="O2492" s="1">
        <v>93.54</v>
      </c>
      <c r="P2492" s="1" t="s">
        <v>177</v>
      </c>
      <c r="Q2492" s="1" t="s">
        <v>5</v>
      </c>
      <c r="R2492" s="1" t="s">
        <v>6</v>
      </c>
      <c r="S2492" s="1" t="s">
        <v>6</v>
      </c>
      <c r="T2492" s="3">
        <f t="shared" si="0"/>
        <v>45748</v>
      </c>
      <c r="U2492" s="5">
        <f t="shared" ref="U2492:V2492" si="4984">IF(ISBLANK(F2492),1,0)</f>
        <v>0</v>
      </c>
      <c r="V2492" s="5">
        <f t="shared" si="4984"/>
        <v>0</v>
      </c>
      <c r="W2492" s="5">
        <f t="shared" ref="W2492:Z2492" si="4985">IF(ISBLANK(K2492),1,0)</f>
        <v>0</v>
      </c>
      <c r="X2492" s="5">
        <f t="shared" si="4985"/>
        <v>0</v>
      </c>
      <c r="Y2492" s="5">
        <f t="shared" si="4985"/>
        <v>0</v>
      </c>
      <c r="Z2492" s="5">
        <f t="shared" si="4985"/>
        <v>0</v>
      </c>
      <c r="AA2492" s="5">
        <f t="shared" si="3"/>
        <v>0</v>
      </c>
    </row>
    <row r="2493" spans="1:27" ht="15.75" customHeight="1" x14ac:dyDescent="0.2">
      <c r="A2493" s="1" t="s">
        <v>2869</v>
      </c>
      <c r="B2493" s="1" t="s">
        <v>20</v>
      </c>
      <c r="C2493" s="1" t="s">
        <v>35</v>
      </c>
      <c r="D2493" s="2">
        <v>45587</v>
      </c>
      <c r="E2493" s="1" t="s">
        <v>93</v>
      </c>
      <c r="F2493" s="1">
        <v>22.01</v>
      </c>
      <c r="G2493" s="1">
        <v>45.31</v>
      </c>
      <c r="H2493" s="1">
        <v>288</v>
      </c>
      <c r="I2493" s="1">
        <v>53.7</v>
      </c>
      <c r="J2493" s="1">
        <v>8.3699999999999992</v>
      </c>
      <c r="K2493" s="1">
        <v>98.83</v>
      </c>
      <c r="L2493" s="1">
        <v>7.03</v>
      </c>
      <c r="M2493" s="1">
        <v>160.80000000000001</v>
      </c>
      <c r="N2493" s="1">
        <v>87.03</v>
      </c>
      <c r="O2493" s="1">
        <v>93.62</v>
      </c>
      <c r="P2493" s="1" t="s">
        <v>4</v>
      </c>
      <c r="Q2493" s="1" t="s">
        <v>5</v>
      </c>
      <c r="R2493" s="1" t="s">
        <v>6</v>
      </c>
      <c r="S2493" s="1" t="s">
        <v>6</v>
      </c>
      <c r="T2493" s="3">
        <f t="shared" si="0"/>
        <v>45566</v>
      </c>
      <c r="U2493" s="5">
        <f t="shared" ref="U2493:V2493" si="4986">IF(ISBLANK(F2493),1,0)</f>
        <v>0</v>
      </c>
      <c r="V2493" s="5">
        <f t="shared" si="4986"/>
        <v>0</v>
      </c>
      <c r="W2493" s="5">
        <f t="shared" ref="W2493:Z2493" si="4987">IF(ISBLANK(K2493),1,0)</f>
        <v>0</v>
      </c>
      <c r="X2493" s="5">
        <f t="shared" si="4987"/>
        <v>0</v>
      </c>
      <c r="Y2493" s="5">
        <f t="shared" si="4987"/>
        <v>0</v>
      </c>
      <c r="Z2493" s="5">
        <f t="shared" si="4987"/>
        <v>0</v>
      </c>
      <c r="AA2493" s="5">
        <f t="shared" si="3"/>
        <v>0</v>
      </c>
    </row>
    <row r="2494" spans="1:27" ht="15.75" customHeight="1" x14ac:dyDescent="0.2">
      <c r="A2494" s="1" t="s">
        <v>2870</v>
      </c>
      <c r="B2494" s="1" t="s">
        <v>58</v>
      </c>
      <c r="C2494" s="1" t="s">
        <v>35</v>
      </c>
      <c r="D2494" s="2">
        <v>45298</v>
      </c>
      <c r="E2494" s="1" t="s">
        <v>3</v>
      </c>
      <c r="F2494" s="1">
        <v>22.67</v>
      </c>
      <c r="G2494" s="1">
        <v>40.630000000000003</v>
      </c>
      <c r="H2494" s="1">
        <v>351</v>
      </c>
      <c r="I2494" s="1">
        <v>36.9</v>
      </c>
      <c r="J2494" s="1">
        <v>7.84</v>
      </c>
      <c r="K2494" s="1">
        <v>99.26</v>
      </c>
      <c r="L2494" s="1">
        <v>6.56</v>
      </c>
      <c r="M2494" s="1">
        <v>99.2</v>
      </c>
      <c r="N2494" s="1">
        <v>92.5</v>
      </c>
      <c r="O2494" s="1">
        <v>94.54</v>
      </c>
      <c r="P2494" s="1" t="s">
        <v>4</v>
      </c>
      <c r="Q2494" s="1" t="s">
        <v>5</v>
      </c>
      <c r="R2494" s="1" t="s">
        <v>6</v>
      </c>
      <c r="S2494" s="1" t="s">
        <v>6</v>
      </c>
      <c r="T2494" s="3">
        <f t="shared" si="0"/>
        <v>45292</v>
      </c>
      <c r="U2494" s="5">
        <f t="shared" ref="U2494:V2494" si="4988">IF(ISBLANK(F2494),1,0)</f>
        <v>0</v>
      </c>
      <c r="V2494" s="5">
        <f t="shared" si="4988"/>
        <v>0</v>
      </c>
      <c r="W2494" s="5">
        <f t="shared" ref="W2494:Z2494" si="4989">IF(ISBLANK(K2494),1,0)</f>
        <v>0</v>
      </c>
      <c r="X2494" s="5">
        <f t="shared" si="4989"/>
        <v>0</v>
      </c>
      <c r="Y2494" s="5">
        <f t="shared" si="4989"/>
        <v>0</v>
      </c>
      <c r="Z2494" s="5">
        <f t="shared" si="4989"/>
        <v>0</v>
      </c>
      <c r="AA2494" s="5">
        <f t="shared" si="3"/>
        <v>0</v>
      </c>
    </row>
    <row r="2495" spans="1:27" ht="15.75" customHeight="1" x14ac:dyDescent="0.2">
      <c r="A2495" s="1" t="s">
        <v>2871</v>
      </c>
      <c r="B2495" s="1" t="s">
        <v>58</v>
      </c>
      <c r="C2495" s="1" t="s">
        <v>21</v>
      </c>
      <c r="D2495" s="2">
        <v>45824</v>
      </c>
      <c r="E2495" s="1" t="s">
        <v>37</v>
      </c>
      <c r="F2495" s="1">
        <v>21.49</v>
      </c>
      <c r="G2495" s="1">
        <v>34.85</v>
      </c>
      <c r="H2495" s="1">
        <v>334</v>
      </c>
      <c r="I2495" s="1">
        <v>51.6</v>
      </c>
      <c r="J2495" s="1">
        <v>7.55</v>
      </c>
      <c r="L2495" s="1">
        <v>6.58</v>
      </c>
      <c r="M2495" s="1">
        <v>146.30000000000001</v>
      </c>
      <c r="N2495" s="1">
        <v>86.18</v>
      </c>
      <c r="O2495" s="1">
        <v>93.95</v>
      </c>
      <c r="P2495" s="1" t="s">
        <v>4</v>
      </c>
      <c r="Q2495" s="1" t="s">
        <v>50</v>
      </c>
      <c r="R2495" s="1" t="s">
        <v>153</v>
      </c>
      <c r="S2495" s="1" t="s">
        <v>52</v>
      </c>
      <c r="T2495" s="3">
        <f t="shared" si="0"/>
        <v>45809</v>
      </c>
      <c r="U2495" s="5">
        <f t="shared" ref="U2495:V2495" si="4990">IF(ISBLANK(F2495),1,0)</f>
        <v>0</v>
      </c>
      <c r="V2495" s="5">
        <f t="shared" si="4990"/>
        <v>0</v>
      </c>
      <c r="W2495" s="5">
        <f t="shared" ref="W2495:Z2495" si="4991">IF(ISBLANK(K2495),1,0)</f>
        <v>1</v>
      </c>
      <c r="X2495" s="5">
        <f t="shared" si="4991"/>
        <v>0</v>
      </c>
      <c r="Y2495" s="5">
        <f t="shared" si="4991"/>
        <v>0</v>
      </c>
      <c r="Z2495" s="5">
        <f t="shared" si="4991"/>
        <v>0</v>
      </c>
      <c r="AA2495" s="5">
        <f t="shared" si="3"/>
        <v>1</v>
      </c>
    </row>
    <row r="2496" spans="1:27" ht="15.75" customHeight="1" x14ac:dyDescent="0.2">
      <c r="A2496" s="1" t="s">
        <v>2872</v>
      </c>
      <c r="B2496" s="1" t="s">
        <v>20</v>
      </c>
      <c r="C2496" s="1" t="s">
        <v>21</v>
      </c>
      <c r="D2496" s="2">
        <v>45774</v>
      </c>
      <c r="E2496" s="1" t="s">
        <v>23</v>
      </c>
      <c r="F2496" s="1">
        <v>21.08</v>
      </c>
      <c r="G2496" s="1">
        <v>28.24</v>
      </c>
      <c r="H2496" s="1">
        <v>286</v>
      </c>
      <c r="I2496" s="1">
        <v>50.4</v>
      </c>
      <c r="J2496" s="1">
        <v>7.57</v>
      </c>
      <c r="K2496" s="1">
        <v>99.71</v>
      </c>
      <c r="L2496" s="1">
        <v>6.79</v>
      </c>
      <c r="M2496" s="1">
        <v>144.69999999999999</v>
      </c>
      <c r="N2496" s="1">
        <v>84.97</v>
      </c>
      <c r="O2496" s="1">
        <v>93.99</v>
      </c>
      <c r="P2496" s="1" t="s">
        <v>4</v>
      </c>
      <c r="Q2496" s="1" t="s">
        <v>5</v>
      </c>
      <c r="R2496" s="1" t="s">
        <v>6</v>
      </c>
      <c r="S2496" s="1" t="s">
        <v>6</v>
      </c>
      <c r="T2496" s="3">
        <f t="shared" si="0"/>
        <v>45748</v>
      </c>
      <c r="U2496" s="5">
        <f t="shared" ref="U2496:V2496" si="4992">IF(ISBLANK(F2496),1,0)</f>
        <v>0</v>
      </c>
      <c r="V2496" s="5">
        <f t="shared" si="4992"/>
        <v>0</v>
      </c>
      <c r="W2496" s="5">
        <f t="shared" ref="W2496:Z2496" si="4993">IF(ISBLANK(K2496),1,0)</f>
        <v>0</v>
      </c>
      <c r="X2496" s="5">
        <f t="shared" si="4993"/>
        <v>0</v>
      </c>
      <c r="Y2496" s="5">
        <f t="shared" si="4993"/>
        <v>0</v>
      </c>
      <c r="Z2496" s="5">
        <f t="shared" si="4993"/>
        <v>0</v>
      </c>
      <c r="AA2496" s="5">
        <f t="shared" si="3"/>
        <v>0</v>
      </c>
    </row>
    <row r="2497" spans="1:27" ht="15.75" customHeight="1" x14ac:dyDescent="0.2">
      <c r="A2497" s="1" t="s">
        <v>802</v>
      </c>
      <c r="B2497" s="1" t="s">
        <v>34</v>
      </c>
      <c r="C2497" s="1" t="s">
        <v>47</v>
      </c>
      <c r="D2497" s="2">
        <v>45780</v>
      </c>
      <c r="E2497" s="1" t="s">
        <v>23</v>
      </c>
      <c r="F2497" s="1">
        <v>21.71</v>
      </c>
      <c r="G2497" s="1">
        <v>58.34</v>
      </c>
      <c r="H2497" s="1">
        <v>296</v>
      </c>
      <c r="I2497" s="1">
        <v>40.299999999999997</v>
      </c>
      <c r="J2497" s="1">
        <v>7.74</v>
      </c>
      <c r="K2497" s="1">
        <v>98.4</v>
      </c>
      <c r="L2497" s="1">
        <v>7.07</v>
      </c>
      <c r="M2497" s="1">
        <v>112</v>
      </c>
      <c r="N2497" s="1">
        <v>90.23</v>
      </c>
      <c r="O2497" s="1">
        <v>93.18</v>
      </c>
      <c r="P2497" s="1" t="s">
        <v>4</v>
      </c>
      <c r="Q2497" s="1" t="s">
        <v>5</v>
      </c>
      <c r="R2497" s="1" t="s">
        <v>6</v>
      </c>
      <c r="S2497" s="1" t="s">
        <v>6</v>
      </c>
      <c r="T2497" s="3">
        <f t="shared" si="0"/>
        <v>45778</v>
      </c>
      <c r="U2497" s="5">
        <f t="shared" ref="U2497:V2497" si="4994">IF(ISBLANK(F2497),1,0)</f>
        <v>0</v>
      </c>
      <c r="V2497" s="5">
        <f t="shared" si="4994"/>
        <v>0</v>
      </c>
      <c r="W2497" s="5">
        <f t="shared" ref="W2497:Z2497" si="4995">IF(ISBLANK(K2497),1,0)</f>
        <v>0</v>
      </c>
      <c r="X2497" s="5">
        <f t="shared" si="4995"/>
        <v>0</v>
      </c>
      <c r="Y2497" s="5">
        <f t="shared" si="4995"/>
        <v>0</v>
      </c>
      <c r="Z2497" s="5">
        <f t="shared" si="4995"/>
        <v>0</v>
      </c>
      <c r="AA2497" s="5">
        <f t="shared" si="3"/>
        <v>0</v>
      </c>
    </row>
    <row r="2498" spans="1:27" ht="15.75" customHeight="1" x14ac:dyDescent="0.2">
      <c r="A2498" s="1" t="s">
        <v>2873</v>
      </c>
      <c r="B2498" s="1" t="s">
        <v>20</v>
      </c>
      <c r="C2498" s="1" t="s">
        <v>47</v>
      </c>
      <c r="D2498" s="2">
        <v>45416</v>
      </c>
      <c r="E2498" s="1" t="s">
        <v>3</v>
      </c>
      <c r="F2498" s="1">
        <v>22.58</v>
      </c>
      <c r="G2498" s="1">
        <v>42.63</v>
      </c>
      <c r="H2498" s="1">
        <v>286</v>
      </c>
      <c r="I2498" s="1">
        <v>49.7</v>
      </c>
      <c r="J2498" s="1">
        <v>9.2799999999999994</v>
      </c>
      <c r="K2498" s="1">
        <v>98.65</v>
      </c>
      <c r="L2498" s="1">
        <v>7.14</v>
      </c>
      <c r="M2498" s="1">
        <v>159.9</v>
      </c>
      <c r="N2498" s="1">
        <v>88.07</v>
      </c>
      <c r="O2498" s="1">
        <v>92.53</v>
      </c>
      <c r="P2498" s="1" t="s">
        <v>4</v>
      </c>
      <c r="Q2498" s="1" t="s">
        <v>5</v>
      </c>
      <c r="R2498" s="1" t="s">
        <v>6</v>
      </c>
      <c r="S2498" s="1" t="s">
        <v>6</v>
      </c>
      <c r="T2498" s="3">
        <f t="shared" si="0"/>
        <v>45413</v>
      </c>
      <c r="U2498" s="5">
        <f t="shared" ref="U2498:V2498" si="4996">IF(ISBLANK(F2498),1,0)</f>
        <v>0</v>
      </c>
      <c r="V2498" s="5">
        <f t="shared" si="4996"/>
        <v>0</v>
      </c>
      <c r="W2498" s="5">
        <f t="shared" ref="W2498:Z2498" si="4997">IF(ISBLANK(K2498),1,0)</f>
        <v>0</v>
      </c>
      <c r="X2498" s="5">
        <f t="shared" si="4997"/>
        <v>0</v>
      </c>
      <c r="Y2498" s="5">
        <f t="shared" si="4997"/>
        <v>0</v>
      </c>
      <c r="Z2498" s="5">
        <f t="shared" si="4997"/>
        <v>0</v>
      </c>
      <c r="AA2498" s="5">
        <f t="shared" si="3"/>
        <v>0</v>
      </c>
    </row>
    <row r="2499" spans="1:27" ht="15.75" customHeight="1" x14ac:dyDescent="0.2">
      <c r="A2499" s="1" t="s">
        <v>2874</v>
      </c>
      <c r="B2499" s="1" t="s">
        <v>1</v>
      </c>
      <c r="C2499" s="1" t="s">
        <v>47</v>
      </c>
      <c r="D2499" s="2">
        <v>45826</v>
      </c>
      <c r="E2499" s="1" t="s">
        <v>3</v>
      </c>
      <c r="F2499" s="1">
        <v>23.77</v>
      </c>
      <c r="G2499" s="1">
        <v>43.68</v>
      </c>
      <c r="H2499" s="1">
        <v>330</v>
      </c>
      <c r="I2499" s="1">
        <v>43.8</v>
      </c>
      <c r="J2499" s="1">
        <v>7.51</v>
      </c>
      <c r="K2499" s="1">
        <v>98.95</v>
      </c>
      <c r="L2499" s="1">
        <v>6.88</v>
      </c>
      <c r="M2499" s="1">
        <v>129.1</v>
      </c>
      <c r="N2499" s="1">
        <v>88.71</v>
      </c>
      <c r="O2499" s="1">
        <v>95.04</v>
      </c>
      <c r="P2499" s="1" t="s">
        <v>4</v>
      </c>
      <c r="Q2499" s="1" t="s">
        <v>5</v>
      </c>
      <c r="R2499" s="1" t="s">
        <v>6</v>
      </c>
      <c r="S2499" s="1" t="s">
        <v>6</v>
      </c>
      <c r="T2499" s="3">
        <f t="shared" si="0"/>
        <v>45809</v>
      </c>
      <c r="U2499" s="5">
        <f t="shared" ref="U2499:V2499" si="4998">IF(ISBLANK(F2499),1,0)</f>
        <v>0</v>
      </c>
      <c r="V2499" s="5">
        <f t="shared" si="4998"/>
        <v>0</v>
      </c>
      <c r="W2499" s="5">
        <f t="shared" ref="W2499:Z2499" si="4999">IF(ISBLANK(K2499),1,0)</f>
        <v>0</v>
      </c>
      <c r="X2499" s="5">
        <f t="shared" si="4999"/>
        <v>0</v>
      </c>
      <c r="Y2499" s="5">
        <f t="shared" si="4999"/>
        <v>0</v>
      </c>
      <c r="Z2499" s="5">
        <f t="shared" si="4999"/>
        <v>0</v>
      </c>
      <c r="AA2499" s="5">
        <f t="shared" si="3"/>
        <v>0</v>
      </c>
    </row>
    <row r="2500" spans="1:27" ht="15.75" customHeight="1" x14ac:dyDescent="0.2">
      <c r="A2500" s="1" t="s">
        <v>897</v>
      </c>
      <c r="B2500" s="1" t="s">
        <v>34</v>
      </c>
      <c r="C2500" s="1" t="s">
        <v>35</v>
      </c>
      <c r="D2500" s="2">
        <v>45821</v>
      </c>
      <c r="E2500" s="1" t="s">
        <v>93</v>
      </c>
      <c r="F2500" s="1">
        <v>22.4</v>
      </c>
      <c r="G2500" s="1">
        <v>45.39</v>
      </c>
      <c r="H2500" s="1">
        <v>312</v>
      </c>
      <c r="I2500" s="1">
        <v>40.700000000000003</v>
      </c>
      <c r="J2500" s="1">
        <v>7.67</v>
      </c>
      <c r="K2500" s="1">
        <v>99.17</v>
      </c>
      <c r="L2500" s="1">
        <v>6.82</v>
      </c>
      <c r="M2500" s="1">
        <v>105.8</v>
      </c>
      <c r="N2500" s="1">
        <v>89.71</v>
      </c>
      <c r="O2500" s="1">
        <v>92.88</v>
      </c>
      <c r="P2500" s="1" t="s">
        <v>4</v>
      </c>
      <c r="Q2500" s="1" t="s">
        <v>5</v>
      </c>
      <c r="R2500" s="1" t="s">
        <v>6</v>
      </c>
      <c r="S2500" s="1" t="s">
        <v>6</v>
      </c>
      <c r="T2500" s="3">
        <f t="shared" si="0"/>
        <v>45809</v>
      </c>
      <c r="U2500" s="5">
        <f t="shared" ref="U2500:V2500" si="5000">IF(ISBLANK(F2500),1,0)</f>
        <v>0</v>
      </c>
      <c r="V2500" s="5">
        <f t="shared" si="5000"/>
        <v>0</v>
      </c>
      <c r="W2500" s="5">
        <f t="shared" ref="W2500:Z2500" si="5001">IF(ISBLANK(K2500),1,0)</f>
        <v>0</v>
      </c>
      <c r="X2500" s="5">
        <f t="shared" si="5001"/>
        <v>0</v>
      </c>
      <c r="Y2500" s="5">
        <f t="shared" si="5001"/>
        <v>0</v>
      </c>
      <c r="Z2500" s="5">
        <f t="shared" si="5001"/>
        <v>0</v>
      </c>
      <c r="AA2500" s="5">
        <f t="shared" si="3"/>
        <v>0</v>
      </c>
    </row>
    <row r="2501" spans="1:27" ht="15.75" customHeight="1" x14ac:dyDescent="0.2">
      <c r="A2501" s="1" t="s">
        <v>2833</v>
      </c>
      <c r="B2501" s="1" t="s">
        <v>58</v>
      </c>
      <c r="C2501" s="1" t="s">
        <v>21</v>
      </c>
      <c r="D2501" s="2">
        <v>45918</v>
      </c>
      <c r="E2501" s="1" t="s">
        <v>37</v>
      </c>
      <c r="F2501" s="1">
        <v>22.25</v>
      </c>
      <c r="G2501" s="1">
        <v>34.840000000000003</v>
      </c>
      <c r="H2501" s="1">
        <v>340</v>
      </c>
      <c r="I2501" s="1">
        <v>41.8</v>
      </c>
      <c r="J2501" s="1">
        <v>6.12</v>
      </c>
      <c r="K2501" s="1">
        <v>99.11</v>
      </c>
      <c r="L2501" s="1">
        <v>6.7</v>
      </c>
      <c r="M2501" s="1">
        <v>122.2</v>
      </c>
      <c r="N2501" s="1">
        <v>85.02</v>
      </c>
      <c r="O2501" s="1">
        <v>94.61</v>
      </c>
      <c r="P2501" s="1" t="s">
        <v>4</v>
      </c>
      <c r="Q2501" s="1" t="s">
        <v>5</v>
      </c>
      <c r="R2501" s="1" t="s">
        <v>6</v>
      </c>
      <c r="S2501" s="1" t="s">
        <v>6</v>
      </c>
      <c r="T2501" s="3">
        <f t="shared" si="0"/>
        <v>45901</v>
      </c>
      <c r="U2501" s="5">
        <f t="shared" ref="U2501:V2501" si="5002">IF(ISBLANK(F2501),1,0)</f>
        <v>0</v>
      </c>
      <c r="V2501" s="5">
        <f t="shared" si="5002"/>
        <v>0</v>
      </c>
      <c r="W2501" s="5">
        <f t="shared" ref="W2501:Z2501" si="5003">IF(ISBLANK(K2501),1,0)</f>
        <v>0</v>
      </c>
      <c r="X2501" s="5">
        <f t="shared" si="5003"/>
        <v>0</v>
      </c>
      <c r="Y2501" s="5">
        <f t="shared" si="5003"/>
        <v>0</v>
      </c>
      <c r="Z2501" s="5">
        <f t="shared" si="5003"/>
        <v>0</v>
      </c>
      <c r="AA2501" s="5">
        <f t="shared" si="3"/>
        <v>0</v>
      </c>
    </row>
    <row r="2502" spans="1:27" ht="15.75" customHeight="1" x14ac:dyDescent="0.2">
      <c r="A2502" s="1" t="s">
        <v>1461</v>
      </c>
      <c r="B2502" s="1" t="s">
        <v>1</v>
      </c>
      <c r="C2502" s="1" t="s">
        <v>47</v>
      </c>
      <c r="D2502" s="2">
        <v>45706</v>
      </c>
      <c r="E2502" s="1" t="s">
        <v>23</v>
      </c>
      <c r="F2502" s="1">
        <v>23.5</v>
      </c>
      <c r="G2502" s="1">
        <v>39.03</v>
      </c>
      <c r="H2502" s="1">
        <v>323</v>
      </c>
      <c r="I2502" s="1">
        <v>41.2</v>
      </c>
      <c r="J2502" s="1">
        <v>7.28</v>
      </c>
      <c r="K2502" s="1">
        <v>99.26</v>
      </c>
      <c r="L2502" s="1">
        <v>6.85</v>
      </c>
      <c r="M2502" s="1">
        <v>127.5</v>
      </c>
      <c r="N2502" s="1">
        <v>87.25</v>
      </c>
      <c r="O2502" s="1">
        <v>93.06</v>
      </c>
      <c r="P2502" s="1" t="s">
        <v>4</v>
      </c>
      <c r="Q2502" s="1" t="s">
        <v>5</v>
      </c>
      <c r="R2502" s="1" t="s">
        <v>6</v>
      </c>
      <c r="S2502" s="1" t="s">
        <v>6</v>
      </c>
      <c r="T2502" s="3">
        <f t="shared" si="0"/>
        <v>45689</v>
      </c>
      <c r="U2502" s="5">
        <f t="shared" ref="U2502:V2502" si="5004">IF(ISBLANK(F2502),1,0)</f>
        <v>0</v>
      </c>
      <c r="V2502" s="5">
        <f t="shared" si="5004"/>
        <v>0</v>
      </c>
      <c r="W2502" s="5">
        <f t="shared" ref="W2502:Z2502" si="5005">IF(ISBLANK(K2502),1,0)</f>
        <v>0</v>
      </c>
      <c r="X2502" s="5">
        <f t="shared" si="5005"/>
        <v>0</v>
      </c>
      <c r="Y2502" s="5">
        <f t="shared" si="5005"/>
        <v>0</v>
      </c>
      <c r="Z2502" s="5">
        <f t="shared" si="5005"/>
        <v>0</v>
      </c>
      <c r="AA2502" s="5">
        <f t="shared" si="3"/>
        <v>0</v>
      </c>
    </row>
    <row r="2503" spans="1:27" ht="15.75" customHeight="1" x14ac:dyDescent="0.2">
      <c r="A2503" s="1" t="s">
        <v>602</v>
      </c>
      <c r="B2503" s="1" t="s">
        <v>34</v>
      </c>
      <c r="C2503" s="1" t="s">
        <v>35</v>
      </c>
      <c r="D2503" s="2">
        <v>45826</v>
      </c>
      <c r="E2503" s="1" t="s">
        <v>3</v>
      </c>
      <c r="F2503" s="1">
        <v>21.61</v>
      </c>
      <c r="G2503" s="1">
        <v>52.72</v>
      </c>
      <c r="H2503" s="1">
        <v>356</v>
      </c>
      <c r="I2503" s="1">
        <v>37.9</v>
      </c>
      <c r="J2503" s="1">
        <v>6.91</v>
      </c>
      <c r="K2503" s="1">
        <v>98.88</v>
      </c>
      <c r="L2503" s="1">
        <v>7.04</v>
      </c>
      <c r="M2503" s="1">
        <v>140.5</v>
      </c>
      <c r="N2503" s="1">
        <v>92.02</v>
      </c>
      <c r="O2503" s="1">
        <v>94.06</v>
      </c>
      <c r="P2503" s="1" t="s">
        <v>4</v>
      </c>
      <c r="Q2503" s="1" t="s">
        <v>5</v>
      </c>
      <c r="R2503" s="1" t="s">
        <v>6</v>
      </c>
      <c r="S2503" s="1" t="s">
        <v>6</v>
      </c>
      <c r="T2503" s="3">
        <f t="shared" si="0"/>
        <v>45809</v>
      </c>
      <c r="U2503" s="5">
        <f t="shared" ref="U2503:V2503" si="5006">IF(ISBLANK(F2503),1,0)</f>
        <v>0</v>
      </c>
      <c r="V2503" s="5">
        <f t="shared" si="5006"/>
        <v>0</v>
      </c>
      <c r="W2503" s="5">
        <f t="shared" ref="W2503:Z2503" si="5007">IF(ISBLANK(K2503),1,0)</f>
        <v>0</v>
      </c>
      <c r="X2503" s="5">
        <f t="shared" si="5007"/>
        <v>0</v>
      </c>
      <c r="Y2503" s="5">
        <f t="shared" si="5007"/>
        <v>0</v>
      </c>
      <c r="Z2503" s="5">
        <f t="shared" si="5007"/>
        <v>0</v>
      </c>
      <c r="AA2503" s="5">
        <f t="shared" si="3"/>
        <v>0</v>
      </c>
    </row>
    <row r="2504" spans="1:27" ht="15.75" customHeight="1" x14ac:dyDescent="0.2">
      <c r="A2504" s="1" t="s">
        <v>2738</v>
      </c>
      <c r="B2504" s="1" t="s">
        <v>20</v>
      </c>
      <c r="C2504" s="1" t="s">
        <v>21</v>
      </c>
      <c r="D2504" s="2">
        <v>45585</v>
      </c>
      <c r="E2504" s="1" t="s">
        <v>93</v>
      </c>
      <c r="F2504" s="1">
        <v>21.21</v>
      </c>
      <c r="G2504" s="1">
        <v>43.29</v>
      </c>
      <c r="H2504" s="1">
        <v>283</v>
      </c>
      <c r="I2504" s="1">
        <v>46.5</v>
      </c>
      <c r="J2504" s="1">
        <v>7.37</v>
      </c>
      <c r="K2504" s="1">
        <v>98.88</v>
      </c>
      <c r="L2504" s="1">
        <v>6.97</v>
      </c>
      <c r="M2504" s="1">
        <v>134.5</v>
      </c>
      <c r="N2504" s="1">
        <v>87.74</v>
      </c>
      <c r="O2504" s="1">
        <v>94.69</v>
      </c>
      <c r="P2504" s="1" t="s">
        <v>4</v>
      </c>
      <c r="Q2504" s="1" t="s">
        <v>5</v>
      </c>
      <c r="R2504" s="1" t="s">
        <v>6</v>
      </c>
      <c r="S2504" s="1" t="s">
        <v>6</v>
      </c>
      <c r="T2504" s="3">
        <f t="shared" si="0"/>
        <v>45566</v>
      </c>
      <c r="U2504" s="5">
        <f t="shared" ref="U2504:V2504" si="5008">IF(ISBLANK(F2504),1,0)</f>
        <v>0</v>
      </c>
      <c r="V2504" s="5">
        <f t="shared" si="5008"/>
        <v>0</v>
      </c>
      <c r="W2504" s="5">
        <f t="shared" ref="W2504:Z2504" si="5009">IF(ISBLANK(K2504),1,0)</f>
        <v>0</v>
      </c>
      <c r="X2504" s="5">
        <f t="shared" si="5009"/>
        <v>0</v>
      </c>
      <c r="Y2504" s="5">
        <f t="shared" si="5009"/>
        <v>0</v>
      </c>
      <c r="Z2504" s="5">
        <f t="shared" si="5009"/>
        <v>0</v>
      </c>
      <c r="AA2504" s="5">
        <f t="shared" si="3"/>
        <v>0</v>
      </c>
    </row>
    <row r="2505" spans="1:27" ht="15.75" customHeight="1" x14ac:dyDescent="0.2">
      <c r="A2505" s="1" t="s">
        <v>2876</v>
      </c>
      <c r="B2505" s="1" t="s">
        <v>58</v>
      </c>
      <c r="C2505" s="1" t="s">
        <v>35</v>
      </c>
      <c r="D2505" s="2">
        <v>45801</v>
      </c>
      <c r="E2505" s="1" t="s">
        <v>37</v>
      </c>
      <c r="F2505" s="1">
        <v>21.9</v>
      </c>
      <c r="G2505" s="1">
        <v>38.18</v>
      </c>
      <c r="H2505" s="1">
        <v>295</v>
      </c>
      <c r="I2505" s="1">
        <v>35.4</v>
      </c>
      <c r="J2505" s="1">
        <v>6.76</v>
      </c>
      <c r="K2505" s="1">
        <v>99.19</v>
      </c>
      <c r="L2505" s="1">
        <v>6.85</v>
      </c>
      <c r="M2505" s="1">
        <v>96.5</v>
      </c>
      <c r="N2505" s="1">
        <v>85.98</v>
      </c>
      <c r="O2505" s="1">
        <v>92.73</v>
      </c>
      <c r="P2505" s="1" t="s">
        <v>4</v>
      </c>
      <c r="Q2505" s="1" t="s">
        <v>5</v>
      </c>
      <c r="R2505" s="1" t="s">
        <v>6</v>
      </c>
      <c r="S2505" s="1" t="s">
        <v>6</v>
      </c>
      <c r="T2505" s="3">
        <f t="shared" si="0"/>
        <v>45778</v>
      </c>
      <c r="U2505" s="5">
        <f t="shared" ref="U2505:V2505" si="5010">IF(ISBLANK(F2505),1,0)</f>
        <v>0</v>
      </c>
      <c r="V2505" s="5">
        <f t="shared" si="5010"/>
        <v>0</v>
      </c>
      <c r="W2505" s="5">
        <f t="shared" ref="W2505:Z2505" si="5011">IF(ISBLANK(K2505),1,0)</f>
        <v>0</v>
      </c>
      <c r="X2505" s="5">
        <f t="shared" si="5011"/>
        <v>0</v>
      </c>
      <c r="Y2505" s="5">
        <f t="shared" si="5011"/>
        <v>0</v>
      </c>
      <c r="Z2505" s="5">
        <f t="shared" si="5011"/>
        <v>0</v>
      </c>
      <c r="AA2505" s="5">
        <f t="shared" si="3"/>
        <v>0</v>
      </c>
    </row>
    <row r="2506" spans="1:27" ht="15.75" customHeight="1" x14ac:dyDescent="0.2">
      <c r="A2506" s="1" t="s">
        <v>689</v>
      </c>
      <c r="B2506" s="1" t="s">
        <v>34</v>
      </c>
      <c r="C2506" s="1" t="s">
        <v>35</v>
      </c>
      <c r="D2506" s="2">
        <v>45799</v>
      </c>
      <c r="E2506" s="1" t="s">
        <v>93</v>
      </c>
      <c r="F2506" s="1">
        <v>21.07</v>
      </c>
      <c r="G2506" s="1">
        <v>37.869999999999997</v>
      </c>
      <c r="H2506" s="1">
        <v>345</v>
      </c>
      <c r="I2506" s="1">
        <v>48.8</v>
      </c>
      <c r="J2506" s="1">
        <v>7.49</v>
      </c>
      <c r="K2506" s="1">
        <v>99.37</v>
      </c>
      <c r="L2506" s="1">
        <v>6.81</v>
      </c>
      <c r="M2506" s="1">
        <v>145.80000000000001</v>
      </c>
      <c r="N2506" s="1">
        <v>85.15</v>
      </c>
      <c r="O2506" s="1">
        <v>93.65</v>
      </c>
      <c r="P2506" s="1" t="s">
        <v>4</v>
      </c>
      <c r="Q2506" s="1" t="s">
        <v>5</v>
      </c>
      <c r="R2506" s="1" t="s">
        <v>6</v>
      </c>
      <c r="S2506" s="1" t="s">
        <v>6</v>
      </c>
      <c r="T2506" s="3">
        <f t="shared" si="0"/>
        <v>45778</v>
      </c>
      <c r="U2506" s="5">
        <f t="shared" ref="U2506:V2506" si="5012">IF(ISBLANK(F2506),1,0)</f>
        <v>0</v>
      </c>
      <c r="V2506" s="5">
        <f t="shared" si="5012"/>
        <v>0</v>
      </c>
      <c r="W2506" s="5">
        <f t="shared" ref="W2506:Z2506" si="5013">IF(ISBLANK(K2506),1,0)</f>
        <v>0</v>
      </c>
      <c r="X2506" s="5">
        <f t="shared" si="5013"/>
        <v>0</v>
      </c>
      <c r="Y2506" s="5">
        <f t="shared" si="5013"/>
        <v>0</v>
      </c>
      <c r="Z2506" s="5">
        <f t="shared" si="5013"/>
        <v>0</v>
      </c>
      <c r="AA2506" s="5">
        <f t="shared" si="3"/>
        <v>0</v>
      </c>
    </row>
    <row r="2507" spans="1:27" ht="15.75" customHeight="1" x14ac:dyDescent="0.2">
      <c r="A2507" s="1" t="s">
        <v>968</v>
      </c>
      <c r="B2507" s="1" t="s">
        <v>34</v>
      </c>
      <c r="C2507" s="1" t="s">
        <v>47</v>
      </c>
      <c r="D2507" s="2">
        <v>45861</v>
      </c>
      <c r="E2507" s="1" t="s">
        <v>37</v>
      </c>
      <c r="F2507" s="1">
        <v>21.67</v>
      </c>
      <c r="G2507" s="1">
        <v>41.42</v>
      </c>
      <c r="H2507" s="1">
        <v>339</v>
      </c>
      <c r="I2507" s="1">
        <v>40.5</v>
      </c>
      <c r="J2507" s="1">
        <v>7.15</v>
      </c>
      <c r="K2507" s="1">
        <v>98.71</v>
      </c>
      <c r="L2507" s="1">
        <v>7.04</v>
      </c>
      <c r="M2507" s="1">
        <v>133.69999999999999</v>
      </c>
      <c r="N2507" s="1">
        <v>90.6</v>
      </c>
      <c r="O2507" s="1">
        <v>92.6</v>
      </c>
      <c r="P2507" s="1" t="s">
        <v>4</v>
      </c>
      <c r="Q2507" s="1" t="s">
        <v>5</v>
      </c>
      <c r="R2507" s="1" t="s">
        <v>6</v>
      </c>
      <c r="S2507" s="1" t="s">
        <v>6</v>
      </c>
      <c r="T2507" s="3">
        <f t="shared" si="0"/>
        <v>45839</v>
      </c>
      <c r="U2507" s="5">
        <f t="shared" ref="U2507:V2507" si="5014">IF(ISBLANK(F2507),1,0)</f>
        <v>0</v>
      </c>
      <c r="V2507" s="5">
        <f t="shared" si="5014"/>
        <v>0</v>
      </c>
      <c r="W2507" s="5">
        <f t="shared" ref="W2507:Z2507" si="5015">IF(ISBLANK(K2507),1,0)</f>
        <v>0</v>
      </c>
      <c r="X2507" s="5">
        <f t="shared" si="5015"/>
        <v>0</v>
      </c>
      <c r="Y2507" s="5">
        <f t="shared" si="5015"/>
        <v>0</v>
      </c>
      <c r="Z2507" s="5">
        <f t="shared" si="5015"/>
        <v>0</v>
      </c>
      <c r="AA2507" s="5">
        <f t="shared" si="3"/>
        <v>0</v>
      </c>
    </row>
    <row r="2508" spans="1:27" ht="15.75" customHeight="1" x14ac:dyDescent="0.2">
      <c r="A2508" s="1" t="s">
        <v>2433</v>
      </c>
      <c r="B2508" s="1" t="s">
        <v>20</v>
      </c>
      <c r="C2508" s="1" t="s">
        <v>35</v>
      </c>
      <c r="D2508" s="2">
        <v>45918</v>
      </c>
      <c r="E2508" s="1" t="s">
        <v>37</v>
      </c>
      <c r="F2508" s="1">
        <v>20.66</v>
      </c>
      <c r="G2508" s="1">
        <v>38.42</v>
      </c>
      <c r="H2508" s="1">
        <v>297</v>
      </c>
      <c r="I2508" s="1">
        <v>48.6</v>
      </c>
      <c r="J2508" s="1">
        <v>7.92</v>
      </c>
      <c r="K2508" s="1">
        <v>98.95</v>
      </c>
      <c r="L2508" s="1">
        <v>6.87</v>
      </c>
      <c r="M2508" s="1">
        <v>118.3</v>
      </c>
      <c r="N2508" s="1">
        <v>86.89</v>
      </c>
      <c r="O2508" s="1">
        <v>94.93</v>
      </c>
      <c r="P2508" s="1" t="s">
        <v>4</v>
      </c>
      <c r="Q2508" s="1" t="s">
        <v>5</v>
      </c>
      <c r="R2508" s="1" t="s">
        <v>6</v>
      </c>
      <c r="S2508" s="1" t="s">
        <v>6</v>
      </c>
      <c r="T2508" s="3">
        <f t="shared" si="0"/>
        <v>45901</v>
      </c>
      <c r="U2508" s="5">
        <f t="shared" ref="U2508:V2508" si="5016">IF(ISBLANK(F2508),1,0)</f>
        <v>0</v>
      </c>
      <c r="V2508" s="5">
        <f t="shared" si="5016"/>
        <v>0</v>
      </c>
      <c r="W2508" s="5">
        <f t="shared" ref="W2508:Z2508" si="5017">IF(ISBLANK(K2508),1,0)</f>
        <v>0</v>
      </c>
      <c r="X2508" s="5">
        <f t="shared" si="5017"/>
        <v>0</v>
      </c>
      <c r="Y2508" s="5">
        <f t="shared" si="5017"/>
        <v>0</v>
      </c>
      <c r="Z2508" s="5">
        <f t="shared" si="5017"/>
        <v>0</v>
      </c>
      <c r="AA2508" s="5">
        <f t="shared" si="3"/>
        <v>0</v>
      </c>
    </row>
    <row r="2509" spans="1:27" ht="15.75" customHeight="1" x14ac:dyDescent="0.2">
      <c r="A2509" s="1" t="s">
        <v>2877</v>
      </c>
      <c r="B2509" s="1" t="s">
        <v>1</v>
      </c>
      <c r="C2509" s="1" t="s">
        <v>47</v>
      </c>
      <c r="D2509" s="2">
        <v>45294</v>
      </c>
      <c r="E2509" s="1" t="s">
        <v>93</v>
      </c>
      <c r="F2509" s="1">
        <v>23.27</v>
      </c>
      <c r="G2509" s="1">
        <v>53.25</v>
      </c>
      <c r="H2509" s="1">
        <v>347</v>
      </c>
      <c r="I2509" s="1">
        <v>31.9</v>
      </c>
      <c r="J2509" s="1">
        <v>6.64</v>
      </c>
      <c r="K2509" s="1">
        <v>98.62</v>
      </c>
      <c r="L2509" s="1">
        <v>6.81</v>
      </c>
      <c r="M2509" s="1">
        <v>119.2</v>
      </c>
      <c r="N2509" s="1">
        <v>89.91</v>
      </c>
      <c r="O2509" s="1">
        <v>95.49</v>
      </c>
      <c r="P2509" s="1" t="s">
        <v>4</v>
      </c>
      <c r="Q2509" s="1" t="s">
        <v>50</v>
      </c>
      <c r="R2509" s="1" t="s">
        <v>51</v>
      </c>
      <c r="S2509" s="1" t="s">
        <v>89</v>
      </c>
      <c r="T2509" s="3">
        <f t="shared" si="0"/>
        <v>45292</v>
      </c>
      <c r="U2509" s="5">
        <f t="shared" ref="U2509:V2509" si="5018">IF(ISBLANK(F2509),1,0)</f>
        <v>0</v>
      </c>
      <c r="V2509" s="5">
        <f t="shared" si="5018"/>
        <v>0</v>
      </c>
      <c r="W2509" s="5">
        <f t="shared" ref="W2509:Z2509" si="5019">IF(ISBLANK(K2509),1,0)</f>
        <v>0</v>
      </c>
      <c r="X2509" s="5">
        <f t="shared" si="5019"/>
        <v>0</v>
      </c>
      <c r="Y2509" s="5">
        <f t="shared" si="5019"/>
        <v>0</v>
      </c>
      <c r="Z2509" s="5">
        <f t="shared" si="5019"/>
        <v>0</v>
      </c>
      <c r="AA2509" s="5">
        <f t="shared" si="3"/>
        <v>0</v>
      </c>
    </row>
    <row r="2510" spans="1:27" ht="15.75" customHeight="1" x14ac:dyDescent="0.2">
      <c r="A2510" s="1" t="s">
        <v>2878</v>
      </c>
      <c r="B2510" s="1" t="s">
        <v>58</v>
      </c>
      <c r="C2510" s="1" t="s">
        <v>35</v>
      </c>
      <c r="D2510" s="2">
        <v>45861</v>
      </c>
      <c r="E2510" s="1" t="s">
        <v>93</v>
      </c>
      <c r="F2510" s="1">
        <v>22.41</v>
      </c>
      <c r="G2510" s="1">
        <v>41.06</v>
      </c>
      <c r="H2510" s="1">
        <v>327</v>
      </c>
      <c r="I2510" s="1">
        <v>34.799999999999997</v>
      </c>
      <c r="J2510" s="1">
        <v>7.13</v>
      </c>
      <c r="K2510" s="1">
        <v>99.17</v>
      </c>
      <c r="L2510" s="1">
        <v>6.88</v>
      </c>
      <c r="M2510" s="1">
        <v>124</v>
      </c>
      <c r="N2510" s="1">
        <v>89.77</v>
      </c>
      <c r="O2510" s="1">
        <v>93.15</v>
      </c>
      <c r="P2510" s="1" t="s">
        <v>4</v>
      </c>
      <c r="Q2510" s="1" t="s">
        <v>5</v>
      </c>
      <c r="R2510" s="1" t="s">
        <v>6</v>
      </c>
      <c r="S2510" s="1" t="s">
        <v>6</v>
      </c>
      <c r="T2510" s="3">
        <f t="shared" si="0"/>
        <v>45839</v>
      </c>
      <c r="U2510" s="5">
        <f t="shared" ref="U2510:V2510" si="5020">IF(ISBLANK(F2510),1,0)</f>
        <v>0</v>
      </c>
      <c r="V2510" s="5">
        <f t="shared" si="5020"/>
        <v>0</v>
      </c>
      <c r="W2510" s="5">
        <f t="shared" ref="W2510:Z2510" si="5021">IF(ISBLANK(K2510),1,0)</f>
        <v>0</v>
      </c>
      <c r="X2510" s="5">
        <f t="shared" si="5021"/>
        <v>0</v>
      </c>
      <c r="Y2510" s="5">
        <f t="shared" si="5021"/>
        <v>0</v>
      </c>
      <c r="Z2510" s="5">
        <f t="shared" si="5021"/>
        <v>0</v>
      </c>
      <c r="AA2510" s="5">
        <f t="shared" si="3"/>
        <v>0</v>
      </c>
    </row>
    <row r="2511" spans="1:27" ht="15.75" customHeight="1" x14ac:dyDescent="0.2">
      <c r="A2511" s="1" t="s">
        <v>1187</v>
      </c>
      <c r="B2511" s="1" t="s">
        <v>34</v>
      </c>
      <c r="C2511" s="1" t="s">
        <v>35</v>
      </c>
      <c r="D2511" s="2">
        <v>45871</v>
      </c>
      <c r="E2511" s="1" t="s">
        <v>93</v>
      </c>
      <c r="F2511" s="1">
        <v>22.87</v>
      </c>
      <c r="G2511" s="1">
        <v>38.049999999999997</v>
      </c>
      <c r="H2511" s="1">
        <v>317</v>
      </c>
      <c r="I2511" s="1">
        <v>37.5</v>
      </c>
      <c r="J2511" s="1">
        <v>7.16</v>
      </c>
      <c r="K2511" s="1">
        <v>98.98</v>
      </c>
      <c r="L2511" s="1">
        <v>6.85</v>
      </c>
      <c r="M2511" s="1">
        <v>121.8</v>
      </c>
      <c r="N2511" s="1">
        <v>88.17</v>
      </c>
      <c r="O2511" s="1">
        <v>89.6</v>
      </c>
      <c r="P2511" s="1" t="s">
        <v>4</v>
      </c>
      <c r="Q2511" s="1" t="s">
        <v>5</v>
      </c>
      <c r="R2511" s="1" t="s">
        <v>6</v>
      </c>
      <c r="S2511" s="1" t="s">
        <v>6</v>
      </c>
      <c r="T2511" s="3">
        <f t="shared" si="0"/>
        <v>45870</v>
      </c>
      <c r="U2511" s="5">
        <f t="shared" ref="U2511:V2511" si="5022">IF(ISBLANK(F2511),1,0)</f>
        <v>0</v>
      </c>
      <c r="V2511" s="5">
        <f t="shared" si="5022"/>
        <v>0</v>
      </c>
      <c r="W2511" s="5">
        <f t="shared" ref="W2511:Z2511" si="5023">IF(ISBLANK(K2511),1,0)</f>
        <v>0</v>
      </c>
      <c r="X2511" s="5">
        <f t="shared" si="5023"/>
        <v>0</v>
      </c>
      <c r="Y2511" s="5">
        <f t="shared" si="5023"/>
        <v>0</v>
      </c>
      <c r="Z2511" s="5">
        <f t="shared" si="5023"/>
        <v>0</v>
      </c>
      <c r="AA2511" s="5">
        <f t="shared" si="3"/>
        <v>0</v>
      </c>
    </row>
    <row r="2512" spans="1:27" ht="15.75" customHeight="1" x14ac:dyDescent="0.2">
      <c r="A2512" s="1" t="s">
        <v>2579</v>
      </c>
      <c r="B2512" s="1" t="s">
        <v>20</v>
      </c>
      <c r="C2512" s="1" t="s">
        <v>35</v>
      </c>
      <c r="D2512" s="2">
        <v>45690</v>
      </c>
      <c r="E2512" s="1" t="s">
        <v>3</v>
      </c>
      <c r="F2512" s="1">
        <v>20.28</v>
      </c>
      <c r="G2512" s="1">
        <v>39.71</v>
      </c>
      <c r="H2512" s="1">
        <v>277</v>
      </c>
      <c r="I2512" s="1">
        <v>46.4</v>
      </c>
      <c r="J2512" s="1">
        <v>7.95</v>
      </c>
      <c r="K2512" s="1">
        <v>99.28</v>
      </c>
      <c r="L2512" s="1">
        <v>6.98</v>
      </c>
      <c r="M2512" s="1">
        <v>129.4</v>
      </c>
      <c r="N2512" s="1">
        <v>85.13</v>
      </c>
      <c r="O2512" s="1">
        <v>94.82</v>
      </c>
      <c r="P2512" s="1" t="s">
        <v>4</v>
      </c>
      <c r="Q2512" s="1" t="s">
        <v>5</v>
      </c>
      <c r="R2512" s="1" t="s">
        <v>6</v>
      </c>
      <c r="S2512" s="1" t="s">
        <v>6</v>
      </c>
      <c r="T2512" s="3">
        <f t="shared" si="0"/>
        <v>45689</v>
      </c>
      <c r="U2512" s="5">
        <f t="shared" ref="U2512:V2512" si="5024">IF(ISBLANK(F2512),1,0)</f>
        <v>0</v>
      </c>
      <c r="V2512" s="5">
        <f t="shared" si="5024"/>
        <v>0</v>
      </c>
      <c r="W2512" s="5">
        <f t="shared" ref="W2512:Z2512" si="5025">IF(ISBLANK(K2512),1,0)</f>
        <v>0</v>
      </c>
      <c r="X2512" s="5">
        <f t="shared" si="5025"/>
        <v>0</v>
      </c>
      <c r="Y2512" s="5">
        <f t="shared" si="5025"/>
        <v>0</v>
      </c>
      <c r="Z2512" s="5">
        <f t="shared" si="5025"/>
        <v>0</v>
      </c>
      <c r="AA2512" s="5">
        <f t="shared" si="3"/>
        <v>0</v>
      </c>
    </row>
    <row r="2513" spans="1:27" ht="15.75" customHeight="1" x14ac:dyDescent="0.2">
      <c r="A2513" s="1" t="s">
        <v>2521</v>
      </c>
      <c r="B2513" s="1" t="s">
        <v>58</v>
      </c>
      <c r="C2513" s="1" t="s">
        <v>35</v>
      </c>
      <c r="D2513" s="2">
        <v>45671</v>
      </c>
      <c r="E2513" s="1" t="s">
        <v>3</v>
      </c>
      <c r="F2513" s="1">
        <v>23.43</v>
      </c>
      <c r="G2513" s="1">
        <v>43.32</v>
      </c>
      <c r="H2513" s="1">
        <v>275</v>
      </c>
      <c r="I2513" s="1">
        <v>43</v>
      </c>
      <c r="J2513" s="1">
        <v>7.57</v>
      </c>
      <c r="K2513" s="1">
        <v>99.04</v>
      </c>
      <c r="L2513" s="1">
        <v>6.59</v>
      </c>
      <c r="M2513" s="1">
        <v>120.2</v>
      </c>
      <c r="N2513" s="1">
        <v>85.99</v>
      </c>
      <c r="O2513" s="1">
        <v>94.86</v>
      </c>
      <c r="P2513" s="1" t="s">
        <v>4</v>
      </c>
      <c r="Q2513" s="1" t="s">
        <v>5</v>
      </c>
      <c r="R2513" s="1" t="s">
        <v>6</v>
      </c>
      <c r="S2513" s="1" t="s">
        <v>6</v>
      </c>
      <c r="T2513" s="3">
        <f t="shared" si="0"/>
        <v>45658</v>
      </c>
      <c r="U2513" s="5">
        <f t="shared" ref="U2513:V2513" si="5026">IF(ISBLANK(F2513),1,0)</f>
        <v>0</v>
      </c>
      <c r="V2513" s="5">
        <f t="shared" si="5026"/>
        <v>0</v>
      </c>
      <c r="W2513" s="5">
        <f t="shared" ref="W2513:Z2513" si="5027">IF(ISBLANK(K2513),1,0)</f>
        <v>0</v>
      </c>
      <c r="X2513" s="5">
        <f t="shared" si="5027"/>
        <v>0</v>
      </c>
      <c r="Y2513" s="5">
        <f t="shared" si="5027"/>
        <v>0</v>
      </c>
      <c r="Z2513" s="5">
        <f t="shared" si="5027"/>
        <v>0</v>
      </c>
      <c r="AA2513" s="5">
        <f t="shared" si="3"/>
        <v>0</v>
      </c>
    </row>
    <row r="2514" spans="1:27" ht="15.75" customHeight="1" x14ac:dyDescent="0.2">
      <c r="A2514" s="1" t="s">
        <v>2879</v>
      </c>
      <c r="B2514" s="1" t="s">
        <v>1</v>
      </c>
      <c r="C2514" s="1" t="s">
        <v>21</v>
      </c>
      <c r="D2514" s="2">
        <v>45820</v>
      </c>
      <c r="E2514" s="1" t="s">
        <v>3</v>
      </c>
      <c r="F2514" s="1">
        <v>21.32</v>
      </c>
      <c r="G2514" s="1">
        <v>36.6</v>
      </c>
      <c r="H2514" s="1">
        <v>325</v>
      </c>
      <c r="I2514" s="1">
        <v>39</v>
      </c>
      <c r="J2514" s="1">
        <v>6.94</v>
      </c>
      <c r="K2514" s="1">
        <v>99.16</v>
      </c>
      <c r="L2514" s="1">
        <v>6.58</v>
      </c>
      <c r="M2514" s="1">
        <v>117</v>
      </c>
      <c r="N2514" s="1">
        <v>90.74</v>
      </c>
      <c r="O2514" s="1">
        <v>95.09</v>
      </c>
      <c r="P2514" s="1" t="s">
        <v>177</v>
      </c>
      <c r="Q2514" s="1" t="s">
        <v>5</v>
      </c>
      <c r="R2514" s="1" t="s">
        <v>6</v>
      </c>
      <c r="S2514" s="1" t="s">
        <v>6</v>
      </c>
      <c r="T2514" s="3">
        <f t="shared" si="0"/>
        <v>45809</v>
      </c>
      <c r="U2514" s="5">
        <f t="shared" ref="U2514:V2514" si="5028">IF(ISBLANK(F2514),1,0)</f>
        <v>0</v>
      </c>
      <c r="V2514" s="5">
        <f t="shared" si="5028"/>
        <v>0</v>
      </c>
      <c r="W2514" s="5">
        <f t="shared" ref="W2514:Z2514" si="5029">IF(ISBLANK(K2514),1,0)</f>
        <v>0</v>
      </c>
      <c r="X2514" s="5">
        <f t="shared" si="5029"/>
        <v>0</v>
      </c>
      <c r="Y2514" s="5">
        <f t="shared" si="5029"/>
        <v>0</v>
      </c>
      <c r="Z2514" s="5">
        <f t="shared" si="5029"/>
        <v>0</v>
      </c>
      <c r="AA2514" s="5">
        <f t="shared" si="3"/>
        <v>0</v>
      </c>
    </row>
    <row r="2515" spans="1:27" ht="15.75" customHeight="1" x14ac:dyDescent="0.2">
      <c r="A2515" s="1" t="s">
        <v>643</v>
      </c>
      <c r="B2515" s="1" t="s">
        <v>34</v>
      </c>
      <c r="C2515" s="1" t="s">
        <v>35</v>
      </c>
      <c r="D2515" s="2">
        <v>45624</v>
      </c>
      <c r="E2515" s="1" t="s">
        <v>3</v>
      </c>
      <c r="F2515" s="1">
        <v>20.9</v>
      </c>
      <c r="G2515" s="1">
        <v>46.01</v>
      </c>
      <c r="H2515" s="1">
        <v>348</v>
      </c>
      <c r="I2515" s="1">
        <v>35.299999999999997</v>
      </c>
      <c r="J2515" s="1">
        <v>6.96</v>
      </c>
      <c r="K2515" s="1">
        <v>98.9</v>
      </c>
      <c r="L2515" s="1">
        <v>7.06</v>
      </c>
      <c r="M2515" s="1">
        <v>126.4</v>
      </c>
      <c r="N2515" s="1">
        <v>89.28</v>
      </c>
      <c r="O2515" s="1">
        <v>93.84</v>
      </c>
      <c r="P2515" s="1" t="s">
        <v>4</v>
      </c>
      <c r="Q2515" s="1" t="s">
        <v>5</v>
      </c>
      <c r="R2515" s="1" t="s">
        <v>6</v>
      </c>
      <c r="S2515" s="1" t="s">
        <v>6</v>
      </c>
      <c r="T2515" s="3">
        <f t="shared" si="0"/>
        <v>45597</v>
      </c>
      <c r="U2515" s="5">
        <f t="shared" ref="U2515:V2515" si="5030">IF(ISBLANK(F2515),1,0)</f>
        <v>0</v>
      </c>
      <c r="V2515" s="5">
        <f t="shared" si="5030"/>
        <v>0</v>
      </c>
      <c r="W2515" s="5">
        <f t="shared" ref="W2515:Z2515" si="5031">IF(ISBLANK(K2515),1,0)</f>
        <v>0</v>
      </c>
      <c r="X2515" s="5">
        <f t="shared" si="5031"/>
        <v>0</v>
      </c>
      <c r="Y2515" s="5">
        <f t="shared" si="5031"/>
        <v>0</v>
      </c>
      <c r="Z2515" s="5">
        <f t="shared" si="5031"/>
        <v>0</v>
      </c>
      <c r="AA2515" s="5">
        <f t="shared" si="3"/>
        <v>0</v>
      </c>
    </row>
    <row r="2516" spans="1:27" ht="15.75" customHeight="1" x14ac:dyDescent="0.2">
      <c r="A2516" s="1" t="s">
        <v>700</v>
      </c>
      <c r="B2516" s="1" t="s">
        <v>34</v>
      </c>
      <c r="C2516" s="1" t="s">
        <v>21</v>
      </c>
      <c r="D2516" s="2">
        <v>45594</v>
      </c>
      <c r="E2516" s="1" t="s">
        <v>3</v>
      </c>
      <c r="F2516" s="1">
        <v>21.33</v>
      </c>
      <c r="G2516" s="1">
        <v>50.04</v>
      </c>
      <c r="H2516" s="1">
        <v>348</v>
      </c>
      <c r="I2516" s="1">
        <v>44.1</v>
      </c>
      <c r="J2516" s="1">
        <v>6.12</v>
      </c>
      <c r="K2516" s="1">
        <v>99.36</v>
      </c>
      <c r="L2516" s="1">
        <v>6.93</v>
      </c>
      <c r="M2516" s="1">
        <v>137.6</v>
      </c>
      <c r="N2516" s="1">
        <v>88.42</v>
      </c>
      <c r="O2516" s="1">
        <v>93.63</v>
      </c>
      <c r="P2516" s="1" t="s">
        <v>4</v>
      </c>
      <c r="Q2516" s="1" t="s">
        <v>5</v>
      </c>
      <c r="R2516" s="1" t="s">
        <v>6</v>
      </c>
      <c r="S2516" s="1" t="s">
        <v>6</v>
      </c>
      <c r="T2516" s="3">
        <f t="shared" si="0"/>
        <v>45566</v>
      </c>
      <c r="U2516" s="5">
        <f t="shared" ref="U2516:V2516" si="5032">IF(ISBLANK(F2516),1,0)</f>
        <v>0</v>
      </c>
      <c r="V2516" s="5">
        <f t="shared" si="5032"/>
        <v>0</v>
      </c>
      <c r="W2516" s="5">
        <f t="shared" ref="W2516:Z2516" si="5033">IF(ISBLANK(K2516),1,0)</f>
        <v>0</v>
      </c>
      <c r="X2516" s="5">
        <f t="shared" si="5033"/>
        <v>0</v>
      </c>
      <c r="Y2516" s="5">
        <f t="shared" si="5033"/>
        <v>0</v>
      </c>
      <c r="Z2516" s="5">
        <f t="shared" si="5033"/>
        <v>0</v>
      </c>
      <c r="AA2516" s="5">
        <f t="shared" si="3"/>
        <v>0</v>
      </c>
    </row>
    <row r="2517" spans="1:27" ht="15.75" customHeight="1" x14ac:dyDescent="0.2">
      <c r="A2517" s="1" t="s">
        <v>2880</v>
      </c>
      <c r="B2517" s="1" t="s">
        <v>58</v>
      </c>
      <c r="C2517" s="1" t="s">
        <v>47</v>
      </c>
      <c r="D2517" s="2">
        <v>45879</v>
      </c>
      <c r="E2517" s="1" t="s">
        <v>23</v>
      </c>
      <c r="F2517" s="1">
        <v>22.98</v>
      </c>
      <c r="G2517" s="1">
        <v>42.69</v>
      </c>
      <c r="H2517" s="1">
        <v>315</v>
      </c>
      <c r="I2517" s="1">
        <v>38.4</v>
      </c>
      <c r="J2517" s="1">
        <v>7.51</v>
      </c>
      <c r="K2517" s="1">
        <v>98.59</v>
      </c>
      <c r="L2517" s="1">
        <v>6.89</v>
      </c>
      <c r="M2517" s="1">
        <v>105.5</v>
      </c>
      <c r="N2517" s="1">
        <v>89.26</v>
      </c>
      <c r="O2517" s="1">
        <v>93.1</v>
      </c>
      <c r="P2517" s="1" t="s">
        <v>4</v>
      </c>
      <c r="Q2517" s="1" t="s">
        <v>5</v>
      </c>
      <c r="R2517" s="1" t="s">
        <v>6</v>
      </c>
      <c r="S2517" s="1" t="s">
        <v>6</v>
      </c>
      <c r="T2517" s="3">
        <f t="shared" si="0"/>
        <v>45870</v>
      </c>
      <c r="U2517" s="5">
        <f t="shared" ref="U2517:V2517" si="5034">IF(ISBLANK(F2517),1,0)</f>
        <v>0</v>
      </c>
      <c r="V2517" s="5">
        <f t="shared" si="5034"/>
        <v>0</v>
      </c>
      <c r="W2517" s="5">
        <f t="shared" ref="W2517:Z2517" si="5035">IF(ISBLANK(K2517),1,0)</f>
        <v>0</v>
      </c>
      <c r="X2517" s="5">
        <f t="shared" si="5035"/>
        <v>0</v>
      </c>
      <c r="Y2517" s="5">
        <f t="shared" si="5035"/>
        <v>0</v>
      </c>
      <c r="Z2517" s="5">
        <f t="shared" si="5035"/>
        <v>0</v>
      </c>
      <c r="AA2517" s="5">
        <f t="shared" si="3"/>
        <v>0</v>
      </c>
    </row>
    <row r="2518" spans="1:27" ht="15.75" customHeight="1" x14ac:dyDescent="0.2">
      <c r="A2518" s="1" t="s">
        <v>2881</v>
      </c>
      <c r="B2518" s="1" t="s">
        <v>58</v>
      </c>
      <c r="C2518" s="1" t="s">
        <v>21</v>
      </c>
      <c r="D2518" s="2">
        <v>45868</v>
      </c>
      <c r="E2518" s="1" t="s">
        <v>93</v>
      </c>
      <c r="F2518" s="1">
        <v>22.17</v>
      </c>
      <c r="G2518" s="1">
        <v>38.01</v>
      </c>
      <c r="H2518" s="1">
        <v>303</v>
      </c>
      <c r="I2518" s="1">
        <v>43.9</v>
      </c>
      <c r="J2518" s="1">
        <v>6.57</v>
      </c>
      <c r="K2518" s="1">
        <v>98.96</v>
      </c>
      <c r="L2518" s="1">
        <v>6.77</v>
      </c>
      <c r="M2518" s="1">
        <v>129.9</v>
      </c>
      <c r="N2518" s="1">
        <v>90.45</v>
      </c>
      <c r="O2518" s="1">
        <v>93.98</v>
      </c>
      <c r="P2518" s="1" t="s">
        <v>4</v>
      </c>
      <c r="Q2518" s="1" t="s">
        <v>5</v>
      </c>
      <c r="R2518" s="1" t="s">
        <v>6</v>
      </c>
      <c r="S2518" s="1" t="s">
        <v>6</v>
      </c>
      <c r="T2518" s="3">
        <f t="shared" si="0"/>
        <v>45839</v>
      </c>
      <c r="U2518" s="5">
        <f t="shared" ref="U2518:V2518" si="5036">IF(ISBLANK(F2518),1,0)</f>
        <v>0</v>
      </c>
      <c r="V2518" s="5">
        <f t="shared" si="5036"/>
        <v>0</v>
      </c>
      <c r="W2518" s="5">
        <f t="shared" ref="W2518:Z2518" si="5037">IF(ISBLANK(K2518),1,0)</f>
        <v>0</v>
      </c>
      <c r="X2518" s="5">
        <f t="shared" si="5037"/>
        <v>0</v>
      </c>
      <c r="Y2518" s="5">
        <f t="shared" si="5037"/>
        <v>0</v>
      </c>
      <c r="Z2518" s="5">
        <f t="shared" si="5037"/>
        <v>0</v>
      </c>
      <c r="AA2518" s="5">
        <f t="shared" si="3"/>
        <v>0</v>
      </c>
    </row>
    <row r="2519" spans="1:27" ht="15.75" customHeight="1" x14ac:dyDescent="0.2">
      <c r="A2519" s="1" t="s">
        <v>2881</v>
      </c>
      <c r="B2519" s="1" t="s">
        <v>58</v>
      </c>
      <c r="C2519" s="1" t="s">
        <v>21</v>
      </c>
      <c r="D2519" s="2">
        <v>45868</v>
      </c>
      <c r="E2519" s="1" t="s">
        <v>93</v>
      </c>
      <c r="F2519" s="1">
        <v>22.17</v>
      </c>
      <c r="G2519" s="1">
        <v>38.01</v>
      </c>
      <c r="H2519" s="1">
        <v>303</v>
      </c>
      <c r="I2519" s="1">
        <v>43.9</v>
      </c>
      <c r="J2519" s="1">
        <v>6.57</v>
      </c>
      <c r="K2519" s="1">
        <v>98.96</v>
      </c>
      <c r="L2519" s="1">
        <v>6.77</v>
      </c>
      <c r="M2519" s="1">
        <v>129.9</v>
      </c>
      <c r="N2519" s="1">
        <v>90.45</v>
      </c>
      <c r="O2519" s="1">
        <v>93.98</v>
      </c>
      <c r="P2519" s="1" t="s">
        <v>4</v>
      </c>
      <c r="Q2519" s="1" t="s">
        <v>5</v>
      </c>
      <c r="R2519" s="1" t="s">
        <v>6</v>
      </c>
      <c r="S2519" s="1" t="s">
        <v>6</v>
      </c>
      <c r="T2519" s="3">
        <f t="shared" si="0"/>
        <v>45839</v>
      </c>
      <c r="U2519" s="5">
        <f t="shared" ref="U2519:V2519" si="5038">IF(ISBLANK(F2519),1,0)</f>
        <v>0</v>
      </c>
      <c r="V2519" s="5">
        <f t="shared" si="5038"/>
        <v>0</v>
      </c>
      <c r="W2519" s="5">
        <f t="shared" ref="W2519:Z2519" si="5039">IF(ISBLANK(K2519),1,0)</f>
        <v>0</v>
      </c>
      <c r="X2519" s="5">
        <f t="shared" si="5039"/>
        <v>0</v>
      </c>
      <c r="Y2519" s="5">
        <f t="shared" si="5039"/>
        <v>0</v>
      </c>
      <c r="Z2519" s="5">
        <f t="shared" si="5039"/>
        <v>0</v>
      </c>
      <c r="AA2519" s="5">
        <f t="shared" si="3"/>
        <v>0</v>
      </c>
    </row>
    <row r="2520" spans="1:27" ht="15.75" customHeight="1" x14ac:dyDescent="0.2">
      <c r="A2520" s="1" t="s">
        <v>468</v>
      </c>
      <c r="B2520" s="1" t="s">
        <v>34</v>
      </c>
      <c r="C2520" s="1" t="s">
        <v>35</v>
      </c>
      <c r="D2520" s="2">
        <v>45443</v>
      </c>
      <c r="E2520" s="1" t="s">
        <v>23</v>
      </c>
      <c r="F2520" s="1">
        <v>21.62</v>
      </c>
      <c r="G2520" s="1">
        <v>41.36</v>
      </c>
      <c r="H2520" s="1">
        <v>320</v>
      </c>
      <c r="I2520" s="1">
        <v>43.5</v>
      </c>
      <c r="J2520" s="1">
        <v>7.2</v>
      </c>
      <c r="K2520" s="1">
        <v>99.03</v>
      </c>
      <c r="L2520" s="1">
        <v>6.87</v>
      </c>
      <c r="M2520" s="1">
        <v>133.4</v>
      </c>
      <c r="N2520" s="1">
        <v>88.27</v>
      </c>
      <c r="O2520" s="1">
        <v>94.81</v>
      </c>
      <c r="P2520" s="1" t="s">
        <v>4</v>
      </c>
      <c r="Q2520" s="1" t="s">
        <v>5</v>
      </c>
      <c r="R2520" s="1" t="s">
        <v>6</v>
      </c>
      <c r="S2520" s="1" t="s">
        <v>6</v>
      </c>
      <c r="T2520" s="3">
        <f t="shared" si="0"/>
        <v>45413</v>
      </c>
      <c r="U2520" s="5">
        <f t="shared" ref="U2520:V2520" si="5040">IF(ISBLANK(F2520),1,0)</f>
        <v>0</v>
      </c>
      <c r="V2520" s="5">
        <f t="shared" si="5040"/>
        <v>0</v>
      </c>
      <c r="W2520" s="5">
        <f t="shared" ref="W2520:Z2520" si="5041">IF(ISBLANK(K2520),1,0)</f>
        <v>0</v>
      </c>
      <c r="X2520" s="5">
        <f t="shared" si="5041"/>
        <v>0</v>
      </c>
      <c r="Y2520" s="5">
        <f t="shared" si="5041"/>
        <v>0</v>
      </c>
      <c r="Z2520" s="5">
        <f t="shared" si="5041"/>
        <v>0</v>
      </c>
      <c r="AA2520" s="5">
        <f t="shared" si="3"/>
        <v>0</v>
      </c>
    </row>
    <row r="2521" spans="1:27" ht="15.75" customHeight="1" x14ac:dyDescent="0.2">
      <c r="A2521" s="1" t="s">
        <v>441</v>
      </c>
      <c r="B2521" s="1" t="s">
        <v>34</v>
      </c>
      <c r="C2521" s="1" t="s">
        <v>21</v>
      </c>
      <c r="D2521" s="2">
        <v>45898</v>
      </c>
      <c r="E2521" s="1" t="s">
        <v>3</v>
      </c>
      <c r="F2521" s="1">
        <v>21.21</v>
      </c>
      <c r="G2521" s="1">
        <v>35.71</v>
      </c>
      <c r="H2521" s="1">
        <v>323</v>
      </c>
      <c r="I2521" s="1">
        <v>43.6</v>
      </c>
      <c r="J2521" s="1">
        <v>7.45</v>
      </c>
      <c r="K2521" s="1">
        <v>98.92</v>
      </c>
      <c r="L2521" s="1">
        <v>6.97</v>
      </c>
      <c r="M2521" s="1">
        <v>131.69999999999999</v>
      </c>
      <c r="N2521" s="1">
        <v>88.77</v>
      </c>
      <c r="O2521" s="1">
        <v>94.97</v>
      </c>
      <c r="P2521" s="1" t="s">
        <v>4</v>
      </c>
      <c r="Q2521" s="1" t="s">
        <v>5</v>
      </c>
      <c r="R2521" s="1" t="s">
        <v>6</v>
      </c>
      <c r="S2521" s="1" t="s">
        <v>6</v>
      </c>
      <c r="T2521" s="3">
        <f t="shared" si="0"/>
        <v>45870</v>
      </c>
      <c r="U2521" s="5">
        <f t="shared" ref="U2521:V2521" si="5042">IF(ISBLANK(F2521),1,0)</f>
        <v>0</v>
      </c>
      <c r="V2521" s="5">
        <f t="shared" si="5042"/>
        <v>0</v>
      </c>
      <c r="W2521" s="5">
        <f t="shared" ref="W2521:Z2521" si="5043">IF(ISBLANK(K2521),1,0)</f>
        <v>0</v>
      </c>
      <c r="X2521" s="5">
        <f t="shared" si="5043"/>
        <v>0</v>
      </c>
      <c r="Y2521" s="5">
        <f t="shared" si="5043"/>
        <v>0</v>
      </c>
      <c r="Z2521" s="5">
        <f t="shared" si="5043"/>
        <v>0</v>
      </c>
      <c r="AA2521" s="5">
        <f t="shared" si="3"/>
        <v>0</v>
      </c>
    </row>
    <row r="2522" spans="1:27" ht="15.75" customHeight="1" x14ac:dyDescent="0.2">
      <c r="A2522" s="1" t="s">
        <v>2774</v>
      </c>
      <c r="B2522" s="1" t="s">
        <v>20</v>
      </c>
      <c r="C2522" s="1" t="s">
        <v>47</v>
      </c>
      <c r="D2522" s="2">
        <v>45530</v>
      </c>
      <c r="E2522" s="1" t="s">
        <v>3</v>
      </c>
      <c r="F2522" s="1">
        <v>20.47</v>
      </c>
      <c r="G2522" s="1">
        <v>39.33</v>
      </c>
      <c r="H2522" s="1">
        <v>311</v>
      </c>
      <c r="I2522" s="1">
        <v>45.4</v>
      </c>
      <c r="J2522" s="1">
        <v>8.7899999999999991</v>
      </c>
      <c r="K2522" s="1">
        <v>99.08</v>
      </c>
      <c r="L2522" s="1">
        <v>6.92</v>
      </c>
      <c r="M2522" s="1">
        <v>134.9</v>
      </c>
      <c r="N2522" s="1">
        <v>86.24</v>
      </c>
      <c r="O2522" s="1">
        <v>94.66</v>
      </c>
      <c r="P2522" s="1" t="s">
        <v>4</v>
      </c>
      <c r="Q2522" s="1" t="s">
        <v>5</v>
      </c>
      <c r="R2522" s="1" t="s">
        <v>6</v>
      </c>
      <c r="S2522" s="1" t="s">
        <v>6</v>
      </c>
      <c r="T2522" s="3">
        <f t="shared" si="0"/>
        <v>45505</v>
      </c>
      <c r="U2522" s="5">
        <f t="shared" ref="U2522:V2522" si="5044">IF(ISBLANK(F2522),1,0)</f>
        <v>0</v>
      </c>
      <c r="V2522" s="5">
        <f t="shared" si="5044"/>
        <v>0</v>
      </c>
      <c r="W2522" s="5">
        <f t="shared" ref="W2522:Z2522" si="5045">IF(ISBLANK(K2522),1,0)</f>
        <v>0</v>
      </c>
      <c r="X2522" s="5">
        <f t="shared" si="5045"/>
        <v>0</v>
      </c>
      <c r="Y2522" s="5">
        <f t="shared" si="5045"/>
        <v>0</v>
      </c>
      <c r="Z2522" s="5">
        <f t="shared" si="5045"/>
        <v>0</v>
      </c>
      <c r="AA2522" s="5">
        <f t="shared" si="3"/>
        <v>0</v>
      </c>
    </row>
    <row r="2523" spans="1:27" ht="15.75" customHeight="1" x14ac:dyDescent="0.2">
      <c r="A2523" s="1" t="s">
        <v>2492</v>
      </c>
      <c r="B2523" s="1" t="s">
        <v>1</v>
      </c>
      <c r="C2523" s="1" t="s">
        <v>21</v>
      </c>
      <c r="D2523" s="2">
        <v>45392</v>
      </c>
      <c r="E2523" s="1" t="s">
        <v>3</v>
      </c>
      <c r="F2523" s="1">
        <v>23.35</v>
      </c>
      <c r="G2523" s="1">
        <v>44.55</v>
      </c>
      <c r="H2523" s="1">
        <v>295</v>
      </c>
      <c r="I2523" s="1">
        <v>47.5</v>
      </c>
      <c r="J2523" s="1">
        <v>7.95</v>
      </c>
      <c r="K2523" s="1">
        <v>99.09</v>
      </c>
      <c r="L2523" s="1">
        <v>6.71</v>
      </c>
      <c r="M2523" s="1">
        <v>138.6</v>
      </c>
      <c r="N2523" s="1">
        <v>84.91</v>
      </c>
      <c r="O2523" s="1">
        <v>93.97</v>
      </c>
      <c r="P2523" s="1" t="s">
        <v>4</v>
      </c>
      <c r="Q2523" s="1" t="s">
        <v>5</v>
      </c>
      <c r="R2523" s="1" t="s">
        <v>6</v>
      </c>
      <c r="S2523" s="1" t="s">
        <v>6</v>
      </c>
      <c r="T2523" s="3">
        <f t="shared" si="0"/>
        <v>45383</v>
      </c>
      <c r="U2523" s="5">
        <f t="shared" ref="U2523:V2523" si="5046">IF(ISBLANK(F2523),1,0)</f>
        <v>0</v>
      </c>
      <c r="V2523" s="5">
        <f t="shared" si="5046"/>
        <v>0</v>
      </c>
      <c r="W2523" s="5">
        <f t="shared" ref="W2523:Z2523" si="5047">IF(ISBLANK(K2523),1,0)</f>
        <v>0</v>
      </c>
      <c r="X2523" s="5">
        <f t="shared" si="5047"/>
        <v>0</v>
      </c>
      <c r="Y2523" s="5">
        <f t="shared" si="5047"/>
        <v>0</v>
      </c>
      <c r="Z2523" s="5">
        <f t="shared" si="5047"/>
        <v>0</v>
      </c>
      <c r="AA2523" s="5">
        <f t="shared" si="3"/>
        <v>0</v>
      </c>
    </row>
    <row r="2524" spans="1:27" ht="15.75" customHeight="1" x14ac:dyDescent="0.2">
      <c r="A2524" s="1" t="s">
        <v>2882</v>
      </c>
      <c r="B2524" s="1" t="s">
        <v>20</v>
      </c>
      <c r="C2524" s="1" t="s">
        <v>35</v>
      </c>
      <c r="D2524" s="2">
        <v>45934</v>
      </c>
      <c r="E2524" s="1" t="s">
        <v>3</v>
      </c>
      <c r="F2524" s="1">
        <v>22.1</v>
      </c>
      <c r="G2524" s="1">
        <v>35.520000000000003</v>
      </c>
      <c r="H2524" s="1">
        <v>357</v>
      </c>
      <c r="I2524" s="1">
        <v>39.9</v>
      </c>
      <c r="J2524" s="1">
        <v>7.01</v>
      </c>
      <c r="K2524" s="1">
        <v>99.07</v>
      </c>
      <c r="L2524" s="1">
        <v>6.88</v>
      </c>
      <c r="M2524" s="1">
        <v>144.5</v>
      </c>
      <c r="N2524" s="1">
        <v>86.95</v>
      </c>
      <c r="O2524" s="1">
        <v>92.17</v>
      </c>
      <c r="P2524" s="1" t="s">
        <v>4</v>
      </c>
      <c r="Q2524" s="1" t="s">
        <v>5</v>
      </c>
      <c r="R2524" s="1" t="s">
        <v>6</v>
      </c>
      <c r="S2524" s="1" t="s">
        <v>6</v>
      </c>
      <c r="T2524" s="3">
        <f t="shared" si="0"/>
        <v>45931</v>
      </c>
      <c r="U2524" s="5">
        <f t="shared" ref="U2524:V2524" si="5048">IF(ISBLANK(F2524),1,0)</f>
        <v>0</v>
      </c>
      <c r="V2524" s="5">
        <f t="shared" si="5048"/>
        <v>0</v>
      </c>
      <c r="W2524" s="5">
        <f t="shared" ref="W2524:Z2524" si="5049">IF(ISBLANK(K2524),1,0)</f>
        <v>0</v>
      </c>
      <c r="X2524" s="5">
        <f t="shared" si="5049"/>
        <v>0</v>
      </c>
      <c r="Y2524" s="5">
        <f t="shared" si="5049"/>
        <v>0</v>
      </c>
      <c r="Z2524" s="5">
        <f t="shared" si="5049"/>
        <v>0</v>
      </c>
      <c r="AA2524" s="5">
        <f t="shared" si="3"/>
        <v>0</v>
      </c>
    </row>
    <row r="2525" spans="1:27" ht="15.75" customHeight="1" x14ac:dyDescent="0.2">
      <c r="A2525" s="1" t="s">
        <v>2883</v>
      </c>
      <c r="B2525" s="1" t="s">
        <v>20</v>
      </c>
      <c r="C2525" s="1" t="s">
        <v>21</v>
      </c>
      <c r="D2525" s="2">
        <v>45466</v>
      </c>
      <c r="E2525" s="1" t="s">
        <v>37</v>
      </c>
      <c r="F2525" s="1">
        <v>22.51</v>
      </c>
      <c r="G2525" s="1">
        <v>49.7</v>
      </c>
      <c r="H2525" s="1">
        <v>320</v>
      </c>
      <c r="I2525" s="1">
        <v>45.8</v>
      </c>
      <c r="J2525" s="1">
        <v>7</v>
      </c>
      <c r="K2525" s="1">
        <v>98.79</v>
      </c>
      <c r="L2525" s="1">
        <v>7.13</v>
      </c>
      <c r="M2525" s="1">
        <v>134.4</v>
      </c>
      <c r="N2525" s="1">
        <v>87.39</v>
      </c>
      <c r="O2525" s="1">
        <v>94.15</v>
      </c>
      <c r="P2525" s="1" t="s">
        <v>4</v>
      </c>
      <c r="Q2525" s="1" t="s">
        <v>5</v>
      </c>
      <c r="R2525" s="1" t="s">
        <v>6</v>
      </c>
      <c r="S2525" s="1" t="s">
        <v>6</v>
      </c>
      <c r="T2525" s="3">
        <f t="shared" si="0"/>
        <v>45444</v>
      </c>
      <c r="U2525" s="5">
        <f t="shared" ref="U2525:V2525" si="5050">IF(ISBLANK(F2525),1,0)</f>
        <v>0</v>
      </c>
      <c r="V2525" s="5">
        <f t="shared" si="5050"/>
        <v>0</v>
      </c>
      <c r="W2525" s="5">
        <f t="shared" ref="W2525:Z2525" si="5051">IF(ISBLANK(K2525),1,0)</f>
        <v>0</v>
      </c>
      <c r="X2525" s="5">
        <f t="shared" si="5051"/>
        <v>0</v>
      </c>
      <c r="Y2525" s="5">
        <f t="shared" si="5051"/>
        <v>0</v>
      </c>
      <c r="Z2525" s="5">
        <f t="shared" si="5051"/>
        <v>0</v>
      </c>
      <c r="AA2525" s="5">
        <f t="shared" si="3"/>
        <v>0</v>
      </c>
    </row>
    <row r="2526" spans="1:27" ht="15.75" customHeight="1" x14ac:dyDescent="0.2">
      <c r="A2526" s="1" t="s">
        <v>2884</v>
      </c>
      <c r="B2526" s="1" t="s">
        <v>58</v>
      </c>
      <c r="C2526" s="1" t="s">
        <v>21</v>
      </c>
      <c r="D2526" s="2">
        <v>45440</v>
      </c>
      <c r="E2526" s="1" t="s">
        <v>23</v>
      </c>
      <c r="F2526" s="1">
        <v>22.3</v>
      </c>
      <c r="G2526" s="1">
        <v>45.96</v>
      </c>
      <c r="H2526" s="1">
        <v>316</v>
      </c>
      <c r="I2526" s="1">
        <v>42.6</v>
      </c>
      <c r="J2526" s="1">
        <v>7.2</v>
      </c>
      <c r="K2526" s="1">
        <v>98.99</v>
      </c>
      <c r="L2526" s="1">
        <v>6.95</v>
      </c>
      <c r="M2526" s="1">
        <v>125.9</v>
      </c>
      <c r="N2526" s="1">
        <v>89.08</v>
      </c>
      <c r="O2526" s="1">
        <v>93.52</v>
      </c>
      <c r="P2526" s="1" t="s">
        <v>4</v>
      </c>
      <c r="Q2526" s="1" t="s">
        <v>5</v>
      </c>
      <c r="R2526" s="1" t="s">
        <v>6</v>
      </c>
      <c r="S2526" s="1" t="s">
        <v>6</v>
      </c>
      <c r="T2526" s="3">
        <f t="shared" si="0"/>
        <v>45413</v>
      </c>
      <c r="U2526" s="5">
        <f t="shared" ref="U2526:V2526" si="5052">IF(ISBLANK(F2526),1,0)</f>
        <v>0</v>
      </c>
      <c r="V2526" s="5">
        <f t="shared" si="5052"/>
        <v>0</v>
      </c>
      <c r="W2526" s="5">
        <f t="shared" ref="W2526:Z2526" si="5053">IF(ISBLANK(K2526),1,0)</f>
        <v>0</v>
      </c>
      <c r="X2526" s="5">
        <f t="shared" si="5053"/>
        <v>0</v>
      </c>
      <c r="Y2526" s="5">
        <f t="shared" si="5053"/>
        <v>0</v>
      </c>
      <c r="Z2526" s="5">
        <f t="shared" si="5053"/>
        <v>0</v>
      </c>
      <c r="AA2526" s="5">
        <f t="shared" si="3"/>
        <v>0</v>
      </c>
    </row>
    <row r="2527" spans="1:27" ht="15.75" customHeight="1" x14ac:dyDescent="0.2">
      <c r="A2527" s="1" t="s">
        <v>835</v>
      </c>
      <c r="B2527" s="1" t="s">
        <v>58</v>
      </c>
      <c r="C2527" s="1" t="s">
        <v>35</v>
      </c>
      <c r="D2527" s="2">
        <v>45489</v>
      </c>
      <c r="E2527" s="1" t="s">
        <v>23</v>
      </c>
      <c r="F2527" s="1">
        <v>20.02</v>
      </c>
      <c r="G2527" s="1">
        <v>33.04</v>
      </c>
      <c r="H2527" s="1">
        <v>307</v>
      </c>
      <c r="I2527" s="1">
        <v>40.6</v>
      </c>
      <c r="J2527" s="1">
        <v>7.08</v>
      </c>
      <c r="K2527" s="1">
        <v>98.92</v>
      </c>
      <c r="L2527" s="1">
        <v>6.49</v>
      </c>
      <c r="M2527" s="1">
        <v>131</v>
      </c>
      <c r="N2527" s="1">
        <v>91.44</v>
      </c>
      <c r="O2527" s="1">
        <v>96.4</v>
      </c>
      <c r="P2527" s="1" t="s">
        <v>4</v>
      </c>
      <c r="Q2527" s="1" t="s">
        <v>5</v>
      </c>
      <c r="R2527" s="1" t="s">
        <v>6</v>
      </c>
      <c r="S2527" s="1" t="s">
        <v>6</v>
      </c>
      <c r="T2527" s="3">
        <f t="shared" si="0"/>
        <v>45474</v>
      </c>
      <c r="U2527" s="5">
        <f t="shared" ref="U2527:V2527" si="5054">IF(ISBLANK(F2527),1,0)</f>
        <v>0</v>
      </c>
      <c r="V2527" s="5">
        <f t="shared" si="5054"/>
        <v>0</v>
      </c>
      <c r="W2527" s="5">
        <f t="shared" ref="W2527:Z2527" si="5055">IF(ISBLANK(K2527),1,0)</f>
        <v>0</v>
      </c>
      <c r="X2527" s="5">
        <f t="shared" si="5055"/>
        <v>0</v>
      </c>
      <c r="Y2527" s="5">
        <f t="shared" si="5055"/>
        <v>0</v>
      </c>
      <c r="Z2527" s="5">
        <f t="shared" si="5055"/>
        <v>0</v>
      </c>
      <c r="AA2527" s="5">
        <f t="shared" si="3"/>
        <v>0</v>
      </c>
    </row>
    <row r="2528" spans="1:27" ht="15.75" customHeight="1" x14ac:dyDescent="0.2">
      <c r="A2528" s="1" t="s">
        <v>2885</v>
      </c>
      <c r="B2528" s="1" t="s">
        <v>58</v>
      </c>
      <c r="C2528" s="1" t="s">
        <v>35</v>
      </c>
      <c r="D2528" s="2">
        <v>45651</v>
      </c>
      <c r="E2528" s="1" t="s">
        <v>23</v>
      </c>
      <c r="G2528" s="1">
        <v>33.14</v>
      </c>
      <c r="H2528" s="1">
        <v>338</v>
      </c>
      <c r="I2528" s="1">
        <v>37.799999999999997</v>
      </c>
      <c r="J2528" s="1">
        <v>6.19</v>
      </c>
      <c r="K2528" s="1">
        <v>99.31</v>
      </c>
      <c r="L2528" s="1">
        <v>6.77</v>
      </c>
      <c r="M2528" s="1">
        <v>133.6</v>
      </c>
      <c r="N2528" s="1">
        <v>87.74</v>
      </c>
      <c r="O2528" s="1">
        <v>94.5</v>
      </c>
      <c r="P2528" s="1" t="s">
        <v>4</v>
      </c>
      <c r="Q2528" s="1" t="s">
        <v>5</v>
      </c>
      <c r="R2528" s="1" t="s">
        <v>6</v>
      </c>
      <c r="S2528" s="1" t="s">
        <v>6</v>
      </c>
      <c r="T2528" s="3">
        <f t="shared" si="0"/>
        <v>45627</v>
      </c>
      <c r="U2528" s="5">
        <f t="shared" ref="U2528:V2528" si="5056">IF(ISBLANK(F2528),1,0)</f>
        <v>1</v>
      </c>
      <c r="V2528" s="5">
        <f t="shared" si="5056"/>
        <v>0</v>
      </c>
      <c r="W2528" s="5">
        <f t="shared" ref="W2528:Z2528" si="5057">IF(ISBLANK(K2528),1,0)</f>
        <v>0</v>
      </c>
      <c r="X2528" s="5">
        <f t="shared" si="5057"/>
        <v>0</v>
      </c>
      <c r="Y2528" s="5">
        <f t="shared" si="5057"/>
        <v>0</v>
      </c>
      <c r="Z2528" s="5">
        <f t="shared" si="5057"/>
        <v>0</v>
      </c>
      <c r="AA2528" s="5">
        <f t="shared" si="3"/>
        <v>1</v>
      </c>
    </row>
    <row r="2529" spans="1:27" ht="15.75" customHeight="1" x14ac:dyDescent="0.2">
      <c r="A2529" s="1" t="s">
        <v>1050</v>
      </c>
      <c r="B2529" s="1" t="s">
        <v>34</v>
      </c>
      <c r="C2529" s="1" t="s">
        <v>47</v>
      </c>
      <c r="D2529" s="2">
        <v>45413</v>
      </c>
      <c r="E2529" s="1" t="s">
        <v>93</v>
      </c>
      <c r="F2529" s="1">
        <v>22.15</v>
      </c>
      <c r="G2529" s="1">
        <v>39.08</v>
      </c>
      <c r="H2529" s="1">
        <v>324</v>
      </c>
      <c r="I2529" s="1">
        <v>36.5</v>
      </c>
      <c r="J2529" s="1">
        <v>7.34</v>
      </c>
      <c r="K2529" s="1">
        <v>98.51</v>
      </c>
      <c r="L2529" s="1">
        <v>6.86</v>
      </c>
      <c r="M2529" s="1">
        <v>119.1</v>
      </c>
      <c r="N2529" s="1">
        <v>88.42</v>
      </c>
      <c r="O2529" s="1">
        <v>92.18</v>
      </c>
      <c r="P2529" s="1" t="s">
        <v>4</v>
      </c>
      <c r="Q2529" s="1" t="s">
        <v>5</v>
      </c>
      <c r="R2529" s="1" t="s">
        <v>6</v>
      </c>
      <c r="S2529" s="1" t="s">
        <v>6</v>
      </c>
      <c r="T2529" s="3">
        <f t="shared" si="0"/>
        <v>45413</v>
      </c>
      <c r="U2529" s="5">
        <f t="shared" ref="U2529:V2529" si="5058">IF(ISBLANK(F2529),1,0)</f>
        <v>0</v>
      </c>
      <c r="V2529" s="5">
        <f t="shared" si="5058"/>
        <v>0</v>
      </c>
      <c r="W2529" s="5">
        <f t="shared" ref="W2529:Z2529" si="5059">IF(ISBLANK(K2529),1,0)</f>
        <v>0</v>
      </c>
      <c r="X2529" s="5">
        <f t="shared" si="5059"/>
        <v>0</v>
      </c>
      <c r="Y2529" s="5">
        <f t="shared" si="5059"/>
        <v>0</v>
      </c>
      <c r="Z2529" s="5">
        <f t="shared" si="5059"/>
        <v>0</v>
      </c>
      <c r="AA2529" s="5">
        <f t="shared" si="3"/>
        <v>0</v>
      </c>
    </row>
    <row r="2530" spans="1:27" ht="15.75" customHeight="1" x14ac:dyDescent="0.2">
      <c r="A2530" s="1" t="s">
        <v>2886</v>
      </c>
      <c r="B2530" s="1" t="s">
        <v>58</v>
      </c>
      <c r="C2530" s="1" t="s">
        <v>35</v>
      </c>
      <c r="D2530" s="2">
        <v>45408</v>
      </c>
      <c r="E2530" s="1" t="s">
        <v>93</v>
      </c>
      <c r="F2530" s="1">
        <v>21.72</v>
      </c>
      <c r="G2530" s="1">
        <v>49.87</v>
      </c>
      <c r="H2530" s="1">
        <v>322</v>
      </c>
      <c r="I2530" s="1">
        <v>38.200000000000003</v>
      </c>
      <c r="J2530" s="1">
        <v>7.2</v>
      </c>
      <c r="K2530" s="1">
        <v>98.8</v>
      </c>
      <c r="L2530" s="1">
        <v>6.98</v>
      </c>
      <c r="M2530" s="1">
        <v>112.9</v>
      </c>
      <c r="N2530" s="1">
        <v>88.4</v>
      </c>
      <c r="O2530" s="1">
        <v>93.21</v>
      </c>
      <c r="P2530" s="1" t="s">
        <v>4</v>
      </c>
      <c r="Q2530" s="1" t="s">
        <v>5</v>
      </c>
      <c r="R2530" s="1" t="s">
        <v>6</v>
      </c>
      <c r="S2530" s="1" t="s">
        <v>6</v>
      </c>
      <c r="T2530" s="3">
        <f t="shared" si="0"/>
        <v>45383</v>
      </c>
      <c r="U2530" s="5">
        <f t="shared" ref="U2530:V2530" si="5060">IF(ISBLANK(F2530),1,0)</f>
        <v>0</v>
      </c>
      <c r="V2530" s="5">
        <f t="shared" si="5060"/>
        <v>0</v>
      </c>
      <c r="W2530" s="5">
        <f t="shared" ref="W2530:Z2530" si="5061">IF(ISBLANK(K2530),1,0)</f>
        <v>0</v>
      </c>
      <c r="X2530" s="5">
        <f t="shared" si="5061"/>
        <v>0</v>
      </c>
      <c r="Y2530" s="5">
        <f t="shared" si="5061"/>
        <v>0</v>
      </c>
      <c r="Z2530" s="5">
        <f t="shared" si="5061"/>
        <v>0</v>
      </c>
      <c r="AA2530" s="5">
        <f t="shared" si="3"/>
        <v>0</v>
      </c>
    </row>
    <row r="2531" spans="1:27" ht="15.75" customHeight="1" x14ac:dyDescent="0.2">
      <c r="A2531" s="1" t="s">
        <v>2657</v>
      </c>
      <c r="B2531" s="1" t="s">
        <v>58</v>
      </c>
      <c r="C2531" s="1" t="s">
        <v>35</v>
      </c>
      <c r="D2531" s="2">
        <v>45578</v>
      </c>
      <c r="E2531" s="1" t="s">
        <v>3</v>
      </c>
      <c r="F2531" s="1">
        <v>21.58</v>
      </c>
      <c r="G2531" s="1">
        <v>46.45</v>
      </c>
      <c r="H2531" s="1">
        <v>328</v>
      </c>
      <c r="I2531" s="1">
        <v>36.700000000000003</v>
      </c>
      <c r="J2531" s="1">
        <v>6.14</v>
      </c>
      <c r="K2531" s="1">
        <v>99.18</v>
      </c>
      <c r="L2531" s="1">
        <v>7.15</v>
      </c>
      <c r="M2531" s="1">
        <v>123.8</v>
      </c>
      <c r="N2531" s="1">
        <v>92.52</v>
      </c>
      <c r="O2531" s="1">
        <v>94.76</v>
      </c>
      <c r="P2531" s="1" t="s">
        <v>4</v>
      </c>
      <c r="Q2531" s="1" t="s">
        <v>5</v>
      </c>
      <c r="R2531" s="1" t="s">
        <v>6</v>
      </c>
      <c r="S2531" s="1" t="s">
        <v>6</v>
      </c>
      <c r="T2531" s="3">
        <f t="shared" si="0"/>
        <v>45566</v>
      </c>
      <c r="U2531" s="5">
        <f t="shared" ref="U2531:V2531" si="5062">IF(ISBLANK(F2531),1,0)</f>
        <v>0</v>
      </c>
      <c r="V2531" s="5">
        <f t="shared" si="5062"/>
        <v>0</v>
      </c>
      <c r="W2531" s="5">
        <f t="shared" ref="W2531:Z2531" si="5063">IF(ISBLANK(K2531),1,0)</f>
        <v>0</v>
      </c>
      <c r="X2531" s="5">
        <f t="shared" si="5063"/>
        <v>0</v>
      </c>
      <c r="Y2531" s="5">
        <f t="shared" si="5063"/>
        <v>0</v>
      </c>
      <c r="Z2531" s="5">
        <f t="shared" si="5063"/>
        <v>0</v>
      </c>
      <c r="AA2531" s="5">
        <f t="shared" si="3"/>
        <v>0</v>
      </c>
    </row>
    <row r="2532" spans="1:27" ht="15.75" customHeight="1" x14ac:dyDescent="0.2">
      <c r="A2532" s="1" t="s">
        <v>2887</v>
      </c>
      <c r="B2532" s="1" t="s">
        <v>20</v>
      </c>
      <c r="C2532" s="1" t="s">
        <v>35</v>
      </c>
      <c r="D2532" s="2">
        <v>45451</v>
      </c>
      <c r="E2532" s="1" t="s">
        <v>23</v>
      </c>
      <c r="F2532" s="1">
        <v>20.67</v>
      </c>
      <c r="G2532" s="1">
        <v>48.12</v>
      </c>
      <c r="H2532" s="1">
        <v>298</v>
      </c>
      <c r="I2532" s="1">
        <v>57.2</v>
      </c>
      <c r="J2532" s="1">
        <v>7.58</v>
      </c>
      <c r="K2532" s="1">
        <v>99.17</v>
      </c>
      <c r="L2532" s="1">
        <v>7.03</v>
      </c>
      <c r="M2532" s="1">
        <v>134.4</v>
      </c>
      <c r="N2532" s="1">
        <v>85.17</v>
      </c>
      <c r="O2532" s="1">
        <v>91.83</v>
      </c>
      <c r="P2532" s="1" t="s">
        <v>4</v>
      </c>
      <c r="Q2532" s="1" t="s">
        <v>5</v>
      </c>
      <c r="R2532" s="1" t="s">
        <v>6</v>
      </c>
      <c r="S2532" s="1" t="s">
        <v>6</v>
      </c>
      <c r="T2532" s="3">
        <f t="shared" si="0"/>
        <v>45444</v>
      </c>
      <c r="U2532" s="5">
        <f t="shared" ref="U2532:V2532" si="5064">IF(ISBLANK(F2532),1,0)</f>
        <v>0</v>
      </c>
      <c r="V2532" s="5">
        <f t="shared" si="5064"/>
        <v>0</v>
      </c>
      <c r="W2532" s="5">
        <f t="shared" ref="W2532:Z2532" si="5065">IF(ISBLANK(K2532),1,0)</f>
        <v>0</v>
      </c>
      <c r="X2532" s="5">
        <f t="shared" si="5065"/>
        <v>0</v>
      </c>
      <c r="Y2532" s="5">
        <f t="shared" si="5065"/>
        <v>0</v>
      </c>
      <c r="Z2532" s="5">
        <f t="shared" si="5065"/>
        <v>0</v>
      </c>
      <c r="AA2532" s="5">
        <f t="shared" si="3"/>
        <v>0</v>
      </c>
    </row>
    <row r="2533" spans="1:27" ht="15.75" customHeight="1" x14ac:dyDescent="0.2">
      <c r="A2533" s="1" t="s">
        <v>2888</v>
      </c>
      <c r="B2533" s="1" t="s">
        <v>58</v>
      </c>
      <c r="C2533" s="1" t="s">
        <v>21</v>
      </c>
      <c r="D2533" s="2">
        <v>45433</v>
      </c>
      <c r="E2533" s="1" t="s">
        <v>37</v>
      </c>
      <c r="F2533" s="1">
        <v>22.71</v>
      </c>
      <c r="G2533" s="1">
        <v>42.05</v>
      </c>
      <c r="H2533" s="1">
        <v>327</v>
      </c>
      <c r="I2533" s="1">
        <v>54.5</v>
      </c>
      <c r="J2533" s="1">
        <v>7.08</v>
      </c>
      <c r="K2533" s="1">
        <v>99.72</v>
      </c>
      <c r="L2533" s="1">
        <v>6.65</v>
      </c>
      <c r="M2533" s="1">
        <v>117.4</v>
      </c>
      <c r="N2533" s="1">
        <v>86.33</v>
      </c>
      <c r="O2533" s="1">
        <v>92.38</v>
      </c>
      <c r="P2533" s="1" t="s">
        <v>4</v>
      </c>
      <c r="Q2533" s="1" t="s">
        <v>5</v>
      </c>
      <c r="R2533" s="1" t="s">
        <v>6</v>
      </c>
      <c r="S2533" s="1" t="s">
        <v>6</v>
      </c>
      <c r="T2533" s="3">
        <f t="shared" si="0"/>
        <v>45413</v>
      </c>
      <c r="U2533" s="5">
        <f t="shared" ref="U2533:V2533" si="5066">IF(ISBLANK(F2533),1,0)</f>
        <v>0</v>
      </c>
      <c r="V2533" s="5">
        <f t="shared" si="5066"/>
        <v>0</v>
      </c>
      <c r="W2533" s="5">
        <f t="shared" ref="W2533:Z2533" si="5067">IF(ISBLANK(K2533),1,0)</f>
        <v>0</v>
      </c>
      <c r="X2533" s="5">
        <f t="shared" si="5067"/>
        <v>0</v>
      </c>
      <c r="Y2533" s="5">
        <f t="shared" si="5067"/>
        <v>0</v>
      </c>
      <c r="Z2533" s="5">
        <f t="shared" si="5067"/>
        <v>0</v>
      </c>
      <c r="AA2533" s="5">
        <f t="shared" si="3"/>
        <v>0</v>
      </c>
    </row>
    <row r="2534" spans="1:27" ht="15.75" customHeight="1" x14ac:dyDescent="0.2">
      <c r="A2534" s="1" t="s">
        <v>2889</v>
      </c>
      <c r="B2534" s="1" t="s">
        <v>1309</v>
      </c>
      <c r="C2534" s="1" t="s">
        <v>21</v>
      </c>
      <c r="D2534" s="2">
        <v>45958</v>
      </c>
      <c r="E2534" s="1" t="s">
        <v>93</v>
      </c>
      <c r="F2534" s="1">
        <v>22.34</v>
      </c>
      <c r="G2534" s="1">
        <v>40.950000000000003</v>
      </c>
      <c r="H2534" s="1">
        <v>333</v>
      </c>
      <c r="I2534" s="1">
        <v>40.700000000000003</v>
      </c>
      <c r="J2534" s="1">
        <v>6.84</v>
      </c>
      <c r="K2534" s="1">
        <v>98.97</v>
      </c>
      <c r="L2534" s="1">
        <v>6.81</v>
      </c>
      <c r="M2534" s="1">
        <v>117.9</v>
      </c>
      <c r="N2534" s="1">
        <v>87.85</v>
      </c>
      <c r="O2534" s="1">
        <v>92.59</v>
      </c>
      <c r="P2534" s="1" t="s">
        <v>4</v>
      </c>
      <c r="Q2534" s="1" t="s">
        <v>5</v>
      </c>
      <c r="R2534" s="1" t="s">
        <v>6</v>
      </c>
      <c r="S2534" s="1" t="s">
        <v>6</v>
      </c>
      <c r="T2534" s="3">
        <f t="shared" si="0"/>
        <v>45931</v>
      </c>
      <c r="U2534" s="5">
        <f t="shared" ref="U2534:V2534" si="5068">IF(ISBLANK(F2534),1,0)</f>
        <v>0</v>
      </c>
      <c r="V2534" s="5">
        <f t="shared" si="5068"/>
        <v>0</v>
      </c>
      <c r="W2534" s="5">
        <f t="shared" ref="W2534:Z2534" si="5069">IF(ISBLANK(K2534),1,0)</f>
        <v>0</v>
      </c>
      <c r="X2534" s="5">
        <f t="shared" si="5069"/>
        <v>0</v>
      </c>
      <c r="Y2534" s="5">
        <f t="shared" si="5069"/>
        <v>0</v>
      </c>
      <c r="Z2534" s="5">
        <f t="shared" si="5069"/>
        <v>0</v>
      </c>
      <c r="AA2534" s="5">
        <f t="shared" si="3"/>
        <v>0</v>
      </c>
    </row>
    <row r="2535" spans="1:27" ht="15.75" customHeight="1" x14ac:dyDescent="0.2">
      <c r="A2535" s="1" t="s">
        <v>1951</v>
      </c>
      <c r="B2535" s="1" t="s">
        <v>1</v>
      </c>
      <c r="C2535" s="1" t="s">
        <v>35</v>
      </c>
      <c r="D2535" s="2">
        <v>45727</v>
      </c>
      <c r="E2535" s="1" t="s">
        <v>93</v>
      </c>
      <c r="F2535" s="1">
        <v>22.88</v>
      </c>
      <c r="G2535" s="1">
        <v>36.76</v>
      </c>
      <c r="H2535" s="1">
        <v>346</v>
      </c>
      <c r="I2535" s="1">
        <v>30.3</v>
      </c>
      <c r="J2535" s="1">
        <v>6.71</v>
      </c>
      <c r="K2535" s="1">
        <v>99.01</v>
      </c>
      <c r="L2535" s="1">
        <v>6.66</v>
      </c>
      <c r="M2535" s="1">
        <v>116.3</v>
      </c>
      <c r="N2535" s="1">
        <v>89.9</v>
      </c>
      <c r="O2535" s="1">
        <v>93.62</v>
      </c>
      <c r="P2535" s="1" t="s">
        <v>4</v>
      </c>
      <c r="Q2535" s="1" t="s">
        <v>5</v>
      </c>
      <c r="R2535" s="1" t="s">
        <v>6</v>
      </c>
      <c r="S2535" s="1" t="s">
        <v>6</v>
      </c>
      <c r="T2535" s="3">
        <f t="shared" si="0"/>
        <v>45717</v>
      </c>
      <c r="U2535" s="5">
        <f t="shared" ref="U2535:V2535" si="5070">IF(ISBLANK(F2535),1,0)</f>
        <v>0</v>
      </c>
      <c r="V2535" s="5">
        <f t="shared" si="5070"/>
        <v>0</v>
      </c>
      <c r="W2535" s="5">
        <f t="shared" ref="W2535:Z2535" si="5071">IF(ISBLANK(K2535),1,0)</f>
        <v>0</v>
      </c>
      <c r="X2535" s="5">
        <f t="shared" si="5071"/>
        <v>0</v>
      </c>
      <c r="Y2535" s="5">
        <f t="shared" si="5071"/>
        <v>0</v>
      </c>
      <c r="Z2535" s="5">
        <f t="shared" si="5071"/>
        <v>0</v>
      </c>
      <c r="AA2535" s="5">
        <f t="shared" si="3"/>
        <v>0</v>
      </c>
    </row>
    <row r="2536" spans="1:27" ht="15.75" customHeight="1" x14ac:dyDescent="0.2">
      <c r="A2536" s="1" t="s">
        <v>2890</v>
      </c>
      <c r="B2536" s="1" t="s">
        <v>20</v>
      </c>
      <c r="C2536" s="1" t="s">
        <v>21</v>
      </c>
      <c r="D2536" s="2">
        <v>45302</v>
      </c>
      <c r="E2536" s="1" t="s">
        <v>23</v>
      </c>
      <c r="F2536" s="1">
        <v>21.02</v>
      </c>
      <c r="G2536" s="1">
        <v>41.75</v>
      </c>
      <c r="H2536" s="1">
        <v>305</v>
      </c>
      <c r="I2536" s="1">
        <v>52.1</v>
      </c>
      <c r="J2536" s="1">
        <v>7.76</v>
      </c>
      <c r="K2536" s="1">
        <v>99.06</v>
      </c>
      <c r="L2536" s="1">
        <v>7.1</v>
      </c>
      <c r="M2536" s="1">
        <v>156</v>
      </c>
      <c r="N2536" s="1">
        <v>81.78</v>
      </c>
      <c r="O2536" s="1">
        <v>92.16</v>
      </c>
      <c r="P2536" s="1" t="s">
        <v>4</v>
      </c>
      <c r="Q2536" s="1" t="s">
        <v>5</v>
      </c>
      <c r="R2536" s="1" t="s">
        <v>6</v>
      </c>
      <c r="S2536" s="1" t="s">
        <v>6</v>
      </c>
      <c r="T2536" s="3">
        <f t="shared" si="0"/>
        <v>45292</v>
      </c>
      <c r="U2536" s="5">
        <f t="shared" ref="U2536:V2536" si="5072">IF(ISBLANK(F2536),1,0)</f>
        <v>0</v>
      </c>
      <c r="V2536" s="5">
        <f t="shared" si="5072"/>
        <v>0</v>
      </c>
      <c r="W2536" s="5">
        <f t="shared" ref="W2536:Z2536" si="5073">IF(ISBLANK(K2536),1,0)</f>
        <v>0</v>
      </c>
      <c r="X2536" s="5">
        <f t="shared" si="5073"/>
        <v>0</v>
      </c>
      <c r="Y2536" s="5">
        <f t="shared" si="5073"/>
        <v>0</v>
      </c>
      <c r="Z2536" s="5">
        <f t="shared" si="5073"/>
        <v>0</v>
      </c>
      <c r="AA2536" s="5">
        <f t="shared" si="3"/>
        <v>0</v>
      </c>
    </row>
    <row r="2537" spans="1:27" ht="15.75" customHeight="1" x14ac:dyDescent="0.2">
      <c r="A2537" s="1" t="s">
        <v>2891</v>
      </c>
      <c r="B2537" s="1" t="s">
        <v>1</v>
      </c>
      <c r="C2537" s="1" t="s">
        <v>2</v>
      </c>
      <c r="D2537" s="2">
        <v>45366</v>
      </c>
      <c r="E2537" s="1" t="s">
        <v>93</v>
      </c>
      <c r="F2537" s="1">
        <v>22.63</v>
      </c>
      <c r="G2537" s="1">
        <v>42.02</v>
      </c>
      <c r="H2537" s="1">
        <v>365</v>
      </c>
      <c r="I2537" s="1">
        <v>34.1</v>
      </c>
      <c r="J2537" s="1">
        <v>6.84</v>
      </c>
      <c r="K2537" s="1">
        <v>99.67</v>
      </c>
      <c r="L2537" s="1">
        <v>6.64</v>
      </c>
      <c r="M2537" s="1">
        <v>111.3</v>
      </c>
      <c r="N2537" s="1">
        <v>86.33</v>
      </c>
      <c r="O2537" s="1">
        <v>94.75</v>
      </c>
      <c r="P2537" s="1" t="s">
        <v>4</v>
      </c>
      <c r="Q2537" s="1" t="s">
        <v>5</v>
      </c>
      <c r="R2537" s="1" t="s">
        <v>6</v>
      </c>
      <c r="S2537" s="1" t="s">
        <v>6</v>
      </c>
      <c r="T2537" s="3">
        <f t="shared" si="0"/>
        <v>45352</v>
      </c>
      <c r="U2537" s="5">
        <f t="shared" ref="U2537:V2537" si="5074">IF(ISBLANK(F2537),1,0)</f>
        <v>0</v>
      </c>
      <c r="V2537" s="5">
        <f t="shared" si="5074"/>
        <v>0</v>
      </c>
      <c r="W2537" s="5">
        <f t="shared" ref="W2537:Z2537" si="5075">IF(ISBLANK(K2537),1,0)</f>
        <v>0</v>
      </c>
      <c r="X2537" s="5">
        <f t="shared" si="5075"/>
        <v>0</v>
      </c>
      <c r="Y2537" s="5">
        <f t="shared" si="5075"/>
        <v>0</v>
      </c>
      <c r="Z2537" s="5">
        <f t="shared" si="5075"/>
        <v>0</v>
      </c>
      <c r="AA2537" s="5">
        <f t="shared" si="3"/>
        <v>0</v>
      </c>
    </row>
    <row r="2538" spans="1:27" ht="15.75" customHeight="1" x14ac:dyDescent="0.2">
      <c r="A2538" s="1" t="s">
        <v>737</v>
      </c>
      <c r="B2538" s="1" t="s">
        <v>34</v>
      </c>
      <c r="C2538" s="1" t="s">
        <v>35</v>
      </c>
      <c r="D2538" s="2">
        <v>45886</v>
      </c>
      <c r="E2538" s="1" t="s">
        <v>93</v>
      </c>
      <c r="F2538" s="1">
        <v>20.8</v>
      </c>
      <c r="G2538" s="1">
        <v>42.83</v>
      </c>
      <c r="H2538" s="1">
        <v>286</v>
      </c>
      <c r="I2538" s="1">
        <v>41</v>
      </c>
      <c r="J2538" s="1">
        <v>8.39</v>
      </c>
      <c r="K2538" s="1">
        <v>99.45</v>
      </c>
      <c r="L2538" s="1">
        <v>6.81</v>
      </c>
      <c r="M2538" s="1">
        <v>126.1</v>
      </c>
      <c r="N2538" s="1">
        <v>88.12</v>
      </c>
      <c r="O2538" s="1">
        <v>93.48</v>
      </c>
      <c r="P2538" s="1" t="s">
        <v>4</v>
      </c>
      <c r="Q2538" s="1" t="s">
        <v>5</v>
      </c>
      <c r="R2538" s="1" t="s">
        <v>6</v>
      </c>
      <c r="S2538" s="1" t="s">
        <v>6</v>
      </c>
      <c r="T2538" s="3">
        <f t="shared" si="0"/>
        <v>45870</v>
      </c>
      <c r="U2538" s="5">
        <f t="shared" ref="U2538:V2538" si="5076">IF(ISBLANK(F2538),1,0)</f>
        <v>0</v>
      </c>
      <c r="V2538" s="5">
        <f t="shared" si="5076"/>
        <v>0</v>
      </c>
      <c r="W2538" s="5">
        <f t="shared" ref="W2538:Z2538" si="5077">IF(ISBLANK(K2538),1,0)</f>
        <v>0</v>
      </c>
      <c r="X2538" s="5">
        <f t="shared" si="5077"/>
        <v>0</v>
      </c>
      <c r="Y2538" s="5">
        <f t="shared" si="5077"/>
        <v>0</v>
      </c>
      <c r="Z2538" s="5">
        <f t="shared" si="5077"/>
        <v>0</v>
      </c>
      <c r="AA2538" s="5">
        <f t="shared" si="3"/>
        <v>0</v>
      </c>
    </row>
    <row r="2539" spans="1:27" ht="15.75" customHeight="1" x14ac:dyDescent="0.2">
      <c r="A2539" s="1" t="s">
        <v>2892</v>
      </c>
      <c r="B2539" s="1" t="s">
        <v>58</v>
      </c>
      <c r="C2539" s="1" t="s">
        <v>47</v>
      </c>
      <c r="D2539" s="2">
        <v>45489</v>
      </c>
      <c r="E2539" s="1" t="s">
        <v>3</v>
      </c>
      <c r="F2539" s="1">
        <v>21.9</v>
      </c>
      <c r="G2539" s="1">
        <v>50.09</v>
      </c>
      <c r="H2539" s="1">
        <v>306</v>
      </c>
      <c r="I2539" s="1">
        <v>40</v>
      </c>
      <c r="J2539" s="1">
        <v>6.76</v>
      </c>
      <c r="K2539" s="1">
        <v>98.66</v>
      </c>
      <c r="L2539" s="1">
        <v>6.74</v>
      </c>
      <c r="M2539" s="1">
        <v>127.4</v>
      </c>
      <c r="N2539" s="1">
        <v>87.87</v>
      </c>
      <c r="O2539" s="1">
        <v>91.05</v>
      </c>
      <c r="P2539" s="1" t="s">
        <v>4</v>
      </c>
      <c r="Q2539" s="1" t="s">
        <v>5</v>
      </c>
      <c r="R2539" s="1" t="s">
        <v>6</v>
      </c>
      <c r="S2539" s="1" t="s">
        <v>6</v>
      </c>
      <c r="T2539" s="3">
        <f t="shared" si="0"/>
        <v>45474</v>
      </c>
      <c r="U2539" s="5">
        <f t="shared" ref="U2539:V2539" si="5078">IF(ISBLANK(F2539),1,0)</f>
        <v>0</v>
      </c>
      <c r="V2539" s="5">
        <f t="shared" si="5078"/>
        <v>0</v>
      </c>
      <c r="W2539" s="5">
        <f t="shared" ref="W2539:Z2539" si="5079">IF(ISBLANK(K2539),1,0)</f>
        <v>0</v>
      </c>
      <c r="X2539" s="5">
        <f t="shared" si="5079"/>
        <v>0</v>
      </c>
      <c r="Y2539" s="5">
        <f t="shared" si="5079"/>
        <v>0</v>
      </c>
      <c r="Z2539" s="5">
        <f t="shared" si="5079"/>
        <v>0</v>
      </c>
      <c r="AA2539" s="5">
        <f t="shared" si="3"/>
        <v>0</v>
      </c>
    </row>
    <row r="2540" spans="1:27" ht="15.75" customHeight="1" x14ac:dyDescent="0.2">
      <c r="A2540" s="1" t="s">
        <v>724</v>
      </c>
      <c r="B2540" s="1" t="s">
        <v>34</v>
      </c>
      <c r="C2540" s="1" t="s">
        <v>35</v>
      </c>
      <c r="D2540" s="2">
        <v>45403</v>
      </c>
      <c r="E2540" s="1" t="s">
        <v>37</v>
      </c>
      <c r="F2540" s="1">
        <v>19.899999999999999</v>
      </c>
      <c r="G2540" s="1">
        <v>43.37</v>
      </c>
      <c r="H2540" s="1">
        <v>315</v>
      </c>
      <c r="I2540" s="1">
        <v>42.2</v>
      </c>
      <c r="J2540" s="1">
        <v>6.84</v>
      </c>
      <c r="K2540" s="1">
        <v>98.99</v>
      </c>
      <c r="L2540" s="1">
        <v>6.76</v>
      </c>
      <c r="M2540" s="1">
        <v>122.2</v>
      </c>
      <c r="N2540" s="1">
        <v>87.9</v>
      </c>
      <c r="O2540" s="1">
        <v>93.53</v>
      </c>
      <c r="P2540" s="1" t="s">
        <v>4</v>
      </c>
      <c r="Q2540" s="1" t="s">
        <v>5</v>
      </c>
      <c r="R2540" s="1" t="s">
        <v>6</v>
      </c>
      <c r="S2540" s="1" t="s">
        <v>6</v>
      </c>
      <c r="T2540" s="3">
        <f t="shared" si="0"/>
        <v>45383</v>
      </c>
      <c r="U2540" s="5">
        <f t="shared" ref="U2540:V2540" si="5080">IF(ISBLANK(F2540),1,0)</f>
        <v>0</v>
      </c>
      <c r="V2540" s="5">
        <f t="shared" si="5080"/>
        <v>0</v>
      </c>
      <c r="W2540" s="5">
        <f t="shared" ref="W2540:Z2540" si="5081">IF(ISBLANK(K2540),1,0)</f>
        <v>0</v>
      </c>
      <c r="X2540" s="5">
        <f t="shared" si="5081"/>
        <v>0</v>
      </c>
      <c r="Y2540" s="5">
        <f t="shared" si="5081"/>
        <v>0</v>
      </c>
      <c r="Z2540" s="5">
        <f t="shared" si="5081"/>
        <v>0</v>
      </c>
      <c r="AA2540" s="5">
        <f t="shared" si="3"/>
        <v>0</v>
      </c>
    </row>
    <row r="2541" spans="1:27" ht="15.75" customHeight="1" x14ac:dyDescent="0.2">
      <c r="A2541" s="1" t="s">
        <v>1031</v>
      </c>
      <c r="B2541" s="1" t="s">
        <v>34</v>
      </c>
      <c r="C2541" s="1" t="s">
        <v>35</v>
      </c>
      <c r="D2541" s="2">
        <v>45778</v>
      </c>
      <c r="E2541" s="1" t="s">
        <v>37</v>
      </c>
      <c r="F2541" s="1">
        <v>20.62</v>
      </c>
      <c r="G2541" s="1">
        <v>50.65</v>
      </c>
      <c r="H2541" s="1">
        <v>302</v>
      </c>
      <c r="I2541" s="1">
        <v>42</v>
      </c>
      <c r="J2541" s="1">
        <v>7.57</v>
      </c>
      <c r="K2541" s="1">
        <v>99.14</v>
      </c>
      <c r="L2541" s="1">
        <v>6.98</v>
      </c>
      <c r="M2541" s="1">
        <v>121.4</v>
      </c>
      <c r="N2541" s="1">
        <v>89.6</v>
      </c>
      <c r="O2541" s="1">
        <v>92.3</v>
      </c>
      <c r="P2541" s="1" t="s">
        <v>4</v>
      </c>
      <c r="Q2541" s="1" t="s">
        <v>5</v>
      </c>
      <c r="R2541" s="1" t="s">
        <v>6</v>
      </c>
      <c r="S2541" s="1" t="s">
        <v>6</v>
      </c>
      <c r="T2541" s="3">
        <f t="shared" si="0"/>
        <v>45778</v>
      </c>
      <c r="U2541" s="5">
        <f t="shared" ref="U2541:V2541" si="5082">IF(ISBLANK(F2541),1,0)</f>
        <v>0</v>
      </c>
      <c r="V2541" s="5">
        <f t="shared" si="5082"/>
        <v>0</v>
      </c>
      <c r="W2541" s="5">
        <f t="shared" ref="W2541:Z2541" si="5083">IF(ISBLANK(K2541),1,0)</f>
        <v>0</v>
      </c>
      <c r="X2541" s="5">
        <f t="shared" si="5083"/>
        <v>0</v>
      </c>
      <c r="Y2541" s="5">
        <f t="shared" si="5083"/>
        <v>0</v>
      </c>
      <c r="Z2541" s="5">
        <f t="shared" si="5083"/>
        <v>0</v>
      </c>
      <c r="AA2541" s="5">
        <f t="shared" si="3"/>
        <v>0</v>
      </c>
    </row>
    <row r="2542" spans="1:27" ht="15.75" customHeight="1" x14ac:dyDescent="0.2">
      <c r="A2542" s="1" t="s">
        <v>1125</v>
      </c>
      <c r="B2542" s="1" t="s">
        <v>34</v>
      </c>
      <c r="C2542" s="1" t="s">
        <v>47</v>
      </c>
      <c r="D2542" s="2">
        <v>45904</v>
      </c>
      <c r="E2542" s="1" t="s">
        <v>93</v>
      </c>
      <c r="F2542" s="1">
        <v>21.56</v>
      </c>
      <c r="G2542" s="1">
        <v>36.06</v>
      </c>
      <c r="H2542" s="1">
        <v>308</v>
      </c>
      <c r="I2542" s="1">
        <v>38.299999999999997</v>
      </c>
      <c r="J2542" s="1">
        <v>7.96</v>
      </c>
      <c r="K2542" s="1">
        <v>99.32</v>
      </c>
      <c r="L2542" s="1">
        <v>6.8</v>
      </c>
      <c r="M2542" s="1">
        <v>130.69999999999999</v>
      </c>
      <c r="N2542" s="1">
        <v>87.81</v>
      </c>
      <c r="O2542" s="1">
        <v>91.56</v>
      </c>
      <c r="P2542" s="1" t="s">
        <v>4</v>
      </c>
      <c r="Q2542" s="1" t="s">
        <v>5</v>
      </c>
      <c r="R2542" s="1" t="s">
        <v>6</v>
      </c>
      <c r="S2542" s="1" t="s">
        <v>6</v>
      </c>
      <c r="T2542" s="3">
        <f t="shared" si="0"/>
        <v>45901</v>
      </c>
      <c r="U2542" s="5">
        <f t="shared" ref="U2542:V2542" si="5084">IF(ISBLANK(F2542),1,0)</f>
        <v>0</v>
      </c>
      <c r="V2542" s="5">
        <f t="shared" si="5084"/>
        <v>0</v>
      </c>
      <c r="W2542" s="5">
        <f t="shared" ref="W2542:Z2542" si="5085">IF(ISBLANK(K2542),1,0)</f>
        <v>0</v>
      </c>
      <c r="X2542" s="5">
        <f t="shared" si="5085"/>
        <v>0</v>
      </c>
      <c r="Y2542" s="5">
        <f t="shared" si="5085"/>
        <v>0</v>
      </c>
      <c r="Z2542" s="5">
        <f t="shared" si="5085"/>
        <v>0</v>
      </c>
      <c r="AA2542" s="5">
        <f t="shared" si="3"/>
        <v>0</v>
      </c>
    </row>
    <row r="2543" spans="1:27" ht="15.75" customHeight="1" x14ac:dyDescent="0.2">
      <c r="A2543" s="1" t="s">
        <v>2893</v>
      </c>
      <c r="B2543" s="1" t="s">
        <v>1</v>
      </c>
      <c r="C2543" s="1" t="s">
        <v>47</v>
      </c>
      <c r="D2543" s="2">
        <v>45583</v>
      </c>
      <c r="E2543" s="1" t="s">
        <v>3</v>
      </c>
      <c r="F2543" s="1">
        <v>24.28</v>
      </c>
      <c r="G2543" s="1">
        <v>56.44</v>
      </c>
      <c r="H2543" s="1">
        <v>363</v>
      </c>
      <c r="I2543" s="1">
        <v>35.6</v>
      </c>
      <c r="J2543" s="1">
        <v>7.1</v>
      </c>
      <c r="K2543" s="1">
        <v>99.06</v>
      </c>
      <c r="L2543" s="1">
        <v>7.16</v>
      </c>
      <c r="M2543" s="1">
        <v>108</v>
      </c>
      <c r="N2543" s="1">
        <v>88.06</v>
      </c>
      <c r="O2543" s="1">
        <v>95.67</v>
      </c>
      <c r="P2543" s="1" t="s">
        <v>4</v>
      </c>
      <c r="Q2543" s="1" t="s">
        <v>5</v>
      </c>
      <c r="R2543" s="1" t="s">
        <v>6</v>
      </c>
      <c r="S2543" s="1" t="s">
        <v>6</v>
      </c>
      <c r="T2543" s="3">
        <f t="shared" si="0"/>
        <v>45566</v>
      </c>
      <c r="U2543" s="5">
        <f t="shared" ref="U2543:V2543" si="5086">IF(ISBLANK(F2543),1,0)</f>
        <v>0</v>
      </c>
      <c r="V2543" s="5">
        <f t="shared" si="5086"/>
        <v>0</v>
      </c>
      <c r="W2543" s="5">
        <f t="shared" ref="W2543:Z2543" si="5087">IF(ISBLANK(K2543),1,0)</f>
        <v>0</v>
      </c>
      <c r="X2543" s="5">
        <f t="shared" si="5087"/>
        <v>0</v>
      </c>
      <c r="Y2543" s="5">
        <f t="shared" si="5087"/>
        <v>0</v>
      </c>
      <c r="Z2543" s="5">
        <f t="shared" si="5087"/>
        <v>0</v>
      </c>
      <c r="AA2543" s="5">
        <f t="shared" si="3"/>
        <v>0</v>
      </c>
    </row>
    <row r="2544" spans="1:27" ht="15.75" customHeight="1" x14ac:dyDescent="0.2">
      <c r="A2544" s="1" t="s">
        <v>1069</v>
      </c>
      <c r="B2544" s="1" t="s">
        <v>1</v>
      </c>
      <c r="C2544" s="1" t="s">
        <v>21</v>
      </c>
      <c r="D2544" s="2">
        <v>45835</v>
      </c>
      <c r="E2544" s="1" t="s">
        <v>37</v>
      </c>
      <c r="F2544" s="1">
        <v>21.15</v>
      </c>
      <c r="G2544" s="1">
        <v>41.13</v>
      </c>
      <c r="H2544" s="1">
        <v>337</v>
      </c>
      <c r="I2544" s="1">
        <v>42.6</v>
      </c>
      <c r="J2544" s="1">
        <v>7.76</v>
      </c>
      <c r="K2544" s="1">
        <v>99.09</v>
      </c>
      <c r="L2544" s="1">
        <v>6.48</v>
      </c>
      <c r="M2544" s="1">
        <v>115.5</v>
      </c>
      <c r="N2544" s="1">
        <v>87.41</v>
      </c>
      <c r="O2544" s="1">
        <v>92.46</v>
      </c>
      <c r="P2544" s="1" t="s">
        <v>4</v>
      </c>
      <c r="Q2544" s="1" t="s">
        <v>5</v>
      </c>
      <c r="R2544" s="1" t="s">
        <v>6</v>
      </c>
      <c r="S2544" s="1" t="s">
        <v>6</v>
      </c>
      <c r="T2544" s="3">
        <f t="shared" si="0"/>
        <v>45809</v>
      </c>
      <c r="U2544" s="5">
        <f t="shared" ref="U2544:V2544" si="5088">IF(ISBLANK(F2544),1,0)</f>
        <v>0</v>
      </c>
      <c r="V2544" s="5">
        <f t="shared" si="5088"/>
        <v>0</v>
      </c>
      <c r="W2544" s="5">
        <f t="shared" ref="W2544:Z2544" si="5089">IF(ISBLANK(K2544),1,0)</f>
        <v>0</v>
      </c>
      <c r="X2544" s="5">
        <f t="shared" si="5089"/>
        <v>0</v>
      </c>
      <c r="Y2544" s="5">
        <f t="shared" si="5089"/>
        <v>0</v>
      </c>
      <c r="Z2544" s="5">
        <f t="shared" si="5089"/>
        <v>0</v>
      </c>
      <c r="AA2544" s="5">
        <f t="shared" si="3"/>
        <v>0</v>
      </c>
    </row>
    <row r="2545" spans="1:27" ht="15.75" customHeight="1" x14ac:dyDescent="0.2">
      <c r="A2545" s="1" t="s">
        <v>2894</v>
      </c>
      <c r="B2545" s="1" t="s">
        <v>1</v>
      </c>
      <c r="C2545" s="1" t="s">
        <v>47</v>
      </c>
      <c r="D2545" s="2">
        <v>45600</v>
      </c>
      <c r="E2545" s="1" t="s">
        <v>37</v>
      </c>
      <c r="F2545" s="1">
        <v>21.57</v>
      </c>
      <c r="G2545" s="1">
        <v>46.54</v>
      </c>
      <c r="H2545" s="1">
        <v>307</v>
      </c>
      <c r="I2545" s="1">
        <v>39.299999999999997</v>
      </c>
      <c r="J2545" s="1">
        <v>7.17</v>
      </c>
      <c r="K2545" s="1">
        <v>99.27</v>
      </c>
      <c r="L2545" s="1">
        <v>6.81</v>
      </c>
      <c r="N2545" s="1">
        <v>88.7</v>
      </c>
      <c r="O2545" s="1">
        <v>95.06</v>
      </c>
      <c r="P2545" s="1" t="s">
        <v>4</v>
      </c>
      <c r="Q2545" s="1" t="s">
        <v>5</v>
      </c>
      <c r="R2545" s="1" t="s">
        <v>6</v>
      </c>
      <c r="S2545" s="1" t="s">
        <v>6</v>
      </c>
      <c r="T2545" s="3">
        <f t="shared" si="0"/>
        <v>45597</v>
      </c>
      <c r="U2545" s="5">
        <f t="shared" ref="U2545:V2545" si="5090">IF(ISBLANK(F2545),1,0)</f>
        <v>0</v>
      </c>
      <c r="V2545" s="5">
        <f t="shared" si="5090"/>
        <v>0</v>
      </c>
      <c r="W2545" s="5">
        <f t="shared" ref="W2545:Z2545" si="5091">IF(ISBLANK(K2545),1,0)</f>
        <v>0</v>
      </c>
      <c r="X2545" s="5">
        <f t="shared" si="5091"/>
        <v>0</v>
      </c>
      <c r="Y2545" s="5">
        <f t="shared" si="5091"/>
        <v>1</v>
      </c>
      <c r="Z2545" s="5">
        <f t="shared" si="5091"/>
        <v>0</v>
      </c>
      <c r="AA2545" s="5">
        <f t="shared" si="3"/>
        <v>1</v>
      </c>
    </row>
    <row r="2546" spans="1:27" ht="15.75" customHeight="1" x14ac:dyDescent="0.2">
      <c r="A2546" s="1" t="s">
        <v>2895</v>
      </c>
      <c r="B2546" s="1" t="s">
        <v>1</v>
      </c>
      <c r="C2546" s="1" t="s">
        <v>21</v>
      </c>
      <c r="D2546" s="2">
        <v>45371</v>
      </c>
      <c r="E2546" s="1" t="s">
        <v>93</v>
      </c>
      <c r="F2546" s="1">
        <v>22.66</v>
      </c>
      <c r="G2546" s="1">
        <v>47.33</v>
      </c>
      <c r="H2546" s="1">
        <v>332</v>
      </c>
      <c r="I2546" s="1">
        <v>38.700000000000003</v>
      </c>
      <c r="J2546" s="1">
        <v>5.54</v>
      </c>
      <c r="K2546" s="1">
        <v>99.35</v>
      </c>
      <c r="L2546" s="1">
        <v>6.69</v>
      </c>
      <c r="M2546" s="1">
        <v>122.6</v>
      </c>
      <c r="N2546" s="1">
        <v>87.74</v>
      </c>
      <c r="O2546" s="1">
        <v>94.53</v>
      </c>
      <c r="P2546" s="1" t="s">
        <v>4</v>
      </c>
      <c r="Q2546" s="1" t="s">
        <v>5</v>
      </c>
      <c r="R2546" s="1" t="s">
        <v>6</v>
      </c>
      <c r="S2546" s="1" t="s">
        <v>6</v>
      </c>
      <c r="T2546" s="3">
        <f t="shared" si="0"/>
        <v>45352</v>
      </c>
      <c r="U2546" s="5">
        <f t="shared" ref="U2546:V2546" si="5092">IF(ISBLANK(F2546),1,0)</f>
        <v>0</v>
      </c>
      <c r="V2546" s="5">
        <f t="shared" si="5092"/>
        <v>0</v>
      </c>
      <c r="W2546" s="5">
        <f t="shared" ref="W2546:Z2546" si="5093">IF(ISBLANK(K2546),1,0)</f>
        <v>0</v>
      </c>
      <c r="X2546" s="5">
        <f t="shared" si="5093"/>
        <v>0</v>
      </c>
      <c r="Y2546" s="5">
        <f t="shared" si="5093"/>
        <v>0</v>
      </c>
      <c r="Z2546" s="5">
        <f t="shared" si="5093"/>
        <v>0</v>
      </c>
      <c r="AA2546" s="5">
        <f t="shared" si="3"/>
        <v>0</v>
      </c>
    </row>
    <row r="2547" spans="1:27" ht="15.75" customHeight="1" x14ac:dyDescent="0.2">
      <c r="A2547" s="1" t="s">
        <v>2896</v>
      </c>
      <c r="B2547" s="1" t="s">
        <v>58</v>
      </c>
      <c r="C2547" s="1" t="s">
        <v>21</v>
      </c>
      <c r="D2547" s="2">
        <v>45875</v>
      </c>
      <c r="E2547" s="1" t="s">
        <v>23</v>
      </c>
      <c r="F2547" s="1">
        <v>23.33</v>
      </c>
      <c r="G2547" s="1">
        <v>39.51</v>
      </c>
      <c r="H2547" s="1">
        <v>321</v>
      </c>
      <c r="I2547" s="1">
        <v>28.7</v>
      </c>
      <c r="J2547" s="1">
        <v>6.59</v>
      </c>
      <c r="K2547" s="1">
        <v>98.83</v>
      </c>
      <c r="L2547" s="1">
        <v>6.79</v>
      </c>
      <c r="M2547" s="1">
        <v>103.3</v>
      </c>
      <c r="N2547" s="1">
        <v>92.43</v>
      </c>
      <c r="O2547" s="1">
        <v>91.55</v>
      </c>
      <c r="P2547" s="1" t="s">
        <v>4</v>
      </c>
      <c r="Q2547" s="1" t="s">
        <v>5</v>
      </c>
      <c r="R2547" s="1" t="s">
        <v>6</v>
      </c>
      <c r="S2547" s="1" t="s">
        <v>6</v>
      </c>
      <c r="T2547" s="3">
        <f t="shared" si="0"/>
        <v>45870</v>
      </c>
      <c r="U2547" s="5">
        <f t="shared" ref="U2547:V2547" si="5094">IF(ISBLANK(F2547),1,0)</f>
        <v>0</v>
      </c>
      <c r="V2547" s="5">
        <f t="shared" si="5094"/>
        <v>0</v>
      </c>
      <c r="W2547" s="5">
        <f t="shared" ref="W2547:Z2547" si="5095">IF(ISBLANK(K2547),1,0)</f>
        <v>0</v>
      </c>
      <c r="X2547" s="5">
        <f t="shared" si="5095"/>
        <v>0</v>
      </c>
      <c r="Y2547" s="5">
        <f t="shared" si="5095"/>
        <v>0</v>
      </c>
      <c r="Z2547" s="5">
        <f t="shared" si="5095"/>
        <v>0</v>
      </c>
      <c r="AA2547" s="5">
        <f t="shared" si="3"/>
        <v>0</v>
      </c>
    </row>
    <row r="2548" spans="1:27" ht="15.75" customHeight="1" x14ac:dyDescent="0.2">
      <c r="A2548" s="1" t="s">
        <v>1092</v>
      </c>
      <c r="B2548" s="1" t="s">
        <v>34</v>
      </c>
      <c r="C2548" s="1" t="s">
        <v>47</v>
      </c>
      <c r="D2548" s="2">
        <v>45963</v>
      </c>
      <c r="E2548" s="1" t="s">
        <v>23</v>
      </c>
      <c r="F2548" s="1">
        <v>21.95</v>
      </c>
      <c r="G2548" s="1">
        <v>48.1</v>
      </c>
      <c r="H2548" s="1">
        <v>316</v>
      </c>
      <c r="I2548" s="1">
        <v>50.7</v>
      </c>
      <c r="J2548" s="1">
        <v>7.54</v>
      </c>
      <c r="K2548" s="1">
        <v>99.25</v>
      </c>
      <c r="L2548" s="1">
        <v>6.93</v>
      </c>
      <c r="M2548" s="1">
        <v>135.19999999999999</v>
      </c>
      <c r="N2548" s="1">
        <v>85.35</v>
      </c>
      <c r="O2548" s="1">
        <v>91.82</v>
      </c>
      <c r="P2548" s="1" t="s">
        <v>4</v>
      </c>
      <c r="Q2548" s="1" t="s">
        <v>5</v>
      </c>
      <c r="R2548" s="1" t="s">
        <v>6</v>
      </c>
      <c r="S2548" s="1" t="s">
        <v>6</v>
      </c>
      <c r="T2548" s="3">
        <f t="shared" si="0"/>
        <v>45962</v>
      </c>
      <c r="U2548" s="5">
        <f t="shared" ref="U2548:V2548" si="5096">IF(ISBLANK(F2548),1,0)</f>
        <v>0</v>
      </c>
      <c r="V2548" s="5">
        <f t="shared" si="5096"/>
        <v>0</v>
      </c>
      <c r="W2548" s="5">
        <f t="shared" ref="W2548:Z2548" si="5097">IF(ISBLANK(K2548),1,0)</f>
        <v>0</v>
      </c>
      <c r="X2548" s="5">
        <f t="shared" si="5097"/>
        <v>0</v>
      </c>
      <c r="Y2548" s="5">
        <f t="shared" si="5097"/>
        <v>0</v>
      </c>
      <c r="Z2548" s="5">
        <f t="shared" si="5097"/>
        <v>0</v>
      </c>
      <c r="AA2548" s="5">
        <f t="shared" si="3"/>
        <v>0</v>
      </c>
    </row>
    <row r="2549" spans="1:27" ht="15.75" customHeight="1" x14ac:dyDescent="0.2">
      <c r="A2549" s="1" t="s">
        <v>2897</v>
      </c>
      <c r="B2549" s="1" t="s">
        <v>1</v>
      </c>
      <c r="C2549" s="1" t="s">
        <v>47</v>
      </c>
      <c r="D2549" s="2">
        <v>46011</v>
      </c>
      <c r="E2549" s="1" t="s">
        <v>3</v>
      </c>
      <c r="F2549" s="1">
        <v>23.03</v>
      </c>
      <c r="G2549" s="1">
        <v>47.36</v>
      </c>
      <c r="H2549" s="1">
        <v>350</v>
      </c>
      <c r="I2549" s="1">
        <v>34.700000000000003</v>
      </c>
      <c r="J2549" s="1">
        <v>7.6</v>
      </c>
      <c r="L2549" s="1">
        <v>6.9</v>
      </c>
      <c r="M2549" s="1">
        <v>106.5</v>
      </c>
      <c r="N2549" s="1">
        <v>89.54</v>
      </c>
      <c r="O2549" s="1">
        <v>94.72</v>
      </c>
      <c r="P2549" s="1" t="s">
        <v>4</v>
      </c>
      <c r="Q2549" s="1" t="s">
        <v>5</v>
      </c>
      <c r="R2549" s="1" t="s">
        <v>6</v>
      </c>
      <c r="S2549" s="1" t="s">
        <v>6</v>
      </c>
      <c r="T2549" s="3">
        <f t="shared" si="0"/>
        <v>45992</v>
      </c>
      <c r="U2549" s="5">
        <f t="shared" ref="U2549:V2549" si="5098">IF(ISBLANK(F2549),1,0)</f>
        <v>0</v>
      </c>
      <c r="V2549" s="5">
        <f t="shared" si="5098"/>
        <v>0</v>
      </c>
      <c r="W2549" s="5">
        <f t="shared" ref="W2549:Z2549" si="5099">IF(ISBLANK(K2549),1,0)</f>
        <v>1</v>
      </c>
      <c r="X2549" s="5">
        <f t="shared" si="5099"/>
        <v>0</v>
      </c>
      <c r="Y2549" s="5">
        <f t="shared" si="5099"/>
        <v>0</v>
      </c>
      <c r="Z2549" s="5">
        <f t="shared" si="5099"/>
        <v>0</v>
      </c>
      <c r="AA2549" s="5">
        <f t="shared" si="3"/>
        <v>1</v>
      </c>
    </row>
    <row r="2550" spans="1:27" ht="15.75" customHeight="1" x14ac:dyDescent="0.2">
      <c r="A2550" s="1" t="s">
        <v>632</v>
      </c>
      <c r="B2550" s="1" t="s">
        <v>34</v>
      </c>
      <c r="C2550" s="1" t="s">
        <v>35</v>
      </c>
      <c r="D2550" s="2">
        <v>45365</v>
      </c>
      <c r="E2550" s="1" t="s">
        <v>23</v>
      </c>
      <c r="F2550" s="1">
        <v>21.55</v>
      </c>
      <c r="G2550" s="1">
        <v>40.43</v>
      </c>
      <c r="H2550" s="1">
        <v>324</v>
      </c>
      <c r="I2550" s="1">
        <v>51.2</v>
      </c>
      <c r="J2550" s="1">
        <v>8.0500000000000007</v>
      </c>
      <c r="K2550" s="1">
        <v>98.83</v>
      </c>
      <c r="L2550" s="1">
        <v>7</v>
      </c>
      <c r="M2550" s="1">
        <v>128.19999999999999</v>
      </c>
      <c r="N2550" s="1">
        <v>84.09</v>
      </c>
      <c r="O2550" s="1">
        <v>93.9</v>
      </c>
      <c r="P2550" s="1" t="s">
        <v>4</v>
      </c>
      <c r="Q2550" s="1" t="s">
        <v>5</v>
      </c>
      <c r="R2550" s="1" t="s">
        <v>6</v>
      </c>
      <c r="S2550" s="1" t="s">
        <v>6</v>
      </c>
      <c r="T2550" s="3">
        <f t="shared" si="0"/>
        <v>45352</v>
      </c>
      <c r="U2550" s="5">
        <f t="shared" ref="U2550:V2550" si="5100">IF(ISBLANK(F2550),1,0)</f>
        <v>0</v>
      </c>
      <c r="V2550" s="5">
        <f t="shared" si="5100"/>
        <v>0</v>
      </c>
      <c r="W2550" s="5">
        <f t="shared" ref="W2550:Z2550" si="5101">IF(ISBLANK(K2550),1,0)</f>
        <v>0</v>
      </c>
      <c r="X2550" s="5">
        <f t="shared" si="5101"/>
        <v>0</v>
      </c>
      <c r="Y2550" s="5">
        <f t="shared" si="5101"/>
        <v>0</v>
      </c>
      <c r="Z2550" s="5">
        <f t="shared" si="5101"/>
        <v>0</v>
      </c>
      <c r="AA2550" s="5">
        <f t="shared" si="3"/>
        <v>0</v>
      </c>
    </row>
    <row r="2551" spans="1:27" ht="15.75" customHeight="1" x14ac:dyDescent="0.2">
      <c r="A2551" s="1" t="s">
        <v>2898</v>
      </c>
      <c r="B2551" s="1" t="s">
        <v>20</v>
      </c>
      <c r="C2551" s="1" t="s">
        <v>21</v>
      </c>
      <c r="D2551" s="2">
        <v>45705</v>
      </c>
      <c r="E2551" s="1" t="s">
        <v>93</v>
      </c>
      <c r="F2551" s="1">
        <v>21.12</v>
      </c>
      <c r="G2551" s="1">
        <v>36.49</v>
      </c>
      <c r="H2551" s="1">
        <v>298</v>
      </c>
      <c r="I2551" s="1">
        <v>48.8</v>
      </c>
      <c r="J2551" s="1">
        <v>6.96</v>
      </c>
      <c r="K2551" s="1">
        <v>99.25</v>
      </c>
      <c r="L2551" s="1">
        <v>6.9</v>
      </c>
      <c r="M2551" s="1">
        <v>146.9</v>
      </c>
      <c r="N2551" s="1">
        <v>87.89</v>
      </c>
      <c r="O2551" s="1">
        <v>91.4</v>
      </c>
      <c r="P2551" s="1" t="s">
        <v>4</v>
      </c>
      <c r="Q2551" s="1" t="s">
        <v>50</v>
      </c>
      <c r="R2551" s="1" t="s">
        <v>153</v>
      </c>
      <c r="S2551" s="1" t="s">
        <v>89</v>
      </c>
      <c r="T2551" s="3">
        <f t="shared" si="0"/>
        <v>45689</v>
      </c>
      <c r="U2551" s="5">
        <f t="shared" ref="U2551:V2551" si="5102">IF(ISBLANK(F2551),1,0)</f>
        <v>0</v>
      </c>
      <c r="V2551" s="5">
        <f t="shared" si="5102"/>
        <v>0</v>
      </c>
      <c r="W2551" s="5">
        <f t="shared" ref="W2551:Z2551" si="5103">IF(ISBLANK(K2551),1,0)</f>
        <v>0</v>
      </c>
      <c r="X2551" s="5">
        <f t="shared" si="5103"/>
        <v>0</v>
      </c>
      <c r="Y2551" s="5">
        <f t="shared" si="5103"/>
        <v>0</v>
      </c>
      <c r="Z2551" s="5">
        <f t="shared" si="5103"/>
        <v>0</v>
      </c>
      <c r="AA2551" s="5">
        <f t="shared" si="3"/>
        <v>0</v>
      </c>
    </row>
    <row r="2552" spans="1:27" ht="15.75" customHeight="1" x14ac:dyDescent="0.2">
      <c r="A2552" s="1" t="s">
        <v>1745</v>
      </c>
      <c r="B2552" s="1" t="s">
        <v>58</v>
      </c>
      <c r="C2552" s="1" t="s">
        <v>21</v>
      </c>
      <c r="D2552" s="2">
        <v>45747</v>
      </c>
      <c r="E2552" s="1" t="s">
        <v>3</v>
      </c>
      <c r="F2552" s="1">
        <v>22.06</v>
      </c>
      <c r="G2552" s="1">
        <v>42.23</v>
      </c>
      <c r="H2552" s="1">
        <v>299</v>
      </c>
      <c r="I2552" s="1">
        <v>38.9</v>
      </c>
      <c r="J2552" s="1">
        <v>7.63</v>
      </c>
      <c r="K2552" s="1">
        <v>99.3</v>
      </c>
      <c r="L2552" s="1">
        <v>6.98</v>
      </c>
      <c r="M2552" s="1">
        <v>123.4</v>
      </c>
      <c r="N2552" s="1">
        <v>91.42</v>
      </c>
      <c r="O2552" s="1">
        <v>95.48</v>
      </c>
      <c r="P2552" s="1" t="s">
        <v>4</v>
      </c>
      <c r="Q2552" s="1" t="s">
        <v>5</v>
      </c>
      <c r="R2552" s="1" t="s">
        <v>6</v>
      </c>
      <c r="S2552" s="1" t="s">
        <v>6</v>
      </c>
      <c r="T2552" s="3">
        <f t="shared" si="0"/>
        <v>45717</v>
      </c>
      <c r="U2552" s="5">
        <f t="shared" ref="U2552:V2552" si="5104">IF(ISBLANK(F2552),1,0)</f>
        <v>0</v>
      </c>
      <c r="V2552" s="5">
        <f t="shared" si="5104"/>
        <v>0</v>
      </c>
      <c r="W2552" s="5">
        <f t="shared" ref="W2552:Z2552" si="5105">IF(ISBLANK(K2552),1,0)</f>
        <v>0</v>
      </c>
      <c r="X2552" s="5">
        <f t="shared" si="5105"/>
        <v>0</v>
      </c>
      <c r="Y2552" s="5">
        <f t="shared" si="5105"/>
        <v>0</v>
      </c>
      <c r="Z2552" s="5">
        <f t="shared" si="5105"/>
        <v>0</v>
      </c>
      <c r="AA2552" s="5">
        <f t="shared" si="3"/>
        <v>0</v>
      </c>
    </row>
    <row r="2553" spans="1:27" ht="15.75" customHeight="1" x14ac:dyDescent="0.2">
      <c r="A2553" s="1" t="s">
        <v>2899</v>
      </c>
      <c r="B2553" s="1" t="s">
        <v>20</v>
      </c>
      <c r="C2553" s="1" t="s">
        <v>35</v>
      </c>
      <c r="D2553" s="2">
        <v>45349</v>
      </c>
      <c r="E2553" s="1" t="s">
        <v>23</v>
      </c>
      <c r="F2553" s="1">
        <v>21.01</v>
      </c>
      <c r="G2553" s="1">
        <v>39.42</v>
      </c>
      <c r="H2553" s="1">
        <v>292</v>
      </c>
      <c r="I2553" s="1">
        <v>38.799999999999997</v>
      </c>
      <c r="J2553" s="1">
        <v>7.99</v>
      </c>
      <c r="K2553" s="1">
        <v>99.2</v>
      </c>
      <c r="L2553" s="1">
        <v>7.05</v>
      </c>
      <c r="M2553" s="1">
        <v>146.6</v>
      </c>
      <c r="N2553" s="1">
        <v>84.66</v>
      </c>
      <c r="O2553" s="1">
        <v>90.79</v>
      </c>
      <c r="P2553" s="1" t="s">
        <v>4</v>
      </c>
      <c r="Q2553" s="1" t="s">
        <v>5</v>
      </c>
      <c r="R2553" s="1" t="s">
        <v>6</v>
      </c>
      <c r="S2553" s="1" t="s">
        <v>6</v>
      </c>
      <c r="T2553" s="3">
        <f t="shared" si="0"/>
        <v>45323</v>
      </c>
      <c r="U2553" s="5">
        <f t="shared" ref="U2553:V2553" si="5106">IF(ISBLANK(F2553),1,0)</f>
        <v>0</v>
      </c>
      <c r="V2553" s="5">
        <f t="shared" si="5106"/>
        <v>0</v>
      </c>
      <c r="W2553" s="5">
        <f t="shared" ref="W2553:Z2553" si="5107">IF(ISBLANK(K2553),1,0)</f>
        <v>0</v>
      </c>
      <c r="X2553" s="5">
        <f t="shared" si="5107"/>
        <v>0</v>
      </c>
      <c r="Y2553" s="5">
        <f t="shared" si="5107"/>
        <v>0</v>
      </c>
      <c r="Z2553" s="5">
        <f t="shared" si="5107"/>
        <v>0</v>
      </c>
      <c r="AA2553" s="5">
        <f t="shared" si="3"/>
        <v>0</v>
      </c>
    </row>
    <row r="2554" spans="1:27" ht="15.75" customHeight="1" x14ac:dyDescent="0.2">
      <c r="A2554" s="1" t="s">
        <v>2900</v>
      </c>
      <c r="B2554" s="1" t="s">
        <v>20</v>
      </c>
      <c r="C2554" s="1" t="s">
        <v>47</v>
      </c>
      <c r="D2554" s="2">
        <v>45987</v>
      </c>
      <c r="E2554" s="1" t="s">
        <v>23</v>
      </c>
      <c r="F2554" s="1">
        <v>22.04</v>
      </c>
      <c r="G2554" s="1">
        <v>46.97</v>
      </c>
      <c r="H2554" s="1">
        <v>289</v>
      </c>
      <c r="I2554" s="1">
        <v>60.5</v>
      </c>
      <c r="J2554" s="1">
        <v>8.41</v>
      </c>
      <c r="K2554" s="1">
        <v>99.23</v>
      </c>
      <c r="L2554" s="1">
        <v>7.24</v>
      </c>
      <c r="M2554" s="1">
        <v>148.5</v>
      </c>
      <c r="N2554" s="1">
        <v>84.04</v>
      </c>
      <c r="O2554" s="1">
        <v>91.48</v>
      </c>
      <c r="P2554" s="1" t="s">
        <v>4</v>
      </c>
      <c r="Q2554" s="1" t="s">
        <v>50</v>
      </c>
      <c r="R2554" s="1" t="s">
        <v>244</v>
      </c>
      <c r="S2554" s="1" t="s">
        <v>89</v>
      </c>
      <c r="T2554" s="3">
        <f t="shared" si="0"/>
        <v>45962</v>
      </c>
      <c r="U2554" s="5">
        <f t="shared" ref="U2554:V2554" si="5108">IF(ISBLANK(F2554),1,0)</f>
        <v>0</v>
      </c>
      <c r="V2554" s="5">
        <f t="shared" si="5108"/>
        <v>0</v>
      </c>
      <c r="W2554" s="5">
        <f t="shared" ref="W2554:Z2554" si="5109">IF(ISBLANK(K2554),1,0)</f>
        <v>0</v>
      </c>
      <c r="X2554" s="5">
        <f t="shared" si="5109"/>
        <v>0</v>
      </c>
      <c r="Y2554" s="5">
        <f t="shared" si="5109"/>
        <v>0</v>
      </c>
      <c r="Z2554" s="5">
        <f t="shared" si="5109"/>
        <v>0</v>
      </c>
      <c r="AA2554" s="5">
        <f t="shared" si="3"/>
        <v>0</v>
      </c>
    </row>
    <row r="2555" spans="1:27" ht="15.75" customHeight="1" x14ac:dyDescent="0.2">
      <c r="A2555" s="1" t="s">
        <v>2901</v>
      </c>
      <c r="B2555" s="1" t="s">
        <v>20</v>
      </c>
      <c r="C2555" s="1" t="s">
        <v>21</v>
      </c>
      <c r="D2555" s="2">
        <v>45367</v>
      </c>
      <c r="E2555" s="1" t="s">
        <v>93</v>
      </c>
      <c r="F2555" s="1">
        <v>20.3</v>
      </c>
      <c r="G2555" s="1">
        <v>43.51</v>
      </c>
      <c r="H2555" s="1">
        <v>295</v>
      </c>
      <c r="I2555" s="1">
        <v>52.4</v>
      </c>
      <c r="J2555" s="1">
        <v>7.91</v>
      </c>
      <c r="K2555" s="1">
        <v>98.9</v>
      </c>
      <c r="L2555" s="1">
        <v>7.02</v>
      </c>
      <c r="M2555" s="1">
        <v>151</v>
      </c>
      <c r="N2555" s="1">
        <v>84.67</v>
      </c>
      <c r="O2555" s="1">
        <v>91.38</v>
      </c>
      <c r="P2555" s="1" t="s">
        <v>4</v>
      </c>
      <c r="Q2555" s="1" t="s">
        <v>5</v>
      </c>
      <c r="R2555" s="1" t="s">
        <v>6</v>
      </c>
      <c r="S2555" s="1" t="s">
        <v>6</v>
      </c>
      <c r="T2555" s="3">
        <f t="shared" si="0"/>
        <v>45352</v>
      </c>
      <c r="U2555" s="5">
        <f t="shared" ref="U2555:V2555" si="5110">IF(ISBLANK(F2555),1,0)</f>
        <v>0</v>
      </c>
      <c r="V2555" s="5">
        <f t="shared" si="5110"/>
        <v>0</v>
      </c>
      <c r="W2555" s="5">
        <f t="shared" ref="W2555:Z2555" si="5111">IF(ISBLANK(K2555),1,0)</f>
        <v>0</v>
      </c>
      <c r="X2555" s="5">
        <f t="shared" si="5111"/>
        <v>0</v>
      </c>
      <c r="Y2555" s="5">
        <f t="shared" si="5111"/>
        <v>0</v>
      </c>
      <c r="Z2555" s="5">
        <f t="shared" si="5111"/>
        <v>0</v>
      </c>
      <c r="AA2555" s="5">
        <f t="shared" si="3"/>
        <v>0</v>
      </c>
    </row>
    <row r="2556" spans="1:27" ht="15.75" customHeight="1" x14ac:dyDescent="0.2">
      <c r="A2556" s="1" t="s">
        <v>2902</v>
      </c>
      <c r="B2556" s="1" t="s">
        <v>20</v>
      </c>
      <c r="C2556" s="1" t="s">
        <v>21</v>
      </c>
      <c r="D2556" s="2">
        <v>45488</v>
      </c>
      <c r="E2556" s="1" t="s">
        <v>3</v>
      </c>
      <c r="F2556" s="1">
        <v>22.17</v>
      </c>
      <c r="G2556" s="1">
        <v>39.65</v>
      </c>
      <c r="H2556" s="1">
        <v>312</v>
      </c>
      <c r="I2556" s="1">
        <v>52.7</v>
      </c>
      <c r="J2556" s="1">
        <v>8.73</v>
      </c>
      <c r="K2556" s="1">
        <v>99.01</v>
      </c>
      <c r="L2556" s="1">
        <v>7.08</v>
      </c>
      <c r="M2556" s="1">
        <v>149.69999999999999</v>
      </c>
      <c r="N2556" s="1">
        <v>85.47</v>
      </c>
      <c r="O2556" s="1">
        <v>92.13</v>
      </c>
      <c r="P2556" s="1" t="s">
        <v>4</v>
      </c>
      <c r="Q2556" s="1" t="s">
        <v>5</v>
      </c>
      <c r="R2556" s="1" t="s">
        <v>6</v>
      </c>
      <c r="S2556" s="1" t="s">
        <v>6</v>
      </c>
      <c r="T2556" s="3">
        <f t="shared" si="0"/>
        <v>45474</v>
      </c>
      <c r="U2556" s="5">
        <f t="shared" ref="U2556:V2556" si="5112">IF(ISBLANK(F2556),1,0)</f>
        <v>0</v>
      </c>
      <c r="V2556" s="5">
        <f t="shared" si="5112"/>
        <v>0</v>
      </c>
      <c r="W2556" s="5">
        <f t="shared" ref="W2556:Z2556" si="5113">IF(ISBLANK(K2556),1,0)</f>
        <v>0</v>
      </c>
      <c r="X2556" s="5">
        <f t="shared" si="5113"/>
        <v>0</v>
      </c>
      <c r="Y2556" s="5">
        <f t="shared" si="5113"/>
        <v>0</v>
      </c>
      <c r="Z2556" s="5">
        <f t="shared" si="5113"/>
        <v>0</v>
      </c>
      <c r="AA2556" s="5">
        <f t="shared" si="3"/>
        <v>0</v>
      </c>
    </row>
    <row r="2557" spans="1:27" ht="15.75" customHeight="1" x14ac:dyDescent="0.2">
      <c r="A2557" s="1" t="s">
        <v>2903</v>
      </c>
      <c r="B2557" s="1" t="s">
        <v>58</v>
      </c>
      <c r="C2557" s="1" t="s">
        <v>21</v>
      </c>
      <c r="D2557" s="2">
        <v>45999</v>
      </c>
      <c r="E2557" s="1" t="s">
        <v>93</v>
      </c>
      <c r="F2557" s="1">
        <v>22.03</v>
      </c>
      <c r="G2557" s="1">
        <v>45.03</v>
      </c>
      <c r="H2557" s="1">
        <v>327</v>
      </c>
      <c r="I2557" s="1">
        <v>51</v>
      </c>
      <c r="J2557" s="1">
        <v>6.23</v>
      </c>
      <c r="K2557" s="1">
        <v>98.3</v>
      </c>
      <c r="L2557" s="1">
        <v>6.75</v>
      </c>
      <c r="N2557" s="1">
        <v>87.07</v>
      </c>
      <c r="O2557" s="1">
        <v>91.65</v>
      </c>
      <c r="P2557" s="1" t="s">
        <v>4</v>
      </c>
      <c r="Q2557" s="1" t="s">
        <v>5</v>
      </c>
      <c r="R2557" s="1" t="s">
        <v>6</v>
      </c>
      <c r="S2557" s="1" t="s">
        <v>6</v>
      </c>
      <c r="T2557" s="3">
        <f t="shared" si="0"/>
        <v>45992</v>
      </c>
      <c r="U2557" s="5">
        <f t="shared" ref="U2557:V2557" si="5114">IF(ISBLANK(F2557),1,0)</f>
        <v>0</v>
      </c>
      <c r="V2557" s="5">
        <f t="shared" si="5114"/>
        <v>0</v>
      </c>
      <c r="W2557" s="5">
        <f t="shared" ref="W2557:Z2557" si="5115">IF(ISBLANK(K2557),1,0)</f>
        <v>0</v>
      </c>
      <c r="X2557" s="5">
        <f t="shared" si="5115"/>
        <v>0</v>
      </c>
      <c r="Y2557" s="5">
        <f t="shared" si="5115"/>
        <v>1</v>
      </c>
      <c r="Z2557" s="5">
        <f t="shared" si="5115"/>
        <v>0</v>
      </c>
      <c r="AA2557" s="5">
        <f t="shared" si="3"/>
        <v>1</v>
      </c>
    </row>
    <row r="2558" spans="1:27" ht="15.75" customHeight="1" x14ac:dyDescent="0.2">
      <c r="A2558" s="1" t="s">
        <v>2904</v>
      </c>
      <c r="B2558" s="1" t="s">
        <v>20</v>
      </c>
      <c r="C2558" s="1" t="s">
        <v>21</v>
      </c>
      <c r="D2558" s="2">
        <v>45698</v>
      </c>
      <c r="E2558" s="1" t="s">
        <v>23</v>
      </c>
      <c r="F2558" s="1">
        <v>21.34</v>
      </c>
      <c r="G2558" s="1">
        <v>29.77</v>
      </c>
      <c r="H2558" s="1">
        <v>315</v>
      </c>
      <c r="I2558" s="1">
        <v>49.2</v>
      </c>
      <c r="J2558" s="1">
        <v>8.09</v>
      </c>
      <c r="K2558" s="1">
        <v>99.39</v>
      </c>
      <c r="L2558" s="1">
        <v>6.71</v>
      </c>
      <c r="M2558" s="1">
        <v>128.19999999999999</v>
      </c>
      <c r="N2558" s="1">
        <v>80.56</v>
      </c>
      <c r="O2558" s="1">
        <v>92.72</v>
      </c>
      <c r="P2558" s="1" t="s">
        <v>4</v>
      </c>
      <c r="Q2558" s="1" t="s">
        <v>5</v>
      </c>
      <c r="R2558" s="1" t="s">
        <v>6</v>
      </c>
      <c r="S2558" s="1" t="s">
        <v>6</v>
      </c>
      <c r="T2558" s="3">
        <f t="shared" si="0"/>
        <v>45689</v>
      </c>
      <c r="U2558" s="5">
        <f t="shared" ref="U2558:V2558" si="5116">IF(ISBLANK(F2558),1,0)</f>
        <v>0</v>
      </c>
      <c r="V2558" s="5">
        <f t="shared" si="5116"/>
        <v>0</v>
      </c>
      <c r="W2558" s="5">
        <f t="shared" ref="W2558:Z2558" si="5117">IF(ISBLANK(K2558),1,0)</f>
        <v>0</v>
      </c>
      <c r="X2558" s="5">
        <f t="shared" si="5117"/>
        <v>0</v>
      </c>
      <c r="Y2558" s="5">
        <f t="shared" si="5117"/>
        <v>0</v>
      </c>
      <c r="Z2558" s="5">
        <f t="shared" si="5117"/>
        <v>0</v>
      </c>
      <c r="AA2558" s="5">
        <f t="shared" si="3"/>
        <v>0</v>
      </c>
    </row>
    <row r="2559" spans="1:27" ht="15.75" customHeight="1" x14ac:dyDescent="0.2">
      <c r="A2559" s="1" t="s">
        <v>2905</v>
      </c>
      <c r="B2559" s="1" t="s">
        <v>20</v>
      </c>
      <c r="C2559" s="1" t="s">
        <v>35</v>
      </c>
      <c r="D2559" s="2">
        <v>45788</v>
      </c>
      <c r="E2559" s="1" t="s">
        <v>37</v>
      </c>
      <c r="F2559" s="1">
        <v>20.27</v>
      </c>
      <c r="G2559" s="1">
        <v>36.92</v>
      </c>
      <c r="H2559" s="1">
        <v>293</v>
      </c>
      <c r="I2559" s="1">
        <v>54.4</v>
      </c>
      <c r="J2559" s="1">
        <v>8.6300000000000008</v>
      </c>
      <c r="K2559" s="1">
        <v>99.3</v>
      </c>
      <c r="L2559" s="1">
        <v>7.19</v>
      </c>
      <c r="M2559" s="1">
        <v>141.6</v>
      </c>
      <c r="N2559" s="1">
        <v>86.51</v>
      </c>
      <c r="O2559" s="1">
        <v>92.41</v>
      </c>
      <c r="P2559" s="1" t="s">
        <v>4</v>
      </c>
      <c r="Q2559" s="1" t="s">
        <v>5</v>
      </c>
      <c r="R2559" s="1" t="s">
        <v>6</v>
      </c>
      <c r="S2559" s="1" t="s">
        <v>6</v>
      </c>
      <c r="T2559" s="3">
        <f t="shared" si="0"/>
        <v>45778</v>
      </c>
      <c r="U2559" s="5">
        <f t="shared" ref="U2559:V2559" si="5118">IF(ISBLANK(F2559),1,0)</f>
        <v>0</v>
      </c>
      <c r="V2559" s="5">
        <f t="shared" si="5118"/>
        <v>0</v>
      </c>
      <c r="W2559" s="5">
        <f t="shared" ref="W2559:Z2559" si="5119">IF(ISBLANK(K2559),1,0)</f>
        <v>0</v>
      </c>
      <c r="X2559" s="5">
        <f t="shared" si="5119"/>
        <v>0</v>
      </c>
      <c r="Y2559" s="5">
        <f t="shared" si="5119"/>
        <v>0</v>
      </c>
      <c r="Z2559" s="5">
        <f t="shared" si="5119"/>
        <v>0</v>
      </c>
      <c r="AA2559" s="5">
        <f t="shared" si="3"/>
        <v>0</v>
      </c>
    </row>
    <row r="2560" spans="1:27" ht="15.75" customHeight="1" x14ac:dyDescent="0.2">
      <c r="A2560" s="1" t="s">
        <v>1007</v>
      </c>
      <c r="B2560" s="1" t="s">
        <v>34</v>
      </c>
      <c r="C2560" s="1" t="s">
        <v>47</v>
      </c>
      <c r="D2560" s="2">
        <v>45652</v>
      </c>
      <c r="E2560" s="1" t="s">
        <v>93</v>
      </c>
      <c r="F2560" s="1">
        <v>21.07</v>
      </c>
      <c r="G2560" s="1">
        <v>45.44</v>
      </c>
      <c r="H2560" s="1">
        <v>342</v>
      </c>
      <c r="I2560" s="1">
        <v>43.9</v>
      </c>
      <c r="J2560" s="1">
        <v>7.56</v>
      </c>
      <c r="K2560" s="1">
        <v>99.32</v>
      </c>
      <c r="L2560" s="1">
        <v>6.82</v>
      </c>
      <c r="M2560" s="1">
        <v>126.8</v>
      </c>
      <c r="N2560" s="1">
        <v>89.05</v>
      </c>
      <c r="O2560" s="1">
        <v>92.44</v>
      </c>
      <c r="P2560" s="1" t="s">
        <v>4</v>
      </c>
      <c r="Q2560" s="1" t="s">
        <v>5</v>
      </c>
      <c r="R2560" s="1" t="s">
        <v>6</v>
      </c>
      <c r="S2560" s="1" t="s">
        <v>6</v>
      </c>
      <c r="T2560" s="3">
        <f t="shared" si="0"/>
        <v>45627</v>
      </c>
      <c r="U2560" s="5">
        <f t="shared" ref="U2560:V2560" si="5120">IF(ISBLANK(F2560),1,0)</f>
        <v>0</v>
      </c>
      <c r="V2560" s="5">
        <f t="shared" si="5120"/>
        <v>0</v>
      </c>
      <c r="W2560" s="5">
        <f t="shared" ref="W2560:Z2560" si="5121">IF(ISBLANK(K2560),1,0)</f>
        <v>0</v>
      </c>
      <c r="X2560" s="5">
        <f t="shared" si="5121"/>
        <v>0</v>
      </c>
      <c r="Y2560" s="5">
        <f t="shared" si="5121"/>
        <v>0</v>
      </c>
      <c r="Z2560" s="5">
        <f t="shared" si="5121"/>
        <v>0</v>
      </c>
      <c r="AA2560" s="5">
        <f t="shared" si="3"/>
        <v>0</v>
      </c>
    </row>
    <row r="2561" spans="1:27" ht="15.75" customHeight="1" x14ac:dyDescent="0.2">
      <c r="A2561" s="1" t="s">
        <v>2906</v>
      </c>
      <c r="B2561" s="1" t="s">
        <v>58</v>
      </c>
      <c r="C2561" s="1" t="s">
        <v>21</v>
      </c>
      <c r="D2561" s="2">
        <v>45842</v>
      </c>
      <c r="E2561" s="1" t="s">
        <v>37</v>
      </c>
      <c r="F2561" s="1">
        <v>22.9</v>
      </c>
      <c r="G2561" s="1">
        <v>47.58</v>
      </c>
      <c r="H2561" s="1">
        <v>332</v>
      </c>
      <c r="I2561" s="1">
        <v>45.1</v>
      </c>
      <c r="J2561" s="1">
        <v>7.46</v>
      </c>
      <c r="K2561" s="1">
        <v>98.71</v>
      </c>
      <c r="L2561" s="1">
        <v>6.83</v>
      </c>
      <c r="M2561" s="1">
        <v>123.2</v>
      </c>
      <c r="N2561" s="1">
        <v>89.84</v>
      </c>
      <c r="O2561" s="1">
        <v>94.54</v>
      </c>
      <c r="P2561" s="1" t="s">
        <v>4</v>
      </c>
      <c r="Q2561" s="1" t="s">
        <v>5</v>
      </c>
      <c r="R2561" s="1" t="s">
        <v>6</v>
      </c>
      <c r="S2561" s="1" t="s">
        <v>6</v>
      </c>
      <c r="T2561" s="3">
        <f t="shared" si="0"/>
        <v>45839</v>
      </c>
      <c r="U2561" s="5">
        <f t="shared" ref="U2561:V2561" si="5122">IF(ISBLANK(F2561),1,0)</f>
        <v>0</v>
      </c>
      <c r="V2561" s="5">
        <f t="shared" si="5122"/>
        <v>0</v>
      </c>
      <c r="W2561" s="5">
        <f t="shared" ref="W2561:Z2561" si="5123">IF(ISBLANK(K2561),1,0)</f>
        <v>0</v>
      </c>
      <c r="X2561" s="5">
        <f t="shared" si="5123"/>
        <v>0</v>
      </c>
      <c r="Y2561" s="5">
        <f t="shared" si="5123"/>
        <v>0</v>
      </c>
      <c r="Z2561" s="5">
        <f t="shared" si="5123"/>
        <v>0</v>
      </c>
      <c r="AA2561" s="5">
        <f t="shared" si="3"/>
        <v>0</v>
      </c>
    </row>
    <row r="2562" spans="1:27" ht="15.75" customHeight="1" x14ac:dyDescent="0.2">
      <c r="A2562" s="1" t="s">
        <v>2908</v>
      </c>
      <c r="B2562" s="1" t="s">
        <v>20</v>
      </c>
      <c r="C2562" s="1" t="s">
        <v>47</v>
      </c>
      <c r="D2562" s="2">
        <v>45351</v>
      </c>
      <c r="E2562" s="1" t="s">
        <v>93</v>
      </c>
      <c r="F2562" s="1">
        <v>21.34</v>
      </c>
      <c r="G2562" s="1">
        <v>41</v>
      </c>
      <c r="H2562" s="1">
        <v>302</v>
      </c>
      <c r="I2562" s="1">
        <v>46</v>
      </c>
      <c r="J2562" s="1">
        <v>8.14</v>
      </c>
      <c r="K2562" s="1">
        <v>99.16</v>
      </c>
      <c r="L2562" s="1">
        <v>6.76</v>
      </c>
      <c r="M2562" s="1">
        <v>140.4</v>
      </c>
      <c r="N2562" s="1">
        <v>83.68</v>
      </c>
      <c r="O2562" s="1">
        <v>93.43</v>
      </c>
      <c r="P2562" s="1" t="s">
        <v>177</v>
      </c>
      <c r="Q2562" s="1" t="s">
        <v>5</v>
      </c>
      <c r="R2562" s="1" t="s">
        <v>6</v>
      </c>
      <c r="S2562" s="1" t="s">
        <v>6</v>
      </c>
      <c r="T2562" s="3">
        <f t="shared" si="0"/>
        <v>45323</v>
      </c>
      <c r="U2562" s="5">
        <f t="shared" ref="U2562:V2562" si="5124">IF(ISBLANK(F2562),1,0)</f>
        <v>0</v>
      </c>
      <c r="V2562" s="5">
        <f t="shared" si="5124"/>
        <v>0</v>
      </c>
      <c r="W2562" s="5">
        <f t="shared" ref="W2562:Z2562" si="5125">IF(ISBLANK(K2562),1,0)</f>
        <v>0</v>
      </c>
      <c r="X2562" s="5">
        <f t="shared" si="5125"/>
        <v>0</v>
      </c>
      <c r="Y2562" s="5">
        <f t="shared" si="5125"/>
        <v>0</v>
      </c>
      <c r="Z2562" s="5">
        <f t="shared" si="5125"/>
        <v>0</v>
      </c>
      <c r="AA2562" s="5">
        <f t="shared" si="3"/>
        <v>0</v>
      </c>
    </row>
    <row r="2563" spans="1:27" ht="15.75" customHeight="1" x14ac:dyDescent="0.2">
      <c r="A2563" s="1" t="s">
        <v>1375</v>
      </c>
      <c r="B2563" s="1" t="s">
        <v>20</v>
      </c>
      <c r="C2563" s="1" t="s">
        <v>21</v>
      </c>
      <c r="D2563" s="2">
        <v>45785</v>
      </c>
      <c r="E2563" s="1" t="s">
        <v>3</v>
      </c>
      <c r="F2563" s="1">
        <v>21.71</v>
      </c>
      <c r="G2563" s="1">
        <v>47.29</v>
      </c>
      <c r="H2563" s="1">
        <v>311</v>
      </c>
      <c r="I2563" s="1">
        <v>44.2</v>
      </c>
      <c r="J2563" s="1">
        <v>7.24</v>
      </c>
      <c r="K2563" s="1">
        <v>99.1</v>
      </c>
      <c r="L2563" s="1">
        <v>6.98</v>
      </c>
      <c r="M2563" s="1">
        <v>123.5</v>
      </c>
      <c r="N2563" s="1">
        <v>86.31</v>
      </c>
      <c r="O2563" s="1">
        <v>95.95</v>
      </c>
      <c r="P2563" s="1" t="s">
        <v>4</v>
      </c>
      <c r="Q2563" s="1" t="s">
        <v>5</v>
      </c>
      <c r="R2563" s="1" t="s">
        <v>6</v>
      </c>
      <c r="S2563" s="1" t="s">
        <v>6</v>
      </c>
      <c r="T2563" s="3">
        <f t="shared" si="0"/>
        <v>45778</v>
      </c>
      <c r="U2563" s="5">
        <f t="shared" ref="U2563:V2563" si="5126">IF(ISBLANK(F2563),1,0)</f>
        <v>0</v>
      </c>
      <c r="V2563" s="5">
        <f t="shared" si="5126"/>
        <v>0</v>
      </c>
      <c r="W2563" s="5">
        <f t="shared" ref="W2563:Z2563" si="5127">IF(ISBLANK(K2563),1,0)</f>
        <v>0</v>
      </c>
      <c r="X2563" s="5">
        <f t="shared" si="5127"/>
        <v>0</v>
      </c>
      <c r="Y2563" s="5">
        <f t="shared" si="5127"/>
        <v>0</v>
      </c>
      <c r="Z2563" s="5">
        <f t="shared" si="5127"/>
        <v>0</v>
      </c>
      <c r="AA2563" s="5">
        <f t="shared" si="3"/>
        <v>0</v>
      </c>
    </row>
    <row r="2564" spans="1:27" ht="15.75" customHeight="1" x14ac:dyDescent="0.2">
      <c r="A2564" s="1" t="s">
        <v>2642</v>
      </c>
      <c r="B2564" s="1" t="s">
        <v>20</v>
      </c>
      <c r="C2564" s="1" t="s">
        <v>35</v>
      </c>
      <c r="D2564" s="2">
        <v>45340</v>
      </c>
      <c r="E2564" s="1" t="s">
        <v>317</v>
      </c>
      <c r="F2564" s="1">
        <v>20.84</v>
      </c>
      <c r="G2564" s="1">
        <v>44.34</v>
      </c>
      <c r="H2564" s="1">
        <v>288</v>
      </c>
      <c r="I2564" s="1">
        <v>48.5</v>
      </c>
      <c r="J2564" s="1">
        <v>7.37</v>
      </c>
      <c r="K2564" s="1">
        <v>98.71</v>
      </c>
      <c r="L2564" s="1">
        <v>6.92</v>
      </c>
      <c r="M2564" s="1">
        <v>130.5</v>
      </c>
      <c r="N2564" s="1">
        <v>84.72</v>
      </c>
      <c r="O2564" s="1">
        <v>94.77</v>
      </c>
      <c r="P2564" s="1" t="s">
        <v>4</v>
      </c>
      <c r="Q2564" s="1" t="s">
        <v>5</v>
      </c>
      <c r="R2564" s="1" t="s">
        <v>6</v>
      </c>
      <c r="S2564" s="1" t="s">
        <v>6</v>
      </c>
      <c r="T2564" s="3">
        <f t="shared" si="0"/>
        <v>45323</v>
      </c>
      <c r="U2564" s="5">
        <f t="shared" ref="U2564:V2564" si="5128">IF(ISBLANK(F2564),1,0)</f>
        <v>0</v>
      </c>
      <c r="V2564" s="5">
        <f t="shared" si="5128"/>
        <v>0</v>
      </c>
      <c r="W2564" s="5">
        <f t="shared" ref="W2564:Z2564" si="5129">IF(ISBLANK(K2564),1,0)</f>
        <v>0</v>
      </c>
      <c r="X2564" s="5">
        <f t="shared" si="5129"/>
        <v>0</v>
      </c>
      <c r="Y2564" s="5">
        <f t="shared" si="5129"/>
        <v>0</v>
      </c>
      <c r="Z2564" s="5">
        <f t="shared" si="5129"/>
        <v>0</v>
      </c>
      <c r="AA2564" s="5">
        <f t="shared" si="3"/>
        <v>0</v>
      </c>
    </row>
    <row r="2565" spans="1:27" ht="15.75" customHeight="1" x14ac:dyDescent="0.2">
      <c r="A2565" s="1" t="s">
        <v>2909</v>
      </c>
      <c r="B2565" s="1" t="s">
        <v>20</v>
      </c>
      <c r="C2565" s="1" t="s">
        <v>35</v>
      </c>
      <c r="D2565" s="2">
        <v>45423</v>
      </c>
      <c r="E2565" s="1" t="s">
        <v>162</v>
      </c>
      <c r="F2565" s="1">
        <v>21.48</v>
      </c>
      <c r="G2565" s="1">
        <v>37.56</v>
      </c>
      <c r="H2565" s="1">
        <v>262</v>
      </c>
      <c r="I2565" s="1">
        <v>41</v>
      </c>
      <c r="J2565" s="1">
        <v>7.95</v>
      </c>
      <c r="K2565" s="1">
        <v>99.28</v>
      </c>
      <c r="L2565" s="1">
        <v>6.85</v>
      </c>
      <c r="M2565" s="1">
        <v>124</v>
      </c>
      <c r="N2565" s="1">
        <v>83.04</v>
      </c>
      <c r="O2565" s="1">
        <v>93.91</v>
      </c>
      <c r="P2565" s="1" t="s">
        <v>4</v>
      </c>
      <c r="Q2565" s="1" t="s">
        <v>5</v>
      </c>
      <c r="R2565" s="1" t="s">
        <v>6</v>
      </c>
      <c r="S2565" s="1" t="s">
        <v>6</v>
      </c>
      <c r="T2565" s="3">
        <f t="shared" si="0"/>
        <v>45413</v>
      </c>
      <c r="U2565" s="5">
        <f t="shared" ref="U2565:V2565" si="5130">IF(ISBLANK(F2565),1,0)</f>
        <v>0</v>
      </c>
      <c r="V2565" s="5">
        <f t="shared" si="5130"/>
        <v>0</v>
      </c>
      <c r="W2565" s="5">
        <f t="shared" ref="W2565:Z2565" si="5131">IF(ISBLANK(K2565),1,0)</f>
        <v>0</v>
      </c>
      <c r="X2565" s="5">
        <f t="shared" si="5131"/>
        <v>0</v>
      </c>
      <c r="Y2565" s="5">
        <f t="shared" si="5131"/>
        <v>0</v>
      </c>
      <c r="Z2565" s="5">
        <f t="shared" si="5131"/>
        <v>0</v>
      </c>
      <c r="AA2565" s="5">
        <f t="shared" si="3"/>
        <v>0</v>
      </c>
    </row>
    <row r="2566" spans="1:27" ht="15.75" customHeight="1" x14ac:dyDescent="0.2">
      <c r="A2566" s="1" t="s">
        <v>1320</v>
      </c>
      <c r="B2566" s="1" t="s">
        <v>1</v>
      </c>
      <c r="C2566" s="1" t="s">
        <v>21</v>
      </c>
      <c r="D2566" s="2">
        <v>45662</v>
      </c>
      <c r="E2566" s="1" t="s">
        <v>37</v>
      </c>
      <c r="F2566" s="1">
        <v>21.47</v>
      </c>
      <c r="G2566" s="1">
        <v>42.3</v>
      </c>
      <c r="H2566" s="1">
        <v>329</v>
      </c>
      <c r="I2566" s="1">
        <v>39.799999999999997</v>
      </c>
      <c r="J2566" s="1">
        <v>6.31</v>
      </c>
      <c r="K2566" s="1">
        <v>99.32</v>
      </c>
      <c r="L2566" s="1">
        <v>6.74</v>
      </c>
      <c r="M2566" s="1">
        <v>118.2</v>
      </c>
      <c r="N2566" s="1">
        <v>87.01</v>
      </c>
      <c r="O2566" s="1">
        <v>92.87</v>
      </c>
      <c r="P2566" s="1" t="s">
        <v>4</v>
      </c>
      <c r="Q2566" s="1" t="s">
        <v>5</v>
      </c>
      <c r="R2566" s="1" t="s">
        <v>6</v>
      </c>
      <c r="S2566" s="1" t="s">
        <v>6</v>
      </c>
      <c r="T2566" s="3">
        <f t="shared" si="0"/>
        <v>45658</v>
      </c>
      <c r="U2566" s="5">
        <f t="shared" ref="U2566:V2566" si="5132">IF(ISBLANK(F2566),1,0)</f>
        <v>0</v>
      </c>
      <c r="V2566" s="5">
        <f t="shared" si="5132"/>
        <v>0</v>
      </c>
      <c r="W2566" s="5">
        <f t="shared" ref="W2566:Z2566" si="5133">IF(ISBLANK(K2566),1,0)</f>
        <v>0</v>
      </c>
      <c r="X2566" s="5">
        <f t="shared" si="5133"/>
        <v>0</v>
      </c>
      <c r="Y2566" s="5">
        <f t="shared" si="5133"/>
        <v>0</v>
      </c>
      <c r="Z2566" s="5">
        <f t="shared" si="5133"/>
        <v>0</v>
      </c>
      <c r="AA2566" s="5">
        <f t="shared" si="3"/>
        <v>0</v>
      </c>
    </row>
    <row r="2567" spans="1:27" ht="15.75" customHeight="1" x14ac:dyDescent="0.2">
      <c r="A2567" s="1" t="s">
        <v>1075</v>
      </c>
      <c r="B2567" s="1" t="s">
        <v>34</v>
      </c>
      <c r="C2567" s="1" t="s">
        <v>35</v>
      </c>
      <c r="D2567" s="2">
        <v>45619</v>
      </c>
      <c r="E2567" s="1" t="s">
        <v>23</v>
      </c>
      <c r="F2567" s="1">
        <v>21.87</v>
      </c>
      <c r="G2567" s="1">
        <v>46.04</v>
      </c>
      <c r="H2567" s="1">
        <v>328</v>
      </c>
      <c r="I2567" s="1">
        <v>43.3</v>
      </c>
      <c r="J2567" s="1">
        <v>6.4</v>
      </c>
      <c r="K2567" s="1">
        <v>98.47</v>
      </c>
      <c r="L2567" s="1">
        <v>7.03</v>
      </c>
      <c r="M2567" s="1">
        <v>121.9</v>
      </c>
      <c r="N2567" s="1">
        <v>84.92</v>
      </c>
      <c r="O2567" s="1">
        <v>91.95</v>
      </c>
      <c r="P2567" s="1" t="s">
        <v>4</v>
      </c>
      <c r="Q2567" s="1" t="s">
        <v>5</v>
      </c>
      <c r="R2567" s="1" t="s">
        <v>6</v>
      </c>
      <c r="S2567" s="1" t="s">
        <v>6</v>
      </c>
      <c r="T2567" s="3">
        <f t="shared" si="0"/>
        <v>45597</v>
      </c>
      <c r="U2567" s="5">
        <f t="shared" ref="U2567:V2567" si="5134">IF(ISBLANK(F2567),1,0)</f>
        <v>0</v>
      </c>
      <c r="V2567" s="5">
        <f t="shared" si="5134"/>
        <v>0</v>
      </c>
      <c r="W2567" s="5">
        <f t="shared" ref="W2567:Z2567" si="5135">IF(ISBLANK(K2567),1,0)</f>
        <v>0</v>
      </c>
      <c r="X2567" s="5">
        <f t="shared" si="5135"/>
        <v>0</v>
      </c>
      <c r="Y2567" s="5">
        <f t="shared" si="5135"/>
        <v>0</v>
      </c>
      <c r="Z2567" s="5">
        <f t="shared" si="5135"/>
        <v>0</v>
      </c>
      <c r="AA2567" s="5">
        <f t="shared" si="3"/>
        <v>0</v>
      </c>
    </row>
    <row r="2568" spans="1:27" ht="15.75" customHeight="1" x14ac:dyDescent="0.2">
      <c r="A2568" s="1" t="s">
        <v>2910</v>
      </c>
      <c r="B2568" s="1" t="s">
        <v>20</v>
      </c>
      <c r="C2568" s="1" t="s">
        <v>21</v>
      </c>
      <c r="D2568" s="2">
        <v>45403</v>
      </c>
      <c r="E2568" s="1" t="s">
        <v>23</v>
      </c>
      <c r="F2568" s="1">
        <v>21.78</v>
      </c>
      <c r="G2568" s="1">
        <v>37.76</v>
      </c>
      <c r="H2568" s="1">
        <v>301</v>
      </c>
      <c r="I2568" s="1">
        <v>37.1</v>
      </c>
      <c r="J2568" s="1">
        <v>7.48</v>
      </c>
      <c r="K2568" s="1">
        <v>99.11</v>
      </c>
      <c r="L2568" s="1">
        <v>6.82</v>
      </c>
      <c r="N2568" s="1">
        <v>88.4</v>
      </c>
      <c r="O2568" s="1">
        <v>91.24</v>
      </c>
      <c r="P2568" s="1" t="s">
        <v>4</v>
      </c>
      <c r="Q2568" s="1" t="s">
        <v>5</v>
      </c>
      <c r="R2568" s="1" t="s">
        <v>6</v>
      </c>
      <c r="S2568" s="1" t="s">
        <v>6</v>
      </c>
      <c r="T2568" s="3">
        <f t="shared" si="0"/>
        <v>45383</v>
      </c>
      <c r="U2568" s="5">
        <f t="shared" ref="U2568:V2568" si="5136">IF(ISBLANK(F2568),1,0)</f>
        <v>0</v>
      </c>
      <c r="V2568" s="5">
        <f t="shared" si="5136"/>
        <v>0</v>
      </c>
      <c r="W2568" s="5">
        <f t="shared" ref="W2568:Z2568" si="5137">IF(ISBLANK(K2568),1,0)</f>
        <v>0</v>
      </c>
      <c r="X2568" s="5">
        <f t="shared" si="5137"/>
        <v>0</v>
      </c>
      <c r="Y2568" s="5">
        <f t="shared" si="5137"/>
        <v>1</v>
      </c>
      <c r="Z2568" s="5">
        <f t="shared" si="5137"/>
        <v>0</v>
      </c>
      <c r="AA2568" s="5">
        <f t="shared" si="3"/>
        <v>1</v>
      </c>
    </row>
    <row r="2569" spans="1:27" ht="15.75" customHeight="1" x14ac:dyDescent="0.2">
      <c r="A2569" s="1" t="s">
        <v>2911</v>
      </c>
      <c r="B2569" s="1" t="s">
        <v>1233</v>
      </c>
      <c r="C2569" s="1" t="s">
        <v>47</v>
      </c>
      <c r="D2569" s="2">
        <v>45875</v>
      </c>
      <c r="E2569" s="1" t="s">
        <v>3</v>
      </c>
      <c r="F2569" s="1">
        <v>22.74</v>
      </c>
      <c r="G2569" s="1">
        <v>50.66</v>
      </c>
      <c r="H2569" s="1">
        <v>338</v>
      </c>
      <c r="I2569" s="1">
        <v>36</v>
      </c>
      <c r="J2569" s="1">
        <v>6.6</v>
      </c>
      <c r="K2569" s="1">
        <v>98.8</v>
      </c>
      <c r="L2569" s="1">
        <v>6.74</v>
      </c>
      <c r="M2569" s="1">
        <v>120.2</v>
      </c>
      <c r="N2569" s="1">
        <v>85.17</v>
      </c>
      <c r="O2569" s="1">
        <v>108</v>
      </c>
      <c r="P2569" s="1" t="s">
        <v>4</v>
      </c>
      <c r="Q2569" s="1" t="s">
        <v>5</v>
      </c>
      <c r="R2569" s="1" t="s">
        <v>6</v>
      </c>
      <c r="S2569" s="1" t="s">
        <v>6</v>
      </c>
      <c r="T2569" s="3">
        <f t="shared" si="0"/>
        <v>45870</v>
      </c>
      <c r="U2569" s="5">
        <f t="shared" ref="U2569:V2569" si="5138">IF(ISBLANK(F2569),1,0)</f>
        <v>0</v>
      </c>
      <c r="V2569" s="5">
        <f t="shared" si="5138"/>
        <v>0</v>
      </c>
      <c r="W2569" s="5">
        <f t="shared" ref="W2569:Z2569" si="5139">IF(ISBLANK(K2569),1,0)</f>
        <v>0</v>
      </c>
      <c r="X2569" s="5">
        <f t="shared" si="5139"/>
        <v>0</v>
      </c>
      <c r="Y2569" s="5">
        <f t="shared" si="5139"/>
        <v>0</v>
      </c>
      <c r="Z2569" s="5">
        <f t="shared" si="5139"/>
        <v>0</v>
      </c>
      <c r="AA2569" s="5">
        <f t="shared" si="3"/>
        <v>0</v>
      </c>
    </row>
    <row r="2570" spans="1:27" ht="15.75" customHeight="1" x14ac:dyDescent="0.2">
      <c r="A2570" s="1" t="s">
        <v>163</v>
      </c>
      <c r="B2570" s="1" t="s">
        <v>58</v>
      </c>
      <c r="C2570" s="1" t="s">
        <v>35</v>
      </c>
      <c r="D2570" s="2">
        <v>45512</v>
      </c>
      <c r="E2570" s="1" t="s">
        <v>3</v>
      </c>
      <c r="F2570" s="1">
        <v>21.32</v>
      </c>
      <c r="G2570" s="1">
        <v>36.46</v>
      </c>
      <c r="H2570" s="1">
        <v>305</v>
      </c>
      <c r="I2570" s="1">
        <v>40.1</v>
      </c>
      <c r="J2570" s="1">
        <v>6.27</v>
      </c>
      <c r="K2570" s="1">
        <v>98.73</v>
      </c>
      <c r="L2570" s="1">
        <v>6.85</v>
      </c>
      <c r="M2570" s="1">
        <v>119.7</v>
      </c>
      <c r="N2570" s="1">
        <v>86.19</v>
      </c>
      <c r="O2570" s="1">
        <v>97.49</v>
      </c>
      <c r="P2570" s="1" t="s">
        <v>4</v>
      </c>
      <c r="Q2570" s="1" t="s">
        <v>5</v>
      </c>
      <c r="R2570" s="1" t="s">
        <v>6</v>
      </c>
      <c r="S2570" s="1" t="s">
        <v>6</v>
      </c>
      <c r="T2570" s="3">
        <f t="shared" si="0"/>
        <v>45505</v>
      </c>
      <c r="U2570" s="5">
        <f t="shared" ref="U2570:V2570" si="5140">IF(ISBLANK(F2570),1,0)</f>
        <v>0</v>
      </c>
      <c r="V2570" s="5">
        <f t="shared" si="5140"/>
        <v>0</v>
      </c>
      <c r="W2570" s="5">
        <f t="shared" ref="W2570:Z2570" si="5141">IF(ISBLANK(K2570),1,0)</f>
        <v>0</v>
      </c>
      <c r="X2570" s="5">
        <f t="shared" si="5141"/>
        <v>0</v>
      </c>
      <c r="Y2570" s="5">
        <f t="shared" si="5141"/>
        <v>0</v>
      </c>
      <c r="Z2570" s="5">
        <f t="shared" si="5141"/>
        <v>0</v>
      </c>
      <c r="AA2570" s="5">
        <f t="shared" si="3"/>
        <v>0</v>
      </c>
    </row>
    <row r="2571" spans="1:27" ht="15.75" customHeight="1" x14ac:dyDescent="0.2">
      <c r="A2571" s="1" t="s">
        <v>2912</v>
      </c>
      <c r="B2571" s="1" t="s">
        <v>58</v>
      </c>
      <c r="C2571" s="1" t="s">
        <v>35</v>
      </c>
      <c r="D2571" s="2">
        <v>45925</v>
      </c>
      <c r="E2571" s="1" t="s">
        <v>3</v>
      </c>
      <c r="F2571" s="1">
        <v>21.74</v>
      </c>
      <c r="G2571" s="1">
        <v>43.58</v>
      </c>
      <c r="H2571" s="1">
        <v>285</v>
      </c>
      <c r="I2571" s="1">
        <v>45.7</v>
      </c>
      <c r="J2571" s="1">
        <v>7.17</v>
      </c>
      <c r="K2571" s="1">
        <v>99.19</v>
      </c>
      <c r="L2571" s="1">
        <v>7.03</v>
      </c>
      <c r="M2571" s="1">
        <v>127.6</v>
      </c>
      <c r="N2571" s="1">
        <v>86.19</v>
      </c>
      <c r="O2571" s="1">
        <v>93.53</v>
      </c>
      <c r="P2571" s="1" t="s">
        <v>4</v>
      </c>
      <c r="Q2571" s="1" t="s">
        <v>5</v>
      </c>
      <c r="R2571" s="1" t="s">
        <v>6</v>
      </c>
      <c r="S2571" s="1" t="s">
        <v>6</v>
      </c>
      <c r="T2571" s="3">
        <f t="shared" si="0"/>
        <v>45901</v>
      </c>
      <c r="U2571" s="5">
        <f t="shared" ref="U2571:V2571" si="5142">IF(ISBLANK(F2571),1,0)</f>
        <v>0</v>
      </c>
      <c r="V2571" s="5">
        <f t="shared" si="5142"/>
        <v>0</v>
      </c>
      <c r="W2571" s="5">
        <f t="shared" ref="W2571:Z2571" si="5143">IF(ISBLANK(K2571),1,0)</f>
        <v>0</v>
      </c>
      <c r="X2571" s="5">
        <f t="shared" si="5143"/>
        <v>0</v>
      </c>
      <c r="Y2571" s="5">
        <f t="shared" si="5143"/>
        <v>0</v>
      </c>
      <c r="Z2571" s="5">
        <f t="shared" si="5143"/>
        <v>0</v>
      </c>
      <c r="AA2571" s="5">
        <f t="shared" si="3"/>
        <v>0</v>
      </c>
    </row>
    <row r="2572" spans="1:27" ht="15.75" customHeight="1" x14ac:dyDescent="0.2">
      <c r="A2572" s="1" t="s">
        <v>2913</v>
      </c>
      <c r="B2572" s="1" t="s">
        <v>20</v>
      </c>
      <c r="C2572" s="1" t="s">
        <v>47</v>
      </c>
      <c r="D2572" s="2">
        <v>45302</v>
      </c>
      <c r="E2572" s="1" t="s">
        <v>23</v>
      </c>
      <c r="F2572" s="1">
        <v>21.9</v>
      </c>
      <c r="G2572" s="1">
        <v>43.68</v>
      </c>
      <c r="H2572" s="1">
        <v>326</v>
      </c>
      <c r="I2572" s="1">
        <v>51.1</v>
      </c>
      <c r="J2572" s="1">
        <v>8.68</v>
      </c>
      <c r="K2572" s="1">
        <v>98.82</v>
      </c>
      <c r="L2572" s="1">
        <v>7.18</v>
      </c>
      <c r="M2572" s="1">
        <v>132.5</v>
      </c>
      <c r="N2572" s="1">
        <v>86.54</v>
      </c>
      <c r="O2572" s="1">
        <v>92.05</v>
      </c>
      <c r="P2572" s="1" t="s">
        <v>4</v>
      </c>
      <c r="Q2572" s="1" t="s">
        <v>5</v>
      </c>
      <c r="R2572" s="1" t="s">
        <v>6</v>
      </c>
      <c r="S2572" s="1" t="s">
        <v>6</v>
      </c>
      <c r="T2572" s="3">
        <f t="shared" si="0"/>
        <v>45292</v>
      </c>
      <c r="U2572" s="5">
        <f t="shared" ref="U2572:V2572" si="5144">IF(ISBLANK(F2572),1,0)</f>
        <v>0</v>
      </c>
      <c r="V2572" s="5">
        <f t="shared" si="5144"/>
        <v>0</v>
      </c>
      <c r="W2572" s="5">
        <f t="shared" ref="W2572:Z2572" si="5145">IF(ISBLANK(K2572),1,0)</f>
        <v>0</v>
      </c>
      <c r="X2572" s="5">
        <f t="shared" si="5145"/>
        <v>0</v>
      </c>
      <c r="Y2572" s="5">
        <f t="shared" si="5145"/>
        <v>0</v>
      </c>
      <c r="Z2572" s="5">
        <f t="shared" si="5145"/>
        <v>0</v>
      </c>
      <c r="AA2572" s="5">
        <f t="shared" si="3"/>
        <v>0</v>
      </c>
    </row>
    <row r="2573" spans="1:27" ht="15.75" customHeight="1" x14ac:dyDescent="0.2">
      <c r="A2573" s="1" t="s">
        <v>2914</v>
      </c>
      <c r="B2573" s="1" t="s">
        <v>58</v>
      </c>
      <c r="C2573" s="1" t="s">
        <v>35</v>
      </c>
      <c r="D2573" s="2">
        <v>45465</v>
      </c>
      <c r="E2573" s="1" t="s">
        <v>3</v>
      </c>
      <c r="F2573" s="1">
        <v>21.84</v>
      </c>
      <c r="G2573" s="1">
        <v>40.43</v>
      </c>
      <c r="H2573" s="1">
        <v>316</v>
      </c>
      <c r="I2573" s="1">
        <v>50</v>
      </c>
      <c r="J2573" s="1">
        <v>7.29</v>
      </c>
      <c r="K2573" s="1">
        <v>99.52</v>
      </c>
      <c r="L2573" s="1">
        <v>6.58</v>
      </c>
      <c r="M2573" s="1">
        <v>123.1</v>
      </c>
      <c r="N2573" s="1">
        <v>92.68</v>
      </c>
      <c r="O2573" s="1">
        <v>94.18</v>
      </c>
      <c r="P2573" s="1" t="s">
        <v>4</v>
      </c>
      <c r="Q2573" s="1" t="s">
        <v>5</v>
      </c>
      <c r="R2573" s="1" t="s">
        <v>6</v>
      </c>
      <c r="S2573" s="1" t="s">
        <v>6</v>
      </c>
      <c r="T2573" s="3">
        <f t="shared" si="0"/>
        <v>45444</v>
      </c>
      <c r="U2573" s="5">
        <f t="shared" ref="U2573:V2573" si="5146">IF(ISBLANK(F2573),1,0)</f>
        <v>0</v>
      </c>
      <c r="V2573" s="5">
        <f t="shared" si="5146"/>
        <v>0</v>
      </c>
      <c r="W2573" s="5">
        <f t="shared" ref="W2573:Z2573" si="5147">IF(ISBLANK(K2573),1,0)</f>
        <v>0</v>
      </c>
      <c r="X2573" s="5">
        <f t="shared" si="5147"/>
        <v>0</v>
      </c>
      <c r="Y2573" s="5">
        <f t="shared" si="5147"/>
        <v>0</v>
      </c>
      <c r="Z2573" s="5">
        <f t="shared" si="5147"/>
        <v>0</v>
      </c>
      <c r="AA2573" s="5">
        <f t="shared" si="3"/>
        <v>0</v>
      </c>
    </row>
    <row r="2574" spans="1:27" ht="15.75" customHeight="1" x14ac:dyDescent="0.2">
      <c r="A2574" s="1" t="s">
        <v>2440</v>
      </c>
      <c r="B2574" s="1" t="s">
        <v>1</v>
      </c>
      <c r="C2574" s="1" t="s">
        <v>47</v>
      </c>
      <c r="D2574" s="2">
        <v>45508</v>
      </c>
      <c r="E2574" s="1" t="s">
        <v>37</v>
      </c>
      <c r="F2574" s="1">
        <v>22.28</v>
      </c>
      <c r="G2574" s="1">
        <v>40.31</v>
      </c>
      <c r="H2574" s="1">
        <v>332</v>
      </c>
      <c r="I2574" s="1">
        <v>42.4</v>
      </c>
      <c r="J2574" s="1">
        <v>6.52</v>
      </c>
      <c r="K2574" s="1">
        <v>99.23</v>
      </c>
      <c r="L2574" s="1">
        <v>6.82</v>
      </c>
      <c r="M2574" s="1">
        <v>141.80000000000001</v>
      </c>
      <c r="N2574" s="1">
        <v>88.28</v>
      </c>
      <c r="O2574" s="1">
        <v>93.95</v>
      </c>
      <c r="P2574" s="1" t="s">
        <v>4</v>
      </c>
      <c r="Q2574" s="1" t="s">
        <v>5</v>
      </c>
      <c r="R2574" s="1" t="s">
        <v>6</v>
      </c>
      <c r="S2574" s="1" t="s">
        <v>6</v>
      </c>
      <c r="T2574" s="3">
        <f t="shared" si="0"/>
        <v>45505</v>
      </c>
      <c r="U2574" s="5">
        <f t="shared" ref="U2574:V2574" si="5148">IF(ISBLANK(F2574),1,0)</f>
        <v>0</v>
      </c>
      <c r="V2574" s="5">
        <f t="shared" si="5148"/>
        <v>0</v>
      </c>
      <c r="W2574" s="5">
        <f t="shared" ref="W2574:Z2574" si="5149">IF(ISBLANK(K2574),1,0)</f>
        <v>0</v>
      </c>
      <c r="X2574" s="5">
        <f t="shared" si="5149"/>
        <v>0</v>
      </c>
      <c r="Y2574" s="5">
        <f t="shared" si="5149"/>
        <v>0</v>
      </c>
      <c r="Z2574" s="5">
        <f t="shared" si="5149"/>
        <v>0</v>
      </c>
      <c r="AA2574" s="5">
        <f t="shared" si="3"/>
        <v>0</v>
      </c>
    </row>
    <row r="2575" spans="1:27" ht="15.75" customHeight="1" x14ac:dyDescent="0.2">
      <c r="A2575" s="1" t="s">
        <v>2915</v>
      </c>
      <c r="B2575" s="1" t="s">
        <v>1</v>
      </c>
      <c r="C2575" s="1" t="s">
        <v>21</v>
      </c>
      <c r="D2575" s="2">
        <v>45727</v>
      </c>
      <c r="E2575" s="1" t="s">
        <v>3</v>
      </c>
      <c r="F2575" s="1">
        <v>23.93</v>
      </c>
      <c r="G2575" s="1">
        <v>42.62</v>
      </c>
      <c r="H2575" s="1">
        <v>328</v>
      </c>
      <c r="I2575" s="1">
        <v>35</v>
      </c>
      <c r="J2575" s="1">
        <v>6.76</v>
      </c>
      <c r="K2575" s="1">
        <v>99.34</v>
      </c>
      <c r="L2575" s="1">
        <v>6.93</v>
      </c>
      <c r="M2575" s="1">
        <v>110.8</v>
      </c>
      <c r="N2575" s="1">
        <v>86.98</v>
      </c>
      <c r="O2575" s="1">
        <v>94.47</v>
      </c>
      <c r="P2575" s="1" t="s">
        <v>4</v>
      </c>
      <c r="Q2575" s="1" t="s">
        <v>5</v>
      </c>
      <c r="R2575" s="1" t="s">
        <v>6</v>
      </c>
      <c r="S2575" s="1" t="s">
        <v>6</v>
      </c>
      <c r="T2575" s="3">
        <f t="shared" si="0"/>
        <v>45717</v>
      </c>
      <c r="U2575" s="5">
        <f t="shared" ref="U2575:V2575" si="5150">IF(ISBLANK(F2575),1,0)</f>
        <v>0</v>
      </c>
      <c r="V2575" s="5">
        <f t="shared" si="5150"/>
        <v>0</v>
      </c>
      <c r="W2575" s="5">
        <f t="shared" ref="W2575:Z2575" si="5151">IF(ISBLANK(K2575),1,0)</f>
        <v>0</v>
      </c>
      <c r="X2575" s="5">
        <f t="shared" si="5151"/>
        <v>0</v>
      </c>
      <c r="Y2575" s="5">
        <f t="shared" si="5151"/>
        <v>0</v>
      </c>
      <c r="Z2575" s="5">
        <f t="shared" si="5151"/>
        <v>0</v>
      </c>
      <c r="AA2575" s="5">
        <f t="shared" si="3"/>
        <v>0</v>
      </c>
    </row>
    <row r="2576" spans="1:27" ht="15.75" customHeight="1" x14ac:dyDescent="0.2">
      <c r="A2576" s="1" t="s">
        <v>2916</v>
      </c>
      <c r="B2576" s="1" t="s">
        <v>1</v>
      </c>
      <c r="C2576" s="1" t="s">
        <v>35</v>
      </c>
      <c r="D2576" s="2">
        <v>45585</v>
      </c>
      <c r="E2576" s="1" t="s">
        <v>37</v>
      </c>
      <c r="F2576" s="1">
        <v>21.79</v>
      </c>
      <c r="G2576" s="1">
        <v>47.06</v>
      </c>
      <c r="H2576" s="1">
        <v>363</v>
      </c>
      <c r="I2576" s="1">
        <v>37.700000000000003</v>
      </c>
      <c r="J2576" s="1">
        <v>7.16</v>
      </c>
      <c r="K2576" s="1">
        <v>99.27</v>
      </c>
      <c r="L2576" s="1">
        <v>6.57</v>
      </c>
      <c r="M2576" s="1">
        <v>98.8</v>
      </c>
      <c r="N2576" s="1">
        <v>87.56</v>
      </c>
      <c r="O2576" s="1">
        <v>96.17</v>
      </c>
      <c r="P2576" s="1" t="s">
        <v>4</v>
      </c>
      <c r="Q2576" s="1" t="s">
        <v>5</v>
      </c>
      <c r="R2576" s="1" t="s">
        <v>6</v>
      </c>
      <c r="S2576" s="1" t="s">
        <v>6</v>
      </c>
      <c r="T2576" s="3">
        <f t="shared" si="0"/>
        <v>45566</v>
      </c>
      <c r="U2576" s="5">
        <f t="shared" ref="U2576:V2576" si="5152">IF(ISBLANK(F2576),1,0)</f>
        <v>0</v>
      </c>
      <c r="V2576" s="5">
        <f t="shared" si="5152"/>
        <v>0</v>
      </c>
      <c r="W2576" s="5">
        <f t="shared" ref="W2576:Z2576" si="5153">IF(ISBLANK(K2576),1,0)</f>
        <v>0</v>
      </c>
      <c r="X2576" s="5">
        <f t="shared" si="5153"/>
        <v>0</v>
      </c>
      <c r="Y2576" s="5">
        <f t="shared" si="5153"/>
        <v>0</v>
      </c>
      <c r="Z2576" s="5">
        <f t="shared" si="5153"/>
        <v>0</v>
      </c>
      <c r="AA2576" s="5">
        <f t="shared" si="3"/>
        <v>0</v>
      </c>
    </row>
    <row r="2577" spans="1:27" ht="15.75" customHeight="1" x14ac:dyDescent="0.2">
      <c r="A2577" s="1" t="s">
        <v>495</v>
      </c>
      <c r="B2577" s="1" t="s">
        <v>20</v>
      </c>
      <c r="C2577" s="1" t="s">
        <v>35</v>
      </c>
      <c r="D2577" s="2">
        <v>45406</v>
      </c>
      <c r="E2577" s="1" t="s">
        <v>37</v>
      </c>
      <c r="F2577" s="1">
        <v>22.31</v>
      </c>
      <c r="G2577" s="1">
        <v>37.5</v>
      </c>
      <c r="H2577" s="1">
        <v>316</v>
      </c>
      <c r="I2577" s="1">
        <v>46.1</v>
      </c>
      <c r="J2577" s="1">
        <v>8.9499999999999993</v>
      </c>
      <c r="K2577" s="1">
        <v>99.25</v>
      </c>
      <c r="L2577" s="1">
        <v>7.06</v>
      </c>
      <c r="M2577" s="1">
        <v>139.69999999999999</v>
      </c>
      <c r="N2577" s="1">
        <v>87.79</v>
      </c>
      <c r="O2577" s="1">
        <v>96.58</v>
      </c>
      <c r="P2577" s="1" t="s">
        <v>4</v>
      </c>
      <c r="Q2577" s="1" t="s">
        <v>5</v>
      </c>
      <c r="R2577" s="1" t="s">
        <v>6</v>
      </c>
      <c r="S2577" s="1" t="s">
        <v>6</v>
      </c>
      <c r="T2577" s="3">
        <f t="shared" si="0"/>
        <v>45383</v>
      </c>
      <c r="U2577" s="5">
        <f t="shared" ref="U2577:V2577" si="5154">IF(ISBLANK(F2577),1,0)</f>
        <v>0</v>
      </c>
      <c r="V2577" s="5">
        <f t="shared" si="5154"/>
        <v>0</v>
      </c>
      <c r="W2577" s="5">
        <f t="shared" ref="W2577:Z2577" si="5155">IF(ISBLANK(K2577),1,0)</f>
        <v>0</v>
      </c>
      <c r="X2577" s="5">
        <f t="shared" si="5155"/>
        <v>0</v>
      </c>
      <c r="Y2577" s="5">
        <f t="shared" si="5155"/>
        <v>0</v>
      </c>
      <c r="Z2577" s="5">
        <f t="shared" si="5155"/>
        <v>0</v>
      </c>
      <c r="AA2577" s="5">
        <f t="shared" si="3"/>
        <v>0</v>
      </c>
    </row>
    <row r="2578" spans="1:27" ht="15.75" customHeight="1" x14ac:dyDescent="0.2">
      <c r="A2578" s="1" t="s">
        <v>2917</v>
      </c>
      <c r="B2578" s="1" t="s">
        <v>308</v>
      </c>
      <c r="C2578" s="1" t="s">
        <v>47</v>
      </c>
      <c r="D2578" s="2">
        <v>45709</v>
      </c>
      <c r="E2578" s="1" t="s">
        <v>3</v>
      </c>
      <c r="F2578" s="1">
        <v>21.63</v>
      </c>
      <c r="G2578" s="1">
        <v>37.659999999999997</v>
      </c>
      <c r="H2578" s="1">
        <v>323</v>
      </c>
      <c r="I2578" s="1">
        <v>42.2</v>
      </c>
      <c r="J2578" s="1">
        <v>7.89</v>
      </c>
      <c r="K2578" s="1">
        <v>98.99</v>
      </c>
      <c r="L2578" s="1">
        <v>6.66</v>
      </c>
      <c r="M2578" s="1">
        <v>117</v>
      </c>
      <c r="N2578" s="1">
        <v>84.69</v>
      </c>
      <c r="O2578" s="1">
        <v>95.69</v>
      </c>
      <c r="P2578" s="1" t="s">
        <v>177</v>
      </c>
      <c r="Q2578" s="1" t="s">
        <v>5</v>
      </c>
      <c r="R2578" s="1" t="s">
        <v>6</v>
      </c>
      <c r="S2578" s="1" t="s">
        <v>6</v>
      </c>
      <c r="T2578" s="3">
        <f t="shared" si="0"/>
        <v>45689</v>
      </c>
      <c r="U2578" s="5">
        <f t="shared" ref="U2578:V2578" si="5156">IF(ISBLANK(F2578),1,0)</f>
        <v>0</v>
      </c>
      <c r="V2578" s="5">
        <f t="shared" si="5156"/>
        <v>0</v>
      </c>
      <c r="W2578" s="5">
        <f t="shared" ref="W2578:Z2578" si="5157">IF(ISBLANK(K2578),1,0)</f>
        <v>0</v>
      </c>
      <c r="X2578" s="5">
        <f t="shared" si="5157"/>
        <v>0</v>
      </c>
      <c r="Y2578" s="5">
        <f t="shared" si="5157"/>
        <v>0</v>
      </c>
      <c r="Z2578" s="5">
        <f t="shared" si="5157"/>
        <v>0</v>
      </c>
      <c r="AA2578" s="5">
        <f t="shared" si="3"/>
        <v>0</v>
      </c>
    </row>
    <row r="2579" spans="1:27" ht="15.75" customHeight="1" x14ac:dyDescent="0.2">
      <c r="A2579" s="1" t="s">
        <v>1490</v>
      </c>
      <c r="B2579" s="1" t="s">
        <v>20</v>
      </c>
      <c r="C2579" s="1" t="s">
        <v>35</v>
      </c>
      <c r="D2579" s="2">
        <v>45992</v>
      </c>
      <c r="E2579" s="1" t="s">
        <v>37</v>
      </c>
      <c r="F2579" s="1">
        <v>21.99</v>
      </c>
      <c r="G2579" s="1">
        <v>45.75</v>
      </c>
      <c r="H2579" s="1">
        <v>321</v>
      </c>
      <c r="I2579" s="1">
        <v>47.3</v>
      </c>
      <c r="J2579" s="1">
        <v>7.22</v>
      </c>
      <c r="L2579" s="1">
        <v>7.02</v>
      </c>
      <c r="M2579" s="1">
        <v>139.69999999999999</v>
      </c>
      <c r="N2579" s="1">
        <v>88.53</v>
      </c>
      <c r="O2579" s="1">
        <v>95.83</v>
      </c>
      <c r="P2579" s="1" t="s">
        <v>4</v>
      </c>
      <c r="Q2579" s="1" t="s">
        <v>5</v>
      </c>
      <c r="R2579" s="1" t="s">
        <v>6</v>
      </c>
      <c r="S2579" s="1" t="s">
        <v>6</v>
      </c>
      <c r="T2579" s="3">
        <f t="shared" si="0"/>
        <v>45992</v>
      </c>
      <c r="U2579" s="5">
        <f t="shared" ref="U2579:V2579" si="5158">IF(ISBLANK(F2579),1,0)</f>
        <v>0</v>
      </c>
      <c r="V2579" s="5">
        <f t="shared" si="5158"/>
        <v>0</v>
      </c>
      <c r="W2579" s="5">
        <f t="shared" ref="W2579:Z2579" si="5159">IF(ISBLANK(K2579),1,0)</f>
        <v>1</v>
      </c>
      <c r="X2579" s="5">
        <f t="shared" si="5159"/>
        <v>0</v>
      </c>
      <c r="Y2579" s="5">
        <f t="shared" si="5159"/>
        <v>0</v>
      </c>
      <c r="Z2579" s="5">
        <f t="shared" si="5159"/>
        <v>0</v>
      </c>
      <c r="AA2579" s="5">
        <f t="shared" si="3"/>
        <v>1</v>
      </c>
    </row>
    <row r="2580" spans="1:27" ht="15.75" customHeight="1" x14ac:dyDescent="0.2">
      <c r="A2580" s="1" t="s">
        <v>2918</v>
      </c>
      <c r="B2580" s="1" t="s">
        <v>58</v>
      </c>
      <c r="C2580" s="1" t="s">
        <v>21</v>
      </c>
      <c r="D2580" s="2">
        <v>45389</v>
      </c>
      <c r="E2580" s="1" t="s">
        <v>93</v>
      </c>
      <c r="F2580" s="1">
        <v>22.53</v>
      </c>
      <c r="G2580" s="1">
        <v>44</v>
      </c>
      <c r="H2580" s="1">
        <v>317</v>
      </c>
      <c r="I2580" s="1">
        <v>38.5</v>
      </c>
      <c r="J2580" s="1">
        <v>7.35</v>
      </c>
      <c r="K2580" s="1">
        <v>99</v>
      </c>
      <c r="L2580" s="1">
        <v>6.84</v>
      </c>
      <c r="M2580" s="1">
        <v>123</v>
      </c>
      <c r="N2580" s="1">
        <v>88.92</v>
      </c>
      <c r="O2580" s="1">
        <v>91.99</v>
      </c>
      <c r="P2580" s="1" t="s">
        <v>4</v>
      </c>
      <c r="Q2580" s="1" t="s">
        <v>5</v>
      </c>
      <c r="R2580" s="1" t="s">
        <v>6</v>
      </c>
      <c r="S2580" s="1" t="s">
        <v>6</v>
      </c>
      <c r="T2580" s="3">
        <f t="shared" si="0"/>
        <v>45383</v>
      </c>
      <c r="U2580" s="5">
        <f t="shared" ref="U2580:V2580" si="5160">IF(ISBLANK(F2580),1,0)</f>
        <v>0</v>
      </c>
      <c r="V2580" s="5">
        <f t="shared" si="5160"/>
        <v>0</v>
      </c>
      <c r="W2580" s="5">
        <f t="shared" ref="W2580:Z2580" si="5161">IF(ISBLANK(K2580),1,0)</f>
        <v>0</v>
      </c>
      <c r="X2580" s="5">
        <f t="shared" si="5161"/>
        <v>0</v>
      </c>
      <c r="Y2580" s="5">
        <f t="shared" si="5161"/>
        <v>0</v>
      </c>
      <c r="Z2580" s="5">
        <f t="shared" si="5161"/>
        <v>0</v>
      </c>
      <c r="AA2580" s="5">
        <f t="shared" si="3"/>
        <v>0</v>
      </c>
    </row>
    <row r="2581" spans="1:27" ht="15.75" customHeight="1" x14ac:dyDescent="0.2">
      <c r="A2581" s="1" t="s">
        <v>1183</v>
      </c>
      <c r="B2581" s="1" t="s">
        <v>58</v>
      </c>
      <c r="C2581" s="1" t="s">
        <v>35</v>
      </c>
      <c r="D2581" s="2">
        <v>45476</v>
      </c>
      <c r="E2581" s="1" t="s">
        <v>37</v>
      </c>
      <c r="F2581" s="1">
        <v>21.62</v>
      </c>
      <c r="G2581" s="1">
        <v>47.04</v>
      </c>
      <c r="H2581" s="1">
        <v>309</v>
      </c>
      <c r="I2581" s="1">
        <v>42</v>
      </c>
      <c r="J2581" s="1">
        <v>7.14</v>
      </c>
      <c r="K2581" s="1">
        <v>99.22</v>
      </c>
      <c r="L2581" s="1">
        <v>6.93</v>
      </c>
      <c r="M2581" s="1">
        <v>130</v>
      </c>
      <c r="N2581" s="1">
        <v>87.72</v>
      </c>
      <c r="O2581" s="1">
        <v>96.23</v>
      </c>
      <c r="P2581" s="1" t="s">
        <v>4</v>
      </c>
      <c r="Q2581" s="1" t="s">
        <v>5</v>
      </c>
      <c r="R2581" s="1" t="s">
        <v>6</v>
      </c>
      <c r="S2581" s="1" t="s">
        <v>6</v>
      </c>
      <c r="T2581" s="3">
        <f t="shared" si="0"/>
        <v>45474</v>
      </c>
      <c r="U2581" s="5">
        <f t="shared" ref="U2581:V2581" si="5162">IF(ISBLANK(F2581),1,0)</f>
        <v>0</v>
      </c>
      <c r="V2581" s="5">
        <f t="shared" si="5162"/>
        <v>0</v>
      </c>
      <c r="W2581" s="5">
        <f t="shared" ref="W2581:Z2581" si="5163">IF(ISBLANK(K2581),1,0)</f>
        <v>0</v>
      </c>
      <c r="X2581" s="5">
        <f t="shared" si="5163"/>
        <v>0</v>
      </c>
      <c r="Y2581" s="5">
        <f t="shared" si="5163"/>
        <v>0</v>
      </c>
      <c r="Z2581" s="5">
        <f t="shared" si="5163"/>
        <v>0</v>
      </c>
      <c r="AA2581" s="5">
        <f t="shared" si="3"/>
        <v>0</v>
      </c>
    </row>
    <row r="2582" spans="1:27" ht="15.75" customHeight="1" x14ac:dyDescent="0.2">
      <c r="A2582" s="1" t="s">
        <v>2442</v>
      </c>
      <c r="B2582" s="1" t="s">
        <v>1</v>
      </c>
      <c r="C2582" s="1" t="s">
        <v>35</v>
      </c>
      <c r="D2582" s="2">
        <v>45641</v>
      </c>
      <c r="E2582" s="1" t="s">
        <v>37</v>
      </c>
      <c r="F2582" s="1">
        <v>21.59</v>
      </c>
      <c r="G2582" s="1">
        <v>46.8</v>
      </c>
      <c r="H2582" s="1">
        <v>335</v>
      </c>
      <c r="I2582" s="1">
        <v>40.5</v>
      </c>
      <c r="J2582" s="1">
        <v>6.06</v>
      </c>
      <c r="K2582" s="1">
        <v>99.21</v>
      </c>
      <c r="L2582" s="1">
        <v>6.91</v>
      </c>
      <c r="M2582" s="1">
        <v>118.9</v>
      </c>
      <c r="N2582" s="1">
        <v>84.84</v>
      </c>
      <c r="O2582" s="1">
        <v>93.95</v>
      </c>
      <c r="P2582" s="1" t="s">
        <v>4</v>
      </c>
      <c r="Q2582" s="1" t="s">
        <v>5</v>
      </c>
      <c r="R2582" s="1" t="s">
        <v>6</v>
      </c>
      <c r="S2582" s="1" t="s">
        <v>6</v>
      </c>
      <c r="T2582" s="3">
        <f t="shared" si="0"/>
        <v>45627</v>
      </c>
      <c r="U2582" s="5">
        <f t="shared" ref="U2582:V2582" si="5164">IF(ISBLANK(F2582),1,0)</f>
        <v>0</v>
      </c>
      <c r="V2582" s="5">
        <f t="shared" si="5164"/>
        <v>0</v>
      </c>
      <c r="W2582" s="5">
        <f t="shared" ref="W2582:Z2582" si="5165">IF(ISBLANK(K2582),1,0)</f>
        <v>0</v>
      </c>
      <c r="X2582" s="5">
        <f t="shared" si="5165"/>
        <v>0</v>
      </c>
      <c r="Y2582" s="5">
        <f t="shared" si="5165"/>
        <v>0</v>
      </c>
      <c r="Z2582" s="5">
        <f t="shared" si="5165"/>
        <v>0</v>
      </c>
      <c r="AA2582" s="5">
        <f t="shared" si="3"/>
        <v>0</v>
      </c>
    </row>
    <row r="2583" spans="1:27" ht="15.75" customHeight="1" x14ac:dyDescent="0.2">
      <c r="A2583" s="1" t="s">
        <v>436</v>
      </c>
      <c r="B2583" s="1" t="s">
        <v>34</v>
      </c>
      <c r="C2583" s="1" t="s">
        <v>47</v>
      </c>
      <c r="D2583" s="2">
        <v>45823</v>
      </c>
      <c r="E2583" s="1" t="s">
        <v>93</v>
      </c>
      <c r="F2583" s="1">
        <v>20.32</v>
      </c>
      <c r="G2583" s="1">
        <v>54.9</v>
      </c>
      <c r="H2583" s="1">
        <v>301</v>
      </c>
      <c r="I2583" s="1">
        <v>40</v>
      </c>
      <c r="J2583" s="1">
        <v>7.63</v>
      </c>
      <c r="K2583" s="1">
        <v>98.64</v>
      </c>
      <c r="L2583" s="1">
        <v>7.23</v>
      </c>
      <c r="M2583" s="1">
        <v>126.8</v>
      </c>
      <c r="N2583" s="1">
        <v>89.33</v>
      </c>
      <c r="O2583" s="1">
        <v>94.99</v>
      </c>
      <c r="P2583" s="1" t="s">
        <v>4</v>
      </c>
      <c r="Q2583" s="1" t="s">
        <v>5</v>
      </c>
      <c r="R2583" s="1" t="s">
        <v>6</v>
      </c>
      <c r="S2583" s="1" t="s">
        <v>6</v>
      </c>
      <c r="T2583" s="3">
        <f t="shared" si="0"/>
        <v>45809</v>
      </c>
      <c r="U2583" s="5">
        <f t="shared" ref="U2583:V2583" si="5166">IF(ISBLANK(F2583),1,0)</f>
        <v>0</v>
      </c>
      <c r="V2583" s="5">
        <f t="shared" si="5166"/>
        <v>0</v>
      </c>
      <c r="W2583" s="5">
        <f t="shared" ref="W2583:Z2583" si="5167">IF(ISBLANK(K2583),1,0)</f>
        <v>0</v>
      </c>
      <c r="X2583" s="5">
        <f t="shared" si="5167"/>
        <v>0</v>
      </c>
      <c r="Y2583" s="5">
        <f t="shared" si="5167"/>
        <v>0</v>
      </c>
      <c r="Z2583" s="5">
        <f t="shared" si="5167"/>
        <v>0</v>
      </c>
      <c r="AA2583" s="5">
        <f t="shared" si="3"/>
        <v>0</v>
      </c>
    </row>
    <row r="2584" spans="1:27" ht="15.75" customHeight="1" x14ac:dyDescent="0.2">
      <c r="A2584" s="1" t="s">
        <v>1126</v>
      </c>
      <c r="B2584" s="1" t="s">
        <v>58</v>
      </c>
      <c r="C2584" s="1" t="s">
        <v>35</v>
      </c>
      <c r="D2584" s="2">
        <v>45391</v>
      </c>
      <c r="E2584" s="1" t="s">
        <v>37</v>
      </c>
      <c r="F2584" s="1">
        <v>21.54</v>
      </c>
      <c r="G2584" s="1">
        <v>47.57</v>
      </c>
      <c r="H2584" s="1">
        <v>296</v>
      </c>
      <c r="I2584" s="1">
        <v>43.7</v>
      </c>
      <c r="J2584" s="1">
        <v>8.1199999999999992</v>
      </c>
      <c r="K2584" s="1">
        <v>98.93</v>
      </c>
      <c r="L2584" s="1">
        <v>6.7</v>
      </c>
      <c r="M2584" s="1">
        <v>136.6</v>
      </c>
      <c r="N2584" s="1">
        <v>86.01</v>
      </c>
      <c r="O2584" s="1">
        <v>96.25</v>
      </c>
      <c r="P2584" s="1" t="s">
        <v>4</v>
      </c>
      <c r="Q2584" s="1" t="s">
        <v>5</v>
      </c>
      <c r="R2584" s="1" t="s">
        <v>6</v>
      </c>
      <c r="S2584" s="1" t="s">
        <v>6</v>
      </c>
      <c r="T2584" s="3">
        <f t="shared" si="0"/>
        <v>45383</v>
      </c>
      <c r="U2584" s="5">
        <f t="shared" ref="U2584:V2584" si="5168">IF(ISBLANK(F2584),1,0)</f>
        <v>0</v>
      </c>
      <c r="V2584" s="5">
        <f t="shared" si="5168"/>
        <v>0</v>
      </c>
      <c r="W2584" s="5">
        <f t="shared" ref="W2584:Z2584" si="5169">IF(ISBLANK(K2584),1,0)</f>
        <v>0</v>
      </c>
      <c r="X2584" s="5">
        <f t="shared" si="5169"/>
        <v>0</v>
      </c>
      <c r="Y2584" s="5">
        <f t="shared" si="5169"/>
        <v>0</v>
      </c>
      <c r="Z2584" s="5">
        <f t="shared" si="5169"/>
        <v>0</v>
      </c>
      <c r="AA2584" s="5">
        <f t="shared" si="3"/>
        <v>0</v>
      </c>
    </row>
    <row r="2585" spans="1:27" ht="15.75" customHeight="1" x14ac:dyDescent="0.2">
      <c r="A2585" s="1" t="s">
        <v>2920</v>
      </c>
      <c r="B2585" s="1" t="s">
        <v>1</v>
      </c>
      <c r="C2585" s="1" t="s">
        <v>35</v>
      </c>
      <c r="D2585" s="2">
        <v>45460</v>
      </c>
      <c r="E2585" s="1" t="s">
        <v>93</v>
      </c>
      <c r="G2585" s="1">
        <v>39.380000000000003</v>
      </c>
      <c r="H2585" s="1">
        <v>354</v>
      </c>
      <c r="I2585" s="1">
        <v>29.3</v>
      </c>
      <c r="J2585" s="1">
        <v>6.95</v>
      </c>
      <c r="K2585" s="1">
        <v>99.68</v>
      </c>
      <c r="L2585" s="1">
        <v>6.58</v>
      </c>
      <c r="M2585" s="1">
        <v>92</v>
      </c>
      <c r="N2585" s="1">
        <v>90.9</v>
      </c>
      <c r="O2585" s="1">
        <v>94.64</v>
      </c>
      <c r="P2585" s="1" t="s">
        <v>4</v>
      </c>
      <c r="Q2585" s="1" t="s">
        <v>5</v>
      </c>
      <c r="R2585" s="1" t="s">
        <v>6</v>
      </c>
      <c r="S2585" s="1" t="s">
        <v>6</v>
      </c>
      <c r="T2585" s="3">
        <f t="shared" si="0"/>
        <v>45444</v>
      </c>
      <c r="U2585" s="5">
        <f t="shared" ref="U2585:V2585" si="5170">IF(ISBLANK(F2585),1,0)</f>
        <v>1</v>
      </c>
      <c r="V2585" s="5">
        <f t="shared" si="5170"/>
        <v>0</v>
      </c>
      <c r="W2585" s="5">
        <f t="shared" ref="W2585:Z2585" si="5171">IF(ISBLANK(K2585),1,0)</f>
        <v>0</v>
      </c>
      <c r="X2585" s="5">
        <f t="shared" si="5171"/>
        <v>0</v>
      </c>
      <c r="Y2585" s="5">
        <f t="shared" si="5171"/>
        <v>0</v>
      </c>
      <c r="Z2585" s="5">
        <f t="shared" si="5171"/>
        <v>0</v>
      </c>
      <c r="AA2585" s="5">
        <f t="shared" si="3"/>
        <v>1</v>
      </c>
    </row>
    <row r="2586" spans="1:27" ht="15.75" customHeight="1" x14ac:dyDescent="0.2">
      <c r="A2586" s="1" t="s">
        <v>1593</v>
      </c>
      <c r="B2586" s="1" t="s">
        <v>1</v>
      </c>
      <c r="C2586" s="1" t="s">
        <v>21</v>
      </c>
      <c r="D2586" s="2">
        <v>45463</v>
      </c>
      <c r="E2586" s="1" t="s">
        <v>23</v>
      </c>
      <c r="F2586" s="1">
        <v>21.69</v>
      </c>
      <c r="G2586" s="1">
        <v>45.35</v>
      </c>
      <c r="H2586" s="1">
        <v>336</v>
      </c>
      <c r="I2586" s="1">
        <v>44.1</v>
      </c>
      <c r="J2586" s="1">
        <v>6.26</v>
      </c>
      <c r="K2586" s="1">
        <v>98.67</v>
      </c>
      <c r="L2586" s="1">
        <v>6.76</v>
      </c>
      <c r="M2586" s="1">
        <v>111.5</v>
      </c>
      <c r="N2586" s="1">
        <v>87.26</v>
      </c>
      <c r="O2586" s="1">
        <v>93.3</v>
      </c>
      <c r="P2586" s="1" t="s">
        <v>4</v>
      </c>
      <c r="Q2586" s="1" t="s">
        <v>5</v>
      </c>
      <c r="R2586" s="1" t="s">
        <v>6</v>
      </c>
      <c r="S2586" s="1" t="s">
        <v>6</v>
      </c>
      <c r="T2586" s="3">
        <f t="shared" si="0"/>
        <v>45444</v>
      </c>
      <c r="U2586" s="5">
        <f t="shared" ref="U2586:V2586" si="5172">IF(ISBLANK(F2586),1,0)</f>
        <v>0</v>
      </c>
      <c r="V2586" s="5">
        <f t="shared" si="5172"/>
        <v>0</v>
      </c>
      <c r="W2586" s="5">
        <f t="shared" ref="W2586:Z2586" si="5173">IF(ISBLANK(K2586),1,0)</f>
        <v>0</v>
      </c>
      <c r="X2586" s="5">
        <f t="shared" si="5173"/>
        <v>0</v>
      </c>
      <c r="Y2586" s="5">
        <f t="shared" si="5173"/>
        <v>0</v>
      </c>
      <c r="Z2586" s="5">
        <f t="shared" si="5173"/>
        <v>0</v>
      </c>
      <c r="AA2586" s="5">
        <f t="shared" si="3"/>
        <v>0</v>
      </c>
    </row>
    <row r="2587" spans="1:27" ht="15.75" customHeight="1" x14ac:dyDescent="0.2">
      <c r="A2587" s="1" t="s">
        <v>964</v>
      </c>
      <c r="B2587" s="1" t="s">
        <v>34</v>
      </c>
      <c r="C2587" s="1" t="s">
        <v>47</v>
      </c>
      <c r="D2587" s="2">
        <v>45742</v>
      </c>
      <c r="E2587" s="1" t="s">
        <v>93</v>
      </c>
      <c r="F2587" s="1">
        <v>21.87</v>
      </c>
      <c r="G2587" s="1">
        <v>41.21</v>
      </c>
      <c r="H2587" s="1">
        <v>326</v>
      </c>
      <c r="I2587" s="1">
        <v>49.4</v>
      </c>
      <c r="J2587" s="1">
        <v>7.81</v>
      </c>
      <c r="K2587" s="1">
        <v>99.18</v>
      </c>
      <c r="L2587" s="1">
        <v>7.08</v>
      </c>
      <c r="M2587" s="1">
        <v>128.1</v>
      </c>
      <c r="N2587" s="1">
        <v>82.12</v>
      </c>
      <c r="O2587" s="1">
        <v>92.62</v>
      </c>
      <c r="P2587" s="1" t="s">
        <v>4</v>
      </c>
      <c r="Q2587" s="1" t="s">
        <v>5</v>
      </c>
      <c r="R2587" s="1" t="s">
        <v>6</v>
      </c>
      <c r="S2587" s="1" t="s">
        <v>6</v>
      </c>
      <c r="T2587" s="3">
        <f t="shared" si="0"/>
        <v>45717</v>
      </c>
      <c r="U2587" s="5">
        <f t="shared" ref="U2587:V2587" si="5174">IF(ISBLANK(F2587),1,0)</f>
        <v>0</v>
      </c>
      <c r="V2587" s="5">
        <f t="shared" si="5174"/>
        <v>0</v>
      </c>
      <c r="W2587" s="5">
        <f t="shared" ref="W2587:Z2587" si="5175">IF(ISBLANK(K2587),1,0)</f>
        <v>0</v>
      </c>
      <c r="X2587" s="5">
        <f t="shared" si="5175"/>
        <v>0</v>
      </c>
      <c r="Y2587" s="5">
        <f t="shared" si="5175"/>
        <v>0</v>
      </c>
      <c r="Z2587" s="5">
        <f t="shared" si="5175"/>
        <v>0</v>
      </c>
      <c r="AA2587" s="5">
        <f t="shared" si="3"/>
        <v>0</v>
      </c>
    </row>
    <row r="2588" spans="1:27" ht="15.75" customHeight="1" x14ac:dyDescent="0.2">
      <c r="A2588" s="1" t="s">
        <v>2921</v>
      </c>
      <c r="B2588" s="1" t="s">
        <v>20</v>
      </c>
      <c r="C2588" s="1" t="s">
        <v>289</v>
      </c>
      <c r="D2588" s="2">
        <v>45352</v>
      </c>
      <c r="E2588" s="1" t="s">
        <v>93</v>
      </c>
      <c r="F2588" s="1">
        <v>20.39</v>
      </c>
      <c r="G2588" s="1">
        <v>37.729999999999997</v>
      </c>
      <c r="H2588" s="1">
        <v>305</v>
      </c>
      <c r="I2588" s="1">
        <v>57</v>
      </c>
      <c r="J2588" s="1">
        <v>8.3800000000000008</v>
      </c>
      <c r="K2588" s="1">
        <v>99.35</v>
      </c>
      <c r="L2588" s="1">
        <v>6.61</v>
      </c>
      <c r="M2588" s="1">
        <v>129</v>
      </c>
      <c r="N2588" s="1">
        <v>83.88</v>
      </c>
      <c r="O2588" s="1">
        <v>91.73</v>
      </c>
      <c r="P2588" s="1" t="s">
        <v>4</v>
      </c>
      <c r="Q2588" s="1" t="s">
        <v>5</v>
      </c>
      <c r="R2588" s="1" t="s">
        <v>6</v>
      </c>
      <c r="S2588" s="1" t="s">
        <v>6</v>
      </c>
      <c r="T2588" s="3">
        <f t="shared" si="0"/>
        <v>45352</v>
      </c>
      <c r="U2588" s="5">
        <f t="shared" ref="U2588:V2588" si="5176">IF(ISBLANK(F2588),1,0)</f>
        <v>0</v>
      </c>
      <c r="V2588" s="5">
        <f t="shared" si="5176"/>
        <v>0</v>
      </c>
      <c r="W2588" s="5">
        <f t="shared" ref="W2588:Z2588" si="5177">IF(ISBLANK(K2588),1,0)</f>
        <v>0</v>
      </c>
      <c r="X2588" s="5">
        <f t="shared" si="5177"/>
        <v>0</v>
      </c>
      <c r="Y2588" s="5">
        <f t="shared" si="5177"/>
        <v>0</v>
      </c>
      <c r="Z2588" s="5">
        <f t="shared" si="5177"/>
        <v>0</v>
      </c>
      <c r="AA2588" s="5">
        <f t="shared" si="3"/>
        <v>0</v>
      </c>
    </row>
    <row r="2589" spans="1:27" ht="15.75" customHeight="1" x14ac:dyDescent="0.2">
      <c r="A2589" s="1" t="s">
        <v>2922</v>
      </c>
      <c r="B2589" s="1" t="s">
        <v>1</v>
      </c>
      <c r="C2589" s="1" t="s">
        <v>35</v>
      </c>
      <c r="D2589" s="2">
        <v>45773</v>
      </c>
      <c r="E2589" s="1" t="s">
        <v>37</v>
      </c>
      <c r="F2589" s="1">
        <v>22.32</v>
      </c>
      <c r="G2589" s="1">
        <v>35.94</v>
      </c>
      <c r="H2589" s="1">
        <v>350</v>
      </c>
      <c r="I2589" s="1">
        <v>30.9</v>
      </c>
      <c r="J2589" s="1">
        <v>5.4</v>
      </c>
      <c r="K2589" s="1">
        <v>99.44</v>
      </c>
      <c r="L2589" s="1">
        <v>6.54</v>
      </c>
      <c r="M2589" s="1">
        <v>108.7</v>
      </c>
      <c r="N2589" s="1">
        <v>87.62</v>
      </c>
      <c r="O2589" s="1">
        <v>95.09</v>
      </c>
      <c r="P2589" s="1" t="s">
        <v>4</v>
      </c>
      <c r="Q2589" s="1" t="s">
        <v>5</v>
      </c>
      <c r="R2589" s="1" t="s">
        <v>6</v>
      </c>
      <c r="S2589" s="1" t="s">
        <v>6</v>
      </c>
      <c r="T2589" s="3">
        <f t="shared" si="0"/>
        <v>45748</v>
      </c>
      <c r="U2589" s="5">
        <f t="shared" ref="U2589:V2589" si="5178">IF(ISBLANK(F2589),1,0)</f>
        <v>0</v>
      </c>
      <c r="V2589" s="5">
        <f t="shared" si="5178"/>
        <v>0</v>
      </c>
      <c r="W2589" s="5">
        <f t="shared" ref="W2589:Z2589" si="5179">IF(ISBLANK(K2589),1,0)</f>
        <v>0</v>
      </c>
      <c r="X2589" s="5">
        <f t="shared" si="5179"/>
        <v>0</v>
      </c>
      <c r="Y2589" s="5">
        <f t="shared" si="5179"/>
        <v>0</v>
      </c>
      <c r="Z2589" s="5">
        <f t="shared" si="5179"/>
        <v>0</v>
      </c>
      <c r="AA2589" s="5">
        <f t="shared" si="3"/>
        <v>0</v>
      </c>
    </row>
    <row r="2590" spans="1:27" ht="15.75" customHeight="1" x14ac:dyDescent="0.2">
      <c r="A2590" s="1" t="s">
        <v>2622</v>
      </c>
      <c r="B2590" s="1" t="s">
        <v>1</v>
      </c>
      <c r="C2590" s="1" t="s">
        <v>593</v>
      </c>
      <c r="D2590" s="2">
        <v>45603</v>
      </c>
      <c r="E2590" s="1" t="s">
        <v>23</v>
      </c>
      <c r="F2590" s="1">
        <v>21.64</v>
      </c>
      <c r="G2590" s="1">
        <v>41.57</v>
      </c>
      <c r="H2590" s="1">
        <v>303</v>
      </c>
      <c r="I2590" s="1">
        <v>45.7</v>
      </c>
      <c r="J2590" s="1">
        <v>6.29</v>
      </c>
      <c r="K2590" s="1">
        <v>99.73</v>
      </c>
      <c r="L2590" s="1">
        <v>6.51</v>
      </c>
      <c r="M2590" s="1">
        <v>120.6</v>
      </c>
      <c r="N2590" s="1">
        <v>85.57</v>
      </c>
      <c r="O2590" s="1">
        <v>94.05</v>
      </c>
      <c r="P2590" s="1" t="s">
        <v>4</v>
      </c>
      <c r="Q2590" s="1" t="s">
        <v>5</v>
      </c>
      <c r="R2590" s="1" t="s">
        <v>6</v>
      </c>
      <c r="S2590" s="1" t="s">
        <v>6</v>
      </c>
      <c r="T2590" s="3">
        <f t="shared" si="0"/>
        <v>45597</v>
      </c>
      <c r="U2590" s="5">
        <f t="shared" ref="U2590:V2590" si="5180">IF(ISBLANK(F2590),1,0)</f>
        <v>0</v>
      </c>
      <c r="V2590" s="5">
        <f t="shared" si="5180"/>
        <v>0</v>
      </c>
      <c r="W2590" s="5">
        <f t="shared" ref="W2590:Z2590" si="5181">IF(ISBLANK(K2590),1,0)</f>
        <v>0</v>
      </c>
      <c r="X2590" s="5">
        <f t="shared" si="5181"/>
        <v>0</v>
      </c>
      <c r="Y2590" s="5">
        <f t="shared" si="5181"/>
        <v>0</v>
      </c>
      <c r="Z2590" s="5">
        <f t="shared" si="5181"/>
        <v>0</v>
      </c>
      <c r="AA2590" s="5">
        <f t="shared" si="3"/>
        <v>0</v>
      </c>
    </row>
    <row r="2591" spans="1:27" ht="15.75" customHeight="1" x14ac:dyDescent="0.2">
      <c r="A2591" s="1" t="s">
        <v>539</v>
      </c>
      <c r="B2591" s="1" t="s">
        <v>34</v>
      </c>
      <c r="C2591" s="1" t="s">
        <v>47</v>
      </c>
      <c r="D2591" s="2">
        <v>45532</v>
      </c>
      <c r="E2591" s="1" t="s">
        <v>3</v>
      </c>
      <c r="F2591" s="1">
        <v>21.74</v>
      </c>
      <c r="G2591" s="1">
        <v>46.73</v>
      </c>
      <c r="H2591" s="1">
        <v>299</v>
      </c>
      <c r="I2591" s="1">
        <v>51.6</v>
      </c>
      <c r="J2591" s="1">
        <v>7.97</v>
      </c>
      <c r="K2591" s="1">
        <v>99.16</v>
      </c>
      <c r="L2591" s="1">
        <v>6.81</v>
      </c>
      <c r="M2591" s="1">
        <v>145.80000000000001</v>
      </c>
      <c r="N2591" s="1">
        <v>86.16</v>
      </c>
      <c r="O2591" s="1">
        <v>94.38</v>
      </c>
      <c r="P2591" s="1" t="s">
        <v>4</v>
      </c>
      <c r="Q2591" s="1" t="s">
        <v>5</v>
      </c>
      <c r="R2591" s="1" t="s">
        <v>6</v>
      </c>
      <c r="S2591" s="1" t="s">
        <v>6</v>
      </c>
      <c r="T2591" s="3">
        <f t="shared" si="0"/>
        <v>45505</v>
      </c>
      <c r="U2591" s="5">
        <f t="shared" ref="U2591:V2591" si="5182">IF(ISBLANK(F2591),1,0)</f>
        <v>0</v>
      </c>
      <c r="V2591" s="5">
        <f t="shared" si="5182"/>
        <v>0</v>
      </c>
      <c r="W2591" s="5">
        <f t="shared" ref="W2591:Z2591" si="5183">IF(ISBLANK(K2591),1,0)</f>
        <v>0</v>
      </c>
      <c r="X2591" s="5">
        <f t="shared" si="5183"/>
        <v>0</v>
      </c>
      <c r="Y2591" s="5">
        <f t="shared" si="5183"/>
        <v>0</v>
      </c>
      <c r="Z2591" s="5">
        <f t="shared" si="5183"/>
        <v>0</v>
      </c>
      <c r="AA2591" s="5">
        <f t="shared" si="3"/>
        <v>0</v>
      </c>
    </row>
    <row r="2592" spans="1:27" ht="15.75" customHeight="1" x14ac:dyDescent="0.2">
      <c r="A2592" s="1" t="s">
        <v>1191</v>
      </c>
      <c r="B2592" s="1" t="s">
        <v>58</v>
      </c>
      <c r="C2592" s="1" t="s">
        <v>47</v>
      </c>
      <c r="D2592" s="2">
        <v>45922</v>
      </c>
      <c r="E2592" s="1" t="s">
        <v>93</v>
      </c>
      <c r="F2592" s="1">
        <v>21.62</v>
      </c>
      <c r="G2592" s="1">
        <v>41.67</v>
      </c>
      <c r="H2592" s="1">
        <v>330</v>
      </c>
      <c r="I2592" s="1">
        <v>41.5</v>
      </c>
      <c r="J2592" s="1">
        <v>7.42</v>
      </c>
      <c r="K2592" s="1">
        <v>99.19</v>
      </c>
      <c r="L2592" s="1">
        <v>6.91</v>
      </c>
      <c r="M2592" s="1">
        <v>126.3</v>
      </c>
      <c r="N2592" s="1">
        <v>89.04</v>
      </c>
      <c r="O2592" s="1">
        <v>96.23</v>
      </c>
      <c r="P2592" s="1" t="s">
        <v>4</v>
      </c>
      <c r="Q2592" s="1" t="s">
        <v>5</v>
      </c>
      <c r="R2592" s="1" t="s">
        <v>6</v>
      </c>
      <c r="S2592" s="1" t="s">
        <v>6</v>
      </c>
      <c r="T2592" s="3">
        <f t="shared" si="0"/>
        <v>45901</v>
      </c>
      <c r="U2592" s="5">
        <f t="shared" ref="U2592:V2592" si="5184">IF(ISBLANK(F2592),1,0)</f>
        <v>0</v>
      </c>
      <c r="V2592" s="5">
        <f t="shared" si="5184"/>
        <v>0</v>
      </c>
      <c r="W2592" s="5">
        <f t="shared" ref="W2592:Z2592" si="5185">IF(ISBLANK(K2592),1,0)</f>
        <v>0</v>
      </c>
      <c r="X2592" s="5">
        <f t="shared" si="5185"/>
        <v>0</v>
      </c>
      <c r="Y2592" s="5">
        <f t="shared" si="5185"/>
        <v>0</v>
      </c>
      <c r="Z2592" s="5">
        <f t="shared" si="5185"/>
        <v>0</v>
      </c>
      <c r="AA2592" s="5">
        <f t="shared" si="3"/>
        <v>0</v>
      </c>
    </row>
    <row r="2593" spans="1:27" ht="15.75" customHeight="1" x14ac:dyDescent="0.2">
      <c r="A2593" s="1" t="s">
        <v>944</v>
      </c>
      <c r="B2593" s="1" t="s">
        <v>34</v>
      </c>
      <c r="C2593" s="1" t="s">
        <v>47</v>
      </c>
      <c r="D2593" s="2">
        <v>45890</v>
      </c>
      <c r="E2593" s="1" t="s">
        <v>37</v>
      </c>
      <c r="F2593" s="1">
        <v>20.91</v>
      </c>
      <c r="G2593" s="1">
        <v>38.5</v>
      </c>
      <c r="H2593" s="1">
        <v>292</v>
      </c>
      <c r="I2593" s="1">
        <v>43.4</v>
      </c>
      <c r="J2593" s="1">
        <v>6.58</v>
      </c>
      <c r="K2593" s="1">
        <v>98.91</v>
      </c>
      <c r="L2593" s="1">
        <v>6.78</v>
      </c>
      <c r="M2593" s="1">
        <v>129.4</v>
      </c>
      <c r="N2593" s="1">
        <v>86.64</v>
      </c>
      <c r="O2593" s="1">
        <v>92.7</v>
      </c>
      <c r="P2593" s="1" t="s">
        <v>4</v>
      </c>
      <c r="Q2593" s="1" t="s">
        <v>5</v>
      </c>
      <c r="R2593" s="1" t="s">
        <v>6</v>
      </c>
      <c r="S2593" s="1" t="s">
        <v>6</v>
      </c>
      <c r="T2593" s="3">
        <f t="shared" si="0"/>
        <v>45870</v>
      </c>
      <c r="U2593" s="5">
        <f t="shared" ref="U2593:V2593" si="5186">IF(ISBLANK(F2593),1,0)</f>
        <v>0</v>
      </c>
      <c r="V2593" s="5">
        <f t="shared" si="5186"/>
        <v>0</v>
      </c>
      <c r="W2593" s="5">
        <f t="shared" ref="W2593:Z2593" si="5187">IF(ISBLANK(K2593),1,0)</f>
        <v>0</v>
      </c>
      <c r="X2593" s="5">
        <f t="shared" si="5187"/>
        <v>0</v>
      </c>
      <c r="Y2593" s="5">
        <f t="shared" si="5187"/>
        <v>0</v>
      </c>
      <c r="Z2593" s="5">
        <f t="shared" si="5187"/>
        <v>0</v>
      </c>
      <c r="AA2593" s="5">
        <f t="shared" si="3"/>
        <v>0</v>
      </c>
    </row>
    <row r="2594" spans="1:27" ht="15.75" customHeight="1" x14ac:dyDescent="0.2">
      <c r="A2594" s="1" t="s">
        <v>944</v>
      </c>
      <c r="B2594" s="1" t="s">
        <v>34</v>
      </c>
      <c r="C2594" s="1" t="s">
        <v>47</v>
      </c>
      <c r="D2594" s="2">
        <v>45890</v>
      </c>
      <c r="E2594" s="1" t="s">
        <v>37</v>
      </c>
      <c r="F2594" s="1">
        <v>20.91</v>
      </c>
      <c r="G2594" s="1">
        <v>38.5</v>
      </c>
      <c r="H2594" s="1">
        <v>292</v>
      </c>
      <c r="I2594" s="1">
        <v>43.4</v>
      </c>
      <c r="J2594" s="1">
        <v>6.58</v>
      </c>
      <c r="K2594" s="1">
        <v>98.91</v>
      </c>
      <c r="L2594" s="1">
        <v>6.78</v>
      </c>
      <c r="M2594" s="1">
        <v>129.4</v>
      </c>
      <c r="N2594" s="1">
        <v>86.64</v>
      </c>
      <c r="O2594" s="1">
        <v>92.7</v>
      </c>
      <c r="P2594" s="1" t="s">
        <v>4</v>
      </c>
      <c r="Q2594" s="1" t="s">
        <v>5</v>
      </c>
      <c r="R2594" s="1" t="s">
        <v>6</v>
      </c>
      <c r="S2594" s="1" t="s">
        <v>6</v>
      </c>
      <c r="T2594" s="3">
        <f t="shared" si="0"/>
        <v>45870</v>
      </c>
      <c r="U2594" s="5">
        <f t="shared" ref="U2594:V2594" si="5188">IF(ISBLANK(F2594),1,0)</f>
        <v>0</v>
      </c>
      <c r="V2594" s="5">
        <f t="shared" si="5188"/>
        <v>0</v>
      </c>
      <c r="W2594" s="5">
        <f t="shared" ref="W2594:Z2594" si="5189">IF(ISBLANK(K2594),1,0)</f>
        <v>0</v>
      </c>
      <c r="X2594" s="5">
        <f t="shared" si="5189"/>
        <v>0</v>
      </c>
      <c r="Y2594" s="5">
        <f t="shared" si="5189"/>
        <v>0</v>
      </c>
      <c r="Z2594" s="5">
        <f t="shared" si="5189"/>
        <v>0</v>
      </c>
      <c r="AA2594" s="5">
        <f t="shared" si="3"/>
        <v>0</v>
      </c>
    </row>
    <row r="2595" spans="1:27" ht="15.75" customHeight="1" x14ac:dyDescent="0.2">
      <c r="A2595" s="1" t="s">
        <v>2923</v>
      </c>
      <c r="B2595" s="1" t="s">
        <v>58</v>
      </c>
      <c r="C2595" s="1" t="s">
        <v>47</v>
      </c>
      <c r="D2595" s="2">
        <v>45878</v>
      </c>
      <c r="E2595" s="1" t="s">
        <v>37</v>
      </c>
      <c r="F2595" s="1">
        <v>21.51</v>
      </c>
      <c r="G2595" s="1">
        <v>34.380000000000003</v>
      </c>
      <c r="H2595" s="1">
        <v>327</v>
      </c>
      <c r="I2595" s="1">
        <v>36.5</v>
      </c>
      <c r="J2595" s="1">
        <v>7.37</v>
      </c>
      <c r="K2595" s="1">
        <v>99.3</v>
      </c>
      <c r="L2595" s="1">
        <v>6.41</v>
      </c>
      <c r="M2595" s="1">
        <v>120.2</v>
      </c>
      <c r="N2595" s="1">
        <v>86.44</v>
      </c>
      <c r="O2595" s="1">
        <v>94.02</v>
      </c>
      <c r="P2595" s="1" t="s">
        <v>4</v>
      </c>
      <c r="Q2595" s="1" t="s">
        <v>5</v>
      </c>
      <c r="R2595" s="1" t="s">
        <v>6</v>
      </c>
      <c r="S2595" s="1" t="s">
        <v>6</v>
      </c>
      <c r="T2595" s="3">
        <f t="shared" si="0"/>
        <v>45870</v>
      </c>
      <c r="U2595" s="5">
        <f t="shared" ref="U2595:V2595" si="5190">IF(ISBLANK(F2595),1,0)</f>
        <v>0</v>
      </c>
      <c r="V2595" s="5">
        <f t="shared" si="5190"/>
        <v>0</v>
      </c>
      <c r="W2595" s="5">
        <f t="shared" ref="W2595:Z2595" si="5191">IF(ISBLANK(K2595),1,0)</f>
        <v>0</v>
      </c>
      <c r="X2595" s="5">
        <f t="shared" si="5191"/>
        <v>0</v>
      </c>
      <c r="Y2595" s="5">
        <f t="shared" si="5191"/>
        <v>0</v>
      </c>
      <c r="Z2595" s="5">
        <f t="shared" si="5191"/>
        <v>0</v>
      </c>
      <c r="AA2595" s="5">
        <f t="shared" si="3"/>
        <v>0</v>
      </c>
    </row>
    <row r="2596" spans="1:27" ht="15.75" customHeight="1" x14ac:dyDescent="0.2">
      <c r="A2596" s="1" t="s">
        <v>780</v>
      </c>
      <c r="B2596" s="1" t="s">
        <v>34</v>
      </c>
      <c r="C2596" s="1" t="s">
        <v>21</v>
      </c>
      <c r="D2596" s="2">
        <v>45939</v>
      </c>
      <c r="E2596" s="1" t="s">
        <v>23</v>
      </c>
      <c r="F2596" s="1">
        <v>21.1</v>
      </c>
      <c r="G2596" s="1">
        <v>54.56</v>
      </c>
      <c r="H2596" s="1">
        <v>290</v>
      </c>
      <c r="I2596" s="1">
        <v>36.6</v>
      </c>
      <c r="J2596" s="1">
        <v>7.6</v>
      </c>
      <c r="K2596" s="1">
        <v>99.01</v>
      </c>
      <c r="L2596" s="1">
        <v>7.07</v>
      </c>
      <c r="M2596" s="1">
        <v>115.9</v>
      </c>
      <c r="N2596" s="1">
        <v>86.79</v>
      </c>
      <c r="O2596" s="1">
        <v>93.27</v>
      </c>
      <c r="P2596" s="1" t="s">
        <v>4</v>
      </c>
      <c r="Q2596" s="1" t="s">
        <v>5</v>
      </c>
      <c r="R2596" s="1" t="s">
        <v>6</v>
      </c>
      <c r="S2596" s="1" t="s">
        <v>6</v>
      </c>
      <c r="T2596" s="3">
        <f t="shared" si="0"/>
        <v>45931</v>
      </c>
      <c r="U2596" s="5">
        <f t="shared" ref="U2596:V2596" si="5192">IF(ISBLANK(F2596),1,0)</f>
        <v>0</v>
      </c>
      <c r="V2596" s="5">
        <f t="shared" si="5192"/>
        <v>0</v>
      </c>
      <c r="W2596" s="5">
        <f t="shared" ref="W2596:Z2596" si="5193">IF(ISBLANK(K2596),1,0)</f>
        <v>0</v>
      </c>
      <c r="X2596" s="5">
        <f t="shared" si="5193"/>
        <v>0</v>
      </c>
      <c r="Y2596" s="5">
        <f t="shared" si="5193"/>
        <v>0</v>
      </c>
      <c r="Z2596" s="5">
        <f t="shared" si="5193"/>
        <v>0</v>
      </c>
      <c r="AA2596" s="5">
        <f t="shared" si="3"/>
        <v>0</v>
      </c>
    </row>
    <row r="2597" spans="1:27" ht="15.75" customHeight="1" x14ac:dyDescent="0.2">
      <c r="A2597" s="1" t="s">
        <v>2924</v>
      </c>
      <c r="B2597" s="1" t="s">
        <v>58</v>
      </c>
      <c r="C2597" s="1" t="s">
        <v>35</v>
      </c>
      <c r="D2597" s="2">
        <v>45462</v>
      </c>
      <c r="E2597" s="1" t="s">
        <v>37</v>
      </c>
      <c r="F2597" s="1">
        <v>21.01</v>
      </c>
      <c r="G2597" s="1">
        <v>43.63</v>
      </c>
      <c r="H2597" s="1">
        <v>320</v>
      </c>
      <c r="I2597" s="1">
        <v>37.9</v>
      </c>
      <c r="J2597" s="1">
        <v>6.74</v>
      </c>
      <c r="K2597" s="1">
        <v>99.1</v>
      </c>
      <c r="L2597" s="1">
        <v>7.07</v>
      </c>
      <c r="M2597" s="1">
        <v>130.1</v>
      </c>
      <c r="N2597" s="1">
        <v>87.28</v>
      </c>
      <c r="O2597" s="1">
        <v>94.15</v>
      </c>
      <c r="P2597" s="1" t="s">
        <v>4</v>
      </c>
      <c r="Q2597" s="1" t="s">
        <v>5</v>
      </c>
      <c r="R2597" s="1" t="s">
        <v>6</v>
      </c>
      <c r="S2597" s="1" t="s">
        <v>6</v>
      </c>
      <c r="T2597" s="3">
        <f t="shared" si="0"/>
        <v>45444</v>
      </c>
      <c r="U2597" s="5">
        <f t="shared" ref="U2597:V2597" si="5194">IF(ISBLANK(F2597),1,0)</f>
        <v>0</v>
      </c>
      <c r="V2597" s="5">
        <f t="shared" si="5194"/>
        <v>0</v>
      </c>
      <c r="W2597" s="5">
        <f t="shared" ref="W2597:Z2597" si="5195">IF(ISBLANK(K2597),1,0)</f>
        <v>0</v>
      </c>
      <c r="X2597" s="5">
        <f t="shared" si="5195"/>
        <v>0</v>
      </c>
      <c r="Y2597" s="5">
        <f t="shared" si="5195"/>
        <v>0</v>
      </c>
      <c r="Z2597" s="5">
        <f t="shared" si="5195"/>
        <v>0</v>
      </c>
      <c r="AA2597" s="5">
        <f t="shared" si="3"/>
        <v>0</v>
      </c>
    </row>
    <row r="2598" spans="1:27" ht="15.75" customHeight="1" x14ac:dyDescent="0.2">
      <c r="A2598" s="1" t="s">
        <v>2925</v>
      </c>
      <c r="B2598" s="1" t="s">
        <v>58</v>
      </c>
      <c r="C2598" s="1" t="s">
        <v>47</v>
      </c>
      <c r="D2598" s="2">
        <v>45917</v>
      </c>
      <c r="E2598" s="1" t="s">
        <v>23</v>
      </c>
      <c r="F2598" s="1">
        <v>22.81</v>
      </c>
      <c r="G2598" s="1">
        <v>37.880000000000003</v>
      </c>
      <c r="H2598" s="1">
        <v>349</v>
      </c>
      <c r="I2598" s="1">
        <v>35.6</v>
      </c>
      <c r="J2598" s="1">
        <v>7.16</v>
      </c>
      <c r="K2598" s="1">
        <v>98.9</v>
      </c>
      <c r="L2598" s="1">
        <v>6.52</v>
      </c>
      <c r="M2598" s="1">
        <v>133.80000000000001</v>
      </c>
      <c r="N2598" s="1">
        <v>83.85</v>
      </c>
      <c r="O2598" s="1">
        <v>94.4</v>
      </c>
      <c r="P2598" s="1" t="s">
        <v>4</v>
      </c>
      <c r="Q2598" s="1" t="s">
        <v>5</v>
      </c>
      <c r="R2598" s="1" t="s">
        <v>6</v>
      </c>
      <c r="S2598" s="1" t="s">
        <v>6</v>
      </c>
      <c r="T2598" s="3">
        <f t="shared" si="0"/>
        <v>45901</v>
      </c>
      <c r="U2598" s="5">
        <f t="shared" ref="U2598:V2598" si="5196">IF(ISBLANK(F2598),1,0)</f>
        <v>0</v>
      </c>
      <c r="V2598" s="5">
        <f t="shared" si="5196"/>
        <v>0</v>
      </c>
      <c r="W2598" s="5">
        <f t="shared" ref="W2598:Z2598" si="5197">IF(ISBLANK(K2598),1,0)</f>
        <v>0</v>
      </c>
      <c r="X2598" s="5">
        <f t="shared" si="5197"/>
        <v>0</v>
      </c>
      <c r="Y2598" s="5">
        <f t="shared" si="5197"/>
        <v>0</v>
      </c>
      <c r="Z2598" s="5">
        <f t="shared" si="5197"/>
        <v>0</v>
      </c>
      <c r="AA2598" s="5">
        <f t="shared" si="3"/>
        <v>0</v>
      </c>
    </row>
    <row r="2599" spans="1:27" ht="15.75" customHeight="1" x14ac:dyDescent="0.2">
      <c r="A2599" s="1" t="s">
        <v>2926</v>
      </c>
      <c r="B2599" s="1" t="s">
        <v>118</v>
      </c>
      <c r="C2599" s="1" t="s">
        <v>1230</v>
      </c>
      <c r="D2599" s="2">
        <v>45420</v>
      </c>
      <c r="E2599" s="1" t="s">
        <v>37</v>
      </c>
      <c r="F2599" s="1">
        <v>21.73</v>
      </c>
      <c r="G2599" s="1">
        <v>44.31</v>
      </c>
      <c r="H2599" s="1">
        <v>334</v>
      </c>
      <c r="I2599" s="1">
        <v>52.3</v>
      </c>
      <c r="J2599" s="1">
        <v>8.02</v>
      </c>
      <c r="K2599" s="1">
        <v>98.7</v>
      </c>
      <c r="L2599" s="1">
        <v>6.9</v>
      </c>
      <c r="M2599" s="1">
        <v>123.7</v>
      </c>
      <c r="N2599" s="1">
        <v>85.71</v>
      </c>
      <c r="O2599" s="1">
        <v>93.17</v>
      </c>
      <c r="P2599" s="1" t="s">
        <v>4</v>
      </c>
      <c r="Q2599" s="1" t="s">
        <v>5</v>
      </c>
      <c r="R2599" s="1" t="s">
        <v>6</v>
      </c>
      <c r="S2599" s="1" t="s">
        <v>6</v>
      </c>
      <c r="T2599" s="3">
        <f t="shared" si="0"/>
        <v>45413</v>
      </c>
      <c r="U2599" s="5">
        <f t="shared" ref="U2599:V2599" si="5198">IF(ISBLANK(F2599),1,0)</f>
        <v>0</v>
      </c>
      <c r="V2599" s="5">
        <f t="shared" si="5198"/>
        <v>0</v>
      </c>
      <c r="W2599" s="5">
        <f t="shared" ref="W2599:Z2599" si="5199">IF(ISBLANK(K2599),1,0)</f>
        <v>0</v>
      </c>
      <c r="X2599" s="5">
        <f t="shared" si="5199"/>
        <v>0</v>
      </c>
      <c r="Y2599" s="5">
        <f t="shared" si="5199"/>
        <v>0</v>
      </c>
      <c r="Z2599" s="5">
        <f t="shared" si="5199"/>
        <v>0</v>
      </c>
      <c r="AA2599" s="5">
        <f t="shared" si="3"/>
        <v>0</v>
      </c>
    </row>
    <row r="2600" spans="1:27" ht="15.75" customHeight="1" x14ac:dyDescent="0.2">
      <c r="A2600" s="1" t="s">
        <v>2927</v>
      </c>
      <c r="B2600" s="1" t="s">
        <v>20</v>
      </c>
      <c r="C2600" s="1" t="s">
        <v>47</v>
      </c>
      <c r="D2600" s="2">
        <v>45533</v>
      </c>
      <c r="E2600" s="1" t="s">
        <v>216</v>
      </c>
      <c r="F2600" s="1">
        <v>19.850000000000001</v>
      </c>
      <c r="G2600" s="1">
        <v>50.95</v>
      </c>
      <c r="H2600" s="1">
        <v>267</v>
      </c>
      <c r="I2600" s="1">
        <v>41.2</v>
      </c>
      <c r="J2600" s="1">
        <v>8.15</v>
      </c>
      <c r="K2600" s="1">
        <v>98.84</v>
      </c>
      <c r="L2600" s="1">
        <v>7.32</v>
      </c>
      <c r="M2600" s="1">
        <v>150.19999999999999</v>
      </c>
      <c r="N2600" s="1">
        <v>82.95</v>
      </c>
      <c r="O2600" s="1">
        <v>91.39</v>
      </c>
      <c r="P2600" s="1" t="s">
        <v>177</v>
      </c>
      <c r="Q2600" s="1" t="s">
        <v>5</v>
      </c>
      <c r="R2600" s="1" t="s">
        <v>6</v>
      </c>
      <c r="S2600" s="1" t="s">
        <v>6</v>
      </c>
      <c r="T2600" s="3">
        <f t="shared" si="0"/>
        <v>45505</v>
      </c>
      <c r="U2600" s="5">
        <f t="shared" ref="U2600:V2600" si="5200">IF(ISBLANK(F2600),1,0)</f>
        <v>0</v>
      </c>
      <c r="V2600" s="5">
        <f t="shared" si="5200"/>
        <v>0</v>
      </c>
      <c r="W2600" s="5">
        <f t="shared" ref="W2600:Z2600" si="5201">IF(ISBLANK(K2600),1,0)</f>
        <v>0</v>
      </c>
      <c r="X2600" s="5">
        <f t="shared" si="5201"/>
        <v>0</v>
      </c>
      <c r="Y2600" s="5">
        <f t="shared" si="5201"/>
        <v>0</v>
      </c>
      <c r="Z2600" s="5">
        <f t="shared" si="5201"/>
        <v>0</v>
      </c>
      <c r="AA2600" s="5">
        <f t="shared" si="3"/>
        <v>0</v>
      </c>
    </row>
    <row r="2601" spans="1:27" ht="15.75" customHeight="1" x14ac:dyDescent="0.2">
      <c r="A2601" s="1" t="s">
        <v>2928</v>
      </c>
      <c r="B2601" s="1" t="s">
        <v>20</v>
      </c>
      <c r="C2601" s="1" t="s">
        <v>21</v>
      </c>
      <c r="D2601" s="2">
        <v>45698</v>
      </c>
      <c r="E2601" s="1" t="s">
        <v>93</v>
      </c>
      <c r="F2601" s="1">
        <v>21.03</v>
      </c>
      <c r="G2601" s="1">
        <v>43.1</v>
      </c>
      <c r="H2601" s="1">
        <v>315</v>
      </c>
      <c r="I2601" s="1">
        <v>48.8</v>
      </c>
      <c r="J2601" s="1">
        <v>6.91</v>
      </c>
      <c r="K2601" s="1">
        <v>98.48</v>
      </c>
      <c r="L2601" s="1">
        <v>7.01</v>
      </c>
      <c r="M2601" s="1">
        <v>133.69999999999999</v>
      </c>
      <c r="N2601" s="1">
        <v>85.72</v>
      </c>
      <c r="O2601" s="1">
        <v>93.23</v>
      </c>
      <c r="P2601" s="1" t="s">
        <v>4</v>
      </c>
      <c r="Q2601" s="1" t="s">
        <v>5</v>
      </c>
      <c r="R2601" s="1" t="s">
        <v>6</v>
      </c>
      <c r="S2601" s="1" t="s">
        <v>6</v>
      </c>
      <c r="T2601" s="3">
        <f t="shared" si="0"/>
        <v>45689</v>
      </c>
      <c r="U2601" s="5">
        <f t="shared" ref="U2601:V2601" si="5202">IF(ISBLANK(F2601),1,0)</f>
        <v>0</v>
      </c>
      <c r="V2601" s="5">
        <f t="shared" si="5202"/>
        <v>0</v>
      </c>
      <c r="W2601" s="5">
        <f t="shared" ref="W2601:Z2601" si="5203">IF(ISBLANK(K2601),1,0)</f>
        <v>0</v>
      </c>
      <c r="X2601" s="5">
        <f t="shared" si="5203"/>
        <v>0</v>
      </c>
      <c r="Y2601" s="5">
        <f t="shared" si="5203"/>
        <v>0</v>
      </c>
      <c r="Z2601" s="5">
        <f t="shared" si="5203"/>
        <v>0</v>
      </c>
      <c r="AA2601" s="5">
        <f t="shared" si="3"/>
        <v>0</v>
      </c>
    </row>
    <row r="2602" spans="1:27" ht="15.75" customHeight="1" x14ac:dyDescent="0.2">
      <c r="A2602" s="1" t="s">
        <v>2929</v>
      </c>
      <c r="B2602" s="1" t="s">
        <v>58</v>
      </c>
      <c r="C2602" s="1" t="s">
        <v>35</v>
      </c>
      <c r="D2602" s="2">
        <v>45836</v>
      </c>
      <c r="E2602" s="1" t="s">
        <v>37</v>
      </c>
      <c r="F2602" s="1">
        <v>22.69</v>
      </c>
      <c r="G2602" s="1">
        <v>28.06</v>
      </c>
      <c r="H2602" s="1">
        <v>353</v>
      </c>
      <c r="I2602" s="1">
        <v>43.4</v>
      </c>
      <c r="J2602" s="1">
        <v>6.55</v>
      </c>
      <c r="K2602" s="1">
        <v>99.16</v>
      </c>
      <c r="L2602" s="1">
        <v>6.82</v>
      </c>
      <c r="M2602" s="1">
        <v>119.2</v>
      </c>
      <c r="N2602" s="1">
        <v>84.54</v>
      </c>
      <c r="O2602" s="1">
        <v>94.35</v>
      </c>
      <c r="P2602" s="1" t="s">
        <v>4</v>
      </c>
      <c r="Q2602" s="1" t="s">
        <v>5</v>
      </c>
      <c r="R2602" s="1" t="s">
        <v>6</v>
      </c>
      <c r="S2602" s="1" t="s">
        <v>6</v>
      </c>
      <c r="T2602" s="3">
        <f t="shared" si="0"/>
        <v>45809</v>
      </c>
      <c r="U2602" s="5">
        <f t="shared" ref="U2602:V2602" si="5204">IF(ISBLANK(F2602),1,0)</f>
        <v>0</v>
      </c>
      <c r="V2602" s="5">
        <f t="shared" si="5204"/>
        <v>0</v>
      </c>
      <c r="W2602" s="5">
        <f t="shared" ref="W2602:Z2602" si="5205">IF(ISBLANK(K2602),1,0)</f>
        <v>0</v>
      </c>
      <c r="X2602" s="5">
        <f t="shared" si="5205"/>
        <v>0</v>
      </c>
      <c r="Y2602" s="5">
        <f t="shared" si="5205"/>
        <v>0</v>
      </c>
      <c r="Z2602" s="5">
        <f t="shared" si="5205"/>
        <v>0</v>
      </c>
      <c r="AA2602" s="5">
        <f t="shared" si="3"/>
        <v>0</v>
      </c>
    </row>
    <row r="2603" spans="1:27" ht="15.75" customHeight="1" x14ac:dyDescent="0.2">
      <c r="A2603" s="1" t="s">
        <v>2930</v>
      </c>
      <c r="B2603" s="1" t="s">
        <v>20</v>
      </c>
      <c r="C2603" s="1" t="s">
        <v>21</v>
      </c>
      <c r="D2603" s="2">
        <v>45714</v>
      </c>
      <c r="E2603" s="1" t="s">
        <v>3</v>
      </c>
      <c r="F2603" s="1">
        <v>20.93</v>
      </c>
      <c r="G2603" s="1">
        <v>53.26</v>
      </c>
      <c r="H2603" s="1">
        <v>350</v>
      </c>
      <c r="I2603" s="1">
        <v>50</v>
      </c>
      <c r="J2603" s="1">
        <v>7.65</v>
      </c>
      <c r="K2603" s="1">
        <v>98.06</v>
      </c>
      <c r="L2603" s="1">
        <v>7.09</v>
      </c>
      <c r="M2603" s="1">
        <v>144.80000000000001</v>
      </c>
      <c r="N2603" s="1">
        <v>82.69</v>
      </c>
      <c r="O2603" s="1">
        <v>92.32</v>
      </c>
      <c r="P2603" s="1" t="s">
        <v>4</v>
      </c>
      <c r="Q2603" s="1" t="s">
        <v>5</v>
      </c>
      <c r="R2603" s="1" t="s">
        <v>6</v>
      </c>
      <c r="S2603" s="1" t="s">
        <v>6</v>
      </c>
      <c r="T2603" s="3">
        <f t="shared" si="0"/>
        <v>45689</v>
      </c>
      <c r="U2603" s="5">
        <f t="shared" ref="U2603:V2603" si="5206">IF(ISBLANK(F2603),1,0)</f>
        <v>0</v>
      </c>
      <c r="V2603" s="5">
        <f t="shared" si="5206"/>
        <v>0</v>
      </c>
      <c r="W2603" s="5">
        <f t="shared" ref="W2603:Z2603" si="5207">IF(ISBLANK(K2603),1,0)</f>
        <v>0</v>
      </c>
      <c r="X2603" s="5">
        <f t="shared" si="5207"/>
        <v>0</v>
      </c>
      <c r="Y2603" s="5">
        <f t="shared" si="5207"/>
        <v>0</v>
      </c>
      <c r="Z2603" s="5">
        <f t="shared" si="5207"/>
        <v>0</v>
      </c>
      <c r="AA2603" s="5">
        <f t="shared" si="3"/>
        <v>0</v>
      </c>
    </row>
    <row r="2604" spans="1:27" ht="15.75" customHeight="1" x14ac:dyDescent="0.2">
      <c r="A2604" s="1" t="s">
        <v>2932</v>
      </c>
      <c r="B2604" s="1" t="s">
        <v>20</v>
      </c>
      <c r="C2604" s="1" t="s">
        <v>21</v>
      </c>
      <c r="D2604" s="2">
        <v>45700</v>
      </c>
      <c r="E2604" s="1" t="s">
        <v>3</v>
      </c>
      <c r="F2604" s="1">
        <v>22.62</v>
      </c>
      <c r="G2604" s="1">
        <v>30.75</v>
      </c>
      <c r="H2604" s="1">
        <v>309</v>
      </c>
      <c r="I2604" s="1">
        <v>50.4</v>
      </c>
      <c r="J2604" s="1">
        <v>7.41</v>
      </c>
      <c r="K2604" s="1">
        <v>99.27</v>
      </c>
      <c r="L2604" s="1">
        <v>7</v>
      </c>
      <c r="M2604" s="1">
        <v>146</v>
      </c>
      <c r="N2604" s="1">
        <v>86.73</v>
      </c>
      <c r="O2604" s="1">
        <v>92.98</v>
      </c>
      <c r="P2604" s="1" t="s">
        <v>4</v>
      </c>
      <c r="Q2604" s="1" t="s">
        <v>5</v>
      </c>
      <c r="R2604" s="1" t="s">
        <v>6</v>
      </c>
      <c r="S2604" s="1" t="s">
        <v>6</v>
      </c>
      <c r="T2604" s="3">
        <f t="shared" si="0"/>
        <v>45689</v>
      </c>
      <c r="U2604" s="5">
        <f t="shared" ref="U2604:V2604" si="5208">IF(ISBLANK(F2604),1,0)</f>
        <v>0</v>
      </c>
      <c r="V2604" s="5">
        <f t="shared" si="5208"/>
        <v>0</v>
      </c>
      <c r="W2604" s="5">
        <f t="shared" ref="W2604:Z2604" si="5209">IF(ISBLANK(K2604),1,0)</f>
        <v>0</v>
      </c>
      <c r="X2604" s="5">
        <f t="shared" si="5209"/>
        <v>0</v>
      </c>
      <c r="Y2604" s="5">
        <f t="shared" si="5209"/>
        <v>0</v>
      </c>
      <c r="Z2604" s="5">
        <f t="shared" si="5209"/>
        <v>0</v>
      </c>
      <c r="AA2604" s="5">
        <f t="shared" si="3"/>
        <v>0</v>
      </c>
    </row>
    <row r="2605" spans="1:27" ht="15.75" customHeight="1" x14ac:dyDescent="0.2">
      <c r="A2605" s="1" t="s">
        <v>1278</v>
      </c>
      <c r="B2605" s="1" t="s">
        <v>1</v>
      </c>
      <c r="C2605" s="1" t="s">
        <v>21</v>
      </c>
      <c r="D2605" s="2">
        <v>45567</v>
      </c>
      <c r="E2605" s="1" t="s">
        <v>3</v>
      </c>
      <c r="F2605" s="1">
        <v>21.86</v>
      </c>
      <c r="G2605" s="1">
        <v>41.97</v>
      </c>
      <c r="H2605" s="1">
        <v>315</v>
      </c>
      <c r="I2605" s="1">
        <v>43.2</v>
      </c>
      <c r="J2605" s="1">
        <v>7.59</v>
      </c>
      <c r="K2605" s="1">
        <v>99.51</v>
      </c>
      <c r="L2605" s="1">
        <v>6.84</v>
      </c>
      <c r="M2605" s="1">
        <v>122.2</v>
      </c>
      <c r="N2605" s="1">
        <v>87.82</v>
      </c>
      <c r="O2605" s="1">
        <v>92.79</v>
      </c>
      <c r="P2605" s="1" t="s">
        <v>4</v>
      </c>
      <c r="Q2605" s="1" t="s">
        <v>5</v>
      </c>
      <c r="R2605" s="1" t="s">
        <v>6</v>
      </c>
      <c r="S2605" s="1" t="s">
        <v>6</v>
      </c>
      <c r="T2605" s="3">
        <f t="shared" si="0"/>
        <v>45566</v>
      </c>
      <c r="U2605" s="5">
        <f t="shared" ref="U2605:V2605" si="5210">IF(ISBLANK(F2605),1,0)</f>
        <v>0</v>
      </c>
      <c r="V2605" s="5">
        <f t="shared" si="5210"/>
        <v>0</v>
      </c>
      <c r="W2605" s="5">
        <f t="shared" ref="W2605:Z2605" si="5211">IF(ISBLANK(K2605),1,0)</f>
        <v>0</v>
      </c>
      <c r="X2605" s="5">
        <f t="shared" si="5211"/>
        <v>0</v>
      </c>
      <c r="Y2605" s="5">
        <f t="shared" si="5211"/>
        <v>0</v>
      </c>
      <c r="Z2605" s="5">
        <f t="shared" si="5211"/>
        <v>0</v>
      </c>
      <c r="AA2605" s="5">
        <f t="shared" si="3"/>
        <v>0</v>
      </c>
    </row>
    <row r="2606" spans="1:27" ht="15.75" customHeight="1" x14ac:dyDescent="0.2">
      <c r="A2606" s="1" t="s">
        <v>550</v>
      </c>
      <c r="B2606" s="1" t="s">
        <v>34</v>
      </c>
      <c r="C2606" s="1" t="s">
        <v>47</v>
      </c>
      <c r="D2606" s="2">
        <v>45725</v>
      </c>
      <c r="E2606" s="1" t="s">
        <v>93</v>
      </c>
      <c r="F2606" s="1">
        <v>22.18</v>
      </c>
      <c r="G2606" s="1">
        <v>38.33</v>
      </c>
      <c r="H2606" s="1">
        <v>323</v>
      </c>
      <c r="I2606" s="1">
        <v>44</v>
      </c>
      <c r="J2606" s="1">
        <v>7.97</v>
      </c>
      <c r="K2606" s="1">
        <v>99.04</v>
      </c>
      <c r="L2606" s="1">
        <v>6.84</v>
      </c>
      <c r="M2606" s="1">
        <v>128.6</v>
      </c>
      <c r="N2606" s="1">
        <v>82.42</v>
      </c>
      <c r="O2606" s="1">
        <v>94.34</v>
      </c>
      <c r="P2606" s="1" t="s">
        <v>4</v>
      </c>
      <c r="Q2606" s="1" t="s">
        <v>5</v>
      </c>
      <c r="R2606" s="1" t="s">
        <v>6</v>
      </c>
      <c r="S2606" s="1" t="s">
        <v>6</v>
      </c>
      <c r="T2606" s="3">
        <f t="shared" si="0"/>
        <v>45717</v>
      </c>
      <c r="U2606" s="5">
        <f t="shared" ref="U2606:V2606" si="5212">IF(ISBLANK(F2606),1,0)</f>
        <v>0</v>
      </c>
      <c r="V2606" s="5">
        <f t="shared" si="5212"/>
        <v>0</v>
      </c>
      <c r="W2606" s="5">
        <f t="shared" ref="W2606:Z2606" si="5213">IF(ISBLANK(K2606),1,0)</f>
        <v>0</v>
      </c>
      <c r="X2606" s="5">
        <f t="shared" si="5213"/>
        <v>0</v>
      </c>
      <c r="Y2606" s="5">
        <f t="shared" si="5213"/>
        <v>0</v>
      </c>
      <c r="Z2606" s="5">
        <f t="shared" si="5213"/>
        <v>0</v>
      </c>
      <c r="AA2606" s="5">
        <f t="shared" si="3"/>
        <v>0</v>
      </c>
    </row>
    <row r="2607" spans="1:27" ht="15.75" customHeight="1" x14ac:dyDescent="0.2">
      <c r="A2607" s="1" t="s">
        <v>2934</v>
      </c>
      <c r="B2607" s="1" t="s">
        <v>1</v>
      </c>
      <c r="C2607" s="1" t="s">
        <v>21</v>
      </c>
      <c r="D2607" s="2">
        <v>45639</v>
      </c>
      <c r="E2607" s="1" t="s">
        <v>3</v>
      </c>
      <c r="G2607" s="1">
        <v>39.299999999999997</v>
      </c>
      <c r="H2607" s="1">
        <v>369</v>
      </c>
      <c r="I2607" s="1">
        <v>38.5</v>
      </c>
      <c r="J2607" s="1">
        <v>6.01</v>
      </c>
      <c r="K2607" s="1">
        <v>99.7</v>
      </c>
      <c r="L2607" s="1">
        <v>6.48</v>
      </c>
      <c r="M2607" s="1">
        <v>130.1</v>
      </c>
      <c r="N2607" s="1">
        <v>87.38</v>
      </c>
      <c r="O2607" s="1">
        <v>96.74</v>
      </c>
      <c r="P2607" s="1" t="s">
        <v>4</v>
      </c>
      <c r="Q2607" s="1" t="s">
        <v>5</v>
      </c>
      <c r="R2607" s="1" t="s">
        <v>6</v>
      </c>
      <c r="S2607" s="1" t="s">
        <v>6</v>
      </c>
      <c r="T2607" s="3">
        <f t="shared" si="0"/>
        <v>45627</v>
      </c>
      <c r="U2607" s="5">
        <f t="shared" ref="U2607:V2607" si="5214">IF(ISBLANK(F2607),1,0)</f>
        <v>1</v>
      </c>
      <c r="V2607" s="5">
        <f t="shared" si="5214"/>
        <v>0</v>
      </c>
      <c r="W2607" s="5">
        <f t="shared" ref="W2607:Z2607" si="5215">IF(ISBLANK(K2607),1,0)</f>
        <v>0</v>
      </c>
      <c r="X2607" s="5">
        <f t="shared" si="5215"/>
        <v>0</v>
      </c>
      <c r="Y2607" s="5">
        <f t="shared" si="5215"/>
        <v>0</v>
      </c>
      <c r="Z2607" s="5">
        <f t="shared" si="5215"/>
        <v>0</v>
      </c>
      <c r="AA2607" s="5">
        <f t="shared" si="3"/>
        <v>1</v>
      </c>
    </row>
    <row r="2608" spans="1:27" ht="15.75" customHeight="1" x14ac:dyDescent="0.2">
      <c r="A2608" s="1" t="s">
        <v>2670</v>
      </c>
      <c r="B2608" s="1" t="s">
        <v>58</v>
      </c>
      <c r="C2608" s="1" t="s">
        <v>35</v>
      </c>
      <c r="D2608" s="2">
        <v>45640</v>
      </c>
      <c r="E2608" s="1" t="s">
        <v>3</v>
      </c>
      <c r="F2608" s="1">
        <v>22.34</v>
      </c>
      <c r="G2608" s="1">
        <v>43.42</v>
      </c>
      <c r="H2608" s="1">
        <v>317</v>
      </c>
      <c r="I2608" s="1">
        <v>40.4</v>
      </c>
      <c r="J2608" s="1">
        <v>6.83</v>
      </c>
      <c r="K2608" s="1">
        <v>99.45</v>
      </c>
      <c r="L2608" s="1">
        <v>6.7</v>
      </c>
      <c r="M2608" s="1">
        <v>118.3</v>
      </c>
      <c r="N2608" s="1">
        <v>88.87</v>
      </c>
      <c r="O2608" s="1">
        <v>94.75</v>
      </c>
      <c r="P2608" s="1" t="s">
        <v>4</v>
      </c>
      <c r="Q2608" s="1" t="s">
        <v>5</v>
      </c>
      <c r="R2608" s="1" t="s">
        <v>6</v>
      </c>
      <c r="S2608" s="1" t="s">
        <v>6</v>
      </c>
      <c r="T2608" s="3">
        <f t="shared" si="0"/>
        <v>45627</v>
      </c>
      <c r="U2608" s="5">
        <f t="shared" ref="U2608:V2608" si="5216">IF(ISBLANK(F2608),1,0)</f>
        <v>0</v>
      </c>
      <c r="V2608" s="5">
        <f t="shared" si="5216"/>
        <v>0</v>
      </c>
      <c r="W2608" s="5">
        <f t="shared" ref="W2608:Z2608" si="5217">IF(ISBLANK(K2608),1,0)</f>
        <v>0</v>
      </c>
      <c r="X2608" s="5">
        <f t="shared" si="5217"/>
        <v>0</v>
      </c>
      <c r="Y2608" s="5">
        <f t="shared" si="5217"/>
        <v>0</v>
      </c>
      <c r="Z2608" s="5">
        <f t="shared" si="5217"/>
        <v>0</v>
      </c>
      <c r="AA2608" s="5">
        <f t="shared" si="3"/>
        <v>0</v>
      </c>
    </row>
    <row r="2609" spans="1:27" ht="15.75" customHeight="1" x14ac:dyDescent="0.2">
      <c r="A2609" s="1" t="s">
        <v>2935</v>
      </c>
      <c r="B2609" s="1" t="s">
        <v>20</v>
      </c>
      <c r="C2609" s="1" t="s">
        <v>21</v>
      </c>
      <c r="D2609" s="2">
        <v>45720</v>
      </c>
      <c r="E2609" s="1" t="s">
        <v>37</v>
      </c>
      <c r="F2609" s="1">
        <v>20.47</v>
      </c>
      <c r="G2609" s="1">
        <v>29.64</v>
      </c>
      <c r="H2609" s="1">
        <v>319</v>
      </c>
      <c r="I2609" s="1">
        <v>55.2</v>
      </c>
      <c r="J2609" s="1">
        <v>8.67</v>
      </c>
      <c r="K2609" s="1">
        <v>99.24</v>
      </c>
      <c r="L2609" s="1">
        <v>6.53</v>
      </c>
      <c r="M2609" s="1">
        <v>143.6</v>
      </c>
      <c r="N2609" s="1">
        <v>83.05</v>
      </c>
      <c r="O2609" s="1">
        <v>93.33</v>
      </c>
      <c r="P2609" s="1" t="s">
        <v>4</v>
      </c>
      <c r="Q2609" s="1" t="s">
        <v>50</v>
      </c>
      <c r="R2609" s="1" t="s">
        <v>242</v>
      </c>
      <c r="S2609" s="1" t="s">
        <v>52</v>
      </c>
      <c r="T2609" s="3">
        <f t="shared" si="0"/>
        <v>45717</v>
      </c>
      <c r="U2609" s="5">
        <f t="shared" ref="U2609:V2609" si="5218">IF(ISBLANK(F2609),1,0)</f>
        <v>0</v>
      </c>
      <c r="V2609" s="5">
        <f t="shared" si="5218"/>
        <v>0</v>
      </c>
      <c r="W2609" s="5">
        <f t="shared" ref="W2609:Z2609" si="5219">IF(ISBLANK(K2609),1,0)</f>
        <v>0</v>
      </c>
      <c r="X2609" s="5">
        <f t="shared" si="5219"/>
        <v>0</v>
      </c>
      <c r="Y2609" s="5">
        <f t="shared" si="5219"/>
        <v>0</v>
      </c>
      <c r="Z2609" s="5">
        <f t="shared" si="5219"/>
        <v>0</v>
      </c>
      <c r="AA2609" s="5">
        <f t="shared" si="3"/>
        <v>0</v>
      </c>
    </row>
    <row r="2610" spans="1:27" ht="15.75" customHeight="1" x14ac:dyDescent="0.2">
      <c r="A2610" s="1" t="s">
        <v>1028</v>
      </c>
      <c r="B2610" s="1" t="s">
        <v>34</v>
      </c>
      <c r="C2610" s="1" t="s">
        <v>21</v>
      </c>
      <c r="D2610" s="2">
        <v>45730</v>
      </c>
      <c r="E2610" s="1" t="s">
        <v>37</v>
      </c>
      <c r="F2610" s="1">
        <v>21.09</v>
      </c>
      <c r="G2610" s="1">
        <v>43.55</v>
      </c>
      <c r="H2610" s="1">
        <v>300</v>
      </c>
      <c r="I2610" s="1">
        <v>56.5</v>
      </c>
      <c r="J2610" s="1">
        <v>7.35</v>
      </c>
      <c r="K2610" s="1">
        <v>98.95</v>
      </c>
      <c r="L2610" s="1">
        <v>6.99</v>
      </c>
      <c r="M2610" s="1">
        <v>154.5</v>
      </c>
      <c r="N2610" s="1">
        <v>83.87</v>
      </c>
      <c r="O2610" s="1">
        <v>92.33</v>
      </c>
      <c r="P2610" s="1" t="s">
        <v>4</v>
      </c>
      <c r="Q2610" s="1" t="s">
        <v>5</v>
      </c>
      <c r="R2610" s="1" t="s">
        <v>6</v>
      </c>
      <c r="S2610" s="1" t="s">
        <v>6</v>
      </c>
      <c r="T2610" s="3">
        <f t="shared" si="0"/>
        <v>45717</v>
      </c>
      <c r="U2610" s="5">
        <f t="shared" ref="U2610:V2610" si="5220">IF(ISBLANK(F2610),1,0)</f>
        <v>0</v>
      </c>
      <c r="V2610" s="5">
        <f t="shared" si="5220"/>
        <v>0</v>
      </c>
      <c r="W2610" s="5">
        <f t="shared" ref="W2610:Z2610" si="5221">IF(ISBLANK(K2610),1,0)</f>
        <v>0</v>
      </c>
      <c r="X2610" s="5">
        <f t="shared" si="5221"/>
        <v>0</v>
      </c>
      <c r="Y2610" s="5">
        <f t="shared" si="5221"/>
        <v>0</v>
      </c>
      <c r="Z2610" s="5">
        <f t="shared" si="5221"/>
        <v>0</v>
      </c>
      <c r="AA2610" s="5">
        <f t="shared" si="3"/>
        <v>0</v>
      </c>
    </row>
    <row r="2611" spans="1:27" ht="15.75" customHeight="1" x14ac:dyDescent="0.2">
      <c r="A2611" s="1" t="s">
        <v>2936</v>
      </c>
      <c r="B2611" s="1" t="s">
        <v>58</v>
      </c>
      <c r="C2611" s="1" t="s">
        <v>47</v>
      </c>
      <c r="D2611" s="2">
        <v>45533</v>
      </c>
      <c r="E2611" s="1" t="s">
        <v>3</v>
      </c>
      <c r="F2611" s="1">
        <v>22.88</v>
      </c>
      <c r="G2611" s="1">
        <v>47.74</v>
      </c>
      <c r="H2611" s="1">
        <v>327</v>
      </c>
      <c r="I2611" s="1">
        <v>36.9</v>
      </c>
      <c r="J2611" s="1">
        <v>7.64</v>
      </c>
      <c r="K2611" s="1">
        <v>98.86</v>
      </c>
      <c r="L2611" s="1">
        <v>6.94</v>
      </c>
      <c r="M2611" s="1">
        <v>111.8</v>
      </c>
      <c r="N2611" s="1">
        <v>88.85</v>
      </c>
      <c r="O2611" s="1">
        <v>92.36</v>
      </c>
      <c r="P2611" s="1" t="s">
        <v>4</v>
      </c>
      <c r="Q2611" s="1" t="s">
        <v>5</v>
      </c>
      <c r="R2611" s="1" t="s">
        <v>6</v>
      </c>
      <c r="S2611" s="1" t="s">
        <v>6</v>
      </c>
      <c r="T2611" s="3">
        <f t="shared" si="0"/>
        <v>45505</v>
      </c>
      <c r="U2611" s="5">
        <f t="shared" ref="U2611:V2611" si="5222">IF(ISBLANK(F2611),1,0)</f>
        <v>0</v>
      </c>
      <c r="V2611" s="5">
        <f t="shared" si="5222"/>
        <v>0</v>
      </c>
      <c r="W2611" s="5">
        <f t="shared" ref="W2611:Z2611" si="5223">IF(ISBLANK(K2611),1,0)</f>
        <v>0</v>
      </c>
      <c r="X2611" s="5">
        <f t="shared" si="5223"/>
        <v>0</v>
      </c>
      <c r="Y2611" s="5">
        <f t="shared" si="5223"/>
        <v>0</v>
      </c>
      <c r="Z2611" s="5">
        <f t="shared" si="5223"/>
        <v>0</v>
      </c>
      <c r="AA2611" s="5">
        <f t="shared" si="3"/>
        <v>0</v>
      </c>
    </row>
    <row r="2612" spans="1:27" ht="15.75" customHeight="1" x14ac:dyDescent="0.2">
      <c r="A2612" s="1" t="s">
        <v>2937</v>
      </c>
      <c r="B2612" s="1" t="s">
        <v>20</v>
      </c>
      <c r="C2612" s="1" t="s">
        <v>21</v>
      </c>
      <c r="D2612" s="2">
        <v>45391</v>
      </c>
      <c r="E2612" s="1" t="s">
        <v>93</v>
      </c>
      <c r="F2612" s="1">
        <v>20.9</v>
      </c>
      <c r="G2612" s="1">
        <v>35.78</v>
      </c>
      <c r="H2612" s="1">
        <v>255</v>
      </c>
      <c r="I2612" s="1">
        <v>36.799999999999997</v>
      </c>
      <c r="J2612" s="1">
        <v>8.17</v>
      </c>
      <c r="K2612" s="1">
        <v>99.16</v>
      </c>
      <c r="L2612" s="1">
        <v>6.92</v>
      </c>
      <c r="M2612" s="1">
        <v>127.3</v>
      </c>
      <c r="N2612" s="1">
        <v>87.81</v>
      </c>
      <c r="O2612" s="1">
        <v>93.83</v>
      </c>
      <c r="P2612" s="1" t="s">
        <v>4</v>
      </c>
      <c r="Q2612" s="1" t="s">
        <v>5</v>
      </c>
      <c r="R2612" s="1" t="s">
        <v>6</v>
      </c>
      <c r="S2612" s="1" t="s">
        <v>6</v>
      </c>
      <c r="T2612" s="3">
        <f t="shared" si="0"/>
        <v>45383</v>
      </c>
      <c r="U2612" s="5">
        <f t="shared" ref="U2612:V2612" si="5224">IF(ISBLANK(F2612),1,0)</f>
        <v>0</v>
      </c>
      <c r="V2612" s="5">
        <f t="shared" si="5224"/>
        <v>0</v>
      </c>
      <c r="W2612" s="5">
        <f t="shared" ref="W2612:Z2612" si="5225">IF(ISBLANK(K2612),1,0)</f>
        <v>0</v>
      </c>
      <c r="X2612" s="5">
        <f t="shared" si="5225"/>
        <v>0</v>
      </c>
      <c r="Y2612" s="5">
        <f t="shared" si="5225"/>
        <v>0</v>
      </c>
      <c r="Z2612" s="5">
        <f t="shared" si="5225"/>
        <v>0</v>
      </c>
      <c r="AA2612" s="5">
        <f t="shared" si="3"/>
        <v>0</v>
      </c>
    </row>
    <row r="2613" spans="1:27" ht="15.75" customHeight="1" x14ac:dyDescent="0.2">
      <c r="A2613" s="1" t="s">
        <v>1172</v>
      </c>
      <c r="B2613" s="1" t="s">
        <v>34</v>
      </c>
      <c r="C2613" s="1" t="s">
        <v>21</v>
      </c>
      <c r="D2613" s="2">
        <v>45510</v>
      </c>
      <c r="E2613" s="1" t="s">
        <v>23</v>
      </c>
      <c r="F2613" s="1">
        <v>22.53</v>
      </c>
      <c r="G2613" s="1">
        <v>37.049999999999997</v>
      </c>
      <c r="H2613" s="1">
        <v>298</v>
      </c>
      <c r="I2613" s="1">
        <v>48.1</v>
      </c>
      <c r="J2613" s="1">
        <v>8.08</v>
      </c>
      <c r="K2613" s="1">
        <v>99</v>
      </c>
      <c r="L2613" s="1">
        <v>6.81</v>
      </c>
      <c r="M2613" s="1">
        <v>142.6</v>
      </c>
      <c r="N2613" s="1">
        <v>83.95</v>
      </c>
      <c r="O2613" s="1">
        <v>90.9</v>
      </c>
      <c r="P2613" s="1" t="s">
        <v>4</v>
      </c>
      <c r="Q2613" s="1" t="s">
        <v>5</v>
      </c>
      <c r="R2613" s="1" t="s">
        <v>6</v>
      </c>
      <c r="S2613" s="1" t="s">
        <v>6</v>
      </c>
      <c r="T2613" s="3">
        <f t="shared" si="0"/>
        <v>45505</v>
      </c>
      <c r="U2613" s="5">
        <f t="shared" ref="U2613:V2613" si="5226">IF(ISBLANK(F2613),1,0)</f>
        <v>0</v>
      </c>
      <c r="V2613" s="5">
        <f t="shared" si="5226"/>
        <v>0</v>
      </c>
      <c r="W2613" s="5">
        <f t="shared" ref="W2613:Z2613" si="5227">IF(ISBLANK(K2613),1,0)</f>
        <v>0</v>
      </c>
      <c r="X2613" s="5">
        <f t="shared" si="5227"/>
        <v>0</v>
      </c>
      <c r="Y2613" s="5">
        <f t="shared" si="5227"/>
        <v>0</v>
      </c>
      <c r="Z2613" s="5">
        <f t="shared" si="5227"/>
        <v>0</v>
      </c>
      <c r="AA2613" s="5">
        <f t="shared" si="3"/>
        <v>0</v>
      </c>
    </row>
    <row r="2614" spans="1:27" ht="15.75" customHeight="1" x14ac:dyDescent="0.2">
      <c r="A2614" s="1" t="s">
        <v>806</v>
      </c>
      <c r="B2614" s="1" t="s">
        <v>34</v>
      </c>
      <c r="C2614" s="1" t="s">
        <v>21</v>
      </c>
      <c r="D2614" s="2">
        <v>45590</v>
      </c>
      <c r="E2614" s="1" t="s">
        <v>3</v>
      </c>
      <c r="F2614" s="1">
        <v>21.48</v>
      </c>
      <c r="G2614" s="1">
        <v>43.3</v>
      </c>
      <c r="H2614" s="1">
        <v>315</v>
      </c>
      <c r="I2614" s="1">
        <v>50.9</v>
      </c>
      <c r="J2614" s="1">
        <v>7.61</v>
      </c>
      <c r="K2614" s="1">
        <v>99.13</v>
      </c>
      <c r="L2614" s="1">
        <v>7.08</v>
      </c>
      <c r="M2614" s="1">
        <v>140.1</v>
      </c>
      <c r="N2614" s="1">
        <v>85.69</v>
      </c>
      <c r="O2614" s="1">
        <v>93.17</v>
      </c>
      <c r="P2614" s="1" t="s">
        <v>4</v>
      </c>
      <c r="Q2614" s="1" t="s">
        <v>5</v>
      </c>
      <c r="R2614" s="1" t="s">
        <v>6</v>
      </c>
      <c r="S2614" s="1" t="s">
        <v>6</v>
      </c>
      <c r="T2614" s="3">
        <f t="shared" si="0"/>
        <v>45566</v>
      </c>
      <c r="U2614" s="5">
        <f t="shared" ref="U2614:V2614" si="5228">IF(ISBLANK(F2614),1,0)</f>
        <v>0</v>
      </c>
      <c r="V2614" s="5">
        <f t="shared" si="5228"/>
        <v>0</v>
      </c>
      <c r="W2614" s="5">
        <f t="shared" ref="W2614:Z2614" si="5229">IF(ISBLANK(K2614),1,0)</f>
        <v>0</v>
      </c>
      <c r="X2614" s="5">
        <f t="shared" si="5229"/>
        <v>0</v>
      </c>
      <c r="Y2614" s="5">
        <f t="shared" si="5229"/>
        <v>0</v>
      </c>
      <c r="Z2614" s="5">
        <f t="shared" si="5229"/>
        <v>0</v>
      </c>
      <c r="AA2614" s="5">
        <f t="shared" si="3"/>
        <v>0</v>
      </c>
    </row>
    <row r="2615" spans="1:27" ht="15.75" customHeight="1" x14ac:dyDescent="0.2">
      <c r="A2615" s="1" t="s">
        <v>2938</v>
      </c>
      <c r="B2615" s="1" t="s">
        <v>20</v>
      </c>
      <c r="C2615" s="1" t="s">
        <v>21</v>
      </c>
      <c r="D2615" s="2">
        <v>45409</v>
      </c>
      <c r="E2615" s="1" t="s">
        <v>37</v>
      </c>
      <c r="F2615" s="1">
        <v>21.61</v>
      </c>
      <c r="G2615" s="1">
        <v>38.31</v>
      </c>
      <c r="H2615" s="1">
        <v>293</v>
      </c>
      <c r="I2615" s="1">
        <v>58.8</v>
      </c>
      <c r="J2615" s="1">
        <v>8.86</v>
      </c>
      <c r="K2615" s="1">
        <v>99.12</v>
      </c>
      <c r="L2615" s="1">
        <v>6.98</v>
      </c>
      <c r="M2615" s="1">
        <v>154.80000000000001</v>
      </c>
      <c r="N2615" s="1">
        <v>83.13</v>
      </c>
      <c r="O2615" s="1">
        <v>90.71</v>
      </c>
      <c r="P2615" s="1" t="s">
        <v>4</v>
      </c>
      <c r="Q2615" s="1" t="s">
        <v>50</v>
      </c>
      <c r="R2615" s="1" t="s">
        <v>242</v>
      </c>
      <c r="S2615" s="1" t="s">
        <v>52</v>
      </c>
      <c r="T2615" s="3">
        <f t="shared" si="0"/>
        <v>45383</v>
      </c>
      <c r="U2615" s="5">
        <f t="shared" ref="U2615:V2615" si="5230">IF(ISBLANK(F2615),1,0)</f>
        <v>0</v>
      </c>
      <c r="V2615" s="5">
        <f t="shared" si="5230"/>
        <v>0</v>
      </c>
      <c r="W2615" s="5">
        <f t="shared" ref="W2615:Z2615" si="5231">IF(ISBLANK(K2615),1,0)</f>
        <v>0</v>
      </c>
      <c r="X2615" s="5">
        <f t="shared" si="5231"/>
        <v>0</v>
      </c>
      <c r="Y2615" s="5">
        <f t="shared" si="5231"/>
        <v>0</v>
      </c>
      <c r="Z2615" s="5">
        <f t="shared" si="5231"/>
        <v>0</v>
      </c>
      <c r="AA2615" s="5">
        <f t="shared" si="3"/>
        <v>0</v>
      </c>
    </row>
    <row r="2616" spans="1:27" ht="15.75" customHeight="1" x14ac:dyDescent="0.2">
      <c r="A2616" s="1" t="s">
        <v>2939</v>
      </c>
      <c r="B2616" s="1" t="s">
        <v>1</v>
      </c>
      <c r="C2616" s="1" t="s">
        <v>35</v>
      </c>
      <c r="D2616" s="2">
        <v>45421</v>
      </c>
      <c r="E2616" s="1" t="s">
        <v>23</v>
      </c>
      <c r="F2616" s="1">
        <v>21.46</v>
      </c>
      <c r="G2616" s="1">
        <v>40.020000000000003</v>
      </c>
      <c r="H2616" s="1">
        <v>317</v>
      </c>
      <c r="I2616" s="1">
        <v>42.1</v>
      </c>
      <c r="J2616" s="1">
        <v>6.45</v>
      </c>
      <c r="K2616" s="1">
        <v>99.18</v>
      </c>
      <c r="L2616" s="1">
        <v>6.6</v>
      </c>
      <c r="M2616" s="1">
        <v>108.9</v>
      </c>
      <c r="N2616" s="1">
        <v>92.06</v>
      </c>
      <c r="O2616" s="1">
        <v>96.6</v>
      </c>
      <c r="P2616" s="1" t="s">
        <v>4</v>
      </c>
      <c r="Q2616" s="1" t="s">
        <v>5</v>
      </c>
      <c r="R2616" s="1" t="s">
        <v>6</v>
      </c>
      <c r="S2616" s="1" t="s">
        <v>6</v>
      </c>
      <c r="T2616" s="3">
        <f t="shared" si="0"/>
        <v>45413</v>
      </c>
      <c r="U2616" s="5">
        <f t="shared" ref="U2616:V2616" si="5232">IF(ISBLANK(F2616),1,0)</f>
        <v>0</v>
      </c>
      <c r="V2616" s="5">
        <f t="shared" si="5232"/>
        <v>0</v>
      </c>
      <c r="W2616" s="5">
        <f t="shared" ref="W2616:Z2616" si="5233">IF(ISBLANK(K2616),1,0)</f>
        <v>0</v>
      </c>
      <c r="X2616" s="5">
        <f t="shared" si="5233"/>
        <v>0</v>
      </c>
      <c r="Y2616" s="5">
        <f t="shared" si="5233"/>
        <v>0</v>
      </c>
      <c r="Z2616" s="5">
        <f t="shared" si="5233"/>
        <v>0</v>
      </c>
      <c r="AA2616" s="5">
        <f t="shared" si="3"/>
        <v>0</v>
      </c>
    </row>
    <row r="2617" spans="1:27" ht="15.75" customHeight="1" x14ac:dyDescent="0.2">
      <c r="A2617" s="1" t="s">
        <v>2940</v>
      </c>
      <c r="B2617" s="1" t="s">
        <v>20</v>
      </c>
      <c r="C2617" s="1" t="s">
        <v>47</v>
      </c>
      <c r="D2617" s="2">
        <v>45987</v>
      </c>
      <c r="E2617" s="1" t="s">
        <v>93</v>
      </c>
      <c r="F2617" s="1">
        <v>21.04</v>
      </c>
      <c r="G2617" s="1">
        <v>34.06</v>
      </c>
      <c r="H2617" s="1">
        <v>291</v>
      </c>
      <c r="I2617" s="1">
        <v>56.2</v>
      </c>
      <c r="J2617" s="1">
        <v>9.8000000000000007</v>
      </c>
      <c r="K2617" s="1">
        <v>99.31</v>
      </c>
      <c r="L2617" s="1">
        <v>6.9</v>
      </c>
      <c r="M2617" s="1">
        <v>149</v>
      </c>
      <c r="N2617" s="1">
        <v>83.7</v>
      </c>
      <c r="O2617" s="1">
        <v>92.04</v>
      </c>
      <c r="P2617" s="1" t="s">
        <v>4</v>
      </c>
      <c r="Q2617" s="1" t="s">
        <v>5</v>
      </c>
      <c r="R2617" s="1" t="s">
        <v>6</v>
      </c>
      <c r="S2617" s="1" t="s">
        <v>6</v>
      </c>
      <c r="T2617" s="3">
        <f t="shared" si="0"/>
        <v>45962</v>
      </c>
      <c r="U2617" s="5">
        <f t="shared" ref="U2617:V2617" si="5234">IF(ISBLANK(F2617),1,0)</f>
        <v>0</v>
      </c>
      <c r="V2617" s="5">
        <f t="shared" si="5234"/>
        <v>0</v>
      </c>
      <c r="W2617" s="5">
        <f t="shared" ref="W2617:Z2617" si="5235">IF(ISBLANK(K2617),1,0)</f>
        <v>0</v>
      </c>
      <c r="X2617" s="5">
        <f t="shared" si="5235"/>
        <v>0</v>
      </c>
      <c r="Y2617" s="5">
        <f t="shared" si="5235"/>
        <v>0</v>
      </c>
      <c r="Z2617" s="5">
        <f t="shared" si="5235"/>
        <v>0</v>
      </c>
      <c r="AA2617" s="5">
        <f t="shared" si="3"/>
        <v>0</v>
      </c>
    </row>
    <row r="2618" spans="1:27" ht="15.75" customHeight="1" x14ac:dyDescent="0.2">
      <c r="A2618" s="1" t="s">
        <v>2941</v>
      </c>
      <c r="B2618" s="1" t="s">
        <v>1</v>
      </c>
      <c r="C2618" s="1" t="s">
        <v>47</v>
      </c>
      <c r="D2618" s="2">
        <v>45496</v>
      </c>
      <c r="E2618" s="1" t="s">
        <v>3</v>
      </c>
      <c r="F2618" s="1">
        <v>21.84</v>
      </c>
      <c r="G2618" s="1">
        <v>45.6</v>
      </c>
      <c r="H2618" s="1">
        <v>346</v>
      </c>
      <c r="I2618" s="1">
        <v>48.6</v>
      </c>
      <c r="J2618" s="1">
        <v>7.45</v>
      </c>
      <c r="K2618" s="1">
        <v>99.05</v>
      </c>
      <c r="L2618" s="1">
        <v>7</v>
      </c>
      <c r="M2618" s="1">
        <v>125.3</v>
      </c>
      <c r="N2618" s="1">
        <v>86.78</v>
      </c>
      <c r="O2618" s="1">
        <v>95.97</v>
      </c>
      <c r="P2618" s="1" t="s">
        <v>4</v>
      </c>
      <c r="Q2618" s="1" t="s">
        <v>5</v>
      </c>
      <c r="R2618" s="1" t="s">
        <v>6</v>
      </c>
      <c r="S2618" s="1" t="s">
        <v>6</v>
      </c>
      <c r="T2618" s="3">
        <f t="shared" si="0"/>
        <v>45474</v>
      </c>
      <c r="U2618" s="5">
        <f t="shared" ref="U2618:V2618" si="5236">IF(ISBLANK(F2618),1,0)</f>
        <v>0</v>
      </c>
      <c r="V2618" s="5">
        <f t="shared" si="5236"/>
        <v>0</v>
      </c>
      <c r="W2618" s="5">
        <f t="shared" ref="W2618:Z2618" si="5237">IF(ISBLANK(K2618),1,0)</f>
        <v>0</v>
      </c>
      <c r="X2618" s="5">
        <f t="shared" si="5237"/>
        <v>0</v>
      </c>
      <c r="Y2618" s="5">
        <f t="shared" si="5237"/>
        <v>0</v>
      </c>
      <c r="Z2618" s="5">
        <f t="shared" si="5237"/>
        <v>0</v>
      </c>
      <c r="AA2618" s="5">
        <f t="shared" si="3"/>
        <v>0</v>
      </c>
    </row>
    <row r="2619" spans="1:27" ht="15.75" customHeight="1" x14ac:dyDescent="0.2">
      <c r="A2619" s="1" t="s">
        <v>2942</v>
      </c>
      <c r="B2619" s="1" t="s">
        <v>58</v>
      </c>
      <c r="C2619" s="1" t="s">
        <v>21</v>
      </c>
      <c r="D2619" s="2">
        <v>45832</v>
      </c>
      <c r="E2619" s="1" t="s">
        <v>174</v>
      </c>
      <c r="F2619" s="1">
        <v>22.17</v>
      </c>
      <c r="G2619" s="1">
        <v>44.98</v>
      </c>
      <c r="H2619" s="1">
        <v>318</v>
      </c>
      <c r="I2619" s="1">
        <v>49.1</v>
      </c>
      <c r="J2619" s="1">
        <v>7.88</v>
      </c>
      <c r="K2619" s="1">
        <v>99.04</v>
      </c>
      <c r="L2619" s="1">
        <v>6.92</v>
      </c>
      <c r="M2619" s="1">
        <v>151.6</v>
      </c>
      <c r="N2619" s="1">
        <v>87</v>
      </c>
      <c r="O2619" s="1">
        <v>93.5</v>
      </c>
      <c r="P2619" s="1" t="s">
        <v>4</v>
      </c>
      <c r="Q2619" s="1" t="s">
        <v>5</v>
      </c>
      <c r="R2619" s="1" t="s">
        <v>6</v>
      </c>
      <c r="S2619" s="1" t="s">
        <v>6</v>
      </c>
      <c r="T2619" s="3">
        <f t="shared" si="0"/>
        <v>45809</v>
      </c>
      <c r="U2619" s="5">
        <f t="shared" ref="U2619:V2619" si="5238">IF(ISBLANK(F2619),1,0)</f>
        <v>0</v>
      </c>
      <c r="V2619" s="5">
        <f t="shared" si="5238"/>
        <v>0</v>
      </c>
      <c r="W2619" s="5">
        <f t="shared" ref="W2619:Z2619" si="5239">IF(ISBLANK(K2619),1,0)</f>
        <v>0</v>
      </c>
      <c r="X2619" s="5">
        <f t="shared" si="5239"/>
        <v>0</v>
      </c>
      <c r="Y2619" s="5">
        <f t="shared" si="5239"/>
        <v>0</v>
      </c>
      <c r="Z2619" s="5">
        <f t="shared" si="5239"/>
        <v>0</v>
      </c>
      <c r="AA2619" s="5">
        <f t="shared" si="3"/>
        <v>0</v>
      </c>
    </row>
    <row r="2620" spans="1:27" ht="15.75" customHeight="1" x14ac:dyDescent="0.2">
      <c r="A2620" s="1" t="s">
        <v>2943</v>
      </c>
      <c r="B2620" s="1" t="s">
        <v>58</v>
      </c>
      <c r="C2620" s="1" t="s">
        <v>21</v>
      </c>
      <c r="D2620" s="2">
        <v>45385</v>
      </c>
      <c r="E2620" s="1" t="s">
        <v>93</v>
      </c>
      <c r="F2620" s="1">
        <v>22.07</v>
      </c>
      <c r="G2620" s="1">
        <v>36.67</v>
      </c>
      <c r="H2620" s="1">
        <v>321</v>
      </c>
      <c r="I2620" s="1">
        <v>46.8</v>
      </c>
      <c r="J2620" s="1">
        <v>6.97</v>
      </c>
      <c r="K2620" s="1">
        <v>98.89</v>
      </c>
      <c r="L2620" s="1">
        <v>6.67</v>
      </c>
      <c r="M2620" s="1">
        <v>136.9</v>
      </c>
      <c r="N2620" s="1">
        <v>86.12</v>
      </c>
      <c r="O2620" s="1">
        <v>92.99</v>
      </c>
      <c r="P2620" s="1" t="s">
        <v>4</v>
      </c>
      <c r="Q2620" s="1" t="s">
        <v>5</v>
      </c>
      <c r="R2620" s="1" t="s">
        <v>6</v>
      </c>
      <c r="S2620" s="1" t="s">
        <v>6</v>
      </c>
      <c r="T2620" s="3">
        <f t="shared" si="0"/>
        <v>45383</v>
      </c>
      <c r="U2620" s="5">
        <f t="shared" ref="U2620:V2620" si="5240">IF(ISBLANK(F2620),1,0)</f>
        <v>0</v>
      </c>
      <c r="V2620" s="5">
        <f t="shared" si="5240"/>
        <v>0</v>
      </c>
      <c r="W2620" s="5">
        <f t="shared" ref="W2620:Z2620" si="5241">IF(ISBLANK(K2620),1,0)</f>
        <v>0</v>
      </c>
      <c r="X2620" s="5">
        <f t="shared" si="5241"/>
        <v>0</v>
      </c>
      <c r="Y2620" s="5">
        <f t="shared" si="5241"/>
        <v>0</v>
      </c>
      <c r="Z2620" s="5">
        <f t="shared" si="5241"/>
        <v>0</v>
      </c>
      <c r="AA2620" s="5">
        <f t="shared" si="3"/>
        <v>0</v>
      </c>
    </row>
    <row r="2621" spans="1:27" ht="15.75" customHeight="1" x14ac:dyDescent="0.2">
      <c r="A2621" s="1" t="s">
        <v>506</v>
      </c>
      <c r="B2621" s="1" t="s">
        <v>1</v>
      </c>
      <c r="C2621" s="1" t="s">
        <v>289</v>
      </c>
      <c r="D2621" s="2">
        <v>46002</v>
      </c>
      <c r="E2621" s="1" t="s">
        <v>93</v>
      </c>
      <c r="F2621" s="1">
        <v>22.85</v>
      </c>
      <c r="G2621" s="1">
        <v>38.36</v>
      </c>
      <c r="H2621" s="1">
        <v>353</v>
      </c>
      <c r="I2621" s="1">
        <v>29.9</v>
      </c>
      <c r="J2621" s="1">
        <v>6.59</v>
      </c>
      <c r="K2621" s="1">
        <v>99.16</v>
      </c>
      <c r="L2621" s="1">
        <v>6.64</v>
      </c>
      <c r="M2621" s="1">
        <v>112.2</v>
      </c>
      <c r="N2621" s="1">
        <v>88.87</v>
      </c>
      <c r="O2621" s="1">
        <v>92.09</v>
      </c>
      <c r="P2621" s="1" t="s">
        <v>4</v>
      </c>
      <c r="Q2621" s="1" t="s">
        <v>5</v>
      </c>
      <c r="R2621" s="1" t="s">
        <v>6</v>
      </c>
      <c r="S2621" s="1" t="s">
        <v>6</v>
      </c>
      <c r="T2621" s="3">
        <f t="shared" si="0"/>
        <v>45992</v>
      </c>
      <c r="U2621" s="5">
        <f t="shared" ref="U2621:V2621" si="5242">IF(ISBLANK(F2621),1,0)</f>
        <v>0</v>
      </c>
      <c r="V2621" s="5">
        <f t="shared" si="5242"/>
        <v>0</v>
      </c>
      <c r="W2621" s="5">
        <f t="shared" ref="W2621:Z2621" si="5243">IF(ISBLANK(K2621),1,0)</f>
        <v>0</v>
      </c>
      <c r="X2621" s="5">
        <f t="shared" si="5243"/>
        <v>0</v>
      </c>
      <c r="Y2621" s="5">
        <f t="shared" si="5243"/>
        <v>0</v>
      </c>
      <c r="Z2621" s="5">
        <f t="shared" si="5243"/>
        <v>0</v>
      </c>
      <c r="AA2621" s="5">
        <f t="shared" si="3"/>
        <v>0</v>
      </c>
    </row>
    <row r="2622" spans="1:27" ht="15.75" customHeight="1" x14ac:dyDescent="0.2">
      <c r="A2622" s="1" t="s">
        <v>1328</v>
      </c>
      <c r="B2622" s="1" t="s">
        <v>58</v>
      </c>
      <c r="C2622" s="1" t="s">
        <v>21</v>
      </c>
      <c r="D2622" s="2">
        <v>45447</v>
      </c>
      <c r="E2622" s="1" t="s">
        <v>257</v>
      </c>
      <c r="F2622" s="1">
        <v>21.63</v>
      </c>
      <c r="G2622" s="1">
        <v>42.68</v>
      </c>
      <c r="H2622" s="1">
        <v>314</v>
      </c>
      <c r="I2622" s="1">
        <v>42</v>
      </c>
      <c r="J2622" s="1">
        <v>7.3</v>
      </c>
      <c r="K2622" s="1">
        <v>99.69</v>
      </c>
      <c r="L2622" s="1">
        <v>6.87</v>
      </c>
      <c r="M2622" s="1">
        <v>128.69999999999999</v>
      </c>
      <c r="N2622" s="1">
        <v>88.72</v>
      </c>
      <c r="O2622" s="1">
        <v>96.01</v>
      </c>
      <c r="P2622" s="1" t="s">
        <v>4</v>
      </c>
      <c r="Q2622" s="1" t="s">
        <v>5</v>
      </c>
      <c r="R2622" s="1" t="s">
        <v>6</v>
      </c>
      <c r="S2622" s="1" t="s">
        <v>6</v>
      </c>
      <c r="T2622" s="3">
        <f t="shared" si="0"/>
        <v>45444</v>
      </c>
      <c r="U2622" s="5">
        <f t="shared" ref="U2622:V2622" si="5244">IF(ISBLANK(F2622),1,0)</f>
        <v>0</v>
      </c>
      <c r="V2622" s="5">
        <f t="shared" si="5244"/>
        <v>0</v>
      </c>
      <c r="W2622" s="5">
        <f t="shared" ref="W2622:Z2622" si="5245">IF(ISBLANK(K2622),1,0)</f>
        <v>0</v>
      </c>
      <c r="X2622" s="5">
        <f t="shared" si="5245"/>
        <v>0</v>
      </c>
      <c r="Y2622" s="5">
        <f t="shared" si="5245"/>
        <v>0</v>
      </c>
      <c r="Z2622" s="5">
        <f t="shared" si="5245"/>
        <v>0</v>
      </c>
      <c r="AA2622" s="5">
        <f t="shared" si="3"/>
        <v>0</v>
      </c>
    </row>
    <row r="2623" spans="1:27" ht="15.75" customHeight="1" x14ac:dyDescent="0.2">
      <c r="A2623" s="1" t="s">
        <v>2520</v>
      </c>
      <c r="B2623" s="1" t="s">
        <v>1</v>
      </c>
      <c r="C2623" s="1" t="s">
        <v>21</v>
      </c>
      <c r="D2623" s="2">
        <v>45579</v>
      </c>
      <c r="E2623" s="1" t="s">
        <v>23</v>
      </c>
      <c r="F2623" s="1">
        <v>21.8</v>
      </c>
      <c r="G2623" s="1">
        <v>38.18</v>
      </c>
      <c r="H2623" s="1">
        <v>364</v>
      </c>
      <c r="I2623" s="1">
        <v>39.700000000000003</v>
      </c>
      <c r="J2623" s="1">
        <v>6.15</v>
      </c>
      <c r="K2623" s="1">
        <v>98.99</v>
      </c>
      <c r="L2623" s="1">
        <v>6.59</v>
      </c>
      <c r="M2623" s="1">
        <v>120.8</v>
      </c>
      <c r="N2623" s="1">
        <v>89.43</v>
      </c>
      <c r="O2623" s="1">
        <v>93.99</v>
      </c>
      <c r="P2623" s="1" t="s">
        <v>4</v>
      </c>
      <c r="Q2623" s="1" t="s">
        <v>5</v>
      </c>
      <c r="R2623" s="1" t="s">
        <v>6</v>
      </c>
      <c r="S2623" s="1" t="s">
        <v>6</v>
      </c>
      <c r="T2623" s="3">
        <f t="shared" si="0"/>
        <v>45566</v>
      </c>
      <c r="U2623" s="5">
        <f t="shared" ref="U2623:V2623" si="5246">IF(ISBLANK(F2623),1,0)</f>
        <v>0</v>
      </c>
      <c r="V2623" s="5">
        <f t="shared" si="5246"/>
        <v>0</v>
      </c>
      <c r="W2623" s="5">
        <f t="shared" ref="W2623:Z2623" si="5247">IF(ISBLANK(K2623),1,0)</f>
        <v>0</v>
      </c>
      <c r="X2623" s="5">
        <f t="shared" si="5247"/>
        <v>0</v>
      </c>
      <c r="Y2623" s="5">
        <f t="shared" si="5247"/>
        <v>0</v>
      </c>
      <c r="Z2623" s="5">
        <f t="shared" si="5247"/>
        <v>0</v>
      </c>
      <c r="AA2623" s="5">
        <f t="shared" si="3"/>
        <v>0</v>
      </c>
    </row>
    <row r="2624" spans="1:27" ht="15.75" customHeight="1" x14ac:dyDescent="0.2">
      <c r="A2624" s="1" t="s">
        <v>2945</v>
      </c>
      <c r="B2624" s="1" t="s">
        <v>20</v>
      </c>
      <c r="C2624" s="1" t="s">
        <v>1230</v>
      </c>
      <c r="D2624" s="2">
        <v>45863</v>
      </c>
      <c r="E2624" s="1" t="s">
        <v>3</v>
      </c>
      <c r="F2624" s="1">
        <v>21.64</v>
      </c>
      <c r="G2624" s="1">
        <v>40.89</v>
      </c>
      <c r="H2624" s="1">
        <v>282</v>
      </c>
      <c r="I2624" s="1">
        <v>48</v>
      </c>
      <c r="J2624" s="1">
        <v>7.62</v>
      </c>
      <c r="K2624" s="1">
        <v>99.01</v>
      </c>
      <c r="L2624" s="1">
        <v>6.92</v>
      </c>
      <c r="M2624" s="1">
        <v>146.69999999999999</v>
      </c>
      <c r="N2624" s="1">
        <v>89.99</v>
      </c>
      <c r="O2624" s="1">
        <v>92.75</v>
      </c>
      <c r="P2624" s="1" t="s">
        <v>4</v>
      </c>
      <c r="Q2624" s="1" t="s">
        <v>50</v>
      </c>
      <c r="R2624" s="1" t="s">
        <v>51</v>
      </c>
      <c r="S2624" s="1" t="s">
        <v>89</v>
      </c>
      <c r="T2624" s="3">
        <f t="shared" si="0"/>
        <v>45839</v>
      </c>
      <c r="U2624" s="5">
        <f t="shared" ref="U2624:V2624" si="5248">IF(ISBLANK(F2624),1,0)</f>
        <v>0</v>
      </c>
      <c r="V2624" s="5">
        <f t="shared" si="5248"/>
        <v>0</v>
      </c>
      <c r="W2624" s="5">
        <f t="shared" ref="W2624:Z2624" si="5249">IF(ISBLANK(K2624),1,0)</f>
        <v>0</v>
      </c>
      <c r="X2624" s="5">
        <f t="shared" si="5249"/>
        <v>0</v>
      </c>
      <c r="Y2624" s="5">
        <f t="shared" si="5249"/>
        <v>0</v>
      </c>
      <c r="Z2624" s="5">
        <f t="shared" si="5249"/>
        <v>0</v>
      </c>
      <c r="AA2624" s="5">
        <f t="shared" si="3"/>
        <v>0</v>
      </c>
    </row>
    <row r="2625" spans="1:27" ht="15.75" customHeight="1" x14ac:dyDescent="0.2">
      <c r="A2625" s="1" t="s">
        <v>357</v>
      </c>
      <c r="B2625" s="1" t="s">
        <v>34</v>
      </c>
      <c r="C2625" s="1" t="s">
        <v>35</v>
      </c>
      <c r="D2625" s="2">
        <v>45439</v>
      </c>
      <c r="E2625" s="1" t="s">
        <v>93</v>
      </c>
      <c r="F2625" s="1">
        <v>21.03</v>
      </c>
      <c r="G2625" s="1">
        <v>51.34</v>
      </c>
      <c r="H2625" s="1">
        <v>350</v>
      </c>
      <c r="I2625" s="1">
        <v>44.8</v>
      </c>
      <c r="J2625" s="1">
        <v>7.18</v>
      </c>
      <c r="K2625" s="1">
        <v>98.76</v>
      </c>
      <c r="L2625" s="1">
        <v>7.04</v>
      </c>
      <c r="M2625" s="1">
        <v>122.1</v>
      </c>
      <c r="N2625" s="1">
        <v>88.67</v>
      </c>
      <c r="O2625" s="1">
        <v>95.88</v>
      </c>
      <c r="P2625" s="1" t="s">
        <v>4</v>
      </c>
      <c r="Q2625" s="1" t="s">
        <v>5</v>
      </c>
      <c r="R2625" s="1" t="s">
        <v>6</v>
      </c>
      <c r="S2625" s="1" t="s">
        <v>6</v>
      </c>
      <c r="T2625" s="3">
        <f t="shared" si="0"/>
        <v>45413</v>
      </c>
      <c r="U2625" s="5">
        <f t="shared" ref="U2625:V2625" si="5250">IF(ISBLANK(F2625),1,0)</f>
        <v>0</v>
      </c>
      <c r="V2625" s="5">
        <f t="shared" si="5250"/>
        <v>0</v>
      </c>
      <c r="W2625" s="5">
        <f t="shared" ref="W2625:Z2625" si="5251">IF(ISBLANK(K2625),1,0)</f>
        <v>0</v>
      </c>
      <c r="X2625" s="5">
        <f t="shared" si="5251"/>
        <v>0</v>
      </c>
      <c r="Y2625" s="5">
        <f t="shared" si="5251"/>
        <v>0</v>
      </c>
      <c r="Z2625" s="5">
        <f t="shared" si="5251"/>
        <v>0</v>
      </c>
      <c r="AA2625" s="5">
        <f t="shared" si="3"/>
        <v>0</v>
      </c>
    </row>
    <row r="2626" spans="1:27" ht="15.75" customHeight="1" x14ac:dyDescent="0.2">
      <c r="A2626" s="1" t="s">
        <v>757</v>
      </c>
      <c r="B2626" s="1" t="s">
        <v>34</v>
      </c>
      <c r="C2626" s="1" t="s">
        <v>47</v>
      </c>
      <c r="D2626" s="2">
        <v>45693</v>
      </c>
      <c r="E2626" s="1" t="s">
        <v>23</v>
      </c>
      <c r="F2626" s="1">
        <v>22.61</v>
      </c>
      <c r="G2626" s="1">
        <v>43.7</v>
      </c>
      <c r="H2626" s="1">
        <v>335</v>
      </c>
      <c r="I2626" s="1">
        <v>55.1</v>
      </c>
      <c r="J2626" s="1">
        <v>8.61</v>
      </c>
      <c r="K2626" s="1">
        <v>98.3</v>
      </c>
      <c r="L2626" s="1">
        <v>7.11</v>
      </c>
      <c r="M2626" s="1">
        <v>151.80000000000001</v>
      </c>
      <c r="N2626" s="1">
        <v>86.25</v>
      </c>
      <c r="O2626" s="1">
        <v>93.36</v>
      </c>
      <c r="P2626" s="1" t="s">
        <v>4</v>
      </c>
      <c r="Q2626" s="1" t="s">
        <v>5</v>
      </c>
      <c r="R2626" s="1" t="s">
        <v>6</v>
      </c>
      <c r="S2626" s="1" t="s">
        <v>6</v>
      </c>
      <c r="T2626" s="3">
        <f t="shared" si="0"/>
        <v>45689</v>
      </c>
      <c r="U2626" s="5">
        <f t="shared" ref="U2626:V2626" si="5252">IF(ISBLANK(F2626),1,0)</f>
        <v>0</v>
      </c>
      <c r="V2626" s="5">
        <f t="shared" si="5252"/>
        <v>0</v>
      </c>
      <c r="W2626" s="5">
        <f t="shared" ref="W2626:Z2626" si="5253">IF(ISBLANK(K2626),1,0)</f>
        <v>0</v>
      </c>
      <c r="X2626" s="5">
        <f t="shared" si="5253"/>
        <v>0</v>
      </c>
      <c r="Y2626" s="5">
        <f t="shared" si="5253"/>
        <v>0</v>
      </c>
      <c r="Z2626" s="5">
        <f t="shared" si="5253"/>
        <v>0</v>
      </c>
      <c r="AA2626" s="5">
        <f t="shared" si="3"/>
        <v>0</v>
      </c>
    </row>
    <row r="2627" spans="1:27" ht="15.75" customHeight="1" x14ac:dyDescent="0.2">
      <c r="A2627" s="1" t="s">
        <v>2946</v>
      </c>
      <c r="B2627" s="1" t="s">
        <v>20</v>
      </c>
      <c r="C2627" s="1" t="s">
        <v>35</v>
      </c>
      <c r="D2627" s="2">
        <v>45866</v>
      </c>
      <c r="E2627" s="1" t="s">
        <v>37</v>
      </c>
      <c r="F2627" s="1">
        <v>21.41</v>
      </c>
      <c r="G2627" s="1">
        <v>33.93</v>
      </c>
      <c r="H2627" s="1">
        <v>294</v>
      </c>
      <c r="I2627" s="1">
        <v>42.8</v>
      </c>
      <c r="J2627" s="1">
        <v>6.61</v>
      </c>
      <c r="K2627" s="1">
        <v>99.19</v>
      </c>
      <c r="L2627" s="1">
        <v>6.97</v>
      </c>
      <c r="M2627" s="1">
        <v>45</v>
      </c>
      <c r="N2627" s="1">
        <v>88.51</v>
      </c>
      <c r="O2627" s="1">
        <v>92.17</v>
      </c>
      <c r="P2627" s="1" t="s">
        <v>4</v>
      </c>
      <c r="Q2627" s="1" t="s">
        <v>5</v>
      </c>
      <c r="R2627" s="1" t="s">
        <v>6</v>
      </c>
      <c r="S2627" s="1" t="s">
        <v>6</v>
      </c>
      <c r="T2627" s="3">
        <f t="shared" si="0"/>
        <v>45839</v>
      </c>
      <c r="U2627" s="5">
        <f t="shared" ref="U2627:V2627" si="5254">IF(ISBLANK(F2627),1,0)</f>
        <v>0</v>
      </c>
      <c r="V2627" s="5">
        <f t="shared" si="5254"/>
        <v>0</v>
      </c>
      <c r="W2627" s="5">
        <f t="shared" ref="W2627:Z2627" si="5255">IF(ISBLANK(K2627),1,0)</f>
        <v>0</v>
      </c>
      <c r="X2627" s="5">
        <f t="shared" si="5255"/>
        <v>0</v>
      </c>
      <c r="Y2627" s="5">
        <f t="shared" si="5255"/>
        <v>0</v>
      </c>
      <c r="Z2627" s="5">
        <f t="shared" si="5255"/>
        <v>0</v>
      </c>
      <c r="AA2627" s="5">
        <f t="shared" si="3"/>
        <v>0</v>
      </c>
    </row>
    <row r="2628" spans="1:27" ht="15.75" customHeight="1" x14ac:dyDescent="0.2">
      <c r="A2628" s="1" t="s">
        <v>2344</v>
      </c>
      <c r="B2628" s="1" t="s">
        <v>1</v>
      </c>
      <c r="C2628" s="1" t="s">
        <v>21</v>
      </c>
      <c r="D2628" s="2">
        <v>45309</v>
      </c>
      <c r="E2628" s="1" t="s">
        <v>37</v>
      </c>
      <c r="F2628" s="1">
        <v>22.26</v>
      </c>
      <c r="G2628" s="1">
        <v>44.96</v>
      </c>
      <c r="H2628" s="1">
        <v>335</v>
      </c>
      <c r="I2628" s="1">
        <v>42.4</v>
      </c>
      <c r="J2628" s="1">
        <v>6.55</v>
      </c>
      <c r="K2628" s="1">
        <v>98.98</v>
      </c>
      <c r="L2628" s="1">
        <v>6.7</v>
      </c>
      <c r="M2628" s="1">
        <v>124.1</v>
      </c>
      <c r="N2628" s="1">
        <v>86.39</v>
      </c>
      <c r="O2628" s="1">
        <v>93.92</v>
      </c>
      <c r="P2628" s="1" t="s">
        <v>4</v>
      </c>
      <c r="Q2628" s="1" t="s">
        <v>50</v>
      </c>
      <c r="R2628" s="1" t="s">
        <v>243</v>
      </c>
      <c r="S2628" s="1" t="s">
        <v>89</v>
      </c>
      <c r="T2628" s="3">
        <f t="shared" si="0"/>
        <v>45292</v>
      </c>
      <c r="U2628" s="5">
        <f t="shared" ref="U2628:V2628" si="5256">IF(ISBLANK(F2628),1,0)</f>
        <v>0</v>
      </c>
      <c r="V2628" s="5">
        <f t="shared" si="5256"/>
        <v>0</v>
      </c>
      <c r="W2628" s="5">
        <f t="shared" ref="W2628:Z2628" si="5257">IF(ISBLANK(K2628),1,0)</f>
        <v>0</v>
      </c>
      <c r="X2628" s="5">
        <f t="shared" si="5257"/>
        <v>0</v>
      </c>
      <c r="Y2628" s="5">
        <f t="shared" si="5257"/>
        <v>0</v>
      </c>
      <c r="Z2628" s="5">
        <f t="shared" si="5257"/>
        <v>0</v>
      </c>
      <c r="AA2628" s="5">
        <f t="shared" si="3"/>
        <v>0</v>
      </c>
    </row>
    <row r="2629" spans="1:27" ht="15.75" customHeight="1" x14ac:dyDescent="0.2">
      <c r="A2629" s="1" t="s">
        <v>2947</v>
      </c>
      <c r="B2629" s="1" t="s">
        <v>58</v>
      </c>
      <c r="C2629" s="1" t="s">
        <v>21</v>
      </c>
      <c r="D2629" s="2">
        <v>45310</v>
      </c>
      <c r="E2629" s="1" t="s">
        <v>93</v>
      </c>
      <c r="F2629" s="1">
        <v>22.35</v>
      </c>
      <c r="G2629" s="1">
        <v>41.11</v>
      </c>
      <c r="H2629" s="1">
        <v>324</v>
      </c>
      <c r="I2629" s="1">
        <v>43.7</v>
      </c>
      <c r="J2629" s="1">
        <v>7.78</v>
      </c>
      <c r="K2629" s="1">
        <v>99.18</v>
      </c>
      <c r="L2629" s="1">
        <v>6.89</v>
      </c>
      <c r="M2629" s="1">
        <v>120</v>
      </c>
      <c r="N2629" s="1">
        <v>84.62</v>
      </c>
      <c r="O2629" s="1">
        <v>92.4</v>
      </c>
      <c r="P2629" s="1" t="s">
        <v>4</v>
      </c>
      <c r="Q2629" s="1" t="s">
        <v>5</v>
      </c>
      <c r="R2629" s="1" t="s">
        <v>6</v>
      </c>
      <c r="S2629" s="1" t="s">
        <v>6</v>
      </c>
      <c r="T2629" s="3">
        <f t="shared" si="0"/>
        <v>45292</v>
      </c>
      <c r="U2629" s="5">
        <f t="shared" ref="U2629:V2629" si="5258">IF(ISBLANK(F2629),1,0)</f>
        <v>0</v>
      </c>
      <c r="V2629" s="5">
        <f t="shared" si="5258"/>
        <v>0</v>
      </c>
      <c r="W2629" s="5">
        <f t="shared" ref="W2629:Z2629" si="5259">IF(ISBLANK(K2629),1,0)</f>
        <v>0</v>
      </c>
      <c r="X2629" s="5">
        <f t="shared" si="5259"/>
        <v>0</v>
      </c>
      <c r="Y2629" s="5">
        <f t="shared" si="5259"/>
        <v>0</v>
      </c>
      <c r="Z2629" s="5">
        <f t="shared" si="5259"/>
        <v>0</v>
      </c>
      <c r="AA2629" s="5">
        <f t="shared" si="3"/>
        <v>0</v>
      </c>
    </row>
    <row r="2630" spans="1:27" ht="15.75" customHeight="1" x14ac:dyDescent="0.2">
      <c r="A2630" s="1" t="s">
        <v>2948</v>
      </c>
      <c r="B2630" s="1" t="s">
        <v>20</v>
      </c>
      <c r="C2630" s="1" t="s">
        <v>35</v>
      </c>
      <c r="D2630" s="2">
        <v>45868</v>
      </c>
      <c r="E2630" s="1" t="s">
        <v>93</v>
      </c>
      <c r="F2630" s="1">
        <v>21.44</v>
      </c>
      <c r="G2630" s="1">
        <v>39.25</v>
      </c>
      <c r="H2630" s="1">
        <v>311</v>
      </c>
      <c r="I2630" s="1">
        <v>42.3</v>
      </c>
      <c r="J2630" s="1">
        <v>6.92</v>
      </c>
      <c r="K2630" s="1">
        <v>99.23</v>
      </c>
      <c r="L2630" s="1">
        <v>6.96</v>
      </c>
      <c r="M2630" s="1">
        <v>134.4</v>
      </c>
      <c r="N2630" s="1">
        <v>84.82</v>
      </c>
      <c r="O2630" s="1">
        <v>90.41</v>
      </c>
      <c r="P2630" s="1" t="s">
        <v>4</v>
      </c>
      <c r="Q2630" s="1" t="s">
        <v>5</v>
      </c>
      <c r="R2630" s="1" t="s">
        <v>6</v>
      </c>
      <c r="S2630" s="1" t="s">
        <v>6</v>
      </c>
      <c r="T2630" s="3">
        <f t="shared" si="0"/>
        <v>45839</v>
      </c>
      <c r="U2630" s="5">
        <f t="shared" ref="U2630:V2630" si="5260">IF(ISBLANK(F2630),1,0)</f>
        <v>0</v>
      </c>
      <c r="V2630" s="5">
        <f t="shared" si="5260"/>
        <v>0</v>
      </c>
      <c r="W2630" s="5">
        <f t="shared" ref="W2630:Z2630" si="5261">IF(ISBLANK(K2630),1,0)</f>
        <v>0</v>
      </c>
      <c r="X2630" s="5">
        <f t="shared" si="5261"/>
        <v>0</v>
      </c>
      <c r="Y2630" s="5">
        <f t="shared" si="5261"/>
        <v>0</v>
      </c>
      <c r="Z2630" s="5">
        <f t="shared" si="5261"/>
        <v>0</v>
      </c>
      <c r="AA2630" s="5">
        <f t="shared" si="3"/>
        <v>0</v>
      </c>
    </row>
    <row r="2631" spans="1:27" ht="15.75" customHeight="1" x14ac:dyDescent="0.2">
      <c r="A2631" s="1" t="s">
        <v>2919</v>
      </c>
      <c r="B2631" s="1" t="s">
        <v>58</v>
      </c>
      <c r="C2631" s="1" t="s">
        <v>21</v>
      </c>
      <c r="D2631" s="2">
        <v>45484</v>
      </c>
      <c r="E2631" s="1" t="s">
        <v>93</v>
      </c>
      <c r="F2631" s="1">
        <v>20.76</v>
      </c>
      <c r="G2631" s="1">
        <v>44.38</v>
      </c>
      <c r="H2631" s="1">
        <v>340</v>
      </c>
      <c r="I2631" s="1">
        <v>36.1</v>
      </c>
      <c r="J2631" s="1">
        <v>7.48</v>
      </c>
      <c r="K2631" s="1">
        <v>99.14</v>
      </c>
      <c r="L2631" s="1">
        <v>6.88</v>
      </c>
      <c r="M2631" s="1">
        <v>130.9</v>
      </c>
      <c r="N2631" s="1">
        <v>90.28</v>
      </c>
      <c r="O2631" s="1">
        <v>94.55</v>
      </c>
      <c r="P2631" s="1" t="s">
        <v>4</v>
      </c>
      <c r="Q2631" s="1" t="s">
        <v>5</v>
      </c>
      <c r="R2631" s="1" t="s">
        <v>6</v>
      </c>
      <c r="S2631" s="1" t="s">
        <v>6</v>
      </c>
      <c r="T2631" s="3">
        <f t="shared" si="0"/>
        <v>45474</v>
      </c>
      <c r="U2631" s="5">
        <f t="shared" ref="U2631:V2631" si="5262">IF(ISBLANK(F2631),1,0)</f>
        <v>0</v>
      </c>
      <c r="V2631" s="5">
        <f t="shared" si="5262"/>
        <v>0</v>
      </c>
      <c r="W2631" s="5">
        <f t="shared" ref="W2631:Z2631" si="5263">IF(ISBLANK(K2631),1,0)</f>
        <v>0</v>
      </c>
      <c r="X2631" s="5">
        <f t="shared" si="5263"/>
        <v>0</v>
      </c>
      <c r="Y2631" s="5">
        <f t="shared" si="5263"/>
        <v>0</v>
      </c>
      <c r="Z2631" s="5">
        <f t="shared" si="5263"/>
        <v>0</v>
      </c>
      <c r="AA2631" s="5">
        <f t="shared" si="3"/>
        <v>0</v>
      </c>
    </row>
    <row r="2632" spans="1:27" ht="15.75" customHeight="1" x14ac:dyDescent="0.2">
      <c r="A2632" s="1" t="s">
        <v>754</v>
      </c>
      <c r="B2632" s="1" t="s">
        <v>34</v>
      </c>
      <c r="C2632" s="1" t="s">
        <v>47</v>
      </c>
      <c r="D2632" s="2">
        <v>45956</v>
      </c>
      <c r="E2632" s="1" t="s">
        <v>37</v>
      </c>
      <c r="F2632" s="1">
        <v>21</v>
      </c>
      <c r="G2632" s="1">
        <v>47.46</v>
      </c>
      <c r="H2632" s="1">
        <v>291</v>
      </c>
      <c r="I2632" s="1">
        <v>36.1</v>
      </c>
      <c r="J2632" s="1">
        <v>6.72</v>
      </c>
      <c r="K2632" s="1">
        <v>99</v>
      </c>
      <c r="L2632" s="1">
        <v>7.01</v>
      </c>
      <c r="M2632" s="1">
        <v>110.8</v>
      </c>
      <c r="N2632" s="1">
        <v>91.12</v>
      </c>
      <c r="O2632" s="1">
        <v>93.37</v>
      </c>
      <c r="P2632" s="1" t="s">
        <v>4</v>
      </c>
      <c r="Q2632" s="1" t="s">
        <v>5</v>
      </c>
      <c r="R2632" s="1" t="s">
        <v>6</v>
      </c>
      <c r="S2632" s="1" t="s">
        <v>6</v>
      </c>
      <c r="T2632" s="3">
        <f t="shared" si="0"/>
        <v>45931</v>
      </c>
      <c r="U2632" s="5">
        <f t="shared" ref="U2632:V2632" si="5264">IF(ISBLANK(F2632),1,0)</f>
        <v>0</v>
      </c>
      <c r="V2632" s="5">
        <f t="shared" si="5264"/>
        <v>0</v>
      </c>
      <c r="W2632" s="5">
        <f t="shared" ref="W2632:Z2632" si="5265">IF(ISBLANK(K2632),1,0)</f>
        <v>0</v>
      </c>
      <c r="X2632" s="5">
        <f t="shared" si="5265"/>
        <v>0</v>
      </c>
      <c r="Y2632" s="5">
        <f t="shared" si="5265"/>
        <v>0</v>
      </c>
      <c r="Z2632" s="5">
        <f t="shared" si="5265"/>
        <v>0</v>
      </c>
      <c r="AA2632" s="5">
        <f t="shared" si="3"/>
        <v>0</v>
      </c>
    </row>
    <row r="2633" spans="1:27" ht="15.75" customHeight="1" x14ac:dyDescent="0.2">
      <c r="A2633" s="1" t="s">
        <v>551</v>
      </c>
      <c r="B2633" s="1" t="s">
        <v>34</v>
      </c>
      <c r="C2633" s="1" t="s">
        <v>21</v>
      </c>
      <c r="D2633" s="2">
        <v>45969</v>
      </c>
      <c r="E2633" s="1" t="s">
        <v>37</v>
      </c>
      <c r="F2633" s="1">
        <v>22.59</v>
      </c>
      <c r="G2633" s="1">
        <v>44.18</v>
      </c>
      <c r="H2633" s="1">
        <v>323</v>
      </c>
      <c r="I2633" s="1">
        <v>46.7</v>
      </c>
      <c r="J2633" s="1">
        <v>6.85</v>
      </c>
      <c r="K2633" s="1">
        <v>98.69</v>
      </c>
      <c r="L2633" s="1">
        <v>6.68</v>
      </c>
      <c r="M2633" s="1">
        <v>130.80000000000001</v>
      </c>
      <c r="N2633" s="1">
        <v>88.01</v>
      </c>
      <c r="O2633" s="1">
        <v>94.34</v>
      </c>
      <c r="P2633" s="1" t="s">
        <v>4</v>
      </c>
      <c r="Q2633" s="1" t="s">
        <v>5</v>
      </c>
      <c r="R2633" s="1" t="s">
        <v>6</v>
      </c>
      <c r="S2633" s="1" t="s">
        <v>6</v>
      </c>
      <c r="T2633" s="3">
        <f t="shared" si="0"/>
        <v>45962</v>
      </c>
      <c r="U2633" s="5">
        <f t="shared" ref="U2633:V2633" si="5266">IF(ISBLANK(F2633),1,0)</f>
        <v>0</v>
      </c>
      <c r="V2633" s="5">
        <f t="shared" si="5266"/>
        <v>0</v>
      </c>
      <c r="W2633" s="5">
        <f t="shared" ref="W2633:Z2633" si="5267">IF(ISBLANK(K2633),1,0)</f>
        <v>0</v>
      </c>
      <c r="X2633" s="5">
        <f t="shared" si="5267"/>
        <v>0</v>
      </c>
      <c r="Y2633" s="5">
        <f t="shared" si="5267"/>
        <v>0</v>
      </c>
      <c r="Z2633" s="5">
        <f t="shared" si="5267"/>
        <v>0</v>
      </c>
      <c r="AA2633" s="5">
        <f t="shared" si="3"/>
        <v>0</v>
      </c>
    </row>
    <row r="2634" spans="1:27" ht="15.75" customHeight="1" x14ac:dyDescent="0.2">
      <c r="A2634" s="1" t="s">
        <v>520</v>
      </c>
      <c r="B2634" s="1" t="s">
        <v>34</v>
      </c>
      <c r="C2634" s="1" t="s">
        <v>35</v>
      </c>
      <c r="D2634" s="2">
        <v>45935</v>
      </c>
      <c r="E2634" s="1" t="s">
        <v>23</v>
      </c>
      <c r="F2634" s="1">
        <v>21.86</v>
      </c>
      <c r="G2634" s="1">
        <v>43.7</v>
      </c>
      <c r="H2634" s="1">
        <v>277</v>
      </c>
      <c r="I2634" s="1">
        <v>43.7</v>
      </c>
      <c r="J2634" s="1">
        <v>7.17</v>
      </c>
      <c r="K2634" s="1">
        <v>99.18</v>
      </c>
      <c r="L2634" s="1">
        <v>6.56</v>
      </c>
      <c r="M2634" s="1">
        <v>116.1</v>
      </c>
      <c r="N2634" s="1">
        <v>86.88</v>
      </c>
      <c r="O2634" s="1">
        <v>94.49</v>
      </c>
      <c r="P2634" s="1" t="s">
        <v>4</v>
      </c>
      <c r="Q2634" s="1" t="s">
        <v>5</v>
      </c>
      <c r="R2634" s="1" t="s">
        <v>6</v>
      </c>
      <c r="S2634" s="1" t="s">
        <v>6</v>
      </c>
      <c r="T2634" s="3">
        <f t="shared" si="0"/>
        <v>45931</v>
      </c>
      <c r="U2634" s="5">
        <f t="shared" ref="U2634:V2634" si="5268">IF(ISBLANK(F2634),1,0)</f>
        <v>0</v>
      </c>
      <c r="V2634" s="5">
        <f t="shared" si="5268"/>
        <v>0</v>
      </c>
      <c r="W2634" s="5">
        <f t="shared" ref="W2634:Z2634" si="5269">IF(ISBLANK(K2634),1,0)</f>
        <v>0</v>
      </c>
      <c r="X2634" s="5">
        <f t="shared" si="5269"/>
        <v>0</v>
      </c>
      <c r="Y2634" s="5">
        <f t="shared" si="5269"/>
        <v>0</v>
      </c>
      <c r="Z2634" s="5">
        <f t="shared" si="5269"/>
        <v>0</v>
      </c>
      <c r="AA2634" s="5">
        <f t="shared" si="3"/>
        <v>0</v>
      </c>
    </row>
    <row r="2635" spans="1:27" ht="15.75" customHeight="1" x14ac:dyDescent="0.2">
      <c r="A2635" s="1" t="s">
        <v>1010</v>
      </c>
      <c r="B2635" s="1" t="s">
        <v>34</v>
      </c>
      <c r="C2635" s="1" t="s">
        <v>21</v>
      </c>
      <c r="D2635" s="2">
        <v>46020</v>
      </c>
      <c r="E2635" s="1" t="s">
        <v>37</v>
      </c>
      <c r="F2635" s="1">
        <v>20.54</v>
      </c>
      <c r="G2635" s="1">
        <v>54.32</v>
      </c>
      <c r="H2635" s="1">
        <v>312</v>
      </c>
      <c r="I2635" s="1">
        <v>39.5</v>
      </c>
      <c r="J2635" s="1">
        <v>8.14</v>
      </c>
      <c r="K2635" s="1">
        <v>98.78</v>
      </c>
      <c r="L2635" s="1">
        <v>7.11</v>
      </c>
      <c r="M2635" s="1">
        <v>124.8</v>
      </c>
      <c r="N2635" s="1">
        <v>91.39</v>
      </c>
      <c r="O2635" s="1">
        <v>92.42</v>
      </c>
      <c r="P2635" s="1" t="s">
        <v>4</v>
      </c>
      <c r="Q2635" s="1" t="s">
        <v>5</v>
      </c>
      <c r="R2635" s="1" t="s">
        <v>6</v>
      </c>
      <c r="S2635" s="1" t="s">
        <v>6</v>
      </c>
      <c r="T2635" s="3">
        <f t="shared" si="0"/>
        <v>45992</v>
      </c>
      <c r="U2635" s="5">
        <f t="shared" ref="U2635:V2635" si="5270">IF(ISBLANK(F2635),1,0)</f>
        <v>0</v>
      </c>
      <c r="V2635" s="5">
        <f t="shared" si="5270"/>
        <v>0</v>
      </c>
      <c r="W2635" s="5">
        <f t="shared" ref="W2635:Z2635" si="5271">IF(ISBLANK(K2635),1,0)</f>
        <v>0</v>
      </c>
      <c r="X2635" s="5">
        <f t="shared" si="5271"/>
        <v>0</v>
      </c>
      <c r="Y2635" s="5">
        <f t="shared" si="5271"/>
        <v>0</v>
      </c>
      <c r="Z2635" s="5">
        <f t="shared" si="5271"/>
        <v>0</v>
      </c>
      <c r="AA2635" s="5">
        <f t="shared" si="3"/>
        <v>0</v>
      </c>
    </row>
    <row r="2636" spans="1:27" ht="15.75" customHeight="1" x14ac:dyDescent="0.2">
      <c r="A2636" s="1" t="s">
        <v>582</v>
      </c>
      <c r="B2636" s="1" t="s">
        <v>34</v>
      </c>
      <c r="C2636" s="1" t="s">
        <v>35</v>
      </c>
      <c r="D2636" s="2">
        <v>45893</v>
      </c>
      <c r="E2636" s="1" t="s">
        <v>23</v>
      </c>
      <c r="F2636" s="1">
        <v>22.06</v>
      </c>
      <c r="G2636" s="1">
        <v>50</v>
      </c>
      <c r="H2636" s="1">
        <v>341</v>
      </c>
      <c r="I2636" s="1">
        <v>33.700000000000003</v>
      </c>
      <c r="J2636" s="1">
        <v>6.55</v>
      </c>
      <c r="K2636" s="1">
        <v>98.32</v>
      </c>
      <c r="L2636" s="1">
        <v>6.92</v>
      </c>
      <c r="M2636" s="1">
        <v>109.1</v>
      </c>
      <c r="N2636" s="1">
        <v>88.06</v>
      </c>
      <c r="O2636" s="1">
        <v>94.17</v>
      </c>
      <c r="P2636" s="1" t="s">
        <v>4</v>
      </c>
      <c r="Q2636" s="1" t="s">
        <v>5</v>
      </c>
      <c r="R2636" s="1" t="s">
        <v>6</v>
      </c>
      <c r="S2636" s="1" t="s">
        <v>6</v>
      </c>
      <c r="T2636" s="3">
        <f t="shared" si="0"/>
        <v>45870</v>
      </c>
      <c r="U2636" s="5">
        <f t="shared" ref="U2636:V2636" si="5272">IF(ISBLANK(F2636),1,0)</f>
        <v>0</v>
      </c>
      <c r="V2636" s="5">
        <f t="shared" si="5272"/>
        <v>0</v>
      </c>
      <c r="W2636" s="5">
        <f t="shared" ref="W2636:Z2636" si="5273">IF(ISBLANK(K2636),1,0)</f>
        <v>0</v>
      </c>
      <c r="X2636" s="5">
        <f t="shared" si="5273"/>
        <v>0</v>
      </c>
      <c r="Y2636" s="5">
        <f t="shared" si="5273"/>
        <v>0</v>
      </c>
      <c r="Z2636" s="5">
        <f t="shared" si="5273"/>
        <v>0</v>
      </c>
      <c r="AA2636" s="5">
        <f t="shared" si="3"/>
        <v>0</v>
      </c>
    </row>
    <row r="2637" spans="1:27" ht="15.75" customHeight="1" x14ac:dyDescent="0.2">
      <c r="A2637" s="1" t="s">
        <v>2949</v>
      </c>
      <c r="B2637" s="1" t="s">
        <v>58</v>
      </c>
      <c r="C2637" s="1" t="s">
        <v>21</v>
      </c>
      <c r="D2637" s="2">
        <v>45572</v>
      </c>
      <c r="E2637" s="1" t="s">
        <v>3</v>
      </c>
      <c r="F2637" s="1">
        <v>21.58</v>
      </c>
      <c r="G2637" s="1">
        <v>46.17</v>
      </c>
      <c r="H2637" s="1">
        <v>294</v>
      </c>
      <c r="I2637" s="1">
        <v>44.4</v>
      </c>
      <c r="J2637" s="1">
        <v>6.13</v>
      </c>
      <c r="K2637" s="1">
        <v>99.26</v>
      </c>
      <c r="L2637" s="1">
        <v>6.67</v>
      </c>
      <c r="M2637" s="1">
        <v>129.30000000000001</v>
      </c>
      <c r="N2637" s="1">
        <v>84.75</v>
      </c>
      <c r="O2637" s="1">
        <v>92.23</v>
      </c>
      <c r="P2637" s="1" t="s">
        <v>4</v>
      </c>
      <c r="Q2637" s="1" t="s">
        <v>5</v>
      </c>
      <c r="R2637" s="1" t="s">
        <v>6</v>
      </c>
      <c r="S2637" s="1" t="s">
        <v>6</v>
      </c>
      <c r="T2637" s="3">
        <f t="shared" si="0"/>
        <v>45566</v>
      </c>
      <c r="U2637" s="5">
        <f t="shared" ref="U2637:V2637" si="5274">IF(ISBLANK(F2637),1,0)</f>
        <v>0</v>
      </c>
      <c r="V2637" s="5">
        <f t="shared" si="5274"/>
        <v>0</v>
      </c>
      <c r="W2637" s="5">
        <f t="shared" ref="W2637:Z2637" si="5275">IF(ISBLANK(K2637),1,0)</f>
        <v>0</v>
      </c>
      <c r="X2637" s="5">
        <f t="shared" si="5275"/>
        <v>0</v>
      </c>
      <c r="Y2637" s="5">
        <f t="shared" si="5275"/>
        <v>0</v>
      </c>
      <c r="Z2637" s="5">
        <f t="shared" si="5275"/>
        <v>0</v>
      </c>
      <c r="AA2637" s="5">
        <f t="shared" si="3"/>
        <v>0</v>
      </c>
    </row>
    <row r="2638" spans="1:27" ht="15.75" customHeight="1" x14ac:dyDescent="0.2">
      <c r="A2638" s="1" t="s">
        <v>763</v>
      </c>
      <c r="B2638" s="1" t="s">
        <v>34</v>
      </c>
      <c r="C2638" s="1" t="s">
        <v>21</v>
      </c>
      <c r="D2638" s="2">
        <v>46017</v>
      </c>
      <c r="E2638" s="1" t="s">
        <v>23</v>
      </c>
      <c r="F2638" s="1">
        <v>21.14</v>
      </c>
      <c r="G2638" s="1">
        <v>44.66</v>
      </c>
      <c r="H2638" s="1">
        <v>286</v>
      </c>
      <c r="I2638" s="1">
        <v>43</v>
      </c>
      <c r="J2638" s="1">
        <v>6.46</v>
      </c>
      <c r="K2638" s="1">
        <v>99.28</v>
      </c>
      <c r="L2638" s="1">
        <v>6.84</v>
      </c>
      <c r="M2638" s="1">
        <v>126</v>
      </c>
      <c r="N2638" s="1">
        <v>87.61</v>
      </c>
      <c r="O2638" s="1">
        <v>93.35</v>
      </c>
      <c r="P2638" s="1" t="s">
        <v>4</v>
      </c>
      <c r="Q2638" s="1" t="s">
        <v>5</v>
      </c>
      <c r="R2638" s="1" t="s">
        <v>6</v>
      </c>
      <c r="S2638" s="1" t="s">
        <v>6</v>
      </c>
      <c r="T2638" s="3">
        <f t="shared" si="0"/>
        <v>45992</v>
      </c>
      <c r="U2638" s="5">
        <f t="shared" ref="U2638:V2638" si="5276">IF(ISBLANK(F2638),1,0)</f>
        <v>0</v>
      </c>
      <c r="V2638" s="5">
        <f t="shared" si="5276"/>
        <v>0</v>
      </c>
      <c r="W2638" s="5">
        <f t="shared" ref="W2638:Z2638" si="5277">IF(ISBLANK(K2638),1,0)</f>
        <v>0</v>
      </c>
      <c r="X2638" s="5">
        <f t="shared" si="5277"/>
        <v>0</v>
      </c>
      <c r="Y2638" s="5">
        <f t="shared" si="5277"/>
        <v>0</v>
      </c>
      <c r="Z2638" s="5">
        <f t="shared" si="5277"/>
        <v>0</v>
      </c>
      <c r="AA2638" s="5">
        <f t="shared" si="3"/>
        <v>0</v>
      </c>
    </row>
    <row r="2639" spans="1:27" ht="15.75" customHeight="1" x14ac:dyDescent="0.2">
      <c r="A2639" s="1" t="s">
        <v>2950</v>
      </c>
      <c r="B2639" s="1" t="s">
        <v>1</v>
      </c>
      <c r="C2639" s="1" t="s">
        <v>35</v>
      </c>
      <c r="D2639" s="2">
        <v>45544</v>
      </c>
      <c r="E2639" s="1" t="s">
        <v>37</v>
      </c>
      <c r="F2639" s="1">
        <v>21.64</v>
      </c>
      <c r="G2639" s="1">
        <v>37.97</v>
      </c>
      <c r="H2639" s="1">
        <v>344</v>
      </c>
      <c r="I2639" s="1">
        <v>34.1</v>
      </c>
      <c r="J2639" s="1">
        <v>6.98</v>
      </c>
      <c r="K2639" s="1">
        <v>99.68</v>
      </c>
      <c r="L2639" s="1">
        <v>6.75</v>
      </c>
      <c r="M2639" s="1">
        <v>122</v>
      </c>
      <c r="N2639" s="1">
        <v>92.55</v>
      </c>
      <c r="O2639" s="1">
        <v>94.98</v>
      </c>
      <c r="P2639" s="1" t="s">
        <v>4</v>
      </c>
      <c r="Q2639" s="1" t="s">
        <v>5</v>
      </c>
      <c r="R2639" s="1" t="s">
        <v>6</v>
      </c>
      <c r="S2639" s="1" t="s">
        <v>6</v>
      </c>
      <c r="T2639" s="3">
        <f t="shared" si="0"/>
        <v>45536</v>
      </c>
      <c r="U2639" s="5">
        <f t="shared" ref="U2639:V2639" si="5278">IF(ISBLANK(F2639),1,0)</f>
        <v>0</v>
      </c>
      <c r="V2639" s="5">
        <f t="shared" si="5278"/>
        <v>0</v>
      </c>
      <c r="W2639" s="5">
        <f t="shared" ref="W2639:Z2639" si="5279">IF(ISBLANK(K2639),1,0)</f>
        <v>0</v>
      </c>
      <c r="X2639" s="5">
        <f t="shared" si="5279"/>
        <v>0</v>
      </c>
      <c r="Y2639" s="5">
        <f t="shared" si="5279"/>
        <v>0</v>
      </c>
      <c r="Z2639" s="5">
        <f t="shared" si="5279"/>
        <v>0</v>
      </c>
      <c r="AA2639" s="5">
        <f t="shared" si="3"/>
        <v>0</v>
      </c>
    </row>
    <row r="2640" spans="1:27" ht="15.75" customHeight="1" x14ac:dyDescent="0.2">
      <c r="A2640" s="1" t="s">
        <v>2951</v>
      </c>
      <c r="B2640" s="1" t="s">
        <v>20</v>
      </c>
      <c r="C2640" s="1" t="s">
        <v>21</v>
      </c>
      <c r="D2640" s="2">
        <v>45720</v>
      </c>
      <c r="E2640" s="1" t="s">
        <v>23</v>
      </c>
      <c r="F2640" s="1">
        <v>22.25</v>
      </c>
      <c r="G2640" s="1">
        <v>45.64</v>
      </c>
      <c r="H2640" s="1">
        <v>325</v>
      </c>
      <c r="I2640" s="1">
        <v>42.7</v>
      </c>
      <c r="J2640" s="1">
        <v>6.87</v>
      </c>
      <c r="K2640" s="1">
        <v>99.43</v>
      </c>
      <c r="L2640" s="1">
        <v>7.1</v>
      </c>
      <c r="M2640" s="1">
        <v>146.5</v>
      </c>
      <c r="N2640" s="1">
        <v>84.8</v>
      </c>
      <c r="O2640" s="1">
        <v>92.59</v>
      </c>
      <c r="P2640" s="1" t="s">
        <v>4</v>
      </c>
      <c r="Q2640" s="1" t="s">
        <v>5</v>
      </c>
      <c r="R2640" s="1" t="s">
        <v>6</v>
      </c>
      <c r="S2640" s="1" t="s">
        <v>6</v>
      </c>
      <c r="T2640" s="3">
        <f t="shared" si="0"/>
        <v>45717</v>
      </c>
      <c r="U2640" s="5">
        <f t="shared" ref="U2640:V2640" si="5280">IF(ISBLANK(F2640),1,0)</f>
        <v>0</v>
      </c>
      <c r="V2640" s="5">
        <f t="shared" si="5280"/>
        <v>0</v>
      </c>
      <c r="W2640" s="5">
        <f t="shared" ref="W2640:Z2640" si="5281">IF(ISBLANK(K2640),1,0)</f>
        <v>0</v>
      </c>
      <c r="X2640" s="5">
        <f t="shared" si="5281"/>
        <v>0</v>
      </c>
      <c r="Y2640" s="5">
        <f t="shared" si="5281"/>
        <v>0</v>
      </c>
      <c r="Z2640" s="5">
        <f t="shared" si="5281"/>
        <v>0</v>
      </c>
      <c r="AA2640" s="5">
        <f t="shared" si="3"/>
        <v>0</v>
      </c>
    </row>
    <row r="2641" spans="1:27" ht="15.75" customHeight="1" x14ac:dyDescent="0.2">
      <c r="A2641" s="1" t="s">
        <v>2952</v>
      </c>
      <c r="B2641" s="1" t="s">
        <v>1</v>
      </c>
      <c r="C2641" s="1" t="s">
        <v>47</v>
      </c>
      <c r="D2641" s="2">
        <v>45296</v>
      </c>
      <c r="E2641" s="1" t="s">
        <v>3</v>
      </c>
      <c r="F2641" s="1">
        <v>21.03</v>
      </c>
      <c r="G2641" s="1">
        <v>43.72</v>
      </c>
      <c r="H2641" s="1">
        <v>346</v>
      </c>
      <c r="I2641" s="1">
        <v>38.200000000000003</v>
      </c>
      <c r="J2641" s="1">
        <v>7.61</v>
      </c>
      <c r="K2641" s="1">
        <v>99.38</v>
      </c>
      <c r="L2641" s="1">
        <v>6.82</v>
      </c>
      <c r="M2641" s="1">
        <v>120.6</v>
      </c>
      <c r="N2641" s="1">
        <v>84.62</v>
      </c>
      <c r="O2641" s="1">
        <v>94.91</v>
      </c>
      <c r="P2641" s="1" t="s">
        <v>4</v>
      </c>
      <c r="Q2641" s="1" t="s">
        <v>5</v>
      </c>
      <c r="R2641" s="1" t="s">
        <v>6</v>
      </c>
      <c r="S2641" s="1" t="s">
        <v>6</v>
      </c>
      <c r="T2641" s="3">
        <f t="shared" si="0"/>
        <v>45292</v>
      </c>
      <c r="U2641" s="5">
        <f t="shared" ref="U2641:V2641" si="5282">IF(ISBLANK(F2641),1,0)</f>
        <v>0</v>
      </c>
      <c r="V2641" s="5">
        <f t="shared" si="5282"/>
        <v>0</v>
      </c>
      <c r="W2641" s="5">
        <f t="shared" ref="W2641:Z2641" si="5283">IF(ISBLANK(K2641),1,0)</f>
        <v>0</v>
      </c>
      <c r="X2641" s="5">
        <f t="shared" si="5283"/>
        <v>0</v>
      </c>
      <c r="Y2641" s="5">
        <f t="shared" si="5283"/>
        <v>0</v>
      </c>
      <c r="Z2641" s="5">
        <f t="shared" si="5283"/>
        <v>0</v>
      </c>
      <c r="AA2641" s="5">
        <f t="shared" si="3"/>
        <v>0</v>
      </c>
    </row>
    <row r="2642" spans="1:27" ht="15.75" customHeight="1" x14ac:dyDescent="0.2">
      <c r="A2642" s="1" t="s">
        <v>2953</v>
      </c>
      <c r="B2642" s="1" t="s">
        <v>20</v>
      </c>
      <c r="C2642" s="1" t="s">
        <v>47</v>
      </c>
      <c r="D2642" s="2">
        <v>45995</v>
      </c>
      <c r="E2642" s="1" t="s">
        <v>3</v>
      </c>
      <c r="F2642" s="1">
        <v>20.87</v>
      </c>
      <c r="G2642" s="1">
        <v>37.11</v>
      </c>
      <c r="H2642" s="1">
        <v>266</v>
      </c>
      <c r="I2642" s="1">
        <v>51.1</v>
      </c>
      <c r="J2642" s="1">
        <v>8.3000000000000007</v>
      </c>
      <c r="K2642" s="1">
        <v>99.11</v>
      </c>
      <c r="L2642" s="1">
        <v>6.98</v>
      </c>
      <c r="M2642" s="1">
        <v>150.6</v>
      </c>
      <c r="N2642" s="1">
        <v>84.93</v>
      </c>
      <c r="O2642" s="1">
        <v>92.09</v>
      </c>
      <c r="P2642" s="1" t="s">
        <v>4</v>
      </c>
      <c r="Q2642" s="1" t="s">
        <v>5</v>
      </c>
      <c r="R2642" s="1" t="s">
        <v>6</v>
      </c>
      <c r="S2642" s="1" t="s">
        <v>6</v>
      </c>
      <c r="T2642" s="3">
        <f t="shared" si="0"/>
        <v>45992</v>
      </c>
      <c r="U2642" s="5">
        <f t="shared" ref="U2642:V2642" si="5284">IF(ISBLANK(F2642),1,0)</f>
        <v>0</v>
      </c>
      <c r="V2642" s="5">
        <f t="shared" si="5284"/>
        <v>0</v>
      </c>
      <c r="W2642" s="5">
        <f t="shared" ref="W2642:Z2642" si="5285">IF(ISBLANK(K2642),1,0)</f>
        <v>0</v>
      </c>
      <c r="X2642" s="5">
        <f t="shared" si="5285"/>
        <v>0</v>
      </c>
      <c r="Y2642" s="5">
        <f t="shared" si="5285"/>
        <v>0</v>
      </c>
      <c r="Z2642" s="5">
        <f t="shared" si="5285"/>
        <v>0</v>
      </c>
      <c r="AA2642" s="5">
        <f t="shared" si="3"/>
        <v>0</v>
      </c>
    </row>
    <row r="2643" spans="1:27" ht="15.75" customHeight="1" x14ac:dyDescent="0.2">
      <c r="A2643" s="1" t="s">
        <v>2954</v>
      </c>
      <c r="B2643" s="1" t="s">
        <v>20</v>
      </c>
      <c r="C2643" s="1" t="s">
        <v>35</v>
      </c>
      <c r="D2643" s="2">
        <v>45724</v>
      </c>
      <c r="E2643" s="1" t="s">
        <v>23</v>
      </c>
      <c r="F2643" s="1">
        <v>21.59</v>
      </c>
      <c r="G2643" s="1">
        <v>38.78</v>
      </c>
      <c r="H2643" s="1">
        <v>270</v>
      </c>
      <c r="I2643" s="1">
        <v>46.2</v>
      </c>
      <c r="J2643" s="1">
        <v>7.72</v>
      </c>
      <c r="K2643" s="1">
        <v>99.26</v>
      </c>
      <c r="L2643" s="1">
        <v>6.84</v>
      </c>
      <c r="M2643" s="1">
        <v>149.19999999999999</v>
      </c>
      <c r="N2643" s="1">
        <v>88.02</v>
      </c>
      <c r="O2643" s="1">
        <v>94.11</v>
      </c>
      <c r="P2643" s="1" t="s">
        <v>4</v>
      </c>
      <c r="Q2643" s="1" t="s">
        <v>5</v>
      </c>
      <c r="R2643" s="1" t="s">
        <v>6</v>
      </c>
      <c r="S2643" s="1" t="s">
        <v>6</v>
      </c>
      <c r="T2643" s="3">
        <f t="shared" si="0"/>
        <v>45717</v>
      </c>
      <c r="U2643" s="5">
        <f t="shared" ref="U2643:V2643" si="5286">IF(ISBLANK(F2643),1,0)</f>
        <v>0</v>
      </c>
      <c r="V2643" s="5">
        <f t="shared" si="5286"/>
        <v>0</v>
      </c>
      <c r="W2643" s="5">
        <f t="shared" ref="W2643:Z2643" si="5287">IF(ISBLANK(K2643),1,0)</f>
        <v>0</v>
      </c>
      <c r="X2643" s="5">
        <f t="shared" si="5287"/>
        <v>0</v>
      </c>
      <c r="Y2643" s="5">
        <f t="shared" si="5287"/>
        <v>0</v>
      </c>
      <c r="Z2643" s="5">
        <f t="shared" si="5287"/>
        <v>0</v>
      </c>
      <c r="AA2643" s="5">
        <f t="shared" si="3"/>
        <v>0</v>
      </c>
    </row>
    <row r="2644" spans="1:27" ht="15.75" customHeight="1" x14ac:dyDescent="0.2">
      <c r="A2644" s="1" t="s">
        <v>2955</v>
      </c>
      <c r="B2644" s="1" t="s">
        <v>58</v>
      </c>
      <c r="C2644" s="1" t="s">
        <v>35</v>
      </c>
      <c r="D2644" s="2">
        <v>45985</v>
      </c>
      <c r="E2644" s="1" t="s">
        <v>23</v>
      </c>
      <c r="F2644" s="1">
        <v>23.18</v>
      </c>
      <c r="G2644" s="1">
        <v>37.17</v>
      </c>
      <c r="H2644" s="1">
        <v>322</v>
      </c>
      <c r="I2644" s="1">
        <v>34.5</v>
      </c>
      <c r="J2644" s="1">
        <v>6.9</v>
      </c>
      <c r="K2644" s="1">
        <v>98.89</v>
      </c>
      <c r="L2644" s="1">
        <v>6.82</v>
      </c>
      <c r="M2644" s="1">
        <v>111.4</v>
      </c>
      <c r="N2644" s="1">
        <v>82.83</v>
      </c>
      <c r="O2644" s="1">
        <v>92.26</v>
      </c>
      <c r="P2644" s="1" t="s">
        <v>4</v>
      </c>
      <c r="Q2644" s="1" t="s">
        <v>5</v>
      </c>
      <c r="R2644" s="1" t="s">
        <v>6</v>
      </c>
      <c r="S2644" s="1" t="s">
        <v>6</v>
      </c>
      <c r="T2644" s="3">
        <f t="shared" si="0"/>
        <v>45962</v>
      </c>
      <c r="U2644" s="5">
        <f t="shared" ref="U2644:V2644" si="5288">IF(ISBLANK(F2644),1,0)</f>
        <v>0</v>
      </c>
      <c r="V2644" s="5">
        <f t="shared" si="5288"/>
        <v>0</v>
      </c>
      <c r="W2644" s="5">
        <f t="shared" ref="W2644:Z2644" si="5289">IF(ISBLANK(K2644),1,0)</f>
        <v>0</v>
      </c>
      <c r="X2644" s="5">
        <f t="shared" si="5289"/>
        <v>0</v>
      </c>
      <c r="Y2644" s="5">
        <f t="shared" si="5289"/>
        <v>0</v>
      </c>
      <c r="Z2644" s="5">
        <f t="shared" si="5289"/>
        <v>0</v>
      </c>
      <c r="AA2644" s="5">
        <f t="shared" si="3"/>
        <v>0</v>
      </c>
    </row>
    <row r="2645" spans="1:27" ht="15.75" customHeight="1" x14ac:dyDescent="0.2">
      <c r="A2645" s="1" t="s">
        <v>2956</v>
      </c>
      <c r="B2645" s="1" t="s">
        <v>58</v>
      </c>
      <c r="C2645" s="1" t="s">
        <v>21</v>
      </c>
      <c r="D2645" s="2">
        <v>45549</v>
      </c>
      <c r="E2645" s="1" t="s">
        <v>3</v>
      </c>
      <c r="F2645" s="1">
        <v>22.42</v>
      </c>
      <c r="G2645" s="1">
        <v>47.29</v>
      </c>
      <c r="H2645" s="1">
        <v>299</v>
      </c>
      <c r="I2645" s="1">
        <v>41.7</v>
      </c>
      <c r="J2645" s="1">
        <v>6.55</v>
      </c>
      <c r="K2645" s="1">
        <v>98.52</v>
      </c>
      <c r="L2645" s="1">
        <v>6.95</v>
      </c>
      <c r="M2645" s="1">
        <v>138.9</v>
      </c>
      <c r="N2645" s="1">
        <v>89.91</v>
      </c>
      <c r="O2645" s="1">
        <v>94.49</v>
      </c>
      <c r="P2645" s="1" t="s">
        <v>4</v>
      </c>
      <c r="Q2645" s="1" t="s">
        <v>5</v>
      </c>
      <c r="R2645" s="1" t="s">
        <v>6</v>
      </c>
      <c r="S2645" s="1" t="s">
        <v>6</v>
      </c>
      <c r="T2645" s="3">
        <f t="shared" si="0"/>
        <v>45536</v>
      </c>
      <c r="U2645" s="5">
        <f t="shared" ref="U2645:V2645" si="5290">IF(ISBLANK(F2645),1,0)</f>
        <v>0</v>
      </c>
      <c r="V2645" s="5">
        <f t="shared" si="5290"/>
        <v>0</v>
      </c>
      <c r="W2645" s="5">
        <f t="shared" ref="W2645:Z2645" si="5291">IF(ISBLANK(K2645),1,0)</f>
        <v>0</v>
      </c>
      <c r="X2645" s="5">
        <f t="shared" si="5291"/>
        <v>0</v>
      </c>
      <c r="Y2645" s="5">
        <f t="shared" si="5291"/>
        <v>0</v>
      </c>
      <c r="Z2645" s="5">
        <f t="shared" si="5291"/>
        <v>0</v>
      </c>
      <c r="AA2645" s="5">
        <f t="shared" si="3"/>
        <v>0</v>
      </c>
    </row>
    <row r="2646" spans="1:27" ht="15.75" customHeight="1" x14ac:dyDescent="0.2">
      <c r="A2646" s="1" t="s">
        <v>2957</v>
      </c>
      <c r="B2646" s="1" t="s">
        <v>20</v>
      </c>
      <c r="C2646" s="1" t="s">
        <v>35</v>
      </c>
      <c r="D2646" s="2">
        <v>45520</v>
      </c>
      <c r="E2646" s="1" t="s">
        <v>37</v>
      </c>
      <c r="F2646" s="1">
        <v>20.87</v>
      </c>
      <c r="G2646" s="1">
        <v>43.42</v>
      </c>
      <c r="H2646" s="1">
        <v>302</v>
      </c>
      <c r="I2646" s="1">
        <v>53.8</v>
      </c>
      <c r="J2646" s="1">
        <v>8.08</v>
      </c>
      <c r="K2646" s="1">
        <v>98.77</v>
      </c>
      <c r="L2646" s="1">
        <v>7.01</v>
      </c>
      <c r="M2646" s="1">
        <v>141.69999999999999</v>
      </c>
      <c r="N2646" s="1">
        <v>81.96</v>
      </c>
      <c r="O2646" s="1">
        <v>93.26</v>
      </c>
      <c r="P2646" s="1" t="s">
        <v>4</v>
      </c>
      <c r="Q2646" s="1" t="s">
        <v>5</v>
      </c>
      <c r="R2646" s="1" t="s">
        <v>6</v>
      </c>
      <c r="S2646" s="1" t="s">
        <v>6</v>
      </c>
      <c r="T2646" s="3">
        <f t="shared" si="0"/>
        <v>45505</v>
      </c>
      <c r="U2646" s="5">
        <f t="shared" ref="U2646:V2646" si="5292">IF(ISBLANK(F2646),1,0)</f>
        <v>0</v>
      </c>
      <c r="V2646" s="5">
        <f t="shared" si="5292"/>
        <v>0</v>
      </c>
      <c r="W2646" s="5">
        <f t="shared" ref="W2646:Z2646" si="5293">IF(ISBLANK(K2646),1,0)</f>
        <v>0</v>
      </c>
      <c r="X2646" s="5">
        <f t="shared" si="5293"/>
        <v>0</v>
      </c>
      <c r="Y2646" s="5">
        <f t="shared" si="5293"/>
        <v>0</v>
      </c>
      <c r="Z2646" s="5">
        <f t="shared" si="5293"/>
        <v>0</v>
      </c>
      <c r="AA2646" s="5">
        <f t="shared" si="3"/>
        <v>0</v>
      </c>
    </row>
    <row r="2647" spans="1:27" ht="15.75" customHeight="1" x14ac:dyDescent="0.2">
      <c r="A2647" s="1" t="s">
        <v>649</v>
      </c>
      <c r="B2647" s="1" t="s">
        <v>34</v>
      </c>
      <c r="C2647" s="1" t="s">
        <v>21</v>
      </c>
      <c r="D2647" s="2">
        <v>45673</v>
      </c>
      <c r="E2647" s="1" t="s">
        <v>93</v>
      </c>
      <c r="F2647" s="1">
        <v>22.95</v>
      </c>
      <c r="G2647" s="1">
        <v>44.91</v>
      </c>
      <c r="H2647" s="1">
        <v>319</v>
      </c>
      <c r="I2647" s="1">
        <v>45.2</v>
      </c>
      <c r="J2647" s="1">
        <v>6.65</v>
      </c>
      <c r="K2647" s="1">
        <v>99.27</v>
      </c>
      <c r="L2647" s="1">
        <v>6.95</v>
      </c>
      <c r="M2647" s="1">
        <v>122.5</v>
      </c>
      <c r="N2647" s="1">
        <v>88.25</v>
      </c>
      <c r="O2647" s="1">
        <v>93.82</v>
      </c>
      <c r="P2647" s="1" t="s">
        <v>4</v>
      </c>
      <c r="Q2647" s="1" t="s">
        <v>5</v>
      </c>
      <c r="R2647" s="1" t="s">
        <v>6</v>
      </c>
      <c r="S2647" s="1" t="s">
        <v>6</v>
      </c>
      <c r="T2647" s="3">
        <f t="shared" si="0"/>
        <v>45658</v>
      </c>
      <c r="U2647" s="5">
        <f t="shared" ref="U2647:V2647" si="5294">IF(ISBLANK(F2647),1,0)</f>
        <v>0</v>
      </c>
      <c r="V2647" s="5">
        <f t="shared" si="5294"/>
        <v>0</v>
      </c>
      <c r="W2647" s="5">
        <f t="shared" ref="W2647:Z2647" si="5295">IF(ISBLANK(K2647),1,0)</f>
        <v>0</v>
      </c>
      <c r="X2647" s="5">
        <f t="shared" si="5295"/>
        <v>0</v>
      </c>
      <c r="Y2647" s="5">
        <f t="shared" si="5295"/>
        <v>0</v>
      </c>
      <c r="Z2647" s="5">
        <f t="shared" si="5295"/>
        <v>0</v>
      </c>
      <c r="AA2647" s="5">
        <f t="shared" si="3"/>
        <v>0</v>
      </c>
    </row>
    <row r="2648" spans="1:27" ht="15.75" customHeight="1" x14ac:dyDescent="0.2">
      <c r="A2648" s="1" t="s">
        <v>2958</v>
      </c>
      <c r="B2648" s="1" t="s">
        <v>1</v>
      </c>
      <c r="C2648" s="1" t="s">
        <v>35</v>
      </c>
      <c r="D2648" s="2">
        <v>45923</v>
      </c>
      <c r="E2648" s="1" t="s">
        <v>93</v>
      </c>
      <c r="F2648" s="1">
        <v>21.48</v>
      </c>
      <c r="G2648" s="1">
        <v>42.79</v>
      </c>
      <c r="H2648" s="1">
        <v>331</v>
      </c>
      <c r="I2648" s="1">
        <v>37.4</v>
      </c>
      <c r="J2648" s="1">
        <v>7.32</v>
      </c>
      <c r="K2648" s="1">
        <v>99.02</v>
      </c>
      <c r="L2648" s="1">
        <v>6.81</v>
      </c>
      <c r="M2648" s="1">
        <v>120.2</v>
      </c>
      <c r="N2648" s="1">
        <v>84.72</v>
      </c>
      <c r="O2648" s="1">
        <v>95.4</v>
      </c>
      <c r="P2648" s="1" t="s">
        <v>4</v>
      </c>
      <c r="Q2648" s="1" t="s">
        <v>5</v>
      </c>
      <c r="R2648" s="1" t="s">
        <v>6</v>
      </c>
      <c r="S2648" s="1" t="s">
        <v>6</v>
      </c>
      <c r="T2648" s="3">
        <f t="shared" si="0"/>
        <v>45901</v>
      </c>
      <c r="U2648" s="5">
        <f t="shared" ref="U2648:V2648" si="5296">IF(ISBLANK(F2648),1,0)</f>
        <v>0</v>
      </c>
      <c r="V2648" s="5">
        <f t="shared" si="5296"/>
        <v>0</v>
      </c>
      <c r="W2648" s="5">
        <f t="shared" ref="W2648:Z2648" si="5297">IF(ISBLANK(K2648),1,0)</f>
        <v>0</v>
      </c>
      <c r="X2648" s="5">
        <f t="shared" si="5297"/>
        <v>0</v>
      </c>
      <c r="Y2648" s="5">
        <f t="shared" si="5297"/>
        <v>0</v>
      </c>
      <c r="Z2648" s="5">
        <f t="shared" si="5297"/>
        <v>0</v>
      </c>
      <c r="AA2648" s="5">
        <f t="shared" si="3"/>
        <v>0</v>
      </c>
    </row>
    <row r="2649" spans="1:27" ht="15.75" customHeight="1" x14ac:dyDescent="0.2">
      <c r="A2649" s="1" t="s">
        <v>2959</v>
      </c>
      <c r="B2649" s="1" t="s">
        <v>20</v>
      </c>
      <c r="C2649" s="1" t="s">
        <v>35</v>
      </c>
      <c r="D2649" s="2">
        <v>45693</v>
      </c>
      <c r="E2649" s="1" t="s">
        <v>37</v>
      </c>
      <c r="F2649" s="1">
        <v>21.7</v>
      </c>
      <c r="G2649" s="1">
        <v>36.6</v>
      </c>
      <c r="H2649" s="1">
        <v>333</v>
      </c>
      <c r="I2649" s="1">
        <v>46.2</v>
      </c>
      <c r="J2649" s="1">
        <v>7.17</v>
      </c>
      <c r="K2649" s="1">
        <v>99.12</v>
      </c>
      <c r="L2649" s="1">
        <v>6.83</v>
      </c>
      <c r="M2649" s="1">
        <v>136.1</v>
      </c>
      <c r="N2649" s="1">
        <v>83.08</v>
      </c>
      <c r="O2649" s="1">
        <v>93.73</v>
      </c>
      <c r="P2649" s="1" t="s">
        <v>4</v>
      </c>
      <c r="Q2649" s="1" t="s">
        <v>5</v>
      </c>
      <c r="R2649" s="1" t="s">
        <v>6</v>
      </c>
      <c r="S2649" s="1" t="s">
        <v>6</v>
      </c>
      <c r="T2649" s="3">
        <f t="shared" si="0"/>
        <v>45689</v>
      </c>
      <c r="U2649" s="5">
        <f t="shared" ref="U2649:V2649" si="5298">IF(ISBLANK(F2649),1,0)</f>
        <v>0</v>
      </c>
      <c r="V2649" s="5">
        <f t="shared" si="5298"/>
        <v>0</v>
      </c>
      <c r="W2649" s="5">
        <f t="shared" ref="W2649:Z2649" si="5299">IF(ISBLANK(K2649),1,0)</f>
        <v>0</v>
      </c>
      <c r="X2649" s="5">
        <f t="shared" si="5299"/>
        <v>0</v>
      </c>
      <c r="Y2649" s="5">
        <f t="shared" si="5299"/>
        <v>0</v>
      </c>
      <c r="Z2649" s="5">
        <f t="shared" si="5299"/>
        <v>0</v>
      </c>
      <c r="AA2649" s="5">
        <f t="shared" si="3"/>
        <v>0</v>
      </c>
    </row>
    <row r="2650" spans="1:27" ht="15.75" customHeight="1" x14ac:dyDescent="0.2">
      <c r="A2650" s="1" t="s">
        <v>2960</v>
      </c>
      <c r="B2650" s="1" t="s">
        <v>20</v>
      </c>
      <c r="C2650" s="1" t="s">
        <v>21</v>
      </c>
      <c r="D2650" s="2">
        <v>45871</v>
      </c>
      <c r="E2650" s="1" t="s">
        <v>93</v>
      </c>
      <c r="F2650" s="1">
        <v>21.87</v>
      </c>
      <c r="G2650" s="1">
        <v>29.35</v>
      </c>
      <c r="H2650" s="1">
        <v>311</v>
      </c>
      <c r="I2650" s="1">
        <v>42.1</v>
      </c>
      <c r="J2650" s="1">
        <v>7.84</v>
      </c>
      <c r="K2650" s="1">
        <v>99.24</v>
      </c>
      <c r="L2650" s="1">
        <v>6.94</v>
      </c>
      <c r="M2650" s="1">
        <v>122.4</v>
      </c>
      <c r="N2650" s="1">
        <v>88.12</v>
      </c>
      <c r="O2650" s="1">
        <v>90.45</v>
      </c>
      <c r="P2650" s="1" t="s">
        <v>4</v>
      </c>
      <c r="Q2650" s="1" t="s">
        <v>5</v>
      </c>
      <c r="R2650" s="1" t="s">
        <v>6</v>
      </c>
      <c r="S2650" s="1" t="s">
        <v>6</v>
      </c>
      <c r="T2650" s="3">
        <f t="shared" si="0"/>
        <v>45870</v>
      </c>
      <c r="U2650" s="5">
        <f t="shared" ref="U2650:V2650" si="5300">IF(ISBLANK(F2650),1,0)</f>
        <v>0</v>
      </c>
      <c r="V2650" s="5">
        <f t="shared" si="5300"/>
        <v>0</v>
      </c>
      <c r="W2650" s="5">
        <f t="shared" ref="W2650:Z2650" si="5301">IF(ISBLANK(K2650),1,0)</f>
        <v>0</v>
      </c>
      <c r="X2650" s="5">
        <f t="shared" si="5301"/>
        <v>0</v>
      </c>
      <c r="Y2650" s="5">
        <f t="shared" si="5301"/>
        <v>0</v>
      </c>
      <c r="Z2650" s="5">
        <f t="shared" si="5301"/>
        <v>0</v>
      </c>
      <c r="AA2650" s="5">
        <f t="shared" si="3"/>
        <v>0</v>
      </c>
    </row>
    <row r="2651" spans="1:27" ht="15.75" customHeight="1" x14ac:dyDescent="0.2">
      <c r="A2651" s="1" t="s">
        <v>2961</v>
      </c>
      <c r="B2651" s="1" t="s">
        <v>20</v>
      </c>
      <c r="C2651" s="1" t="s">
        <v>35</v>
      </c>
      <c r="D2651" s="2">
        <v>45448</v>
      </c>
      <c r="E2651" s="1" t="s">
        <v>37</v>
      </c>
      <c r="F2651" s="1">
        <v>20.84</v>
      </c>
      <c r="G2651" s="1">
        <v>32.94</v>
      </c>
      <c r="H2651" s="1">
        <v>322</v>
      </c>
      <c r="I2651" s="1">
        <v>42.9</v>
      </c>
      <c r="J2651" s="1">
        <v>7.05</v>
      </c>
      <c r="K2651" s="1">
        <v>99.13</v>
      </c>
      <c r="L2651" s="1">
        <v>6.93</v>
      </c>
      <c r="M2651" s="1">
        <v>124.5</v>
      </c>
      <c r="N2651" s="1">
        <v>89.59</v>
      </c>
      <c r="O2651" s="1">
        <v>90.97</v>
      </c>
      <c r="P2651" s="1" t="s">
        <v>4</v>
      </c>
      <c r="Q2651" s="1" t="s">
        <v>5</v>
      </c>
      <c r="R2651" s="1" t="s">
        <v>6</v>
      </c>
      <c r="S2651" s="1" t="s">
        <v>6</v>
      </c>
      <c r="T2651" s="3">
        <f t="shared" si="0"/>
        <v>45444</v>
      </c>
      <c r="U2651" s="5">
        <f t="shared" ref="U2651:V2651" si="5302">IF(ISBLANK(F2651),1,0)</f>
        <v>0</v>
      </c>
      <c r="V2651" s="5">
        <f t="shared" si="5302"/>
        <v>0</v>
      </c>
      <c r="W2651" s="5">
        <f t="shared" ref="W2651:Z2651" si="5303">IF(ISBLANK(K2651),1,0)</f>
        <v>0</v>
      </c>
      <c r="X2651" s="5">
        <f t="shared" si="5303"/>
        <v>0</v>
      </c>
      <c r="Y2651" s="5">
        <f t="shared" si="5303"/>
        <v>0</v>
      </c>
      <c r="Z2651" s="5">
        <f t="shared" si="5303"/>
        <v>0</v>
      </c>
      <c r="AA2651" s="5">
        <f t="shared" si="3"/>
        <v>0</v>
      </c>
    </row>
    <row r="2652" spans="1:27" ht="15.75" customHeight="1" x14ac:dyDescent="0.2">
      <c r="A2652" s="1" t="s">
        <v>2962</v>
      </c>
      <c r="B2652" s="1" t="s">
        <v>58</v>
      </c>
      <c r="C2652" s="1" t="s">
        <v>2</v>
      </c>
      <c r="D2652" s="2">
        <v>45859</v>
      </c>
      <c r="E2652" s="1" t="s">
        <v>23</v>
      </c>
      <c r="F2652" s="1">
        <v>22.52</v>
      </c>
      <c r="G2652" s="1">
        <v>38.29</v>
      </c>
      <c r="H2652" s="1">
        <v>337</v>
      </c>
      <c r="I2652" s="1">
        <v>33.4</v>
      </c>
      <c r="J2652" s="1">
        <v>6.75</v>
      </c>
      <c r="K2652" s="1">
        <v>98.75</v>
      </c>
      <c r="L2652" s="1">
        <v>6.74</v>
      </c>
      <c r="M2652" s="1">
        <v>136.1</v>
      </c>
      <c r="N2652" s="1">
        <v>88.94</v>
      </c>
      <c r="O2652" s="1">
        <v>93.07</v>
      </c>
      <c r="P2652" s="1" t="s">
        <v>4</v>
      </c>
      <c r="Q2652" s="1" t="s">
        <v>5</v>
      </c>
      <c r="R2652" s="1" t="s">
        <v>6</v>
      </c>
      <c r="S2652" s="1" t="s">
        <v>6</v>
      </c>
      <c r="T2652" s="3">
        <f t="shared" si="0"/>
        <v>45839</v>
      </c>
      <c r="U2652" s="5">
        <f t="shared" ref="U2652:V2652" si="5304">IF(ISBLANK(F2652),1,0)</f>
        <v>0</v>
      </c>
      <c r="V2652" s="5">
        <f t="shared" si="5304"/>
        <v>0</v>
      </c>
      <c r="W2652" s="5">
        <f t="shared" ref="W2652:Z2652" si="5305">IF(ISBLANK(K2652),1,0)</f>
        <v>0</v>
      </c>
      <c r="X2652" s="5">
        <f t="shared" si="5305"/>
        <v>0</v>
      </c>
      <c r="Y2652" s="5">
        <f t="shared" si="5305"/>
        <v>0</v>
      </c>
      <c r="Z2652" s="5">
        <f t="shared" si="5305"/>
        <v>0</v>
      </c>
      <c r="AA2652" s="5">
        <f t="shared" si="3"/>
        <v>0</v>
      </c>
    </row>
    <row r="2653" spans="1:27" ht="15.75" customHeight="1" x14ac:dyDescent="0.2">
      <c r="A2653" s="1" t="s">
        <v>916</v>
      </c>
      <c r="B2653" s="1" t="s">
        <v>34</v>
      </c>
      <c r="C2653" s="1" t="s">
        <v>35</v>
      </c>
      <c r="D2653" s="2">
        <v>45827</v>
      </c>
      <c r="E2653" s="1" t="s">
        <v>3</v>
      </c>
      <c r="F2653" s="1">
        <v>21.41</v>
      </c>
      <c r="G2653" s="1">
        <v>39.54</v>
      </c>
      <c r="H2653" s="1">
        <v>312</v>
      </c>
      <c r="I2653" s="1">
        <v>50.5</v>
      </c>
      <c r="J2653" s="1">
        <v>7.29</v>
      </c>
      <c r="K2653" s="1">
        <v>99.15</v>
      </c>
      <c r="L2653" s="1">
        <v>7.05</v>
      </c>
      <c r="M2653" s="1">
        <v>136.4</v>
      </c>
      <c r="N2653" s="1">
        <v>91.28</v>
      </c>
      <c r="O2653" s="1">
        <v>92.8</v>
      </c>
      <c r="P2653" s="1" t="s">
        <v>4</v>
      </c>
      <c r="Q2653" s="1" t="s">
        <v>5</v>
      </c>
      <c r="R2653" s="1" t="s">
        <v>6</v>
      </c>
      <c r="S2653" s="1" t="s">
        <v>6</v>
      </c>
      <c r="T2653" s="3">
        <f t="shared" si="0"/>
        <v>45809</v>
      </c>
      <c r="U2653" s="5">
        <f t="shared" ref="U2653:V2653" si="5306">IF(ISBLANK(F2653),1,0)</f>
        <v>0</v>
      </c>
      <c r="V2653" s="5">
        <f t="shared" si="5306"/>
        <v>0</v>
      </c>
      <c r="W2653" s="5">
        <f t="shared" ref="W2653:Z2653" si="5307">IF(ISBLANK(K2653),1,0)</f>
        <v>0</v>
      </c>
      <c r="X2653" s="5">
        <f t="shared" si="5307"/>
        <v>0</v>
      </c>
      <c r="Y2653" s="5">
        <f t="shared" si="5307"/>
        <v>0</v>
      </c>
      <c r="Z2653" s="5">
        <f t="shared" si="5307"/>
        <v>0</v>
      </c>
      <c r="AA2653" s="5">
        <f t="shared" si="3"/>
        <v>0</v>
      </c>
    </row>
    <row r="2654" spans="1:27" ht="15.75" customHeight="1" x14ac:dyDescent="0.2">
      <c r="A2654" s="1" t="s">
        <v>2963</v>
      </c>
      <c r="B2654" s="1" t="s">
        <v>58</v>
      </c>
      <c r="C2654" s="1" t="s">
        <v>21</v>
      </c>
      <c r="D2654" s="2">
        <v>45947</v>
      </c>
      <c r="E2654" s="1" t="s">
        <v>23</v>
      </c>
      <c r="F2654" s="1">
        <v>22.52</v>
      </c>
      <c r="H2654" s="1">
        <v>316</v>
      </c>
      <c r="I2654" s="1">
        <v>43.5</v>
      </c>
      <c r="J2654" s="1">
        <v>8.69</v>
      </c>
      <c r="K2654" s="1">
        <v>98.93</v>
      </c>
      <c r="L2654" s="1">
        <v>6.67</v>
      </c>
      <c r="M2654" s="1">
        <v>140.6</v>
      </c>
      <c r="N2654" s="1">
        <v>85.17</v>
      </c>
      <c r="O2654" s="1">
        <v>93.84</v>
      </c>
      <c r="P2654" s="1" t="s">
        <v>4</v>
      </c>
      <c r="Q2654" s="1" t="s">
        <v>5</v>
      </c>
      <c r="R2654" s="1" t="s">
        <v>6</v>
      </c>
      <c r="S2654" s="1" t="s">
        <v>6</v>
      </c>
      <c r="T2654" s="3">
        <f t="shared" si="0"/>
        <v>45931</v>
      </c>
      <c r="U2654" s="5">
        <f t="shared" ref="U2654:V2654" si="5308">IF(ISBLANK(F2654),1,0)</f>
        <v>0</v>
      </c>
      <c r="V2654" s="5">
        <f t="shared" si="5308"/>
        <v>1</v>
      </c>
      <c r="W2654" s="5">
        <f t="shared" ref="W2654:Z2654" si="5309">IF(ISBLANK(K2654),1,0)</f>
        <v>0</v>
      </c>
      <c r="X2654" s="5">
        <f t="shared" si="5309"/>
        <v>0</v>
      </c>
      <c r="Y2654" s="5">
        <f t="shared" si="5309"/>
        <v>0</v>
      </c>
      <c r="Z2654" s="5">
        <f t="shared" si="5309"/>
        <v>0</v>
      </c>
      <c r="AA2654" s="5">
        <f t="shared" si="3"/>
        <v>1</v>
      </c>
    </row>
    <row r="2655" spans="1:27" ht="15.75" customHeight="1" x14ac:dyDescent="0.2">
      <c r="A2655" s="1" t="s">
        <v>2964</v>
      </c>
      <c r="B2655" s="1" t="s">
        <v>1</v>
      </c>
      <c r="C2655" s="1" t="s">
        <v>21</v>
      </c>
      <c r="D2655" s="2">
        <v>45334</v>
      </c>
      <c r="E2655" s="1" t="s">
        <v>37</v>
      </c>
      <c r="F2655" s="1">
        <v>21.12</v>
      </c>
      <c r="G2655" s="1">
        <v>47.06</v>
      </c>
      <c r="H2655" s="1">
        <v>335</v>
      </c>
      <c r="I2655" s="1">
        <v>38.5</v>
      </c>
      <c r="J2655" s="1">
        <v>6.61</v>
      </c>
      <c r="K2655" s="1">
        <v>99.6</v>
      </c>
      <c r="L2655" s="1">
        <v>6.72</v>
      </c>
      <c r="M2655" s="1">
        <v>115.8</v>
      </c>
      <c r="N2655" s="1">
        <v>86.34</v>
      </c>
      <c r="O2655" s="1">
        <v>95.8</v>
      </c>
      <c r="P2655" s="1" t="s">
        <v>4</v>
      </c>
      <c r="Q2655" s="1" t="s">
        <v>5</v>
      </c>
      <c r="R2655" s="1" t="s">
        <v>6</v>
      </c>
      <c r="S2655" s="1" t="s">
        <v>6</v>
      </c>
      <c r="T2655" s="3">
        <f t="shared" si="0"/>
        <v>45323</v>
      </c>
      <c r="U2655" s="5">
        <f t="shared" ref="U2655:V2655" si="5310">IF(ISBLANK(F2655),1,0)</f>
        <v>0</v>
      </c>
      <c r="V2655" s="5">
        <f t="shared" si="5310"/>
        <v>0</v>
      </c>
      <c r="W2655" s="5">
        <f t="shared" ref="W2655:Z2655" si="5311">IF(ISBLANK(K2655),1,0)</f>
        <v>0</v>
      </c>
      <c r="X2655" s="5">
        <f t="shared" si="5311"/>
        <v>0</v>
      </c>
      <c r="Y2655" s="5">
        <f t="shared" si="5311"/>
        <v>0</v>
      </c>
      <c r="Z2655" s="5">
        <f t="shared" si="5311"/>
        <v>0</v>
      </c>
      <c r="AA2655" s="5">
        <f t="shared" si="3"/>
        <v>0</v>
      </c>
    </row>
    <row r="2656" spans="1:27" ht="15.75" customHeight="1" x14ac:dyDescent="0.2">
      <c r="A2656" s="1" t="s">
        <v>1557</v>
      </c>
      <c r="B2656" s="1" t="s">
        <v>1</v>
      </c>
      <c r="C2656" s="1" t="s">
        <v>47</v>
      </c>
      <c r="D2656" s="2">
        <v>45572</v>
      </c>
      <c r="E2656" s="1" t="s">
        <v>37</v>
      </c>
      <c r="F2656" s="1">
        <v>22.75</v>
      </c>
      <c r="G2656" s="1">
        <v>42.36</v>
      </c>
      <c r="H2656" s="1">
        <v>352</v>
      </c>
      <c r="I2656" s="1">
        <v>41.1</v>
      </c>
      <c r="J2656" s="1">
        <v>6.61</v>
      </c>
      <c r="K2656" s="1">
        <v>99.46</v>
      </c>
      <c r="L2656" s="1">
        <v>6.62</v>
      </c>
      <c r="M2656" s="1">
        <v>115.4</v>
      </c>
      <c r="N2656" s="1">
        <v>87.17</v>
      </c>
      <c r="O2656" s="1">
        <v>93.26</v>
      </c>
      <c r="P2656" s="1" t="s">
        <v>4</v>
      </c>
      <c r="Q2656" s="1" t="s">
        <v>5</v>
      </c>
      <c r="R2656" s="1" t="s">
        <v>6</v>
      </c>
      <c r="S2656" s="1" t="s">
        <v>6</v>
      </c>
      <c r="T2656" s="3">
        <f t="shared" si="0"/>
        <v>45566</v>
      </c>
      <c r="U2656" s="5">
        <f t="shared" ref="U2656:V2656" si="5312">IF(ISBLANK(F2656),1,0)</f>
        <v>0</v>
      </c>
      <c r="V2656" s="5">
        <f t="shared" si="5312"/>
        <v>0</v>
      </c>
      <c r="W2656" s="5">
        <f t="shared" ref="W2656:Z2656" si="5313">IF(ISBLANK(K2656),1,0)</f>
        <v>0</v>
      </c>
      <c r="X2656" s="5">
        <f t="shared" si="5313"/>
        <v>0</v>
      </c>
      <c r="Y2656" s="5">
        <f t="shared" si="5313"/>
        <v>0</v>
      </c>
      <c r="Z2656" s="5">
        <f t="shared" si="5313"/>
        <v>0</v>
      </c>
      <c r="AA2656" s="5">
        <f t="shared" si="3"/>
        <v>0</v>
      </c>
    </row>
    <row r="2657" spans="1:27" ht="15.75" customHeight="1" x14ac:dyDescent="0.2">
      <c r="A2657" s="1" t="s">
        <v>224</v>
      </c>
      <c r="B2657" s="1" t="s">
        <v>1</v>
      </c>
      <c r="C2657" s="1" t="s">
        <v>47</v>
      </c>
      <c r="D2657" s="2">
        <v>45356</v>
      </c>
      <c r="E2657" s="1" t="s">
        <v>3</v>
      </c>
      <c r="F2657" s="1">
        <v>22.19</v>
      </c>
      <c r="G2657" s="1">
        <v>50.04</v>
      </c>
      <c r="H2657" s="1">
        <v>328</v>
      </c>
      <c r="I2657" s="1">
        <v>41.4</v>
      </c>
      <c r="J2657" s="1">
        <v>6.82</v>
      </c>
      <c r="K2657" s="1">
        <v>98.93</v>
      </c>
      <c r="L2657" s="1">
        <v>6.86</v>
      </c>
      <c r="M2657" s="1">
        <v>107.6</v>
      </c>
      <c r="N2657" s="1">
        <v>87.02</v>
      </c>
      <c r="O2657" s="1">
        <v>91.56</v>
      </c>
      <c r="P2657" s="1" t="s">
        <v>4</v>
      </c>
      <c r="Q2657" s="1" t="s">
        <v>5</v>
      </c>
      <c r="R2657" s="1" t="s">
        <v>6</v>
      </c>
      <c r="S2657" s="1" t="s">
        <v>6</v>
      </c>
      <c r="T2657" s="3">
        <f t="shared" si="0"/>
        <v>45352</v>
      </c>
      <c r="U2657" s="5">
        <f t="shared" ref="U2657:V2657" si="5314">IF(ISBLANK(F2657),1,0)</f>
        <v>0</v>
      </c>
      <c r="V2657" s="5">
        <f t="shared" si="5314"/>
        <v>0</v>
      </c>
      <c r="W2657" s="5">
        <f t="shared" ref="W2657:Z2657" si="5315">IF(ISBLANK(K2657),1,0)</f>
        <v>0</v>
      </c>
      <c r="X2657" s="5">
        <f t="shared" si="5315"/>
        <v>0</v>
      </c>
      <c r="Y2657" s="5">
        <f t="shared" si="5315"/>
        <v>0</v>
      </c>
      <c r="Z2657" s="5">
        <f t="shared" si="5315"/>
        <v>0</v>
      </c>
      <c r="AA2657" s="5">
        <f t="shared" si="3"/>
        <v>0</v>
      </c>
    </row>
    <row r="2658" spans="1:27" ht="15.75" customHeight="1" x14ac:dyDescent="0.2">
      <c r="A2658" s="1" t="s">
        <v>390</v>
      </c>
      <c r="B2658" s="1" t="s">
        <v>34</v>
      </c>
      <c r="C2658" s="1" t="s">
        <v>21</v>
      </c>
      <c r="D2658" s="2">
        <v>45584</v>
      </c>
      <c r="E2658" s="1" t="s">
        <v>37</v>
      </c>
      <c r="F2658" s="1">
        <v>22.66</v>
      </c>
      <c r="G2658" s="1">
        <v>40.090000000000003</v>
      </c>
      <c r="H2658" s="1">
        <v>346</v>
      </c>
      <c r="I2658" s="1">
        <v>41</v>
      </c>
      <c r="J2658" s="1">
        <v>6.33</v>
      </c>
      <c r="K2658" s="1">
        <v>99.49</v>
      </c>
      <c r="L2658" s="1">
        <v>7.01</v>
      </c>
      <c r="M2658" s="1">
        <v>137.1</v>
      </c>
      <c r="O2658" s="1">
        <v>95.41</v>
      </c>
      <c r="P2658" s="1" t="s">
        <v>4</v>
      </c>
      <c r="Q2658" s="1" t="s">
        <v>5</v>
      </c>
      <c r="R2658" s="1" t="s">
        <v>6</v>
      </c>
      <c r="S2658" s="1" t="s">
        <v>6</v>
      </c>
      <c r="T2658" s="3">
        <f t="shared" si="0"/>
        <v>45566</v>
      </c>
      <c r="U2658" s="5">
        <f t="shared" ref="U2658:V2658" si="5316">IF(ISBLANK(F2658),1,0)</f>
        <v>0</v>
      </c>
      <c r="V2658" s="5">
        <f t="shared" si="5316"/>
        <v>0</v>
      </c>
      <c r="W2658" s="5">
        <f t="shared" ref="W2658:Z2658" si="5317">IF(ISBLANK(K2658),1,0)</f>
        <v>0</v>
      </c>
      <c r="X2658" s="5">
        <f t="shared" si="5317"/>
        <v>0</v>
      </c>
      <c r="Y2658" s="5">
        <f t="shared" si="5317"/>
        <v>0</v>
      </c>
      <c r="Z2658" s="5">
        <f t="shared" si="5317"/>
        <v>1</v>
      </c>
      <c r="AA2658" s="5">
        <f t="shared" si="3"/>
        <v>1</v>
      </c>
    </row>
    <row r="2659" spans="1:27" ht="15.75" customHeight="1" x14ac:dyDescent="0.2">
      <c r="A2659" s="1" t="s">
        <v>2965</v>
      </c>
      <c r="B2659" s="1" t="s">
        <v>20</v>
      </c>
      <c r="C2659" s="1" t="s">
        <v>21</v>
      </c>
      <c r="D2659" s="2">
        <v>45846</v>
      </c>
      <c r="E2659" s="1" t="s">
        <v>23</v>
      </c>
      <c r="F2659" s="1">
        <v>21.47</v>
      </c>
      <c r="G2659" s="1">
        <v>39.32</v>
      </c>
      <c r="H2659" s="1">
        <v>287</v>
      </c>
      <c r="I2659" s="1">
        <v>45.2</v>
      </c>
      <c r="J2659" s="1">
        <v>7.61</v>
      </c>
      <c r="K2659" s="1">
        <v>99.03</v>
      </c>
      <c r="L2659" s="1">
        <v>6.84</v>
      </c>
      <c r="M2659" s="1">
        <v>140.9</v>
      </c>
      <c r="N2659" s="1">
        <v>84.57</v>
      </c>
      <c r="O2659" s="1">
        <v>94.43</v>
      </c>
      <c r="P2659" s="1" t="s">
        <v>4</v>
      </c>
      <c r="Q2659" s="1" t="s">
        <v>5</v>
      </c>
      <c r="R2659" s="1" t="s">
        <v>6</v>
      </c>
      <c r="S2659" s="1" t="s">
        <v>6</v>
      </c>
      <c r="T2659" s="3">
        <f t="shared" si="0"/>
        <v>45839</v>
      </c>
      <c r="U2659" s="5">
        <f t="shared" ref="U2659:V2659" si="5318">IF(ISBLANK(F2659),1,0)</f>
        <v>0</v>
      </c>
      <c r="V2659" s="5">
        <f t="shared" si="5318"/>
        <v>0</v>
      </c>
      <c r="W2659" s="5">
        <f t="shared" ref="W2659:Z2659" si="5319">IF(ISBLANK(K2659),1,0)</f>
        <v>0</v>
      </c>
      <c r="X2659" s="5">
        <f t="shared" si="5319"/>
        <v>0</v>
      </c>
      <c r="Y2659" s="5">
        <f t="shared" si="5319"/>
        <v>0</v>
      </c>
      <c r="Z2659" s="5">
        <f t="shared" si="5319"/>
        <v>0</v>
      </c>
      <c r="AA2659" s="5">
        <f t="shared" si="3"/>
        <v>0</v>
      </c>
    </row>
    <row r="2660" spans="1:27" ht="15.75" customHeight="1" x14ac:dyDescent="0.2">
      <c r="A2660" s="1" t="s">
        <v>388</v>
      </c>
      <c r="B2660" s="1" t="s">
        <v>34</v>
      </c>
      <c r="C2660" s="1" t="s">
        <v>35</v>
      </c>
      <c r="D2660" s="2">
        <v>45759</v>
      </c>
      <c r="E2660" s="1" t="s">
        <v>23</v>
      </c>
      <c r="F2660" s="1">
        <v>22.74</v>
      </c>
      <c r="G2660" s="1">
        <v>43.75</v>
      </c>
      <c r="H2660" s="1">
        <v>319</v>
      </c>
      <c r="I2660" s="1">
        <v>42.4</v>
      </c>
      <c r="J2660" s="1">
        <v>8.23</v>
      </c>
      <c r="K2660" s="1">
        <v>98.49</v>
      </c>
      <c r="L2660" s="1">
        <v>7.32</v>
      </c>
      <c r="M2660" s="1">
        <v>124.5</v>
      </c>
      <c r="N2660" s="1">
        <v>88.72</v>
      </c>
      <c r="O2660" s="1">
        <v>95.42</v>
      </c>
      <c r="P2660" s="1" t="s">
        <v>4</v>
      </c>
      <c r="Q2660" s="1" t="s">
        <v>5</v>
      </c>
      <c r="R2660" s="1" t="s">
        <v>6</v>
      </c>
      <c r="S2660" s="1" t="s">
        <v>6</v>
      </c>
      <c r="T2660" s="3">
        <f t="shared" si="0"/>
        <v>45748</v>
      </c>
      <c r="U2660" s="5">
        <f t="shared" ref="U2660:V2660" si="5320">IF(ISBLANK(F2660),1,0)</f>
        <v>0</v>
      </c>
      <c r="V2660" s="5">
        <f t="shared" si="5320"/>
        <v>0</v>
      </c>
      <c r="W2660" s="5">
        <f t="shared" ref="W2660:Z2660" si="5321">IF(ISBLANK(K2660),1,0)</f>
        <v>0</v>
      </c>
      <c r="X2660" s="5">
        <f t="shared" si="5321"/>
        <v>0</v>
      </c>
      <c r="Y2660" s="5">
        <f t="shared" si="5321"/>
        <v>0</v>
      </c>
      <c r="Z2660" s="5">
        <f t="shared" si="5321"/>
        <v>0</v>
      </c>
      <c r="AA2660" s="5">
        <f t="shared" si="3"/>
        <v>0</v>
      </c>
    </row>
    <row r="2661" spans="1:27" ht="15.75" customHeight="1" x14ac:dyDescent="0.2">
      <c r="A2661" s="1" t="s">
        <v>239</v>
      </c>
      <c r="B2661" s="1" t="s">
        <v>1</v>
      </c>
      <c r="C2661" s="1" t="s">
        <v>21</v>
      </c>
      <c r="D2661" s="2">
        <v>45842</v>
      </c>
      <c r="E2661" s="1" t="s">
        <v>93</v>
      </c>
      <c r="F2661" s="1">
        <v>22.88</v>
      </c>
      <c r="G2661" s="1">
        <v>48.46</v>
      </c>
      <c r="H2661" s="1">
        <v>336</v>
      </c>
      <c r="I2661" s="1">
        <v>50.8</v>
      </c>
      <c r="J2661" s="1">
        <v>7.23</v>
      </c>
      <c r="K2661" s="1">
        <v>99.04</v>
      </c>
      <c r="L2661" s="1">
        <v>6.72</v>
      </c>
      <c r="M2661" s="1">
        <v>121</v>
      </c>
      <c r="N2661" s="1">
        <v>87.59</v>
      </c>
      <c r="O2661" s="1">
        <v>91.64</v>
      </c>
      <c r="P2661" s="1" t="s">
        <v>4</v>
      </c>
      <c r="Q2661" s="1" t="s">
        <v>5</v>
      </c>
      <c r="R2661" s="1" t="s">
        <v>6</v>
      </c>
      <c r="S2661" s="1" t="s">
        <v>6</v>
      </c>
      <c r="T2661" s="3">
        <f t="shared" si="0"/>
        <v>45839</v>
      </c>
      <c r="U2661" s="5">
        <f t="shared" ref="U2661:V2661" si="5322">IF(ISBLANK(F2661),1,0)</f>
        <v>0</v>
      </c>
      <c r="V2661" s="5">
        <f t="shared" si="5322"/>
        <v>0</v>
      </c>
      <c r="W2661" s="5">
        <f t="shared" ref="W2661:Z2661" si="5323">IF(ISBLANK(K2661),1,0)</f>
        <v>0</v>
      </c>
      <c r="X2661" s="5">
        <f t="shared" si="5323"/>
        <v>0</v>
      </c>
      <c r="Y2661" s="5">
        <f t="shared" si="5323"/>
        <v>0</v>
      </c>
      <c r="Z2661" s="5">
        <f t="shared" si="5323"/>
        <v>0</v>
      </c>
      <c r="AA2661" s="5">
        <f t="shared" si="3"/>
        <v>0</v>
      </c>
    </row>
    <row r="2662" spans="1:27" ht="15.75" customHeight="1" x14ac:dyDescent="0.2">
      <c r="A2662" s="1" t="s">
        <v>711</v>
      </c>
      <c r="B2662" s="1" t="s">
        <v>34</v>
      </c>
      <c r="C2662" s="1" t="s">
        <v>35</v>
      </c>
      <c r="D2662" s="2">
        <v>45831</v>
      </c>
      <c r="E2662" s="1" t="s">
        <v>93</v>
      </c>
      <c r="F2662" s="1">
        <v>21.7</v>
      </c>
      <c r="G2662" s="1">
        <v>44.53</v>
      </c>
      <c r="H2662" s="1">
        <v>307</v>
      </c>
      <c r="I2662" s="1">
        <v>49.6</v>
      </c>
      <c r="J2662" s="1">
        <v>7.96</v>
      </c>
      <c r="K2662" s="1">
        <v>99.43</v>
      </c>
      <c r="L2662" s="1">
        <v>6.98</v>
      </c>
      <c r="M2662" s="1">
        <v>143.4</v>
      </c>
      <c r="N2662" s="1">
        <v>89.72</v>
      </c>
      <c r="O2662" s="1">
        <v>93.59</v>
      </c>
      <c r="P2662" s="1" t="s">
        <v>4</v>
      </c>
      <c r="Q2662" s="1" t="s">
        <v>5</v>
      </c>
      <c r="R2662" s="1" t="s">
        <v>6</v>
      </c>
      <c r="S2662" s="1" t="s">
        <v>6</v>
      </c>
      <c r="T2662" s="3">
        <f t="shared" si="0"/>
        <v>45809</v>
      </c>
      <c r="U2662" s="5">
        <f t="shared" ref="U2662:V2662" si="5324">IF(ISBLANK(F2662),1,0)</f>
        <v>0</v>
      </c>
      <c r="V2662" s="5">
        <f t="shared" si="5324"/>
        <v>0</v>
      </c>
      <c r="W2662" s="5">
        <f t="shared" ref="W2662:Z2662" si="5325">IF(ISBLANK(K2662),1,0)</f>
        <v>0</v>
      </c>
      <c r="X2662" s="5">
        <f t="shared" si="5325"/>
        <v>0</v>
      </c>
      <c r="Y2662" s="5">
        <f t="shared" si="5325"/>
        <v>0</v>
      </c>
      <c r="Z2662" s="5">
        <f t="shared" si="5325"/>
        <v>0</v>
      </c>
      <c r="AA2662" s="5">
        <f t="shared" si="3"/>
        <v>0</v>
      </c>
    </row>
    <row r="2663" spans="1:27" ht="15.75" customHeight="1" x14ac:dyDescent="0.2">
      <c r="A2663" s="1" t="s">
        <v>2148</v>
      </c>
      <c r="B2663" s="1" t="s">
        <v>1</v>
      </c>
      <c r="C2663" s="1" t="s">
        <v>21</v>
      </c>
      <c r="D2663" s="2">
        <v>46017</v>
      </c>
      <c r="E2663" s="1" t="s">
        <v>93</v>
      </c>
      <c r="F2663" s="1">
        <v>23.09</v>
      </c>
      <c r="G2663" s="1">
        <v>43.67</v>
      </c>
      <c r="H2663" s="1">
        <v>379</v>
      </c>
      <c r="I2663" s="1">
        <v>37.9</v>
      </c>
      <c r="J2663" s="1">
        <v>6.1</v>
      </c>
      <c r="K2663" s="1">
        <v>98.9</v>
      </c>
      <c r="L2663" s="1">
        <v>6.73</v>
      </c>
      <c r="M2663" s="1">
        <v>117.6</v>
      </c>
      <c r="N2663" s="1">
        <v>87.63</v>
      </c>
      <c r="O2663" s="1">
        <v>93.77</v>
      </c>
      <c r="P2663" s="1" t="s">
        <v>4</v>
      </c>
      <c r="Q2663" s="1" t="s">
        <v>5</v>
      </c>
      <c r="R2663" s="1" t="s">
        <v>6</v>
      </c>
      <c r="S2663" s="1" t="s">
        <v>6</v>
      </c>
      <c r="T2663" s="3">
        <f t="shared" si="0"/>
        <v>45992</v>
      </c>
      <c r="U2663" s="5">
        <f t="shared" ref="U2663:V2663" si="5326">IF(ISBLANK(F2663),1,0)</f>
        <v>0</v>
      </c>
      <c r="V2663" s="5">
        <f t="shared" si="5326"/>
        <v>0</v>
      </c>
      <c r="W2663" s="5">
        <f t="shared" ref="W2663:Z2663" si="5327">IF(ISBLANK(K2663),1,0)</f>
        <v>0</v>
      </c>
      <c r="X2663" s="5">
        <f t="shared" si="5327"/>
        <v>0</v>
      </c>
      <c r="Y2663" s="5">
        <f t="shared" si="5327"/>
        <v>0</v>
      </c>
      <c r="Z2663" s="5">
        <f t="shared" si="5327"/>
        <v>0</v>
      </c>
      <c r="AA2663" s="5">
        <f t="shared" si="3"/>
        <v>0</v>
      </c>
    </row>
    <row r="2664" spans="1:27" ht="15.75" customHeight="1" x14ac:dyDescent="0.2">
      <c r="A2664" s="1" t="s">
        <v>788</v>
      </c>
      <c r="B2664" s="1" t="s">
        <v>34</v>
      </c>
      <c r="C2664" s="1" t="s">
        <v>35</v>
      </c>
      <c r="D2664" s="2">
        <v>45935</v>
      </c>
      <c r="E2664" s="1" t="s">
        <v>3</v>
      </c>
      <c r="F2664" s="1">
        <v>22.4</v>
      </c>
      <c r="G2664" s="1">
        <v>35.729999999999997</v>
      </c>
      <c r="H2664" s="1">
        <v>307</v>
      </c>
      <c r="I2664" s="1">
        <v>51.5</v>
      </c>
      <c r="J2664" s="1">
        <v>7.42</v>
      </c>
      <c r="K2664" s="1">
        <v>99.07</v>
      </c>
      <c r="L2664" s="1">
        <v>6.81</v>
      </c>
      <c r="M2664" s="1">
        <v>133.1</v>
      </c>
      <c r="N2664" s="1">
        <v>86.57</v>
      </c>
      <c r="O2664" s="1">
        <v>93.24</v>
      </c>
      <c r="P2664" s="1" t="s">
        <v>4</v>
      </c>
      <c r="Q2664" s="1" t="s">
        <v>5</v>
      </c>
      <c r="R2664" s="1" t="s">
        <v>6</v>
      </c>
      <c r="S2664" s="1" t="s">
        <v>6</v>
      </c>
      <c r="T2664" s="3">
        <f t="shared" si="0"/>
        <v>45931</v>
      </c>
      <c r="U2664" s="5">
        <f t="shared" ref="U2664:V2664" si="5328">IF(ISBLANK(F2664),1,0)</f>
        <v>0</v>
      </c>
      <c r="V2664" s="5">
        <f t="shared" si="5328"/>
        <v>0</v>
      </c>
      <c r="W2664" s="5">
        <f t="shared" ref="W2664:Z2664" si="5329">IF(ISBLANK(K2664),1,0)</f>
        <v>0</v>
      </c>
      <c r="X2664" s="5">
        <f t="shared" si="5329"/>
        <v>0</v>
      </c>
      <c r="Y2664" s="5">
        <f t="shared" si="5329"/>
        <v>0</v>
      </c>
      <c r="Z2664" s="5">
        <f t="shared" si="5329"/>
        <v>0</v>
      </c>
      <c r="AA2664" s="5">
        <f t="shared" si="3"/>
        <v>0</v>
      </c>
    </row>
    <row r="2665" spans="1:27" ht="15.75" customHeight="1" x14ac:dyDescent="0.2">
      <c r="A2665" s="1" t="s">
        <v>1061</v>
      </c>
      <c r="B2665" s="1" t="s">
        <v>34</v>
      </c>
      <c r="C2665" s="1" t="s">
        <v>47</v>
      </c>
      <c r="D2665" s="2">
        <v>45720</v>
      </c>
      <c r="E2665" s="1" t="s">
        <v>3</v>
      </c>
      <c r="F2665" s="1">
        <v>22.15</v>
      </c>
      <c r="G2665" s="1">
        <v>39.5</v>
      </c>
      <c r="H2665" s="1">
        <v>310</v>
      </c>
      <c r="I2665" s="1">
        <v>53.3</v>
      </c>
      <c r="J2665" s="1">
        <v>8.0500000000000007</v>
      </c>
      <c r="K2665" s="1">
        <v>98.62</v>
      </c>
      <c r="M2665" s="1">
        <v>132.80000000000001</v>
      </c>
      <c r="N2665" s="1">
        <v>86.24</v>
      </c>
      <c r="O2665" s="1">
        <v>92.05</v>
      </c>
      <c r="P2665" s="1" t="s">
        <v>4</v>
      </c>
      <c r="Q2665" s="1" t="s">
        <v>5</v>
      </c>
      <c r="R2665" s="1" t="s">
        <v>6</v>
      </c>
      <c r="S2665" s="1" t="s">
        <v>6</v>
      </c>
      <c r="T2665" s="3">
        <f t="shared" si="0"/>
        <v>45717</v>
      </c>
      <c r="U2665" s="5">
        <f t="shared" ref="U2665:V2665" si="5330">IF(ISBLANK(F2665),1,0)</f>
        <v>0</v>
      </c>
      <c r="V2665" s="5">
        <f t="shared" si="5330"/>
        <v>0</v>
      </c>
      <c r="W2665" s="5">
        <f t="shared" ref="W2665:Z2665" si="5331">IF(ISBLANK(K2665),1,0)</f>
        <v>0</v>
      </c>
      <c r="X2665" s="5">
        <f t="shared" si="5331"/>
        <v>1</v>
      </c>
      <c r="Y2665" s="5">
        <f t="shared" si="5331"/>
        <v>0</v>
      </c>
      <c r="Z2665" s="5">
        <f t="shared" si="5331"/>
        <v>0</v>
      </c>
      <c r="AA2665" s="5">
        <f t="shared" si="3"/>
        <v>1</v>
      </c>
    </row>
    <row r="2666" spans="1:27" ht="15.75" customHeight="1" x14ac:dyDescent="0.2">
      <c r="A2666" s="1" t="s">
        <v>2967</v>
      </c>
      <c r="B2666" s="1" t="s">
        <v>20</v>
      </c>
      <c r="C2666" s="1" t="s">
        <v>21</v>
      </c>
      <c r="D2666" s="2">
        <v>45932</v>
      </c>
      <c r="E2666" s="1" t="s">
        <v>23</v>
      </c>
      <c r="F2666" s="1">
        <v>19.78</v>
      </c>
      <c r="G2666" s="1">
        <v>45.48</v>
      </c>
      <c r="H2666" s="1">
        <v>288</v>
      </c>
      <c r="I2666" s="1">
        <v>39.4</v>
      </c>
      <c r="J2666" s="1">
        <v>7.1</v>
      </c>
      <c r="K2666" s="1">
        <v>98.55</v>
      </c>
      <c r="L2666" s="1">
        <v>7.18</v>
      </c>
      <c r="M2666" s="1">
        <v>129.5</v>
      </c>
      <c r="N2666" s="1">
        <v>87.23</v>
      </c>
      <c r="O2666" s="1">
        <v>90.76</v>
      </c>
      <c r="P2666" s="1" t="s">
        <v>4</v>
      </c>
      <c r="Q2666" s="1" t="s">
        <v>5</v>
      </c>
      <c r="R2666" s="1" t="s">
        <v>6</v>
      </c>
      <c r="S2666" s="1" t="s">
        <v>6</v>
      </c>
      <c r="T2666" s="3">
        <f t="shared" si="0"/>
        <v>45931</v>
      </c>
      <c r="U2666" s="5">
        <f t="shared" ref="U2666:V2666" si="5332">IF(ISBLANK(F2666),1,0)</f>
        <v>0</v>
      </c>
      <c r="V2666" s="5">
        <f t="shared" si="5332"/>
        <v>0</v>
      </c>
      <c r="W2666" s="5">
        <f t="shared" ref="W2666:Z2666" si="5333">IF(ISBLANK(K2666),1,0)</f>
        <v>0</v>
      </c>
      <c r="X2666" s="5">
        <f t="shared" si="5333"/>
        <v>0</v>
      </c>
      <c r="Y2666" s="5">
        <f t="shared" si="5333"/>
        <v>0</v>
      </c>
      <c r="Z2666" s="5">
        <f t="shared" si="5333"/>
        <v>0</v>
      </c>
      <c r="AA2666" s="5">
        <f t="shared" si="3"/>
        <v>0</v>
      </c>
    </row>
    <row r="2667" spans="1:27" ht="15.75" customHeight="1" x14ac:dyDescent="0.2">
      <c r="A2667" s="1" t="s">
        <v>499</v>
      </c>
      <c r="B2667" s="1" t="s">
        <v>34</v>
      </c>
      <c r="C2667" s="1" t="s">
        <v>21</v>
      </c>
      <c r="D2667" s="2">
        <v>45327</v>
      </c>
      <c r="E2667" s="1" t="s">
        <v>37</v>
      </c>
      <c r="F2667" s="1">
        <v>21.06</v>
      </c>
      <c r="G2667" s="1">
        <v>33.619999999999997</v>
      </c>
      <c r="H2667" s="1">
        <v>316</v>
      </c>
      <c r="I2667" s="1">
        <v>43.8</v>
      </c>
      <c r="J2667" s="1">
        <v>7.48</v>
      </c>
      <c r="K2667" s="1">
        <v>98.9</v>
      </c>
      <c r="L2667" s="1">
        <v>6.67</v>
      </c>
      <c r="M2667" s="1">
        <v>135.30000000000001</v>
      </c>
      <c r="N2667" s="1">
        <v>86.45</v>
      </c>
      <c r="O2667" s="1">
        <v>94.59</v>
      </c>
      <c r="P2667" s="1" t="s">
        <v>4</v>
      </c>
      <c r="Q2667" s="1" t="s">
        <v>5</v>
      </c>
      <c r="R2667" s="1" t="s">
        <v>6</v>
      </c>
      <c r="S2667" s="1" t="s">
        <v>6</v>
      </c>
      <c r="T2667" s="3">
        <f t="shared" si="0"/>
        <v>45323</v>
      </c>
      <c r="U2667" s="5">
        <f t="shared" ref="U2667:V2667" si="5334">IF(ISBLANK(F2667),1,0)</f>
        <v>0</v>
      </c>
      <c r="V2667" s="5">
        <f t="shared" si="5334"/>
        <v>0</v>
      </c>
      <c r="W2667" s="5">
        <f t="shared" ref="W2667:Z2667" si="5335">IF(ISBLANK(K2667),1,0)</f>
        <v>0</v>
      </c>
      <c r="X2667" s="5">
        <f t="shared" si="5335"/>
        <v>0</v>
      </c>
      <c r="Y2667" s="5">
        <f t="shared" si="5335"/>
        <v>0</v>
      </c>
      <c r="Z2667" s="5">
        <f t="shared" si="5335"/>
        <v>0</v>
      </c>
      <c r="AA2667" s="5">
        <f t="shared" si="3"/>
        <v>0</v>
      </c>
    </row>
    <row r="2668" spans="1:27" ht="15.75" customHeight="1" x14ac:dyDescent="0.2">
      <c r="A2668" s="1" t="s">
        <v>2968</v>
      </c>
      <c r="B2668" s="1" t="s">
        <v>1</v>
      </c>
      <c r="C2668" s="1" t="s">
        <v>21</v>
      </c>
      <c r="D2668" s="2">
        <v>45819</v>
      </c>
      <c r="E2668" s="1" t="s">
        <v>93</v>
      </c>
      <c r="F2668" s="1">
        <v>23.54</v>
      </c>
      <c r="G2668" s="1">
        <v>49.71</v>
      </c>
      <c r="H2668" s="1">
        <v>338</v>
      </c>
      <c r="I2668" s="1">
        <v>36.9</v>
      </c>
      <c r="J2668" s="1">
        <v>6.9</v>
      </c>
      <c r="K2668" s="1">
        <v>98.68</v>
      </c>
      <c r="L2668" s="1">
        <v>6.6</v>
      </c>
      <c r="M2668" s="1">
        <v>105.7</v>
      </c>
      <c r="N2668" s="1">
        <v>84.36</v>
      </c>
      <c r="O2668" s="1">
        <v>94.74</v>
      </c>
      <c r="P2668" s="1" t="s">
        <v>4</v>
      </c>
      <c r="Q2668" s="1" t="s">
        <v>5</v>
      </c>
      <c r="R2668" s="1" t="s">
        <v>6</v>
      </c>
      <c r="S2668" s="1" t="s">
        <v>6</v>
      </c>
      <c r="T2668" s="3">
        <f t="shared" si="0"/>
        <v>45809</v>
      </c>
      <c r="U2668" s="5">
        <f t="shared" ref="U2668:V2668" si="5336">IF(ISBLANK(F2668),1,0)</f>
        <v>0</v>
      </c>
      <c r="V2668" s="5">
        <f t="shared" si="5336"/>
        <v>0</v>
      </c>
      <c r="W2668" s="5">
        <f t="shared" ref="W2668:Z2668" si="5337">IF(ISBLANK(K2668),1,0)</f>
        <v>0</v>
      </c>
      <c r="X2668" s="5">
        <f t="shared" si="5337"/>
        <v>0</v>
      </c>
      <c r="Y2668" s="5">
        <f t="shared" si="5337"/>
        <v>0</v>
      </c>
      <c r="Z2668" s="5">
        <f t="shared" si="5337"/>
        <v>0</v>
      </c>
      <c r="AA2668" s="5">
        <f t="shared" si="3"/>
        <v>0</v>
      </c>
    </row>
    <row r="2669" spans="1:27" ht="15.75" customHeight="1" x14ac:dyDescent="0.2">
      <c r="A2669" s="1" t="s">
        <v>2034</v>
      </c>
      <c r="B2669" s="1" t="s">
        <v>20</v>
      </c>
      <c r="C2669" s="1" t="s">
        <v>35</v>
      </c>
      <c r="D2669" s="2">
        <v>45673</v>
      </c>
      <c r="E2669" s="1" t="s">
        <v>23</v>
      </c>
      <c r="F2669" s="1">
        <v>20.56</v>
      </c>
      <c r="G2669" s="1">
        <v>42.5</v>
      </c>
      <c r="H2669" s="1">
        <v>280</v>
      </c>
      <c r="I2669" s="1">
        <v>51.4</v>
      </c>
      <c r="J2669" s="1">
        <v>8.2200000000000006</v>
      </c>
      <c r="K2669" s="1">
        <v>98.76</v>
      </c>
      <c r="M2669" s="1">
        <v>141.1</v>
      </c>
      <c r="N2669" s="1">
        <v>85.58</v>
      </c>
      <c r="O2669" s="1">
        <v>95.19</v>
      </c>
      <c r="P2669" s="1" t="s">
        <v>4</v>
      </c>
      <c r="Q2669" s="1" t="s">
        <v>5</v>
      </c>
      <c r="R2669" s="1" t="s">
        <v>6</v>
      </c>
      <c r="S2669" s="1" t="s">
        <v>6</v>
      </c>
      <c r="T2669" s="3">
        <f t="shared" si="0"/>
        <v>45658</v>
      </c>
      <c r="U2669" s="5">
        <f t="shared" ref="U2669:V2669" si="5338">IF(ISBLANK(F2669),1,0)</f>
        <v>0</v>
      </c>
      <c r="V2669" s="5">
        <f t="shared" si="5338"/>
        <v>0</v>
      </c>
      <c r="W2669" s="5">
        <f t="shared" ref="W2669:Z2669" si="5339">IF(ISBLANK(K2669),1,0)</f>
        <v>0</v>
      </c>
      <c r="X2669" s="5">
        <f t="shared" si="5339"/>
        <v>1</v>
      </c>
      <c r="Y2669" s="5">
        <f t="shared" si="5339"/>
        <v>0</v>
      </c>
      <c r="Z2669" s="5">
        <f t="shared" si="5339"/>
        <v>0</v>
      </c>
      <c r="AA2669" s="5">
        <f t="shared" si="3"/>
        <v>1</v>
      </c>
    </row>
    <row r="2670" spans="1:27" ht="15.75" customHeight="1" x14ac:dyDescent="0.2">
      <c r="A2670" s="1" t="s">
        <v>571</v>
      </c>
      <c r="B2670" s="1" t="s">
        <v>34</v>
      </c>
      <c r="C2670" s="1" t="s">
        <v>35</v>
      </c>
      <c r="D2670" s="2">
        <v>45991</v>
      </c>
      <c r="E2670" s="1" t="s">
        <v>23</v>
      </c>
      <c r="F2670" s="1">
        <v>22.46</v>
      </c>
      <c r="G2670" s="1">
        <v>40.26</v>
      </c>
      <c r="H2670" s="1">
        <v>307</v>
      </c>
      <c r="I2670" s="1">
        <v>42.8</v>
      </c>
      <c r="J2670" s="1">
        <v>7.14</v>
      </c>
      <c r="K2670" s="1">
        <v>99.5</v>
      </c>
      <c r="L2670" s="1">
        <v>7.05</v>
      </c>
      <c r="M2670" s="1">
        <v>137</v>
      </c>
      <c r="N2670" s="1">
        <v>88.71</v>
      </c>
      <c r="O2670" s="1">
        <v>94.21</v>
      </c>
      <c r="P2670" s="1" t="s">
        <v>4</v>
      </c>
      <c r="Q2670" s="1" t="s">
        <v>5</v>
      </c>
      <c r="R2670" s="1" t="s">
        <v>6</v>
      </c>
      <c r="S2670" s="1" t="s">
        <v>6</v>
      </c>
      <c r="T2670" s="3">
        <f t="shared" si="0"/>
        <v>45962</v>
      </c>
      <c r="U2670" s="5">
        <f t="shared" ref="U2670:V2670" si="5340">IF(ISBLANK(F2670),1,0)</f>
        <v>0</v>
      </c>
      <c r="V2670" s="5">
        <f t="shared" si="5340"/>
        <v>0</v>
      </c>
      <c r="W2670" s="5">
        <f t="shared" ref="W2670:Z2670" si="5341">IF(ISBLANK(K2670),1,0)</f>
        <v>0</v>
      </c>
      <c r="X2670" s="5">
        <f t="shared" si="5341"/>
        <v>0</v>
      </c>
      <c r="Y2670" s="5">
        <f t="shared" si="5341"/>
        <v>0</v>
      </c>
      <c r="Z2670" s="5">
        <f t="shared" si="5341"/>
        <v>0</v>
      </c>
      <c r="AA2670" s="5">
        <f t="shared" si="3"/>
        <v>0</v>
      </c>
    </row>
    <row r="2671" spans="1:27" ht="15.75" customHeight="1" x14ac:dyDescent="0.2">
      <c r="A2671" s="1" t="s">
        <v>2969</v>
      </c>
      <c r="B2671" s="1" t="s">
        <v>20</v>
      </c>
      <c r="C2671" s="1" t="s">
        <v>47</v>
      </c>
      <c r="D2671" s="2">
        <v>45660</v>
      </c>
      <c r="E2671" s="1" t="s">
        <v>37</v>
      </c>
      <c r="F2671" s="1">
        <v>22.03</v>
      </c>
      <c r="G2671" s="1">
        <v>35.840000000000003</v>
      </c>
      <c r="H2671" s="1">
        <v>311</v>
      </c>
      <c r="I2671" s="1">
        <v>49</v>
      </c>
      <c r="J2671" s="1">
        <v>8.7799999999999994</v>
      </c>
      <c r="K2671" s="1">
        <v>98.95</v>
      </c>
      <c r="L2671" s="1">
        <v>7.06</v>
      </c>
      <c r="M2671" s="1">
        <v>140.30000000000001</v>
      </c>
      <c r="N2671" s="1">
        <v>85.1</v>
      </c>
      <c r="O2671" s="1">
        <v>90.16</v>
      </c>
      <c r="P2671" s="1" t="s">
        <v>4</v>
      </c>
      <c r="Q2671" s="1" t="s">
        <v>50</v>
      </c>
      <c r="R2671" s="1" t="s">
        <v>153</v>
      </c>
      <c r="S2671" s="1" t="s">
        <v>52</v>
      </c>
      <c r="T2671" s="3">
        <f t="shared" si="0"/>
        <v>45658</v>
      </c>
      <c r="U2671" s="5">
        <f t="shared" ref="U2671:V2671" si="5342">IF(ISBLANK(F2671),1,0)</f>
        <v>0</v>
      </c>
      <c r="V2671" s="5">
        <f t="shared" si="5342"/>
        <v>0</v>
      </c>
      <c r="W2671" s="5">
        <f t="shared" ref="W2671:Z2671" si="5343">IF(ISBLANK(K2671),1,0)</f>
        <v>0</v>
      </c>
      <c r="X2671" s="5">
        <f t="shared" si="5343"/>
        <v>0</v>
      </c>
      <c r="Y2671" s="5">
        <f t="shared" si="5343"/>
        <v>0</v>
      </c>
      <c r="Z2671" s="5">
        <f t="shared" si="5343"/>
        <v>0</v>
      </c>
      <c r="AA2671" s="5">
        <f t="shared" si="3"/>
        <v>0</v>
      </c>
    </row>
    <row r="2672" spans="1:27" ht="15.75" customHeight="1" x14ac:dyDescent="0.2">
      <c r="A2672" s="1" t="s">
        <v>1228</v>
      </c>
      <c r="B2672" s="1" t="s">
        <v>1</v>
      </c>
      <c r="C2672" s="1" t="s">
        <v>47</v>
      </c>
      <c r="D2672" s="2">
        <v>45422</v>
      </c>
      <c r="E2672" s="1" t="s">
        <v>23</v>
      </c>
      <c r="F2672" s="1">
        <v>21.96</v>
      </c>
      <c r="G2672" s="1">
        <v>52.48</v>
      </c>
      <c r="H2672" s="1">
        <v>358</v>
      </c>
      <c r="I2672" s="1">
        <v>37</v>
      </c>
      <c r="J2672" s="1">
        <v>6.77</v>
      </c>
      <c r="K2672" s="1">
        <v>99.23</v>
      </c>
      <c r="L2672" s="1">
        <v>6.62</v>
      </c>
      <c r="M2672" s="1">
        <v>129.19999999999999</v>
      </c>
      <c r="N2672" s="1">
        <v>86.87</v>
      </c>
      <c r="O2672" s="1">
        <v>92.7</v>
      </c>
      <c r="P2672" s="1" t="s">
        <v>4</v>
      </c>
      <c r="Q2672" s="1" t="s">
        <v>5</v>
      </c>
      <c r="R2672" s="1" t="s">
        <v>6</v>
      </c>
      <c r="S2672" s="1" t="s">
        <v>6</v>
      </c>
      <c r="T2672" s="3">
        <f t="shared" si="0"/>
        <v>45413</v>
      </c>
      <c r="U2672" s="5">
        <f t="shared" ref="U2672:V2672" si="5344">IF(ISBLANK(F2672),1,0)</f>
        <v>0</v>
      </c>
      <c r="V2672" s="5">
        <f t="shared" si="5344"/>
        <v>0</v>
      </c>
      <c r="W2672" s="5">
        <f t="shared" ref="W2672:Z2672" si="5345">IF(ISBLANK(K2672),1,0)</f>
        <v>0</v>
      </c>
      <c r="X2672" s="5">
        <f t="shared" si="5345"/>
        <v>0</v>
      </c>
      <c r="Y2672" s="5">
        <f t="shared" si="5345"/>
        <v>0</v>
      </c>
      <c r="Z2672" s="5">
        <f t="shared" si="5345"/>
        <v>0</v>
      </c>
      <c r="AA2672" s="5">
        <f t="shared" si="3"/>
        <v>0</v>
      </c>
    </row>
    <row r="2673" spans="1:27" ht="15.75" customHeight="1" x14ac:dyDescent="0.2">
      <c r="A2673" s="1" t="s">
        <v>596</v>
      </c>
      <c r="B2673" s="1" t="s">
        <v>58</v>
      </c>
      <c r="C2673" s="1" t="s">
        <v>35</v>
      </c>
      <c r="D2673" s="2">
        <v>45821</v>
      </c>
      <c r="E2673" s="1" t="s">
        <v>3</v>
      </c>
      <c r="F2673" s="1">
        <v>20.5</v>
      </c>
      <c r="G2673" s="1">
        <v>49.06</v>
      </c>
      <c r="H2673" s="1">
        <v>320</v>
      </c>
      <c r="I2673" s="1">
        <v>46.8</v>
      </c>
      <c r="J2673" s="1">
        <v>6.98</v>
      </c>
      <c r="K2673" s="1">
        <v>99.34</v>
      </c>
      <c r="L2673" s="1">
        <v>7</v>
      </c>
      <c r="M2673" s="1">
        <v>140.4</v>
      </c>
      <c r="N2673" s="1">
        <v>83.45</v>
      </c>
      <c r="O2673" s="1">
        <v>96.54</v>
      </c>
      <c r="P2673" s="1" t="s">
        <v>4</v>
      </c>
      <c r="Q2673" s="1" t="s">
        <v>5</v>
      </c>
      <c r="R2673" s="1" t="s">
        <v>6</v>
      </c>
      <c r="S2673" s="1" t="s">
        <v>6</v>
      </c>
      <c r="T2673" s="3">
        <f t="shared" si="0"/>
        <v>45809</v>
      </c>
      <c r="U2673" s="5">
        <f t="shared" ref="U2673:V2673" si="5346">IF(ISBLANK(F2673),1,0)</f>
        <v>0</v>
      </c>
      <c r="V2673" s="5">
        <f t="shared" si="5346"/>
        <v>0</v>
      </c>
      <c r="W2673" s="5">
        <f t="shared" ref="W2673:Z2673" si="5347">IF(ISBLANK(K2673),1,0)</f>
        <v>0</v>
      </c>
      <c r="X2673" s="5">
        <f t="shared" si="5347"/>
        <v>0</v>
      </c>
      <c r="Y2673" s="5">
        <f t="shared" si="5347"/>
        <v>0</v>
      </c>
      <c r="Z2673" s="5">
        <f t="shared" si="5347"/>
        <v>0</v>
      </c>
      <c r="AA2673" s="5">
        <f t="shared" si="3"/>
        <v>0</v>
      </c>
    </row>
    <row r="2674" spans="1:27" ht="15.75" customHeight="1" x14ac:dyDescent="0.2">
      <c r="A2674" s="1" t="s">
        <v>2970</v>
      </c>
      <c r="B2674" s="1" t="s">
        <v>58</v>
      </c>
      <c r="C2674" s="1" t="s">
        <v>47</v>
      </c>
      <c r="D2674" s="2">
        <v>45986</v>
      </c>
      <c r="E2674" s="1" t="s">
        <v>23</v>
      </c>
      <c r="F2674" s="1">
        <v>21.57</v>
      </c>
      <c r="G2674" s="1">
        <v>41.4</v>
      </c>
      <c r="H2674" s="1">
        <v>321</v>
      </c>
      <c r="I2674" s="1">
        <v>34.6</v>
      </c>
      <c r="J2674" s="1">
        <v>7.88</v>
      </c>
      <c r="K2674" s="1">
        <v>98.77</v>
      </c>
      <c r="L2674" s="1">
        <v>6.55</v>
      </c>
      <c r="M2674" s="1">
        <v>130.30000000000001</v>
      </c>
      <c r="N2674" s="1">
        <v>89.74</v>
      </c>
      <c r="O2674" s="1">
        <v>92.72</v>
      </c>
      <c r="P2674" s="1" t="s">
        <v>4</v>
      </c>
      <c r="Q2674" s="1" t="s">
        <v>5</v>
      </c>
      <c r="R2674" s="1" t="s">
        <v>6</v>
      </c>
      <c r="S2674" s="1" t="s">
        <v>6</v>
      </c>
      <c r="T2674" s="3">
        <f t="shared" si="0"/>
        <v>45962</v>
      </c>
      <c r="U2674" s="5">
        <f t="shared" ref="U2674:V2674" si="5348">IF(ISBLANK(F2674),1,0)</f>
        <v>0</v>
      </c>
      <c r="V2674" s="5">
        <f t="shared" si="5348"/>
        <v>0</v>
      </c>
      <c r="W2674" s="5">
        <f t="shared" ref="W2674:Z2674" si="5349">IF(ISBLANK(K2674),1,0)</f>
        <v>0</v>
      </c>
      <c r="X2674" s="5">
        <f t="shared" si="5349"/>
        <v>0</v>
      </c>
      <c r="Y2674" s="5">
        <f t="shared" si="5349"/>
        <v>0</v>
      </c>
      <c r="Z2674" s="5">
        <f t="shared" si="5349"/>
        <v>0</v>
      </c>
      <c r="AA2674" s="5">
        <f t="shared" si="3"/>
        <v>0</v>
      </c>
    </row>
    <row r="2675" spans="1:27" ht="15.75" customHeight="1" x14ac:dyDescent="0.2">
      <c r="A2675" s="1" t="s">
        <v>600</v>
      </c>
      <c r="B2675" s="1" t="s">
        <v>34</v>
      </c>
      <c r="C2675" s="1" t="s">
        <v>21</v>
      </c>
      <c r="D2675" s="2">
        <v>45303</v>
      </c>
      <c r="E2675" s="1" t="s">
        <v>3</v>
      </c>
      <c r="F2675" s="1">
        <v>23.36</v>
      </c>
      <c r="G2675" s="1">
        <v>44.67</v>
      </c>
      <c r="H2675" s="1">
        <v>309</v>
      </c>
      <c r="I2675" s="1">
        <v>42.6</v>
      </c>
      <c r="J2675" s="1">
        <v>6.61</v>
      </c>
      <c r="K2675" s="1">
        <v>98.68</v>
      </c>
      <c r="L2675" s="1">
        <v>6.94</v>
      </c>
      <c r="M2675" s="1">
        <v>124.7</v>
      </c>
      <c r="N2675" s="1">
        <v>87.2</v>
      </c>
      <c r="O2675" s="1">
        <v>94.07</v>
      </c>
      <c r="P2675" s="1" t="s">
        <v>4</v>
      </c>
      <c r="Q2675" s="1" t="s">
        <v>5</v>
      </c>
      <c r="R2675" s="1" t="s">
        <v>6</v>
      </c>
      <c r="S2675" s="1" t="s">
        <v>6</v>
      </c>
      <c r="T2675" s="3">
        <f t="shared" si="0"/>
        <v>45292</v>
      </c>
      <c r="U2675" s="5">
        <f t="shared" ref="U2675:V2675" si="5350">IF(ISBLANK(F2675),1,0)</f>
        <v>0</v>
      </c>
      <c r="V2675" s="5">
        <f t="shared" si="5350"/>
        <v>0</v>
      </c>
      <c r="W2675" s="5">
        <f t="shared" ref="W2675:Z2675" si="5351">IF(ISBLANK(K2675),1,0)</f>
        <v>0</v>
      </c>
      <c r="X2675" s="5">
        <f t="shared" si="5351"/>
        <v>0</v>
      </c>
      <c r="Y2675" s="5">
        <f t="shared" si="5351"/>
        <v>0</v>
      </c>
      <c r="Z2675" s="5">
        <f t="shared" si="5351"/>
        <v>0</v>
      </c>
      <c r="AA2675" s="5">
        <f t="shared" si="3"/>
        <v>0</v>
      </c>
    </row>
    <row r="2676" spans="1:27" ht="15.75" customHeight="1" x14ac:dyDescent="0.2">
      <c r="A2676" s="1" t="s">
        <v>2971</v>
      </c>
      <c r="B2676" s="1" t="s">
        <v>20</v>
      </c>
      <c r="C2676" s="1" t="s">
        <v>35</v>
      </c>
      <c r="D2676" s="2">
        <v>45338</v>
      </c>
      <c r="E2676" s="1" t="s">
        <v>37</v>
      </c>
      <c r="F2676" s="1">
        <v>20.85</v>
      </c>
      <c r="G2676" s="1">
        <v>36.770000000000003</v>
      </c>
      <c r="H2676" s="1">
        <v>291</v>
      </c>
      <c r="I2676" s="1">
        <v>37.9</v>
      </c>
      <c r="J2676" s="1">
        <v>6.51</v>
      </c>
      <c r="K2676" s="1">
        <v>99.22</v>
      </c>
      <c r="L2676" s="1">
        <v>6.78</v>
      </c>
      <c r="M2676" s="1">
        <v>130.6</v>
      </c>
      <c r="N2676" s="1">
        <v>90.88</v>
      </c>
      <c r="O2676" s="1">
        <v>91.99</v>
      </c>
      <c r="P2676" s="1" t="s">
        <v>4</v>
      </c>
      <c r="Q2676" s="1" t="s">
        <v>5</v>
      </c>
      <c r="R2676" s="1" t="s">
        <v>6</v>
      </c>
      <c r="S2676" s="1" t="s">
        <v>6</v>
      </c>
      <c r="T2676" s="3">
        <f t="shared" si="0"/>
        <v>45323</v>
      </c>
      <c r="U2676" s="5">
        <f t="shared" ref="U2676:V2676" si="5352">IF(ISBLANK(F2676),1,0)</f>
        <v>0</v>
      </c>
      <c r="V2676" s="5">
        <f t="shared" si="5352"/>
        <v>0</v>
      </c>
      <c r="W2676" s="5">
        <f t="shared" ref="W2676:Z2676" si="5353">IF(ISBLANK(K2676),1,0)</f>
        <v>0</v>
      </c>
      <c r="X2676" s="5">
        <f t="shared" si="5353"/>
        <v>0</v>
      </c>
      <c r="Y2676" s="5">
        <f t="shared" si="5353"/>
        <v>0</v>
      </c>
      <c r="Z2676" s="5">
        <f t="shared" si="5353"/>
        <v>0</v>
      </c>
      <c r="AA2676" s="5">
        <f t="shared" si="3"/>
        <v>0</v>
      </c>
    </row>
    <row r="2677" spans="1:27" ht="15.75" customHeight="1" x14ac:dyDescent="0.2">
      <c r="A2677" s="1" t="s">
        <v>2972</v>
      </c>
      <c r="B2677" s="1" t="s">
        <v>20</v>
      </c>
      <c r="C2677" s="1" t="s">
        <v>21</v>
      </c>
      <c r="D2677" s="2">
        <v>45775</v>
      </c>
      <c r="E2677" s="1" t="s">
        <v>37</v>
      </c>
      <c r="F2677" s="1">
        <v>20.9</v>
      </c>
      <c r="G2677" s="1">
        <v>40.67</v>
      </c>
      <c r="H2677" s="1">
        <v>283</v>
      </c>
      <c r="I2677" s="1">
        <v>41.3</v>
      </c>
      <c r="J2677" s="1">
        <v>7.09</v>
      </c>
      <c r="K2677" s="1">
        <v>98.75</v>
      </c>
      <c r="M2677" s="1">
        <v>137.6</v>
      </c>
      <c r="N2677" s="1">
        <v>83.71</v>
      </c>
      <c r="O2677" s="1">
        <v>93.96</v>
      </c>
      <c r="P2677" s="1" t="s">
        <v>4</v>
      </c>
      <c r="Q2677" s="1" t="s">
        <v>5</v>
      </c>
      <c r="R2677" s="1" t="s">
        <v>6</v>
      </c>
      <c r="S2677" s="1" t="s">
        <v>6</v>
      </c>
      <c r="T2677" s="3">
        <f t="shared" si="0"/>
        <v>45748</v>
      </c>
      <c r="U2677" s="5">
        <f t="shared" ref="U2677:V2677" si="5354">IF(ISBLANK(F2677),1,0)</f>
        <v>0</v>
      </c>
      <c r="V2677" s="5">
        <f t="shared" si="5354"/>
        <v>0</v>
      </c>
      <c r="W2677" s="5">
        <f t="shared" ref="W2677:Z2677" si="5355">IF(ISBLANK(K2677),1,0)</f>
        <v>0</v>
      </c>
      <c r="X2677" s="5">
        <f t="shared" si="5355"/>
        <v>1</v>
      </c>
      <c r="Y2677" s="5">
        <f t="shared" si="5355"/>
        <v>0</v>
      </c>
      <c r="Z2677" s="5">
        <f t="shared" si="5355"/>
        <v>0</v>
      </c>
      <c r="AA2677" s="5">
        <f t="shared" si="3"/>
        <v>1</v>
      </c>
    </row>
    <row r="2678" spans="1:27" ht="15.75" customHeight="1" x14ac:dyDescent="0.2">
      <c r="A2678" s="1" t="s">
        <v>2973</v>
      </c>
      <c r="B2678" s="1" t="s">
        <v>58</v>
      </c>
      <c r="C2678" s="1" t="s">
        <v>35</v>
      </c>
      <c r="D2678" s="2">
        <v>45698</v>
      </c>
      <c r="E2678" s="1" t="s">
        <v>162</v>
      </c>
      <c r="F2678" s="1">
        <v>21.25</v>
      </c>
      <c r="G2678" s="1">
        <v>38.630000000000003</v>
      </c>
      <c r="H2678" s="1">
        <v>292</v>
      </c>
      <c r="I2678" s="1">
        <v>43.7</v>
      </c>
      <c r="J2678" s="1">
        <v>7.27</v>
      </c>
      <c r="K2678" s="1">
        <v>99.37</v>
      </c>
      <c r="L2678" s="1">
        <v>6.82</v>
      </c>
      <c r="M2678" s="1">
        <v>122</v>
      </c>
      <c r="N2678" s="1">
        <v>86.65</v>
      </c>
      <c r="O2678" s="1">
        <v>92.5</v>
      </c>
      <c r="P2678" s="1" t="s">
        <v>4</v>
      </c>
      <c r="Q2678" s="1" t="s">
        <v>5</v>
      </c>
      <c r="R2678" s="1" t="s">
        <v>6</v>
      </c>
      <c r="S2678" s="1" t="s">
        <v>6</v>
      </c>
      <c r="T2678" s="3">
        <f t="shared" si="0"/>
        <v>45689</v>
      </c>
      <c r="U2678" s="5">
        <f t="shared" ref="U2678:V2678" si="5356">IF(ISBLANK(F2678),1,0)</f>
        <v>0</v>
      </c>
      <c r="V2678" s="5">
        <f t="shared" si="5356"/>
        <v>0</v>
      </c>
      <c r="W2678" s="5">
        <f t="shared" ref="W2678:Z2678" si="5357">IF(ISBLANK(K2678),1,0)</f>
        <v>0</v>
      </c>
      <c r="X2678" s="5">
        <f t="shared" si="5357"/>
        <v>0</v>
      </c>
      <c r="Y2678" s="5">
        <f t="shared" si="5357"/>
        <v>0</v>
      </c>
      <c r="Z2678" s="5">
        <f t="shared" si="5357"/>
        <v>0</v>
      </c>
      <c r="AA2678" s="5">
        <f t="shared" si="3"/>
        <v>0</v>
      </c>
    </row>
    <row r="2679" spans="1:27" ht="15.75" customHeight="1" x14ac:dyDescent="0.2">
      <c r="A2679" s="1" t="s">
        <v>2305</v>
      </c>
      <c r="B2679" s="1" t="s">
        <v>20</v>
      </c>
      <c r="C2679" s="1" t="s">
        <v>35</v>
      </c>
      <c r="D2679" s="2">
        <v>45693</v>
      </c>
      <c r="E2679" s="1" t="s">
        <v>23</v>
      </c>
      <c r="F2679" s="1">
        <v>22.41</v>
      </c>
      <c r="G2679" s="1">
        <v>39.61</v>
      </c>
      <c r="H2679" s="1">
        <v>287</v>
      </c>
      <c r="I2679" s="1">
        <v>49.8</v>
      </c>
      <c r="J2679" s="1">
        <v>8.57</v>
      </c>
      <c r="K2679" s="1">
        <v>99.4</v>
      </c>
      <c r="L2679" s="1">
        <v>7.08</v>
      </c>
      <c r="M2679" s="1">
        <v>134.80000000000001</v>
      </c>
      <c r="N2679" s="1">
        <v>82.76</v>
      </c>
      <c r="O2679" s="1">
        <v>95.01</v>
      </c>
      <c r="P2679" s="1" t="s">
        <v>4</v>
      </c>
      <c r="Q2679" s="1" t="s">
        <v>5</v>
      </c>
      <c r="R2679" s="1" t="s">
        <v>6</v>
      </c>
      <c r="S2679" s="1" t="s">
        <v>6</v>
      </c>
      <c r="T2679" s="3">
        <f t="shared" si="0"/>
        <v>45689</v>
      </c>
      <c r="U2679" s="5">
        <f t="shared" ref="U2679:V2679" si="5358">IF(ISBLANK(F2679),1,0)</f>
        <v>0</v>
      </c>
      <c r="V2679" s="5">
        <f t="shared" si="5358"/>
        <v>0</v>
      </c>
      <c r="W2679" s="5">
        <f t="shared" ref="W2679:Z2679" si="5359">IF(ISBLANK(K2679),1,0)</f>
        <v>0</v>
      </c>
      <c r="X2679" s="5">
        <f t="shared" si="5359"/>
        <v>0</v>
      </c>
      <c r="Y2679" s="5">
        <f t="shared" si="5359"/>
        <v>0</v>
      </c>
      <c r="Z2679" s="5">
        <f t="shared" si="5359"/>
        <v>0</v>
      </c>
      <c r="AA2679" s="5">
        <f t="shared" si="3"/>
        <v>0</v>
      </c>
    </row>
    <row r="2680" spans="1:27" ht="15.75" customHeight="1" x14ac:dyDescent="0.2">
      <c r="A2680" s="1" t="s">
        <v>396</v>
      </c>
      <c r="B2680" s="1" t="s">
        <v>34</v>
      </c>
      <c r="C2680" s="1" t="s">
        <v>47</v>
      </c>
      <c r="D2680" s="2">
        <v>45357</v>
      </c>
      <c r="E2680" s="1" t="s">
        <v>23</v>
      </c>
      <c r="F2680" s="1">
        <v>21.62</v>
      </c>
      <c r="G2680" s="1">
        <v>53.05</v>
      </c>
      <c r="H2680" s="1">
        <v>331</v>
      </c>
      <c r="I2680" s="1">
        <v>44.8</v>
      </c>
      <c r="J2680" s="1">
        <v>7.28</v>
      </c>
      <c r="K2680" s="1">
        <v>98.4</v>
      </c>
      <c r="L2680" s="1">
        <v>7.03</v>
      </c>
      <c r="M2680" s="1">
        <v>127.2</v>
      </c>
      <c r="N2680" s="1">
        <v>88.7</v>
      </c>
      <c r="O2680" s="1">
        <v>95.38</v>
      </c>
      <c r="P2680" s="1" t="s">
        <v>4</v>
      </c>
      <c r="Q2680" s="1" t="s">
        <v>5</v>
      </c>
      <c r="R2680" s="1" t="s">
        <v>6</v>
      </c>
      <c r="S2680" s="1" t="s">
        <v>6</v>
      </c>
      <c r="T2680" s="3">
        <f t="shared" si="0"/>
        <v>45352</v>
      </c>
      <c r="U2680" s="5">
        <f t="shared" ref="U2680:V2680" si="5360">IF(ISBLANK(F2680),1,0)</f>
        <v>0</v>
      </c>
      <c r="V2680" s="5">
        <f t="shared" si="5360"/>
        <v>0</v>
      </c>
      <c r="W2680" s="5">
        <f t="shared" ref="W2680:Z2680" si="5361">IF(ISBLANK(K2680),1,0)</f>
        <v>0</v>
      </c>
      <c r="X2680" s="5">
        <f t="shared" si="5361"/>
        <v>0</v>
      </c>
      <c r="Y2680" s="5">
        <f t="shared" si="5361"/>
        <v>0</v>
      </c>
      <c r="Z2680" s="5">
        <f t="shared" si="5361"/>
        <v>0</v>
      </c>
      <c r="AA2680" s="5">
        <f t="shared" si="3"/>
        <v>0</v>
      </c>
    </row>
    <row r="2681" spans="1:27" ht="15.75" customHeight="1" x14ac:dyDescent="0.2">
      <c r="A2681" s="1" t="s">
        <v>743</v>
      </c>
      <c r="B2681" s="1" t="s">
        <v>34</v>
      </c>
      <c r="C2681" s="1" t="s">
        <v>35</v>
      </c>
      <c r="D2681" s="2">
        <v>45710</v>
      </c>
      <c r="E2681" s="1" t="s">
        <v>23</v>
      </c>
      <c r="F2681" s="1">
        <v>21.33</v>
      </c>
      <c r="G2681" s="1">
        <v>43.52</v>
      </c>
      <c r="H2681" s="1">
        <v>307</v>
      </c>
      <c r="I2681" s="1">
        <v>51.2</v>
      </c>
      <c r="J2681" s="1">
        <v>8.51</v>
      </c>
      <c r="K2681" s="1">
        <v>98.89</v>
      </c>
      <c r="L2681" s="1">
        <v>6.9</v>
      </c>
      <c r="M2681" s="1">
        <v>157.19999999999999</v>
      </c>
      <c r="N2681" s="1">
        <v>88.61</v>
      </c>
      <c r="O2681" s="1">
        <v>93.41</v>
      </c>
      <c r="P2681" s="1" t="s">
        <v>4</v>
      </c>
      <c r="Q2681" s="1" t="s">
        <v>5</v>
      </c>
      <c r="R2681" s="1" t="s">
        <v>6</v>
      </c>
      <c r="S2681" s="1" t="s">
        <v>6</v>
      </c>
      <c r="T2681" s="3">
        <f t="shared" si="0"/>
        <v>45689</v>
      </c>
      <c r="U2681" s="5">
        <f t="shared" ref="U2681:V2681" si="5362">IF(ISBLANK(F2681),1,0)</f>
        <v>0</v>
      </c>
      <c r="V2681" s="5">
        <f t="shared" si="5362"/>
        <v>0</v>
      </c>
      <c r="W2681" s="5">
        <f t="shared" ref="W2681:Z2681" si="5363">IF(ISBLANK(K2681),1,0)</f>
        <v>0</v>
      </c>
      <c r="X2681" s="5">
        <f t="shared" si="5363"/>
        <v>0</v>
      </c>
      <c r="Y2681" s="5">
        <f t="shared" si="5363"/>
        <v>0</v>
      </c>
      <c r="Z2681" s="5">
        <f t="shared" si="5363"/>
        <v>0</v>
      </c>
      <c r="AA2681" s="5">
        <f t="shared" si="3"/>
        <v>0</v>
      </c>
    </row>
    <row r="2682" spans="1:27" ht="15.75" customHeight="1" x14ac:dyDescent="0.2">
      <c r="A2682" s="1" t="s">
        <v>2974</v>
      </c>
      <c r="B2682" s="1" t="s">
        <v>58</v>
      </c>
      <c r="C2682" s="1" t="s">
        <v>47</v>
      </c>
      <c r="D2682" s="2">
        <v>45707</v>
      </c>
      <c r="E2682" s="1" t="s">
        <v>165</v>
      </c>
      <c r="F2682" s="1">
        <v>23.06</v>
      </c>
      <c r="G2682" s="1">
        <v>36.76</v>
      </c>
      <c r="H2682" s="1">
        <v>314</v>
      </c>
      <c r="I2682" s="1">
        <v>50.9</v>
      </c>
      <c r="J2682" s="1">
        <v>7.68</v>
      </c>
      <c r="K2682" s="1">
        <v>99.06</v>
      </c>
      <c r="L2682" s="1">
        <v>6.54</v>
      </c>
      <c r="M2682" s="1">
        <v>131.19999999999999</v>
      </c>
      <c r="N2682" s="1">
        <v>90.02</v>
      </c>
      <c r="O2682" s="1">
        <v>93.31</v>
      </c>
      <c r="P2682" s="1" t="s">
        <v>4</v>
      </c>
      <c r="Q2682" s="1" t="s">
        <v>5</v>
      </c>
      <c r="R2682" s="1" t="s">
        <v>6</v>
      </c>
      <c r="S2682" s="1" t="s">
        <v>6</v>
      </c>
      <c r="T2682" s="3">
        <f t="shared" si="0"/>
        <v>45689</v>
      </c>
      <c r="U2682" s="5">
        <f t="shared" ref="U2682:V2682" si="5364">IF(ISBLANK(F2682),1,0)</f>
        <v>0</v>
      </c>
      <c r="V2682" s="5">
        <f t="shared" si="5364"/>
        <v>0</v>
      </c>
      <c r="W2682" s="5">
        <f t="shared" ref="W2682:Z2682" si="5365">IF(ISBLANK(K2682),1,0)</f>
        <v>0</v>
      </c>
      <c r="X2682" s="5">
        <f t="shared" si="5365"/>
        <v>0</v>
      </c>
      <c r="Y2682" s="5">
        <f t="shared" si="5365"/>
        <v>0</v>
      </c>
      <c r="Z2682" s="5">
        <f t="shared" si="5365"/>
        <v>0</v>
      </c>
      <c r="AA2682" s="5">
        <f t="shared" si="3"/>
        <v>0</v>
      </c>
    </row>
    <row r="2683" spans="1:27" ht="15.75" customHeight="1" x14ac:dyDescent="0.2">
      <c r="A2683" s="1" t="s">
        <v>2975</v>
      </c>
      <c r="B2683" s="1" t="s">
        <v>1</v>
      </c>
      <c r="C2683" s="1" t="s">
        <v>21</v>
      </c>
      <c r="D2683" s="2">
        <v>45912</v>
      </c>
      <c r="E2683" s="1" t="s">
        <v>3</v>
      </c>
      <c r="F2683" s="1">
        <v>22.93</v>
      </c>
      <c r="G2683" s="1">
        <v>36.17</v>
      </c>
      <c r="H2683" s="1">
        <v>333</v>
      </c>
      <c r="I2683" s="1">
        <v>36.6</v>
      </c>
      <c r="J2683" s="1">
        <v>6.49</v>
      </c>
      <c r="K2683" s="1">
        <v>99.1</v>
      </c>
      <c r="L2683" s="1">
        <v>6.49</v>
      </c>
      <c r="M2683" s="1">
        <v>127.9</v>
      </c>
      <c r="O2683" s="1">
        <v>94.54</v>
      </c>
      <c r="P2683" s="1" t="s">
        <v>4</v>
      </c>
      <c r="Q2683" s="1" t="s">
        <v>5</v>
      </c>
      <c r="R2683" s="1" t="s">
        <v>6</v>
      </c>
      <c r="S2683" s="1" t="s">
        <v>6</v>
      </c>
      <c r="T2683" s="3">
        <f t="shared" si="0"/>
        <v>45901</v>
      </c>
      <c r="U2683" s="5">
        <f t="shared" ref="U2683:V2683" si="5366">IF(ISBLANK(F2683),1,0)</f>
        <v>0</v>
      </c>
      <c r="V2683" s="5">
        <f t="shared" si="5366"/>
        <v>0</v>
      </c>
      <c r="W2683" s="5">
        <f t="shared" ref="W2683:Z2683" si="5367">IF(ISBLANK(K2683),1,0)</f>
        <v>0</v>
      </c>
      <c r="X2683" s="5">
        <f t="shared" si="5367"/>
        <v>0</v>
      </c>
      <c r="Y2683" s="5">
        <f t="shared" si="5367"/>
        <v>0</v>
      </c>
      <c r="Z2683" s="5">
        <f t="shared" si="5367"/>
        <v>1</v>
      </c>
      <c r="AA2683" s="5">
        <f t="shared" si="3"/>
        <v>1</v>
      </c>
    </row>
    <row r="2684" spans="1:27" ht="15.75" customHeight="1" x14ac:dyDescent="0.2">
      <c r="A2684" s="1" t="s">
        <v>2976</v>
      </c>
      <c r="B2684" s="1" t="s">
        <v>20</v>
      </c>
      <c r="C2684" s="1" t="s">
        <v>47</v>
      </c>
      <c r="D2684" s="2">
        <v>45577</v>
      </c>
      <c r="E2684" s="1" t="s">
        <v>23</v>
      </c>
      <c r="F2684" s="1">
        <v>20.81</v>
      </c>
      <c r="G2684" s="1">
        <v>40.64</v>
      </c>
      <c r="H2684" s="1">
        <v>322</v>
      </c>
      <c r="I2684" s="1">
        <v>50.9</v>
      </c>
      <c r="J2684" s="1">
        <v>7.78</v>
      </c>
      <c r="K2684" s="1">
        <v>98.74</v>
      </c>
      <c r="L2684" s="1">
        <v>7.09</v>
      </c>
      <c r="M2684" s="1">
        <v>134.6</v>
      </c>
      <c r="N2684" s="1">
        <v>86.62</v>
      </c>
      <c r="O2684" s="1">
        <v>90.82</v>
      </c>
      <c r="P2684" s="1" t="s">
        <v>4</v>
      </c>
      <c r="Q2684" s="1" t="s">
        <v>5</v>
      </c>
      <c r="R2684" s="1" t="s">
        <v>6</v>
      </c>
      <c r="S2684" s="1" t="s">
        <v>6</v>
      </c>
      <c r="T2684" s="3">
        <f t="shared" si="0"/>
        <v>45566</v>
      </c>
      <c r="U2684" s="5">
        <f t="shared" ref="U2684:V2684" si="5368">IF(ISBLANK(F2684),1,0)</f>
        <v>0</v>
      </c>
      <c r="V2684" s="5">
        <f t="shared" si="5368"/>
        <v>0</v>
      </c>
      <c r="W2684" s="5">
        <f t="shared" ref="W2684:Z2684" si="5369">IF(ISBLANK(K2684),1,0)</f>
        <v>0</v>
      </c>
      <c r="X2684" s="5">
        <f t="shared" si="5369"/>
        <v>0</v>
      </c>
      <c r="Y2684" s="5">
        <f t="shared" si="5369"/>
        <v>0</v>
      </c>
      <c r="Z2684" s="5">
        <f t="shared" si="5369"/>
        <v>0</v>
      </c>
      <c r="AA2684" s="5">
        <f t="shared" si="3"/>
        <v>0</v>
      </c>
    </row>
    <row r="2685" spans="1:27" ht="15.75" customHeight="1" x14ac:dyDescent="0.2">
      <c r="A2685" s="1" t="s">
        <v>2977</v>
      </c>
      <c r="B2685" s="1" t="s">
        <v>1</v>
      </c>
      <c r="C2685" s="1" t="s">
        <v>21</v>
      </c>
      <c r="D2685" s="2">
        <v>45546</v>
      </c>
      <c r="E2685" s="1" t="s">
        <v>93</v>
      </c>
      <c r="F2685" s="1">
        <v>21.58</v>
      </c>
      <c r="G2685" s="1">
        <v>39.200000000000003</v>
      </c>
      <c r="H2685" s="1">
        <v>323</v>
      </c>
      <c r="I2685" s="1">
        <v>35.5</v>
      </c>
      <c r="J2685" s="1">
        <v>7.59</v>
      </c>
      <c r="K2685" s="1">
        <v>99.1</v>
      </c>
      <c r="L2685" s="1">
        <v>6.7</v>
      </c>
      <c r="M2685" s="1">
        <v>132.80000000000001</v>
      </c>
      <c r="N2685" s="1">
        <v>90.11</v>
      </c>
      <c r="O2685" s="1">
        <v>95.46</v>
      </c>
      <c r="P2685" s="1" t="s">
        <v>4</v>
      </c>
      <c r="Q2685" s="1" t="s">
        <v>5</v>
      </c>
      <c r="R2685" s="1" t="s">
        <v>6</v>
      </c>
      <c r="S2685" s="1" t="s">
        <v>6</v>
      </c>
      <c r="T2685" s="3">
        <f t="shared" si="0"/>
        <v>45536</v>
      </c>
      <c r="U2685" s="5">
        <f t="shared" ref="U2685:V2685" si="5370">IF(ISBLANK(F2685),1,0)</f>
        <v>0</v>
      </c>
      <c r="V2685" s="5">
        <f t="shared" si="5370"/>
        <v>0</v>
      </c>
      <c r="W2685" s="5">
        <f t="shared" ref="W2685:Z2685" si="5371">IF(ISBLANK(K2685),1,0)</f>
        <v>0</v>
      </c>
      <c r="X2685" s="5">
        <f t="shared" si="5371"/>
        <v>0</v>
      </c>
      <c r="Y2685" s="5">
        <f t="shared" si="5371"/>
        <v>0</v>
      </c>
      <c r="Z2685" s="5">
        <f t="shared" si="5371"/>
        <v>0</v>
      </c>
      <c r="AA2685" s="5">
        <f t="shared" si="3"/>
        <v>0</v>
      </c>
    </row>
    <row r="2686" spans="1:27" ht="15.75" customHeight="1" x14ac:dyDescent="0.2">
      <c r="A2686" s="1" t="s">
        <v>2978</v>
      </c>
      <c r="B2686" s="1" t="s">
        <v>20</v>
      </c>
      <c r="C2686" s="1" t="s">
        <v>47</v>
      </c>
      <c r="D2686" s="2">
        <v>45351</v>
      </c>
      <c r="E2686" s="1" t="s">
        <v>93</v>
      </c>
      <c r="F2686" s="1">
        <v>22.37</v>
      </c>
      <c r="G2686" s="1">
        <v>41.23</v>
      </c>
      <c r="H2686" s="1">
        <v>305</v>
      </c>
      <c r="I2686" s="1">
        <v>52.9</v>
      </c>
      <c r="J2686" s="1">
        <v>8.24</v>
      </c>
      <c r="K2686" s="1">
        <v>98.86</v>
      </c>
      <c r="L2686" s="1">
        <v>7</v>
      </c>
      <c r="M2686" s="1">
        <v>140.5</v>
      </c>
      <c r="N2686" s="1">
        <v>85.77</v>
      </c>
      <c r="O2686" s="1">
        <v>92.66</v>
      </c>
      <c r="P2686" s="1" t="s">
        <v>4</v>
      </c>
      <c r="Q2686" s="1" t="s">
        <v>5</v>
      </c>
      <c r="R2686" s="1" t="s">
        <v>6</v>
      </c>
      <c r="S2686" s="1" t="s">
        <v>6</v>
      </c>
      <c r="T2686" s="3">
        <f t="shared" si="0"/>
        <v>45323</v>
      </c>
      <c r="U2686" s="5">
        <f t="shared" ref="U2686:V2686" si="5372">IF(ISBLANK(F2686),1,0)</f>
        <v>0</v>
      </c>
      <c r="V2686" s="5">
        <f t="shared" si="5372"/>
        <v>0</v>
      </c>
      <c r="W2686" s="5">
        <f t="shared" ref="W2686:Z2686" si="5373">IF(ISBLANK(K2686),1,0)</f>
        <v>0</v>
      </c>
      <c r="X2686" s="5">
        <f t="shared" si="5373"/>
        <v>0</v>
      </c>
      <c r="Y2686" s="5">
        <f t="shared" si="5373"/>
        <v>0</v>
      </c>
      <c r="Z2686" s="5">
        <f t="shared" si="5373"/>
        <v>0</v>
      </c>
      <c r="AA2686" s="5">
        <f t="shared" si="3"/>
        <v>0</v>
      </c>
    </row>
    <row r="2687" spans="1:27" ht="15.75" customHeight="1" x14ac:dyDescent="0.2">
      <c r="A2687" s="1" t="s">
        <v>2979</v>
      </c>
      <c r="B2687" s="1" t="s">
        <v>20</v>
      </c>
      <c r="C2687" s="1" t="s">
        <v>21</v>
      </c>
      <c r="D2687" s="2">
        <v>45706</v>
      </c>
      <c r="E2687" s="1" t="s">
        <v>37</v>
      </c>
      <c r="F2687" s="1">
        <v>21.51</v>
      </c>
      <c r="G2687" s="1">
        <v>31.9</v>
      </c>
      <c r="H2687" s="1">
        <v>299</v>
      </c>
      <c r="I2687" s="1">
        <v>41.4</v>
      </c>
      <c r="J2687" s="1">
        <v>6.84</v>
      </c>
      <c r="K2687" s="1">
        <v>99.09</v>
      </c>
      <c r="L2687" s="1">
        <v>7</v>
      </c>
      <c r="M2687" s="1">
        <v>135.1</v>
      </c>
      <c r="N2687" s="1">
        <v>86.99</v>
      </c>
      <c r="O2687" s="1">
        <v>92.66</v>
      </c>
      <c r="P2687" s="1" t="s">
        <v>4</v>
      </c>
      <c r="Q2687" s="1" t="s">
        <v>5</v>
      </c>
      <c r="R2687" s="1" t="s">
        <v>6</v>
      </c>
      <c r="S2687" s="1" t="s">
        <v>6</v>
      </c>
      <c r="T2687" s="3">
        <f t="shared" si="0"/>
        <v>45689</v>
      </c>
      <c r="U2687" s="5">
        <f t="shared" ref="U2687:V2687" si="5374">IF(ISBLANK(F2687),1,0)</f>
        <v>0</v>
      </c>
      <c r="V2687" s="5">
        <f t="shared" si="5374"/>
        <v>0</v>
      </c>
      <c r="W2687" s="5">
        <f t="shared" ref="W2687:Z2687" si="5375">IF(ISBLANK(K2687),1,0)</f>
        <v>0</v>
      </c>
      <c r="X2687" s="5">
        <f t="shared" si="5375"/>
        <v>0</v>
      </c>
      <c r="Y2687" s="5">
        <f t="shared" si="5375"/>
        <v>0</v>
      </c>
      <c r="Z2687" s="5">
        <f t="shared" si="5375"/>
        <v>0</v>
      </c>
      <c r="AA2687" s="5">
        <f t="shared" si="3"/>
        <v>0</v>
      </c>
    </row>
    <row r="2688" spans="1:27" ht="15.75" customHeight="1" x14ac:dyDescent="0.2">
      <c r="A2688" s="1" t="s">
        <v>2980</v>
      </c>
      <c r="B2688" s="1" t="s">
        <v>20</v>
      </c>
      <c r="C2688" s="1" t="s">
        <v>21</v>
      </c>
      <c r="D2688" s="2">
        <v>45765</v>
      </c>
      <c r="E2688" s="1" t="s">
        <v>3</v>
      </c>
      <c r="F2688" s="1">
        <v>20.34</v>
      </c>
      <c r="G2688" s="1">
        <v>43.45</v>
      </c>
      <c r="H2688" s="1">
        <v>301</v>
      </c>
      <c r="I2688" s="1">
        <v>57.9</v>
      </c>
      <c r="J2688" s="1">
        <v>9.5</v>
      </c>
      <c r="K2688" s="1">
        <v>99.17</v>
      </c>
      <c r="L2688" s="1">
        <v>6.87</v>
      </c>
      <c r="M2688" s="1">
        <v>129.6</v>
      </c>
      <c r="N2688" s="1">
        <v>85.28</v>
      </c>
      <c r="O2688" s="1">
        <v>92.29</v>
      </c>
      <c r="P2688" s="1" t="s">
        <v>4</v>
      </c>
      <c r="Q2688" s="1" t="s">
        <v>50</v>
      </c>
      <c r="R2688" s="1" t="s">
        <v>243</v>
      </c>
      <c r="S2688" s="1" t="s">
        <v>52</v>
      </c>
      <c r="T2688" s="3">
        <f t="shared" si="0"/>
        <v>45748</v>
      </c>
      <c r="U2688" s="5">
        <f t="shared" ref="U2688:V2688" si="5376">IF(ISBLANK(F2688),1,0)</f>
        <v>0</v>
      </c>
      <c r="V2688" s="5">
        <f t="shared" si="5376"/>
        <v>0</v>
      </c>
      <c r="W2688" s="5">
        <f t="shared" ref="W2688:Z2688" si="5377">IF(ISBLANK(K2688),1,0)</f>
        <v>0</v>
      </c>
      <c r="X2688" s="5">
        <f t="shared" si="5377"/>
        <v>0</v>
      </c>
      <c r="Y2688" s="5">
        <f t="shared" si="5377"/>
        <v>0</v>
      </c>
      <c r="Z2688" s="5">
        <f t="shared" si="5377"/>
        <v>0</v>
      </c>
      <c r="AA2688" s="5">
        <f t="shared" si="3"/>
        <v>0</v>
      </c>
    </row>
    <row r="2689" spans="1:27" ht="15.75" customHeight="1" x14ac:dyDescent="0.2">
      <c r="A2689" s="1" t="s">
        <v>1682</v>
      </c>
      <c r="B2689" s="1" t="s">
        <v>1</v>
      </c>
      <c r="C2689" s="1" t="s">
        <v>21</v>
      </c>
      <c r="D2689" s="2">
        <v>45497</v>
      </c>
      <c r="E2689" s="1" t="s">
        <v>93</v>
      </c>
      <c r="F2689" s="1">
        <v>21.16</v>
      </c>
      <c r="G2689" s="1">
        <v>37.700000000000003</v>
      </c>
      <c r="H2689" s="1">
        <v>344</v>
      </c>
      <c r="I2689" s="1">
        <v>44.3</v>
      </c>
      <c r="J2689" s="1">
        <v>7.04</v>
      </c>
      <c r="K2689" s="1">
        <v>99.26</v>
      </c>
      <c r="L2689" s="1">
        <v>6.72</v>
      </c>
      <c r="M2689" s="1">
        <v>133.6</v>
      </c>
      <c r="N2689" s="1">
        <v>92.28</v>
      </c>
      <c r="O2689" s="1">
        <v>93.41</v>
      </c>
      <c r="P2689" s="1" t="s">
        <v>4</v>
      </c>
      <c r="Q2689" s="1" t="s">
        <v>5</v>
      </c>
      <c r="R2689" s="1" t="s">
        <v>6</v>
      </c>
      <c r="S2689" s="1" t="s">
        <v>6</v>
      </c>
      <c r="T2689" s="3">
        <f t="shared" si="0"/>
        <v>45474</v>
      </c>
      <c r="U2689" s="5">
        <f t="shared" ref="U2689:V2689" si="5378">IF(ISBLANK(F2689),1,0)</f>
        <v>0</v>
      </c>
      <c r="V2689" s="5">
        <f t="shared" si="5378"/>
        <v>0</v>
      </c>
      <c r="W2689" s="5">
        <f t="shared" ref="W2689:Z2689" si="5379">IF(ISBLANK(K2689),1,0)</f>
        <v>0</v>
      </c>
      <c r="X2689" s="5">
        <f t="shared" si="5379"/>
        <v>0</v>
      </c>
      <c r="Y2689" s="5">
        <f t="shared" si="5379"/>
        <v>0</v>
      </c>
      <c r="Z2689" s="5">
        <f t="shared" si="5379"/>
        <v>0</v>
      </c>
      <c r="AA2689" s="5">
        <f t="shared" si="3"/>
        <v>0</v>
      </c>
    </row>
    <row r="2690" spans="1:27" ht="15.75" customHeight="1" x14ac:dyDescent="0.2">
      <c r="A2690" s="1" t="s">
        <v>2981</v>
      </c>
      <c r="B2690" s="1" t="s">
        <v>20</v>
      </c>
      <c r="C2690" s="1" t="s">
        <v>47</v>
      </c>
      <c r="D2690" s="2">
        <v>45826</v>
      </c>
      <c r="E2690" s="1" t="s">
        <v>23</v>
      </c>
      <c r="F2690" s="1">
        <v>20.66</v>
      </c>
      <c r="G2690" s="1">
        <v>40.229999999999997</v>
      </c>
      <c r="H2690" s="1">
        <v>301</v>
      </c>
      <c r="I2690" s="1">
        <v>41.9</v>
      </c>
      <c r="J2690" s="1">
        <v>8.3800000000000008</v>
      </c>
      <c r="K2690" s="1">
        <v>99.24</v>
      </c>
      <c r="L2690" s="1">
        <v>6.83</v>
      </c>
      <c r="M2690" s="1">
        <v>148.1</v>
      </c>
      <c r="N2690" s="1">
        <v>86.98</v>
      </c>
      <c r="O2690" s="1">
        <v>93.9</v>
      </c>
      <c r="P2690" s="1" t="s">
        <v>4</v>
      </c>
      <c r="Q2690" s="1" t="s">
        <v>5</v>
      </c>
      <c r="R2690" s="1" t="s">
        <v>6</v>
      </c>
      <c r="S2690" s="1" t="s">
        <v>6</v>
      </c>
      <c r="T2690" s="3">
        <f t="shared" si="0"/>
        <v>45809</v>
      </c>
      <c r="U2690" s="5">
        <f t="shared" ref="U2690:V2690" si="5380">IF(ISBLANK(F2690),1,0)</f>
        <v>0</v>
      </c>
      <c r="V2690" s="5">
        <f t="shared" si="5380"/>
        <v>0</v>
      </c>
      <c r="W2690" s="5">
        <f t="shared" ref="W2690:Z2690" si="5381">IF(ISBLANK(K2690),1,0)</f>
        <v>0</v>
      </c>
      <c r="X2690" s="5">
        <f t="shared" si="5381"/>
        <v>0</v>
      </c>
      <c r="Y2690" s="5">
        <f t="shared" si="5381"/>
        <v>0</v>
      </c>
      <c r="Z2690" s="5">
        <f t="shared" si="5381"/>
        <v>0</v>
      </c>
      <c r="AA2690" s="5">
        <f t="shared" si="3"/>
        <v>0</v>
      </c>
    </row>
    <row r="2691" spans="1:27" ht="15.75" customHeight="1" x14ac:dyDescent="0.2">
      <c r="A2691" s="1" t="s">
        <v>2982</v>
      </c>
      <c r="B2691" s="1" t="s">
        <v>20</v>
      </c>
      <c r="C2691" s="1" t="s">
        <v>35</v>
      </c>
      <c r="D2691" s="2">
        <v>45977</v>
      </c>
      <c r="E2691" s="1" t="s">
        <v>37</v>
      </c>
      <c r="F2691" s="1">
        <v>20.57</v>
      </c>
      <c r="G2691" s="1">
        <v>38.31</v>
      </c>
      <c r="H2691" s="1">
        <v>314</v>
      </c>
      <c r="I2691" s="1">
        <v>42.7</v>
      </c>
      <c r="J2691" s="1">
        <v>8.5399999999999991</v>
      </c>
      <c r="K2691" s="1">
        <v>98.83</v>
      </c>
      <c r="L2691" s="1">
        <v>7.12</v>
      </c>
      <c r="M2691" s="1">
        <v>123.6</v>
      </c>
      <c r="N2691" s="1">
        <v>87.01</v>
      </c>
      <c r="O2691" s="1">
        <v>92.85</v>
      </c>
      <c r="P2691" s="1" t="s">
        <v>4</v>
      </c>
      <c r="Q2691" s="1" t="s">
        <v>5</v>
      </c>
      <c r="R2691" s="1" t="s">
        <v>6</v>
      </c>
      <c r="S2691" s="1" t="s">
        <v>6</v>
      </c>
      <c r="T2691" s="3">
        <f t="shared" si="0"/>
        <v>45962</v>
      </c>
      <c r="U2691" s="5">
        <f t="shared" ref="U2691:V2691" si="5382">IF(ISBLANK(F2691),1,0)</f>
        <v>0</v>
      </c>
      <c r="V2691" s="5">
        <f t="shared" si="5382"/>
        <v>0</v>
      </c>
      <c r="W2691" s="5">
        <f t="shared" ref="W2691:Z2691" si="5383">IF(ISBLANK(K2691),1,0)</f>
        <v>0</v>
      </c>
      <c r="X2691" s="5">
        <f t="shared" si="5383"/>
        <v>0</v>
      </c>
      <c r="Y2691" s="5">
        <f t="shared" si="5383"/>
        <v>0</v>
      </c>
      <c r="Z2691" s="5">
        <f t="shared" si="5383"/>
        <v>0</v>
      </c>
      <c r="AA2691" s="5">
        <f t="shared" si="3"/>
        <v>0</v>
      </c>
    </row>
    <row r="2692" spans="1:27" ht="15.75" customHeight="1" x14ac:dyDescent="0.2">
      <c r="A2692" s="1" t="s">
        <v>529</v>
      </c>
      <c r="B2692" s="1" t="s">
        <v>34</v>
      </c>
      <c r="C2692" s="1" t="s">
        <v>21</v>
      </c>
      <c r="D2692" s="2">
        <v>45419</v>
      </c>
      <c r="E2692" s="1" t="s">
        <v>37</v>
      </c>
      <c r="F2692" s="1">
        <v>20.27</v>
      </c>
      <c r="G2692" s="1">
        <v>52.59</v>
      </c>
      <c r="H2692" s="1">
        <v>314</v>
      </c>
      <c r="I2692" s="1">
        <v>47.3</v>
      </c>
      <c r="J2692" s="1">
        <v>7.72</v>
      </c>
      <c r="K2692" s="1">
        <v>98.53</v>
      </c>
      <c r="L2692" s="1">
        <v>7.12</v>
      </c>
      <c r="M2692" s="1">
        <v>143.4</v>
      </c>
      <c r="N2692" s="1">
        <v>86.72</v>
      </c>
      <c r="O2692" s="1">
        <v>94.44</v>
      </c>
      <c r="P2692" s="1" t="s">
        <v>4</v>
      </c>
      <c r="Q2692" s="1" t="s">
        <v>5</v>
      </c>
      <c r="R2692" s="1" t="s">
        <v>6</v>
      </c>
      <c r="S2692" s="1" t="s">
        <v>6</v>
      </c>
      <c r="T2692" s="3">
        <f t="shared" si="0"/>
        <v>45413</v>
      </c>
      <c r="U2692" s="5">
        <f t="shared" ref="U2692:V2692" si="5384">IF(ISBLANK(F2692),1,0)</f>
        <v>0</v>
      </c>
      <c r="V2692" s="5">
        <f t="shared" si="5384"/>
        <v>0</v>
      </c>
      <c r="W2692" s="5">
        <f t="shared" ref="W2692:Z2692" si="5385">IF(ISBLANK(K2692),1,0)</f>
        <v>0</v>
      </c>
      <c r="X2692" s="5">
        <f t="shared" si="5385"/>
        <v>0</v>
      </c>
      <c r="Y2692" s="5">
        <f t="shared" si="5385"/>
        <v>0</v>
      </c>
      <c r="Z2692" s="5">
        <f t="shared" si="5385"/>
        <v>0</v>
      </c>
      <c r="AA2692" s="5">
        <f t="shared" si="3"/>
        <v>0</v>
      </c>
    </row>
    <row r="2693" spans="1:27" ht="15.75" customHeight="1" x14ac:dyDescent="0.2">
      <c r="A2693" s="1" t="s">
        <v>2983</v>
      </c>
      <c r="B2693" s="1" t="s">
        <v>1</v>
      </c>
      <c r="C2693" s="1" t="s">
        <v>47</v>
      </c>
      <c r="D2693" s="2">
        <v>45710</v>
      </c>
      <c r="E2693" s="1" t="s">
        <v>3</v>
      </c>
      <c r="F2693" s="1">
        <v>21.68</v>
      </c>
      <c r="G2693" s="1">
        <v>43.86</v>
      </c>
      <c r="H2693" s="1">
        <v>371</v>
      </c>
      <c r="I2693" s="1">
        <v>37.6</v>
      </c>
      <c r="J2693" s="1">
        <v>7.47</v>
      </c>
      <c r="K2693" s="1">
        <v>99.06</v>
      </c>
      <c r="L2693" s="1">
        <v>6.84</v>
      </c>
      <c r="M2693" s="1">
        <v>108.1</v>
      </c>
      <c r="N2693" s="1">
        <v>88.14</v>
      </c>
      <c r="O2693" s="1">
        <v>94.57</v>
      </c>
      <c r="P2693" s="1" t="s">
        <v>4</v>
      </c>
      <c r="Q2693" s="1" t="s">
        <v>5</v>
      </c>
      <c r="R2693" s="1" t="s">
        <v>6</v>
      </c>
      <c r="S2693" s="1" t="s">
        <v>6</v>
      </c>
      <c r="T2693" s="3">
        <f t="shared" si="0"/>
        <v>45689</v>
      </c>
      <c r="U2693" s="5">
        <f t="shared" ref="U2693:V2693" si="5386">IF(ISBLANK(F2693),1,0)</f>
        <v>0</v>
      </c>
      <c r="V2693" s="5">
        <f t="shared" si="5386"/>
        <v>0</v>
      </c>
      <c r="W2693" s="5">
        <f t="shared" ref="W2693:Z2693" si="5387">IF(ISBLANK(K2693),1,0)</f>
        <v>0</v>
      </c>
      <c r="X2693" s="5">
        <f t="shared" si="5387"/>
        <v>0</v>
      </c>
      <c r="Y2693" s="5">
        <f t="shared" si="5387"/>
        <v>0</v>
      </c>
      <c r="Z2693" s="5">
        <f t="shared" si="5387"/>
        <v>0</v>
      </c>
      <c r="AA2693" s="5">
        <f t="shared" si="3"/>
        <v>0</v>
      </c>
    </row>
    <row r="2694" spans="1:27" ht="15.75" customHeight="1" x14ac:dyDescent="0.2">
      <c r="A2694" s="1" t="s">
        <v>2984</v>
      </c>
      <c r="B2694" s="1" t="s">
        <v>20</v>
      </c>
      <c r="C2694" s="1" t="s">
        <v>21</v>
      </c>
      <c r="D2694" s="2">
        <v>45799</v>
      </c>
      <c r="E2694" s="1" t="s">
        <v>93</v>
      </c>
      <c r="F2694" s="1">
        <v>20.81</v>
      </c>
      <c r="G2694" s="1">
        <v>49.73</v>
      </c>
      <c r="H2694" s="1">
        <v>301</v>
      </c>
      <c r="I2694" s="1">
        <v>50</v>
      </c>
      <c r="J2694" s="1">
        <v>7.9</v>
      </c>
      <c r="K2694" s="1">
        <v>98.93</v>
      </c>
      <c r="L2694" s="1">
        <v>7.03</v>
      </c>
      <c r="M2694" s="1">
        <v>146.30000000000001</v>
      </c>
      <c r="N2694" s="1">
        <v>85.88</v>
      </c>
      <c r="O2694" s="1">
        <v>94.39</v>
      </c>
      <c r="P2694" s="1" t="s">
        <v>4</v>
      </c>
      <c r="Q2694" s="1" t="s">
        <v>5</v>
      </c>
      <c r="R2694" s="1" t="s">
        <v>6</v>
      </c>
      <c r="S2694" s="1" t="s">
        <v>6</v>
      </c>
      <c r="T2694" s="3">
        <f t="shared" si="0"/>
        <v>45778</v>
      </c>
      <c r="U2694" s="5">
        <f t="shared" ref="U2694:V2694" si="5388">IF(ISBLANK(F2694),1,0)</f>
        <v>0</v>
      </c>
      <c r="V2694" s="5">
        <f t="shared" si="5388"/>
        <v>0</v>
      </c>
      <c r="W2694" s="5">
        <f t="shared" ref="W2694:Z2694" si="5389">IF(ISBLANK(K2694),1,0)</f>
        <v>0</v>
      </c>
      <c r="X2694" s="5">
        <f t="shared" si="5389"/>
        <v>0</v>
      </c>
      <c r="Y2694" s="5">
        <f t="shared" si="5389"/>
        <v>0</v>
      </c>
      <c r="Z2694" s="5">
        <f t="shared" si="5389"/>
        <v>0</v>
      </c>
      <c r="AA2694" s="5">
        <f t="shared" si="3"/>
        <v>0</v>
      </c>
    </row>
    <row r="2695" spans="1:27" ht="15.75" customHeight="1" x14ac:dyDescent="0.2">
      <c r="A2695" s="1" t="s">
        <v>615</v>
      </c>
      <c r="B2695" s="1" t="s">
        <v>34</v>
      </c>
      <c r="C2695" s="1" t="s">
        <v>47</v>
      </c>
      <c r="D2695" s="2">
        <v>45305</v>
      </c>
      <c r="E2695" s="1" t="s">
        <v>37</v>
      </c>
      <c r="F2695" s="1">
        <v>21.45</v>
      </c>
      <c r="H2695" s="1">
        <v>284</v>
      </c>
      <c r="I2695" s="1">
        <v>44.5</v>
      </c>
      <c r="J2695" s="1">
        <v>8.0399999999999991</v>
      </c>
      <c r="K2695" s="1">
        <v>99.15</v>
      </c>
      <c r="L2695" s="1">
        <v>7.23</v>
      </c>
      <c r="M2695" s="1">
        <v>129.5</v>
      </c>
      <c r="N2695" s="1">
        <v>86.08</v>
      </c>
      <c r="O2695" s="1">
        <v>93.99</v>
      </c>
      <c r="P2695" s="1" t="s">
        <v>4</v>
      </c>
      <c r="Q2695" s="1" t="s">
        <v>5</v>
      </c>
      <c r="R2695" s="1" t="s">
        <v>6</v>
      </c>
      <c r="S2695" s="1" t="s">
        <v>6</v>
      </c>
      <c r="T2695" s="3">
        <f t="shared" si="0"/>
        <v>45292</v>
      </c>
      <c r="U2695" s="5">
        <f t="shared" ref="U2695:V2695" si="5390">IF(ISBLANK(F2695),1,0)</f>
        <v>0</v>
      </c>
      <c r="V2695" s="5">
        <f t="shared" si="5390"/>
        <v>1</v>
      </c>
      <c r="W2695" s="5">
        <f t="shared" ref="W2695:Z2695" si="5391">IF(ISBLANK(K2695),1,0)</f>
        <v>0</v>
      </c>
      <c r="X2695" s="5">
        <f t="shared" si="5391"/>
        <v>0</v>
      </c>
      <c r="Y2695" s="5">
        <f t="shared" si="5391"/>
        <v>0</v>
      </c>
      <c r="Z2695" s="5">
        <f t="shared" si="5391"/>
        <v>0</v>
      </c>
      <c r="AA2695" s="5">
        <f t="shared" si="3"/>
        <v>1</v>
      </c>
    </row>
    <row r="2696" spans="1:27" ht="15.75" customHeight="1" x14ac:dyDescent="0.2">
      <c r="A2696" s="1" t="s">
        <v>966</v>
      </c>
      <c r="B2696" s="1" t="s">
        <v>34</v>
      </c>
      <c r="C2696" s="1" t="s">
        <v>21</v>
      </c>
      <c r="D2696" s="2">
        <v>45422</v>
      </c>
      <c r="E2696" s="1" t="s">
        <v>3</v>
      </c>
      <c r="F2696" s="1">
        <v>23.07</v>
      </c>
      <c r="G2696" s="1">
        <v>51.13</v>
      </c>
      <c r="H2696" s="1">
        <v>326</v>
      </c>
      <c r="I2696" s="1">
        <v>53.4</v>
      </c>
      <c r="J2696" s="1">
        <v>7.57</v>
      </c>
      <c r="K2696" s="1">
        <v>99.23</v>
      </c>
      <c r="L2696" s="1">
        <v>7.28</v>
      </c>
      <c r="M2696" s="1">
        <v>149.1</v>
      </c>
      <c r="N2696" s="1">
        <v>87.71</v>
      </c>
      <c r="O2696" s="1">
        <v>92.61</v>
      </c>
      <c r="P2696" s="1" t="s">
        <v>4</v>
      </c>
      <c r="Q2696" s="1" t="s">
        <v>5</v>
      </c>
      <c r="R2696" s="1" t="s">
        <v>6</v>
      </c>
      <c r="S2696" s="1" t="s">
        <v>6</v>
      </c>
      <c r="T2696" s="3">
        <f t="shared" si="0"/>
        <v>45413</v>
      </c>
      <c r="U2696" s="5">
        <f t="shared" ref="U2696:V2696" si="5392">IF(ISBLANK(F2696),1,0)</f>
        <v>0</v>
      </c>
      <c r="V2696" s="5">
        <f t="shared" si="5392"/>
        <v>0</v>
      </c>
      <c r="W2696" s="5">
        <f t="shared" ref="W2696:Z2696" si="5393">IF(ISBLANK(K2696),1,0)</f>
        <v>0</v>
      </c>
      <c r="X2696" s="5">
        <f t="shared" si="5393"/>
        <v>0</v>
      </c>
      <c r="Y2696" s="5">
        <f t="shared" si="5393"/>
        <v>0</v>
      </c>
      <c r="Z2696" s="5">
        <f t="shared" si="5393"/>
        <v>0</v>
      </c>
      <c r="AA2696" s="5">
        <f t="shared" si="3"/>
        <v>0</v>
      </c>
    </row>
    <row r="2697" spans="1:27" ht="15.75" customHeight="1" x14ac:dyDescent="0.2">
      <c r="A2697" s="1" t="s">
        <v>849</v>
      </c>
      <c r="B2697" s="1" t="s">
        <v>58</v>
      </c>
      <c r="C2697" s="1" t="s">
        <v>35</v>
      </c>
      <c r="D2697" s="2">
        <v>45581</v>
      </c>
      <c r="E2697" s="1" t="s">
        <v>23</v>
      </c>
      <c r="F2697" s="1">
        <v>21.8</v>
      </c>
      <c r="G2697" s="1">
        <v>40.96</v>
      </c>
      <c r="H2697" s="1">
        <v>327</v>
      </c>
      <c r="I2697" s="1">
        <v>42</v>
      </c>
      <c r="J2697" s="1">
        <v>6.99</v>
      </c>
      <c r="K2697" s="1">
        <v>99.2</v>
      </c>
      <c r="L2697" s="1">
        <v>6.84</v>
      </c>
      <c r="M2697" s="1">
        <v>127.3</v>
      </c>
      <c r="N2697" s="1">
        <v>90.29</v>
      </c>
      <c r="O2697" s="1">
        <v>96.4</v>
      </c>
      <c r="P2697" s="1" t="s">
        <v>4</v>
      </c>
      <c r="Q2697" s="1" t="s">
        <v>5</v>
      </c>
      <c r="R2697" s="1" t="s">
        <v>6</v>
      </c>
      <c r="S2697" s="1" t="s">
        <v>6</v>
      </c>
      <c r="T2697" s="3">
        <f t="shared" si="0"/>
        <v>45566</v>
      </c>
      <c r="U2697" s="5">
        <f t="shared" ref="U2697:V2697" si="5394">IF(ISBLANK(F2697),1,0)</f>
        <v>0</v>
      </c>
      <c r="V2697" s="5">
        <f t="shared" si="5394"/>
        <v>0</v>
      </c>
      <c r="W2697" s="5">
        <f t="shared" ref="W2697:Z2697" si="5395">IF(ISBLANK(K2697),1,0)</f>
        <v>0</v>
      </c>
      <c r="X2697" s="5">
        <f t="shared" si="5395"/>
        <v>0</v>
      </c>
      <c r="Y2697" s="5">
        <f t="shared" si="5395"/>
        <v>0</v>
      </c>
      <c r="Z2697" s="5">
        <f t="shared" si="5395"/>
        <v>0</v>
      </c>
      <c r="AA2697" s="5">
        <f t="shared" si="3"/>
        <v>0</v>
      </c>
    </row>
    <row r="2698" spans="1:27" ht="15.75" customHeight="1" x14ac:dyDescent="0.2">
      <c r="A2698" s="1" t="s">
        <v>171</v>
      </c>
      <c r="B2698" s="1" t="s">
        <v>1</v>
      </c>
      <c r="C2698" s="1" t="s">
        <v>21</v>
      </c>
      <c r="D2698" s="2">
        <v>45392</v>
      </c>
      <c r="E2698" s="1" t="s">
        <v>23</v>
      </c>
      <c r="F2698" s="1">
        <v>22.37</v>
      </c>
      <c r="G2698" s="1">
        <v>44.73</v>
      </c>
      <c r="H2698" s="1">
        <v>341</v>
      </c>
      <c r="I2698" s="1">
        <v>51.3</v>
      </c>
      <c r="J2698" s="1">
        <v>7.13</v>
      </c>
      <c r="K2698" s="1">
        <v>99.34</v>
      </c>
      <c r="L2698" s="1">
        <v>6.88</v>
      </c>
      <c r="M2698" s="1">
        <v>136.9</v>
      </c>
      <c r="N2698" s="1">
        <v>91.07</v>
      </c>
      <c r="O2698" s="1">
        <v>90.87</v>
      </c>
      <c r="P2698" s="1" t="s">
        <v>4</v>
      </c>
      <c r="Q2698" s="1" t="s">
        <v>5</v>
      </c>
      <c r="R2698" s="1" t="s">
        <v>6</v>
      </c>
      <c r="S2698" s="1" t="s">
        <v>6</v>
      </c>
      <c r="T2698" s="3">
        <f t="shared" si="0"/>
        <v>45383</v>
      </c>
      <c r="U2698" s="5">
        <f t="shared" ref="U2698:V2698" si="5396">IF(ISBLANK(F2698),1,0)</f>
        <v>0</v>
      </c>
      <c r="V2698" s="5">
        <f t="shared" si="5396"/>
        <v>0</v>
      </c>
      <c r="W2698" s="5">
        <f t="shared" ref="W2698:Z2698" si="5397">IF(ISBLANK(K2698),1,0)</f>
        <v>0</v>
      </c>
      <c r="X2698" s="5">
        <f t="shared" si="5397"/>
        <v>0</v>
      </c>
      <c r="Y2698" s="5">
        <f t="shared" si="5397"/>
        <v>0</v>
      </c>
      <c r="Z2698" s="5">
        <f t="shared" si="5397"/>
        <v>0</v>
      </c>
      <c r="AA2698" s="5">
        <f t="shared" si="3"/>
        <v>0</v>
      </c>
    </row>
    <row r="2699" spans="1:27" ht="15.75" customHeight="1" x14ac:dyDescent="0.2">
      <c r="A2699" s="1" t="s">
        <v>2985</v>
      </c>
      <c r="B2699" s="1" t="s">
        <v>20</v>
      </c>
      <c r="C2699" s="1" t="s">
        <v>21</v>
      </c>
      <c r="D2699" s="2">
        <v>45551</v>
      </c>
      <c r="E2699" s="1" t="s">
        <v>3</v>
      </c>
      <c r="F2699" s="1">
        <v>21.88</v>
      </c>
      <c r="G2699" s="1">
        <v>46.09</v>
      </c>
      <c r="H2699" s="1">
        <v>295</v>
      </c>
      <c r="I2699" s="1">
        <v>51.3</v>
      </c>
      <c r="J2699" s="1">
        <v>7.7</v>
      </c>
      <c r="K2699" s="1">
        <v>99.21</v>
      </c>
      <c r="L2699" s="1">
        <v>7.03</v>
      </c>
      <c r="M2699" s="1">
        <v>152.69999999999999</v>
      </c>
      <c r="N2699" s="1">
        <v>85.05</v>
      </c>
      <c r="O2699" s="1">
        <v>92.6</v>
      </c>
      <c r="P2699" s="1" t="s">
        <v>4</v>
      </c>
      <c r="Q2699" s="1" t="s">
        <v>5</v>
      </c>
      <c r="R2699" s="1" t="s">
        <v>6</v>
      </c>
      <c r="S2699" s="1" t="s">
        <v>6</v>
      </c>
      <c r="T2699" s="3">
        <f t="shared" si="0"/>
        <v>45536</v>
      </c>
      <c r="U2699" s="5">
        <f t="shared" ref="U2699:V2699" si="5398">IF(ISBLANK(F2699),1,0)</f>
        <v>0</v>
      </c>
      <c r="V2699" s="5">
        <f t="shared" si="5398"/>
        <v>0</v>
      </c>
      <c r="W2699" s="5">
        <f t="shared" ref="W2699:Z2699" si="5399">IF(ISBLANK(K2699),1,0)</f>
        <v>0</v>
      </c>
      <c r="X2699" s="5">
        <f t="shared" si="5399"/>
        <v>0</v>
      </c>
      <c r="Y2699" s="5">
        <f t="shared" si="5399"/>
        <v>0</v>
      </c>
      <c r="Z2699" s="5">
        <f t="shared" si="5399"/>
        <v>0</v>
      </c>
      <c r="AA2699" s="5">
        <f t="shared" si="3"/>
        <v>0</v>
      </c>
    </row>
    <row r="2700" spans="1:27" ht="15.75" customHeight="1" x14ac:dyDescent="0.2">
      <c r="A2700" s="1" t="s">
        <v>1713</v>
      </c>
      <c r="B2700" s="1" t="s">
        <v>1</v>
      </c>
      <c r="C2700" s="1" t="s">
        <v>35</v>
      </c>
      <c r="D2700" s="2">
        <v>45399</v>
      </c>
      <c r="E2700" s="1" t="s">
        <v>93</v>
      </c>
      <c r="F2700" s="1">
        <v>22.32</v>
      </c>
      <c r="G2700" s="1">
        <v>47.52</v>
      </c>
      <c r="H2700" s="1">
        <v>302</v>
      </c>
      <c r="I2700" s="1">
        <v>30.6</v>
      </c>
      <c r="J2700" s="1">
        <v>6.62</v>
      </c>
      <c r="K2700" s="1">
        <v>98.89</v>
      </c>
      <c r="L2700" s="1">
        <v>6.63</v>
      </c>
      <c r="M2700" s="1">
        <v>110.2</v>
      </c>
      <c r="N2700" s="1">
        <v>90.97</v>
      </c>
      <c r="O2700" s="1">
        <v>93.47</v>
      </c>
      <c r="P2700" s="1" t="s">
        <v>4</v>
      </c>
      <c r="Q2700" s="1" t="s">
        <v>5</v>
      </c>
      <c r="R2700" s="1" t="s">
        <v>6</v>
      </c>
      <c r="S2700" s="1" t="s">
        <v>6</v>
      </c>
      <c r="T2700" s="3">
        <f t="shared" si="0"/>
        <v>45383</v>
      </c>
      <c r="U2700" s="5">
        <f t="shared" ref="U2700:V2700" si="5400">IF(ISBLANK(F2700),1,0)</f>
        <v>0</v>
      </c>
      <c r="V2700" s="5">
        <f t="shared" si="5400"/>
        <v>0</v>
      </c>
      <c r="W2700" s="5">
        <f t="shared" ref="W2700:Z2700" si="5401">IF(ISBLANK(K2700),1,0)</f>
        <v>0</v>
      </c>
      <c r="X2700" s="5">
        <f t="shared" si="5401"/>
        <v>0</v>
      </c>
      <c r="Y2700" s="5">
        <f t="shared" si="5401"/>
        <v>0</v>
      </c>
      <c r="Z2700" s="5">
        <f t="shared" si="5401"/>
        <v>0</v>
      </c>
      <c r="AA2700" s="5">
        <f t="shared" si="3"/>
        <v>0</v>
      </c>
    </row>
    <row r="2701" spans="1:27" ht="15.75" customHeight="1" x14ac:dyDescent="0.2">
      <c r="A2701" s="1" t="s">
        <v>2986</v>
      </c>
      <c r="B2701" s="1" t="s">
        <v>58</v>
      </c>
      <c r="C2701" s="1" t="s">
        <v>35</v>
      </c>
      <c r="D2701" s="2">
        <v>45947</v>
      </c>
      <c r="E2701" s="1" t="s">
        <v>37</v>
      </c>
      <c r="F2701" s="1">
        <v>22.3</v>
      </c>
      <c r="G2701" s="1">
        <v>44.65</v>
      </c>
      <c r="H2701" s="1">
        <v>285</v>
      </c>
      <c r="I2701" s="1">
        <v>52.5</v>
      </c>
      <c r="J2701" s="1">
        <v>7.64</v>
      </c>
      <c r="K2701" s="1">
        <v>98.99</v>
      </c>
      <c r="L2701" s="1">
        <v>6.94</v>
      </c>
      <c r="M2701" s="1">
        <v>132.1</v>
      </c>
      <c r="N2701" s="1">
        <v>86.66</v>
      </c>
      <c r="O2701" s="1">
        <v>93.54</v>
      </c>
      <c r="P2701" s="1" t="s">
        <v>4</v>
      </c>
      <c r="Q2701" s="1" t="s">
        <v>5</v>
      </c>
      <c r="R2701" s="1" t="s">
        <v>6</v>
      </c>
      <c r="S2701" s="1" t="s">
        <v>6</v>
      </c>
      <c r="T2701" s="3">
        <f t="shared" si="0"/>
        <v>45931</v>
      </c>
      <c r="U2701" s="5">
        <f t="shared" ref="U2701:V2701" si="5402">IF(ISBLANK(F2701),1,0)</f>
        <v>0</v>
      </c>
      <c r="V2701" s="5">
        <f t="shared" si="5402"/>
        <v>0</v>
      </c>
      <c r="W2701" s="5">
        <f t="shared" ref="W2701:Z2701" si="5403">IF(ISBLANK(K2701),1,0)</f>
        <v>0</v>
      </c>
      <c r="X2701" s="5">
        <f t="shared" si="5403"/>
        <v>0</v>
      </c>
      <c r="Y2701" s="5">
        <f t="shared" si="5403"/>
        <v>0</v>
      </c>
      <c r="Z2701" s="5">
        <f t="shared" si="5403"/>
        <v>0</v>
      </c>
      <c r="AA2701" s="5">
        <f t="shared" si="3"/>
        <v>0</v>
      </c>
    </row>
    <row r="2702" spans="1:27" ht="15.75" customHeight="1" x14ac:dyDescent="0.2">
      <c r="A2702" s="1" t="s">
        <v>2987</v>
      </c>
      <c r="B2702" s="1" t="s">
        <v>1</v>
      </c>
      <c r="C2702" s="1" t="s">
        <v>35</v>
      </c>
      <c r="D2702" s="2">
        <v>45729</v>
      </c>
      <c r="E2702" s="1" t="s">
        <v>37</v>
      </c>
      <c r="F2702" s="1">
        <v>22.71</v>
      </c>
      <c r="G2702" s="1">
        <v>41.36</v>
      </c>
      <c r="H2702" s="1">
        <v>370</v>
      </c>
      <c r="I2702" s="1">
        <v>44</v>
      </c>
      <c r="J2702" s="1">
        <v>7.26</v>
      </c>
      <c r="K2702" s="1">
        <v>99.97</v>
      </c>
      <c r="L2702" s="1">
        <v>6.58</v>
      </c>
      <c r="M2702" s="1">
        <v>112.2</v>
      </c>
      <c r="N2702" s="1">
        <v>88.35</v>
      </c>
      <c r="O2702" s="1">
        <v>94.78</v>
      </c>
      <c r="P2702" s="1" t="s">
        <v>4</v>
      </c>
      <c r="Q2702" s="1" t="s">
        <v>5</v>
      </c>
      <c r="R2702" s="1" t="s">
        <v>6</v>
      </c>
      <c r="S2702" s="1" t="s">
        <v>6</v>
      </c>
      <c r="T2702" s="3">
        <f t="shared" si="0"/>
        <v>45717</v>
      </c>
      <c r="U2702" s="5">
        <f t="shared" ref="U2702:V2702" si="5404">IF(ISBLANK(F2702),1,0)</f>
        <v>0</v>
      </c>
      <c r="V2702" s="5">
        <f t="shared" si="5404"/>
        <v>0</v>
      </c>
      <c r="W2702" s="5">
        <f t="shared" ref="W2702:Z2702" si="5405">IF(ISBLANK(K2702),1,0)</f>
        <v>0</v>
      </c>
      <c r="X2702" s="5">
        <f t="shared" si="5405"/>
        <v>0</v>
      </c>
      <c r="Y2702" s="5">
        <f t="shared" si="5405"/>
        <v>0</v>
      </c>
      <c r="Z2702" s="5">
        <f t="shared" si="5405"/>
        <v>0</v>
      </c>
      <c r="AA2702" s="5">
        <f t="shared" si="3"/>
        <v>0</v>
      </c>
    </row>
    <row r="2703" spans="1:27" ht="15.75" customHeight="1" x14ac:dyDescent="0.2">
      <c r="A2703" s="1" t="s">
        <v>2988</v>
      </c>
      <c r="B2703" s="1" t="s">
        <v>58</v>
      </c>
      <c r="C2703" s="1" t="s">
        <v>47</v>
      </c>
      <c r="D2703" s="2">
        <v>45532</v>
      </c>
      <c r="E2703" s="1" t="s">
        <v>23</v>
      </c>
      <c r="F2703" s="1">
        <v>22.09</v>
      </c>
      <c r="G2703" s="1">
        <v>41.21</v>
      </c>
      <c r="H2703" s="1">
        <v>309</v>
      </c>
      <c r="I2703" s="1">
        <v>45.6</v>
      </c>
      <c r="J2703" s="1">
        <v>7.83</v>
      </c>
      <c r="K2703" s="1">
        <v>99.31</v>
      </c>
      <c r="L2703" s="1">
        <v>6.95</v>
      </c>
      <c r="M2703" s="1">
        <v>127.2</v>
      </c>
      <c r="N2703" s="1">
        <v>89.24</v>
      </c>
      <c r="O2703" s="1">
        <v>93.82</v>
      </c>
      <c r="P2703" s="1" t="s">
        <v>4</v>
      </c>
      <c r="Q2703" s="1" t="s">
        <v>5</v>
      </c>
      <c r="R2703" s="1" t="s">
        <v>6</v>
      </c>
      <c r="S2703" s="1" t="s">
        <v>6</v>
      </c>
      <c r="T2703" s="3">
        <f t="shared" si="0"/>
        <v>45505</v>
      </c>
      <c r="U2703" s="5">
        <f t="shared" ref="U2703:V2703" si="5406">IF(ISBLANK(F2703),1,0)</f>
        <v>0</v>
      </c>
      <c r="V2703" s="5">
        <f t="shared" si="5406"/>
        <v>0</v>
      </c>
      <c r="W2703" s="5">
        <f t="shared" ref="W2703:Z2703" si="5407">IF(ISBLANK(K2703),1,0)</f>
        <v>0</v>
      </c>
      <c r="X2703" s="5">
        <f t="shared" si="5407"/>
        <v>0</v>
      </c>
      <c r="Y2703" s="5">
        <f t="shared" si="5407"/>
        <v>0</v>
      </c>
      <c r="Z2703" s="5">
        <f t="shared" si="5407"/>
        <v>0</v>
      </c>
      <c r="AA2703" s="5">
        <f t="shared" si="3"/>
        <v>0</v>
      </c>
    </row>
    <row r="2704" spans="1:27" ht="15.75" customHeight="1" x14ac:dyDescent="0.2">
      <c r="A2704" s="1" t="s">
        <v>2989</v>
      </c>
      <c r="B2704" s="1" t="s">
        <v>20</v>
      </c>
      <c r="C2704" s="1" t="s">
        <v>47</v>
      </c>
      <c r="D2704" s="2">
        <v>45861</v>
      </c>
      <c r="E2704" s="1" t="s">
        <v>23</v>
      </c>
      <c r="F2704" s="1">
        <v>23.57</v>
      </c>
      <c r="G2704" s="1">
        <v>45.69</v>
      </c>
      <c r="H2704" s="1">
        <v>317</v>
      </c>
      <c r="I2704" s="1">
        <v>52.1</v>
      </c>
      <c r="J2704" s="1">
        <v>9.39</v>
      </c>
      <c r="K2704" s="1">
        <v>98.91</v>
      </c>
      <c r="L2704" s="1">
        <v>7.18</v>
      </c>
      <c r="M2704" s="1">
        <v>160.6</v>
      </c>
      <c r="N2704" s="1">
        <v>81.09</v>
      </c>
      <c r="O2704" s="1">
        <v>91.72</v>
      </c>
      <c r="P2704" s="1" t="s">
        <v>4</v>
      </c>
      <c r="Q2704" s="1" t="s">
        <v>50</v>
      </c>
      <c r="R2704" s="1" t="s">
        <v>244</v>
      </c>
      <c r="S2704" s="1" t="s">
        <v>89</v>
      </c>
      <c r="T2704" s="3">
        <f t="shared" si="0"/>
        <v>45839</v>
      </c>
      <c r="U2704" s="5">
        <f t="shared" ref="U2704:V2704" si="5408">IF(ISBLANK(F2704),1,0)</f>
        <v>0</v>
      </c>
      <c r="V2704" s="5">
        <f t="shared" si="5408"/>
        <v>0</v>
      </c>
      <c r="W2704" s="5">
        <f t="shared" ref="W2704:Z2704" si="5409">IF(ISBLANK(K2704),1,0)</f>
        <v>0</v>
      </c>
      <c r="X2704" s="5">
        <f t="shared" si="5409"/>
        <v>0</v>
      </c>
      <c r="Y2704" s="5">
        <f t="shared" si="5409"/>
        <v>0</v>
      </c>
      <c r="Z2704" s="5">
        <f t="shared" si="5409"/>
        <v>0</v>
      </c>
      <c r="AA2704" s="5">
        <f t="shared" si="3"/>
        <v>0</v>
      </c>
    </row>
    <row r="2705" spans="1:27" ht="15.75" customHeight="1" x14ac:dyDescent="0.2">
      <c r="A2705" s="1" t="s">
        <v>860</v>
      </c>
      <c r="B2705" s="1" t="s">
        <v>34</v>
      </c>
      <c r="C2705" s="1" t="s">
        <v>21</v>
      </c>
      <c r="D2705" s="2">
        <v>45305</v>
      </c>
      <c r="E2705" s="1" t="s">
        <v>3</v>
      </c>
      <c r="F2705" s="1">
        <v>22.48</v>
      </c>
      <c r="G2705" s="1">
        <v>50.73</v>
      </c>
      <c r="H2705" s="1">
        <v>286</v>
      </c>
      <c r="I2705" s="1">
        <v>38.5</v>
      </c>
      <c r="J2705" s="1">
        <v>7.65</v>
      </c>
      <c r="K2705" s="1">
        <v>99.09</v>
      </c>
      <c r="L2705" s="1">
        <v>7.06</v>
      </c>
      <c r="M2705" s="1">
        <v>133.4</v>
      </c>
      <c r="O2705" s="1">
        <v>93.01</v>
      </c>
      <c r="P2705" s="1" t="s">
        <v>4</v>
      </c>
      <c r="Q2705" s="1" t="s">
        <v>5</v>
      </c>
      <c r="R2705" s="1" t="s">
        <v>6</v>
      </c>
      <c r="S2705" s="1" t="s">
        <v>6</v>
      </c>
      <c r="T2705" s="3">
        <f t="shared" si="0"/>
        <v>45292</v>
      </c>
      <c r="U2705" s="5">
        <f t="shared" ref="U2705:V2705" si="5410">IF(ISBLANK(F2705),1,0)</f>
        <v>0</v>
      </c>
      <c r="V2705" s="5">
        <f t="shared" si="5410"/>
        <v>0</v>
      </c>
      <c r="W2705" s="5">
        <f t="shared" ref="W2705:Z2705" si="5411">IF(ISBLANK(K2705),1,0)</f>
        <v>0</v>
      </c>
      <c r="X2705" s="5">
        <f t="shared" si="5411"/>
        <v>0</v>
      </c>
      <c r="Y2705" s="5">
        <f t="shared" si="5411"/>
        <v>0</v>
      </c>
      <c r="Z2705" s="5">
        <f t="shared" si="5411"/>
        <v>1</v>
      </c>
      <c r="AA2705" s="5">
        <f t="shared" si="3"/>
        <v>1</v>
      </c>
    </row>
    <row r="2706" spans="1:27" ht="15.75" customHeight="1" x14ac:dyDescent="0.2">
      <c r="A2706" s="1" t="s">
        <v>2990</v>
      </c>
      <c r="B2706" s="1" t="s">
        <v>20</v>
      </c>
      <c r="C2706" s="1" t="s">
        <v>35</v>
      </c>
      <c r="D2706" s="2">
        <v>45728</v>
      </c>
      <c r="E2706" s="1" t="s">
        <v>3</v>
      </c>
      <c r="F2706" s="1">
        <v>20.69</v>
      </c>
      <c r="G2706" s="1">
        <v>37.04</v>
      </c>
      <c r="H2706" s="1">
        <v>281</v>
      </c>
      <c r="I2706" s="1">
        <v>38.1</v>
      </c>
      <c r="J2706" s="1">
        <v>7.34</v>
      </c>
      <c r="K2706" s="1">
        <v>98.63</v>
      </c>
      <c r="L2706" s="1">
        <v>6.95</v>
      </c>
      <c r="M2706" s="1">
        <v>121.7</v>
      </c>
      <c r="N2706" s="1">
        <v>92.18</v>
      </c>
      <c r="O2706" s="1">
        <v>92.37</v>
      </c>
      <c r="P2706" s="1" t="s">
        <v>4</v>
      </c>
      <c r="Q2706" s="1" t="s">
        <v>5</v>
      </c>
      <c r="R2706" s="1" t="s">
        <v>6</v>
      </c>
      <c r="S2706" s="1" t="s">
        <v>6</v>
      </c>
      <c r="T2706" s="3">
        <f t="shared" si="0"/>
        <v>45717</v>
      </c>
      <c r="U2706" s="5">
        <f t="shared" ref="U2706:V2706" si="5412">IF(ISBLANK(F2706),1,0)</f>
        <v>0</v>
      </c>
      <c r="V2706" s="5">
        <f t="shared" si="5412"/>
        <v>0</v>
      </c>
      <c r="W2706" s="5">
        <f t="shared" ref="W2706:Z2706" si="5413">IF(ISBLANK(K2706),1,0)</f>
        <v>0</v>
      </c>
      <c r="X2706" s="5">
        <f t="shared" si="5413"/>
        <v>0</v>
      </c>
      <c r="Y2706" s="5">
        <f t="shared" si="5413"/>
        <v>0</v>
      </c>
      <c r="Z2706" s="5">
        <f t="shared" si="5413"/>
        <v>0</v>
      </c>
      <c r="AA2706" s="5">
        <f t="shared" si="3"/>
        <v>0</v>
      </c>
    </row>
    <row r="2707" spans="1:27" ht="15.75" customHeight="1" x14ac:dyDescent="0.2">
      <c r="A2707" s="1" t="s">
        <v>656</v>
      </c>
      <c r="B2707" s="1" t="s">
        <v>34</v>
      </c>
      <c r="C2707" s="1" t="s">
        <v>21</v>
      </c>
      <c r="D2707" s="2">
        <v>45791</v>
      </c>
      <c r="E2707" s="1" t="s">
        <v>37</v>
      </c>
      <c r="F2707" s="1">
        <v>22.08</v>
      </c>
      <c r="G2707" s="1">
        <v>40.28</v>
      </c>
      <c r="H2707" s="1">
        <v>327</v>
      </c>
      <c r="I2707" s="1">
        <v>43.8</v>
      </c>
      <c r="J2707" s="1">
        <v>7.51</v>
      </c>
      <c r="K2707" s="1">
        <v>98.82</v>
      </c>
      <c r="L2707" s="1">
        <v>6.99</v>
      </c>
      <c r="M2707" s="1">
        <v>145</v>
      </c>
      <c r="N2707" s="1">
        <v>89.92</v>
      </c>
      <c r="O2707" s="1">
        <v>93.8</v>
      </c>
      <c r="P2707" s="1" t="s">
        <v>177</v>
      </c>
      <c r="Q2707" s="1" t="s">
        <v>50</v>
      </c>
      <c r="R2707" s="1" t="s">
        <v>153</v>
      </c>
      <c r="S2707" s="1" t="s">
        <v>89</v>
      </c>
      <c r="T2707" s="3">
        <f t="shared" si="0"/>
        <v>45778</v>
      </c>
      <c r="U2707" s="5">
        <f t="shared" ref="U2707:V2707" si="5414">IF(ISBLANK(F2707),1,0)</f>
        <v>0</v>
      </c>
      <c r="V2707" s="5">
        <f t="shared" si="5414"/>
        <v>0</v>
      </c>
      <c r="W2707" s="5">
        <f t="shared" ref="W2707:Z2707" si="5415">IF(ISBLANK(K2707),1,0)</f>
        <v>0</v>
      </c>
      <c r="X2707" s="5">
        <f t="shared" si="5415"/>
        <v>0</v>
      </c>
      <c r="Y2707" s="5">
        <f t="shared" si="5415"/>
        <v>0</v>
      </c>
      <c r="Z2707" s="5">
        <f t="shared" si="5415"/>
        <v>0</v>
      </c>
      <c r="AA2707" s="5">
        <f t="shared" si="3"/>
        <v>0</v>
      </c>
    </row>
    <row r="2708" spans="1:27" ht="15.75" customHeight="1" x14ac:dyDescent="0.2">
      <c r="A2708" s="1" t="s">
        <v>660</v>
      </c>
      <c r="B2708" s="1" t="s">
        <v>34</v>
      </c>
      <c r="C2708" s="1" t="s">
        <v>47</v>
      </c>
      <c r="D2708" s="2">
        <v>45883</v>
      </c>
      <c r="E2708" s="1" t="s">
        <v>23</v>
      </c>
      <c r="F2708" s="1">
        <v>21.21</v>
      </c>
      <c r="G2708" s="1">
        <v>39.479999999999997</v>
      </c>
      <c r="H2708" s="1">
        <v>313</v>
      </c>
      <c r="I2708" s="1">
        <v>53.1</v>
      </c>
      <c r="J2708" s="1">
        <v>8.7100000000000009</v>
      </c>
      <c r="K2708" s="1">
        <v>98.74</v>
      </c>
      <c r="L2708" s="1">
        <v>6.9</v>
      </c>
      <c r="M2708" s="1">
        <v>141.6</v>
      </c>
      <c r="N2708" s="1">
        <v>87.69</v>
      </c>
      <c r="O2708" s="1">
        <v>93.79</v>
      </c>
      <c r="P2708" s="1" t="s">
        <v>4</v>
      </c>
      <c r="Q2708" s="1" t="s">
        <v>5</v>
      </c>
      <c r="R2708" s="1" t="s">
        <v>6</v>
      </c>
      <c r="S2708" s="1" t="s">
        <v>6</v>
      </c>
      <c r="T2708" s="3">
        <f t="shared" si="0"/>
        <v>45870</v>
      </c>
      <c r="U2708" s="5">
        <f t="shared" ref="U2708:V2708" si="5416">IF(ISBLANK(F2708),1,0)</f>
        <v>0</v>
      </c>
      <c r="V2708" s="5">
        <f t="shared" si="5416"/>
        <v>0</v>
      </c>
      <c r="W2708" s="5">
        <f t="shared" ref="W2708:Z2708" si="5417">IF(ISBLANK(K2708),1,0)</f>
        <v>0</v>
      </c>
      <c r="X2708" s="5">
        <f t="shared" si="5417"/>
        <v>0</v>
      </c>
      <c r="Y2708" s="5">
        <f t="shared" si="5417"/>
        <v>0</v>
      </c>
      <c r="Z2708" s="5">
        <f t="shared" si="5417"/>
        <v>0</v>
      </c>
      <c r="AA2708" s="5">
        <f t="shared" si="3"/>
        <v>0</v>
      </c>
    </row>
    <row r="2709" spans="1:27" ht="15.75" customHeight="1" x14ac:dyDescent="0.2">
      <c r="A2709" s="1" t="s">
        <v>616</v>
      </c>
      <c r="B2709" s="1" t="s">
        <v>34</v>
      </c>
      <c r="C2709" s="1" t="s">
        <v>47</v>
      </c>
      <c r="D2709" s="2">
        <v>45454</v>
      </c>
      <c r="E2709" s="1" t="s">
        <v>3</v>
      </c>
      <c r="F2709" s="1">
        <v>22.13</v>
      </c>
      <c r="G2709" s="1">
        <v>48.15</v>
      </c>
      <c r="H2709" s="1">
        <v>325</v>
      </c>
      <c r="I2709" s="1">
        <v>48.7</v>
      </c>
      <c r="J2709" s="1">
        <v>7.26</v>
      </c>
      <c r="K2709" s="1">
        <v>98.99</v>
      </c>
      <c r="L2709" s="1">
        <v>6.94</v>
      </c>
      <c r="N2709" s="1">
        <v>87.59</v>
      </c>
      <c r="O2709" s="1">
        <v>93.99</v>
      </c>
      <c r="P2709" s="1" t="s">
        <v>4</v>
      </c>
      <c r="Q2709" s="1" t="s">
        <v>5</v>
      </c>
      <c r="R2709" s="1" t="s">
        <v>6</v>
      </c>
      <c r="S2709" s="1" t="s">
        <v>6</v>
      </c>
      <c r="T2709" s="3">
        <f t="shared" si="0"/>
        <v>45444</v>
      </c>
      <c r="U2709" s="5">
        <f t="shared" ref="U2709:V2709" si="5418">IF(ISBLANK(F2709),1,0)</f>
        <v>0</v>
      </c>
      <c r="V2709" s="5">
        <f t="shared" si="5418"/>
        <v>0</v>
      </c>
      <c r="W2709" s="5">
        <f t="shared" ref="W2709:Z2709" si="5419">IF(ISBLANK(K2709),1,0)</f>
        <v>0</v>
      </c>
      <c r="X2709" s="5">
        <f t="shared" si="5419"/>
        <v>0</v>
      </c>
      <c r="Y2709" s="5">
        <f t="shared" si="5419"/>
        <v>1</v>
      </c>
      <c r="Z2709" s="5">
        <f t="shared" si="5419"/>
        <v>0</v>
      </c>
      <c r="AA2709" s="5">
        <f t="shared" si="3"/>
        <v>1</v>
      </c>
    </row>
    <row r="2710" spans="1:27" ht="15.75" customHeight="1" x14ac:dyDescent="0.2">
      <c r="A2710" s="1" t="s">
        <v>2991</v>
      </c>
      <c r="B2710" s="1" t="s">
        <v>58</v>
      </c>
      <c r="C2710" s="1" t="s">
        <v>35</v>
      </c>
      <c r="D2710" s="2">
        <v>45724</v>
      </c>
      <c r="E2710" s="1" t="s">
        <v>23</v>
      </c>
      <c r="F2710" s="1">
        <v>20.97</v>
      </c>
      <c r="G2710" s="1">
        <v>37.35</v>
      </c>
      <c r="H2710" s="1">
        <v>320</v>
      </c>
      <c r="I2710" s="1">
        <v>51.4</v>
      </c>
      <c r="J2710" s="1">
        <v>8.44</v>
      </c>
      <c r="K2710" s="1">
        <v>99.09</v>
      </c>
      <c r="L2710" s="1">
        <v>6.55</v>
      </c>
      <c r="M2710" s="1">
        <v>136</v>
      </c>
      <c r="N2710" s="1">
        <v>85</v>
      </c>
      <c r="O2710" s="1">
        <v>93.34</v>
      </c>
      <c r="P2710" s="1" t="s">
        <v>4</v>
      </c>
      <c r="Q2710" s="1" t="s">
        <v>50</v>
      </c>
      <c r="R2710" s="1" t="s">
        <v>153</v>
      </c>
      <c r="S2710" s="1" t="s">
        <v>89</v>
      </c>
      <c r="T2710" s="3">
        <f t="shared" si="0"/>
        <v>45717</v>
      </c>
      <c r="U2710" s="5">
        <f t="shared" ref="U2710:V2710" si="5420">IF(ISBLANK(F2710),1,0)</f>
        <v>0</v>
      </c>
      <c r="V2710" s="5">
        <f t="shared" si="5420"/>
        <v>0</v>
      </c>
      <c r="W2710" s="5">
        <f t="shared" ref="W2710:Z2710" si="5421">IF(ISBLANK(K2710),1,0)</f>
        <v>0</v>
      </c>
      <c r="X2710" s="5">
        <f t="shared" si="5421"/>
        <v>0</v>
      </c>
      <c r="Y2710" s="5">
        <f t="shared" si="5421"/>
        <v>0</v>
      </c>
      <c r="Z2710" s="5">
        <f t="shared" si="5421"/>
        <v>0</v>
      </c>
      <c r="AA2710" s="5">
        <f t="shared" si="3"/>
        <v>0</v>
      </c>
    </row>
    <row r="2711" spans="1:27" ht="15.75" customHeight="1" x14ac:dyDescent="0.2">
      <c r="A2711" s="1" t="s">
        <v>1179</v>
      </c>
      <c r="B2711" s="1" t="s">
        <v>34</v>
      </c>
      <c r="C2711" s="1" t="s">
        <v>35</v>
      </c>
      <c r="D2711" s="2">
        <v>45853</v>
      </c>
      <c r="E2711" s="1" t="s">
        <v>3</v>
      </c>
      <c r="F2711" s="1">
        <v>20.97</v>
      </c>
      <c r="H2711" s="1">
        <v>311</v>
      </c>
      <c r="I2711" s="1">
        <v>51.3</v>
      </c>
      <c r="J2711" s="1">
        <v>7.09</v>
      </c>
      <c r="K2711" s="1">
        <v>98.96</v>
      </c>
      <c r="L2711" s="1">
        <v>7.11</v>
      </c>
      <c r="M2711" s="1">
        <v>138.19999999999999</v>
      </c>
      <c r="N2711" s="1">
        <v>84.22</v>
      </c>
      <c r="O2711" s="1">
        <v>90.66</v>
      </c>
      <c r="P2711" s="1" t="s">
        <v>4</v>
      </c>
      <c r="Q2711" s="1" t="s">
        <v>5</v>
      </c>
      <c r="R2711" s="1" t="s">
        <v>6</v>
      </c>
      <c r="S2711" s="1" t="s">
        <v>6</v>
      </c>
      <c r="T2711" s="3">
        <f t="shared" si="0"/>
        <v>45839</v>
      </c>
      <c r="U2711" s="5">
        <f t="shared" ref="U2711:V2711" si="5422">IF(ISBLANK(F2711),1,0)</f>
        <v>0</v>
      </c>
      <c r="V2711" s="5">
        <f t="shared" si="5422"/>
        <v>1</v>
      </c>
      <c r="W2711" s="5">
        <f t="shared" ref="W2711:Z2711" si="5423">IF(ISBLANK(K2711),1,0)</f>
        <v>0</v>
      </c>
      <c r="X2711" s="5">
        <f t="shared" si="5423"/>
        <v>0</v>
      </c>
      <c r="Y2711" s="5">
        <f t="shared" si="5423"/>
        <v>0</v>
      </c>
      <c r="Z2711" s="5">
        <f t="shared" si="5423"/>
        <v>0</v>
      </c>
      <c r="AA2711" s="5">
        <f t="shared" si="3"/>
        <v>1</v>
      </c>
    </row>
    <row r="2712" spans="1:27" ht="15.75" customHeight="1" x14ac:dyDescent="0.2">
      <c r="A2712" s="1" t="s">
        <v>2992</v>
      </c>
      <c r="B2712" s="1" t="s">
        <v>58</v>
      </c>
      <c r="C2712" s="1" t="s">
        <v>47</v>
      </c>
      <c r="D2712" s="2">
        <v>45874</v>
      </c>
      <c r="E2712" s="1" t="s">
        <v>23</v>
      </c>
      <c r="F2712" s="1">
        <v>22.26</v>
      </c>
      <c r="G2712" s="1">
        <v>44.73</v>
      </c>
      <c r="H2712" s="1">
        <v>308</v>
      </c>
      <c r="I2712" s="1">
        <v>42.6</v>
      </c>
      <c r="J2712" s="1">
        <v>7.87</v>
      </c>
      <c r="K2712" s="1">
        <v>98.93</v>
      </c>
      <c r="L2712" s="1">
        <v>6.88</v>
      </c>
      <c r="M2712" s="1">
        <v>109.8</v>
      </c>
      <c r="N2712" s="1">
        <v>85.66</v>
      </c>
      <c r="O2712" s="1">
        <v>94.11</v>
      </c>
      <c r="P2712" s="1" t="s">
        <v>4</v>
      </c>
      <c r="Q2712" s="1" t="s">
        <v>5</v>
      </c>
      <c r="R2712" s="1" t="s">
        <v>6</v>
      </c>
      <c r="S2712" s="1" t="s">
        <v>6</v>
      </c>
      <c r="T2712" s="3">
        <f t="shared" si="0"/>
        <v>45870</v>
      </c>
      <c r="U2712" s="5">
        <f t="shared" ref="U2712:V2712" si="5424">IF(ISBLANK(F2712),1,0)</f>
        <v>0</v>
      </c>
      <c r="V2712" s="5">
        <f t="shared" si="5424"/>
        <v>0</v>
      </c>
      <c r="W2712" s="5">
        <f t="shared" ref="W2712:Z2712" si="5425">IF(ISBLANK(K2712),1,0)</f>
        <v>0</v>
      </c>
      <c r="X2712" s="5">
        <f t="shared" si="5425"/>
        <v>0</v>
      </c>
      <c r="Y2712" s="5">
        <f t="shared" si="5425"/>
        <v>0</v>
      </c>
      <c r="Z2712" s="5">
        <f t="shared" si="5425"/>
        <v>0</v>
      </c>
      <c r="AA2712" s="5">
        <f t="shared" si="3"/>
        <v>0</v>
      </c>
    </row>
    <row r="2713" spans="1:27" ht="15.75" customHeight="1" x14ac:dyDescent="0.2">
      <c r="A2713" s="1" t="s">
        <v>2993</v>
      </c>
      <c r="B2713" s="1" t="s">
        <v>20</v>
      </c>
      <c r="C2713" s="1" t="s">
        <v>47</v>
      </c>
      <c r="D2713" s="2">
        <v>45420</v>
      </c>
      <c r="E2713" s="1" t="s">
        <v>23</v>
      </c>
      <c r="F2713" s="1">
        <v>22.25</v>
      </c>
      <c r="G2713" s="1">
        <v>37.270000000000003</v>
      </c>
      <c r="H2713" s="1">
        <v>279</v>
      </c>
      <c r="I2713" s="1">
        <v>56</v>
      </c>
      <c r="J2713" s="1">
        <v>8.43</v>
      </c>
      <c r="K2713" s="1">
        <v>98.47</v>
      </c>
      <c r="L2713" s="1">
        <v>7.26</v>
      </c>
      <c r="M2713" s="1">
        <v>156</v>
      </c>
      <c r="N2713" s="1">
        <v>81.45</v>
      </c>
      <c r="O2713" s="1">
        <v>92.56</v>
      </c>
      <c r="P2713" s="1" t="s">
        <v>4</v>
      </c>
      <c r="Q2713" s="1" t="s">
        <v>5</v>
      </c>
      <c r="R2713" s="1" t="s">
        <v>6</v>
      </c>
      <c r="S2713" s="1" t="s">
        <v>6</v>
      </c>
      <c r="T2713" s="3">
        <f t="shared" si="0"/>
        <v>45413</v>
      </c>
      <c r="U2713" s="5">
        <f t="shared" ref="U2713:V2713" si="5426">IF(ISBLANK(F2713),1,0)</f>
        <v>0</v>
      </c>
      <c r="V2713" s="5">
        <f t="shared" si="5426"/>
        <v>0</v>
      </c>
      <c r="W2713" s="5">
        <f t="shared" ref="W2713:Z2713" si="5427">IF(ISBLANK(K2713),1,0)</f>
        <v>0</v>
      </c>
      <c r="X2713" s="5">
        <f t="shared" si="5427"/>
        <v>0</v>
      </c>
      <c r="Y2713" s="5">
        <f t="shared" si="5427"/>
        <v>0</v>
      </c>
      <c r="Z2713" s="5">
        <f t="shared" si="5427"/>
        <v>0</v>
      </c>
      <c r="AA2713" s="5">
        <f t="shared" si="3"/>
        <v>0</v>
      </c>
    </row>
    <row r="2714" spans="1:27" ht="15.75" customHeight="1" x14ac:dyDescent="0.2">
      <c r="A2714" s="1" t="s">
        <v>904</v>
      </c>
      <c r="B2714" s="1" t="s">
        <v>34</v>
      </c>
      <c r="C2714" s="1" t="s">
        <v>35</v>
      </c>
      <c r="D2714" s="2">
        <v>46005</v>
      </c>
      <c r="E2714" s="1" t="s">
        <v>37</v>
      </c>
      <c r="F2714" s="1">
        <v>22.18</v>
      </c>
      <c r="G2714" s="1">
        <v>51.82</v>
      </c>
      <c r="H2714" s="1">
        <v>340</v>
      </c>
      <c r="I2714" s="1">
        <v>52.4</v>
      </c>
      <c r="J2714" s="1">
        <v>7.53</v>
      </c>
      <c r="K2714" s="1">
        <v>99.1</v>
      </c>
      <c r="L2714" s="1">
        <v>7.04</v>
      </c>
      <c r="M2714" s="1">
        <v>114.9</v>
      </c>
      <c r="N2714" s="1">
        <v>87.76</v>
      </c>
      <c r="O2714" s="1">
        <v>92.85</v>
      </c>
      <c r="P2714" s="1" t="s">
        <v>4</v>
      </c>
      <c r="Q2714" s="1" t="s">
        <v>5</v>
      </c>
      <c r="R2714" s="1" t="s">
        <v>6</v>
      </c>
      <c r="S2714" s="1" t="s">
        <v>6</v>
      </c>
      <c r="T2714" s="3">
        <f t="shared" si="0"/>
        <v>45992</v>
      </c>
      <c r="U2714" s="5">
        <f t="shared" ref="U2714:V2714" si="5428">IF(ISBLANK(F2714),1,0)</f>
        <v>0</v>
      </c>
      <c r="V2714" s="5">
        <f t="shared" si="5428"/>
        <v>0</v>
      </c>
      <c r="W2714" s="5">
        <f t="shared" ref="W2714:Z2714" si="5429">IF(ISBLANK(K2714),1,0)</f>
        <v>0</v>
      </c>
      <c r="X2714" s="5">
        <f t="shared" si="5429"/>
        <v>0</v>
      </c>
      <c r="Y2714" s="5">
        <f t="shared" si="5429"/>
        <v>0</v>
      </c>
      <c r="Z2714" s="5">
        <f t="shared" si="5429"/>
        <v>0</v>
      </c>
      <c r="AA2714" s="5">
        <f t="shared" si="3"/>
        <v>0</v>
      </c>
    </row>
    <row r="2715" spans="1:27" ht="15.75" customHeight="1" x14ac:dyDescent="0.2">
      <c r="A2715" s="1" t="s">
        <v>2994</v>
      </c>
      <c r="B2715" s="1" t="s">
        <v>1</v>
      </c>
      <c r="C2715" s="1" t="s">
        <v>47</v>
      </c>
      <c r="D2715" s="2">
        <v>45492</v>
      </c>
      <c r="E2715" s="1" t="s">
        <v>37</v>
      </c>
      <c r="F2715" s="1">
        <v>23.14</v>
      </c>
      <c r="G2715" s="1">
        <v>35.69</v>
      </c>
      <c r="H2715" s="1">
        <v>368</v>
      </c>
      <c r="I2715" s="1">
        <v>39.1</v>
      </c>
      <c r="J2715" s="1">
        <v>6.27</v>
      </c>
      <c r="K2715" s="1">
        <v>98.74</v>
      </c>
      <c r="L2715" s="1">
        <v>6.64</v>
      </c>
      <c r="M2715" s="1">
        <v>130.30000000000001</v>
      </c>
      <c r="N2715" s="1">
        <v>91.44</v>
      </c>
      <c r="O2715" s="1">
        <v>95.12</v>
      </c>
      <c r="P2715" s="1" t="s">
        <v>4</v>
      </c>
      <c r="Q2715" s="1" t="s">
        <v>5</v>
      </c>
      <c r="R2715" s="1" t="s">
        <v>6</v>
      </c>
      <c r="S2715" s="1" t="s">
        <v>6</v>
      </c>
      <c r="T2715" s="3">
        <f t="shared" si="0"/>
        <v>45474</v>
      </c>
      <c r="U2715" s="5">
        <f t="shared" ref="U2715:V2715" si="5430">IF(ISBLANK(F2715),1,0)</f>
        <v>0</v>
      </c>
      <c r="V2715" s="5">
        <f t="shared" si="5430"/>
        <v>0</v>
      </c>
      <c r="W2715" s="5">
        <f t="shared" ref="W2715:Z2715" si="5431">IF(ISBLANK(K2715),1,0)</f>
        <v>0</v>
      </c>
      <c r="X2715" s="5">
        <f t="shared" si="5431"/>
        <v>0</v>
      </c>
      <c r="Y2715" s="5">
        <f t="shared" si="5431"/>
        <v>0</v>
      </c>
      <c r="Z2715" s="5">
        <f t="shared" si="5431"/>
        <v>0</v>
      </c>
      <c r="AA2715" s="5">
        <f t="shared" si="3"/>
        <v>0</v>
      </c>
    </row>
    <row r="2716" spans="1:27" ht="15.75" customHeight="1" x14ac:dyDescent="0.2">
      <c r="A2716" s="1" t="s">
        <v>2995</v>
      </c>
      <c r="B2716" s="1" t="s">
        <v>20</v>
      </c>
      <c r="C2716" s="1" t="s">
        <v>35</v>
      </c>
      <c r="D2716" s="2">
        <v>45577</v>
      </c>
      <c r="E2716" s="1" t="s">
        <v>37</v>
      </c>
      <c r="F2716" s="1">
        <v>21.78</v>
      </c>
      <c r="G2716" s="1">
        <v>48.3</v>
      </c>
      <c r="H2716" s="1">
        <v>281</v>
      </c>
      <c r="I2716" s="1">
        <v>46.8</v>
      </c>
      <c r="J2716" s="1">
        <v>8.26</v>
      </c>
      <c r="K2716" s="1">
        <v>98.61</v>
      </c>
      <c r="L2716" s="1">
        <v>7.13</v>
      </c>
      <c r="M2716" s="1">
        <v>138.1</v>
      </c>
      <c r="N2716" s="1">
        <v>87.17</v>
      </c>
      <c r="O2716" s="1">
        <v>93.33</v>
      </c>
      <c r="P2716" s="1" t="s">
        <v>4</v>
      </c>
      <c r="Q2716" s="1" t="s">
        <v>5</v>
      </c>
      <c r="R2716" s="1" t="s">
        <v>6</v>
      </c>
      <c r="S2716" s="1" t="s">
        <v>6</v>
      </c>
      <c r="T2716" s="3">
        <f t="shared" si="0"/>
        <v>45566</v>
      </c>
      <c r="U2716" s="5">
        <f t="shared" ref="U2716:V2716" si="5432">IF(ISBLANK(F2716),1,0)</f>
        <v>0</v>
      </c>
      <c r="V2716" s="5">
        <f t="shared" si="5432"/>
        <v>0</v>
      </c>
      <c r="W2716" s="5">
        <f t="shared" ref="W2716:Z2716" si="5433">IF(ISBLANK(K2716),1,0)</f>
        <v>0</v>
      </c>
      <c r="X2716" s="5">
        <f t="shared" si="5433"/>
        <v>0</v>
      </c>
      <c r="Y2716" s="5">
        <f t="shared" si="5433"/>
        <v>0</v>
      </c>
      <c r="Z2716" s="5">
        <f t="shared" si="5433"/>
        <v>0</v>
      </c>
      <c r="AA2716" s="5">
        <f t="shared" si="3"/>
        <v>0</v>
      </c>
    </row>
    <row r="2717" spans="1:27" ht="15.75" customHeight="1" x14ac:dyDescent="0.2">
      <c r="A2717" s="1" t="s">
        <v>2996</v>
      </c>
      <c r="B2717" s="1" t="s">
        <v>20</v>
      </c>
      <c r="C2717" s="1" t="s">
        <v>35</v>
      </c>
      <c r="D2717" s="2">
        <v>45432</v>
      </c>
      <c r="E2717" s="1" t="s">
        <v>3</v>
      </c>
      <c r="F2717" s="1">
        <v>21.63</v>
      </c>
      <c r="G2717" s="1">
        <v>41.59</v>
      </c>
      <c r="H2717" s="1">
        <v>280</v>
      </c>
      <c r="I2717" s="1">
        <v>48.8</v>
      </c>
      <c r="J2717" s="1">
        <v>7.12</v>
      </c>
      <c r="K2717" s="1">
        <v>98.55</v>
      </c>
      <c r="L2717" s="1">
        <v>7.07</v>
      </c>
      <c r="M2717" s="1">
        <v>146.1</v>
      </c>
      <c r="N2717" s="1">
        <v>87.63</v>
      </c>
      <c r="O2717" s="1">
        <v>93.91</v>
      </c>
      <c r="P2717" s="1" t="s">
        <v>177</v>
      </c>
      <c r="Q2717" s="1" t="s">
        <v>5</v>
      </c>
      <c r="R2717" s="1" t="s">
        <v>6</v>
      </c>
      <c r="S2717" s="1" t="s">
        <v>6</v>
      </c>
      <c r="T2717" s="3">
        <f t="shared" si="0"/>
        <v>45413</v>
      </c>
      <c r="U2717" s="5">
        <f t="shared" ref="U2717:V2717" si="5434">IF(ISBLANK(F2717),1,0)</f>
        <v>0</v>
      </c>
      <c r="V2717" s="5">
        <f t="shared" si="5434"/>
        <v>0</v>
      </c>
      <c r="W2717" s="5">
        <f t="shared" ref="W2717:Z2717" si="5435">IF(ISBLANK(K2717),1,0)</f>
        <v>0</v>
      </c>
      <c r="X2717" s="5">
        <f t="shared" si="5435"/>
        <v>0</v>
      </c>
      <c r="Y2717" s="5">
        <f t="shared" si="5435"/>
        <v>0</v>
      </c>
      <c r="Z2717" s="5">
        <f t="shared" si="5435"/>
        <v>0</v>
      </c>
      <c r="AA2717" s="5">
        <f t="shared" si="3"/>
        <v>0</v>
      </c>
    </row>
    <row r="2718" spans="1:27" ht="15.75" customHeight="1" x14ac:dyDescent="0.2">
      <c r="A2718" s="1" t="s">
        <v>738</v>
      </c>
      <c r="B2718" s="1" t="s">
        <v>34</v>
      </c>
      <c r="C2718" s="1" t="s">
        <v>47</v>
      </c>
      <c r="D2718" s="2">
        <v>45401</v>
      </c>
      <c r="E2718" s="1" t="s">
        <v>37</v>
      </c>
      <c r="F2718" s="1">
        <v>21.42</v>
      </c>
      <c r="G2718" s="1">
        <v>33.630000000000003</v>
      </c>
      <c r="H2718" s="1">
        <v>309</v>
      </c>
      <c r="I2718" s="1">
        <v>33.200000000000003</v>
      </c>
      <c r="J2718" s="1">
        <v>6.44</v>
      </c>
      <c r="K2718" s="1">
        <v>98.86</v>
      </c>
      <c r="L2718" s="1">
        <v>6.66</v>
      </c>
      <c r="M2718" s="1">
        <v>125.6</v>
      </c>
      <c r="N2718" s="1">
        <v>89.16</v>
      </c>
      <c r="O2718" s="1">
        <v>93.45</v>
      </c>
      <c r="P2718" s="1" t="s">
        <v>4</v>
      </c>
      <c r="Q2718" s="1" t="s">
        <v>5</v>
      </c>
      <c r="R2718" s="1" t="s">
        <v>6</v>
      </c>
      <c r="S2718" s="1" t="s">
        <v>6</v>
      </c>
      <c r="T2718" s="3">
        <f t="shared" si="0"/>
        <v>45383</v>
      </c>
      <c r="U2718" s="5">
        <f t="shared" ref="U2718:V2718" si="5436">IF(ISBLANK(F2718),1,0)</f>
        <v>0</v>
      </c>
      <c r="V2718" s="5">
        <f t="shared" si="5436"/>
        <v>0</v>
      </c>
      <c r="W2718" s="5">
        <f t="shared" ref="W2718:Z2718" si="5437">IF(ISBLANK(K2718),1,0)</f>
        <v>0</v>
      </c>
      <c r="X2718" s="5">
        <f t="shared" si="5437"/>
        <v>0</v>
      </c>
      <c r="Y2718" s="5">
        <f t="shared" si="5437"/>
        <v>0</v>
      </c>
      <c r="Z2718" s="5">
        <f t="shared" si="5437"/>
        <v>0</v>
      </c>
      <c r="AA2718" s="5">
        <f t="shared" si="3"/>
        <v>0</v>
      </c>
    </row>
    <row r="2719" spans="1:27" ht="15.75" customHeight="1" x14ac:dyDescent="0.2">
      <c r="A2719" s="1" t="s">
        <v>2997</v>
      </c>
      <c r="B2719" s="1" t="s">
        <v>308</v>
      </c>
      <c r="C2719" s="1" t="s">
        <v>21</v>
      </c>
      <c r="D2719" s="2">
        <v>45478</v>
      </c>
      <c r="E2719" s="1" t="s">
        <v>3</v>
      </c>
      <c r="F2719" s="1">
        <v>23.11</v>
      </c>
      <c r="G2719" s="1">
        <v>50.96</v>
      </c>
      <c r="H2719" s="1">
        <v>346</v>
      </c>
      <c r="I2719" s="1">
        <v>39.5</v>
      </c>
      <c r="J2719" s="1">
        <v>7.29</v>
      </c>
      <c r="K2719" s="1">
        <v>99.08</v>
      </c>
      <c r="L2719" s="1">
        <v>6.83</v>
      </c>
      <c r="M2719" s="1">
        <v>129.69999999999999</v>
      </c>
      <c r="N2719" s="1">
        <v>89.67</v>
      </c>
      <c r="O2719" s="1">
        <v>95.84</v>
      </c>
      <c r="P2719" s="1" t="s">
        <v>4</v>
      </c>
      <c r="Q2719" s="1" t="s">
        <v>5</v>
      </c>
      <c r="R2719" s="1" t="s">
        <v>6</v>
      </c>
      <c r="S2719" s="1" t="s">
        <v>6</v>
      </c>
      <c r="T2719" s="3">
        <f t="shared" si="0"/>
        <v>45474</v>
      </c>
      <c r="U2719" s="5">
        <f t="shared" ref="U2719:V2719" si="5438">IF(ISBLANK(F2719),1,0)</f>
        <v>0</v>
      </c>
      <c r="V2719" s="5">
        <f t="shared" si="5438"/>
        <v>0</v>
      </c>
      <c r="W2719" s="5">
        <f t="shared" ref="W2719:Z2719" si="5439">IF(ISBLANK(K2719),1,0)</f>
        <v>0</v>
      </c>
      <c r="X2719" s="5">
        <f t="shared" si="5439"/>
        <v>0</v>
      </c>
      <c r="Y2719" s="5">
        <f t="shared" si="5439"/>
        <v>0</v>
      </c>
      <c r="Z2719" s="5">
        <f t="shared" si="5439"/>
        <v>0</v>
      </c>
      <c r="AA2719" s="5">
        <f t="shared" si="3"/>
        <v>0</v>
      </c>
    </row>
    <row r="2720" spans="1:27" ht="15.75" customHeight="1" x14ac:dyDescent="0.2">
      <c r="A2720" s="1" t="s">
        <v>2998</v>
      </c>
      <c r="B2720" s="1" t="s">
        <v>20</v>
      </c>
      <c r="C2720" s="1" t="s">
        <v>21</v>
      </c>
      <c r="D2720" s="2">
        <v>45390</v>
      </c>
      <c r="E2720" s="1" t="s">
        <v>93</v>
      </c>
      <c r="F2720" s="1">
        <v>22.27</v>
      </c>
      <c r="G2720" s="1">
        <v>44.86</v>
      </c>
      <c r="H2720" s="1">
        <v>297</v>
      </c>
      <c r="I2720" s="1">
        <v>52</v>
      </c>
      <c r="J2720" s="1">
        <v>8.92</v>
      </c>
      <c r="L2720" s="1">
        <v>7.14</v>
      </c>
      <c r="M2720" s="1">
        <v>142.1</v>
      </c>
      <c r="N2720" s="1">
        <v>80.33</v>
      </c>
      <c r="O2720" s="1">
        <v>91.33</v>
      </c>
      <c r="P2720" s="1" t="s">
        <v>4</v>
      </c>
      <c r="Q2720" s="1" t="s">
        <v>5</v>
      </c>
      <c r="R2720" s="1" t="s">
        <v>6</v>
      </c>
      <c r="S2720" s="1" t="s">
        <v>6</v>
      </c>
      <c r="T2720" s="3">
        <f t="shared" si="0"/>
        <v>45383</v>
      </c>
      <c r="U2720" s="5">
        <f t="shared" ref="U2720:V2720" si="5440">IF(ISBLANK(F2720),1,0)</f>
        <v>0</v>
      </c>
      <c r="V2720" s="5">
        <f t="shared" si="5440"/>
        <v>0</v>
      </c>
      <c r="W2720" s="5">
        <f t="shared" ref="W2720:Z2720" si="5441">IF(ISBLANK(K2720),1,0)</f>
        <v>1</v>
      </c>
      <c r="X2720" s="5">
        <f t="shared" si="5441"/>
        <v>0</v>
      </c>
      <c r="Y2720" s="5">
        <f t="shared" si="5441"/>
        <v>0</v>
      </c>
      <c r="Z2720" s="5">
        <f t="shared" si="5441"/>
        <v>0</v>
      </c>
      <c r="AA2720" s="5">
        <f t="shared" si="3"/>
        <v>1</v>
      </c>
    </row>
    <row r="2721" spans="1:27" ht="15.75" customHeight="1" x14ac:dyDescent="0.2">
      <c r="A2721" s="1" t="s">
        <v>1093</v>
      </c>
      <c r="B2721" s="1" t="s">
        <v>34</v>
      </c>
      <c r="C2721" s="1" t="s">
        <v>47</v>
      </c>
      <c r="D2721" s="2">
        <v>45827</v>
      </c>
      <c r="E2721" s="1" t="s">
        <v>3</v>
      </c>
      <c r="F2721" s="1">
        <v>21.75</v>
      </c>
      <c r="G2721" s="1">
        <v>41.86</v>
      </c>
      <c r="H2721" s="1">
        <v>324</v>
      </c>
      <c r="I2721" s="1">
        <v>46.3</v>
      </c>
      <c r="J2721" s="1">
        <v>7.33</v>
      </c>
      <c r="K2721" s="1">
        <v>98.54</v>
      </c>
      <c r="L2721" s="1">
        <v>6.86</v>
      </c>
      <c r="M2721" s="1">
        <v>135.80000000000001</v>
      </c>
      <c r="N2721" s="1">
        <v>86.86</v>
      </c>
      <c r="O2721" s="1">
        <v>91.81</v>
      </c>
      <c r="P2721" s="1" t="s">
        <v>4</v>
      </c>
      <c r="Q2721" s="1" t="s">
        <v>5</v>
      </c>
      <c r="R2721" s="1" t="s">
        <v>6</v>
      </c>
      <c r="S2721" s="1" t="s">
        <v>6</v>
      </c>
      <c r="T2721" s="3">
        <f t="shared" si="0"/>
        <v>45809</v>
      </c>
      <c r="U2721" s="5">
        <f t="shared" ref="U2721:V2721" si="5442">IF(ISBLANK(F2721),1,0)</f>
        <v>0</v>
      </c>
      <c r="V2721" s="5">
        <f t="shared" si="5442"/>
        <v>0</v>
      </c>
      <c r="W2721" s="5">
        <f t="shared" ref="W2721:Z2721" si="5443">IF(ISBLANK(K2721),1,0)</f>
        <v>0</v>
      </c>
      <c r="X2721" s="5">
        <f t="shared" si="5443"/>
        <v>0</v>
      </c>
      <c r="Y2721" s="5">
        <f t="shared" si="5443"/>
        <v>0</v>
      </c>
      <c r="Z2721" s="5">
        <f t="shared" si="5443"/>
        <v>0</v>
      </c>
      <c r="AA2721" s="5">
        <f t="shared" si="3"/>
        <v>0</v>
      </c>
    </row>
    <row r="2722" spans="1:27" ht="15.75" customHeight="1" x14ac:dyDescent="0.2">
      <c r="A2722" s="1" t="s">
        <v>2999</v>
      </c>
      <c r="B2722" s="1" t="s">
        <v>58</v>
      </c>
      <c r="C2722" s="1" t="s">
        <v>47</v>
      </c>
      <c r="D2722" s="2">
        <v>45728</v>
      </c>
      <c r="E2722" s="1" t="s">
        <v>3</v>
      </c>
      <c r="F2722" s="1">
        <v>21.91</v>
      </c>
      <c r="H2722" s="1">
        <v>319</v>
      </c>
      <c r="I2722" s="1">
        <v>45.4</v>
      </c>
      <c r="J2722" s="1">
        <v>8.02</v>
      </c>
      <c r="K2722" s="1">
        <v>98.98</v>
      </c>
      <c r="L2722" s="1">
        <v>6.82</v>
      </c>
      <c r="M2722" s="1">
        <v>133.4</v>
      </c>
      <c r="N2722" s="1">
        <v>85.85</v>
      </c>
      <c r="O2722" s="1">
        <v>94.34</v>
      </c>
      <c r="P2722" s="1" t="s">
        <v>4</v>
      </c>
      <c r="Q2722" s="1" t="s">
        <v>5</v>
      </c>
      <c r="R2722" s="1" t="s">
        <v>6</v>
      </c>
      <c r="S2722" s="1" t="s">
        <v>6</v>
      </c>
      <c r="T2722" s="3">
        <f t="shared" si="0"/>
        <v>45717</v>
      </c>
      <c r="U2722" s="5">
        <f t="shared" ref="U2722:V2722" si="5444">IF(ISBLANK(F2722),1,0)</f>
        <v>0</v>
      </c>
      <c r="V2722" s="5">
        <f t="shared" si="5444"/>
        <v>1</v>
      </c>
      <c r="W2722" s="5">
        <f t="shared" ref="W2722:Z2722" si="5445">IF(ISBLANK(K2722),1,0)</f>
        <v>0</v>
      </c>
      <c r="X2722" s="5">
        <f t="shared" si="5445"/>
        <v>0</v>
      </c>
      <c r="Y2722" s="5">
        <f t="shared" si="5445"/>
        <v>0</v>
      </c>
      <c r="Z2722" s="5">
        <f t="shared" si="5445"/>
        <v>0</v>
      </c>
      <c r="AA2722" s="5">
        <f t="shared" si="3"/>
        <v>1</v>
      </c>
    </row>
    <row r="2723" spans="1:27" ht="15.75" customHeight="1" x14ac:dyDescent="0.2">
      <c r="A2723" s="1" t="s">
        <v>1047</v>
      </c>
      <c r="B2723" s="1" t="s">
        <v>58</v>
      </c>
      <c r="C2723" s="1" t="s">
        <v>35</v>
      </c>
      <c r="D2723" s="2">
        <v>45577</v>
      </c>
      <c r="E2723" s="1" t="s">
        <v>37</v>
      </c>
      <c r="F2723" s="1">
        <v>23.19</v>
      </c>
      <c r="G2723" s="1">
        <v>34.15</v>
      </c>
      <c r="H2723" s="1">
        <v>318</v>
      </c>
      <c r="I2723" s="1">
        <v>41.8</v>
      </c>
      <c r="J2723" s="1">
        <v>7.43</v>
      </c>
      <c r="K2723" s="1">
        <v>98.7</v>
      </c>
      <c r="L2723" s="1">
        <v>6.69</v>
      </c>
      <c r="M2723" s="1">
        <v>141.69999999999999</v>
      </c>
      <c r="N2723" s="1">
        <v>87.95</v>
      </c>
      <c r="O2723" s="1">
        <v>96.3</v>
      </c>
      <c r="P2723" s="1" t="s">
        <v>4</v>
      </c>
      <c r="Q2723" s="1" t="s">
        <v>5</v>
      </c>
      <c r="R2723" s="1" t="s">
        <v>6</v>
      </c>
      <c r="S2723" s="1" t="s">
        <v>6</v>
      </c>
      <c r="T2723" s="3">
        <f t="shared" si="0"/>
        <v>45566</v>
      </c>
      <c r="U2723" s="5">
        <f t="shared" ref="U2723:V2723" si="5446">IF(ISBLANK(F2723),1,0)</f>
        <v>0</v>
      </c>
      <c r="V2723" s="5">
        <f t="shared" si="5446"/>
        <v>0</v>
      </c>
      <c r="W2723" s="5">
        <f t="shared" ref="W2723:Z2723" si="5447">IF(ISBLANK(K2723),1,0)</f>
        <v>0</v>
      </c>
      <c r="X2723" s="5">
        <f t="shared" si="5447"/>
        <v>0</v>
      </c>
      <c r="Y2723" s="5">
        <f t="shared" si="5447"/>
        <v>0</v>
      </c>
      <c r="Z2723" s="5">
        <f t="shared" si="5447"/>
        <v>0</v>
      </c>
      <c r="AA2723" s="5">
        <f t="shared" si="3"/>
        <v>0</v>
      </c>
    </row>
    <row r="2724" spans="1:27" ht="15.75" customHeight="1" x14ac:dyDescent="0.2">
      <c r="A2724" s="1" t="s">
        <v>186</v>
      </c>
      <c r="B2724" s="1" t="s">
        <v>1</v>
      </c>
      <c r="C2724" s="1" t="s">
        <v>710</v>
      </c>
      <c r="D2724" s="2">
        <v>45691</v>
      </c>
      <c r="E2724" s="1" t="s">
        <v>23</v>
      </c>
      <c r="F2724" s="1">
        <v>22.48</v>
      </c>
      <c r="G2724" s="1">
        <v>55.08</v>
      </c>
      <c r="H2724" s="1">
        <v>383</v>
      </c>
      <c r="I2724" s="1">
        <v>27</v>
      </c>
      <c r="J2724" s="1">
        <v>6.17</v>
      </c>
      <c r="K2724" s="1">
        <v>98.8</v>
      </c>
      <c r="L2724" s="1">
        <v>6.94</v>
      </c>
      <c r="M2724" s="1">
        <v>116.9</v>
      </c>
      <c r="N2724" s="1">
        <v>91.17</v>
      </c>
      <c r="O2724" s="1">
        <v>91.36</v>
      </c>
      <c r="P2724" s="1" t="s">
        <v>4</v>
      </c>
      <c r="Q2724" s="1" t="s">
        <v>5</v>
      </c>
      <c r="R2724" s="1" t="s">
        <v>6</v>
      </c>
      <c r="S2724" s="1" t="s">
        <v>6</v>
      </c>
      <c r="T2724" s="3">
        <f t="shared" si="0"/>
        <v>45689</v>
      </c>
      <c r="U2724" s="5">
        <f t="shared" ref="U2724:V2724" si="5448">IF(ISBLANK(F2724),1,0)</f>
        <v>0</v>
      </c>
      <c r="V2724" s="5">
        <f t="shared" si="5448"/>
        <v>0</v>
      </c>
      <c r="W2724" s="5">
        <f t="shared" ref="W2724:Z2724" si="5449">IF(ISBLANK(K2724),1,0)</f>
        <v>0</v>
      </c>
      <c r="X2724" s="5">
        <f t="shared" si="5449"/>
        <v>0</v>
      </c>
      <c r="Y2724" s="5">
        <f t="shared" si="5449"/>
        <v>0</v>
      </c>
      <c r="Z2724" s="5">
        <f t="shared" si="5449"/>
        <v>0</v>
      </c>
      <c r="AA2724" s="5">
        <f t="shared" si="3"/>
        <v>0</v>
      </c>
    </row>
    <row r="2725" spans="1:27" ht="15.75" customHeight="1" x14ac:dyDescent="0.2">
      <c r="A2725" s="1" t="s">
        <v>1095</v>
      </c>
      <c r="B2725" s="1" t="s">
        <v>34</v>
      </c>
      <c r="C2725" s="1" t="s">
        <v>47</v>
      </c>
      <c r="D2725" s="2">
        <v>45733</v>
      </c>
      <c r="E2725" s="1" t="s">
        <v>93</v>
      </c>
      <c r="F2725" s="1">
        <v>21.86</v>
      </c>
      <c r="G2725" s="1">
        <v>39.380000000000003</v>
      </c>
      <c r="H2725" s="1">
        <v>306</v>
      </c>
      <c r="I2725" s="1">
        <v>55.6</v>
      </c>
      <c r="J2725" s="1">
        <v>8.76</v>
      </c>
      <c r="K2725" s="1">
        <v>99.03</v>
      </c>
      <c r="L2725" s="1">
        <v>7</v>
      </c>
      <c r="M2725" s="1">
        <v>128</v>
      </c>
      <c r="N2725" s="1">
        <v>82.91</v>
      </c>
      <c r="O2725" s="1">
        <v>91.81</v>
      </c>
      <c r="P2725" s="1" t="s">
        <v>4</v>
      </c>
      <c r="Q2725" s="1" t="s">
        <v>5</v>
      </c>
      <c r="R2725" s="1" t="s">
        <v>6</v>
      </c>
      <c r="S2725" s="1" t="s">
        <v>6</v>
      </c>
      <c r="T2725" s="3">
        <f t="shared" si="0"/>
        <v>45717</v>
      </c>
      <c r="U2725" s="5">
        <f t="shared" ref="U2725:V2725" si="5450">IF(ISBLANK(F2725),1,0)</f>
        <v>0</v>
      </c>
      <c r="V2725" s="5">
        <f t="shared" si="5450"/>
        <v>0</v>
      </c>
      <c r="W2725" s="5">
        <f t="shared" ref="W2725:Z2725" si="5451">IF(ISBLANK(K2725),1,0)</f>
        <v>0</v>
      </c>
      <c r="X2725" s="5">
        <f t="shared" si="5451"/>
        <v>0</v>
      </c>
      <c r="Y2725" s="5">
        <f t="shared" si="5451"/>
        <v>0</v>
      </c>
      <c r="Z2725" s="5">
        <f t="shared" si="5451"/>
        <v>0</v>
      </c>
      <c r="AA2725" s="5">
        <f t="shared" si="3"/>
        <v>0</v>
      </c>
    </row>
    <row r="2726" spans="1:27" ht="15.75" customHeight="1" x14ac:dyDescent="0.2">
      <c r="A2726" s="1" t="s">
        <v>200</v>
      </c>
      <c r="B2726" s="1" t="s">
        <v>58</v>
      </c>
      <c r="C2726" s="1" t="s">
        <v>21</v>
      </c>
      <c r="D2726" s="2">
        <v>45426</v>
      </c>
      <c r="E2726" s="1" t="s">
        <v>23</v>
      </c>
      <c r="F2726" s="1">
        <v>22.36</v>
      </c>
      <c r="G2726" s="1">
        <v>35.68</v>
      </c>
      <c r="H2726" s="1">
        <v>350</v>
      </c>
      <c r="I2726" s="1">
        <v>40</v>
      </c>
      <c r="J2726" s="1">
        <v>6.84</v>
      </c>
      <c r="K2726" s="1">
        <v>99.38</v>
      </c>
      <c r="L2726" s="1">
        <v>6.68</v>
      </c>
      <c r="M2726" s="1">
        <v>119.7</v>
      </c>
      <c r="N2726" s="1">
        <v>85.7</v>
      </c>
      <c r="O2726" s="1">
        <v>97.11</v>
      </c>
      <c r="P2726" s="1" t="s">
        <v>4</v>
      </c>
      <c r="Q2726" s="1" t="s">
        <v>5</v>
      </c>
      <c r="R2726" s="1" t="s">
        <v>6</v>
      </c>
      <c r="S2726" s="1" t="s">
        <v>6</v>
      </c>
      <c r="T2726" s="3">
        <f t="shared" si="0"/>
        <v>45413</v>
      </c>
      <c r="U2726" s="5">
        <f t="shared" ref="U2726:V2726" si="5452">IF(ISBLANK(F2726),1,0)</f>
        <v>0</v>
      </c>
      <c r="V2726" s="5">
        <f t="shared" si="5452"/>
        <v>0</v>
      </c>
      <c r="W2726" s="5">
        <f t="shared" ref="W2726:Z2726" si="5453">IF(ISBLANK(K2726),1,0)</f>
        <v>0</v>
      </c>
      <c r="X2726" s="5">
        <f t="shared" si="5453"/>
        <v>0</v>
      </c>
      <c r="Y2726" s="5">
        <f t="shared" si="5453"/>
        <v>0</v>
      </c>
      <c r="Z2726" s="5">
        <f t="shared" si="5453"/>
        <v>0</v>
      </c>
      <c r="AA2726" s="5">
        <f t="shared" si="3"/>
        <v>0</v>
      </c>
    </row>
    <row r="2727" spans="1:27" ht="15.75" customHeight="1" x14ac:dyDescent="0.2">
      <c r="A2727" s="1" t="s">
        <v>3000</v>
      </c>
      <c r="B2727" s="1" t="s">
        <v>58</v>
      </c>
      <c r="C2727" s="1" t="s">
        <v>47</v>
      </c>
      <c r="D2727" s="2">
        <v>45509</v>
      </c>
      <c r="E2727" s="1" t="s">
        <v>93</v>
      </c>
      <c r="F2727" s="1">
        <v>21.93</v>
      </c>
      <c r="G2727" s="1">
        <v>43.34</v>
      </c>
      <c r="H2727" s="1">
        <v>346</v>
      </c>
      <c r="I2727" s="1">
        <v>40.1</v>
      </c>
      <c r="J2727" s="1">
        <v>7.57</v>
      </c>
      <c r="K2727" s="1">
        <v>98.45</v>
      </c>
      <c r="L2727" s="1">
        <v>6.65</v>
      </c>
      <c r="M2727" s="1">
        <v>131.5</v>
      </c>
      <c r="N2727" s="1">
        <v>86.1</v>
      </c>
      <c r="O2727" s="1">
        <v>93.82</v>
      </c>
      <c r="P2727" s="1" t="s">
        <v>4</v>
      </c>
      <c r="Q2727" s="1" t="s">
        <v>5</v>
      </c>
      <c r="R2727" s="1" t="s">
        <v>6</v>
      </c>
      <c r="S2727" s="1" t="s">
        <v>6</v>
      </c>
      <c r="T2727" s="3">
        <f t="shared" si="0"/>
        <v>45505</v>
      </c>
      <c r="U2727" s="5">
        <f t="shared" ref="U2727:V2727" si="5454">IF(ISBLANK(F2727),1,0)</f>
        <v>0</v>
      </c>
      <c r="V2727" s="5">
        <f t="shared" si="5454"/>
        <v>0</v>
      </c>
      <c r="W2727" s="5">
        <f t="shared" ref="W2727:Z2727" si="5455">IF(ISBLANK(K2727),1,0)</f>
        <v>0</v>
      </c>
      <c r="X2727" s="5">
        <f t="shared" si="5455"/>
        <v>0</v>
      </c>
      <c r="Y2727" s="5">
        <f t="shared" si="5455"/>
        <v>0</v>
      </c>
      <c r="Z2727" s="5">
        <f t="shared" si="5455"/>
        <v>0</v>
      </c>
      <c r="AA2727" s="5">
        <f t="shared" si="3"/>
        <v>0</v>
      </c>
    </row>
    <row r="2728" spans="1:27" ht="15.75" customHeight="1" x14ac:dyDescent="0.2">
      <c r="A2728" s="1" t="s">
        <v>1392</v>
      </c>
      <c r="B2728" s="1" t="s">
        <v>58</v>
      </c>
      <c r="C2728" s="1" t="s">
        <v>47</v>
      </c>
      <c r="D2728" s="2">
        <v>45936</v>
      </c>
      <c r="E2728" s="1" t="s">
        <v>3</v>
      </c>
      <c r="F2728" s="1">
        <v>21.38</v>
      </c>
      <c r="G2728" s="1">
        <v>33.81</v>
      </c>
      <c r="H2728" s="1">
        <v>329</v>
      </c>
      <c r="I2728" s="1">
        <v>50</v>
      </c>
      <c r="J2728" s="1">
        <v>6.94</v>
      </c>
      <c r="K2728" s="1">
        <v>99.36</v>
      </c>
      <c r="L2728" s="1">
        <v>6.65</v>
      </c>
      <c r="M2728" s="1">
        <v>144.30000000000001</v>
      </c>
      <c r="N2728" s="1">
        <v>82.78</v>
      </c>
      <c r="O2728" s="1">
        <v>95.92</v>
      </c>
      <c r="P2728" s="1" t="s">
        <v>4</v>
      </c>
      <c r="Q2728" s="1" t="s">
        <v>5</v>
      </c>
      <c r="R2728" s="1" t="s">
        <v>6</v>
      </c>
      <c r="S2728" s="1" t="s">
        <v>6</v>
      </c>
      <c r="T2728" s="3">
        <f t="shared" si="0"/>
        <v>45931</v>
      </c>
      <c r="U2728" s="5">
        <f t="shared" ref="U2728:V2728" si="5456">IF(ISBLANK(F2728),1,0)</f>
        <v>0</v>
      </c>
      <c r="V2728" s="5">
        <f t="shared" si="5456"/>
        <v>0</v>
      </c>
      <c r="W2728" s="5">
        <f t="shared" ref="W2728:Z2728" si="5457">IF(ISBLANK(K2728),1,0)</f>
        <v>0</v>
      </c>
      <c r="X2728" s="5">
        <f t="shared" si="5457"/>
        <v>0</v>
      </c>
      <c r="Y2728" s="5">
        <f t="shared" si="5457"/>
        <v>0</v>
      </c>
      <c r="Z2728" s="5">
        <f t="shared" si="5457"/>
        <v>0</v>
      </c>
      <c r="AA2728" s="5">
        <f t="shared" si="3"/>
        <v>0</v>
      </c>
    </row>
    <row r="2729" spans="1:27" ht="15.75" customHeight="1" x14ac:dyDescent="0.2">
      <c r="A2729" s="1" t="s">
        <v>969</v>
      </c>
      <c r="B2729" s="1" t="s">
        <v>34</v>
      </c>
      <c r="C2729" s="1" t="s">
        <v>35</v>
      </c>
      <c r="D2729" s="2">
        <v>45300</v>
      </c>
      <c r="E2729" s="1" t="s">
        <v>23</v>
      </c>
      <c r="F2729" s="1">
        <v>22.08</v>
      </c>
      <c r="G2729" s="1">
        <v>39.090000000000003</v>
      </c>
      <c r="H2729" s="1">
        <v>280</v>
      </c>
      <c r="I2729" s="1">
        <v>50.4</v>
      </c>
      <c r="J2729" s="1">
        <v>6.82</v>
      </c>
      <c r="K2729" s="1">
        <v>98.77</v>
      </c>
      <c r="L2729" s="1">
        <v>6.76</v>
      </c>
      <c r="M2729" s="1">
        <v>127.3</v>
      </c>
      <c r="N2729" s="1">
        <v>83.49</v>
      </c>
      <c r="O2729" s="1">
        <v>92.6</v>
      </c>
      <c r="P2729" s="1" t="s">
        <v>4</v>
      </c>
      <c r="Q2729" s="1" t="s">
        <v>5</v>
      </c>
      <c r="R2729" s="1" t="s">
        <v>6</v>
      </c>
      <c r="S2729" s="1" t="s">
        <v>6</v>
      </c>
      <c r="T2729" s="3">
        <f t="shared" si="0"/>
        <v>45292</v>
      </c>
      <c r="U2729" s="5">
        <f t="shared" ref="U2729:V2729" si="5458">IF(ISBLANK(F2729),1,0)</f>
        <v>0</v>
      </c>
      <c r="V2729" s="5">
        <f t="shared" si="5458"/>
        <v>0</v>
      </c>
      <c r="W2729" s="5">
        <f t="shared" ref="W2729:Z2729" si="5459">IF(ISBLANK(K2729),1,0)</f>
        <v>0</v>
      </c>
      <c r="X2729" s="5">
        <f t="shared" si="5459"/>
        <v>0</v>
      </c>
      <c r="Y2729" s="5">
        <f t="shared" si="5459"/>
        <v>0</v>
      </c>
      <c r="Z2729" s="5">
        <f t="shared" si="5459"/>
        <v>0</v>
      </c>
      <c r="AA2729" s="5">
        <f t="shared" si="3"/>
        <v>0</v>
      </c>
    </row>
    <row r="2730" spans="1:27" ht="15.75" customHeight="1" x14ac:dyDescent="0.2">
      <c r="A2730" s="1" t="s">
        <v>3001</v>
      </c>
      <c r="B2730" s="1" t="s">
        <v>58</v>
      </c>
      <c r="C2730" s="1" t="s">
        <v>35</v>
      </c>
      <c r="D2730" s="2">
        <v>45991</v>
      </c>
      <c r="E2730" s="1" t="s">
        <v>37</v>
      </c>
      <c r="F2730" s="1">
        <v>21.97</v>
      </c>
      <c r="G2730" s="1">
        <v>46.97</v>
      </c>
      <c r="H2730" s="1">
        <v>321</v>
      </c>
      <c r="I2730" s="1">
        <v>42.5</v>
      </c>
      <c r="J2730" s="1">
        <v>7.66</v>
      </c>
      <c r="K2730" s="1">
        <v>98.69</v>
      </c>
      <c r="L2730" s="1">
        <v>6.62</v>
      </c>
      <c r="M2730" s="1">
        <v>145.5</v>
      </c>
      <c r="N2730" s="1">
        <v>85.67</v>
      </c>
      <c r="O2730" s="1">
        <v>94.17</v>
      </c>
      <c r="P2730" s="1" t="s">
        <v>4</v>
      </c>
      <c r="Q2730" s="1" t="s">
        <v>5</v>
      </c>
      <c r="R2730" s="1" t="s">
        <v>6</v>
      </c>
      <c r="S2730" s="1" t="s">
        <v>6</v>
      </c>
      <c r="T2730" s="3">
        <f t="shared" si="0"/>
        <v>45962</v>
      </c>
      <c r="U2730" s="5">
        <f t="shared" ref="U2730:V2730" si="5460">IF(ISBLANK(F2730),1,0)</f>
        <v>0</v>
      </c>
      <c r="V2730" s="5">
        <f t="shared" si="5460"/>
        <v>0</v>
      </c>
      <c r="W2730" s="5">
        <f t="shared" ref="W2730:Z2730" si="5461">IF(ISBLANK(K2730),1,0)</f>
        <v>0</v>
      </c>
      <c r="X2730" s="5">
        <f t="shared" si="5461"/>
        <v>0</v>
      </c>
      <c r="Y2730" s="5">
        <f t="shared" si="5461"/>
        <v>0</v>
      </c>
      <c r="Z2730" s="5">
        <f t="shared" si="5461"/>
        <v>0</v>
      </c>
      <c r="AA2730" s="5">
        <f t="shared" si="3"/>
        <v>0</v>
      </c>
    </row>
    <row r="2731" spans="1:27" ht="15.75" customHeight="1" x14ac:dyDescent="0.2">
      <c r="A2731" s="1" t="s">
        <v>3002</v>
      </c>
      <c r="B2731" s="1" t="s">
        <v>20</v>
      </c>
      <c r="C2731" s="1" t="s">
        <v>47</v>
      </c>
      <c r="D2731" s="2">
        <v>45996</v>
      </c>
      <c r="E2731" s="1" t="s">
        <v>37</v>
      </c>
      <c r="F2731" s="1">
        <v>22.88</v>
      </c>
      <c r="G2731" s="1">
        <v>42.32</v>
      </c>
      <c r="H2731" s="1">
        <v>291</v>
      </c>
      <c r="I2731" s="1">
        <v>52.7</v>
      </c>
      <c r="J2731" s="1">
        <v>8.6199999999999992</v>
      </c>
      <c r="L2731" s="1">
        <v>6.99</v>
      </c>
      <c r="M2731" s="1">
        <v>145.30000000000001</v>
      </c>
      <c r="N2731" s="1">
        <v>81.39</v>
      </c>
      <c r="O2731" s="1">
        <v>91.6</v>
      </c>
      <c r="P2731" s="1" t="s">
        <v>4</v>
      </c>
      <c r="Q2731" s="1" t="s">
        <v>5</v>
      </c>
      <c r="R2731" s="1" t="s">
        <v>6</v>
      </c>
      <c r="S2731" s="1" t="s">
        <v>6</v>
      </c>
      <c r="T2731" s="3">
        <f t="shared" si="0"/>
        <v>45992</v>
      </c>
      <c r="U2731" s="5">
        <f t="shared" ref="U2731:V2731" si="5462">IF(ISBLANK(F2731),1,0)</f>
        <v>0</v>
      </c>
      <c r="V2731" s="5">
        <f t="shared" si="5462"/>
        <v>0</v>
      </c>
      <c r="W2731" s="5">
        <f t="shared" ref="W2731:Z2731" si="5463">IF(ISBLANK(K2731),1,0)</f>
        <v>1</v>
      </c>
      <c r="X2731" s="5">
        <f t="shared" si="5463"/>
        <v>0</v>
      </c>
      <c r="Y2731" s="5">
        <f t="shared" si="5463"/>
        <v>0</v>
      </c>
      <c r="Z2731" s="5">
        <f t="shared" si="5463"/>
        <v>0</v>
      </c>
      <c r="AA2731" s="5">
        <f t="shared" si="3"/>
        <v>1</v>
      </c>
    </row>
    <row r="2732" spans="1:27" ht="15.75" customHeight="1" x14ac:dyDescent="0.2">
      <c r="A2732" s="1" t="s">
        <v>1114</v>
      </c>
      <c r="B2732" s="1" t="s">
        <v>34</v>
      </c>
      <c r="C2732" s="1" t="s">
        <v>47</v>
      </c>
      <c r="D2732" s="2">
        <v>45477</v>
      </c>
      <c r="E2732" s="1" t="s">
        <v>23</v>
      </c>
      <c r="F2732" s="1">
        <v>22.39</v>
      </c>
      <c r="G2732" s="1">
        <v>42.07</v>
      </c>
      <c r="H2732" s="1">
        <v>315</v>
      </c>
      <c r="I2732" s="1">
        <v>40.1</v>
      </c>
      <c r="J2732" s="1">
        <v>7.4</v>
      </c>
      <c r="K2732" s="1">
        <v>99.13</v>
      </c>
      <c r="L2732" s="1">
        <v>6.92</v>
      </c>
      <c r="M2732" s="1">
        <v>132.80000000000001</v>
      </c>
      <c r="N2732" s="1">
        <v>88.44</v>
      </c>
      <c r="O2732" s="1">
        <v>91.63</v>
      </c>
      <c r="P2732" s="1" t="s">
        <v>4</v>
      </c>
      <c r="Q2732" s="1" t="s">
        <v>5</v>
      </c>
      <c r="R2732" s="1" t="s">
        <v>6</v>
      </c>
      <c r="S2732" s="1" t="s">
        <v>6</v>
      </c>
      <c r="T2732" s="3">
        <f t="shared" si="0"/>
        <v>45474</v>
      </c>
      <c r="U2732" s="5">
        <f t="shared" ref="U2732:V2732" si="5464">IF(ISBLANK(F2732),1,0)</f>
        <v>0</v>
      </c>
      <c r="V2732" s="5">
        <f t="shared" si="5464"/>
        <v>0</v>
      </c>
      <c r="W2732" s="5">
        <f t="shared" ref="W2732:Z2732" si="5465">IF(ISBLANK(K2732),1,0)</f>
        <v>0</v>
      </c>
      <c r="X2732" s="5">
        <f t="shared" si="5465"/>
        <v>0</v>
      </c>
      <c r="Y2732" s="5">
        <f t="shared" si="5465"/>
        <v>0</v>
      </c>
      <c r="Z2732" s="5">
        <f t="shared" si="5465"/>
        <v>0</v>
      </c>
      <c r="AA2732" s="5">
        <f t="shared" si="3"/>
        <v>0</v>
      </c>
    </row>
    <row r="2733" spans="1:27" ht="15.75" customHeight="1" x14ac:dyDescent="0.2">
      <c r="A2733" s="1" t="s">
        <v>3003</v>
      </c>
      <c r="B2733" s="1" t="s">
        <v>58</v>
      </c>
      <c r="C2733" s="1" t="s">
        <v>35</v>
      </c>
      <c r="D2733" s="2">
        <v>45526</v>
      </c>
      <c r="E2733" s="1" t="s">
        <v>23</v>
      </c>
      <c r="F2733" s="1">
        <v>21.55</v>
      </c>
      <c r="G2733" s="1">
        <v>42.09</v>
      </c>
      <c r="H2733" s="1">
        <v>301</v>
      </c>
      <c r="I2733" s="1">
        <v>41.6</v>
      </c>
      <c r="J2733" s="1">
        <v>8.0299999999999994</v>
      </c>
      <c r="K2733" s="1">
        <v>99.08</v>
      </c>
      <c r="L2733" s="1">
        <v>6.92</v>
      </c>
      <c r="M2733" s="1">
        <v>113.4</v>
      </c>
      <c r="N2733" s="1">
        <v>86.1</v>
      </c>
      <c r="O2733" s="1">
        <v>92.99</v>
      </c>
      <c r="P2733" s="1" t="s">
        <v>4</v>
      </c>
      <c r="Q2733" s="1" t="s">
        <v>5</v>
      </c>
      <c r="R2733" s="1" t="s">
        <v>6</v>
      </c>
      <c r="S2733" s="1" t="s">
        <v>6</v>
      </c>
      <c r="T2733" s="3">
        <f t="shared" si="0"/>
        <v>45505</v>
      </c>
      <c r="U2733" s="5">
        <f t="shared" ref="U2733:V2733" si="5466">IF(ISBLANK(F2733),1,0)</f>
        <v>0</v>
      </c>
      <c r="V2733" s="5">
        <f t="shared" si="5466"/>
        <v>0</v>
      </c>
      <c r="W2733" s="5">
        <f t="shared" ref="W2733:Z2733" si="5467">IF(ISBLANK(K2733),1,0)</f>
        <v>0</v>
      </c>
      <c r="X2733" s="5">
        <f t="shared" si="5467"/>
        <v>0</v>
      </c>
      <c r="Y2733" s="5">
        <f t="shared" si="5467"/>
        <v>0</v>
      </c>
      <c r="Z2733" s="5">
        <f t="shared" si="5467"/>
        <v>0</v>
      </c>
      <c r="AA2733" s="5">
        <f t="shared" si="3"/>
        <v>0</v>
      </c>
    </row>
    <row r="2734" spans="1:27" ht="15.75" customHeight="1" x14ac:dyDescent="0.2">
      <c r="A2734" s="1" t="s">
        <v>2443</v>
      </c>
      <c r="B2734" s="1" t="s">
        <v>1</v>
      </c>
      <c r="C2734" s="1" t="s">
        <v>35</v>
      </c>
      <c r="D2734" s="2">
        <v>45443</v>
      </c>
      <c r="E2734" s="1" t="s">
        <v>3</v>
      </c>
      <c r="F2734" s="1">
        <v>23.05</v>
      </c>
      <c r="G2734" s="1">
        <v>40.79</v>
      </c>
      <c r="H2734" s="1">
        <v>354</v>
      </c>
      <c r="I2734" s="1">
        <v>45.1</v>
      </c>
      <c r="J2734" s="1">
        <v>7.89</v>
      </c>
      <c r="K2734" s="1">
        <v>98.89</v>
      </c>
      <c r="L2734" s="1">
        <v>6.55</v>
      </c>
      <c r="M2734" s="1">
        <v>133</v>
      </c>
      <c r="N2734" s="1">
        <v>83.62</v>
      </c>
      <c r="O2734" s="1">
        <v>93.95</v>
      </c>
      <c r="P2734" s="1" t="s">
        <v>4</v>
      </c>
      <c r="Q2734" s="1" t="s">
        <v>5</v>
      </c>
      <c r="R2734" s="1" t="s">
        <v>6</v>
      </c>
      <c r="S2734" s="1" t="s">
        <v>6</v>
      </c>
      <c r="T2734" s="3">
        <f t="shared" si="0"/>
        <v>45413</v>
      </c>
      <c r="U2734" s="5">
        <f t="shared" ref="U2734:V2734" si="5468">IF(ISBLANK(F2734),1,0)</f>
        <v>0</v>
      </c>
      <c r="V2734" s="5">
        <f t="shared" si="5468"/>
        <v>0</v>
      </c>
      <c r="W2734" s="5">
        <f t="shared" ref="W2734:Z2734" si="5469">IF(ISBLANK(K2734),1,0)</f>
        <v>0</v>
      </c>
      <c r="X2734" s="5">
        <f t="shared" si="5469"/>
        <v>0</v>
      </c>
      <c r="Y2734" s="5">
        <f t="shared" si="5469"/>
        <v>0</v>
      </c>
      <c r="Z2734" s="5">
        <f t="shared" si="5469"/>
        <v>0</v>
      </c>
      <c r="AA2734" s="5">
        <f t="shared" si="3"/>
        <v>0</v>
      </c>
    </row>
    <row r="2735" spans="1:27" ht="15.75" customHeight="1" x14ac:dyDescent="0.2">
      <c r="A2735" s="1" t="s">
        <v>3004</v>
      </c>
      <c r="B2735" s="1" t="s">
        <v>20</v>
      </c>
      <c r="C2735" s="1" t="s">
        <v>47</v>
      </c>
      <c r="D2735" s="2">
        <v>45701</v>
      </c>
      <c r="E2735" s="1" t="s">
        <v>3</v>
      </c>
      <c r="F2735" s="1">
        <v>21.73</v>
      </c>
      <c r="G2735" s="1">
        <v>39.69</v>
      </c>
      <c r="H2735" s="1">
        <v>318</v>
      </c>
      <c r="I2735" s="1">
        <v>45.8</v>
      </c>
      <c r="J2735" s="1">
        <v>8.31</v>
      </c>
      <c r="K2735" s="1">
        <v>98.88</v>
      </c>
      <c r="L2735" s="1">
        <v>6.98</v>
      </c>
      <c r="N2735" s="1">
        <v>84.92</v>
      </c>
      <c r="O2735" s="1">
        <v>93.01</v>
      </c>
      <c r="P2735" s="1" t="s">
        <v>4</v>
      </c>
      <c r="Q2735" s="1" t="s">
        <v>50</v>
      </c>
      <c r="R2735" s="1" t="s">
        <v>153</v>
      </c>
      <c r="S2735" s="1" t="s">
        <v>89</v>
      </c>
      <c r="T2735" s="3">
        <f t="shared" si="0"/>
        <v>45689</v>
      </c>
      <c r="U2735" s="5">
        <f t="shared" ref="U2735:V2735" si="5470">IF(ISBLANK(F2735),1,0)</f>
        <v>0</v>
      </c>
      <c r="V2735" s="5">
        <f t="shared" si="5470"/>
        <v>0</v>
      </c>
      <c r="W2735" s="5">
        <f t="shared" ref="W2735:Z2735" si="5471">IF(ISBLANK(K2735),1,0)</f>
        <v>0</v>
      </c>
      <c r="X2735" s="5">
        <f t="shared" si="5471"/>
        <v>0</v>
      </c>
      <c r="Y2735" s="5">
        <f t="shared" si="5471"/>
        <v>1</v>
      </c>
      <c r="Z2735" s="5">
        <f t="shared" si="5471"/>
        <v>0</v>
      </c>
      <c r="AA2735" s="5">
        <f t="shared" si="3"/>
        <v>1</v>
      </c>
    </row>
    <row r="2736" spans="1:27" ht="15.75" customHeight="1" x14ac:dyDescent="0.2">
      <c r="A2736" s="1" t="s">
        <v>946</v>
      </c>
      <c r="B2736" s="1" t="s">
        <v>34</v>
      </c>
      <c r="C2736" s="1" t="s">
        <v>35</v>
      </c>
      <c r="D2736" s="2">
        <v>45448</v>
      </c>
      <c r="E2736" s="1" t="s">
        <v>23</v>
      </c>
      <c r="F2736" s="1">
        <v>22.78</v>
      </c>
      <c r="G2736" s="1">
        <v>40.19</v>
      </c>
      <c r="H2736" s="1">
        <v>336</v>
      </c>
      <c r="I2736" s="1">
        <v>39.5</v>
      </c>
      <c r="J2736" s="1">
        <v>6.31</v>
      </c>
      <c r="K2736" s="1">
        <v>98.8</v>
      </c>
      <c r="L2736" s="1">
        <v>7.01</v>
      </c>
      <c r="M2736" s="1">
        <v>119.4</v>
      </c>
      <c r="N2736" s="1">
        <v>85.54</v>
      </c>
      <c r="O2736" s="1">
        <v>92.7</v>
      </c>
      <c r="P2736" s="1" t="s">
        <v>4</v>
      </c>
      <c r="Q2736" s="1" t="s">
        <v>5</v>
      </c>
      <c r="R2736" s="1" t="s">
        <v>6</v>
      </c>
      <c r="S2736" s="1" t="s">
        <v>6</v>
      </c>
      <c r="T2736" s="3">
        <f t="shared" si="0"/>
        <v>45444</v>
      </c>
      <c r="U2736" s="5">
        <f t="shared" ref="U2736:V2736" si="5472">IF(ISBLANK(F2736),1,0)</f>
        <v>0</v>
      </c>
      <c r="V2736" s="5">
        <f t="shared" si="5472"/>
        <v>0</v>
      </c>
      <c r="W2736" s="5">
        <f t="shared" ref="W2736:Z2736" si="5473">IF(ISBLANK(K2736),1,0)</f>
        <v>0</v>
      </c>
      <c r="X2736" s="5">
        <f t="shared" si="5473"/>
        <v>0</v>
      </c>
      <c r="Y2736" s="5">
        <f t="shared" si="5473"/>
        <v>0</v>
      </c>
      <c r="Z2736" s="5">
        <f t="shared" si="5473"/>
        <v>0</v>
      </c>
      <c r="AA2736" s="5">
        <f t="shared" si="3"/>
        <v>0</v>
      </c>
    </row>
    <row r="2737" spans="1:27" ht="15.75" customHeight="1" x14ac:dyDescent="0.2">
      <c r="A2737" s="1" t="s">
        <v>3005</v>
      </c>
      <c r="B2737" s="1" t="s">
        <v>20</v>
      </c>
      <c r="C2737" s="1" t="s">
        <v>35</v>
      </c>
      <c r="D2737" s="2">
        <v>45869</v>
      </c>
      <c r="E2737" s="1" t="s">
        <v>3</v>
      </c>
      <c r="F2737" s="1">
        <v>21.11</v>
      </c>
      <c r="G2737" s="1">
        <v>37.1</v>
      </c>
      <c r="H2737" s="1">
        <v>293</v>
      </c>
      <c r="I2737" s="1">
        <v>47.4</v>
      </c>
      <c r="J2737" s="1">
        <v>7.72</v>
      </c>
      <c r="K2737" s="1">
        <v>99.16</v>
      </c>
      <c r="L2737" s="1">
        <v>6.86</v>
      </c>
      <c r="M2737" s="1">
        <v>134.69999999999999</v>
      </c>
      <c r="N2737" s="1">
        <v>89.31</v>
      </c>
      <c r="O2737" s="1">
        <v>93.14</v>
      </c>
      <c r="P2737" s="1" t="s">
        <v>4</v>
      </c>
      <c r="Q2737" s="1" t="s">
        <v>5</v>
      </c>
      <c r="R2737" s="1" t="s">
        <v>6</v>
      </c>
      <c r="S2737" s="1" t="s">
        <v>6</v>
      </c>
      <c r="T2737" s="3">
        <f t="shared" si="0"/>
        <v>45839</v>
      </c>
      <c r="U2737" s="5">
        <f t="shared" ref="U2737:V2737" si="5474">IF(ISBLANK(F2737),1,0)</f>
        <v>0</v>
      </c>
      <c r="V2737" s="5">
        <f t="shared" si="5474"/>
        <v>0</v>
      </c>
      <c r="W2737" s="5">
        <f t="shared" ref="W2737:Z2737" si="5475">IF(ISBLANK(K2737),1,0)</f>
        <v>0</v>
      </c>
      <c r="X2737" s="5">
        <f t="shared" si="5475"/>
        <v>0</v>
      </c>
      <c r="Y2737" s="5">
        <f t="shared" si="5475"/>
        <v>0</v>
      </c>
      <c r="Z2737" s="5">
        <f t="shared" si="5475"/>
        <v>0</v>
      </c>
      <c r="AA2737" s="5">
        <f t="shared" si="3"/>
        <v>0</v>
      </c>
    </row>
    <row r="2738" spans="1:27" ht="15.75" customHeight="1" x14ac:dyDescent="0.2">
      <c r="A2738" s="1" t="s">
        <v>2907</v>
      </c>
      <c r="B2738" s="1" t="s">
        <v>20</v>
      </c>
      <c r="C2738" s="1" t="s">
        <v>47</v>
      </c>
      <c r="D2738" s="2">
        <v>45575</v>
      </c>
      <c r="E2738" s="1" t="s">
        <v>93</v>
      </c>
      <c r="F2738" s="1">
        <v>21.64</v>
      </c>
      <c r="G2738" s="1">
        <v>36.950000000000003</v>
      </c>
      <c r="H2738" s="1">
        <v>281</v>
      </c>
      <c r="I2738" s="1">
        <v>50.1</v>
      </c>
      <c r="J2738" s="1">
        <v>7.76</v>
      </c>
      <c r="K2738" s="1">
        <v>99.25</v>
      </c>
      <c r="L2738" s="1">
        <v>6.99</v>
      </c>
      <c r="M2738" s="1">
        <v>154.30000000000001</v>
      </c>
      <c r="N2738" s="1">
        <v>85.32</v>
      </c>
      <c r="O2738" s="1">
        <v>94.56</v>
      </c>
      <c r="P2738" s="1" t="s">
        <v>4</v>
      </c>
      <c r="Q2738" s="1" t="s">
        <v>5</v>
      </c>
      <c r="R2738" s="1" t="s">
        <v>6</v>
      </c>
      <c r="S2738" s="1" t="s">
        <v>6</v>
      </c>
      <c r="T2738" s="3">
        <f t="shared" si="0"/>
        <v>45566</v>
      </c>
      <c r="U2738" s="5">
        <f t="shared" ref="U2738:V2738" si="5476">IF(ISBLANK(F2738),1,0)</f>
        <v>0</v>
      </c>
      <c r="V2738" s="5">
        <f t="shared" si="5476"/>
        <v>0</v>
      </c>
      <c r="W2738" s="5">
        <f t="shared" ref="W2738:Z2738" si="5477">IF(ISBLANK(K2738),1,0)</f>
        <v>0</v>
      </c>
      <c r="X2738" s="5">
        <f t="shared" si="5477"/>
        <v>0</v>
      </c>
      <c r="Y2738" s="5">
        <f t="shared" si="5477"/>
        <v>0</v>
      </c>
      <c r="Z2738" s="5">
        <f t="shared" si="5477"/>
        <v>0</v>
      </c>
      <c r="AA2738" s="5">
        <f t="shared" si="3"/>
        <v>0</v>
      </c>
    </row>
    <row r="2739" spans="1:27" ht="15.75" customHeight="1" x14ac:dyDescent="0.2">
      <c r="A2739" s="1" t="s">
        <v>2560</v>
      </c>
      <c r="B2739" s="1" t="s">
        <v>58</v>
      </c>
      <c r="C2739" s="1" t="s">
        <v>47</v>
      </c>
      <c r="D2739" s="2">
        <v>45999</v>
      </c>
      <c r="E2739" s="1" t="s">
        <v>3</v>
      </c>
      <c r="F2739" s="1">
        <v>21.93</v>
      </c>
      <c r="G2739" s="1">
        <v>38.369999999999997</v>
      </c>
      <c r="H2739" s="1">
        <v>326</v>
      </c>
      <c r="I2739" s="1">
        <v>46.1</v>
      </c>
      <c r="J2739" s="1">
        <v>7.54</v>
      </c>
      <c r="K2739" s="1">
        <v>99.4</v>
      </c>
      <c r="L2739" s="1">
        <v>6.94</v>
      </c>
      <c r="M2739" s="1">
        <v>134.4</v>
      </c>
      <c r="N2739" s="1">
        <v>83.43</v>
      </c>
      <c r="O2739" s="1">
        <v>94.83</v>
      </c>
      <c r="P2739" s="1" t="s">
        <v>4</v>
      </c>
      <c r="Q2739" s="1" t="s">
        <v>50</v>
      </c>
      <c r="R2739" s="1" t="s">
        <v>153</v>
      </c>
      <c r="S2739" s="1" t="s">
        <v>89</v>
      </c>
      <c r="T2739" s="3">
        <f t="shared" si="0"/>
        <v>45992</v>
      </c>
      <c r="U2739" s="5">
        <f t="shared" ref="U2739:V2739" si="5478">IF(ISBLANK(F2739),1,0)</f>
        <v>0</v>
      </c>
      <c r="V2739" s="5">
        <f t="shared" si="5478"/>
        <v>0</v>
      </c>
      <c r="W2739" s="5">
        <f t="shared" ref="W2739:Z2739" si="5479">IF(ISBLANK(K2739),1,0)</f>
        <v>0</v>
      </c>
      <c r="X2739" s="5">
        <f t="shared" si="5479"/>
        <v>0</v>
      </c>
      <c r="Y2739" s="5">
        <f t="shared" si="5479"/>
        <v>0</v>
      </c>
      <c r="Z2739" s="5">
        <f t="shared" si="5479"/>
        <v>0</v>
      </c>
      <c r="AA2739" s="5">
        <f t="shared" si="3"/>
        <v>0</v>
      </c>
    </row>
    <row r="2740" spans="1:27" ht="15.75" customHeight="1" x14ac:dyDescent="0.2">
      <c r="A2740" s="1" t="s">
        <v>1680</v>
      </c>
      <c r="B2740" s="1" t="s">
        <v>1</v>
      </c>
      <c r="C2740" s="1" t="s">
        <v>47</v>
      </c>
      <c r="D2740" s="2">
        <v>45915</v>
      </c>
      <c r="E2740" s="1" t="s">
        <v>93</v>
      </c>
      <c r="F2740" s="1">
        <v>22.54</v>
      </c>
      <c r="G2740" s="1">
        <v>48.22</v>
      </c>
      <c r="H2740" s="1">
        <v>372</v>
      </c>
      <c r="I2740" s="1">
        <v>30.9</v>
      </c>
      <c r="J2740" s="1">
        <v>6.19</v>
      </c>
      <c r="K2740" s="1">
        <v>99.05</v>
      </c>
      <c r="L2740" s="1">
        <v>6.57</v>
      </c>
      <c r="M2740" s="1">
        <v>107.4</v>
      </c>
      <c r="N2740" s="1">
        <v>90.93</v>
      </c>
      <c r="O2740" s="1">
        <v>93.4</v>
      </c>
      <c r="P2740" s="1" t="s">
        <v>4</v>
      </c>
      <c r="Q2740" s="1" t="s">
        <v>5</v>
      </c>
      <c r="R2740" s="1" t="s">
        <v>6</v>
      </c>
      <c r="S2740" s="1" t="s">
        <v>6</v>
      </c>
      <c r="T2740" s="3">
        <f t="shared" si="0"/>
        <v>45901</v>
      </c>
      <c r="U2740" s="5">
        <f t="shared" ref="U2740:V2740" si="5480">IF(ISBLANK(F2740),1,0)</f>
        <v>0</v>
      </c>
      <c r="V2740" s="5">
        <f t="shared" si="5480"/>
        <v>0</v>
      </c>
      <c r="W2740" s="5">
        <f t="shared" ref="W2740:Z2740" si="5481">IF(ISBLANK(K2740),1,0)</f>
        <v>0</v>
      </c>
      <c r="X2740" s="5">
        <f t="shared" si="5481"/>
        <v>0</v>
      </c>
      <c r="Y2740" s="5">
        <f t="shared" si="5481"/>
        <v>0</v>
      </c>
      <c r="Z2740" s="5">
        <f t="shared" si="5481"/>
        <v>0</v>
      </c>
      <c r="AA2740" s="5">
        <f t="shared" si="3"/>
        <v>0</v>
      </c>
    </row>
    <row r="2741" spans="1:27" ht="15.75" customHeight="1" x14ac:dyDescent="0.2">
      <c r="A2741" s="1" t="s">
        <v>1042</v>
      </c>
      <c r="B2741" s="1" t="s">
        <v>34</v>
      </c>
      <c r="C2741" s="1" t="s">
        <v>21</v>
      </c>
      <c r="D2741" s="2">
        <v>45585</v>
      </c>
      <c r="E2741" s="1" t="s">
        <v>23</v>
      </c>
      <c r="F2741" s="1">
        <v>21.14</v>
      </c>
      <c r="G2741" s="1">
        <v>47.85</v>
      </c>
      <c r="H2741" s="1">
        <v>316</v>
      </c>
      <c r="I2741" s="1">
        <v>31</v>
      </c>
      <c r="J2741" s="1">
        <v>6.15</v>
      </c>
      <c r="K2741" s="1">
        <v>99.23</v>
      </c>
      <c r="L2741" s="1">
        <v>7.02</v>
      </c>
      <c r="M2741" s="1">
        <v>116.6</v>
      </c>
      <c r="N2741" s="1">
        <v>89.41</v>
      </c>
      <c r="O2741" s="1">
        <v>92.22</v>
      </c>
      <c r="P2741" s="1" t="s">
        <v>177</v>
      </c>
      <c r="Q2741" s="1" t="s">
        <v>5</v>
      </c>
      <c r="R2741" s="1" t="s">
        <v>6</v>
      </c>
      <c r="S2741" s="1" t="s">
        <v>6</v>
      </c>
      <c r="T2741" s="3">
        <f t="shared" si="0"/>
        <v>45566</v>
      </c>
      <c r="U2741" s="5">
        <f t="shared" ref="U2741:V2741" si="5482">IF(ISBLANK(F2741),1,0)</f>
        <v>0</v>
      </c>
      <c r="V2741" s="5">
        <f t="shared" si="5482"/>
        <v>0</v>
      </c>
      <c r="W2741" s="5">
        <f t="shared" ref="W2741:Z2741" si="5483">IF(ISBLANK(K2741),1,0)</f>
        <v>0</v>
      </c>
      <c r="X2741" s="5">
        <f t="shared" si="5483"/>
        <v>0</v>
      </c>
      <c r="Y2741" s="5">
        <f t="shared" si="5483"/>
        <v>0</v>
      </c>
      <c r="Z2741" s="5">
        <f t="shared" si="5483"/>
        <v>0</v>
      </c>
      <c r="AA2741" s="5">
        <f t="shared" si="3"/>
        <v>0</v>
      </c>
    </row>
    <row r="2742" spans="1:27" ht="15.75" customHeight="1" x14ac:dyDescent="0.2">
      <c r="A2742" s="1" t="s">
        <v>3007</v>
      </c>
      <c r="B2742" s="1" t="s">
        <v>58</v>
      </c>
      <c r="C2742" s="1" t="s">
        <v>35</v>
      </c>
      <c r="D2742" s="2">
        <v>45727</v>
      </c>
      <c r="E2742" s="1" t="s">
        <v>93</v>
      </c>
      <c r="F2742" s="1">
        <v>22.43</v>
      </c>
      <c r="H2742" s="1">
        <v>328</v>
      </c>
      <c r="I2742" s="1">
        <v>47.1</v>
      </c>
      <c r="J2742" s="1">
        <v>5.93</v>
      </c>
      <c r="K2742" s="1">
        <v>98.87</v>
      </c>
      <c r="L2742" s="1">
        <v>6.87</v>
      </c>
      <c r="M2742" s="1">
        <v>141.19999999999999</v>
      </c>
      <c r="N2742" s="1">
        <v>86.56</v>
      </c>
      <c r="O2742" s="1">
        <v>92.21</v>
      </c>
      <c r="P2742" s="1" t="s">
        <v>4</v>
      </c>
      <c r="Q2742" s="1" t="s">
        <v>5</v>
      </c>
      <c r="R2742" s="1" t="s">
        <v>6</v>
      </c>
      <c r="S2742" s="1" t="s">
        <v>6</v>
      </c>
      <c r="T2742" s="3">
        <f t="shared" si="0"/>
        <v>45717</v>
      </c>
      <c r="U2742" s="5">
        <f t="shared" ref="U2742:V2742" si="5484">IF(ISBLANK(F2742),1,0)</f>
        <v>0</v>
      </c>
      <c r="V2742" s="5">
        <f t="shared" si="5484"/>
        <v>1</v>
      </c>
      <c r="W2742" s="5">
        <f t="shared" ref="W2742:Z2742" si="5485">IF(ISBLANK(K2742),1,0)</f>
        <v>0</v>
      </c>
      <c r="X2742" s="5">
        <f t="shared" si="5485"/>
        <v>0</v>
      </c>
      <c r="Y2742" s="5">
        <f t="shared" si="5485"/>
        <v>0</v>
      </c>
      <c r="Z2742" s="5">
        <f t="shared" si="5485"/>
        <v>0</v>
      </c>
      <c r="AA2742" s="5">
        <f t="shared" si="3"/>
        <v>1</v>
      </c>
    </row>
    <row r="2743" spans="1:27" ht="15.75" customHeight="1" x14ac:dyDescent="0.2">
      <c r="A2743" s="1" t="s">
        <v>3008</v>
      </c>
      <c r="B2743" s="1" t="s">
        <v>20</v>
      </c>
      <c r="C2743" s="1" t="s">
        <v>47</v>
      </c>
      <c r="D2743" s="2">
        <v>45309</v>
      </c>
      <c r="E2743" s="1" t="s">
        <v>496</v>
      </c>
      <c r="F2743" s="1">
        <v>21.81</v>
      </c>
      <c r="G2743" s="1">
        <v>34.03</v>
      </c>
      <c r="H2743" s="1">
        <v>296</v>
      </c>
      <c r="I2743" s="1">
        <v>43.5</v>
      </c>
      <c r="J2743" s="1">
        <v>8.09</v>
      </c>
      <c r="K2743" s="1">
        <v>99.49</v>
      </c>
      <c r="L2743" s="1">
        <v>6.84</v>
      </c>
      <c r="M2743" s="1">
        <v>135.19999999999999</v>
      </c>
      <c r="N2743" s="1">
        <v>89.67</v>
      </c>
      <c r="O2743" s="1">
        <v>92.78</v>
      </c>
      <c r="P2743" s="1" t="s">
        <v>4</v>
      </c>
      <c r="Q2743" s="1" t="s">
        <v>5</v>
      </c>
      <c r="R2743" s="1" t="s">
        <v>6</v>
      </c>
      <c r="S2743" s="1" t="s">
        <v>6</v>
      </c>
      <c r="T2743" s="3">
        <f t="shared" si="0"/>
        <v>45292</v>
      </c>
      <c r="U2743" s="5">
        <f t="shared" ref="U2743:V2743" si="5486">IF(ISBLANK(F2743),1,0)</f>
        <v>0</v>
      </c>
      <c r="V2743" s="5">
        <f t="shared" si="5486"/>
        <v>0</v>
      </c>
      <c r="W2743" s="5">
        <f t="shared" ref="W2743:Z2743" si="5487">IF(ISBLANK(K2743),1,0)</f>
        <v>0</v>
      </c>
      <c r="X2743" s="5">
        <f t="shared" si="5487"/>
        <v>0</v>
      </c>
      <c r="Y2743" s="5">
        <f t="shared" si="5487"/>
        <v>0</v>
      </c>
      <c r="Z2743" s="5">
        <f t="shared" si="5487"/>
        <v>0</v>
      </c>
      <c r="AA2743" s="5">
        <f t="shared" si="3"/>
        <v>0</v>
      </c>
    </row>
    <row r="2744" spans="1:27" ht="15.75" customHeight="1" x14ac:dyDescent="0.2">
      <c r="A2744" s="1" t="s">
        <v>651</v>
      </c>
      <c r="B2744" s="1" t="s">
        <v>34</v>
      </c>
      <c r="C2744" s="1" t="s">
        <v>35</v>
      </c>
      <c r="D2744" s="2">
        <v>45341</v>
      </c>
      <c r="E2744" s="1" t="s">
        <v>37</v>
      </c>
      <c r="F2744" s="1">
        <v>22.76</v>
      </c>
      <c r="G2744" s="1">
        <v>43.21</v>
      </c>
      <c r="H2744" s="1">
        <v>306</v>
      </c>
      <c r="I2744" s="1">
        <v>41.6</v>
      </c>
      <c r="J2744" s="1">
        <v>5.92</v>
      </c>
      <c r="K2744" s="1">
        <v>98.68</v>
      </c>
      <c r="L2744" s="1">
        <v>7.08</v>
      </c>
      <c r="M2744" s="1">
        <v>132.69999999999999</v>
      </c>
      <c r="N2744" s="1">
        <v>85.46</v>
      </c>
      <c r="O2744" s="1">
        <v>93.82</v>
      </c>
      <c r="P2744" s="1" t="s">
        <v>4</v>
      </c>
      <c r="Q2744" s="1" t="s">
        <v>5</v>
      </c>
      <c r="R2744" s="1" t="s">
        <v>6</v>
      </c>
      <c r="S2744" s="1" t="s">
        <v>6</v>
      </c>
      <c r="T2744" s="3">
        <f t="shared" si="0"/>
        <v>45323</v>
      </c>
      <c r="U2744" s="5">
        <f t="shared" ref="U2744:V2744" si="5488">IF(ISBLANK(F2744),1,0)</f>
        <v>0</v>
      </c>
      <c r="V2744" s="5">
        <f t="shared" si="5488"/>
        <v>0</v>
      </c>
      <c r="W2744" s="5">
        <f t="shared" ref="W2744:Z2744" si="5489">IF(ISBLANK(K2744),1,0)</f>
        <v>0</v>
      </c>
      <c r="X2744" s="5">
        <f t="shared" si="5489"/>
        <v>0</v>
      </c>
      <c r="Y2744" s="5">
        <f t="shared" si="5489"/>
        <v>0</v>
      </c>
      <c r="Z2744" s="5">
        <f t="shared" si="5489"/>
        <v>0</v>
      </c>
      <c r="AA2744" s="5">
        <f t="shared" si="3"/>
        <v>0</v>
      </c>
    </row>
    <row r="2745" spans="1:27" ht="15.75" customHeight="1" x14ac:dyDescent="0.2">
      <c r="A2745" s="1" t="s">
        <v>3009</v>
      </c>
      <c r="B2745" s="1" t="s">
        <v>58</v>
      </c>
      <c r="C2745" s="1" t="s">
        <v>1064</v>
      </c>
      <c r="D2745" s="2">
        <v>45661</v>
      </c>
      <c r="E2745" s="1" t="s">
        <v>37</v>
      </c>
      <c r="F2745" s="1">
        <v>21.99</v>
      </c>
      <c r="G2745" s="1">
        <v>52.78</v>
      </c>
      <c r="H2745" s="1">
        <v>332</v>
      </c>
      <c r="I2745" s="1">
        <v>30</v>
      </c>
      <c r="J2745" s="1">
        <v>6.4</v>
      </c>
      <c r="K2745" s="1">
        <v>98.37</v>
      </c>
      <c r="L2745" s="1">
        <v>7.04</v>
      </c>
      <c r="M2745" s="1">
        <v>123.8</v>
      </c>
      <c r="N2745" s="1">
        <v>92.44</v>
      </c>
      <c r="O2745" s="1">
        <v>92.41</v>
      </c>
      <c r="P2745" s="1" t="s">
        <v>4</v>
      </c>
      <c r="Q2745" s="1" t="s">
        <v>5</v>
      </c>
      <c r="R2745" s="1" t="s">
        <v>6</v>
      </c>
      <c r="S2745" s="1" t="s">
        <v>6</v>
      </c>
      <c r="T2745" s="3">
        <f t="shared" si="0"/>
        <v>45658</v>
      </c>
      <c r="U2745" s="5">
        <f t="shared" ref="U2745:V2745" si="5490">IF(ISBLANK(F2745),1,0)</f>
        <v>0</v>
      </c>
      <c r="V2745" s="5">
        <f t="shared" si="5490"/>
        <v>0</v>
      </c>
      <c r="W2745" s="5">
        <f t="shared" ref="W2745:Z2745" si="5491">IF(ISBLANK(K2745),1,0)</f>
        <v>0</v>
      </c>
      <c r="X2745" s="5">
        <f t="shared" si="5491"/>
        <v>0</v>
      </c>
      <c r="Y2745" s="5">
        <f t="shared" si="5491"/>
        <v>0</v>
      </c>
      <c r="Z2745" s="5">
        <f t="shared" si="5491"/>
        <v>0</v>
      </c>
      <c r="AA2745" s="5">
        <f t="shared" si="3"/>
        <v>0</v>
      </c>
    </row>
    <row r="2746" spans="1:27" ht="15.75" customHeight="1" x14ac:dyDescent="0.2">
      <c r="A2746" s="1" t="s">
        <v>3010</v>
      </c>
      <c r="B2746" s="1" t="s">
        <v>20</v>
      </c>
      <c r="C2746" s="1" t="s">
        <v>47</v>
      </c>
      <c r="D2746" s="2">
        <v>45637</v>
      </c>
      <c r="E2746" s="1" t="s">
        <v>37</v>
      </c>
      <c r="F2746" s="1">
        <v>21.19</v>
      </c>
      <c r="G2746" s="1">
        <v>34.86</v>
      </c>
      <c r="H2746" s="1">
        <v>298</v>
      </c>
      <c r="I2746" s="1">
        <v>55.1</v>
      </c>
      <c r="J2746" s="1">
        <v>8.7799999999999994</v>
      </c>
      <c r="K2746" s="1">
        <v>99.37</v>
      </c>
      <c r="L2746" s="1">
        <v>7.11</v>
      </c>
      <c r="M2746" s="1">
        <v>114.6</v>
      </c>
      <c r="N2746" s="1">
        <v>83.22</v>
      </c>
      <c r="O2746" s="1">
        <v>92.02</v>
      </c>
      <c r="P2746" s="1" t="s">
        <v>177</v>
      </c>
      <c r="Q2746" s="1" t="s">
        <v>5</v>
      </c>
      <c r="R2746" s="1" t="s">
        <v>6</v>
      </c>
      <c r="S2746" s="1" t="s">
        <v>6</v>
      </c>
      <c r="T2746" s="3">
        <f t="shared" si="0"/>
        <v>45627</v>
      </c>
      <c r="U2746" s="5">
        <f t="shared" ref="U2746:V2746" si="5492">IF(ISBLANK(F2746),1,0)</f>
        <v>0</v>
      </c>
      <c r="V2746" s="5">
        <f t="shared" si="5492"/>
        <v>0</v>
      </c>
      <c r="W2746" s="5">
        <f t="shared" ref="W2746:Z2746" si="5493">IF(ISBLANK(K2746),1,0)</f>
        <v>0</v>
      </c>
      <c r="X2746" s="5">
        <f t="shared" si="5493"/>
        <v>0</v>
      </c>
      <c r="Y2746" s="5">
        <f t="shared" si="5493"/>
        <v>0</v>
      </c>
      <c r="Z2746" s="5">
        <f t="shared" si="5493"/>
        <v>0</v>
      </c>
      <c r="AA2746" s="5">
        <f t="shared" si="3"/>
        <v>0</v>
      </c>
    </row>
    <row r="2747" spans="1:27" ht="15.75" customHeight="1" x14ac:dyDescent="0.2">
      <c r="A2747" s="1" t="s">
        <v>2863</v>
      </c>
      <c r="B2747" s="1" t="s">
        <v>1</v>
      </c>
      <c r="C2747" s="1" t="s">
        <v>47</v>
      </c>
      <c r="D2747" s="2">
        <v>45583</v>
      </c>
      <c r="E2747" s="1" t="s">
        <v>93</v>
      </c>
      <c r="F2747" s="1">
        <v>23.09</v>
      </c>
      <c r="G2747" s="1">
        <v>42.19</v>
      </c>
      <c r="H2747" s="1">
        <v>347</v>
      </c>
      <c r="I2747" s="1">
        <v>41.4</v>
      </c>
      <c r="J2747" s="1">
        <v>6.67</v>
      </c>
      <c r="K2747" s="1">
        <v>98.93</v>
      </c>
      <c r="M2747" s="1">
        <v>134.19999999999999</v>
      </c>
      <c r="N2747" s="1">
        <v>87.74</v>
      </c>
      <c r="O2747" s="1">
        <v>94.2</v>
      </c>
      <c r="P2747" s="1" t="s">
        <v>4</v>
      </c>
      <c r="Q2747" s="1" t="s">
        <v>50</v>
      </c>
      <c r="R2747" s="1" t="s">
        <v>51</v>
      </c>
      <c r="S2747" s="1" t="s">
        <v>89</v>
      </c>
      <c r="T2747" s="3">
        <f t="shared" si="0"/>
        <v>45566</v>
      </c>
      <c r="U2747" s="5">
        <f t="shared" ref="U2747:V2747" si="5494">IF(ISBLANK(F2747),1,0)</f>
        <v>0</v>
      </c>
      <c r="V2747" s="5">
        <f t="shared" si="5494"/>
        <v>0</v>
      </c>
      <c r="W2747" s="5">
        <f t="shared" ref="W2747:Z2747" si="5495">IF(ISBLANK(K2747),1,0)</f>
        <v>0</v>
      </c>
      <c r="X2747" s="5">
        <f t="shared" si="5495"/>
        <v>1</v>
      </c>
      <c r="Y2747" s="5">
        <f t="shared" si="5495"/>
        <v>0</v>
      </c>
      <c r="Z2747" s="5">
        <f t="shared" si="5495"/>
        <v>0</v>
      </c>
      <c r="AA2747" s="5">
        <f t="shared" si="3"/>
        <v>1</v>
      </c>
    </row>
    <row r="2748" spans="1:27" ht="15.75" customHeight="1" x14ac:dyDescent="0.2">
      <c r="A2748" s="1" t="s">
        <v>3011</v>
      </c>
      <c r="B2748" s="1" t="s">
        <v>20</v>
      </c>
      <c r="C2748" s="1" t="s">
        <v>47</v>
      </c>
      <c r="D2748" s="2">
        <v>45358</v>
      </c>
      <c r="E2748" s="1" t="s">
        <v>37</v>
      </c>
      <c r="F2748" s="1">
        <v>20.9</v>
      </c>
      <c r="G2748" s="1">
        <v>40.44</v>
      </c>
      <c r="H2748" s="1">
        <v>309</v>
      </c>
      <c r="I2748" s="1">
        <v>51.2</v>
      </c>
      <c r="J2748" s="1">
        <v>7.67</v>
      </c>
      <c r="K2748" s="1">
        <v>98.95</v>
      </c>
      <c r="L2748" s="1">
        <v>7.2</v>
      </c>
      <c r="M2748" s="1">
        <v>135</v>
      </c>
      <c r="N2748" s="1">
        <v>83.17</v>
      </c>
      <c r="O2748" s="1">
        <v>91.17</v>
      </c>
      <c r="P2748" s="1" t="s">
        <v>4</v>
      </c>
      <c r="Q2748" s="1" t="s">
        <v>5</v>
      </c>
      <c r="R2748" s="1" t="s">
        <v>6</v>
      </c>
      <c r="S2748" s="1" t="s">
        <v>6</v>
      </c>
      <c r="T2748" s="3">
        <f t="shared" si="0"/>
        <v>45352</v>
      </c>
      <c r="U2748" s="5">
        <f t="shared" ref="U2748:V2748" si="5496">IF(ISBLANK(F2748),1,0)</f>
        <v>0</v>
      </c>
      <c r="V2748" s="5">
        <f t="shared" si="5496"/>
        <v>0</v>
      </c>
      <c r="W2748" s="5">
        <f t="shared" ref="W2748:Z2748" si="5497">IF(ISBLANK(K2748),1,0)</f>
        <v>0</v>
      </c>
      <c r="X2748" s="5">
        <f t="shared" si="5497"/>
        <v>0</v>
      </c>
      <c r="Y2748" s="5">
        <f t="shared" si="5497"/>
        <v>0</v>
      </c>
      <c r="Z2748" s="5">
        <f t="shared" si="5497"/>
        <v>0</v>
      </c>
      <c r="AA2748" s="5">
        <f t="shared" si="3"/>
        <v>0</v>
      </c>
    </row>
    <row r="2749" spans="1:27" ht="15.75" customHeight="1" x14ac:dyDescent="0.2">
      <c r="A2749" s="1" t="s">
        <v>283</v>
      </c>
      <c r="B2749" s="1" t="s">
        <v>58</v>
      </c>
      <c r="C2749" s="1" t="s">
        <v>35</v>
      </c>
      <c r="D2749" s="2">
        <v>45905</v>
      </c>
      <c r="E2749" s="1" t="s">
        <v>93</v>
      </c>
      <c r="F2749" s="1">
        <v>22.81</v>
      </c>
      <c r="G2749" s="1">
        <v>41.46</v>
      </c>
      <c r="H2749" s="1">
        <v>326</v>
      </c>
      <c r="I2749" s="1">
        <v>42.7</v>
      </c>
      <c r="J2749" s="1">
        <v>6.99</v>
      </c>
      <c r="K2749" s="1">
        <v>98.8</v>
      </c>
      <c r="L2749" s="1">
        <v>6.83</v>
      </c>
      <c r="M2749" s="1">
        <v>122.2</v>
      </c>
      <c r="N2749" s="1">
        <v>86.37</v>
      </c>
      <c r="O2749" s="1">
        <v>96.82</v>
      </c>
      <c r="P2749" s="1" t="s">
        <v>4</v>
      </c>
      <c r="Q2749" s="1" t="s">
        <v>5</v>
      </c>
      <c r="R2749" s="1" t="s">
        <v>6</v>
      </c>
      <c r="S2749" s="1" t="s">
        <v>6</v>
      </c>
      <c r="T2749" s="3">
        <f t="shared" si="0"/>
        <v>45901</v>
      </c>
      <c r="U2749" s="5">
        <f t="shared" ref="U2749:V2749" si="5498">IF(ISBLANK(F2749),1,0)</f>
        <v>0</v>
      </c>
      <c r="V2749" s="5">
        <f t="shared" si="5498"/>
        <v>0</v>
      </c>
      <c r="W2749" s="5">
        <f t="shared" ref="W2749:Z2749" si="5499">IF(ISBLANK(K2749),1,0)</f>
        <v>0</v>
      </c>
      <c r="X2749" s="5">
        <f t="shared" si="5499"/>
        <v>0</v>
      </c>
      <c r="Y2749" s="5">
        <f t="shared" si="5499"/>
        <v>0</v>
      </c>
      <c r="Z2749" s="5">
        <f t="shared" si="5499"/>
        <v>0</v>
      </c>
      <c r="AA2749" s="5">
        <f t="shared" si="3"/>
        <v>0</v>
      </c>
    </row>
    <row r="2750" spans="1:27" ht="15.75" customHeight="1" x14ac:dyDescent="0.2">
      <c r="A2750" s="1" t="s">
        <v>3012</v>
      </c>
      <c r="B2750" s="1" t="s">
        <v>20</v>
      </c>
      <c r="C2750" s="1" t="s">
        <v>47</v>
      </c>
      <c r="D2750" s="2">
        <v>45588</v>
      </c>
      <c r="E2750" s="1" t="s">
        <v>93</v>
      </c>
      <c r="F2750" s="1">
        <v>22.31</v>
      </c>
      <c r="G2750" s="1">
        <v>37.71</v>
      </c>
      <c r="H2750" s="1">
        <v>310</v>
      </c>
      <c r="I2750" s="1">
        <v>38.200000000000003</v>
      </c>
      <c r="J2750" s="1">
        <v>7.35</v>
      </c>
      <c r="L2750" s="1">
        <v>6.77</v>
      </c>
      <c r="M2750" s="1">
        <v>147.4</v>
      </c>
      <c r="N2750" s="1">
        <v>86.21</v>
      </c>
      <c r="O2750" s="1">
        <v>92.59</v>
      </c>
      <c r="P2750" s="1" t="s">
        <v>4</v>
      </c>
      <c r="Q2750" s="1" t="s">
        <v>5</v>
      </c>
      <c r="R2750" s="1" t="s">
        <v>6</v>
      </c>
      <c r="S2750" s="1" t="s">
        <v>6</v>
      </c>
      <c r="T2750" s="3">
        <f t="shared" si="0"/>
        <v>45566</v>
      </c>
      <c r="U2750" s="5">
        <f t="shared" ref="U2750:V2750" si="5500">IF(ISBLANK(F2750),1,0)</f>
        <v>0</v>
      </c>
      <c r="V2750" s="5">
        <f t="shared" si="5500"/>
        <v>0</v>
      </c>
      <c r="W2750" s="5">
        <f t="shared" ref="W2750:Z2750" si="5501">IF(ISBLANK(K2750),1,0)</f>
        <v>1</v>
      </c>
      <c r="X2750" s="5">
        <f t="shared" si="5501"/>
        <v>0</v>
      </c>
      <c r="Y2750" s="5">
        <f t="shared" si="5501"/>
        <v>0</v>
      </c>
      <c r="Z2750" s="5">
        <f t="shared" si="5501"/>
        <v>0</v>
      </c>
      <c r="AA2750" s="5">
        <f t="shared" si="3"/>
        <v>1</v>
      </c>
    </row>
    <row r="2751" spans="1:27" ht="15.75" customHeight="1" x14ac:dyDescent="0.2">
      <c r="A2751" s="1" t="s">
        <v>3013</v>
      </c>
      <c r="B2751" s="1" t="s">
        <v>58</v>
      </c>
      <c r="C2751" s="1" t="s">
        <v>21</v>
      </c>
      <c r="D2751" s="2">
        <v>45635</v>
      </c>
      <c r="E2751" s="1" t="s">
        <v>23</v>
      </c>
      <c r="F2751" s="1">
        <v>22.94</v>
      </c>
      <c r="G2751" s="1">
        <v>47.78</v>
      </c>
      <c r="H2751" s="1">
        <v>305</v>
      </c>
      <c r="I2751" s="1">
        <v>36.6</v>
      </c>
      <c r="J2751" s="1">
        <v>6.91</v>
      </c>
      <c r="K2751" s="1">
        <v>99.48</v>
      </c>
      <c r="L2751" s="1">
        <v>6.81</v>
      </c>
      <c r="M2751" s="1">
        <v>135.4</v>
      </c>
      <c r="N2751" s="1">
        <v>84.49</v>
      </c>
      <c r="O2751" s="1">
        <v>93.32</v>
      </c>
      <c r="P2751" s="1" t="s">
        <v>4</v>
      </c>
      <c r="Q2751" s="1" t="s">
        <v>5</v>
      </c>
      <c r="R2751" s="1" t="s">
        <v>6</v>
      </c>
      <c r="S2751" s="1" t="s">
        <v>6</v>
      </c>
      <c r="T2751" s="3">
        <f t="shared" si="0"/>
        <v>45627</v>
      </c>
      <c r="U2751" s="5">
        <f t="shared" ref="U2751:V2751" si="5502">IF(ISBLANK(F2751),1,0)</f>
        <v>0</v>
      </c>
      <c r="V2751" s="5">
        <f t="shared" si="5502"/>
        <v>0</v>
      </c>
      <c r="W2751" s="5">
        <f t="shared" ref="W2751:Z2751" si="5503">IF(ISBLANK(K2751),1,0)</f>
        <v>0</v>
      </c>
      <c r="X2751" s="5">
        <f t="shared" si="5503"/>
        <v>0</v>
      </c>
      <c r="Y2751" s="5">
        <f t="shared" si="5503"/>
        <v>0</v>
      </c>
      <c r="Z2751" s="5">
        <f t="shared" si="5503"/>
        <v>0</v>
      </c>
      <c r="AA2751" s="5">
        <f t="shared" si="3"/>
        <v>0</v>
      </c>
    </row>
    <row r="2752" spans="1:27" ht="15.75" customHeight="1" x14ac:dyDescent="0.2">
      <c r="A2752" s="1" t="s">
        <v>3014</v>
      </c>
      <c r="B2752" s="1" t="s">
        <v>20</v>
      </c>
      <c r="C2752" s="1" t="s">
        <v>21</v>
      </c>
      <c r="D2752" s="2">
        <v>45586</v>
      </c>
      <c r="E2752" s="1" t="s">
        <v>93</v>
      </c>
      <c r="F2752" s="1">
        <v>21.78</v>
      </c>
      <c r="G2752" s="1">
        <v>42.27</v>
      </c>
      <c r="H2752" s="1">
        <v>284</v>
      </c>
      <c r="I2752" s="1">
        <v>45.5</v>
      </c>
      <c r="J2752" s="1">
        <v>7.14</v>
      </c>
      <c r="K2752" s="1">
        <v>99.32</v>
      </c>
      <c r="L2752" s="1">
        <v>7.13</v>
      </c>
      <c r="M2752" s="1">
        <v>141.9</v>
      </c>
      <c r="N2752" s="1">
        <v>86.91</v>
      </c>
      <c r="O2752" s="1">
        <v>91.07</v>
      </c>
      <c r="P2752" s="1" t="s">
        <v>4</v>
      </c>
      <c r="Q2752" s="1" t="s">
        <v>5</v>
      </c>
      <c r="R2752" s="1" t="s">
        <v>6</v>
      </c>
      <c r="S2752" s="1" t="s">
        <v>6</v>
      </c>
      <c r="T2752" s="3">
        <f t="shared" si="0"/>
        <v>45566</v>
      </c>
      <c r="U2752" s="5">
        <f t="shared" ref="U2752:V2752" si="5504">IF(ISBLANK(F2752),1,0)</f>
        <v>0</v>
      </c>
      <c r="V2752" s="5">
        <f t="shared" si="5504"/>
        <v>0</v>
      </c>
      <c r="W2752" s="5">
        <f t="shared" ref="W2752:Z2752" si="5505">IF(ISBLANK(K2752),1,0)</f>
        <v>0</v>
      </c>
      <c r="X2752" s="5">
        <f t="shared" si="5505"/>
        <v>0</v>
      </c>
      <c r="Y2752" s="5">
        <f t="shared" si="5505"/>
        <v>0</v>
      </c>
      <c r="Z2752" s="5">
        <f t="shared" si="5505"/>
        <v>0</v>
      </c>
      <c r="AA2752" s="5">
        <f t="shared" si="3"/>
        <v>0</v>
      </c>
    </row>
    <row r="2753" spans="1:27" ht="15.75" customHeight="1" x14ac:dyDescent="0.2">
      <c r="A2753" s="1" t="s">
        <v>271</v>
      </c>
      <c r="B2753" s="1" t="s">
        <v>1</v>
      </c>
      <c r="C2753" s="1" t="s">
        <v>47</v>
      </c>
      <c r="D2753" s="2">
        <v>45655</v>
      </c>
      <c r="E2753" s="1" t="s">
        <v>93</v>
      </c>
      <c r="F2753" s="1">
        <v>22.14</v>
      </c>
      <c r="G2753" s="1">
        <v>47.23</v>
      </c>
      <c r="H2753" s="1">
        <v>339</v>
      </c>
      <c r="I2753" s="1">
        <v>35.4</v>
      </c>
      <c r="J2753" s="1">
        <v>6.8</v>
      </c>
      <c r="K2753" s="1">
        <v>99.11</v>
      </c>
      <c r="L2753" s="1">
        <v>6.9</v>
      </c>
      <c r="M2753" s="1">
        <v>125.1</v>
      </c>
      <c r="N2753" s="1">
        <v>89.12</v>
      </c>
      <c r="O2753" s="1">
        <v>91.67</v>
      </c>
      <c r="P2753" s="1" t="s">
        <v>4</v>
      </c>
      <c r="Q2753" s="1" t="s">
        <v>5</v>
      </c>
      <c r="R2753" s="1" t="s">
        <v>6</v>
      </c>
      <c r="S2753" s="1" t="s">
        <v>6</v>
      </c>
      <c r="T2753" s="3">
        <f t="shared" si="0"/>
        <v>45627</v>
      </c>
      <c r="U2753" s="5">
        <f t="shared" ref="U2753:V2753" si="5506">IF(ISBLANK(F2753),1,0)</f>
        <v>0</v>
      </c>
      <c r="V2753" s="5">
        <f t="shared" si="5506"/>
        <v>0</v>
      </c>
      <c r="W2753" s="5">
        <f t="shared" ref="W2753:Z2753" si="5507">IF(ISBLANK(K2753),1,0)</f>
        <v>0</v>
      </c>
      <c r="X2753" s="5">
        <f t="shared" si="5507"/>
        <v>0</v>
      </c>
      <c r="Y2753" s="5">
        <f t="shared" si="5507"/>
        <v>0</v>
      </c>
      <c r="Z2753" s="5">
        <f t="shared" si="5507"/>
        <v>0</v>
      </c>
      <c r="AA2753" s="5">
        <f t="shared" si="3"/>
        <v>0</v>
      </c>
    </row>
    <row r="2754" spans="1:27" ht="15.75" customHeight="1" x14ac:dyDescent="0.2">
      <c r="A2754" s="1" t="s">
        <v>3015</v>
      </c>
      <c r="B2754" s="1" t="s">
        <v>1</v>
      </c>
      <c r="C2754" s="1" t="s">
        <v>373</v>
      </c>
      <c r="D2754" s="2">
        <v>45765</v>
      </c>
      <c r="E2754" s="1" t="s">
        <v>93</v>
      </c>
      <c r="F2754" s="1">
        <v>22.58</v>
      </c>
      <c r="G2754" s="1">
        <v>45.95</v>
      </c>
      <c r="H2754" s="1">
        <v>340</v>
      </c>
      <c r="I2754" s="1">
        <v>36.5</v>
      </c>
      <c r="J2754" s="1">
        <v>6.36</v>
      </c>
      <c r="K2754" s="1">
        <v>99.38</v>
      </c>
      <c r="L2754" s="1">
        <v>6.72</v>
      </c>
      <c r="M2754" s="1">
        <v>127</v>
      </c>
      <c r="N2754" s="1">
        <v>85.67</v>
      </c>
      <c r="O2754" s="1">
        <v>97.27</v>
      </c>
      <c r="P2754" s="1" t="s">
        <v>4</v>
      </c>
      <c r="Q2754" s="1" t="s">
        <v>5</v>
      </c>
      <c r="R2754" s="1" t="s">
        <v>6</v>
      </c>
      <c r="S2754" s="1" t="s">
        <v>6</v>
      </c>
      <c r="T2754" s="3">
        <f t="shared" si="0"/>
        <v>45748</v>
      </c>
      <c r="U2754" s="5">
        <f t="shared" ref="U2754:V2754" si="5508">IF(ISBLANK(F2754),1,0)</f>
        <v>0</v>
      </c>
      <c r="V2754" s="5">
        <f t="shared" si="5508"/>
        <v>0</v>
      </c>
      <c r="W2754" s="5">
        <f t="shared" ref="W2754:Z2754" si="5509">IF(ISBLANK(K2754),1,0)</f>
        <v>0</v>
      </c>
      <c r="X2754" s="5">
        <f t="shared" si="5509"/>
        <v>0</v>
      </c>
      <c r="Y2754" s="5">
        <f t="shared" si="5509"/>
        <v>0</v>
      </c>
      <c r="Z2754" s="5">
        <f t="shared" si="5509"/>
        <v>0</v>
      </c>
      <c r="AA2754" s="5">
        <f t="shared" si="3"/>
        <v>0</v>
      </c>
    </row>
    <row r="2755" spans="1:27" ht="15.75" customHeight="1" x14ac:dyDescent="0.2">
      <c r="A2755" s="1" t="s">
        <v>3016</v>
      </c>
      <c r="B2755" s="1" t="s">
        <v>58</v>
      </c>
      <c r="C2755" s="1" t="s">
        <v>47</v>
      </c>
      <c r="D2755" s="2">
        <v>45850</v>
      </c>
      <c r="E2755" s="1" t="s">
        <v>23</v>
      </c>
      <c r="F2755" s="1">
        <v>22.29</v>
      </c>
      <c r="G2755" s="1">
        <v>46.47</v>
      </c>
      <c r="H2755" s="1">
        <v>311</v>
      </c>
      <c r="I2755" s="1">
        <v>43.9</v>
      </c>
      <c r="J2755" s="1">
        <v>7.41</v>
      </c>
      <c r="K2755" s="1">
        <v>98.97</v>
      </c>
      <c r="L2755" s="1">
        <v>7.08</v>
      </c>
      <c r="M2755" s="1">
        <v>141.6</v>
      </c>
      <c r="N2755" s="1">
        <v>88.52</v>
      </c>
      <c r="O2755" s="1">
        <v>93.94</v>
      </c>
      <c r="P2755" s="1" t="s">
        <v>4</v>
      </c>
      <c r="Q2755" s="1" t="s">
        <v>5</v>
      </c>
      <c r="R2755" s="1" t="s">
        <v>6</v>
      </c>
      <c r="S2755" s="1" t="s">
        <v>6</v>
      </c>
      <c r="T2755" s="3">
        <f t="shared" si="0"/>
        <v>45839</v>
      </c>
      <c r="U2755" s="5">
        <f t="shared" ref="U2755:V2755" si="5510">IF(ISBLANK(F2755),1,0)</f>
        <v>0</v>
      </c>
      <c r="V2755" s="5">
        <f t="shared" si="5510"/>
        <v>0</v>
      </c>
      <c r="W2755" s="5">
        <f t="shared" ref="W2755:Z2755" si="5511">IF(ISBLANK(K2755),1,0)</f>
        <v>0</v>
      </c>
      <c r="X2755" s="5">
        <f t="shared" si="5511"/>
        <v>0</v>
      </c>
      <c r="Y2755" s="5">
        <f t="shared" si="5511"/>
        <v>0</v>
      </c>
      <c r="Z2755" s="5">
        <f t="shared" si="5511"/>
        <v>0</v>
      </c>
      <c r="AA2755" s="5">
        <f t="shared" si="3"/>
        <v>0</v>
      </c>
    </row>
    <row r="2756" spans="1:27" ht="15.75" customHeight="1" x14ac:dyDescent="0.2">
      <c r="A2756" s="1" t="s">
        <v>594</v>
      </c>
      <c r="B2756" s="1" t="s">
        <v>34</v>
      </c>
      <c r="C2756" s="1" t="s">
        <v>373</v>
      </c>
      <c r="D2756" s="2">
        <v>45693</v>
      </c>
      <c r="E2756" s="1" t="s">
        <v>23</v>
      </c>
      <c r="F2756" s="1">
        <v>21.38</v>
      </c>
      <c r="G2756" s="1">
        <v>51.92</v>
      </c>
      <c r="H2756" s="1">
        <v>319</v>
      </c>
      <c r="I2756" s="1">
        <v>50.5</v>
      </c>
      <c r="J2756" s="1">
        <v>8.39</v>
      </c>
      <c r="K2756" s="1">
        <v>99.16</v>
      </c>
      <c r="L2756" s="1">
        <v>7.01</v>
      </c>
      <c r="M2756" s="1">
        <v>149.1</v>
      </c>
      <c r="N2756" s="1">
        <v>88.91</v>
      </c>
      <c r="O2756" s="1">
        <v>94.13</v>
      </c>
      <c r="P2756" s="1" t="s">
        <v>4</v>
      </c>
      <c r="Q2756" s="1" t="s">
        <v>5</v>
      </c>
      <c r="R2756" s="1" t="s">
        <v>6</v>
      </c>
      <c r="S2756" s="1" t="s">
        <v>6</v>
      </c>
      <c r="T2756" s="3">
        <f t="shared" si="0"/>
        <v>45689</v>
      </c>
      <c r="U2756" s="5">
        <f t="shared" ref="U2756:V2756" si="5512">IF(ISBLANK(F2756),1,0)</f>
        <v>0</v>
      </c>
      <c r="V2756" s="5">
        <f t="shared" si="5512"/>
        <v>0</v>
      </c>
      <c r="W2756" s="5">
        <f t="shared" ref="W2756:Z2756" si="5513">IF(ISBLANK(K2756),1,0)</f>
        <v>0</v>
      </c>
      <c r="X2756" s="5">
        <f t="shared" si="5513"/>
        <v>0</v>
      </c>
      <c r="Y2756" s="5">
        <f t="shared" si="5513"/>
        <v>0</v>
      </c>
      <c r="Z2756" s="5">
        <f t="shared" si="5513"/>
        <v>0</v>
      </c>
      <c r="AA2756" s="5">
        <f t="shared" si="3"/>
        <v>0</v>
      </c>
    </row>
    <row r="2757" spans="1:27" ht="15.75" customHeight="1" x14ac:dyDescent="0.2">
      <c r="A2757" s="1" t="s">
        <v>3017</v>
      </c>
      <c r="B2757" s="1" t="s">
        <v>58</v>
      </c>
      <c r="C2757" s="1" t="s">
        <v>47</v>
      </c>
      <c r="D2757" s="2">
        <v>45413</v>
      </c>
      <c r="E2757" s="1" t="s">
        <v>37</v>
      </c>
      <c r="F2757" s="1">
        <v>23</v>
      </c>
      <c r="G2757" s="1">
        <v>48.66</v>
      </c>
      <c r="H2757" s="1">
        <v>336</v>
      </c>
      <c r="I2757" s="1">
        <v>35.4</v>
      </c>
      <c r="J2757" s="1">
        <v>7.23</v>
      </c>
      <c r="K2757" s="1">
        <v>98.82</v>
      </c>
      <c r="L2757" s="1">
        <v>6.96</v>
      </c>
      <c r="M2757" s="1">
        <v>123.7</v>
      </c>
      <c r="N2757" s="1">
        <v>87.13</v>
      </c>
      <c r="O2757" s="1">
        <v>92.17</v>
      </c>
      <c r="P2757" s="1" t="s">
        <v>4</v>
      </c>
      <c r="Q2757" s="1" t="s">
        <v>5</v>
      </c>
      <c r="R2757" s="1" t="s">
        <v>6</v>
      </c>
      <c r="S2757" s="1" t="s">
        <v>6</v>
      </c>
      <c r="T2757" s="3">
        <f t="shared" si="0"/>
        <v>45413</v>
      </c>
      <c r="U2757" s="5">
        <f t="shared" ref="U2757:V2757" si="5514">IF(ISBLANK(F2757),1,0)</f>
        <v>0</v>
      </c>
      <c r="V2757" s="5">
        <f t="shared" si="5514"/>
        <v>0</v>
      </c>
      <c r="W2757" s="5">
        <f t="shared" ref="W2757:Z2757" si="5515">IF(ISBLANK(K2757),1,0)</f>
        <v>0</v>
      </c>
      <c r="X2757" s="5">
        <f t="shared" si="5515"/>
        <v>0</v>
      </c>
      <c r="Y2757" s="5">
        <f t="shared" si="5515"/>
        <v>0</v>
      </c>
      <c r="Z2757" s="5">
        <f t="shared" si="5515"/>
        <v>0</v>
      </c>
      <c r="AA2757" s="5">
        <f t="shared" si="3"/>
        <v>0</v>
      </c>
    </row>
    <row r="2758" spans="1:27" ht="15.75" customHeight="1" x14ac:dyDescent="0.2">
      <c r="A2758" s="1" t="s">
        <v>3018</v>
      </c>
      <c r="B2758" s="1" t="s">
        <v>1</v>
      </c>
      <c r="C2758" s="1" t="s">
        <v>47</v>
      </c>
      <c r="D2758" s="2">
        <v>45931</v>
      </c>
      <c r="E2758" s="1" t="s">
        <v>93</v>
      </c>
      <c r="F2758" s="1">
        <v>22.94</v>
      </c>
      <c r="G2758" s="1">
        <v>54.62</v>
      </c>
      <c r="H2758" s="1">
        <v>361</v>
      </c>
      <c r="I2758" s="1">
        <v>38.5</v>
      </c>
      <c r="J2758" s="1">
        <v>7.24</v>
      </c>
      <c r="K2758" s="1">
        <v>99.39</v>
      </c>
      <c r="L2758" s="1">
        <v>6.94</v>
      </c>
      <c r="M2758" s="1">
        <v>114.1</v>
      </c>
      <c r="N2758" s="1">
        <v>86.59</v>
      </c>
      <c r="O2758" s="1">
        <v>94.53</v>
      </c>
      <c r="P2758" s="1" t="s">
        <v>4</v>
      </c>
      <c r="Q2758" s="1" t="s">
        <v>5</v>
      </c>
      <c r="R2758" s="1" t="s">
        <v>6</v>
      </c>
      <c r="S2758" s="1" t="s">
        <v>6</v>
      </c>
      <c r="T2758" s="3">
        <f t="shared" si="0"/>
        <v>45931</v>
      </c>
      <c r="U2758" s="5">
        <f t="shared" ref="U2758:V2758" si="5516">IF(ISBLANK(F2758),1,0)</f>
        <v>0</v>
      </c>
      <c r="V2758" s="5">
        <f t="shared" si="5516"/>
        <v>0</v>
      </c>
      <c r="W2758" s="5">
        <f t="shared" ref="W2758:Z2758" si="5517">IF(ISBLANK(K2758),1,0)</f>
        <v>0</v>
      </c>
      <c r="X2758" s="5">
        <f t="shared" si="5517"/>
        <v>0</v>
      </c>
      <c r="Y2758" s="5">
        <f t="shared" si="5517"/>
        <v>0</v>
      </c>
      <c r="Z2758" s="5">
        <f t="shared" si="5517"/>
        <v>0</v>
      </c>
      <c r="AA2758" s="5">
        <f t="shared" si="3"/>
        <v>0</v>
      </c>
    </row>
    <row r="2759" spans="1:27" ht="15.75" customHeight="1" x14ac:dyDescent="0.2">
      <c r="A2759" s="1" t="s">
        <v>3019</v>
      </c>
      <c r="B2759" s="1" t="s">
        <v>20</v>
      </c>
      <c r="C2759" s="1" t="s">
        <v>47</v>
      </c>
      <c r="D2759" s="2">
        <v>45500</v>
      </c>
      <c r="E2759" s="1" t="s">
        <v>93</v>
      </c>
      <c r="F2759" s="1">
        <v>20.83</v>
      </c>
      <c r="G2759" s="1">
        <v>46.09</v>
      </c>
      <c r="H2759" s="1">
        <v>325</v>
      </c>
      <c r="I2759" s="1">
        <v>53.4</v>
      </c>
      <c r="J2759" s="1">
        <v>8</v>
      </c>
      <c r="K2759" s="1">
        <v>98.7</v>
      </c>
      <c r="L2759" s="1">
        <v>6.9</v>
      </c>
      <c r="M2759" s="1">
        <v>141.9</v>
      </c>
      <c r="N2759" s="1">
        <v>86.88</v>
      </c>
      <c r="O2759" s="1">
        <v>92</v>
      </c>
      <c r="P2759" s="1" t="s">
        <v>4</v>
      </c>
      <c r="Q2759" s="1" t="s">
        <v>5</v>
      </c>
      <c r="R2759" s="1" t="s">
        <v>6</v>
      </c>
      <c r="S2759" s="1" t="s">
        <v>6</v>
      </c>
      <c r="T2759" s="3">
        <f t="shared" si="0"/>
        <v>45474</v>
      </c>
      <c r="U2759" s="5">
        <f t="shared" ref="U2759:V2759" si="5518">IF(ISBLANK(F2759),1,0)</f>
        <v>0</v>
      </c>
      <c r="V2759" s="5">
        <f t="shared" si="5518"/>
        <v>0</v>
      </c>
      <c r="W2759" s="5">
        <f t="shared" ref="W2759:Z2759" si="5519">IF(ISBLANK(K2759),1,0)</f>
        <v>0</v>
      </c>
      <c r="X2759" s="5">
        <f t="shared" si="5519"/>
        <v>0</v>
      </c>
      <c r="Y2759" s="5">
        <f t="shared" si="5519"/>
        <v>0</v>
      </c>
      <c r="Z2759" s="5">
        <f t="shared" si="5519"/>
        <v>0</v>
      </c>
      <c r="AA2759" s="5">
        <f t="shared" si="3"/>
        <v>0</v>
      </c>
    </row>
    <row r="2760" spans="1:27" ht="15.75" customHeight="1" x14ac:dyDescent="0.2">
      <c r="A2760" s="1" t="s">
        <v>639</v>
      </c>
      <c r="B2760" s="1" t="s">
        <v>34</v>
      </c>
      <c r="C2760" s="1" t="s">
        <v>35</v>
      </c>
      <c r="D2760" s="2">
        <v>45303</v>
      </c>
      <c r="E2760" s="1" t="s">
        <v>3</v>
      </c>
      <c r="F2760" s="1">
        <v>23.21</v>
      </c>
      <c r="G2760" s="1">
        <v>40.65</v>
      </c>
      <c r="H2760" s="1">
        <v>291</v>
      </c>
      <c r="I2760" s="1">
        <v>39.9</v>
      </c>
      <c r="J2760" s="1">
        <v>7.24</v>
      </c>
      <c r="K2760" s="1">
        <v>98.89</v>
      </c>
      <c r="L2760" s="1">
        <v>6.87</v>
      </c>
      <c r="M2760" s="1">
        <v>127.6</v>
      </c>
      <c r="N2760" s="1">
        <v>88.8</v>
      </c>
      <c r="O2760" s="1">
        <v>93.85</v>
      </c>
      <c r="P2760" s="1" t="s">
        <v>4</v>
      </c>
      <c r="Q2760" s="1" t="s">
        <v>5</v>
      </c>
      <c r="R2760" s="1" t="s">
        <v>6</v>
      </c>
      <c r="S2760" s="1" t="s">
        <v>6</v>
      </c>
      <c r="T2760" s="3">
        <f t="shared" si="0"/>
        <v>45292</v>
      </c>
      <c r="U2760" s="5">
        <f t="shared" ref="U2760:V2760" si="5520">IF(ISBLANK(F2760),1,0)</f>
        <v>0</v>
      </c>
      <c r="V2760" s="5">
        <f t="shared" si="5520"/>
        <v>0</v>
      </c>
      <c r="W2760" s="5">
        <f t="shared" ref="W2760:Z2760" si="5521">IF(ISBLANK(K2760),1,0)</f>
        <v>0</v>
      </c>
      <c r="X2760" s="5">
        <f t="shared" si="5521"/>
        <v>0</v>
      </c>
      <c r="Y2760" s="5">
        <f t="shared" si="5521"/>
        <v>0</v>
      </c>
      <c r="Z2760" s="5">
        <f t="shared" si="5521"/>
        <v>0</v>
      </c>
      <c r="AA2760" s="5">
        <f t="shared" si="3"/>
        <v>0</v>
      </c>
    </row>
    <row r="2761" spans="1:27" ht="15.75" customHeight="1" x14ac:dyDescent="0.2">
      <c r="A2761" s="1" t="s">
        <v>2449</v>
      </c>
      <c r="B2761" s="1" t="s">
        <v>58</v>
      </c>
      <c r="C2761" s="1" t="s">
        <v>35</v>
      </c>
      <c r="D2761" s="2">
        <v>45320</v>
      </c>
      <c r="E2761" s="1" t="s">
        <v>37</v>
      </c>
      <c r="F2761" s="1">
        <v>22.07</v>
      </c>
      <c r="G2761" s="1">
        <v>46.24</v>
      </c>
      <c r="H2761" s="1">
        <v>299</v>
      </c>
      <c r="I2761" s="1">
        <v>40.9</v>
      </c>
      <c r="J2761" s="1">
        <v>6.81</v>
      </c>
      <c r="K2761" s="1">
        <v>98.9</v>
      </c>
      <c r="L2761" s="1">
        <v>7.15</v>
      </c>
      <c r="M2761" s="1">
        <v>123.8</v>
      </c>
      <c r="N2761" s="1">
        <v>87.89</v>
      </c>
      <c r="O2761" s="1">
        <v>94.91</v>
      </c>
      <c r="P2761" s="1" t="s">
        <v>4</v>
      </c>
      <c r="Q2761" s="1" t="s">
        <v>5</v>
      </c>
      <c r="R2761" s="1" t="s">
        <v>6</v>
      </c>
      <c r="S2761" s="1" t="s">
        <v>6</v>
      </c>
      <c r="T2761" s="3">
        <f t="shared" si="0"/>
        <v>45292</v>
      </c>
      <c r="U2761" s="5">
        <f t="shared" ref="U2761:V2761" si="5522">IF(ISBLANK(F2761),1,0)</f>
        <v>0</v>
      </c>
      <c r="V2761" s="5">
        <f t="shared" si="5522"/>
        <v>0</v>
      </c>
      <c r="W2761" s="5">
        <f t="shared" ref="W2761:Z2761" si="5523">IF(ISBLANK(K2761),1,0)</f>
        <v>0</v>
      </c>
      <c r="X2761" s="5">
        <f t="shared" si="5523"/>
        <v>0</v>
      </c>
      <c r="Y2761" s="5">
        <f t="shared" si="5523"/>
        <v>0</v>
      </c>
      <c r="Z2761" s="5">
        <f t="shared" si="5523"/>
        <v>0</v>
      </c>
      <c r="AA2761" s="5">
        <f t="shared" si="3"/>
        <v>0</v>
      </c>
    </row>
    <row r="2762" spans="1:27" ht="15.75" customHeight="1" x14ac:dyDescent="0.2">
      <c r="A2762" s="1" t="s">
        <v>3021</v>
      </c>
      <c r="B2762" s="1" t="s">
        <v>58</v>
      </c>
      <c r="C2762" s="1" t="s">
        <v>47</v>
      </c>
      <c r="D2762" s="2">
        <v>45857</v>
      </c>
      <c r="E2762" s="1" t="s">
        <v>93</v>
      </c>
      <c r="F2762" s="1">
        <v>21.18</v>
      </c>
      <c r="G2762" s="1">
        <v>45.55</v>
      </c>
      <c r="H2762" s="1">
        <v>315</v>
      </c>
      <c r="I2762" s="1">
        <v>45.1</v>
      </c>
      <c r="J2762" s="1">
        <v>7.47</v>
      </c>
      <c r="K2762" s="1">
        <v>99.09</v>
      </c>
      <c r="L2762" s="1">
        <v>6.74</v>
      </c>
      <c r="M2762" s="1">
        <v>120.4</v>
      </c>
      <c r="N2762" s="1">
        <v>88.64</v>
      </c>
      <c r="O2762" s="1">
        <v>92.86</v>
      </c>
      <c r="P2762" s="1" t="s">
        <v>4</v>
      </c>
      <c r="Q2762" s="1" t="s">
        <v>5</v>
      </c>
      <c r="R2762" s="1" t="s">
        <v>6</v>
      </c>
      <c r="S2762" s="1" t="s">
        <v>6</v>
      </c>
      <c r="T2762" s="3">
        <f t="shared" si="0"/>
        <v>45839</v>
      </c>
      <c r="U2762" s="5">
        <f t="shared" ref="U2762:V2762" si="5524">IF(ISBLANK(F2762),1,0)</f>
        <v>0</v>
      </c>
      <c r="V2762" s="5">
        <f t="shared" si="5524"/>
        <v>0</v>
      </c>
      <c r="W2762" s="5">
        <f t="shared" ref="W2762:Z2762" si="5525">IF(ISBLANK(K2762),1,0)</f>
        <v>0</v>
      </c>
      <c r="X2762" s="5">
        <f t="shared" si="5525"/>
        <v>0</v>
      </c>
      <c r="Y2762" s="5">
        <f t="shared" si="5525"/>
        <v>0</v>
      </c>
      <c r="Z2762" s="5">
        <f t="shared" si="5525"/>
        <v>0</v>
      </c>
      <c r="AA2762" s="5">
        <f t="shared" si="3"/>
        <v>0</v>
      </c>
    </row>
    <row r="2763" spans="1:27" ht="15.75" customHeight="1" x14ac:dyDescent="0.2">
      <c r="A2763" s="1" t="s">
        <v>3022</v>
      </c>
      <c r="B2763" s="1" t="s">
        <v>20</v>
      </c>
      <c r="C2763" s="1" t="s">
        <v>47</v>
      </c>
      <c r="D2763" s="2">
        <v>45574</v>
      </c>
      <c r="E2763" s="1" t="s">
        <v>23</v>
      </c>
      <c r="F2763" s="1">
        <v>20.88</v>
      </c>
      <c r="G2763" s="1">
        <v>49.6</v>
      </c>
      <c r="H2763" s="1">
        <v>301</v>
      </c>
      <c r="I2763" s="1">
        <v>49.6</v>
      </c>
      <c r="J2763" s="1">
        <v>8.56</v>
      </c>
      <c r="K2763" s="1">
        <v>98.67</v>
      </c>
      <c r="L2763" s="1">
        <v>7.19</v>
      </c>
      <c r="M2763" s="1">
        <v>145.4</v>
      </c>
      <c r="N2763" s="1">
        <v>85.72</v>
      </c>
      <c r="O2763" s="1">
        <v>91.92</v>
      </c>
      <c r="P2763" s="1" t="s">
        <v>4</v>
      </c>
      <c r="Q2763" s="1" t="s">
        <v>5</v>
      </c>
      <c r="R2763" s="1" t="s">
        <v>6</v>
      </c>
      <c r="S2763" s="1" t="s">
        <v>6</v>
      </c>
      <c r="T2763" s="3">
        <f t="shared" si="0"/>
        <v>45566</v>
      </c>
      <c r="U2763" s="5">
        <f t="shared" ref="U2763:V2763" si="5526">IF(ISBLANK(F2763),1,0)</f>
        <v>0</v>
      </c>
      <c r="V2763" s="5">
        <f t="shared" si="5526"/>
        <v>0</v>
      </c>
      <c r="W2763" s="5">
        <f t="shared" ref="W2763:Z2763" si="5527">IF(ISBLANK(K2763),1,0)</f>
        <v>0</v>
      </c>
      <c r="X2763" s="5">
        <f t="shared" si="5527"/>
        <v>0</v>
      </c>
      <c r="Y2763" s="5">
        <f t="shared" si="5527"/>
        <v>0</v>
      </c>
      <c r="Z2763" s="5">
        <f t="shared" si="5527"/>
        <v>0</v>
      </c>
      <c r="AA2763" s="5">
        <f t="shared" si="3"/>
        <v>0</v>
      </c>
    </row>
    <row r="2764" spans="1:27" ht="15.75" customHeight="1" x14ac:dyDescent="0.2">
      <c r="A2764" s="1" t="s">
        <v>3023</v>
      </c>
      <c r="B2764" s="1" t="s">
        <v>58</v>
      </c>
      <c r="C2764" s="1" t="s">
        <v>47</v>
      </c>
      <c r="D2764" s="2">
        <v>45308</v>
      </c>
      <c r="E2764" s="1" t="s">
        <v>3</v>
      </c>
      <c r="F2764" s="1">
        <v>23.12</v>
      </c>
      <c r="G2764" s="1">
        <v>37.159999999999997</v>
      </c>
      <c r="H2764" s="1">
        <v>316</v>
      </c>
      <c r="I2764" s="1">
        <v>47.2</v>
      </c>
      <c r="J2764" s="1">
        <v>7.26</v>
      </c>
      <c r="K2764" s="1">
        <v>99.25</v>
      </c>
      <c r="L2764" s="1">
        <v>6.59</v>
      </c>
      <c r="M2764" s="1">
        <v>116.9</v>
      </c>
      <c r="N2764" s="1">
        <v>89.61</v>
      </c>
      <c r="O2764" s="1">
        <v>93.41</v>
      </c>
      <c r="P2764" s="1" t="s">
        <v>4</v>
      </c>
      <c r="Q2764" s="1" t="s">
        <v>5</v>
      </c>
      <c r="R2764" s="1" t="s">
        <v>6</v>
      </c>
      <c r="S2764" s="1" t="s">
        <v>6</v>
      </c>
      <c r="T2764" s="3">
        <f t="shared" si="0"/>
        <v>45292</v>
      </c>
      <c r="U2764" s="5">
        <f t="shared" ref="U2764:V2764" si="5528">IF(ISBLANK(F2764),1,0)</f>
        <v>0</v>
      </c>
      <c r="V2764" s="5">
        <f t="shared" si="5528"/>
        <v>0</v>
      </c>
      <c r="W2764" s="5">
        <f t="shared" ref="W2764:Z2764" si="5529">IF(ISBLANK(K2764),1,0)</f>
        <v>0</v>
      </c>
      <c r="X2764" s="5">
        <f t="shared" si="5529"/>
        <v>0</v>
      </c>
      <c r="Y2764" s="5">
        <f t="shared" si="5529"/>
        <v>0</v>
      </c>
      <c r="Z2764" s="5">
        <f t="shared" si="5529"/>
        <v>0</v>
      </c>
      <c r="AA2764" s="5">
        <f t="shared" si="3"/>
        <v>0</v>
      </c>
    </row>
    <row r="2765" spans="1:27" ht="15.75" customHeight="1" x14ac:dyDescent="0.2">
      <c r="A2765" s="1" t="s">
        <v>3024</v>
      </c>
      <c r="B2765" s="1" t="s">
        <v>58</v>
      </c>
      <c r="C2765" s="1" t="s">
        <v>35</v>
      </c>
      <c r="D2765" s="2">
        <v>45885</v>
      </c>
      <c r="E2765" s="1" t="s">
        <v>3</v>
      </c>
      <c r="F2765" s="1">
        <v>23.37</v>
      </c>
      <c r="G2765" s="1">
        <v>44.79</v>
      </c>
      <c r="H2765" s="1">
        <v>310</v>
      </c>
      <c r="I2765" s="1">
        <v>41.5</v>
      </c>
      <c r="J2765" s="1">
        <v>6.76</v>
      </c>
      <c r="K2765" s="1">
        <v>98.89</v>
      </c>
      <c r="L2765" s="1">
        <v>6.73</v>
      </c>
      <c r="M2765" s="1">
        <v>125.4</v>
      </c>
      <c r="N2765" s="1">
        <v>88.05</v>
      </c>
      <c r="O2765" s="1">
        <v>92.88</v>
      </c>
      <c r="P2765" s="1" t="s">
        <v>4</v>
      </c>
      <c r="Q2765" s="1" t="s">
        <v>5</v>
      </c>
      <c r="R2765" s="1" t="s">
        <v>6</v>
      </c>
      <c r="S2765" s="1" t="s">
        <v>6</v>
      </c>
      <c r="T2765" s="3">
        <f t="shared" si="0"/>
        <v>45870</v>
      </c>
      <c r="U2765" s="5">
        <f t="shared" ref="U2765:V2765" si="5530">IF(ISBLANK(F2765),1,0)</f>
        <v>0</v>
      </c>
      <c r="V2765" s="5">
        <f t="shared" si="5530"/>
        <v>0</v>
      </c>
      <c r="W2765" s="5">
        <f t="shared" ref="W2765:Z2765" si="5531">IF(ISBLANK(K2765),1,0)</f>
        <v>0</v>
      </c>
      <c r="X2765" s="5">
        <f t="shared" si="5531"/>
        <v>0</v>
      </c>
      <c r="Y2765" s="5">
        <f t="shared" si="5531"/>
        <v>0</v>
      </c>
      <c r="Z2765" s="5">
        <f t="shared" si="5531"/>
        <v>0</v>
      </c>
      <c r="AA2765" s="5">
        <f t="shared" si="3"/>
        <v>0</v>
      </c>
    </row>
    <row r="2766" spans="1:27" ht="15.75" customHeight="1" x14ac:dyDescent="0.2">
      <c r="A2766" s="1" t="s">
        <v>2498</v>
      </c>
      <c r="B2766" s="1" t="s">
        <v>1</v>
      </c>
      <c r="C2766" s="1" t="s">
        <v>21</v>
      </c>
      <c r="D2766" s="2">
        <v>45514</v>
      </c>
      <c r="E2766" s="1" t="s">
        <v>37</v>
      </c>
      <c r="F2766" s="1">
        <v>23.26</v>
      </c>
      <c r="G2766" s="1">
        <v>39.590000000000003</v>
      </c>
      <c r="H2766" s="1">
        <v>335</v>
      </c>
      <c r="I2766" s="1">
        <v>36.299999999999997</v>
      </c>
      <c r="J2766" s="1">
        <v>6.27</v>
      </c>
      <c r="K2766" s="1">
        <v>99.41</v>
      </c>
      <c r="L2766" s="1">
        <v>6.49</v>
      </c>
      <c r="M2766" s="1">
        <v>119.3</v>
      </c>
      <c r="N2766" s="1">
        <v>89.95</v>
      </c>
      <c r="O2766" s="1">
        <v>93.97</v>
      </c>
      <c r="P2766" s="1" t="s">
        <v>4</v>
      </c>
      <c r="Q2766" s="1" t="s">
        <v>5</v>
      </c>
      <c r="R2766" s="1" t="s">
        <v>6</v>
      </c>
      <c r="S2766" s="1" t="s">
        <v>6</v>
      </c>
      <c r="T2766" s="3">
        <f t="shared" si="0"/>
        <v>45505</v>
      </c>
      <c r="U2766" s="5">
        <f t="shared" ref="U2766:V2766" si="5532">IF(ISBLANK(F2766),1,0)</f>
        <v>0</v>
      </c>
      <c r="V2766" s="5">
        <f t="shared" si="5532"/>
        <v>0</v>
      </c>
      <c r="W2766" s="5">
        <f t="shared" ref="W2766:Z2766" si="5533">IF(ISBLANK(K2766),1,0)</f>
        <v>0</v>
      </c>
      <c r="X2766" s="5">
        <f t="shared" si="5533"/>
        <v>0</v>
      </c>
      <c r="Y2766" s="5">
        <f t="shared" si="5533"/>
        <v>0</v>
      </c>
      <c r="Z2766" s="5">
        <f t="shared" si="5533"/>
        <v>0</v>
      </c>
      <c r="AA2766" s="5">
        <f t="shared" si="3"/>
        <v>0</v>
      </c>
    </row>
    <row r="2767" spans="1:27" ht="15.75" customHeight="1" x14ac:dyDescent="0.2">
      <c r="A2767" s="1" t="s">
        <v>940</v>
      </c>
      <c r="B2767" s="1" t="s">
        <v>34</v>
      </c>
      <c r="C2767" s="1" t="s">
        <v>47</v>
      </c>
      <c r="D2767" s="2">
        <v>46006</v>
      </c>
      <c r="E2767" s="1" t="s">
        <v>37</v>
      </c>
      <c r="F2767" s="1">
        <v>22.79</v>
      </c>
      <c r="G2767" s="1">
        <v>46.56</v>
      </c>
      <c r="H2767" s="1">
        <v>324</v>
      </c>
      <c r="I2767" s="1">
        <v>39.1</v>
      </c>
      <c r="J2767" s="1">
        <v>7.16</v>
      </c>
      <c r="K2767" s="1">
        <v>99.3</v>
      </c>
      <c r="L2767" s="1">
        <v>7.08</v>
      </c>
      <c r="M2767" s="1">
        <v>129.30000000000001</v>
      </c>
      <c r="N2767" s="1">
        <v>89.89</v>
      </c>
      <c r="O2767" s="1">
        <v>92.71</v>
      </c>
      <c r="P2767" s="1" t="s">
        <v>4</v>
      </c>
      <c r="Q2767" s="1" t="s">
        <v>5</v>
      </c>
      <c r="R2767" s="1" t="s">
        <v>6</v>
      </c>
      <c r="S2767" s="1" t="s">
        <v>6</v>
      </c>
      <c r="T2767" s="3">
        <f t="shared" si="0"/>
        <v>45992</v>
      </c>
      <c r="U2767" s="5">
        <f t="shared" ref="U2767:V2767" si="5534">IF(ISBLANK(F2767),1,0)</f>
        <v>0</v>
      </c>
      <c r="V2767" s="5">
        <f t="shared" si="5534"/>
        <v>0</v>
      </c>
      <c r="W2767" s="5">
        <f t="shared" ref="W2767:Z2767" si="5535">IF(ISBLANK(K2767),1,0)</f>
        <v>0</v>
      </c>
      <c r="X2767" s="5">
        <f t="shared" si="5535"/>
        <v>0</v>
      </c>
      <c r="Y2767" s="5">
        <f t="shared" si="5535"/>
        <v>0</v>
      </c>
      <c r="Z2767" s="5">
        <f t="shared" si="5535"/>
        <v>0</v>
      </c>
      <c r="AA2767" s="5">
        <f t="shared" si="3"/>
        <v>0</v>
      </c>
    </row>
    <row r="2768" spans="1:27" ht="15.75" customHeight="1" x14ac:dyDescent="0.2">
      <c r="A2768" s="1" t="s">
        <v>2875</v>
      </c>
      <c r="B2768" s="1" t="s">
        <v>58</v>
      </c>
      <c r="C2768" s="1" t="s">
        <v>47</v>
      </c>
      <c r="D2768" s="2">
        <v>45935</v>
      </c>
      <c r="E2768" s="1" t="s">
        <v>37</v>
      </c>
      <c r="F2768" s="1">
        <v>22.91</v>
      </c>
      <c r="G2768" s="1">
        <v>40.93</v>
      </c>
      <c r="H2768" s="1">
        <v>296</v>
      </c>
      <c r="I2768" s="1">
        <v>43.9</v>
      </c>
      <c r="J2768" s="1">
        <v>7.51</v>
      </c>
      <c r="K2768" s="1">
        <v>99.08</v>
      </c>
      <c r="L2768" s="1">
        <v>6.68</v>
      </c>
      <c r="M2768" s="1">
        <v>136.4</v>
      </c>
      <c r="N2768" s="1">
        <v>81.680000000000007</v>
      </c>
      <c r="O2768" s="1">
        <v>94.58</v>
      </c>
      <c r="P2768" s="1" t="s">
        <v>4</v>
      </c>
      <c r="Q2768" s="1" t="s">
        <v>5</v>
      </c>
      <c r="R2768" s="1" t="s">
        <v>6</v>
      </c>
      <c r="S2768" s="1" t="s">
        <v>6</v>
      </c>
      <c r="T2768" s="3">
        <f t="shared" si="0"/>
        <v>45931</v>
      </c>
      <c r="U2768" s="5">
        <f t="shared" ref="U2768:V2768" si="5536">IF(ISBLANK(F2768),1,0)</f>
        <v>0</v>
      </c>
      <c r="V2768" s="5">
        <f t="shared" si="5536"/>
        <v>0</v>
      </c>
      <c r="W2768" s="5">
        <f t="shared" ref="W2768:Z2768" si="5537">IF(ISBLANK(K2768),1,0)</f>
        <v>0</v>
      </c>
      <c r="X2768" s="5">
        <f t="shared" si="5537"/>
        <v>0</v>
      </c>
      <c r="Y2768" s="5">
        <f t="shared" si="5537"/>
        <v>0</v>
      </c>
      <c r="Z2768" s="5">
        <f t="shared" si="5537"/>
        <v>0</v>
      </c>
      <c r="AA2768" s="5">
        <f t="shared" si="3"/>
        <v>0</v>
      </c>
    </row>
    <row r="2769" spans="1:27" ht="15.75" customHeight="1" x14ac:dyDescent="0.2">
      <c r="A2769" s="1" t="s">
        <v>347</v>
      </c>
      <c r="B2769" s="1" t="s">
        <v>34</v>
      </c>
      <c r="C2769" s="1" t="s">
        <v>35</v>
      </c>
      <c r="D2769" s="2">
        <v>45327</v>
      </c>
      <c r="E2769" s="1" t="s">
        <v>93</v>
      </c>
      <c r="F2769" s="1">
        <v>22.22</v>
      </c>
      <c r="G2769" s="1">
        <v>46.4</v>
      </c>
      <c r="H2769" s="1">
        <v>357</v>
      </c>
      <c r="I2769" s="1">
        <v>45.5</v>
      </c>
      <c r="J2769" s="1">
        <v>7.12</v>
      </c>
      <c r="L2769" s="1">
        <v>7.12</v>
      </c>
      <c r="M2769" s="1">
        <v>136.9</v>
      </c>
      <c r="N2769" s="1">
        <v>89.4</v>
      </c>
      <c r="O2769" s="1">
        <v>96.14</v>
      </c>
      <c r="P2769" s="1" t="s">
        <v>4</v>
      </c>
      <c r="Q2769" s="1" t="s">
        <v>5</v>
      </c>
      <c r="R2769" s="1" t="s">
        <v>6</v>
      </c>
      <c r="S2769" s="1" t="s">
        <v>6</v>
      </c>
      <c r="T2769" s="3">
        <f t="shared" si="0"/>
        <v>45323</v>
      </c>
      <c r="U2769" s="5">
        <f t="shared" ref="U2769:V2769" si="5538">IF(ISBLANK(F2769),1,0)</f>
        <v>0</v>
      </c>
      <c r="V2769" s="5">
        <f t="shared" si="5538"/>
        <v>0</v>
      </c>
      <c r="W2769" s="5">
        <f t="shared" ref="W2769:Z2769" si="5539">IF(ISBLANK(K2769),1,0)</f>
        <v>1</v>
      </c>
      <c r="X2769" s="5">
        <f t="shared" si="5539"/>
        <v>0</v>
      </c>
      <c r="Y2769" s="5">
        <f t="shared" si="5539"/>
        <v>0</v>
      </c>
      <c r="Z2769" s="5">
        <f t="shared" si="5539"/>
        <v>0</v>
      </c>
      <c r="AA2769" s="5">
        <f t="shared" si="3"/>
        <v>1</v>
      </c>
    </row>
    <row r="2770" spans="1:27" ht="15.75" customHeight="1" x14ac:dyDescent="0.2">
      <c r="A2770" s="1" t="s">
        <v>990</v>
      </c>
      <c r="B2770" s="1" t="s">
        <v>34</v>
      </c>
      <c r="C2770" s="1" t="s">
        <v>21</v>
      </c>
      <c r="D2770" s="2">
        <v>45796</v>
      </c>
      <c r="E2770" s="1" t="s">
        <v>93</v>
      </c>
      <c r="F2770" s="1">
        <v>22.05</v>
      </c>
      <c r="G2770" s="1">
        <v>36.950000000000003</v>
      </c>
      <c r="H2770" s="1">
        <v>315</v>
      </c>
      <c r="I2770" s="1">
        <v>38.5</v>
      </c>
      <c r="J2770" s="1">
        <v>7.9</v>
      </c>
      <c r="K2770" s="1">
        <v>99.37</v>
      </c>
      <c r="L2770" s="1">
        <v>6.76</v>
      </c>
      <c r="M2770" s="1">
        <v>146.69999999999999</v>
      </c>
      <c r="N2770" s="1">
        <v>86.75</v>
      </c>
      <c r="O2770" s="1">
        <v>92.53</v>
      </c>
      <c r="P2770" s="1" t="s">
        <v>4</v>
      </c>
      <c r="Q2770" s="1" t="s">
        <v>5</v>
      </c>
      <c r="R2770" s="1" t="s">
        <v>6</v>
      </c>
      <c r="S2770" s="1" t="s">
        <v>6</v>
      </c>
      <c r="T2770" s="3">
        <f t="shared" si="0"/>
        <v>45778</v>
      </c>
      <c r="U2770" s="5">
        <f t="shared" ref="U2770:V2770" si="5540">IF(ISBLANK(F2770),1,0)</f>
        <v>0</v>
      </c>
      <c r="V2770" s="5">
        <f t="shared" si="5540"/>
        <v>0</v>
      </c>
      <c r="W2770" s="5">
        <f t="shared" ref="W2770:Z2770" si="5541">IF(ISBLANK(K2770),1,0)</f>
        <v>0</v>
      </c>
      <c r="X2770" s="5">
        <f t="shared" si="5541"/>
        <v>0</v>
      </c>
      <c r="Y2770" s="5">
        <f t="shared" si="5541"/>
        <v>0</v>
      </c>
      <c r="Z2770" s="5">
        <f t="shared" si="5541"/>
        <v>0</v>
      </c>
      <c r="AA2770" s="5">
        <f t="shared" si="3"/>
        <v>0</v>
      </c>
    </row>
    <row r="2771" spans="1:27" ht="15.75" customHeight="1" x14ac:dyDescent="0.2">
      <c r="A2771" s="1" t="s">
        <v>618</v>
      </c>
      <c r="B2771" s="1" t="s">
        <v>34</v>
      </c>
      <c r="C2771" s="1" t="s">
        <v>35</v>
      </c>
      <c r="D2771" s="2">
        <v>45732</v>
      </c>
      <c r="E2771" s="1" t="s">
        <v>23</v>
      </c>
      <c r="F2771" s="1">
        <v>22.2</v>
      </c>
      <c r="G2771" s="1">
        <v>47.97</v>
      </c>
      <c r="H2771" s="1">
        <v>334</v>
      </c>
      <c r="I2771" s="1">
        <v>48.2</v>
      </c>
      <c r="J2771" s="1">
        <v>8.89</v>
      </c>
      <c r="K2771" s="1">
        <v>99.5</v>
      </c>
      <c r="L2771" s="1">
        <v>7</v>
      </c>
      <c r="M2771" s="1">
        <v>127.6</v>
      </c>
      <c r="N2771" s="1">
        <v>87.52</v>
      </c>
      <c r="O2771" s="1">
        <v>93.98</v>
      </c>
      <c r="P2771" s="1" t="s">
        <v>4</v>
      </c>
      <c r="Q2771" s="1" t="s">
        <v>5</v>
      </c>
      <c r="R2771" s="1" t="s">
        <v>6</v>
      </c>
      <c r="S2771" s="1" t="s">
        <v>6</v>
      </c>
      <c r="T2771" s="3">
        <f t="shared" si="0"/>
        <v>45717</v>
      </c>
      <c r="U2771" s="5">
        <f t="shared" ref="U2771:V2771" si="5542">IF(ISBLANK(F2771),1,0)</f>
        <v>0</v>
      </c>
      <c r="V2771" s="5">
        <f t="shared" si="5542"/>
        <v>0</v>
      </c>
      <c r="W2771" s="5">
        <f t="shared" ref="W2771:Z2771" si="5543">IF(ISBLANK(K2771),1,0)</f>
        <v>0</v>
      </c>
      <c r="X2771" s="5">
        <f t="shared" si="5543"/>
        <v>0</v>
      </c>
      <c r="Y2771" s="5">
        <f t="shared" si="5543"/>
        <v>0</v>
      </c>
      <c r="Z2771" s="5">
        <f t="shared" si="5543"/>
        <v>0</v>
      </c>
      <c r="AA2771" s="5">
        <f t="shared" si="3"/>
        <v>0</v>
      </c>
    </row>
    <row r="2772" spans="1:27" ht="15.75" customHeight="1" x14ac:dyDescent="0.2">
      <c r="A2772" s="1" t="s">
        <v>298</v>
      </c>
      <c r="B2772" s="1" t="s">
        <v>1</v>
      </c>
      <c r="C2772" s="1" t="s">
        <v>21</v>
      </c>
      <c r="D2772" s="2">
        <v>45417</v>
      </c>
      <c r="E2772" s="1" t="s">
        <v>23</v>
      </c>
      <c r="F2772" s="1">
        <v>23.05</v>
      </c>
      <c r="G2772" s="1">
        <v>44.03</v>
      </c>
      <c r="H2772" s="1">
        <v>330</v>
      </c>
      <c r="I2772" s="1">
        <v>45</v>
      </c>
      <c r="J2772" s="1">
        <v>6.53</v>
      </c>
      <c r="K2772" s="1">
        <v>99.11</v>
      </c>
      <c r="L2772" s="1">
        <v>6.78</v>
      </c>
      <c r="M2772" s="1">
        <v>126.6</v>
      </c>
      <c r="N2772" s="1">
        <v>91.11</v>
      </c>
      <c r="O2772" s="1">
        <v>91.84</v>
      </c>
      <c r="P2772" s="1" t="s">
        <v>4</v>
      </c>
      <c r="Q2772" s="1" t="s">
        <v>5</v>
      </c>
      <c r="R2772" s="1" t="s">
        <v>6</v>
      </c>
      <c r="S2772" s="1" t="s">
        <v>6</v>
      </c>
      <c r="T2772" s="3">
        <f t="shared" si="0"/>
        <v>45413</v>
      </c>
      <c r="U2772" s="5">
        <f t="shared" ref="U2772:V2772" si="5544">IF(ISBLANK(F2772),1,0)</f>
        <v>0</v>
      </c>
      <c r="V2772" s="5">
        <f t="shared" si="5544"/>
        <v>0</v>
      </c>
      <c r="W2772" s="5">
        <f t="shared" ref="W2772:Z2772" si="5545">IF(ISBLANK(K2772),1,0)</f>
        <v>0</v>
      </c>
      <c r="X2772" s="5">
        <f t="shared" si="5545"/>
        <v>0</v>
      </c>
      <c r="Y2772" s="5">
        <f t="shared" si="5545"/>
        <v>0</v>
      </c>
      <c r="Z2772" s="5">
        <f t="shared" si="5545"/>
        <v>0</v>
      </c>
      <c r="AA2772" s="5">
        <f t="shared" si="3"/>
        <v>0</v>
      </c>
    </row>
    <row r="2773" spans="1:27" ht="15.75" customHeight="1" x14ac:dyDescent="0.2">
      <c r="A2773" s="1" t="s">
        <v>3025</v>
      </c>
      <c r="B2773" s="1" t="s">
        <v>1</v>
      </c>
      <c r="C2773" s="1" t="s">
        <v>35</v>
      </c>
      <c r="D2773" s="2">
        <v>45542</v>
      </c>
      <c r="E2773" s="1" t="s">
        <v>23</v>
      </c>
      <c r="F2773" s="1">
        <v>21.94</v>
      </c>
      <c r="G2773" s="1">
        <v>43.76</v>
      </c>
      <c r="H2773" s="1">
        <v>350</v>
      </c>
      <c r="I2773" s="1">
        <v>34.4</v>
      </c>
      <c r="J2773" s="1">
        <v>6.63</v>
      </c>
      <c r="K2773" s="1">
        <v>98.71</v>
      </c>
      <c r="L2773" s="1">
        <v>6.53</v>
      </c>
      <c r="M2773" s="1">
        <v>117.4</v>
      </c>
      <c r="N2773" s="1">
        <v>88.98</v>
      </c>
      <c r="O2773" s="1">
        <v>95.25</v>
      </c>
      <c r="P2773" s="1" t="s">
        <v>4</v>
      </c>
      <c r="Q2773" s="1" t="s">
        <v>5</v>
      </c>
      <c r="R2773" s="1" t="s">
        <v>6</v>
      </c>
      <c r="S2773" s="1" t="s">
        <v>6</v>
      </c>
      <c r="T2773" s="3">
        <f t="shared" si="0"/>
        <v>45536</v>
      </c>
      <c r="U2773" s="5">
        <f t="shared" ref="U2773:V2773" si="5546">IF(ISBLANK(F2773),1,0)</f>
        <v>0</v>
      </c>
      <c r="V2773" s="5">
        <f t="shared" si="5546"/>
        <v>0</v>
      </c>
      <c r="W2773" s="5">
        <f t="shared" ref="W2773:Z2773" si="5547">IF(ISBLANK(K2773),1,0)</f>
        <v>0</v>
      </c>
      <c r="X2773" s="5">
        <f t="shared" si="5547"/>
        <v>0</v>
      </c>
      <c r="Y2773" s="5">
        <f t="shared" si="5547"/>
        <v>0</v>
      </c>
      <c r="Z2773" s="5">
        <f t="shared" si="5547"/>
        <v>0</v>
      </c>
      <c r="AA2773" s="5">
        <f t="shared" si="3"/>
        <v>0</v>
      </c>
    </row>
    <row r="2774" spans="1:27" ht="15.75" customHeight="1" x14ac:dyDescent="0.2">
      <c r="A2774" s="1" t="s">
        <v>3026</v>
      </c>
      <c r="B2774" s="1" t="s">
        <v>20</v>
      </c>
      <c r="C2774" s="1" t="s">
        <v>35</v>
      </c>
      <c r="D2774" s="2">
        <v>45650</v>
      </c>
      <c r="E2774" s="1" t="s">
        <v>23</v>
      </c>
      <c r="F2774" s="1">
        <v>22.05</v>
      </c>
      <c r="G2774" s="1">
        <v>49.75</v>
      </c>
      <c r="H2774" s="1">
        <v>302</v>
      </c>
      <c r="I2774" s="1">
        <v>44</v>
      </c>
      <c r="J2774" s="1">
        <v>8.23</v>
      </c>
      <c r="K2774" s="1">
        <v>98.58</v>
      </c>
      <c r="L2774" s="1">
        <v>7.14</v>
      </c>
      <c r="M2774" s="1">
        <v>136.69999999999999</v>
      </c>
      <c r="N2774" s="1">
        <v>85.72</v>
      </c>
      <c r="O2774" s="1">
        <v>92.05</v>
      </c>
      <c r="P2774" s="1" t="s">
        <v>4</v>
      </c>
      <c r="Q2774" s="1" t="s">
        <v>5</v>
      </c>
      <c r="R2774" s="1" t="s">
        <v>6</v>
      </c>
      <c r="S2774" s="1" t="s">
        <v>6</v>
      </c>
      <c r="T2774" s="3">
        <f t="shared" si="0"/>
        <v>45627</v>
      </c>
      <c r="U2774" s="5">
        <f t="shared" ref="U2774:V2774" si="5548">IF(ISBLANK(F2774),1,0)</f>
        <v>0</v>
      </c>
      <c r="V2774" s="5">
        <f t="shared" si="5548"/>
        <v>0</v>
      </c>
      <c r="W2774" s="5">
        <f t="shared" ref="W2774:Z2774" si="5549">IF(ISBLANK(K2774),1,0)</f>
        <v>0</v>
      </c>
      <c r="X2774" s="5">
        <f t="shared" si="5549"/>
        <v>0</v>
      </c>
      <c r="Y2774" s="5">
        <f t="shared" si="5549"/>
        <v>0</v>
      </c>
      <c r="Z2774" s="5">
        <f t="shared" si="5549"/>
        <v>0</v>
      </c>
      <c r="AA2774" s="5">
        <f t="shared" si="3"/>
        <v>0</v>
      </c>
    </row>
    <row r="2775" spans="1:27" ht="15.75" customHeight="1" x14ac:dyDescent="0.2">
      <c r="A2775" s="1" t="s">
        <v>3006</v>
      </c>
      <c r="B2775" s="1" t="s">
        <v>1</v>
      </c>
      <c r="C2775" s="1" t="s">
        <v>35</v>
      </c>
      <c r="D2775" s="2">
        <v>45398</v>
      </c>
      <c r="E2775" s="1" t="s">
        <v>3</v>
      </c>
      <c r="F2775" s="1">
        <v>23.59</v>
      </c>
      <c r="G2775" s="1">
        <v>41.09</v>
      </c>
      <c r="H2775" s="1">
        <v>355</v>
      </c>
      <c r="I2775" s="1">
        <v>33.799999999999997</v>
      </c>
      <c r="J2775" s="1">
        <v>6.31</v>
      </c>
      <c r="K2775" s="1">
        <v>99</v>
      </c>
      <c r="L2775" s="1">
        <v>6.73</v>
      </c>
      <c r="M2775" s="1">
        <v>103.7</v>
      </c>
      <c r="N2775" s="1">
        <v>89.64</v>
      </c>
      <c r="O2775" s="1">
        <v>94.37</v>
      </c>
      <c r="P2775" s="1" t="s">
        <v>4</v>
      </c>
      <c r="Q2775" s="1" t="s">
        <v>5</v>
      </c>
      <c r="R2775" s="1" t="s">
        <v>6</v>
      </c>
      <c r="S2775" s="1" t="s">
        <v>6</v>
      </c>
      <c r="T2775" s="3">
        <f t="shared" si="0"/>
        <v>45383</v>
      </c>
      <c r="U2775" s="5">
        <f t="shared" ref="U2775:V2775" si="5550">IF(ISBLANK(F2775),1,0)</f>
        <v>0</v>
      </c>
      <c r="V2775" s="5">
        <f t="shared" si="5550"/>
        <v>0</v>
      </c>
      <c r="W2775" s="5">
        <f t="shared" ref="W2775:Z2775" si="5551">IF(ISBLANK(K2775),1,0)</f>
        <v>0</v>
      </c>
      <c r="X2775" s="5">
        <f t="shared" si="5551"/>
        <v>0</v>
      </c>
      <c r="Y2775" s="5">
        <f t="shared" si="5551"/>
        <v>0</v>
      </c>
      <c r="Z2775" s="5">
        <f t="shared" si="5551"/>
        <v>0</v>
      </c>
      <c r="AA2775" s="5">
        <f t="shared" si="3"/>
        <v>0</v>
      </c>
    </row>
    <row r="2776" spans="1:27" ht="15.75" customHeight="1" x14ac:dyDescent="0.2">
      <c r="A2776" s="1" t="s">
        <v>882</v>
      </c>
      <c r="B2776" s="1" t="s">
        <v>34</v>
      </c>
      <c r="C2776" s="1" t="s">
        <v>47</v>
      </c>
      <c r="D2776" s="2">
        <v>45819</v>
      </c>
      <c r="E2776" s="1" t="s">
        <v>23</v>
      </c>
      <c r="F2776" s="1">
        <v>21.65</v>
      </c>
      <c r="G2776" s="1">
        <v>45.71</v>
      </c>
      <c r="H2776" s="1">
        <v>311</v>
      </c>
      <c r="I2776" s="1">
        <v>36.299999999999997</v>
      </c>
      <c r="J2776" s="1">
        <v>6.8</v>
      </c>
      <c r="K2776" s="1">
        <v>98.65</v>
      </c>
      <c r="L2776" s="1">
        <v>7.09</v>
      </c>
      <c r="M2776" s="1">
        <v>115.6</v>
      </c>
      <c r="N2776" s="1">
        <v>84.78</v>
      </c>
      <c r="O2776" s="1">
        <v>92.95</v>
      </c>
      <c r="P2776" s="1" t="s">
        <v>4</v>
      </c>
      <c r="Q2776" s="1" t="s">
        <v>5</v>
      </c>
      <c r="R2776" s="1" t="s">
        <v>6</v>
      </c>
      <c r="S2776" s="1" t="s">
        <v>6</v>
      </c>
      <c r="T2776" s="3">
        <f t="shared" si="0"/>
        <v>45809</v>
      </c>
      <c r="U2776" s="5">
        <f t="shared" ref="U2776:V2776" si="5552">IF(ISBLANK(F2776),1,0)</f>
        <v>0</v>
      </c>
      <c r="V2776" s="5">
        <f t="shared" si="5552"/>
        <v>0</v>
      </c>
      <c r="W2776" s="5">
        <f t="shared" ref="W2776:Z2776" si="5553">IF(ISBLANK(K2776),1,0)</f>
        <v>0</v>
      </c>
      <c r="X2776" s="5">
        <f t="shared" si="5553"/>
        <v>0</v>
      </c>
      <c r="Y2776" s="5">
        <f t="shared" si="5553"/>
        <v>0</v>
      </c>
      <c r="Z2776" s="5">
        <f t="shared" si="5553"/>
        <v>0</v>
      </c>
      <c r="AA2776" s="5">
        <f t="shared" si="3"/>
        <v>0</v>
      </c>
    </row>
    <row r="2777" spans="1:27" ht="15.75" customHeight="1" x14ac:dyDescent="0.2">
      <c r="A2777" s="1" t="s">
        <v>3027</v>
      </c>
      <c r="B2777" s="1" t="s">
        <v>58</v>
      </c>
      <c r="C2777" s="1" t="s">
        <v>47</v>
      </c>
      <c r="D2777" s="2">
        <v>45494</v>
      </c>
      <c r="E2777" s="1" t="s">
        <v>3</v>
      </c>
      <c r="F2777" s="1">
        <v>21.77</v>
      </c>
      <c r="G2777" s="1">
        <v>42.5</v>
      </c>
      <c r="H2777" s="1">
        <v>348</v>
      </c>
      <c r="I2777" s="1">
        <v>54.5</v>
      </c>
      <c r="J2777" s="1">
        <v>8.74</v>
      </c>
      <c r="K2777" s="1">
        <v>98.45</v>
      </c>
      <c r="L2777" s="1">
        <v>6.69</v>
      </c>
      <c r="N2777" s="1">
        <v>89.98</v>
      </c>
      <c r="O2777" s="1">
        <v>92.79</v>
      </c>
      <c r="P2777" s="1" t="s">
        <v>4</v>
      </c>
      <c r="Q2777" s="1" t="s">
        <v>5</v>
      </c>
      <c r="R2777" s="1" t="s">
        <v>6</v>
      </c>
      <c r="S2777" s="1" t="s">
        <v>6</v>
      </c>
      <c r="T2777" s="3">
        <f t="shared" si="0"/>
        <v>45474</v>
      </c>
      <c r="U2777" s="5">
        <f t="shared" ref="U2777:V2777" si="5554">IF(ISBLANK(F2777),1,0)</f>
        <v>0</v>
      </c>
      <c r="V2777" s="5">
        <f t="shared" si="5554"/>
        <v>0</v>
      </c>
      <c r="W2777" s="5">
        <f t="shared" ref="W2777:Z2777" si="5555">IF(ISBLANK(K2777),1,0)</f>
        <v>0</v>
      </c>
      <c r="X2777" s="5">
        <f t="shared" si="5555"/>
        <v>0</v>
      </c>
      <c r="Y2777" s="5">
        <f t="shared" si="5555"/>
        <v>1</v>
      </c>
      <c r="Z2777" s="5">
        <f t="shared" si="5555"/>
        <v>0</v>
      </c>
      <c r="AA2777" s="5">
        <f t="shared" si="3"/>
        <v>1</v>
      </c>
    </row>
    <row r="2778" spans="1:27" ht="15.75" customHeight="1" x14ac:dyDescent="0.2">
      <c r="A2778" s="1" t="s">
        <v>3028</v>
      </c>
      <c r="B2778" s="1" t="s">
        <v>326</v>
      </c>
      <c r="C2778" s="1" t="s">
        <v>47</v>
      </c>
      <c r="D2778" s="2">
        <v>45977</v>
      </c>
      <c r="E2778" s="1" t="s">
        <v>23</v>
      </c>
      <c r="F2778" s="1">
        <v>21.86</v>
      </c>
      <c r="G2778" s="1">
        <v>40.99</v>
      </c>
      <c r="H2778" s="1">
        <v>273</v>
      </c>
      <c r="I2778" s="1">
        <v>46</v>
      </c>
      <c r="J2778" s="1">
        <v>8.4600000000000009</v>
      </c>
      <c r="K2778" s="1">
        <v>99.17</v>
      </c>
      <c r="L2778" s="1">
        <v>6.89</v>
      </c>
      <c r="M2778" s="1">
        <v>124.8</v>
      </c>
      <c r="N2778" s="1">
        <v>85.66</v>
      </c>
      <c r="O2778" s="1">
        <v>91.25</v>
      </c>
      <c r="P2778" s="1" t="s">
        <v>4</v>
      </c>
      <c r="Q2778" s="1" t="s">
        <v>50</v>
      </c>
      <c r="R2778" s="1" t="s">
        <v>153</v>
      </c>
      <c r="S2778" s="1" t="s">
        <v>89</v>
      </c>
      <c r="T2778" s="3">
        <f t="shared" si="0"/>
        <v>45962</v>
      </c>
      <c r="U2778" s="5">
        <f t="shared" ref="U2778:V2778" si="5556">IF(ISBLANK(F2778),1,0)</f>
        <v>0</v>
      </c>
      <c r="V2778" s="5">
        <f t="shared" si="5556"/>
        <v>0</v>
      </c>
      <c r="W2778" s="5">
        <f t="shared" ref="W2778:Z2778" si="5557">IF(ISBLANK(K2778),1,0)</f>
        <v>0</v>
      </c>
      <c r="X2778" s="5">
        <f t="shared" si="5557"/>
        <v>0</v>
      </c>
      <c r="Y2778" s="5">
        <f t="shared" si="5557"/>
        <v>0</v>
      </c>
      <c r="Z2778" s="5">
        <f t="shared" si="5557"/>
        <v>0</v>
      </c>
      <c r="AA2778" s="5">
        <f t="shared" si="3"/>
        <v>0</v>
      </c>
    </row>
    <row r="2779" spans="1:27" ht="15.75" customHeight="1" x14ac:dyDescent="0.2">
      <c r="A2779" s="1" t="s">
        <v>2835</v>
      </c>
      <c r="B2779" s="1" t="s">
        <v>58</v>
      </c>
      <c r="C2779" s="1" t="s">
        <v>710</v>
      </c>
      <c r="D2779" s="2">
        <v>45878</v>
      </c>
      <c r="E2779" s="1" t="s">
        <v>3</v>
      </c>
      <c r="F2779" s="1">
        <v>21.51</v>
      </c>
      <c r="G2779" s="1">
        <v>53.11</v>
      </c>
      <c r="H2779" s="1">
        <v>337</v>
      </c>
      <c r="I2779" s="1">
        <v>36.299999999999997</v>
      </c>
      <c r="J2779" s="1">
        <v>6.98</v>
      </c>
      <c r="K2779" s="1">
        <v>98.41</v>
      </c>
      <c r="L2779" s="1">
        <v>7.05</v>
      </c>
      <c r="M2779" s="1">
        <v>119.2</v>
      </c>
      <c r="N2779" s="1">
        <v>92.35</v>
      </c>
      <c r="O2779" s="1">
        <v>94.61</v>
      </c>
      <c r="P2779" s="1" t="s">
        <v>4</v>
      </c>
      <c r="Q2779" s="1" t="s">
        <v>5</v>
      </c>
      <c r="R2779" s="1" t="s">
        <v>6</v>
      </c>
      <c r="S2779" s="1" t="s">
        <v>6</v>
      </c>
      <c r="T2779" s="3">
        <f t="shared" si="0"/>
        <v>45870</v>
      </c>
      <c r="U2779" s="5">
        <f t="shared" ref="U2779:V2779" si="5558">IF(ISBLANK(F2779),1,0)</f>
        <v>0</v>
      </c>
      <c r="V2779" s="5">
        <f t="shared" si="5558"/>
        <v>0</v>
      </c>
      <c r="W2779" s="5">
        <f t="shared" ref="W2779:Z2779" si="5559">IF(ISBLANK(K2779),1,0)</f>
        <v>0</v>
      </c>
      <c r="X2779" s="5">
        <f t="shared" si="5559"/>
        <v>0</v>
      </c>
      <c r="Y2779" s="5">
        <f t="shared" si="5559"/>
        <v>0</v>
      </c>
      <c r="Z2779" s="5">
        <f t="shared" si="5559"/>
        <v>0</v>
      </c>
      <c r="AA2779" s="5">
        <f t="shared" si="3"/>
        <v>0</v>
      </c>
    </row>
    <row r="2780" spans="1:27" ht="15.75" customHeight="1" x14ac:dyDescent="0.2">
      <c r="A2780" s="1" t="s">
        <v>831</v>
      </c>
      <c r="B2780" s="1" t="s">
        <v>34</v>
      </c>
      <c r="C2780" s="1" t="s">
        <v>21</v>
      </c>
      <c r="D2780" s="2">
        <v>45755</v>
      </c>
      <c r="E2780" s="1" t="s">
        <v>93</v>
      </c>
      <c r="F2780" s="1">
        <v>20.81</v>
      </c>
      <c r="G2780" s="1">
        <v>44.32</v>
      </c>
      <c r="H2780" s="1">
        <v>317</v>
      </c>
      <c r="I2780" s="1">
        <v>38.799999999999997</v>
      </c>
      <c r="J2780" s="1">
        <v>7.88</v>
      </c>
      <c r="K2780" s="1">
        <v>99.24</v>
      </c>
      <c r="L2780" s="1">
        <v>7.1</v>
      </c>
      <c r="M2780" s="1">
        <v>121</v>
      </c>
      <c r="N2780" s="1">
        <v>87.08</v>
      </c>
      <c r="O2780" s="1">
        <v>93.08</v>
      </c>
      <c r="P2780" s="1" t="s">
        <v>4</v>
      </c>
      <c r="Q2780" s="1" t="s">
        <v>5</v>
      </c>
      <c r="R2780" s="1" t="s">
        <v>6</v>
      </c>
      <c r="S2780" s="1" t="s">
        <v>6</v>
      </c>
      <c r="T2780" s="3">
        <f t="shared" si="0"/>
        <v>45748</v>
      </c>
      <c r="U2780" s="5">
        <f t="shared" ref="U2780:V2780" si="5560">IF(ISBLANK(F2780),1,0)</f>
        <v>0</v>
      </c>
      <c r="V2780" s="5">
        <f t="shared" si="5560"/>
        <v>0</v>
      </c>
      <c r="W2780" s="5">
        <f t="shared" ref="W2780:Z2780" si="5561">IF(ISBLANK(K2780),1,0)</f>
        <v>0</v>
      </c>
      <c r="X2780" s="5">
        <f t="shared" si="5561"/>
        <v>0</v>
      </c>
      <c r="Y2780" s="5">
        <f t="shared" si="5561"/>
        <v>0</v>
      </c>
      <c r="Z2780" s="5">
        <f t="shared" si="5561"/>
        <v>0</v>
      </c>
      <c r="AA2780" s="5">
        <f t="shared" si="3"/>
        <v>0</v>
      </c>
    </row>
    <row r="2781" spans="1:27" ht="15.75" customHeight="1" x14ac:dyDescent="0.2">
      <c r="A2781" s="1" t="s">
        <v>2849</v>
      </c>
      <c r="B2781" s="1" t="s">
        <v>1226</v>
      </c>
      <c r="C2781" s="1" t="s">
        <v>21</v>
      </c>
      <c r="D2781" s="2">
        <v>45379</v>
      </c>
      <c r="E2781" s="1" t="s">
        <v>37</v>
      </c>
      <c r="F2781" s="1">
        <v>22.36</v>
      </c>
      <c r="G2781" s="1">
        <v>37.159999999999997</v>
      </c>
      <c r="H2781" s="1">
        <v>282</v>
      </c>
      <c r="I2781" s="1">
        <v>45.9</v>
      </c>
      <c r="J2781" s="1">
        <v>8.15</v>
      </c>
      <c r="K2781" s="1">
        <v>99.56</v>
      </c>
      <c r="L2781" s="1">
        <v>6.86</v>
      </c>
      <c r="M2781" s="1">
        <v>135</v>
      </c>
      <c r="N2781" s="1">
        <v>86.16</v>
      </c>
      <c r="O2781" s="1">
        <v>94.6</v>
      </c>
      <c r="P2781" s="1" t="s">
        <v>4</v>
      </c>
      <c r="Q2781" s="1" t="s">
        <v>5</v>
      </c>
      <c r="R2781" s="1" t="s">
        <v>6</v>
      </c>
      <c r="S2781" s="1" t="s">
        <v>6</v>
      </c>
      <c r="T2781" s="3">
        <f t="shared" si="0"/>
        <v>45352</v>
      </c>
      <c r="U2781" s="5">
        <f t="shared" ref="U2781:V2781" si="5562">IF(ISBLANK(F2781),1,0)</f>
        <v>0</v>
      </c>
      <c r="V2781" s="5">
        <f t="shared" si="5562"/>
        <v>0</v>
      </c>
      <c r="W2781" s="5">
        <f t="shared" ref="W2781:Z2781" si="5563">IF(ISBLANK(K2781),1,0)</f>
        <v>0</v>
      </c>
      <c r="X2781" s="5">
        <f t="shared" si="5563"/>
        <v>0</v>
      </c>
      <c r="Y2781" s="5">
        <f t="shared" si="5563"/>
        <v>0</v>
      </c>
      <c r="Z2781" s="5">
        <f t="shared" si="5563"/>
        <v>0</v>
      </c>
      <c r="AA2781" s="5">
        <f t="shared" si="3"/>
        <v>0</v>
      </c>
    </row>
    <row r="2782" spans="1:27" ht="15.75" customHeight="1" x14ac:dyDescent="0.2">
      <c r="A2782" s="1" t="s">
        <v>3029</v>
      </c>
      <c r="B2782" s="1" t="s">
        <v>1</v>
      </c>
      <c r="C2782" s="1" t="s">
        <v>21</v>
      </c>
      <c r="D2782" s="2">
        <v>45310</v>
      </c>
      <c r="E2782" s="1" t="s">
        <v>37</v>
      </c>
      <c r="F2782" s="1">
        <v>22.16</v>
      </c>
      <c r="G2782" s="1">
        <v>52.35</v>
      </c>
      <c r="H2782" s="1">
        <v>375</v>
      </c>
      <c r="I2782" s="1">
        <v>34.200000000000003</v>
      </c>
      <c r="J2782" s="1">
        <v>6.44</v>
      </c>
      <c r="K2782" s="1">
        <v>98.8</v>
      </c>
      <c r="L2782" s="1">
        <v>6.71</v>
      </c>
      <c r="M2782" s="1">
        <v>126.7</v>
      </c>
      <c r="N2782" s="1">
        <v>91.47</v>
      </c>
      <c r="O2782" s="1">
        <v>96.22</v>
      </c>
      <c r="P2782" s="1" t="s">
        <v>4</v>
      </c>
      <c r="Q2782" s="1" t="s">
        <v>50</v>
      </c>
      <c r="R2782" s="1" t="s">
        <v>153</v>
      </c>
      <c r="S2782" s="1" t="s">
        <v>89</v>
      </c>
      <c r="T2782" s="3">
        <f t="shared" si="0"/>
        <v>45292</v>
      </c>
      <c r="U2782" s="5">
        <f t="shared" ref="U2782:V2782" si="5564">IF(ISBLANK(F2782),1,0)</f>
        <v>0</v>
      </c>
      <c r="V2782" s="5">
        <f t="shared" si="5564"/>
        <v>0</v>
      </c>
      <c r="W2782" s="5">
        <f t="shared" ref="W2782:Z2782" si="5565">IF(ISBLANK(K2782),1,0)</f>
        <v>0</v>
      </c>
      <c r="X2782" s="5">
        <f t="shared" si="5565"/>
        <v>0</v>
      </c>
      <c r="Y2782" s="5">
        <f t="shared" si="5565"/>
        <v>0</v>
      </c>
      <c r="Z2782" s="5">
        <f t="shared" si="5565"/>
        <v>0</v>
      </c>
      <c r="AA2782" s="5">
        <f t="shared" si="3"/>
        <v>0</v>
      </c>
    </row>
    <row r="2783" spans="1:27" ht="15.75" customHeight="1" x14ac:dyDescent="0.2">
      <c r="A2783" s="1" t="s">
        <v>489</v>
      </c>
      <c r="B2783" s="1" t="s">
        <v>34</v>
      </c>
      <c r="C2783" s="1" t="s">
        <v>21</v>
      </c>
      <c r="D2783" s="2">
        <v>45398</v>
      </c>
      <c r="E2783" s="1" t="s">
        <v>3</v>
      </c>
      <c r="F2783" s="1">
        <v>21.81</v>
      </c>
      <c r="G2783" s="1">
        <v>42.46</v>
      </c>
      <c r="H2783" s="1">
        <v>348</v>
      </c>
      <c r="I2783" s="1">
        <v>52.9</v>
      </c>
      <c r="J2783" s="1">
        <v>7.04</v>
      </c>
      <c r="K2783" s="1">
        <v>99.09</v>
      </c>
      <c r="L2783" s="1">
        <v>6.87</v>
      </c>
      <c r="M2783" s="1">
        <v>127</v>
      </c>
      <c r="N2783" s="1">
        <v>82.85</v>
      </c>
      <c r="O2783" s="1">
        <v>94.64</v>
      </c>
      <c r="P2783" s="1" t="s">
        <v>4</v>
      </c>
      <c r="Q2783" s="1" t="s">
        <v>5</v>
      </c>
      <c r="R2783" s="1" t="s">
        <v>6</v>
      </c>
      <c r="S2783" s="1" t="s">
        <v>6</v>
      </c>
      <c r="T2783" s="3">
        <f t="shared" si="0"/>
        <v>45383</v>
      </c>
      <c r="U2783" s="5">
        <f t="shared" ref="U2783:V2783" si="5566">IF(ISBLANK(F2783),1,0)</f>
        <v>0</v>
      </c>
      <c r="V2783" s="5">
        <f t="shared" si="5566"/>
        <v>0</v>
      </c>
      <c r="W2783" s="5">
        <f t="shared" ref="W2783:Z2783" si="5567">IF(ISBLANK(K2783),1,0)</f>
        <v>0</v>
      </c>
      <c r="X2783" s="5">
        <f t="shared" si="5567"/>
        <v>0</v>
      </c>
      <c r="Y2783" s="5">
        <f t="shared" si="5567"/>
        <v>0</v>
      </c>
      <c r="Z2783" s="5">
        <f t="shared" si="5567"/>
        <v>0</v>
      </c>
      <c r="AA2783" s="5">
        <f t="shared" si="3"/>
        <v>0</v>
      </c>
    </row>
    <row r="2784" spans="1:27" ht="15.75" customHeight="1" x14ac:dyDescent="0.2">
      <c r="A2784" s="1" t="s">
        <v>1142</v>
      </c>
      <c r="B2784" s="1" t="s">
        <v>34</v>
      </c>
      <c r="C2784" s="1" t="s">
        <v>1230</v>
      </c>
      <c r="D2784" s="2">
        <v>45657</v>
      </c>
      <c r="E2784" s="1" t="s">
        <v>37</v>
      </c>
      <c r="F2784" s="1">
        <v>21.34</v>
      </c>
      <c r="G2784" s="1">
        <v>35.97</v>
      </c>
      <c r="H2784" s="1">
        <v>278</v>
      </c>
      <c r="I2784" s="1">
        <v>39.6</v>
      </c>
      <c r="J2784" s="1">
        <v>7.19</v>
      </c>
      <c r="K2784" s="1">
        <v>98.96</v>
      </c>
      <c r="L2784" s="1">
        <v>6.69</v>
      </c>
      <c r="M2784" s="1">
        <v>136.5</v>
      </c>
      <c r="N2784" s="1">
        <v>87.14</v>
      </c>
      <c r="O2784" s="1">
        <v>91.36</v>
      </c>
      <c r="P2784" s="1" t="s">
        <v>4</v>
      </c>
      <c r="Q2784" s="1" t="s">
        <v>5</v>
      </c>
      <c r="R2784" s="1" t="s">
        <v>6</v>
      </c>
      <c r="S2784" s="1" t="s">
        <v>6</v>
      </c>
      <c r="T2784" s="3">
        <f t="shared" si="0"/>
        <v>45627</v>
      </c>
      <c r="U2784" s="5">
        <f t="shared" ref="U2784:V2784" si="5568">IF(ISBLANK(F2784),1,0)</f>
        <v>0</v>
      </c>
      <c r="V2784" s="5">
        <f t="shared" si="5568"/>
        <v>0</v>
      </c>
      <c r="W2784" s="5">
        <f t="shared" ref="W2784:Z2784" si="5569">IF(ISBLANK(K2784),1,0)</f>
        <v>0</v>
      </c>
      <c r="X2784" s="5">
        <f t="shared" si="5569"/>
        <v>0</v>
      </c>
      <c r="Y2784" s="5">
        <f t="shared" si="5569"/>
        <v>0</v>
      </c>
      <c r="Z2784" s="5">
        <f t="shared" si="5569"/>
        <v>0</v>
      </c>
      <c r="AA2784" s="5">
        <f t="shared" si="3"/>
        <v>0</v>
      </c>
    </row>
    <row r="2785" spans="1:27" ht="15.75" customHeight="1" x14ac:dyDescent="0.2">
      <c r="A2785" s="1" t="s">
        <v>3030</v>
      </c>
      <c r="B2785" s="1" t="s">
        <v>58</v>
      </c>
      <c r="C2785" s="1" t="s">
        <v>47</v>
      </c>
      <c r="D2785" s="2">
        <v>45863</v>
      </c>
      <c r="E2785" s="1" t="s">
        <v>37</v>
      </c>
      <c r="F2785" s="1">
        <v>22.96</v>
      </c>
      <c r="G2785" s="1">
        <v>38.299999999999997</v>
      </c>
      <c r="H2785" s="1">
        <v>323</v>
      </c>
      <c r="I2785" s="1">
        <v>34</v>
      </c>
      <c r="J2785" s="1">
        <v>7.73</v>
      </c>
      <c r="K2785" s="1">
        <v>99.33</v>
      </c>
      <c r="L2785" s="1">
        <v>6.79</v>
      </c>
      <c r="M2785" s="1">
        <v>116.7</v>
      </c>
      <c r="O2785" s="1">
        <v>93.49</v>
      </c>
      <c r="P2785" s="1" t="s">
        <v>4</v>
      </c>
      <c r="Q2785" s="1" t="s">
        <v>50</v>
      </c>
      <c r="R2785" s="1" t="s">
        <v>153</v>
      </c>
      <c r="S2785" s="1" t="s">
        <v>89</v>
      </c>
      <c r="T2785" s="3">
        <f t="shared" si="0"/>
        <v>45839</v>
      </c>
      <c r="U2785" s="5">
        <f t="shared" ref="U2785:V2785" si="5570">IF(ISBLANK(F2785),1,0)</f>
        <v>0</v>
      </c>
      <c r="V2785" s="5">
        <f t="shared" si="5570"/>
        <v>0</v>
      </c>
      <c r="W2785" s="5">
        <f t="shared" ref="W2785:Z2785" si="5571">IF(ISBLANK(K2785),1,0)</f>
        <v>0</v>
      </c>
      <c r="X2785" s="5">
        <f t="shared" si="5571"/>
        <v>0</v>
      </c>
      <c r="Y2785" s="5">
        <f t="shared" si="5571"/>
        <v>0</v>
      </c>
      <c r="Z2785" s="5">
        <f t="shared" si="5571"/>
        <v>1</v>
      </c>
      <c r="AA2785" s="5">
        <f t="shared" si="3"/>
        <v>1</v>
      </c>
    </row>
    <row r="2786" spans="1:27" ht="15.75" customHeight="1" x14ac:dyDescent="0.2">
      <c r="A2786" s="1" t="s">
        <v>1147</v>
      </c>
      <c r="B2786" s="1" t="s">
        <v>34</v>
      </c>
      <c r="C2786" s="1" t="s">
        <v>47</v>
      </c>
      <c r="D2786" s="2">
        <v>45403</v>
      </c>
      <c r="E2786" s="1" t="s">
        <v>93</v>
      </c>
      <c r="F2786" s="1">
        <v>22.44</v>
      </c>
      <c r="G2786" s="1">
        <v>37.770000000000003</v>
      </c>
      <c r="H2786" s="1">
        <v>328</v>
      </c>
      <c r="I2786" s="1">
        <v>49.5</v>
      </c>
      <c r="J2786" s="1">
        <v>8.18</v>
      </c>
      <c r="K2786" s="1">
        <v>98.68</v>
      </c>
      <c r="L2786" s="1">
        <v>6.71</v>
      </c>
      <c r="M2786" s="1">
        <v>131.6</v>
      </c>
      <c r="N2786" s="1">
        <v>85.12</v>
      </c>
      <c r="O2786" s="1">
        <v>91.34</v>
      </c>
      <c r="P2786" s="1" t="s">
        <v>4</v>
      </c>
      <c r="Q2786" s="1" t="s">
        <v>5</v>
      </c>
      <c r="R2786" s="1" t="s">
        <v>6</v>
      </c>
      <c r="S2786" s="1" t="s">
        <v>6</v>
      </c>
      <c r="T2786" s="3">
        <f t="shared" si="0"/>
        <v>45383</v>
      </c>
      <c r="U2786" s="5">
        <f t="shared" ref="U2786:V2786" si="5572">IF(ISBLANK(F2786),1,0)</f>
        <v>0</v>
      </c>
      <c r="V2786" s="5">
        <f t="shared" si="5572"/>
        <v>0</v>
      </c>
      <c r="W2786" s="5">
        <f t="shared" ref="W2786:Z2786" si="5573">IF(ISBLANK(K2786),1,0)</f>
        <v>0</v>
      </c>
      <c r="X2786" s="5">
        <f t="shared" si="5573"/>
        <v>0</v>
      </c>
      <c r="Y2786" s="5">
        <f t="shared" si="5573"/>
        <v>0</v>
      </c>
      <c r="Z2786" s="5">
        <f t="shared" si="5573"/>
        <v>0</v>
      </c>
      <c r="AA2786" s="5">
        <f t="shared" si="3"/>
        <v>0</v>
      </c>
    </row>
    <row r="2787" spans="1:27" ht="15.75" customHeight="1" x14ac:dyDescent="0.2">
      <c r="A2787" s="1" t="s">
        <v>368</v>
      </c>
      <c r="B2787" s="1" t="s">
        <v>34</v>
      </c>
      <c r="C2787" s="1" t="s">
        <v>35</v>
      </c>
      <c r="D2787" s="2">
        <v>45809</v>
      </c>
      <c r="E2787" s="1" t="s">
        <v>257</v>
      </c>
      <c r="F2787" s="1">
        <v>21.62</v>
      </c>
      <c r="H2787" s="1">
        <v>323</v>
      </c>
      <c r="I2787" s="1">
        <v>43.4</v>
      </c>
      <c r="J2787" s="1">
        <v>7.14</v>
      </c>
      <c r="K2787" s="1">
        <v>99.08</v>
      </c>
      <c r="L2787" s="1">
        <v>6.91</v>
      </c>
      <c r="M2787" s="1">
        <v>133.1</v>
      </c>
      <c r="N2787" s="1">
        <v>86.22</v>
      </c>
      <c r="O2787" s="1">
        <v>95.73</v>
      </c>
      <c r="P2787" s="1" t="s">
        <v>4</v>
      </c>
      <c r="Q2787" s="1" t="s">
        <v>5</v>
      </c>
      <c r="R2787" s="1" t="s">
        <v>6</v>
      </c>
      <c r="S2787" s="1" t="s">
        <v>6</v>
      </c>
      <c r="T2787" s="3">
        <f t="shared" si="0"/>
        <v>45809</v>
      </c>
      <c r="U2787" s="5">
        <f t="shared" ref="U2787:V2787" si="5574">IF(ISBLANK(F2787),1,0)</f>
        <v>0</v>
      </c>
      <c r="V2787" s="5">
        <f t="shared" si="5574"/>
        <v>1</v>
      </c>
      <c r="W2787" s="5">
        <f t="shared" ref="W2787:Z2787" si="5575">IF(ISBLANK(K2787),1,0)</f>
        <v>0</v>
      </c>
      <c r="X2787" s="5">
        <f t="shared" si="5575"/>
        <v>0</v>
      </c>
      <c r="Y2787" s="5">
        <f t="shared" si="5575"/>
        <v>0</v>
      </c>
      <c r="Z2787" s="5">
        <f t="shared" si="5575"/>
        <v>0</v>
      </c>
      <c r="AA2787" s="5">
        <f t="shared" si="3"/>
        <v>1</v>
      </c>
    </row>
    <row r="2788" spans="1:27" ht="15.75" customHeight="1" x14ac:dyDescent="0.2">
      <c r="A2788" s="1" t="s">
        <v>1242</v>
      </c>
      <c r="B2788" s="1" t="s">
        <v>58</v>
      </c>
      <c r="C2788" s="1" t="s">
        <v>21</v>
      </c>
      <c r="D2788" s="2">
        <v>45326</v>
      </c>
      <c r="E2788" s="1" t="s">
        <v>3</v>
      </c>
      <c r="F2788" s="1">
        <v>21.12</v>
      </c>
      <c r="G2788" s="1">
        <v>40.18</v>
      </c>
      <c r="H2788" s="1">
        <v>347</v>
      </c>
      <c r="I2788" s="1">
        <v>40.799999999999997</v>
      </c>
      <c r="J2788" s="1">
        <v>7.93</v>
      </c>
      <c r="K2788" s="1">
        <v>99.45</v>
      </c>
      <c r="L2788" s="1">
        <v>6.8</v>
      </c>
      <c r="N2788" s="1">
        <v>90.37</v>
      </c>
      <c r="O2788" s="1">
        <v>96.15</v>
      </c>
      <c r="P2788" s="1" t="s">
        <v>4</v>
      </c>
      <c r="Q2788" s="1" t="s">
        <v>5</v>
      </c>
      <c r="R2788" s="1" t="s">
        <v>6</v>
      </c>
      <c r="S2788" s="1" t="s">
        <v>6</v>
      </c>
      <c r="T2788" s="3">
        <f t="shared" si="0"/>
        <v>45323</v>
      </c>
      <c r="U2788" s="5">
        <f t="shared" ref="U2788:V2788" si="5576">IF(ISBLANK(F2788),1,0)</f>
        <v>0</v>
      </c>
      <c r="V2788" s="5">
        <f t="shared" si="5576"/>
        <v>0</v>
      </c>
      <c r="W2788" s="5">
        <f t="shared" ref="W2788:Z2788" si="5577">IF(ISBLANK(K2788),1,0)</f>
        <v>0</v>
      </c>
      <c r="X2788" s="5">
        <f t="shared" si="5577"/>
        <v>0</v>
      </c>
      <c r="Y2788" s="5">
        <f t="shared" si="5577"/>
        <v>1</v>
      </c>
      <c r="Z2788" s="5">
        <f t="shared" si="5577"/>
        <v>0</v>
      </c>
      <c r="AA2788" s="5">
        <f t="shared" si="3"/>
        <v>1</v>
      </c>
    </row>
    <row r="2789" spans="1:27" ht="15.75" customHeight="1" x14ac:dyDescent="0.2">
      <c r="A2789" s="1" t="s">
        <v>3031</v>
      </c>
      <c r="B2789" s="1" t="s">
        <v>1</v>
      </c>
      <c r="C2789" s="1" t="s">
        <v>35</v>
      </c>
      <c r="D2789" s="2">
        <v>45486</v>
      </c>
      <c r="E2789" s="1" t="s">
        <v>93</v>
      </c>
      <c r="F2789" s="1">
        <v>22.24</v>
      </c>
      <c r="G2789" s="1">
        <v>42.65</v>
      </c>
      <c r="H2789" s="1">
        <v>364</v>
      </c>
      <c r="I2789" s="1">
        <v>41.1</v>
      </c>
      <c r="J2789" s="1">
        <v>6.62</v>
      </c>
      <c r="K2789" s="1">
        <v>99.17</v>
      </c>
      <c r="L2789" s="1">
        <v>6.83</v>
      </c>
      <c r="M2789" s="1">
        <v>112.1</v>
      </c>
      <c r="N2789" s="1">
        <v>91.53</v>
      </c>
      <c r="O2789" s="1">
        <v>96.08</v>
      </c>
      <c r="P2789" s="1" t="s">
        <v>4</v>
      </c>
      <c r="Q2789" s="1" t="s">
        <v>5</v>
      </c>
      <c r="R2789" s="1" t="s">
        <v>6</v>
      </c>
      <c r="S2789" s="1" t="s">
        <v>6</v>
      </c>
      <c r="T2789" s="3">
        <f t="shared" si="0"/>
        <v>45474</v>
      </c>
      <c r="U2789" s="5">
        <f t="shared" ref="U2789:V2789" si="5578">IF(ISBLANK(F2789),1,0)</f>
        <v>0</v>
      </c>
      <c r="V2789" s="5">
        <f t="shared" si="5578"/>
        <v>0</v>
      </c>
      <c r="W2789" s="5">
        <f t="shared" ref="W2789:Z2789" si="5579">IF(ISBLANK(K2789),1,0)</f>
        <v>0</v>
      </c>
      <c r="X2789" s="5">
        <f t="shared" si="5579"/>
        <v>0</v>
      </c>
      <c r="Y2789" s="5">
        <f t="shared" si="5579"/>
        <v>0</v>
      </c>
      <c r="Z2789" s="5">
        <f t="shared" si="5579"/>
        <v>0</v>
      </c>
      <c r="AA2789" s="5">
        <f t="shared" si="3"/>
        <v>0</v>
      </c>
    </row>
    <row r="2790" spans="1:27" ht="15.75" customHeight="1" x14ac:dyDescent="0.2">
      <c r="A2790" s="1" t="s">
        <v>3032</v>
      </c>
      <c r="B2790" s="1" t="s">
        <v>20</v>
      </c>
      <c r="C2790" s="1" t="s">
        <v>35</v>
      </c>
      <c r="D2790" s="2">
        <v>45729</v>
      </c>
      <c r="E2790" s="1" t="s">
        <v>37</v>
      </c>
      <c r="F2790" s="1">
        <v>21.93</v>
      </c>
      <c r="G2790" s="1">
        <v>45.9</v>
      </c>
      <c r="H2790" s="1">
        <v>305</v>
      </c>
      <c r="I2790" s="1">
        <v>48.8</v>
      </c>
      <c r="J2790" s="1">
        <v>8.3699999999999992</v>
      </c>
      <c r="K2790" s="1">
        <v>98.39</v>
      </c>
      <c r="L2790" s="1">
        <v>6.77</v>
      </c>
      <c r="M2790" s="1">
        <v>135.19999999999999</v>
      </c>
      <c r="N2790" s="1">
        <v>89.3</v>
      </c>
      <c r="O2790" s="1">
        <v>93.18</v>
      </c>
      <c r="P2790" s="1" t="s">
        <v>4</v>
      </c>
      <c r="Q2790" s="1" t="s">
        <v>5</v>
      </c>
      <c r="R2790" s="1" t="s">
        <v>6</v>
      </c>
      <c r="S2790" s="1" t="s">
        <v>6</v>
      </c>
      <c r="T2790" s="3">
        <f t="shared" si="0"/>
        <v>45717</v>
      </c>
      <c r="U2790" s="5">
        <f t="shared" ref="U2790:V2790" si="5580">IF(ISBLANK(F2790),1,0)</f>
        <v>0</v>
      </c>
      <c r="V2790" s="5">
        <f t="shared" si="5580"/>
        <v>0</v>
      </c>
      <c r="W2790" s="5">
        <f t="shared" ref="W2790:Z2790" si="5581">IF(ISBLANK(K2790),1,0)</f>
        <v>0</v>
      </c>
      <c r="X2790" s="5">
        <f t="shared" si="5581"/>
        <v>0</v>
      </c>
      <c r="Y2790" s="5">
        <f t="shared" si="5581"/>
        <v>0</v>
      </c>
      <c r="Z2790" s="5">
        <f t="shared" si="5581"/>
        <v>0</v>
      </c>
      <c r="AA2790" s="5">
        <f t="shared" si="3"/>
        <v>0</v>
      </c>
    </row>
    <row r="2791" spans="1:27" ht="15.75" customHeight="1" x14ac:dyDescent="0.2">
      <c r="A2791" s="1" t="s">
        <v>3033</v>
      </c>
      <c r="B2791" s="1" t="s">
        <v>1</v>
      </c>
      <c r="C2791" s="1" t="s">
        <v>47</v>
      </c>
      <c r="D2791" s="2">
        <v>45897</v>
      </c>
      <c r="E2791" s="1" t="s">
        <v>23</v>
      </c>
      <c r="F2791" s="1">
        <v>22.64</v>
      </c>
      <c r="G2791" s="1">
        <v>46.15</v>
      </c>
      <c r="H2791" s="1">
        <v>381</v>
      </c>
      <c r="I2791" s="1">
        <v>38.200000000000003</v>
      </c>
      <c r="J2791" s="1">
        <v>7.08</v>
      </c>
      <c r="K2791" s="1">
        <v>99.43</v>
      </c>
      <c r="L2791" s="1">
        <v>6.55</v>
      </c>
      <c r="M2791" s="1">
        <v>104.6</v>
      </c>
      <c r="N2791" s="1">
        <v>86.87</v>
      </c>
      <c r="O2791" s="1">
        <v>95.56</v>
      </c>
      <c r="P2791" s="1" t="s">
        <v>4</v>
      </c>
      <c r="Q2791" s="1" t="s">
        <v>5</v>
      </c>
      <c r="R2791" s="1" t="s">
        <v>6</v>
      </c>
      <c r="S2791" s="1" t="s">
        <v>6</v>
      </c>
      <c r="T2791" s="3">
        <f t="shared" si="0"/>
        <v>45870</v>
      </c>
      <c r="U2791" s="5">
        <f t="shared" ref="U2791:V2791" si="5582">IF(ISBLANK(F2791),1,0)</f>
        <v>0</v>
      </c>
      <c r="V2791" s="5">
        <f t="shared" si="5582"/>
        <v>0</v>
      </c>
      <c r="W2791" s="5">
        <f t="shared" ref="W2791:Z2791" si="5583">IF(ISBLANK(K2791),1,0)</f>
        <v>0</v>
      </c>
      <c r="X2791" s="5">
        <f t="shared" si="5583"/>
        <v>0</v>
      </c>
      <c r="Y2791" s="5">
        <f t="shared" si="5583"/>
        <v>0</v>
      </c>
      <c r="Z2791" s="5">
        <f t="shared" si="5583"/>
        <v>0</v>
      </c>
      <c r="AA2791" s="5">
        <f t="shared" si="3"/>
        <v>0</v>
      </c>
    </row>
    <row r="2792" spans="1:27" ht="15.75" customHeight="1" x14ac:dyDescent="0.2">
      <c r="A2792" s="1" t="s">
        <v>3033</v>
      </c>
      <c r="B2792" s="1" t="s">
        <v>1</v>
      </c>
      <c r="C2792" s="1" t="s">
        <v>47</v>
      </c>
      <c r="D2792" s="2">
        <v>45897</v>
      </c>
      <c r="E2792" s="1" t="s">
        <v>23</v>
      </c>
      <c r="F2792" s="1">
        <v>22.64</v>
      </c>
      <c r="G2792" s="1">
        <v>46.15</v>
      </c>
      <c r="H2792" s="1">
        <v>381</v>
      </c>
      <c r="I2792" s="1">
        <v>38.200000000000003</v>
      </c>
      <c r="J2792" s="1">
        <v>7.08</v>
      </c>
      <c r="K2792" s="1">
        <v>99.43</v>
      </c>
      <c r="L2792" s="1">
        <v>6.55</v>
      </c>
      <c r="M2792" s="1">
        <v>104.6</v>
      </c>
      <c r="N2792" s="1">
        <v>86.87</v>
      </c>
      <c r="O2792" s="1">
        <v>95.56</v>
      </c>
      <c r="P2792" s="1" t="s">
        <v>4</v>
      </c>
      <c r="Q2792" s="1" t="s">
        <v>5</v>
      </c>
      <c r="R2792" s="1" t="s">
        <v>6</v>
      </c>
      <c r="S2792" s="1" t="s">
        <v>6</v>
      </c>
      <c r="T2792" s="3">
        <f t="shared" si="0"/>
        <v>45870</v>
      </c>
      <c r="U2792" s="5">
        <f t="shared" ref="U2792:V2792" si="5584">IF(ISBLANK(F2792),1,0)</f>
        <v>0</v>
      </c>
      <c r="V2792" s="5">
        <f t="shared" si="5584"/>
        <v>0</v>
      </c>
      <c r="W2792" s="5">
        <f t="shared" ref="W2792:Z2792" si="5585">IF(ISBLANK(K2792),1,0)</f>
        <v>0</v>
      </c>
      <c r="X2792" s="5">
        <f t="shared" si="5585"/>
        <v>0</v>
      </c>
      <c r="Y2792" s="5">
        <f t="shared" si="5585"/>
        <v>0</v>
      </c>
      <c r="Z2792" s="5">
        <f t="shared" si="5585"/>
        <v>0</v>
      </c>
      <c r="AA2792" s="5">
        <f t="shared" si="3"/>
        <v>0</v>
      </c>
    </row>
    <row r="2793" spans="1:27" ht="15.75" customHeight="1" x14ac:dyDescent="0.2">
      <c r="A2793" s="1" t="s">
        <v>3034</v>
      </c>
      <c r="B2793" s="1" t="s">
        <v>20</v>
      </c>
      <c r="C2793" s="1" t="s">
        <v>21</v>
      </c>
      <c r="D2793" s="2">
        <v>45859</v>
      </c>
      <c r="E2793" s="1" t="s">
        <v>37</v>
      </c>
      <c r="F2793" s="1">
        <v>21.58</v>
      </c>
      <c r="G2793" s="1">
        <v>42.92</v>
      </c>
      <c r="H2793" s="1">
        <v>317</v>
      </c>
      <c r="I2793" s="1">
        <v>39.299999999999997</v>
      </c>
      <c r="J2793" s="1">
        <v>8.56</v>
      </c>
      <c r="K2793" s="1">
        <v>98.52</v>
      </c>
      <c r="L2793" s="1">
        <v>7.17</v>
      </c>
      <c r="M2793" s="1">
        <v>136.5</v>
      </c>
      <c r="N2793" s="1">
        <v>86</v>
      </c>
      <c r="O2793" s="1">
        <v>91.32</v>
      </c>
      <c r="P2793" s="1" t="s">
        <v>4</v>
      </c>
      <c r="Q2793" s="1" t="s">
        <v>5</v>
      </c>
      <c r="R2793" s="1" t="s">
        <v>6</v>
      </c>
      <c r="S2793" s="1" t="s">
        <v>6</v>
      </c>
      <c r="T2793" s="3">
        <f t="shared" si="0"/>
        <v>45839</v>
      </c>
      <c r="U2793" s="5">
        <f t="shared" ref="U2793:V2793" si="5586">IF(ISBLANK(F2793),1,0)</f>
        <v>0</v>
      </c>
      <c r="V2793" s="5">
        <f t="shared" si="5586"/>
        <v>0</v>
      </c>
      <c r="W2793" s="5">
        <f t="shared" ref="W2793:Z2793" si="5587">IF(ISBLANK(K2793),1,0)</f>
        <v>0</v>
      </c>
      <c r="X2793" s="5">
        <f t="shared" si="5587"/>
        <v>0</v>
      </c>
      <c r="Y2793" s="5">
        <f t="shared" si="5587"/>
        <v>0</v>
      </c>
      <c r="Z2793" s="5">
        <f t="shared" si="5587"/>
        <v>0</v>
      </c>
      <c r="AA2793" s="5">
        <f t="shared" si="3"/>
        <v>0</v>
      </c>
    </row>
    <row r="2794" spans="1:27" ht="15.75" customHeight="1" x14ac:dyDescent="0.2">
      <c r="A2794" s="1" t="s">
        <v>3035</v>
      </c>
      <c r="B2794" s="1" t="s">
        <v>58</v>
      </c>
      <c r="C2794" s="1" t="s">
        <v>47</v>
      </c>
      <c r="D2794" s="2">
        <v>45681</v>
      </c>
      <c r="E2794" s="1" t="s">
        <v>23</v>
      </c>
      <c r="F2794" s="1">
        <v>22.16</v>
      </c>
      <c r="G2794" s="1">
        <v>37.53</v>
      </c>
      <c r="H2794" s="1">
        <v>314</v>
      </c>
      <c r="I2794" s="1">
        <v>34.299999999999997</v>
      </c>
      <c r="J2794" s="1">
        <v>7.5</v>
      </c>
      <c r="K2794" s="1">
        <v>99.15</v>
      </c>
      <c r="L2794" s="1">
        <v>6.65</v>
      </c>
      <c r="M2794" s="1">
        <v>94.1</v>
      </c>
      <c r="N2794" s="1">
        <v>87.74</v>
      </c>
      <c r="O2794" s="1">
        <v>93.11</v>
      </c>
      <c r="P2794" s="1" t="s">
        <v>177</v>
      </c>
      <c r="Q2794" s="1" t="s">
        <v>5</v>
      </c>
      <c r="R2794" s="1" t="s">
        <v>6</v>
      </c>
      <c r="S2794" s="1" t="s">
        <v>6</v>
      </c>
      <c r="T2794" s="3">
        <f t="shared" si="0"/>
        <v>45658</v>
      </c>
      <c r="U2794" s="5">
        <f t="shared" ref="U2794:V2794" si="5588">IF(ISBLANK(F2794),1,0)</f>
        <v>0</v>
      </c>
      <c r="V2794" s="5">
        <f t="shared" si="5588"/>
        <v>0</v>
      </c>
      <c r="W2794" s="5">
        <f t="shared" ref="W2794:Z2794" si="5589">IF(ISBLANK(K2794),1,0)</f>
        <v>0</v>
      </c>
      <c r="X2794" s="5">
        <f t="shared" si="5589"/>
        <v>0</v>
      </c>
      <c r="Y2794" s="5">
        <f t="shared" si="5589"/>
        <v>0</v>
      </c>
      <c r="Z2794" s="5">
        <f t="shared" si="5589"/>
        <v>0</v>
      </c>
      <c r="AA2794" s="5">
        <f t="shared" si="3"/>
        <v>0</v>
      </c>
    </row>
    <row r="2795" spans="1:27" ht="15.75" customHeight="1" x14ac:dyDescent="0.2">
      <c r="A2795" s="1" t="s">
        <v>3036</v>
      </c>
      <c r="B2795" s="1" t="s">
        <v>58</v>
      </c>
      <c r="C2795" s="1" t="s">
        <v>35</v>
      </c>
      <c r="D2795" s="2">
        <v>45318</v>
      </c>
      <c r="E2795" s="1" t="s">
        <v>37</v>
      </c>
      <c r="F2795" s="1">
        <v>22.57</v>
      </c>
      <c r="G2795" s="1">
        <v>46.42</v>
      </c>
      <c r="H2795" s="1">
        <v>310</v>
      </c>
      <c r="I2795" s="1">
        <v>38.1</v>
      </c>
      <c r="J2795" s="1">
        <v>6.89</v>
      </c>
      <c r="K2795" s="1">
        <v>99.18</v>
      </c>
      <c r="L2795" s="1">
        <v>6.69</v>
      </c>
      <c r="M2795" s="1">
        <v>130.30000000000001</v>
      </c>
      <c r="N2795" s="1">
        <v>90.27</v>
      </c>
      <c r="O2795" s="1">
        <v>94.2</v>
      </c>
      <c r="P2795" s="1" t="s">
        <v>4</v>
      </c>
      <c r="Q2795" s="1" t="s">
        <v>5</v>
      </c>
      <c r="R2795" s="1" t="s">
        <v>6</v>
      </c>
      <c r="S2795" s="1" t="s">
        <v>6</v>
      </c>
      <c r="T2795" s="3">
        <f t="shared" si="0"/>
        <v>45292</v>
      </c>
      <c r="U2795" s="5">
        <f t="shared" ref="U2795:V2795" si="5590">IF(ISBLANK(F2795),1,0)</f>
        <v>0</v>
      </c>
      <c r="V2795" s="5">
        <f t="shared" si="5590"/>
        <v>0</v>
      </c>
      <c r="W2795" s="5">
        <f t="shared" ref="W2795:Z2795" si="5591">IF(ISBLANK(K2795),1,0)</f>
        <v>0</v>
      </c>
      <c r="X2795" s="5">
        <f t="shared" si="5591"/>
        <v>0</v>
      </c>
      <c r="Y2795" s="5">
        <f t="shared" si="5591"/>
        <v>0</v>
      </c>
      <c r="Z2795" s="5">
        <f t="shared" si="5591"/>
        <v>0</v>
      </c>
      <c r="AA2795" s="5">
        <f t="shared" si="3"/>
        <v>0</v>
      </c>
    </row>
    <row r="2796" spans="1:27" ht="15.75" customHeight="1" x14ac:dyDescent="0.2">
      <c r="A2796" s="1" t="s">
        <v>3037</v>
      </c>
      <c r="B2796" s="1" t="s">
        <v>58</v>
      </c>
      <c r="C2796" s="1" t="s">
        <v>47</v>
      </c>
      <c r="D2796" s="2">
        <v>45506</v>
      </c>
      <c r="E2796" s="1" t="s">
        <v>93</v>
      </c>
      <c r="F2796" s="1">
        <v>21.97</v>
      </c>
      <c r="G2796" s="1">
        <v>48.96</v>
      </c>
      <c r="H2796" s="1">
        <v>342</v>
      </c>
      <c r="I2796" s="1">
        <v>37.5</v>
      </c>
      <c r="J2796" s="1">
        <v>7.1</v>
      </c>
      <c r="K2796" s="1">
        <v>98.99</v>
      </c>
      <c r="L2796" s="1">
        <v>6.88</v>
      </c>
      <c r="M2796" s="1">
        <v>129.80000000000001</v>
      </c>
      <c r="N2796" s="1">
        <v>85.57</v>
      </c>
      <c r="O2796" s="1">
        <v>91.37</v>
      </c>
      <c r="P2796" s="1" t="s">
        <v>4</v>
      </c>
      <c r="Q2796" s="1" t="s">
        <v>5</v>
      </c>
      <c r="R2796" s="1" t="s">
        <v>6</v>
      </c>
      <c r="S2796" s="1" t="s">
        <v>6</v>
      </c>
      <c r="T2796" s="3">
        <f t="shared" si="0"/>
        <v>45505</v>
      </c>
      <c r="U2796" s="5">
        <f t="shared" ref="U2796:V2796" si="5592">IF(ISBLANK(F2796),1,0)</f>
        <v>0</v>
      </c>
      <c r="V2796" s="5">
        <f t="shared" si="5592"/>
        <v>0</v>
      </c>
      <c r="W2796" s="5">
        <f t="shared" ref="W2796:Z2796" si="5593">IF(ISBLANK(K2796),1,0)</f>
        <v>0</v>
      </c>
      <c r="X2796" s="5">
        <f t="shared" si="5593"/>
        <v>0</v>
      </c>
      <c r="Y2796" s="5">
        <f t="shared" si="5593"/>
        <v>0</v>
      </c>
      <c r="Z2796" s="5">
        <f t="shared" si="5593"/>
        <v>0</v>
      </c>
      <c r="AA2796" s="5">
        <f t="shared" si="3"/>
        <v>0</v>
      </c>
    </row>
    <row r="2797" spans="1:27" ht="15.75" customHeight="1" x14ac:dyDescent="0.2">
      <c r="A2797" s="1" t="s">
        <v>3038</v>
      </c>
      <c r="B2797" s="1" t="s">
        <v>58</v>
      </c>
      <c r="C2797" s="1" t="s">
        <v>47</v>
      </c>
      <c r="D2797" s="2">
        <v>45864</v>
      </c>
      <c r="E2797" s="1" t="s">
        <v>23</v>
      </c>
      <c r="F2797" s="1">
        <v>22.34</v>
      </c>
      <c r="G2797" s="1">
        <v>43.97</v>
      </c>
      <c r="H2797" s="1">
        <v>306</v>
      </c>
      <c r="I2797" s="1">
        <v>44</v>
      </c>
      <c r="J2797" s="1">
        <v>7.41</v>
      </c>
      <c r="K2797" s="1">
        <v>99.74</v>
      </c>
      <c r="L2797" s="1">
        <v>6.86</v>
      </c>
      <c r="M2797" s="1">
        <v>143.19999999999999</v>
      </c>
      <c r="N2797" s="1">
        <v>84.53</v>
      </c>
      <c r="O2797" s="1">
        <v>93.19</v>
      </c>
      <c r="P2797" s="1" t="s">
        <v>4</v>
      </c>
      <c r="Q2797" s="1" t="s">
        <v>5</v>
      </c>
      <c r="R2797" s="1" t="s">
        <v>6</v>
      </c>
      <c r="S2797" s="1" t="s">
        <v>6</v>
      </c>
      <c r="T2797" s="3">
        <f t="shared" si="0"/>
        <v>45839</v>
      </c>
      <c r="U2797" s="5">
        <f t="shared" ref="U2797:V2797" si="5594">IF(ISBLANK(F2797),1,0)</f>
        <v>0</v>
      </c>
      <c r="V2797" s="5">
        <f t="shared" si="5594"/>
        <v>0</v>
      </c>
      <c r="W2797" s="5">
        <f t="shared" ref="W2797:Z2797" si="5595">IF(ISBLANK(K2797),1,0)</f>
        <v>0</v>
      </c>
      <c r="X2797" s="5">
        <f t="shared" si="5595"/>
        <v>0</v>
      </c>
      <c r="Y2797" s="5">
        <f t="shared" si="5595"/>
        <v>0</v>
      </c>
      <c r="Z2797" s="5">
        <f t="shared" si="5595"/>
        <v>0</v>
      </c>
      <c r="AA2797" s="5">
        <f t="shared" si="3"/>
        <v>0</v>
      </c>
    </row>
    <row r="2798" spans="1:27" ht="15.75" customHeight="1" x14ac:dyDescent="0.2">
      <c r="A2798" s="1" t="s">
        <v>3039</v>
      </c>
      <c r="B2798" s="1" t="s">
        <v>1</v>
      </c>
      <c r="C2798" s="1" t="s">
        <v>21</v>
      </c>
      <c r="D2798" s="2">
        <v>45351</v>
      </c>
      <c r="E2798" s="1" t="s">
        <v>174</v>
      </c>
      <c r="F2798" s="1">
        <v>21.76</v>
      </c>
      <c r="G2798" s="1">
        <v>45.11</v>
      </c>
      <c r="H2798" s="1">
        <v>333</v>
      </c>
      <c r="I2798" s="1">
        <v>28.1</v>
      </c>
      <c r="J2798" s="1">
        <v>5.85</v>
      </c>
      <c r="K2798" s="1">
        <v>99.35</v>
      </c>
      <c r="L2798" s="1">
        <v>6.73</v>
      </c>
      <c r="M2798" s="1">
        <v>131.9</v>
      </c>
      <c r="N2798" s="1">
        <v>88.91</v>
      </c>
      <c r="O2798" s="1">
        <v>96.06</v>
      </c>
      <c r="P2798" s="1" t="s">
        <v>4</v>
      </c>
      <c r="Q2798" s="1" t="s">
        <v>5</v>
      </c>
      <c r="R2798" s="1" t="s">
        <v>6</v>
      </c>
      <c r="S2798" s="1" t="s">
        <v>6</v>
      </c>
      <c r="T2798" s="3">
        <f t="shared" si="0"/>
        <v>45323</v>
      </c>
      <c r="U2798" s="5">
        <f t="shared" ref="U2798:V2798" si="5596">IF(ISBLANK(F2798),1,0)</f>
        <v>0</v>
      </c>
      <c r="V2798" s="5">
        <f t="shared" si="5596"/>
        <v>0</v>
      </c>
      <c r="W2798" s="5">
        <f t="shared" ref="W2798:Z2798" si="5597">IF(ISBLANK(K2798),1,0)</f>
        <v>0</v>
      </c>
      <c r="X2798" s="5">
        <f t="shared" si="5597"/>
        <v>0</v>
      </c>
      <c r="Y2798" s="5">
        <f t="shared" si="5597"/>
        <v>0</v>
      </c>
      <c r="Z2798" s="5">
        <f t="shared" si="5597"/>
        <v>0</v>
      </c>
      <c r="AA2798" s="5">
        <f t="shared" si="3"/>
        <v>0</v>
      </c>
    </row>
    <row r="2799" spans="1:27" ht="15.75" customHeight="1" x14ac:dyDescent="0.2">
      <c r="A2799" s="1" t="s">
        <v>3040</v>
      </c>
      <c r="B2799" s="1" t="s">
        <v>20</v>
      </c>
      <c r="C2799" s="1" t="s">
        <v>47</v>
      </c>
      <c r="D2799" s="2">
        <v>45808</v>
      </c>
      <c r="E2799" s="1" t="s">
        <v>37</v>
      </c>
      <c r="F2799" s="1">
        <v>23.42</v>
      </c>
      <c r="G2799" s="1">
        <v>33.68</v>
      </c>
      <c r="H2799" s="1">
        <v>296</v>
      </c>
      <c r="I2799" s="1">
        <v>46</v>
      </c>
      <c r="J2799" s="1">
        <v>7.33</v>
      </c>
      <c r="K2799" s="1">
        <v>98.9</v>
      </c>
      <c r="L2799" s="1">
        <v>6.93</v>
      </c>
      <c r="M2799" s="1">
        <v>147.5</v>
      </c>
      <c r="N2799" s="1">
        <v>83.69</v>
      </c>
      <c r="O2799" s="1">
        <v>92.81</v>
      </c>
      <c r="P2799" s="1" t="s">
        <v>4</v>
      </c>
      <c r="Q2799" s="1" t="s">
        <v>5</v>
      </c>
      <c r="R2799" s="1" t="s">
        <v>6</v>
      </c>
      <c r="S2799" s="1" t="s">
        <v>6</v>
      </c>
      <c r="T2799" s="3">
        <f t="shared" si="0"/>
        <v>45778</v>
      </c>
      <c r="U2799" s="5">
        <f t="shared" ref="U2799:V2799" si="5598">IF(ISBLANK(F2799),1,0)</f>
        <v>0</v>
      </c>
      <c r="V2799" s="5">
        <f t="shared" si="5598"/>
        <v>0</v>
      </c>
      <c r="W2799" s="5">
        <f t="shared" ref="W2799:Z2799" si="5599">IF(ISBLANK(K2799),1,0)</f>
        <v>0</v>
      </c>
      <c r="X2799" s="5">
        <f t="shared" si="5599"/>
        <v>0</v>
      </c>
      <c r="Y2799" s="5">
        <f t="shared" si="5599"/>
        <v>0</v>
      </c>
      <c r="Z2799" s="5">
        <f t="shared" si="5599"/>
        <v>0</v>
      </c>
      <c r="AA2799" s="5">
        <f t="shared" si="3"/>
        <v>0</v>
      </c>
    </row>
    <row r="2800" spans="1:27" ht="15.75" customHeight="1" x14ac:dyDescent="0.2">
      <c r="A2800" s="1" t="s">
        <v>2563</v>
      </c>
      <c r="B2800" s="1" t="s">
        <v>58</v>
      </c>
      <c r="C2800" s="1" t="s">
        <v>35</v>
      </c>
      <c r="D2800" s="2">
        <v>45806</v>
      </c>
      <c r="E2800" s="1" t="s">
        <v>37</v>
      </c>
      <c r="F2800" s="1">
        <v>21.79</v>
      </c>
      <c r="G2800" s="1">
        <v>47.27</v>
      </c>
      <c r="H2800" s="1">
        <v>326</v>
      </c>
      <c r="I2800" s="1">
        <v>40</v>
      </c>
      <c r="J2800" s="1">
        <v>7.1</v>
      </c>
      <c r="K2800" s="1">
        <v>99.19</v>
      </c>
      <c r="L2800" s="1">
        <v>6.92</v>
      </c>
      <c r="N2800" s="1">
        <v>90.3</v>
      </c>
      <c r="O2800" s="1">
        <v>94.83</v>
      </c>
      <c r="P2800" s="1" t="s">
        <v>4</v>
      </c>
      <c r="Q2800" s="1" t="s">
        <v>5</v>
      </c>
      <c r="R2800" s="1" t="s">
        <v>6</v>
      </c>
      <c r="S2800" s="1" t="s">
        <v>6</v>
      </c>
      <c r="T2800" s="3">
        <f t="shared" si="0"/>
        <v>45778</v>
      </c>
      <c r="U2800" s="5">
        <f t="shared" ref="U2800:V2800" si="5600">IF(ISBLANK(F2800),1,0)</f>
        <v>0</v>
      </c>
      <c r="V2800" s="5">
        <f t="shared" si="5600"/>
        <v>0</v>
      </c>
      <c r="W2800" s="5">
        <f t="shared" ref="W2800:Z2800" si="5601">IF(ISBLANK(K2800),1,0)</f>
        <v>0</v>
      </c>
      <c r="X2800" s="5">
        <f t="shared" si="5601"/>
        <v>0</v>
      </c>
      <c r="Y2800" s="5">
        <f t="shared" si="5601"/>
        <v>1</v>
      </c>
      <c r="Z2800" s="5">
        <f t="shared" si="5601"/>
        <v>0</v>
      </c>
      <c r="AA2800" s="5">
        <f t="shared" si="3"/>
        <v>1</v>
      </c>
    </row>
    <row r="2801" spans="1:27" ht="15.75" customHeight="1" x14ac:dyDescent="0.2">
      <c r="A2801" s="1" t="s">
        <v>3041</v>
      </c>
      <c r="B2801" s="1" t="s">
        <v>1</v>
      </c>
      <c r="C2801" s="1" t="s">
        <v>47</v>
      </c>
      <c r="D2801" s="2">
        <v>45841</v>
      </c>
      <c r="E2801" s="1" t="s">
        <v>37</v>
      </c>
      <c r="F2801" s="1">
        <v>22.65</v>
      </c>
      <c r="G2801" s="1">
        <v>51.9</v>
      </c>
      <c r="H2801" s="1">
        <v>337</v>
      </c>
      <c r="I2801" s="1">
        <v>38.299999999999997</v>
      </c>
      <c r="J2801" s="1">
        <v>6.67</v>
      </c>
      <c r="K2801" s="1">
        <v>99.06</v>
      </c>
      <c r="L2801" s="1">
        <v>6.88</v>
      </c>
      <c r="M2801" s="1">
        <v>140.19999999999999</v>
      </c>
      <c r="N2801" s="1">
        <v>90.15</v>
      </c>
      <c r="O2801" s="1">
        <v>94.9</v>
      </c>
      <c r="P2801" s="1" t="s">
        <v>4</v>
      </c>
      <c r="Q2801" s="1" t="s">
        <v>5</v>
      </c>
      <c r="R2801" s="1" t="s">
        <v>6</v>
      </c>
      <c r="S2801" s="1" t="s">
        <v>6</v>
      </c>
      <c r="T2801" s="3">
        <f t="shared" si="0"/>
        <v>45839</v>
      </c>
      <c r="U2801" s="5">
        <f t="shared" ref="U2801:V2801" si="5602">IF(ISBLANK(F2801),1,0)</f>
        <v>0</v>
      </c>
      <c r="V2801" s="5">
        <f t="shared" si="5602"/>
        <v>0</v>
      </c>
      <c r="W2801" s="5">
        <f t="shared" ref="W2801:Z2801" si="5603">IF(ISBLANK(K2801),1,0)</f>
        <v>0</v>
      </c>
      <c r="X2801" s="5">
        <f t="shared" si="5603"/>
        <v>0</v>
      </c>
      <c r="Y2801" s="5">
        <f t="shared" si="5603"/>
        <v>0</v>
      </c>
      <c r="Z2801" s="5">
        <f t="shared" si="5603"/>
        <v>0</v>
      </c>
      <c r="AA2801" s="5">
        <f t="shared" si="3"/>
        <v>0</v>
      </c>
    </row>
    <row r="2802" spans="1:27" ht="15.75" customHeight="1" x14ac:dyDescent="0.2">
      <c r="A2802" s="1" t="s">
        <v>2240</v>
      </c>
      <c r="B2802" s="1" t="s">
        <v>1</v>
      </c>
      <c r="C2802" s="1" t="s">
        <v>47</v>
      </c>
      <c r="D2802" s="2">
        <v>45450</v>
      </c>
      <c r="E2802" s="1" t="s">
        <v>37</v>
      </c>
      <c r="F2802" s="1">
        <v>22.92</v>
      </c>
      <c r="G2802" s="1">
        <v>44.61</v>
      </c>
      <c r="H2802" s="1">
        <v>316</v>
      </c>
      <c r="I2802" s="1">
        <v>41.7</v>
      </c>
      <c r="J2802" s="1">
        <v>6.78</v>
      </c>
      <c r="K2802" s="1">
        <v>99.11</v>
      </c>
      <c r="L2802" s="1">
        <v>6.9</v>
      </c>
      <c r="M2802" s="1">
        <v>112.2</v>
      </c>
      <c r="N2802" s="1">
        <v>86.68</v>
      </c>
      <c r="O2802" s="1">
        <v>93.82</v>
      </c>
      <c r="P2802" s="1" t="s">
        <v>4</v>
      </c>
      <c r="Q2802" s="1" t="s">
        <v>5</v>
      </c>
      <c r="R2802" s="1" t="s">
        <v>6</v>
      </c>
      <c r="S2802" s="1" t="s">
        <v>6</v>
      </c>
      <c r="T2802" s="3">
        <f t="shared" si="0"/>
        <v>45444</v>
      </c>
      <c r="U2802" s="5">
        <f t="shared" ref="U2802:V2802" si="5604">IF(ISBLANK(F2802),1,0)</f>
        <v>0</v>
      </c>
      <c r="V2802" s="5">
        <f t="shared" si="5604"/>
        <v>0</v>
      </c>
      <c r="W2802" s="5">
        <f t="shared" ref="W2802:Z2802" si="5605">IF(ISBLANK(K2802),1,0)</f>
        <v>0</v>
      </c>
      <c r="X2802" s="5">
        <f t="shared" si="5605"/>
        <v>0</v>
      </c>
      <c r="Y2802" s="5">
        <f t="shared" si="5605"/>
        <v>0</v>
      </c>
      <c r="Z2802" s="5">
        <f t="shared" si="5605"/>
        <v>0</v>
      </c>
      <c r="AA2802" s="5">
        <f t="shared" si="3"/>
        <v>0</v>
      </c>
    </row>
    <row r="2803" spans="1:27" ht="15.75" customHeight="1" x14ac:dyDescent="0.2">
      <c r="A2803" s="1" t="s">
        <v>3042</v>
      </c>
      <c r="B2803" s="1" t="s">
        <v>20</v>
      </c>
      <c r="C2803" s="1" t="s">
        <v>1230</v>
      </c>
      <c r="D2803" s="2">
        <v>45470</v>
      </c>
      <c r="E2803" s="1" t="s">
        <v>3</v>
      </c>
      <c r="F2803" s="1">
        <v>21.19</v>
      </c>
      <c r="G2803" s="1">
        <v>37.03</v>
      </c>
      <c r="H2803" s="1">
        <v>321</v>
      </c>
      <c r="I2803" s="1">
        <v>47.7</v>
      </c>
      <c r="J2803" s="1">
        <v>8.09</v>
      </c>
      <c r="L2803" s="1">
        <v>6.92</v>
      </c>
      <c r="M2803" s="1">
        <v>123.1</v>
      </c>
      <c r="N2803" s="1">
        <v>85.03</v>
      </c>
      <c r="O2803" s="1">
        <v>93.23</v>
      </c>
      <c r="P2803" s="1" t="s">
        <v>4</v>
      </c>
      <c r="Q2803" s="1" t="s">
        <v>5</v>
      </c>
      <c r="R2803" s="1" t="s">
        <v>6</v>
      </c>
      <c r="S2803" s="1" t="s">
        <v>6</v>
      </c>
      <c r="T2803" s="3">
        <f t="shared" si="0"/>
        <v>45444</v>
      </c>
      <c r="U2803" s="5">
        <f t="shared" ref="U2803:V2803" si="5606">IF(ISBLANK(F2803),1,0)</f>
        <v>0</v>
      </c>
      <c r="V2803" s="5">
        <f t="shared" si="5606"/>
        <v>0</v>
      </c>
      <c r="W2803" s="5">
        <f t="shared" ref="W2803:Z2803" si="5607">IF(ISBLANK(K2803),1,0)</f>
        <v>1</v>
      </c>
      <c r="X2803" s="5">
        <f t="shared" si="5607"/>
        <v>0</v>
      </c>
      <c r="Y2803" s="5">
        <f t="shared" si="5607"/>
        <v>0</v>
      </c>
      <c r="Z2803" s="5">
        <f t="shared" si="5607"/>
        <v>0</v>
      </c>
      <c r="AA2803" s="5">
        <f t="shared" si="3"/>
        <v>1</v>
      </c>
    </row>
    <row r="2804" spans="1:27" ht="15.75" customHeight="1" x14ac:dyDescent="0.2">
      <c r="A2804" s="1" t="s">
        <v>819</v>
      </c>
      <c r="B2804" s="1" t="s">
        <v>34</v>
      </c>
      <c r="C2804" s="1" t="s">
        <v>47</v>
      </c>
      <c r="D2804" s="2">
        <v>45437</v>
      </c>
      <c r="E2804" s="1" t="s">
        <v>93</v>
      </c>
      <c r="F2804" s="1">
        <v>21.81</v>
      </c>
      <c r="G2804" s="1">
        <v>43.19</v>
      </c>
      <c r="H2804" s="1">
        <v>308</v>
      </c>
      <c r="I2804" s="1">
        <v>42.8</v>
      </c>
      <c r="J2804" s="1">
        <v>7.6</v>
      </c>
      <c r="K2804" s="1">
        <v>98.83</v>
      </c>
      <c r="L2804" s="1">
        <v>6.91</v>
      </c>
      <c r="M2804" s="1">
        <v>147.6</v>
      </c>
      <c r="N2804" s="1">
        <v>81.2</v>
      </c>
      <c r="O2804" s="1">
        <v>93.11</v>
      </c>
      <c r="P2804" s="1" t="s">
        <v>4</v>
      </c>
      <c r="Q2804" s="1" t="s">
        <v>50</v>
      </c>
      <c r="R2804" s="1" t="s">
        <v>153</v>
      </c>
      <c r="S2804" s="1" t="s">
        <v>89</v>
      </c>
      <c r="T2804" s="3">
        <f t="shared" si="0"/>
        <v>45413</v>
      </c>
      <c r="U2804" s="5">
        <f t="shared" ref="U2804:V2804" si="5608">IF(ISBLANK(F2804),1,0)</f>
        <v>0</v>
      </c>
      <c r="V2804" s="5">
        <f t="shared" si="5608"/>
        <v>0</v>
      </c>
      <c r="W2804" s="5">
        <f t="shared" ref="W2804:Z2804" si="5609">IF(ISBLANK(K2804),1,0)</f>
        <v>0</v>
      </c>
      <c r="X2804" s="5">
        <f t="shared" si="5609"/>
        <v>0</v>
      </c>
      <c r="Y2804" s="5">
        <f t="shared" si="5609"/>
        <v>0</v>
      </c>
      <c r="Z2804" s="5">
        <f t="shared" si="5609"/>
        <v>0</v>
      </c>
      <c r="AA2804" s="5">
        <f t="shared" si="3"/>
        <v>0</v>
      </c>
    </row>
    <row r="2805" spans="1:27" ht="15.75" customHeight="1" x14ac:dyDescent="0.2">
      <c r="A2805" s="1" t="s">
        <v>3043</v>
      </c>
      <c r="B2805" s="1" t="s">
        <v>20</v>
      </c>
      <c r="C2805" s="1" t="s">
        <v>21</v>
      </c>
      <c r="D2805" s="2">
        <v>45579</v>
      </c>
      <c r="E2805" s="1" t="s">
        <v>93</v>
      </c>
      <c r="F2805" s="1">
        <v>21.5</v>
      </c>
      <c r="G2805" s="1">
        <v>37.9</v>
      </c>
      <c r="H2805" s="1">
        <v>336</v>
      </c>
      <c r="I2805" s="1">
        <v>54.8</v>
      </c>
      <c r="J2805" s="1">
        <v>8.0399999999999991</v>
      </c>
      <c r="K2805" s="1">
        <v>99.02</v>
      </c>
      <c r="L2805" s="1">
        <v>7.03</v>
      </c>
      <c r="M2805" s="1">
        <v>149.4</v>
      </c>
      <c r="N2805" s="1">
        <v>83.46</v>
      </c>
      <c r="O2805" s="1">
        <v>89.68</v>
      </c>
      <c r="P2805" s="1" t="s">
        <v>4</v>
      </c>
      <c r="Q2805" s="1" t="s">
        <v>50</v>
      </c>
      <c r="R2805" s="1" t="s">
        <v>243</v>
      </c>
      <c r="S2805" s="1" t="s">
        <v>52</v>
      </c>
      <c r="T2805" s="3">
        <f t="shared" si="0"/>
        <v>45566</v>
      </c>
      <c r="U2805" s="5">
        <f t="shared" ref="U2805:V2805" si="5610">IF(ISBLANK(F2805),1,0)</f>
        <v>0</v>
      </c>
      <c r="V2805" s="5">
        <f t="shared" si="5610"/>
        <v>0</v>
      </c>
      <c r="W2805" s="5">
        <f t="shared" ref="W2805:Z2805" si="5611">IF(ISBLANK(K2805),1,0)</f>
        <v>0</v>
      </c>
      <c r="X2805" s="5">
        <f t="shared" si="5611"/>
        <v>0</v>
      </c>
      <c r="Y2805" s="5">
        <f t="shared" si="5611"/>
        <v>0</v>
      </c>
      <c r="Z2805" s="5">
        <f t="shared" si="5611"/>
        <v>0</v>
      </c>
      <c r="AA2805" s="5">
        <f t="shared" si="3"/>
        <v>0</v>
      </c>
    </row>
    <row r="2806" spans="1:27" ht="15.75" customHeight="1" x14ac:dyDescent="0.2">
      <c r="A2806" s="1" t="s">
        <v>466</v>
      </c>
      <c r="B2806" s="1" t="s">
        <v>34</v>
      </c>
      <c r="C2806" s="1" t="s">
        <v>47</v>
      </c>
      <c r="D2806" s="2">
        <v>45675</v>
      </c>
      <c r="E2806" s="1" t="s">
        <v>93</v>
      </c>
      <c r="F2806" s="1">
        <v>21.11</v>
      </c>
      <c r="G2806" s="1">
        <v>42.2</v>
      </c>
      <c r="H2806" s="1">
        <v>320</v>
      </c>
      <c r="I2806" s="1">
        <v>44.7</v>
      </c>
      <c r="J2806" s="1">
        <v>8.6</v>
      </c>
      <c r="K2806" s="1">
        <v>98.84</v>
      </c>
      <c r="L2806" s="1">
        <v>6.97</v>
      </c>
      <c r="M2806" s="1">
        <v>115.3</v>
      </c>
      <c r="N2806" s="1">
        <v>89.18</v>
      </c>
      <c r="O2806" s="1">
        <v>94.82</v>
      </c>
      <c r="P2806" s="1" t="s">
        <v>4</v>
      </c>
      <c r="Q2806" s="1" t="s">
        <v>5</v>
      </c>
      <c r="R2806" s="1" t="s">
        <v>6</v>
      </c>
      <c r="S2806" s="1" t="s">
        <v>6</v>
      </c>
      <c r="T2806" s="3">
        <f t="shared" si="0"/>
        <v>45658</v>
      </c>
      <c r="U2806" s="5">
        <f t="shared" ref="U2806:V2806" si="5612">IF(ISBLANK(F2806),1,0)</f>
        <v>0</v>
      </c>
      <c r="V2806" s="5">
        <f t="shared" si="5612"/>
        <v>0</v>
      </c>
      <c r="W2806" s="5">
        <f t="shared" ref="W2806:Z2806" si="5613">IF(ISBLANK(K2806),1,0)</f>
        <v>0</v>
      </c>
      <c r="X2806" s="5">
        <f t="shared" si="5613"/>
        <v>0</v>
      </c>
      <c r="Y2806" s="5">
        <f t="shared" si="5613"/>
        <v>0</v>
      </c>
      <c r="Z2806" s="5">
        <f t="shared" si="5613"/>
        <v>0</v>
      </c>
      <c r="AA2806" s="5">
        <f t="shared" si="3"/>
        <v>0</v>
      </c>
    </row>
    <row r="2807" spans="1:27" ht="15.75" customHeight="1" x14ac:dyDescent="0.2">
      <c r="A2807" s="1" t="s">
        <v>2780</v>
      </c>
      <c r="B2807" s="1" t="s">
        <v>58</v>
      </c>
      <c r="C2807" s="1" t="s">
        <v>47</v>
      </c>
      <c r="D2807" s="2">
        <v>45379</v>
      </c>
      <c r="E2807" s="1" t="s">
        <v>93</v>
      </c>
      <c r="F2807" s="1">
        <v>22.33</v>
      </c>
      <c r="G2807" s="1">
        <v>45.24</v>
      </c>
      <c r="H2807" s="1">
        <v>343</v>
      </c>
      <c r="I2807" s="1">
        <v>51.3</v>
      </c>
      <c r="J2807" s="1">
        <v>8.0399999999999991</v>
      </c>
      <c r="K2807" s="1">
        <v>98.48</v>
      </c>
      <c r="L2807" s="1">
        <v>6.74</v>
      </c>
      <c r="M2807" s="1">
        <v>121.7</v>
      </c>
      <c r="N2807" s="1">
        <v>84.6</v>
      </c>
      <c r="O2807" s="1">
        <v>94.65</v>
      </c>
      <c r="P2807" s="1" t="s">
        <v>4</v>
      </c>
      <c r="Q2807" s="1" t="s">
        <v>5</v>
      </c>
      <c r="R2807" s="1" t="s">
        <v>6</v>
      </c>
      <c r="S2807" s="1" t="s">
        <v>6</v>
      </c>
      <c r="T2807" s="3">
        <f t="shared" si="0"/>
        <v>45352</v>
      </c>
      <c r="U2807" s="5">
        <f t="shared" ref="U2807:V2807" si="5614">IF(ISBLANK(F2807),1,0)</f>
        <v>0</v>
      </c>
      <c r="V2807" s="5">
        <f t="shared" si="5614"/>
        <v>0</v>
      </c>
      <c r="W2807" s="5">
        <f t="shared" ref="W2807:Z2807" si="5615">IF(ISBLANK(K2807),1,0)</f>
        <v>0</v>
      </c>
      <c r="X2807" s="5">
        <f t="shared" si="5615"/>
        <v>0</v>
      </c>
      <c r="Y2807" s="5">
        <f t="shared" si="5615"/>
        <v>0</v>
      </c>
      <c r="Z2807" s="5">
        <f t="shared" si="5615"/>
        <v>0</v>
      </c>
      <c r="AA2807" s="5">
        <f t="shared" si="3"/>
        <v>0</v>
      </c>
    </row>
    <row r="2808" spans="1:27" ht="15.75" customHeight="1" x14ac:dyDescent="0.2">
      <c r="A2808" s="1" t="s">
        <v>2269</v>
      </c>
      <c r="B2808" s="1" t="s">
        <v>1</v>
      </c>
      <c r="C2808" s="1" t="s">
        <v>35</v>
      </c>
      <c r="D2808" s="2">
        <v>45706</v>
      </c>
      <c r="E2808" s="1" t="s">
        <v>23</v>
      </c>
      <c r="F2808" s="1">
        <v>21.26</v>
      </c>
      <c r="G2808" s="1">
        <v>44.4</v>
      </c>
      <c r="H2808" s="1">
        <v>351</v>
      </c>
      <c r="I2808" s="1">
        <v>36.200000000000003</v>
      </c>
      <c r="J2808" s="1">
        <v>7.7</v>
      </c>
      <c r="K2808" s="1">
        <v>99.5</v>
      </c>
      <c r="L2808" s="1">
        <v>6.72</v>
      </c>
      <c r="M2808" s="1">
        <v>121.7</v>
      </c>
      <c r="N2808" s="1">
        <v>86.92</v>
      </c>
      <c r="O2808" s="1">
        <v>93.85</v>
      </c>
      <c r="P2808" s="1" t="s">
        <v>4</v>
      </c>
      <c r="Q2808" s="1" t="s">
        <v>5</v>
      </c>
      <c r="R2808" s="1" t="s">
        <v>6</v>
      </c>
      <c r="S2808" s="1" t="s">
        <v>6</v>
      </c>
      <c r="T2808" s="3">
        <f t="shared" si="0"/>
        <v>45689</v>
      </c>
      <c r="U2808" s="5">
        <f t="shared" ref="U2808:V2808" si="5616">IF(ISBLANK(F2808),1,0)</f>
        <v>0</v>
      </c>
      <c r="V2808" s="5">
        <f t="shared" si="5616"/>
        <v>0</v>
      </c>
      <c r="W2808" s="5">
        <f t="shared" ref="W2808:Z2808" si="5617">IF(ISBLANK(K2808),1,0)</f>
        <v>0</v>
      </c>
      <c r="X2808" s="5">
        <f t="shared" si="5617"/>
        <v>0</v>
      </c>
      <c r="Y2808" s="5">
        <f t="shared" si="5617"/>
        <v>0</v>
      </c>
      <c r="Z2808" s="5">
        <f t="shared" si="5617"/>
        <v>0</v>
      </c>
      <c r="AA2808" s="5">
        <f t="shared" si="3"/>
        <v>0</v>
      </c>
    </row>
    <row r="2809" spans="1:27" ht="15.75" customHeight="1" x14ac:dyDescent="0.2">
      <c r="A2809" s="1" t="s">
        <v>607</v>
      </c>
      <c r="B2809" s="1" t="s">
        <v>34</v>
      </c>
      <c r="C2809" s="1" t="s">
        <v>35</v>
      </c>
      <c r="D2809" s="2">
        <v>45466</v>
      </c>
      <c r="E2809" s="1" t="s">
        <v>23</v>
      </c>
      <c r="F2809" s="1">
        <v>23.11</v>
      </c>
      <c r="G2809" s="1">
        <v>49.02</v>
      </c>
      <c r="H2809" s="1">
        <v>339</v>
      </c>
      <c r="I2809" s="1">
        <v>44.9</v>
      </c>
      <c r="J2809" s="1">
        <v>7.06</v>
      </c>
      <c r="K2809" s="1">
        <v>98.71</v>
      </c>
      <c r="L2809" s="1">
        <v>7.06</v>
      </c>
      <c r="M2809" s="1">
        <v>122.1</v>
      </c>
      <c r="N2809" s="1">
        <v>90.04</v>
      </c>
      <c r="O2809" s="1">
        <v>94.02</v>
      </c>
      <c r="P2809" s="1" t="s">
        <v>4</v>
      </c>
      <c r="Q2809" s="1" t="s">
        <v>50</v>
      </c>
      <c r="R2809" s="1" t="s">
        <v>242</v>
      </c>
      <c r="S2809" s="1" t="s">
        <v>89</v>
      </c>
      <c r="T2809" s="3">
        <f t="shared" si="0"/>
        <v>45444</v>
      </c>
      <c r="U2809" s="5">
        <f t="shared" ref="U2809:V2809" si="5618">IF(ISBLANK(F2809),1,0)</f>
        <v>0</v>
      </c>
      <c r="V2809" s="5">
        <f t="shared" si="5618"/>
        <v>0</v>
      </c>
      <c r="W2809" s="5">
        <f t="shared" ref="W2809:Z2809" si="5619">IF(ISBLANK(K2809),1,0)</f>
        <v>0</v>
      </c>
      <c r="X2809" s="5">
        <f t="shared" si="5619"/>
        <v>0</v>
      </c>
      <c r="Y2809" s="5">
        <f t="shared" si="5619"/>
        <v>0</v>
      </c>
      <c r="Z2809" s="5">
        <f t="shared" si="5619"/>
        <v>0</v>
      </c>
      <c r="AA2809" s="5">
        <f t="shared" si="3"/>
        <v>0</v>
      </c>
    </row>
    <row r="2810" spans="1:27" ht="15.75" customHeight="1" x14ac:dyDescent="0.2">
      <c r="A2810" s="1" t="s">
        <v>379</v>
      </c>
      <c r="B2810" s="1" t="s">
        <v>34</v>
      </c>
      <c r="C2810" s="1" t="s">
        <v>47</v>
      </c>
      <c r="D2810" s="2">
        <v>45702</v>
      </c>
      <c r="E2810" s="1" t="s">
        <v>3</v>
      </c>
      <c r="F2810" s="1">
        <v>22.39</v>
      </c>
      <c r="G2810" s="1">
        <v>45.85</v>
      </c>
      <c r="H2810" s="1">
        <v>325</v>
      </c>
      <c r="I2810" s="1">
        <v>45.7</v>
      </c>
      <c r="J2810" s="1">
        <v>8.11</v>
      </c>
      <c r="K2810" s="1">
        <v>98.94</v>
      </c>
      <c r="L2810" s="1">
        <v>6.89</v>
      </c>
      <c r="M2810" s="1">
        <v>126.4</v>
      </c>
      <c r="N2810" s="1">
        <v>83.82</v>
      </c>
      <c r="O2810" s="1">
        <v>95.54</v>
      </c>
      <c r="P2810" s="1" t="s">
        <v>4</v>
      </c>
      <c r="Q2810" s="1" t="s">
        <v>5</v>
      </c>
      <c r="R2810" s="1" t="s">
        <v>6</v>
      </c>
      <c r="S2810" s="1" t="s">
        <v>6</v>
      </c>
      <c r="T2810" s="3">
        <f t="shared" si="0"/>
        <v>45689</v>
      </c>
      <c r="U2810" s="5">
        <f t="shared" ref="U2810:V2810" si="5620">IF(ISBLANK(F2810),1,0)</f>
        <v>0</v>
      </c>
      <c r="V2810" s="5">
        <f t="shared" si="5620"/>
        <v>0</v>
      </c>
      <c r="W2810" s="5">
        <f t="shared" ref="W2810:Z2810" si="5621">IF(ISBLANK(K2810),1,0)</f>
        <v>0</v>
      </c>
      <c r="X2810" s="5">
        <f t="shared" si="5621"/>
        <v>0</v>
      </c>
      <c r="Y2810" s="5">
        <f t="shared" si="5621"/>
        <v>0</v>
      </c>
      <c r="Z2810" s="5">
        <f t="shared" si="5621"/>
        <v>0</v>
      </c>
      <c r="AA2810" s="5">
        <f t="shared" si="3"/>
        <v>0</v>
      </c>
    </row>
    <row r="2811" spans="1:27" ht="15.75" customHeight="1" x14ac:dyDescent="0.2">
      <c r="A2811" s="1" t="s">
        <v>2745</v>
      </c>
      <c r="B2811" s="1" t="s">
        <v>1</v>
      </c>
      <c r="C2811" s="1" t="s">
        <v>21</v>
      </c>
      <c r="D2811" s="2">
        <v>45513</v>
      </c>
      <c r="E2811" s="1" t="s">
        <v>23</v>
      </c>
      <c r="F2811" s="1">
        <v>22.98</v>
      </c>
      <c r="G2811" s="1">
        <v>38.68</v>
      </c>
      <c r="H2811" s="1">
        <v>344</v>
      </c>
      <c r="I2811" s="1">
        <v>39.299999999999997</v>
      </c>
      <c r="J2811" s="1">
        <v>6.43</v>
      </c>
      <c r="K2811" s="1">
        <v>98.99</v>
      </c>
      <c r="L2811" s="1">
        <v>6.59</v>
      </c>
      <c r="M2811" s="1">
        <v>137.80000000000001</v>
      </c>
      <c r="N2811" s="1">
        <v>91.87</v>
      </c>
      <c r="O2811" s="1">
        <v>94.13</v>
      </c>
      <c r="P2811" s="1" t="s">
        <v>4</v>
      </c>
      <c r="Q2811" s="1" t="s">
        <v>5</v>
      </c>
      <c r="R2811" s="1" t="s">
        <v>6</v>
      </c>
      <c r="S2811" s="1" t="s">
        <v>6</v>
      </c>
      <c r="T2811" s="3">
        <f t="shared" si="0"/>
        <v>45505</v>
      </c>
      <c r="U2811" s="5">
        <f t="shared" ref="U2811:V2811" si="5622">IF(ISBLANK(F2811),1,0)</f>
        <v>0</v>
      </c>
      <c r="V2811" s="5">
        <f t="shared" si="5622"/>
        <v>0</v>
      </c>
      <c r="W2811" s="5">
        <f t="shared" ref="W2811:Z2811" si="5623">IF(ISBLANK(K2811),1,0)</f>
        <v>0</v>
      </c>
      <c r="X2811" s="5">
        <f t="shared" si="5623"/>
        <v>0</v>
      </c>
      <c r="Y2811" s="5">
        <f t="shared" si="5623"/>
        <v>0</v>
      </c>
      <c r="Z2811" s="5">
        <f t="shared" si="5623"/>
        <v>0</v>
      </c>
      <c r="AA2811" s="5">
        <f t="shared" si="3"/>
        <v>0</v>
      </c>
    </row>
    <row r="2812" spans="1:27" ht="15.75" customHeight="1" x14ac:dyDescent="0.2">
      <c r="A2812" s="1" t="s">
        <v>3044</v>
      </c>
      <c r="B2812" s="1" t="s">
        <v>1</v>
      </c>
      <c r="C2812" s="1" t="s">
        <v>21</v>
      </c>
      <c r="D2812" s="2">
        <v>45989</v>
      </c>
      <c r="E2812" s="1" t="s">
        <v>3</v>
      </c>
      <c r="F2812" s="1">
        <v>21.2</v>
      </c>
      <c r="G2812" s="1">
        <v>40.5</v>
      </c>
      <c r="H2812" s="1">
        <v>360</v>
      </c>
      <c r="I2812" s="1">
        <v>34.700000000000003</v>
      </c>
      <c r="J2812" s="1">
        <v>6.18</v>
      </c>
      <c r="K2812" s="1">
        <v>99.02</v>
      </c>
      <c r="L2812" s="1">
        <v>6.51</v>
      </c>
      <c r="M2812" s="1">
        <v>136.19999999999999</v>
      </c>
      <c r="N2812" s="1">
        <v>95.65</v>
      </c>
      <c r="O2812" s="1">
        <v>95.07</v>
      </c>
      <c r="P2812" s="1" t="s">
        <v>4</v>
      </c>
      <c r="Q2812" s="1" t="s">
        <v>5</v>
      </c>
      <c r="R2812" s="1" t="s">
        <v>6</v>
      </c>
      <c r="S2812" s="1" t="s">
        <v>6</v>
      </c>
      <c r="T2812" s="3">
        <f t="shared" si="0"/>
        <v>45962</v>
      </c>
      <c r="U2812" s="5">
        <f t="shared" ref="U2812:V2812" si="5624">IF(ISBLANK(F2812),1,0)</f>
        <v>0</v>
      </c>
      <c r="V2812" s="5">
        <f t="shared" si="5624"/>
        <v>0</v>
      </c>
      <c r="W2812" s="5">
        <f t="shared" ref="W2812:Z2812" si="5625">IF(ISBLANK(K2812),1,0)</f>
        <v>0</v>
      </c>
      <c r="X2812" s="5">
        <f t="shared" si="5625"/>
        <v>0</v>
      </c>
      <c r="Y2812" s="5">
        <f t="shared" si="5625"/>
        <v>0</v>
      </c>
      <c r="Z2812" s="5">
        <f t="shared" si="5625"/>
        <v>0</v>
      </c>
      <c r="AA2812" s="5">
        <f t="shared" si="3"/>
        <v>0</v>
      </c>
    </row>
    <row r="2813" spans="1:27" ht="15.75" customHeight="1" x14ac:dyDescent="0.2">
      <c r="A2813" s="1" t="s">
        <v>128</v>
      </c>
      <c r="B2813" s="1" t="s">
        <v>20</v>
      </c>
      <c r="C2813" s="1" t="s">
        <v>47</v>
      </c>
      <c r="D2813" s="2">
        <v>45525</v>
      </c>
      <c r="E2813" s="1" t="s">
        <v>93</v>
      </c>
      <c r="F2813" s="1">
        <v>20.91</v>
      </c>
      <c r="G2813" s="1">
        <v>37.19</v>
      </c>
      <c r="H2813" s="1">
        <v>345</v>
      </c>
      <c r="I2813" s="1">
        <v>50</v>
      </c>
      <c r="J2813" s="1">
        <v>9.4</v>
      </c>
      <c r="K2813" s="1">
        <v>98.67</v>
      </c>
      <c r="L2813" s="1">
        <v>6.58</v>
      </c>
      <c r="M2813" s="1">
        <v>143.1</v>
      </c>
      <c r="N2813" s="1">
        <v>84.79</v>
      </c>
      <c r="O2813" s="1">
        <v>97.88</v>
      </c>
      <c r="P2813" s="1" t="s">
        <v>4</v>
      </c>
      <c r="Q2813" s="1" t="s">
        <v>5</v>
      </c>
      <c r="R2813" s="1" t="s">
        <v>6</v>
      </c>
      <c r="S2813" s="1" t="s">
        <v>6</v>
      </c>
      <c r="T2813" s="3">
        <f t="shared" si="0"/>
        <v>45505</v>
      </c>
      <c r="U2813" s="5">
        <f t="shared" ref="U2813:V2813" si="5626">IF(ISBLANK(F2813),1,0)</f>
        <v>0</v>
      </c>
      <c r="V2813" s="5">
        <f t="shared" si="5626"/>
        <v>0</v>
      </c>
      <c r="W2813" s="5">
        <f t="shared" ref="W2813:Z2813" si="5627">IF(ISBLANK(K2813),1,0)</f>
        <v>0</v>
      </c>
      <c r="X2813" s="5">
        <f t="shared" si="5627"/>
        <v>0</v>
      </c>
      <c r="Y2813" s="5">
        <f t="shared" si="5627"/>
        <v>0</v>
      </c>
      <c r="Z2813" s="5">
        <f t="shared" si="5627"/>
        <v>0</v>
      </c>
      <c r="AA2813" s="5">
        <f t="shared" si="3"/>
        <v>0</v>
      </c>
    </row>
    <row r="2814" spans="1:27" ht="15.75" customHeight="1" x14ac:dyDescent="0.2">
      <c r="A2814" s="1" t="s">
        <v>3045</v>
      </c>
      <c r="B2814" s="1" t="s">
        <v>1</v>
      </c>
      <c r="C2814" s="1" t="s">
        <v>21</v>
      </c>
      <c r="D2814" s="2">
        <v>45928</v>
      </c>
      <c r="E2814" s="1" t="s">
        <v>37</v>
      </c>
      <c r="F2814" s="1">
        <v>23.54</v>
      </c>
      <c r="G2814" s="1">
        <v>42.07</v>
      </c>
      <c r="H2814" s="1">
        <v>335</v>
      </c>
      <c r="I2814" s="1">
        <v>45.4</v>
      </c>
      <c r="J2814" s="1">
        <v>6.44</v>
      </c>
      <c r="K2814" s="1">
        <v>99.41</v>
      </c>
      <c r="L2814" s="1">
        <v>6.66</v>
      </c>
      <c r="M2814" s="1">
        <v>123</v>
      </c>
      <c r="N2814" s="1">
        <v>90.1</v>
      </c>
      <c r="O2814" s="1">
        <v>94.62</v>
      </c>
      <c r="P2814" s="1" t="s">
        <v>4</v>
      </c>
      <c r="Q2814" s="1" t="s">
        <v>5</v>
      </c>
      <c r="R2814" s="1" t="s">
        <v>6</v>
      </c>
      <c r="S2814" s="1" t="s">
        <v>6</v>
      </c>
      <c r="T2814" s="3">
        <f t="shared" si="0"/>
        <v>45901</v>
      </c>
      <c r="U2814" s="5">
        <f t="shared" ref="U2814:V2814" si="5628">IF(ISBLANK(F2814),1,0)</f>
        <v>0</v>
      </c>
      <c r="V2814" s="5">
        <f t="shared" si="5628"/>
        <v>0</v>
      </c>
      <c r="W2814" s="5">
        <f t="shared" ref="W2814:Z2814" si="5629">IF(ISBLANK(K2814),1,0)</f>
        <v>0</v>
      </c>
      <c r="X2814" s="5">
        <f t="shared" si="5629"/>
        <v>0</v>
      </c>
      <c r="Y2814" s="5">
        <f t="shared" si="5629"/>
        <v>0</v>
      </c>
      <c r="Z2814" s="5">
        <f t="shared" si="5629"/>
        <v>0</v>
      </c>
      <c r="AA2814" s="5">
        <f t="shared" si="3"/>
        <v>0</v>
      </c>
    </row>
    <row r="2815" spans="1:27" ht="15.75" customHeight="1" x14ac:dyDescent="0.2">
      <c r="A2815" s="1" t="s">
        <v>2966</v>
      </c>
      <c r="B2815" s="1" t="s">
        <v>1</v>
      </c>
      <c r="C2815" s="1" t="s">
        <v>21</v>
      </c>
      <c r="D2815" s="2">
        <v>45419</v>
      </c>
      <c r="E2815" s="1" t="s">
        <v>93</v>
      </c>
      <c r="F2815" s="1">
        <v>25.61</v>
      </c>
      <c r="G2815" s="1">
        <v>51.97</v>
      </c>
      <c r="H2815" s="1">
        <v>354</v>
      </c>
      <c r="I2815" s="1">
        <v>43.8</v>
      </c>
      <c r="J2815" s="1">
        <v>5.57</v>
      </c>
      <c r="K2815" s="1">
        <v>99.28</v>
      </c>
      <c r="L2815" s="1">
        <v>6.86</v>
      </c>
      <c r="M2815" s="1">
        <v>131.4</v>
      </c>
      <c r="N2815" s="1">
        <v>83.99</v>
      </c>
      <c r="O2815" s="1">
        <v>94.28</v>
      </c>
      <c r="P2815" s="1" t="s">
        <v>4</v>
      </c>
      <c r="Q2815" s="1" t="s">
        <v>5</v>
      </c>
      <c r="R2815" s="1" t="s">
        <v>6</v>
      </c>
      <c r="S2815" s="1" t="s">
        <v>6</v>
      </c>
      <c r="T2815" s="3">
        <f t="shared" si="0"/>
        <v>45413</v>
      </c>
      <c r="U2815" s="5">
        <f t="shared" ref="U2815:V2815" si="5630">IF(ISBLANK(F2815),1,0)</f>
        <v>0</v>
      </c>
      <c r="V2815" s="5">
        <f t="shared" si="5630"/>
        <v>0</v>
      </c>
      <c r="W2815" s="5">
        <f t="shared" ref="W2815:Z2815" si="5631">IF(ISBLANK(K2815),1,0)</f>
        <v>0</v>
      </c>
      <c r="X2815" s="5">
        <f t="shared" si="5631"/>
        <v>0</v>
      </c>
      <c r="Y2815" s="5">
        <f t="shared" si="5631"/>
        <v>0</v>
      </c>
      <c r="Z2815" s="5">
        <f t="shared" si="5631"/>
        <v>0</v>
      </c>
      <c r="AA2815" s="5">
        <f t="shared" si="3"/>
        <v>0</v>
      </c>
    </row>
    <row r="2816" spans="1:27" ht="15.75" customHeight="1" x14ac:dyDescent="0.2">
      <c r="A2816" s="1" t="s">
        <v>573</v>
      </c>
      <c r="B2816" s="1" t="s">
        <v>34</v>
      </c>
      <c r="C2816" s="1" t="s">
        <v>21</v>
      </c>
      <c r="D2816" s="2">
        <v>45354</v>
      </c>
      <c r="E2816" s="1" t="s">
        <v>93</v>
      </c>
      <c r="F2816" s="1">
        <v>22.7</v>
      </c>
      <c r="G2816" s="1">
        <v>53.77</v>
      </c>
      <c r="H2816" s="1">
        <v>315</v>
      </c>
      <c r="I2816" s="1">
        <v>50.8</v>
      </c>
      <c r="J2816" s="1">
        <v>7.11</v>
      </c>
      <c r="K2816" s="1">
        <v>98.8</v>
      </c>
      <c r="L2816" s="1">
        <v>6.95</v>
      </c>
      <c r="M2816" s="1">
        <v>130.19999999999999</v>
      </c>
      <c r="N2816" s="1">
        <v>81.89</v>
      </c>
      <c r="O2816" s="1">
        <v>94.21</v>
      </c>
      <c r="P2816" s="1" t="s">
        <v>4</v>
      </c>
      <c r="Q2816" s="1" t="s">
        <v>50</v>
      </c>
      <c r="R2816" s="1" t="s">
        <v>153</v>
      </c>
      <c r="S2816" s="1" t="s">
        <v>52</v>
      </c>
      <c r="T2816" s="3">
        <f t="shared" si="0"/>
        <v>45352</v>
      </c>
      <c r="U2816" s="5">
        <f t="shared" ref="U2816:V2816" si="5632">IF(ISBLANK(F2816),1,0)</f>
        <v>0</v>
      </c>
      <c r="V2816" s="5">
        <f t="shared" si="5632"/>
        <v>0</v>
      </c>
      <c r="W2816" s="5">
        <f t="shared" ref="W2816:Z2816" si="5633">IF(ISBLANK(K2816),1,0)</f>
        <v>0</v>
      </c>
      <c r="X2816" s="5">
        <f t="shared" si="5633"/>
        <v>0</v>
      </c>
      <c r="Y2816" s="5">
        <f t="shared" si="5633"/>
        <v>0</v>
      </c>
      <c r="Z2816" s="5">
        <f t="shared" si="5633"/>
        <v>0</v>
      </c>
      <c r="AA2816" s="5">
        <f t="shared" si="3"/>
        <v>0</v>
      </c>
    </row>
    <row r="2817" spans="1:27" ht="15.75" customHeight="1" x14ac:dyDescent="0.2">
      <c r="A2817" s="1" t="s">
        <v>3047</v>
      </c>
      <c r="B2817" s="1" t="s">
        <v>20</v>
      </c>
      <c r="C2817" s="1" t="s">
        <v>21</v>
      </c>
      <c r="D2817" s="2">
        <v>45429</v>
      </c>
      <c r="E2817" s="1" t="s">
        <v>3</v>
      </c>
      <c r="F2817" s="1">
        <v>22.28</v>
      </c>
      <c r="G2817" s="1">
        <v>44.18</v>
      </c>
      <c r="H2817" s="1">
        <v>309</v>
      </c>
      <c r="I2817" s="1">
        <v>40.6</v>
      </c>
      <c r="J2817" s="1">
        <v>6.44</v>
      </c>
      <c r="K2817" s="1">
        <v>98.69</v>
      </c>
      <c r="L2817" s="1">
        <v>7.2</v>
      </c>
      <c r="M2817" s="1">
        <v>114</v>
      </c>
      <c r="N2817" s="1">
        <v>85.28</v>
      </c>
      <c r="O2817" s="1">
        <v>93.08</v>
      </c>
      <c r="P2817" s="1" t="s">
        <v>4</v>
      </c>
      <c r="Q2817" s="1" t="s">
        <v>5</v>
      </c>
      <c r="R2817" s="1" t="s">
        <v>6</v>
      </c>
      <c r="S2817" s="1" t="s">
        <v>6</v>
      </c>
      <c r="T2817" s="3">
        <f t="shared" si="0"/>
        <v>45413</v>
      </c>
      <c r="U2817" s="5">
        <f t="shared" ref="U2817:V2817" si="5634">IF(ISBLANK(F2817),1,0)</f>
        <v>0</v>
      </c>
      <c r="V2817" s="5">
        <f t="shared" si="5634"/>
        <v>0</v>
      </c>
      <c r="W2817" s="5">
        <f t="shared" ref="W2817:Z2817" si="5635">IF(ISBLANK(K2817),1,0)</f>
        <v>0</v>
      </c>
      <c r="X2817" s="5">
        <f t="shared" si="5635"/>
        <v>0</v>
      </c>
      <c r="Y2817" s="5">
        <f t="shared" si="5635"/>
        <v>0</v>
      </c>
      <c r="Z2817" s="5">
        <f t="shared" si="5635"/>
        <v>0</v>
      </c>
      <c r="AA2817" s="5">
        <f t="shared" si="3"/>
        <v>0</v>
      </c>
    </row>
    <row r="2818" spans="1:27" ht="15.75" customHeight="1" x14ac:dyDescent="0.2">
      <c r="A2818" s="1" t="s">
        <v>3048</v>
      </c>
      <c r="B2818" s="1" t="s">
        <v>58</v>
      </c>
      <c r="C2818" s="1" t="s">
        <v>1230</v>
      </c>
      <c r="D2818" s="2">
        <v>45598</v>
      </c>
      <c r="E2818" s="1" t="s">
        <v>23</v>
      </c>
      <c r="F2818" s="1">
        <v>22.39</v>
      </c>
      <c r="G2818" s="1">
        <v>42.59</v>
      </c>
      <c r="H2818" s="1">
        <v>321</v>
      </c>
      <c r="I2818" s="1">
        <v>37</v>
      </c>
      <c r="J2818" s="1">
        <v>6.65</v>
      </c>
      <c r="K2818" s="1">
        <v>98.57</v>
      </c>
      <c r="L2818" s="1">
        <v>6.68</v>
      </c>
      <c r="M2818" s="1">
        <v>99.1</v>
      </c>
      <c r="O2818" s="1">
        <v>92.82</v>
      </c>
      <c r="P2818" s="1" t="s">
        <v>4</v>
      </c>
      <c r="Q2818" s="1" t="s">
        <v>50</v>
      </c>
      <c r="R2818" s="1" t="s">
        <v>243</v>
      </c>
      <c r="S2818" s="1" t="s">
        <v>89</v>
      </c>
      <c r="T2818" s="3">
        <f t="shared" si="0"/>
        <v>45597</v>
      </c>
      <c r="U2818" s="5">
        <f t="shared" ref="U2818:V2818" si="5636">IF(ISBLANK(F2818),1,0)</f>
        <v>0</v>
      </c>
      <c r="V2818" s="5">
        <f t="shared" si="5636"/>
        <v>0</v>
      </c>
      <c r="W2818" s="5">
        <f t="shared" ref="W2818:Z2818" si="5637">IF(ISBLANK(K2818),1,0)</f>
        <v>0</v>
      </c>
      <c r="X2818" s="5">
        <f t="shared" si="5637"/>
        <v>0</v>
      </c>
      <c r="Y2818" s="5">
        <f t="shared" si="5637"/>
        <v>0</v>
      </c>
      <c r="Z2818" s="5">
        <f t="shared" si="5637"/>
        <v>1</v>
      </c>
      <c r="AA2818" s="5">
        <f t="shared" si="3"/>
        <v>1</v>
      </c>
    </row>
    <row r="2819" spans="1:27" ht="15.75" customHeight="1" x14ac:dyDescent="0.2">
      <c r="A2819" s="1" t="s">
        <v>1511</v>
      </c>
      <c r="B2819" s="1" t="s">
        <v>1</v>
      </c>
      <c r="C2819" s="1" t="s">
        <v>21</v>
      </c>
      <c r="D2819" s="2">
        <v>45950</v>
      </c>
      <c r="E2819" s="1" t="s">
        <v>23</v>
      </c>
      <c r="F2819" s="1">
        <v>21.86</v>
      </c>
      <c r="G2819" s="1">
        <v>36.19</v>
      </c>
      <c r="H2819" s="1">
        <v>301</v>
      </c>
      <c r="I2819" s="1">
        <v>38.200000000000003</v>
      </c>
      <c r="J2819" s="1">
        <v>6.13</v>
      </c>
      <c r="K2819" s="1">
        <v>99.5</v>
      </c>
      <c r="L2819" s="1">
        <v>6.72</v>
      </c>
      <c r="N2819" s="1">
        <v>88.67</v>
      </c>
      <c r="O2819" s="1">
        <v>93.21</v>
      </c>
      <c r="P2819" s="1" t="s">
        <v>177</v>
      </c>
      <c r="Q2819" s="1" t="s">
        <v>5</v>
      </c>
      <c r="R2819" s="1" t="s">
        <v>6</v>
      </c>
      <c r="S2819" s="1" t="s">
        <v>6</v>
      </c>
      <c r="T2819" s="3">
        <f t="shared" si="0"/>
        <v>45931</v>
      </c>
      <c r="U2819" s="5">
        <f t="shared" ref="U2819:V2819" si="5638">IF(ISBLANK(F2819),1,0)</f>
        <v>0</v>
      </c>
      <c r="V2819" s="5">
        <f t="shared" si="5638"/>
        <v>0</v>
      </c>
      <c r="W2819" s="5">
        <f t="shared" ref="W2819:Z2819" si="5639">IF(ISBLANK(K2819),1,0)</f>
        <v>0</v>
      </c>
      <c r="X2819" s="5">
        <f t="shared" si="5639"/>
        <v>0</v>
      </c>
      <c r="Y2819" s="5">
        <f t="shared" si="5639"/>
        <v>1</v>
      </c>
      <c r="Z2819" s="5">
        <f t="shared" si="5639"/>
        <v>0</v>
      </c>
      <c r="AA2819" s="5">
        <f t="shared" si="3"/>
        <v>1</v>
      </c>
    </row>
    <row r="2820" spans="1:27" ht="15.75" customHeight="1" x14ac:dyDescent="0.2">
      <c r="A2820" s="1" t="s">
        <v>2783</v>
      </c>
      <c r="B2820" s="1" t="s">
        <v>58</v>
      </c>
      <c r="C2820" s="1" t="s">
        <v>710</v>
      </c>
      <c r="D2820" s="2">
        <v>45420</v>
      </c>
      <c r="E2820" s="1" t="s">
        <v>37</v>
      </c>
      <c r="F2820" s="1">
        <v>22.75</v>
      </c>
      <c r="G2820" s="1">
        <v>43.1</v>
      </c>
      <c r="H2820" s="1">
        <v>316</v>
      </c>
      <c r="I2820" s="1">
        <v>46.2</v>
      </c>
      <c r="J2820" s="1">
        <v>7.17</v>
      </c>
      <c r="K2820" s="1">
        <v>98.86</v>
      </c>
      <c r="L2820" s="1">
        <v>6.87</v>
      </c>
      <c r="M2820" s="1">
        <v>137.1</v>
      </c>
      <c r="N2820" s="1">
        <v>86.53</v>
      </c>
      <c r="O2820" s="1">
        <v>94.65</v>
      </c>
      <c r="P2820" s="1" t="s">
        <v>4</v>
      </c>
      <c r="Q2820" s="1" t="s">
        <v>5</v>
      </c>
      <c r="R2820" s="1" t="s">
        <v>6</v>
      </c>
      <c r="S2820" s="1" t="s">
        <v>6</v>
      </c>
      <c r="T2820" s="3">
        <f t="shared" si="0"/>
        <v>45413</v>
      </c>
      <c r="U2820" s="5">
        <f t="shared" ref="U2820:V2820" si="5640">IF(ISBLANK(F2820),1,0)</f>
        <v>0</v>
      </c>
      <c r="V2820" s="5">
        <f t="shared" si="5640"/>
        <v>0</v>
      </c>
      <c r="W2820" s="5">
        <f t="shared" ref="W2820:Z2820" si="5641">IF(ISBLANK(K2820),1,0)</f>
        <v>0</v>
      </c>
      <c r="X2820" s="5">
        <f t="shared" si="5641"/>
        <v>0</v>
      </c>
      <c r="Y2820" s="5">
        <f t="shared" si="5641"/>
        <v>0</v>
      </c>
      <c r="Z2820" s="5">
        <f t="shared" si="5641"/>
        <v>0</v>
      </c>
      <c r="AA2820" s="5">
        <f t="shared" si="3"/>
        <v>0</v>
      </c>
    </row>
    <row r="2821" spans="1:27" ht="15.75" customHeight="1" x14ac:dyDescent="0.2">
      <c r="A2821" s="1" t="s">
        <v>2454</v>
      </c>
      <c r="B2821" s="1" t="s">
        <v>58</v>
      </c>
      <c r="C2821" s="1" t="s">
        <v>47</v>
      </c>
      <c r="D2821" s="2">
        <v>45865</v>
      </c>
      <c r="E2821" s="1" t="s">
        <v>23</v>
      </c>
      <c r="F2821" s="1">
        <v>21.17</v>
      </c>
      <c r="G2821" s="1">
        <v>38.049999999999997</v>
      </c>
      <c r="H2821" s="1">
        <v>338</v>
      </c>
      <c r="I2821" s="1">
        <v>39.6</v>
      </c>
      <c r="J2821" s="1">
        <v>6.14</v>
      </c>
      <c r="K2821" s="1">
        <v>98.83</v>
      </c>
      <c r="L2821" s="1">
        <v>7</v>
      </c>
      <c r="M2821" s="1">
        <v>125.9</v>
      </c>
      <c r="N2821" s="1">
        <v>84.98</v>
      </c>
      <c r="O2821" s="1">
        <v>94.91</v>
      </c>
      <c r="P2821" s="1" t="s">
        <v>4</v>
      </c>
      <c r="Q2821" s="1" t="s">
        <v>5</v>
      </c>
      <c r="R2821" s="1" t="s">
        <v>6</v>
      </c>
      <c r="S2821" s="1" t="s">
        <v>6</v>
      </c>
      <c r="T2821" s="3">
        <f t="shared" si="0"/>
        <v>45839</v>
      </c>
      <c r="U2821" s="5">
        <f t="shared" ref="U2821:V2821" si="5642">IF(ISBLANK(F2821),1,0)</f>
        <v>0</v>
      </c>
      <c r="V2821" s="5">
        <f t="shared" si="5642"/>
        <v>0</v>
      </c>
      <c r="W2821" s="5">
        <f t="shared" ref="W2821:Z2821" si="5643">IF(ISBLANK(K2821),1,0)</f>
        <v>0</v>
      </c>
      <c r="X2821" s="5">
        <f t="shared" si="5643"/>
        <v>0</v>
      </c>
      <c r="Y2821" s="5">
        <f t="shared" si="5643"/>
        <v>0</v>
      </c>
      <c r="Z2821" s="5">
        <f t="shared" si="5643"/>
        <v>0</v>
      </c>
      <c r="AA2821" s="5">
        <f t="shared" si="3"/>
        <v>0</v>
      </c>
    </row>
    <row r="2822" spans="1:27" ht="15.75" customHeight="1" x14ac:dyDescent="0.2">
      <c r="A2822" s="1" t="s">
        <v>3049</v>
      </c>
      <c r="B2822" s="1" t="s">
        <v>20</v>
      </c>
      <c r="C2822" s="1" t="s">
        <v>47</v>
      </c>
      <c r="D2822" s="2">
        <v>45801</v>
      </c>
      <c r="E2822" s="1" t="s">
        <v>3</v>
      </c>
      <c r="F2822" s="1">
        <v>20.59</v>
      </c>
      <c r="G2822" s="1">
        <v>48.15</v>
      </c>
      <c r="H2822" s="1">
        <v>286</v>
      </c>
      <c r="I2822" s="1">
        <v>44.7</v>
      </c>
      <c r="J2822" s="1">
        <v>8.69</v>
      </c>
      <c r="K2822" s="1">
        <v>98.82</v>
      </c>
      <c r="L2822" s="1">
        <v>7.16</v>
      </c>
      <c r="M2822" s="1">
        <v>145.4</v>
      </c>
      <c r="N2822" s="1">
        <v>85.72</v>
      </c>
      <c r="O2822" s="1">
        <v>92.3</v>
      </c>
      <c r="P2822" s="1" t="s">
        <v>4</v>
      </c>
      <c r="Q2822" s="1" t="s">
        <v>5</v>
      </c>
      <c r="R2822" s="1" t="s">
        <v>6</v>
      </c>
      <c r="S2822" s="1" t="s">
        <v>6</v>
      </c>
      <c r="T2822" s="3">
        <f t="shared" si="0"/>
        <v>45778</v>
      </c>
      <c r="U2822" s="5">
        <f t="shared" ref="U2822:V2822" si="5644">IF(ISBLANK(F2822),1,0)</f>
        <v>0</v>
      </c>
      <c r="V2822" s="5">
        <f t="shared" si="5644"/>
        <v>0</v>
      </c>
      <c r="W2822" s="5">
        <f t="shared" ref="W2822:Z2822" si="5645">IF(ISBLANK(K2822),1,0)</f>
        <v>0</v>
      </c>
      <c r="X2822" s="5">
        <f t="shared" si="5645"/>
        <v>0</v>
      </c>
      <c r="Y2822" s="5">
        <f t="shared" si="5645"/>
        <v>0</v>
      </c>
      <c r="Z2822" s="5">
        <f t="shared" si="5645"/>
        <v>0</v>
      </c>
      <c r="AA2822" s="5">
        <f t="shared" si="3"/>
        <v>0</v>
      </c>
    </row>
    <row r="2823" spans="1:27" ht="15.75" customHeight="1" x14ac:dyDescent="0.2">
      <c r="A2823" s="1" t="s">
        <v>3051</v>
      </c>
      <c r="B2823" s="1" t="s">
        <v>1</v>
      </c>
      <c r="C2823" s="1" t="s">
        <v>47</v>
      </c>
      <c r="D2823" s="2">
        <v>45543</v>
      </c>
      <c r="E2823" s="1" t="s">
        <v>3</v>
      </c>
      <c r="F2823" s="1">
        <v>21.54</v>
      </c>
      <c r="G2823" s="1">
        <v>34.97</v>
      </c>
      <c r="H2823" s="1">
        <v>357</v>
      </c>
      <c r="I2823" s="1">
        <v>47.2</v>
      </c>
      <c r="J2823" s="1">
        <v>6.24</v>
      </c>
      <c r="K2823" s="1">
        <v>99.19</v>
      </c>
      <c r="L2823" s="1">
        <v>6.42</v>
      </c>
      <c r="M2823" s="1">
        <v>135</v>
      </c>
      <c r="N2823" s="1">
        <v>85.33</v>
      </c>
      <c r="O2823" s="1">
        <v>95.19</v>
      </c>
      <c r="P2823" s="1" t="s">
        <v>4</v>
      </c>
      <c r="Q2823" s="1" t="s">
        <v>5</v>
      </c>
      <c r="R2823" s="1" t="s">
        <v>6</v>
      </c>
      <c r="S2823" s="1" t="s">
        <v>6</v>
      </c>
      <c r="T2823" s="3">
        <f t="shared" si="0"/>
        <v>45536</v>
      </c>
      <c r="U2823" s="5">
        <f t="shared" ref="U2823:V2823" si="5646">IF(ISBLANK(F2823),1,0)</f>
        <v>0</v>
      </c>
      <c r="V2823" s="5">
        <f t="shared" si="5646"/>
        <v>0</v>
      </c>
      <c r="W2823" s="5">
        <f t="shared" ref="W2823:Z2823" si="5647">IF(ISBLANK(K2823),1,0)</f>
        <v>0</v>
      </c>
      <c r="X2823" s="5">
        <f t="shared" si="5647"/>
        <v>0</v>
      </c>
      <c r="Y2823" s="5">
        <f t="shared" si="5647"/>
        <v>0</v>
      </c>
      <c r="Z2823" s="5">
        <f t="shared" si="5647"/>
        <v>0</v>
      </c>
      <c r="AA2823" s="5">
        <f t="shared" si="3"/>
        <v>0</v>
      </c>
    </row>
    <row r="2824" spans="1:27" ht="15.75" customHeight="1" x14ac:dyDescent="0.2">
      <c r="A2824" s="1" t="s">
        <v>1352</v>
      </c>
      <c r="B2824" s="1" t="s">
        <v>58</v>
      </c>
      <c r="C2824" s="1" t="s">
        <v>35</v>
      </c>
      <c r="D2824" s="2">
        <v>45537</v>
      </c>
      <c r="E2824" s="1" t="s">
        <v>37</v>
      </c>
      <c r="F2824" s="1">
        <v>22.73</v>
      </c>
      <c r="G2824" s="1">
        <v>43.92</v>
      </c>
      <c r="H2824" s="1">
        <v>323</v>
      </c>
      <c r="I2824" s="1">
        <v>45.8</v>
      </c>
      <c r="J2824" s="1">
        <v>7.06</v>
      </c>
      <c r="K2824" s="1">
        <v>98.63</v>
      </c>
      <c r="L2824" s="1">
        <v>6.96</v>
      </c>
      <c r="M2824" s="1">
        <v>140.1</v>
      </c>
      <c r="N2824" s="1">
        <v>85.29</v>
      </c>
      <c r="O2824" s="1">
        <v>95.98</v>
      </c>
      <c r="P2824" s="1" t="s">
        <v>4</v>
      </c>
      <c r="Q2824" s="1" t="s">
        <v>5</v>
      </c>
      <c r="R2824" s="1" t="s">
        <v>6</v>
      </c>
      <c r="S2824" s="1" t="s">
        <v>6</v>
      </c>
      <c r="T2824" s="3">
        <f t="shared" si="0"/>
        <v>45536</v>
      </c>
      <c r="U2824" s="5">
        <f t="shared" ref="U2824:V2824" si="5648">IF(ISBLANK(F2824),1,0)</f>
        <v>0</v>
      </c>
      <c r="V2824" s="5">
        <f t="shared" si="5648"/>
        <v>0</v>
      </c>
      <c r="W2824" s="5">
        <f t="shared" ref="W2824:Z2824" si="5649">IF(ISBLANK(K2824),1,0)</f>
        <v>0</v>
      </c>
      <c r="X2824" s="5">
        <f t="shared" si="5649"/>
        <v>0</v>
      </c>
      <c r="Y2824" s="5">
        <f t="shared" si="5649"/>
        <v>0</v>
      </c>
      <c r="Z2824" s="5">
        <f t="shared" si="5649"/>
        <v>0</v>
      </c>
      <c r="AA2824" s="5">
        <f t="shared" si="3"/>
        <v>0</v>
      </c>
    </row>
    <row r="2825" spans="1:27" ht="15.75" customHeight="1" x14ac:dyDescent="0.2">
      <c r="A2825" s="1" t="s">
        <v>3052</v>
      </c>
      <c r="B2825" s="1" t="s">
        <v>58</v>
      </c>
      <c r="C2825" s="1" t="s">
        <v>47</v>
      </c>
      <c r="D2825" s="2">
        <v>45984</v>
      </c>
      <c r="E2825" s="1" t="s">
        <v>3</v>
      </c>
      <c r="F2825" s="1">
        <v>21.96</v>
      </c>
      <c r="G2825" s="1">
        <v>37.630000000000003</v>
      </c>
      <c r="H2825" s="1">
        <v>317</v>
      </c>
      <c r="I2825" s="1">
        <v>48.3</v>
      </c>
      <c r="J2825" s="1">
        <v>7.39</v>
      </c>
      <c r="K2825" s="1">
        <v>98.74</v>
      </c>
      <c r="L2825" s="1">
        <v>6.94</v>
      </c>
      <c r="M2825" s="1">
        <v>133.5</v>
      </c>
      <c r="N2825" s="1">
        <v>84.05</v>
      </c>
      <c r="O2825" s="1">
        <v>94.2</v>
      </c>
      <c r="P2825" s="1" t="s">
        <v>4</v>
      </c>
      <c r="Q2825" s="1" t="s">
        <v>5</v>
      </c>
      <c r="R2825" s="1" t="s">
        <v>6</v>
      </c>
      <c r="S2825" s="1" t="s">
        <v>6</v>
      </c>
      <c r="T2825" s="3">
        <f t="shared" si="0"/>
        <v>45962</v>
      </c>
      <c r="U2825" s="5">
        <f t="shared" ref="U2825:V2825" si="5650">IF(ISBLANK(F2825),1,0)</f>
        <v>0</v>
      </c>
      <c r="V2825" s="5">
        <f t="shared" si="5650"/>
        <v>0</v>
      </c>
      <c r="W2825" s="5">
        <f t="shared" ref="W2825:Z2825" si="5651">IF(ISBLANK(K2825),1,0)</f>
        <v>0</v>
      </c>
      <c r="X2825" s="5">
        <f t="shared" si="5651"/>
        <v>0</v>
      </c>
      <c r="Y2825" s="5">
        <f t="shared" si="5651"/>
        <v>0</v>
      </c>
      <c r="Z2825" s="5">
        <f t="shared" si="5651"/>
        <v>0</v>
      </c>
      <c r="AA2825" s="5">
        <f t="shared" si="3"/>
        <v>0</v>
      </c>
    </row>
    <row r="2826" spans="1:27" ht="15.75" customHeight="1" x14ac:dyDescent="0.2">
      <c r="A2826" s="1" t="s">
        <v>3053</v>
      </c>
      <c r="B2826" s="1" t="s">
        <v>58</v>
      </c>
      <c r="C2826" s="1" t="s">
        <v>21</v>
      </c>
      <c r="D2826" s="2">
        <v>45814</v>
      </c>
      <c r="E2826" s="1" t="s">
        <v>93</v>
      </c>
      <c r="F2826" s="1">
        <v>22.08</v>
      </c>
      <c r="G2826" s="1">
        <v>41.95</v>
      </c>
      <c r="H2826" s="1">
        <v>336</v>
      </c>
      <c r="I2826" s="1">
        <v>38.6</v>
      </c>
      <c r="J2826" s="1">
        <v>7.33</v>
      </c>
      <c r="K2826" s="1">
        <v>99.18</v>
      </c>
      <c r="L2826" s="1">
        <v>6.59</v>
      </c>
      <c r="M2826" s="1">
        <v>126.3</v>
      </c>
      <c r="N2826" s="1">
        <v>88.74</v>
      </c>
      <c r="O2826" s="1">
        <v>93.8</v>
      </c>
      <c r="P2826" s="1" t="s">
        <v>4</v>
      </c>
      <c r="Q2826" s="1" t="s">
        <v>50</v>
      </c>
      <c r="R2826" s="1" t="s">
        <v>242</v>
      </c>
      <c r="S2826" s="1" t="s">
        <v>89</v>
      </c>
      <c r="T2826" s="3">
        <f t="shared" si="0"/>
        <v>45809</v>
      </c>
      <c r="U2826" s="5">
        <f t="shared" ref="U2826:V2826" si="5652">IF(ISBLANK(F2826),1,0)</f>
        <v>0</v>
      </c>
      <c r="V2826" s="5">
        <f t="shared" si="5652"/>
        <v>0</v>
      </c>
      <c r="W2826" s="5">
        <f t="shared" ref="W2826:Z2826" si="5653">IF(ISBLANK(K2826),1,0)</f>
        <v>0</v>
      </c>
      <c r="X2826" s="5">
        <f t="shared" si="5653"/>
        <v>0</v>
      </c>
      <c r="Y2826" s="5">
        <f t="shared" si="5653"/>
        <v>0</v>
      </c>
      <c r="Z2826" s="5">
        <f t="shared" si="5653"/>
        <v>0</v>
      </c>
      <c r="AA2826" s="5">
        <f t="shared" si="3"/>
        <v>0</v>
      </c>
    </row>
    <row r="2827" spans="1:27" ht="15.75" customHeight="1" x14ac:dyDescent="0.2">
      <c r="A2827" s="1" t="s">
        <v>1121</v>
      </c>
      <c r="B2827" s="1" t="s">
        <v>34</v>
      </c>
      <c r="C2827" s="1" t="s">
        <v>35</v>
      </c>
      <c r="D2827" s="2">
        <v>45466</v>
      </c>
      <c r="E2827" s="1" t="s">
        <v>37</v>
      </c>
      <c r="F2827" s="1">
        <v>21.79</v>
      </c>
      <c r="G2827" s="1">
        <v>47.33</v>
      </c>
      <c r="H2827" s="1">
        <v>327</v>
      </c>
      <c r="I2827" s="1">
        <v>42.1</v>
      </c>
      <c r="J2827" s="1">
        <v>7.39</v>
      </c>
      <c r="K2827" s="1">
        <v>98.74</v>
      </c>
      <c r="L2827" s="1">
        <v>7.06</v>
      </c>
      <c r="M2827" s="1">
        <v>127.7</v>
      </c>
      <c r="N2827" s="1">
        <v>85.93</v>
      </c>
      <c r="O2827" s="1">
        <v>91.58</v>
      </c>
      <c r="P2827" s="1" t="s">
        <v>4</v>
      </c>
      <c r="Q2827" s="1" t="s">
        <v>5</v>
      </c>
      <c r="R2827" s="1" t="s">
        <v>6</v>
      </c>
      <c r="S2827" s="1" t="s">
        <v>6</v>
      </c>
      <c r="T2827" s="3">
        <f t="shared" si="0"/>
        <v>45444</v>
      </c>
      <c r="U2827" s="5">
        <f t="shared" ref="U2827:V2827" si="5654">IF(ISBLANK(F2827),1,0)</f>
        <v>0</v>
      </c>
      <c r="V2827" s="5">
        <f t="shared" si="5654"/>
        <v>0</v>
      </c>
      <c r="W2827" s="5">
        <f t="shared" ref="W2827:Z2827" si="5655">IF(ISBLANK(K2827),1,0)</f>
        <v>0</v>
      </c>
      <c r="X2827" s="5">
        <f t="shared" si="5655"/>
        <v>0</v>
      </c>
      <c r="Y2827" s="5">
        <f t="shared" si="5655"/>
        <v>0</v>
      </c>
      <c r="Z2827" s="5">
        <f t="shared" si="5655"/>
        <v>0</v>
      </c>
      <c r="AA2827" s="5">
        <f t="shared" si="3"/>
        <v>0</v>
      </c>
    </row>
    <row r="2828" spans="1:27" ht="15.75" customHeight="1" x14ac:dyDescent="0.2">
      <c r="A2828" s="1" t="s">
        <v>2116</v>
      </c>
      <c r="B2828" s="1" t="s">
        <v>1</v>
      </c>
      <c r="C2828" s="1" t="s">
        <v>47</v>
      </c>
      <c r="D2828" s="2">
        <v>45958</v>
      </c>
      <c r="E2828" s="1" t="s">
        <v>37</v>
      </c>
      <c r="F2828" s="1">
        <v>21.66</v>
      </c>
      <c r="G2828" s="1">
        <v>48.11</v>
      </c>
      <c r="H2828" s="1">
        <v>348</v>
      </c>
      <c r="I2828" s="1">
        <v>43.7</v>
      </c>
      <c r="J2828" s="1">
        <v>7.8</v>
      </c>
      <c r="K2828" s="1">
        <v>99.22</v>
      </c>
      <c r="L2828" s="1">
        <v>6.89</v>
      </c>
      <c r="M2828" s="1">
        <v>122.1</v>
      </c>
      <c r="N2828" s="1">
        <v>87.36</v>
      </c>
      <c r="O2828" s="1">
        <v>93.73</v>
      </c>
      <c r="P2828" s="1" t="s">
        <v>4</v>
      </c>
      <c r="Q2828" s="1" t="s">
        <v>5</v>
      </c>
      <c r="R2828" s="1" t="s">
        <v>6</v>
      </c>
      <c r="S2828" s="1" t="s">
        <v>6</v>
      </c>
      <c r="T2828" s="3">
        <f t="shared" si="0"/>
        <v>45931</v>
      </c>
      <c r="U2828" s="5">
        <f t="shared" ref="U2828:V2828" si="5656">IF(ISBLANK(F2828),1,0)</f>
        <v>0</v>
      </c>
      <c r="V2828" s="5">
        <f t="shared" si="5656"/>
        <v>0</v>
      </c>
      <c r="W2828" s="5">
        <f t="shared" ref="W2828:Z2828" si="5657">IF(ISBLANK(K2828),1,0)</f>
        <v>0</v>
      </c>
      <c r="X2828" s="5">
        <f t="shared" si="5657"/>
        <v>0</v>
      </c>
      <c r="Y2828" s="5">
        <f t="shared" si="5657"/>
        <v>0</v>
      </c>
      <c r="Z2828" s="5">
        <f t="shared" si="5657"/>
        <v>0</v>
      </c>
      <c r="AA2828" s="5">
        <f t="shared" si="3"/>
        <v>0</v>
      </c>
    </row>
    <row r="2829" spans="1:27" ht="15.75" customHeight="1" x14ac:dyDescent="0.2">
      <c r="A2829" s="1" t="s">
        <v>3054</v>
      </c>
      <c r="B2829" s="1" t="s">
        <v>58</v>
      </c>
      <c r="C2829" s="1" t="s">
        <v>47</v>
      </c>
      <c r="D2829" s="2">
        <v>45589</v>
      </c>
      <c r="E2829" s="1" t="s">
        <v>93</v>
      </c>
      <c r="F2829" s="1">
        <v>21.5</v>
      </c>
      <c r="G2829" s="1">
        <v>41.7</v>
      </c>
      <c r="H2829" s="1">
        <v>338</v>
      </c>
      <c r="I2829" s="1">
        <v>42.1</v>
      </c>
      <c r="J2829" s="1">
        <v>7.15</v>
      </c>
      <c r="K2829" s="1">
        <v>99.12</v>
      </c>
      <c r="L2829" s="1">
        <v>6.77</v>
      </c>
      <c r="M2829" s="1">
        <v>113.3</v>
      </c>
      <c r="N2829" s="1">
        <v>83.5</v>
      </c>
      <c r="O2829" s="1">
        <v>92.35</v>
      </c>
      <c r="P2829" s="1" t="s">
        <v>4</v>
      </c>
      <c r="Q2829" s="1" t="s">
        <v>5</v>
      </c>
      <c r="R2829" s="1" t="s">
        <v>6</v>
      </c>
      <c r="S2829" s="1" t="s">
        <v>6</v>
      </c>
      <c r="T2829" s="3">
        <f t="shared" si="0"/>
        <v>45566</v>
      </c>
      <c r="U2829" s="5">
        <f t="shared" ref="U2829:V2829" si="5658">IF(ISBLANK(F2829),1,0)</f>
        <v>0</v>
      </c>
      <c r="V2829" s="5">
        <f t="shared" si="5658"/>
        <v>0</v>
      </c>
      <c r="W2829" s="5">
        <f t="shared" ref="W2829:Z2829" si="5659">IF(ISBLANK(K2829),1,0)</f>
        <v>0</v>
      </c>
      <c r="X2829" s="5">
        <f t="shared" si="5659"/>
        <v>0</v>
      </c>
      <c r="Y2829" s="5">
        <f t="shared" si="5659"/>
        <v>0</v>
      </c>
      <c r="Z2829" s="5">
        <f t="shared" si="5659"/>
        <v>0</v>
      </c>
      <c r="AA2829" s="5">
        <f t="shared" si="3"/>
        <v>0</v>
      </c>
    </row>
    <row r="2830" spans="1:27" ht="15.75" customHeight="1" x14ac:dyDescent="0.2">
      <c r="A2830" s="1" t="s">
        <v>3055</v>
      </c>
      <c r="B2830" s="1" t="s">
        <v>118</v>
      </c>
      <c r="C2830" s="1" t="s">
        <v>21</v>
      </c>
      <c r="D2830" s="2">
        <v>45350</v>
      </c>
      <c r="E2830" s="1" t="s">
        <v>3</v>
      </c>
      <c r="F2830" s="1">
        <v>21.53</v>
      </c>
      <c r="G2830" s="1">
        <v>45.81</v>
      </c>
      <c r="H2830" s="1">
        <v>324</v>
      </c>
      <c r="I2830" s="1">
        <v>38.6</v>
      </c>
      <c r="J2830" s="1">
        <v>6.63</v>
      </c>
      <c r="K2830" s="1">
        <v>99.33</v>
      </c>
      <c r="L2830" s="1">
        <v>6.57</v>
      </c>
      <c r="M2830" s="1">
        <v>134.4</v>
      </c>
      <c r="N2830" s="1">
        <v>89.41</v>
      </c>
      <c r="O2830" s="1">
        <v>91.4</v>
      </c>
      <c r="P2830" s="1" t="s">
        <v>4</v>
      </c>
      <c r="Q2830" s="1" t="s">
        <v>5</v>
      </c>
      <c r="R2830" s="1" t="s">
        <v>6</v>
      </c>
      <c r="S2830" s="1" t="s">
        <v>6</v>
      </c>
      <c r="T2830" s="3">
        <f t="shared" si="0"/>
        <v>45323</v>
      </c>
      <c r="U2830" s="5">
        <f t="shared" ref="U2830:V2830" si="5660">IF(ISBLANK(F2830),1,0)</f>
        <v>0</v>
      </c>
      <c r="V2830" s="5">
        <f t="shared" si="5660"/>
        <v>0</v>
      </c>
      <c r="W2830" s="5">
        <f t="shared" ref="W2830:Z2830" si="5661">IF(ISBLANK(K2830),1,0)</f>
        <v>0</v>
      </c>
      <c r="X2830" s="5">
        <f t="shared" si="5661"/>
        <v>0</v>
      </c>
      <c r="Y2830" s="5">
        <f t="shared" si="5661"/>
        <v>0</v>
      </c>
      <c r="Z2830" s="5">
        <f t="shared" si="5661"/>
        <v>0</v>
      </c>
      <c r="AA2830" s="5">
        <f t="shared" si="3"/>
        <v>0</v>
      </c>
    </row>
    <row r="2831" spans="1:27" ht="15.75" customHeight="1" x14ac:dyDescent="0.2">
      <c r="A2831" s="1" t="s">
        <v>3056</v>
      </c>
      <c r="B2831" s="1" t="s">
        <v>1</v>
      </c>
      <c r="C2831" s="1" t="s">
        <v>47</v>
      </c>
      <c r="D2831" s="2">
        <v>45886</v>
      </c>
      <c r="E2831" s="1" t="s">
        <v>3</v>
      </c>
      <c r="F2831" s="1">
        <v>21.45</v>
      </c>
      <c r="G2831" s="1">
        <v>39.69</v>
      </c>
      <c r="H2831" s="1">
        <v>310</v>
      </c>
      <c r="I2831" s="1">
        <v>33.5</v>
      </c>
      <c r="J2831" s="1">
        <v>7.02</v>
      </c>
      <c r="K2831" s="1">
        <v>98.98</v>
      </c>
      <c r="L2831" s="1">
        <v>6.63</v>
      </c>
      <c r="M2831" s="1">
        <v>113.8</v>
      </c>
      <c r="N2831" s="1">
        <v>89.74</v>
      </c>
      <c r="O2831" s="1">
        <v>94.88</v>
      </c>
      <c r="P2831" s="1" t="s">
        <v>4</v>
      </c>
      <c r="Q2831" s="1" t="s">
        <v>5</v>
      </c>
      <c r="R2831" s="1" t="s">
        <v>6</v>
      </c>
      <c r="S2831" s="1" t="s">
        <v>6</v>
      </c>
      <c r="T2831" s="3">
        <f t="shared" si="0"/>
        <v>45870</v>
      </c>
      <c r="U2831" s="5">
        <f t="shared" ref="U2831:V2831" si="5662">IF(ISBLANK(F2831),1,0)</f>
        <v>0</v>
      </c>
      <c r="V2831" s="5">
        <f t="shared" si="5662"/>
        <v>0</v>
      </c>
      <c r="W2831" s="5">
        <f t="shared" ref="W2831:Z2831" si="5663">IF(ISBLANK(K2831),1,0)</f>
        <v>0</v>
      </c>
      <c r="X2831" s="5">
        <f t="shared" si="5663"/>
        <v>0</v>
      </c>
      <c r="Y2831" s="5">
        <f t="shared" si="5663"/>
        <v>0</v>
      </c>
      <c r="Z2831" s="5">
        <f t="shared" si="5663"/>
        <v>0</v>
      </c>
      <c r="AA2831" s="5">
        <f t="shared" si="3"/>
        <v>0</v>
      </c>
    </row>
    <row r="2832" spans="1:27" ht="15.75" customHeight="1" x14ac:dyDescent="0.2">
      <c r="A2832" s="1" t="s">
        <v>3020</v>
      </c>
      <c r="B2832" s="1" t="s">
        <v>20</v>
      </c>
      <c r="C2832" s="1" t="s">
        <v>35</v>
      </c>
      <c r="D2832" s="2">
        <v>45927</v>
      </c>
      <c r="E2832" s="1" t="s">
        <v>93</v>
      </c>
      <c r="F2832" s="1">
        <v>21.12</v>
      </c>
      <c r="G2832" s="1">
        <v>41.23</v>
      </c>
      <c r="H2832" s="1">
        <v>293</v>
      </c>
      <c r="I2832" s="1">
        <v>44.2</v>
      </c>
      <c r="J2832" s="1">
        <v>8.23</v>
      </c>
      <c r="K2832" s="1">
        <v>99</v>
      </c>
      <c r="L2832" s="1">
        <v>6.92</v>
      </c>
      <c r="M2832" s="1">
        <v>131.4</v>
      </c>
      <c r="N2832" s="1">
        <v>86.18</v>
      </c>
      <c r="O2832" s="1">
        <v>94.47</v>
      </c>
      <c r="P2832" s="1" t="s">
        <v>4</v>
      </c>
      <c r="Q2832" s="1" t="s">
        <v>5</v>
      </c>
      <c r="R2832" s="1" t="s">
        <v>6</v>
      </c>
      <c r="S2832" s="1" t="s">
        <v>6</v>
      </c>
      <c r="T2832" s="3">
        <f t="shared" si="0"/>
        <v>45901</v>
      </c>
      <c r="U2832" s="5">
        <f t="shared" ref="U2832:V2832" si="5664">IF(ISBLANK(F2832),1,0)</f>
        <v>0</v>
      </c>
      <c r="V2832" s="5">
        <f t="shared" si="5664"/>
        <v>0</v>
      </c>
      <c r="W2832" s="5">
        <f t="shared" ref="W2832:Z2832" si="5665">IF(ISBLANK(K2832),1,0)</f>
        <v>0</v>
      </c>
      <c r="X2832" s="5">
        <f t="shared" si="5665"/>
        <v>0</v>
      </c>
      <c r="Y2832" s="5">
        <f t="shared" si="5665"/>
        <v>0</v>
      </c>
      <c r="Z2832" s="5">
        <f t="shared" si="5665"/>
        <v>0</v>
      </c>
      <c r="AA2832" s="5">
        <f t="shared" si="3"/>
        <v>0</v>
      </c>
    </row>
    <row r="2833" spans="1:27" ht="15.75" customHeight="1" x14ac:dyDescent="0.2">
      <c r="A2833" s="1" t="s">
        <v>989</v>
      </c>
      <c r="B2833" s="1" t="s">
        <v>1</v>
      </c>
      <c r="C2833" s="1" t="s">
        <v>35</v>
      </c>
      <c r="D2833" s="2">
        <v>45615</v>
      </c>
      <c r="E2833" s="1" t="s">
        <v>3</v>
      </c>
      <c r="F2833" s="1">
        <v>21.69</v>
      </c>
      <c r="G2833" s="1">
        <v>48.01</v>
      </c>
      <c r="H2833" s="1">
        <v>308</v>
      </c>
      <c r="I2833" s="1">
        <v>42.8</v>
      </c>
      <c r="J2833" s="1">
        <v>7.22</v>
      </c>
      <c r="K2833" s="1">
        <v>99.3</v>
      </c>
      <c r="L2833" s="1">
        <v>6.97</v>
      </c>
      <c r="M2833" s="1">
        <v>116.5</v>
      </c>
      <c r="N2833" s="1">
        <v>88.49</v>
      </c>
      <c r="O2833" s="1">
        <v>92.38</v>
      </c>
      <c r="P2833" s="1" t="s">
        <v>4</v>
      </c>
      <c r="Q2833" s="1" t="s">
        <v>5</v>
      </c>
      <c r="R2833" s="1" t="s">
        <v>6</v>
      </c>
      <c r="S2833" s="1" t="s">
        <v>6</v>
      </c>
      <c r="T2833" s="3">
        <f t="shared" si="0"/>
        <v>45597</v>
      </c>
      <c r="U2833" s="5">
        <f t="shared" ref="U2833:V2833" si="5666">IF(ISBLANK(F2833),1,0)</f>
        <v>0</v>
      </c>
      <c r="V2833" s="5">
        <f t="shared" si="5666"/>
        <v>0</v>
      </c>
      <c r="W2833" s="5">
        <f t="shared" ref="W2833:Z2833" si="5667">IF(ISBLANK(K2833),1,0)</f>
        <v>0</v>
      </c>
      <c r="X2833" s="5">
        <f t="shared" si="5667"/>
        <v>0</v>
      </c>
      <c r="Y2833" s="5">
        <f t="shared" si="5667"/>
        <v>0</v>
      </c>
      <c r="Z2833" s="5">
        <f t="shared" si="5667"/>
        <v>0</v>
      </c>
      <c r="AA2833" s="5">
        <f t="shared" si="3"/>
        <v>0</v>
      </c>
    </row>
    <row r="2834" spans="1:27" ht="15.75" customHeight="1" x14ac:dyDescent="0.2">
      <c r="A2834" s="1" t="s">
        <v>3057</v>
      </c>
      <c r="B2834" s="1" t="s">
        <v>20</v>
      </c>
      <c r="C2834" s="1" t="s">
        <v>21</v>
      </c>
      <c r="D2834" s="2">
        <v>45806</v>
      </c>
      <c r="E2834" s="1" t="s">
        <v>3</v>
      </c>
      <c r="F2834" s="1">
        <v>21.93</v>
      </c>
      <c r="G2834" s="1">
        <v>41.66</v>
      </c>
      <c r="H2834" s="1">
        <v>312</v>
      </c>
      <c r="I2834" s="1">
        <v>38.700000000000003</v>
      </c>
      <c r="J2834" s="1">
        <v>7.65</v>
      </c>
      <c r="K2834" s="1">
        <v>98.71</v>
      </c>
      <c r="L2834" s="1">
        <v>6.98</v>
      </c>
      <c r="M2834" s="1">
        <v>120.6</v>
      </c>
      <c r="N2834" s="1">
        <v>89.43</v>
      </c>
      <c r="O2834" s="1">
        <v>91.55</v>
      </c>
      <c r="P2834" s="1" t="s">
        <v>4</v>
      </c>
      <c r="Q2834" s="1" t="s">
        <v>5</v>
      </c>
      <c r="R2834" s="1" t="s">
        <v>6</v>
      </c>
      <c r="S2834" s="1" t="s">
        <v>6</v>
      </c>
      <c r="T2834" s="3">
        <f t="shared" si="0"/>
        <v>45778</v>
      </c>
      <c r="U2834" s="5">
        <f t="shared" ref="U2834:V2834" si="5668">IF(ISBLANK(F2834),1,0)</f>
        <v>0</v>
      </c>
      <c r="V2834" s="5">
        <f t="shared" si="5668"/>
        <v>0</v>
      </c>
      <c r="W2834" s="5">
        <f t="shared" ref="W2834:Z2834" si="5669">IF(ISBLANK(K2834),1,0)</f>
        <v>0</v>
      </c>
      <c r="X2834" s="5">
        <f t="shared" si="5669"/>
        <v>0</v>
      </c>
      <c r="Y2834" s="5">
        <f t="shared" si="5669"/>
        <v>0</v>
      </c>
      <c r="Z2834" s="5">
        <f t="shared" si="5669"/>
        <v>0</v>
      </c>
      <c r="AA2834" s="5">
        <f t="shared" si="3"/>
        <v>0</v>
      </c>
    </row>
    <row r="2835" spans="1:27" ht="15.75" customHeight="1" x14ac:dyDescent="0.2">
      <c r="A2835" s="1" t="s">
        <v>712</v>
      </c>
      <c r="B2835" s="1" t="s">
        <v>34</v>
      </c>
      <c r="C2835" s="1" t="s">
        <v>21</v>
      </c>
      <c r="D2835" s="2">
        <v>45463</v>
      </c>
      <c r="E2835" s="1" t="s">
        <v>37</v>
      </c>
      <c r="F2835" s="1">
        <v>22.3</v>
      </c>
      <c r="G2835" s="1">
        <v>41.35</v>
      </c>
      <c r="H2835" s="1">
        <v>331</v>
      </c>
      <c r="I2835" s="1">
        <v>48.5</v>
      </c>
      <c r="J2835" s="1">
        <v>7.55</v>
      </c>
      <c r="K2835" s="1">
        <v>99.3</v>
      </c>
      <c r="L2835" s="1">
        <v>6.84</v>
      </c>
      <c r="M2835" s="1">
        <v>132.9</v>
      </c>
      <c r="N2835" s="1">
        <v>82.89</v>
      </c>
      <c r="O2835" s="1">
        <v>93.59</v>
      </c>
      <c r="P2835" s="1" t="s">
        <v>4</v>
      </c>
      <c r="Q2835" s="1" t="s">
        <v>5</v>
      </c>
      <c r="R2835" s="1" t="s">
        <v>6</v>
      </c>
      <c r="S2835" s="1" t="s">
        <v>6</v>
      </c>
      <c r="T2835" s="3">
        <f t="shared" si="0"/>
        <v>45444</v>
      </c>
      <c r="U2835" s="5">
        <f t="shared" ref="U2835:V2835" si="5670">IF(ISBLANK(F2835),1,0)</f>
        <v>0</v>
      </c>
      <c r="V2835" s="5">
        <f t="shared" si="5670"/>
        <v>0</v>
      </c>
      <c r="W2835" s="5">
        <f t="shared" ref="W2835:Z2835" si="5671">IF(ISBLANK(K2835),1,0)</f>
        <v>0</v>
      </c>
      <c r="X2835" s="5">
        <f t="shared" si="5671"/>
        <v>0</v>
      </c>
      <c r="Y2835" s="5">
        <f t="shared" si="5671"/>
        <v>0</v>
      </c>
      <c r="Z2835" s="5">
        <f t="shared" si="5671"/>
        <v>0</v>
      </c>
      <c r="AA2835" s="5">
        <f t="shared" si="3"/>
        <v>0</v>
      </c>
    </row>
    <row r="2836" spans="1:27" ht="15.75" customHeight="1" x14ac:dyDescent="0.2">
      <c r="A2836" s="1" t="s">
        <v>3058</v>
      </c>
      <c r="B2836" s="1" t="s">
        <v>20</v>
      </c>
      <c r="C2836" s="1" t="s">
        <v>47</v>
      </c>
      <c r="D2836" s="2">
        <v>45913</v>
      </c>
      <c r="E2836" s="1" t="s">
        <v>93</v>
      </c>
      <c r="F2836" s="1">
        <v>20.53</v>
      </c>
      <c r="G2836" s="1">
        <v>38.6</v>
      </c>
      <c r="H2836" s="1">
        <v>317</v>
      </c>
      <c r="I2836" s="1">
        <v>44.6</v>
      </c>
      <c r="J2836" s="1">
        <v>8.01</v>
      </c>
      <c r="K2836" s="1">
        <v>98.49</v>
      </c>
      <c r="L2836" s="1">
        <v>6.88</v>
      </c>
      <c r="M2836" s="1">
        <v>142.69999999999999</v>
      </c>
      <c r="N2836" s="1">
        <v>86.16</v>
      </c>
      <c r="O2836" s="1">
        <v>92.32</v>
      </c>
      <c r="P2836" s="1" t="s">
        <v>4</v>
      </c>
      <c r="Q2836" s="1" t="s">
        <v>5</v>
      </c>
      <c r="R2836" s="1" t="s">
        <v>6</v>
      </c>
      <c r="S2836" s="1" t="s">
        <v>6</v>
      </c>
      <c r="T2836" s="3">
        <f t="shared" si="0"/>
        <v>45901</v>
      </c>
      <c r="U2836" s="5">
        <f t="shared" ref="U2836:V2836" si="5672">IF(ISBLANK(F2836),1,0)</f>
        <v>0</v>
      </c>
      <c r="V2836" s="5">
        <f t="shared" si="5672"/>
        <v>0</v>
      </c>
      <c r="W2836" s="5">
        <f t="shared" ref="W2836:Z2836" si="5673">IF(ISBLANK(K2836),1,0)</f>
        <v>0</v>
      </c>
      <c r="X2836" s="5">
        <f t="shared" si="5673"/>
        <v>0</v>
      </c>
      <c r="Y2836" s="5">
        <f t="shared" si="5673"/>
        <v>0</v>
      </c>
      <c r="Z2836" s="5">
        <f t="shared" si="5673"/>
        <v>0</v>
      </c>
      <c r="AA2836" s="5">
        <f t="shared" si="3"/>
        <v>0</v>
      </c>
    </row>
    <row r="2837" spans="1:27" ht="15.75" customHeight="1" x14ac:dyDescent="0.2">
      <c r="A2837" s="1" t="s">
        <v>1609</v>
      </c>
      <c r="B2837" s="1" t="s">
        <v>1</v>
      </c>
      <c r="C2837" s="1" t="s">
        <v>47</v>
      </c>
      <c r="D2837" s="2">
        <v>45561</v>
      </c>
      <c r="E2837" s="1" t="s">
        <v>93</v>
      </c>
      <c r="F2837" s="1">
        <v>22.28</v>
      </c>
      <c r="G2837" s="1">
        <v>48.08</v>
      </c>
      <c r="H2837" s="1">
        <v>349</v>
      </c>
      <c r="I2837" s="1">
        <v>38.299999999999997</v>
      </c>
      <c r="J2837" s="1">
        <v>7.19</v>
      </c>
      <c r="K2837" s="1">
        <v>98.83</v>
      </c>
      <c r="L2837" s="1">
        <v>6.83</v>
      </c>
      <c r="M2837" s="1">
        <v>114.3</v>
      </c>
      <c r="N2837" s="1">
        <v>85.47</v>
      </c>
      <c r="O2837" s="1">
        <v>93.32</v>
      </c>
      <c r="P2837" s="1" t="s">
        <v>4</v>
      </c>
      <c r="Q2837" s="1" t="s">
        <v>5</v>
      </c>
      <c r="R2837" s="1" t="s">
        <v>6</v>
      </c>
      <c r="S2837" s="1" t="s">
        <v>6</v>
      </c>
      <c r="T2837" s="3">
        <f t="shared" si="0"/>
        <v>45536</v>
      </c>
      <c r="U2837" s="5">
        <f t="shared" ref="U2837:V2837" si="5674">IF(ISBLANK(F2837),1,0)</f>
        <v>0</v>
      </c>
      <c r="V2837" s="5">
        <f t="shared" si="5674"/>
        <v>0</v>
      </c>
      <c r="W2837" s="5">
        <f t="shared" ref="W2837:Z2837" si="5675">IF(ISBLANK(K2837),1,0)</f>
        <v>0</v>
      </c>
      <c r="X2837" s="5">
        <f t="shared" si="5675"/>
        <v>0</v>
      </c>
      <c r="Y2837" s="5">
        <f t="shared" si="5675"/>
        <v>0</v>
      </c>
      <c r="Z2837" s="5">
        <f t="shared" si="5675"/>
        <v>0</v>
      </c>
      <c r="AA2837" s="5">
        <f t="shared" si="3"/>
        <v>0</v>
      </c>
    </row>
    <row r="2838" spans="1:27" ht="15.75" customHeight="1" x14ac:dyDescent="0.2">
      <c r="A2838" s="1" t="s">
        <v>1452</v>
      </c>
      <c r="B2838" s="1" t="s">
        <v>58</v>
      </c>
      <c r="C2838" s="1" t="s">
        <v>47</v>
      </c>
      <c r="D2838" s="2">
        <v>45487</v>
      </c>
      <c r="E2838" s="1" t="s">
        <v>23</v>
      </c>
      <c r="F2838" s="1">
        <v>23.39</v>
      </c>
      <c r="G2838" s="1">
        <v>36.54</v>
      </c>
      <c r="H2838" s="1">
        <v>337</v>
      </c>
      <c r="I2838" s="1">
        <v>42.7</v>
      </c>
      <c r="J2838" s="1">
        <v>8.49</v>
      </c>
      <c r="K2838" s="1">
        <v>98.63</v>
      </c>
      <c r="L2838" s="1">
        <v>6.72</v>
      </c>
      <c r="M2838" s="1">
        <v>137.19999999999999</v>
      </c>
      <c r="N2838" s="1">
        <v>87.47</v>
      </c>
      <c r="O2838" s="1">
        <v>95.88</v>
      </c>
      <c r="P2838" s="1" t="s">
        <v>4</v>
      </c>
      <c r="Q2838" s="1" t="s">
        <v>5</v>
      </c>
      <c r="R2838" s="1" t="s">
        <v>6</v>
      </c>
      <c r="S2838" s="1" t="s">
        <v>6</v>
      </c>
      <c r="T2838" s="3">
        <f t="shared" si="0"/>
        <v>45474</v>
      </c>
      <c r="U2838" s="5">
        <f t="shared" ref="U2838:V2838" si="5676">IF(ISBLANK(F2838),1,0)</f>
        <v>0</v>
      </c>
      <c r="V2838" s="5">
        <f t="shared" si="5676"/>
        <v>0</v>
      </c>
      <c r="W2838" s="5">
        <f t="shared" ref="W2838:Z2838" si="5677">IF(ISBLANK(K2838),1,0)</f>
        <v>0</v>
      </c>
      <c r="X2838" s="5">
        <f t="shared" si="5677"/>
        <v>0</v>
      </c>
      <c r="Y2838" s="5">
        <f t="shared" si="5677"/>
        <v>0</v>
      </c>
      <c r="Z2838" s="5">
        <f t="shared" si="5677"/>
        <v>0</v>
      </c>
      <c r="AA2838" s="5">
        <f t="shared" si="3"/>
        <v>0</v>
      </c>
    </row>
    <row r="2839" spans="1:27" ht="15.75" customHeight="1" x14ac:dyDescent="0.2">
      <c r="A2839" s="1" t="s">
        <v>942</v>
      </c>
      <c r="B2839" s="1" t="s">
        <v>34</v>
      </c>
      <c r="C2839" s="1" t="s">
        <v>35</v>
      </c>
      <c r="D2839" s="2">
        <v>45658</v>
      </c>
      <c r="E2839" s="1" t="s">
        <v>3</v>
      </c>
      <c r="F2839" s="1">
        <v>21.06</v>
      </c>
      <c r="G2839" s="1">
        <v>39.28</v>
      </c>
      <c r="H2839" s="1">
        <v>287</v>
      </c>
      <c r="I2839" s="1">
        <v>43.8</v>
      </c>
      <c r="J2839" s="1">
        <v>7.12</v>
      </c>
      <c r="K2839" s="1">
        <v>98.86</v>
      </c>
      <c r="L2839" s="1">
        <v>6.76</v>
      </c>
      <c r="M2839" s="1">
        <v>125.8</v>
      </c>
      <c r="N2839" s="1">
        <v>86.65</v>
      </c>
      <c r="O2839" s="1">
        <v>92.71</v>
      </c>
      <c r="P2839" s="1" t="s">
        <v>4</v>
      </c>
      <c r="Q2839" s="1" t="s">
        <v>50</v>
      </c>
      <c r="R2839" s="1" t="s">
        <v>153</v>
      </c>
      <c r="S2839" s="1" t="s">
        <v>89</v>
      </c>
      <c r="T2839" s="3">
        <f t="shared" si="0"/>
        <v>45658</v>
      </c>
      <c r="U2839" s="5">
        <f t="shared" ref="U2839:V2839" si="5678">IF(ISBLANK(F2839),1,0)</f>
        <v>0</v>
      </c>
      <c r="V2839" s="5">
        <f t="shared" si="5678"/>
        <v>0</v>
      </c>
      <c r="W2839" s="5">
        <f t="shared" ref="W2839:Z2839" si="5679">IF(ISBLANK(K2839),1,0)</f>
        <v>0</v>
      </c>
      <c r="X2839" s="5">
        <f t="shared" si="5679"/>
        <v>0</v>
      </c>
      <c r="Y2839" s="5">
        <f t="shared" si="5679"/>
        <v>0</v>
      </c>
      <c r="Z2839" s="5">
        <f t="shared" si="5679"/>
        <v>0</v>
      </c>
      <c r="AA2839" s="5">
        <f t="shared" si="3"/>
        <v>0</v>
      </c>
    </row>
    <row r="2840" spans="1:27" ht="15.75" customHeight="1" x14ac:dyDescent="0.2">
      <c r="A2840" s="1" t="s">
        <v>1107</v>
      </c>
      <c r="B2840" s="1" t="s">
        <v>34</v>
      </c>
      <c r="C2840" s="1" t="s">
        <v>21</v>
      </c>
      <c r="D2840" s="2">
        <v>45487</v>
      </c>
      <c r="E2840" s="1" t="s">
        <v>3</v>
      </c>
      <c r="F2840" s="1">
        <v>22.12</v>
      </c>
      <c r="G2840" s="1">
        <v>47.01</v>
      </c>
      <c r="H2840" s="1">
        <v>313</v>
      </c>
      <c r="I2840" s="1">
        <v>43.4</v>
      </c>
      <c r="J2840" s="1">
        <v>7.04</v>
      </c>
      <c r="K2840" s="1">
        <v>98.86</v>
      </c>
      <c r="L2840" s="1">
        <v>7.01</v>
      </c>
      <c r="M2840" s="1">
        <v>116.3</v>
      </c>
      <c r="N2840" s="1">
        <v>86.93</v>
      </c>
      <c r="O2840" s="1">
        <v>91.69</v>
      </c>
      <c r="P2840" s="1" t="s">
        <v>4</v>
      </c>
      <c r="Q2840" s="1" t="s">
        <v>5</v>
      </c>
      <c r="R2840" s="1" t="s">
        <v>6</v>
      </c>
      <c r="S2840" s="1" t="s">
        <v>6</v>
      </c>
      <c r="T2840" s="3">
        <f t="shared" si="0"/>
        <v>45474</v>
      </c>
      <c r="U2840" s="5">
        <f t="shared" ref="U2840:V2840" si="5680">IF(ISBLANK(F2840),1,0)</f>
        <v>0</v>
      </c>
      <c r="V2840" s="5">
        <f t="shared" si="5680"/>
        <v>0</v>
      </c>
      <c r="W2840" s="5">
        <f t="shared" ref="W2840:Z2840" si="5681">IF(ISBLANK(K2840),1,0)</f>
        <v>0</v>
      </c>
      <c r="X2840" s="5">
        <f t="shared" si="5681"/>
        <v>0</v>
      </c>
      <c r="Y2840" s="5">
        <f t="shared" si="5681"/>
        <v>0</v>
      </c>
      <c r="Z2840" s="5">
        <f t="shared" si="5681"/>
        <v>0</v>
      </c>
      <c r="AA2840" s="5">
        <f t="shared" si="3"/>
        <v>0</v>
      </c>
    </row>
    <row r="2841" spans="1:27" ht="15.75" customHeight="1" x14ac:dyDescent="0.2">
      <c r="A2841" s="1" t="s">
        <v>1729</v>
      </c>
      <c r="B2841" s="1" t="s">
        <v>1</v>
      </c>
      <c r="C2841" s="1" t="s">
        <v>35</v>
      </c>
      <c r="D2841" s="2">
        <v>45745</v>
      </c>
      <c r="E2841" s="1" t="s">
        <v>37</v>
      </c>
      <c r="F2841" s="1">
        <v>22.58</v>
      </c>
      <c r="G2841" s="1">
        <v>40.799999999999997</v>
      </c>
      <c r="H2841" s="1">
        <v>315</v>
      </c>
      <c r="I2841" s="1">
        <v>35.6</v>
      </c>
      <c r="J2841" s="1">
        <v>6.27</v>
      </c>
      <c r="K2841" s="1">
        <v>99.44</v>
      </c>
      <c r="L2841" s="1">
        <v>6.62</v>
      </c>
      <c r="M2841" s="1">
        <v>128.69999999999999</v>
      </c>
      <c r="N2841" s="1">
        <v>91.31</v>
      </c>
      <c r="O2841" s="1">
        <v>93.48</v>
      </c>
      <c r="P2841" s="1" t="s">
        <v>4</v>
      </c>
      <c r="Q2841" s="1" t="s">
        <v>5</v>
      </c>
      <c r="R2841" s="1" t="s">
        <v>6</v>
      </c>
      <c r="S2841" s="1" t="s">
        <v>6</v>
      </c>
      <c r="T2841" s="3">
        <f t="shared" si="0"/>
        <v>45717</v>
      </c>
      <c r="U2841" s="5">
        <f t="shared" ref="U2841:V2841" si="5682">IF(ISBLANK(F2841),1,0)</f>
        <v>0</v>
      </c>
      <c r="V2841" s="5">
        <f t="shared" si="5682"/>
        <v>0</v>
      </c>
      <c r="W2841" s="5">
        <f t="shared" ref="W2841:Z2841" si="5683">IF(ISBLANK(K2841),1,0)</f>
        <v>0</v>
      </c>
      <c r="X2841" s="5">
        <f t="shared" si="5683"/>
        <v>0</v>
      </c>
      <c r="Y2841" s="5">
        <f t="shared" si="5683"/>
        <v>0</v>
      </c>
      <c r="Z2841" s="5">
        <f t="shared" si="5683"/>
        <v>0</v>
      </c>
      <c r="AA2841" s="5">
        <f t="shared" si="3"/>
        <v>0</v>
      </c>
    </row>
    <row r="2842" spans="1:27" ht="15.75" customHeight="1" x14ac:dyDescent="0.2">
      <c r="A2842" s="1" t="s">
        <v>3059</v>
      </c>
      <c r="B2842" s="1" t="s">
        <v>20</v>
      </c>
      <c r="C2842" s="1" t="s">
        <v>47</v>
      </c>
      <c r="D2842" s="2">
        <v>45838</v>
      </c>
      <c r="E2842" s="1" t="s">
        <v>37</v>
      </c>
      <c r="F2842" s="1">
        <v>22.32</v>
      </c>
      <c r="G2842" s="1">
        <v>32.729999999999997</v>
      </c>
      <c r="H2842" s="1">
        <v>294</v>
      </c>
      <c r="I2842" s="1">
        <v>45.4</v>
      </c>
      <c r="J2842" s="1">
        <v>8.27</v>
      </c>
      <c r="K2842" s="1">
        <v>98.95</v>
      </c>
      <c r="L2842" s="1">
        <v>6.55</v>
      </c>
      <c r="M2842" s="1">
        <v>140.30000000000001</v>
      </c>
      <c r="N2842" s="1">
        <v>87.68</v>
      </c>
      <c r="O2842" s="1">
        <v>93.34</v>
      </c>
      <c r="P2842" s="1" t="s">
        <v>4</v>
      </c>
      <c r="Q2842" s="1" t="s">
        <v>5</v>
      </c>
      <c r="R2842" s="1" t="s">
        <v>6</v>
      </c>
      <c r="S2842" s="1" t="s">
        <v>6</v>
      </c>
      <c r="T2842" s="3">
        <f t="shared" si="0"/>
        <v>45809</v>
      </c>
      <c r="U2842" s="5">
        <f t="shared" ref="U2842:V2842" si="5684">IF(ISBLANK(F2842),1,0)</f>
        <v>0</v>
      </c>
      <c r="V2842" s="5">
        <f t="shared" si="5684"/>
        <v>0</v>
      </c>
      <c r="W2842" s="5">
        <f t="shared" ref="W2842:Z2842" si="5685">IF(ISBLANK(K2842),1,0)</f>
        <v>0</v>
      </c>
      <c r="X2842" s="5">
        <f t="shared" si="5685"/>
        <v>0</v>
      </c>
      <c r="Y2842" s="5">
        <f t="shared" si="5685"/>
        <v>0</v>
      </c>
      <c r="Z2842" s="5">
        <f t="shared" si="5685"/>
        <v>0</v>
      </c>
      <c r="AA2842" s="5">
        <f t="shared" si="3"/>
        <v>0</v>
      </c>
    </row>
    <row r="2843" spans="1:27" ht="15.75" customHeight="1" x14ac:dyDescent="0.2">
      <c r="A2843" s="1" t="s">
        <v>3060</v>
      </c>
      <c r="B2843" s="1" t="s">
        <v>58</v>
      </c>
      <c r="C2843" s="1" t="s">
        <v>35</v>
      </c>
      <c r="D2843" s="2">
        <v>45588</v>
      </c>
      <c r="E2843" s="1" t="s">
        <v>3</v>
      </c>
      <c r="F2843" s="1">
        <v>22.22</v>
      </c>
      <c r="G2843" s="1">
        <v>48.75</v>
      </c>
      <c r="H2843" s="1">
        <v>349</v>
      </c>
      <c r="I2843" s="1">
        <v>49.3</v>
      </c>
      <c r="J2843" s="1">
        <v>6.09</v>
      </c>
      <c r="K2843" s="1">
        <v>98.83</v>
      </c>
      <c r="L2843" s="1">
        <v>6.98</v>
      </c>
      <c r="M2843" s="1">
        <v>137.9</v>
      </c>
      <c r="N2843" s="1">
        <v>89.08</v>
      </c>
      <c r="O2843" s="1">
        <v>93.37</v>
      </c>
      <c r="P2843" s="1" t="s">
        <v>4</v>
      </c>
      <c r="Q2843" s="1" t="s">
        <v>5</v>
      </c>
      <c r="R2843" s="1" t="s">
        <v>6</v>
      </c>
      <c r="S2843" s="1" t="s">
        <v>6</v>
      </c>
      <c r="T2843" s="3">
        <f t="shared" si="0"/>
        <v>45566</v>
      </c>
      <c r="U2843" s="5">
        <f t="shared" ref="U2843:V2843" si="5686">IF(ISBLANK(F2843),1,0)</f>
        <v>0</v>
      </c>
      <c r="V2843" s="5">
        <f t="shared" si="5686"/>
        <v>0</v>
      </c>
      <c r="W2843" s="5">
        <f t="shared" ref="W2843:Z2843" si="5687">IF(ISBLANK(K2843),1,0)</f>
        <v>0</v>
      </c>
      <c r="X2843" s="5">
        <f t="shared" si="5687"/>
        <v>0</v>
      </c>
      <c r="Y2843" s="5">
        <f t="shared" si="5687"/>
        <v>0</v>
      </c>
      <c r="Z2843" s="5">
        <f t="shared" si="5687"/>
        <v>0</v>
      </c>
      <c r="AA2843" s="5">
        <f t="shared" si="3"/>
        <v>0</v>
      </c>
    </row>
    <row r="2844" spans="1:27" ht="15.75" customHeight="1" x14ac:dyDescent="0.2">
      <c r="A2844" s="1" t="s">
        <v>807</v>
      </c>
      <c r="B2844" s="1" t="s">
        <v>34</v>
      </c>
      <c r="C2844" s="1" t="s">
        <v>21</v>
      </c>
      <c r="D2844" s="2">
        <v>45864</v>
      </c>
      <c r="E2844" s="1" t="s">
        <v>3</v>
      </c>
      <c r="F2844" s="1">
        <v>21.48</v>
      </c>
      <c r="G2844" s="1">
        <v>38.5</v>
      </c>
      <c r="H2844" s="1">
        <v>335</v>
      </c>
      <c r="I2844" s="1">
        <v>44.1</v>
      </c>
      <c r="J2844" s="1">
        <v>7.2</v>
      </c>
      <c r="K2844" s="1">
        <v>98.61</v>
      </c>
      <c r="L2844" s="1">
        <v>6.92</v>
      </c>
      <c r="M2844" s="1">
        <v>138.6</v>
      </c>
      <c r="N2844" s="1">
        <v>85.98</v>
      </c>
      <c r="O2844" s="1">
        <v>93.17</v>
      </c>
      <c r="P2844" s="1" t="s">
        <v>4</v>
      </c>
      <c r="Q2844" s="1" t="s">
        <v>5</v>
      </c>
      <c r="R2844" s="1" t="s">
        <v>6</v>
      </c>
      <c r="S2844" s="1" t="s">
        <v>6</v>
      </c>
      <c r="T2844" s="3">
        <f t="shared" si="0"/>
        <v>45839</v>
      </c>
      <c r="U2844" s="5">
        <f t="shared" ref="U2844:V2844" si="5688">IF(ISBLANK(F2844),1,0)</f>
        <v>0</v>
      </c>
      <c r="V2844" s="5">
        <f t="shared" si="5688"/>
        <v>0</v>
      </c>
      <c r="W2844" s="5">
        <f t="shared" ref="W2844:Z2844" si="5689">IF(ISBLANK(K2844),1,0)</f>
        <v>0</v>
      </c>
      <c r="X2844" s="5">
        <f t="shared" si="5689"/>
        <v>0</v>
      </c>
      <c r="Y2844" s="5">
        <f t="shared" si="5689"/>
        <v>0</v>
      </c>
      <c r="Z2844" s="5">
        <f t="shared" si="5689"/>
        <v>0</v>
      </c>
      <c r="AA2844" s="5">
        <f t="shared" si="3"/>
        <v>0</v>
      </c>
    </row>
    <row r="2845" spans="1:27" ht="15.75" customHeight="1" x14ac:dyDescent="0.2">
      <c r="A2845" s="1" t="s">
        <v>3061</v>
      </c>
      <c r="B2845" s="1" t="s">
        <v>1</v>
      </c>
      <c r="C2845" s="1" t="s">
        <v>47</v>
      </c>
      <c r="D2845" s="2">
        <v>45607</v>
      </c>
      <c r="E2845" s="1" t="s">
        <v>3</v>
      </c>
      <c r="F2845" s="1">
        <v>22.55</v>
      </c>
      <c r="G2845" s="1">
        <v>42</v>
      </c>
      <c r="H2845" s="1">
        <v>352</v>
      </c>
      <c r="I2845" s="1">
        <v>38.799999999999997</v>
      </c>
      <c r="J2845" s="1">
        <v>7.46</v>
      </c>
      <c r="K2845" s="1">
        <v>98.81</v>
      </c>
      <c r="L2845" s="1">
        <v>6.72</v>
      </c>
      <c r="M2845" s="1">
        <v>112.5</v>
      </c>
      <c r="N2845" s="1">
        <v>89.8</v>
      </c>
      <c r="O2845" s="1">
        <v>95.41</v>
      </c>
      <c r="P2845" s="1" t="s">
        <v>4</v>
      </c>
      <c r="Q2845" s="1" t="s">
        <v>5</v>
      </c>
      <c r="R2845" s="1" t="s">
        <v>6</v>
      </c>
      <c r="S2845" s="1" t="s">
        <v>6</v>
      </c>
      <c r="T2845" s="3">
        <f t="shared" si="0"/>
        <v>45597</v>
      </c>
      <c r="U2845" s="5">
        <f t="shared" ref="U2845:V2845" si="5690">IF(ISBLANK(F2845),1,0)</f>
        <v>0</v>
      </c>
      <c r="V2845" s="5">
        <f t="shared" si="5690"/>
        <v>0</v>
      </c>
      <c r="W2845" s="5">
        <f t="shared" ref="W2845:Z2845" si="5691">IF(ISBLANK(K2845),1,0)</f>
        <v>0</v>
      </c>
      <c r="X2845" s="5">
        <f t="shared" si="5691"/>
        <v>0</v>
      </c>
      <c r="Y2845" s="5">
        <f t="shared" si="5691"/>
        <v>0</v>
      </c>
      <c r="Z2845" s="5">
        <f t="shared" si="5691"/>
        <v>0</v>
      </c>
      <c r="AA2845" s="5">
        <f t="shared" si="3"/>
        <v>0</v>
      </c>
    </row>
    <row r="2846" spans="1:27" ht="15.75" customHeight="1" x14ac:dyDescent="0.2">
      <c r="A2846" s="1" t="s">
        <v>3062</v>
      </c>
      <c r="B2846" s="1" t="s">
        <v>58</v>
      </c>
      <c r="C2846" s="1" t="s">
        <v>47</v>
      </c>
      <c r="D2846" s="2">
        <v>46001</v>
      </c>
      <c r="E2846" s="1" t="s">
        <v>23</v>
      </c>
      <c r="F2846" s="1">
        <v>22.06</v>
      </c>
      <c r="H2846" s="1">
        <v>317</v>
      </c>
      <c r="I2846" s="1">
        <v>39</v>
      </c>
      <c r="J2846" s="1">
        <v>6.95</v>
      </c>
      <c r="K2846" s="1">
        <v>99.2</v>
      </c>
      <c r="L2846" s="1">
        <v>6.7</v>
      </c>
      <c r="M2846" s="1">
        <v>120.6</v>
      </c>
      <c r="N2846" s="1">
        <v>89.06</v>
      </c>
      <c r="O2846" s="1">
        <v>94.31</v>
      </c>
      <c r="P2846" s="1" t="s">
        <v>4</v>
      </c>
      <c r="Q2846" s="1" t="s">
        <v>5</v>
      </c>
      <c r="R2846" s="1" t="s">
        <v>6</v>
      </c>
      <c r="S2846" s="1" t="s">
        <v>6</v>
      </c>
      <c r="T2846" s="3">
        <f t="shared" si="0"/>
        <v>45992</v>
      </c>
      <c r="U2846" s="5">
        <f t="shared" ref="U2846:V2846" si="5692">IF(ISBLANK(F2846),1,0)</f>
        <v>0</v>
      </c>
      <c r="V2846" s="5">
        <f t="shared" si="5692"/>
        <v>1</v>
      </c>
      <c r="W2846" s="5">
        <f t="shared" ref="W2846:Z2846" si="5693">IF(ISBLANK(K2846),1,0)</f>
        <v>0</v>
      </c>
      <c r="X2846" s="5">
        <f t="shared" si="5693"/>
        <v>0</v>
      </c>
      <c r="Y2846" s="5">
        <f t="shared" si="5693"/>
        <v>0</v>
      </c>
      <c r="Z2846" s="5">
        <f t="shared" si="5693"/>
        <v>0</v>
      </c>
      <c r="AA2846" s="5">
        <f t="shared" si="3"/>
        <v>1</v>
      </c>
    </row>
    <row r="2847" spans="1:27" ht="15.75" customHeight="1" x14ac:dyDescent="0.2">
      <c r="A2847" s="1" t="s">
        <v>3063</v>
      </c>
      <c r="B2847" s="1" t="s">
        <v>20</v>
      </c>
      <c r="C2847" s="1" t="s">
        <v>35</v>
      </c>
      <c r="D2847" s="2">
        <v>45484</v>
      </c>
      <c r="E2847" s="1" t="s">
        <v>93</v>
      </c>
      <c r="F2847" s="1">
        <v>21.43</v>
      </c>
      <c r="G2847" s="1">
        <v>38.51</v>
      </c>
      <c r="H2847" s="1">
        <v>282</v>
      </c>
      <c r="I2847" s="1">
        <v>45.8</v>
      </c>
      <c r="J2847" s="1">
        <v>7.82</v>
      </c>
      <c r="K2847" s="1">
        <v>99.21</v>
      </c>
      <c r="L2847" s="1">
        <v>6.94</v>
      </c>
      <c r="M2847" s="1">
        <v>145.69999999999999</v>
      </c>
      <c r="N2847" s="1">
        <v>85.59</v>
      </c>
      <c r="O2847" s="1">
        <v>90.75</v>
      </c>
      <c r="P2847" s="1" t="s">
        <v>4</v>
      </c>
      <c r="Q2847" s="1" t="s">
        <v>5</v>
      </c>
      <c r="R2847" s="1" t="s">
        <v>6</v>
      </c>
      <c r="S2847" s="1" t="s">
        <v>6</v>
      </c>
      <c r="T2847" s="3">
        <f t="shared" si="0"/>
        <v>45474</v>
      </c>
      <c r="U2847" s="5">
        <f t="shared" ref="U2847:V2847" si="5694">IF(ISBLANK(F2847),1,0)</f>
        <v>0</v>
      </c>
      <c r="V2847" s="5">
        <f t="shared" si="5694"/>
        <v>0</v>
      </c>
      <c r="W2847" s="5">
        <f t="shared" ref="W2847:Z2847" si="5695">IF(ISBLANK(K2847),1,0)</f>
        <v>0</v>
      </c>
      <c r="X2847" s="5">
        <f t="shared" si="5695"/>
        <v>0</v>
      </c>
      <c r="Y2847" s="5">
        <f t="shared" si="5695"/>
        <v>0</v>
      </c>
      <c r="Z2847" s="5">
        <f t="shared" si="5695"/>
        <v>0</v>
      </c>
      <c r="AA2847" s="5">
        <f t="shared" si="3"/>
        <v>0</v>
      </c>
    </row>
    <row r="2848" spans="1:27" ht="15.75" customHeight="1" x14ac:dyDescent="0.2">
      <c r="A2848" s="1" t="s">
        <v>3064</v>
      </c>
      <c r="B2848" s="1" t="s">
        <v>20</v>
      </c>
      <c r="C2848" s="1" t="s">
        <v>35</v>
      </c>
      <c r="D2848" s="2">
        <v>45807</v>
      </c>
      <c r="E2848" s="1" t="s">
        <v>23</v>
      </c>
      <c r="F2848" s="1">
        <v>20.51</v>
      </c>
      <c r="G2848" s="1">
        <v>35.58</v>
      </c>
      <c r="H2848" s="1">
        <v>303</v>
      </c>
      <c r="I2848" s="1">
        <v>43.5</v>
      </c>
      <c r="J2848" s="1">
        <v>8.8000000000000007</v>
      </c>
      <c r="K2848" s="1">
        <v>98.92</v>
      </c>
      <c r="L2848" s="1">
        <v>7</v>
      </c>
      <c r="M2848" s="1">
        <v>151.30000000000001</v>
      </c>
      <c r="N2848" s="1">
        <v>87.07</v>
      </c>
      <c r="O2848" s="1">
        <v>93.6</v>
      </c>
      <c r="P2848" s="1" t="s">
        <v>4</v>
      </c>
      <c r="Q2848" s="1" t="s">
        <v>5</v>
      </c>
      <c r="R2848" s="1" t="s">
        <v>6</v>
      </c>
      <c r="S2848" s="1" t="s">
        <v>6</v>
      </c>
      <c r="T2848" s="3">
        <f t="shared" si="0"/>
        <v>45778</v>
      </c>
      <c r="U2848" s="5">
        <f t="shared" ref="U2848:V2848" si="5696">IF(ISBLANK(F2848),1,0)</f>
        <v>0</v>
      </c>
      <c r="V2848" s="5">
        <f t="shared" si="5696"/>
        <v>0</v>
      </c>
      <c r="W2848" s="5">
        <f t="shared" ref="W2848:Z2848" si="5697">IF(ISBLANK(K2848),1,0)</f>
        <v>0</v>
      </c>
      <c r="X2848" s="5">
        <f t="shared" si="5697"/>
        <v>0</v>
      </c>
      <c r="Y2848" s="5">
        <f t="shared" si="5697"/>
        <v>0</v>
      </c>
      <c r="Z2848" s="5">
        <f t="shared" si="5697"/>
        <v>0</v>
      </c>
      <c r="AA2848" s="5">
        <f t="shared" si="3"/>
        <v>0</v>
      </c>
    </row>
    <row r="2849" spans="1:27" ht="15.75" customHeight="1" x14ac:dyDescent="0.2">
      <c r="A2849" s="1" t="s">
        <v>463</v>
      </c>
      <c r="B2849" s="1" t="s">
        <v>34</v>
      </c>
      <c r="C2849" s="1" t="s">
        <v>21</v>
      </c>
      <c r="D2849" s="2">
        <v>45683</v>
      </c>
      <c r="E2849" s="1" t="s">
        <v>37</v>
      </c>
      <c r="F2849" s="1">
        <v>22.73</v>
      </c>
      <c r="G2849" s="1">
        <v>47.57</v>
      </c>
      <c r="H2849" s="1">
        <v>335</v>
      </c>
      <c r="I2849" s="1">
        <v>49.2</v>
      </c>
      <c r="J2849" s="1">
        <v>7.63</v>
      </c>
      <c r="K2849" s="1">
        <v>99.22</v>
      </c>
      <c r="L2849" s="1">
        <v>6.91</v>
      </c>
      <c r="M2849" s="1">
        <v>134.69999999999999</v>
      </c>
      <c r="N2849" s="1">
        <v>85.65</v>
      </c>
      <c r="O2849" s="1">
        <v>94.83</v>
      </c>
      <c r="P2849" s="1" t="s">
        <v>4</v>
      </c>
      <c r="Q2849" s="1" t="s">
        <v>5</v>
      </c>
      <c r="R2849" s="1" t="s">
        <v>6</v>
      </c>
      <c r="S2849" s="1" t="s">
        <v>6</v>
      </c>
      <c r="T2849" s="3">
        <f t="shared" si="0"/>
        <v>45658</v>
      </c>
      <c r="U2849" s="5">
        <f t="shared" ref="U2849:V2849" si="5698">IF(ISBLANK(F2849),1,0)</f>
        <v>0</v>
      </c>
      <c r="V2849" s="5">
        <f t="shared" si="5698"/>
        <v>0</v>
      </c>
      <c r="W2849" s="5">
        <f t="shared" ref="W2849:Z2849" si="5699">IF(ISBLANK(K2849),1,0)</f>
        <v>0</v>
      </c>
      <c r="X2849" s="5">
        <f t="shared" si="5699"/>
        <v>0</v>
      </c>
      <c r="Y2849" s="5">
        <f t="shared" si="5699"/>
        <v>0</v>
      </c>
      <c r="Z2849" s="5">
        <f t="shared" si="5699"/>
        <v>0</v>
      </c>
      <c r="AA2849" s="5">
        <f t="shared" si="3"/>
        <v>0</v>
      </c>
    </row>
    <row r="2850" spans="1:27" ht="15.75" customHeight="1" x14ac:dyDescent="0.2">
      <c r="A2850" s="1" t="s">
        <v>2786</v>
      </c>
      <c r="B2850" s="1" t="s">
        <v>1</v>
      </c>
      <c r="C2850" s="1" t="s">
        <v>21</v>
      </c>
      <c r="D2850" s="2">
        <v>45981</v>
      </c>
      <c r="E2850" s="1" t="s">
        <v>37</v>
      </c>
      <c r="F2850" s="1">
        <v>23.3</v>
      </c>
      <c r="G2850" s="1">
        <v>43.55</v>
      </c>
      <c r="H2850" s="1">
        <v>347</v>
      </c>
      <c r="I2850" s="1">
        <v>32.9</v>
      </c>
      <c r="J2850" s="1">
        <v>5.19</v>
      </c>
      <c r="K2850" s="1">
        <v>98.86</v>
      </c>
      <c r="L2850" s="1">
        <v>6.83</v>
      </c>
      <c r="M2850" s="1">
        <v>110</v>
      </c>
      <c r="N2850" s="1">
        <v>92.69</v>
      </c>
      <c r="O2850" s="1">
        <v>94.16</v>
      </c>
      <c r="P2850" s="1" t="s">
        <v>4</v>
      </c>
      <c r="Q2850" s="1" t="s">
        <v>5</v>
      </c>
      <c r="R2850" s="1" t="s">
        <v>6</v>
      </c>
      <c r="S2850" s="1" t="s">
        <v>6</v>
      </c>
      <c r="T2850" s="3">
        <f t="shared" si="0"/>
        <v>45962</v>
      </c>
      <c r="U2850" s="5">
        <f t="shared" ref="U2850:V2850" si="5700">IF(ISBLANK(F2850),1,0)</f>
        <v>0</v>
      </c>
      <c r="V2850" s="5">
        <f t="shared" si="5700"/>
        <v>0</v>
      </c>
      <c r="W2850" s="5">
        <f t="shared" ref="W2850:Z2850" si="5701">IF(ISBLANK(K2850),1,0)</f>
        <v>0</v>
      </c>
      <c r="X2850" s="5">
        <f t="shared" si="5701"/>
        <v>0</v>
      </c>
      <c r="Y2850" s="5">
        <f t="shared" si="5701"/>
        <v>0</v>
      </c>
      <c r="Z2850" s="5">
        <f t="shared" si="5701"/>
        <v>0</v>
      </c>
      <c r="AA2850" s="5">
        <f t="shared" si="3"/>
        <v>0</v>
      </c>
    </row>
    <row r="2851" spans="1:27" ht="15.75" customHeight="1" x14ac:dyDescent="0.2">
      <c r="A2851" s="1" t="s">
        <v>1385</v>
      </c>
      <c r="B2851" s="1" t="s">
        <v>1</v>
      </c>
      <c r="C2851" s="1" t="s">
        <v>35</v>
      </c>
      <c r="D2851" s="2">
        <v>45452</v>
      </c>
      <c r="E2851" s="1" t="s">
        <v>93</v>
      </c>
      <c r="F2851" s="1">
        <v>21.72</v>
      </c>
      <c r="G2851" s="1">
        <v>47.92</v>
      </c>
      <c r="H2851" s="1">
        <v>311</v>
      </c>
      <c r="I2851" s="1">
        <v>25.6</v>
      </c>
      <c r="J2851" s="1">
        <v>5.39</v>
      </c>
      <c r="K2851" s="1">
        <v>99.01</v>
      </c>
      <c r="L2851" s="1">
        <v>6.61</v>
      </c>
      <c r="M2851" s="1">
        <v>124.5</v>
      </c>
      <c r="N2851" s="1">
        <v>93.01</v>
      </c>
      <c r="O2851" s="1">
        <v>93.01</v>
      </c>
      <c r="P2851" s="1" t="s">
        <v>4</v>
      </c>
      <c r="Q2851" s="1" t="s">
        <v>5</v>
      </c>
      <c r="R2851" s="1" t="s">
        <v>6</v>
      </c>
      <c r="S2851" s="1" t="s">
        <v>6</v>
      </c>
      <c r="T2851" s="3">
        <f t="shared" si="0"/>
        <v>45444</v>
      </c>
      <c r="U2851" s="5">
        <f t="shared" ref="U2851:V2851" si="5702">IF(ISBLANK(F2851),1,0)</f>
        <v>0</v>
      </c>
      <c r="V2851" s="5">
        <f t="shared" si="5702"/>
        <v>0</v>
      </c>
      <c r="W2851" s="5">
        <f t="shared" ref="W2851:Z2851" si="5703">IF(ISBLANK(K2851),1,0)</f>
        <v>0</v>
      </c>
      <c r="X2851" s="5">
        <f t="shared" si="5703"/>
        <v>0</v>
      </c>
      <c r="Y2851" s="5">
        <f t="shared" si="5703"/>
        <v>0</v>
      </c>
      <c r="Z2851" s="5">
        <f t="shared" si="5703"/>
        <v>0</v>
      </c>
      <c r="AA2851" s="5">
        <f t="shared" si="3"/>
        <v>0</v>
      </c>
    </row>
    <row r="2852" spans="1:27" ht="15.75" customHeight="1" x14ac:dyDescent="0.2">
      <c r="A2852" s="1" t="s">
        <v>3065</v>
      </c>
      <c r="B2852" s="1" t="s">
        <v>1</v>
      </c>
      <c r="C2852" s="1" t="s">
        <v>47</v>
      </c>
      <c r="D2852" s="2">
        <v>45435</v>
      </c>
      <c r="E2852" s="1" t="s">
        <v>3</v>
      </c>
      <c r="F2852" s="1">
        <v>22.27</v>
      </c>
      <c r="G2852" s="1">
        <v>39.950000000000003</v>
      </c>
      <c r="H2852" s="1">
        <v>342</v>
      </c>
      <c r="I2852" s="1">
        <v>39.799999999999997</v>
      </c>
      <c r="J2852" s="1">
        <v>6.88</v>
      </c>
      <c r="K2852" s="1">
        <v>99.1</v>
      </c>
      <c r="L2852" s="1">
        <v>6.69</v>
      </c>
      <c r="M2852" s="1">
        <v>116</v>
      </c>
      <c r="N2852" s="1">
        <v>87.33</v>
      </c>
      <c r="O2852" s="1">
        <v>96.8</v>
      </c>
      <c r="P2852" s="1" t="s">
        <v>4</v>
      </c>
      <c r="Q2852" s="1" t="s">
        <v>5</v>
      </c>
      <c r="R2852" s="1" t="s">
        <v>6</v>
      </c>
      <c r="S2852" s="1" t="s">
        <v>6</v>
      </c>
      <c r="T2852" s="3">
        <f t="shared" si="0"/>
        <v>45413</v>
      </c>
      <c r="U2852" s="5">
        <f t="shared" ref="U2852:V2852" si="5704">IF(ISBLANK(F2852),1,0)</f>
        <v>0</v>
      </c>
      <c r="V2852" s="5">
        <f t="shared" si="5704"/>
        <v>0</v>
      </c>
      <c r="W2852" s="5">
        <f t="shared" ref="W2852:Z2852" si="5705">IF(ISBLANK(K2852),1,0)</f>
        <v>0</v>
      </c>
      <c r="X2852" s="5">
        <f t="shared" si="5705"/>
        <v>0</v>
      </c>
      <c r="Y2852" s="5">
        <f t="shared" si="5705"/>
        <v>0</v>
      </c>
      <c r="Z2852" s="5">
        <f t="shared" si="5705"/>
        <v>0</v>
      </c>
      <c r="AA2852" s="5">
        <f t="shared" si="3"/>
        <v>0</v>
      </c>
    </row>
    <row r="2853" spans="1:27" ht="15.75" customHeight="1" x14ac:dyDescent="0.2">
      <c r="A2853" s="1" t="s">
        <v>3066</v>
      </c>
      <c r="B2853" s="1" t="s">
        <v>58</v>
      </c>
      <c r="C2853" s="1" t="s">
        <v>21</v>
      </c>
      <c r="D2853" s="2">
        <v>45926</v>
      </c>
      <c r="E2853" s="1" t="s">
        <v>23</v>
      </c>
      <c r="F2853" s="1">
        <v>21.83</v>
      </c>
      <c r="G2853" s="1">
        <v>52.67</v>
      </c>
      <c r="H2853" s="1">
        <v>286</v>
      </c>
      <c r="I2853" s="1">
        <v>39.5</v>
      </c>
      <c r="J2853" s="1">
        <v>6.47</v>
      </c>
      <c r="K2853" s="1">
        <v>99.35</v>
      </c>
      <c r="L2853" s="1">
        <v>6.96</v>
      </c>
      <c r="M2853" s="1">
        <v>127.4</v>
      </c>
      <c r="N2853" s="1">
        <v>87.26</v>
      </c>
      <c r="O2853" s="1">
        <v>93.47</v>
      </c>
      <c r="P2853" s="1" t="s">
        <v>4</v>
      </c>
      <c r="Q2853" s="1" t="s">
        <v>50</v>
      </c>
      <c r="R2853" s="1" t="s">
        <v>244</v>
      </c>
      <c r="S2853" s="1" t="s">
        <v>89</v>
      </c>
      <c r="T2853" s="3">
        <f t="shared" si="0"/>
        <v>45901</v>
      </c>
      <c r="U2853" s="5">
        <f t="shared" ref="U2853:V2853" si="5706">IF(ISBLANK(F2853),1,0)</f>
        <v>0</v>
      </c>
      <c r="V2853" s="5">
        <f t="shared" si="5706"/>
        <v>0</v>
      </c>
      <c r="W2853" s="5">
        <f t="shared" ref="W2853:Z2853" si="5707">IF(ISBLANK(K2853),1,0)</f>
        <v>0</v>
      </c>
      <c r="X2853" s="5">
        <f t="shared" si="5707"/>
        <v>0</v>
      </c>
      <c r="Y2853" s="5">
        <f t="shared" si="5707"/>
        <v>0</v>
      </c>
      <c r="Z2853" s="5">
        <f t="shared" si="5707"/>
        <v>0</v>
      </c>
      <c r="AA2853" s="5">
        <f t="shared" si="3"/>
        <v>0</v>
      </c>
    </row>
    <row r="2854" spans="1:27" ht="15.75" customHeight="1" x14ac:dyDescent="0.2">
      <c r="A2854" s="1" t="s">
        <v>3067</v>
      </c>
      <c r="B2854" s="1" t="s">
        <v>20</v>
      </c>
      <c r="C2854" s="1" t="s">
        <v>21</v>
      </c>
      <c r="D2854" s="2">
        <v>45950</v>
      </c>
      <c r="E2854" s="1" t="s">
        <v>37</v>
      </c>
      <c r="F2854" s="1">
        <v>20.63</v>
      </c>
      <c r="G2854" s="1">
        <v>30.48</v>
      </c>
      <c r="H2854" s="1">
        <v>314</v>
      </c>
      <c r="I2854" s="1">
        <v>43.8</v>
      </c>
      <c r="J2854" s="1">
        <v>7.71</v>
      </c>
      <c r="K2854" s="1">
        <v>99.13</v>
      </c>
      <c r="L2854" s="1">
        <v>6.95</v>
      </c>
      <c r="M2854" s="1">
        <v>132.4</v>
      </c>
      <c r="N2854" s="1">
        <v>88.57</v>
      </c>
      <c r="O2854" s="1">
        <v>92.58</v>
      </c>
      <c r="P2854" s="1" t="s">
        <v>4</v>
      </c>
      <c r="Q2854" s="1" t="s">
        <v>5</v>
      </c>
      <c r="R2854" s="1" t="s">
        <v>6</v>
      </c>
      <c r="S2854" s="1" t="s">
        <v>6</v>
      </c>
      <c r="T2854" s="3">
        <f t="shared" si="0"/>
        <v>45931</v>
      </c>
      <c r="U2854" s="5">
        <f t="shared" ref="U2854:V2854" si="5708">IF(ISBLANK(F2854),1,0)</f>
        <v>0</v>
      </c>
      <c r="V2854" s="5">
        <f t="shared" si="5708"/>
        <v>0</v>
      </c>
      <c r="W2854" s="5">
        <f t="shared" ref="W2854:Z2854" si="5709">IF(ISBLANK(K2854),1,0)</f>
        <v>0</v>
      </c>
      <c r="X2854" s="5">
        <f t="shared" si="5709"/>
        <v>0</v>
      </c>
      <c r="Y2854" s="5">
        <f t="shared" si="5709"/>
        <v>0</v>
      </c>
      <c r="Z2854" s="5">
        <f t="shared" si="5709"/>
        <v>0</v>
      </c>
      <c r="AA2854" s="5">
        <f t="shared" si="3"/>
        <v>0</v>
      </c>
    </row>
    <row r="2855" spans="1:27" ht="15.75" customHeight="1" x14ac:dyDescent="0.2">
      <c r="A2855" s="1" t="s">
        <v>2777</v>
      </c>
      <c r="B2855" s="1" t="s">
        <v>58</v>
      </c>
      <c r="C2855" s="1" t="s">
        <v>35</v>
      </c>
      <c r="D2855" s="2">
        <v>45838</v>
      </c>
      <c r="E2855" s="1" t="s">
        <v>37</v>
      </c>
      <c r="F2855" s="1">
        <v>20.6</v>
      </c>
      <c r="G2855" s="1">
        <v>34.07</v>
      </c>
      <c r="H2855" s="1">
        <v>308</v>
      </c>
      <c r="I2855" s="1">
        <v>46</v>
      </c>
      <c r="J2855" s="1">
        <v>6.98</v>
      </c>
      <c r="K2855" s="1">
        <v>98.75</v>
      </c>
      <c r="L2855" s="1">
        <v>6.57</v>
      </c>
      <c r="M2855" s="1">
        <v>130.19999999999999</v>
      </c>
      <c r="O2855" s="1">
        <v>94.66</v>
      </c>
      <c r="P2855" s="1" t="s">
        <v>4</v>
      </c>
      <c r="Q2855" s="1" t="s">
        <v>50</v>
      </c>
      <c r="R2855" s="1" t="s">
        <v>242</v>
      </c>
      <c r="S2855" s="1" t="s">
        <v>89</v>
      </c>
      <c r="T2855" s="3">
        <f t="shared" si="0"/>
        <v>45809</v>
      </c>
      <c r="U2855" s="5">
        <f t="shared" ref="U2855:V2855" si="5710">IF(ISBLANK(F2855),1,0)</f>
        <v>0</v>
      </c>
      <c r="V2855" s="5">
        <f t="shared" si="5710"/>
        <v>0</v>
      </c>
      <c r="W2855" s="5">
        <f t="shared" ref="W2855:Z2855" si="5711">IF(ISBLANK(K2855),1,0)</f>
        <v>0</v>
      </c>
      <c r="X2855" s="5">
        <f t="shared" si="5711"/>
        <v>0</v>
      </c>
      <c r="Y2855" s="5">
        <f t="shared" si="5711"/>
        <v>0</v>
      </c>
      <c r="Z2855" s="5">
        <f t="shared" si="5711"/>
        <v>1</v>
      </c>
      <c r="AA2855" s="5">
        <f t="shared" si="3"/>
        <v>1</v>
      </c>
    </row>
    <row r="2856" spans="1:27" ht="15.75" customHeight="1" x14ac:dyDescent="0.2">
      <c r="A2856" s="1" t="s">
        <v>1122</v>
      </c>
      <c r="B2856" s="1" t="s">
        <v>34</v>
      </c>
      <c r="C2856" s="1" t="s">
        <v>21</v>
      </c>
      <c r="D2856" s="2">
        <v>45639</v>
      </c>
      <c r="E2856" s="1" t="s">
        <v>174</v>
      </c>
      <c r="F2856" s="1">
        <v>21.3</v>
      </c>
      <c r="G2856" s="1">
        <v>52.77</v>
      </c>
      <c r="H2856" s="1">
        <v>293</v>
      </c>
      <c r="I2856" s="1">
        <v>30</v>
      </c>
      <c r="J2856" s="1">
        <v>7.42</v>
      </c>
      <c r="K2856" s="1">
        <v>99.1</v>
      </c>
      <c r="L2856" s="1">
        <v>6.96</v>
      </c>
      <c r="M2856" s="1">
        <v>112.2</v>
      </c>
      <c r="N2856" s="1">
        <v>90.1</v>
      </c>
      <c r="O2856" s="1">
        <v>91.58</v>
      </c>
      <c r="P2856" s="1" t="s">
        <v>4</v>
      </c>
      <c r="Q2856" s="1" t="s">
        <v>5</v>
      </c>
      <c r="R2856" s="1" t="s">
        <v>6</v>
      </c>
      <c r="S2856" s="1" t="s">
        <v>6</v>
      </c>
      <c r="T2856" s="3">
        <f t="shared" si="0"/>
        <v>45627</v>
      </c>
      <c r="U2856" s="5">
        <f t="shared" ref="U2856:V2856" si="5712">IF(ISBLANK(F2856),1,0)</f>
        <v>0</v>
      </c>
      <c r="V2856" s="5">
        <f t="shared" si="5712"/>
        <v>0</v>
      </c>
      <c r="W2856" s="5">
        <f t="shared" ref="W2856:Z2856" si="5713">IF(ISBLANK(K2856),1,0)</f>
        <v>0</v>
      </c>
      <c r="X2856" s="5">
        <f t="shared" si="5713"/>
        <v>0</v>
      </c>
      <c r="Y2856" s="5">
        <f t="shared" si="5713"/>
        <v>0</v>
      </c>
      <c r="Z2856" s="5">
        <f t="shared" si="5713"/>
        <v>0</v>
      </c>
      <c r="AA2856" s="5">
        <f t="shared" si="3"/>
        <v>0</v>
      </c>
    </row>
    <row r="2857" spans="1:27" ht="15.75" customHeight="1" x14ac:dyDescent="0.2">
      <c r="A2857" s="1" t="s">
        <v>3068</v>
      </c>
      <c r="B2857" s="1" t="s">
        <v>20</v>
      </c>
      <c r="C2857" s="1" t="s">
        <v>35</v>
      </c>
      <c r="D2857" s="2">
        <v>45591</v>
      </c>
      <c r="E2857" s="1" t="s">
        <v>37</v>
      </c>
      <c r="F2857" s="1">
        <v>21.23</v>
      </c>
      <c r="G2857" s="1">
        <v>42.37</v>
      </c>
      <c r="H2857" s="1">
        <v>315</v>
      </c>
      <c r="I2857" s="1">
        <v>56.7</v>
      </c>
      <c r="J2857" s="1">
        <v>7.5</v>
      </c>
      <c r="K2857" s="1">
        <v>99.43</v>
      </c>
      <c r="L2857" s="1">
        <v>6.84</v>
      </c>
      <c r="M2857" s="1">
        <v>140.69999999999999</v>
      </c>
      <c r="N2857" s="1">
        <v>85.89</v>
      </c>
      <c r="O2857" s="1">
        <v>91.93</v>
      </c>
      <c r="P2857" s="1" t="s">
        <v>4</v>
      </c>
      <c r="Q2857" s="1" t="s">
        <v>50</v>
      </c>
      <c r="R2857" s="1" t="s">
        <v>244</v>
      </c>
      <c r="S2857" s="1" t="s">
        <v>52</v>
      </c>
      <c r="T2857" s="3">
        <f t="shared" si="0"/>
        <v>45566</v>
      </c>
      <c r="U2857" s="5">
        <f t="shared" ref="U2857:V2857" si="5714">IF(ISBLANK(F2857),1,0)</f>
        <v>0</v>
      </c>
      <c r="V2857" s="5">
        <f t="shared" si="5714"/>
        <v>0</v>
      </c>
      <c r="W2857" s="5">
        <f t="shared" ref="W2857:Z2857" si="5715">IF(ISBLANK(K2857),1,0)</f>
        <v>0</v>
      </c>
      <c r="X2857" s="5">
        <f t="shared" si="5715"/>
        <v>0</v>
      </c>
      <c r="Y2857" s="5">
        <f t="shared" si="5715"/>
        <v>0</v>
      </c>
      <c r="Z2857" s="5">
        <f t="shared" si="5715"/>
        <v>0</v>
      </c>
      <c r="AA2857" s="5">
        <f t="shared" si="3"/>
        <v>0</v>
      </c>
    </row>
    <row r="2858" spans="1:27" ht="15.75" customHeight="1" x14ac:dyDescent="0.2">
      <c r="A2858" s="1" t="s">
        <v>3069</v>
      </c>
      <c r="B2858" s="1" t="s">
        <v>20</v>
      </c>
      <c r="C2858" s="1" t="s">
        <v>35</v>
      </c>
      <c r="D2858" s="2">
        <v>45779</v>
      </c>
      <c r="E2858" s="1" t="s">
        <v>3</v>
      </c>
      <c r="F2858" s="1">
        <v>20.420000000000002</v>
      </c>
      <c r="G2858" s="1">
        <v>41.71</v>
      </c>
      <c r="H2858" s="1">
        <v>310</v>
      </c>
      <c r="I2858" s="1">
        <v>52.8</v>
      </c>
      <c r="J2858" s="1">
        <v>7.85</v>
      </c>
      <c r="K2858" s="1">
        <v>98.87</v>
      </c>
      <c r="L2858" s="1">
        <v>6.93</v>
      </c>
      <c r="M2858" s="1">
        <v>135.69999999999999</v>
      </c>
      <c r="N2858" s="1">
        <v>88</v>
      </c>
      <c r="O2858" s="1">
        <v>93.02</v>
      </c>
      <c r="P2858" s="1" t="s">
        <v>4</v>
      </c>
      <c r="Q2858" s="1" t="s">
        <v>5</v>
      </c>
      <c r="R2858" s="1" t="s">
        <v>6</v>
      </c>
      <c r="S2858" s="1" t="s">
        <v>6</v>
      </c>
      <c r="T2858" s="3">
        <f t="shared" si="0"/>
        <v>45778</v>
      </c>
      <c r="U2858" s="5">
        <f t="shared" ref="U2858:V2858" si="5716">IF(ISBLANK(F2858),1,0)</f>
        <v>0</v>
      </c>
      <c r="V2858" s="5">
        <f t="shared" si="5716"/>
        <v>0</v>
      </c>
      <c r="W2858" s="5">
        <f t="shared" ref="W2858:Z2858" si="5717">IF(ISBLANK(K2858),1,0)</f>
        <v>0</v>
      </c>
      <c r="X2858" s="5">
        <f t="shared" si="5717"/>
        <v>0</v>
      </c>
      <c r="Y2858" s="5">
        <f t="shared" si="5717"/>
        <v>0</v>
      </c>
      <c r="Z2858" s="5">
        <f t="shared" si="5717"/>
        <v>0</v>
      </c>
      <c r="AA2858" s="5">
        <f t="shared" si="3"/>
        <v>0</v>
      </c>
    </row>
    <row r="2859" spans="1:27" ht="15.75" customHeight="1" x14ac:dyDescent="0.2">
      <c r="A2859" s="1" t="s">
        <v>1580</v>
      </c>
      <c r="B2859" s="1" t="s">
        <v>58</v>
      </c>
      <c r="C2859" s="1" t="s">
        <v>21</v>
      </c>
      <c r="D2859" s="2">
        <v>45838</v>
      </c>
      <c r="E2859" s="1" t="s">
        <v>37</v>
      </c>
      <c r="F2859" s="1">
        <v>22.13</v>
      </c>
      <c r="G2859" s="1">
        <v>44.16</v>
      </c>
      <c r="H2859" s="1">
        <v>324</v>
      </c>
      <c r="I2859" s="1">
        <v>37.5</v>
      </c>
      <c r="J2859" s="1">
        <v>6.96</v>
      </c>
      <c r="K2859" s="1">
        <v>98.8</v>
      </c>
      <c r="L2859" s="1">
        <v>6.86</v>
      </c>
      <c r="M2859" s="1">
        <v>129</v>
      </c>
      <c r="N2859" s="1">
        <v>88.12</v>
      </c>
      <c r="O2859" s="1">
        <v>95.73</v>
      </c>
      <c r="P2859" s="1" t="s">
        <v>4</v>
      </c>
      <c r="Q2859" s="1" t="s">
        <v>5</v>
      </c>
      <c r="R2859" s="1" t="s">
        <v>6</v>
      </c>
      <c r="S2859" s="1" t="s">
        <v>6</v>
      </c>
      <c r="T2859" s="3">
        <f t="shared" si="0"/>
        <v>45809</v>
      </c>
      <c r="U2859" s="5">
        <f t="shared" ref="U2859:V2859" si="5718">IF(ISBLANK(F2859),1,0)</f>
        <v>0</v>
      </c>
      <c r="V2859" s="5">
        <f t="shared" si="5718"/>
        <v>0</v>
      </c>
      <c r="W2859" s="5">
        <f t="shared" ref="W2859:Z2859" si="5719">IF(ISBLANK(K2859),1,0)</f>
        <v>0</v>
      </c>
      <c r="X2859" s="5">
        <f t="shared" si="5719"/>
        <v>0</v>
      </c>
      <c r="Y2859" s="5">
        <f t="shared" si="5719"/>
        <v>0</v>
      </c>
      <c r="Z2859" s="5">
        <f t="shared" si="5719"/>
        <v>0</v>
      </c>
      <c r="AA2859" s="5">
        <f t="shared" si="3"/>
        <v>0</v>
      </c>
    </row>
    <row r="2860" spans="1:27" ht="15.75" customHeight="1" x14ac:dyDescent="0.2">
      <c r="A2860" s="1" t="s">
        <v>1997</v>
      </c>
      <c r="B2860" s="1" t="s">
        <v>58</v>
      </c>
      <c r="C2860" s="1" t="s">
        <v>21</v>
      </c>
      <c r="D2860" s="2">
        <v>45493</v>
      </c>
      <c r="E2860" s="1" t="s">
        <v>37</v>
      </c>
      <c r="F2860" s="1">
        <v>22.87</v>
      </c>
      <c r="G2860" s="1">
        <v>44.86</v>
      </c>
      <c r="H2860" s="1">
        <v>359</v>
      </c>
      <c r="I2860" s="1">
        <v>39.5</v>
      </c>
      <c r="J2860" s="1">
        <v>7.1</v>
      </c>
      <c r="K2860" s="1">
        <v>99.26</v>
      </c>
      <c r="L2860" s="1">
        <v>6.63</v>
      </c>
      <c r="M2860" s="1">
        <v>125.9</v>
      </c>
      <c r="N2860" s="1">
        <v>88.33</v>
      </c>
      <c r="O2860" s="1">
        <v>95.21</v>
      </c>
      <c r="P2860" s="1" t="s">
        <v>4</v>
      </c>
      <c r="Q2860" s="1" t="s">
        <v>5</v>
      </c>
      <c r="R2860" s="1" t="s">
        <v>6</v>
      </c>
      <c r="S2860" s="1" t="s">
        <v>6</v>
      </c>
      <c r="T2860" s="3">
        <f t="shared" si="0"/>
        <v>45474</v>
      </c>
      <c r="U2860" s="5">
        <f t="shared" ref="U2860:V2860" si="5720">IF(ISBLANK(F2860),1,0)</f>
        <v>0</v>
      </c>
      <c r="V2860" s="5">
        <f t="shared" si="5720"/>
        <v>0</v>
      </c>
      <c r="W2860" s="5">
        <f t="shared" ref="W2860:Z2860" si="5721">IF(ISBLANK(K2860),1,0)</f>
        <v>0</v>
      </c>
      <c r="X2860" s="5">
        <f t="shared" si="5721"/>
        <v>0</v>
      </c>
      <c r="Y2860" s="5">
        <f t="shared" si="5721"/>
        <v>0</v>
      </c>
      <c r="Z2860" s="5">
        <f t="shared" si="5721"/>
        <v>0</v>
      </c>
      <c r="AA2860" s="5">
        <f t="shared" si="3"/>
        <v>0</v>
      </c>
    </row>
    <row r="2861" spans="1:27" ht="15.75" customHeight="1" x14ac:dyDescent="0.2">
      <c r="A2861" s="1" t="s">
        <v>2730</v>
      </c>
      <c r="B2861" s="1" t="s">
        <v>1</v>
      </c>
      <c r="C2861" s="1" t="s">
        <v>47</v>
      </c>
      <c r="D2861" s="2">
        <v>45297</v>
      </c>
      <c r="E2861" s="1" t="s">
        <v>23</v>
      </c>
      <c r="F2861" s="1">
        <v>23.13</v>
      </c>
      <c r="G2861" s="1">
        <v>44.5</v>
      </c>
      <c r="H2861" s="1">
        <v>351</v>
      </c>
      <c r="I2861" s="1">
        <v>42.3</v>
      </c>
      <c r="J2861" s="1">
        <v>7.18</v>
      </c>
      <c r="K2861" s="1">
        <v>99.65</v>
      </c>
      <c r="L2861" s="1">
        <v>6.68</v>
      </c>
      <c r="M2861" s="1">
        <v>131.30000000000001</v>
      </c>
      <c r="N2861" s="1">
        <v>88.7</v>
      </c>
      <c r="O2861" s="1">
        <v>94.12</v>
      </c>
      <c r="P2861" s="1" t="s">
        <v>4</v>
      </c>
      <c r="Q2861" s="1" t="s">
        <v>5</v>
      </c>
      <c r="R2861" s="1" t="s">
        <v>6</v>
      </c>
      <c r="S2861" s="1" t="s">
        <v>6</v>
      </c>
      <c r="T2861" s="3">
        <f t="shared" si="0"/>
        <v>45292</v>
      </c>
      <c r="U2861" s="5">
        <f t="shared" ref="U2861:V2861" si="5722">IF(ISBLANK(F2861),1,0)</f>
        <v>0</v>
      </c>
      <c r="V2861" s="5">
        <f t="shared" si="5722"/>
        <v>0</v>
      </c>
      <c r="W2861" s="5">
        <f t="shared" ref="W2861:Z2861" si="5723">IF(ISBLANK(K2861),1,0)</f>
        <v>0</v>
      </c>
      <c r="X2861" s="5">
        <f t="shared" si="5723"/>
        <v>0</v>
      </c>
      <c r="Y2861" s="5">
        <f t="shared" si="5723"/>
        <v>0</v>
      </c>
      <c r="Z2861" s="5">
        <f t="shared" si="5723"/>
        <v>0</v>
      </c>
      <c r="AA2861" s="5">
        <f t="shared" si="3"/>
        <v>0</v>
      </c>
    </row>
    <row r="2862" spans="1:27" ht="15.75" customHeight="1" x14ac:dyDescent="0.2">
      <c r="A2862" s="1" t="s">
        <v>3070</v>
      </c>
      <c r="B2862" s="1" t="s">
        <v>58</v>
      </c>
      <c r="C2862" s="1" t="s">
        <v>47</v>
      </c>
      <c r="D2862" s="2">
        <v>45345</v>
      </c>
      <c r="E2862" s="1" t="s">
        <v>3</v>
      </c>
      <c r="F2862" s="1">
        <v>21.9</v>
      </c>
      <c r="G2862" s="1">
        <v>37.17</v>
      </c>
      <c r="H2862" s="1">
        <v>308</v>
      </c>
      <c r="I2862" s="1">
        <v>46.4</v>
      </c>
      <c r="J2862" s="1">
        <v>6.18</v>
      </c>
      <c r="K2862" s="1">
        <v>99.38</v>
      </c>
      <c r="L2862" s="1">
        <v>6.8</v>
      </c>
      <c r="M2862" s="1">
        <v>123.1</v>
      </c>
      <c r="N2862" s="1">
        <v>85.66</v>
      </c>
      <c r="O2862" s="1">
        <v>92.66</v>
      </c>
      <c r="P2862" s="1" t="s">
        <v>4</v>
      </c>
      <c r="Q2862" s="1" t="s">
        <v>5</v>
      </c>
      <c r="R2862" s="1" t="s">
        <v>6</v>
      </c>
      <c r="S2862" s="1" t="s">
        <v>6</v>
      </c>
      <c r="T2862" s="3">
        <f t="shared" si="0"/>
        <v>45323</v>
      </c>
      <c r="U2862" s="5">
        <f t="shared" ref="U2862:V2862" si="5724">IF(ISBLANK(F2862),1,0)</f>
        <v>0</v>
      </c>
      <c r="V2862" s="5">
        <f t="shared" si="5724"/>
        <v>0</v>
      </c>
      <c r="W2862" s="5">
        <f t="shared" ref="W2862:Z2862" si="5725">IF(ISBLANK(K2862),1,0)</f>
        <v>0</v>
      </c>
      <c r="X2862" s="5">
        <f t="shared" si="5725"/>
        <v>0</v>
      </c>
      <c r="Y2862" s="5">
        <f t="shared" si="5725"/>
        <v>0</v>
      </c>
      <c r="Z2862" s="5">
        <f t="shared" si="5725"/>
        <v>0</v>
      </c>
      <c r="AA2862" s="5">
        <f t="shared" si="3"/>
        <v>0</v>
      </c>
    </row>
    <row r="2863" spans="1:27" ht="15.75" customHeight="1" x14ac:dyDescent="0.2">
      <c r="A2863" s="1" t="s">
        <v>3071</v>
      </c>
      <c r="B2863" s="1" t="s">
        <v>118</v>
      </c>
      <c r="C2863" s="1" t="s">
        <v>35</v>
      </c>
      <c r="D2863" s="2">
        <v>45543</v>
      </c>
      <c r="E2863" s="1" t="s">
        <v>23</v>
      </c>
      <c r="F2863" s="1">
        <v>20.62</v>
      </c>
      <c r="G2863" s="1">
        <v>46.09</v>
      </c>
      <c r="H2863" s="1">
        <v>329</v>
      </c>
      <c r="I2863" s="1">
        <v>38.5</v>
      </c>
      <c r="J2863" s="1">
        <v>6.92</v>
      </c>
      <c r="K2863" s="1">
        <v>98.62</v>
      </c>
      <c r="L2863" s="1">
        <v>6.85</v>
      </c>
      <c r="M2863" s="1">
        <v>120.7</v>
      </c>
      <c r="N2863" s="1">
        <v>92.37</v>
      </c>
      <c r="O2863" s="1">
        <v>93.55</v>
      </c>
      <c r="P2863" s="1" t="s">
        <v>4</v>
      </c>
      <c r="Q2863" s="1" t="s">
        <v>5</v>
      </c>
      <c r="R2863" s="1" t="s">
        <v>6</v>
      </c>
      <c r="S2863" s="1" t="s">
        <v>6</v>
      </c>
      <c r="T2863" s="3">
        <f t="shared" si="0"/>
        <v>45536</v>
      </c>
      <c r="U2863" s="5">
        <f t="shared" ref="U2863:V2863" si="5726">IF(ISBLANK(F2863),1,0)</f>
        <v>0</v>
      </c>
      <c r="V2863" s="5">
        <f t="shared" si="5726"/>
        <v>0</v>
      </c>
      <c r="W2863" s="5">
        <f t="shared" ref="W2863:Z2863" si="5727">IF(ISBLANK(K2863),1,0)</f>
        <v>0</v>
      </c>
      <c r="X2863" s="5">
        <f t="shared" si="5727"/>
        <v>0</v>
      </c>
      <c r="Y2863" s="5">
        <f t="shared" si="5727"/>
        <v>0</v>
      </c>
      <c r="Z2863" s="5">
        <f t="shared" si="5727"/>
        <v>0</v>
      </c>
      <c r="AA2863" s="5">
        <f t="shared" si="3"/>
        <v>0</v>
      </c>
    </row>
    <row r="2864" spans="1:27" ht="15.75" customHeight="1" x14ac:dyDescent="0.2">
      <c r="A2864" s="1" t="s">
        <v>3072</v>
      </c>
      <c r="B2864" s="1" t="s">
        <v>1</v>
      </c>
      <c r="C2864" s="1" t="s">
        <v>35</v>
      </c>
      <c r="D2864" s="2">
        <v>45790</v>
      </c>
      <c r="E2864" s="1" t="s">
        <v>37</v>
      </c>
      <c r="F2864" s="1">
        <v>23.04</v>
      </c>
      <c r="G2864" s="1">
        <v>46.3</v>
      </c>
      <c r="H2864" s="1">
        <v>335</v>
      </c>
      <c r="I2864" s="1">
        <v>28.1</v>
      </c>
      <c r="J2864" s="1">
        <v>6.17</v>
      </c>
      <c r="K2864" s="1">
        <v>99.32</v>
      </c>
      <c r="L2864" s="1">
        <v>6.77</v>
      </c>
      <c r="M2864" s="1">
        <v>116.7</v>
      </c>
      <c r="N2864" s="1">
        <v>89.82</v>
      </c>
      <c r="O2864" s="1">
        <v>94.81</v>
      </c>
      <c r="P2864" s="1" t="s">
        <v>4</v>
      </c>
      <c r="Q2864" s="1" t="s">
        <v>50</v>
      </c>
      <c r="R2864" s="1" t="s">
        <v>51</v>
      </c>
      <c r="S2864" s="1" t="s">
        <v>52</v>
      </c>
      <c r="T2864" s="3">
        <f t="shared" si="0"/>
        <v>45778</v>
      </c>
      <c r="U2864" s="5">
        <f t="shared" ref="U2864:V2864" si="5728">IF(ISBLANK(F2864),1,0)</f>
        <v>0</v>
      </c>
      <c r="V2864" s="5">
        <f t="shared" si="5728"/>
        <v>0</v>
      </c>
      <c r="W2864" s="5">
        <f t="shared" ref="W2864:Z2864" si="5729">IF(ISBLANK(K2864),1,0)</f>
        <v>0</v>
      </c>
      <c r="X2864" s="5">
        <f t="shared" si="5729"/>
        <v>0</v>
      </c>
      <c r="Y2864" s="5">
        <f t="shared" si="5729"/>
        <v>0</v>
      </c>
      <c r="Z2864" s="5">
        <f t="shared" si="5729"/>
        <v>0</v>
      </c>
      <c r="AA2864" s="5">
        <f t="shared" si="3"/>
        <v>0</v>
      </c>
    </row>
    <row r="2865" spans="1:27" ht="15.75" customHeight="1" x14ac:dyDescent="0.2">
      <c r="A2865" s="1" t="s">
        <v>3073</v>
      </c>
      <c r="B2865" s="1" t="s">
        <v>20</v>
      </c>
      <c r="C2865" s="1" t="s">
        <v>593</v>
      </c>
      <c r="D2865" s="2">
        <v>45613</v>
      </c>
      <c r="E2865" s="1" t="s">
        <v>3</v>
      </c>
      <c r="F2865" s="1">
        <v>21.61</v>
      </c>
      <c r="G2865" s="1">
        <v>47.14</v>
      </c>
      <c r="H2865" s="1">
        <v>323</v>
      </c>
      <c r="I2865" s="1">
        <v>61.1</v>
      </c>
      <c r="J2865" s="1">
        <v>9.08</v>
      </c>
      <c r="K2865" s="1">
        <v>98.91</v>
      </c>
      <c r="L2865" s="1">
        <v>6.9</v>
      </c>
      <c r="M2865" s="1">
        <v>157.30000000000001</v>
      </c>
      <c r="O2865" s="1">
        <v>89.05</v>
      </c>
      <c r="P2865" s="1" t="s">
        <v>4</v>
      </c>
      <c r="Q2865" s="1" t="s">
        <v>5</v>
      </c>
      <c r="R2865" s="1" t="s">
        <v>6</v>
      </c>
      <c r="S2865" s="1" t="s">
        <v>6</v>
      </c>
      <c r="T2865" s="3">
        <f t="shared" si="0"/>
        <v>45597</v>
      </c>
      <c r="U2865" s="5">
        <f t="shared" ref="U2865:V2865" si="5730">IF(ISBLANK(F2865),1,0)</f>
        <v>0</v>
      </c>
      <c r="V2865" s="5">
        <f t="shared" si="5730"/>
        <v>0</v>
      </c>
      <c r="W2865" s="5">
        <f t="shared" ref="W2865:Z2865" si="5731">IF(ISBLANK(K2865),1,0)</f>
        <v>0</v>
      </c>
      <c r="X2865" s="5">
        <f t="shared" si="5731"/>
        <v>0</v>
      </c>
      <c r="Y2865" s="5">
        <f t="shared" si="5731"/>
        <v>0</v>
      </c>
      <c r="Z2865" s="5">
        <f t="shared" si="5731"/>
        <v>1</v>
      </c>
      <c r="AA2865" s="5">
        <f t="shared" si="3"/>
        <v>1</v>
      </c>
    </row>
    <row r="2866" spans="1:27" ht="15.75" customHeight="1" x14ac:dyDescent="0.2">
      <c r="A2866" s="1" t="s">
        <v>2584</v>
      </c>
      <c r="B2866" s="1" t="s">
        <v>20</v>
      </c>
      <c r="C2866" s="1" t="s">
        <v>47</v>
      </c>
      <c r="D2866" s="2">
        <v>45744</v>
      </c>
      <c r="E2866" s="1" t="s">
        <v>257</v>
      </c>
      <c r="F2866" s="1">
        <v>21.82</v>
      </c>
      <c r="G2866" s="1">
        <v>48.82</v>
      </c>
      <c r="H2866" s="1">
        <v>305</v>
      </c>
      <c r="I2866" s="1">
        <v>54.8</v>
      </c>
      <c r="J2866" s="1">
        <v>8.7799999999999994</v>
      </c>
      <c r="K2866" s="1">
        <v>98.5</v>
      </c>
      <c r="L2866" s="1">
        <v>7.09</v>
      </c>
      <c r="N2866" s="1">
        <v>88.4</v>
      </c>
      <c r="O2866" s="1">
        <v>94.82</v>
      </c>
      <c r="P2866" s="1" t="s">
        <v>4</v>
      </c>
      <c r="Q2866" s="1" t="s">
        <v>5</v>
      </c>
      <c r="R2866" s="1" t="s">
        <v>6</v>
      </c>
      <c r="S2866" s="1" t="s">
        <v>6</v>
      </c>
      <c r="T2866" s="3">
        <f t="shared" si="0"/>
        <v>45717</v>
      </c>
      <c r="U2866" s="5">
        <f t="shared" ref="U2866:V2866" si="5732">IF(ISBLANK(F2866),1,0)</f>
        <v>0</v>
      </c>
      <c r="V2866" s="5">
        <f t="shared" si="5732"/>
        <v>0</v>
      </c>
      <c r="W2866" s="5">
        <f t="shared" ref="W2866:Z2866" si="5733">IF(ISBLANK(K2866),1,0)</f>
        <v>0</v>
      </c>
      <c r="X2866" s="5">
        <f t="shared" si="5733"/>
        <v>0</v>
      </c>
      <c r="Y2866" s="5">
        <f t="shared" si="5733"/>
        <v>1</v>
      </c>
      <c r="Z2866" s="5">
        <f t="shared" si="5733"/>
        <v>0</v>
      </c>
      <c r="AA2866" s="5">
        <f t="shared" si="3"/>
        <v>1</v>
      </c>
    </row>
    <row r="2867" spans="1:27" ht="15.75" customHeight="1" x14ac:dyDescent="0.2">
      <c r="A2867" s="1" t="s">
        <v>3074</v>
      </c>
      <c r="B2867" s="1" t="s">
        <v>20</v>
      </c>
      <c r="C2867" s="1" t="s">
        <v>47</v>
      </c>
      <c r="D2867" s="2">
        <v>45635</v>
      </c>
      <c r="E2867" s="1" t="s">
        <v>37</v>
      </c>
      <c r="F2867" s="1">
        <v>22.95</v>
      </c>
      <c r="G2867" s="1">
        <v>41.65</v>
      </c>
      <c r="H2867" s="1">
        <v>307</v>
      </c>
      <c r="I2867" s="1">
        <v>50.4</v>
      </c>
      <c r="J2867" s="1">
        <v>8.3699999999999992</v>
      </c>
      <c r="K2867" s="1">
        <v>99.21</v>
      </c>
      <c r="L2867" s="1">
        <v>7</v>
      </c>
      <c r="M2867" s="1">
        <v>144.9</v>
      </c>
      <c r="N2867" s="1">
        <v>80.88</v>
      </c>
      <c r="O2867" s="1">
        <v>92.8</v>
      </c>
      <c r="P2867" s="1" t="s">
        <v>4</v>
      </c>
      <c r="Q2867" s="1" t="s">
        <v>5</v>
      </c>
      <c r="R2867" s="1" t="s">
        <v>6</v>
      </c>
      <c r="S2867" s="1" t="s">
        <v>6</v>
      </c>
      <c r="T2867" s="3">
        <f t="shared" si="0"/>
        <v>45627</v>
      </c>
      <c r="U2867" s="5">
        <f t="shared" ref="U2867:V2867" si="5734">IF(ISBLANK(F2867),1,0)</f>
        <v>0</v>
      </c>
      <c r="V2867" s="5">
        <f t="shared" si="5734"/>
        <v>0</v>
      </c>
      <c r="W2867" s="5">
        <f t="shared" ref="W2867:Z2867" si="5735">IF(ISBLANK(K2867),1,0)</f>
        <v>0</v>
      </c>
      <c r="X2867" s="5">
        <f t="shared" si="5735"/>
        <v>0</v>
      </c>
      <c r="Y2867" s="5">
        <f t="shared" si="5735"/>
        <v>0</v>
      </c>
      <c r="Z2867" s="5">
        <f t="shared" si="5735"/>
        <v>0</v>
      </c>
      <c r="AA2867" s="5">
        <f t="shared" si="3"/>
        <v>0</v>
      </c>
    </row>
    <row r="2868" spans="1:27" ht="15.75" customHeight="1" x14ac:dyDescent="0.2">
      <c r="A2868" s="1" t="s">
        <v>935</v>
      </c>
      <c r="B2868" s="1" t="s">
        <v>34</v>
      </c>
      <c r="C2868" s="1" t="s">
        <v>35</v>
      </c>
      <c r="D2868" s="2">
        <v>45475</v>
      </c>
      <c r="E2868" s="1" t="s">
        <v>3</v>
      </c>
      <c r="F2868" s="1">
        <v>21.18</v>
      </c>
      <c r="G2868" s="1">
        <v>37.86</v>
      </c>
      <c r="H2868" s="1">
        <v>289</v>
      </c>
      <c r="I2868" s="1">
        <v>46</v>
      </c>
      <c r="J2868" s="1">
        <v>7.51</v>
      </c>
      <c r="K2868" s="1">
        <v>99.21</v>
      </c>
      <c r="L2868" s="1">
        <v>6.82</v>
      </c>
      <c r="M2868" s="1">
        <v>123.4</v>
      </c>
      <c r="N2868" s="1">
        <v>87.3</v>
      </c>
      <c r="O2868" s="1">
        <v>92.73</v>
      </c>
      <c r="P2868" s="1" t="s">
        <v>4</v>
      </c>
      <c r="Q2868" s="1" t="s">
        <v>5</v>
      </c>
      <c r="R2868" s="1" t="s">
        <v>6</v>
      </c>
      <c r="S2868" s="1" t="s">
        <v>6</v>
      </c>
      <c r="T2868" s="3">
        <f t="shared" si="0"/>
        <v>45474</v>
      </c>
      <c r="U2868" s="5">
        <f t="shared" ref="U2868:V2868" si="5736">IF(ISBLANK(F2868),1,0)</f>
        <v>0</v>
      </c>
      <c r="V2868" s="5">
        <f t="shared" si="5736"/>
        <v>0</v>
      </c>
      <c r="W2868" s="5">
        <f t="shared" ref="W2868:Z2868" si="5737">IF(ISBLANK(K2868),1,0)</f>
        <v>0</v>
      </c>
      <c r="X2868" s="5">
        <f t="shared" si="5737"/>
        <v>0</v>
      </c>
      <c r="Y2868" s="5">
        <f t="shared" si="5737"/>
        <v>0</v>
      </c>
      <c r="Z2868" s="5">
        <f t="shared" si="5737"/>
        <v>0</v>
      </c>
      <c r="AA2868" s="5">
        <f t="shared" si="3"/>
        <v>0</v>
      </c>
    </row>
    <row r="2869" spans="1:27" ht="15.75" customHeight="1" x14ac:dyDescent="0.2">
      <c r="A2869" s="1" t="s">
        <v>3075</v>
      </c>
      <c r="B2869" s="1" t="s">
        <v>20</v>
      </c>
      <c r="C2869" s="1" t="s">
        <v>35</v>
      </c>
      <c r="D2869" s="2">
        <v>45839</v>
      </c>
      <c r="E2869" s="1" t="s">
        <v>93</v>
      </c>
      <c r="F2869" s="1">
        <v>19.34</v>
      </c>
      <c r="G2869" s="1">
        <v>48.86</v>
      </c>
      <c r="H2869" s="1">
        <v>301</v>
      </c>
      <c r="I2869" s="1">
        <v>50.4</v>
      </c>
      <c r="J2869" s="1">
        <v>8.6300000000000008</v>
      </c>
      <c r="K2869" s="1">
        <v>99.23</v>
      </c>
      <c r="L2869" s="1">
        <v>7.12</v>
      </c>
      <c r="M2869" s="1">
        <v>147.9</v>
      </c>
      <c r="N2869" s="1">
        <v>84.11</v>
      </c>
      <c r="O2869" s="1">
        <v>93.58</v>
      </c>
      <c r="P2869" s="1" t="s">
        <v>4</v>
      </c>
      <c r="Q2869" s="1" t="s">
        <v>5</v>
      </c>
      <c r="R2869" s="1" t="s">
        <v>6</v>
      </c>
      <c r="S2869" s="1" t="s">
        <v>6</v>
      </c>
      <c r="T2869" s="3">
        <f t="shared" si="0"/>
        <v>45839</v>
      </c>
      <c r="U2869" s="5">
        <f t="shared" ref="U2869:V2869" si="5738">IF(ISBLANK(F2869),1,0)</f>
        <v>0</v>
      </c>
      <c r="V2869" s="5">
        <f t="shared" si="5738"/>
        <v>0</v>
      </c>
      <c r="W2869" s="5">
        <f t="shared" ref="W2869:Z2869" si="5739">IF(ISBLANK(K2869),1,0)</f>
        <v>0</v>
      </c>
      <c r="X2869" s="5">
        <f t="shared" si="5739"/>
        <v>0</v>
      </c>
      <c r="Y2869" s="5">
        <f t="shared" si="5739"/>
        <v>0</v>
      </c>
      <c r="Z2869" s="5">
        <f t="shared" si="5739"/>
        <v>0</v>
      </c>
      <c r="AA2869" s="5">
        <f t="shared" si="3"/>
        <v>0</v>
      </c>
    </row>
    <row r="2870" spans="1:27" ht="15.75" customHeight="1" x14ac:dyDescent="0.2">
      <c r="A2870" s="1" t="s">
        <v>2537</v>
      </c>
      <c r="B2870" s="1" t="s">
        <v>1</v>
      </c>
      <c r="C2870" s="1" t="s">
        <v>35</v>
      </c>
      <c r="D2870" s="2">
        <v>45820</v>
      </c>
      <c r="E2870" s="1" t="s">
        <v>3</v>
      </c>
      <c r="F2870" s="1">
        <v>21.71</v>
      </c>
      <c r="G2870" s="1">
        <v>37.909999999999997</v>
      </c>
      <c r="H2870" s="1">
        <v>339</v>
      </c>
      <c r="I2870" s="1">
        <v>41.1</v>
      </c>
      <c r="J2870" s="1">
        <v>7.34</v>
      </c>
      <c r="K2870" s="1">
        <v>98.97</v>
      </c>
      <c r="L2870" s="1">
        <v>6.6</v>
      </c>
      <c r="M2870" s="1">
        <v>136.9</v>
      </c>
      <c r="N2870" s="1">
        <v>88.45</v>
      </c>
      <c r="O2870" s="1">
        <v>94.01</v>
      </c>
      <c r="P2870" s="1" t="s">
        <v>4</v>
      </c>
      <c r="Q2870" s="1" t="s">
        <v>5</v>
      </c>
      <c r="R2870" s="1" t="s">
        <v>6</v>
      </c>
      <c r="S2870" s="1" t="s">
        <v>6</v>
      </c>
      <c r="T2870" s="3">
        <f t="shared" si="0"/>
        <v>45809</v>
      </c>
      <c r="U2870" s="5">
        <f t="shared" ref="U2870:V2870" si="5740">IF(ISBLANK(F2870),1,0)</f>
        <v>0</v>
      </c>
      <c r="V2870" s="5">
        <f t="shared" si="5740"/>
        <v>0</v>
      </c>
      <c r="W2870" s="5">
        <f t="shared" ref="W2870:Z2870" si="5741">IF(ISBLANK(K2870),1,0)</f>
        <v>0</v>
      </c>
      <c r="X2870" s="5">
        <f t="shared" si="5741"/>
        <v>0</v>
      </c>
      <c r="Y2870" s="5">
        <f t="shared" si="5741"/>
        <v>0</v>
      </c>
      <c r="Z2870" s="5">
        <f t="shared" si="5741"/>
        <v>0</v>
      </c>
      <c r="AA2870" s="5">
        <f t="shared" si="3"/>
        <v>0</v>
      </c>
    </row>
    <row r="2871" spans="1:27" ht="15.75" customHeight="1" x14ac:dyDescent="0.2">
      <c r="A2871" s="1" t="s">
        <v>1130</v>
      </c>
      <c r="B2871" s="1" t="s">
        <v>34</v>
      </c>
      <c r="C2871" s="1" t="s">
        <v>47</v>
      </c>
      <c r="D2871" s="2">
        <v>45995</v>
      </c>
      <c r="E2871" s="1" t="s">
        <v>37</v>
      </c>
      <c r="F2871" s="1">
        <v>22.16</v>
      </c>
      <c r="G2871" s="1">
        <v>45.69</v>
      </c>
      <c r="H2871" s="1">
        <v>297</v>
      </c>
      <c r="I2871" s="1">
        <v>34</v>
      </c>
      <c r="J2871" s="1">
        <v>7.42</v>
      </c>
      <c r="K2871" s="1">
        <v>99.02</v>
      </c>
      <c r="L2871" s="1">
        <v>6.9</v>
      </c>
      <c r="M2871" s="1">
        <v>101.2</v>
      </c>
      <c r="N2871" s="1">
        <v>85.72</v>
      </c>
      <c r="O2871" s="1">
        <v>91.5</v>
      </c>
      <c r="P2871" s="1" t="s">
        <v>4</v>
      </c>
      <c r="Q2871" s="1" t="s">
        <v>5</v>
      </c>
      <c r="R2871" s="1" t="s">
        <v>6</v>
      </c>
      <c r="S2871" s="1" t="s">
        <v>6</v>
      </c>
      <c r="T2871" s="3">
        <f t="shared" si="0"/>
        <v>45992</v>
      </c>
      <c r="U2871" s="5">
        <f t="shared" ref="U2871:V2871" si="5742">IF(ISBLANK(F2871),1,0)</f>
        <v>0</v>
      </c>
      <c r="V2871" s="5">
        <f t="shared" si="5742"/>
        <v>0</v>
      </c>
      <c r="W2871" s="5">
        <f t="shared" ref="W2871:Z2871" si="5743">IF(ISBLANK(K2871),1,0)</f>
        <v>0</v>
      </c>
      <c r="X2871" s="5">
        <f t="shared" si="5743"/>
        <v>0</v>
      </c>
      <c r="Y2871" s="5">
        <f t="shared" si="5743"/>
        <v>0</v>
      </c>
      <c r="Z2871" s="5">
        <f t="shared" si="5743"/>
        <v>0</v>
      </c>
      <c r="AA2871" s="5">
        <f t="shared" si="3"/>
        <v>0</v>
      </c>
    </row>
    <row r="2872" spans="1:27" ht="15.75" customHeight="1" x14ac:dyDescent="0.2">
      <c r="A2872" s="1" t="s">
        <v>1362</v>
      </c>
      <c r="B2872" s="1" t="s">
        <v>1</v>
      </c>
      <c r="C2872" s="1" t="s">
        <v>21</v>
      </c>
      <c r="D2872" s="2">
        <v>45895</v>
      </c>
      <c r="E2872" s="1" t="s">
        <v>23</v>
      </c>
      <c r="F2872" s="1">
        <v>22.52</v>
      </c>
      <c r="G2872" s="1">
        <v>41.72</v>
      </c>
      <c r="H2872" s="1">
        <v>336</v>
      </c>
      <c r="I2872" s="1">
        <v>35.1</v>
      </c>
      <c r="J2872" s="1">
        <v>7.68</v>
      </c>
      <c r="K2872" s="1">
        <v>98.92</v>
      </c>
      <c r="L2872" s="1">
        <v>6.57</v>
      </c>
      <c r="M2872" s="1">
        <v>111.2</v>
      </c>
      <c r="N2872" s="1">
        <v>88.41</v>
      </c>
      <c r="O2872" s="1">
        <v>92.98</v>
      </c>
      <c r="P2872" s="1" t="s">
        <v>4</v>
      </c>
      <c r="Q2872" s="1" t="s">
        <v>5</v>
      </c>
      <c r="R2872" s="1" t="s">
        <v>6</v>
      </c>
      <c r="S2872" s="1" t="s">
        <v>6</v>
      </c>
      <c r="T2872" s="3">
        <f t="shared" si="0"/>
        <v>45870</v>
      </c>
      <c r="U2872" s="5">
        <f t="shared" ref="U2872:V2872" si="5744">IF(ISBLANK(F2872),1,0)</f>
        <v>0</v>
      </c>
      <c r="V2872" s="5">
        <f t="shared" si="5744"/>
        <v>0</v>
      </c>
      <c r="W2872" s="5">
        <f t="shared" ref="W2872:Z2872" si="5745">IF(ISBLANK(K2872),1,0)</f>
        <v>0</v>
      </c>
      <c r="X2872" s="5">
        <f t="shared" si="5745"/>
        <v>0</v>
      </c>
      <c r="Y2872" s="5">
        <f t="shared" si="5745"/>
        <v>0</v>
      </c>
      <c r="Z2872" s="5">
        <f t="shared" si="5745"/>
        <v>0</v>
      </c>
      <c r="AA2872" s="5">
        <f t="shared" si="3"/>
        <v>0</v>
      </c>
    </row>
    <row r="2873" spans="1:27" ht="15.75" customHeight="1" x14ac:dyDescent="0.2">
      <c r="A2873" s="1" t="s">
        <v>3076</v>
      </c>
      <c r="B2873" s="1" t="s">
        <v>20</v>
      </c>
      <c r="C2873" s="1" t="s">
        <v>21</v>
      </c>
      <c r="D2873" s="2">
        <v>45569</v>
      </c>
      <c r="E2873" s="1" t="s">
        <v>3</v>
      </c>
      <c r="F2873" s="1">
        <v>20.59</v>
      </c>
      <c r="G2873" s="1">
        <v>37.85</v>
      </c>
      <c r="H2873" s="1">
        <v>308</v>
      </c>
      <c r="I2873" s="1">
        <v>45.5</v>
      </c>
      <c r="J2873" s="1">
        <v>7.37</v>
      </c>
      <c r="K2873" s="1">
        <v>99.05</v>
      </c>
      <c r="L2873" s="1">
        <v>7.05</v>
      </c>
      <c r="M2873" s="1">
        <v>139.80000000000001</v>
      </c>
      <c r="N2873" s="1">
        <v>86.2</v>
      </c>
      <c r="O2873" s="1">
        <v>92.79</v>
      </c>
      <c r="P2873" s="1" t="s">
        <v>4</v>
      </c>
      <c r="Q2873" s="1" t="s">
        <v>5</v>
      </c>
      <c r="R2873" s="1" t="s">
        <v>6</v>
      </c>
      <c r="S2873" s="1" t="s">
        <v>6</v>
      </c>
      <c r="T2873" s="3">
        <f t="shared" si="0"/>
        <v>45566</v>
      </c>
      <c r="U2873" s="5">
        <f t="shared" ref="U2873:V2873" si="5746">IF(ISBLANK(F2873),1,0)</f>
        <v>0</v>
      </c>
      <c r="V2873" s="5">
        <f t="shared" si="5746"/>
        <v>0</v>
      </c>
      <c r="W2873" s="5">
        <f t="shared" ref="W2873:Z2873" si="5747">IF(ISBLANK(K2873),1,0)</f>
        <v>0</v>
      </c>
      <c r="X2873" s="5">
        <f t="shared" si="5747"/>
        <v>0</v>
      </c>
      <c r="Y2873" s="5">
        <f t="shared" si="5747"/>
        <v>0</v>
      </c>
      <c r="Z2873" s="5">
        <f t="shared" si="5747"/>
        <v>0</v>
      </c>
      <c r="AA2873" s="5">
        <f t="shared" si="3"/>
        <v>0</v>
      </c>
    </row>
    <row r="2874" spans="1:27" ht="15.75" customHeight="1" x14ac:dyDescent="0.2">
      <c r="A2874" s="1" t="s">
        <v>1091</v>
      </c>
      <c r="B2874" s="1" t="s">
        <v>1</v>
      </c>
      <c r="C2874" s="1" t="s">
        <v>21</v>
      </c>
      <c r="D2874" s="2">
        <v>45807</v>
      </c>
      <c r="E2874" s="1" t="s">
        <v>93</v>
      </c>
      <c r="F2874" s="1">
        <v>21.44</v>
      </c>
      <c r="G2874" s="1">
        <v>46.82</v>
      </c>
      <c r="H2874" s="1">
        <v>340</v>
      </c>
      <c r="I2874" s="1">
        <v>36.1</v>
      </c>
      <c r="J2874" s="1">
        <v>5.88</v>
      </c>
      <c r="K2874" s="1">
        <v>99.54</v>
      </c>
      <c r="L2874" s="1">
        <v>6.63</v>
      </c>
      <c r="M2874" s="1">
        <v>117.8</v>
      </c>
      <c r="N2874" s="1">
        <v>89.56</v>
      </c>
      <c r="O2874" s="1">
        <v>92.46</v>
      </c>
      <c r="P2874" s="1" t="s">
        <v>4</v>
      </c>
      <c r="Q2874" s="1" t="s">
        <v>5</v>
      </c>
      <c r="R2874" s="1" t="s">
        <v>6</v>
      </c>
      <c r="S2874" s="1" t="s">
        <v>6</v>
      </c>
      <c r="T2874" s="3">
        <f t="shared" si="0"/>
        <v>45778</v>
      </c>
      <c r="U2874" s="5">
        <f t="shared" ref="U2874:V2874" si="5748">IF(ISBLANK(F2874),1,0)</f>
        <v>0</v>
      </c>
      <c r="V2874" s="5">
        <f t="shared" si="5748"/>
        <v>0</v>
      </c>
      <c r="W2874" s="5">
        <f t="shared" ref="W2874:Z2874" si="5749">IF(ISBLANK(K2874),1,0)</f>
        <v>0</v>
      </c>
      <c r="X2874" s="5">
        <f t="shared" si="5749"/>
        <v>0</v>
      </c>
      <c r="Y2874" s="5">
        <f t="shared" si="5749"/>
        <v>0</v>
      </c>
      <c r="Z2874" s="5">
        <f t="shared" si="5749"/>
        <v>0</v>
      </c>
      <c r="AA2874" s="5">
        <f t="shared" si="3"/>
        <v>0</v>
      </c>
    </row>
    <row r="2875" spans="1:27" ht="15.75" customHeight="1" x14ac:dyDescent="0.2">
      <c r="A2875" s="1" t="s">
        <v>3077</v>
      </c>
      <c r="B2875" s="1" t="s">
        <v>20</v>
      </c>
      <c r="C2875" s="1" t="s">
        <v>35</v>
      </c>
      <c r="D2875" s="2">
        <v>45548</v>
      </c>
      <c r="E2875" s="1" t="s">
        <v>162</v>
      </c>
      <c r="F2875" s="1">
        <v>21.23</v>
      </c>
      <c r="G2875" s="1">
        <v>41.22</v>
      </c>
      <c r="H2875" s="1">
        <v>275</v>
      </c>
      <c r="I2875" s="1">
        <v>52.2</v>
      </c>
      <c r="J2875" s="1">
        <v>7.94</v>
      </c>
      <c r="K2875" s="1">
        <v>98.53</v>
      </c>
      <c r="L2875" s="1">
        <v>7.01</v>
      </c>
      <c r="M2875" s="1">
        <v>149.4</v>
      </c>
      <c r="N2875" s="1">
        <v>87.21</v>
      </c>
      <c r="O2875" s="1">
        <v>92.35</v>
      </c>
      <c r="P2875" s="1" t="s">
        <v>4</v>
      </c>
      <c r="Q2875" s="1" t="s">
        <v>50</v>
      </c>
      <c r="R2875" s="1" t="s">
        <v>153</v>
      </c>
      <c r="S2875" s="1" t="s">
        <v>89</v>
      </c>
      <c r="T2875" s="3">
        <f t="shared" si="0"/>
        <v>45536</v>
      </c>
      <c r="U2875" s="5">
        <f t="shared" ref="U2875:V2875" si="5750">IF(ISBLANK(F2875),1,0)</f>
        <v>0</v>
      </c>
      <c r="V2875" s="5">
        <f t="shared" si="5750"/>
        <v>0</v>
      </c>
      <c r="W2875" s="5">
        <f t="shared" ref="W2875:Z2875" si="5751">IF(ISBLANK(K2875),1,0)</f>
        <v>0</v>
      </c>
      <c r="X2875" s="5">
        <f t="shared" si="5751"/>
        <v>0</v>
      </c>
      <c r="Y2875" s="5">
        <f t="shared" si="5751"/>
        <v>0</v>
      </c>
      <c r="Z2875" s="5">
        <f t="shared" si="5751"/>
        <v>0</v>
      </c>
      <c r="AA2875" s="5">
        <f t="shared" si="3"/>
        <v>0</v>
      </c>
    </row>
    <row r="2876" spans="1:27" ht="15.75" customHeight="1" x14ac:dyDescent="0.2">
      <c r="A2876" s="1" t="s">
        <v>3078</v>
      </c>
      <c r="B2876" s="1" t="s">
        <v>20</v>
      </c>
      <c r="C2876" s="1" t="s">
        <v>21</v>
      </c>
      <c r="D2876" s="2">
        <v>45930</v>
      </c>
      <c r="E2876" s="1" t="s">
        <v>93</v>
      </c>
      <c r="F2876" s="1">
        <v>20.57</v>
      </c>
      <c r="G2876" s="1">
        <v>42.57</v>
      </c>
      <c r="H2876" s="1">
        <v>295</v>
      </c>
      <c r="I2876" s="1">
        <v>37.200000000000003</v>
      </c>
      <c r="J2876" s="1">
        <v>7.21</v>
      </c>
      <c r="K2876" s="1">
        <v>98.53</v>
      </c>
      <c r="L2876" s="1">
        <v>7.23</v>
      </c>
      <c r="M2876" s="1">
        <v>132.30000000000001</v>
      </c>
      <c r="N2876" s="1">
        <v>82.54</v>
      </c>
      <c r="O2876" s="1">
        <v>90.63</v>
      </c>
      <c r="P2876" s="1" t="s">
        <v>4</v>
      </c>
      <c r="Q2876" s="1" t="s">
        <v>5</v>
      </c>
      <c r="R2876" s="1" t="s">
        <v>6</v>
      </c>
      <c r="S2876" s="1" t="s">
        <v>6</v>
      </c>
      <c r="T2876" s="3">
        <f t="shared" si="0"/>
        <v>45901</v>
      </c>
      <c r="U2876" s="5">
        <f t="shared" ref="U2876:V2876" si="5752">IF(ISBLANK(F2876),1,0)</f>
        <v>0</v>
      </c>
      <c r="V2876" s="5">
        <f t="shared" si="5752"/>
        <v>0</v>
      </c>
      <c r="W2876" s="5">
        <f t="shared" ref="W2876:Z2876" si="5753">IF(ISBLANK(K2876),1,0)</f>
        <v>0</v>
      </c>
      <c r="X2876" s="5">
        <f t="shared" si="5753"/>
        <v>0</v>
      </c>
      <c r="Y2876" s="5">
        <f t="shared" si="5753"/>
        <v>0</v>
      </c>
      <c r="Z2876" s="5">
        <f t="shared" si="5753"/>
        <v>0</v>
      </c>
      <c r="AA2876" s="5">
        <f t="shared" si="3"/>
        <v>0</v>
      </c>
    </row>
    <row r="2877" spans="1:27" ht="15.75" customHeight="1" x14ac:dyDescent="0.2">
      <c r="A2877" s="1" t="s">
        <v>3079</v>
      </c>
      <c r="B2877" s="1" t="s">
        <v>20</v>
      </c>
      <c r="C2877" s="1" t="s">
        <v>35</v>
      </c>
      <c r="D2877" s="2">
        <v>45738</v>
      </c>
      <c r="E2877" s="1" t="s">
        <v>93</v>
      </c>
      <c r="F2877" s="1">
        <v>21.89</v>
      </c>
      <c r="G2877" s="1">
        <v>35.92</v>
      </c>
      <c r="H2877" s="1">
        <v>292</v>
      </c>
      <c r="I2877" s="1">
        <v>40.6</v>
      </c>
      <c r="J2877" s="1">
        <v>6.18</v>
      </c>
      <c r="L2877" s="1">
        <v>7.04</v>
      </c>
      <c r="M2877" s="1">
        <v>128</v>
      </c>
      <c r="N2877" s="1">
        <v>87.06</v>
      </c>
      <c r="O2877" s="1">
        <v>91.89</v>
      </c>
      <c r="P2877" s="1" t="s">
        <v>4</v>
      </c>
      <c r="Q2877" s="1" t="s">
        <v>5</v>
      </c>
      <c r="R2877" s="1" t="s">
        <v>6</v>
      </c>
      <c r="S2877" s="1" t="s">
        <v>6</v>
      </c>
      <c r="T2877" s="3">
        <f t="shared" si="0"/>
        <v>45717</v>
      </c>
      <c r="U2877" s="5">
        <f t="shared" ref="U2877:V2877" si="5754">IF(ISBLANK(F2877),1,0)</f>
        <v>0</v>
      </c>
      <c r="V2877" s="5">
        <f t="shared" si="5754"/>
        <v>0</v>
      </c>
      <c r="W2877" s="5">
        <f t="shared" ref="W2877:Z2877" si="5755">IF(ISBLANK(K2877),1,0)</f>
        <v>1</v>
      </c>
      <c r="X2877" s="5">
        <f t="shared" si="5755"/>
        <v>0</v>
      </c>
      <c r="Y2877" s="5">
        <f t="shared" si="5755"/>
        <v>0</v>
      </c>
      <c r="Z2877" s="5">
        <f t="shared" si="5755"/>
        <v>0</v>
      </c>
      <c r="AA2877" s="5">
        <f t="shared" si="3"/>
        <v>1</v>
      </c>
    </row>
    <row r="2878" spans="1:27" ht="15.75" customHeight="1" x14ac:dyDescent="0.2">
      <c r="A2878" s="1" t="s">
        <v>3080</v>
      </c>
      <c r="B2878" s="1" t="s">
        <v>20</v>
      </c>
      <c r="C2878" s="1" t="s">
        <v>21</v>
      </c>
      <c r="D2878" s="2">
        <v>45902</v>
      </c>
      <c r="E2878" s="1" t="s">
        <v>3</v>
      </c>
      <c r="F2878" s="1">
        <v>21.19</v>
      </c>
      <c r="G2878" s="1">
        <v>39.130000000000003</v>
      </c>
      <c r="H2878" s="1">
        <v>303</v>
      </c>
      <c r="I2878" s="1">
        <v>43.3</v>
      </c>
      <c r="J2878" s="1">
        <v>7.27</v>
      </c>
      <c r="K2878" s="1">
        <v>98.94</v>
      </c>
      <c r="L2878" s="1">
        <v>7.02</v>
      </c>
      <c r="M2878" s="1">
        <v>126.7</v>
      </c>
      <c r="N2878" s="1">
        <v>86.17</v>
      </c>
      <c r="O2878" s="1">
        <v>91.78</v>
      </c>
      <c r="P2878" s="1" t="s">
        <v>4</v>
      </c>
      <c r="Q2878" s="1" t="s">
        <v>5</v>
      </c>
      <c r="R2878" s="1" t="s">
        <v>6</v>
      </c>
      <c r="S2878" s="1" t="s">
        <v>6</v>
      </c>
      <c r="T2878" s="3">
        <f t="shared" si="0"/>
        <v>45901</v>
      </c>
      <c r="U2878" s="5">
        <f t="shared" ref="U2878:V2878" si="5756">IF(ISBLANK(F2878),1,0)</f>
        <v>0</v>
      </c>
      <c r="V2878" s="5">
        <f t="shared" si="5756"/>
        <v>0</v>
      </c>
      <c r="W2878" s="5">
        <f t="shared" ref="W2878:Z2878" si="5757">IF(ISBLANK(K2878),1,0)</f>
        <v>0</v>
      </c>
      <c r="X2878" s="5">
        <f t="shared" si="5757"/>
        <v>0</v>
      </c>
      <c r="Y2878" s="5">
        <f t="shared" si="5757"/>
        <v>0</v>
      </c>
      <c r="Z2878" s="5">
        <f t="shared" si="5757"/>
        <v>0</v>
      </c>
      <c r="AA2878" s="5">
        <f t="shared" si="3"/>
        <v>0</v>
      </c>
    </row>
    <row r="2879" spans="1:27" ht="15.75" customHeight="1" x14ac:dyDescent="0.2">
      <c r="A2879" s="1" t="s">
        <v>3081</v>
      </c>
      <c r="B2879" s="1" t="s">
        <v>58</v>
      </c>
      <c r="C2879" s="1" t="s">
        <v>47</v>
      </c>
      <c r="D2879" s="2">
        <v>45497</v>
      </c>
      <c r="E2879" s="1" t="s">
        <v>3</v>
      </c>
      <c r="F2879" s="1">
        <v>21.53</v>
      </c>
      <c r="G2879" s="1">
        <v>38.15</v>
      </c>
      <c r="H2879" s="1">
        <v>322</v>
      </c>
      <c r="I2879" s="1">
        <v>44.3</v>
      </c>
      <c r="J2879" s="1">
        <v>7.62</v>
      </c>
      <c r="K2879" s="1">
        <v>99.46</v>
      </c>
      <c r="L2879" s="1">
        <v>6.77</v>
      </c>
      <c r="M2879" s="1">
        <v>118.3</v>
      </c>
      <c r="N2879" s="1">
        <v>86.84</v>
      </c>
      <c r="O2879" s="1">
        <v>94.06</v>
      </c>
      <c r="P2879" s="1" t="s">
        <v>4</v>
      </c>
      <c r="Q2879" s="1" t="s">
        <v>5</v>
      </c>
      <c r="R2879" s="1" t="s">
        <v>6</v>
      </c>
      <c r="S2879" s="1" t="s">
        <v>6</v>
      </c>
      <c r="T2879" s="3">
        <f t="shared" si="0"/>
        <v>45474</v>
      </c>
      <c r="U2879" s="5">
        <f t="shared" ref="U2879:V2879" si="5758">IF(ISBLANK(F2879),1,0)</f>
        <v>0</v>
      </c>
      <c r="V2879" s="5">
        <f t="shared" si="5758"/>
        <v>0</v>
      </c>
      <c r="W2879" s="5">
        <f t="shared" ref="W2879:Z2879" si="5759">IF(ISBLANK(K2879),1,0)</f>
        <v>0</v>
      </c>
      <c r="X2879" s="5">
        <f t="shared" si="5759"/>
        <v>0</v>
      </c>
      <c r="Y2879" s="5">
        <f t="shared" si="5759"/>
        <v>0</v>
      </c>
      <c r="Z2879" s="5">
        <f t="shared" si="5759"/>
        <v>0</v>
      </c>
      <c r="AA2879" s="5">
        <f t="shared" si="3"/>
        <v>0</v>
      </c>
    </row>
    <row r="2880" spans="1:27" ht="15.75" customHeight="1" x14ac:dyDescent="0.2">
      <c r="A2880" s="1" t="s">
        <v>3082</v>
      </c>
      <c r="B2880" s="1" t="s">
        <v>20</v>
      </c>
      <c r="C2880" s="1" t="s">
        <v>47</v>
      </c>
      <c r="D2880" s="2">
        <v>45302</v>
      </c>
      <c r="E2880" s="1" t="s">
        <v>3</v>
      </c>
      <c r="F2880" s="1">
        <v>20.93</v>
      </c>
      <c r="G2880" s="1">
        <v>39</v>
      </c>
      <c r="H2880" s="1">
        <v>293</v>
      </c>
      <c r="I2880" s="1">
        <v>54.1</v>
      </c>
      <c r="J2880" s="1">
        <v>8.33</v>
      </c>
      <c r="K2880" s="1">
        <v>98.71</v>
      </c>
      <c r="L2880" s="1">
        <v>6.94</v>
      </c>
      <c r="M2880" s="1">
        <v>138</v>
      </c>
      <c r="N2880" s="1">
        <v>84.38</v>
      </c>
      <c r="O2880" s="1">
        <v>93.17</v>
      </c>
      <c r="P2880" s="1" t="s">
        <v>4</v>
      </c>
      <c r="Q2880" s="1" t="s">
        <v>5</v>
      </c>
      <c r="R2880" s="1" t="s">
        <v>6</v>
      </c>
      <c r="S2880" s="1" t="s">
        <v>6</v>
      </c>
      <c r="T2880" s="3">
        <f t="shared" si="0"/>
        <v>45292</v>
      </c>
      <c r="U2880" s="5">
        <f t="shared" ref="U2880:V2880" si="5760">IF(ISBLANK(F2880),1,0)</f>
        <v>0</v>
      </c>
      <c r="V2880" s="5">
        <f t="shared" si="5760"/>
        <v>0</v>
      </c>
      <c r="W2880" s="5">
        <f t="shared" ref="W2880:Z2880" si="5761">IF(ISBLANK(K2880),1,0)</f>
        <v>0</v>
      </c>
      <c r="X2880" s="5">
        <f t="shared" si="5761"/>
        <v>0</v>
      </c>
      <c r="Y2880" s="5">
        <f t="shared" si="5761"/>
        <v>0</v>
      </c>
      <c r="Z2880" s="5">
        <f t="shared" si="5761"/>
        <v>0</v>
      </c>
      <c r="AA2880" s="5">
        <f t="shared" si="3"/>
        <v>0</v>
      </c>
    </row>
    <row r="2881" spans="1:27" ht="15.75" customHeight="1" x14ac:dyDescent="0.2">
      <c r="A2881" s="1" t="s">
        <v>3083</v>
      </c>
      <c r="B2881" s="1" t="s">
        <v>58</v>
      </c>
      <c r="C2881" s="1" t="s">
        <v>35</v>
      </c>
      <c r="D2881" s="2">
        <v>45395</v>
      </c>
      <c r="E2881" s="1" t="s">
        <v>3</v>
      </c>
      <c r="F2881" s="1">
        <v>22.2</v>
      </c>
      <c r="G2881" s="1">
        <v>41.41</v>
      </c>
      <c r="H2881" s="1">
        <v>312</v>
      </c>
      <c r="I2881" s="1">
        <v>51</v>
      </c>
      <c r="J2881" s="1">
        <v>6.89</v>
      </c>
      <c r="K2881" s="1">
        <v>99.12</v>
      </c>
      <c r="L2881" s="1">
        <v>6.68</v>
      </c>
      <c r="M2881" s="1">
        <v>126.2</v>
      </c>
      <c r="N2881" s="1">
        <v>84.56</v>
      </c>
      <c r="O2881" s="1">
        <v>93.78</v>
      </c>
      <c r="P2881" s="1" t="s">
        <v>4</v>
      </c>
      <c r="Q2881" s="1" t="s">
        <v>5</v>
      </c>
      <c r="R2881" s="1" t="s">
        <v>6</v>
      </c>
      <c r="S2881" s="1" t="s">
        <v>6</v>
      </c>
      <c r="T2881" s="3">
        <f t="shared" si="0"/>
        <v>45383</v>
      </c>
      <c r="U2881" s="5">
        <f t="shared" ref="U2881:V2881" si="5762">IF(ISBLANK(F2881),1,0)</f>
        <v>0</v>
      </c>
      <c r="V2881" s="5">
        <f t="shared" si="5762"/>
        <v>0</v>
      </c>
      <c r="W2881" s="5">
        <f t="shared" ref="W2881:Z2881" si="5763">IF(ISBLANK(K2881),1,0)</f>
        <v>0</v>
      </c>
      <c r="X2881" s="5">
        <f t="shared" si="5763"/>
        <v>0</v>
      </c>
      <c r="Y2881" s="5">
        <f t="shared" si="5763"/>
        <v>0</v>
      </c>
      <c r="Z2881" s="5">
        <f t="shared" si="5763"/>
        <v>0</v>
      </c>
      <c r="AA2881" s="5">
        <f t="shared" si="3"/>
        <v>0</v>
      </c>
    </row>
    <row r="2882" spans="1:27" ht="15.75" customHeight="1" x14ac:dyDescent="0.2">
      <c r="A2882" s="1" t="s">
        <v>2698</v>
      </c>
      <c r="B2882" s="1" t="s">
        <v>20</v>
      </c>
      <c r="C2882" s="1" t="s">
        <v>47</v>
      </c>
      <c r="D2882" s="2">
        <v>45680</v>
      </c>
      <c r="E2882" s="1" t="s">
        <v>3</v>
      </c>
      <c r="F2882" s="1">
        <v>21.53</v>
      </c>
      <c r="G2882" s="1">
        <v>49.22</v>
      </c>
      <c r="H2882" s="1">
        <v>301</v>
      </c>
      <c r="I2882" s="1">
        <v>47.9</v>
      </c>
      <c r="J2882" s="1">
        <v>8.17</v>
      </c>
      <c r="K2882" s="1">
        <v>98.96</v>
      </c>
      <c r="L2882" s="1">
        <v>7.08</v>
      </c>
      <c r="M2882" s="1">
        <v>143.80000000000001</v>
      </c>
      <c r="N2882" s="1">
        <v>82.01</v>
      </c>
      <c r="O2882" s="1">
        <v>94.73</v>
      </c>
      <c r="P2882" s="1" t="s">
        <v>4</v>
      </c>
      <c r="Q2882" s="1" t="s">
        <v>5</v>
      </c>
      <c r="R2882" s="1" t="s">
        <v>6</v>
      </c>
      <c r="S2882" s="1" t="s">
        <v>6</v>
      </c>
      <c r="T2882" s="3">
        <f t="shared" si="0"/>
        <v>45658</v>
      </c>
      <c r="U2882" s="5">
        <f t="shared" ref="U2882:V2882" si="5764">IF(ISBLANK(F2882),1,0)</f>
        <v>0</v>
      </c>
      <c r="V2882" s="5">
        <f t="shared" si="5764"/>
        <v>0</v>
      </c>
      <c r="W2882" s="5">
        <f t="shared" ref="W2882:Z2882" si="5765">IF(ISBLANK(K2882),1,0)</f>
        <v>0</v>
      </c>
      <c r="X2882" s="5">
        <f t="shared" si="5765"/>
        <v>0</v>
      </c>
      <c r="Y2882" s="5">
        <f t="shared" si="5765"/>
        <v>0</v>
      </c>
      <c r="Z2882" s="5">
        <f t="shared" si="5765"/>
        <v>0</v>
      </c>
      <c r="AA2882" s="5">
        <f t="shared" si="3"/>
        <v>0</v>
      </c>
    </row>
    <row r="2883" spans="1:27" ht="15.75" customHeight="1" x14ac:dyDescent="0.2">
      <c r="A2883" s="1" t="s">
        <v>1720</v>
      </c>
      <c r="B2883" s="1" t="s">
        <v>1233</v>
      </c>
      <c r="C2883" s="1" t="s">
        <v>47</v>
      </c>
      <c r="D2883" s="2">
        <v>45994</v>
      </c>
      <c r="E2883" s="1" t="s">
        <v>37</v>
      </c>
      <c r="F2883" s="1">
        <v>22.65</v>
      </c>
      <c r="G2883" s="1">
        <v>41.7</v>
      </c>
      <c r="H2883" s="1">
        <v>357</v>
      </c>
      <c r="I2883" s="1">
        <v>43.1</v>
      </c>
      <c r="J2883" s="1">
        <v>7.2</v>
      </c>
      <c r="K2883" s="1">
        <v>99.21</v>
      </c>
      <c r="L2883" s="1">
        <v>6.76</v>
      </c>
      <c r="M2883" s="1">
        <v>122.5</v>
      </c>
      <c r="N2883" s="1">
        <v>87.97</v>
      </c>
      <c r="O2883" s="1">
        <v>93.47</v>
      </c>
      <c r="P2883" s="1" t="s">
        <v>4</v>
      </c>
      <c r="Q2883" s="1" t="s">
        <v>5</v>
      </c>
      <c r="R2883" s="1" t="s">
        <v>6</v>
      </c>
      <c r="S2883" s="1" t="s">
        <v>6</v>
      </c>
      <c r="T2883" s="3">
        <f t="shared" si="0"/>
        <v>45992</v>
      </c>
      <c r="U2883" s="5">
        <f t="shared" ref="U2883:V2883" si="5766">IF(ISBLANK(F2883),1,0)</f>
        <v>0</v>
      </c>
      <c r="V2883" s="5">
        <f t="shared" si="5766"/>
        <v>0</v>
      </c>
      <c r="W2883" s="5">
        <f t="shared" ref="W2883:Z2883" si="5767">IF(ISBLANK(K2883),1,0)</f>
        <v>0</v>
      </c>
      <c r="X2883" s="5">
        <f t="shared" si="5767"/>
        <v>0</v>
      </c>
      <c r="Y2883" s="5">
        <f t="shared" si="5767"/>
        <v>0</v>
      </c>
      <c r="Z2883" s="5">
        <f t="shared" si="5767"/>
        <v>0</v>
      </c>
      <c r="AA2883" s="5">
        <f t="shared" si="3"/>
        <v>0</v>
      </c>
    </row>
    <row r="2884" spans="1:27" ht="15.75" customHeight="1" x14ac:dyDescent="0.2">
      <c r="A2884" s="1" t="s">
        <v>581</v>
      </c>
      <c r="B2884" s="1" t="s">
        <v>34</v>
      </c>
      <c r="C2884" s="1" t="s">
        <v>35</v>
      </c>
      <c r="D2884" s="2">
        <v>45750</v>
      </c>
      <c r="E2884" s="1" t="s">
        <v>93</v>
      </c>
      <c r="F2884" s="1">
        <v>21.94</v>
      </c>
      <c r="G2884" s="1">
        <v>33.369999999999997</v>
      </c>
      <c r="H2884" s="1">
        <v>320</v>
      </c>
      <c r="I2884" s="1">
        <v>48.9</v>
      </c>
      <c r="J2884" s="1">
        <v>7.83</v>
      </c>
      <c r="K2884" s="1">
        <v>98.63</v>
      </c>
      <c r="L2884" s="1">
        <v>6.82</v>
      </c>
      <c r="M2884" s="1">
        <v>126.9</v>
      </c>
      <c r="N2884" s="1">
        <v>84.11</v>
      </c>
      <c r="O2884" s="1">
        <v>94.18</v>
      </c>
      <c r="P2884" s="1" t="s">
        <v>4</v>
      </c>
      <c r="Q2884" s="1" t="s">
        <v>5</v>
      </c>
      <c r="R2884" s="1" t="s">
        <v>6</v>
      </c>
      <c r="S2884" s="1" t="s">
        <v>6</v>
      </c>
      <c r="T2884" s="3">
        <f t="shared" si="0"/>
        <v>45748</v>
      </c>
      <c r="U2884" s="5">
        <f t="shared" ref="U2884:V2884" si="5768">IF(ISBLANK(F2884),1,0)</f>
        <v>0</v>
      </c>
      <c r="V2884" s="5">
        <f t="shared" si="5768"/>
        <v>0</v>
      </c>
      <c r="W2884" s="5">
        <f t="shared" ref="W2884:Z2884" si="5769">IF(ISBLANK(K2884),1,0)</f>
        <v>0</v>
      </c>
      <c r="X2884" s="5">
        <f t="shared" si="5769"/>
        <v>0</v>
      </c>
      <c r="Y2884" s="5">
        <f t="shared" si="5769"/>
        <v>0</v>
      </c>
      <c r="Z2884" s="5">
        <f t="shared" si="5769"/>
        <v>0</v>
      </c>
      <c r="AA2884" s="5">
        <f t="shared" si="3"/>
        <v>0</v>
      </c>
    </row>
    <row r="2885" spans="1:27" ht="15.75" customHeight="1" x14ac:dyDescent="0.2">
      <c r="A2885" s="1" t="s">
        <v>2249</v>
      </c>
      <c r="B2885" s="1" t="s">
        <v>58</v>
      </c>
      <c r="C2885" s="1" t="s">
        <v>35</v>
      </c>
      <c r="D2885" s="2">
        <v>45883</v>
      </c>
      <c r="E2885" s="1" t="s">
        <v>317</v>
      </c>
      <c r="F2885" s="1">
        <v>21.95</v>
      </c>
      <c r="G2885" s="1">
        <v>48.98</v>
      </c>
      <c r="H2885" s="1">
        <v>346</v>
      </c>
      <c r="I2885" s="1">
        <v>44</v>
      </c>
      <c r="J2885" s="1">
        <v>6.72</v>
      </c>
      <c r="K2885" s="1">
        <v>99.79</v>
      </c>
      <c r="L2885" s="1">
        <v>7</v>
      </c>
      <c r="M2885" s="1">
        <v>117.3</v>
      </c>
      <c r="N2885" s="1">
        <v>88.53</v>
      </c>
      <c r="O2885" s="1">
        <v>95.06</v>
      </c>
      <c r="P2885" s="1" t="s">
        <v>4</v>
      </c>
      <c r="Q2885" s="1" t="s">
        <v>5</v>
      </c>
      <c r="R2885" s="1" t="s">
        <v>6</v>
      </c>
      <c r="S2885" s="1" t="s">
        <v>6</v>
      </c>
      <c r="T2885" s="3">
        <f t="shared" si="0"/>
        <v>45870</v>
      </c>
      <c r="U2885" s="5">
        <f t="shared" ref="U2885:V2885" si="5770">IF(ISBLANK(F2885),1,0)</f>
        <v>0</v>
      </c>
      <c r="V2885" s="5">
        <f t="shared" si="5770"/>
        <v>0</v>
      </c>
      <c r="W2885" s="5">
        <f t="shared" ref="W2885:Z2885" si="5771">IF(ISBLANK(K2885),1,0)</f>
        <v>0</v>
      </c>
      <c r="X2885" s="5">
        <f t="shared" si="5771"/>
        <v>0</v>
      </c>
      <c r="Y2885" s="5">
        <f t="shared" si="5771"/>
        <v>0</v>
      </c>
      <c r="Z2885" s="5">
        <f t="shared" si="5771"/>
        <v>0</v>
      </c>
      <c r="AA2885" s="5">
        <f t="shared" si="3"/>
        <v>0</v>
      </c>
    </row>
    <row r="2886" spans="1:27" ht="15.75" customHeight="1" x14ac:dyDescent="0.2">
      <c r="A2886" s="1" t="s">
        <v>3084</v>
      </c>
      <c r="B2886" s="1" t="s">
        <v>1</v>
      </c>
      <c r="C2886" s="1" t="s">
        <v>21</v>
      </c>
      <c r="D2886" s="2">
        <v>45635</v>
      </c>
      <c r="E2886" s="1" t="s">
        <v>23</v>
      </c>
      <c r="F2886" s="1">
        <v>21.73</v>
      </c>
      <c r="G2886" s="1">
        <v>45.25</v>
      </c>
      <c r="H2886" s="1">
        <v>360</v>
      </c>
      <c r="I2886" s="1">
        <v>37.9</v>
      </c>
      <c r="J2886" s="1">
        <v>7.08</v>
      </c>
      <c r="K2886" s="1">
        <v>99.2</v>
      </c>
      <c r="L2886" s="1">
        <v>6.9</v>
      </c>
      <c r="M2886" s="1">
        <v>112.8</v>
      </c>
      <c r="N2886" s="1">
        <v>86.66</v>
      </c>
      <c r="O2886" s="1">
        <v>96.55</v>
      </c>
      <c r="P2886" s="1" t="s">
        <v>4</v>
      </c>
      <c r="Q2886" s="1" t="s">
        <v>5</v>
      </c>
      <c r="R2886" s="1" t="s">
        <v>6</v>
      </c>
      <c r="S2886" s="1" t="s">
        <v>6</v>
      </c>
      <c r="T2886" s="3">
        <f t="shared" si="0"/>
        <v>45627</v>
      </c>
      <c r="U2886" s="5">
        <f t="shared" ref="U2886:V2886" si="5772">IF(ISBLANK(F2886),1,0)</f>
        <v>0</v>
      </c>
      <c r="V2886" s="5">
        <f t="shared" si="5772"/>
        <v>0</v>
      </c>
      <c r="W2886" s="5">
        <f t="shared" ref="W2886:Z2886" si="5773">IF(ISBLANK(K2886),1,0)</f>
        <v>0</v>
      </c>
      <c r="X2886" s="5">
        <f t="shared" si="5773"/>
        <v>0</v>
      </c>
      <c r="Y2886" s="5">
        <f t="shared" si="5773"/>
        <v>0</v>
      </c>
      <c r="Z2886" s="5">
        <f t="shared" si="5773"/>
        <v>0</v>
      </c>
      <c r="AA2886" s="5">
        <f t="shared" si="3"/>
        <v>0</v>
      </c>
    </row>
    <row r="2887" spans="1:27" ht="15.75" customHeight="1" x14ac:dyDescent="0.2">
      <c r="A2887" s="1" t="s">
        <v>3085</v>
      </c>
      <c r="B2887" s="1" t="s">
        <v>20</v>
      </c>
      <c r="C2887" s="1" t="s">
        <v>35</v>
      </c>
      <c r="D2887" s="2">
        <v>45992</v>
      </c>
      <c r="E2887" s="1" t="s">
        <v>23</v>
      </c>
      <c r="F2887" s="1">
        <v>20.95</v>
      </c>
      <c r="G2887" s="1">
        <v>39.340000000000003</v>
      </c>
      <c r="H2887" s="1">
        <v>327</v>
      </c>
      <c r="I2887" s="1">
        <v>44.8</v>
      </c>
      <c r="J2887" s="1">
        <v>7.09</v>
      </c>
      <c r="K2887" s="1">
        <v>98.59</v>
      </c>
      <c r="L2887" s="1">
        <v>6.94</v>
      </c>
      <c r="M2887" s="1">
        <v>130.69999999999999</v>
      </c>
      <c r="N2887" s="1">
        <v>88.1</v>
      </c>
      <c r="O2887" s="1">
        <v>92.4</v>
      </c>
      <c r="P2887" s="1" t="s">
        <v>4</v>
      </c>
      <c r="Q2887" s="1" t="s">
        <v>5</v>
      </c>
      <c r="R2887" s="1" t="s">
        <v>6</v>
      </c>
      <c r="S2887" s="1" t="s">
        <v>6</v>
      </c>
      <c r="T2887" s="3">
        <f t="shared" si="0"/>
        <v>45992</v>
      </c>
      <c r="U2887" s="5">
        <f t="shared" ref="U2887:V2887" si="5774">IF(ISBLANK(F2887),1,0)</f>
        <v>0</v>
      </c>
      <c r="V2887" s="5">
        <f t="shared" si="5774"/>
        <v>0</v>
      </c>
      <c r="W2887" s="5">
        <f t="shared" ref="W2887:Z2887" si="5775">IF(ISBLANK(K2887),1,0)</f>
        <v>0</v>
      </c>
      <c r="X2887" s="5">
        <f t="shared" si="5775"/>
        <v>0</v>
      </c>
      <c r="Y2887" s="5">
        <f t="shared" si="5775"/>
        <v>0</v>
      </c>
      <c r="Z2887" s="5">
        <f t="shared" si="5775"/>
        <v>0</v>
      </c>
      <c r="AA2887" s="5">
        <f t="shared" si="3"/>
        <v>0</v>
      </c>
    </row>
    <row r="2888" spans="1:27" ht="15.75" customHeight="1" x14ac:dyDescent="0.2">
      <c r="A2888" s="1" t="s">
        <v>2756</v>
      </c>
      <c r="B2888" s="1" t="s">
        <v>58</v>
      </c>
      <c r="C2888" s="1" t="s">
        <v>35</v>
      </c>
      <c r="D2888" s="2">
        <v>45979</v>
      </c>
      <c r="E2888" s="1" t="s">
        <v>93</v>
      </c>
      <c r="F2888" s="1">
        <v>21.7</v>
      </c>
      <c r="G2888" s="1">
        <v>39.81</v>
      </c>
      <c r="H2888" s="1">
        <v>345</v>
      </c>
      <c r="I2888" s="1">
        <v>35.1</v>
      </c>
      <c r="J2888" s="1">
        <v>6.48</v>
      </c>
      <c r="K2888" s="1">
        <v>99.23</v>
      </c>
      <c r="L2888" s="1">
        <v>6.79</v>
      </c>
      <c r="M2888" s="1">
        <v>113.5</v>
      </c>
      <c r="N2888" s="1">
        <v>89.11</v>
      </c>
      <c r="O2888" s="1">
        <v>94.68</v>
      </c>
      <c r="P2888" s="1" t="s">
        <v>4</v>
      </c>
      <c r="Q2888" s="1" t="s">
        <v>5</v>
      </c>
      <c r="R2888" s="1" t="s">
        <v>6</v>
      </c>
      <c r="S2888" s="1" t="s">
        <v>6</v>
      </c>
      <c r="T2888" s="3">
        <f t="shared" si="0"/>
        <v>45962</v>
      </c>
      <c r="U2888" s="5">
        <f t="shared" ref="U2888:V2888" si="5776">IF(ISBLANK(F2888),1,0)</f>
        <v>0</v>
      </c>
      <c r="V2888" s="5">
        <f t="shared" si="5776"/>
        <v>0</v>
      </c>
      <c r="W2888" s="5">
        <f t="shared" ref="W2888:Z2888" si="5777">IF(ISBLANK(K2888),1,0)</f>
        <v>0</v>
      </c>
      <c r="X2888" s="5">
        <f t="shared" si="5777"/>
        <v>0</v>
      </c>
      <c r="Y2888" s="5">
        <f t="shared" si="5777"/>
        <v>0</v>
      </c>
      <c r="Z2888" s="5">
        <f t="shared" si="5777"/>
        <v>0</v>
      </c>
      <c r="AA2888" s="5">
        <f t="shared" si="3"/>
        <v>0</v>
      </c>
    </row>
    <row r="2889" spans="1:27" ht="15.75" customHeight="1" x14ac:dyDescent="0.2">
      <c r="A2889" s="1" t="s">
        <v>3086</v>
      </c>
      <c r="B2889" s="1" t="s">
        <v>58</v>
      </c>
      <c r="C2889" s="1" t="s">
        <v>35</v>
      </c>
      <c r="D2889" s="2">
        <v>45451</v>
      </c>
      <c r="E2889" s="1" t="s">
        <v>37</v>
      </c>
      <c r="F2889" s="1">
        <v>23.55</v>
      </c>
      <c r="G2889" s="1">
        <v>37.270000000000003</v>
      </c>
      <c r="H2889" s="1">
        <v>348</v>
      </c>
      <c r="I2889" s="1">
        <v>35.799999999999997</v>
      </c>
      <c r="J2889" s="1">
        <v>7.72</v>
      </c>
      <c r="K2889" s="1">
        <v>99.25</v>
      </c>
      <c r="L2889" s="1">
        <v>6.5</v>
      </c>
      <c r="M2889" s="1">
        <v>126.7</v>
      </c>
      <c r="N2889" s="1">
        <v>89.15</v>
      </c>
      <c r="O2889" s="1">
        <v>92.89</v>
      </c>
      <c r="P2889" s="1" t="s">
        <v>4</v>
      </c>
      <c r="Q2889" s="1" t="s">
        <v>5</v>
      </c>
      <c r="R2889" s="1" t="s">
        <v>6</v>
      </c>
      <c r="S2889" s="1" t="s">
        <v>6</v>
      </c>
      <c r="T2889" s="3">
        <f t="shared" si="0"/>
        <v>45444</v>
      </c>
      <c r="U2889" s="5">
        <f t="shared" ref="U2889:V2889" si="5778">IF(ISBLANK(F2889),1,0)</f>
        <v>0</v>
      </c>
      <c r="V2889" s="5">
        <f t="shared" si="5778"/>
        <v>0</v>
      </c>
      <c r="W2889" s="5">
        <f t="shared" ref="W2889:Z2889" si="5779">IF(ISBLANK(K2889),1,0)</f>
        <v>0</v>
      </c>
      <c r="X2889" s="5">
        <f t="shared" si="5779"/>
        <v>0</v>
      </c>
      <c r="Y2889" s="5">
        <f t="shared" si="5779"/>
        <v>0</v>
      </c>
      <c r="Z2889" s="5">
        <f t="shared" si="5779"/>
        <v>0</v>
      </c>
      <c r="AA2889" s="5">
        <f t="shared" si="3"/>
        <v>0</v>
      </c>
    </row>
    <row r="2890" spans="1:27" ht="15.75" customHeight="1" x14ac:dyDescent="0.2">
      <c r="A2890" s="1" t="s">
        <v>3087</v>
      </c>
      <c r="B2890" s="1" t="s">
        <v>58</v>
      </c>
      <c r="C2890" s="1" t="s">
        <v>289</v>
      </c>
      <c r="D2890" s="2">
        <v>45922</v>
      </c>
      <c r="E2890" s="1" t="s">
        <v>23</v>
      </c>
      <c r="F2890" s="1">
        <v>20.99</v>
      </c>
      <c r="G2890" s="1">
        <v>51.69</v>
      </c>
      <c r="H2890" s="1">
        <v>299</v>
      </c>
      <c r="I2890" s="1">
        <v>42.9</v>
      </c>
      <c r="J2890" s="1">
        <v>6.47</v>
      </c>
      <c r="K2890" s="1">
        <v>99.26</v>
      </c>
      <c r="L2890" s="1">
        <v>7.22</v>
      </c>
      <c r="M2890" s="1">
        <v>137.9</v>
      </c>
      <c r="N2890" s="1">
        <v>87.29</v>
      </c>
      <c r="O2890" s="1">
        <v>94.2</v>
      </c>
      <c r="P2890" s="1" t="s">
        <v>4</v>
      </c>
      <c r="Q2890" s="1" t="s">
        <v>5</v>
      </c>
      <c r="R2890" s="1" t="s">
        <v>6</v>
      </c>
      <c r="S2890" s="1" t="s">
        <v>6</v>
      </c>
      <c r="T2890" s="3">
        <f t="shared" si="0"/>
        <v>45901</v>
      </c>
      <c r="U2890" s="5">
        <f t="shared" ref="U2890:V2890" si="5780">IF(ISBLANK(F2890),1,0)</f>
        <v>0</v>
      </c>
      <c r="V2890" s="5">
        <f t="shared" si="5780"/>
        <v>0</v>
      </c>
      <c r="W2890" s="5">
        <f t="shared" ref="W2890:Z2890" si="5781">IF(ISBLANK(K2890),1,0)</f>
        <v>0</v>
      </c>
      <c r="X2890" s="5">
        <f t="shared" si="5781"/>
        <v>0</v>
      </c>
      <c r="Y2890" s="5">
        <f t="shared" si="5781"/>
        <v>0</v>
      </c>
      <c r="Z2890" s="5">
        <f t="shared" si="5781"/>
        <v>0</v>
      </c>
      <c r="AA2890" s="5">
        <f t="shared" si="3"/>
        <v>0</v>
      </c>
    </row>
    <row r="2891" spans="1:27" ht="15.75" customHeight="1" x14ac:dyDescent="0.2">
      <c r="A2891" s="1" t="s">
        <v>3088</v>
      </c>
      <c r="B2891" s="1" t="s">
        <v>58</v>
      </c>
      <c r="C2891" s="1" t="s">
        <v>21</v>
      </c>
      <c r="D2891" s="2">
        <v>45305</v>
      </c>
      <c r="E2891" s="1" t="s">
        <v>23</v>
      </c>
      <c r="F2891" s="1">
        <v>21.69</v>
      </c>
      <c r="G2891" s="1">
        <v>42.26</v>
      </c>
      <c r="H2891" s="1">
        <v>332</v>
      </c>
      <c r="I2891" s="1">
        <v>41.7</v>
      </c>
      <c r="J2891" s="1">
        <v>6.63</v>
      </c>
      <c r="K2891" s="1">
        <v>99.35</v>
      </c>
      <c r="L2891" s="1">
        <v>6.75</v>
      </c>
      <c r="M2891" s="1">
        <v>115.4</v>
      </c>
      <c r="N2891" s="1">
        <v>86.86</v>
      </c>
      <c r="O2891" s="1">
        <v>94.28</v>
      </c>
      <c r="P2891" s="1" t="s">
        <v>4</v>
      </c>
      <c r="Q2891" s="1" t="s">
        <v>5</v>
      </c>
      <c r="R2891" s="1" t="s">
        <v>6</v>
      </c>
      <c r="S2891" s="1" t="s">
        <v>6</v>
      </c>
      <c r="T2891" s="3">
        <f t="shared" si="0"/>
        <v>45292</v>
      </c>
      <c r="U2891" s="5">
        <f t="shared" ref="U2891:V2891" si="5782">IF(ISBLANK(F2891),1,0)</f>
        <v>0</v>
      </c>
      <c r="V2891" s="5">
        <f t="shared" si="5782"/>
        <v>0</v>
      </c>
      <c r="W2891" s="5">
        <f t="shared" ref="W2891:Z2891" si="5783">IF(ISBLANK(K2891),1,0)</f>
        <v>0</v>
      </c>
      <c r="X2891" s="5">
        <f t="shared" si="5783"/>
        <v>0</v>
      </c>
      <c r="Y2891" s="5">
        <f t="shared" si="5783"/>
        <v>0</v>
      </c>
      <c r="Z2891" s="5">
        <f t="shared" si="5783"/>
        <v>0</v>
      </c>
      <c r="AA2891" s="5">
        <f t="shared" si="3"/>
        <v>0</v>
      </c>
    </row>
    <row r="2892" spans="1:27" ht="15.75" customHeight="1" x14ac:dyDescent="0.2">
      <c r="A2892" s="1" t="s">
        <v>2550</v>
      </c>
      <c r="B2892" s="1" t="s">
        <v>58</v>
      </c>
      <c r="C2892" s="1" t="s">
        <v>21</v>
      </c>
      <c r="D2892" s="2">
        <v>45725</v>
      </c>
      <c r="E2892" s="1" t="s">
        <v>37</v>
      </c>
      <c r="F2892" s="1">
        <v>22.07</v>
      </c>
      <c r="G2892" s="1">
        <v>33.31</v>
      </c>
      <c r="H2892" s="1">
        <v>342</v>
      </c>
      <c r="I2892" s="1">
        <v>39.700000000000003</v>
      </c>
      <c r="J2892" s="1">
        <v>6.23</v>
      </c>
      <c r="K2892" s="1">
        <v>99.15</v>
      </c>
      <c r="L2892" s="1">
        <v>6.75</v>
      </c>
      <c r="M2892" s="1">
        <v>134.69999999999999</v>
      </c>
      <c r="N2892" s="1">
        <v>87.6</v>
      </c>
      <c r="O2892" s="1">
        <v>94.84</v>
      </c>
      <c r="P2892" s="1" t="s">
        <v>4</v>
      </c>
      <c r="Q2892" s="1" t="s">
        <v>5</v>
      </c>
      <c r="R2892" s="1" t="s">
        <v>6</v>
      </c>
      <c r="S2892" s="1" t="s">
        <v>6</v>
      </c>
      <c r="T2892" s="3">
        <f t="shared" si="0"/>
        <v>45717</v>
      </c>
      <c r="U2892" s="5">
        <f t="shared" ref="U2892:V2892" si="5784">IF(ISBLANK(F2892),1,0)</f>
        <v>0</v>
      </c>
      <c r="V2892" s="5">
        <f t="shared" si="5784"/>
        <v>0</v>
      </c>
      <c r="W2892" s="5">
        <f t="shared" ref="W2892:Z2892" si="5785">IF(ISBLANK(K2892),1,0)</f>
        <v>0</v>
      </c>
      <c r="X2892" s="5">
        <f t="shared" si="5785"/>
        <v>0</v>
      </c>
      <c r="Y2892" s="5">
        <f t="shared" si="5785"/>
        <v>0</v>
      </c>
      <c r="Z2892" s="5">
        <f t="shared" si="5785"/>
        <v>0</v>
      </c>
      <c r="AA2892" s="5">
        <f t="shared" si="3"/>
        <v>0</v>
      </c>
    </row>
    <row r="2893" spans="1:27" ht="15.75" customHeight="1" x14ac:dyDescent="0.2">
      <c r="A2893" s="1" t="s">
        <v>3089</v>
      </c>
      <c r="B2893" s="1" t="s">
        <v>20</v>
      </c>
      <c r="C2893" s="1" t="s">
        <v>488</v>
      </c>
      <c r="D2893" s="2">
        <v>45611</v>
      </c>
      <c r="E2893" s="1" t="s">
        <v>37</v>
      </c>
      <c r="F2893" s="1">
        <v>21.27</v>
      </c>
      <c r="G2893" s="1">
        <v>41.64</v>
      </c>
      <c r="H2893" s="1">
        <v>325</v>
      </c>
      <c r="I2893" s="1">
        <v>51.7</v>
      </c>
      <c r="J2893" s="1">
        <v>7.47</v>
      </c>
      <c r="K2893" s="1">
        <v>98.44</v>
      </c>
      <c r="L2893" s="1">
        <v>6.94</v>
      </c>
      <c r="M2893" s="1">
        <v>146.80000000000001</v>
      </c>
      <c r="N2893" s="1">
        <v>87.94</v>
      </c>
      <c r="O2893" s="1">
        <v>91.89</v>
      </c>
      <c r="P2893" s="1" t="s">
        <v>177</v>
      </c>
      <c r="Q2893" s="1" t="s">
        <v>5</v>
      </c>
      <c r="R2893" s="1" t="s">
        <v>6</v>
      </c>
      <c r="S2893" s="1" t="s">
        <v>6</v>
      </c>
      <c r="T2893" s="3">
        <f t="shared" si="0"/>
        <v>45597</v>
      </c>
      <c r="U2893" s="5">
        <f t="shared" ref="U2893:V2893" si="5786">IF(ISBLANK(F2893),1,0)</f>
        <v>0</v>
      </c>
      <c r="V2893" s="5">
        <f t="shared" si="5786"/>
        <v>0</v>
      </c>
      <c r="W2893" s="5">
        <f t="shared" ref="W2893:Z2893" si="5787">IF(ISBLANK(K2893),1,0)</f>
        <v>0</v>
      </c>
      <c r="X2893" s="5">
        <f t="shared" si="5787"/>
        <v>0</v>
      </c>
      <c r="Y2893" s="5">
        <f t="shared" si="5787"/>
        <v>0</v>
      </c>
      <c r="Z2893" s="5">
        <f t="shared" si="5787"/>
        <v>0</v>
      </c>
      <c r="AA2893" s="5">
        <f t="shared" si="3"/>
        <v>0</v>
      </c>
    </row>
    <row r="2894" spans="1:27" ht="15.75" customHeight="1" x14ac:dyDescent="0.2">
      <c r="A2894" s="1" t="s">
        <v>3090</v>
      </c>
      <c r="B2894" s="1" t="s">
        <v>20</v>
      </c>
      <c r="C2894" s="1" t="s">
        <v>47</v>
      </c>
      <c r="D2894" s="2">
        <v>45512</v>
      </c>
      <c r="E2894" s="1" t="s">
        <v>23</v>
      </c>
      <c r="G2894" s="1">
        <v>46.03</v>
      </c>
      <c r="H2894" s="1">
        <v>286</v>
      </c>
      <c r="I2894" s="1">
        <v>48.4</v>
      </c>
      <c r="J2894" s="1">
        <v>8.24</v>
      </c>
      <c r="K2894" s="1">
        <v>98.93</v>
      </c>
      <c r="L2894" s="1">
        <v>7.01</v>
      </c>
      <c r="M2894" s="1">
        <v>142.30000000000001</v>
      </c>
      <c r="N2894" s="1">
        <v>81.95</v>
      </c>
      <c r="O2894" s="1">
        <v>92.11</v>
      </c>
      <c r="P2894" s="1" t="s">
        <v>4</v>
      </c>
      <c r="Q2894" s="1" t="s">
        <v>5</v>
      </c>
      <c r="R2894" s="1" t="s">
        <v>6</v>
      </c>
      <c r="S2894" s="1" t="s">
        <v>6</v>
      </c>
      <c r="T2894" s="3">
        <f t="shared" si="0"/>
        <v>45505</v>
      </c>
      <c r="U2894" s="5">
        <f t="shared" ref="U2894:V2894" si="5788">IF(ISBLANK(F2894),1,0)</f>
        <v>1</v>
      </c>
      <c r="V2894" s="5">
        <f t="shared" si="5788"/>
        <v>0</v>
      </c>
      <c r="W2894" s="5">
        <f t="shared" ref="W2894:Z2894" si="5789">IF(ISBLANK(K2894),1,0)</f>
        <v>0</v>
      </c>
      <c r="X2894" s="5">
        <f t="shared" si="5789"/>
        <v>0</v>
      </c>
      <c r="Y2894" s="5">
        <f t="shared" si="5789"/>
        <v>0</v>
      </c>
      <c r="Z2894" s="5">
        <f t="shared" si="5789"/>
        <v>0</v>
      </c>
      <c r="AA2894" s="5">
        <f t="shared" si="3"/>
        <v>1</v>
      </c>
    </row>
    <row r="2895" spans="1:27" ht="15.75" customHeight="1" x14ac:dyDescent="0.2">
      <c r="A2895" s="1" t="s">
        <v>3091</v>
      </c>
      <c r="B2895" s="1" t="s">
        <v>58</v>
      </c>
      <c r="C2895" s="1" t="s">
        <v>35</v>
      </c>
      <c r="D2895" s="2">
        <v>45974</v>
      </c>
      <c r="E2895" s="1" t="s">
        <v>93</v>
      </c>
      <c r="F2895" s="1">
        <v>21.77</v>
      </c>
      <c r="G2895" s="1">
        <v>42.78</v>
      </c>
      <c r="H2895" s="1">
        <v>332</v>
      </c>
      <c r="I2895" s="1">
        <v>36</v>
      </c>
      <c r="J2895" s="1">
        <v>7.18</v>
      </c>
      <c r="K2895" s="1">
        <v>98.63</v>
      </c>
      <c r="L2895" s="1">
        <v>6.78</v>
      </c>
      <c r="M2895" s="1">
        <v>134.5</v>
      </c>
      <c r="N2895" s="1">
        <v>87.66</v>
      </c>
      <c r="O2895" s="1">
        <v>93.18</v>
      </c>
      <c r="P2895" s="1" t="s">
        <v>4</v>
      </c>
      <c r="Q2895" s="1" t="s">
        <v>5</v>
      </c>
      <c r="R2895" s="1" t="s">
        <v>6</v>
      </c>
      <c r="S2895" s="1" t="s">
        <v>6</v>
      </c>
      <c r="T2895" s="3">
        <f t="shared" si="0"/>
        <v>45962</v>
      </c>
      <c r="U2895" s="5">
        <f t="shared" ref="U2895:V2895" si="5790">IF(ISBLANK(F2895),1,0)</f>
        <v>0</v>
      </c>
      <c r="V2895" s="5">
        <f t="shared" si="5790"/>
        <v>0</v>
      </c>
      <c r="W2895" s="5">
        <f t="shared" ref="W2895:Z2895" si="5791">IF(ISBLANK(K2895),1,0)</f>
        <v>0</v>
      </c>
      <c r="X2895" s="5">
        <f t="shared" si="5791"/>
        <v>0</v>
      </c>
      <c r="Y2895" s="5">
        <f t="shared" si="5791"/>
        <v>0</v>
      </c>
      <c r="Z2895" s="5">
        <f t="shared" si="5791"/>
        <v>0</v>
      </c>
      <c r="AA2895" s="5">
        <f t="shared" si="3"/>
        <v>0</v>
      </c>
    </row>
    <row r="2896" spans="1:27" ht="15.75" customHeight="1" x14ac:dyDescent="0.2">
      <c r="A2896" s="1" t="s">
        <v>2819</v>
      </c>
      <c r="B2896" s="1" t="s">
        <v>58</v>
      </c>
      <c r="C2896" s="1" t="s">
        <v>35</v>
      </c>
      <c r="D2896" s="2">
        <v>45776</v>
      </c>
      <c r="E2896" s="1" t="s">
        <v>23</v>
      </c>
      <c r="F2896" s="1">
        <v>21.82</v>
      </c>
      <c r="G2896" s="1">
        <v>37.49</v>
      </c>
      <c r="H2896" s="1">
        <v>321</v>
      </c>
      <c r="I2896" s="1">
        <v>39.5</v>
      </c>
      <c r="J2896" s="1">
        <v>6.9</v>
      </c>
      <c r="K2896" s="1">
        <v>99.51</v>
      </c>
      <c r="L2896" s="1">
        <v>6.58</v>
      </c>
      <c r="M2896" s="1">
        <v>121.7</v>
      </c>
      <c r="N2896" s="1">
        <v>90.77</v>
      </c>
      <c r="O2896" s="1">
        <v>94.63</v>
      </c>
      <c r="P2896" s="1" t="s">
        <v>4</v>
      </c>
      <c r="Q2896" s="1" t="s">
        <v>5</v>
      </c>
      <c r="R2896" s="1" t="s">
        <v>6</v>
      </c>
      <c r="S2896" s="1" t="s">
        <v>6</v>
      </c>
      <c r="T2896" s="3">
        <f t="shared" si="0"/>
        <v>45748</v>
      </c>
      <c r="U2896" s="5">
        <f t="shared" ref="U2896:V2896" si="5792">IF(ISBLANK(F2896),1,0)</f>
        <v>0</v>
      </c>
      <c r="V2896" s="5">
        <f t="shared" si="5792"/>
        <v>0</v>
      </c>
      <c r="W2896" s="5">
        <f t="shared" ref="W2896:Z2896" si="5793">IF(ISBLANK(K2896),1,0)</f>
        <v>0</v>
      </c>
      <c r="X2896" s="5">
        <f t="shared" si="5793"/>
        <v>0</v>
      </c>
      <c r="Y2896" s="5">
        <f t="shared" si="5793"/>
        <v>0</v>
      </c>
      <c r="Z2896" s="5">
        <f t="shared" si="5793"/>
        <v>0</v>
      </c>
      <c r="AA2896" s="5">
        <f t="shared" si="3"/>
        <v>0</v>
      </c>
    </row>
    <row r="2897" spans="1:27" ht="15.75" customHeight="1" x14ac:dyDescent="0.2">
      <c r="A2897" s="1" t="s">
        <v>3092</v>
      </c>
      <c r="B2897" s="1" t="s">
        <v>58</v>
      </c>
      <c r="C2897" s="1" t="s">
        <v>35</v>
      </c>
      <c r="D2897" s="2">
        <v>45393</v>
      </c>
      <c r="E2897" s="1" t="s">
        <v>93</v>
      </c>
      <c r="F2897" s="1">
        <v>22.61</v>
      </c>
      <c r="G2897" s="1">
        <v>37.04</v>
      </c>
      <c r="H2897" s="1">
        <v>353</v>
      </c>
      <c r="I2897" s="1">
        <v>46.5</v>
      </c>
      <c r="J2897" s="1">
        <v>6.98</v>
      </c>
      <c r="K2897" s="1">
        <v>98.95</v>
      </c>
      <c r="L2897" s="1">
        <v>6.43</v>
      </c>
      <c r="M2897" s="1">
        <v>131.80000000000001</v>
      </c>
      <c r="N2897" s="1">
        <v>88.99</v>
      </c>
      <c r="O2897" s="1">
        <v>93.12</v>
      </c>
      <c r="P2897" s="1" t="s">
        <v>4</v>
      </c>
      <c r="Q2897" s="1" t="s">
        <v>5</v>
      </c>
      <c r="R2897" s="1" t="s">
        <v>6</v>
      </c>
      <c r="S2897" s="1" t="s">
        <v>6</v>
      </c>
      <c r="T2897" s="3">
        <f t="shared" si="0"/>
        <v>45383</v>
      </c>
      <c r="U2897" s="5">
        <f t="shared" ref="U2897:V2897" si="5794">IF(ISBLANK(F2897),1,0)</f>
        <v>0</v>
      </c>
      <c r="V2897" s="5">
        <f t="shared" si="5794"/>
        <v>0</v>
      </c>
      <c r="W2897" s="5">
        <f t="shared" ref="W2897:Z2897" si="5795">IF(ISBLANK(K2897),1,0)</f>
        <v>0</v>
      </c>
      <c r="X2897" s="5">
        <f t="shared" si="5795"/>
        <v>0</v>
      </c>
      <c r="Y2897" s="5">
        <f t="shared" si="5795"/>
        <v>0</v>
      </c>
      <c r="Z2897" s="5">
        <f t="shared" si="5795"/>
        <v>0</v>
      </c>
      <c r="AA2897" s="5">
        <f t="shared" si="3"/>
        <v>0</v>
      </c>
    </row>
    <row r="2898" spans="1:27" ht="15.75" customHeight="1" x14ac:dyDescent="0.2">
      <c r="A2898" s="1" t="s">
        <v>3093</v>
      </c>
      <c r="B2898" s="1" t="s">
        <v>20</v>
      </c>
      <c r="C2898" s="1" t="s">
        <v>47</v>
      </c>
      <c r="D2898" s="2">
        <v>45393</v>
      </c>
      <c r="E2898" s="1" t="s">
        <v>3</v>
      </c>
      <c r="F2898" s="1">
        <v>22.86</v>
      </c>
      <c r="G2898" s="1">
        <v>35.409999999999997</v>
      </c>
      <c r="H2898" s="1">
        <v>275</v>
      </c>
      <c r="I2898" s="1">
        <v>43.9</v>
      </c>
      <c r="J2898" s="1">
        <v>7.32</v>
      </c>
      <c r="K2898" s="1">
        <v>99.12</v>
      </c>
      <c r="L2898" s="1">
        <v>7.04</v>
      </c>
      <c r="M2898" s="1">
        <v>138.6</v>
      </c>
      <c r="N2898" s="1">
        <v>89.1</v>
      </c>
      <c r="O2898" s="1">
        <v>92.81</v>
      </c>
      <c r="P2898" s="1" t="s">
        <v>4</v>
      </c>
      <c r="Q2898" s="1" t="s">
        <v>5</v>
      </c>
      <c r="R2898" s="1" t="s">
        <v>6</v>
      </c>
      <c r="S2898" s="1" t="s">
        <v>6</v>
      </c>
      <c r="T2898" s="3">
        <f t="shared" si="0"/>
        <v>45383</v>
      </c>
      <c r="U2898" s="5">
        <f t="shared" ref="U2898:V2898" si="5796">IF(ISBLANK(F2898),1,0)</f>
        <v>0</v>
      </c>
      <c r="V2898" s="5">
        <f t="shared" si="5796"/>
        <v>0</v>
      </c>
      <c r="W2898" s="5">
        <f t="shared" ref="W2898:Z2898" si="5797">IF(ISBLANK(K2898),1,0)</f>
        <v>0</v>
      </c>
      <c r="X2898" s="5">
        <f t="shared" si="5797"/>
        <v>0</v>
      </c>
      <c r="Y2898" s="5">
        <f t="shared" si="5797"/>
        <v>0</v>
      </c>
      <c r="Z2898" s="5">
        <f t="shared" si="5797"/>
        <v>0</v>
      </c>
      <c r="AA2898" s="5">
        <f t="shared" si="3"/>
        <v>0</v>
      </c>
    </row>
    <row r="2899" spans="1:27" ht="15.75" customHeight="1" x14ac:dyDescent="0.2">
      <c r="A2899" s="1" t="s">
        <v>3094</v>
      </c>
      <c r="B2899" s="1" t="s">
        <v>20</v>
      </c>
      <c r="C2899" s="1" t="s">
        <v>47</v>
      </c>
      <c r="D2899" s="2">
        <v>45377</v>
      </c>
      <c r="E2899" s="1" t="s">
        <v>93</v>
      </c>
      <c r="F2899" s="1">
        <v>22.56</v>
      </c>
      <c r="G2899" s="1">
        <v>47.61</v>
      </c>
      <c r="H2899" s="1">
        <v>286</v>
      </c>
      <c r="I2899" s="1">
        <v>50.7</v>
      </c>
      <c r="J2899" s="1">
        <v>7.84</v>
      </c>
      <c r="K2899" s="1">
        <v>98.58</v>
      </c>
      <c r="L2899" s="1">
        <v>7.15</v>
      </c>
      <c r="M2899" s="1">
        <v>142.69999999999999</v>
      </c>
      <c r="N2899" s="1">
        <v>84.79</v>
      </c>
      <c r="O2899" s="1">
        <v>92.38</v>
      </c>
      <c r="P2899" s="1" t="s">
        <v>4</v>
      </c>
      <c r="Q2899" s="1" t="s">
        <v>5</v>
      </c>
      <c r="R2899" s="1" t="s">
        <v>6</v>
      </c>
      <c r="S2899" s="1" t="s">
        <v>6</v>
      </c>
      <c r="T2899" s="3">
        <f t="shared" si="0"/>
        <v>45352</v>
      </c>
      <c r="U2899" s="5">
        <f t="shared" ref="U2899:V2899" si="5798">IF(ISBLANK(F2899),1,0)</f>
        <v>0</v>
      </c>
      <c r="V2899" s="5">
        <f t="shared" si="5798"/>
        <v>0</v>
      </c>
      <c r="W2899" s="5">
        <f t="shared" ref="W2899:Z2899" si="5799">IF(ISBLANK(K2899),1,0)</f>
        <v>0</v>
      </c>
      <c r="X2899" s="5">
        <f t="shared" si="5799"/>
        <v>0</v>
      </c>
      <c r="Y2899" s="5">
        <f t="shared" si="5799"/>
        <v>0</v>
      </c>
      <c r="Z2899" s="5">
        <f t="shared" si="5799"/>
        <v>0</v>
      </c>
      <c r="AA2899" s="5">
        <f t="shared" si="3"/>
        <v>0</v>
      </c>
    </row>
    <row r="2900" spans="1:27" ht="15.75" customHeight="1" x14ac:dyDescent="0.2">
      <c r="A2900" s="1" t="s">
        <v>3095</v>
      </c>
      <c r="B2900" s="1" t="s">
        <v>20</v>
      </c>
      <c r="C2900" s="1" t="s">
        <v>21</v>
      </c>
      <c r="D2900" s="2">
        <v>45514</v>
      </c>
      <c r="E2900" s="1" t="s">
        <v>93</v>
      </c>
      <c r="F2900" s="1">
        <v>21.4</v>
      </c>
      <c r="G2900" s="1">
        <v>39.64</v>
      </c>
      <c r="H2900" s="1">
        <v>267</v>
      </c>
      <c r="I2900" s="1">
        <v>47.7</v>
      </c>
      <c r="J2900" s="1">
        <v>6.94</v>
      </c>
      <c r="K2900" s="1">
        <v>98.79</v>
      </c>
      <c r="L2900" s="1">
        <v>6.85</v>
      </c>
      <c r="M2900" s="1">
        <v>143.1</v>
      </c>
      <c r="N2900" s="1">
        <v>82.85</v>
      </c>
      <c r="O2900" s="1">
        <v>94.24</v>
      </c>
      <c r="P2900" s="1" t="s">
        <v>4</v>
      </c>
      <c r="Q2900" s="1" t="s">
        <v>5</v>
      </c>
      <c r="R2900" s="1" t="s">
        <v>6</v>
      </c>
      <c r="S2900" s="1" t="s">
        <v>6</v>
      </c>
      <c r="T2900" s="3">
        <f t="shared" si="0"/>
        <v>45505</v>
      </c>
      <c r="U2900" s="5">
        <f t="shared" ref="U2900:V2900" si="5800">IF(ISBLANK(F2900),1,0)</f>
        <v>0</v>
      </c>
      <c r="V2900" s="5">
        <f t="shared" si="5800"/>
        <v>0</v>
      </c>
      <c r="W2900" s="5">
        <f t="shared" ref="W2900:Z2900" si="5801">IF(ISBLANK(K2900),1,0)</f>
        <v>0</v>
      </c>
      <c r="X2900" s="5">
        <f t="shared" si="5801"/>
        <v>0</v>
      </c>
      <c r="Y2900" s="5">
        <f t="shared" si="5801"/>
        <v>0</v>
      </c>
      <c r="Z2900" s="5">
        <f t="shared" si="5801"/>
        <v>0</v>
      </c>
      <c r="AA2900" s="5">
        <f t="shared" si="3"/>
        <v>0</v>
      </c>
    </row>
    <row r="2901" spans="1:27" ht="15.75" customHeight="1" x14ac:dyDescent="0.2">
      <c r="A2901" s="1" t="s">
        <v>3096</v>
      </c>
      <c r="B2901" s="1" t="s">
        <v>58</v>
      </c>
      <c r="C2901" s="1" t="s">
        <v>35</v>
      </c>
      <c r="D2901" s="2">
        <v>45342</v>
      </c>
      <c r="E2901" s="1" t="s">
        <v>3</v>
      </c>
      <c r="F2901" s="1">
        <v>21.96</v>
      </c>
      <c r="G2901" s="1">
        <v>33.61</v>
      </c>
      <c r="H2901" s="1">
        <v>323</v>
      </c>
      <c r="I2901" s="1">
        <v>37.799999999999997</v>
      </c>
      <c r="J2901" s="1">
        <v>7.26</v>
      </c>
      <c r="K2901" s="1">
        <v>99</v>
      </c>
      <c r="L2901" s="1">
        <v>6.73</v>
      </c>
      <c r="M2901" s="1">
        <v>122.5</v>
      </c>
      <c r="N2901" s="1">
        <v>86.32</v>
      </c>
      <c r="O2901" s="1">
        <v>94.3</v>
      </c>
      <c r="P2901" s="1" t="s">
        <v>4</v>
      </c>
      <c r="Q2901" s="1" t="s">
        <v>5</v>
      </c>
      <c r="R2901" s="1" t="s">
        <v>6</v>
      </c>
      <c r="S2901" s="1" t="s">
        <v>6</v>
      </c>
      <c r="T2901" s="3">
        <f t="shared" si="0"/>
        <v>45323</v>
      </c>
      <c r="U2901" s="5">
        <f t="shared" ref="U2901:V2901" si="5802">IF(ISBLANK(F2901),1,0)</f>
        <v>0</v>
      </c>
      <c r="V2901" s="5">
        <f t="shared" si="5802"/>
        <v>0</v>
      </c>
      <c r="W2901" s="5">
        <f t="shared" ref="W2901:Z2901" si="5803">IF(ISBLANK(K2901),1,0)</f>
        <v>0</v>
      </c>
      <c r="X2901" s="5">
        <f t="shared" si="5803"/>
        <v>0</v>
      </c>
      <c r="Y2901" s="5">
        <f t="shared" si="5803"/>
        <v>0</v>
      </c>
      <c r="Z2901" s="5">
        <f t="shared" si="5803"/>
        <v>0</v>
      </c>
      <c r="AA2901" s="5">
        <f t="shared" si="3"/>
        <v>0</v>
      </c>
    </row>
    <row r="2902" spans="1:27" ht="15.75" customHeight="1" x14ac:dyDescent="0.2">
      <c r="A2902" s="1" t="s">
        <v>323</v>
      </c>
      <c r="B2902" s="1" t="s">
        <v>58</v>
      </c>
      <c r="C2902" s="1" t="s">
        <v>35</v>
      </c>
      <c r="D2902" s="2">
        <v>45485</v>
      </c>
      <c r="E2902" s="1" t="s">
        <v>3</v>
      </c>
      <c r="F2902" s="1">
        <v>22.04</v>
      </c>
      <c r="G2902" s="1">
        <v>43.92</v>
      </c>
      <c r="H2902" s="1">
        <v>361</v>
      </c>
      <c r="I2902" s="1">
        <v>40.4</v>
      </c>
      <c r="J2902" s="1">
        <v>7.39</v>
      </c>
      <c r="K2902" s="1">
        <v>99.27</v>
      </c>
      <c r="L2902" s="1">
        <v>6.93</v>
      </c>
      <c r="M2902" s="1">
        <v>128.1</v>
      </c>
      <c r="N2902" s="1">
        <v>87.63</v>
      </c>
      <c r="O2902" s="1">
        <v>96.71</v>
      </c>
      <c r="P2902" s="1" t="s">
        <v>4</v>
      </c>
      <c r="Q2902" s="1" t="s">
        <v>5</v>
      </c>
      <c r="R2902" s="1" t="s">
        <v>6</v>
      </c>
      <c r="S2902" s="1" t="s">
        <v>6</v>
      </c>
      <c r="T2902" s="3">
        <f t="shared" si="0"/>
        <v>45474</v>
      </c>
      <c r="U2902" s="5">
        <f t="shared" ref="U2902:V2902" si="5804">IF(ISBLANK(F2902),1,0)</f>
        <v>0</v>
      </c>
      <c r="V2902" s="5">
        <f t="shared" si="5804"/>
        <v>0</v>
      </c>
      <c r="W2902" s="5">
        <f t="shared" ref="W2902:Z2902" si="5805">IF(ISBLANK(K2902),1,0)</f>
        <v>0</v>
      </c>
      <c r="X2902" s="5">
        <f t="shared" si="5805"/>
        <v>0</v>
      </c>
      <c r="Y2902" s="5">
        <f t="shared" si="5805"/>
        <v>0</v>
      </c>
      <c r="Z2902" s="5">
        <f t="shared" si="5805"/>
        <v>0</v>
      </c>
      <c r="AA2902" s="5">
        <f t="shared" si="3"/>
        <v>0</v>
      </c>
    </row>
    <row r="2903" spans="1:27" ht="15.75" customHeight="1" x14ac:dyDescent="0.2">
      <c r="A2903" s="1" t="s">
        <v>891</v>
      </c>
      <c r="B2903" s="1" t="s">
        <v>34</v>
      </c>
      <c r="C2903" s="1" t="s">
        <v>35</v>
      </c>
      <c r="D2903" s="2">
        <v>45851</v>
      </c>
      <c r="E2903" s="1" t="s">
        <v>37</v>
      </c>
      <c r="F2903" s="1">
        <v>21.91</v>
      </c>
      <c r="G2903" s="1">
        <v>44.71</v>
      </c>
      <c r="H2903" s="1">
        <v>314</v>
      </c>
      <c r="I2903" s="1">
        <v>35.4</v>
      </c>
      <c r="J2903" s="1">
        <v>6.94</v>
      </c>
      <c r="K2903" s="1">
        <v>98.79</v>
      </c>
      <c r="L2903" s="1">
        <v>6.86</v>
      </c>
      <c r="M2903" s="1">
        <v>117.2</v>
      </c>
      <c r="N2903" s="1">
        <v>90.41</v>
      </c>
      <c r="O2903" s="1">
        <v>92.9</v>
      </c>
      <c r="P2903" s="1" t="s">
        <v>4</v>
      </c>
      <c r="Q2903" s="1" t="s">
        <v>5</v>
      </c>
      <c r="R2903" s="1" t="s">
        <v>6</v>
      </c>
      <c r="S2903" s="1" t="s">
        <v>6</v>
      </c>
      <c r="T2903" s="3">
        <f t="shared" si="0"/>
        <v>45839</v>
      </c>
      <c r="U2903" s="5">
        <f t="shared" ref="U2903:V2903" si="5806">IF(ISBLANK(F2903),1,0)</f>
        <v>0</v>
      </c>
      <c r="V2903" s="5">
        <f t="shared" si="5806"/>
        <v>0</v>
      </c>
      <c r="W2903" s="5">
        <f t="shared" ref="W2903:Z2903" si="5807">IF(ISBLANK(K2903),1,0)</f>
        <v>0</v>
      </c>
      <c r="X2903" s="5">
        <f t="shared" si="5807"/>
        <v>0</v>
      </c>
      <c r="Y2903" s="5">
        <f t="shared" si="5807"/>
        <v>0</v>
      </c>
      <c r="Z2903" s="5">
        <f t="shared" si="5807"/>
        <v>0</v>
      </c>
      <c r="AA2903" s="5">
        <f t="shared" si="3"/>
        <v>0</v>
      </c>
    </row>
    <row r="2904" spans="1:27" ht="15.75" customHeight="1" x14ac:dyDescent="0.2">
      <c r="A2904" s="1" t="s">
        <v>3097</v>
      </c>
      <c r="B2904" s="1" t="s">
        <v>58</v>
      </c>
      <c r="C2904" s="1" t="s">
        <v>47</v>
      </c>
      <c r="D2904" s="2">
        <v>45930</v>
      </c>
      <c r="E2904" s="1" t="s">
        <v>3</v>
      </c>
      <c r="F2904" s="1">
        <v>21.36</v>
      </c>
      <c r="G2904" s="1">
        <v>39.76</v>
      </c>
      <c r="H2904" s="1">
        <v>322</v>
      </c>
      <c r="I2904" s="1">
        <v>43.1</v>
      </c>
      <c r="J2904" s="1">
        <v>7.63</v>
      </c>
      <c r="K2904" s="1">
        <v>99.33</v>
      </c>
      <c r="L2904" s="1">
        <v>6.82</v>
      </c>
      <c r="M2904" s="1">
        <v>122.4</v>
      </c>
      <c r="N2904" s="1">
        <v>86.64</v>
      </c>
      <c r="O2904" s="1">
        <v>92.85</v>
      </c>
      <c r="P2904" s="1" t="s">
        <v>4</v>
      </c>
      <c r="Q2904" s="1" t="s">
        <v>5</v>
      </c>
      <c r="R2904" s="1" t="s">
        <v>6</v>
      </c>
      <c r="S2904" s="1" t="s">
        <v>6</v>
      </c>
      <c r="T2904" s="3">
        <f t="shared" si="0"/>
        <v>45901</v>
      </c>
      <c r="U2904" s="5">
        <f t="shared" ref="U2904:V2904" si="5808">IF(ISBLANK(F2904),1,0)</f>
        <v>0</v>
      </c>
      <c r="V2904" s="5">
        <f t="shared" si="5808"/>
        <v>0</v>
      </c>
      <c r="W2904" s="5">
        <f t="shared" ref="W2904:Z2904" si="5809">IF(ISBLANK(K2904),1,0)</f>
        <v>0</v>
      </c>
      <c r="X2904" s="5">
        <f t="shared" si="5809"/>
        <v>0</v>
      </c>
      <c r="Y2904" s="5">
        <f t="shared" si="5809"/>
        <v>0</v>
      </c>
      <c r="Z2904" s="5">
        <f t="shared" si="5809"/>
        <v>0</v>
      </c>
      <c r="AA2904" s="5">
        <f t="shared" si="3"/>
        <v>0</v>
      </c>
    </row>
    <row r="2905" spans="1:27" ht="15.75" customHeight="1" x14ac:dyDescent="0.2">
      <c r="A2905" s="1" t="s">
        <v>3098</v>
      </c>
      <c r="B2905" s="1" t="s">
        <v>58</v>
      </c>
      <c r="C2905" s="1" t="s">
        <v>35</v>
      </c>
      <c r="D2905" s="2">
        <v>45866</v>
      </c>
      <c r="E2905" s="1" t="s">
        <v>37</v>
      </c>
      <c r="F2905" s="1">
        <v>22.7</v>
      </c>
      <c r="G2905" s="1">
        <v>36.9</v>
      </c>
      <c r="H2905" s="1">
        <v>330</v>
      </c>
      <c r="I2905" s="1">
        <v>33.5</v>
      </c>
      <c r="J2905" s="1">
        <v>7.18</v>
      </c>
      <c r="K2905" s="1">
        <v>98.99</v>
      </c>
      <c r="L2905" s="1">
        <v>6.84</v>
      </c>
      <c r="M2905" s="1">
        <v>113</v>
      </c>
      <c r="N2905" s="1">
        <v>88.8</v>
      </c>
      <c r="O2905" s="1">
        <v>93.22</v>
      </c>
      <c r="P2905" s="1" t="s">
        <v>4</v>
      </c>
      <c r="Q2905" s="1" t="s">
        <v>5</v>
      </c>
      <c r="R2905" s="1" t="s">
        <v>6</v>
      </c>
      <c r="S2905" s="1" t="s">
        <v>6</v>
      </c>
      <c r="T2905" s="3">
        <f t="shared" si="0"/>
        <v>45839</v>
      </c>
      <c r="U2905" s="5">
        <f t="shared" ref="U2905:V2905" si="5810">IF(ISBLANK(F2905),1,0)</f>
        <v>0</v>
      </c>
      <c r="V2905" s="5">
        <f t="shared" si="5810"/>
        <v>0</v>
      </c>
      <c r="W2905" s="5">
        <f t="shared" ref="W2905:Z2905" si="5811">IF(ISBLANK(K2905),1,0)</f>
        <v>0</v>
      </c>
      <c r="X2905" s="5">
        <f t="shared" si="5811"/>
        <v>0</v>
      </c>
      <c r="Y2905" s="5">
        <f t="shared" si="5811"/>
        <v>0</v>
      </c>
      <c r="Z2905" s="5">
        <f t="shared" si="5811"/>
        <v>0</v>
      </c>
      <c r="AA2905" s="5">
        <f t="shared" si="3"/>
        <v>0</v>
      </c>
    </row>
    <row r="2906" spans="1:27" ht="15.75" customHeight="1" x14ac:dyDescent="0.2">
      <c r="A2906" s="1" t="s">
        <v>3099</v>
      </c>
      <c r="B2906" s="1" t="s">
        <v>58</v>
      </c>
      <c r="C2906" s="1" t="s">
        <v>47</v>
      </c>
      <c r="D2906" s="2">
        <v>45654</v>
      </c>
      <c r="E2906" s="1" t="s">
        <v>3</v>
      </c>
      <c r="F2906" s="1">
        <v>22.15</v>
      </c>
      <c r="G2906" s="1">
        <v>36.68</v>
      </c>
      <c r="H2906" s="1">
        <v>318</v>
      </c>
      <c r="I2906" s="1">
        <v>49.4</v>
      </c>
      <c r="J2906" s="1">
        <v>7.66</v>
      </c>
      <c r="K2906" s="1">
        <v>99.08</v>
      </c>
      <c r="L2906" s="1">
        <v>6.55</v>
      </c>
      <c r="M2906" s="1">
        <v>129.30000000000001</v>
      </c>
      <c r="N2906" s="1">
        <v>86.94</v>
      </c>
      <c r="O2906" s="1">
        <v>93.14</v>
      </c>
      <c r="P2906" s="1" t="s">
        <v>4</v>
      </c>
      <c r="Q2906" s="1" t="s">
        <v>5</v>
      </c>
      <c r="R2906" s="1" t="s">
        <v>6</v>
      </c>
      <c r="S2906" s="1" t="s">
        <v>6</v>
      </c>
      <c r="T2906" s="3">
        <f t="shared" si="0"/>
        <v>45627</v>
      </c>
      <c r="U2906" s="5">
        <f t="shared" ref="U2906:V2906" si="5812">IF(ISBLANK(F2906),1,0)</f>
        <v>0</v>
      </c>
      <c r="V2906" s="5">
        <f t="shared" si="5812"/>
        <v>0</v>
      </c>
      <c r="W2906" s="5">
        <f t="shared" ref="W2906:Z2906" si="5813">IF(ISBLANK(K2906),1,0)</f>
        <v>0</v>
      </c>
      <c r="X2906" s="5">
        <f t="shared" si="5813"/>
        <v>0</v>
      </c>
      <c r="Y2906" s="5">
        <f t="shared" si="5813"/>
        <v>0</v>
      </c>
      <c r="Z2906" s="5">
        <f t="shared" si="5813"/>
        <v>0</v>
      </c>
      <c r="AA2906" s="5">
        <f t="shared" si="3"/>
        <v>0</v>
      </c>
    </row>
    <row r="2907" spans="1:27" ht="15.75" customHeight="1" x14ac:dyDescent="0.2">
      <c r="A2907" s="1" t="s">
        <v>893</v>
      </c>
      <c r="B2907" s="1" t="s">
        <v>34</v>
      </c>
      <c r="C2907" s="1" t="s">
        <v>21</v>
      </c>
      <c r="D2907" s="2">
        <v>45800</v>
      </c>
      <c r="E2907" s="1" t="s">
        <v>3</v>
      </c>
      <c r="F2907" s="1">
        <v>21.77</v>
      </c>
      <c r="G2907" s="1">
        <v>49.43</v>
      </c>
      <c r="H2907" s="1">
        <v>322</v>
      </c>
      <c r="I2907" s="1">
        <v>43.5</v>
      </c>
      <c r="J2907" s="1">
        <v>8.01</v>
      </c>
      <c r="K2907" s="1">
        <v>98.89</v>
      </c>
      <c r="L2907" s="1">
        <v>7.08</v>
      </c>
      <c r="M2907" s="1">
        <v>139.30000000000001</v>
      </c>
      <c r="N2907" s="1">
        <v>87.03</v>
      </c>
      <c r="O2907" s="1">
        <v>92.9</v>
      </c>
      <c r="P2907" s="1" t="s">
        <v>4</v>
      </c>
      <c r="Q2907" s="1" t="s">
        <v>5</v>
      </c>
      <c r="R2907" s="1" t="s">
        <v>6</v>
      </c>
      <c r="S2907" s="1" t="s">
        <v>6</v>
      </c>
      <c r="T2907" s="3">
        <f t="shared" si="0"/>
        <v>45778</v>
      </c>
      <c r="U2907" s="5">
        <f t="shared" ref="U2907:V2907" si="5814">IF(ISBLANK(F2907),1,0)</f>
        <v>0</v>
      </c>
      <c r="V2907" s="5">
        <f t="shared" si="5814"/>
        <v>0</v>
      </c>
      <c r="W2907" s="5">
        <f t="shared" ref="W2907:Z2907" si="5815">IF(ISBLANK(K2907),1,0)</f>
        <v>0</v>
      </c>
      <c r="X2907" s="5">
        <f t="shared" si="5815"/>
        <v>0</v>
      </c>
      <c r="Y2907" s="5">
        <f t="shared" si="5815"/>
        <v>0</v>
      </c>
      <c r="Z2907" s="5">
        <f t="shared" si="5815"/>
        <v>0</v>
      </c>
      <c r="AA2907" s="5">
        <f t="shared" si="3"/>
        <v>0</v>
      </c>
    </row>
    <row r="2908" spans="1:27" ht="15.75" customHeight="1" x14ac:dyDescent="0.2">
      <c r="A2908" s="1" t="s">
        <v>3100</v>
      </c>
      <c r="B2908" s="1" t="s">
        <v>1</v>
      </c>
      <c r="C2908" s="1" t="s">
        <v>21</v>
      </c>
      <c r="D2908" s="2">
        <v>45982</v>
      </c>
      <c r="E2908" s="1" t="s">
        <v>93</v>
      </c>
      <c r="F2908" s="1">
        <v>21.55</v>
      </c>
      <c r="G2908" s="1">
        <v>44.24</v>
      </c>
      <c r="H2908" s="1">
        <v>347</v>
      </c>
      <c r="I2908" s="1">
        <v>33.9</v>
      </c>
      <c r="J2908" s="1">
        <v>5.89</v>
      </c>
      <c r="K2908" s="1">
        <v>99.2</v>
      </c>
      <c r="L2908" s="1">
        <v>6.78</v>
      </c>
      <c r="M2908" s="1">
        <v>112.1</v>
      </c>
      <c r="N2908" s="1">
        <v>88.48</v>
      </c>
      <c r="O2908" s="1">
        <v>96.24</v>
      </c>
      <c r="P2908" s="1" t="s">
        <v>4</v>
      </c>
      <c r="Q2908" s="1" t="s">
        <v>5</v>
      </c>
      <c r="R2908" s="1" t="s">
        <v>6</v>
      </c>
      <c r="S2908" s="1" t="s">
        <v>6</v>
      </c>
      <c r="T2908" s="3">
        <f t="shared" si="0"/>
        <v>45962</v>
      </c>
      <c r="U2908" s="5">
        <f t="shared" ref="U2908:V2908" si="5816">IF(ISBLANK(F2908),1,0)</f>
        <v>0</v>
      </c>
      <c r="V2908" s="5">
        <f t="shared" si="5816"/>
        <v>0</v>
      </c>
      <c r="W2908" s="5">
        <f t="shared" ref="W2908:Z2908" si="5817">IF(ISBLANK(K2908),1,0)</f>
        <v>0</v>
      </c>
      <c r="X2908" s="5">
        <f t="shared" si="5817"/>
        <v>0</v>
      </c>
      <c r="Y2908" s="5">
        <f t="shared" si="5817"/>
        <v>0</v>
      </c>
      <c r="Z2908" s="5">
        <f t="shared" si="5817"/>
        <v>0</v>
      </c>
      <c r="AA2908" s="5">
        <f t="shared" si="3"/>
        <v>0</v>
      </c>
    </row>
    <row r="2909" spans="1:27" ht="15.75" customHeight="1" x14ac:dyDescent="0.2">
      <c r="A2909" s="1" t="s">
        <v>1496</v>
      </c>
      <c r="B2909" s="1" t="s">
        <v>1</v>
      </c>
      <c r="C2909" s="1" t="s">
        <v>47</v>
      </c>
      <c r="D2909" s="2">
        <v>45330</v>
      </c>
      <c r="E2909" s="1" t="s">
        <v>3</v>
      </c>
      <c r="F2909" s="1">
        <v>22.55</v>
      </c>
      <c r="G2909" s="1">
        <v>45.39</v>
      </c>
      <c r="H2909" s="1">
        <v>325</v>
      </c>
      <c r="I2909" s="1">
        <v>45.9</v>
      </c>
      <c r="J2909" s="1">
        <v>7.03</v>
      </c>
      <c r="K2909" s="1">
        <v>98.84</v>
      </c>
      <c r="L2909" s="1">
        <v>6.98</v>
      </c>
      <c r="M2909" s="1">
        <v>131.80000000000001</v>
      </c>
      <c r="N2909" s="1">
        <v>84.78</v>
      </c>
      <c r="O2909" s="1">
        <v>93.17</v>
      </c>
      <c r="P2909" s="1" t="s">
        <v>4</v>
      </c>
      <c r="Q2909" s="1" t="s">
        <v>5</v>
      </c>
      <c r="R2909" s="1" t="s">
        <v>6</v>
      </c>
      <c r="S2909" s="1" t="s">
        <v>6</v>
      </c>
      <c r="T2909" s="3">
        <f t="shared" si="0"/>
        <v>45323</v>
      </c>
      <c r="U2909" s="5">
        <f t="shared" ref="U2909:V2909" si="5818">IF(ISBLANK(F2909),1,0)</f>
        <v>0</v>
      </c>
      <c r="V2909" s="5">
        <f t="shared" si="5818"/>
        <v>0</v>
      </c>
      <c r="W2909" s="5">
        <f t="shared" ref="W2909:Z2909" si="5819">IF(ISBLANK(K2909),1,0)</f>
        <v>0</v>
      </c>
      <c r="X2909" s="5">
        <f t="shared" si="5819"/>
        <v>0</v>
      </c>
      <c r="Y2909" s="5">
        <f t="shared" si="5819"/>
        <v>0</v>
      </c>
      <c r="Z2909" s="5">
        <f t="shared" si="5819"/>
        <v>0</v>
      </c>
      <c r="AA2909" s="5">
        <f t="shared" si="3"/>
        <v>0</v>
      </c>
    </row>
    <row r="2910" spans="1:27" ht="15.75" customHeight="1" x14ac:dyDescent="0.2">
      <c r="A2910" s="1" t="s">
        <v>979</v>
      </c>
      <c r="B2910" s="1" t="s">
        <v>34</v>
      </c>
      <c r="C2910" s="1" t="s">
        <v>35</v>
      </c>
      <c r="D2910" s="2">
        <v>45953</v>
      </c>
      <c r="E2910" s="1" t="s">
        <v>23</v>
      </c>
      <c r="F2910" s="1">
        <v>20.38</v>
      </c>
      <c r="G2910" s="1">
        <v>45.22</v>
      </c>
      <c r="H2910" s="1">
        <v>313</v>
      </c>
      <c r="I2910" s="1">
        <v>38.299999999999997</v>
      </c>
      <c r="J2910" s="1">
        <v>6.81</v>
      </c>
      <c r="K2910" s="1">
        <v>99.19</v>
      </c>
      <c r="L2910" s="1">
        <v>7.02</v>
      </c>
      <c r="M2910" s="1">
        <v>127.7</v>
      </c>
      <c r="N2910" s="1">
        <v>90.28</v>
      </c>
      <c r="O2910" s="1">
        <v>92.57</v>
      </c>
      <c r="P2910" s="1" t="s">
        <v>177</v>
      </c>
      <c r="Q2910" s="1" t="s">
        <v>5</v>
      </c>
      <c r="R2910" s="1" t="s">
        <v>6</v>
      </c>
      <c r="S2910" s="1" t="s">
        <v>6</v>
      </c>
      <c r="T2910" s="3">
        <f t="shared" si="0"/>
        <v>45931</v>
      </c>
      <c r="U2910" s="5">
        <f t="shared" ref="U2910:V2910" si="5820">IF(ISBLANK(F2910),1,0)</f>
        <v>0</v>
      </c>
      <c r="V2910" s="5">
        <f t="shared" si="5820"/>
        <v>0</v>
      </c>
      <c r="W2910" s="5">
        <f t="shared" ref="W2910:Z2910" si="5821">IF(ISBLANK(K2910),1,0)</f>
        <v>0</v>
      </c>
      <c r="X2910" s="5">
        <f t="shared" si="5821"/>
        <v>0</v>
      </c>
      <c r="Y2910" s="5">
        <f t="shared" si="5821"/>
        <v>0</v>
      </c>
      <c r="Z2910" s="5">
        <f t="shared" si="5821"/>
        <v>0</v>
      </c>
      <c r="AA2910" s="5">
        <f t="shared" si="3"/>
        <v>0</v>
      </c>
    </row>
    <row r="2911" spans="1:27" ht="15.75" customHeight="1" x14ac:dyDescent="0.2">
      <c r="A2911" s="1" t="s">
        <v>3101</v>
      </c>
      <c r="B2911" s="1" t="s">
        <v>58</v>
      </c>
      <c r="C2911" s="1" t="s">
        <v>47</v>
      </c>
      <c r="D2911" s="2">
        <v>45820</v>
      </c>
      <c r="E2911" s="1" t="s">
        <v>23</v>
      </c>
      <c r="F2911" s="1">
        <v>21.56</v>
      </c>
      <c r="G2911" s="1">
        <v>43.64</v>
      </c>
      <c r="H2911" s="1">
        <v>333</v>
      </c>
      <c r="I2911" s="1">
        <v>38.4</v>
      </c>
      <c r="J2911" s="1">
        <v>7.58</v>
      </c>
      <c r="K2911" s="1">
        <v>98.97</v>
      </c>
      <c r="L2911" s="1">
        <v>6.78</v>
      </c>
      <c r="M2911" s="1">
        <v>120.9</v>
      </c>
      <c r="N2911" s="1">
        <v>90.36</v>
      </c>
      <c r="O2911" s="1">
        <v>94.03</v>
      </c>
      <c r="P2911" s="1" t="s">
        <v>4</v>
      </c>
      <c r="Q2911" s="1" t="s">
        <v>5</v>
      </c>
      <c r="R2911" s="1" t="s">
        <v>6</v>
      </c>
      <c r="S2911" s="1" t="s">
        <v>6</v>
      </c>
      <c r="T2911" s="3">
        <f t="shared" si="0"/>
        <v>45809</v>
      </c>
      <c r="U2911" s="5">
        <f t="shared" ref="U2911:V2911" si="5822">IF(ISBLANK(F2911),1,0)</f>
        <v>0</v>
      </c>
      <c r="V2911" s="5">
        <f t="shared" si="5822"/>
        <v>0</v>
      </c>
      <c r="W2911" s="5">
        <f t="shared" ref="W2911:Z2911" si="5823">IF(ISBLANK(K2911),1,0)</f>
        <v>0</v>
      </c>
      <c r="X2911" s="5">
        <f t="shared" si="5823"/>
        <v>0</v>
      </c>
      <c r="Y2911" s="5">
        <f t="shared" si="5823"/>
        <v>0</v>
      </c>
      <c r="Z2911" s="5">
        <f t="shared" si="5823"/>
        <v>0</v>
      </c>
      <c r="AA2911" s="5">
        <f t="shared" si="3"/>
        <v>0</v>
      </c>
    </row>
    <row r="2912" spans="1:27" ht="15.75" customHeight="1" x14ac:dyDescent="0.2">
      <c r="A2912" s="1" t="s">
        <v>1116</v>
      </c>
      <c r="B2912" s="1" t="s">
        <v>34</v>
      </c>
      <c r="C2912" s="1" t="s">
        <v>35</v>
      </c>
      <c r="D2912" s="2">
        <v>45574</v>
      </c>
      <c r="E2912" s="1" t="s">
        <v>3</v>
      </c>
      <c r="F2912" s="1">
        <v>21.38</v>
      </c>
      <c r="G2912" s="1">
        <v>41.66</v>
      </c>
      <c r="H2912" s="1">
        <v>332</v>
      </c>
      <c r="I2912" s="1">
        <v>34.9</v>
      </c>
      <c r="J2912" s="1">
        <v>6.16</v>
      </c>
      <c r="K2912" s="1">
        <v>99.17</v>
      </c>
      <c r="L2912" s="1">
        <v>6.86</v>
      </c>
      <c r="M2912" s="1">
        <v>134.69999999999999</v>
      </c>
      <c r="N2912" s="1">
        <v>86.48</v>
      </c>
      <c r="O2912" s="1">
        <v>91.63</v>
      </c>
      <c r="P2912" s="1" t="s">
        <v>4</v>
      </c>
      <c r="Q2912" s="1" t="s">
        <v>50</v>
      </c>
      <c r="R2912" s="1" t="s">
        <v>153</v>
      </c>
      <c r="S2912" s="1" t="s">
        <v>89</v>
      </c>
      <c r="T2912" s="3">
        <f t="shared" si="0"/>
        <v>45566</v>
      </c>
      <c r="U2912" s="5">
        <f t="shared" ref="U2912:V2912" si="5824">IF(ISBLANK(F2912),1,0)</f>
        <v>0</v>
      </c>
      <c r="V2912" s="5">
        <f t="shared" si="5824"/>
        <v>0</v>
      </c>
      <c r="W2912" s="5">
        <f t="shared" ref="W2912:Z2912" si="5825">IF(ISBLANK(K2912),1,0)</f>
        <v>0</v>
      </c>
      <c r="X2912" s="5">
        <f t="shared" si="5825"/>
        <v>0</v>
      </c>
      <c r="Y2912" s="5">
        <f t="shared" si="5825"/>
        <v>0</v>
      </c>
      <c r="Z2912" s="5">
        <f t="shared" si="5825"/>
        <v>0</v>
      </c>
      <c r="AA2912" s="5">
        <f t="shared" si="3"/>
        <v>0</v>
      </c>
    </row>
    <row r="2913" spans="1:27" ht="15.75" customHeight="1" x14ac:dyDescent="0.2">
      <c r="A2913" s="1" t="s">
        <v>3102</v>
      </c>
      <c r="B2913" s="1" t="s">
        <v>58</v>
      </c>
      <c r="C2913" s="1" t="s">
        <v>47</v>
      </c>
      <c r="D2913" s="2">
        <v>45619</v>
      </c>
      <c r="E2913" s="1" t="s">
        <v>23</v>
      </c>
      <c r="F2913" s="1">
        <v>22.22</v>
      </c>
      <c r="G2913" s="1">
        <v>40.97</v>
      </c>
      <c r="H2913" s="1">
        <v>343</v>
      </c>
      <c r="I2913" s="1">
        <v>50.7</v>
      </c>
      <c r="J2913" s="1">
        <v>8.4499999999999993</v>
      </c>
      <c r="K2913" s="1">
        <v>99.07</v>
      </c>
      <c r="L2913" s="1">
        <v>7.03</v>
      </c>
      <c r="M2913" s="1">
        <v>140.1</v>
      </c>
      <c r="O2913" s="1">
        <v>94.02</v>
      </c>
      <c r="P2913" s="1" t="s">
        <v>4</v>
      </c>
      <c r="Q2913" s="1" t="s">
        <v>5</v>
      </c>
      <c r="R2913" s="1" t="s">
        <v>6</v>
      </c>
      <c r="S2913" s="1" t="s">
        <v>6</v>
      </c>
      <c r="T2913" s="3">
        <f t="shared" si="0"/>
        <v>45597</v>
      </c>
      <c r="U2913" s="5">
        <f t="shared" ref="U2913:V2913" si="5826">IF(ISBLANK(F2913),1,0)</f>
        <v>0</v>
      </c>
      <c r="V2913" s="5">
        <f t="shared" si="5826"/>
        <v>0</v>
      </c>
      <c r="W2913" s="5">
        <f t="shared" ref="W2913:Z2913" si="5827">IF(ISBLANK(K2913),1,0)</f>
        <v>0</v>
      </c>
      <c r="X2913" s="5">
        <f t="shared" si="5827"/>
        <v>0</v>
      </c>
      <c r="Y2913" s="5">
        <f t="shared" si="5827"/>
        <v>0</v>
      </c>
      <c r="Z2913" s="5">
        <f t="shared" si="5827"/>
        <v>1</v>
      </c>
      <c r="AA2913" s="5">
        <f t="shared" si="3"/>
        <v>1</v>
      </c>
    </row>
    <row r="2914" spans="1:27" ht="15.75" customHeight="1" x14ac:dyDescent="0.2">
      <c r="A2914" s="1" t="s">
        <v>2944</v>
      </c>
      <c r="B2914" s="1" t="s">
        <v>1</v>
      </c>
      <c r="C2914" s="1" t="s">
        <v>21</v>
      </c>
      <c r="D2914" s="2">
        <v>45612</v>
      </c>
      <c r="E2914" s="1" t="s">
        <v>23</v>
      </c>
      <c r="F2914" s="1">
        <v>23.91</v>
      </c>
      <c r="G2914" s="1">
        <v>48.82</v>
      </c>
      <c r="H2914" s="1">
        <v>346</v>
      </c>
      <c r="I2914" s="1">
        <v>48.3</v>
      </c>
      <c r="J2914" s="1">
        <v>7.27</v>
      </c>
      <c r="K2914" s="1">
        <v>99.2</v>
      </c>
      <c r="M2914" s="1">
        <v>126.4</v>
      </c>
      <c r="N2914" s="1">
        <v>88.31</v>
      </c>
      <c r="O2914" s="1">
        <v>94.27</v>
      </c>
      <c r="P2914" s="1" t="s">
        <v>4</v>
      </c>
      <c r="Q2914" s="1" t="s">
        <v>5</v>
      </c>
      <c r="R2914" s="1" t="s">
        <v>6</v>
      </c>
      <c r="S2914" s="1" t="s">
        <v>6</v>
      </c>
      <c r="T2914" s="3">
        <f t="shared" si="0"/>
        <v>45597</v>
      </c>
      <c r="U2914" s="5">
        <f t="shared" ref="U2914:V2914" si="5828">IF(ISBLANK(F2914),1,0)</f>
        <v>0</v>
      </c>
      <c r="V2914" s="5">
        <f t="shared" si="5828"/>
        <v>0</v>
      </c>
      <c r="W2914" s="5">
        <f t="shared" ref="W2914:Z2914" si="5829">IF(ISBLANK(K2914),1,0)</f>
        <v>0</v>
      </c>
      <c r="X2914" s="5">
        <f t="shared" si="5829"/>
        <v>1</v>
      </c>
      <c r="Y2914" s="5">
        <f t="shared" si="5829"/>
        <v>0</v>
      </c>
      <c r="Z2914" s="5">
        <f t="shared" si="5829"/>
        <v>0</v>
      </c>
      <c r="AA2914" s="5">
        <f t="shared" si="3"/>
        <v>1</v>
      </c>
    </row>
    <row r="2915" spans="1:27" ht="15.75" customHeight="1" x14ac:dyDescent="0.2">
      <c r="A2915" s="1" t="s">
        <v>3103</v>
      </c>
      <c r="B2915" s="1" t="s">
        <v>20</v>
      </c>
      <c r="C2915" s="1" t="s">
        <v>35</v>
      </c>
      <c r="D2915" s="2">
        <v>45407</v>
      </c>
      <c r="E2915" s="1" t="s">
        <v>23</v>
      </c>
      <c r="F2915" s="1">
        <v>21.93</v>
      </c>
      <c r="G2915" s="1">
        <v>47.07</v>
      </c>
      <c r="H2915" s="1">
        <v>306</v>
      </c>
      <c r="I2915" s="1">
        <v>38.799999999999997</v>
      </c>
      <c r="J2915" s="1">
        <v>8.44</v>
      </c>
      <c r="K2915" s="1">
        <v>98.71</v>
      </c>
      <c r="L2915" s="1">
        <v>7.15</v>
      </c>
      <c r="M2915" s="1">
        <v>130.80000000000001</v>
      </c>
      <c r="N2915" s="1">
        <v>85.15</v>
      </c>
      <c r="O2915" s="1">
        <v>92.31</v>
      </c>
      <c r="P2915" s="1" t="s">
        <v>4</v>
      </c>
      <c r="Q2915" s="1" t="s">
        <v>5</v>
      </c>
      <c r="R2915" s="1" t="s">
        <v>6</v>
      </c>
      <c r="S2915" s="1" t="s">
        <v>6</v>
      </c>
      <c r="T2915" s="3">
        <f t="shared" si="0"/>
        <v>45383</v>
      </c>
      <c r="U2915" s="5">
        <f t="shared" ref="U2915:V2915" si="5830">IF(ISBLANK(F2915),1,0)</f>
        <v>0</v>
      </c>
      <c r="V2915" s="5">
        <f t="shared" si="5830"/>
        <v>0</v>
      </c>
      <c r="W2915" s="5">
        <f t="shared" ref="W2915:Z2915" si="5831">IF(ISBLANK(K2915),1,0)</f>
        <v>0</v>
      </c>
      <c r="X2915" s="5">
        <f t="shared" si="5831"/>
        <v>0</v>
      </c>
      <c r="Y2915" s="5">
        <f t="shared" si="5831"/>
        <v>0</v>
      </c>
      <c r="Z2915" s="5">
        <f t="shared" si="5831"/>
        <v>0</v>
      </c>
      <c r="AA2915" s="5">
        <f t="shared" si="3"/>
        <v>0</v>
      </c>
    </row>
    <row r="2916" spans="1:27" ht="15.75" customHeight="1" x14ac:dyDescent="0.2">
      <c r="A2916" s="1" t="s">
        <v>3104</v>
      </c>
      <c r="B2916" s="1" t="s">
        <v>20</v>
      </c>
      <c r="C2916" s="1" t="s">
        <v>47</v>
      </c>
      <c r="D2916" s="2">
        <v>45460</v>
      </c>
      <c r="E2916" s="1" t="s">
        <v>3</v>
      </c>
      <c r="F2916" s="1">
        <v>22.59</v>
      </c>
      <c r="H2916" s="1">
        <v>314</v>
      </c>
      <c r="I2916" s="1">
        <v>45</v>
      </c>
      <c r="J2916" s="1">
        <v>8.02</v>
      </c>
      <c r="K2916" s="1">
        <v>98.75</v>
      </c>
      <c r="L2916" s="1">
        <v>6.85</v>
      </c>
      <c r="M2916" s="1">
        <v>139.19999999999999</v>
      </c>
      <c r="N2916" s="1">
        <v>86.74</v>
      </c>
      <c r="O2916" s="1">
        <v>93.39</v>
      </c>
      <c r="P2916" s="1" t="s">
        <v>4</v>
      </c>
      <c r="Q2916" s="1" t="s">
        <v>5</v>
      </c>
      <c r="R2916" s="1" t="s">
        <v>6</v>
      </c>
      <c r="S2916" s="1" t="s">
        <v>6</v>
      </c>
      <c r="T2916" s="3">
        <f t="shared" si="0"/>
        <v>45444</v>
      </c>
      <c r="U2916" s="5">
        <f t="shared" ref="U2916:V2916" si="5832">IF(ISBLANK(F2916),1,0)</f>
        <v>0</v>
      </c>
      <c r="V2916" s="5">
        <f t="shared" si="5832"/>
        <v>1</v>
      </c>
      <c r="W2916" s="5">
        <f t="shared" ref="W2916:Z2916" si="5833">IF(ISBLANK(K2916),1,0)</f>
        <v>0</v>
      </c>
      <c r="X2916" s="5">
        <f t="shared" si="5833"/>
        <v>0</v>
      </c>
      <c r="Y2916" s="5">
        <f t="shared" si="5833"/>
        <v>0</v>
      </c>
      <c r="Z2916" s="5">
        <f t="shared" si="5833"/>
        <v>0</v>
      </c>
      <c r="AA2916" s="5">
        <f t="shared" si="3"/>
        <v>1</v>
      </c>
    </row>
    <row r="2917" spans="1:27" ht="15.75" customHeight="1" x14ac:dyDescent="0.2">
      <c r="A2917" s="1" t="s">
        <v>636</v>
      </c>
      <c r="B2917" s="1" t="s">
        <v>34</v>
      </c>
      <c r="C2917" s="1" t="s">
        <v>35</v>
      </c>
      <c r="D2917" s="2">
        <v>45507</v>
      </c>
      <c r="E2917" s="1" t="s">
        <v>37</v>
      </c>
      <c r="F2917" s="1">
        <v>22.28</v>
      </c>
      <c r="G2917" s="1">
        <v>42.96</v>
      </c>
      <c r="H2917" s="1">
        <v>304</v>
      </c>
      <c r="I2917" s="1">
        <v>45.4</v>
      </c>
      <c r="J2917" s="1">
        <v>7.01</v>
      </c>
      <c r="K2917" s="1">
        <v>99.1</v>
      </c>
      <c r="L2917" s="1">
        <v>7.04</v>
      </c>
      <c r="M2917" s="1">
        <v>116.5</v>
      </c>
      <c r="N2917" s="1">
        <v>86.21</v>
      </c>
      <c r="O2917" s="1">
        <v>93.86</v>
      </c>
      <c r="P2917" s="1" t="s">
        <v>4</v>
      </c>
      <c r="Q2917" s="1" t="s">
        <v>5</v>
      </c>
      <c r="R2917" s="1" t="s">
        <v>6</v>
      </c>
      <c r="S2917" s="1" t="s">
        <v>6</v>
      </c>
      <c r="T2917" s="3">
        <f t="shared" si="0"/>
        <v>45505</v>
      </c>
      <c r="U2917" s="5">
        <f t="shared" ref="U2917:V2917" si="5834">IF(ISBLANK(F2917),1,0)</f>
        <v>0</v>
      </c>
      <c r="V2917" s="5">
        <f t="shared" si="5834"/>
        <v>0</v>
      </c>
      <c r="W2917" s="5">
        <f t="shared" ref="W2917:Z2917" si="5835">IF(ISBLANK(K2917),1,0)</f>
        <v>0</v>
      </c>
      <c r="X2917" s="5">
        <f t="shared" si="5835"/>
        <v>0</v>
      </c>
      <c r="Y2917" s="5">
        <f t="shared" si="5835"/>
        <v>0</v>
      </c>
      <c r="Z2917" s="5">
        <f t="shared" si="5835"/>
        <v>0</v>
      </c>
      <c r="AA2917" s="5">
        <f t="shared" si="3"/>
        <v>0</v>
      </c>
    </row>
    <row r="2918" spans="1:27" ht="15.75" customHeight="1" x14ac:dyDescent="0.2">
      <c r="A2918" s="1" t="s">
        <v>3105</v>
      </c>
      <c r="B2918" s="1" t="s">
        <v>58</v>
      </c>
      <c r="C2918" s="1" t="s">
        <v>35</v>
      </c>
      <c r="D2918" s="2">
        <v>45296</v>
      </c>
      <c r="E2918" s="1" t="s">
        <v>3</v>
      </c>
      <c r="F2918" s="1">
        <v>22.84</v>
      </c>
      <c r="G2918" s="1">
        <v>46.2</v>
      </c>
      <c r="H2918" s="1">
        <v>309</v>
      </c>
      <c r="I2918" s="1">
        <v>39.200000000000003</v>
      </c>
      <c r="J2918" s="1">
        <v>7.26</v>
      </c>
      <c r="K2918" s="1">
        <v>98.88</v>
      </c>
      <c r="L2918" s="1">
        <v>7</v>
      </c>
      <c r="M2918" s="1">
        <v>115.6</v>
      </c>
      <c r="N2918" s="1">
        <v>85.83</v>
      </c>
      <c r="O2918" s="1">
        <v>92.75</v>
      </c>
      <c r="P2918" s="1" t="s">
        <v>4</v>
      </c>
      <c r="Q2918" s="1" t="s">
        <v>5</v>
      </c>
      <c r="R2918" s="1" t="s">
        <v>6</v>
      </c>
      <c r="S2918" s="1" t="s">
        <v>6</v>
      </c>
      <c r="T2918" s="3">
        <f t="shared" si="0"/>
        <v>45292</v>
      </c>
      <c r="U2918" s="5">
        <f t="shared" ref="U2918:V2918" si="5836">IF(ISBLANK(F2918),1,0)</f>
        <v>0</v>
      </c>
      <c r="V2918" s="5">
        <f t="shared" si="5836"/>
        <v>0</v>
      </c>
      <c r="W2918" s="5">
        <f t="shared" ref="W2918:Z2918" si="5837">IF(ISBLANK(K2918),1,0)</f>
        <v>0</v>
      </c>
      <c r="X2918" s="5">
        <f t="shared" si="5837"/>
        <v>0</v>
      </c>
      <c r="Y2918" s="5">
        <f t="shared" si="5837"/>
        <v>0</v>
      </c>
      <c r="Z2918" s="5">
        <f t="shared" si="5837"/>
        <v>0</v>
      </c>
      <c r="AA2918" s="5">
        <f t="shared" si="3"/>
        <v>0</v>
      </c>
    </row>
    <row r="2919" spans="1:27" ht="15.75" customHeight="1" x14ac:dyDescent="0.2">
      <c r="A2919" s="1" t="s">
        <v>758</v>
      </c>
      <c r="B2919" s="1" t="s">
        <v>34</v>
      </c>
      <c r="C2919" s="1" t="s">
        <v>47</v>
      </c>
      <c r="D2919" s="2">
        <v>45658</v>
      </c>
      <c r="E2919" s="1" t="s">
        <v>23</v>
      </c>
      <c r="F2919" s="1">
        <v>23.19</v>
      </c>
      <c r="G2919" s="1">
        <v>53.41</v>
      </c>
      <c r="H2919" s="1">
        <v>313</v>
      </c>
      <c r="I2919" s="1">
        <v>46.3</v>
      </c>
      <c r="J2919" s="1">
        <v>8.26</v>
      </c>
      <c r="K2919" s="1">
        <v>99.17</v>
      </c>
      <c r="L2919" s="1">
        <v>7.07</v>
      </c>
      <c r="M2919" s="1">
        <v>137.5</v>
      </c>
      <c r="N2919" s="1">
        <v>90.07</v>
      </c>
      <c r="O2919" s="1">
        <v>93.36</v>
      </c>
      <c r="P2919" s="1" t="s">
        <v>4</v>
      </c>
      <c r="Q2919" s="1" t="s">
        <v>5</v>
      </c>
      <c r="R2919" s="1" t="s">
        <v>6</v>
      </c>
      <c r="S2919" s="1" t="s">
        <v>6</v>
      </c>
      <c r="T2919" s="3">
        <f t="shared" si="0"/>
        <v>45658</v>
      </c>
      <c r="U2919" s="5">
        <f t="shared" ref="U2919:V2919" si="5838">IF(ISBLANK(F2919),1,0)</f>
        <v>0</v>
      </c>
      <c r="V2919" s="5">
        <f t="shared" si="5838"/>
        <v>0</v>
      </c>
      <c r="W2919" s="5">
        <f t="shared" ref="W2919:Z2919" si="5839">IF(ISBLANK(K2919),1,0)</f>
        <v>0</v>
      </c>
      <c r="X2919" s="5">
        <f t="shared" si="5839"/>
        <v>0</v>
      </c>
      <c r="Y2919" s="5">
        <f t="shared" si="5839"/>
        <v>0</v>
      </c>
      <c r="Z2919" s="5">
        <f t="shared" si="5839"/>
        <v>0</v>
      </c>
      <c r="AA2919" s="5">
        <f t="shared" si="3"/>
        <v>0</v>
      </c>
    </row>
    <row r="2920" spans="1:27" ht="15.75" customHeight="1" x14ac:dyDescent="0.2">
      <c r="A2920" s="1" t="s">
        <v>3106</v>
      </c>
      <c r="B2920" s="1" t="s">
        <v>20</v>
      </c>
      <c r="C2920" s="1" t="s">
        <v>21</v>
      </c>
      <c r="D2920" s="2">
        <v>45640</v>
      </c>
      <c r="E2920" s="1" t="s">
        <v>23</v>
      </c>
      <c r="F2920" s="1">
        <v>20.95</v>
      </c>
      <c r="G2920" s="1">
        <v>48.91</v>
      </c>
      <c r="H2920" s="1">
        <v>277</v>
      </c>
      <c r="I2920" s="1">
        <v>47.4</v>
      </c>
      <c r="J2920" s="1">
        <v>7.38</v>
      </c>
      <c r="K2920" s="1">
        <v>98.82</v>
      </c>
      <c r="L2920" s="1">
        <v>7.05</v>
      </c>
      <c r="M2920" s="1">
        <v>124.5</v>
      </c>
      <c r="N2920" s="1">
        <v>85.07</v>
      </c>
      <c r="O2920" s="1">
        <v>92.85</v>
      </c>
      <c r="P2920" s="1" t="s">
        <v>4</v>
      </c>
      <c r="Q2920" s="1" t="s">
        <v>5</v>
      </c>
      <c r="R2920" s="1" t="s">
        <v>6</v>
      </c>
      <c r="S2920" s="1" t="s">
        <v>6</v>
      </c>
      <c r="T2920" s="3">
        <f t="shared" si="0"/>
        <v>45627</v>
      </c>
      <c r="U2920" s="5">
        <f t="shared" ref="U2920:V2920" si="5840">IF(ISBLANK(F2920),1,0)</f>
        <v>0</v>
      </c>
      <c r="V2920" s="5">
        <f t="shared" si="5840"/>
        <v>0</v>
      </c>
      <c r="W2920" s="5">
        <f t="shared" ref="W2920:Z2920" si="5841">IF(ISBLANK(K2920),1,0)</f>
        <v>0</v>
      </c>
      <c r="X2920" s="5">
        <f t="shared" si="5841"/>
        <v>0</v>
      </c>
      <c r="Y2920" s="5">
        <f t="shared" si="5841"/>
        <v>0</v>
      </c>
      <c r="Z2920" s="5">
        <f t="shared" si="5841"/>
        <v>0</v>
      </c>
      <c r="AA2920" s="5">
        <f t="shared" si="3"/>
        <v>0</v>
      </c>
    </row>
    <row r="2921" spans="1:27" ht="15.75" customHeight="1" x14ac:dyDescent="0.2">
      <c r="A2921" s="1" t="s">
        <v>414</v>
      </c>
      <c r="B2921" s="1" t="s">
        <v>1</v>
      </c>
      <c r="C2921" s="1" t="s">
        <v>47</v>
      </c>
      <c r="D2921" s="2">
        <v>45532</v>
      </c>
      <c r="E2921" s="1" t="s">
        <v>23</v>
      </c>
      <c r="F2921" s="1">
        <v>21.9</v>
      </c>
      <c r="G2921" s="1">
        <v>39.020000000000003</v>
      </c>
      <c r="H2921" s="1">
        <v>347</v>
      </c>
      <c r="I2921" s="1">
        <v>41.7</v>
      </c>
      <c r="J2921" s="1">
        <v>5.98</v>
      </c>
      <c r="K2921" s="1">
        <v>98.83</v>
      </c>
      <c r="L2921" s="1">
        <v>6.6</v>
      </c>
      <c r="M2921" s="1">
        <v>116.3</v>
      </c>
      <c r="N2921" s="1">
        <v>88.88</v>
      </c>
      <c r="O2921" s="1">
        <v>91.96</v>
      </c>
      <c r="P2921" s="1" t="s">
        <v>4</v>
      </c>
      <c r="Q2921" s="1" t="s">
        <v>5</v>
      </c>
      <c r="R2921" s="1" t="s">
        <v>6</v>
      </c>
      <c r="S2921" s="1" t="s">
        <v>6</v>
      </c>
      <c r="T2921" s="3">
        <f t="shared" si="0"/>
        <v>45505</v>
      </c>
      <c r="U2921" s="5">
        <f t="shared" ref="U2921:V2921" si="5842">IF(ISBLANK(F2921),1,0)</f>
        <v>0</v>
      </c>
      <c r="V2921" s="5">
        <f t="shared" si="5842"/>
        <v>0</v>
      </c>
      <c r="W2921" s="5">
        <f t="shared" ref="W2921:Z2921" si="5843">IF(ISBLANK(K2921),1,0)</f>
        <v>0</v>
      </c>
      <c r="X2921" s="5">
        <f t="shared" si="5843"/>
        <v>0</v>
      </c>
      <c r="Y2921" s="5">
        <f t="shared" si="5843"/>
        <v>0</v>
      </c>
      <c r="Z2921" s="5">
        <f t="shared" si="5843"/>
        <v>0</v>
      </c>
      <c r="AA2921" s="5">
        <f t="shared" si="3"/>
        <v>0</v>
      </c>
    </row>
    <row r="2922" spans="1:27" ht="15.75" customHeight="1" x14ac:dyDescent="0.2">
      <c r="A2922" s="1" t="s">
        <v>1060</v>
      </c>
      <c r="B2922" s="1" t="s">
        <v>34</v>
      </c>
      <c r="C2922" s="1" t="s">
        <v>21</v>
      </c>
      <c r="D2922" s="2">
        <v>45420</v>
      </c>
      <c r="E2922" s="1" t="s">
        <v>37</v>
      </c>
      <c r="F2922" s="1">
        <v>22.3</v>
      </c>
      <c r="G2922" s="1">
        <v>50.38</v>
      </c>
      <c r="H2922" s="1">
        <v>334</v>
      </c>
      <c r="I2922" s="1">
        <v>39.700000000000003</v>
      </c>
      <c r="J2922" s="1">
        <v>6.11</v>
      </c>
      <c r="K2922" s="1">
        <v>98.68</v>
      </c>
      <c r="L2922" s="1">
        <v>6.82</v>
      </c>
      <c r="M2922" s="1">
        <v>124</v>
      </c>
      <c r="N2922" s="1">
        <v>85.18</v>
      </c>
      <c r="O2922" s="1">
        <v>92.06</v>
      </c>
      <c r="P2922" s="1" t="s">
        <v>4</v>
      </c>
      <c r="Q2922" s="1" t="s">
        <v>5</v>
      </c>
      <c r="R2922" s="1" t="s">
        <v>6</v>
      </c>
      <c r="S2922" s="1" t="s">
        <v>6</v>
      </c>
      <c r="T2922" s="3">
        <f t="shared" si="0"/>
        <v>45413</v>
      </c>
      <c r="U2922" s="5">
        <f t="shared" ref="U2922:V2922" si="5844">IF(ISBLANK(F2922),1,0)</f>
        <v>0</v>
      </c>
      <c r="V2922" s="5">
        <f t="shared" si="5844"/>
        <v>0</v>
      </c>
      <c r="W2922" s="5">
        <f t="shared" ref="W2922:Z2922" si="5845">IF(ISBLANK(K2922),1,0)</f>
        <v>0</v>
      </c>
      <c r="X2922" s="5">
        <f t="shared" si="5845"/>
        <v>0</v>
      </c>
      <c r="Y2922" s="5">
        <f t="shared" si="5845"/>
        <v>0</v>
      </c>
      <c r="Z2922" s="5">
        <f t="shared" si="5845"/>
        <v>0</v>
      </c>
      <c r="AA2922" s="5">
        <f t="shared" si="3"/>
        <v>0</v>
      </c>
    </row>
    <row r="2923" spans="1:27" ht="15.75" customHeight="1" x14ac:dyDescent="0.2">
      <c r="A2923" s="1" t="s">
        <v>3107</v>
      </c>
      <c r="B2923" s="1" t="s">
        <v>58</v>
      </c>
      <c r="C2923" s="1" t="s">
        <v>21</v>
      </c>
      <c r="D2923" s="2">
        <v>46000</v>
      </c>
      <c r="E2923" s="1" t="s">
        <v>3</v>
      </c>
      <c r="F2923" s="1">
        <v>22</v>
      </c>
      <c r="G2923" s="1">
        <v>42.29</v>
      </c>
      <c r="H2923" s="1">
        <v>307</v>
      </c>
      <c r="I2923" s="1">
        <v>42.1</v>
      </c>
      <c r="J2923" s="1">
        <v>7.15</v>
      </c>
      <c r="K2923" s="1">
        <v>98.8</v>
      </c>
      <c r="L2923" s="1">
        <v>6.82</v>
      </c>
      <c r="M2923" s="1">
        <v>152.4</v>
      </c>
      <c r="N2923" s="1">
        <v>91.1</v>
      </c>
      <c r="O2923" s="1">
        <v>93.29</v>
      </c>
      <c r="P2923" s="1" t="s">
        <v>4</v>
      </c>
      <c r="Q2923" s="1" t="s">
        <v>5</v>
      </c>
      <c r="R2923" s="1" t="s">
        <v>6</v>
      </c>
      <c r="S2923" s="1" t="s">
        <v>6</v>
      </c>
      <c r="T2923" s="3">
        <f t="shared" si="0"/>
        <v>45992</v>
      </c>
      <c r="U2923" s="5">
        <f t="shared" ref="U2923:V2923" si="5846">IF(ISBLANK(F2923),1,0)</f>
        <v>0</v>
      </c>
      <c r="V2923" s="5">
        <f t="shared" si="5846"/>
        <v>0</v>
      </c>
      <c r="W2923" s="5">
        <f t="shared" ref="W2923:Z2923" si="5847">IF(ISBLANK(K2923),1,0)</f>
        <v>0</v>
      </c>
      <c r="X2923" s="5">
        <f t="shared" si="5847"/>
        <v>0</v>
      </c>
      <c r="Y2923" s="5">
        <f t="shared" si="5847"/>
        <v>0</v>
      </c>
      <c r="Z2923" s="5">
        <f t="shared" si="5847"/>
        <v>0</v>
      </c>
      <c r="AA2923" s="5">
        <f t="shared" si="3"/>
        <v>0</v>
      </c>
    </row>
    <row r="2924" spans="1:27" ht="15.75" customHeight="1" x14ac:dyDescent="0.2">
      <c r="A2924" s="1" t="s">
        <v>1072</v>
      </c>
      <c r="B2924" s="1" t="s">
        <v>34</v>
      </c>
      <c r="C2924" s="1" t="s">
        <v>35</v>
      </c>
      <c r="D2924" s="2">
        <v>45787</v>
      </c>
      <c r="E2924" s="1" t="s">
        <v>3</v>
      </c>
      <c r="F2924" s="1">
        <v>21.97</v>
      </c>
      <c r="G2924" s="1">
        <v>49.22</v>
      </c>
      <c r="H2924" s="1">
        <v>323</v>
      </c>
      <c r="I2924" s="1">
        <v>37.9</v>
      </c>
      <c r="J2924" s="1">
        <v>7.9</v>
      </c>
      <c r="K2924" s="1">
        <v>99.19</v>
      </c>
      <c r="L2924" s="1">
        <v>7.02</v>
      </c>
      <c r="M2924" s="1">
        <v>131.1</v>
      </c>
      <c r="N2924" s="1">
        <v>92.57</v>
      </c>
      <c r="O2924" s="1">
        <v>91.99</v>
      </c>
      <c r="P2924" s="1" t="s">
        <v>4</v>
      </c>
      <c r="Q2924" s="1" t="s">
        <v>5</v>
      </c>
      <c r="R2924" s="1" t="s">
        <v>6</v>
      </c>
      <c r="S2924" s="1" t="s">
        <v>6</v>
      </c>
      <c r="T2924" s="3">
        <f t="shared" si="0"/>
        <v>45778</v>
      </c>
      <c r="U2924" s="5">
        <f t="shared" ref="U2924:V2924" si="5848">IF(ISBLANK(F2924),1,0)</f>
        <v>0</v>
      </c>
      <c r="V2924" s="5">
        <f t="shared" si="5848"/>
        <v>0</v>
      </c>
      <c r="W2924" s="5">
        <f t="shared" ref="W2924:Z2924" si="5849">IF(ISBLANK(K2924),1,0)</f>
        <v>0</v>
      </c>
      <c r="X2924" s="5">
        <f t="shared" si="5849"/>
        <v>0</v>
      </c>
      <c r="Y2924" s="5">
        <f t="shared" si="5849"/>
        <v>0</v>
      </c>
      <c r="Z2924" s="5">
        <f t="shared" si="5849"/>
        <v>0</v>
      </c>
      <c r="AA2924" s="5">
        <f t="shared" si="3"/>
        <v>0</v>
      </c>
    </row>
    <row r="2925" spans="1:27" ht="15.75" customHeight="1" x14ac:dyDescent="0.2">
      <c r="A2925" s="1" t="s">
        <v>3108</v>
      </c>
      <c r="B2925" s="1" t="s">
        <v>1</v>
      </c>
      <c r="C2925" s="1" t="s">
        <v>35</v>
      </c>
      <c r="D2925" s="2">
        <v>45639</v>
      </c>
      <c r="E2925" s="1" t="s">
        <v>93</v>
      </c>
      <c r="F2925" s="1">
        <v>22.31</v>
      </c>
      <c r="G2925" s="1">
        <v>46.94</v>
      </c>
      <c r="H2925" s="1">
        <v>329</v>
      </c>
      <c r="I2925" s="1">
        <v>35.700000000000003</v>
      </c>
      <c r="J2925" s="1">
        <v>5.81</v>
      </c>
      <c r="K2925" s="1">
        <v>99.33</v>
      </c>
      <c r="L2925" s="1">
        <v>6.68</v>
      </c>
      <c r="M2925" s="1">
        <v>126.3</v>
      </c>
      <c r="N2925" s="1">
        <v>86.1</v>
      </c>
      <c r="O2925" s="1">
        <v>96.63</v>
      </c>
      <c r="P2925" s="1" t="s">
        <v>4</v>
      </c>
      <c r="Q2925" s="1" t="s">
        <v>5</v>
      </c>
      <c r="R2925" s="1" t="s">
        <v>6</v>
      </c>
      <c r="S2925" s="1" t="s">
        <v>6</v>
      </c>
      <c r="T2925" s="3">
        <f t="shared" si="0"/>
        <v>45627</v>
      </c>
      <c r="U2925" s="5">
        <f t="shared" ref="U2925:V2925" si="5850">IF(ISBLANK(F2925),1,0)</f>
        <v>0</v>
      </c>
      <c r="V2925" s="5">
        <f t="shared" si="5850"/>
        <v>0</v>
      </c>
      <c r="W2925" s="5">
        <f t="shared" ref="W2925:Z2925" si="5851">IF(ISBLANK(K2925),1,0)</f>
        <v>0</v>
      </c>
      <c r="X2925" s="5">
        <f t="shared" si="5851"/>
        <v>0</v>
      </c>
      <c r="Y2925" s="5">
        <f t="shared" si="5851"/>
        <v>0</v>
      </c>
      <c r="Z2925" s="5">
        <f t="shared" si="5851"/>
        <v>0</v>
      </c>
      <c r="AA2925" s="5">
        <f t="shared" si="3"/>
        <v>0</v>
      </c>
    </row>
    <row r="2926" spans="1:27" ht="15.75" customHeight="1" x14ac:dyDescent="0.2">
      <c r="A2926" s="1" t="s">
        <v>2363</v>
      </c>
      <c r="B2926" s="1" t="s">
        <v>1</v>
      </c>
      <c r="C2926" s="1" t="s">
        <v>47</v>
      </c>
      <c r="D2926" s="2">
        <v>45820</v>
      </c>
      <c r="E2926" s="1" t="s">
        <v>257</v>
      </c>
      <c r="F2926" s="1">
        <v>22.05</v>
      </c>
      <c r="G2926" s="1">
        <v>36.68</v>
      </c>
      <c r="H2926" s="1">
        <v>322</v>
      </c>
      <c r="I2926" s="1">
        <v>28.9</v>
      </c>
      <c r="J2926" s="1">
        <v>6.48</v>
      </c>
      <c r="K2926" s="1">
        <v>99.23</v>
      </c>
      <c r="L2926" s="1">
        <v>6.4</v>
      </c>
      <c r="M2926" s="1">
        <v>106.8</v>
      </c>
      <c r="N2926" s="1">
        <v>89.67</v>
      </c>
      <c r="O2926" s="1">
        <v>93.93</v>
      </c>
      <c r="P2926" s="1" t="s">
        <v>4</v>
      </c>
      <c r="Q2926" s="1" t="s">
        <v>5</v>
      </c>
      <c r="R2926" s="1" t="s">
        <v>6</v>
      </c>
      <c r="S2926" s="1" t="s">
        <v>6</v>
      </c>
      <c r="T2926" s="3">
        <f t="shared" si="0"/>
        <v>45809</v>
      </c>
      <c r="U2926" s="5">
        <f t="shared" ref="U2926:V2926" si="5852">IF(ISBLANK(F2926),1,0)</f>
        <v>0</v>
      </c>
      <c r="V2926" s="5">
        <f t="shared" si="5852"/>
        <v>0</v>
      </c>
      <c r="W2926" s="5">
        <f t="shared" ref="W2926:Z2926" si="5853">IF(ISBLANK(K2926),1,0)</f>
        <v>0</v>
      </c>
      <c r="X2926" s="5">
        <f t="shared" si="5853"/>
        <v>0</v>
      </c>
      <c r="Y2926" s="5">
        <f t="shared" si="5853"/>
        <v>0</v>
      </c>
      <c r="Z2926" s="5">
        <f t="shared" si="5853"/>
        <v>0</v>
      </c>
      <c r="AA2926" s="5">
        <f t="shared" si="3"/>
        <v>0</v>
      </c>
    </row>
    <row r="2927" spans="1:27" ht="15.75" customHeight="1" x14ac:dyDescent="0.2">
      <c r="A2927" s="1" t="s">
        <v>1600</v>
      </c>
      <c r="B2927" s="1" t="s">
        <v>58</v>
      </c>
      <c r="C2927" s="1" t="s">
        <v>35</v>
      </c>
      <c r="D2927" s="2">
        <v>45564</v>
      </c>
      <c r="E2927" s="1" t="s">
        <v>3</v>
      </c>
      <c r="F2927" s="1">
        <v>23.22</v>
      </c>
      <c r="G2927" s="1">
        <v>44.75</v>
      </c>
      <c r="H2927" s="1">
        <v>357</v>
      </c>
      <c r="I2927" s="1">
        <v>39.799999999999997</v>
      </c>
      <c r="J2927" s="1">
        <v>6.73</v>
      </c>
      <c r="K2927" s="1">
        <v>99.11</v>
      </c>
      <c r="L2927" s="1">
        <v>6.87</v>
      </c>
      <c r="N2927" s="1">
        <v>91.32</v>
      </c>
      <c r="O2927" s="1">
        <v>95.69</v>
      </c>
      <c r="P2927" s="1" t="s">
        <v>4</v>
      </c>
      <c r="Q2927" s="1" t="s">
        <v>5</v>
      </c>
      <c r="R2927" s="1" t="s">
        <v>6</v>
      </c>
      <c r="S2927" s="1" t="s">
        <v>6</v>
      </c>
      <c r="T2927" s="3">
        <f t="shared" si="0"/>
        <v>45536</v>
      </c>
      <c r="U2927" s="5">
        <f t="shared" ref="U2927:V2927" si="5854">IF(ISBLANK(F2927),1,0)</f>
        <v>0</v>
      </c>
      <c r="V2927" s="5">
        <f t="shared" si="5854"/>
        <v>0</v>
      </c>
      <c r="W2927" s="5">
        <f t="shared" ref="W2927:Z2927" si="5855">IF(ISBLANK(K2927),1,0)</f>
        <v>0</v>
      </c>
      <c r="X2927" s="5">
        <f t="shared" si="5855"/>
        <v>0</v>
      </c>
      <c r="Y2927" s="5">
        <f t="shared" si="5855"/>
        <v>1</v>
      </c>
      <c r="Z2927" s="5">
        <f t="shared" si="5855"/>
        <v>0</v>
      </c>
      <c r="AA2927" s="5">
        <f t="shared" si="3"/>
        <v>1</v>
      </c>
    </row>
    <row r="2928" spans="1:27" ht="15.75" customHeight="1" x14ac:dyDescent="0.2">
      <c r="A2928" s="1" t="s">
        <v>3109</v>
      </c>
      <c r="B2928" s="1" t="s">
        <v>20</v>
      </c>
      <c r="C2928" s="1" t="s">
        <v>21</v>
      </c>
      <c r="D2928" s="2">
        <v>45449</v>
      </c>
      <c r="E2928" s="1" t="s">
        <v>3</v>
      </c>
      <c r="F2928" s="1">
        <v>20.68</v>
      </c>
      <c r="G2928" s="1">
        <v>45.03</v>
      </c>
      <c r="H2928" s="1">
        <v>282</v>
      </c>
      <c r="I2928" s="1">
        <v>44.8</v>
      </c>
      <c r="J2928" s="1">
        <v>8.75</v>
      </c>
      <c r="K2928" s="1">
        <v>98.85</v>
      </c>
      <c r="L2928" s="1">
        <v>7.09</v>
      </c>
      <c r="M2928" s="1">
        <v>121.2</v>
      </c>
      <c r="N2928" s="1">
        <v>85.24</v>
      </c>
      <c r="O2928" s="1">
        <v>93.53</v>
      </c>
      <c r="P2928" s="1" t="s">
        <v>4</v>
      </c>
      <c r="Q2928" s="1" t="s">
        <v>5</v>
      </c>
      <c r="R2928" s="1" t="s">
        <v>6</v>
      </c>
      <c r="S2928" s="1" t="s">
        <v>6</v>
      </c>
      <c r="T2928" s="3">
        <f t="shared" si="0"/>
        <v>45444</v>
      </c>
      <c r="U2928" s="5">
        <f t="shared" ref="U2928:V2928" si="5856">IF(ISBLANK(F2928),1,0)</f>
        <v>0</v>
      </c>
      <c r="V2928" s="5">
        <f t="shared" si="5856"/>
        <v>0</v>
      </c>
      <c r="W2928" s="5">
        <f t="shared" ref="W2928:Z2928" si="5857">IF(ISBLANK(K2928),1,0)</f>
        <v>0</v>
      </c>
      <c r="X2928" s="5">
        <f t="shared" si="5857"/>
        <v>0</v>
      </c>
      <c r="Y2928" s="5">
        <f t="shared" si="5857"/>
        <v>0</v>
      </c>
      <c r="Z2928" s="5">
        <f t="shared" si="5857"/>
        <v>0</v>
      </c>
      <c r="AA2928" s="5">
        <f t="shared" si="3"/>
        <v>0</v>
      </c>
    </row>
    <row r="2929" spans="1:27" ht="15.75" customHeight="1" x14ac:dyDescent="0.2">
      <c r="A2929" s="1" t="s">
        <v>3110</v>
      </c>
      <c r="B2929" s="1" t="s">
        <v>1</v>
      </c>
      <c r="C2929" s="1" t="s">
        <v>35</v>
      </c>
      <c r="D2929" s="2">
        <v>45784</v>
      </c>
      <c r="E2929" s="1" t="s">
        <v>3</v>
      </c>
      <c r="F2929" s="1">
        <v>23.01</v>
      </c>
      <c r="G2929" s="1">
        <v>42.9</v>
      </c>
      <c r="H2929" s="1">
        <v>317</v>
      </c>
      <c r="I2929" s="1">
        <v>42.2</v>
      </c>
      <c r="J2929" s="1">
        <v>7.99</v>
      </c>
      <c r="K2929" s="1">
        <v>99.4</v>
      </c>
      <c r="L2929" s="1">
        <v>6.76</v>
      </c>
      <c r="M2929" s="1">
        <v>118</v>
      </c>
      <c r="N2929" s="1">
        <v>89.15</v>
      </c>
      <c r="O2929" s="1">
        <v>95.98</v>
      </c>
      <c r="P2929" s="1" t="s">
        <v>177</v>
      </c>
      <c r="Q2929" s="1" t="s">
        <v>5</v>
      </c>
      <c r="R2929" s="1" t="s">
        <v>6</v>
      </c>
      <c r="S2929" s="1" t="s">
        <v>6</v>
      </c>
      <c r="T2929" s="3">
        <f t="shared" si="0"/>
        <v>45778</v>
      </c>
      <c r="U2929" s="5">
        <f t="shared" ref="U2929:V2929" si="5858">IF(ISBLANK(F2929),1,0)</f>
        <v>0</v>
      </c>
      <c r="V2929" s="5">
        <f t="shared" si="5858"/>
        <v>0</v>
      </c>
      <c r="W2929" s="5">
        <f t="shared" ref="W2929:Z2929" si="5859">IF(ISBLANK(K2929),1,0)</f>
        <v>0</v>
      </c>
      <c r="X2929" s="5">
        <f t="shared" si="5859"/>
        <v>0</v>
      </c>
      <c r="Y2929" s="5">
        <f t="shared" si="5859"/>
        <v>0</v>
      </c>
      <c r="Z2929" s="5">
        <f t="shared" si="5859"/>
        <v>0</v>
      </c>
      <c r="AA2929" s="5">
        <f t="shared" si="3"/>
        <v>0</v>
      </c>
    </row>
    <row r="2930" spans="1:27" ht="15.75" customHeight="1" x14ac:dyDescent="0.2">
      <c r="A2930" s="1" t="s">
        <v>3111</v>
      </c>
      <c r="B2930" s="1" t="s">
        <v>20</v>
      </c>
      <c r="C2930" s="1" t="s">
        <v>35</v>
      </c>
      <c r="D2930" s="2">
        <v>45855</v>
      </c>
      <c r="E2930" s="1" t="s">
        <v>3</v>
      </c>
      <c r="F2930" s="1">
        <v>21.89</v>
      </c>
      <c r="G2930" s="1">
        <v>38.770000000000003</v>
      </c>
      <c r="H2930" s="1">
        <v>304</v>
      </c>
      <c r="I2930" s="1">
        <v>46.7</v>
      </c>
      <c r="J2930" s="1">
        <v>7.99</v>
      </c>
      <c r="K2930" s="1">
        <v>99.1</v>
      </c>
      <c r="L2930" s="1">
        <v>6.83</v>
      </c>
      <c r="M2930" s="1">
        <v>141.6</v>
      </c>
      <c r="N2930" s="1">
        <v>82.54</v>
      </c>
      <c r="O2930" s="1">
        <v>93.58</v>
      </c>
      <c r="P2930" s="1" t="s">
        <v>4</v>
      </c>
      <c r="Q2930" s="1" t="s">
        <v>5</v>
      </c>
      <c r="R2930" s="1" t="s">
        <v>6</v>
      </c>
      <c r="S2930" s="1" t="s">
        <v>6</v>
      </c>
      <c r="T2930" s="3">
        <f t="shared" si="0"/>
        <v>45839</v>
      </c>
      <c r="U2930" s="5">
        <f t="shared" ref="U2930:V2930" si="5860">IF(ISBLANK(F2930),1,0)</f>
        <v>0</v>
      </c>
      <c r="V2930" s="5">
        <f t="shared" si="5860"/>
        <v>0</v>
      </c>
      <c r="W2930" s="5">
        <f t="shared" ref="W2930:Z2930" si="5861">IF(ISBLANK(K2930),1,0)</f>
        <v>0</v>
      </c>
      <c r="X2930" s="5">
        <f t="shared" si="5861"/>
        <v>0</v>
      </c>
      <c r="Y2930" s="5">
        <f t="shared" si="5861"/>
        <v>0</v>
      </c>
      <c r="Z2930" s="5">
        <f t="shared" si="5861"/>
        <v>0</v>
      </c>
      <c r="AA2930" s="5">
        <f t="shared" si="3"/>
        <v>0</v>
      </c>
    </row>
    <row r="2931" spans="1:27" ht="15.75" customHeight="1" x14ac:dyDescent="0.2">
      <c r="A2931" s="1" t="s">
        <v>922</v>
      </c>
      <c r="B2931" s="1" t="s">
        <v>58</v>
      </c>
      <c r="C2931" s="1" t="s">
        <v>21</v>
      </c>
      <c r="D2931" s="2">
        <v>45767</v>
      </c>
      <c r="E2931" s="1" t="s">
        <v>93</v>
      </c>
      <c r="F2931" s="1">
        <v>20.82</v>
      </c>
      <c r="G2931" s="1">
        <v>34.14</v>
      </c>
      <c r="H2931" s="1">
        <v>325</v>
      </c>
      <c r="I2931" s="1">
        <v>42.7</v>
      </c>
      <c r="J2931" s="1">
        <v>7.52</v>
      </c>
      <c r="K2931" s="1">
        <v>99.43</v>
      </c>
      <c r="L2931" s="1">
        <v>6.73</v>
      </c>
      <c r="M2931" s="1">
        <v>113.9</v>
      </c>
      <c r="N2931" s="1">
        <v>85.84</v>
      </c>
      <c r="O2931" s="1">
        <v>96.36</v>
      </c>
      <c r="P2931" s="1" t="s">
        <v>4</v>
      </c>
      <c r="Q2931" s="1" t="s">
        <v>5</v>
      </c>
      <c r="R2931" s="1" t="s">
        <v>6</v>
      </c>
      <c r="S2931" s="1" t="s">
        <v>6</v>
      </c>
      <c r="T2931" s="3">
        <f t="shared" si="0"/>
        <v>45748</v>
      </c>
      <c r="U2931" s="5">
        <f t="shared" ref="U2931:V2931" si="5862">IF(ISBLANK(F2931),1,0)</f>
        <v>0</v>
      </c>
      <c r="V2931" s="5">
        <f t="shared" si="5862"/>
        <v>0</v>
      </c>
      <c r="W2931" s="5">
        <f t="shared" ref="W2931:Z2931" si="5863">IF(ISBLANK(K2931),1,0)</f>
        <v>0</v>
      </c>
      <c r="X2931" s="5">
        <f t="shared" si="5863"/>
        <v>0</v>
      </c>
      <c r="Y2931" s="5">
        <f t="shared" si="5863"/>
        <v>0</v>
      </c>
      <c r="Z2931" s="5">
        <f t="shared" si="5863"/>
        <v>0</v>
      </c>
      <c r="AA2931" s="5">
        <f t="shared" si="3"/>
        <v>0</v>
      </c>
    </row>
    <row r="2932" spans="1:27" ht="15.75" customHeight="1" x14ac:dyDescent="0.2">
      <c r="A2932" s="1" t="s">
        <v>3112</v>
      </c>
      <c r="B2932" s="1" t="s">
        <v>58</v>
      </c>
      <c r="C2932" s="1" t="s">
        <v>47</v>
      </c>
      <c r="D2932" s="2">
        <v>45706</v>
      </c>
      <c r="E2932" s="1" t="s">
        <v>93</v>
      </c>
      <c r="F2932" s="1">
        <v>21.38</v>
      </c>
      <c r="G2932" s="1">
        <v>45.42</v>
      </c>
      <c r="H2932" s="1">
        <v>332</v>
      </c>
      <c r="I2932" s="1">
        <v>43.4</v>
      </c>
      <c r="J2932" s="1">
        <v>7.88</v>
      </c>
      <c r="K2932" s="1">
        <v>98.97</v>
      </c>
      <c r="L2932" s="1">
        <v>6.83</v>
      </c>
      <c r="M2932" s="1">
        <v>131.9</v>
      </c>
      <c r="N2932" s="1">
        <v>87.82</v>
      </c>
      <c r="O2932" s="1">
        <v>92.8</v>
      </c>
      <c r="P2932" s="1" t="s">
        <v>4</v>
      </c>
      <c r="Q2932" s="1" t="s">
        <v>5</v>
      </c>
      <c r="R2932" s="1" t="s">
        <v>6</v>
      </c>
      <c r="S2932" s="1" t="s">
        <v>6</v>
      </c>
      <c r="T2932" s="3">
        <f t="shared" si="0"/>
        <v>45689</v>
      </c>
      <c r="U2932" s="5">
        <f t="shared" ref="U2932:V2932" si="5864">IF(ISBLANK(F2932),1,0)</f>
        <v>0</v>
      </c>
      <c r="V2932" s="5">
        <f t="shared" si="5864"/>
        <v>0</v>
      </c>
      <c r="W2932" s="5">
        <f t="shared" ref="W2932:Z2932" si="5865">IF(ISBLANK(K2932),1,0)</f>
        <v>0</v>
      </c>
      <c r="X2932" s="5">
        <f t="shared" si="5865"/>
        <v>0</v>
      </c>
      <c r="Y2932" s="5">
        <f t="shared" si="5865"/>
        <v>0</v>
      </c>
      <c r="Z2932" s="5">
        <f t="shared" si="5865"/>
        <v>0</v>
      </c>
      <c r="AA2932" s="5">
        <f t="shared" si="3"/>
        <v>0</v>
      </c>
    </row>
    <row r="2933" spans="1:27" ht="15.75" customHeight="1" x14ac:dyDescent="0.2">
      <c r="A2933" s="1" t="s">
        <v>1065</v>
      </c>
      <c r="B2933" s="1" t="s">
        <v>34</v>
      </c>
      <c r="C2933" s="1" t="s">
        <v>47</v>
      </c>
      <c r="D2933" s="2">
        <v>45293</v>
      </c>
      <c r="E2933" s="1" t="s">
        <v>37</v>
      </c>
      <c r="F2933" s="1">
        <v>21.3</v>
      </c>
      <c r="H2933" s="1">
        <v>351</v>
      </c>
      <c r="I2933" s="1">
        <v>34.799999999999997</v>
      </c>
      <c r="J2933" s="1">
        <v>6.59</v>
      </c>
      <c r="K2933" s="1">
        <v>98.76</v>
      </c>
      <c r="L2933" s="1">
        <v>7.05</v>
      </c>
      <c r="M2933" s="1">
        <v>129.5</v>
      </c>
      <c r="N2933" s="1">
        <v>86.94</v>
      </c>
      <c r="O2933" s="1">
        <v>92.04</v>
      </c>
      <c r="P2933" s="1" t="s">
        <v>4</v>
      </c>
      <c r="Q2933" s="1" t="s">
        <v>5</v>
      </c>
      <c r="R2933" s="1" t="s">
        <v>6</v>
      </c>
      <c r="S2933" s="1" t="s">
        <v>6</v>
      </c>
      <c r="T2933" s="3">
        <f t="shared" si="0"/>
        <v>45292</v>
      </c>
      <c r="U2933" s="5">
        <f t="shared" ref="U2933:V2933" si="5866">IF(ISBLANK(F2933),1,0)</f>
        <v>0</v>
      </c>
      <c r="V2933" s="5">
        <f t="shared" si="5866"/>
        <v>1</v>
      </c>
      <c r="W2933" s="5">
        <f t="shared" ref="W2933:Z2933" si="5867">IF(ISBLANK(K2933),1,0)</f>
        <v>0</v>
      </c>
      <c r="X2933" s="5">
        <f t="shared" si="5867"/>
        <v>0</v>
      </c>
      <c r="Y2933" s="5">
        <f t="shared" si="5867"/>
        <v>0</v>
      </c>
      <c r="Z2933" s="5">
        <f t="shared" si="5867"/>
        <v>0</v>
      </c>
      <c r="AA2933" s="5">
        <f t="shared" si="3"/>
        <v>1</v>
      </c>
    </row>
    <row r="2934" spans="1:27" ht="15.75" customHeight="1" x14ac:dyDescent="0.2">
      <c r="A2934" s="1" t="s">
        <v>3113</v>
      </c>
      <c r="B2934" s="1" t="s">
        <v>58</v>
      </c>
      <c r="C2934" s="1" t="s">
        <v>47</v>
      </c>
      <c r="D2934" s="2">
        <v>45758</v>
      </c>
      <c r="E2934" s="1" t="s">
        <v>23</v>
      </c>
      <c r="F2934" s="1">
        <v>22.42</v>
      </c>
      <c r="G2934" s="1">
        <v>37.39</v>
      </c>
      <c r="H2934" s="1">
        <v>306</v>
      </c>
      <c r="I2934" s="1">
        <v>32.5</v>
      </c>
      <c r="J2934" s="1">
        <v>7.4</v>
      </c>
      <c r="K2934" s="1">
        <v>99.31</v>
      </c>
      <c r="L2934" s="1">
        <v>6.61</v>
      </c>
      <c r="M2934" s="1">
        <v>115.3</v>
      </c>
      <c r="N2934" s="1">
        <v>88.31</v>
      </c>
      <c r="O2934" s="1">
        <v>91.59</v>
      </c>
      <c r="P2934" s="1" t="s">
        <v>4</v>
      </c>
      <c r="Q2934" s="1" t="s">
        <v>5</v>
      </c>
      <c r="R2934" s="1" t="s">
        <v>6</v>
      </c>
      <c r="S2934" s="1" t="s">
        <v>6</v>
      </c>
      <c r="T2934" s="3">
        <f t="shared" si="0"/>
        <v>45748</v>
      </c>
      <c r="U2934" s="5">
        <f t="shared" ref="U2934:V2934" si="5868">IF(ISBLANK(F2934),1,0)</f>
        <v>0</v>
      </c>
      <c r="V2934" s="5">
        <f t="shared" si="5868"/>
        <v>0</v>
      </c>
      <c r="W2934" s="5">
        <f t="shared" ref="W2934:Z2934" si="5869">IF(ISBLANK(K2934),1,0)</f>
        <v>0</v>
      </c>
      <c r="X2934" s="5">
        <f t="shared" si="5869"/>
        <v>0</v>
      </c>
      <c r="Y2934" s="5">
        <f t="shared" si="5869"/>
        <v>0</v>
      </c>
      <c r="Z2934" s="5">
        <f t="shared" si="5869"/>
        <v>0</v>
      </c>
      <c r="AA2934" s="5">
        <f t="shared" si="3"/>
        <v>0</v>
      </c>
    </row>
    <row r="2935" spans="1:27" ht="15.75" customHeight="1" x14ac:dyDescent="0.2">
      <c r="A2935" s="1" t="s">
        <v>3114</v>
      </c>
      <c r="B2935" s="1" t="s">
        <v>1</v>
      </c>
      <c r="C2935" s="1" t="s">
        <v>35</v>
      </c>
      <c r="D2935" s="2">
        <v>45744</v>
      </c>
      <c r="E2935" s="1" t="s">
        <v>3</v>
      </c>
      <c r="F2935" s="1">
        <v>22.22</v>
      </c>
      <c r="G2935" s="1">
        <v>41.37</v>
      </c>
      <c r="H2935" s="1">
        <v>330</v>
      </c>
      <c r="I2935" s="1">
        <v>36.200000000000003</v>
      </c>
      <c r="J2935" s="1">
        <v>5.98</v>
      </c>
      <c r="K2935" s="1">
        <v>99.64</v>
      </c>
      <c r="L2935" s="1">
        <v>6.83</v>
      </c>
      <c r="M2935" s="1">
        <v>109.3</v>
      </c>
      <c r="N2935" s="1">
        <v>85.98</v>
      </c>
      <c r="O2935" s="1">
        <v>96.6</v>
      </c>
      <c r="P2935" s="1" t="s">
        <v>4</v>
      </c>
      <c r="Q2935" s="1" t="s">
        <v>5</v>
      </c>
      <c r="R2935" s="1" t="s">
        <v>6</v>
      </c>
      <c r="S2935" s="1" t="s">
        <v>6</v>
      </c>
      <c r="T2935" s="3">
        <f t="shared" si="0"/>
        <v>45717</v>
      </c>
      <c r="U2935" s="5">
        <f t="shared" ref="U2935:V2935" si="5870">IF(ISBLANK(F2935),1,0)</f>
        <v>0</v>
      </c>
      <c r="V2935" s="5">
        <f t="shared" si="5870"/>
        <v>0</v>
      </c>
      <c r="W2935" s="5">
        <f t="shared" ref="W2935:Z2935" si="5871">IF(ISBLANK(K2935),1,0)</f>
        <v>0</v>
      </c>
      <c r="X2935" s="5">
        <f t="shared" si="5871"/>
        <v>0</v>
      </c>
      <c r="Y2935" s="5">
        <f t="shared" si="5871"/>
        <v>0</v>
      </c>
      <c r="Z2935" s="5">
        <f t="shared" si="5871"/>
        <v>0</v>
      </c>
      <c r="AA2935" s="5">
        <f t="shared" si="3"/>
        <v>0</v>
      </c>
    </row>
    <row r="2936" spans="1:27" ht="15.75" customHeight="1" x14ac:dyDescent="0.2">
      <c r="A2936" s="1" t="s">
        <v>532</v>
      </c>
      <c r="B2936" s="1" t="s">
        <v>34</v>
      </c>
      <c r="C2936" s="1" t="s">
        <v>21</v>
      </c>
      <c r="D2936" s="2">
        <v>45593</v>
      </c>
      <c r="E2936" s="1" t="s">
        <v>3</v>
      </c>
      <c r="F2936" s="1">
        <v>21.74</v>
      </c>
      <c r="G2936" s="1">
        <v>44.77</v>
      </c>
      <c r="H2936" s="1">
        <v>344</v>
      </c>
      <c r="I2936" s="1">
        <v>46.5</v>
      </c>
      <c r="J2936" s="1">
        <v>7.26</v>
      </c>
      <c r="K2936" s="1">
        <v>99.26</v>
      </c>
      <c r="L2936" s="1">
        <v>7.12</v>
      </c>
      <c r="M2936" s="1">
        <v>125.8</v>
      </c>
      <c r="N2936" s="1">
        <v>87.86</v>
      </c>
      <c r="O2936" s="1">
        <v>94.42</v>
      </c>
      <c r="P2936" s="1" t="s">
        <v>4</v>
      </c>
      <c r="Q2936" s="1" t="s">
        <v>5</v>
      </c>
      <c r="R2936" s="1" t="s">
        <v>6</v>
      </c>
      <c r="S2936" s="1" t="s">
        <v>6</v>
      </c>
      <c r="T2936" s="3">
        <f t="shared" si="0"/>
        <v>45566</v>
      </c>
      <c r="U2936" s="5">
        <f t="shared" ref="U2936:V2936" si="5872">IF(ISBLANK(F2936),1,0)</f>
        <v>0</v>
      </c>
      <c r="V2936" s="5">
        <f t="shared" si="5872"/>
        <v>0</v>
      </c>
      <c r="W2936" s="5">
        <f t="shared" ref="W2936:Z2936" si="5873">IF(ISBLANK(K2936),1,0)</f>
        <v>0</v>
      </c>
      <c r="X2936" s="5">
        <f t="shared" si="5873"/>
        <v>0</v>
      </c>
      <c r="Y2936" s="5">
        <f t="shared" si="5873"/>
        <v>0</v>
      </c>
      <c r="Z2936" s="5">
        <f t="shared" si="5873"/>
        <v>0</v>
      </c>
      <c r="AA2936" s="5">
        <f t="shared" si="3"/>
        <v>0</v>
      </c>
    </row>
    <row r="2937" spans="1:27" ht="15.75" customHeight="1" x14ac:dyDescent="0.2">
      <c r="A2937" s="1" t="s">
        <v>1245</v>
      </c>
      <c r="B2937" s="1" t="s">
        <v>58</v>
      </c>
      <c r="C2937" s="1" t="s">
        <v>35</v>
      </c>
      <c r="D2937" s="2">
        <v>45470</v>
      </c>
      <c r="E2937" s="1" t="s">
        <v>23</v>
      </c>
      <c r="F2937" s="1">
        <v>20.91</v>
      </c>
      <c r="G2937" s="1">
        <v>39.21</v>
      </c>
      <c r="H2937" s="1">
        <v>337</v>
      </c>
      <c r="I2937" s="1">
        <v>40.700000000000003</v>
      </c>
      <c r="J2937" s="1">
        <v>7.58</v>
      </c>
      <c r="K2937" s="1">
        <v>99.61</v>
      </c>
      <c r="L2937" s="1">
        <v>6.77</v>
      </c>
      <c r="M2937" s="1">
        <v>121</v>
      </c>
      <c r="N2937" s="1">
        <v>85.29</v>
      </c>
      <c r="O2937" s="1">
        <v>96.15</v>
      </c>
      <c r="P2937" s="1" t="s">
        <v>4</v>
      </c>
      <c r="Q2937" s="1" t="s">
        <v>5</v>
      </c>
      <c r="R2937" s="1" t="s">
        <v>6</v>
      </c>
      <c r="S2937" s="1" t="s">
        <v>6</v>
      </c>
      <c r="T2937" s="3">
        <f t="shared" si="0"/>
        <v>45444</v>
      </c>
      <c r="U2937" s="5">
        <f t="shared" ref="U2937:V2937" si="5874">IF(ISBLANK(F2937),1,0)</f>
        <v>0</v>
      </c>
      <c r="V2937" s="5">
        <f t="shared" si="5874"/>
        <v>0</v>
      </c>
      <c r="W2937" s="5">
        <f t="shared" ref="W2937:Z2937" si="5875">IF(ISBLANK(K2937),1,0)</f>
        <v>0</v>
      </c>
      <c r="X2937" s="5">
        <f t="shared" si="5875"/>
        <v>0</v>
      </c>
      <c r="Y2937" s="5">
        <f t="shared" si="5875"/>
        <v>0</v>
      </c>
      <c r="Z2937" s="5">
        <f t="shared" si="5875"/>
        <v>0</v>
      </c>
      <c r="AA2937" s="5">
        <f t="shared" si="3"/>
        <v>0</v>
      </c>
    </row>
    <row r="2938" spans="1:27" ht="15.75" customHeight="1" x14ac:dyDescent="0.2">
      <c r="A2938" s="1" t="s">
        <v>3115</v>
      </c>
      <c r="B2938" s="1" t="s">
        <v>58</v>
      </c>
      <c r="C2938" s="1" t="s">
        <v>47</v>
      </c>
      <c r="D2938" s="2">
        <v>46007</v>
      </c>
      <c r="E2938" s="1" t="s">
        <v>37</v>
      </c>
      <c r="F2938" s="1">
        <v>23.74</v>
      </c>
      <c r="G2938" s="1">
        <v>42.01</v>
      </c>
      <c r="H2938" s="1">
        <v>334</v>
      </c>
      <c r="I2938" s="1">
        <v>37.700000000000003</v>
      </c>
      <c r="J2938" s="1">
        <v>7.25</v>
      </c>
      <c r="K2938" s="1">
        <v>99.07</v>
      </c>
      <c r="L2938" s="1">
        <v>6.85</v>
      </c>
      <c r="M2938" s="1">
        <v>121.6</v>
      </c>
      <c r="N2938" s="1">
        <v>91.55</v>
      </c>
      <c r="O2938" s="1">
        <v>92.08</v>
      </c>
      <c r="P2938" s="1" t="s">
        <v>4</v>
      </c>
      <c r="Q2938" s="1" t="s">
        <v>50</v>
      </c>
      <c r="R2938" s="1" t="s">
        <v>243</v>
      </c>
      <c r="S2938" s="1" t="s">
        <v>89</v>
      </c>
      <c r="T2938" s="3">
        <f t="shared" si="0"/>
        <v>45992</v>
      </c>
      <c r="U2938" s="5">
        <f t="shared" ref="U2938:V2938" si="5876">IF(ISBLANK(F2938),1,0)</f>
        <v>0</v>
      </c>
      <c r="V2938" s="5">
        <f t="shared" si="5876"/>
        <v>0</v>
      </c>
      <c r="W2938" s="5">
        <f t="shared" ref="W2938:Z2938" si="5877">IF(ISBLANK(K2938),1,0)</f>
        <v>0</v>
      </c>
      <c r="X2938" s="5">
        <f t="shared" si="5877"/>
        <v>0</v>
      </c>
      <c r="Y2938" s="5">
        <f t="shared" si="5877"/>
        <v>0</v>
      </c>
      <c r="Z2938" s="5">
        <f t="shared" si="5877"/>
        <v>0</v>
      </c>
      <c r="AA2938" s="5">
        <f t="shared" si="3"/>
        <v>0</v>
      </c>
    </row>
    <row r="2939" spans="1:27" ht="15.75" customHeight="1" x14ac:dyDescent="0.2">
      <c r="A2939" s="1" t="s">
        <v>3116</v>
      </c>
      <c r="B2939" s="1" t="s">
        <v>1</v>
      </c>
      <c r="C2939" s="1" t="s">
        <v>35</v>
      </c>
      <c r="D2939" s="2">
        <v>45566</v>
      </c>
      <c r="E2939" s="1" t="s">
        <v>3</v>
      </c>
      <c r="F2939" s="1">
        <v>22.55</v>
      </c>
      <c r="G2939" s="1">
        <v>34.25</v>
      </c>
      <c r="H2939" s="1">
        <v>329</v>
      </c>
      <c r="I2939" s="1">
        <v>36.700000000000003</v>
      </c>
      <c r="J2939" s="1">
        <v>7.16</v>
      </c>
      <c r="K2939" s="1">
        <v>99.03</v>
      </c>
      <c r="L2939" s="1">
        <v>6.68</v>
      </c>
      <c r="M2939" s="1">
        <v>121.7</v>
      </c>
      <c r="N2939" s="1">
        <v>87.74</v>
      </c>
      <c r="O2939" s="1">
        <v>94.55</v>
      </c>
      <c r="P2939" s="1" t="s">
        <v>4</v>
      </c>
      <c r="Q2939" s="1" t="s">
        <v>5</v>
      </c>
      <c r="R2939" s="1" t="s">
        <v>6</v>
      </c>
      <c r="S2939" s="1" t="s">
        <v>6</v>
      </c>
      <c r="T2939" s="3">
        <f t="shared" si="0"/>
        <v>45566</v>
      </c>
      <c r="U2939" s="5">
        <f t="shared" ref="U2939:V2939" si="5878">IF(ISBLANK(F2939),1,0)</f>
        <v>0</v>
      </c>
      <c r="V2939" s="5">
        <f t="shared" si="5878"/>
        <v>0</v>
      </c>
      <c r="W2939" s="5">
        <f t="shared" ref="W2939:Z2939" si="5879">IF(ISBLANK(K2939),1,0)</f>
        <v>0</v>
      </c>
      <c r="X2939" s="5">
        <f t="shared" si="5879"/>
        <v>0</v>
      </c>
      <c r="Y2939" s="5">
        <f t="shared" si="5879"/>
        <v>0</v>
      </c>
      <c r="Z2939" s="5">
        <f t="shared" si="5879"/>
        <v>0</v>
      </c>
      <c r="AA2939" s="5">
        <f t="shared" si="3"/>
        <v>0</v>
      </c>
    </row>
    <row r="2940" spans="1:27" ht="15.75" customHeight="1" x14ac:dyDescent="0.2">
      <c r="A2940" s="1" t="s">
        <v>3117</v>
      </c>
      <c r="B2940" s="1" t="s">
        <v>58</v>
      </c>
      <c r="C2940" s="1" t="s">
        <v>21</v>
      </c>
      <c r="D2940" s="2">
        <v>45490</v>
      </c>
      <c r="E2940" s="1" t="s">
        <v>3</v>
      </c>
      <c r="F2940" s="1">
        <v>22.37</v>
      </c>
      <c r="G2940" s="1">
        <v>48.75</v>
      </c>
      <c r="H2940" s="1">
        <v>340</v>
      </c>
      <c r="I2940" s="1">
        <v>40.200000000000003</v>
      </c>
      <c r="J2940" s="1">
        <v>7.65</v>
      </c>
      <c r="K2940" s="1">
        <v>98.72</v>
      </c>
      <c r="M2940" s="1">
        <v>120.1</v>
      </c>
      <c r="N2940" s="1">
        <v>89.79</v>
      </c>
      <c r="O2940" s="1">
        <v>92.34</v>
      </c>
      <c r="P2940" s="1" t="s">
        <v>177</v>
      </c>
      <c r="Q2940" s="1" t="s">
        <v>5</v>
      </c>
      <c r="R2940" s="1" t="s">
        <v>6</v>
      </c>
      <c r="S2940" s="1" t="s">
        <v>6</v>
      </c>
      <c r="T2940" s="3">
        <f t="shared" si="0"/>
        <v>45474</v>
      </c>
      <c r="U2940" s="5">
        <f t="shared" ref="U2940:V2940" si="5880">IF(ISBLANK(F2940),1,0)</f>
        <v>0</v>
      </c>
      <c r="V2940" s="5">
        <f t="shared" si="5880"/>
        <v>0</v>
      </c>
      <c r="W2940" s="5">
        <f t="shared" ref="W2940:Z2940" si="5881">IF(ISBLANK(K2940),1,0)</f>
        <v>0</v>
      </c>
      <c r="X2940" s="5">
        <f t="shared" si="5881"/>
        <v>1</v>
      </c>
      <c r="Y2940" s="5">
        <f t="shared" si="5881"/>
        <v>0</v>
      </c>
      <c r="Z2940" s="5">
        <f t="shared" si="5881"/>
        <v>0</v>
      </c>
      <c r="AA2940" s="5">
        <f t="shared" si="3"/>
        <v>1</v>
      </c>
    </row>
    <row r="2941" spans="1:27" ht="15.75" customHeight="1" x14ac:dyDescent="0.2">
      <c r="A2941" s="1" t="s">
        <v>3118</v>
      </c>
      <c r="B2941" s="1" t="s">
        <v>1</v>
      </c>
      <c r="C2941" s="1" t="s">
        <v>35</v>
      </c>
      <c r="D2941" s="2">
        <v>45808</v>
      </c>
      <c r="E2941" s="1" t="s">
        <v>317</v>
      </c>
      <c r="F2941" s="1">
        <v>22.09</v>
      </c>
      <c r="G2941" s="1">
        <v>43.08</v>
      </c>
      <c r="H2941" s="1">
        <v>354</v>
      </c>
      <c r="I2941" s="1">
        <v>41.3</v>
      </c>
      <c r="J2941" s="1">
        <v>5.75</v>
      </c>
      <c r="K2941" s="1">
        <v>99.57</v>
      </c>
      <c r="L2941" s="1">
        <v>6.66</v>
      </c>
      <c r="M2941" s="1">
        <v>134.69999999999999</v>
      </c>
      <c r="N2941" s="1">
        <v>89.95</v>
      </c>
      <c r="O2941" s="1">
        <v>95.32</v>
      </c>
      <c r="P2941" s="1" t="s">
        <v>4</v>
      </c>
      <c r="Q2941" s="1" t="s">
        <v>5</v>
      </c>
      <c r="R2941" s="1" t="s">
        <v>6</v>
      </c>
      <c r="S2941" s="1" t="s">
        <v>6</v>
      </c>
      <c r="T2941" s="3">
        <f t="shared" si="0"/>
        <v>45778</v>
      </c>
      <c r="U2941" s="5">
        <f t="shared" ref="U2941:V2941" si="5882">IF(ISBLANK(F2941),1,0)</f>
        <v>0</v>
      </c>
      <c r="V2941" s="5">
        <f t="shared" si="5882"/>
        <v>0</v>
      </c>
      <c r="W2941" s="5">
        <f t="shared" ref="W2941:Z2941" si="5883">IF(ISBLANK(K2941),1,0)</f>
        <v>0</v>
      </c>
      <c r="X2941" s="5">
        <f t="shared" si="5883"/>
        <v>0</v>
      </c>
      <c r="Y2941" s="5">
        <f t="shared" si="5883"/>
        <v>0</v>
      </c>
      <c r="Z2941" s="5">
        <f t="shared" si="5883"/>
        <v>0</v>
      </c>
      <c r="AA2941" s="5">
        <f t="shared" si="3"/>
        <v>0</v>
      </c>
    </row>
    <row r="2942" spans="1:27" ht="15.75" customHeight="1" x14ac:dyDescent="0.2">
      <c r="A2942" s="1" t="s">
        <v>1723</v>
      </c>
      <c r="B2942" s="1" t="s">
        <v>1</v>
      </c>
      <c r="C2942" s="1" t="s">
        <v>47</v>
      </c>
      <c r="D2942" s="2">
        <v>45644</v>
      </c>
      <c r="E2942" s="1" t="s">
        <v>165</v>
      </c>
      <c r="F2942" s="1">
        <v>22.01</v>
      </c>
      <c r="G2942" s="1">
        <v>37.5</v>
      </c>
      <c r="H2942" s="1">
        <v>343</v>
      </c>
      <c r="I2942" s="1">
        <v>43.5</v>
      </c>
      <c r="J2942" s="1">
        <v>5.94</v>
      </c>
      <c r="K2942" s="1">
        <v>98.71</v>
      </c>
      <c r="L2942" s="1">
        <v>6.65</v>
      </c>
      <c r="M2942" s="1">
        <v>138.6</v>
      </c>
      <c r="N2942" s="1">
        <v>85.25</v>
      </c>
      <c r="O2942" s="1">
        <v>93.47</v>
      </c>
      <c r="P2942" s="1" t="s">
        <v>4</v>
      </c>
      <c r="Q2942" s="1" t="s">
        <v>5</v>
      </c>
      <c r="R2942" s="1" t="s">
        <v>6</v>
      </c>
      <c r="S2942" s="1" t="s">
        <v>6</v>
      </c>
      <c r="T2942" s="3">
        <f t="shared" si="0"/>
        <v>45627</v>
      </c>
      <c r="U2942" s="5">
        <f t="shared" ref="U2942:V2942" si="5884">IF(ISBLANK(F2942),1,0)</f>
        <v>0</v>
      </c>
      <c r="V2942" s="5">
        <f t="shared" si="5884"/>
        <v>0</v>
      </c>
      <c r="W2942" s="5">
        <f t="shared" ref="W2942:Z2942" si="5885">IF(ISBLANK(K2942),1,0)</f>
        <v>0</v>
      </c>
      <c r="X2942" s="5">
        <f t="shared" si="5885"/>
        <v>0</v>
      </c>
      <c r="Y2942" s="5">
        <f t="shared" si="5885"/>
        <v>0</v>
      </c>
      <c r="Z2942" s="5">
        <f t="shared" si="5885"/>
        <v>0</v>
      </c>
      <c r="AA2942" s="5">
        <f t="shared" si="3"/>
        <v>0</v>
      </c>
    </row>
    <row r="2943" spans="1:27" ht="15.75" customHeight="1" x14ac:dyDescent="0.2">
      <c r="A2943" s="1" t="s">
        <v>3119</v>
      </c>
      <c r="B2943" s="1" t="s">
        <v>1</v>
      </c>
      <c r="C2943" s="1" t="s">
        <v>47</v>
      </c>
      <c r="D2943" s="2">
        <v>45699</v>
      </c>
      <c r="E2943" s="1" t="s">
        <v>93</v>
      </c>
      <c r="F2943" s="1">
        <v>23.93</v>
      </c>
      <c r="G2943" s="1">
        <v>30.7</v>
      </c>
      <c r="H2943" s="1">
        <v>329</v>
      </c>
      <c r="I2943" s="1">
        <v>36.5</v>
      </c>
      <c r="J2943" s="1">
        <v>7.54</v>
      </c>
      <c r="K2943" s="1">
        <v>99.71</v>
      </c>
      <c r="L2943" s="1">
        <v>6.77</v>
      </c>
      <c r="M2943" s="1">
        <v>121.4</v>
      </c>
      <c r="N2943" s="1">
        <v>87.41</v>
      </c>
      <c r="O2943" s="1">
        <v>95.56</v>
      </c>
      <c r="P2943" s="1" t="s">
        <v>4</v>
      </c>
      <c r="Q2943" s="1" t="s">
        <v>5</v>
      </c>
      <c r="R2943" s="1" t="s">
        <v>6</v>
      </c>
      <c r="S2943" s="1" t="s">
        <v>6</v>
      </c>
      <c r="T2943" s="3">
        <f t="shared" si="0"/>
        <v>45689</v>
      </c>
      <c r="U2943" s="5">
        <f t="shared" ref="U2943:V2943" si="5886">IF(ISBLANK(F2943),1,0)</f>
        <v>0</v>
      </c>
      <c r="V2943" s="5">
        <f t="shared" si="5886"/>
        <v>0</v>
      </c>
      <c r="W2943" s="5">
        <f t="shared" ref="W2943:Z2943" si="5887">IF(ISBLANK(K2943),1,0)</f>
        <v>0</v>
      </c>
      <c r="X2943" s="5">
        <f t="shared" si="5887"/>
        <v>0</v>
      </c>
      <c r="Y2943" s="5">
        <f t="shared" si="5887"/>
        <v>0</v>
      </c>
      <c r="Z2943" s="5">
        <f t="shared" si="5887"/>
        <v>0</v>
      </c>
      <c r="AA2943" s="5">
        <f t="shared" si="3"/>
        <v>0</v>
      </c>
    </row>
    <row r="2944" spans="1:27" ht="15.75" customHeight="1" x14ac:dyDescent="0.2">
      <c r="A2944" s="1" t="s">
        <v>3120</v>
      </c>
      <c r="B2944" s="1" t="s">
        <v>1226</v>
      </c>
      <c r="C2944" s="1" t="s">
        <v>47</v>
      </c>
      <c r="D2944" s="2">
        <v>45765</v>
      </c>
      <c r="E2944" s="1" t="s">
        <v>3</v>
      </c>
      <c r="F2944" s="1">
        <v>20.059999999999999</v>
      </c>
      <c r="G2944" s="1">
        <v>45.15</v>
      </c>
      <c r="H2944" s="1">
        <v>302</v>
      </c>
      <c r="I2944" s="1">
        <v>49.2</v>
      </c>
      <c r="J2944" s="1">
        <v>8.85</v>
      </c>
      <c r="K2944" s="1">
        <v>98.64</v>
      </c>
      <c r="L2944" s="1">
        <v>6.9</v>
      </c>
      <c r="M2944" s="1">
        <v>138.19999999999999</v>
      </c>
      <c r="N2944" s="1">
        <v>84.17</v>
      </c>
      <c r="O2944" s="1">
        <v>93.06</v>
      </c>
      <c r="P2944" s="1" t="s">
        <v>4</v>
      </c>
      <c r="Q2944" s="1" t="s">
        <v>5</v>
      </c>
      <c r="R2944" s="1" t="s">
        <v>6</v>
      </c>
      <c r="S2944" s="1" t="s">
        <v>6</v>
      </c>
      <c r="T2944" s="3">
        <f t="shared" si="0"/>
        <v>45748</v>
      </c>
      <c r="U2944" s="5">
        <f t="shared" ref="U2944:V2944" si="5888">IF(ISBLANK(F2944),1,0)</f>
        <v>0</v>
      </c>
      <c r="V2944" s="5">
        <f t="shared" si="5888"/>
        <v>0</v>
      </c>
      <c r="W2944" s="5">
        <f t="shared" ref="W2944:Z2944" si="5889">IF(ISBLANK(K2944),1,0)</f>
        <v>0</v>
      </c>
      <c r="X2944" s="5">
        <f t="shared" si="5889"/>
        <v>0</v>
      </c>
      <c r="Y2944" s="5">
        <f t="shared" si="5889"/>
        <v>0</v>
      </c>
      <c r="Z2944" s="5">
        <f t="shared" si="5889"/>
        <v>0</v>
      </c>
      <c r="AA2944" s="5">
        <f t="shared" si="3"/>
        <v>0</v>
      </c>
    </row>
    <row r="2945" spans="1:27" ht="15.75" customHeight="1" x14ac:dyDescent="0.2">
      <c r="A2945" s="1" t="s">
        <v>1268</v>
      </c>
      <c r="B2945" s="1" t="s">
        <v>1</v>
      </c>
      <c r="C2945" s="1" t="s">
        <v>35</v>
      </c>
      <c r="D2945" s="2">
        <v>45561</v>
      </c>
      <c r="E2945" s="1" t="s">
        <v>93</v>
      </c>
      <c r="F2945" s="1">
        <v>22.71</v>
      </c>
      <c r="G2945" s="1">
        <v>45.79</v>
      </c>
      <c r="H2945" s="1">
        <v>370</v>
      </c>
      <c r="I2945" s="1">
        <v>39.5</v>
      </c>
      <c r="J2945" s="1">
        <v>6.79</v>
      </c>
      <c r="K2945" s="1">
        <v>99.66</v>
      </c>
      <c r="L2945" s="1">
        <v>6.95</v>
      </c>
      <c r="M2945" s="1">
        <v>114.3</v>
      </c>
      <c r="N2945" s="1">
        <v>87.87</v>
      </c>
      <c r="O2945" s="1">
        <v>92.78</v>
      </c>
      <c r="P2945" s="1" t="s">
        <v>4</v>
      </c>
      <c r="Q2945" s="1" t="s">
        <v>5</v>
      </c>
      <c r="R2945" s="1" t="s">
        <v>6</v>
      </c>
      <c r="S2945" s="1" t="s">
        <v>6</v>
      </c>
      <c r="T2945" s="3">
        <f t="shared" si="0"/>
        <v>45536</v>
      </c>
      <c r="U2945" s="5">
        <f t="shared" ref="U2945:V2945" si="5890">IF(ISBLANK(F2945),1,0)</f>
        <v>0</v>
      </c>
      <c r="V2945" s="5">
        <f t="shared" si="5890"/>
        <v>0</v>
      </c>
      <c r="W2945" s="5">
        <f t="shared" ref="W2945:Z2945" si="5891">IF(ISBLANK(K2945),1,0)</f>
        <v>0</v>
      </c>
      <c r="X2945" s="5">
        <f t="shared" si="5891"/>
        <v>0</v>
      </c>
      <c r="Y2945" s="5">
        <f t="shared" si="5891"/>
        <v>0</v>
      </c>
      <c r="Z2945" s="5">
        <f t="shared" si="5891"/>
        <v>0</v>
      </c>
      <c r="AA2945" s="5">
        <f t="shared" si="3"/>
        <v>0</v>
      </c>
    </row>
    <row r="2946" spans="1:27" ht="15.75" customHeight="1" x14ac:dyDescent="0.2">
      <c r="A2946" s="1" t="s">
        <v>999</v>
      </c>
      <c r="B2946" s="1" t="s">
        <v>1</v>
      </c>
      <c r="C2946" s="1" t="s">
        <v>47</v>
      </c>
      <c r="D2946" s="2">
        <v>45403</v>
      </c>
      <c r="E2946" s="1" t="s">
        <v>23</v>
      </c>
      <c r="F2946" s="1">
        <v>21.59</v>
      </c>
      <c r="G2946" s="1">
        <v>44.05</v>
      </c>
      <c r="H2946" s="1">
        <v>320</v>
      </c>
      <c r="I2946" s="1">
        <v>41.8</v>
      </c>
      <c r="J2946" s="1">
        <v>7.3</v>
      </c>
      <c r="K2946" s="1">
        <v>99.12</v>
      </c>
      <c r="L2946" s="1">
        <v>6.71</v>
      </c>
      <c r="M2946" s="1">
        <v>125.9</v>
      </c>
      <c r="N2946" s="1">
        <v>84.85</v>
      </c>
      <c r="O2946" s="1">
        <v>92.38</v>
      </c>
      <c r="P2946" s="1" t="s">
        <v>4</v>
      </c>
      <c r="Q2946" s="1" t="s">
        <v>50</v>
      </c>
      <c r="R2946" s="1" t="s">
        <v>243</v>
      </c>
      <c r="S2946" s="1" t="s">
        <v>89</v>
      </c>
      <c r="T2946" s="3">
        <f t="shared" si="0"/>
        <v>45383</v>
      </c>
      <c r="U2946" s="5">
        <f t="shared" ref="U2946:V2946" si="5892">IF(ISBLANK(F2946),1,0)</f>
        <v>0</v>
      </c>
      <c r="V2946" s="5">
        <f t="shared" si="5892"/>
        <v>0</v>
      </c>
      <c r="W2946" s="5">
        <f t="shared" ref="W2946:Z2946" si="5893">IF(ISBLANK(K2946),1,0)</f>
        <v>0</v>
      </c>
      <c r="X2946" s="5">
        <f t="shared" si="5893"/>
        <v>0</v>
      </c>
      <c r="Y2946" s="5">
        <f t="shared" si="5893"/>
        <v>0</v>
      </c>
      <c r="Z2946" s="5">
        <f t="shared" si="5893"/>
        <v>0</v>
      </c>
      <c r="AA2946" s="5">
        <f t="shared" si="3"/>
        <v>0</v>
      </c>
    </row>
    <row r="2947" spans="1:27" ht="15.75" customHeight="1" x14ac:dyDescent="0.2">
      <c r="A2947" s="1" t="s">
        <v>3121</v>
      </c>
      <c r="B2947" s="1" t="s">
        <v>58</v>
      </c>
      <c r="C2947" s="1" t="s">
        <v>35</v>
      </c>
      <c r="D2947" s="2">
        <v>45414</v>
      </c>
      <c r="E2947" s="1" t="s">
        <v>37</v>
      </c>
      <c r="F2947" s="1">
        <v>21.7</v>
      </c>
      <c r="G2947" s="1">
        <v>46.32</v>
      </c>
      <c r="H2947" s="1">
        <v>306</v>
      </c>
      <c r="I2947" s="1">
        <v>51.1</v>
      </c>
      <c r="J2947" s="1">
        <v>7.81</v>
      </c>
      <c r="K2947" s="1">
        <v>99.25</v>
      </c>
      <c r="L2947" s="1">
        <v>6.86</v>
      </c>
      <c r="M2947" s="1">
        <v>135.80000000000001</v>
      </c>
      <c r="N2947" s="1">
        <v>87.54</v>
      </c>
      <c r="O2947" s="1">
        <v>93.46</v>
      </c>
      <c r="P2947" s="1" t="s">
        <v>4</v>
      </c>
      <c r="Q2947" s="1" t="s">
        <v>5</v>
      </c>
      <c r="R2947" s="1" t="s">
        <v>6</v>
      </c>
      <c r="S2947" s="1" t="s">
        <v>6</v>
      </c>
      <c r="T2947" s="3">
        <f t="shared" si="0"/>
        <v>45413</v>
      </c>
      <c r="U2947" s="5">
        <f t="shared" ref="U2947:V2947" si="5894">IF(ISBLANK(F2947),1,0)</f>
        <v>0</v>
      </c>
      <c r="V2947" s="5">
        <f t="shared" si="5894"/>
        <v>0</v>
      </c>
      <c r="W2947" s="5">
        <f t="shared" ref="W2947:Z2947" si="5895">IF(ISBLANK(K2947),1,0)</f>
        <v>0</v>
      </c>
      <c r="X2947" s="5">
        <f t="shared" si="5895"/>
        <v>0</v>
      </c>
      <c r="Y2947" s="5">
        <f t="shared" si="5895"/>
        <v>0</v>
      </c>
      <c r="Z2947" s="5">
        <f t="shared" si="5895"/>
        <v>0</v>
      </c>
      <c r="AA2947" s="5">
        <f t="shared" si="3"/>
        <v>0</v>
      </c>
    </row>
    <row r="2948" spans="1:27" ht="15.75" customHeight="1" x14ac:dyDescent="0.2">
      <c r="A2948" s="1" t="s">
        <v>3122</v>
      </c>
      <c r="B2948" s="1" t="s">
        <v>1</v>
      </c>
      <c r="C2948" s="1" t="s">
        <v>35</v>
      </c>
      <c r="D2948" s="2">
        <v>45978</v>
      </c>
      <c r="E2948" s="1" t="s">
        <v>3</v>
      </c>
      <c r="F2948" s="1">
        <v>22.02</v>
      </c>
      <c r="G2948" s="1">
        <v>47.3</v>
      </c>
      <c r="H2948" s="1">
        <v>329</v>
      </c>
      <c r="I2948" s="1">
        <v>36.799999999999997</v>
      </c>
      <c r="J2948" s="1">
        <v>7.04</v>
      </c>
      <c r="L2948" s="1">
        <v>6.93</v>
      </c>
      <c r="M2948" s="1">
        <v>115.4</v>
      </c>
      <c r="N2948" s="1">
        <v>87.69</v>
      </c>
      <c r="O2948" s="1">
        <v>95.81</v>
      </c>
      <c r="P2948" s="1" t="s">
        <v>4</v>
      </c>
      <c r="Q2948" s="1" t="s">
        <v>5</v>
      </c>
      <c r="R2948" s="1" t="s">
        <v>6</v>
      </c>
      <c r="S2948" s="1" t="s">
        <v>6</v>
      </c>
      <c r="T2948" s="3">
        <f t="shared" si="0"/>
        <v>45962</v>
      </c>
      <c r="U2948" s="5">
        <f t="shared" ref="U2948:V2948" si="5896">IF(ISBLANK(F2948),1,0)</f>
        <v>0</v>
      </c>
      <c r="V2948" s="5">
        <f t="shared" si="5896"/>
        <v>0</v>
      </c>
      <c r="W2948" s="5">
        <f t="shared" ref="W2948:Z2948" si="5897">IF(ISBLANK(K2948),1,0)</f>
        <v>1</v>
      </c>
      <c r="X2948" s="5">
        <f t="shared" si="5897"/>
        <v>0</v>
      </c>
      <c r="Y2948" s="5">
        <f t="shared" si="5897"/>
        <v>0</v>
      </c>
      <c r="Z2948" s="5">
        <f t="shared" si="5897"/>
        <v>0</v>
      </c>
      <c r="AA2948" s="5">
        <f t="shared" si="3"/>
        <v>1</v>
      </c>
    </row>
    <row r="2949" spans="1:27" ht="15.75" customHeight="1" x14ac:dyDescent="0.2">
      <c r="A2949" s="1" t="s">
        <v>1177</v>
      </c>
      <c r="B2949" s="1" t="s">
        <v>34</v>
      </c>
      <c r="C2949" s="1" t="s">
        <v>35</v>
      </c>
      <c r="D2949" s="2">
        <v>45661</v>
      </c>
      <c r="E2949" s="1" t="s">
        <v>37</v>
      </c>
      <c r="F2949" s="1">
        <v>21.06</v>
      </c>
      <c r="G2949" s="1">
        <v>44.97</v>
      </c>
      <c r="H2949" s="1">
        <v>308</v>
      </c>
      <c r="I2949" s="1">
        <v>51.4</v>
      </c>
      <c r="J2949" s="1">
        <v>7.36</v>
      </c>
      <c r="K2949" s="1">
        <v>98.89</v>
      </c>
      <c r="L2949" s="1">
        <v>7.19</v>
      </c>
      <c r="M2949" s="1">
        <v>131</v>
      </c>
      <c r="N2949" s="1">
        <v>85.59</v>
      </c>
      <c r="O2949" s="1">
        <v>90.79</v>
      </c>
      <c r="P2949" s="1" t="s">
        <v>4</v>
      </c>
      <c r="Q2949" s="1" t="s">
        <v>5</v>
      </c>
      <c r="R2949" s="1" t="s">
        <v>6</v>
      </c>
      <c r="S2949" s="1" t="s">
        <v>6</v>
      </c>
      <c r="T2949" s="3">
        <f t="shared" si="0"/>
        <v>45658</v>
      </c>
      <c r="U2949" s="5">
        <f t="shared" ref="U2949:V2949" si="5898">IF(ISBLANK(F2949),1,0)</f>
        <v>0</v>
      </c>
      <c r="V2949" s="5">
        <f t="shared" si="5898"/>
        <v>0</v>
      </c>
      <c r="W2949" s="5">
        <f t="shared" ref="W2949:Z2949" si="5899">IF(ISBLANK(K2949),1,0)</f>
        <v>0</v>
      </c>
      <c r="X2949" s="5">
        <f t="shared" si="5899"/>
        <v>0</v>
      </c>
      <c r="Y2949" s="5">
        <f t="shared" si="5899"/>
        <v>0</v>
      </c>
      <c r="Z2949" s="5">
        <f t="shared" si="5899"/>
        <v>0</v>
      </c>
      <c r="AA2949" s="5">
        <f t="shared" si="3"/>
        <v>0</v>
      </c>
    </row>
    <row r="2950" spans="1:27" ht="15.75" customHeight="1" x14ac:dyDescent="0.2">
      <c r="A2950" s="1" t="s">
        <v>2931</v>
      </c>
      <c r="B2950" s="1" t="s">
        <v>1</v>
      </c>
      <c r="C2950" s="1" t="s">
        <v>35</v>
      </c>
      <c r="D2950" s="2">
        <v>45596</v>
      </c>
      <c r="E2950" s="1" t="s">
        <v>37</v>
      </c>
      <c r="F2950" s="1">
        <v>22.53</v>
      </c>
      <c r="G2950" s="1">
        <v>41.73</v>
      </c>
      <c r="H2950" s="1">
        <v>340</v>
      </c>
      <c r="I2950" s="1">
        <v>31.6</v>
      </c>
      <c r="J2950" s="1">
        <v>6.9</v>
      </c>
      <c r="K2950" s="1">
        <v>99.09</v>
      </c>
      <c r="L2950" s="1">
        <v>6.75</v>
      </c>
      <c r="M2950" s="1">
        <v>116.7</v>
      </c>
      <c r="N2950" s="1">
        <v>92.36</v>
      </c>
      <c r="O2950" s="1">
        <v>94.26</v>
      </c>
      <c r="P2950" s="1" t="s">
        <v>4</v>
      </c>
      <c r="Q2950" s="1" t="s">
        <v>5</v>
      </c>
      <c r="R2950" s="1" t="s">
        <v>6</v>
      </c>
      <c r="S2950" s="1" t="s">
        <v>6</v>
      </c>
      <c r="T2950" s="3">
        <f t="shared" si="0"/>
        <v>45566</v>
      </c>
      <c r="U2950" s="5">
        <f t="shared" ref="U2950:V2950" si="5900">IF(ISBLANK(F2950),1,0)</f>
        <v>0</v>
      </c>
      <c r="V2950" s="5">
        <f t="shared" si="5900"/>
        <v>0</v>
      </c>
      <c r="W2950" s="5">
        <f t="shared" ref="W2950:Z2950" si="5901">IF(ISBLANK(K2950),1,0)</f>
        <v>0</v>
      </c>
      <c r="X2950" s="5">
        <f t="shared" si="5901"/>
        <v>0</v>
      </c>
      <c r="Y2950" s="5">
        <f t="shared" si="5901"/>
        <v>0</v>
      </c>
      <c r="Z2950" s="5">
        <f t="shared" si="5901"/>
        <v>0</v>
      </c>
      <c r="AA2950" s="5">
        <f t="shared" si="3"/>
        <v>0</v>
      </c>
    </row>
    <row r="2951" spans="1:27" ht="15.75" customHeight="1" x14ac:dyDescent="0.2">
      <c r="A2951" s="1" t="s">
        <v>3123</v>
      </c>
      <c r="B2951" s="1" t="s">
        <v>20</v>
      </c>
      <c r="C2951" s="1" t="s">
        <v>21</v>
      </c>
      <c r="D2951" s="2">
        <v>45525</v>
      </c>
      <c r="E2951" s="1" t="s">
        <v>37</v>
      </c>
      <c r="F2951" s="1">
        <v>19.57</v>
      </c>
      <c r="G2951" s="1">
        <v>37.909999999999997</v>
      </c>
      <c r="H2951" s="1">
        <v>317</v>
      </c>
      <c r="I2951" s="1">
        <v>44.5</v>
      </c>
      <c r="J2951" s="1">
        <v>7.49</v>
      </c>
      <c r="K2951" s="1">
        <v>98.81</v>
      </c>
      <c r="L2951" s="1">
        <v>7.08</v>
      </c>
      <c r="M2951" s="1">
        <v>137.4</v>
      </c>
      <c r="O2951" s="1">
        <v>91.73</v>
      </c>
      <c r="P2951" s="1" t="s">
        <v>177</v>
      </c>
      <c r="Q2951" s="1" t="s">
        <v>50</v>
      </c>
      <c r="R2951" s="1" t="s">
        <v>51</v>
      </c>
      <c r="S2951" s="1" t="s">
        <v>52</v>
      </c>
      <c r="T2951" s="3">
        <f t="shared" si="0"/>
        <v>45505</v>
      </c>
      <c r="U2951" s="5">
        <f t="shared" ref="U2951:V2951" si="5902">IF(ISBLANK(F2951),1,0)</f>
        <v>0</v>
      </c>
      <c r="V2951" s="5">
        <f t="shared" si="5902"/>
        <v>0</v>
      </c>
      <c r="W2951" s="5">
        <f t="shared" ref="W2951:Z2951" si="5903">IF(ISBLANK(K2951),1,0)</f>
        <v>0</v>
      </c>
      <c r="X2951" s="5">
        <f t="shared" si="5903"/>
        <v>0</v>
      </c>
      <c r="Y2951" s="5">
        <f t="shared" si="5903"/>
        <v>0</v>
      </c>
      <c r="Z2951" s="5">
        <f t="shared" si="5903"/>
        <v>1</v>
      </c>
      <c r="AA2951" s="5">
        <f t="shared" si="3"/>
        <v>1</v>
      </c>
    </row>
    <row r="2952" spans="1:27" ht="15.75" customHeight="1" x14ac:dyDescent="0.2">
      <c r="A2952" s="1" t="s">
        <v>3124</v>
      </c>
      <c r="B2952" s="1" t="s">
        <v>20</v>
      </c>
      <c r="C2952" s="1" t="s">
        <v>35</v>
      </c>
      <c r="D2952" s="2">
        <v>45819</v>
      </c>
      <c r="E2952" s="1" t="s">
        <v>93</v>
      </c>
      <c r="F2952" s="1">
        <v>21.26</v>
      </c>
      <c r="G2952" s="1">
        <v>42.1</v>
      </c>
      <c r="H2952" s="1">
        <v>308</v>
      </c>
      <c r="I2952" s="1">
        <v>35.299999999999997</v>
      </c>
      <c r="J2952" s="1">
        <v>7.49</v>
      </c>
      <c r="K2952" s="1">
        <v>98.64</v>
      </c>
      <c r="L2952" s="1">
        <v>6.89</v>
      </c>
      <c r="M2952" s="1">
        <v>123.9</v>
      </c>
      <c r="N2952" s="1">
        <v>86.93</v>
      </c>
      <c r="O2952" s="1">
        <v>90.24</v>
      </c>
      <c r="P2952" s="1" t="s">
        <v>4</v>
      </c>
      <c r="Q2952" s="1" t="s">
        <v>5</v>
      </c>
      <c r="R2952" s="1" t="s">
        <v>6</v>
      </c>
      <c r="S2952" s="1" t="s">
        <v>6</v>
      </c>
      <c r="T2952" s="3">
        <f t="shared" si="0"/>
        <v>45809</v>
      </c>
      <c r="U2952" s="5">
        <f t="shared" ref="U2952:V2952" si="5904">IF(ISBLANK(F2952),1,0)</f>
        <v>0</v>
      </c>
      <c r="V2952" s="5">
        <f t="shared" si="5904"/>
        <v>0</v>
      </c>
      <c r="W2952" s="5">
        <f t="shared" ref="W2952:Z2952" si="5905">IF(ISBLANK(K2952),1,0)</f>
        <v>0</v>
      </c>
      <c r="X2952" s="5">
        <f t="shared" si="5905"/>
        <v>0</v>
      </c>
      <c r="Y2952" s="5">
        <f t="shared" si="5905"/>
        <v>0</v>
      </c>
      <c r="Z2952" s="5">
        <f t="shared" si="5905"/>
        <v>0</v>
      </c>
      <c r="AA2952" s="5">
        <f t="shared" si="3"/>
        <v>0</v>
      </c>
    </row>
    <row r="2953" spans="1:27" ht="15.75" customHeight="1" x14ac:dyDescent="0.2">
      <c r="A2953" s="1" t="s">
        <v>3125</v>
      </c>
      <c r="B2953" s="1" t="s">
        <v>58</v>
      </c>
      <c r="C2953" s="1" t="s">
        <v>21</v>
      </c>
      <c r="D2953" s="2">
        <v>45959</v>
      </c>
      <c r="E2953" s="1" t="s">
        <v>93</v>
      </c>
      <c r="F2953" s="1">
        <v>21.93</v>
      </c>
      <c r="G2953" s="1">
        <v>48.99</v>
      </c>
      <c r="H2953" s="1">
        <v>321</v>
      </c>
      <c r="I2953" s="1">
        <v>41.8</v>
      </c>
      <c r="J2953" s="1">
        <v>7.1</v>
      </c>
      <c r="K2953" s="1">
        <v>98.89</v>
      </c>
      <c r="L2953" s="1">
        <v>6.84</v>
      </c>
      <c r="M2953" s="1">
        <v>127.1</v>
      </c>
      <c r="N2953" s="1">
        <v>90.02</v>
      </c>
      <c r="O2953" s="1">
        <v>93.95</v>
      </c>
      <c r="P2953" s="1" t="s">
        <v>4</v>
      </c>
      <c r="Q2953" s="1" t="s">
        <v>50</v>
      </c>
      <c r="R2953" s="1" t="s">
        <v>153</v>
      </c>
      <c r="S2953" s="1" t="s">
        <v>52</v>
      </c>
      <c r="T2953" s="3">
        <f t="shared" si="0"/>
        <v>45931</v>
      </c>
      <c r="U2953" s="5">
        <f t="shared" ref="U2953:V2953" si="5906">IF(ISBLANK(F2953),1,0)</f>
        <v>0</v>
      </c>
      <c r="V2953" s="5">
        <f t="shared" si="5906"/>
        <v>0</v>
      </c>
      <c r="W2953" s="5">
        <f t="shared" ref="W2953:Z2953" si="5907">IF(ISBLANK(K2953),1,0)</f>
        <v>0</v>
      </c>
      <c r="X2953" s="5">
        <f t="shared" si="5907"/>
        <v>0</v>
      </c>
      <c r="Y2953" s="5">
        <f t="shared" si="5907"/>
        <v>0</v>
      </c>
      <c r="Z2953" s="5">
        <f t="shared" si="5907"/>
        <v>0</v>
      </c>
      <c r="AA2953" s="5">
        <f t="shared" si="3"/>
        <v>0</v>
      </c>
    </row>
    <row r="2954" spans="1:27" ht="15.75" customHeight="1" x14ac:dyDescent="0.2">
      <c r="A2954" s="1" t="s">
        <v>3050</v>
      </c>
      <c r="B2954" s="1" t="s">
        <v>58</v>
      </c>
      <c r="C2954" s="1" t="s">
        <v>21</v>
      </c>
      <c r="D2954" s="2">
        <v>45854</v>
      </c>
      <c r="E2954" s="1" t="s">
        <v>23</v>
      </c>
      <c r="F2954" s="1">
        <v>20.98</v>
      </c>
      <c r="G2954" s="1">
        <v>41.49</v>
      </c>
      <c r="H2954" s="1">
        <v>325</v>
      </c>
      <c r="I2954" s="1">
        <v>44.6</v>
      </c>
      <c r="J2954" s="1">
        <v>6.62</v>
      </c>
      <c r="K2954" s="1">
        <v>98.96</v>
      </c>
      <c r="L2954" s="1">
        <v>6.63</v>
      </c>
      <c r="M2954" s="1">
        <v>122.5</v>
      </c>
      <c r="N2954" s="1">
        <v>88.7</v>
      </c>
      <c r="O2954" s="1">
        <v>94.43</v>
      </c>
      <c r="P2954" s="1" t="s">
        <v>4</v>
      </c>
      <c r="Q2954" s="1" t="s">
        <v>5</v>
      </c>
      <c r="R2954" s="1" t="s">
        <v>6</v>
      </c>
      <c r="S2954" s="1" t="s">
        <v>6</v>
      </c>
      <c r="T2954" s="3">
        <f t="shared" si="0"/>
        <v>45839</v>
      </c>
      <c r="U2954" s="5">
        <f t="shared" ref="U2954:V2954" si="5908">IF(ISBLANK(F2954),1,0)</f>
        <v>0</v>
      </c>
      <c r="V2954" s="5">
        <f t="shared" si="5908"/>
        <v>0</v>
      </c>
      <c r="W2954" s="5">
        <f t="shared" ref="W2954:Z2954" si="5909">IF(ISBLANK(K2954),1,0)</f>
        <v>0</v>
      </c>
      <c r="X2954" s="5">
        <f t="shared" si="5909"/>
        <v>0</v>
      </c>
      <c r="Y2954" s="5">
        <f t="shared" si="5909"/>
        <v>0</v>
      </c>
      <c r="Z2954" s="5">
        <f t="shared" si="5909"/>
        <v>0</v>
      </c>
      <c r="AA2954" s="5">
        <f t="shared" si="3"/>
        <v>0</v>
      </c>
    </row>
    <row r="2955" spans="1:27" ht="15.75" customHeight="1" x14ac:dyDescent="0.2">
      <c r="A2955" s="1" t="s">
        <v>3126</v>
      </c>
      <c r="B2955" s="1" t="s">
        <v>58</v>
      </c>
      <c r="C2955" s="1" t="s">
        <v>47</v>
      </c>
      <c r="D2955" s="2">
        <v>45682</v>
      </c>
      <c r="E2955" s="1" t="s">
        <v>3</v>
      </c>
      <c r="F2955" s="1">
        <v>23.13</v>
      </c>
      <c r="H2955" s="1">
        <v>331</v>
      </c>
      <c r="I2955" s="1">
        <v>29.4</v>
      </c>
      <c r="J2955" s="1">
        <v>6.5</v>
      </c>
      <c r="K2955" s="1">
        <v>98.57</v>
      </c>
      <c r="L2955" s="1">
        <v>6.85</v>
      </c>
      <c r="M2955" s="1">
        <v>111.8</v>
      </c>
      <c r="N2955" s="1">
        <v>88.11</v>
      </c>
      <c r="O2955" s="1">
        <v>91.37</v>
      </c>
      <c r="P2955" s="1" t="s">
        <v>4</v>
      </c>
      <c r="Q2955" s="1" t="s">
        <v>5</v>
      </c>
      <c r="R2955" s="1" t="s">
        <v>6</v>
      </c>
      <c r="S2955" s="1" t="s">
        <v>6</v>
      </c>
      <c r="T2955" s="3">
        <f t="shared" si="0"/>
        <v>45658</v>
      </c>
      <c r="U2955" s="5">
        <f t="shared" ref="U2955:V2955" si="5910">IF(ISBLANK(F2955),1,0)</f>
        <v>0</v>
      </c>
      <c r="V2955" s="5">
        <f t="shared" si="5910"/>
        <v>1</v>
      </c>
      <c r="W2955" s="5">
        <f t="shared" ref="W2955:Z2955" si="5911">IF(ISBLANK(K2955),1,0)</f>
        <v>0</v>
      </c>
      <c r="X2955" s="5">
        <f t="shared" si="5911"/>
        <v>0</v>
      </c>
      <c r="Y2955" s="5">
        <f t="shared" si="5911"/>
        <v>0</v>
      </c>
      <c r="Z2955" s="5">
        <f t="shared" si="5911"/>
        <v>0</v>
      </c>
      <c r="AA2955" s="5">
        <f t="shared" si="3"/>
        <v>1</v>
      </c>
    </row>
    <row r="2956" spans="1:27" ht="15.75" customHeight="1" x14ac:dyDescent="0.2">
      <c r="A2956" s="1" t="s">
        <v>1157</v>
      </c>
      <c r="B2956" s="1" t="s">
        <v>34</v>
      </c>
      <c r="C2956" s="1" t="s">
        <v>47</v>
      </c>
      <c r="D2956" s="2">
        <v>45639</v>
      </c>
      <c r="E2956" s="1" t="s">
        <v>23</v>
      </c>
      <c r="F2956" s="1">
        <v>21.35</v>
      </c>
      <c r="G2956" s="1">
        <v>45.87</v>
      </c>
      <c r="H2956" s="1">
        <v>285</v>
      </c>
      <c r="I2956" s="1">
        <v>47.5</v>
      </c>
      <c r="J2956" s="1">
        <v>8.9700000000000006</v>
      </c>
      <c r="K2956" s="1">
        <v>98.86</v>
      </c>
      <c r="L2956" s="1">
        <v>7.03</v>
      </c>
      <c r="M2956" s="1">
        <v>134.1</v>
      </c>
      <c r="N2956" s="1">
        <v>84.81</v>
      </c>
      <c r="O2956" s="1">
        <v>91.23</v>
      </c>
      <c r="P2956" s="1" t="s">
        <v>4</v>
      </c>
      <c r="Q2956" s="1" t="s">
        <v>5</v>
      </c>
      <c r="R2956" s="1" t="s">
        <v>6</v>
      </c>
      <c r="S2956" s="1" t="s">
        <v>6</v>
      </c>
      <c r="T2956" s="3">
        <f t="shared" si="0"/>
        <v>45627</v>
      </c>
      <c r="U2956" s="5">
        <f t="shared" ref="U2956:V2956" si="5912">IF(ISBLANK(F2956),1,0)</f>
        <v>0</v>
      </c>
      <c r="V2956" s="5">
        <f t="shared" si="5912"/>
        <v>0</v>
      </c>
      <c r="W2956" s="5">
        <f t="shared" ref="W2956:Z2956" si="5913">IF(ISBLANK(K2956),1,0)</f>
        <v>0</v>
      </c>
      <c r="X2956" s="5">
        <f t="shared" si="5913"/>
        <v>0</v>
      </c>
      <c r="Y2956" s="5">
        <f t="shared" si="5913"/>
        <v>0</v>
      </c>
      <c r="Z2956" s="5">
        <f t="shared" si="5913"/>
        <v>0</v>
      </c>
      <c r="AA2956" s="5">
        <f t="shared" si="3"/>
        <v>0</v>
      </c>
    </row>
    <row r="2957" spans="1:27" ht="15.75" customHeight="1" x14ac:dyDescent="0.2">
      <c r="A2957" s="1" t="s">
        <v>3046</v>
      </c>
      <c r="B2957" s="1" t="s">
        <v>58</v>
      </c>
      <c r="C2957" s="1" t="s">
        <v>21</v>
      </c>
      <c r="D2957" s="2">
        <v>45925</v>
      </c>
      <c r="E2957" s="1" t="s">
        <v>37</v>
      </c>
      <c r="F2957" s="1">
        <v>21.82</v>
      </c>
      <c r="G2957" s="1">
        <v>43.9</v>
      </c>
      <c r="H2957" s="1">
        <v>339</v>
      </c>
      <c r="I2957" s="1">
        <v>44.3</v>
      </c>
      <c r="J2957" s="1">
        <v>6.59</v>
      </c>
      <c r="K2957" s="1">
        <v>99.18</v>
      </c>
      <c r="L2957" s="1">
        <v>6.85</v>
      </c>
      <c r="M2957" s="1">
        <v>122.7</v>
      </c>
      <c r="N2957" s="1">
        <v>89.48</v>
      </c>
      <c r="O2957" s="1">
        <v>94.44</v>
      </c>
      <c r="P2957" s="1" t="s">
        <v>4</v>
      </c>
      <c r="Q2957" s="1" t="s">
        <v>5</v>
      </c>
      <c r="R2957" s="1" t="s">
        <v>6</v>
      </c>
      <c r="S2957" s="1" t="s">
        <v>6</v>
      </c>
      <c r="T2957" s="3">
        <f t="shared" si="0"/>
        <v>45901</v>
      </c>
      <c r="U2957" s="5">
        <f t="shared" ref="U2957:V2957" si="5914">IF(ISBLANK(F2957),1,0)</f>
        <v>0</v>
      </c>
      <c r="V2957" s="5">
        <f t="shared" si="5914"/>
        <v>0</v>
      </c>
      <c r="W2957" s="5">
        <f t="shared" ref="W2957:Z2957" si="5915">IF(ISBLANK(K2957),1,0)</f>
        <v>0</v>
      </c>
      <c r="X2957" s="5">
        <f t="shared" si="5915"/>
        <v>0</v>
      </c>
      <c r="Y2957" s="5">
        <f t="shared" si="5915"/>
        <v>0</v>
      </c>
      <c r="Z2957" s="5">
        <f t="shared" si="5915"/>
        <v>0</v>
      </c>
      <c r="AA2957" s="5">
        <f t="shared" si="3"/>
        <v>0</v>
      </c>
    </row>
    <row r="2958" spans="1:27" ht="15.75" customHeight="1" x14ac:dyDescent="0.2">
      <c r="A2958" s="1" t="s">
        <v>671</v>
      </c>
      <c r="B2958" s="1" t="s">
        <v>34</v>
      </c>
      <c r="C2958" s="1" t="s">
        <v>488</v>
      </c>
      <c r="D2958" s="2">
        <v>45917</v>
      </c>
      <c r="E2958" s="1" t="s">
        <v>93</v>
      </c>
      <c r="G2958" s="1">
        <v>56.03</v>
      </c>
      <c r="H2958" s="1">
        <v>300</v>
      </c>
      <c r="I2958" s="1">
        <v>47</v>
      </c>
      <c r="J2958" s="1">
        <v>7.57</v>
      </c>
      <c r="K2958" s="1">
        <v>98.55</v>
      </c>
      <c r="L2958" s="1">
        <v>7.32</v>
      </c>
      <c r="M2958" s="1">
        <v>124.8</v>
      </c>
      <c r="N2958" s="1">
        <v>88.35</v>
      </c>
      <c r="O2958" s="1">
        <v>93.74</v>
      </c>
      <c r="P2958" s="1" t="s">
        <v>4</v>
      </c>
      <c r="Q2958" s="1" t="s">
        <v>5</v>
      </c>
      <c r="R2958" s="1" t="s">
        <v>6</v>
      </c>
      <c r="S2958" s="1" t="s">
        <v>6</v>
      </c>
      <c r="T2958" s="3">
        <f t="shared" si="0"/>
        <v>45901</v>
      </c>
      <c r="U2958" s="5">
        <f t="shared" ref="U2958:V2958" si="5916">IF(ISBLANK(F2958),1,0)</f>
        <v>1</v>
      </c>
      <c r="V2958" s="5">
        <f t="shared" si="5916"/>
        <v>0</v>
      </c>
      <c r="W2958" s="5">
        <f t="shared" ref="W2958:Z2958" si="5917">IF(ISBLANK(K2958),1,0)</f>
        <v>0</v>
      </c>
      <c r="X2958" s="5">
        <f t="shared" si="5917"/>
        <v>0</v>
      </c>
      <c r="Y2958" s="5">
        <f t="shared" si="5917"/>
        <v>0</v>
      </c>
      <c r="Z2958" s="5">
        <f t="shared" si="5917"/>
        <v>0</v>
      </c>
      <c r="AA2958" s="5">
        <f t="shared" si="3"/>
        <v>1</v>
      </c>
    </row>
    <row r="2959" spans="1:27" ht="15.75" customHeight="1" x14ac:dyDescent="0.2">
      <c r="A2959" s="1" t="s">
        <v>3127</v>
      </c>
      <c r="B2959" s="1" t="s">
        <v>58</v>
      </c>
      <c r="C2959" s="1" t="s">
        <v>47</v>
      </c>
      <c r="D2959" s="2">
        <v>45577</v>
      </c>
      <c r="E2959" s="1" t="s">
        <v>93</v>
      </c>
      <c r="F2959" s="1">
        <v>21.94</v>
      </c>
      <c r="G2959" s="1">
        <v>50.26</v>
      </c>
      <c r="H2959" s="1">
        <v>312</v>
      </c>
      <c r="I2959" s="1">
        <v>36.9</v>
      </c>
      <c r="J2959" s="1">
        <v>7.49</v>
      </c>
      <c r="K2959" s="1">
        <v>98.9</v>
      </c>
      <c r="L2959" s="1">
        <v>7.17</v>
      </c>
      <c r="M2959" s="1">
        <v>133.30000000000001</v>
      </c>
      <c r="N2959" s="1">
        <v>85.01</v>
      </c>
      <c r="O2959" s="1">
        <v>92.47</v>
      </c>
      <c r="P2959" s="1" t="s">
        <v>4</v>
      </c>
      <c r="Q2959" s="1" t="s">
        <v>5</v>
      </c>
      <c r="R2959" s="1" t="s">
        <v>6</v>
      </c>
      <c r="S2959" s="1" t="s">
        <v>6</v>
      </c>
      <c r="T2959" s="3">
        <f t="shared" si="0"/>
        <v>45566</v>
      </c>
      <c r="U2959" s="5">
        <f t="shared" ref="U2959:V2959" si="5918">IF(ISBLANK(F2959),1,0)</f>
        <v>0</v>
      </c>
      <c r="V2959" s="5">
        <f t="shared" si="5918"/>
        <v>0</v>
      </c>
      <c r="W2959" s="5">
        <f t="shared" ref="W2959:Z2959" si="5919">IF(ISBLANK(K2959),1,0)</f>
        <v>0</v>
      </c>
      <c r="X2959" s="5">
        <f t="shared" si="5919"/>
        <v>0</v>
      </c>
      <c r="Y2959" s="5">
        <f t="shared" si="5919"/>
        <v>0</v>
      </c>
      <c r="Z2959" s="5">
        <f t="shared" si="5919"/>
        <v>0</v>
      </c>
      <c r="AA2959" s="5">
        <f t="shared" si="3"/>
        <v>0</v>
      </c>
    </row>
    <row r="2960" spans="1:27" ht="15.75" customHeight="1" x14ac:dyDescent="0.2">
      <c r="A2960" s="1" t="s">
        <v>3128</v>
      </c>
      <c r="B2960" s="1" t="s">
        <v>20</v>
      </c>
      <c r="C2960" s="1" t="s">
        <v>35</v>
      </c>
      <c r="D2960" s="2">
        <v>45996</v>
      </c>
      <c r="E2960" s="1" t="s">
        <v>23</v>
      </c>
      <c r="F2960" s="1">
        <v>22.48</v>
      </c>
      <c r="G2960" s="1">
        <v>48.39</v>
      </c>
      <c r="H2960" s="1">
        <v>306</v>
      </c>
      <c r="I2960" s="1">
        <v>51.3</v>
      </c>
      <c r="J2960" s="1">
        <v>7.88</v>
      </c>
      <c r="K2960" s="1">
        <v>99.19</v>
      </c>
      <c r="L2960" s="1">
        <v>7.08</v>
      </c>
      <c r="M2960" s="1">
        <v>136.69999999999999</v>
      </c>
      <c r="N2960" s="1">
        <v>83.2</v>
      </c>
      <c r="O2960" s="1">
        <v>92.88</v>
      </c>
      <c r="P2960" s="1" t="s">
        <v>4</v>
      </c>
      <c r="Q2960" s="1" t="s">
        <v>5</v>
      </c>
      <c r="R2960" s="1" t="s">
        <v>6</v>
      </c>
      <c r="S2960" s="1" t="s">
        <v>6</v>
      </c>
      <c r="T2960" s="3">
        <f t="shared" si="0"/>
        <v>45992</v>
      </c>
      <c r="U2960" s="5">
        <f t="shared" ref="U2960:V2960" si="5920">IF(ISBLANK(F2960),1,0)</f>
        <v>0</v>
      </c>
      <c r="V2960" s="5">
        <f t="shared" si="5920"/>
        <v>0</v>
      </c>
      <c r="W2960" s="5">
        <f t="shared" ref="W2960:Z2960" si="5921">IF(ISBLANK(K2960),1,0)</f>
        <v>0</v>
      </c>
      <c r="X2960" s="5">
        <f t="shared" si="5921"/>
        <v>0</v>
      </c>
      <c r="Y2960" s="5">
        <f t="shared" si="5921"/>
        <v>0</v>
      </c>
      <c r="Z2960" s="5">
        <f t="shared" si="5921"/>
        <v>0</v>
      </c>
      <c r="AA2960" s="5">
        <f t="shared" si="3"/>
        <v>0</v>
      </c>
    </row>
    <row r="2961" spans="1:27" ht="15.75" customHeight="1" x14ac:dyDescent="0.2">
      <c r="A2961" s="1" t="s">
        <v>3129</v>
      </c>
      <c r="B2961" s="1" t="s">
        <v>20</v>
      </c>
      <c r="C2961" s="1" t="s">
        <v>35</v>
      </c>
      <c r="D2961" s="2">
        <v>45896</v>
      </c>
      <c r="E2961" s="1" t="s">
        <v>23</v>
      </c>
      <c r="F2961" s="1">
        <v>23.35</v>
      </c>
      <c r="G2961" s="1">
        <v>36.01</v>
      </c>
      <c r="H2961" s="1">
        <v>299</v>
      </c>
      <c r="I2961" s="1">
        <v>47.1</v>
      </c>
      <c r="J2961" s="1">
        <v>8.14</v>
      </c>
      <c r="K2961" s="1">
        <v>98.56</v>
      </c>
      <c r="L2961" s="1">
        <v>6.83</v>
      </c>
      <c r="M2961" s="1">
        <v>153.9</v>
      </c>
      <c r="N2961" s="1">
        <v>87.7</v>
      </c>
      <c r="O2961" s="1">
        <v>93.24</v>
      </c>
      <c r="P2961" s="1" t="s">
        <v>4</v>
      </c>
      <c r="Q2961" s="1" t="s">
        <v>5</v>
      </c>
      <c r="R2961" s="1" t="s">
        <v>6</v>
      </c>
      <c r="S2961" s="1" t="s">
        <v>6</v>
      </c>
      <c r="T2961" s="3">
        <f t="shared" si="0"/>
        <v>45870</v>
      </c>
      <c r="U2961" s="5">
        <f t="shared" ref="U2961:V2961" si="5922">IF(ISBLANK(F2961),1,0)</f>
        <v>0</v>
      </c>
      <c r="V2961" s="5">
        <f t="shared" si="5922"/>
        <v>0</v>
      </c>
      <c r="W2961" s="5">
        <f t="shared" ref="W2961:Z2961" si="5923">IF(ISBLANK(K2961),1,0)</f>
        <v>0</v>
      </c>
      <c r="X2961" s="5">
        <f t="shared" si="5923"/>
        <v>0</v>
      </c>
      <c r="Y2961" s="5">
        <f t="shared" si="5923"/>
        <v>0</v>
      </c>
      <c r="Z2961" s="5">
        <f t="shared" si="5923"/>
        <v>0</v>
      </c>
      <c r="AA2961" s="5">
        <f t="shared" si="3"/>
        <v>0</v>
      </c>
    </row>
    <row r="2962" spans="1:27" ht="15.75" customHeight="1" x14ac:dyDescent="0.2">
      <c r="A2962" s="1" t="s">
        <v>3130</v>
      </c>
      <c r="B2962" s="1" t="s">
        <v>20</v>
      </c>
      <c r="C2962" s="1" t="s">
        <v>35</v>
      </c>
      <c r="D2962" s="2">
        <v>45910</v>
      </c>
      <c r="E2962" s="1" t="s">
        <v>93</v>
      </c>
      <c r="F2962" s="1">
        <v>22.06</v>
      </c>
      <c r="G2962" s="1">
        <v>50.96</v>
      </c>
      <c r="H2962" s="1">
        <v>309</v>
      </c>
      <c r="I2962" s="1">
        <v>50.3</v>
      </c>
      <c r="J2962" s="1">
        <v>8.06</v>
      </c>
      <c r="K2962" s="1">
        <v>99.3</v>
      </c>
      <c r="L2962" s="1">
        <v>7.27</v>
      </c>
      <c r="M2962" s="1">
        <v>145.19999999999999</v>
      </c>
      <c r="N2962" s="1">
        <v>83.01</v>
      </c>
      <c r="O2962" s="1">
        <v>93.45</v>
      </c>
      <c r="P2962" s="1" t="s">
        <v>4</v>
      </c>
      <c r="Q2962" s="1" t="s">
        <v>5</v>
      </c>
      <c r="R2962" s="1" t="s">
        <v>6</v>
      </c>
      <c r="S2962" s="1" t="s">
        <v>6</v>
      </c>
      <c r="T2962" s="3">
        <f t="shared" si="0"/>
        <v>45901</v>
      </c>
      <c r="U2962" s="5">
        <f t="shared" ref="U2962:V2962" si="5924">IF(ISBLANK(F2962),1,0)</f>
        <v>0</v>
      </c>
      <c r="V2962" s="5">
        <f t="shared" si="5924"/>
        <v>0</v>
      </c>
      <c r="W2962" s="5">
        <f t="shared" ref="W2962:Z2962" si="5925">IF(ISBLANK(K2962),1,0)</f>
        <v>0</v>
      </c>
      <c r="X2962" s="5">
        <f t="shared" si="5925"/>
        <v>0</v>
      </c>
      <c r="Y2962" s="5">
        <f t="shared" si="5925"/>
        <v>0</v>
      </c>
      <c r="Z2962" s="5">
        <f t="shared" si="5925"/>
        <v>0</v>
      </c>
      <c r="AA2962" s="5">
        <f t="shared" si="3"/>
        <v>0</v>
      </c>
    </row>
    <row r="2963" spans="1:27" ht="15.75" customHeight="1" x14ac:dyDescent="0.2">
      <c r="A2963" s="1" t="s">
        <v>644</v>
      </c>
      <c r="B2963" s="1" t="s">
        <v>34</v>
      </c>
      <c r="C2963" s="1" t="s">
        <v>21</v>
      </c>
      <c r="D2963" s="2">
        <v>45333</v>
      </c>
      <c r="E2963" s="1" t="s">
        <v>23</v>
      </c>
      <c r="F2963" s="1">
        <v>22.62</v>
      </c>
      <c r="G2963" s="1">
        <v>43.59</v>
      </c>
      <c r="H2963" s="1">
        <v>318</v>
      </c>
      <c r="I2963" s="1">
        <v>44.3</v>
      </c>
      <c r="J2963" s="1">
        <v>6.8</v>
      </c>
      <c r="K2963" s="1">
        <v>98.75</v>
      </c>
      <c r="L2963" s="1">
        <v>7.08</v>
      </c>
      <c r="M2963" s="1">
        <v>123.3</v>
      </c>
      <c r="N2963" s="1">
        <v>88.6</v>
      </c>
      <c r="O2963" s="1">
        <v>93.84</v>
      </c>
      <c r="P2963" s="1" t="s">
        <v>4</v>
      </c>
      <c r="Q2963" s="1" t="s">
        <v>5</v>
      </c>
      <c r="R2963" s="1" t="s">
        <v>6</v>
      </c>
      <c r="S2963" s="1" t="s">
        <v>6</v>
      </c>
      <c r="T2963" s="3">
        <f t="shared" si="0"/>
        <v>45323</v>
      </c>
      <c r="U2963" s="5">
        <f t="shared" ref="U2963:V2963" si="5926">IF(ISBLANK(F2963),1,0)</f>
        <v>0</v>
      </c>
      <c r="V2963" s="5">
        <f t="shared" si="5926"/>
        <v>0</v>
      </c>
      <c r="W2963" s="5">
        <f t="shared" ref="W2963:Z2963" si="5927">IF(ISBLANK(K2963),1,0)</f>
        <v>0</v>
      </c>
      <c r="X2963" s="5">
        <f t="shared" si="5927"/>
        <v>0</v>
      </c>
      <c r="Y2963" s="5">
        <f t="shared" si="5927"/>
        <v>0</v>
      </c>
      <c r="Z2963" s="5">
        <f t="shared" si="5927"/>
        <v>0</v>
      </c>
      <c r="AA2963" s="5">
        <f t="shared" si="3"/>
        <v>0</v>
      </c>
    </row>
    <row r="2964" spans="1:27" ht="15.75" customHeight="1" x14ac:dyDescent="0.2">
      <c r="A2964" s="1" t="s">
        <v>603</v>
      </c>
      <c r="B2964" s="1" t="s">
        <v>34</v>
      </c>
      <c r="C2964" s="1" t="s">
        <v>21</v>
      </c>
      <c r="D2964" s="2">
        <v>45387</v>
      </c>
      <c r="E2964" s="1" t="s">
        <v>23</v>
      </c>
      <c r="F2964" s="1">
        <v>23.09</v>
      </c>
      <c r="G2964" s="1">
        <v>42.86</v>
      </c>
      <c r="H2964" s="1">
        <v>310</v>
      </c>
      <c r="I2964" s="1">
        <v>47.1</v>
      </c>
      <c r="J2964" s="1">
        <v>7.67</v>
      </c>
      <c r="K2964" s="1">
        <v>99</v>
      </c>
      <c r="L2964" s="1">
        <v>6.97</v>
      </c>
      <c r="M2964" s="1">
        <v>143.1</v>
      </c>
      <c r="N2964" s="1">
        <v>90.58</v>
      </c>
      <c r="O2964" s="1">
        <v>94.06</v>
      </c>
      <c r="P2964" s="1" t="s">
        <v>4</v>
      </c>
      <c r="Q2964" s="1" t="s">
        <v>5</v>
      </c>
      <c r="R2964" s="1" t="s">
        <v>6</v>
      </c>
      <c r="S2964" s="1" t="s">
        <v>6</v>
      </c>
      <c r="T2964" s="3">
        <f t="shared" si="0"/>
        <v>45383</v>
      </c>
      <c r="U2964" s="5">
        <f t="shared" ref="U2964:V2964" si="5928">IF(ISBLANK(F2964),1,0)</f>
        <v>0</v>
      </c>
      <c r="V2964" s="5">
        <f t="shared" si="5928"/>
        <v>0</v>
      </c>
      <c r="W2964" s="5">
        <f t="shared" ref="W2964:Z2964" si="5929">IF(ISBLANK(K2964),1,0)</f>
        <v>0</v>
      </c>
      <c r="X2964" s="5">
        <f t="shared" si="5929"/>
        <v>0</v>
      </c>
      <c r="Y2964" s="5">
        <f t="shared" si="5929"/>
        <v>0</v>
      </c>
      <c r="Z2964" s="5">
        <f t="shared" si="5929"/>
        <v>0</v>
      </c>
      <c r="AA2964" s="5">
        <f t="shared" si="3"/>
        <v>0</v>
      </c>
    </row>
    <row r="2965" spans="1:27" ht="15.75" customHeight="1" x14ac:dyDescent="0.2">
      <c r="A2965" s="1" t="s">
        <v>824</v>
      </c>
      <c r="B2965" s="1" t="s">
        <v>34</v>
      </c>
      <c r="C2965" s="1" t="s">
        <v>21</v>
      </c>
      <c r="D2965" s="2">
        <v>45509</v>
      </c>
      <c r="E2965" s="1" t="s">
        <v>23</v>
      </c>
      <c r="F2965" s="1">
        <v>21.99</v>
      </c>
      <c r="G2965" s="1">
        <v>33.200000000000003</v>
      </c>
      <c r="H2965" s="1">
        <v>343</v>
      </c>
      <c r="I2965" s="1">
        <v>51.1</v>
      </c>
      <c r="J2965" s="1">
        <v>7.21</v>
      </c>
      <c r="K2965" s="1">
        <v>99.47</v>
      </c>
      <c r="L2965" s="1">
        <v>6.85</v>
      </c>
      <c r="M2965" s="1">
        <v>129</v>
      </c>
      <c r="N2965" s="1">
        <v>86.42</v>
      </c>
      <c r="O2965" s="1">
        <v>93.09</v>
      </c>
      <c r="P2965" s="1" t="s">
        <v>4</v>
      </c>
      <c r="Q2965" s="1" t="s">
        <v>5</v>
      </c>
      <c r="R2965" s="1" t="s">
        <v>6</v>
      </c>
      <c r="S2965" s="1" t="s">
        <v>6</v>
      </c>
      <c r="T2965" s="3">
        <f t="shared" si="0"/>
        <v>45505</v>
      </c>
      <c r="U2965" s="5">
        <f t="shared" ref="U2965:V2965" si="5930">IF(ISBLANK(F2965),1,0)</f>
        <v>0</v>
      </c>
      <c r="V2965" s="5">
        <f t="shared" si="5930"/>
        <v>0</v>
      </c>
      <c r="W2965" s="5">
        <f t="shared" ref="W2965:Z2965" si="5931">IF(ISBLANK(K2965),1,0)</f>
        <v>0</v>
      </c>
      <c r="X2965" s="5">
        <f t="shared" si="5931"/>
        <v>0</v>
      </c>
      <c r="Y2965" s="5">
        <f t="shared" si="5931"/>
        <v>0</v>
      </c>
      <c r="Z2965" s="5">
        <f t="shared" si="5931"/>
        <v>0</v>
      </c>
      <c r="AA2965" s="5">
        <f t="shared" si="3"/>
        <v>0</v>
      </c>
    </row>
    <row r="2966" spans="1:27" ht="15.75" customHeight="1" x14ac:dyDescent="0.2">
      <c r="A2966" s="1" t="s">
        <v>1905</v>
      </c>
      <c r="B2966" s="1" t="s">
        <v>58</v>
      </c>
      <c r="C2966" s="1" t="s">
        <v>21</v>
      </c>
      <c r="D2966" s="2">
        <v>45848</v>
      </c>
      <c r="E2966" s="1" t="s">
        <v>23</v>
      </c>
      <c r="F2966" s="1">
        <v>23.18</v>
      </c>
      <c r="G2966" s="1">
        <v>43.63</v>
      </c>
      <c r="H2966" s="1">
        <v>333</v>
      </c>
      <c r="I2966" s="1">
        <v>39.9</v>
      </c>
      <c r="J2966" s="1">
        <v>7.88</v>
      </c>
      <c r="L2966" s="1">
        <v>6.89</v>
      </c>
      <c r="M2966" s="1">
        <v>142.5</v>
      </c>
      <c r="N2966" s="1">
        <v>86.05</v>
      </c>
      <c r="O2966" s="1">
        <v>95.31</v>
      </c>
      <c r="P2966" s="1" t="s">
        <v>4</v>
      </c>
      <c r="Q2966" s="1" t="s">
        <v>5</v>
      </c>
      <c r="R2966" s="1" t="s">
        <v>6</v>
      </c>
      <c r="S2966" s="1" t="s">
        <v>6</v>
      </c>
      <c r="T2966" s="3">
        <f t="shared" si="0"/>
        <v>45839</v>
      </c>
      <c r="U2966" s="5">
        <f t="shared" ref="U2966:V2966" si="5932">IF(ISBLANK(F2966),1,0)</f>
        <v>0</v>
      </c>
      <c r="V2966" s="5">
        <f t="shared" si="5932"/>
        <v>0</v>
      </c>
      <c r="W2966" s="5">
        <f t="shared" ref="W2966:Z2966" si="5933">IF(ISBLANK(K2966),1,0)</f>
        <v>1</v>
      </c>
      <c r="X2966" s="5">
        <f t="shared" si="5933"/>
        <v>0</v>
      </c>
      <c r="Y2966" s="5">
        <f t="shared" si="5933"/>
        <v>0</v>
      </c>
      <c r="Z2966" s="5">
        <f t="shared" si="5933"/>
        <v>0</v>
      </c>
      <c r="AA2966" s="5">
        <f t="shared" si="3"/>
        <v>1</v>
      </c>
    </row>
    <row r="2967" spans="1:27" ht="15.75" customHeight="1" x14ac:dyDescent="0.2">
      <c r="A2967" s="1" t="s">
        <v>3131</v>
      </c>
      <c r="B2967" s="1" t="s">
        <v>1</v>
      </c>
      <c r="C2967" s="1" t="s">
        <v>21</v>
      </c>
      <c r="D2967" s="2">
        <v>45349</v>
      </c>
      <c r="E2967" s="1" t="s">
        <v>165</v>
      </c>
      <c r="F2967" s="1">
        <v>23.09</v>
      </c>
      <c r="G2967" s="1">
        <v>37.58</v>
      </c>
      <c r="H2967" s="1">
        <v>345</v>
      </c>
      <c r="I2967" s="1">
        <v>39.6</v>
      </c>
      <c r="J2967" s="1">
        <v>6.89</v>
      </c>
      <c r="K2967" s="1">
        <v>99.35</v>
      </c>
      <c r="L2967" s="1">
        <v>6.52</v>
      </c>
      <c r="M2967" s="1">
        <v>122.3</v>
      </c>
      <c r="N2967" s="1">
        <v>88.81</v>
      </c>
      <c r="O2967" s="1">
        <v>96.76</v>
      </c>
      <c r="P2967" s="1" t="s">
        <v>4</v>
      </c>
      <c r="Q2967" s="1" t="s">
        <v>5</v>
      </c>
      <c r="R2967" s="1" t="s">
        <v>6</v>
      </c>
      <c r="S2967" s="1" t="s">
        <v>6</v>
      </c>
      <c r="T2967" s="3">
        <f t="shared" si="0"/>
        <v>45323</v>
      </c>
      <c r="U2967" s="5">
        <f t="shared" ref="U2967:V2967" si="5934">IF(ISBLANK(F2967),1,0)</f>
        <v>0</v>
      </c>
      <c r="V2967" s="5">
        <f t="shared" si="5934"/>
        <v>0</v>
      </c>
      <c r="W2967" s="5">
        <f t="shared" ref="W2967:Z2967" si="5935">IF(ISBLANK(K2967),1,0)</f>
        <v>0</v>
      </c>
      <c r="X2967" s="5">
        <f t="shared" si="5935"/>
        <v>0</v>
      </c>
      <c r="Y2967" s="5">
        <f t="shared" si="5935"/>
        <v>0</v>
      </c>
      <c r="Z2967" s="5">
        <f t="shared" si="5935"/>
        <v>0</v>
      </c>
      <c r="AA2967" s="5">
        <f t="shared" si="3"/>
        <v>0</v>
      </c>
    </row>
    <row r="2968" spans="1:27" ht="15.75" customHeight="1" x14ac:dyDescent="0.2">
      <c r="A2968" s="1" t="s">
        <v>3132</v>
      </c>
      <c r="B2968" s="1" t="s">
        <v>58</v>
      </c>
      <c r="C2968" s="1" t="s">
        <v>21</v>
      </c>
      <c r="D2968" s="2">
        <v>45352</v>
      </c>
      <c r="E2968" s="1" t="s">
        <v>37</v>
      </c>
      <c r="F2968" s="1">
        <v>22.11</v>
      </c>
      <c r="G2968" s="1">
        <v>44.04</v>
      </c>
      <c r="H2968" s="1">
        <v>332</v>
      </c>
      <c r="I2968" s="1">
        <v>48.9</v>
      </c>
      <c r="J2968" s="1">
        <v>6.86</v>
      </c>
      <c r="K2968" s="1">
        <v>98.85</v>
      </c>
      <c r="L2968" s="1">
        <v>6.68</v>
      </c>
      <c r="M2968" s="1">
        <v>135.9</v>
      </c>
      <c r="N2968" s="1">
        <v>88.74</v>
      </c>
      <c r="O2968" s="1">
        <v>93.48</v>
      </c>
      <c r="P2968" s="1" t="s">
        <v>4</v>
      </c>
      <c r="Q2968" s="1" t="s">
        <v>50</v>
      </c>
      <c r="R2968" s="1" t="s">
        <v>153</v>
      </c>
      <c r="S2968" s="1" t="s">
        <v>89</v>
      </c>
      <c r="T2968" s="3">
        <f t="shared" si="0"/>
        <v>45352</v>
      </c>
      <c r="U2968" s="5">
        <f t="shared" ref="U2968:V2968" si="5936">IF(ISBLANK(F2968),1,0)</f>
        <v>0</v>
      </c>
      <c r="V2968" s="5">
        <f t="shared" si="5936"/>
        <v>0</v>
      </c>
      <c r="W2968" s="5">
        <f t="shared" ref="W2968:Z2968" si="5937">IF(ISBLANK(K2968),1,0)</f>
        <v>0</v>
      </c>
      <c r="X2968" s="5">
        <f t="shared" si="5937"/>
        <v>0</v>
      </c>
      <c r="Y2968" s="5">
        <f t="shared" si="5937"/>
        <v>0</v>
      </c>
      <c r="Z2968" s="5">
        <f t="shared" si="5937"/>
        <v>0</v>
      </c>
      <c r="AA2968" s="5">
        <f t="shared" si="3"/>
        <v>0</v>
      </c>
    </row>
    <row r="2969" spans="1:27" ht="15.75" customHeight="1" x14ac:dyDescent="0.2">
      <c r="A2969" s="1" t="s">
        <v>687</v>
      </c>
      <c r="B2969" s="1" t="s">
        <v>34</v>
      </c>
      <c r="C2969" s="1" t="s">
        <v>35</v>
      </c>
      <c r="D2969" s="2">
        <v>45315</v>
      </c>
      <c r="E2969" s="1" t="s">
        <v>23</v>
      </c>
      <c r="F2969" s="1">
        <v>22.06</v>
      </c>
      <c r="G2969" s="1">
        <v>38.19</v>
      </c>
      <c r="H2969" s="1">
        <v>302</v>
      </c>
      <c r="I2969" s="1">
        <v>44.3</v>
      </c>
      <c r="J2969" s="1">
        <v>7.46</v>
      </c>
      <c r="K2969" s="1">
        <v>98.84</v>
      </c>
      <c r="L2969" s="1">
        <v>6.84</v>
      </c>
      <c r="M2969" s="1">
        <v>129.80000000000001</v>
      </c>
      <c r="N2969" s="1">
        <v>87.35</v>
      </c>
      <c r="O2969" s="1">
        <v>93.67</v>
      </c>
      <c r="P2969" s="1" t="s">
        <v>4</v>
      </c>
      <c r="Q2969" s="1" t="s">
        <v>5</v>
      </c>
      <c r="R2969" s="1" t="s">
        <v>6</v>
      </c>
      <c r="S2969" s="1" t="s">
        <v>6</v>
      </c>
      <c r="T2969" s="3">
        <f t="shared" si="0"/>
        <v>45292</v>
      </c>
      <c r="U2969" s="5">
        <f t="shared" ref="U2969:V2969" si="5938">IF(ISBLANK(F2969),1,0)</f>
        <v>0</v>
      </c>
      <c r="V2969" s="5">
        <f t="shared" si="5938"/>
        <v>0</v>
      </c>
      <c r="W2969" s="5">
        <f t="shared" ref="W2969:Z2969" si="5939">IF(ISBLANK(K2969),1,0)</f>
        <v>0</v>
      </c>
      <c r="X2969" s="5">
        <f t="shared" si="5939"/>
        <v>0</v>
      </c>
      <c r="Y2969" s="5">
        <f t="shared" si="5939"/>
        <v>0</v>
      </c>
      <c r="Z2969" s="5">
        <f t="shared" si="5939"/>
        <v>0</v>
      </c>
      <c r="AA2969" s="5">
        <f t="shared" si="3"/>
        <v>0</v>
      </c>
    </row>
    <row r="2970" spans="1:27" ht="15.75" customHeight="1" x14ac:dyDescent="0.2">
      <c r="A2970" s="1" t="s">
        <v>3133</v>
      </c>
      <c r="B2970" s="1" t="s">
        <v>20</v>
      </c>
      <c r="C2970" s="1" t="s">
        <v>21</v>
      </c>
      <c r="D2970" s="2">
        <v>45432</v>
      </c>
      <c r="E2970" s="1" t="s">
        <v>23</v>
      </c>
      <c r="F2970" s="1">
        <v>20.13</v>
      </c>
      <c r="G2970" s="1">
        <v>48.99</v>
      </c>
      <c r="H2970" s="1">
        <v>339</v>
      </c>
      <c r="I2970" s="1">
        <v>41.8</v>
      </c>
      <c r="J2970" s="1">
        <v>7.07</v>
      </c>
      <c r="K2970" s="1">
        <v>98.66</v>
      </c>
      <c r="L2970" s="1">
        <v>7.08</v>
      </c>
      <c r="M2970" s="1">
        <v>137.30000000000001</v>
      </c>
      <c r="N2970" s="1">
        <v>87.88</v>
      </c>
      <c r="O2970" s="1">
        <v>90.78</v>
      </c>
      <c r="P2970" s="1" t="s">
        <v>4</v>
      </c>
      <c r="Q2970" s="1" t="s">
        <v>50</v>
      </c>
      <c r="R2970" s="1" t="s">
        <v>243</v>
      </c>
      <c r="S2970" s="1" t="s">
        <v>89</v>
      </c>
      <c r="T2970" s="3">
        <f t="shared" si="0"/>
        <v>45413</v>
      </c>
      <c r="U2970" s="5">
        <f t="shared" ref="U2970:V2970" si="5940">IF(ISBLANK(F2970),1,0)</f>
        <v>0</v>
      </c>
      <c r="V2970" s="5">
        <f t="shared" si="5940"/>
        <v>0</v>
      </c>
      <c r="W2970" s="5">
        <f t="shared" ref="W2970:Z2970" si="5941">IF(ISBLANK(K2970),1,0)</f>
        <v>0</v>
      </c>
      <c r="X2970" s="5">
        <f t="shared" si="5941"/>
        <v>0</v>
      </c>
      <c r="Y2970" s="5">
        <f t="shared" si="5941"/>
        <v>0</v>
      </c>
      <c r="Z2970" s="5">
        <f t="shared" si="5941"/>
        <v>0</v>
      </c>
      <c r="AA2970" s="5">
        <f t="shared" si="3"/>
        <v>0</v>
      </c>
    </row>
    <row r="2971" spans="1:27" ht="15.75" customHeight="1" x14ac:dyDescent="0.2">
      <c r="A2971" s="1" t="s">
        <v>3134</v>
      </c>
      <c r="B2971" s="1" t="s">
        <v>20</v>
      </c>
      <c r="C2971" s="1" t="s">
        <v>21</v>
      </c>
      <c r="D2971" s="2">
        <v>45963</v>
      </c>
      <c r="E2971" s="1" t="s">
        <v>23</v>
      </c>
      <c r="F2971" s="1">
        <v>21.72</v>
      </c>
      <c r="G2971" s="1">
        <v>42.76</v>
      </c>
      <c r="H2971" s="1">
        <v>280</v>
      </c>
      <c r="I2971" s="1">
        <v>50.7</v>
      </c>
      <c r="J2971" s="1">
        <v>8.0399999999999991</v>
      </c>
      <c r="K2971" s="1">
        <v>99.41</v>
      </c>
      <c r="L2971" s="1">
        <v>7.04</v>
      </c>
      <c r="M2971" s="1">
        <v>139</v>
      </c>
      <c r="N2971" s="1">
        <v>83.45</v>
      </c>
      <c r="O2971" s="1">
        <v>93.8</v>
      </c>
      <c r="P2971" s="1" t="s">
        <v>4</v>
      </c>
      <c r="Q2971" s="1" t="s">
        <v>5</v>
      </c>
      <c r="R2971" s="1" t="s">
        <v>6</v>
      </c>
      <c r="S2971" s="1" t="s">
        <v>6</v>
      </c>
      <c r="T2971" s="3">
        <f t="shared" si="0"/>
        <v>45962</v>
      </c>
      <c r="U2971" s="5">
        <f t="shared" ref="U2971:V2971" si="5942">IF(ISBLANK(F2971),1,0)</f>
        <v>0</v>
      </c>
      <c r="V2971" s="5">
        <f t="shared" si="5942"/>
        <v>0</v>
      </c>
      <c r="W2971" s="5">
        <f t="shared" ref="W2971:Z2971" si="5943">IF(ISBLANK(K2971),1,0)</f>
        <v>0</v>
      </c>
      <c r="X2971" s="5">
        <f t="shared" si="5943"/>
        <v>0</v>
      </c>
      <c r="Y2971" s="5">
        <f t="shared" si="5943"/>
        <v>0</v>
      </c>
      <c r="Z2971" s="5">
        <f t="shared" si="5943"/>
        <v>0</v>
      </c>
      <c r="AA2971" s="5">
        <f t="shared" si="3"/>
        <v>0</v>
      </c>
    </row>
    <row r="2972" spans="1:27" ht="15.75" customHeight="1" x14ac:dyDescent="0.2">
      <c r="A2972" s="1" t="s">
        <v>3135</v>
      </c>
      <c r="B2972" s="1" t="s">
        <v>58</v>
      </c>
      <c r="C2972" s="1" t="s">
        <v>21</v>
      </c>
      <c r="D2972" s="2">
        <v>45819</v>
      </c>
      <c r="E2972" s="1" t="s">
        <v>23</v>
      </c>
      <c r="F2972" s="1">
        <v>20.84</v>
      </c>
      <c r="G2972" s="1">
        <v>53.4</v>
      </c>
      <c r="H2972" s="1">
        <v>322</v>
      </c>
      <c r="I2972" s="1">
        <v>48.9</v>
      </c>
      <c r="J2972" s="1">
        <v>7.12</v>
      </c>
      <c r="K2972" s="1">
        <v>98.83</v>
      </c>
      <c r="L2972" s="1">
        <v>6.96</v>
      </c>
      <c r="M2972" s="1">
        <v>122.7</v>
      </c>
      <c r="N2972" s="1">
        <v>84.87</v>
      </c>
      <c r="O2972" s="1">
        <v>92.47</v>
      </c>
      <c r="P2972" s="1" t="s">
        <v>4</v>
      </c>
      <c r="Q2972" s="1" t="s">
        <v>5</v>
      </c>
      <c r="R2972" s="1" t="s">
        <v>6</v>
      </c>
      <c r="S2972" s="1" t="s">
        <v>6</v>
      </c>
      <c r="T2972" s="3">
        <f t="shared" si="0"/>
        <v>45809</v>
      </c>
      <c r="U2972" s="5">
        <f t="shared" ref="U2972:V2972" si="5944">IF(ISBLANK(F2972),1,0)</f>
        <v>0</v>
      </c>
      <c r="V2972" s="5">
        <f t="shared" si="5944"/>
        <v>0</v>
      </c>
      <c r="W2972" s="5">
        <f t="shared" ref="W2972:Z2972" si="5945">IF(ISBLANK(K2972),1,0)</f>
        <v>0</v>
      </c>
      <c r="X2972" s="5">
        <f t="shared" si="5945"/>
        <v>0</v>
      </c>
      <c r="Y2972" s="5">
        <f t="shared" si="5945"/>
        <v>0</v>
      </c>
      <c r="Z2972" s="5">
        <f t="shared" si="5945"/>
        <v>0</v>
      </c>
      <c r="AA2972" s="5">
        <f t="shared" si="3"/>
        <v>0</v>
      </c>
    </row>
    <row r="2973" spans="1:27" ht="15.75" customHeight="1" x14ac:dyDescent="0.2">
      <c r="A2973" s="1" t="s">
        <v>387</v>
      </c>
      <c r="B2973" s="1" t="s">
        <v>58</v>
      </c>
      <c r="C2973" s="1" t="s">
        <v>35</v>
      </c>
      <c r="D2973" s="2">
        <v>45816</v>
      </c>
      <c r="E2973" s="1" t="s">
        <v>23</v>
      </c>
      <c r="F2973" s="1">
        <v>20.78</v>
      </c>
      <c r="G2973" s="1">
        <v>36.880000000000003</v>
      </c>
      <c r="H2973" s="1">
        <v>315</v>
      </c>
      <c r="I2973" s="1">
        <v>48.1</v>
      </c>
      <c r="J2973" s="1">
        <v>6.76</v>
      </c>
      <c r="K2973" s="1">
        <v>99.3</v>
      </c>
      <c r="L2973" s="1">
        <v>6.52</v>
      </c>
      <c r="M2973" s="1">
        <v>132.30000000000001</v>
      </c>
      <c r="N2973" s="1">
        <v>88.9</v>
      </c>
      <c r="O2973" s="1">
        <v>96.62</v>
      </c>
      <c r="P2973" s="1" t="s">
        <v>4</v>
      </c>
      <c r="Q2973" s="1" t="s">
        <v>5</v>
      </c>
      <c r="R2973" s="1" t="s">
        <v>6</v>
      </c>
      <c r="S2973" s="1" t="s">
        <v>6</v>
      </c>
      <c r="T2973" s="3">
        <f t="shared" si="0"/>
        <v>45809</v>
      </c>
      <c r="U2973" s="5">
        <f t="shared" ref="U2973:V2973" si="5946">IF(ISBLANK(F2973),1,0)</f>
        <v>0</v>
      </c>
      <c r="V2973" s="5">
        <f t="shared" si="5946"/>
        <v>0</v>
      </c>
      <c r="W2973" s="5">
        <f t="shared" ref="W2973:Z2973" si="5947">IF(ISBLANK(K2973),1,0)</f>
        <v>0</v>
      </c>
      <c r="X2973" s="5">
        <f t="shared" si="5947"/>
        <v>0</v>
      </c>
      <c r="Y2973" s="5">
        <f t="shared" si="5947"/>
        <v>0</v>
      </c>
      <c r="Z2973" s="5">
        <f t="shared" si="5947"/>
        <v>0</v>
      </c>
      <c r="AA2973" s="5">
        <f t="shared" si="3"/>
        <v>0</v>
      </c>
    </row>
    <row r="2974" spans="1:27" ht="15.75" customHeight="1" x14ac:dyDescent="0.2">
      <c r="A2974" s="1" t="s">
        <v>189</v>
      </c>
      <c r="B2974" s="1" t="s">
        <v>58</v>
      </c>
      <c r="C2974" s="1" t="s">
        <v>21</v>
      </c>
      <c r="D2974" s="2">
        <v>45505</v>
      </c>
      <c r="E2974" s="1" t="s">
        <v>23</v>
      </c>
      <c r="F2974" s="1">
        <v>22.14</v>
      </c>
      <c r="G2974" s="1">
        <v>49.75</v>
      </c>
      <c r="H2974" s="1">
        <v>314</v>
      </c>
      <c r="I2974" s="1">
        <v>45.9</v>
      </c>
      <c r="J2974" s="1">
        <v>6.68</v>
      </c>
      <c r="K2974" s="1">
        <v>98.67</v>
      </c>
      <c r="L2974" s="1">
        <v>6.66</v>
      </c>
      <c r="M2974" s="1">
        <v>138.19999999999999</v>
      </c>
      <c r="N2974" s="1">
        <v>85.43</v>
      </c>
      <c r="O2974" s="1">
        <v>97.23</v>
      </c>
      <c r="P2974" s="1" t="s">
        <v>4</v>
      </c>
      <c r="Q2974" s="1" t="s">
        <v>5</v>
      </c>
      <c r="R2974" s="1" t="s">
        <v>6</v>
      </c>
      <c r="S2974" s="1" t="s">
        <v>6</v>
      </c>
      <c r="T2974" s="3">
        <f t="shared" si="0"/>
        <v>45505</v>
      </c>
      <c r="U2974" s="5">
        <f t="shared" ref="U2974:V2974" si="5948">IF(ISBLANK(F2974),1,0)</f>
        <v>0</v>
      </c>
      <c r="V2974" s="5">
        <f t="shared" si="5948"/>
        <v>0</v>
      </c>
      <c r="W2974" s="5">
        <f t="shared" ref="W2974:Z2974" si="5949">IF(ISBLANK(K2974),1,0)</f>
        <v>0</v>
      </c>
      <c r="X2974" s="5">
        <f t="shared" si="5949"/>
        <v>0</v>
      </c>
      <c r="Y2974" s="5">
        <f t="shared" si="5949"/>
        <v>0</v>
      </c>
      <c r="Z2974" s="5">
        <f t="shared" si="5949"/>
        <v>0</v>
      </c>
      <c r="AA2974" s="5">
        <f t="shared" si="3"/>
        <v>0</v>
      </c>
    </row>
    <row r="2975" spans="1:27" ht="15.75" customHeight="1" x14ac:dyDescent="0.2">
      <c r="A2975" s="1" t="s">
        <v>1077</v>
      </c>
      <c r="B2975" s="1" t="s">
        <v>34</v>
      </c>
      <c r="C2975" s="1" t="s">
        <v>35</v>
      </c>
      <c r="D2975" s="2">
        <v>45748</v>
      </c>
      <c r="E2975" s="1" t="s">
        <v>93</v>
      </c>
      <c r="F2975" s="1">
        <v>20.96</v>
      </c>
      <c r="G2975" s="1">
        <v>34.99</v>
      </c>
      <c r="H2975" s="1">
        <v>307</v>
      </c>
      <c r="I2975" s="1">
        <v>32.1</v>
      </c>
      <c r="J2975" s="1">
        <v>8.19</v>
      </c>
      <c r="K2975" s="1">
        <v>98.81</v>
      </c>
      <c r="L2975" s="1">
        <v>6.88</v>
      </c>
      <c r="M2975" s="1">
        <v>110.3</v>
      </c>
      <c r="N2975" s="1">
        <v>83.63</v>
      </c>
      <c r="O2975" s="1">
        <v>91.94</v>
      </c>
      <c r="P2975" s="1" t="s">
        <v>4</v>
      </c>
      <c r="Q2975" s="1" t="s">
        <v>5</v>
      </c>
      <c r="R2975" s="1" t="s">
        <v>6</v>
      </c>
      <c r="S2975" s="1" t="s">
        <v>6</v>
      </c>
      <c r="T2975" s="3">
        <f t="shared" si="0"/>
        <v>45748</v>
      </c>
      <c r="U2975" s="5">
        <f t="shared" ref="U2975:V2975" si="5950">IF(ISBLANK(F2975),1,0)</f>
        <v>0</v>
      </c>
      <c r="V2975" s="5">
        <f t="shared" si="5950"/>
        <v>0</v>
      </c>
      <c r="W2975" s="5">
        <f t="shared" ref="W2975:Z2975" si="5951">IF(ISBLANK(K2975),1,0)</f>
        <v>0</v>
      </c>
      <c r="X2975" s="5">
        <f t="shared" si="5951"/>
        <v>0</v>
      </c>
      <c r="Y2975" s="5">
        <f t="shared" si="5951"/>
        <v>0</v>
      </c>
      <c r="Z2975" s="5">
        <f t="shared" si="5951"/>
        <v>0</v>
      </c>
      <c r="AA2975" s="5">
        <f t="shared" si="3"/>
        <v>0</v>
      </c>
    </row>
    <row r="2976" spans="1:27" ht="15.75" customHeight="1" x14ac:dyDescent="0.2">
      <c r="A2976" s="1" t="s">
        <v>1101</v>
      </c>
      <c r="B2976" s="1" t="s">
        <v>34</v>
      </c>
      <c r="C2976" s="1" t="s">
        <v>35</v>
      </c>
      <c r="D2976" s="2">
        <v>45861</v>
      </c>
      <c r="E2976" s="1" t="s">
        <v>3</v>
      </c>
      <c r="F2976" s="1">
        <v>21.79</v>
      </c>
      <c r="G2976" s="1">
        <v>45.04</v>
      </c>
      <c r="H2976" s="1">
        <v>301</v>
      </c>
      <c r="I2976" s="1">
        <v>40.5</v>
      </c>
      <c r="J2976" s="1">
        <v>7.19</v>
      </c>
      <c r="K2976" s="1">
        <v>98.97</v>
      </c>
      <c r="L2976" s="1">
        <v>6.87</v>
      </c>
      <c r="M2976" s="1">
        <v>140.69999999999999</v>
      </c>
      <c r="N2976" s="1">
        <v>87.14</v>
      </c>
      <c r="O2976" s="1">
        <v>91.76</v>
      </c>
      <c r="P2976" s="1" t="s">
        <v>4</v>
      </c>
      <c r="Q2976" s="1" t="s">
        <v>5</v>
      </c>
      <c r="R2976" s="1" t="s">
        <v>6</v>
      </c>
      <c r="S2976" s="1" t="s">
        <v>6</v>
      </c>
      <c r="T2976" s="3">
        <f t="shared" si="0"/>
        <v>45839</v>
      </c>
      <c r="U2976" s="5">
        <f t="shared" ref="U2976:V2976" si="5952">IF(ISBLANK(F2976),1,0)</f>
        <v>0</v>
      </c>
      <c r="V2976" s="5">
        <f t="shared" si="5952"/>
        <v>0</v>
      </c>
      <c r="W2976" s="5">
        <f t="shared" ref="W2976:Z2976" si="5953">IF(ISBLANK(K2976),1,0)</f>
        <v>0</v>
      </c>
      <c r="X2976" s="5">
        <f t="shared" si="5953"/>
        <v>0</v>
      </c>
      <c r="Y2976" s="5">
        <f t="shared" si="5953"/>
        <v>0</v>
      </c>
      <c r="Z2976" s="5">
        <f t="shared" si="5953"/>
        <v>0</v>
      </c>
      <c r="AA2976" s="5">
        <f t="shared" si="3"/>
        <v>0</v>
      </c>
    </row>
    <row r="2977" spans="1:27" ht="15.75" customHeight="1" x14ac:dyDescent="0.2">
      <c r="A2977" s="1" t="s">
        <v>485</v>
      </c>
      <c r="B2977" s="1" t="s">
        <v>34</v>
      </c>
      <c r="C2977" s="1" t="s">
        <v>35</v>
      </c>
      <c r="D2977" s="2">
        <v>45681</v>
      </c>
      <c r="E2977" s="1" t="s">
        <v>3</v>
      </c>
      <c r="F2977" s="1">
        <v>21.9</v>
      </c>
      <c r="G2977" s="1">
        <v>40.840000000000003</v>
      </c>
      <c r="H2977" s="1">
        <v>336</v>
      </c>
      <c r="I2977" s="1">
        <v>41.8</v>
      </c>
      <c r="J2977" s="1">
        <v>6.95</v>
      </c>
      <c r="K2977" s="1">
        <v>98.93</v>
      </c>
      <c r="L2977" s="1">
        <v>6.85</v>
      </c>
      <c r="M2977" s="1">
        <v>133.19999999999999</v>
      </c>
      <c r="N2977" s="1">
        <v>88.27</v>
      </c>
      <c r="O2977" s="1">
        <v>94.66</v>
      </c>
      <c r="P2977" s="1" t="s">
        <v>4</v>
      </c>
      <c r="Q2977" s="1" t="s">
        <v>5</v>
      </c>
      <c r="R2977" s="1" t="s">
        <v>6</v>
      </c>
      <c r="S2977" s="1" t="s">
        <v>6</v>
      </c>
      <c r="T2977" s="3">
        <f t="shared" si="0"/>
        <v>45658</v>
      </c>
      <c r="U2977" s="5">
        <f t="shared" ref="U2977:V2977" si="5954">IF(ISBLANK(F2977),1,0)</f>
        <v>0</v>
      </c>
      <c r="V2977" s="5">
        <f t="shared" si="5954"/>
        <v>0</v>
      </c>
      <c r="W2977" s="5">
        <f t="shared" ref="W2977:Z2977" si="5955">IF(ISBLANK(K2977),1,0)</f>
        <v>0</v>
      </c>
      <c r="X2977" s="5">
        <f t="shared" si="5955"/>
        <v>0</v>
      </c>
      <c r="Y2977" s="5">
        <f t="shared" si="5955"/>
        <v>0</v>
      </c>
      <c r="Z2977" s="5">
        <f t="shared" si="5955"/>
        <v>0</v>
      </c>
      <c r="AA2977" s="5">
        <f t="shared" si="3"/>
        <v>0</v>
      </c>
    </row>
    <row r="2978" spans="1:27" ht="15.75" customHeight="1" x14ac:dyDescent="0.2">
      <c r="A2978" s="1" t="s">
        <v>247</v>
      </c>
      <c r="B2978" s="1" t="s">
        <v>58</v>
      </c>
      <c r="C2978" s="1" t="s">
        <v>21</v>
      </c>
      <c r="D2978" s="2">
        <v>45917</v>
      </c>
      <c r="E2978" s="1" t="s">
        <v>23</v>
      </c>
      <c r="F2978" s="1">
        <v>22.14</v>
      </c>
      <c r="G2978" s="1">
        <v>39.76</v>
      </c>
      <c r="H2978" s="1">
        <v>298</v>
      </c>
      <c r="I2978" s="1">
        <v>41.2</v>
      </c>
      <c r="J2978" s="1">
        <v>6.64</v>
      </c>
      <c r="K2978" s="1">
        <v>99.04</v>
      </c>
      <c r="L2978" s="1">
        <v>6.7</v>
      </c>
      <c r="M2978" s="1">
        <v>121.7</v>
      </c>
      <c r="N2978" s="1">
        <v>90.16</v>
      </c>
      <c r="O2978" s="1">
        <v>97.02</v>
      </c>
      <c r="P2978" s="1" t="s">
        <v>4</v>
      </c>
      <c r="Q2978" s="1" t="s">
        <v>5</v>
      </c>
      <c r="R2978" s="1" t="s">
        <v>6</v>
      </c>
      <c r="S2978" s="1" t="s">
        <v>6</v>
      </c>
      <c r="T2978" s="3">
        <f t="shared" si="0"/>
        <v>45901</v>
      </c>
      <c r="U2978" s="5">
        <f t="shared" ref="U2978:V2978" si="5956">IF(ISBLANK(F2978),1,0)</f>
        <v>0</v>
      </c>
      <c r="V2978" s="5">
        <f t="shared" si="5956"/>
        <v>0</v>
      </c>
      <c r="W2978" s="5">
        <f t="shared" ref="W2978:Z2978" si="5957">IF(ISBLANK(K2978),1,0)</f>
        <v>0</v>
      </c>
      <c r="X2978" s="5">
        <f t="shared" si="5957"/>
        <v>0</v>
      </c>
      <c r="Y2978" s="5">
        <f t="shared" si="5957"/>
        <v>0</v>
      </c>
      <c r="Z2978" s="5">
        <f t="shared" si="5957"/>
        <v>0</v>
      </c>
      <c r="AA2978" s="5">
        <f t="shared" si="3"/>
        <v>0</v>
      </c>
    </row>
    <row r="2979" spans="1:27" ht="15.75" customHeight="1" x14ac:dyDescent="0.2">
      <c r="A2979" s="1" t="s">
        <v>812</v>
      </c>
      <c r="B2979" s="1" t="s">
        <v>1</v>
      </c>
      <c r="C2979" s="1" t="s">
        <v>35</v>
      </c>
      <c r="D2979" s="2">
        <v>45708</v>
      </c>
      <c r="E2979" s="1" t="s">
        <v>93</v>
      </c>
      <c r="F2979" s="1">
        <v>21.82</v>
      </c>
      <c r="G2979" s="1">
        <v>40.42</v>
      </c>
      <c r="H2979" s="1">
        <v>358</v>
      </c>
      <c r="I2979" s="1">
        <v>47.3</v>
      </c>
      <c r="J2979" s="1">
        <v>7.18</v>
      </c>
      <c r="K2979" s="1">
        <v>98.81</v>
      </c>
      <c r="L2979" s="1">
        <v>6.57</v>
      </c>
      <c r="M2979" s="1">
        <v>120.4</v>
      </c>
      <c r="N2979" s="1">
        <v>90.95</v>
      </c>
      <c r="O2979" s="1">
        <v>92.33</v>
      </c>
      <c r="P2979" s="1" t="s">
        <v>4</v>
      </c>
      <c r="Q2979" s="1" t="s">
        <v>5</v>
      </c>
      <c r="R2979" s="1" t="s">
        <v>6</v>
      </c>
      <c r="S2979" s="1" t="s">
        <v>6</v>
      </c>
      <c r="T2979" s="3">
        <f t="shared" si="0"/>
        <v>45689</v>
      </c>
      <c r="U2979" s="5">
        <f t="shared" ref="U2979:V2979" si="5958">IF(ISBLANK(F2979),1,0)</f>
        <v>0</v>
      </c>
      <c r="V2979" s="5">
        <f t="shared" si="5958"/>
        <v>0</v>
      </c>
      <c r="W2979" s="5">
        <f t="shared" ref="W2979:Z2979" si="5959">IF(ISBLANK(K2979),1,0)</f>
        <v>0</v>
      </c>
      <c r="X2979" s="5">
        <f t="shared" si="5959"/>
        <v>0</v>
      </c>
      <c r="Y2979" s="5">
        <f t="shared" si="5959"/>
        <v>0</v>
      </c>
      <c r="Z2979" s="5">
        <f t="shared" si="5959"/>
        <v>0</v>
      </c>
      <c r="AA2979" s="5">
        <f t="shared" si="3"/>
        <v>0</v>
      </c>
    </row>
    <row r="2980" spans="1:27" ht="15.75" customHeight="1" x14ac:dyDescent="0.2">
      <c r="A2980" s="1" t="s">
        <v>1478</v>
      </c>
      <c r="B2980" s="1" t="s">
        <v>58</v>
      </c>
      <c r="C2980" s="1" t="s">
        <v>47</v>
      </c>
      <c r="D2980" s="2">
        <v>45529</v>
      </c>
      <c r="E2980" s="1" t="s">
        <v>37</v>
      </c>
      <c r="F2980" s="1">
        <v>22.67</v>
      </c>
      <c r="G2980" s="1">
        <v>37.43</v>
      </c>
      <c r="H2980" s="1">
        <v>332</v>
      </c>
      <c r="I2980" s="1">
        <v>37.6</v>
      </c>
      <c r="J2980" s="1">
        <v>6.84</v>
      </c>
      <c r="K2980" s="1">
        <v>99.1</v>
      </c>
      <c r="L2980" s="1">
        <v>6.62</v>
      </c>
      <c r="M2980" s="1">
        <v>141.1</v>
      </c>
      <c r="N2980" s="1">
        <v>88.39</v>
      </c>
      <c r="O2980" s="1">
        <v>95.84</v>
      </c>
      <c r="P2980" s="1" t="s">
        <v>4</v>
      </c>
      <c r="Q2980" s="1" t="s">
        <v>5</v>
      </c>
      <c r="R2980" s="1" t="s">
        <v>6</v>
      </c>
      <c r="S2980" s="1" t="s">
        <v>6</v>
      </c>
      <c r="T2980" s="3">
        <f t="shared" si="0"/>
        <v>45505</v>
      </c>
      <c r="U2980" s="5">
        <f t="shared" ref="U2980:V2980" si="5960">IF(ISBLANK(F2980),1,0)</f>
        <v>0</v>
      </c>
      <c r="V2980" s="5">
        <f t="shared" si="5960"/>
        <v>0</v>
      </c>
      <c r="W2980" s="5">
        <f t="shared" ref="W2980:Z2980" si="5961">IF(ISBLANK(K2980),1,0)</f>
        <v>0</v>
      </c>
      <c r="X2980" s="5">
        <f t="shared" si="5961"/>
        <v>0</v>
      </c>
      <c r="Y2980" s="5">
        <f t="shared" si="5961"/>
        <v>0</v>
      </c>
      <c r="Z2980" s="5">
        <f t="shared" si="5961"/>
        <v>0</v>
      </c>
      <c r="AA2980" s="5">
        <f t="shared" si="3"/>
        <v>0</v>
      </c>
    </row>
    <row r="2981" spans="1:27" ht="15.75" customHeight="1" x14ac:dyDescent="0.2">
      <c r="A2981" s="1" t="s">
        <v>3136</v>
      </c>
      <c r="B2981" s="1" t="s">
        <v>20</v>
      </c>
      <c r="C2981" s="1" t="s">
        <v>35</v>
      </c>
      <c r="D2981" s="2">
        <v>45758</v>
      </c>
      <c r="E2981" s="1" t="s">
        <v>3</v>
      </c>
      <c r="F2981" s="1">
        <v>21.43</v>
      </c>
      <c r="G2981" s="1">
        <v>33.700000000000003</v>
      </c>
      <c r="H2981" s="1">
        <v>293</v>
      </c>
      <c r="I2981" s="1">
        <v>60.3</v>
      </c>
      <c r="J2981" s="1">
        <v>7.63</v>
      </c>
      <c r="K2981" s="1">
        <v>99.47</v>
      </c>
      <c r="L2981" s="1">
        <v>7</v>
      </c>
      <c r="M2981" s="1">
        <v>155.1</v>
      </c>
      <c r="N2981" s="1">
        <v>85.23</v>
      </c>
      <c r="O2981" s="1">
        <v>89.44</v>
      </c>
      <c r="P2981" s="1" t="s">
        <v>4</v>
      </c>
      <c r="Q2981" s="1" t="s">
        <v>5</v>
      </c>
      <c r="R2981" s="1" t="s">
        <v>6</v>
      </c>
      <c r="S2981" s="1" t="s">
        <v>6</v>
      </c>
      <c r="T2981" s="3">
        <f t="shared" si="0"/>
        <v>45748</v>
      </c>
      <c r="U2981" s="5">
        <f t="shared" ref="U2981:V2981" si="5962">IF(ISBLANK(F2981),1,0)</f>
        <v>0</v>
      </c>
      <c r="V2981" s="5">
        <f t="shared" si="5962"/>
        <v>0</v>
      </c>
      <c r="W2981" s="5">
        <f t="shared" ref="W2981:Z2981" si="5963">IF(ISBLANK(K2981),1,0)</f>
        <v>0</v>
      </c>
      <c r="X2981" s="5">
        <f t="shared" si="5963"/>
        <v>0</v>
      </c>
      <c r="Y2981" s="5">
        <f t="shared" si="5963"/>
        <v>0</v>
      </c>
      <c r="Z2981" s="5">
        <f t="shared" si="5963"/>
        <v>0</v>
      </c>
      <c r="AA2981" s="5">
        <f t="shared" si="3"/>
        <v>0</v>
      </c>
    </row>
    <row r="2982" spans="1:27" ht="15.75" customHeight="1" x14ac:dyDescent="0.2">
      <c r="A2982" s="1" t="s">
        <v>3137</v>
      </c>
      <c r="B2982" s="1" t="s">
        <v>20</v>
      </c>
      <c r="C2982" s="1" t="s">
        <v>47</v>
      </c>
      <c r="D2982" s="2">
        <v>45981</v>
      </c>
      <c r="E2982" s="1" t="s">
        <v>37</v>
      </c>
      <c r="F2982" s="1">
        <v>21.83</v>
      </c>
      <c r="G2982" s="1">
        <v>37.79</v>
      </c>
      <c r="H2982" s="1">
        <v>310</v>
      </c>
      <c r="I2982" s="1">
        <v>46.4</v>
      </c>
      <c r="J2982" s="1">
        <v>8.08</v>
      </c>
      <c r="K2982" s="1">
        <v>98.69</v>
      </c>
      <c r="L2982" s="1">
        <v>6.91</v>
      </c>
      <c r="M2982" s="1">
        <v>149.5</v>
      </c>
      <c r="N2982" s="1">
        <v>85.95</v>
      </c>
      <c r="O2982" s="1">
        <v>91.3</v>
      </c>
      <c r="P2982" s="1" t="s">
        <v>4</v>
      </c>
      <c r="Q2982" s="1" t="s">
        <v>5</v>
      </c>
      <c r="R2982" s="1" t="s">
        <v>6</v>
      </c>
      <c r="S2982" s="1" t="s">
        <v>6</v>
      </c>
      <c r="T2982" s="3">
        <f t="shared" si="0"/>
        <v>45962</v>
      </c>
      <c r="U2982" s="5">
        <f t="shared" ref="U2982:V2982" si="5964">IF(ISBLANK(F2982),1,0)</f>
        <v>0</v>
      </c>
      <c r="V2982" s="5">
        <f t="shared" si="5964"/>
        <v>0</v>
      </c>
      <c r="W2982" s="5">
        <f t="shared" ref="W2982:Z2982" si="5965">IF(ISBLANK(K2982),1,0)</f>
        <v>0</v>
      </c>
      <c r="X2982" s="5">
        <f t="shared" si="5965"/>
        <v>0</v>
      </c>
      <c r="Y2982" s="5">
        <f t="shared" si="5965"/>
        <v>0</v>
      </c>
      <c r="Z2982" s="5">
        <f t="shared" si="5965"/>
        <v>0</v>
      </c>
      <c r="AA2982" s="5">
        <f t="shared" si="3"/>
        <v>0</v>
      </c>
    </row>
    <row r="2983" spans="1:27" ht="15.75" customHeight="1" x14ac:dyDescent="0.2">
      <c r="A2983" s="1" t="s">
        <v>3138</v>
      </c>
      <c r="B2983" s="1" t="s">
        <v>20</v>
      </c>
      <c r="C2983" s="1" t="s">
        <v>35</v>
      </c>
      <c r="D2983" s="2">
        <v>45896</v>
      </c>
      <c r="E2983" s="1" t="s">
        <v>93</v>
      </c>
      <c r="F2983" s="1">
        <v>14</v>
      </c>
      <c r="G2983" s="1">
        <v>40.58</v>
      </c>
      <c r="H2983" s="1">
        <v>297</v>
      </c>
      <c r="I2983" s="1">
        <v>42.8</v>
      </c>
      <c r="J2983" s="1">
        <v>7.6</v>
      </c>
      <c r="K2983" s="1">
        <v>99.21</v>
      </c>
      <c r="L2983" s="1">
        <v>7.05</v>
      </c>
      <c r="M2983" s="1">
        <v>132.1</v>
      </c>
      <c r="N2983" s="1">
        <v>87.72</v>
      </c>
      <c r="O2983" s="1">
        <v>93.22</v>
      </c>
      <c r="P2983" s="1" t="s">
        <v>4</v>
      </c>
      <c r="Q2983" s="1" t="s">
        <v>50</v>
      </c>
      <c r="R2983" s="1" t="s">
        <v>153</v>
      </c>
      <c r="S2983" s="1" t="s">
        <v>89</v>
      </c>
      <c r="T2983" s="3">
        <f t="shared" si="0"/>
        <v>45870</v>
      </c>
      <c r="U2983" s="5">
        <f t="shared" ref="U2983:V2983" si="5966">IF(ISBLANK(F2983),1,0)</f>
        <v>0</v>
      </c>
      <c r="V2983" s="5">
        <f t="shared" si="5966"/>
        <v>0</v>
      </c>
      <c r="W2983" s="5">
        <f t="shared" ref="W2983:Z2983" si="5967">IF(ISBLANK(K2983),1,0)</f>
        <v>0</v>
      </c>
      <c r="X2983" s="5">
        <f t="shared" si="5967"/>
        <v>0</v>
      </c>
      <c r="Y2983" s="5">
        <f t="shared" si="5967"/>
        <v>0</v>
      </c>
      <c r="Z2983" s="5">
        <f t="shared" si="5967"/>
        <v>0</v>
      </c>
      <c r="AA2983" s="5">
        <f t="shared" si="3"/>
        <v>0</v>
      </c>
    </row>
    <row r="2984" spans="1:27" ht="15.75" customHeight="1" x14ac:dyDescent="0.2">
      <c r="A2984" s="1" t="s">
        <v>3139</v>
      </c>
      <c r="B2984" s="1" t="s">
        <v>1</v>
      </c>
      <c r="C2984" s="1" t="s">
        <v>21</v>
      </c>
      <c r="D2984" s="2">
        <v>45656</v>
      </c>
      <c r="E2984" s="1" t="s">
        <v>23</v>
      </c>
      <c r="F2984" s="1">
        <v>22.37</v>
      </c>
      <c r="G2984" s="1">
        <v>48.82</v>
      </c>
      <c r="H2984" s="1">
        <v>320</v>
      </c>
      <c r="I2984" s="1">
        <v>42.6</v>
      </c>
      <c r="J2984" s="1">
        <v>6.53</v>
      </c>
      <c r="K2984" s="1">
        <v>98.1</v>
      </c>
      <c r="L2984" s="1">
        <v>6.89</v>
      </c>
      <c r="M2984" s="1">
        <v>127.5</v>
      </c>
      <c r="N2984" s="1">
        <v>87.45</v>
      </c>
      <c r="O2984" s="1">
        <v>95.58</v>
      </c>
      <c r="P2984" s="1" t="s">
        <v>4</v>
      </c>
      <c r="Q2984" s="1" t="s">
        <v>5</v>
      </c>
      <c r="R2984" s="1" t="s">
        <v>6</v>
      </c>
      <c r="S2984" s="1" t="s">
        <v>6</v>
      </c>
      <c r="T2984" s="3">
        <f t="shared" si="0"/>
        <v>45627</v>
      </c>
      <c r="U2984" s="5">
        <f t="shared" ref="U2984:V2984" si="5968">IF(ISBLANK(F2984),1,0)</f>
        <v>0</v>
      </c>
      <c r="V2984" s="5">
        <f t="shared" si="5968"/>
        <v>0</v>
      </c>
      <c r="W2984" s="5">
        <f t="shared" ref="W2984:Z2984" si="5969">IF(ISBLANK(K2984),1,0)</f>
        <v>0</v>
      </c>
      <c r="X2984" s="5">
        <f t="shared" si="5969"/>
        <v>0</v>
      </c>
      <c r="Y2984" s="5">
        <f t="shared" si="5969"/>
        <v>0</v>
      </c>
      <c r="Z2984" s="5">
        <f t="shared" si="5969"/>
        <v>0</v>
      </c>
      <c r="AA2984" s="5">
        <f t="shared" si="3"/>
        <v>0</v>
      </c>
    </row>
    <row r="2985" spans="1:27" ht="15.75" customHeight="1" x14ac:dyDescent="0.2">
      <c r="A2985" s="1" t="s">
        <v>3140</v>
      </c>
      <c r="B2985" s="1" t="s">
        <v>58</v>
      </c>
      <c r="C2985" s="1" t="s">
        <v>47</v>
      </c>
      <c r="D2985" s="2">
        <v>45728</v>
      </c>
      <c r="E2985" s="1" t="s">
        <v>23</v>
      </c>
      <c r="F2985" s="1">
        <v>22.82</v>
      </c>
      <c r="G2985" s="1">
        <v>43.48</v>
      </c>
      <c r="H2985" s="1">
        <v>300</v>
      </c>
      <c r="I2985" s="1">
        <v>48.6</v>
      </c>
      <c r="J2985" s="1">
        <v>7.09</v>
      </c>
      <c r="K2985" s="1">
        <v>98.8</v>
      </c>
      <c r="L2985" s="1">
        <v>6.86</v>
      </c>
      <c r="M2985" s="1">
        <v>135.19999999999999</v>
      </c>
      <c r="N2985" s="1">
        <v>87.07</v>
      </c>
      <c r="O2985" s="1">
        <v>93.21</v>
      </c>
      <c r="P2985" s="1" t="s">
        <v>4</v>
      </c>
      <c r="Q2985" s="1" t="s">
        <v>5</v>
      </c>
      <c r="R2985" s="1" t="s">
        <v>6</v>
      </c>
      <c r="S2985" s="1" t="s">
        <v>6</v>
      </c>
      <c r="T2985" s="3">
        <f t="shared" si="0"/>
        <v>45717</v>
      </c>
      <c r="U2985" s="5">
        <f t="shared" ref="U2985:V2985" si="5970">IF(ISBLANK(F2985),1,0)</f>
        <v>0</v>
      </c>
      <c r="V2985" s="5">
        <f t="shared" si="5970"/>
        <v>0</v>
      </c>
      <c r="W2985" s="5">
        <f t="shared" ref="W2985:Z2985" si="5971">IF(ISBLANK(K2985),1,0)</f>
        <v>0</v>
      </c>
      <c r="X2985" s="5">
        <f t="shared" si="5971"/>
        <v>0</v>
      </c>
      <c r="Y2985" s="5">
        <f t="shared" si="5971"/>
        <v>0</v>
      </c>
      <c r="Z2985" s="5">
        <f t="shared" si="5971"/>
        <v>0</v>
      </c>
      <c r="AA2985" s="5">
        <f t="shared" si="3"/>
        <v>0</v>
      </c>
    </row>
    <row r="2986" spans="1:27" ht="15.75" customHeight="1" x14ac:dyDescent="0.2">
      <c r="A2986" s="1" t="s">
        <v>3141</v>
      </c>
      <c r="B2986" s="1" t="s">
        <v>20</v>
      </c>
      <c r="C2986" s="1" t="s">
        <v>21</v>
      </c>
      <c r="D2986" s="2">
        <v>46005</v>
      </c>
      <c r="E2986" s="1" t="s">
        <v>37</v>
      </c>
      <c r="F2986" s="1">
        <v>22.23</v>
      </c>
      <c r="G2986" s="1">
        <v>45.83</v>
      </c>
      <c r="H2986" s="1">
        <v>312</v>
      </c>
      <c r="I2986" s="1">
        <v>50.6</v>
      </c>
      <c r="J2986" s="1">
        <v>7.68</v>
      </c>
      <c r="K2986" s="1">
        <v>98.28</v>
      </c>
      <c r="L2986" s="1">
        <v>7.15</v>
      </c>
      <c r="M2986" s="1">
        <v>139.4</v>
      </c>
      <c r="N2986" s="1">
        <v>83.63</v>
      </c>
      <c r="O2986" s="1">
        <v>93.58</v>
      </c>
      <c r="P2986" s="1" t="s">
        <v>4</v>
      </c>
      <c r="Q2986" s="1" t="s">
        <v>5</v>
      </c>
      <c r="R2986" s="1" t="s">
        <v>6</v>
      </c>
      <c r="S2986" s="1" t="s">
        <v>6</v>
      </c>
      <c r="T2986" s="3">
        <f t="shared" si="0"/>
        <v>45992</v>
      </c>
      <c r="U2986" s="5">
        <f t="shared" ref="U2986:V2986" si="5972">IF(ISBLANK(F2986),1,0)</f>
        <v>0</v>
      </c>
      <c r="V2986" s="5">
        <f t="shared" si="5972"/>
        <v>0</v>
      </c>
      <c r="W2986" s="5">
        <f t="shared" ref="W2986:Z2986" si="5973">IF(ISBLANK(K2986),1,0)</f>
        <v>0</v>
      </c>
      <c r="X2986" s="5">
        <f t="shared" si="5973"/>
        <v>0</v>
      </c>
      <c r="Y2986" s="5">
        <f t="shared" si="5973"/>
        <v>0</v>
      </c>
      <c r="Z2986" s="5">
        <f t="shared" si="5973"/>
        <v>0</v>
      </c>
      <c r="AA2986" s="5">
        <f t="shared" si="3"/>
        <v>0</v>
      </c>
    </row>
    <row r="2987" spans="1:27" ht="15.75" customHeight="1" x14ac:dyDescent="0.2">
      <c r="A2987" s="1" t="s">
        <v>3142</v>
      </c>
      <c r="B2987" s="1" t="s">
        <v>1</v>
      </c>
      <c r="C2987" s="1" t="s">
        <v>35</v>
      </c>
      <c r="D2987" s="2">
        <v>45839</v>
      </c>
      <c r="E2987" s="1" t="s">
        <v>93</v>
      </c>
      <c r="F2987" s="1">
        <v>21.9</v>
      </c>
      <c r="G2987" s="1">
        <v>35.61</v>
      </c>
      <c r="H2987" s="1">
        <v>351</v>
      </c>
      <c r="I2987" s="1">
        <v>32.799999999999997</v>
      </c>
      <c r="J2987" s="1">
        <v>6.16</v>
      </c>
      <c r="K2987" s="1">
        <v>99.64</v>
      </c>
      <c r="L2987" s="1">
        <v>6.61</v>
      </c>
      <c r="N2987" s="1">
        <v>94.3</v>
      </c>
      <c r="O2987" s="1">
        <v>95.84</v>
      </c>
      <c r="P2987" s="1" t="s">
        <v>4</v>
      </c>
      <c r="Q2987" s="1" t="s">
        <v>5</v>
      </c>
      <c r="R2987" s="1" t="s">
        <v>6</v>
      </c>
      <c r="S2987" s="1" t="s">
        <v>6</v>
      </c>
      <c r="T2987" s="3">
        <f t="shared" si="0"/>
        <v>45839</v>
      </c>
      <c r="U2987" s="5">
        <f t="shared" ref="U2987:V2987" si="5974">IF(ISBLANK(F2987),1,0)</f>
        <v>0</v>
      </c>
      <c r="V2987" s="5">
        <f t="shared" si="5974"/>
        <v>0</v>
      </c>
      <c r="W2987" s="5">
        <f t="shared" ref="W2987:Z2987" si="5975">IF(ISBLANK(K2987),1,0)</f>
        <v>0</v>
      </c>
      <c r="X2987" s="5">
        <f t="shared" si="5975"/>
        <v>0</v>
      </c>
      <c r="Y2987" s="5">
        <f t="shared" si="5975"/>
        <v>1</v>
      </c>
      <c r="Z2987" s="5">
        <f t="shared" si="5975"/>
        <v>0</v>
      </c>
      <c r="AA2987" s="5">
        <f t="shared" si="3"/>
        <v>1</v>
      </c>
    </row>
    <row r="2988" spans="1:27" ht="15.75" customHeight="1" x14ac:dyDescent="0.2">
      <c r="A2988" s="1" t="s">
        <v>1621</v>
      </c>
      <c r="B2988" s="1" t="s">
        <v>58</v>
      </c>
      <c r="C2988" s="1" t="s">
        <v>21</v>
      </c>
      <c r="D2988" s="2">
        <v>45659</v>
      </c>
      <c r="E2988" s="1" t="s">
        <v>23</v>
      </c>
      <c r="F2988" s="1">
        <v>21.59</v>
      </c>
      <c r="G2988" s="1">
        <v>39.840000000000003</v>
      </c>
      <c r="H2988" s="1">
        <v>324</v>
      </c>
      <c r="I2988" s="1">
        <v>44.8</v>
      </c>
      <c r="J2988" s="1">
        <v>6.76</v>
      </c>
      <c r="K2988" s="1">
        <v>99.37</v>
      </c>
      <c r="L2988" s="1">
        <v>6.93</v>
      </c>
      <c r="M2988" s="1">
        <v>138.1</v>
      </c>
      <c r="N2988" s="1">
        <v>81.94</v>
      </c>
      <c r="O2988" s="1">
        <v>95.65</v>
      </c>
      <c r="P2988" s="1" t="s">
        <v>4</v>
      </c>
      <c r="Q2988" s="1" t="s">
        <v>5</v>
      </c>
      <c r="R2988" s="1" t="s">
        <v>6</v>
      </c>
      <c r="S2988" s="1" t="s">
        <v>6</v>
      </c>
      <c r="T2988" s="3">
        <f t="shared" si="0"/>
        <v>45658</v>
      </c>
      <c r="U2988" s="5">
        <f t="shared" ref="U2988:V2988" si="5976">IF(ISBLANK(F2988),1,0)</f>
        <v>0</v>
      </c>
      <c r="V2988" s="5">
        <f t="shared" si="5976"/>
        <v>0</v>
      </c>
      <c r="W2988" s="5">
        <f t="shared" ref="W2988:Z2988" si="5977">IF(ISBLANK(K2988),1,0)</f>
        <v>0</v>
      </c>
      <c r="X2988" s="5">
        <f t="shared" si="5977"/>
        <v>0</v>
      </c>
      <c r="Y2988" s="5">
        <f t="shared" si="5977"/>
        <v>0</v>
      </c>
      <c r="Z2988" s="5">
        <f t="shared" si="5977"/>
        <v>0</v>
      </c>
      <c r="AA2988" s="5">
        <f t="shared" si="3"/>
        <v>0</v>
      </c>
    </row>
    <row r="2989" spans="1:27" ht="15.75" customHeight="1" x14ac:dyDescent="0.2">
      <c r="A2989" s="1" t="s">
        <v>993</v>
      </c>
      <c r="B2989" s="1" t="s">
        <v>34</v>
      </c>
      <c r="C2989" s="1" t="s">
        <v>47</v>
      </c>
      <c r="D2989" s="2">
        <v>45497</v>
      </c>
      <c r="E2989" s="1" t="s">
        <v>23</v>
      </c>
      <c r="F2989" s="1">
        <v>21.06</v>
      </c>
      <c r="G2989" s="1">
        <v>47.56</v>
      </c>
      <c r="H2989" s="1">
        <v>308</v>
      </c>
      <c r="I2989" s="1">
        <v>40.799999999999997</v>
      </c>
      <c r="J2989" s="1">
        <v>7.66</v>
      </c>
      <c r="K2989" s="1">
        <v>98.61</v>
      </c>
      <c r="L2989" s="1">
        <v>7.08</v>
      </c>
      <c r="M2989" s="1">
        <v>143.9</v>
      </c>
      <c r="N2989" s="1">
        <v>88.41</v>
      </c>
      <c r="O2989" s="1">
        <v>92.51</v>
      </c>
      <c r="P2989" s="1" t="s">
        <v>4</v>
      </c>
      <c r="Q2989" s="1" t="s">
        <v>5</v>
      </c>
      <c r="R2989" s="1" t="s">
        <v>6</v>
      </c>
      <c r="S2989" s="1" t="s">
        <v>6</v>
      </c>
      <c r="T2989" s="3">
        <f t="shared" si="0"/>
        <v>45474</v>
      </c>
      <c r="U2989" s="5">
        <f t="shared" ref="U2989:V2989" si="5978">IF(ISBLANK(F2989),1,0)</f>
        <v>0</v>
      </c>
      <c r="V2989" s="5">
        <f t="shared" si="5978"/>
        <v>0</v>
      </c>
      <c r="W2989" s="5">
        <f t="shared" ref="W2989:Z2989" si="5979">IF(ISBLANK(K2989),1,0)</f>
        <v>0</v>
      </c>
      <c r="X2989" s="5">
        <f t="shared" si="5979"/>
        <v>0</v>
      </c>
      <c r="Y2989" s="5">
        <f t="shared" si="5979"/>
        <v>0</v>
      </c>
      <c r="Z2989" s="5">
        <f t="shared" si="5979"/>
        <v>0</v>
      </c>
      <c r="AA2989" s="5">
        <f t="shared" si="3"/>
        <v>0</v>
      </c>
    </row>
    <row r="2990" spans="1:27" ht="15.75" customHeight="1" x14ac:dyDescent="0.2">
      <c r="A2990" s="1" t="s">
        <v>3143</v>
      </c>
      <c r="B2990" s="1" t="s">
        <v>20</v>
      </c>
      <c r="C2990" s="1" t="s">
        <v>47</v>
      </c>
      <c r="D2990" s="2">
        <v>45954</v>
      </c>
      <c r="E2990" s="1" t="s">
        <v>93</v>
      </c>
      <c r="F2990" s="1">
        <v>21.01</v>
      </c>
      <c r="G2990" s="1">
        <v>41.72</v>
      </c>
      <c r="H2990" s="1">
        <v>297</v>
      </c>
      <c r="I2990" s="1">
        <v>44.1</v>
      </c>
      <c r="J2990" s="1">
        <v>9.24</v>
      </c>
      <c r="K2990" s="1">
        <v>98.97</v>
      </c>
      <c r="L2990" s="1">
        <v>7.11</v>
      </c>
      <c r="M2990" s="1">
        <v>135.4</v>
      </c>
      <c r="N2990" s="1">
        <v>86.8</v>
      </c>
      <c r="O2990" s="1">
        <v>91.58</v>
      </c>
      <c r="P2990" s="1" t="s">
        <v>4</v>
      </c>
      <c r="Q2990" s="1" t="s">
        <v>50</v>
      </c>
      <c r="R2990" s="1" t="s">
        <v>51</v>
      </c>
      <c r="S2990" s="1" t="s">
        <v>52</v>
      </c>
      <c r="T2990" s="3">
        <f t="shared" si="0"/>
        <v>45931</v>
      </c>
      <c r="U2990" s="5">
        <f t="shared" ref="U2990:V2990" si="5980">IF(ISBLANK(F2990),1,0)</f>
        <v>0</v>
      </c>
      <c r="V2990" s="5">
        <f t="shared" si="5980"/>
        <v>0</v>
      </c>
      <c r="W2990" s="5">
        <f t="shared" ref="W2990:Z2990" si="5981">IF(ISBLANK(K2990),1,0)</f>
        <v>0</v>
      </c>
      <c r="X2990" s="5">
        <f t="shared" si="5981"/>
        <v>0</v>
      </c>
      <c r="Y2990" s="5">
        <f t="shared" si="5981"/>
        <v>0</v>
      </c>
      <c r="Z2990" s="5">
        <f t="shared" si="5981"/>
        <v>0</v>
      </c>
      <c r="AA2990" s="5">
        <f t="shared" si="3"/>
        <v>0</v>
      </c>
    </row>
    <row r="2991" spans="1:27" ht="15.75" customHeight="1" x14ac:dyDescent="0.2">
      <c r="A2991" s="1" t="s">
        <v>385</v>
      </c>
      <c r="B2991" s="1" t="s">
        <v>34</v>
      </c>
      <c r="C2991" s="1" t="s">
        <v>35</v>
      </c>
      <c r="D2991" s="2">
        <v>46006</v>
      </c>
      <c r="E2991" s="1" t="s">
        <v>37</v>
      </c>
      <c r="F2991" s="1">
        <v>20.75</v>
      </c>
      <c r="G2991" s="1">
        <v>39.69</v>
      </c>
      <c r="H2991" s="1">
        <v>309</v>
      </c>
      <c r="I2991" s="1">
        <v>43.5</v>
      </c>
      <c r="J2991" s="1">
        <v>7.98</v>
      </c>
      <c r="K2991" s="1">
        <v>99.4</v>
      </c>
      <c r="L2991" s="1">
        <v>6.75</v>
      </c>
      <c r="M2991" s="1">
        <v>117.1</v>
      </c>
      <c r="N2991" s="1">
        <v>88.09</v>
      </c>
      <c r="O2991" s="1">
        <v>95.44</v>
      </c>
      <c r="P2991" s="1" t="s">
        <v>4</v>
      </c>
      <c r="Q2991" s="1" t="s">
        <v>5</v>
      </c>
      <c r="R2991" s="1" t="s">
        <v>6</v>
      </c>
      <c r="S2991" s="1" t="s">
        <v>6</v>
      </c>
      <c r="T2991" s="3">
        <f t="shared" si="0"/>
        <v>45992</v>
      </c>
      <c r="U2991" s="5">
        <f t="shared" ref="U2991:V2991" si="5982">IF(ISBLANK(F2991),1,0)</f>
        <v>0</v>
      </c>
      <c r="V2991" s="5">
        <f t="shared" si="5982"/>
        <v>0</v>
      </c>
      <c r="W2991" s="5">
        <f t="shared" ref="W2991:Z2991" si="5983">IF(ISBLANK(K2991),1,0)</f>
        <v>0</v>
      </c>
      <c r="X2991" s="5">
        <f t="shared" si="5983"/>
        <v>0</v>
      </c>
      <c r="Y2991" s="5">
        <f t="shared" si="5983"/>
        <v>0</v>
      </c>
      <c r="Z2991" s="5">
        <f t="shared" si="5983"/>
        <v>0</v>
      </c>
      <c r="AA2991" s="5">
        <f t="shared" si="3"/>
        <v>0</v>
      </c>
    </row>
    <row r="2992" spans="1:27" ht="15.75" customHeight="1" x14ac:dyDescent="0.2">
      <c r="A2992" s="1" t="s">
        <v>3144</v>
      </c>
      <c r="B2992" s="1" t="s">
        <v>1</v>
      </c>
      <c r="C2992" s="1" t="s">
        <v>47</v>
      </c>
      <c r="D2992" s="2">
        <v>45343</v>
      </c>
      <c r="E2992" s="1" t="s">
        <v>23</v>
      </c>
      <c r="F2992" s="1">
        <v>22.4</v>
      </c>
      <c r="G2992" s="1">
        <v>47.67</v>
      </c>
      <c r="H2992" s="1">
        <v>309</v>
      </c>
      <c r="I2992" s="1">
        <v>35</v>
      </c>
      <c r="J2992" s="1">
        <v>7.91</v>
      </c>
      <c r="K2992" s="1">
        <v>99.45</v>
      </c>
      <c r="L2992" s="1">
        <v>6.82</v>
      </c>
      <c r="M2992" s="1">
        <v>133.1</v>
      </c>
      <c r="N2992" s="1">
        <v>86.34</v>
      </c>
      <c r="O2992" s="1">
        <v>94.96</v>
      </c>
      <c r="P2992" s="1" t="s">
        <v>4</v>
      </c>
      <c r="Q2992" s="1" t="s">
        <v>5</v>
      </c>
      <c r="R2992" s="1" t="s">
        <v>6</v>
      </c>
      <c r="S2992" s="1" t="s">
        <v>6</v>
      </c>
      <c r="T2992" s="3">
        <f t="shared" si="0"/>
        <v>45323</v>
      </c>
      <c r="U2992" s="5">
        <f t="shared" ref="U2992:V2992" si="5984">IF(ISBLANK(F2992),1,0)</f>
        <v>0</v>
      </c>
      <c r="V2992" s="5">
        <f t="shared" si="5984"/>
        <v>0</v>
      </c>
      <c r="W2992" s="5">
        <f t="shared" ref="W2992:Z2992" si="5985">IF(ISBLANK(K2992),1,0)</f>
        <v>0</v>
      </c>
      <c r="X2992" s="5">
        <f t="shared" si="5985"/>
        <v>0</v>
      </c>
      <c r="Y2992" s="5">
        <f t="shared" si="5985"/>
        <v>0</v>
      </c>
      <c r="Z2992" s="5">
        <f t="shared" si="5985"/>
        <v>0</v>
      </c>
      <c r="AA2992" s="5">
        <f t="shared" si="3"/>
        <v>0</v>
      </c>
    </row>
    <row r="2993" spans="1:27" ht="15.75" customHeight="1" x14ac:dyDescent="0.2">
      <c r="A2993" s="1" t="s">
        <v>3145</v>
      </c>
      <c r="B2993" s="1" t="s">
        <v>1</v>
      </c>
      <c r="C2993" s="1" t="s">
        <v>373</v>
      </c>
      <c r="D2993" s="2">
        <v>45315</v>
      </c>
      <c r="E2993" s="1" t="s">
        <v>37</v>
      </c>
      <c r="F2993" s="1">
        <v>22.97</v>
      </c>
      <c r="G2993" s="1">
        <v>40.340000000000003</v>
      </c>
      <c r="H2993" s="1">
        <v>341</v>
      </c>
      <c r="I2993" s="1">
        <v>43.8</v>
      </c>
      <c r="J2993" s="1">
        <v>6.49</v>
      </c>
      <c r="K2993" s="1">
        <v>99.07</v>
      </c>
      <c r="L2993" s="1">
        <v>6.45</v>
      </c>
      <c r="M2993" s="1">
        <v>138.19999999999999</v>
      </c>
      <c r="N2993" s="1">
        <v>83.97</v>
      </c>
      <c r="O2993" s="1">
        <v>94.86</v>
      </c>
      <c r="P2993" s="1" t="s">
        <v>4</v>
      </c>
      <c r="Q2993" s="1" t="s">
        <v>5</v>
      </c>
      <c r="R2993" s="1" t="s">
        <v>6</v>
      </c>
      <c r="S2993" s="1" t="s">
        <v>6</v>
      </c>
      <c r="T2993" s="3">
        <f t="shared" si="0"/>
        <v>45292</v>
      </c>
      <c r="U2993" s="5">
        <f t="shared" ref="U2993:V2993" si="5986">IF(ISBLANK(F2993),1,0)</f>
        <v>0</v>
      </c>
      <c r="V2993" s="5">
        <f t="shared" si="5986"/>
        <v>0</v>
      </c>
      <c r="W2993" s="5">
        <f t="shared" ref="W2993:Z2993" si="5987">IF(ISBLANK(K2993),1,0)</f>
        <v>0</v>
      </c>
      <c r="X2993" s="5">
        <f t="shared" si="5987"/>
        <v>0</v>
      </c>
      <c r="Y2993" s="5">
        <f t="shared" si="5987"/>
        <v>0</v>
      </c>
      <c r="Z2993" s="5">
        <f t="shared" si="5987"/>
        <v>0</v>
      </c>
      <c r="AA2993" s="5">
        <f t="shared" si="3"/>
        <v>0</v>
      </c>
    </row>
    <row r="2994" spans="1:27" ht="15.75" customHeight="1" x14ac:dyDescent="0.2">
      <c r="A2994" s="1" t="s">
        <v>2802</v>
      </c>
      <c r="B2994" s="1" t="s">
        <v>1</v>
      </c>
      <c r="C2994" s="1" t="s">
        <v>35</v>
      </c>
      <c r="D2994" s="2">
        <v>45376</v>
      </c>
      <c r="E2994" s="1" t="s">
        <v>37</v>
      </c>
      <c r="F2994" s="1">
        <v>21.91</v>
      </c>
      <c r="G2994" s="1">
        <v>39.11</v>
      </c>
      <c r="H2994" s="1">
        <v>349</v>
      </c>
      <c r="I2994" s="1">
        <v>34.799999999999997</v>
      </c>
      <c r="J2994" s="1">
        <v>7.41</v>
      </c>
      <c r="K2994" s="1">
        <v>98.63</v>
      </c>
      <c r="L2994" s="1">
        <v>6.82</v>
      </c>
      <c r="M2994" s="1">
        <v>119.4</v>
      </c>
      <c r="N2994" s="1">
        <v>90.91</v>
      </c>
      <c r="O2994" s="1">
        <v>94.17</v>
      </c>
      <c r="P2994" s="1" t="s">
        <v>4</v>
      </c>
      <c r="Q2994" s="1" t="s">
        <v>5</v>
      </c>
      <c r="R2994" s="1" t="s">
        <v>6</v>
      </c>
      <c r="S2994" s="1" t="s">
        <v>6</v>
      </c>
      <c r="T2994" s="3">
        <f t="shared" si="0"/>
        <v>45352</v>
      </c>
      <c r="U2994" s="5">
        <f t="shared" ref="U2994:V2994" si="5988">IF(ISBLANK(F2994),1,0)</f>
        <v>0</v>
      </c>
      <c r="V2994" s="5">
        <f t="shared" si="5988"/>
        <v>0</v>
      </c>
      <c r="W2994" s="5">
        <f t="shared" ref="W2994:Z2994" si="5989">IF(ISBLANK(K2994),1,0)</f>
        <v>0</v>
      </c>
      <c r="X2994" s="5">
        <f t="shared" si="5989"/>
        <v>0</v>
      </c>
      <c r="Y2994" s="5">
        <f t="shared" si="5989"/>
        <v>0</v>
      </c>
      <c r="Z2994" s="5">
        <f t="shared" si="5989"/>
        <v>0</v>
      </c>
      <c r="AA2994" s="5">
        <f t="shared" si="3"/>
        <v>0</v>
      </c>
    </row>
    <row r="2995" spans="1:27" ht="15.75" customHeight="1" x14ac:dyDescent="0.2">
      <c r="A2995" s="1" t="s">
        <v>473</v>
      </c>
      <c r="B2995" s="1" t="s">
        <v>34</v>
      </c>
      <c r="C2995" s="1" t="s">
        <v>21</v>
      </c>
      <c r="D2995" s="2">
        <v>45574</v>
      </c>
      <c r="E2995" s="1" t="s">
        <v>37</v>
      </c>
      <c r="F2995" s="1">
        <v>21.73</v>
      </c>
      <c r="G2995" s="1">
        <v>46.43</v>
      </c>
      <c r="H2995" s="1">
        <v>316</v>
      </c>
      <c r="I2995" s="1">
        <v>43.8</v>
      </c>
      <c r="J2995" s="1">
        <v>7.38</v>
      </c>
      <c r="K2995" s="1">
        <v>98.67</v>
      </c>
      <c r="L2995" s="1">
        <v>6.89</v>
      </c>
      <c r="M2995" s="1">
        <v>146.5</v>
      </c>
      <c r="N2995" s="1">
        <v>89.87</v>
      </c>
      <c r="O2995" s="1">
        <v>94.75</v>
      </c>
      <c r="P2995" s="1" t="s">
        <v>4</v>
      </c>
      <c r="Q2995" s="1" t="s">
        <v>5</v>
      </c>
      <c r="R2995" s="1" t="s">
        <v>6</v>
      </c>
      <c r="S2995" s="1" t="s">
        <v>6</v>
      </c>
      <c r="T2995" s="3">
        <f t="shared" si="0"/>
        <v>45566</v>
      </c>
      <c r="U2995" s="5">
        <f t="shared" ref="U2995:V2995" si="5990">IF(ISBLANK(F2995),1,0)</f>
        <v>0</v>
      </c>
      <c r="V2995" s="5">
        <f t="shared" si="5990"/>
        <v>0</v>
      </c>
      <c r="W2995" s="5">
        <f t="shared" ref="W2995:Z2995" si="5991">IF(ISBLANK(K2995),1,0)</f>
        <v>0</v>
      </c>
      <c r="X2995" s="5">
        <f t="shared" si="5991"/>
        <v>0</v>
      </c>
      <c r="Y2995" s="5">
        <f t="shared" si="5991"/>
        <v>0</v>
      </c>
      <c r="Z2995" s="5">
        <f t="shared" si="5991"/>
        <v>0</v>
      </c>
      <c r="AA2995" s="5">
        <f t="shared" si="3"/>
        <v>0</v>
      </c>
    </row>
    <row r="2996" spans="1:27" ht="15.75" customHeight="1" x14ac:dyDescent="0.2">
      <c r="A2996" s="1" t="s">
        <v>1474</v>
      </c>
      <c r="B2996" s="1" t="s">
        <v>1</v>
      </c>
      <c r="C2996" s="1" t="s">
        <v>21</v>
      </c>
      <c r="D2996" s="2">
        <v>45408</v>
      </c>
      <c r="E2996" s="1" t="s">
        <v>37</v>
      </c>
      <c r="F2996" s="1">
        <v>22.33</v>
      </c>
      <c r="G2996" s="1">
        <v>43.03</v>
      </c>
      <c r="H2996" s="1">
        <v>372</v>
      </c>
      <c r="I2996" s="1">
        <v>33.200000000000003</v>
      </c>
      <c r="J2996" s="1">
        <v>6.97</v>
      </c>
      <c r="K2996" s="1">
        <v>99.37</v>
      </c>
      <c r="L2996" s="1">
        <v>6.66</v>
      </c>
      <c r="M2996" s="1">
        <v>118.8</v>
      </c>
      <c r="N2996" s="1">
        <v>90.06</v>
      </c>
      <c r="O2996" s="1">
        <v>93.1</v>
      </c>
      <c r="P2996" s="1" t="s">
        <v>4</v>
      </c>
      <c r="Q2996" s="1" t="s">
        <v>5</v>
      </c>
      <c r="R2996" s="1" t="s">
        <v>6</v>
      </c>
      <c r="S2996" s="1" t="s">
        <v>6</v>
      </c>
      <c r="T2996" s="3">
        <f t="shared" si="0"/>
        <v>45383</v>
      </c>
      <c r="U2996" s="5">
        <f t="shared" ref="U2996:V2996" si="5992">IF(ISBLANK(F2996),1,0)</f>
        <v>0</v>
      </c>
      <c r="V2996" s="5">
        <f t="shared" si="5992"/>
        <v>0</v>
      </c>
      <c r="W2996" s="5">
        <f t="shared" ref="W2996:Z2996" si="5993">IF(ISBLANK(K2996),1,0)</f>
        <v>0</v>
      </c>
      <c r="X2996" s="5">
        <f t="shared" si="5993"/>
        <v>0</v>
      </c>
      <c r="Y2996" s="5">
        <f t="shared" si="5993"/>
        <v>0</v>
      </c>
      <c r="Z2996" s="5">
        <f t="shared" si="5993"/>
        <v>0</v>
      </c>
      <c r="AA2996" s="5">
        <f t="shared" si="3"/>
        <v>0</v>
      </c>
    </row>
    <row r="2997" spans="1:27" ht="15.75" customHeight="1" x14ac:dyDescent="0.2">
      <c r="A2997" s="1" t="s">
        <v>3146</v>
      </c>
      <c r="B2997" s="1" t="s">
        <v>58</v>
      </c>
      <c r="C2997" s="1" t="s">
        <v>21</v>
      </c>
      <c r="D2997" s="2">
        <v>45936</v>
      </c>
      <c r="E2997" s="1" t="s">
        <v>93</v>
      </c>
      <c r="F2997" s="1">
        <v>22.79</v>
      </c>
      <c r="G2997" s="1">
        <v>39.39</v>
      </c>
      <c r="H2997" s="1">
        <v>302</v>
      </c>
      <c r="I2997" s="1">
        <v>46.7</v>
      </c>
      <c r="J2997" s="1">
        <v>7.42</v>
      </c>
      <c r="K2997" s="1">
        <v>99.69</v>
      </c>
      <c r="L2997" s="1">
        <v>6.6</v>
      </c>
      <c r="M2997" s="1">
        <v>121.3</v>
      </c>
      <c r="N2997" s="1">
        <v>88.62</v>
      </c>
      <c r="O2997" s="1">
        <v>94.17</v>
      </c>
      <c r="P2997" s="1" t="s">
        <v>4</v>
      </c>
      <c r="Q2997" s="1" t="s">
        <v>5</v>
      </c>
      <c r="R2997" s="1" t="s">
        <v>6</v>
      </c>
      <c r="S2997" s="1" t="s">
        <v>6</v>
      </c>
      <c r="T2997" s="3">
        <f t="shared" si="0"/>
        <v>45931</v>
      </c>
      <c r="U2997" s="5">
        <f t="shared" ref="U2997:V2997" si="5994">IF(ISBLANK(F2997),1,0)</f>
        <v>0</v>
      </c>
      <c r="V2997" s="5">
        <f t="shared" si="5994"/>
        <v>0</v>
      </c>
      <c r="W2997" s="5">
        <f t="shared" ref="W2997:Z2997" si="5995">IF(ISBLANK(K2997),1,0)</f>
        <v>0</v>
      </c>
      <c r="X2997" s="5">
        <f t="shared" si="5995"/>
        <v>0</v>
      </c>
      <c r="Y2997" s="5">
        <f t="shared" si="5995"/>
        <v>0</v>
      </c>
      <c r="Z2997" s="5">
        <f t="shared" si="5995"/>
        <v>0</v>
      </c>
      <c r="AA2997" s="5">
        <f t="shared" si="3"/>
        <v>0</v>
      </c>
    </row>
    <row r="2998" spans="1:27" ht="15.75" customHeight="1" x14ac:dyDescent="0.2">
      <c r="A2998" s="1" t="s">
        <v>3147</v>
      </c>
      <c r="B2998" s="1" t="s">
        <v>58</v>
      </c>
      <c r="C2998" s="1" t="s">
        <v>47</v>
      </c>
      <c r="D2998" s="2">
        <v>45960</v>
      </c>
      <c r="E2998" s="1" t="s">
        <v>23</v>
      </c>
      <c r="G2998" s="1">
        <v>39.22</v>
      </c>
      <c r="H2998" s="1">
        <v>308</v>
      </c>
      <c r="I2998" s="1">
        <v>38.799999999999997</v>
      </c>
      <c r="J2998" s="1">
        <v>7.05</v>
      </c>
      <c r="K2998" s="1">
        <v>99.1</v>
      </c>
      <c r="L2998" s="1">
        <v>6.75</v>
      </c>
      <c r="M2998" s="1">
        <v>113.4</v>
      </c>
      <c r="N2998" s="1">
        <v>86.96</v>
      </c>
      <c r="O2998" s="1">
        <v>94.03</v>
      </c>
      <c r="P2998" s="1" t="s">
        <v>4</v>
      </c>
      <c r="Q2998" s="1" t="s">
        <v>5</v>
      </c>
      <c r="R2998" s="1" t="s">
        <v>6</v>
      </c>
      <c r="S2998" s="1" t="s">
        <v>6</v>
      </c>
      <c r="T2998" s="3">
        <f t="shared" si="0"/>
        <v>45931</v>
      </c>
      <c r="U2998" s="5">
        <f t="shared" ref="U2998:V2998" si="5996">IF(ISBLANK(F2998),1,0)</f>
        <v>1</v>
      </c>
      <c r="V2998" s="5">
        <f t="shared" si="5996"/>
        <v>0</v>
      </c>
      <c r="W2998" s="5">
        <f t="shared" ref="W2998:Z2998" si="5997">IF(ISBLANK(K2998),1,0)</f>
        <v>0</v>
      </c>
      <c r="X2998" s="5">
        <f t="shared" si="5997"/>
        <v>0</v>
      </c>
      <c r="Y2998" s="5">
        <f t="shared" si="5997"/>
        <v>0</v>
      </c>
      <c r="Z2998" s="5">
        <f t="shared" si="5997"/>
        <v>0</v>
      </c>
      <c r="AA2998" s="5">
        <f t="shared" si="3"/>
        <v>1</v>
      </c>
    </row>
    <row r="2999" spans="1:27" ht="15.75" customHeight="1" x14ac:dyDescent="0.2">
      <c r="A2999" s="1" t="s">
        <v>3148</v>
      </c>
      <c r="B2999" s="1" t="s">
        <v>1</v>
      </c>
      <c r="C2999" s="1" t="s">
        <v>35</v>
      </c>
      <c r="D2999" s="2">
        <v>45423</v>
      </c>
      <c r="E2999" s="1" t="s">
        <v>93</v>
      </c>
      <c r="F2999" s="1">
        <v>22.07</v>
      </c>
      <c r="G2999" s="1">
        <v>37.65</v>
      </c>
      <c r="H2999" s="1">
        <v>342</v>
      </c>
      <c r="I2999" s="1">
        <v>44.3</v>
      </c>
      <c r="J2999" s="1">
        <v>7.22</v>
      </c>
      <c r="K2999" s="1">
        <v>99.09</v>
      </c>
      <c r="L2999" s="1">
        <v>6.6</v>
      </c>
      <c r="M2999" s="1">
        <v>110.5</v>
      </c>
      <c r="N2999" s="1">
        <v>88.6</v>
      </c>
      <c r="O2999" s="1">
        <v>94.51</v>
      </c>
      <c r="P2999" s="1" t="s">
        <v>4</v>
      </c>
      <c r="Q2999" s="1" t="s">
        <v>5</v>
      </c>
      <c r="R2999" s="1" t="s">
        <v>6</v>
      </c>
      <c r="S2999" s="1" t="s">
        <v>6</v>
      </c>
      <c r="T2999" s="3">
        <f t="shared" si="0"/>
        <v>45413</v>
      </c>
      <c r="U2999" s="5">
        <f t="shared" ref="U2999:V2999" si="5998">IF(ISBLANK(F2999),1,0)</f>
        <v>0</v>
      </c>
      <c r="V2999" s="5">
        <f t="shared" si="5998"/>
        <v>0</v>
      </c>
      <c r="W2999" s="5">
        <f t="shared" ref="W2999:Z2999" si="5999">IF(ISBLANK(K2999),1,0)</f>
        <v>0</v>
      </c>
      <c r="X2999" s="5">
        <f t="shared" si="5999"/>
        <v>0</v>
      </c>
      <c r="Y2999" s="5">
        <f t="shared" si="5999"/>
        <v>0</v>
      </c>
      <c r="Z2999" s="5">
        <f t="shared" si="5999"/>
        <v>0</v>
      </c>
      <c r="AA2999" s="5">
        <f t="shared" si="3"/>
        <v>0</v>
      </c>
    </row>
    <row r="3000" spans="1:27" ht="15.75" customHeight="1" x14ac:dyDescent="0.2">
      <c r="A3000" s="1" t="s">
        <v>2645</v>
      </c>
      <c r="B3000" s="1" t="s">
        <v>58</v>
      </c>
      <c r="C3000" s="1" t="s">
        <v>21</v>
      </c>
      <c r="D3000" s="2">
        <v>45898</v>
      </c>
      <c r="E3000" s="1" t="s">
        <v>257</v>
      </c>
      <c r="F3000" s="1">
        <v>21.37</v>
      </c>
      <c r="G3000" s="1">
        <v>40.020000000000003</v>
      </c>
      <c r="H3000" s="1">
        <v>324</v>
      </c>
      <c r="I3000" s="1">
        <v>46.9</v>
      </c>
      <c r="J3000" s="1">
        <v>7.44</v>
      </c>
      <c r="K3000" s="1">
        <v>99.8</v>
      </c>
      <c r="L3000" s="1">
        <v>6.99</v>
      </c>
      <c r="M3000" s="1">
        <v>129.69999999999999</v>
      </c>
      <c r="N3000" s="1">
        <v>89.52</v>
      </c>
      <c r="O3000" s="1">
        <v>94.77</v>
      </c>
      <c r="P3000" s="1" t="s">
        <v>4</v>
      </c>
      <c r="Q3000" s="1" t="s">
        <v>5</v>
      </c>
      <c r="R3000" s="1" t="s">
        <v>6</v>
      </c>
      <c r="S3000" s="1" t="s">
        <v>6</v>
      </c>
      <c r="T3000" s="3">
        <f t="shared" si="0"/>
        <v>45870</v>
      </c>
      <c r="U3000" s="5">
        <f t="shared" ref="U3000:V3000" si="6000">IF(ISBLANK(F3000),1,0)</f>
        <v>0</v>
      </c>
      <c r="V3000" s="5">
        <f t="shared" si="6000"/>
        <v>0</v>
      </c>
      <c r="W3000" s="5">
        <f t="shared" ref="W3000:Z3000" si="6001">IF(ISBLANK(K3000),1,0)</f>
        <v>0</v>
      </c>
      <c r="X3000" s="5">
        <f t="shared" si="6001"/>
        <v>0</v>
      </c>
      <c r="Y3000" s="5">
        <f t="shared" si="6001"/>
        <v>0</v>
      </c>
      <c r="Z3000" s="5">
        <f t="shared" si="6001"/>
        <v>0</v>
      </c>
      <c r="AA3000" s="5">
        <f t="shared" si="3"/>
        <v>0</v>
      </c>
    </row>
    <row r="3001" spans="1:27" ht="15.75" customHeight="1" x14ac:dyDescent="0.2">
      <c r="A3001" s="1" t="s">
        <v>3149</v>
      </c>
      <c r="B3001" s="1" t="s">
        <v>58</v>
      </c>
      <c r="C3001" s="1" t="s">
        <v>21</v>
      </c>
      <c r="D3001" s="2">
        <v>45395</v>
      </c>
      <c r="E3001" s="1" t="s">
        <v>93</v>
      </c>
      <c r="F3001" s="1">
        <v>21.15</v>
      </c>
      <c r="G3001" s="1">
        <v>47.5</v>
      </c>
      <c r="H3001" s="1">
        <v>286</v>
      </c>
      <c r="I3001" s="1">
        <v>39.5</v>
      </c>
      <c r="J3001" s="1">
        <v>5.94</v>
      </c>
      <c r="K3001" s="1">
        <v>99.13</v>
      </c>
      <c r="L3001" s="1">
        <v>6.99</v>
      </c>
      <c r="M3001" s="1">
        <v>120.3</v>
      </c>
      <c r="N3001" s="1">
        <v>87.45</v>
      </c>
      <c r="O3001" s="1">
        <v>93.12</v>
      </c>
      <c r="P3001" s="1" t="s">
        <v>4</v>
      </c>
      <c r="Q3001" s="1" t="s">
        <v>5</v>
      </c>
      <c r="R3001" s="1" t="s">
        <v>6</v>
      </c>
      <c r="S3001" s="1" t="s">
        <v>6</v>
      </c>
      <c r="T3001" s="3">
        <f t="shared" si="0"/>
        <v>45383</v>
      </c>
      <c r="U3001" s="5">
        <f t="shared" ref="U3001:V3001" si="6002">IF(ISBLANK(F3001),1,0)</f>
        <v>0</v>
      </c>
      <c r="V3001" s="5">
        <f t="shared" si="6002"/>
        <v>0</v>
      </c>
      <c r="W3001" s="5">
        <f t="shared" ref="W3001:Z3001" si="6003">IF(ISBLANK(K3001),1,0)</f>
        <v>0</v>
      </c>
      <c r="X3001" s="5">
        <f t="shared" si="6003"/>
        <v>0</v>
      </c>
      <c r="Y3001" s="5">
        <f t="shared" si="6003"/>
        <v>0</v>
      </c>
      <c r="Z3001" s="5">
        <f t="shared" si="6003"/>
        <v>0</v>
      </c>
      <c r="AA3001" s="5">
        <f t="shared" si="3"/>
        <v>0</v>
      </c>
    </row>
    <row r="3002" spans="1:27" ht="15.75" customHeight="1" x14ac:dyDescent="0.2">
      <c r="A3002" s="1" t="s">
        <v>1636</v>
      </c>
      <c r="B3002" s="1" t="s">
        <v>58</v>
      </c>
      <c r="C3002" s="1" t="s">
        <v>35</v>
      </c>
      <c r="D3002" s="2">
        <v>45867</v>
      </c>
      <c r="E3002" s="1" t="s">
        <v>37</v>
      </c>
      <c r="F3002" s="1">
        <v>22.4</v>
      </c>
      <c r="G3002" s="1">
        <v>43.22</v>
      </c>
      <c r="H3002" s="1">
        <v>331</v>
      </c>
      <c r="I3002" s="1">
        <v>41.2</v>
      </c>
      <c r="J3002" s="1">
        <v>6.9</v>
      </c>
      <c r="K3002" s="1">
        <v>98.73</v>
      </c>
      <c r="L3002" s="1">
        <v>6.76</v>
      </c>
      <c r="M3002" s="1">
        <v>119.2</v>
      </c>
      <c r="N3002" s="1">
        <v>90.76</v>
      </c>
      <c r="O3002" s="1">
        <v>95.63</v>
      </c>
      <c r="P3002" s="1" t="s">
        <v>4</v>
      </c>
      <c r="Q3002" s="1" t="s">
        <v>5</v>
      </c>
      <c r="R3002" s="1" t="s">
        <v>6</v>
      </c>
      <c r="S3002" s="1" t="s">
        <v>6</v>
      </c>
      <c r="T3002" s="3">
        <f t="shared" si="0"/>
        <v>45839</v>
      </c>
      <c r="U3002" s="5">
        <f t="shared" ref="U3002:V3002" si="6004">IF(ISBLANK(F3002),1,0)</f>
        <v>0</v>
      </c>
      <c r="V3002" s="5">
        <f t="shared" si="6004"/>
        <v>0</v>
      </c>
      <c r="W3002" s="5">
        <f t="shared" ref="W3002:Z3002" si="6005">IF(ISBLANK(K3002),1,0)</f>
        <v>0</v>
      </c>
      <c r="X3002" s="5">
        <f t="shared" si="6005"/>
        <v>0</v>
      </c>
      <c r="Y3002" s="5">
        <f t="shared" si="6005"/>
        <v>0</v>
      </c>
      <c r="Z3002" s="5">
        <f t="shared" si="6005"/>
        <v>0</v>
      </c>
      <c r="AA3002" s="5">
        <f t="shared" si="3"/>
        <v>0</v>
      </c>
    </row>
    <row r="3003" spans="1:27" ht="15.75" customHeight="1" x14ac:dyDescent="0.2">
      <c r="A3003" s="1" t="s">
        <v>3150</v>
      </c>
      <c r="B3003" s="1" t="s">
        <v>20</v>
      </c>
      <c r="C3003" s="1" t="s">
        <v>21</v>
      </c>
      <c r="D3003" s="2">
        <v>45559</v>
      </c>
      <c r="E3003" s="1" t="s">
        <v>37</v>
      </c>
      <c r="F3003" s="1">
        <v>21.4</v>
      </c>
      <c r="G3003" s="1">
        <v>44.79</v>
      </c>
      <c r="H3003" s="1">
        <v>304</v>
      </c>
      <c r="I3003" s="1">
        <v>45.4</v>
      </c>
      <c r="J3003" s="1">
        <v>8.19</v>
      </c>
      <c r="K3003" s="1">
        <v>98.82</v>
      </c>
      <c r="L3003" s="1">
        <v>6.84</v>
      </c>
      <c r="M3003" s="1">
        <v>136.4</v>
      </c>
      <c r="N3003" s="1">
        <v>82.57</v>
      </c>
      <c r="O3003" s="1">
        <v>93.08</v>
      </c>
      <c r="P3003" s="1" t="s">
        <v>4</v>
      </c>
      <c r="Q3003" s="1" t="s">
        <v>5</v>
      </c>
      <c r="R3003" s="1" t="s">
        <v>6</v>
      </c>
      <c r="S3003" s="1" t="s">
        <v>6</v>
      </c>
      <c r="T3003" s="3">
        <f t="shared" si="0"/>
        <v>45536</v>
      </c>
      <c r="U3003" s="5">
        <f t="shared" ref="U3003:V3003" si="6006">IF(ISBLANK(F3003),1,0)</f>
        <v>0</v>
      </c>
      <c r="V3003" s="5">
        <f t="shared" si="6006"/>
        <v>0</v>
      </c>
      <c r="W3003" s="5">
        <f t="shared" ref="W3003:Z3003" si="6007">IF(ISBLANK(K3003),1,0)</f>
        <v>0</v>
      </c>
      <c r="X3003" s="5">
        <f t="shared" si="6007"/>
        <v>0</v>
      </c>
      <c r="Y3003" s="5">
        <f t="shared" si="6007"/>
        <v>0</v>
      </c>
      <c r="Z3003" s="5">
        <f t="shared" si="6007"/>
        <v>0</v>
      </c>
      <c r="AA3003" s="5">
        <f t="shared" si="3"/>
        <v>0</v>
      </c>
    </row>
    <row r="3004" spans="1:27" ht="15.75" customHeight="1" x14ac:dyDescent="0.2">
      <c r="A3004" s="1" t="s">
        <v>3151</v>
      </c>
      <c r="B3004" s="1" t="s">
        <v>58</v>
      </c>
      <c r="C3004" s="1" t="s">
        <v>47</v>
      </c>
      <c r="D3004" s="2">
        <v>45321</v>
      </c>
      <c r="E3004" s="1" t="s">
        <v>37</v>
      </c>
      <c r="F3004" s="1">
        <v>22.04</v>
      </c>
      <c r="G3004" s="1">
        <v>44.58</v>
      </c>
      <c r="H3004" s="1">
        <v>282</v>
      </c>
      <c r="I3004" s="1">
        <v>46.5</v>
      </c>
      <c r="J3004" s="1">
        <v>7.66</v>
      </c>
      <c r="K3004" s="1">
        <v>99.3</v>
      </c>
      <c r="L3004" s="1">
        <v>6.56</v>
      </c>
      <c r="M3004" s="1">
        <v>138.30000000000001</v>
      </c>
      <c r="N3004" s="1">
        <v>85.24</v>
      </c>
      <c r="O3004" s="1">
        <v>92.74</v>
      </c>
      <c r="P3004" s="1" t="s">
        <v>4</v>
      </c>
      <c r="Q3004" s="1" t="s">
        <v>5</v>
      </c>
      <c r="R3004" s="1" t="s">
        <v>6</v>
      </c>
      <c r="S3004" s="1" t="s">
        <v>6</v>
      </c>
      <c r="T3004" s="3">
        <f t="shared" si="0"/>
        <v>45292</v>
      </c>
      <c r="U3004" s="5">
        <f t="shared" ref="U3004:V3004" si="6008">IF(ISBLANK(F3004),1,0)</f>
        <v>0</v>
      </c>
      <c r="V3004" s="5">
        <f t="shared" si="6008"/>
        <v>0</v>
      </c>
      <c r="W3004" s="5">
        <f t="shared" ref="W3004:Z3004" si="6009">IF(ISBLANK(K3004),1,0)</f>
        <v>0</v>
      </c>
      <c r="X3004" s="5">
        <f t="shared" si="6009"/>
        <v>0</v>
      </c>
      <c r="Y3004" s="5">
        <f t="shared" si="6009"/>
        <v>0</v>
      </c>
      <c r="Z3004" s="5">
        <f t="shared" si="6009"/>
        <v>0</v>
      </c>
      <c r="AA3004" s="5">
        <f t="shared" si="3"/>
        <v>0</v>
      </c>
    </row>
    <row r="3005" spans="1:27" ht="15.75" customHeight="1" x14ac:dyDescent="0.2">
      <c r="A3005" s="1" t="s">
        <v>1749</v>
      </c>
      <c r="B3005" s="1" t="s">
        <v>1</v>
      </c>
      <c r="C3005" s="1" t="s">
        <v>21</v>
      </c>
      <c r="D3005" s="2">
        <v>45605</v>
      </c>
      <c r="E3005" s="1" t="s">
        <v>93</v>
      </c>
      <c r="F3005" s="1">
        <v>23.46</v>
      </c>
      <c r="G3005" s="1">
        <v>39.94</v>
      </c>
      <c r="H3005" s="1">
        <v>338</v>
      </c>
      <c r="I3005" s="1">
        <v>36.9</v>
      </c>
      <c r="J3005" s="1">
        <v>6.82</v>
      </c>
      <c r="K3005" s="1">
        <v>99.16</v>
      </c>
      <c r="L3005" s="1">
        <v>6.55</v>
      </c>
      <c r="M3005" s="1">
        <v>113.5</v>
      </c>
      <c r="N3005" s="1">
        <v>90.09</v>
      </c>
      <c r="O3005" s="1">
        <v>93.52</v>
      </c>
      <c r="P3005" s="1" t="s">
        <v>4</v>
      </c>
      <c r="Q3005" s="1" t="s">
        <v>5</v>
      </c>
      <c r="R3005" s="1" t="s">
        <v>6</v>
      </c>
      <c r="S3005" s="1" t="s">
        <v>6</v>
      </c>
      <c r="T3005" s="3">
        <f t="shared" si="0"/>
        <v>45597</v>
      </c>
      <c r="U3005" s="5">
        <f t="shared" ref="U3005:V3005" si="6010">IF(ISBLANK(F3005),1,0)</f>
        <v>0</v>
      </c>
      <c r="V3005" s="5">
        <f t="shared" si="6010"/>
        <v>0</v>
      </c>
      <c r="W3005" s="5">
        <f t="shared" ref="W3005:Z3005" si="6011">IF(ISBLANK(K3005),1,0)</f>
        <v>0</v>
      </c>
      <c r="X3005" s="5">
        <f t="shared" si="6011"/>
        <v>0</v>
      </c>
      <c r="Y3005" s="5">
        <f t="shared" si="6011"/>
        <v>0</v>
      </c>
      <c r="Z3005" s="5">
        <f t="shared" si="6011"/>
        <v>0</v>
      </c>
      <c r="AA3005" s="5">
        <f t="shared" si="3"/>
        <v>0</v>
      </c>
    </row>
    <row r="3006" spans="1:27" ht="15.75" customHeight="1" x14ac:dyDescent="0.2">
      <c r="A3006" s="1" t="s">
        <v>350</v>
      </c>
      <c r="B3006" s="1" t="s">
        <v>34</v>
      </c>
      <c r="C3006" s="1" t="s">
        <v>35</v>
      </c>
      <c r="D3006" s="2">
        <v>45893</v>
      </c>
      <c r="E3006" s="1" t="s">
        <v>3</v>
      </c>
      <c r="F3006" s="1">
        <v>22.8</v>
      </c>
      <c r="G3006" s="1">
        <v>35.75</v>
      </c>
      <c r="H3006" s="1">
        <v>300</v>
      </c>
      <c r="I3006" s="1">
        <v>41.7</v>
      </c>
      <c r="J3006" s="1">
        <v>6.77</v>
      </c>
      <c r="K3006" s="1">
        <v>99.3</v>
      </c>
      <c r="L3006" s="1">
        <v>6.65</v>
      </c>
      <c r="M3006" s="1">
        <v>121.3</v>
      </c>
      <c r="N3006" s="1">
        <v>91.78</v>
      </c>
      <c r="O3006" s="1">
        <v>96.06</v>
      </c>
      <c r="P3006" s="1" t="s">
        <v>4</v>
      </c>
      <c r="Q3006" s="1" t="s">
        <v>5</v>
      </c>
      <c r="R3006" s="1" t="s">
        <v>6</v>
      </c>
      <c r="S3006" s="1" t="s">
        <v>6</v>
      </c>
      <c r="T3006" s="3">
        <f t="shared" si="0"/>
        <v>45870</v>
      </c>
      <c r="U3006" s="5">
        <f t="shared" ref="U3006:V3006" si="6012">IF(ISBLANK(F3006),1,0)</f>
        <v>0</v>
      </c>
      <c r="V3006" s="5">
        <f t="shared" si="6012"/>
        <v>0</v>
      </c>
      <c r="W3006" s="5">
        <f t="shared" ref="W3006:Z3006" si="6013">IF(ISBLANK(K3006),1,0)</f>
        <v>0</v>
      </c>
      <c r="X3006" s="5">
        <f t="shared" si="6013"/>
        <v>0</v>
      </c>
      <c r="Y3006" s="5">
        <f t="shared" si="6013"/>
        <v>0</v>
      </c>
      <c r="Z3006" s="5">
        <f t="shared" si="6013"/>
        <v>0</v>
      </c>
      <c r="AA3006" s="5">
        <f t="shared" si="3"/>
        <v>0</v>
      </c>
    </row>
    <row r="3007" spans="1:27" ht="15.75" customHeight="1" x14ac:dyDescent="0.2">
      <c r="A3007" s="1" t="s">
        <v>676</v>
      </c>
      <c r="B3007" s="1" t="s">
        <v>34</v>
      </c>
      <c r="C3007" s="1" t="s">
        <v>47</v>
      </c>
      <c r="D3007" s="2">
        <v>45974</v>
      </c>
      <c r="E3007" s="1" t="s">
        <v>3</v>
      </c>
      <c r="F3007" s="1">
        <v>20.57</v>
      </c>
      <c r="G3007" s="1">
        <v>39.369999999999997</v>
      </c>
      <c r="H3007" s="1">
        <v>307</v>
      </c>
      <c r="I3007" s="1">
        <v>45.8</v>
      </c>
      <c r="J3007" s="1">
        <v>7.82</v>
      </c>
      <c r="K3007" s="1">
        <v>98.59</v>
      </c>
      <c r="L3007" s="1">
        <v>6.9</v>
      </c>
      <c r="M3007" s="1">
        <v>128.6</v>
      </c>
      <c r="N3007" s="1">
        <v>86.3</v>
      </c>
      <c r="O3007" s="1">
        <v>93.73</v>
      </c>
      <c r="P3007" s="1" t="s">
        <v>4</v>
      </c>
      <c r="Q3007" s="1" t="s">
        <v>5</v>
      </c>
      <c r="R3007" s="1" t="s">
        <v>6</v>
      </c>
      <c r="S3007" s="1" t="s">
        <v>6</v>
      </c>
      <c r="T3007" s="3">
        <f t="shared" si="0"/>
        <v>45962</v>
      </c>
      <c r="U3007" s="5">
        <f t="shared" ref="U3007:V3007" si="6014">IF(ISBLANK(F3007),1,0)</f>
        <v>0</v>
      </c>
      <c r="V3007" s="5">
        <f t="shared" si="6014"/>
        <v>0</v>
      </c>
      <c r="W3007" s="5">
        <f t="shared" ref="W3007:Z3007" si="6015">IF(ISBLANK(K3007),1,0)</f>
        <v>0</v>
      </c>
      <c r="X3007" s="5">
        <f t="shared" si="6015"/>
        <v>0</v>
      </c>
      <c r="Y3007" s="5">
        <f t="shared" si="6015"/>
        <v>0</v>
      </c>
      <c r="Z3007" s="5">
        <f t="shared" si="6015"/>
        <v>0</v>
      </c>
      <c r="AA3007" s="5">
        <f t="shared" si="3"/>
        <v>0</v>
      </c>
    </row>
    <row r="3008" spans="1:27" ht="15.75" customHeight="1" x14ac:dyDescent="0.2">
      <c r="A3008" s="1" t="s">
        <v>3152</v>
      </c>
      <c r="B3008" s="1" t="s">
        <v>20</v>
      </c>
      <c r="C3008" s="1" t="s">
        <v>47</v>
      </c>
      <c r="D3008" s="2">
        <v>45380</v>
      </c>
      <c r="E3008" s="1" t="s">
        <v>93</v>
      </c>
      <c r="F3008" s="1">
        <v>21.99</v>
      </c>
      <c r="G3008" s="1">
        <v>36.64</v>
      </c>
      <c r="H3008" s="1">
        <v>276</v>
      </c>
      <c r="I3008" s="1">
        <v>40.799999999999997</v>
      </c>
      <c r="J3008" s="1">
        <v>7.84</v>
      </c>
      <c r="K3008" s="1">
        <v>98.54</v>
      </c>
      <c r="L3008" s="1">
        <v>6.9</v>
      </c>
      <c r="M3008" s="1">
        <v>143.6</v>
      </c>
      <c r="N3008" s="1">
        <v>84.42</v>
      </c>
      <c r="O3008" s="1">
        <v>91.56</v>
      </c>
      <c r="P3008" s="1" t="s">
        <v>4</v>
      </c>
      <c r="Q3008" s="1" t="s">
        <v>5</v>
      </c>
      <c r="R3008" s="1" t="s">
        <v>6</v>
      </c>
      <c r="S3008" s="1" t="s">
        <v>6</v>
      </c>
      <c r="T3008" s="3">
        <f t="shared" si="0"/>
        <v>45352</v>
      </c>
      <c r="U3008" s="5">
        <f t="shared" ref="U3008:V3008" si="6016">IF(ISBLANK(F3008),1,0)</f>
        <v>0</v>
      </c>
      <c r="V3008" s="5">
        <f t="shared" si="6016"/>
        <v>0</v>
      </c>
      <c r="W3008" s="5">
        <f t="shared" ref="W3008:Z3008" si="6017">IF(ISBLANK(K3008),1,0)</f>
        <v>0</v>
      </c>
      <c r="X3008" s="5">
        <f t="shared" si="6017"/>
        <v>0</v>
      </c>
      <c r="Y3008" s="5">
        <f t="shared" si="6017"/>
        <v>0</v>
      </c>
      <c r="Z3008" s="5">
        <f t="shared" si="6017"/>
        <v>0</v>
      </c>
      <c r="AA3008" s="5">
        <f t="shared" si="3"/>
        <v>0</v>
      </c>
    </row>
    <row r="3009" spans="1:27" ht="15.75" customHeight="1" x14ac:dyDescent="0.2">
      <c r="A3009" s="1" t="s">
        <v>3153</v>
      </c>
      <c r="B3009" s="1" t="s">
        <v>20</v>
      </c>
      <c r="C3009" s="1" t="s">
        <v>47</v>
      </c>
      <c r="D3009" s="2">
        <v>45903</v>
      </c>
      <c r="E3009" s="1" t="s">
        <v>23</v>
      </c>
      <c r="F3009" s="1">
        <v>21.67</v>
      </c>
      <c r="G3009" s="1">
        <v>36.26</v>
      </c>
      <c r="H3009" s="1">
        <v>307</v>
      </c>
      <c r="I3009" s="1">
        <v>48.1</v>
      </c>
      <c r="J3009" s="1">
        <v>8.0399999999999991</v>
      </c>
      <c r="K3009" s="1">
        <v>98.75</v>
      </c>
      <c r="L3009" s="1">
        <v>6.92</v>
      </c>
      <c r="M3009" s="1">
        <v>139.80000000000001</v>
      </c>
      <c r="N3009" s="1">
        <v>89.52</v>
      </c>
      <c r="O3009" s="1">
        <v>91.94</v>
      </c>
      <c r="P3009" s="1" t="s">
        <v>4</v>
      </c>
      <c r="Q3009" s="1" t="s">
        <v>5</v>
      </c>
      <c r="R3009" s="1" t="s">
        <v>6</v>
      </c>
      <c r="S3009" s="1" t="s">
        <v>6</v>
      </c>
      <c r="T3009" s="3">
        <f t="shared" si="0"/>
        <v>45901</v>
      </c>
      <c r="U3009" s="5">
        <f t="shared" ref="U3009:V3009" si="6018">IF(ISBLANK(F3009),1,0)</f>
        <v>0</v>
      </c>
      <c r="V3009" s="5">
        <f t="shared" si="6018"/>
        <v>0</v>
      </c>
      <c r="W3009" s="5">
        <f t="shared" ref="W3009:Z3009" si="6019">IF(ISBLANK(K3009),1,0)</f>
        <v>0</v>
      </c>
      <c r="X3009" s="5">
        <f t="shared" si="6019"/>
        <v>0</v>
      </c>
      <c r="Y3009" s="5">
        <f t="shared" si="6019"/>
        <v>0</v>
      </c>
      <c r="Z3009" s="5">
        <f t="shared" si="6019"/>
        <v>0</v>
      </c>
      <c r="AA3009" s="5">
        <f t="shared" si="3"/>
        <v>0</v>
      </c>
    </row>
    <row r="3010" spans="1:27" ht="15.75" customHeight="1" x14ac:dyDescent="0.2">
      <c r="A3010" s="1" t="s">
        <v>3154</v>
      </c>
      <c r="B3010" s="1" t="s">
        <v>1</v>
      </c>
      <c r="C3010" s="1" t="s">
        <v>373</v>
      </c>
      <c r="D3010" s="2">
        <v>45506</v>
      </c>
      <c r="E3010" s="1" t="s">
        <v>3</v>
      </c>
      <c r="F3010" s="1">
        <v>22.15</v>
      </c>
      <c r="G3010" s="1">
        <v>47.91</v>
      </c>
      <c r="H3010" s="1">
        <v>372</v>
      </c>
      <c r="I3010" s="1">
        <v>41.6</v>
      </c>
      <c r="J3010" s="1">
        <v>6.35</v>
      </c>
      <c r="K3010" s="1">
        <v>99.01</v>
      </c>
      <c r="L3010" s="1">
        <v>6.67</v>
      </c>
      <c r="M3010" s="1">
        <v>124.2</v>
      </c>
      <c r="N3010" s="1">
        <v>87.78</v>
      </c>
      <c r="O3010" s="1">
        <v>95.82</v>
      </c>
      <c r="P3010" s="1" t="s">
        <v>4</v>
      </c>
      <c r="Q3010" s="1" t="s">
        <v>5</v>
      </c>
      <c r="R3010" s="1" t="s">
        <v>6</v>
      </c>
      <c r="S3010" s="1" t="s">
        <v>6</v>
      </c>
      <c r="T3010" s="3">
        <f t="shared" si="0"/>
        <v>45505</v>
      </c>
      <c r="U3010" s="5">
        <f t="shared" ref="U3010:V3010" si="6020">IF(ISBLANK(F3010),1,0)</f>
        <v>0</v>
      </c>
      <c r="V3010" s="5">
        <f t="shared" si="6020"/>
        <v>0</v>
      </c>
      <c r="W3010" s="5">
        <f t="shared" ref="W3010:Z3010" si="6021">IF(ISBLANK(K3010),1,0)</f>
        <v>0</v>
      </c>
      <c r="X3010" s="5">
        <f t="shared" si="6021"/>
        <v>0</v>
      </c>
      <c r="Y3010" s="5">
        <f t="shared" si="6021"/>
        <v>0</v>
      </c>
      <c r="Z3010" s="5">
        <f t="shared" si="6021"/>
        <v>0</v>
      </c>
      <c r="AA3010" s="5">
        <f t="shared" si="3"/>
        <v>0</v>
      </c>
    </row>
    <row r="3011" spans="1:27" ht="15.75" customHeight="1" x14ac:dyDescent="0.2">
      <c r="A3011" s="1" t="s">
        <v>2933</v>
      </c>
      <c r="B3011" s="1" t="s">
        <v>20</v>
      </c>
      <c r="C3011" s="1" t="s">
        <v>21</v>
      </c>
      <c r="D3011" s="2">
        <v>45631</v>
      </c>
      <c r="E3011" s="1" t="s">
        <v>3</v>
      </c>
      <c r="F3011" s="1">
        <v>21.75</v>
      </c>
      <c r="G3011" s="1">
        <v>44.85</v>
      </c>
      <c r="H3011" s="1">
        <v>305</v>
      </c>
      <c r="I3011" s="1">
        <v>48.8</v>
      </c>
      <c r="J3011" s="1">
        <v>8.33</v>
      </c>
      <c r="K3011" s="1">
        <v>98.94</v>
      </c>
      <c r="L3011" s="1">
        <v>7.06</v>
      </c>
      <c r="M3011" s="1">
        <v>153.69999999999999</v>
      </c>
      <c r="N3011" s="1">
        <v>87.03</v>
      </c>
      <c r="O3011" s="1">
        <v>94.54</v>
      </c>
      <c r="P3011" s="1" t="s">
        <v>4</v>
      </c>
      <c r="Q3011" s="1" t="s">
        <v>5</v>
      </c>
      <c r="R3011" s="1" t="s">
        <v>6</v>
      </c>
      <c r="S3011" s="1" t="s">
        <v>6</v>
      </c>
      <c r="T3011" s="3">
        <f t="shared" si="0"/>
        <v>45627</v>
      </c>
      <c r="U3011" s="5">
        <f t="shared" ref="U3011:V3011" si="6022">IF(ISBLANK(F3011),1,0)</f>
        <v>0</v>
      </c>
      <c r="V3011" s="5">
        <f t="shared" si="6022"/>
        <v>0</v>
      </c>
      <c r="W3011" s="5">
        <f t="shared" ref="W3011:Z3011" si="6023">IF(ISBLANK(K3011),1,0)</f>
        <v>0</v>
      </c>
      <c r="X3011" s="5">
        <f t="shared" si="6023"/>
        <v>0</v>
      </c>
      <c r="Y3011" s="5">
        <f t="shared" si="6023"/>
        <v>0</v>
      </c>
      <c r="Z3011" s="5">
        <f t="shared" si="6023"/>
        <v>0</v>
      </c>
      <c r="AA3011" s="5">
        <f t="shared" si="3"/>
        <v>0</v>
      </c>
    </row>
    <row r="3012" spans="1:27" ht="15.75" customHeight="1" x14ac:dyDescent="0.2">
      <c r="A3012" s="1" t="s">
        <v>3155</v>
      </c>
      <c r="B3012" s="1" t="s">
        <v>1</v>
      </c>
      <c r="C3012" s="1" t="s">
        <v>21</v>
      </c>
      <c r="D3012" s="2">
        <v>45371</v>
      </c>
      <c r="E3012" s="1" t="s">
        <v>3</v>
      </c>
      <c r="F3012" s="1">
        <v>21.21</v>
      </c>
      <c r="G3012" s="1">
        <v>54.06</v>
      </c>
      <c r="H3012" s="1">
        <v>301</v>
      </c>
      <c r="I3012" s="1">
        <v>43.2</v>
      </c>
      <c r="J3012" s="1">
        <v>6.97</v>
      </c>
      <c r="K3012" s="1">
        <v>99.2</v>
      </c>
      <c r="L3012" s="1">
        <v>6.71</v>
      </c>
      <c r="M3012" s="1">
        <v>148.5</v>
      </c>
      <c r="N3012" s="1">
        <v>87.02</v>
      </c>
      <c r="O3012" s="1">
        <v>95.21</v>
      </c>
      <c r="P3012" s="1" t="s">
        <v>4</v>
      </c>
      <c r="Q3012" s="1" t="s">
        <v>5</v>
      </c>
      <c r="R3012" s="1" t="s">
        <v>6</v>
      </c>
      <c r="S3012" s="1" t="s">
        <v>6</v>
      </c>
      <c r="T3012" s="3">
        <f t="shared" si="0"/>
        <v>45352</v>
      </c>
      <c r="U3012" s="5">
        <f t="shared" ref="U3012:V3012" si="6024">IF(ISBLANK(F3012),1,0)</f>
        <v>0</v>
      </c>
      <c r="V3012" s="5">
        <f t="shared" si="6024"/>
        <v>0</v>
      </c>
      <c r="W3012" s="5">
        <f t="shared" ref="W3012:Z3012" si="6025">IF(ISBLANK(K3012),1,0)</f>
        <v>0</v>
      </c>
      <c r="X3012" s="5">
        <f t="shared" si="6025"/>
        <v>0</v>
      </c>
      <c r="Y3012" s="5">
        <f t="shared" si="6025"/>
        <v>0</v>
      </c>
      <c r="Z3012" s="5">
        <f t="shared" si="6025"/>
        <v>0</v>
      </c>
      <c r="AA3012" s="5">
        <f t="shared" si="3"/>
        <v>0</v>
      </c>
    </row>
    <row r="3013" spans="1:27" ht="15.75" customHeight="1" x14ac:dyDescent="0.2">
      <c r="A3013" s="1" t="s">
        <v>3156</v>
      </c>
      <c r="B3013" s="1" t="s">
        <v>58</v>
      </c>
      <c r="C3013" s="1" t="s">
        <v>47</v>
      </c>
      <c r="D3013" s="2">
        <v>46003</v>
      </c>
      <c r="E3013" s="1" t="s">
        <v>3</v>
      </c>
      <c r="F3013" s="1">
        <v>23.1</v>
      </c>
      <c r="G3013" s="1">
        <v>38.18</v>
      </c>
      <c r="H3013" s="1">
        <v>325</v>
      </c>
      <c r="I3013" s="1">
        <v>40.4</v>
      </c>
      <c r="J3013" s="1">
        <v>7.43</v>
      </c>
      <c r="K3013" s="1">
        <v>99.78</v>
      </c>
      <c r="L3013" s="1">
        <v>6.73</v>
      </c>
      <c r="M3013" s="1">
        <v>132.1</v>
      </c>
      <c r="N3013" s="1">
        <v>88</v>
      </c>
      <c r="O3013" s="1">
        <v>94.09</v>
      </c>
      <c r="P3013" s="1" t="s">
        <v>4</v>
      </c>
      <c r="Q3013" s="1" t="s">
        <v>50</v>
      </c>
      <c r="R3013" s="1" t="s">
        <v>243</v>
      </c>
      <c r="S3013" s="1" t="s">
        <v>89</v>
      </c>
      <c r="T3013" s="3">
        <f t="shared" si="0"/>
        <v>45992</v>
      </c>
      <c r="U3013" s="5">
        <f t="shared" ref="U3013:V3013" si="6026">IF(ISBLANK(F3013),1,0)</f>
        <v>0</v>
      </c>
      <c r="V3013" s="5">
        <f t="shared" si="6026"/>
        <v>0</v>
      </c>
      <c r="W3013" s="5">
        <f t="shared" ref="W3013:Z3013" si="6027">IF(ISBLANK(K3013),1,0)</f>
        <v>0</v>
      </c>
      <c r="X3013" s="5">
        <f t="shared" si="6027"/>
        <v>0</v>
      </c>
      <c r="Y3013" s="5">
        <f t="shared" si="6027"/>
        <v>0</v>
      </c>
      <c r="Z3013" s="5">
        <f t="shared" si="6027"/>
        <v>0</v>
      </c>
      <c r="AA3013" s="5">
        <f t="shared" si="3"/>
        <v>0</v>
      </c>
    </row>
    <row r="3014" spans="1:27" ht="15.75" customHeight="1" x14ac:dyDescent="0.2">
      <c r="A3014" s="1" t="s">
        <v>524</v>
      </c>
      <c r="B3014" s="1" t="s">
        <v>34</v>
      </c>
      <c r="C3014" s="1" t="s">
        <v>47</v>
      </c>
      <c r="D3014" s="2">
        <v>45869</v>
      </c>
      <c r="E3014" s="1" t="s">
        <v>23</v>
      </c>
      <c r="F3014" s="1">
        <v>22.19</v>
      </c>
      <c r="G3014" s="1">
        <v>51.99</v>
      </c>
      <c r="H3014" s="1">
        <v>311</v>
      </c>
      <c r="I3014" s="1">
        <v>43</v>
      </c>
      <c r="J3014" s="1">
        <v>8.7100000000000009</v>
      </c>
      <c r="K3014" s="1">
        <v>98.6</v>
      </c>
      <c r="L3014" s="1">
        <v>7.15</v>
      </c>
      <c r="M3014" s="1">
        <v>135.9</v>
      </c>
      <c r="N3014" s="1">
        <v>85.53</v>
      </c>
      <c r="O3014" s="1">
        <v>94.47</v>
      </c>
      <c r="P3014" s="1" t="s">
        <v>4</v>
      </c>
      <c r="Q3014" s="1" t="s">
        <v>5</v>
      </c>
      <c r="R3014" s="1" t="s">
        <v>6</v>
      </c>
      <c r="S3014" s="1" t="s">
        <v>6</v>
      </c>
      <c r="T3014" s="3">
        <f t="shared" si="0"/>
        <v>45839</v>
      </c>
      <c r="U3014" s="5">
        <f t="shared" ref="U3014:V3014" si="6028">IF(ISBLANK(F3014),1,0)</f>
        <v>0</v>
      </c>
      <c r="V3014" s="5">
        <f t="shared" si="6028"/>
        <v>0</v>
      </c>
      <c r="W3014" s="5">
        <f t="shared" ref="W3014:Z3014" si="6029">IF(ISBLANK(K3014),1,0)</f>
        <v>0</v>
      </c>
      <c r="X3014" s="5">
        <f t="shared" si="6029"/>
        <v>0</v>
      </c>
      <c r="Y3014" s="5">
        <f t="shared" si="6029"/>
        <v>0</v>
      </c>
      <c r="Z3014" s="5">
        <f t="shared" si="6029"/>
        <v>0</v>
      </c>
      <c r="AA3014" s="5">
        <f t="shared" si="3"/>
        <v>0</v>
      </c>
    </row>
    <row r="3015" spans="1:27" ht="15.75" customHeight="1" x14ac:dyDescent="0.2">
      <c r="A3015" s="1" t="s">
        <v>3157</v>
      </c>
      <c r="B3015" s="1" t="s">
        <v>58</v>
      </c>
      <c r="C3015" s="1" t="s">
        <v>47</v>
      </c>
      <c r="D3015" s="2">
        <v>45761</v>
      </c>
      <c r="E3015" s="1" t="s">
        <v>37</v>
      </c>
      <c r="F3015" s="1">
        <v>21.35</v>
      </c>
      <c r="G3015" s="1">
        <v>49.96</v>
      </c>
      <c r="H3015" s="1">
        <v>300</v>
      </c>
      <c r="I3015" s="1">
        <v>37.4</v>
      </c>
      <c r="J3015" s="1">
        <v>7.45</v>
      </c>
      <c r="K3015" s="1">
        <v>98.87</v>
      </c>
      <c r="L3015" s="1">
        <v>6.88</v>
      </c>
      <c r="M3015" s="1">
        <v>113.5</v>
      </c>
      <c r="N3015" s="1">
        <v>93.2</v>
      </c>
      <c r="O3015" s="1">
        <v>92.68</v>
      </c>
      <c r="P3015" s="1" t="s">
        <v>4</v>
      </c>
      <c r="Q3015" s="1" t="s">
        <v>5</v>
      </c>
      <c r="R3015" s="1" t="s">
        <v>6</v>
      </c>
      <c r="S3015" s="1" t="s">
        <v>6</v>
      </c>
      <c r="T3015" s="3">
        <f t="shared" si="0"/>
        <v>45748</v>
      </c>
      <c r="U3015" s="5">
        <f t="shared" ref="U3015:V3015" si="6030">IF(ISBLANK(F3015),1,0)</f>
        <v>0</v>
      </c>
      <c r="V3015" s="5">
        <f t="shared" si="6030"/>
        <v>0</v>
      </c>
      <c r="W3015" s="5">
        <f t="shared" ref="W3015:Z3015" si="6031">IF(ISBLANK(K3015),1,0)</f>
        <v>0</v>
      </c>
      <c r="X3015" s="5">
        <f t="shared" si="6031"/>
        <v>0</v>
      </c>
      <c r="Y3015" s="5">
        <f t="shared" si="6031"/>
        <v>0</v>
      </c>
      <c r="Z3015" s="5">
        <f t="shared" si="6031"/>
        <v>0</v>
      </c>
      <c r="AA3015" s="5">
        <f t="shared" si="3"/>
        <v>0</v>
      </c>
    </row>
    <row r="3016" spans="1:27" ht="15.75" customHeight="1" x14ac:dyDescent="0.2">
      <c r="A3016" s="1" t="s">
        <v>92</v>
      </c>
      <c r="B3016" s="1" t="s">
        <v>94</v>
      </c>
      <c r="C3016" s="1" t="s">
        <v>95</v>
      </c>
      <c r="D3016" s="1" t="s">
        <v>96</v>
      </c>
      <c r="E3016" s="1" t="s">
        <v>98</v>
      </c>
      <c r="F3016" s="1" t="s">
        <v>99</v>
      </c>
      <c r="G3016" s="1" t="s">
        <v>100</v>
      </c>
      <c r="H3016" s="1" t="s">
        <v>101</v>
      </c>
      <c r="I3016" s="1" t="s">
        <v>102</v>
      </c>
      <c r="J3016" s="1" t="s">
        <v>104</v>
      </c>
      <c r="K3016" s="1" t="s">
        <v>105</v>
      </c>
      <c r="L3016" s="1" t="s">
        <v>106</v>
      </c>
      <c r="M3016" s="1" t="s">
        <v>107</v>
      </c>
      <c r="N3016" s="1" t="s">
        <v>108</v>
      </c>
      <c r="O3016" s="1" t="s">
        <v>109</v>
      </c>
      <c r="P3016" s="1" t="s">
        <v>110</v>
      </c>
      <c r="Q3016" s="1" t="s">
        <v>112</v>
      </c>
      <c r="R3016" s="1" t="s">
        <v>114</v>
      </c>
      <c r="S3016" s="1" t="s">
        <v>85</v>
      </c>
      <c r="T3016" s="33" t="s">
        <v>206</v>
      </c>
      <c r="U3016" s="5" t="s">
        <v>207</v>
      </c>
      <c r="V3016" s="5" t="s">
        <v>208</v>
      </c>
      <c r="W3016" s="5" t="s">
        <v>209</v>
      </c>
      <c r="X3016" s="5" t="s">
        <v>210</v>
      </c>
      <c r="Y3016" s="5" t="s">
        <v>211</v>
      </c>
      <c r="Z3016" s="5" t="s">
        <v>3158</v>
      </c>
      <c r="AA3016" s="5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0"/>
  <sheetViews>
    <sheetView workbookViewId="0">
      <pane ySplit="1" topLeftCell="A2" activePane="bottomLeft" state="frozen"/>
      <selection pane="bottomLeft" activeCell="D13" sqref="D13"/>
    </sheetView>
  </sheetViews>
  <sheetFormatPr defaultColWidth="12.5703125" defaultRowHeight="15" customHeight="1" x14ac:dyDescent="0.2"/>
  <cols>
    <col min="1" max="1" width="28.5703125" customWidth="1"/>
    <col min="2" max="2" width="53.28515625" bestFit="1" customWidth="1"/>
    <col min="3" max="3" width="38" bestFit="1" customWidth="1"/>
    <col min="4" max="4" width="44.28515625" bestFit="1" customWidth="1"/>
  </cols>
  <sheetData>
    <row r="1" spans="1:4" ht="22.5" customHeight="1" x14ac:dyDescent="0.2">
      <c r="A1" s="4" t="s">
        <v>7</v>
      </c>
      <c r="B1" s="4" t="s">
        <v>8</v>
      </c>
      <c r="C1" s="4" t="s">
        <v>9</v>
      </c>
      <c r="D1" s="4" t="s">
        <v>10</v>
      </c>
    </row>
    <row r="2" spans="1:4" ht="22.5" customHeight="1" x14ac:dyDescent="0.2">
      <c r="A2" s="6" t="s">
        <v>11</v>
      </c>
      <c r="B2" s="6" t="s">
        <v>12</v>
      </c>
      <c r="C2" s="6" t="s">
        <v>13</v>
      </c>
      <c r="D2" s="6" t="s">
        <v>14</v>
      </c>
    </row>
    <row r="3" spans="1:4" ht="22.5" customHeight="1" x14ac:dyDescent="0.2">
      <c r="A3" s="6" t="s">
        <v>15</v>
      </c>
      <c r="B3" s="6" t="s">
        <v>16</v>
      </c>
      <c r="C3" s="6" t="s">
        <v>17</v>
      </c>
      <c r="D3" s="6" t="s">
        <v>18</v>
      </c>
    </row>
    <row r="4" spans="1:4" ht="22.5" customHeight="1" x14ac:dyDescent="0.2">
      <c r="A4" s="6" t="s">
        <v>22</v>
      </c>
      <c r="B4" s="6" t="s">
        <v>24</v>
      </c>
      <c r="C4" s="6" t="s">
        <v>25</v>
      </c>
      <c r="D4" s="6" t="s">
        <v>26</v>
      </c>
    </row>
    <row r="5" spans="1:4" ht="22.5" customHeight="1" x14ac:dyDescent="0.2">
      <c r="A5" s="6" t="s">
        <v>27</v>
      </c>
      <c r="B5" s="6" t="s">
        <v>24</v>
      </c>
      <c r="C5" s="6" t="s">
        <v>25</v>
      </c>
      <c r="D5" s="6" t="s">
        <v>28</v>
      </c>
    </row>
    <row r="6" spans="1:4" ht="22.5" customHeight="1" x14ac:dyDescent="0.2">
      <c r="A6" s="6" t="s">
        <v>29</v>
      </c>
      <c r="B6" s="6" t="s">
        <v>24</v>
      </c>
      <c r="C6" s="6" t="s">
        <v>25</v>
      </c>
      <c r="D6" s="6" t="s">
        <v>30</v>
      </c>
    </row>
    <row r="7" spans="1:4" ht="22.5" customHeight="1" x14ac:dyDescent="0.2">
      <c r="A7" s="6" t="s">
        <v>31</v>
      </c>
      <c r="B7" s="6" t="s">
        <v>33</v>
      </c>
      <c r="C7" s="6" t="s">
        <v>36</v>
      </c>
      <c r="D7" s="6" t="s">
        <v>38</v>
      </c>
    </row>
    <row r="8" spans="1:4" ht="22.5" customHeight="1" x14ac:dyDescent="0.2">
      <c r="A8" s="6" t="s">
        <v>39</v>
      </c>
      <c r="B8" s="6" t="s">
        <v>40</v>
      </c>
      <c r="C8" s="6" t="s">
        <v>41</v>
      </c>
      <c r="D8" s="6" t="s">
        <v>42</v>
      </c>
    </row>
    <row r="9" spans="1:4" ht="22.5" customHeight="1" x14ac:dyDescent="0.2">
      <c r="A9" s="6" t="s">
        <v>43</v>
      </c>
      <c r="B9" s="6" t="s">
        <v>44</v>
      </c>
      <c r="C9" s="6" t="s">
        <v>36</v>
      </c>
      <c r="D9" s="6" t="s">
        <v>38</v>
      </c>
    </row>
    <row r="11" spans="1:4" ht="22.5" customHeight="1" x14ac:dyDescent="0.2">
      <c r="A11" s="7" t="s">
        <v>7</v>
      </c>
      <c r="B11" s="7" t="s">
        <v>45</v>
      </c>
      <c r="C11" s="7" t="s">
        <v>48</v>
      </c>
    </row>
    <row r="12" spans="1:4" ht="22.5" customHeight="1" x14ac:dyDescent="0.2">
      <c r="A12" s="6" t="s">
        <v>49</v>
      </c>
      <c r="B12" s="6" t="s">
        <v>53</v>
      </c>
      <c r="C12" s="6" t="s">
        <v>54</v>
      </c>
    </row>
    <row r="13" spans="1:4" ht="22.5" customHeight="1" x14ac:dyDescent="0.2">
      <c r="A13" s="6" t="s">
        <v>55</v>
      </c>
      <c r="B13" s="6" t="s">
        <v>53</v>
      </c>
      <c r="C13" s="6" t="s">
        <v>54</v>
      </c>
    </row>
    <row r="14" spans="1:4" ht="22.5" customHeight="1" x14ac:dyDescent="0.2">
      <c r="A14" s="6" t="s">
        <v>56</v>
      </c>
      <c r="B14" s="6" t="s">
        <v>53</v>
      </c>
      <c r="C14" s="6" t="s">
        <v>54</v>
      </c>
    </row>
    <row r="15" spans="1:4" ht="22.5" customHeight="1" x14ac:dyDescent="0.2">
      <c r="A15" s="6" t="s">
        <v>59</v>
      </c>
      <c r="B15" s="6" t="s">
        <v>53</v>
      </c>
      <c r="C15" s="6" t="s">
        <v>54</v>
      </c>
    </row>
    <row r="16" spans="1:4" ht="22.5" customHeight="1" x14ac:dyDescent="0.2">
      <c r="A16" s="6" t="s">
        <v>60</v>
      </c>
      <c r="B16" s="6" t="s">
        <v>53</v>
      </c>
      <c r="C16" s="6" t="s">
        <v>54</v>
      </c>
    </row>
    <row r="17" spans="1:4" ht="22.5" customHeight="1" x14ac:dyDescent="0.2">
      <c r="A17" s="6" t="s">
        <v>61</v>
      </c>
      <c r="B17" s="6" t="s">
        <v>53</v>
      </c>
      <c r="C17" s="6" t="s">
        <v>54</v>
      </c>
    </row>
    <row r="19" spans="1:4" ht="22.5" customHeight="1" x14ac:dyDescent="0.2">
      <c r="A19" s="7" t="s">
        <v>7</v>
      </c>
      <c r="B19" s="7" t="s">
        <v>62</v>
      </c>
      <c r="C19" s="7" t="s">
        <v>48</v>
      </c>
      <c r="D19" s="7" t="s">
        <v>63</v>
      </c>
    </row>
    <row r="20" spans="1:4" ht="22.5" customHeight="1" x14ac:dyDescent="0.2">
      <c r="A20" s="6" t="s">
        <v>64</v>
      </c>
      <c r="B20" s="6">
        <v>15</v>
      </c>
      <c r="C20" s="6" t="s">
        <v>13</v>
      </c>
      <c r="D20" s="6" t="s">
        <v>66</v>
      </c>
    </row>
    <row r="21" spans="1:4" ht="22.5" customHeight="1" x14ac:dyDescent="0.2">
      <c r="A21" s="6" t="s">
        <v>67</v>
      </c>
      <c r="B21" s="6">
        <v>49</v>
      </c>
      <c r="C21" s="6" t="s">
        <v>25</v>
      </c>
      <c r="D21" s="6" t="s">
        <v>68</v>
      </c>
    </row>
    <row r="22" spans="1:4" ht="22.5" customHeight="1" x14ac:dyDescent="0.2">
      <c r="A22" s="6" t="s">
        <v>69</v>
      </c>
      <c r="B22" s="6">
        <v>103</v>
      </c>
      <c r="C22" s="6" t="s">
        <v>25</v>
      </c>
      <c r="D22" s="6" t="s">
        <v>70</v>
      </c>
    </row>
    <row r="23" spans="1:4" ht="22.5" customHeight="1" x14ac:dyDescent="0.2">
      <c r="A23" s="6" t="s">
        <v>71</v>
      </c>
      <c r="B23" s="6">
        <v>104</v>
      </c>
      <c r="C23" s="6" t="s">
        <v>25</v>
      </c>
      <c r="D23" s="6" t="s">
        <v>72</v>
      </c>
    </row>
    <row r="24" spans="1:4" ht="22.5" customHeight="1" x14ac:dyDescent="0.2">
      <c r="A24" s="6" t="s">
        <v>49</v>
      </c>
      <c r="B24" s="6">
        <v>60</v>
      </c>
      <c r="C24" s="6" t="s">
        <v>74</v>
      </c>
      <c r="D24" s="6" t="s">
        <v>75</v>
      </c>
    </row>
    <row r="25" spans="1:4" ht="22.5" customHeight="1" x14ac:dyDescent="0.2">
      <c r="A25" s="6" t="s">
        <v>55</v>
      </c>
      <c r="B25" s="6">
        <v>62</v>
      </c>
      <c r="C25" s="6" t="s">
        <v>74</v>
      </c>
      <c r="D25" s="6" t="s">
        <v>75</v>
      </c>
    </row>
    <row r="26" spans="1:4" ht="22.5" customHeight="1" x14ac:dyDescent="0.2">
      <c r="A26" s="6" t="s">
        <v>56</v>
      </c>
      <c r="B26" s="6">
        <v>60</v>
      </c>
      <c r="C26" s="6" t="s">
        <v>74</v>
      </c>
      <c r="D26" s="6" t="s">
        <v>75</v>
      </c>
    </row>
    <row r="27" spans="1:4" ht="22.5" customHeight="1" x14ac:dyDescent="0.2">
      <c r="A27" s="6" t="s">
        <v>59</v>
      </c>
      <c r="B27" s="6">
        <v>61</v>
      </c>
      <c r="C27" s="6" t="s">
        <v>74</v>
      </c>
      <c r="D27" s="6" t="s">
        <v>75</v>
      </c>
    </row>
    <row r="28" spans="1:4" ht="22.5" customHeight="1" x14ac:dyDescent="0.2">
      <c r="A28" s="6" t="s">
        <v>60</v>
      </c>
      <c r="B28" s="6">
        <v>60</v>
      </c>
      <c r="C28" s="6" t="s">
        <v>74</v>
      </c>
      <c r="D28" s="6" t="s">
        <v>75</v>
      </c>
    </row>
    <row r="29" spans="1:4" ht="22.5" customHeight="1" x14ac:dyDescent="0.2">
      <c r="A29" s="6" t="s">
        <v>61</v>
      </c>
      <c r="B29" s="6">
        <v>61</v>
      </c>
      <c r="C29" s="6" t="s">
        <v>74</v>
      </c>
      <c r="D29" s="6" t="s">
        <v>75</v>
      </c>
    </row>
    <row r="30" spans="1:4" ht="22.5" customHeight="1" x14ac:dyDescent="0.2">
      <c r="A30" s="6" t="s">
        <v>77</v>
      </c>
      <c r="B30" s="6">
        <v>6</v>
      </c>
      <c r="C30" s="6" t="s">
        <v>36</v>
      </c>
      <c r="D30" s="6" t="s">
        <v>78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3001"/>
  <sheetViews>
    <sheetView tabSelected="1" topLeftCell="A341" workbookViewId="0"/>
  </sheetViews>
  <sheetFormatPr defaultColWidth="12.5703125" defaultRowHeight="15" customHeight="1" x14ac:dyDescent="0.2"/>
  <cols>
    <col min="1" max="2" width="14.42578125" customWidth="1"/>
    <col min="3" max="3" width="20.28515625" customWidth="1"/>
    <col min="4" max="5" width="17.28515625" customWidth="1"/>
    <col min="6" max="6" width="16.85546875" customWidth="1"/>
    <col min="7" max="7" width="16.7109375" customWidth="1"/>
    <col min="8" max="8" width="18.5703125" customWidth="1"/>
    <col min="9" max="9" width="20.140625" customWidth="1"/>
    <col min="10" max="10" width="21.5703125" customWidth="1"/>
    <col min="11" max="11" width="23.42578125" customWidth="1"/>
    <col min="12" max="12" width="19.7109375" customWidth="1"/>
    <col min="13" max="13" width="14.42578125" customWidth="1"/>
    <col min="14" max="14" width="14.85546875" customWidth="1"/>
    <col min="15" max="15" width="25.5703125" customWidth="1"/>
    <col min="16" max="16" width="15.5703125" customWidth="1"/>
    <col min="17" max="18" width="15.28515625" customWidth="1"/>
    <col min="19" max="20" width="16.42578125" customWidth="1"/>
    <col min="21" max="21" width="16.7109375" customWidth="1"/>
    <col min="22" max="22" width="19" customWidth="1"/>
  </cols>
  <sheetData>
    <row r="1" spans="1:22" ht="15.75" customHeight="1" x14ac:dyDescent="0.2">
      <c r="A1" s="9" t="s">
        <v>92</v>
      </c>
      <c r="B1" s="9" t="s">
        <v>94</v>
      </c>
      <c r="C1" s="9" t="s">
        <v>95</v>
      </c>
      <c r="D1" s="9" t="s">
        <v>96</v>
      </c>
      <c r="E1" s="10" t="s">
        <v>97</v>
      </c>
      <c r="F1" s="9" t="s">
        <v>98</v>
      </c>
      <c r="G1" s="9" t="s">
        <v>99</v>
      </c>
      <c r="H1" s="9" t="s">
        <v>100</v>
      </c>
      <c r="I1" s="9" t="s">
        <v>101</v>
      </c>
      <c r="J1" s="9" t="s">
        <v>102</v>
      </c>
      <c r="K1" s="9" t="s">
        <v>104</v>
      </c>
      <c r="L1" s="9" t="s">
        <v>105</v>
      </c>
      <c r="M1" s="9" t="s">
        <v>106</v>
      </c>
      <c r="N1" s="9" t="s">
        <v>107</v>
      </c>
      <c r="O1" s="9" t="s">
        <v>108</v>
      </c>
      <c r="P1" s="9" t="s">
        <v>109</v>
      </c>
      <c r="Q1" s="9" t="s">
        <v>110</v>
      </c>
      <c r="R1" s="10" t="s">
        <v>111</v>
      </c>
      <c r="S1" s="9" t="s">
        <v>112</v>
      </c>
      <c r="T1" s="10" t="s">
        <v>113</v>
      </c>
      <c r="U1" s="9" t="s">
        <v>114</v>
      </c>
      <c r="V1" s="9" t="s">
        <v>85</v>
      </c>
    </row>
    <row r="2" spans="1:22" ht="15.75" customHeight="1" x14ac:dyDescent="0.2">
      <c r="A2" s="11" t="s">
        <v>115</v>
      </c>
      <c r="B2" s="11" t="s">
        <v>1</v>
      </c>
      <c r="C2" s="11" t="s">
        <v>47</v>
      </c>
      <c r="D2" s="12">
        <v>45623</v>
      </c>
      <c r="E2" s="12" t="str">
        <f t="shared" ref="E2:E3001" si="0">TEXT(D2, "YYYY")</f>
        <v>2024</v>
      </c>
      <c r="F2" s="11" t="s">
        <v>93</v>
      </c>
      <c r="G2" s="11">
        <v>22.3</v>
      </c>
      <c r="H2" s="11">
        <v>45.13</v>
      </c>
      <c r="I2" s="11">
        <v>324</v>
      </c>
      <c r="J2" s="11">
        <v>39</v>
      </c>
      <c r="K2" s="11">
        <v>6.75</v>
      </c>
      <c r="L2" s="11">
        <v>99.25</v>
      </c>
      <c r="M2" s="11">
        <v>6.65</v>
      </c>
      <c r="N2" s="11">
        <v>112.1</v>
      </c>
      <c r="O2" s="11">
        <v>89.88</v>
      </c>
      <c r="P2" s="13">
        <v>92.33</v>
      </c>
      <c r="Q2" s="11" t="s">
        <v>4</v>
      </c>
      <c r="R2" s="11">
        <f t="shared" ref="R2:R3001" si="1">IF(Q2="Failed",1,0)</f>
        <v>0</v>
      </c>
      <c r="S2" s="11" t="s">
        <v>5</v>
      </c>
      <c r="T2" s="11">
        <f t="shared" ref="T2:T3001" si="2">IF(S2="Yes",1,0)</f>
        <v>0</v>
      </c>
      <c r="U2" s="11" t="s">
        <v>6</v>
      </c>
      <c r="V2" s="11" t="s">
        <v>6</v>
      </c>
    </row>
    <row r="3" spans="1:22" ht="15.75" customHeight="1" x14ac:dyDescent="0.2">
      <c r="A3" s="11" t="s">
        <v>121</v>
      </c>
      <c r="B3" s="11" t="s">
        <v>1</v>
      </c>
      <c r="C3" s="11" t="s">
        <v>47</v>
      </c>
      <c r="D3" s="12">
        <v>45426</v>
      </c>
      <c r="E3" s="12" t="str">
        <f t="shared" si="0"/>
        <v>2024</v>
      </c>
      <c r="F3" s="11" t="s">
        <v>37</v>
      </c>
      <c r="G3" s="11">
        <v>23.21</v>
      </c>
      <c r="H3" s="11">
        <v>42.42</v>
      </c>
      <c r="I3" s="11">
        <v>358</v>
      </c>
      <c r="J3" s="11">
        <v>52.9</v>
      </c>
      <c r="K3" s="11">
        <v>7.41</v>
      </c>
      <c r="L3" s="11">
        <v>99.11</v>
      </c>
      <c r="M3" s="14"/>
      <c r="N3" s="11">
        <v>117.6</v>
      </c>
      <c r="O3" s="11">
        <v>86.92</v>
      </c>
      <c r="P3" s="11">
        <v>89.45</v>
      </c>
      <c r="Q3" s="11" t="s">
        <v>4</v>
      </c>
      <c r="R3" s="11">
        <f t="shared" si="1"/>
        <v>0</v>
      </c>
      <c r="S3" s="11" t="s">
        <v>50</v>
      </c>
      <c r="T3" s="11">
        <f t="shared" si="2"/>
        <v>1</v>
      </c>
      <c r="U3" s="11" t="s">
        <v>51</v>
      </c>
      <c r="V3" s="11" t="s">
        <v>89</v>
      </c>
    </row>
    <row r="4" spans="1:22" ht="15.75" customHeight="1" x14ac:dyDescent="0.2">
      <c r="A4" s="11" t="s">
        <v>125</v>
      </c>
      <c r="B4" s="11" t="s">
        <v>1</v>
      </c>
      <c r="C4" s="11" t="s">
        <v>47</v>
      </c>
      <c r="D4" s="12">
        <v>45363</v>
      </c>
      <c r="E4" s="12" t="str">
        <f t="shared" si="0"/>
        <v>2024</v>
      </c>
      <c r="F4" s="11" t="s">
        <v>37</v>
      </c>
      <c r="G4" s="11">
        <v>22.21</v>
      </c>
      <c r="H4" s="11">
        <v>37.840000000000003</v>
      </c>
      <c r="I4" s="11">
        <v>363</v>
      </c>
      <c r="J4" s="11">
        <v>53.6</v>
      </c>
      <c r="K4" s="11">
        <v>7.18</v>
      </c>
      <c r="L4" s="11">
        <v>99.13</v>
      </c>
      <c r="M4" s="11">
        <v>6.5</v>
      </c>
      <c r="N4" s="11">
        <v>140.30000000000001</v>
      </c>
      <c r="O4" s="11">
        <v>85.87</v>
      </c>
      <c r="P4" s="11">
        <v>89.63</v>
      </c>
      <c r="Q4" s="11" t="s">
        <v>4</v>
      </c>
      <c r="R4" s="11">
        <f t="shared" si="1"/>
        <v>0</v>
      </c>
      <c r="S4" s="11" t="s">
        <v>5</v>
      </c>
      <c r="T4" s="11">
        <f t="shared" si="2"/>
        <v>0</v>
      </c>
      <c r="U4" s="11" t="s">
        <v>6</v>
      </c>
      <c r="V4" s="11" t="s">
        <v>6</v>
      </c>
    </row>
    <row r="5" spans="1:22" ht="15.75" hidden="1" customHeight="1" x14ac:dyDescent="0.2">
      <c r="A5" s="11" t="s">
        <v>128</v>
      </c>
      <c r="B5" s="11" t="s">
        <v>20</v>
      </c>
      <c r="C5" s="11" t="s">
        <v>47</v>
      </c>
      <c r="D5" s="12">
        <v>45525</v>
      </c>
      <c r="E5" s="12" t="str">
        <f t="shared" si="0"/>
        <v>2024</v>
      </c>
      <c r="F5" s="11" t="s">
        <v>93</v>
      </c>
      <c r="G5" s="11">
        <v>20.91</v>
      </c>
      <c r="H5" s="11">
        <v>37.19</v>
      </c>
      <c r="I5" s="11">
        <v>345</v>
      </c>
      <c r="J5" s="11">
        <v>50</v>
      </c>
      <c r="K5" s="11">
        <v>9.4</v>
      </c>
      <c r="L5" s="11">
        <v>98.67</v>
      </c>
      <c r="M5" s="11">
        <v>6.58</v>
      </c>
      <c r="N5" s="11">
        <v>143.1</v>
      </c>
      <c r="O5" s="11">
        <v>84.79</v>
      </c>
      <c r="P5" s="11">
        <v>97.88</v>
      </c>
      <c r="Q5" s="11" t="s">
        <v>4</v>
      </c>
      <c r="R5" s="11">
        <f t="shared" si="1"/>
        <v>0</v>
      </c>
      <c r="S5" s="11" t="s">
        <v>5</v>
      </c>
      <c r="T5" s="11">
        <f t="shared" si="2"/>
        <v>0</v>
      </c>
      <c r="U5" s="11" t="s">
        <v>6</v>
      </c>
      <c r="V5" s="11" t="s">
        <v>6</v>
      </c>
    </row>
    <row r="6" spans="1:22" ht="15.75" customHeight="1" x14ac:dyDescent="0.2">
      <c r="A6" s="11" t="s">
        <v>132</v>
      </c>
      <c r="B6" s="11" t="s">
        <v>1</v>
      </c>
      <c r="C6" s="11" t="s">
        <v>47</v>
      </c>
      <c r="D6" s="12">
        <v>45396</v>
      </c>
      <c r="E6" s="12" t="str">
        <f t="shared" si="0"/>
        <v>2024</v>
      </c>
      <c r="F6" s="11" t="s">
        <v>3</v>
      </c>
      <c r="G6" s="11">
        <v>23.44</v>
      </c>
      <c r="H6" s="11">
        <v>42.48</v>
      </c>
      <c r="I6" s="11">
        <v>320</v>
      </c>
      <c r="J6" s="11">
        <v>19.8</v>
      </c>
      <c r="K6" s="11">
        <v>5.9</v>
      </c>
      <c r="L6" s="11">
        <v>98.69</v>
      </c>
      <c r="M6" s="11">
        <v>6.7</v>
      </c>
      <c r="N6" s="11">
        <v>98</v>
      </c>
      <c r="O6" s="11">
        <v>92.55</v>
      </c>
      <c r="P6" s="11">
        <v>89.81</v>
      </c>
      <c r="Q6" s="11" t="s">
        <v>4</v>
      </c>
      <c r="R6" s="11">
        <f t="shared" si="1"/>
        <v>0</v>
      </c>
      <c r="S6" s="11" t="s">
        <v>5</v>
      </c>
      <c r="T6" s="11">
        <f t="shared" si="2"/>
        <v>0</v>
      </c>
      <c r="U6" s="11" t="s">
        <v>6</v>
      </c>
      <c r="V6" s="11" t="s">
        <v>6</v>
      </c>
    </row>
    <row r="7" spans="1:22" ht="15.75" customHeight="1" x14ac:dyDescent="0.2">
      <c r="A7" s="11" t="s">
        <v>136</v>
      </c>
      <c r="B7" s="11" t="s">
        <v>1</v>
      </c>
      <c r="C7" s="11" t="s">
        <v>47</v>
      </c>
      <c r="D7" s="12">
        <v>45556</v>
      </c>
      <c r="E7" s="12" t="str">
        <f t="shared" si="0"/>
        <v>2024</v>
      </c>
      <c r="F7" s="11" t="s">
        <v>23</v>
      </c>
      <c r="G7" s="11">
        <v>21.23</v>
      </c>
      <c r="H7" s="11">
        <v>46.57</v>
      </c>
      <c r="I7" s="11">
        <v>345</v>
      </c>
      <c r="J7" s="11">
        <v>49</v>
      </c>
      <c r="K7" s="11">
        <v>6.1</v>
      </c>
      <c r="L7" s="11">
        <v>99.61</v>
      </c>
      <c r="M7" s="11">
        <v>6.95</v>
      </c>
      <c r="N7" s="11">
        <v>120.9</v>
      </c>
      <c r="O7" s="11">
        <v>88.57</v>
      </c>
      <c r="P7" s="11">
        <v>90.19</v>
      </c>
      <c r="Q7" s="11" t="s">
        <v>4</v>
      </c>
      <c r="R7" s="11">
        <f t="shared" si="1"/>
        <v>0</v>
      </c>
      <c r="S7" s="11" t="s">
        <v>5</v>
      </c>
      <c r="T7" s="11">
        <f t="shared" si="2"/>
        <v>0</v>
      </c>
      <c r="U7" s="11" t="s">
        <v>6</v>
      </c>
      <c r="V7" s="11" t="s">
        <v>6</v>
      </c>
    </row>
    <row r="8" spans="1:22" ht="15.75" customHeight="1" x14ac:dyDescent="0.2">
      <c r="A8" s="11" t="s">
        <v>141</v>
      </c>
      <c r="B8" s="11" t="s">
        <v>1</v>
      </c>
      <c r="C8" s="11" t="s">
        <v>21</v>
      </c>
      <c r="D8" s="12">
        <v>45496</v>
      </c>
      <c r="E8" s="12" t="str">
        <f t="shared" si="0"/>
        <v>2024</v>
      </c>
      <c r="F8" s="11" t="s">
        <v>93</v>
      </c>
      <c r="G8" s="11">
        <v>21.41</v>
      </c>
      <c r="H8" s="11">
        <v>48.7</v>
      </c>
      <c r="I8" s="11">
        <v>304</v>
      </c>
      <c r="J8" s="11">
        <v>29.4</v>
      </c>
      <c r="K8" s="11">
        <v>7.33</v>
      </c>
      <c r="L8" s="11">
        <v>99.3</v>
      </c>
      <c r="M8" s="11">
        <v>6.57</v>
      </c>
      <c r="N8" s="11">
        <v>120.6</v>
      </c>
      <c r="O8" s="11">
        <v>87.11</v>
      </c>
      <c r="P8" s="11">
        <v>90.51</v>
      </c>
      <c r="Q8" s="11" t="s">
        <v>4</v>
      </c>
      <c r="R8" s="11">
        <f t="shared" si="1"/>
        <v>0</v>
      </c>
      <c r="S8" s="11" t="s">
        <v>5</v>
      </c>
      <c r="T8" s="11">
        <f t="shared" si="2"/>
        <v>0</v>
      </c>
      <c r="U8" s="11" t="s">
        <v>6</v>
      </c>
      <c r="V8" s="11" t="s">
        <v>6</v>
      </c>
    </row>
    <row r="9" spans="1:22" ht="15.75" customHeight="1" x14ac:dyDescent="0.2">
      <c r="A9" s="11" t="s">
        <v>155</v>
      </c>
      <c r="B9" s="11" t="s">
        <v>1</v>
      </c>
      <c r="C9" s="11" t="s">
        <v>47</v>
      </c>
      <c r="D9" s="12">
        <v>45546</v>
      </c>
      <c r="E9" s="12" t="str">
        <f t="shared" si="0"/>
        <v>2024</v>
      </c>
      <c r="F9" s="11" t="s">
        <v>93</v>
      </c>
      <c r="G9" s="11">
        <v>21.74</v>
      </c>
      <c r="H9" s="11">
        <v>41.94</v>
      </c>
      <c r="I9" s="11">
        <v>326</v>
      </c>
      <c r="J9" s="11">
        <v>26.9</v>
      </c>
      <c r="K9" s="11">
        <v>6.97</v>
      </c>
      <c r="L9" s="11">
        <v>99.25</v>
      </c>
      <c r="M9" s="11">
        <v>6.75</v>
      </c>
      <c r="N9" s="11">
        <v>94.5</v>
      </c>
      <c r="O9" s="11">
        <v>92.94</v>
      </c>
      <c r="P9" s="11">
        <v>90.55</v>
      </c>
      <c r="Q9" s="11" t="s">
        <v>4</v>
      </c>
      <c r="R9" s="11">
        <f t="shared" si="1"/>
        <v>0</v>
      </c>
      <c r="S9" s="11" t="s">
        <v>5</v>
      </c>
      <c r="T9" s="11">
        <f t="shared" si="2"/>
        <v>0</v>
      </c>
      <c r="U9" s="11" t="s">
        <v>6</v>
      </c>
      <c r="V9" s="11" t="s">
        <v>6</v>
      </c>
    </row>
    <row r="10" spans="1:22" ht="15.75" hidden="1" customHeight="1" x14ac:dyDescent="0.2">
      <c r="A10" s="11" t="s">
        <v>159</v>
      </c>
      <c r="B10" s="11" t="s">
        <v>58</v>
      </c>
      <c r="C10" s="11" t="s">
        <v>35</v>
      </c>
      <c r="D10" s="12">
        <v>45307</v>
      </c>
      <c r="E10" s="12" t="str">
        <f t="shared" si="0"/>
        <v>2024</v>
      </c>
      <c r="F10" s="11" t="s">
        <v>37</v>
      </c>
      <c r="G10" s="11">
        <v>22.4</v>
      </c>
      <c r="H10" s="11">
        <v>38</v>
      </c>
      <c r="I10" s="11">
        <v>301</v>
      </c>
      <c r="J10" s="11">
        <v>42.6</v>
      </c>
      <c r="K10" s="11">
        <v>6.22</v>
      </c>
      <c r="L10" s="11">
        <v>99.06</v>
      </c>
      <c r="M10" s="11">
        <v>6.82</v>
      </c>
      <c r="N10" s="11">
        <v>126.6</v>
      </c>
      <c r="O10" s="11">
        <v>88.31</v>
      </c>
      <c r="P10" s="11">
        <v>97.52</v>
      </c>
      <c r="Q10" s="11" t="s">
        <v>4</v>
      </c>
      <c r="R10" s="11">
        <f t="shared" si="1"/>
        <v>0</v>
      </c>
      <c r="S10" s="11" t="s">
        <v>5</v>
      </c>
      <c r="T10" s="11">
        <f t="shared" si="2"/>
        <v>0</v>
      </c>
      <c r="U10" s="11" t="s">
        <v>6</v>
      </c>
      <c r="V10" s="11" t="s">
        <v>6</v>
      </c>
    </row>
    <row r="11" spans="1:22" ht="15.75" hidden="1" customHeight="1" x14ac:dyDescent="0.2">
      <c r="A11" s="11" t="s">
        <v>163</v>
      </c>
      <c r="B11" s="11" t="s">
        <v>58</v>
      </c>
      <c r="C11" s="13" t="s">
        <v>35</v>
      </c>
      <c r="D11" s="12">
        <v>45512</v>
      </c>
      <c r="E11" s="12" t="str">
        <f t="shared" si="0"/>
        <v>2024</v>
      </c>
      <c r="F11" s="11" t="s">
        <v>3</v>
      </c>
      <c r="G11" s="11">
        <v>21.32</v>
      </c>
      <c r="H11" s="11">
        <v>36.46</v>
      </c>
      <c r="I11" s="11">
        <v>305</v>
      </c>
      <c r="J11" s="11">
        <v>40.1</v>
      </c>
      <c r="K11" s="11">
        <v>6.27</v>
      </c>
      <c r="L11" s="11">
        <v>98.73</v>
      </c>
      <c r="M11" s="11">
        <v>6.85</v>
      </c>
      <c r="N11" s="11">
        <v>119.7</v>
      </c>
      <c r="O11" s="11">
        <v>86.19</v>
      </c>
      <c r="P11" s="11">
        <v>97.49</v>
      </c>
      <c r="Q11" s="11" t="s">
        <v>4</v>
      </c>
      <c r="R11" s="11">
        <f t="shared" si="1"/>
        <v>0</v>
      </c>
      <c r="S11" s="11" t="s">
        <v>5</v>
      </c>
      <c r="T11" s="11">
        <f t="shared" si="2"/>
        <v>0</v>
      </c>
      <c r="U11" s="11" t="s">
        <v>6</v>
      </c>
      <c r="V11" s="11" t="s">
        <v>6</v>
      </c>
    </row>
    <row r="12" spans="1:22" ht="15.75" customHeight="1" x14ac:dyDescent="0.2">
      <c r="A12" s="11" t="s">
        <v>168</v>
      </c>
      <c r="B12" s="11" t="s">
        <v>1</v>
      </c>
      <c r="C12" s="11" t="s">
        <v>21</v>
      </c>
      <c r="D12" s="12">
        <v>45850</v>
      </c>
      <c r="E12" s="12" t="str">
        <f t="shared" si="0"/>
        <v>2025</v>
      </c>
      <c r="F12" s="11" t="s">
        <v>3</v>
      </c>
      <c r="G12" s="11">
        <v>22.15</v>
      </c>
      <c r="H12" s="11">
        <v>45.68</v>
      </c>
      <c r="I12" s="11">
        <v>334</v>
      </c>
      <c r="J12" s="11">
        <v>50.5</v>
      </c>
      <c r="K12" s="11">
        <v>6.97</v>
      </c>
      <c r="L12" s="11">
        <v>98.9</v>
      </c>
      <c r="M12" s="11">
        <v>6.93</v>
      </c>
      <c r="N12" s="11">
        <v>128.1</v>
      </c>
      <c r="O12" s="11">
        <v>86.67</v>
      </c>
      <c r="P12" s="11">
        <v>90.74</v>
      </c>
      <c r="Q12" s="11" t="s">
        <v>4</v>
      </c>
      <c r="R12" s="11">
        <f t="shared" si="1"/>
        <v>0</v>
      </c>
      <c r="S12" s="11" t="s">
        <v>5</v>
      </c>
      <c r="T12" s="11">
        <f t="shared" si="2"/>
        <v>0</v>
      </c>
      <c r="U12" s="11" t="s">
        <v>6</v>
      </c>
      <c r="V12" s="11" t="s">
        <v>6</v>
      </c>
    </row>
    <row r="13" spans="1:22" ht="15.75" customHeight="1" x14ac:dyDescent="0.2">
      <c r="A13" s="11" t="s">
        <v>171</v>
      </c>
      <c r="B13" s="11" t="s">
        <v>1</v>
      </c>
      <c r="C13" s="11" t="s">
        <v>21</v>
      </c>
      <c r="D13" s="12">
        <v>45392</v>
      </c>
      <c r="E13" s="12" t="str">
        <f t="shared" si="0"/>
        <v>2024</v>
      </c>
      <c r="F13" s="11" t="s">
        <v>23</v>
      </c>
      <c r="G13" s="11">
        <v>22.37</v>
      </c>
      <c r="H13" s="11">
        <v>44.73</v>
      </c>
      <c r="I13" s="11">
        <v>341</v>
      </c>
      <c r="J13" s="11">
        <v>51.3</v>
      </c>
      <c r="K13" s="11">
        <v>7.13</v>
      </c>
      <c r="L13" s="11">
        <v>99.34</v>
      </c>
      <c r="M13" s="11">
        <v>6.88</v>
      </c>
      <c r="N13" s="11">
        <v>136.9</v>
      </c>
      <c r="O13" s="11">
        <v>91.07</v>
      </c>
      <c r="P13" s="11">
        <v>90.87</v>
      </c>
      <c r="Q13" s="11" t="s">
        <v>4</v>
      </c>
      <c r="R13" s="11">
        <f t="shared" si="1"/>
        <v>0</v>
      </c>
      <c r="S13" s="11" t="s">
        <v>5</v>
      </c>
      <c r="T13" s="11">
        <f t="shared" si="2"/>
        <v>0</v>
      </c>
      <c r="U13" s="11" t="s">
        <v>6</v>
      </c>
      <c r="V13" s="11" t="s">
        <v>6</v>
      </c>
    </row>
    <row r="14" spans="1:22" ht="15.75" customHeight="1" x14ac:dyDescent="0.2">
      <c r="A14" s="11" t="s">
        <v>176</v>
      </c>
      <c r="B14" s="11" t="s">
        <v>1</v>
      </c>
      <c r="C14" s="13" t="s">
        <v>35</v>
      </c>
      <c r="D14" s="12">
        <v>45936</v>
      </c>
      <c r="E14" s="12" t="str">
        <f t="shared" si="0"/>
        <v>2025</v>
      </c>
      <c r="F14" s="11" t="s">
        <v>3</v>
      </c>
      <c r="G14" s="11">
        <v>23.09</v>
      </c>
      <c r="H14" s="11">
        <v>35.04</v>
      </c>
      <c r="I14" s="11">
        <v>344</v>
      </c>
      <c r="J14" s="11">
        <v>30.7</v>
      </c>
      <c r="K14" s="11">
        <v>6.94</v>
      </c>
      <c r="L14" s="11">
        <v>99.12</v>
      </c>
      <c r="M14" s="11">
        <v>6.56</v>
      </c>
      <c r="N14" s="11">
        <v>111.2</v>
      </c>
      <c r="O14" s="11">
        <v>92.24</v>
      </c>
      <c r="P14" s="11">
        <v>90.88</v>
      </c>
      <c r="Q14" s="11" t="s">
        <v>4</v>
      </c>
      <c r="R14" s="11">
        <f t="shared" si="1"/>
        <v>0</v>
      </c>
      <c r="S14" s="11" t="s">
        <v>5</v>
      </c>
      <c r="T14" s="11">
        <f t="shared" si="2"/>
        <v>0</v>
      </c>
      <c r="U14" s="11" t="s">
        <v>6</v>
      </c>
      <c r="V14" s="11" t="s">
        <v>6</v>
      </c>
    </row>
    <row r="15" spans="1:22" ht="15.75" customHeight="1" x14ac:dyDescent="0.2">
      <c r="A15" s="11" t="s">
        <v>179</v>
      </c>
      <c r="B15" s="11" t="s">
        <v>1</v>
      </c>
      <c r="C15" s="11" t="s">
        <v>47</v>
      </c>
      <c r="D15" s="12">
        <v>45895</v>
      </c>
      <c r="E15" s="12" t="str">
        <f t="shared" si="0"/>
        <v>2025</v>
      </c>
      <c r="F15" s="11" t="s">
        <v>3</v>
      </c>
      <c r="G15" s="11">
        <v>22.27</v>
      </c>
      <c r="H15" s="11">
        <v>37.76</v>
      </c>
      <c r="I15" s="11">
        <v>335</v>
      </c>
      <c r="J15" s="11">
        <v>42.6</v>
      </c>
      <c r="K15" s="11">
        <v>8.42</v>
      </c>
      <c r="L15" s="11">
        <v>99.32</v>
      </c>
      <c r="M15" s="11">
        <v>6.63</v>
      </c>
      <c r="N15" s="11">
        <v>116.5</v>
      </c>
      <c r="O15" s="11">
        <v>85.07</v>
      </c>
      <c r="P15" s="11">
        <v>91.24</v>
      </c>
      <c r="Q15" s="11" t="s">
        <v>4</v>
      </c>
      <c r="R15" s="11">
        <f t="shared" si="1"/>
        <v>0</v>
      </c>
      <c r="S15" s="11" t="s">
        <v>5</v>
      </c>
      <c r="T15" s="11">
        <f t="shared" si="2"/>
        <v>0</v>
      </c>
      <c r="U15" s="11" t="s">
        <v>6</v>
      </c>
      <c r="V15" s="11" t="s">
        <v>6</v>
      </c>
    </row>
    <row r="16" spans="1:22" ht="15.75" customHeight="1" x14ac:dyDescent="0.2">
      <c r="A16" s="11" t="s">
        <v>46</v>
      </c>
      <c r="B16" s="11" t="s">
        <v>1</v>
      </c>
      <c r="C16" s="11" t="s">
        <v>47</v>
      </c>
      <c r="D16" s="12">
        <v>45827</v>
      </c>
      <c r="E16" s="12" t="str">
        <f t="shared" si="0"/>
        <v>2025</v>
      </c>
      <c r="F16" s="11" t="s">
        <v>37</v>
      </c>
      <c r="G16" s="11">
        <v>22.76</v>
      </c>
      <c r="H16" s="11">
        <v>40.590000000000003</v>
      </c>
      <c r="I16" s="11">
        <v>339</v>
      </c>
      <c r="J16" s="11">
        <v>29.5</v>
      </c>
      <c r="K16" s="11">
        <v>6.33</v>
      </c>
      <c r="L16" s="11">
        <v>98.87</v>
      </c>
      <c r="M16" s="11">
        <v>6.63</v>
      </c>
      <c r="N16" s="11">
        <v>117.4</v>
      </c>
      <c r="O16" s="11">
        <v>89.08</v>
      </c>
      <c r="P16" s="11">
        <v>91.32</v>
      </c>
      <c r="Q16" s="11" t="s">
        <v>4</v>
      </c>
      <c r="R16" s="11">
        <f t="shared" si="1"/>
        <v>0</v>
      </c>
      <c r="S16" s="11" t="s">
        <v>50</v>
      </c>
      <c r="T16" s="11">
        <f t="shared" si="2"/>
        <v>1</v>
      </c>
      <c r="U16" s="11" t="s">
        <v>51</v>
      </c>
      <c r="V16" s="11" t="s">
        <v>52</v>
      </c>
    </row>
    <row r="17" spans="1:22" ht="15.75" customHeight="1" x14ac:dyDescent="0.2">
      <c r="A17" s="11" t="s">
        <v>182</v>
      </c>
      <c r="B17" s="11" t="s">
        <v>1</v>
      </c>
      <c r="C17" s="11" t="s">
        <v>47</v>
      </c>
      <c r="D17" s="12">
        <v>45695</v>
      </c>
      <c r="E17" s="12" t="str">
        <f t="shared" si="0"/>
        <v>2025</v>
      </c>
      <c r="F17" s="11" t="s">
        <v>23</v>
      </c>
      <c r="G17" s="11">
        <v>22.09</v>
      </c>
      <c r="H17" s="11">
        <v>38.85</v>
      </c>
      <c r="I17" s="11">
        <v>387</v>
      </c>
      <c r="J17" s="11">
        <v>25.7</v>
      </c>
      <c r="K17" s="11">
        <v>6.28</v>
      </c>
      <c r="L17" s="11">
        <v>98.83</v>
      </c>
      <c r="M17" s="11">
        <v>6.69</v>
      </c>
      <c r="N17" s="11">
        <v>110</v>
      </c>
      <c r="O17" s="11">
        <v>90.57</v>
      </c>
      <c r="P17" s="11">
        <v>91.32</v>
      </c>
      <c r="Q17" s="11" t="s">
        <v>4</v>
      </c>
      <c r="R17" s="11">
        <f t="shared" si="1"/>
        <v>0</v>
      </c>
      <c r="S17" s="11" t="s">
        <v>50</v>
      </c>
      <c r="T17" s="11">
        <f t="shared" si="2"/>
        <v>1</v>
      </c>
      <c r="U17" s="11" t="s">
        <v>153</v>
      </c>
      <c r="V17" s="11" t="s">
        <v>88</v>
      </c>
    </row>
    <row r="18" spans="1:22" ht="15.75" customHeight="1" x14ac:dyDescent="0.2">
      <c r="A18" s="11" t="s">
        <v>186</v>
      </c>
      <c r="B18" s="11" t="s">
        <v>1</v>
      </c>
      <c r="C18" s="11" t="s">
        <v>21</v>
      </c>
      <c r="D18" s="12">
        <v>45691</v>
      </c>
      <c r="E18" s="12" t="str">
        <f t="shared" si="0"/>
        <v>2025</v>
      </c>
      <c r="F18" s="11" t="s">
        <v>23</v>
      </c>
      <c r="G18" s="11">
        <v>22.48</v>
      </c>
      <c r="H18" s="11">
        <v>55.08</v>
      </c>
      <c r="I18" s="11">
        <v>383</v>
      </c>
      <c r="J18" s="11">
        <v>27</v>
      </c>
      <c r="K18" s="11">
        <v>6.17</v>
      </c>
      <c r="L18" s="11">
        <v>98.8</v>
      </c>
      <c r="M18" s="11">
        <v>6.94</v>
      </c>
      <c r="N18" s="11">
        <v>116.9</v>
      </c>
      <c r="O18" s="11">
        <v>91.17</v>
      </c>
      <c r="P18" s="11">
        <v>91.36</v>
      </c>
      <c r="Q18" s="11" t="s">
        <v>4</v>
      </c>
      <c r="R18" s="11">
        <f t="shared" si="1"/>
        <v>0</v>
      </c>
      <c r="S18" s="11" t="s">
        <v>5</v>
      </c>
      <c r="T18" s="11">
        <f t="shared" si="2"/>
        <v>0</v>
      </c>
      <c r="U18" s="11" t="s">
        <v>6</v>
      </c>
      <c r="V18" s="11" t="s">
        <v>6</v>
      </c>
    </row>
    <row r="19" spans="1:22" ht="15.75" hidden="1" customHeight="1" x14ac:dyDescent="0.2">
      <c r="A19" s="11" t="s">
        <v>189</v>
      </c>
      <c r="B19" s="11" t="s">
        <v>58</v>
      </c>
      <c r="C19" s="11" t="s">
        <v>21</v>
      </c>
      <c r="D19" s="12">
        <v>45505</v>
      </c>
      <c r="E19" s="12" t="str">
        <f t="shared" si="0"/>
        <v>2024</v>
      </c>
      <c r="F19" s="11" t="s">
        <v>23</v>
      </c>
      <c r="G19" s="11">
        <v>22.14</v>
      </c>
      <c r="H19" s="11">
        <v>49.75</v>
      </c>
      <c r="I19" s="11">
        <v>314</v>
      </c>
      <c r="J19" s="11">
        <v>45.9</v>
      </c>
      <c r="K19" s="11">
        <v>6.68</v>
      </c>
      <c r="L19" s="11">
        <v>98.67</v>
      </c>
      <c r="M19" s="11">
        <v>6.66</v>
      </c>
      <c r="N19" s="11">
        <v>138.19999999999999</v>
      </c>
      <c r="O19" s="11">
        <v>85.43</v>
      </c>
      <c r="P19" s="11">
        <v>97.23</v>
      </c>
      <c r="Q19" s="11" t="s">
        <v>4</v>
      </c>
      <c r="R19" s="11">
        <f t="shared" si="1"/>
        <v>0</v>
      </c>
      <c r="S19" s="11" t="s">
        <v>5</v>
      </c>
      <c r="T19" s="11">
        <f t="shared" si="2"/>
        <v>0</v>
      </c>
      <c r="U19" s="11" t="s">
        <v>6</v>
      </c>
      <c r="V19" s="11" t="s">
        <v>6</v>
      </c>
    </row>
    <row r="20" spans="1:22" ht="15.75" hidden="1" customHeight="1" x14ac:dyDescent="0.2">
      <c r="A20" s="11" t="s">
        <v>193</v>
      </c>
      <c r="B20" s="11" t="s">
        <v>34</v>
      </c>
      <c r="C20" s="11" t="s">
        <v>21</v>
      </c>
      <c r="D20" s="12">
        <v>45908</v>
      </c>
      <c r="E20" s="12" t="str">
        <f t="shared" si="0"/>
        <v>2025</v>
      </c>
      <c r="F20" s="11" t="s">
        <v>93</v>
      </c>
      <c r="G20" s="11">
        <v>24.14</v>
      </c>
      <c r="H20" s="11">
        <v>39.4</v>
      </c>
      <c r="I20" s="11">
        <v>306</v>
      </c>
      <c r="J20" s="11">
        <v>45.3</v>
      </c>
      <c r="K20" s="11">
        <v>7.5</v>
      </c>
      <c r="L20" s="11">
        <v>99.13</v>
      </c>
      <c r="M20" s="11">
        <v>6.99</v>
      </c>
      <c r="N20" s="11">
        <v>125.5</v>
      </c>
      <c r="O20" s="11">
        <v>87.38</v>
      </c>
      <c r="P20" s="11">
        <v>97.13</v>
      </c>
      <c r="Q20" s="11" t="s">
        <v>4</v>
      </c>
      <c r="R20" s="11">
        <f t="shared" si="1"/>
        <v>0</v>
      </c>
      <c r="S20" s="11" t="s">
        <v>5</v>
      </c>
      <c r="T20" s="11">
        <f t="shared" si="2"/>
        <v>0</v>
      </c>
      <c r="U20" s="11" t="s">
        <v>6</v>
      </c>
      <c r="V20" s="11" t="s">
        <v>6</v>
      </c>
    </row>
    <row r="21" spans="1:22" ht="15.75" customHeight="1" x14ac:dyDescent="0.2">
      <c r="A21" s="11" t="s">
        <v>197</v>
      </c>
      <c r="B21" s="11" t="s">
        <v>1</v>
      </c>
      <c r="C21" s="11" t="s">
        <v>21</v>
      </c>
      <c r="D21" s="12">
        <v>45732</v>
      </c>
      <c r="E21" s="12" t="str">
        <f t="shared" si="0"/>
        <v>2025</v>
      </c>
      <c r="F21" s="11" t="s">
        <v>37</v>
      </c>
      <c r="G21" s="11">
        <v>24.02</v>
      </c>
      <c r="H21" s="11">
        <v>46.6</v>
      </c>
      <c r="I21" s="11">
        <v>363</v>
      </c>
      <c r="J21" s="11">
        <v>31.3</v>
      </c>
      <c r="K21" s="11">
        <v>6.99</v>
      </c>
      <c r="L21" s="11">
        <v>98.73</v>
      </c>
      <c r="M21" s="11">
        <v>6.97</v>
      </c>
      <c r="N21" s="11">
        <v>104.1</v>
      </c>
      <c r="O21" s="11">
        <v>90.42</v>
      </c>
      <c r="P21" s="11">
        <v>91.44</v>
      </c>
      <c r="Q21" s="11" t="s">
        <v>4</v>
      </c>
      <c r="R21" s="11">
        <f t="shared" si="1"/>
        <v>0</v>
      </c>
      <c r="S21" s="11" t="s">
        <v>5</v>
      </c>
      <c r="T21" s="11">
        <f t="shared" si="2"/>
        <v>0</v>
      </c>
      <c r="U21" s="11" t="s">
        <v>6</v>
      </c>
      <c r="V21" s="11" t="s">
        <v>6</v>
      </c>
    </row>
    <row r="22" spans="1:22" ht="15.75" hidden="1" customHeight="1" x14ac:dyDescent="0.2">
      <c r="A22" s="11" t="s">
        <v>200</v>
      </c>
      <c r="B22" s="11" t="s">
        <v>58</v>
      </c>
      <c r="C22" s="11" t="s">
        <v>21</v>
      </c>
      <c r="D22" s="12">
        <v>45426</v>
      </c>
      <c r="E22" s="12" t="str">
        <f t="shared" si="0"/>
        <v>2024</v>
      </c>
      <c r="F22" s="11" t="s">
        <v>23</v>
      </c>
      <c r="G22" s="11">
        <v>22.36</v>
      </c>
      <c r="H22" s="11">
        <v>35.68</v>
      </c>
      <c r="I22" s="11">
        <v>350</v>
      </c>
      <c r="J22" s="11">
        <v>40</v>
      </c>
      <c r="K22" s="11">
        <v>6.84</v>
      </c>
      <c r="L22" s="11">
        <v>99.38</v>
      </c>
      <c r="M22" s="11">
        <v>6.68</v>
      </c>
      <c r="N22" s="11">
        <v>119.7</v>
      </c>
      <c r="O22" s="11">
        <v>85.7</v>
      </c>
      <c r="P22" s="11">
        <v>97.11</v>
      </c>
      <c r="Q22" s="11" t="s">
        <v>4</v>
      </c>
      <c r="R22" s="11">
        <f t="shared" si="1"/>
        <v>0</v>
      </c>
      <c r="S22" s="11" t="s">
        <v>5</v>
      </c>
      <c r="T22" s="11">
        <f t="shared" si="2"/>
        <v>0</v>
      </c>
      <c r="U22" s="11" t="s">
        <v>6</v>
      </c>
      <c r="V22" s="11" t="s">
        <v>6</v>
      </c>
    </row>
    <row r="23" spans="1:22" ht="15.75" customHeight="1" x14ac:dyDescent="0.2">
      <c r="A23" s="11" t="s">
        <v>213</v>
      </c>
      <c r="B23" s="11" t="s">
        <v>1</v>
      </c>
      <c r="C23" s="11" t="s">
        <v>35</v>
      </c>
      <c r="D23" s="12">
        <v>45822</v>
      </c>
      <c r="E23" s="12" t="str">
        <f t="shared" si="0"/>
        <v>2025</v>
      </c>
      <c r="F23" s="11" t="s">
        <v>93</v>
      </c>
      <c r="G23" s="11">
        <v>22.81</v>
      </c>
      <c r="H23" s="11">
        <v>33.96</v>
      </c>
      <c r="I23" s="11">
        <v>368</v>
      </c>
      <c r="J23" s="11">
        <v>52.9</v>
      </c>
      <c r="K23" s="11">
        <v>6.24</v>
      </c>
      <c r="L23" s="11">
        <v>99.69</v>
      </c>
      <c r="M23" s="11">
        <v>6.64</v>
      </c>
      <c r="N23" s="11">
        <v>122.7</v>
      </c>
      <c r="O23" s="11">
        <v>87.28</v>
      </c>
      <c r="P23" s="11">
        <v>91.51</v>
      </c>
      <c r="Q23" s="11" t="s">
        <v>4</v>
      </c>
      <c r="R23" s="11">
        <f t="shared" si="1"/>
        <v>0</v>
      </c>
      <c r="S23" s="11" t="s">
        <v>5</v>
      </c>
      <c r="T23" s="11">
        <f t="shared" si="2"/>
        <v>0</v>
      </c>
      <c r="U23" s="11" t="s">
        <v>6</v>
      </c>
      <c r="V23" s="11" t="s">
        <v>6</v>
      </c>
    </row>
    <row r="24" spans="1:22" ht="15.75" hidden="1" customHeight="1" x14ac:dyDescent="0.2">
      <c r="A24" s="11" t="s">
        <v>217</v>
      </c>
      <c r="B24" s="11" t="s">
        <v>58</v>
      </c>
      <c r="C24" s="11" t="s">
        <v>35</v>
      </c>
      <c r="D24" s="12">
        <v>45316</v>
      </c>
      <c r="E24" s="12" t="str">
        <f t="shared" si="0"/>
        <v>2024</v>
      </c>
      <c r="F24" s="11" t="s">
        <v>93</v>
      </c>
      <c r="G24" s="11">
        <v>20.84</v>
      </c>
      <c r="H24" s="11">
        <v>43.66</v>
      </c>
      <c r="I24" s="11">
        <v>327</v>
      </c>
      <c r="J24" s="11">
        <v>44.6</v>
      </c>
      <c r="K24" s="11">
        <v>6.95</v>
      </c>
      <c r="L24" s="11">
        <v>99.48</v>
      </c>
      <c r="M24" s="11">
        <v>6.73</v>
      </c>
      <c r="N24" s="11">
        <v>125.9</v>
      </c>
      <c r="O24" s="11">
        <v>90.93</v>
      </c>
      <c r="P24" s="11">
        <v>97.08</v>
      </c>
      <c r="Q24" s="11" t="s">
        <v>4</v>
      </c>
      <c r="R24" s="11">
        <f t="shared" si="1"/>
        <v>0</v>
      </c>
      <c r="S24" s="11" t="s">
        <v>5</v>
      </c>
      <c r="T24" s="11">
        <f t="shared" si="2"/>
        <v>0</v>
      </c>
      <c r="U24" s="11" t="s">
        <v>6</v>
      </c>
      <c r="V24" s="11" t="s">
        <v>6</v>
      </c>
    </row>
    <row r="25" spans="1:22" ht="15.75" hidden="1" customHeight="1" x14ac:dyDescent="0.2">
      <c r="A25" s="11" t="s">
        <v>220</v>
      </c>
      <c r="B25" s="11" t="s">
        <v>58</v>
      </c>
      <c r="C25" s="11" t="s">
        <v>47</v>
      </c>
      <c r="D25" s="12">
        <v>45887</v>
      </c>
      <c r="E25" s="12" t="str">
        <f t="shared" si="0"/>
        <v>2025</v>
      </c>
      <c r="F25" s="11" t="s">
        <v>93</v>
      </c>
      <c r="G25" s="11">
        <v>21.1</v>
      </c>
      <c r="H25" s="11">
        <v>49.01</v>
      </c>
      <c r="I25" s="11">
        <v>332</v>
      </c>
      <c r="J25" s="11">
        <v>42.2</v>
      </c>
      <c r="K25" s="11">
        <v>6.61</v>
      </c>
      <c r="L25" s="11">
        <v>98.89</v>
      </c>
      <c r="M25" s="11">
        <v>7.08</v>
      </c>
      <c r="N25" s="11">
        <v>142.4</v>
      </c>
      <c r="O25" s="11">
        <v>87.56</v>
      </c>
      <c r="P25" s="11">
        <v>97.08</v>
      </c>
      <c r="Q25" s="11" t="s">
        <v>4</v>
      </c>
      <c r="R25" s="11">
        <f t="shared" si="1"/>
        <v>0</v>
      </c>
      <c r="S25" s="11" t="s">
        <v>5</v>
      </c>
      <c r="T25" s="11">
        <f t="shared" si="2"/>
        <v>0</v>
      </c>
      <c r="U25" s="11" t="s">
        <v>6</v>
      </c>
      <c r="V25" s="11" t="s">
        <v>6</v>
      </c>
    </row>
    <row r="26" spans="1:22" ht="15.75" customHeight="1" x14ac:dyDescent="0.2">
      <c r="A26" s="11" t="s">
        <v>224</v>
      </c>
      <c r="B26" s="11" t="s">
        <v>1</v>
      </c>
      <c r="C26" s="11" t="s">
        <v>47</v>
      </c>
      <c r="D26" s="12">
        <v>45356</v>
      </c>
      <c r="E26" s="12" t="str">
        <f t="shared" si="0"/>
        <v>2024</v>
      </c>
      <c r="F26" s="11" t="s">
        <v>3</v>
      </c>
      <c r="G26" s="11">
        <v>22.19</v>
      </c>
      <c r="H26" s="11">
        <v>50.04</v>
      </c>
      <c r="I26" s="11">
        <v>328</v>
      </c>
      <c r="J26" s="11">
        <v>41.4</v>
      </c>
      <c r="K26" s="11">
        <v>6.82</v>
      </c>
      <c r="L26" s="11">
        <v>98.93</v>
      </c>
      <c r="M26" s="11">
        <v>6.86</v>
      </c>
      <c r="N26" s="11">
        <v>107.6</v>
      </c>
      <c r="O26" s="11">
        <v>87.02</v>
      </c>
      <c r="P26" s="11">
        <v>91.56</v>
      </c>
      <c r="Q26" s="11" t="s">
        <v>4</v>
      </c>
      <c r="R26" s="11">
        <f t="shared" si="1"/>
        <v>0</v>
      </c>
      <c r="S26" s="11" t="s">
        <v>5</v>
      </c>
      <c r="T26" s="11">
        <f t="shared" si="2"/>
        <v>0</v>
      </c>
      <c r="U26" s="11" t="s">
        <v>6</v>
      </c>
      <c r="V26" s="11" t="s">
        <v>6</v>
      </c>
    </row>
    <row r="27" spans="1:22" ht="15.75" customHeight="1" x14ac:dyDescent="0.2">
      <c r="A27" s="11" t="s">
        <v>228</v>
      </c>
      <c r="B27" s="11" t="s">
        <v>1</v>
      </c>
      <c r="C27" s="11" t="s">
        <v>47</v>
      </c>
      <c r="D27" s="12">
        <v>45826</v>
      </c>
      <c r="E27" s="12" t="str">
        <f t="shared" si="0"/>
        <v>2025</v>
      </c>
      <c r="F27" s="11" t="s">
        <v>93</v>
      </c>
      <c r="G27" s="11">
        <v>22.23</v>
      </c>
      <c r="H27" s="11">
        <v>39.71</v>
      </c>
      <c r="I27" s="11">
        <v>359</v>
      </c>
      <c r="J27" s="11">
        <v>27</v>
      </c>
      <c r="K27" s="11">
        <v>7.59</v>
      </c>
      <c r="L27" s="11">
        <v>99.09</v>
      </c>
      <c r="M27" s="11">
        <v>6.68</v>
      </c>
      <c r="N27" s="11">
        <v>113.3</v>
      </c>
      <c r="O27" s="11">
        <v>92.01</v>
      </c>
      <c r="P27" s="11">
        <v>91.59</v>
      </c>
      <c r="Q27" s="11" t="s">
        <v>177</v>
      </c>
      <c r="R27" s="11">
        <f t="shared" si="1"/>
        <v>1</v>
      </c>
      <c r="S27" s="11" t="s">
        <v>5</v>
      </c>
      <c r="T27" s="11">
        <f t="shared" si="2"/>
        <v>0</v>
      </c>
      <c r="U27" s="11" t="s">
        <v>6</v>
      </c>
      <c r="V27" s="11" t="s">
        <v>6</v>
      </c>
    </row>
    <row r="28" spans="1:22" ht="15.75" hidden="1" customHeight="1" x14ac:dyDescent="0.2">
      <c r="A28" s="11" t="s">
        <v>232</v>
      </c>
      <c r="B28" s="11" t="s">
        <v>58</v>
      </c>
      <c r="C28" s="11" t="s">
        <v>47</v>
      </c>
      <c r="D28" s="12">
        <v>45901</v>
      </c>
      <c r="E28" s="12" t="str">
        <f t="shared" si="0"/>
        <v>2025</v>
      </c>
      <c r="F28" s="11" t="s">
        <v>23</v>
      </c>
      <c r="G28" s="11">
        <v>20.82</v>
      </c>
      <c r="H28" s="11">
        <v>33.14</v>
      </c>
      <c r="I28" s="11">
        <v>334</v>
      </c>
      <c r="J28" s="11">
        <v>40.6</v>
      </c>
      <c r="K28" s="11">
        <v>6.84</v>
      </c>
      <c r="L28" s="11">
        <v>99.46</v>
      </c>
      <c r="M28" s="11">
        <v>6.53</v>
      </c>
      <c r="N28" s="11">
        <v>129.30000000000001</v>
      </c>
      <c r="O28" s="11">
        <v>86.55</v>
      </c>
      <c r="P28" s="11">
        <v>97.06</v>
      </c>
      <c r="Q28" s="11" t="s">
        <v>4</v>
      </c>
      <c r="R28" s="11">
        <f t="shared" si="1"/>
        <v>0</v>
      </c>
      <c r="S28" s="11" t="s">
        <v>5</v>
      </c>
      <c r="T28" s="11">
        <f t="shared" si="2"/>
        <v>0</v>
      </c>
      <c r="U28" s="11" t="s">
        <v>6</v>
      </c>
      <c r="V28" s="11" t="s">
        <v>6</v>
      </c>
    </row>
    <row r="29" spans="1:22" ht="15.75" hidden="1" customHeight="1" x14ac:dyDescent="0.2">
      <c r="A29" s="11" t="s">
        <v>235</v>
      </c>
      <c r="B29" s="11" t="s">
        <v>58</v>
      </c>
      <c r="C29" s="11" t="s">
        <v>47</v>
      </c>
      <c r="D29" s="12">
        <v>45832</v>
      </c>
      <c r="E29" s="12" t="str">
        <f t="shared" si="0"/>
        <v>2025</v>
      </c>
      <c r="F29" s="11" t="s">
        <v>3</v>
      </c>
      <c r="G29" s="11">
        <v>21.82</v>
      </c>
      <c r="H29" s="11">
        <v>37.9</v>
      </c>
      <c r="I29" s="11">
        <v>325</v>
      </c>
      <c r="J29" s="11">
        <v>39.1</v>
      </c>
      <c r="K29" s="11">
        <v>8.1999999999999993</v>
      </c>
      <c r="L29" s="11">
        <v>98.81</v>
      </c>
      <c r="M29" s="11">
        <v>6.69</v>
      </c>
      <c r="N29" s="11">
        <v>134.69999999999999</v>
      </c>
      <c r="O29" s="11">
        <v>84.13</v>
      </c>
      <c r="P29" s="11">
        <v>97.04</v>
      </c>
      <c r="Q29" s="11" t="s">
        <v>177</v>
      </c>
      <c r="R29" s="11">
        <f t="shared" si="1"/>
        <v>1</v>
      </c>
      <c r="S29" s="11" t="s">
        <v>5</v>
      </c>
      <c r="T29" s="11">
        <f t="shared" si="2"/>
        <v>0</v>
      </c>
      <c r="U29" s="11" t="s">
        <v>6</v>
      </c>
      <c r="V29" s="11" t="s">
        <v>6</v>
      </c>
    </row>
    <row r="30" spans="1:22" ht="15.75" customHeight="1" x14ac:dyDescent="0.2">
      <c r="A30" s="11" t="s">
        <v>239</v>
      </c>
      <c r="B30" s="11" t="s">
        <v>1</v>
      </c>
      <c r="C30" s="11" t="s">
        <v>21</v>
      </c>
      <c r="D30" s="12">
        <v>45842</v>
      </c>
      <c r="E30" s="12" t="str">
        <f t="shared" si="0"/>
        <v>2025</v>
      </c>
      <c r="F30" s="11" t="s">
        <v>93</v>
      </c>
      <c r="G30" s="11">
        <v>22.88</v>
      </c>
      <c r="H30" s="11">
        <v>48.46</v>
      </c>
      <c r="I30" s="11">
        <v>336</v>
      </c>
      <c r="J30" s="11">
        <v>50.8</v>
      </c>
      <c r="K30" s="11">
        <v>7.23</v>
      </c>
      <c r="L30" s="11">
        <v>99.04</v>
      </c>
      <c r="M30" s="11">
        <v>6.72</v>
      </c>
      <c r="N30" s="11">
        <v>121</v>
      </c>
      <c r="O30" s="11">
        <v>87.59</v>
      </c>
      <c r="P30" s="11">
        <v>91.64</v>
      </c>
      <c r="Q30" s="11" t="s">
        <v>4</v>
      </c>
      <c r="R30" s="11">
        <f t="shared" si="1"/>
        <v>0</v>
      </c>
      <c r="S30" s="11" t="s">
        <v>5</v>
      </c>
      <c r="T30" s="11">
        <f t="shared" si="2"/>
        <v>0</v>
      </c>
      <c r="U30" s="11" t="s">
        <v>6</v>
      </c>
      <c r="V30" s="11" t="s">
        <v>6</v>
      </c>
    </row>
    <row r="31" spans="1:22" ht="15.75" hidden="1" customHeight="1" x14ac:dyDescent="0.2">
      <c r="A31" s="11" t="s">
        <v>247</v>
      </c>
      <c r="B31" s="11" t="s">
        <v>58</v>
      </c>
      <c r="C31" s="11" t="s">
        <v>21</v>
      </c>
      <c r="D31" s="12">
        <v>45917</v>
      </c>
      <c r="E31" s="12" t="str">
        <f t="shared" si="0"/>
        <v>2025</v>
      </c>
      <c r="F31" s="11" t="s">
        <v>23</v>
      </c>
      <c r="G31" s="11">
        <v>22.14</v>
      </c>
      <c r="H31" s="11">
        <v>39.76</v>
      </c>
      <c r="I31" s="11">
        <v>298</v>
      </c>
      <c r="J31" s="11">
        <v>41.2</v>
      </c>
      <c r="K31" s="11">
        <v>6.64</v>
      </c>
      <c r="L31" s="11">
        <v>99.04</v>
      </c>
      <c r="M31" s="11">
        <v>6.7</v>
      </c>
      <c r="N31" s="11">
        <v>121.7</v>
      </c>
      <c r="O31" s="11">
        <v>90.16</v>
      </c>
      <c r="P31" s="11">
        <v>97.02</v>
      </c>
      <c r="Q31" s="11" t="s">
        <v>4</v>
      </c>
      <c r="R31" s="11">
        <f t="shared" si="1"/>
        <v>0</v>
      </c>
      <c r="S31" s="11" t="s">
        <v>5</v>
      </c>
      <c r="T31" s="11">
        <f t="shared" si="2"/>
        <v>0</v>
      </c>
      <c r="U31" s="11" t="s">
        <v>6</v>
      </c>
      <c r="V31" s="11" t="s">
        <v>6</v>
      </c>
    </row>
    <row r="32" spans="1:22" ht="15.75" customHeight="1" x14ac:dyDescent="0.2">
      <c r="A32" s="11" t="s">
        <v>251</v>
      </c>
      <c r="B32" s="11" t="s">
        <v>1</v>
      </c>
      <c r="C32" s="11" t="s">
        <v>35</v>
      </c>
      <c r="D32" s="12">
        <v>45517</v>
      </c>
      <c r="E32" s="12" t="str">
        <f t="shared" si="0"/>
        <v>2024</v>
      </c>
      <c r="F32" s="11" t="s">
        <v>37</v>
      </c>
      <c r="G32" s="11">
        <v>22.19</v>
      </c>
      <c r="H32" s="11">
        <v>41.04</v>
      </c>
      <c r="I32" s="11">
        <v>296</v>
      </c>
      <c r="J32" s="11">
        <v>28.4</v>
      </c>
      <c r="K32" s="11">
        <v>6.06</v>
      </c>
      <c r="L32" s="11">
        <v>99.12</v>
      </c>
      <c r="M32" s="11">
        <v>6.5</v>
      </c>
      <c r="N32" s="11">
        <v>109.8</v>
      </c>
      <c r="O32" s="11">
        <v>88.47</v>
      </c>
      <c r="P32" s="11">
        <v>91.66</v>
      </c>
      <c r="Q32" s="11" t="s">
        <v>4</v>
      </c>
      <c r="R32" s="11">
        <f t="shared" si="1"/>
        <v>0</v>
      </c>
      <c r="S32" s="11" t="s">
        <v>5</v>
      </c>
      <c r="T32" s="11">
        <f t="shared" si="2"/>
        <v>0</v>
      </c>
      <c r="U32" s="11" t="s">
        <v>6</v>
      </c>
      <c r="V32" s="11" t="s">
        <v>6</v>
      </c>
    </row>
    <row r="33" spans="1:22" ht="15.75" hidden="1" customHeight="1" x14ac:dyDescent="0.2">
      <c r="A33" s="11" t="s">
        <v>255</v>
      </c>
      <c r="B33" s="11" t="s">
        <v>20</v>
      </c>
      <c r="C33" s="11" t="s">
        <v>47</v>
      </c>
      <c r="D33" s="12">
        <v>45771</v>
      </c>
      <c r="E33" s="12" t="str">
        <f t="shared" si="0"/>
        <v>2025</v>
      </c>
      <c r="F33" s="11" t="s">
        <v>23</v>
      </c>
      <c r="G33" s="14"/>
      <c r="H33" s="11">
        <v>42.86</v>
      </c>
      <c r="I33" s="11">
        <v>285</v>
      </c>
      <c r="J33" s="11">
        <v>48.7</v>
      </c>
      <c r="K33" s="11">
        <v>8.43</v>
      </c>
      <c r="L33" s="11">
        <v>98.91</v>
      </c>
      <c r="M33" s="11">
        <v>7.18</v>
      </c>
      <c r="N33" s="11">
        <v>132.9</v>
      </c>
      <c r="O33" s="11">
        <v>80.260000000000005</v>
      </c>
      <c r="P33" s="11">
        <v>96.93</v>
      </c>
      <c r="Q33" s="11" t="s">
        <v>4</v>
      </c>
      <c r="R33" s="11">
        <f t="shared" si="1"/>
        <v>0</v>
      </c>
      <c r="S33" s="11" t="s">
        <v>5</v>
      </c>
      <c r="T33" s="11">
        <f t="shared" si="2"/>
        <v>0</v>
      </c>
      <c r="U33" s="11" t="s">
        <v>6</v>
      </c>
      <c r="V33" s="11" t="s">
        <v>6</v>
      </c>
    </row>
    <row r="34" spans="1:22" ht="15.75" hidden="1" customHeight="1" x14ac:dyDescent="0.2">
      <c r="A34" s="11" t="s">
        <v>259</v>
      </c>
      <c r="B34" s="11" t="s">
        <v>34</v>
      </c>
      <c r="C34" s="11" t="s">
        <v>47</v>
      </c>
      <c r="D34" s="12">
        <v>45620</v>
      </c>
      <c r="E34" s="12" t="str">
        <f t="shared" si="0"/>
        <v>2024</v>
      </c>
      <c r="F34" s="11" t="s">
        <v>3</v>
      </c>
      <c r="G34" s="11">
        <v>22.39</v>
      </c>
      <c r="H34" s="11">
        <v>46.96</v>
      </c>
      <c r="I34" s="11">
        <v>314</v>
      </c>
      <c r="J34" s="11">
        <v>44.8</v>
      </c>
      <c r="K34" s="11">
        <v>7.94</v>
      </c>
      <c r="L34" s="11">
        <v>98.51</v>
      </c>
      <c r="M34" s="11">
        <v>7</v>
      </c>
      <c r="N34" s="11">
        <v>144.30000000000001</v>
      </c>
      <c r="O34" s="11">
        <v>85.33</v>
      </c>
      <c r="P34" s="11">
        <v>96.91</v>
      </c>
      <c r="Q34" s="11" t="s">
        <v>4</v>
      </c>
      <c r="R34" s="11">
        <f t="shared" si="1"/>
        <v>0</v>
      </c>
      <c r="S34" s="11" t="s">
        <v>5</v>
      </c>
      <c r="T34" s="11">
        <f t="shared" si="2"/>
        <v>0</v>
      </c>
      <c r="U34" s="11" t="s">
        <v>6</v>
      </c>
      <c r="V34" s="11" t="s">
        <v>6</v>
      </c>
    </row>
    <row r="35" spans="1:22" ht="15.75" customHeight="1" x14ac:dyDescent="0.2">
      <c r="A35" s="11" t="s">
        <v>263</v>
      </c>
      <c r="B35" s="11" t="s">
        <v>1</v>
      </c>
      <c r="C35" s="11" t="s">
        <v>35</v>
      </c>
      <c r="D35" s="12">
        <v>45796</v>
      </c>
      <c r="E35" s="12" t="str">
        <f t="shared" si="0"/>
        <v>2025</v>
      </c>
      <c r="F35" s="11" t="s">
        <v>23</v>
      </c>
      <c r="G35" s="11">
        <v>21.64</v>
      </c>
      <c r="H35" s="11">
        <v>43.43</v>
      </c>
      <c r="I35" s="11">
        <v>314</v>
      </c>
      <c r="J35" s="11">
        <v>43.2</v>
      </c>
      <c r="K35" s="11">
        <v>5.46</v>
      </c>
      <c r="L35" s="11">
        <v>99.47</v>
      </c>
      <c r="M35" s="11">
        <v>6.58</v>
      </c>
      <c r="N35" s="11">
        <v>122.9</v>
      </c>
      <c r="O35" s="14"/>
      <c r="P35" s="11">
        <v>91.66</v>
      </c>
      <c r="Q35" s="11" t="s">
        <v>4</v>
      </c>
      <c r="R35" s="11">
        <f t="shared" si="1"/>
        <v>0</v>
      </c>
      <c r="S35" s="11" t="s">
        <v>50</v>
      </c>
      <c r="T35" s="11">
        <f t="shared" si="2"/>
        <v>1</v>
      </c>
      <c r="U35" s="11" t="s">
        <v>244</v>
      </c>
      <c r="V35" s="11" t="s">
        <v>89</v>
      </c>
    </row>
    <row r="36" spans="1:22" ht="15.75" customHeight="1" x14ac:dyDescent="0.2">
      <c r="A36" s="11" t="s">
        <v>268</v>
      </c>
      <c r="B36" s="11" t="s">
        <v>1</v>
      </c>
      <c r="C36" s="11" t="s">
        <v>21</v>
      </c>
      <c r="D36" s="12">
        <v>45625</v>
      </c>
      <c r="E36" s="12" t="str">
        <f t="shared" si="0"/>
        <v>2024</v>
      </c>
      <c r="F36" s="11" t="s">
        <v>93</v>
      </c>
      <c r="G36" s="11">
        <v>22.54</v>
      </c>
      <c r="H36" s="11">
        <v>49.39</v>
      </c>
      <c r="I36" s="11">
        <v>339</v>
      </c>
      <c r="J36" s="11">
        <v>45.9</v>
      </c>
      <c r="K36" s="11">
        <v>6.1</v>
      </c>
      <c r="L36" s="11">
        <v>98.76</v>
      </c>
      <c r="M36" s="11">
        <v>6.98</v>
      </c>
      <c r="N36" s="11">
        <v>124.3</v>
      </c>
      <c r="O36" s="11">
        <v>88.56</v>
      </c>
      <c r="P36" s="11">
        <v>91.67</v>
      </c>
      <c r="Q36" s="11" t="s">
        <v>4</v>
      </c>
      <c r="R36" s="11">
        <f t="shared" si="1"/>
        <v>0</v>
      </c>
      <c r="S36" s="11" t="s">
        <v>5</v>
      </c>
      <c r="T36" s="11">
        <f t="shared" si="2"/>
        <v>0</v>
      </c>
      <c r="U36" s="11" t="s">
        <v>6</v>
      </c>
      <c r="V36" s="11" t="s">
        <v>6</v>
      </c>
    </row>
    <row r="37" spans="1:22" ht="15.75" customHeight="1" x14ac:dyDescent="0.2">
      <c r="A37" s="11" t="s">
        <v>271</v>
      </c>
      <c r="B37" s="11" t="s">
        <v>1</v>
      </c>
      <c r="C37" s="11" t="s">
        <v>47</v>
      </c>
      <c r="D37" s="12">
        <v>45655</v>
      </c>
      <c r="E37" s="12" t="str">
        <f t="shared" si="0"/>
        <v>2024</v>
      </c>
      <c r="F37" s="11" t="s">
        <v>93</v>
      </c>
      <c r="G37" s="11">
        <v>22.14</v>
      </c>
      <c r="H37" s="11">
        <v>47.23</v>
      </c>
      <c r="I37" s="11">
        <v>339</v>
      </c>
      <c r="J37" s="11">
        <v>35.4</v>
      </c>
      <c r="K37" s="11">
        <v>6.8</v>
      </c>
      <c r="L37" s="11">
        <v>99.11</v>
      </c>
      <c r="M37" s="11">
        <v>6.9</v>
      </c>
      <c r="N37" s="11">
        <v>125.1</v>
      </c>
      <c r="O37" s="11">
        <v>89.12</v>
      </c>
      <c r="P37" s="11">
        <v>91.67</v>
      </c>
      <c r="Q37" s="11" t="s">
        <v>4</v>
      </c>
      <c r="R37" s="11">
        <f t="shared" si="1"/>
        <v>0</v>
      </c>
      <c r="S37" s="11" t="s">
        <v>5</v>
      </c>
      <c r="T37" s="11">
        <f t="shared" si="2"/>
        <v>0</v>
      </c>
      <c r="U37" s="11" t="s">
        <v>6</v>
      </c>
      <c r="V37" s="11" t="s">
        <v>6</v>
      </c>
    </row>
    <row r="38" spans="1:22" ht="15.75" hidden="1" customHeight="1" x14ac:dyDescent="0.2">
      <c r="A38" s="11" t="s">
        <v>275</v>
      </c>
      <c r="B38" s="11" t="s">
        <v>58</v>
      </c>
      <c r="C38" s="11" t="s">
        <v>47</v>
      </c>
      <c r="D38" s="12">
        <v>45336</v>
      </c>
      <c r="E38" s="12" t="str">
        <f t="shared" si="0"/>
        <v>2024</v>
      </c>
      <c r="F38" s="11" t="s">
        <v>37</v>
      </c>
      <c r="G38" s="11">
        <v>22.08</v>
      </c>
      <c r="H38" s="11">
        <v>37.43</v>
      </c>
      <c r="I38" s="11">
        <v>350</v>
      </c>
      <c r="J38" s="11">
        <v>41.9</v>
      </c>
      <c r="K38" s="11">
        <v>8.52</v>
      </c>
      <c r="L38" s="11">
        <v>98.93</v>
      </c>
      <c r="M38" s="11">
        <v>6.53</v>
      </c>
      <c r="N38" s="11">
        <v>132.30000000000001</v>
      </c>
      <c r="O38" s="11">
        <v>87.35</v>
      </c>
      <c r="P38" s="11">
        <v>96.85</v>
      </c>
      <c r="Q38" s="11" t="s">
        <v>4</v>
      </c>
      <c r="R38" s="11">
        <f t="shared" si="1"/>
        <v>0</v>
      </c>
      <c r="S38" s="11" t="s">
        <v>5</v>
      </c>
      <c r="T38" s="11">
        <f t="shared" si="2"/>
        <v>0</v>
      </c>
      <c r="U38" s="11" t="s">
        <v>6</v>
      </c>
      <c r="V38" s="11" t="s">
        <v>6</v>
      </c>
    </row>
    <row r="39" spans="1:22" ht="15.75" customHeight="1" x14ac:dyDescent="0.2">
      <c r="A39" s="11" t="s">
        <v>279</v>
      </c>
      <c r="B39" s="11" t="s">
        <v>1</v>
      </c>
      <c r="C39" s="11" t="s">
        <v>47</v>
      </c>
      <c r="D39" s="12">
        <v>45376</v>
      </c>
      <c r="E39" s="12" t="str">
        <f t="shared" si="0"/>
        <v>2024</v>
      </c>
      <c r="F39" s="11" t="s">
        <v>3</v>
      </c>
      <c r="G39" s="11">
        <v>23</v>
      </c>
      <c r="H39" s="11">
        <v>48.11</v>
      </c>
      <c r="I39" s="11">
        <v>346</v>
      </c>
      <c r="J39" s="11">
        <v>47</v>
      </c>
      <c r="K39" s="11">
        <v>6.85</v>
      </c>
      <c r="L39" s="11">
        <v>98.65</v>
      </c>
      <c r="M39" s="11">
        <v>6.9</v>
      </c>
      <c r="N39" s="11">
        <v>136.30000000000001</v>
      </c>
      <c r="O39" s="11">
        <v>89.18</v>
      </c>
      <c r="P39" s="11">
        <v>91.74</v>
      </c>
      <c r="Q39" s="11" t="s">
        <v>4</v>
      </c>
      <c r="R39" s="11">
        <f t="shared" si="1"/>
        <v>0</v>
      </c>
      <c r="S39" s="11" t="s">
        <v>5</v>
      </c>
      <c r="T39" s="11">
        <f t="shared" si="2"/>
        <v>0</v>
      </c>
      <c r="U39" s="11" t="s">
        <v>6</v>
      </c>
      <c r="V39" s="11" t="s">
        <v>6</v>
      </c>
    </row>
    <row r="40" spans="1:22" ht="15.75" hidden="1" customHeight="1" x14ac:dyDescent="0.2">
      <c r="A40" s="11" t="s">
        <v>283</v>
      </c>
      <c r="B40" s="11" t="s">
        <v>58</v>
      </c>
      <c r="C40" s="11" t="s">
        <v>35</v>
      </c>
      <c r="D40" s="12">
        <v>45905</v>
      </c>
      <c r="E40" s="12" t="str">
        <f t="shared" si="0"/>
        <v>2025</v>
      </c>
      <c r="F40" s="11" t="s">
        <v>93</v>
      </c>
      <c r="G40" s="11">
        <v>22.81</v>
      </c>
      <c r="H40" s="11">
        <v>41.46</v>
      </c>
      <c r="I40" s="11">
        <v>326</v>
      </c>
      <c r="J40" s="11">
        <v>42.7</v>
      </c>
      <c r="K40" s="11">
        <v>6.99</v>
      </c>
      <c r="L40" s="11">
        <v>98.8</v>
      </c>
      <c r="M40" s="11">
        <v>6.83</v>
      </c>
      <c r="N40" s="11">
        <v>122.2</v>
      </c>
      <c r="O40" s="11">
        <v>86.37</v>
      </c>
      <c r="P40" s="11">
        <v>96.82</v>
      </c>
      <c r="Q40" s="11" t="s">
        <v>4</v>
      </c>
      <c r="R40" s="11">
        <f t="shared" si="1"/>
        <v>0</v>
      </c>
      <c r="S40" s="11" t="s">
        <v>5</v>
      </c>
      <c r="T40" s="11">
        <f t="shared" si="2"/>
        <v>0</v>
      </c>
      <c r="U40" s="11" t="s">
        <v>6</v>
      </c>
      <c r="V40" s="11" t="s">
        <v>6</v>
      </c>
    </row>
    <row r="41" spans="1:22" ht="15.75" customHeight="1" x14ac:dyDescent="0.2">
      <c r="A41" s="11" t="s">
        <v>287</v>
      </c>
      <c r="B41" s="11" t="s">
        <v>1</v>
      </c>
      <c r="C41" s="11" t="s">
        <v>35</v>
      </c>
      <c r="D41" s="12">
        <v>45973</v>
      </c>
      <c r="E41" s="12" t="str">
        <f t="shared" si="0"/>
        <v>2025</v>
      </c>
      <c r="F41" s="11" t="s">
        <v>3</v>
      </c>
      <c r="G41" s="11">
        <v>23.02</v>
      </c>
      <c r="H41" s="11">
        <v>45.89</v>
      </c>
      <c r="I41" s="11">
        <v>335</v>
      </c>
      <c r="J41" s="11">
        <v>22.8</v>
      </c>
      <c r="K41" s="11">
        <v>6.6</v>
      </c>
      <c r="L41" s="11">
        <v>99.27</v>
      </c>
      <c r="M41" s="11">
        <v>6.82</v>
      </c>
      <c r="N41" s="11">
        <v>89</v>
      </c>
      <c r="O41" s="11">
        <v>91.79</v>
      </c>
      <c r="P41" s="11">
        <v>91.75</v>
      </c>
      <c r="Q41" s="11" t="s">
        <v>4</v>
      </c>
      <c r="R41" s="11">
        <f t="shared" si="1"/>
        <v>0</v>
      </c>
      <c r="S41" s="11" t="s">
        <v>5</v>
      </c>
      <c r="T41" s="11">
        <f t="shared" si="2"/>
        <v>0</v>
      </c>
      <c r="U41" s="11" t="s">
        <v>6</v>
      </c>
      <c r="V41" s="11" t="s">
        <v>6</v>
      </c>
    </row>
    <row r="42" spans="1:22" ht="15.75" customHeight="1" x14ac:dyDescent="0.2">
      <c r="A42" s="11" t="s">
        <v>291</v>
      </c>
      <c r="B42" s="11" t="s">
        <v>1</v>
      </c>
      <c r="C42" s="11" t="s">
        <v>47</v>
      </c>
      <c r="D42" s="12">
        <v>45536</v>
      </c>
      <c r="E42" s="12" t="str">
        <f t="shared" si="0"/>
        <v>2024</v>
      </c>
      <c r="F42" s="11" t="s">
        <v>93</v>
      </c>
      <c r="G42" s="11">
        <v>21.55</v>
      </c>
      <c r="H42" s="11">
        <v>42.64</v>
      </c>
      <c r="I42" s="11">
        <v>344</v>
      </c>
      <c r="J42" s="11">
        <v>49.7</v>
      </c>
      <c r="K42" s="11">
        <v>7.16</v>
      </c>
      <c r="L42" s="11">
        <v>99.15</v>
      </c>
      <c r="M42" s="11">
        <v>6.91</v>
      </c>
      <c r="N42" s="11">
        <v>127</v>
      </c>
      <c r="O42" s="11">
        <v>85.46</v>
      </c>
      <c r="P42" s="11">
        <v>91.77</v>
      </c>
      <c r="Q42" s="11" t="s">
        <v>4</v>
      </c>
      <c r="R42" s="11">
        <f t="shared" si="1"/>
        <v>0</v>
      </c>
      <c r="S42" s="11" t="s">
        <v>5</v>
      </c>
      <c r="T42" s="11">
        <f t="shared" si="2"/>
        <v>0</v>
      </c>
      <c r="U42" s="11" t="s">
        <v>6</v>
      </c>
      <c r="V42" s="11" t="s">
        <v>6</v>
      </c>
    </row>
    <row r="43" spans="1:22" ht="15.75" hidden="1" customHeight="1" x14ac:dyDescent="0.2">
      <c r="A43" s="11" t="s">
        <v>294</v>
      </c>
      <c r="B43" s="11" t="s">
        <v>58</v>
      </c>
      <c r="C43" s="13" t="s">
        <v>35</v>
      </c>
      <c r="D43" s="12">
        <v>45318</v>
      </c>
      <c r="E43" s="12" t="str">
        <f t="shared" si="0"/>
        <v>2024</v>
      </c>
      <c r="F43" s="11" t="s">
        <v>3</v>
      </c>
      <c r="G43" s="11">
        <v>22</v>
      </c>
      <c r="H43" s="11">
        <v>44.27</v>
      </c>
      <c r="I43" s="11">
        <v>359</v>
      </c>
      <c r="J43" s="11">
        <v>47.8</v>
      </c>
      <c r="K43" s="11">
        <v>6.97</v>
      </c>
      <c r="L43" s="11">
        <v>99.45</v>
      </c>
      <c r="M43" s="11">
        <v>6.93</v>
      </c>
      <c r="N43" s="11">
        <v>126.7</v>
      </c>
      <c r="O43" s="11">
        <v>86.99</v>
      </c>
      <c r="P43" s="11">
        <v>96.79</v>
      </c>
      <c r="Q43" s="11" t="s">
        <v>4</v>
      </c>
      <c r="R43" s="11">
        <f t="shared" si="1"/>
        <v>0</v>
      </c>
      <c r="S43" s="11" t="s">
        <v>5</v>
      </c>
      <c r="T43" s="11">
        <f t="shared" si="2"/>
        <v>0</v>
      </c>
      <c r="U43" s="11" t="s">
        <v>6</v>
      </c>
      <c r="V43" s="11" t="s">
        <v>6</v>
      </c>
    </row>
    <row r="44" spans="1:22" ht="15.75" customHeight="1" x14ac:dyDescent="0.2">
      <c r="A44" s="11" t="s">
        <v>298</v>
      </c>
      <c r="B44" s="11" t="s">
        <v>1</v>
      </c>
      <c r="C44" s="11" t="s">
        <v>21</v>
      </c>
      <c r="D44" s="12">
        <v>45417</v>
      </c>
      <c r="E44" s="12" t="str">
        <f t="shared" si="0"/>
        <v>2024</v>
      </c>
      <c r="F44" s="11" t="s">
        <v>23</v>
      </c>
      <c r="G44" s="11">
        <v>23.05</v>
      </c>
      <c r="H44" s="11">
        <v>44.03</v>
      </c>
      <c r="I44" s="11">
        <v>330</v>
      </c>
      <c r="J44" s="11">
        <v>45</v>
      </c>
      <c r="K44" s="11">
        <v>6.53</v>
      </c>
      <c r="L44" s="11">
        <v>99.11</v>
      </c>
      <c r="M44" s="11">
        <v>6.78</v>
      </c>
      <c r="N44" s="11">
        <v>126.6</v>
      </c>
      <c r="O44" s="11">
        <v>91.11</v>
      </c>
      <c r="P44" s="11">
        <v>91.84</v>
      </c>
      <c r="Q44" s="11" t="s">
        <v>4</v>
      </c>
      <c r="R44" s="11">
        <f t="shared" si="1"/>
        <v>0</v>
      </c>
      <c r="S44" s="11" t="s">
        <v>5</v>
      </c>
      <c r="T44" s="11">
        <f t="shared" si="2"/>
        <v>0</v>
      </c>
      <c r="U44" s="11" t="s">
        <v>6</v>
      </c>
      <c r="V44" s="11" t="s">
        <v>6</v>
      </c>
    </row>
    <row r="45" spans="1:22" ht="15.75" hidden="1" customHeight="1" x14ac:dyDescent="0.2">
      <c r="A45" s="11" t="s">
        <v>301</v>
      </c>
      <c r="B45" s="11" t="s">
        <v>58</v>
      </c>
      <c r="C45" s="11" t="s">
        <v>21</v>
      </c>
      <c r="D45" s="12">
        <v>45854</v>
      </c>
      <c r="E45" s="12" t="str">
        <f t="shared" si="0"/>
        <v>2025</v>
      </c>
      <c r="F45" s="11" t="s">
        <v>93</v>
      </c>
      <c r="G45" s="11">
        <v>22.42</v>
      </c>
      <c r="H45" s="11">
        <v>45.89</v>
      </c>
      <c r="I45" s="11">
        <v>320</v>
      </c>
      <c r="J45" s="11">
        <v>42.3</v>
      </c>
      <c r="K45" s="11">
        <v>6.56</v>
      </c>
      <c r="L45" s="11">
        <v>98.89</v>
      </c>
      <c r="M45" s="11">
        <v>6.8</v>
      </c>
      <c r="N45" s="11">
        <v>133.1</v>
      </c>
      <c r="O45" s="11">
        <v>88.11</v>
      </c>
      <c r="P45" s="11">
        <v>96.77</v>
      </c>
      <c r="Q45" s="11" t="s">
        <v>4</v>
      </c>
      <c r="R45" s="11">
        <f t="shared" si="1"/>
        <v>0</v>
      </c>
      <c r="S45" s="11" t="s">
        <v>5</v>
      </c>
      <c r="T45" s="11">
        <f t="shared" si="2"/>
        <v>0</v>
      </c>
      <c r="U45" s="11" t="s">
        <v>6</v>
      </c>
      <c r="V45" s="11" t="s">
        <v>6</v>
      </c>
    </row>
    <row r="46" spans="1:22" ht="15.75" customHeight="1" x14ac:dyDescent="0.2">
      <c r="A46" s="11" t="s">
        <v>305</v>
      </c>
      <c r="B46" s="11" t="s">
        <v>1</v>
      </c>
      <c r="C46" s="11" t="s">
        <v>21</v>
      </c>
      <c r="D46" s="12">
        <v>45709</v>
      </c>
      <c r="E46" s="12" t="str">
        <f t="shared" si="0"/>
        <v>2025</v>
      </c>
      <c r="F46" s="11" t="s">
        <v>37</v>
      </c>
      <c r="G46" s="11">
        <v>22.88</v>
      </c>
      <c r="H46" s="11">
        <v>45.83</v>
      </c>
      <c r="I46" s="11">
        <v>355</v>
      </c>
      <c r="J46" s="11">
        <v>54.5</v>
      </c>
      <c r="K46" s="11">
        <v>6.4</v>
      </c>
      <c r="L46" s="11">
        <v>99.56</v>
      </c>
      <c r="M46" s="14"/>
      <c r="N46" s="11">
        <v>134.6</v>
      </c>
      <c r="O46" s="11">
        <v>82.43</v>
      </c>
      <c r="P46" s="11">
        <v>91.9</v>
      </c>
      <c r="Q46" s="11" t="s">
        <v>4</v>
      </c>
      <c r="R46" s="11">
        <f t="shared" si="1"/>
        <v>0</v>
      </c>
      <c r="S46" s="11" t="s">
        <v>5</v>
      </c>
      <c r="T46" s="11">
        <f t="shared" si="2"/>
        <v>0</v>
      </c>
      <c r="U46" s="11" t="s">
        <v>6</v>
      </c>
      <c r="V46" s="11" t="s">
        <v>6</v>
      </c>
    </row>
    <row r="47" spans="1:22" ht="15.75" hidden="1" customHeight="1" x14ac:dyDescent="0.2">
      <c r="A47" s="11" t="s">
        <v>310</v>
      </c>
      <c r="B47" s="11" t="s">
        <v>58</v>
      </c>
      <c r="C47" s="13" t="s">
        <v>35</v>
      </c>
      <c r="D47" s="12">
        <v>45517</v>
      </c>
      <c r="E47" s="12" t="str">
        <f t="shared" si="0"/>
        <v>2024</v>
      </c>
      <c r="F47" s="11" t="s">
        <v>37</v>
      </c>
      <c r="G47" s="11">
        <v>21.76</v>
      </c>
      <c r="H47" s="11">
        <v>42.35</v>
      </c>
      <c r="I47" s="11">
        <v>315</v>
      </c>
      <c r="J47" s="11">
        <v>37.299999999999997</v>
      </c>
      <c r="K47" s="11">
        <v>5.94</v>
      </c>
      <c r="L47" s="11">
        <v>98.97</v>
      </c>
      <c r="M47" s="11">
        <v>6.76</v>
      </c>
      <c r="N47" s="11">
        <v>129.5</v>
      </c>
      <c r="O47" s="11">
        <v>87.84</v>
      </c>
      <c r="P47" s="11">
        <v>96.74</v>
      </c>
      <c r="Q47" s="11" t="s">
        <v>4</v>
      </c>
      <c r="R47" s="11">
        <f t="shared" si="1"/>
        <v>0</v>
      </c>
      <c r="S47" s="11" t="s">
        <v>5</v>
      </c>
      <c r="T47" s="11">
        <f t="shared" si="2"/>
        <v>0</v>
      </c>
      <c r="U47" s="11" t="s">
        <v>6</v>
      </c>
      <c r="V47" s="11" t="s">
        <v>6</v>
      </c>
    </row>
    <row r="48" spans="1:22" ht="15.75" customHeight="1" x14ac:dyDescent="0.2">
      <c r="A48" s="11" t="s">
        <v>314</v>
      </c>
      <c r="B48" s="11" t="s">
        <v>1</v>
      </c>
      <c r="C48" s="11" t="s">
        <v>47</v>
      </c>
      <c r="D48" s="12">
        <v>45843</v>
      </c>
      <c r="E48" s="12" t="str">
        <f t="shared" si="0"/>
        <v>2025</v>
      </c>
      <c r="F48" s="11" t="s">
        <v>93</v>
      </c>
      <c r="G48" s="11">
        <v>22.67</v>
      </c>
      <c r="H48" s="11">
        <v>41.38</v>
      </c>
      <c r="I48" s="11">
        <v>364</v>
      </c>
      <c r="J48" s="11">
        <v>28.9</v>
      </c>
      <c r="K48" s="11">
        <v>7.05</v>
      </c>
      <c r="L48" s="11">
        <v>98.72</v>
      </c>
      <c r="M48" s="11">
        <v>6.75</v>
      </c>
      <c r="N48" s="11">
        <v>125.9</v>
      </c>
      <c r="O48" s="11">
        <v>87.29</v>
      </c>
      <c r="P48" s="11">
        <v>91.91</v>
      </c>
      <c r="Q48" s="11" t="s">
        <v>4</v>
      </c>
      <c r="R48" s="11">
        <f t="shared" si="1"/>
        <v>0</v>
      </c>
      <c r="S48" s="11" t="s">
        <v>5</v>
      </c>
      <c r="T48" s="11">
        <f t="shared" si="2"/>
        <v>0</v>
      </c>
      <c r="U48" s="11" t="s">
        <v>6</v>
      </c>
      <c r="V48" s="11" t="s">
        <v>6</v>
      </c>
    </row>
    <row r="49" spans="1:22" ht="15.75" hidden="1" customHeight="1" x14ac:dyDescent="0.2">
      <c r="A49" s="11" t="s">
        <v>318</v>
      </c>
      <c r="B49" s="11" t="s">
        <v>58</v>
      </c>
      <c r="C49" s="13" t="s">
        <v>35</v>
      </c>
      <c r="D49" s="12">
        <v>45951</v>
      </c>
      <c r="E49" s="12" t="str">
        <f t="shared" si="0"/>
        <v>2025</v>
      </c>
      <c r="F49" s="11" t="s">
        <v>23</v>
      </c>
      <c r="G49" s="11">
        <v>22.01</v>
      </c>
      <c r="H49" s="11">
        <v>42.57</v>
      </c>
      <c r="I49" s="11">
        <v>328</v>
      </c>
      <c r="J49" s="11">
        <v>40.200000000000003</v>
      </c>
      <c r="K49" s="11">
        <v>7.43</v>
      </c>
      <c r="L49" s="11">
        <v>99.09</v>
      </c>
      <c r="M49" s="11">
        <v>6.82</v>
      </c>
      <c r="N49" s="11">
        <v>127.6</v>
      </c>
      <c r="O49" s="11">
        <v>90.14</v>
      </c>
      <c r="P49" s="11">
        <v>96.72</v>
      </c>
      <c r="Q49" s="11" t="s">
        <v>4</v>
      </c>
      <c r="R49" s="11">
        <f t="shared" si="1"/>
        <v>0</v>
      </c>
      <c r="S49" s="11" t="s">
        <v>5</v>
      </c>
      <c r="T49" s="11">
        <f t="shared" si="2"/>
        <v>0</v>
      </c>
      <c r="U49" s="11" t="s">
        <v>6</v>
      </c>
      <c r="V49" s="11" t="s">
        <v>6</v>
      </c>
    </row>
    <row r="50" spans="1:22" ht="15.75" hidden="1" customHeight="1" x14ac:dyDescent="0.2">
      <c r="A50" s="11" t="s">
        <v>323</v>
      </c>
      <c r="B50" s="11" t="s">
        <v>58</v>
      </c>
      <c r="C50" s="11" t="s">
        <v>35</v>
      </c>
      <c r="D50" s="12">
        <v>45485</v>
      </c>
      <c r="E50" s="12" t="str">
        <f t="shared" si="0"/>
        <v>2024</v>
      </c>
      <c r="F50" s="11" t="s">
        <v>3</v>
      </c>
      <c r="G50" s="11">
        <v>22.04</v>
      </c>
      <c r="H50" s="11">
        <v>43.92</v>
      </c>
      <c r="I50" s="11">
        <v>361</v>
      </c>
      <c r="J50" s="11">
        <v>40.4</v>
      </c>
      <c r="K50" s="11">
        <v>7.39</v>
      </c>
      <c r="L50" s="11">
        <v>99.27</v>
      </c>
      <c r="M50" s="11">
        <v>6.93</v>
      </c>
      <c r="N50" s="11">
        <v>128.1</v>
      </c>
      <c r="O50" s="11">
        <v>87.63</v>
      </c>
      <c r="P50" s="11">
        <v>96.71</v>
      </c>
      <c r="Q50" s="11" t="s">
        <v>4</v>
      </c>
      <c r="R50" s="11">
        <f t="shared" si="1"/>
        <v>0</v>
      </c>
      <c r="S50" s="11" t="s">
        <v>5</v>
      </c>
      <c r="T50" s="11">
        <f t="shared" si="2"/>
        <v>0</v>
      </c>
      <c r="U50" s="11" t="s">
        <v>6</v>
      </c>
      <c r="V50" s="11" t="s">
        <v>6</v>
      </c>
    </row>
    <row r="51" spans="1:22" ht="15.75" customHeight="1" x14ac:dyDescent="0.2">
      <c r="A51" s="11" t="s">
        <v>332</v>
      </c>
      <c r="B51" s="11" t="s">
        <v>1</v>
      </c>
      <c r="C51" s="13" t="s">
        <v>35</v>
      </c>
      <c r="D51" s="12">
        <v>45562</v>
      </c>
      <c r="E51" s="12" t="str">
        <f t="shared" si="0"/>
        <v>2024</v>
      </c>
      <c r="F51" s="11" t="s">
        <v>23</v>
      </c>
      <c r="G51" s="11">
        <v>22.47</v>
      </c>
      <c r="H51" s="11">
        <v>45.86</v>
      </c>
      <c r="I51" s="11">
        <v>363</v>
      </c>
      <c r="J51" s="11">
        <v>43.2</v>
      </c>
      <c r="K51" s="11">
        <v>7.42</v>
      </c>
      <c r="L51" s="11">
        <v>99.8</v>
      </c>
      <c r="M51" s="11">
        <v>6.7</v>
      </c>
      <c r="N51" s="11">
        <v>135.69999999999999</v>
      </c>
      <c r="O51" s="11">
        <v>88.66</v>
      </c>
      <c r="P51" s="11">
        <v>91.92</v>
      </c>
      <c r="Q51" s="11" t="s">
        <v>4</v>
      </c>
      <c r="R51" s="11">
        <f t="shared" si="1"/>
        <v>0</v>
      </c>
      <c r="S51" s="11" t="s">
        <v>5</v>
      </c>
      <c r="T51" s="11">
        <f t="shared" si="2"/>
        <v>0</v>
      </c>
      <c r="U51" s="11" t="s">
        <v>6</v>
      </c>
      <c r="V51" s="11" t="s">
        <v>6</v>
      </c>
    </row>
    <row r="52" spans="1:22" ht="15.75" customHeight="1" x14ac:dyDescent="0.2">
      <c r="A52" s="11" t="s">
        <v>346</v>
      </c>
      <c r="B52" s="11" t="s">
        <v>1</v>
      </c>
      <c r="C52" s="13" t="s">
        <v>35</v>
      </c>
      <c r="D52" s="12">
        <v>45612</v>
      </c>
      <c r="E52" s="12" t="str">
        <f t="shared" si="0"/>
        <v>2024</v>
      </c>
      <c r="F52" s="11" t="s">
        <v>23</v>
      </c>
      <c r="G52" s="11">
        <v>23.14</v>
      </c>
      <c r="H52" s="11">
        <v>41.47</v>
      </c>
      <c r="I52" s="11">
        <v>335</v>
      </c>
      <c r="J52" s="11">
        <v>40</v>
      </c>
      <c r="K52" s="11">
        <v>7.46</v>
      </c>
      <c r="L52" s="11">
        <v>99.43</v>
      </c>
      <c r="M52" s="11">
        <v>6.79</v>
      </c>
      <c r="N52" s="11">
        <v>105.9</v>
      </c>
      <c r="O52" s="11">
        <v>91.34</v>
      </c>
      <c r="P52" s="11">
        <v>91.92</v>
      </c>
      <c r="Q52" s="11" t="s">
        <v>4</v>
      </c>
      <c r="R52" s="11">
        <f t="shared" si="1"/>
        <v>0</v>
      </c>
      <c r="S52" s="11" t="s">
        <v>5</v>
      </c>
      <c r="T52" s="11">
        <f t="shared" si="2"/>
        <v>0</v>
      </c>
      <c r="U52" s="11" t="s">
        <v>6</v>
      </c>
      <c r="V52" s="11" t="s">
        <v>6</v>
      </c>
    </row>
    <row r="53" spans="1:22" ht="15.75" hidden="1" customHeight="1" x14ac:dyDescent="0.2">
      <c r="A53" s="11" t="s">
        <v>359</v>
      </c>
      <c r="B53" s="11" t="s">
        <v>58</v>
      </c>
      <c r="C53" s="11" t="s">
        <v>35</v>
      </c>
      <c r="D53" s="12">
        <v>46019</v>
      </c>
      <c r="E53" s="12" t="str">
        <f t="shared" si="0"/>
        <v>2025</v>
      </c>
      <c r="F53" s="11" t="s">
        <v>37</v>
      </c>
      <c r="G53" s="11">
        <v>23.03</v>
      </c>
      <c r="H53" s="11">
        <v>40.56</v>
      </c>
      <c r="I53" s="11">
        <v>274</v>
      </c>
      <c r="J53" s="11">
        <v>41.2</v>
      </c>
      <c r="K53" s="11">
        <v>7.12</v>
      </c>
      <c r="L53" s="11">
        <v>98.96</v>
      </c>
      <c r="M53" s="11">
        <v>6.7</v>
      </c>
      <c r="N53" s="11">
        <v>110.3</v>
      </c>
      <c r="O53" s="11">
        <v>89.64</v>
      </c>
      <c r="P53" s="11">
        <v>96.65</v>
      </c>
      <c r="Q53" s="11" t="s">
        <v>4</v>
      </c>
      <c r="R53" s="11">
        <f t="shared" si="1"/>
        <v>0</v>
      </c>
      <c r="S53" s="11" t="s">
        <v>5</v>
      </c>
      <c r="T53" s="11">
        <f t="shared" si="2"/>
        <v>0</v>
      </c>
      <c r="U53" s="11" t="s">
        <v>6</v>
      </c>
      <c r="V53" s="11" t="s">
        <v>6</v>
      </c>
    </row>
    <row r="54" spans="1:22" ht="15.75" customHeight="1" x14ac:dyDescent="0.2">
      <c r="A54" s="11" t="s">
        <v>370</v>
      </c>
      <c r="B54" s="11" t="s">
        <v>1</v>
      </c>
      <c r="C54" s="11" t="s">
        <v>21</v>
      </c>
      <c r="D54" s="12">
        <v>45335</v>
      </c>
      <c r="E54" s="12" t="str">
        <f t="shared" si="0"/>
        <v>2024</v>
      </c>
      <c r="F54" s="11" t="s">
        <v>37</v>
      </c>
      <c r="G54" s="11">
        <v>20.53</v>
      </c>
      <c r="H54" s="11">
        <v>39.700000000000003</v>
      </c>
      <c r="I54" s="11">
        <v>317</v>
      </c>
      <c r="J54" s="11">
        <v>47.3</v>
      </c>
      <c r="K54" s="11">
        <v>7.65</v>
      </c>
      <c r="L54" s="11">
        <v>99.41</v>
      </c>
      <c r="M54" s="11">
        <v>6.7</v>
      </c>
      <c r="N54" s="11">
        <v>114.8</v>
      </c>
      <c r="O54" s="11">
        <v>88.98</v>
      </c>
      <c r="P54" s="11">
        <v>91.93</v>
      </c>
      <c r="Q54" s="11" t="s">
        <v>4</v>
      </c>
      <c r="R54" s="11">
        <f t="shared" si="1"/>
        <v>0</v>
      </c>
      <c r="S54" s="11" t="s">
        <v>5</v>
      </c>
      <c r="T54" s="11">
        <f t="shared" si="2"/>
        <v>0</v>
      </c>
      <c r="U54" s="11" t="s">
        <v>6</v>
      </c>
      <c r="V54" s="11" t="s">
        <v>6</v>
      </c>
    </row>
    <row r="55" spans="1:22" ht="15.75" hidden="1" customHeight="1" x14ac:dyDescent="0.2">
      <c r="A55" s="11" t="s">
        <v>387</v>
      </c>
      <c r="B55" s="11" t="s">
        <v>58</v>
      </c>
      <c r="C55" s="11" t="s">
        <v>35</v>
      </c>
      <c r="D55" s="12">
        <v>45816</v>
      </c>
      <c r="E55" s="12" t="str">
        <f t="shared" si="0"/>
        <v>2025</v>
      </c>
      <c r="F55" s="11" t="s">
        <v>23</v>
      </c>
      <c r="G55" s="11">
        <v>20.78</v>
      </c>
      <c r="H55" s="11">
        <v>36.880000000000003</v>
      </c>
      <c r="I55" s="11">
        <v>315</v>
      </c>
      <c r="J55" s="11">
        <v>48.1</v>
      </c>
      <c r="K55" s="11">
        <v>6.76</v>
      </c>
      <c r="L55" s="11">
        <v>99.3</v>
      </c>
      <c r="M55" s="11">
        <v>6.52</v>
      </c>
      <c r="N55" s="11">
        <v>132.30000000000001</v>
      </c>
      <c r="O55" s="11">
        <v>88.9</v>
      </c>
      <c r="P55" s="11">
        <v>96.62</v>
      </c>
      <c r="Q55" s="11" t="s">
        <v>4</v>
      </c>
      <c r="R55" s="11">
        <f t="shared" si="1"/>
        <v>0</v>
      </c>
      <c r="S55" s="11" t="s">
        <v>5</v>
      </c>
      <c r="T55" s="11">
        <f t="shared" si="2"/>
        <v>0</v>
      </c>
      <c r="U55" s="11" t="s">
        <v>6</v>
      </c>
      <c r="V55" s="11" t="s">
        <v>6</v>
      </c>
    </row>
    <row r="56" spans="1:22" ht="15.75" hidden="1" customHeight="1" x14ac:dyDescent="0.2">
      <c r="A56" s="11" t="s">
        <v>401</v>
      </c>
      <c r="B56" s="11" t="s">
        <v>58</v>
      </c>
      <c r="C56" s="11" t="s">
        <v>47</v>
      </c>
      <c r="D56" s="12">
        <v>45907</v>
      </c>
      <c r="E56" s="12" t="str">
        <f t="shared" si="0"/>
        <v>2025</v>
      </c>
      <c r="F56" s="11" t="s">
        <v>3</v>
      </c>
      <c r="G56" s="11">
        <v>21.87</v>
      </c>
      <c r="H56" s="11">
        <v>34.65</v>
      </c>
      <c r="I56" s="11">
        <v>318</v>
      </c>
      <c r="J56" s="11">
        <v>42.2</v>
      </c>
      <c r="K56" s="11">
        <v>7.61</v>
      </c>
      <c r="L56" s="11">
        <v>98.48</v>
      </c>
      <c r="M56" s="11">
        <v>6.72</v>
      </c>
      <c r="N56" s="11">
        <v>121.4</v>
      </c>
      <c r="O56" s="11">
        <v>87.07</v>
      </c>
      <c r="P56" s="11">
        <v>96.61</v>
      </c>
      <c r="Q56" s="11" t="s">
        <v>4</v>
      </c>
      <c r="R56" s="11">
        <f t="shared" si="1"/>
        <v>0</v>
      </c>
      <c r="S56" s="11" t="s">
        <v>5</v>
      </c>
      <c r="T56" s="11">
        <f t="shared" si="2"/>
        <v>0</v>
      </c>
      <c r="U56" s="11" t="s">
        <v>6</v>
      </c>
      <c r="V56" s="11" t="s">
        <v>6</v>
      </c>
    </row>
    <row r="57" spans="1:22" ht="15.75" customHeight="1" x14ac:dyDescent="0.2">
      <c r="A57" s="11" t="s">
        <v>414</v>
      </c>
      <c r="B57" s="11" t="s">
        <v>1</v>
      </c>
      <c r="C57" s="11" t="s">
        <v>47</v>
      </c>
      <c r="D57" s="12">
        <v>45532</v>
      </c>
      <c r="E57" s="12" t="str">
        <f t="shared" si="0"/>
        <v>2024</v>
      </c>
      <c r="F57" s="11" t="s">
        <v>23</v>
      </c>
      <c r="G57" s="11">
        <v>21.9</v>
      </c>
      <c r="H57" s="11">
        <v>39.020000000000003</v>
      </c>
      <c r="I57" s="11">
        <v>347</v>
      </c>
      <c r="J57" s="11">
        <v>41.7</v>
      </c>
      <c r="K57" s="11">
        <v>5.98</v>
      </c>
      <c r="L57" s="11">
        <v>98.83</v>
      </c>
      <c r="M57" s="11">
        <v>6.6</v>
      </c>
      <c r="N57" s="11">
        <v>116.3</v>
      </c>
      <c r="O57" s="11">
        <v>88.88</v>
      </c>
      <c r="P57" s="11">
        <v>91.96</v>
      </c>
      <c r="Q57" s="11" t="s">
        <v>4</v>
      </c>
      <c r="R57" s="11">
        <f t="shared" si="1"/>
        <v>0</v>
      </c>
      <c r="S57" s="11" t="s">
        <v>5</v>
      </c>
      <c r="T57" s="11">
        <f t="shared" si="2"/>
        <v>0</v>
      </c>
      <c r="U57" s="11" t="s">
        <v>6</v>
      </c>
      <c r="V57" s="11" t="s">
        <v>6</v>
      </c>
    </row>
    <row r="58" spans="1:22" ht="15.75" hidden="1" customHeight="1" x14ac:dyDescent="0.2">
      <c r="A58" s="11" t="s">
        <v>426</v>
      </c>
      <c r="B58" s="11" t="s">
        <v>58</v>
      </c>
      <c r="C58" s="11" t="s">
        <v>35</v>
      </c>
      <c r="D58" s="12">
        <v>45985</v>
      </c>
      <c r="E58" s="12" t="str">
        <f t="shared" si="0"/>
        <v>2025</v>
      </c>
      <c r="F58" s="11" t="s">
        <v>93</v>
      </c>
      <c r="G58" s="11">
        <v>23.04</v>
      </c>
      <c r="H58" s="11">
        <v>43.03</v>
      </c>
      <c r="I58" s="11">
        <v>369</v>
      </c>
      <c r="J58" s="11">
        <v>41.3</v>
      </c>
      <c r="K58" s="11">
        <v>7.64</v>
      </c>
      <c r="L58" s="11">
        <v>99.85</v>
      </c>
      <c r="M58" s="11">
        <v>6.86</v>
      </c>
      <c r="N58" s="11">
        <v>120.2</v>
      </c>
      <c r="O58" s="11">
        <v>87.4</v>
      </c>
      <c r="P58" s="11">
        <v>96.61</v>
      </c>
      <c r="Q58" s="11" t="s">
        <v>4</v>
      </c>
      <c r="R58" s="11">
        <f t="shared" si="1"/>
        <v>0</v>
      </c>
      <c r="S58" s="11" t="s">
        <v>5</v>
      </c>
      <c r="T58" s="11">
        <f t="shared" si="2"/>
        <v>0</v>
      </c>
      <c r="U58" s="11" t="s">
        <v>6</v>
      </c>
      <c r="V58" s="11" t="s">
        <v>6</v>
      </c>
    </row>
    <row r="59" spans="1:22" ht="15.75" customHeight="1" x14ac:dyDescent="0.2">
      <c r="A59" s="11" t="s">
        <v>438</v>
      </c>
      <c r="B59" s="11" t="s">
        <v>1</v>
      </c>
      <c r="C59" s="11" t="s">
        <v>47</v>
      </c>
      <c r="D59" s="12">
        <v>45724</v>
      </c>
      <c r="E59" s="12" t="str">
        <f t="shared" si="0"/>
        <v>2025</v>
      </c>
      <c r="F59" s="11" t="s">
        <v>3</v>
      </c>
      <c r="G59" s="11">
        <v>22.83</v>
      </c>
      <c r="H59" s="11">
        <v>41.13</v>
      </c>
      <c r="I59" s="11">
        <v>328</v>
      </c>
      <c r="J59" s="11">
        <v>41.6</v>
      </c>
      <c r="K59" s="11">
        <v>7.31</v>
      </c>
      <c r="L59" s="11">
        <v>99.05</v>
      </c>
      <c r="M59" s="11">
        <v>6.58</v>
      </c>
      <c r="N59" s="11">
        <v>120.3</v>
      </c>
      <c r="O59" s="11">
        <v>84.64</v>
      </c>
      <c r="P59" s="11">
        <v>92.01</v>
      </c>
      <c r="Q59" s="11" t="s">
        <v>4</v>
      </c>
      <c r="R59" s="11">
        <f t="shared" si="1"/>
        <v>0</v>
      </c>
      <c r="S59" s="11" t="s">
        <v>5</v>
      </c>
      <c r="T59" s="11">
        <f t="shared" si="2"/>
        <v>0</v>
      </c>
      <c r="U59" s="11" t="s">
        <v>6</v>
      </c>
      <c r="V59" s="11" t="s">
        <v>6</v>
      </c>
    </row>
    <row r="60" spans="1:22" ht="15.75" customHeight="1" x14ac:dyDescent="0.2">
      <c r="A60" s="11" t="s">
        <v>456</v>
      </c>
      <c r="B60" s="11" t="s">
        <v>1</v>
      </c>
      <c r="C60" s="11" t="s">
        <v>21</v>
      </c>
      <c r="D60" s="12">
        <v>45848</v>
      </c>
      <c r="E60" s="12" t="str">
        <f t="shared" si="0"/>
        <v>2025</v>
      </c>
      <c r="F60" s="11" t="s">
        <v>3</v>
      </c>
      <c r="G60" s="11">
        <v>21.4</v>
      </c>
      <c r="H60" s="11">
        <v>47.38</v>
      </c>
      <c r="I60" s="11">
        <v>334</v>
      </c>
      <c r="J60" s="11">
        <v>45.7</v>
      </c>
      <c r="K60" s="11">
        <v>6.97</v>
      </c>
      <c r="L60" s="11">
        <v>99.12</v>
      </c>
      <c r="M60" s="11">
        <v>6.69</v>
      </c>
      <c r="N60" s="11">
        <v>129.4</v>
      </c>
      <c r="O60" s="11">
        <v>89.02</v>
      </c>
      <c r="P60" s="11">
        <v>92.05</v>
      </c>
      <c r="Q60" s="11" t="s">
        <v>4</v>
      </c>
      <c r="R60" s="11">
        <f t="shared" si="1"/>
        <v>0</v>
      </c>
      <c r="S60" s="11" t="s">
        <v>5</v>
      </c>
      <c r="T60" s="11">
        <f t="shared" si="2"/>
        <v>0</v>
      </c>
      <c r="U60" s="11" t="s">
        <v>6</v>
      </c>
      <c r="V60" s="11" t="s">
        <v>6</v>
      </c>
    </row>
    <row r="61" spans="1:22" ht="15.75" customHeight="1" x14ac:dyDescent="0.2">
      <c r="A61" s="11" t="s">
        <v>286</v>
      </c>
      <c r="B61" s="11" t="s">
        <v>1</v>
      </c>
      <c r="C61" s="11" t="s">
        <v>47</v>
      </c>
      <c r="D61" s="12">
        <v>45916</v>
      </c>
      <c r="E61" s="12" t="str">
        <f t="shared" si="0"/>
        <v>2025</v>
      </c>
      <c r="F61" s="11" t="s">
        <v>93</v>
      </c>
      <c r="G61" s="11">
        <v>21</v>
      </c>
      <c r="H61" s="11">
        <v>34.020000000000003</v>
      </c>
      <c r="I61" s="11">
        <v>315</v>
      </c>
      <c r="J61" s="11">
        <v>26.1</v>
      </c>
      <c r="K61" s="11">
        <v>6.15</v>
      </c>
      <c r="L61" s="14"/>
      <c r="M61" s="11">
        <v>6.6</v>
      </c>
      <c r="N61" s="11">
        <v>91.5</v>
      </c>
      <c r="O61" s="11">
        <v>86.41</v>
      </c>
      <c r="P61" s="11">
        <v>92.09</v>
      </c>
      <c r="Q61" s="11" t="s">
        <v>4</v>
      </c>
      <c r="R61" s="11">
        <f t="shared" si="1"/>
        <v>0</v>
      </c>
      <c r="S61" s="11" t="s">
        <v>5</v>
      </c>
      <c r="T61" s="11">
        <f t="shared" si="2"/>
        <v>0</v>
      </c>
      <c r="U61" s="11" t="s">
        <v>6</v>
      </c>
      <c r="V61" s="11" t="s">
        <v>6</v>
      </c>
    </row>
    <row r="62" spans="1:22" ht="15.75" hidden="1" customHeight="1" x14ac:dyDescent="0.2">
      <c r="A62" s="11" t="s">
        <v>481</v>
      </c>
      <c r="B62" s="11" t="s">
        <v>58</v>
      </c>
      <c r="C62" s="11" t="s">
        <v>21</v>
      </c>
      <c r="D62" s="12">
        <v>45318</v>
      </c>
      <c r="E62" s="12" t="str">
        <f t="shared" si="0"/>
        <v>2024</v>
      </c>
      <c r="F62" s="11" t="s">
        <v>3</v>
      </c>
      <c r="G62" s="11">
        <v>21.29</v>
      </c>
      <c r="H62" s="11">
        <v>36.94</v>
      </c>
      <c r="I62" s="11">
        <v>299</v>
      </c>
      <c r="J62" s="11">
        <v>44.8</v>
      </c>
      <c r="K62" s="11">
        <v>7.08</v>
      </c>
      <c r="L62" s="11">
        <v>99.32</v>
      </c>
      <c r="M62" s="11">
        <v>6.6</v>
      </c>
      <c r="N62" s="11">
        <v>134.69999999999999</v>
      </c>
      <c r="O62" s="11">
        <v>87.72</v>
      </c>
      <c r="P62" s="11">
        <v>96.58</v>
      </c>
      <c r="Q62" s="11" t="s">
        <v>4</v>
      </c>
      <c r="R62" s="11">
        <f t="shared" si="1"/>
        <v>0</v>
      </c>
      <c r="S62" s="11" t="s">
        <v>5</v>
      </c>
      <c r="T62" s="11">
        <f t="shared" si="2"/>
        <v>0</v>
      </c>
      <c r="U62" s="11" t="s">
        <v>6</v>
      </c>
      <c r="V62" s="11" t="s">
        <v>6</v>
      </c>
    </row>
    <row r="63" spans="1:22" ht="15.75" hidden="1" customHeight="1" x14ac:dyDescent="0.2">
      <c r="A63" s="11" t="s">
        <v>495</v>
      </c>
      <c r="B63" s="11" t="s">
        <v>20</v>
      </c>
      <c r="C63" s="13" t="s">
        <v>35</v>
      </c>
      <c r="D63" s="12">
        <v>45406</v>
      </c>
      <c r="E63" s="12" t="str">
        <f t="shared" si="0"/>
        <v>2024</v>
      </c>
      <c r="F63" s="11" t="s">
        <v>37</v>
      </c>
      <c r="G63" s="11">
        <v>22.31</v>
      </c>
      <c r="H63" s="11">
        <v>37.5</v>
      </c>
      <c r="I63" s="11">
        <v>316</v>
      </c>
      <c r="J63" s="11">
        <v>46.1</v>
      </c>
      <c r="K63" s="11">
        <v>8.9499999999999993</v>
      </c>
      <c r="L63" s="11">
        <v>99.25</v>
      </c>
      <c r="M63" s="11">
        <v>7.06</v>
      </c>
      <c r="N63" s="11">
        <v>139.69999999999999</v>
      </c>
      <c r="O63" s="11">
        <v>87.79</v>
      </c>
      <c r="P63" s="11">
        <v>96.58</v>
      </c>
      <c r="Q63" s="11" t="s">
        <v>4</v>
      </c>
      <c r="R63" s="11">
        <f t="shared" si="1"/>
        <v>0</v>
      </c>
      <c r="S63" s="11" t="s">
        <v>5</v>
      </c>
      <c r="T63" s="11">
        <f t="shared" si="2"/>
        <v>0</v>
      </c>
      <c r="U63" s="11" t="s">
        <v>6</v>
      </c>
      <c r="V63" s="11" t="s">
        <v>6</v>
      </c>
    </row>
    <row r="64" spans="1:22" ht="15.75" customHeight="1" x14ac:dyDescent="0.2">
      <c r="A64" s="11" t="s">
        <v>506</v>
      </c>
      <c r="B64" s="11" t="s">
        <v>1</v>
      </c>
      <c r="C64" s="13" t="s">
        <v>35</v>
      </c>
      <c r="D64" s="12">
        <v>46002</v>
      </c>
      <c r="E64" s="12" t="str">
        <f t="shared" si="0"/>
        <v>2025</v>
      </c>
      <c r="F64" s="11" t="s">
        <v>93</v>
      </c>
      <c r="G64" s="11">
        <v>22.85</v>
      </c>
      <c r="H64" s="11">
        <v>38.36</v>
      </c>
      <c r="I64" s="11">
        <v>353</v>
      </c>
      <c r="J64" s="11">
        <v>29.9</v>
      </c>
      <c r="K64" s="11">
        <v>6.59</v>
      </c>
      <c r="L64" s="11">
        <v>99.16</v>
      </c>
      <c r="M64" s="11">
        <v>6.64</v>
      </c>
      <c r="N64" s="11">
        <v>112.2</v>
      </c>
      <c r="O64" s="11">
        <v>88.87</v>
      </c>
      <c r="P64" s="11">
        <v>92.09</v>
      </c>
      <c r="Q64" s="11" t="s">
        <v>4</v>
      </c>
      <c r="R64" s="11">
        <f t="shared" si="1"/>
        <v>0</v>
      </c>
      <c r="S64" s="11" t="s">
        <v>5</v>
      </c>
      <c r="T64" s="11">
        <f t="shared" si="2"/>
        <v>0</v>
      </c>
      <c r="U64" s="11" t="s">
        <v>6</v>
      </c>
      <c r="V64" s="11" t="s">
        <v>6</v>
      </c>
    </row>
    <row r="65" spans="1:22" ht="15.75" hidden="1" customHeight="1" x14ac:dyDescent="0.2">
      <c r="A65" s="11" t="s">
        <v>516</v>
      </c>
      <c r="B65" s="11" t="s">
        <v>58</v>
      </c>
      <c r="C65" s="11" t="s">
        <v>21</v>
      </c>
      <c r="D65" s="12">
        <v>45537</v>
      </c>
      <c r="E65" s="12" t="str">
        <f t="shared" si="0"/>
        <v>2024</v>
      </c>
      <c r="F65" s="11" t="s">
        <v>37</v>
      </c>
      <c r="G65" s="11">
        <v>23.25</v>
      </c>
      <c r="H65" s="11">
        <v>36.479999999999997</v>
      </c>
      <c r="I65" s="11">
        <v>311</v>
      </c>
      <c r="J65" s="11">
        <v>43.3</v>
      </c>
      <c r="K65" s="11">
        <v>7.78</v>
      </c>
      <c r="L65" s="11">
        <v>99.33</v>
      </c>
      <c r="M65" s="11">
        <v>6.81</v>
      </c>
      <c r="N65" s="11">
        <v>113.3</v>
      </c>
      <c r="O65" s="11">
        <v>87.76</v>
      </c>
      <c r="P65" s="11">
        <v>96.56</v>
      </c>
      <c r="Q65" s="11" t="s">
        <v>4</v>
      </c>
      <c r="R65" s="11">
        <f t="shared" si="1"/>
        <v>0</v>
      </c>
      <c r="S65" s="11" t="s">
        <v>5</v>
      </c>
      <c r="T65" s="11">
        <f t="shared" si="2"/>
        <v>0</v>
      </c>
      <c r="U65" s="11" t="s">
        <v>6</v>
      </c>
      <c r="V65" s="11" t="s">
        <v>6</v>
      </c>
    </row>
    <row r="66" spans="1:22" ht="15.75" customHeight="1" x14ac:dyDescent="0.2">
      <c r="A66" s="11" t="s">
        <v>530</v>
      </c>
      <c r="B66" s="11" t="s">
        <v>1</v>
      </c>
      <c r="C66" s="11" t="s">
        <v>21</v>
      </c>
      <c r="D66" s="12">
        <v>45622</v>
      </c>
      <c r="E66" s="12" t="str">
        <f t="shared" si="0"/>
        <v>2024</v>
      </c>
      <c r="F66" s="11" t="s">
        <v>93</v>
      </c>
      <c r="G66" s="11">
        <v>23.12</v>
      </c>
      <c r="H66" s="11">
        <v>38.08</v>
      </c>
      <c r="I66" s="11">
        <v>359</v>
      </c>
      <c r="J66" s="11">
        <v>52.5</v>
      </c>
      <c r="K66" s="11">
        <v>7.03</v>
      </c>
      <c r="L66" s="11">
        <v>98.9</v>
      </c>
      <c r="M66" s="11">
        <v>6.6</v>
      </c>
      <c r="N66" s="11">
        <v>156.19999999999999</v>
      </c>
      <c r="O66" s="11">
        <v>85.29</v>
      </c>
      <c r="P66" s="11">
        <v>92.11</v>
      </c>
      <c r="Q66" s="11" t="s">
        <v>4</v>
      </c>
      <c r="R66" s="11">
        <f t="shared" si="1"/>
        <v>0</v>
      </c>
      <c r="S66" s="11" t="s">
        <v>50</v>
      </c>
      <c r="T66" s="11">
        <f t="shared" si="2"/>
        <v>1</v>
      </c>
      <c r="U66" s="11" t="s">
        <v>153</v>
      </c>
      <c r="V66" s="11" t="s">
        <v>89</v>
      </c>
    </row>
    <row r="67" spans="1:22" ht="15.75" customHeight="1" x14ac:dyDescent="0.2">
      <c r="A67" s="11" t="s">
        <v>542</v>
      </c>
      <c r="B67" s="11" t="s">
        <v>1</v>
      </c>
      <c r="C67" s="11" t="s">
        <v>47</v>
      </c>
      <c r="D67" s="12">
        <v>45951</v>
      </c>
      <c r="E67" s="12" t="str">
        <f t="shared" si="0"/>
        <v>2025</v>
      </c>
      <c r="F67" s="11" t="s">
        <v>37</v>
      </c>
      <c r="G67" s="11">
        <v>22.36</v>
      </c>
      <c r="H67" s="11">
        <v>42.72</v>
      </c>
      <c r="I67" s="11">
        <v>360</v>
      </c>
      <c r="J67" s="11">
        <v>46.6</v>
      </c>
      <c r="K67" s="11">
        <v>7.72</v>
      </c>
      <c r="L67" s="11">
        <v>99.26</v>
      </c>
      <c r="M67" s="11">
        <v>6.87</v>
      </c>
      <c r="N67" s="11">
        <v>109.7</v>
      </c>
      <c r="O67" s="11">
        <v>91.4</v>
      </c>
      <c r="P67" s="11">
        <v>92.18</v>
      </c>
      <c r="Q67" s="11" t="s">
        <v>4</v>
      </c>
      <c r="R67" s="11">
        <f t="shared" si="1"/>
        <v>0</v>
      </c>
      <c r="S67" s="11" t="s">
        <v>5</v>
      </c>
      <c r="T67" s="11">
        <f t="shared" si="2"/>
        <v>0</v>
      </c>
      <c r="U67" s="11" t="s">
        <v>6</v>
      </c>
      <c r="V67" s="11" t="s">
        <v>6</v>
      </c>
    </row>
    <row r="68" spans="1:22" ht="15.75" hidden="1" customHeight="1" x14ac:dyDescent="0.2">
      <c r="A68" s="11" t="s">
        <v>329</v>
      </c>
      <c r="B68" s="11" t="s">
        <v>34</v>
      </c>
      <c r="C68" s="13" t="s">
        <v>35</v>
      </c>
      <c r="D68" s="12">
        <v>45436</v>
      </c>
      <c r="E68" s="12" t="str">
        <f t="shared" si="0"/>
        <v>2024</v>
      </c>
      <c r="F68" s="11" t="s">
        <v>3</v>
      </c>
      <c r="G68" s="11">
        <v>23.18</v>
      </c>
      <c r="H68" s="11">
        <v>39.19</v>
      </c>
      <c r="I68" s="11">
        <v>314</v>
      </c>
      <c r="J68" s="11">
        <v>45.7</v>
      </c>
      <c r="K68" s="11">
        <v>6.32</v>
      </c>
      <c r="L68" s="11">
        <v>98.86</v>
      </c>
      <c r="M68" s="11">
        <v>6.82</v>
      </c>
      <c r="N68" s="11">
        <v>134.9</v>
      </c>
      <c r="O68" s="11">
        <v>85.39</v>
      </c>
      <c r="P68" s="11">
        <v>96.55</v>
      </c>
      <c r="Q68" s="11" t="s">
        <v>4</v>
      </c>
      <c r="R68" s="11">
        <f t="shared" si="1"/>
        <v>0</v>
      </c>
      <c r="S68" s="11" t="s">
        <v>5</v>
      </c>
      <c r="T68" s="11">
        <f t="shared" si="2"/>
        <v>0</v>
      </c>
      <c r="U68" s="11" t="s">
        <v>6</v>
      </c>
      <c r="V68" s="11" t="s">
        <v>6</v>
      </c>
    </row>
    <row r="69" spans="1:22" ht="15.75" customHeight="1" x14ac:dyDescent="0.2">
      <c r="A69" s="11" t="s">
        <v>570</v>
      </c>
      <c r="B69" s="11" t="s">
        <v>1</v>
      </c>
      <c r="C69" s="11" t="s">
        <v>21</v>
      </c>
      <c r="D69" s="12">
        <v>45558</v>
      </c>
      <c r="E69" s="12" t="str">
        <f t="shared" si="0"/>
        <v>2024</v>
      </c>
      <c r="F69" s="11" t="s">
        <v>93</v>
      </c>
      <c r="G69" s="11">
        <v>22.92</v>
      </c>
      <c r="H69" s="11">
        <v>45.54</v>
      </c>
      <c r="I69" s="11">
        <v>343</v>
      </c>
      <c r="J69" s="11">
        <v>46.7</v>
      </c>
      <c r="K69" s="11">
        <v>6.85</v>
      </c>
      <c r="L69" s="11">
        <v>99.58</v>
      </c>
      <c r="M69" s="11">
        <v>6.68</v>
      </c>
      <c r="N69" s="11">
        <v>129</v>
      </c>
      <c r="O69" s="11">
        <v>88.39</v>
      </c>
      <c r="P69" s="11">
        <v>92.21</v>
      </c>
      <c r="Q69" s="11" t="s">
        <v>4</v>
      </c>
      <c r="R69" s="11">
        <f t="shared" si="1"/>
        <v>0</v>
      </c>
      <c r="S69" s="11" t="s">
        <v>5</v>
      </c>
      <c r="T69" s="11">
        <f t="shared" si="2"/>
        <v>0</v>
      </c>
      <c r="U69" s="11" t="s">
        <v>6</v>
      </c>
      <c r="V69" s="11" t="s">
        <v>6</v>
      </c>
    </row>
    <row r="70" spans="1:22" ht="15.75" hidden="1" customHeight="1" x14ac:dyDescent="0.2">
      <c r="A70" s="11" t="s">
        <v>331</v>
      </c>
      <c r="B70" s="11" t="s">
        <v>34</v>
      </c>
      <c r="C70" s="13" t="s">
        <v>35</v>
      </c>
      <c r="D70" s="12">
        <v>45468</v>
      </c>
      <c r="E70" s="12" t="str">
        <f t="shared" si="0"/>
        <v>2024</v>
      </c>
      <c r="F70" s="11" t="s">
        <v>37</v>
      </c>
      <c r="G70" s="11">
        <v>22.41</v>
      </c>
      <c r="H70" s="11">
        <v>45.74</v>
      </c>
      <c r="I70" s="11">
        <v>337</v>
      </c>
      <c r="J70" s="11">
        <v>44</v>
      </c>
      <c r="K70" s="11">
        <v>6.95</v>
      </c>
      <c r="L70" s="11">
        <v>98.78</v>
      </c>
      <c r="M70" s="11">
        <v>6.99</v>
      </c>
      <c r="N70" s="11">
        <v>122</v>
      </c>
      <c r="O70" s="11">
        <v>89.13</v>
      </c>
      <c r="P70" s="11">
        <v>96.54</v>
      </c>
      <c r="Q70" s="11" t="s">
        <v>4</v>
      </c>
      <c r="R70" s="11">
        <f t="shared" si="1"/>
        <v>0</v>
      </c>
      <c r="S70" s="11" t="s">
        <v>5</v>
      </c>
      <c r="T70" s="11">
        <f t="shared" si="2"/>
        <v>0</v>
      </c>
      <c r="U70" s="11" t="s">
        <v>6</v>
      </c>
      <c r="V70" s="11" t="s">
        <v>6</v>
      </c>
    </row>
    <row r="71" spans="1:22" ht="15.75" hidden="1" customHeight="1" x14ac:dyDescent="0.2">
      <c r="A71" s="11" t="s">
        <v>596</v>
      </c>
      <c r="B71" s="11" t="s">
        <v>58</v>
      </c>
      <c r="C71" s="11" t="s">
        <v>35</v>
      </c>
      <c r="D71" s="12">
        <v>45821</v>
      </c>
      <c r="E71" s="12" t="str">
        <f t="shared" si="0"/>
        <v>2025</v>
      </c>
      <c r="F71" s="11" t="s">
        <v>3</v>
      </c>
      <c r="G71" s="11">
        <v>20.5</v>
      </c>
      <c r="H71" s="11">
        <v>49.06</v>
      </c>
      <c r="I71" s="11">
        <v>320</v>
      </c>
      <c r="J71" s="11">
        <v>46.8</v>
      </c>
      <c r="K71" s="11">
        <v>6.98</v>
      </c>
      <c r="L71" s="11">
        <v>99.34</v>
      </c>
      <c r="M71" s="11">
        <v>7</v>
      </c>
      <c r="N71" s="11">
        <v>140.4</v>
      </c>
      <c r="O71" s="11">
        <v>83.45</v>
      </c>
      <c r="P71" s="11">
        <v>96.54</v>
      </c>
      <c r="Q71" s="11" t="s">
        <v>4</v>
      </c>
      <c r="R71" s="11">
        <f t="shared" si="1"/>
        <v>0</v>
      </c>
      <c r="S71" s="11" t="s">
        <v>5</v>
      </c>
      <c r="T71" s="11">
        <f t="shared" si="2"/>
        <v>0</v>
      </c>
      <c r="U71" s="11" t="s">
        <v>6</v>
      </c>
      <c r="V71" s="11" t="s">
        <v>6</v>
      </c>
    </row>
    <row r="72" spans="1:22" ht="15.75" customHeight="1" x14ac:dyDescent="0.2">
      <c r="A72" s="11" t="s">
        <v>504</v>
      </c>
      <c r="B72" s="11" t="s">
        <v>1</v>
      </c>
      <c r="C72" s="11" t="s">
        <v>21</v>
      </c>
      <c r="D72" s="12">
        <v>45613</v>
      </c>
      <c r="E72" s="12" t="str">
        <f t="shared" si="0"/>
        <v>2024</v>
      </c>
      <c r="F72" s="11" t="s">
        <v>3</v>
      </c>
      <c r="G72" s="11">
        <v>21.65</v>
      </c>
      <c r="H72" s="11">
        <v>43.8</v>
      </c>
      <c r="I72" s="11">
        <v>333</v>
      </c>
      <c r="J72" s="11">
        <v>36</v>
      </c>
      <c r="K72" s="11">
        <v>6.59</v>
      </c>
      <c r="L72" s="11">
        <v>98.86</v>
      </c>
      <c r="M72" s="11">
        <v>6.54</v>
      </c>
      <c r="N72" s="11">
        <v>116.1</v>
      </c>
      <c r="O72" s="11">
        <v>86.43</v>
      </c>
      <c r="P72" s="11">
        <v>92.22</v>
      </c>
      <c r="Q72" s="11" t="s">
        <v>4</v>
      </c>
      <c r="R72" s="11">
        <f t="shared" si="1"/>
        <v>0</v>
      </c>
      <c r="S72" s="11" t="s">
        <v>5</v>
      </c>
      <c r="T72" s="11">
        <f t="shared" si="2"/>
        <v>0</v>
      </c>
      <c r="U72" s="11" t="s">
        <v>6</v>
      </c>
      <c r="V72" s="11" t="s">
        <v>6</v>
      </c>
    </row>
    <row r="73" spans="1:22" ht="15.75" hidden="1" customHeight="1" x14ac:dyDescent="0.2">
      <c r="A73" s="11" t="s">
        <v>624</v>
      </c>
      <c r="B73" s="11" t="s">
        <v>58</v>
      </c>
      <c r="C73" s="13" t="s">
        <v>35</v>
      </c>
      <c r="D73" s="12">
        <v>45687</v>
      </c>
      <c r="E73" s="12" t="str">
        <f t="shared" si="0"/>
        <v>2025</v>
      </c>
      <c r="F73" s="11" t="s">
        <v>3</v>
      </c>
      <c r="G73" s="11">
        <v>23.39</v>
      </c>
      <c r="H73" s="11">
        <v>38.6</v>
      </c>
      <c r="I73" s="11">
        <v>326</v>
      </c>
      <c r="J73" s="11">
        <v>42.8</v>
      </c>
      <c r="K73" s="11">
        <v>7.17</v>
      </c>
      <c r="L73" s="11">
        <v>99</v>
      </c>
      <c r="M73" s="11">
        <v>6.71</v>
      </c>
      <c r="N73" s="11">
        <v>113</v>
      </c>
      <c r="O73" s="11">
        <v>85.13</v>
      </c>
      <c r="P73" s="11">
        <v>96.53</v>
      </c>
      <c r="Q73" s="11" t="s">
        <v>4</v>
      </c>
      <c r="R73" s="11">
        <f t="shared" si="1"/>
        <v>0</v>
      </c>
      <c r="S73" s="11" t="s">
        <v>5</v>
      </c>
      <c r="T73" s="11">
        <f t="shared" si="2"/>
        <v>0</v>
      </c>
      <c r="U73" s="11" t="s">
        <v>6</v>
      </c>
      <c r="V73" s="11" t="s">
        <v>6</v>
      </c>
    </row>
    <row r="74" spans="1:22" ht="15.75" hidden="1" customHeight="1" x14ac:dyDescent="0.2">
      <c r="A74" s="11" t="s">
        <v>333</v>
      </c>
      <c r="B74" s="11" t="s">
        <v>34</v>
      </c>
      <c r="C74" s="13" t="s">
        <v>35</v>
      </c>
      <c r="D74" s="12">
        <v>45761</v>
      </c>
      <c r="E74" s="12" t="str">
        <f t="shared" si="0"/>
        <v>2025</v>
      </c>
      <c r="F74" s="11" t="s">
        <v>37</v>
      </c>
      <c r="G74" s="11">
        <v>23.03</v>
      </c>
      <c r="H74" s="11">
        <v>41.84</v>
      </c>
      <c r="I74" s="11">
        <v>322</v>
      </c>
      <c r="J74" s="11">
        <v>40.700000000000003</v>
      </c>
      <c r="K74" s="11">
        <v>7.4</v>
      </c>
      <c r="L74" s="11">
        <v>99.09</v>
      </c>
      <c r="M74" s="11">
        <v>6.88</v>
      </c>
      <c r="N74" s="11">
        <v>136</v>
      </c>
      <c r="O74" s="11">
        <v>89.94</v>
      </c>
      <c r="P74" s="11">
        <v>96.51</v>
      </c>
      <c r="Q74" s="11" t="s">
        <v>4</v>
      </c>
      <c r="R74" s="11">
        <f t="shared" si="1"/>
        <v>0</v>
      </c>
      <c r="S74" s="11" t="s">
        <v>5</v>
      </c>
      <c r="T74" s="11">
        <f t="shared" si="2"/>
        <v>0</v>
      </c>
      <c r="U74" s="11" t="s">
        <v>6</v>
      </c>
      <c r="V74" s="11" t="s">
        <v>6</v>
      </c>
    </row>
    <row r="75" spans="1:22" ht="15.75" hidden="1" customHeight="1" x14ac:dyDescent="0.2">
      <c r="A75" s="11" t="s">
        <v>334</v>
      </c>
      <c r="B75" s="11" t="s">
        <v>34</v>
      </c>
      <c r="C75" s="13" t="s">
        <v>35</v>
      </c>
      <c r="D75" s="12">
        <v>45690</v>
      </c>
      <c r="E75" s="12" t="str">
        <f t="shared" si="0"/>
        <v>2025</v>
      </c>
      <c r="F75" s="11" t="s">
        <v>93</v>
      </c>
      <c r="G75" s="11">
        <v>20.39</v>
      </c>
      <c r="H75" s="11">
        <v>44.05</v>
      </c>
      <c r="I75" s="11">
        <v>343</v>
      </c>
      <c r="J75" s="11">
        <v>42.8</v>
      </c>
      <c r="K75" s="11">
        <v>7.69</v>
      </c>
      <c r="L75" s="11">
        <v>99.15</v>
      </c>
      <c r="M75" s="11">
        <v>7.25</v>
      </c>
      <c r="N75" s="11">
        <v>132.4</v>
      </c>
      <c r="O75" s="11">
        <v>86.46</v>
      </c>
      <c r="P75" s="11">
        <v>96.51</v>
      </c>
      <c r="Q75" s="11" t="s">
        <v>4</v>
      </c>
      <c r="R75" s="11">
        <f t="shared" si="1"/>
        <v>0</v>
      </c>
      <c r="S75" s="11" t="s">
        <v>5</v>
      </c>
      <c r="T75" s="11">
        <f t="shared" si="2"/>
        <v>0</v>
      </c>
      <c r="U75" s="11" t="s">
        <v>6</v>
      </c>
      <c r="V75" s="11" t="s">
        <v>6</v>
      </c>
    </row>
    <row r="76" spans="1:22" ht="15.75" customHeight="1" x14ac:dyDescent="0.2">
      <c r="A76" s="11" t="s">
        <v>664</v>
      </c>
      <c r="B76" s="11" t="s">
        <v>1</v>
      </c>
      <c r="C76" s="11" t="s">
        <v>47</v>
      </c>
      <c r="D76" s="12">
        <v>45864</v>
      </c>
      <c r="E76" s="12" t="str">
        <f t="shared" si="0"/>
        <v>2025</v>
      </c>
      <c r="F76" s="11" t="s">
        <v>37</v>
      </c>
      <c r="G76" s="11">
        <v>21.87</v>
      </c>
      <c r="H76" s="11">
        <v>33.82</v>
      </c>
      <c r="I76" s="11">
        <v>374</v>
      </c>
      <c r="J76" s="11">
        <v>31.1</v>
      </c>
      <c r="K76" s="11">
        <v>6.93</v>
      </c>
      <c r="L76" s="11">
        <v>98.99</v>
      </c>
      <c r="M76" s="11">
        <v>6.47</v>
      </c>
      <c r="N76" s="11">
        <v>105.4</v>
      </c>
      <c r="O76" s="11">
        <v>90.81</v>
      </c>
      <c r="P76" s="11">
        <v>92.23</v>
      </c>
      <c r="Q76" s="11" t="s">
        <v>4</v>
      </c>
      <c r="R76" s="11">
        <f t="shared" si="1"/>
        <v>0</v>
      </c>
      <c r="S76" s="11" t="s">
        <v>5</v>
      </c>
      <c r="T76" s="11">
        <f t="shared" si="2"/>
        <v>0</v>
      </c>
      <c r="U76" s="11" t="s">
        <v>6</v>
      </c>
      <c r="V76" s="11" t="s">
        <v>6</v>
      </c>
    </row>
    <row r="77" spans="1:22" ht="15.75" hidden="1" customHeight="1" x14ac:dyDescent="0.2">
      <c r="A77" s="11" t="s">
        <v>678</v>
      </c>
      <c r="B77" s="11" t="s">
        <v>58</v>
      </c>
      <c r="C77" s="13" t="s">
        <v>35</v>
      </c>
      <c r="D77" s="12">
        <v>45455</v>
      </c>
      <c r="E77" s="12" t="str">
        <f t="shared" si="0"/>
        <v>2024</v>
      </c>
      <c r="F77" s="11" t="s">
        <v>23</v>
      </c>
      <c r="G77" s="11">
        <v>21.82</v>
      </c>
      <c r="H77" s="11">
        <v>41.38</v>
      </c>
      <c r="I77" s="11">
        <v>305</v>
      </c>
      <c r="J77" s="11">
        <v>43.3</v>
      </c>
      <c r="K77" s="11">
        <v>6.66</v>
      </c>
      <c r="L77" s="11">
        <v>98.72</v>
      </c>
      <c r="M77" s="11">
        <v>6.68</v>
      </c>
      <c r="N77" s="11">
        <v>128.80000000000001</v>
      </c>
      <c r="O77" s="11">
        <v>88.54</v>
      </c>
      <c r="P77" s="11">
        <v>96.48</v>
      </c>
      <c r="Q77" s="11" t="s">
        <v>4</v>
      </c>
      <c r="R77" s="11">
        <f t="shared" si="1"/>
        <v>0</v>
      </c>
      <c r="S77" s="11" t="s">
        <v>5</v>
      </c>
      <c r="T77" s="11">
        <f t="shared" si="2"/>
        <v>0</v>
      </c>
      <c r="U77" s="11" t="s">
        <v>6</v>
      </c>
      <c r="V77" s="11" t="s">
        <v>6</v>
      </c>
    </row>
    <row r="78" spans="1:22" ht="15.75" hidden="1" customHeight="1" x14ac:dyDescent="0.2">
      <c r="A78" s="11" t="s">
        <v>690</v>
      </c>
      <c r="B78" s="11" t="s">
        <v>58</v>
      </c>
      <c r="C78" s="13" t="s">
        <v>35</v>
      </c>
      <c r="D78" s="12">
        <v>45773</v>
      </c>
      <c r="E78" s="12" t="str">
        <f t="shared" si="0"/>
        <v>2025</v>
      </c>
      <c r="F78" s="11" t="s">
        <v>3</v>
      </c>
      <c r="G78" s="11">
        <v>23.51</v>
      </c>
      <c r="H78" s="11">
        <v>42.85</v>
      </c>
      <c r="I78" s="11">
        <v>306</v>
      </c>
      <c r="J78" s="11">
        <v>45.4</v>
      </c>
      <c r="K78" s="11">
        <v>6.96</v>
      </c>
      <c r="L78" s="11">
        <v>98.98</v>
      </c>
      <c r="M78" s="11">
        <v>6.86</v>
      </c>
      <c r="N78" s="11">
        <v>143.9</v>
      </c>
      <c r="O78" s="11">
        <v>87.15</v>
      </c>
      <c r="P78" s="11">
        <v>96.48</v>
      </c>
      <c r="Q78" s="11" t="s">
        <v>4</v>
      </c>
      <c r="R78" s="11">
        <f t="shared" si="1"/>
        <v>0</v>
      </c>
      <c r="S78" s="11" t="s">
        <v>5</v>
      </c>
      <c r="T78" s="11">
        <f t="shared" si="2"/>
        <v>0</v>
      </c>
      <c r="U78" s="11" t="s">
        <v>6</v>
      </c>
      <c r="V78" s="11" t="s">
        <v>6</v>
      </c>
    </row>
    <row r="79" spans="1:22" ht="15.75" hidden="1" customHeight="1" x14ac:dyDescent="0.2">
      <c r="A79" s="11" t="s">
        <v>707</v>
      </c>
      <c r="B79" s="11" t="s">
        <v>58</v>
      </c>
      <c r="C79" s="13" t="s">
        <v>35</v>
      </c>
      <c r="D79" s="12">
        <v>45829</v>
      </c>
      <c r="E79" s="12" t="str">
        <f t="shared" si="0"/>
        <v>2025</v>
      </c>
      <c r="F79" s="11" t="s">
        <v>23</v>
      </c>
      <c r="G79" s="11">
        <v>21.23</v>
      </c>
      <c r="H79" s="11">
        <v>48.1</v>
      </c>
      <c r="I79" s="11">
        <v>307</v>
      </c>
      <c r="J79" s="11">
        <v>52.2</v>
      </c>
      <c r="K79" s="11">
        <v>7.76</v>
      </c>
      <c r="L79" s="11">
        <v>99.02</v>
      </c>
      <c r="M79" s="11">
        <v>6.86</v>
      </c>
      <c r="N79" s="11">
        <v>122.4</v>
      </c>
      <c r="O79" s="11">
        <v>88.4</v>
      </c>
      <c r="P79" s="11">
        <v>96.47</v>
      </c>
      <c r="Q79" s="11" t="s">
        <v>4</v>
      </c>
      <c r="R79" s="11">
        <f t="shared" si="1"/>
        <v>0</v>
      </c>
      <c r="S79" s="11" t="s">
        <v>5</v>
      </c>
      <c r="T79" s="11">
        <f t="shared" si="2"/>
        <v>0</v>
      </c>
      <c r="U79" s="11" t="s">
        <v>6</v>
      </c>
      <c r="V79" s="11" t="s">
        <v>6</v>
      </c>
    </row>
    <row r="80" spans="1:22" ht="15.75" hidden="1" customHeight="1" x14ac:dyDescent="0.2">
      <c r="A80" s="11" t="s">
        <v>721</v>
      </c>
      <c r="B80" s="11" t="s">
        <v>58</v>
      </c>
      <c r="C80" s="11" t="s">
        <v>21</v>
      </c>
      <c r="D80" s="12">
        <v>45604</v>
      </c>
      <c r="E80" s="12" t="str">
        <f t="shared" si="0"/>
        <v>2024</v>
      </c>
      <c r="F80" s="11" t="s">
        <v>3</v>
      </c>
      <c r="G80" s="11">
        <v>22.12</v>
      </c>
      <c r="H80" s="11">
        <v>35.03</v>
      </c>
      <c r="I80" s="11">
        <v>313</v>
      </c>
      <c r="J80" s="11">
        <v>35</v>
      </c>
      <c r="K80" s="11">
        <v>7.11</v>
      </c>
      <c r="L80" s="11">
        <v>99.33</v>
      </c>
      <c r="M80" s="11">
        <v>6.79</v>
      </c>
      <c r="N80" s="11">
        <v>129.4</v>
      </c>
      <c r="O80" s="11">
        <v>92.46</v>
      </c>
      <c r="P80" s="11">
        <v>96.47</v>
      </c>
      <c r="Q80" s="11" t="s">
        <v>4</v>
      </c>
      <c r="R80" s="11">
        <f t="shared" si="1"/>
        <v>0</v>
      </c>
      <c r="S80" s="11" t="s">
        <v>5</v>
      </c>
      <c r="T80" s="11">
        <f t="shared" si="2"/>
        <v>0</v>
      </c>
      <c r="U80" s="11" t="s">
        <v>6</v>
      </c>
      <c r="V80" s="11" t="s">
        <v>6</v>
      </c>
    </row>
    <row r="81" spans="1:22" ht="15.75" hidden="1" customHeight="1" x14ac:dyDescent="0.2">
      <c r="A81" s="11" t="s">
        <v>65</v>
      </c>
      <c r="B81" s="11" t="s">
        <v>34</v>
      </c>
      <c r="C81" s="11" t="s">
        <v>47</v>
      </c>
      <c r="D81" s="12">
        <v>45429</v>
      </c>
      <c r="E81" s="12" t="str">
        <f t="shared" si="0"/>
        <v>2024</v>
      </c>
      <c r="F81" s="11" t="s">
        <v>3</v>
      </c>
      <c r="G81" s="11">
        <v>22.84</v>
      </c>
      <c r="H81" s="11">
        <v>47.88</v>
      </c>
      <c r="I81" s="11">
        <v>304</v>
      </c>
      <c r="J81" s="11">
        <v>42.8</v>
      </c>
      <c r="K81" s="11">
        <v>6.7</v>
      </c>
      <c r="L81" s="11">
        <v>98.11</v>
      </c>
      <c r="M81" s="11">
        <v>6.9</v>
      </c>
      <c r="N81" s="11">
        <v>128.69999999999999</v>
      </c>
      <c r="O81" s="11">
        <v>88.12</v>
      </c>
      <c r="P81" s="11">
        <v>96.45</v>
      </c>
      <c r="Q81" s="11" t="s">
        <v>4</v>
      </c>
      <c r="R81" s="11">
        <f t="shared" si="1"/>
        <v>0</v>
      </c>
      <c r="S81" s="11" t="s">
        <v>5</v>
      </c>
      <c r="T81" s="11">
        <f t="shared" si="2"/>
        <v>0</v>
      </c>
      <c r="U81" s="11" t="s">
        <v>6</v>
      </c>
      <c r="V81" s="11" t="s">
        <v>6</v>
      </c>
    </row>
    <row r="82" spans="1:22" ht="15.75" customHeight="1" x14ac:dyDescent="0.2">
      <c r="A82" s="11" t="s">
        <v>686</v>
      </c>
      <c r="B82" s="11" t="s">
        <v>1</v>
      </c>
      <c r="C82" s="11" t="s">
        <v>47</v>
      </c>
      <c r="D82" s="12">
        <v>45335</v>
      </c>
      <c r="E82" s="12" t="str">
        <f t="shared" si="0"/>
        <v>2024</v>
      </c>
      <c r="F82" s="11" t="s">
        <v>3</v>
      </c>
      <c r="G82" s="11">
        <v>22.22</v>
      </c>
      <c r="H82" s="11">
        <v>41.94</v>
      </c>
      <c r="I82" s="11">
        <v>370</v>
      </c>
      <c r="J82" s="11">
        <v>48.9</v>
      </c>
      <c r="K82" s="11">
        <v>6.99</v>
      </c>
      <c r="L82" s="11">
        <v>99</v>
      </c>
      <c r="M82" s="11">
        <v>6.72</v>
      </c>
      <c r="N82" s="11">
        <v>116.9</v>
      </c>
      <c r="O82" s="11">
        <v>92.13</v>
      </c>
      <c r="P82" s="11">
        <v>92.28</v>
      </c>
      <c r="Q82" s="11" t="s">
        <v>4</v>
      </c>
      <c r="R82" s="11">
        <f t="shared" si="1"/>
        <v>0</v>
      </c>
      <c r="S82" s="11" t="s">
        <v>5</v>
      </c>
      <c r="T82" s="11">
        <f t="shared" si="2"/>
        <v>0</v>
      </c>
      <c r="U82" s="11" t="s">
        <v>6</v>
      </c>
      <c r="V82" s="11" t="s">
        <v>6</v>
      </c>
    </row>
    <row r="83" spans="1:22" ht="15.75" hidden="1" customHeight="1" x14ac:dyDescent="0.2">
      <c r="A83" s="11" t="s">
        <v>336</v>
      </c>
      <c r="B83" s="11" t="s">
        <v>34</v>
      </c>
      <c r="C83" s="11" t="s">
        <v>47</v>
      </c>
      <c r="D83" s="12">
        <v>45315</v>
      </c>
      <c r="E83" s="12" t="str">
        <f t="shared" si="0"/>
        <v>2024</v>
      </c>
      <c r="F83" s="11" t="s">
        <v>93</v>
      </c>
      <c r="G83" s="11">
        <v>21.7</v>
      </c>
      <c r="H83" s="11">
        <v>35.69</v>
      </c>
      <c r="I83" s="11">
        <v>298</v>
      </c>
      <c r="J83" s="11">
        <v>44.7</v>
      </c>
      <c r="K83" s="11">
        <v>8.07</v>
      </c>
      <c r="L83" s="11">
        <v>99.03</v>
      </c>
      <c r="M83" s="11">
        <v>6.78</v>
      </c>
      <c r="N83" s="11">
        <v>125.8</v>
      </c>
      <c r="O83" s="11">
        <v>87.34</v>
      </c>
      <c r="P83" s="11">
        <v>96.44</v>
      </c>
      <c r="Q83" s="11" t="s">
        <v>4</v>
      </c>
      <c r="R83" s="11">
        <f t="shared" si="1"/>
        <v>0</v>
      </c>
      <c r="S83" s="11" t="s">
        <v>5</v>
      </c>
      <c r="T83" s="11">
        <f t="shared" si="2"/>
        <v>0</v>
      </c>
      <c r="U83" s="11" t="s">
        <v>6</v>
      </c>
      <c r="V83" s="11" t="s">
        <v>6</v>
      </c>
    </row>
    <row r="84" spans="1:22" ht="15.75" customHeight="1" x14ac:dyDescent="0.2">
      <c r="A84" s="11" t="s">
        <v>767</v>
      </c>
      <c r="B84" s="11" t="s">
        <v>1</v>
      </c>
      <c r="C84" s="11" t="s">
        <v>21</v>
      </c>
      <c r="D84" s="12">
        <v>45649</v>
      </c>
      <c r="E84" s="12" t="str">
        <f t="shared" si="0"/>
        <v>2024</v>
      </c>
      <c r="F84" s="11" t="s">
        <v>93</v>
      </c>
      <c r="G84" s="11">
        <v>21.85</v>
      </c>
      <c r="H84" s="11">
        <v>37.659999999999997</v>
      </c>
      <c r="I84" s="11">
        <v>334</v>
      </c>
      <c r="J84" s="11">
        <v>39.799999999999997</v>
      </c>
      <c r="K84" s="11">
        <v>6.36</v>
      </c>
      <c r="L84" s="11">
        <v>99.11</v>
      </c>
      <c r="M84" s="11">
        <v>6.66</v>
      </c>
      <c r="N84" s="14"/>
      <c r="O84" s="11">
        <v>90.53</v>
      </c>
      <c r="P84" s="11">
        <v>92.29</v>
      </c>
      <c r="Q84" s="11" t="s">
        <v>4</v>
      </c>
      <c r="R84" s="11">
        <f t="shared" si="1"/>
        <v>0</v>
      </c>
      <c r="S84" s="11" t="s">
        <v>5</v>
      </c>
      <c r="T84" s="11">
        <f t="shared" si="2"/>
        <v>0</v>
      </c>
      <c r="U84" s="11" t="s">
        <v>6</v>
      </c>
      <c r="V84" s="11" t="s">
        <v>6</v>
      </c>
    </row>
    <row r="85" spans="1:22" ht="15.75" hidden="1" customHeight="1" x14ac:dyDescent="0.2">
      <c r="A85" s="11" t="s">
        <v>777</v>
      </c>
      <c r="B85" s="11" t="s">
        <v>58</v>
      </c>
      <c r="C85" s="11" t="s">
        <v>21</v>
      </c>
      <c r="D85" s="12">
        <v>45470</v>
      </c>
      <c r="E85" s="12" t="str">
        <f t="shared" si="0"/>
        <v>2024</v>
      </c>
      <c r="F85" s="11" t="s">
        <v>37</v>
      </c>
      <c r="G85" s="11">
        <v>22.43</v>
      </c>
      <c r="H85" s="11">
        <v>54.96</v>
      </c>
      <c r="I85" s="11">
        <v>320</v>
      </c>
      <c r="J85" s="11">
        <v>36.700000000000003</v>
      </c>
      <c r="K85" s="11">
        <v>7.07</v>
      </c>
      <c r="L85" s="11">
        <v>99.07</v>
      </c>
      <c r="M85" s="11">
        <v>6.77</v>
      </c>
      <c r="N85" s="11">
        <v>92.1</v>
      </c>
      <c r="O85" s="11">
        <v>89.84</v>
      </c>
      <c r="P85" s="11">
        <v>96.43</v>
      </c>
      <c r="Q85" s="11" t="s">
        <v>4</v>
      </c>
      <c r="R85" s="11">
        <f t="shared" si="1"/>
        <v>0</v>
      </c>
      <c r="S85" s="11" t="s">
        <v>5</v>
      </c>
      <c r="T85" s="11">
        <f t="shared" si="2"/>
        <v>0</v>
      </c>
      <c r="U85" s="11" t="s">
        <v>6</v>
      </c>
      <c r="V85" s="11" t="s">
        <v>6</v>
      </c>
    </row>
    <row r="86" spans="1:22" ht="15.75" hidden="1" customHeight="1" x14ac:dyDescent="0.2">
      <c r="A86" s="11" t="s">
        <v>662</v>
      </c>
      <c r="B86" s="11" t="s">
        <v>58</v>
      </c>
      <c r="C86" s="11" t="s">
        <v>21</v>
      </c>
      <c r="D86" s="12">
        <v>45582</v>
      </c>
      <c r="E86" s="12" t="str">
        <f t="shared" si="0"/>
        <v>2024</v>
      </c>
      <c r="F86" s="11" t="s">
        <v>37</v>
      </c>
      <c r="G86" s="11">
        <v>22.36</v>
      </c>
      <c r="H86" s="11">
        <v>34.74</v>
      </c>
      <c r="I86" s="11">
        <v>327</v>
      </c>
      <c r="J86" s="11">
        <v>42.5</v>
      </c>
      <c r="K86" s="11">
        <v>6.92</v>
      </c>
      <c r="L86" s="11">
        <v>99.21</v>
      </c>
      <c r="M86" s="11">
        <v>6.77</v>
      </c>
      <c r="N86" s="11">
        <v>133.1</v>
      </c>
      <c r="O86" s="11">
        <v>87.96</v>
      </c>
      <c r="P86" s="11">
        <v>96.42</v>
      </c>
      <c r="Q86" s="11" t="s">
        <v>4</v>
      </c>
      <c r="R86" s="11">
        <f t="shared" si="1"/>
        <v>0</v>
      </c>
      <c r="S86" s="11" t="s">
        <v>5</v>
      </c>
      <c r="T86" s="11">
        <f t="shared" si="2"/>
        <v>0</v>
      </c>
      <c r="U86" s="11" t="s">
        <v>6</v>
      </c>
      <c r="V86" s="11" t="s">
        <v>6</v>
      </c>
    </row>
    <row r="87" spans="1:22" ht="15.75" customHeight="1" x14ac:dyDescent="0.2">
      <c r="A87" s="11" t="s">
        <v>800</v>
      </c>
      <c r="B87" s="11" t="s">
        <v>1</v>
      </c>
      <c r="C87" s="11" t="s">
        <v>21</v>
      </c>
      <c r="D87" s="12">
        <v>45915</v>
      </c>
      <c r="E87" s="12" t="str">
        <f t="shared" si="0"/>
        <v>2025</v>
      </c>
      <c r="F87" s="11" t="s">
        <v>37</v>
      </c>
      <c r="G87" s="11">
        <v>22.12</v>
      </c>
      <c r="H87" s="11">
        <v>40.08</v>
      </c>
      <c r="I87" s="11">
        <v>330</v>
      </c>
      <c r="J87" s="11">
        <v>29</v>
      </c>
      <c r="K87" s="11">
        <v>6.06</v>
      </c>
      <c r="L87" s="11">
        <v>98.82</v>
      </c>
      <c r="M87" s="11">
        <v>6.74</v>
      </c>
      <c r="N87" s="11">
        <v>106.5</v>
      </c>
      <c r="O87" s="11">
        <v>92.85</v>
      </c>
      <c r="P87" s="11">
        <v>92.3</v>
      </c>
      <c r="Q87" s="11" t="s">
        <v>177</v>
      </c>
      <c r="R87" s="11">
        <f t="shared" si="1"/>
        <v>1</v>
      </c>
      <c r="S87" s="11" t="s">
        <v>5</v>
      </c>
      <c r="T87" s="11">
        <f t="shared" si="2"/>
        <v>0</v>
      </c>
      <c r="U87" s="11" t="s">
        <v>6</v>
      </c>
      <c r="V87" s="11" t="s">
        <v>6</v>
      </c>
    </row>
    <row r="88" spans="1:22" ht="15.75" customHeight="1" x14ac:dyDescent="0.2">
      <c r="A88" s="11" t="s">
        <v>812</v>
      </c>
      <c r="B88" s="11" t="s">
        <v>1</v>
      </c>
      <c r="C88" s="11" t="s">
        <v>35</v>
      </c>
      <c r="D88" s="12">
        <v>45708</v>
      </c>
      <c r="E88" s="12" t="str">
        <f t="shared" si="0"/>
        <v>2025</v>
      </c>
      <c r="F88" s="11" t="s">
        <v>93</v>
      </c>
      <c r="G88" s="11">
        <v>21.82</v>
      </c>
      <c r="H88" s="11">
        <v>40.42</v>
      </c>
      <c r="I88" s="11">
        <v>358</v>
      </c>
      <c r="J88" s="11">
        <v>47.3</v>
      </c>
      <c r="K88" s="11">
        <v>7.18</v>
      </c>
      <c r="L88" s="11">
        <v>98.81</v>
      </c>
      <c r="M88" s="11">
        <v>6.57</v>
      </c>
      <c r="N88" s="11">
        <v>120.4</v>
      </c>
      <c r="O88" s="11">
        <v>90.95</v>
      </c>
      <c r="P88" s="11">
        <v>92.33</v>
      </c>
      <c r="Q88" s="11" t="s">
        <v>4</v>
      </c>
      <c r="R88" s="11">
        <f t="shared" si="1"/>
        <v>0</v>
      </c>
      <c r="S88" s="11" t="s">
        <v>5</v>
      </c>
      <c r="T88" s="11">
        <f t="shared" si="2"/>
        <v>0</v>
      </c>
      <c r="U88" s="11" t="s">
        <v>6</v>
      </c>
      <c r="V88" s="11" t="s">
        <v>6</v>
      </c>
    </row>
    <row r="89" spans="1:22" ht="15.75" hidden="1" customHeight="1" x14ac:dyDescent="0.2">
      <c r="A89" s="11" t="s">
        <v>337</v>
      </c>
      <c r="B89" s="11" t="s">
        <v>34</v>
      </c>
      <c r="C89" s="11" t="s">
        <v>35</v>
      </c>
      <c r="D89" s="12">
        <v>45880</v>
      </c>
      <c r="E89" s="12" t="str">
        <f t="shared" si="0"/>
        <v>2025</v>
      </c>
      <c r="F89" s="11" t="s">
        <v>37</v>
      </c>
      <c r="G89" s="11">
        <v>21.93</v>
      </c>
      <c r="H89" s="11">
        <v>53.4</v>
      </c>
      <c r="I89" s="11">
        <v>268</v>
      </c>
      <c r="J89" s="11">
        <v>46.8</v>
      </c>
      <c r="K89" s="11">
        <v>7.41</v>
      </c>
      <c r="L89" s="11">
        <v>98.6</v>
      </c>
      <c r="M89" s="11">
        <v>7.21</v>
      </c>
      <c r="N89" s="11">
        <v>115</v>
      </c>
      <c r="O89" s="11">
        <v>86.64</v>
      </c>
      <c r="P89" s="11">
        <v>96.41</v>
      </c>
      <c r="Q89" s="11" t="s">
        <v>4</v>
      </c>
      <c r="R89" s="11">
        <f t="shared" si="1"/>
        <v>0</v>
      </c>
      <c r="S89" s="11" t="s">
        <v>5</v>
      </c>
      <c r="T89" s="11">
        <f t="shared" si="2"/>
        <v>0</v>
      </c>
      <c r="U89" s="11" t="s">
        <v>6</v>
      </c>
      <c r="V89" s="11" t="s">
        <v>6</v>
      </c>
    </row>
    <row r="90" spans="1:22" ht="15.75" hidden="1" customHeight="1" x14ac:dyDescent="0.2">
      <c r="A90" s="11" t="s">
        <v>835</v>
      </c>
      <c r="B90" s="11" t="s">
        <v>58</v>
      </c>
      <c r="C90" s="11" t="s">
        <v>35</v>
      </c>
      <c r="D90" s="12">
        <v>45489</v>
      </c>
      <c r="E90" s="12" t="str">
        <f t="shared" si="0"/>
        <v>2024</v>
      </c>
      <c r="F90" s="11" t="s">
        <v>23</v>
      </c>
      <c r="G90" s="11">
        <v>20.02</v>
      </c>
      <c r="H90" s="11">
        <v>33.04</v>
      </c>
      <c r="I90" s="11">
        <v>307</v>
      </c>
      <c r="J90" s="11">
        <v>40.6</v>
      </c>
      <c r="K90" s="11">
        <v>7.08</v>
      </c>
      <c r="L90" s="11">
        <v>98.92</v>
      </c>
      <c r="M90" s="11">
        <v>6.49</v>
      </c>
      <c r="N90" s="11">
        <v>131</v>
      </c>
      <c r="O90" s="11">
        <v>91.44</v>
      </c>
      <c r="P90" s="11">
        <v>96.4</v>
      </c>
      <c r="Q90" s="11" t="s">
        <v>4</v>
      </c>
      <c r="R90" s="11">
        <f t="shared" si="1"/>
        <v>0</v>
      </c>
      <c r="S90" s="11" t="s">
        <v>5</v>
      </c>
      <c r="T90" s="11">
        <f t="shared" si="2"/>
        <v>0</v>
      </c>
      <c r="U90" s="11" t="s">
        <v>6</v>
      </c>
      <c r="V90" s="11" t="s">
        <v>6</v>
      </c>
    </row>
    <row r="91" spans="1:22" ht="15.75" hidden="1" customHeight="1" x14ac:dyDescent="0.2">
      <c r="A91" s="11" t="s">
        <v>849</v>
      </c>
      <c r="B91" s="11" t="s">
        <v>58</v>
      </c>
      <c r="C91" s="11" t="s">
        <v>35</v>
      </c>
      <c r="D91" s="12">
        <v>45581</v>
      </c>
      <c r="E91" s="12" t="str">
        <f t="shared" si="0"/>
        <v>2024</v>
      </c>
      <c r="F91" s="11" t="s">
        <v>23</v>
      </c>
      <c r="G91" s="11">
        <v>21.8</v>
      </c>
      <c r="H91" s="11">
        <v>40.96</v>
      </c>
      <c r="I91" s="11">
        <v>327</v>
      </c>
      <c r="J91" s="11">
        <v>42</v>
      </c>
      <c r="K91" s="11">
        <v>6.99</v>
      </c>
      <c r="L91" s="11">
        <v>99.2</v>
      </c>
      <c r="M91" s="11">
        <v>6.84</v>
      </c>
      <c r="N91" s="11">
        <v>127.3</v>
      </c>
      <c r="O91" s="11">
        <v>90.29</v>
      </c>
      <c r="P91" s="11">
        <v>96.4</v>
      </c>
      <c r="Q91" s="11" t="s">
        <v>4</v>
      </c>
      <c r="R91" s="11">
        <f t="shared" si="1"/>
        <v>0</v>
      </c>
      <c r="S91" s="11" t="s">
        <v>5</v>
      </c>
      <c r="T91" s="11">
        <f t="shared" si="2"/>
        <v>0</v>
      </c>
      <c r="U91" s="11" t="s">
        <v>6</v>
      </c>
      <c r="V91" s="11" t="s">
        <v>6</v>
      </c>
    </row>
    <row r="92" spans="1:22" ht="15.75" hidden="1" customHeight="1" x14ac:dyDescent="0.2">
      <c r="A92" s="11" t="s">
        <v>338</v>
      </c>
      <c r="B92" s="11" t="s">
        <v>34</v>
      </c>
      <c r="C92" s="13" t="s">
        <v>35</v>
      </c>
      <c r="D92" s="12">
        <v>45792</v>
      </c>
      <c r="E92" s="12" t="str">
        <f t="shared" si="0"/>
        <v>2025</v>
      </c>
      <c r="F92" s="11" t="s">
        <v>37</v>
      </c>
      <c r="G92" s="11">
        <v>21</v>
      </c>
      <c r="H92" s="11">
        <v>48.3</v>
      </c>
      <c r="I92" s="11">
        <v>314</v>
      </c>
      <c r="J92" s="11">
        <v>43.6</v>
      </c>
      <c r="K92" s="11">
        <v>7.99</v>
      </c>
      <c r="L92" s="11">
        <v>99.23</v>
      </c>
      <c r="M92" s="11">
        <v>6.94</v>
      </c>
      <c r="N92" s="11">
        <v>147.9</v>
      </c>
      <c r="O92" s="11">
        <v>91.66</v>
      </c>
      <c r="P92" s="11">
        <v>96.39</v>
      </c>
      <c r="Q92" s="11" t="s">
        <v>4</v>
      </c>
      <c r="R92" s="11">
        <f t="shared" si="1"/>
        <v>0</v>
      </c>
      <c r="S92" s="11" t="s">
        <v>5</v>
      </c>
      <c r="T92" s="11">
        <f t="shared" si="2"/>
        <v>0</v>
      </c>
      <c r="U92" s="11" t="s">
        <v>6</v>
      </c>
      <c r="V92" s="11" t="s">
        <v>6</v>
      </c>
    </row>
    <row r="93" spans="1:22" ht="15.75" hidden="1" customHeight="1" x14ac:dyDescent="0.2">
      <c r="A93" s="11" t="s">
        <v>874</v>
      </c>
      <c r="B93" s="11" t="s">
        <v>58</v>
      </c>
      <c r="C93" s="11" t="s">
        <v>47</v>
      </c>
      <c r="D93" s="12">
        <v>45460</v>
      </c>
      <c r="E93" s="12" t="str">
        <f t="shared" si="0"/>
        <v>2024</v>
      </c>
      <c r="F93" s="11" t="s">
        <v>3</v>
      </c>
      <c r="G93" s="11">
        <v>22.36</v>
      </c>
      <c r="H93" s="11">
        <v>38.31</v>
      </c>
      <c r="I93" s="11">
        <v>325</v>
      </c>
      <c r="J93" s="11">
        <v>41.7</v>
      </c>
      <c r="K93" s="11">
        <v>7.14</v>
      </c>
      <c r="L93" s="11">
        <v>98.8</v>
      </c>
      <c r="M93" s="11">
        <v>6.86</v>
      </c>
      <c r="N93" s="11">
        <v>124.5</v>
      </c>
      <c r="O93" s="11">
        <v>85.98</v>
      </c>
      <c r="P93" s="11">
        <v>96.39</v>
      </c>
      <c r="Q93" s="11" t="s">
        <v>4</v>
      </c>
      <c r="R93" s="11">
        <f t="shared" si="1"/>
        <v>0</v>
      </c>
      <c r="S93" s="11" t="s">
        <v>5</v>
      </c>
      <c r="T93" s="11">
        <f t="shared" si="2"/>
        <v>0</v>
      </c>
      <c r="U93" s="11" t="s">
        <v>6</v>
      </c>
      <c r="V93" s="11" t="s">
        <v>6</v>
      </c>
    </row>
    <row r="94" spans="1:22" ht="15.75" hidden="1" customHeight="1" x14ac:dyDescent="0.2">
      <c r="A94" s="11" t="s">
        <v>886</v>
      </c>
      <c r="B94" s="11" t="s">
        <v>20</v>
      </c>
      <c r="C94" s="13" t="s">
        <v>35</v>
      </c>
      <c r="D94" s="12">
        <v>45769</v>
      </c>
      <c r="E94" s="12" t="str">
        <f t="shared" si="0"/>
        <v>2025</v>
      </c>
      <c r="F94" s="11" t="s">
        <v>37</v>
      </c>
      <c r="G94" s="11">
        <v>21.78</v>
      </c>
      <c r="H94" s="11">
        <v>35.770000000000003</v>
      </c>
      <c r="I94" s="11">
        <v>313</v>
      </c>
      <c r="J94" s="11">
        <v>45.8</v>
      </c>
      <c r="K94" s="11">
        <v>7.3</v>
      </c>
      <c r="L94" s="11">
        <v>98.86</v>
      </c>
      <c r="M94" s="11">
        <v>6.6</v>
      </c>
      <c r="N94" s="11">
        <v>140.1</v>
      </c>
      <c r="O94" s="11">
        <v>88.78</v>
      </c>
      <c r="P94" s="11">
        <v>96.39</v>
      </c>
      <c r="Q94" s="11" t="s">
        <v>4</v>
      </c>
      <c r="R94" s="11">
        <f t="shared" si="1"/>
        <v>0</v>
      </c>
      <c r="S94" s="11" t="s">
        <v>5</v>
      </c>
      <c r="T94" s="11">
        <f t="shared" si="2"/>
        <v>0</v>
      </c>
      <c r="U94" s="11" t="s">
        <v>6</v>
      </c>
      <c r="V94" s="11" t="s">
        <v>6</v>
      </c>
    </row>
    <row r="95" spans="1:22" ht="15.75" hidden="1" customHeight="1" x14ac:dyDescent="0.2">
      <c r="A95" s="11" t="s">
        <v>340</v>
      </c>
      <c r="B95" s="11" t="s">
        <v>34</v>
      </c>
      <c r="C95" s="13" t="s">
        <v>35</v>
      </c>
      <c r="D95" s="12">
        <v>45897</v>
      </c>
      <c r="E95" s="12" t="str">
        <f t="shared" si="0"/>
        <v>2025</v>
      </c>
      <c r="F95" s="11" t="s">
        <v>93</v>
      </c>
      <c r="G95" s="11">
        <v>21.71</v>
      </c>
      <c r="H95" s="11">
        <v>46.26</v>
      </c>
      <c r="I95" s="11">
        <v>340</v>
      </c>
      <c r="J95" s="11">
        <v>49</v>
      </c>
      <c r="K95" s="11">
        <v>7.34</v>
      </c>
      <c r="L95" s="11">
        <v>99.13</v>
      </c>
      <c r="M95" s="11">
        <v>6.93</v>
      </c>
      <c r="N95" s="11">
        <v>134.69999999999999</v>
      </c>
      <c r="O95" s="11">
        <v>85.36</v>
      </c>
      <c r="P95" s="11">
        <v>96.37</v>
      </c>
      <c r="Q95" s="11" t="s">
        <v>4</v>
      </c>
      <c r="R95" s="11">
        <f t="shared" si="1"/>
        <v>0</v>
      </c>
      <c r="S95" s="11" t="s">
        <v>5</v>
      </c>
      <c r="T95" s="11">
        <f t="shared" si="2"/>
        <v>0</v>
      </c>
      <c r="U95" s="11" t="s">
        <v>6</v>
      </c>
      <c r="V95" s="11" t="s">
        <v>6</v>
      </c>
    </row>
    <row r="96" spans="1:22" ht="15.75" customHeight="1" x14ac:dyDescent="0.2">
      <c r="A96" s="11" t="s">
        <v>911</v>
      </c>
      <c r="B96" s="11" t="s">
        <v>1</v>
      </c>
      <c r="C96" s="11" t="s">
        <v>47</v>
      </c>
      <c r="D96" s="12">
        <v>45688</v>
      </c>
      <c r="E96" s="12" t="str">
        <f t="shared" si="0"/>
        <v>2025</v>
      </c>
      <c r="F96" s="11" t="s">
        <v>37</v>
      </c>
      <c r="G96" s="11">
        <v>20.9</v>
      </c>
      <c r="H96" s="11">
        <v>39.33</v>
      </c>
      <c r="I96" s="11">
        <v>335</v>
      </c>
      <c r="J96" s="11">
        <v>48.9</v>
      </c>
      <c r="K96" s="11">
        <v>6.9</v>
      </c>
      <c r="L96" s="11">
        <v>99.31</v>
      </c>
      <c r="M96" s="11">
        <v>6.65</v>
      </c>
      <c r="N96" s="11">
        <v>120.6</v>
      </c>
      <c r="O96" s="11">
        <v>87.09</v>
      </c>
      <c r="P96" s="11">
        <v>92.34</v>
      </c>
      <c r="Q96" s="11" t="s">
        <v>4</v>
      </c>
      <c r="R96" s="11">
        <f t="shared" si="1"/>
        <v>0</v>
      </c>
      <c r="S96" s="11" t="s">
        <v>5</v>
      </c>
      <c r="T96" s="11">
        <f t="shared" si="2"/>
        <v>0</v>
      </c>
      <c r="U96" s="11" t="s">
        <v>6</v>
      </c>
      <c r="V96" s="11" t="s">
        <v>6</v>
      </c>
    </row>
    <row r="97" spans="1:22" ht="15.75" hidden="1" customHeight="1" x14ac:dyDescent="0.2">
      <c r="A97" s="11" t="s">
        <v>922</v>
      </c>
      <c r="B97" s="11" t="s">
        <v>58</v>
      </c>
      <c r="C97" s="11" t="s">
        <v>21</v>
      </c>
      <c r="D97" s="12">
        <v>45767</v>
      </c>
      <c r="E97" s="12" t="str">
        <f t="shared" si="0"/>
        <v>2025</v>
      </c>
      <c r="F97" s="11" t="s">
        <v>93</v>
      </c>
      <c r="G97" s="11">
        <v>20.82</v>
      </c>
      <c r="H97" s="11">
        <v>34.14</v>
      </c>
      <c r="I97" s="11">
        <v>325</v>
      </c>
      <c r="J97" s="11">
        <v>42.7</v>
      </c>
      <c r="K97" s="11">
        <v>7.52</v>
      </c>
      <c r="L97" s="11">
        <v>99.43</v>
      </c>
      <c r="M97" s="11">
        <v>6.73</v>
      </c>
      <c r="N97" s="11">
        <v>113.9</v>
      </c>
      <c r="O97" s="11">
        <v>85.84</v>
      </c>
      <c r="P97" s="11">
        <v>96.36</v>
      </c>
      <c r="Q97" s="11" t="s">
        <v>4</v>
      </c>
      <c r="R97" s="11">
        <f t="shared" si="1"/>
        <v>0</v>
      </c>
      <c r="S97" s="11" t="s">
        <v>5</v>
      </c>
      <c r="T97" s="11">
        <f t="shared" si="2"/>
        <v>0</v>
      </c>
      <c r="U97" s="11" t="s">
        <v>6</v>
      </c>
      <c r="V97" s="11" t="s">
        <v>6</v>
      </c>
    </row>
    <row r="98" spans="1:22" ht="15.75" customHeight="1" x14ac:dyDescent="0.2">
      <c r="A98" s="11" t="s">
        <v>951</v>
      </c>
      <c r="B98" s="11" t="s">
        <v>1</v>
      </c>
      <c r="C98" s="11" t="s">
        <v>47</v>
      </c>
      <c r="D98" s="12">
        <v>45484</v>
      </c>
      <c r="E98" s="12" t="str">
        <f t="shared" si="0"/>
        <v>2024</v>
      </c>
      <c r="F98" s="11" t="s">
        <v>23</v>
      </c>
      <c r="G98" s="11">
        <v>22.36</v>
      </c>
      <c r="H98" s="11">
        <v>46.46</v>
      </c>
      <c r="I98" s="11">
        <v>327</v>
      </c>
      <c r="J98" s="11">
        <v>40.5</v>
      </c>
      <c r="K98" s="11">
        <v>7</v>
      </c>
      <c r="L98" s="11">
        <v>98.93</v>
      </c>
      <c r="M98" s="11">
        <v>6.58</v>
      </c>
      <c r="N98" s="11">
        <v>114.2</v>
      </c>
      <c r="O98" s="11">
        <v>87.71</v>
      </c>
      <c r="P98" s="11">
        <v>92.37</v>
      </c>
      <c r="Q98" s="11" t="s">
        <v>4</v>
      </c>
      <c r="R98" s="11">
        <f t="shared" si="1"/>
        <v>0</v>
      </c>
      <c r="S98" s="11" t="s">
        <v>50</v>
      </c>
      <c r="T98" s="11">
        <f t="shared" si="2"/>
        <v>1</v>
      </c>
      <c r="U98" s="11" t="s">
        <v>51</v>
      </c>
      <c r="V98" s="11" t="s">
        <v>52</v>
      </c>
    </row>
    <row r="99" spans="1:22" ht="15.75" customHeight="1" x14ac:dyDescent="0.2">
      <c r="A99" s="11" t="s">
        <v>965</v>
      </c>
      <c r="B99" s="11" t="s">
        <v>1</v>
      </c>
      <c r="C99" s="11" t="s">
        <v>21</v>
      </c>
      <c r="D99" s="12">
        <v>45401</v>
      </c>
      <c r="E99" s="12" t="str">
        <f t="shared" si="0"/>
        <v>2024</v>
      </c>
      <c r="F99" s="11" t="s">
        <v>3</v>
      </c>
      <c r="G99" s="11">
        <v>21.96</v>
      </c>
      <c r="H99" s="11">
        <v>47.54</v>
      </c>
      <c r="I99" s="11">
        <v>381</v>
      </c>
      <c r="J99" s="11">
        <v>27.4</v>
      </c>
      <c r="K99" s="11">
        <v>5.17</v>
      </c>
      <c r="L99" s="11">
        <v>98.94</v>
      </c>
      <c r="M99" s="11">
        <v>6.68</v>
      </c>
      <c r="N99" s="11">
        <v>97.8</v>
      </c>
      <c r="O99" s="11">
        <v>88.64</v>
      </c>
      <c r="P99" s="11">
        <v>92.37</v>
      </c>
      <c r="Q99" s="11" t="s">
        <v>4</v>
      </c>
      <c r="R99" s="11">
        <f t="shared" si="1"/>
        <v>0</v>
      </c>
      <c r="S99" s="11" t="s">
        <v>5</v>
      </c>
      <c r="T99" s="11">
        <f t="shared" si="2"/>
        <v>0</v>
      </c>
      <c r="U99" s="11" t="s">
        <v>6</v>
      </c>
      <c r="V99" s="11" t="s">
        <v>6</v>
      </c>
    </row>
    <row r="100" spans="1:22" ht="15.75" customHeight="1" x14ac:dyDescent="0.2">
      <c r="A100" s="11" t="s">
        <v>976</v>
      </c>
      <c r="B100" s="11" t="s">
        <v>1</v>
      </c>
      <c r="C100" s="11" t="s">
        <v>47</v>
      </c>
      <c r="D100" s="12">
        <v>45815</v>
      </c>
      <c r="E100" s="12" t="str">
        <f t="shared" si="0"/>
        <v>2025</v>
      </c>
      <c r="F100" s="11" t="s">
        <v>3</v>
      </c>
      <c r="G100" s="11">
        <v>23.83</v>
      </c>
      <c r="H100" s="11">
        <v>42.38</v>
      </c>
      <c r="I100" s="11">
        <v>346</v>
      </c>
      <c r="J100" s="11">
        <v>32.6</v>
      </c>
      <c r="K100" s="11">
        <v>7.35</v>
      </c>
      <c r="L100" s="11">
        <v>99.25</v>
      </c>
      <c r="M100" s="11">
        <v>6.69</v>
      </c>
      <c r="N100" s="11">
        <v>118.8</v>
      </c>
      <c r="O100" s="11">
        <v>85.55</v>
      </c>
      <c r="P100" s="11">
        <v>92.38</v>
      </c>
      <c r="Q100" s="11" t="s">
        <v>4</v>
      </c>
      <c r="R100" s="11">
        <f t="shared" si="1"/>
        <v>0</v>
      </c>
      <c r="S100" s="11" t="s">
        <v>5</v>
      </c>
      <c r="T100" s="11">
        <f t="shared" si="2"/>
        <v>0</v>
      </c>
      <c r="U100" s="11" t="s">
        <v>6</v>
      </c>
      <c r="V100" s="11" t="s">
        <v>6</v>
      </c>
    </row>
    <row r="101" spans="1:22" ht="15.75" customHeight="1" x14ac:dyDescent="0.2">
      <c r="A101" s="11" t="s">
        <v>989</v>
      </c>
      <c r="B101" s="11" t="s">
        <v>1</v>
      </c>
      <c r="C101" s="13" t="s">
        <v>35</v>
      </c>
      <c r="D101" s="12">
        <v>45615</v>
      </c>
      <c r="E101" s="12" t="str">
        <f t="shared" si="0"/>
        <v>2024</v>
      </c>
      <c r="F101" s="11" t="s">
        <v>3</v>
      </c>
      <c r="G101" s="11">
        <v>21.69</v>
      </c>
      <c r="H101" s="11">
        <v>48.01</v>
      </c>
      <c r="I101" s="11">
        <v>308</v>
      </c>
      <c r="J101" s="11">
        <v>42.8</v>
      </c>
      <c r="K101" s="11">
        <v>7.22</v>
      </c>
      <c r="L101" s="11">
        <v>99.3</v>
      </c>
      <c r="M101" s="11">
        <v>6.97</v>
      </c>
      <c r="N101" s="11">
        <v>116.5</v>
      </c>
      <c r="O101" s="11">
        <v>88.49</v>
      </c>
      <c r="P101" s="11">
        <v>92.38</v>
      </c>
      <c r="Q101" s="11" t="s">
        <v>4</v>
      </c>
      <c r="R101" s="11">
        <f t="shared" si="1"/>
        <v>0</v>
      </c>
      <c r="S101" s="11" t="s">
        <v>5</v>
      </c>
      <c r="T101" s="11">
        <f t="shared" si="2"/>
        <v>0</v>
      </c>
      <c r="U101" s="11" t="s">
        <v>6</v>
      </c>
      <c r="V101" s="11" t="s">
        <v>6</v>
      </c>
    </row>
    <row r="102" spans="1:22" ht="15.75" customHeight="1" x14ac:dyDescent="0.2">
      <c r="A102" s="11" t="s">
        <v>999</v>
      </c>
      <c r="B102" s="11" t="s">
        <v>1</v>
      </c>
      <c r="C102" s="11" t="s">
        <v>47</v>
      </c>
      <c r="D102" s="12">
        <v>45403</v>
      </c>
      <c r="E102" s="12" t="str">
        <f t="shared" si="0"/>
        <v>2024</v>
      </c>
      <c r="F102" s="11" t="s">
        <v>23</v>
      </c>
      <c r="G102" s="11">
        <v>21.59</v>
      </c>
      <c r="H102" s="11">
        <v>44.05</v>
      </c>
      <c r="I102" s="11">
        <v>320</v>
      </c>
      <c r="J102" s="11">
        <v>41.8</v>
      </c>
      <c r="K102" s="11">
        <v>7.3</v>
      </c>
      <c r="L102" s="11">
        <v>99.12</v>
      </c>
      <c r="M102" s="11">
        <v>6.71</v>
      </c>
      <c r="N102" s="11">
        <v>125.9</v>
      </c>
      <c r="O102" s="11">
        <v>84.85</v>
      </c>
      <c r="P102" s="11">
        <v>92.38</v>
      </c>
      <c r="Q102" s="11" t="s">
        <v>4</v>
      </c>
      <c r="R102" s="11">
        <f t="shared" si="1"/>
        <v>0</v>
      </c>
      <c r="S102" s="11" t="s">
        <v>50</v>
      </c>
      <c r="T102" s="11">
        <f t="shared" si="2"/>
        <v>1</v>
      </c>
      <c r="U102" s="11" t="s">
        <v>243</v>
      </c>
      <c r="V102" s="11" t="s">
        <v>89</v>
      </c>
    </row>
    <row r="103" spans="1:22" ht="15.75" customHeight="1" x14ac:dyDescent="0.2">
      <c r="A103" s="11" t="s">
        <v>1011</v>
      </c>
      <c r="B103" s="11" t="s">
        <v>1</v>
      </c>
      <c r="C103" s="11" t="s">
        <v>35</v>
      </c>
      <c r="D103" s="12">
        <v>45948</v>
      </c>
      <c r="E103" s="12" t="str">
        <f t="shared" si="0"/>
        <v>2025</v>
      </c>
      <c r="F103" s="11" t="s">
        <v>93</v>
      </c>
      <c r="G103" s="11">
        <v>22.62</v>
      </c>
      <c r="H103" s="11">
        <v>39.869999999999997</v>
      </c>
      <c r="I103" s="11">
        <v>332</v>
      </c>
      <c r="J103" s="11">
        <v>42.2</v>
      </c>
      <c r="K103" s="11">
        <v>7.09</v>
      </c>
      <c r="L103" s="11">
        <v>99.56</v>
      </c>
      <c r="M103" s="11">
        <v>6.76</v>
      </c>
      <c r="N103" s="11">
        <v>131.6</v>
      </c>
      <c r="O103" s="11">
        <v>82.92</v>
      </c>
      <c r="P103" s="11">
        <v>92.4</v>
      </c>
      <c r="Q103" s="11" t="s">
        <v>4</v>
      </c>
      <c r="R103" s="11">
        <f t="shared" si="1"/>
        <v>0</v>
      </c>
      <c r="S103" s="11" t="s">
        <v>5</v>
      </c>
      <c r="T103" s="11">
        <f t="shared" si="2"/>
        <v>0</v>
      </c>
      <c r="U103" s="11" t="s">
        <v>6</v>
      </c>
      <c r="V103" s="11" t="s">
        <v>6</v>
      </c>
    </row>
    <row r="104" spans="1:22" ht="15.75" customHeight="1" x14ac:dyDescent="0.2">
      <c r="A104" s="11" t="s">
        <v>1024</v>
      </c>
      <c r="B104" s="11" t="s">
        <v>1</v>
      </c>
      <c r="C104" s="11" t="s">
        <v>35</v>
      </c>
      <c r="D104" s="12">
        <v>45718</v>
      </c>
      <c r="E104" s="12" t="str">
        <f t="shared" si="0"/>
        <v>2025</v>
      </c>
      <c r="F104" s="11" t="s">
        <v>37</v>
      </c>
      <c r="G104" s="11">
        <v>21.49</v>
      </c>
      <c r="H104" s="11">
        <v>44.68</v>
      </c>
      <c r="I104" s="11">
        <v>329</v>
      </c>
      <c r="J104" s="11">
        <v>33.299999999999997</v>
      </c>
      <c r="K104" s="11">
        <v>6.63</v>
      </c>
      <c r="L104" s="11">
        <v>98.94</v>
      </c>
      <c r="M104" s="11">
        <v>6.8</v>
      </c>
      <c r="N104" s="11">
        <v>110.6</v>
      </c>
      <c r="O104" s="11">
        <v>88.28</v>
      </c>
      <c r="P104" s="11">
        <v>92.42</v>
      </c>
      <c r="Q104" s="11" t="s">
        <v>4</v>
      </c>
      <c r="R104" s="11">
        <f t="shared" si="1"/>
        <v>0</v>
      </c>
      <c r="S104" s="11" t="s">
        <v>5</v>
      </c>
      <c r="T104" s="11">
        <f t="shared" si="2"/>
        <v>0</v>
      </c>
      <c r="U104" s="11" t="s">
        <v>6</v>
      </c>
      <c r="V104" s="11" t="s">
        <v>6</v>
      </c>
    </row>
    <row r="105" spans="1:22" ht="15.75" customHeight="1" x14ac:dyDescent="0.2">
      <c r="A105" s="11" t="s">
        <v>404</v>
      </c>
      <c r="B105" s="11" t="s">
        <v>1</v>
      </c>
      <c r="C105" s="11" t="s">
        <v>47</v>
      </c>
      <c r="D105" s="12">
        <v>45888</v>
      </c>
      <c r="E105" s="12" t="str">
        <f t="shared" si="0"/>
        <v>2025</v>
      </c>
      <c r="F105" s="11" t="s">
        <v>37</v>
      </c>
      <c r="G105" s="11">
        <v>22.19</v>
      </c>
      <c r="H105" s="11">
        <v>39.76</v>
      </c>
      <c r="I105" s="11">
        <v>330</v>
      </c>
      <c r="J105" s="11">
        <v>29.2</v>
      </c>
      <c r="K105" s="11">
        <v>7.32</v>
      </c>
      <c r="L105" s="11">
        <v>99.18</v>
      </c>
      <c r="M105" s="11">
        <v>6.86</v>
      </c>
      <c r="N105" s="11">
        <v>115.6</v>
      </c>
      <c r="O105" s="11">
        <v>91.42</v>
      </c>
      <c r="P105" s="11">
        <v>92.46</v>
      </c>
      <c r="Q105" s="11" t="s">
        <v>4</v>
      </c>
      <c r="R105" s="11">
        <f t="shared" si="1"/>
        <v>0</v>
      </c>
      <c r="S105" s="11" t="s">
        <v>5</v>
      </c>
      <c r="T105" s="11">
        <f t="shared" si="2"/>
        <v>0</v>
      </c>
      <c r="U105" s="11" t="s">
        <v>6</v>
      </c>
      <c r="V105" s="11" t="s">
        <v>6</v>
      </c>
    </row>
    <row r="106" spans="1:22" ht="15.75" hidden="1" customHeight="1" x14ac:dyDescent="0.2">
      <c r="A106" s="11" t="s">
        <v>1047</v>
      </c>
      <c r="B106" s="11" t="s">
        <v>58</v>
      </c>
      <c r="C106" s="11" t="s">
        <v>35</v>
      </c>
      <c r="D106" s="12">
        <v>45577</v>
      </c>
      <c r="E106" s="12" t="str">
        <f t="shared" si="0"/>
        <v>2024</v>
      </c>
      <c r="F106" s="11" t="s">
        <v>37</v>
      </c>
      <c r="G106" s="11">
        <v>23.19</v>
      </c>
      <c r="H106" s="11">
        <v>34.15</v>
      </c>
      <c r="I106" s="11">
        <v>318</v>
      </c>
      <c r="J106" s="11">
        <v>41.8</v>
      </c>
      <c r="K106" s="11">
        <v>7.43</v>
      </c>
      <c r="L106" s="11">
        <v>98.7</v>
      </c>
      <c r="M106" s="11">
        <v>6.69</v>
      </c>
      <c r="N106" s="11">
        <v>141.69999999999999</v>
      </c>
      <c r="O106" s="11">
        <v>87.95</v>
      </c>
      <c r="P106" s="11">
        <v>96.3</v>
      </c>
      <c r="Q106" s="11" t="s">
        <v>4</v>
      </c>
      <c r="R106" s="11">
        <f t="shared" si="1"/>
        <v>0</v>
      </c>
      <c r="S106" s="11" t="s">
        <v>5</v>
      </c>
      <c r="T106" s="11">
        <f t="shared" si="2"/>
        <v>0</v>
      </c>
      <c r="U106" s="11" t="s">
        <v>6</v>
      </c>
      <c r="V106" s="11" t="s">
        <v>6</v>
      </c>
    </row>
    <row r="107" spans="1:22" ht="15.75" hidden="1" customHeight="1" x14ac:dyDescent="0.2">
      <c r="A107" s="11" t="s">
        <v>1058</v>
      </c>
      <c r="B107" s="11" t="s">
        <v>58</v>
      </c>
      <c r="C107" s="11" t="s">
        <v>47</v>
      </c>
      <c r="D107" s="12">
        <v>45718</v>
      </c>
      <c r="E107" s="12" t="str">
        <f t="shared" si="0"/>
        <v>2025</v>
      </c>
      <c r="F107" s="11" t="s">
        <v>93</v>
      </c>
      <c r="G107" s="11">
        <v>21.82</v>
      </c>
      <c r="H107" s="11">
        <v>52.06</v>
      </c>
      <c r="I107" s="11">
        <v>348</v>
      </c>
      <c r="J107" s="11">
        <v>41.5</v>
      </c>
      <c r="K107" s="11">
        <v>7.38</v>
      </c>
      <c r="L107" s="11">
        <v>98.79</v>
      </c>
      <c r="M107" s="11">
        <v>7.02</v>
      </c>
      <c r="N107" s="11">
        <v>125.2</v>
      </c>
      <c r="O107" s="11">
        <v>88.7</v>
      </c>
      <c r="P107" s="11">
        <v>96.29</v>
      </c>
      <c r="Q107" s="11" t="s">
        <v>4</v>
      </c>
      <c r="R107" s="11">
        <f t="shared" si="1"/>
        <v>0</v>
      </c>
      <c r="S107" s="11" t="s">
        <v>5</v>
      </c>
      <c r="T107" s="11">
        <f t="shared" si="2"/>
        <v>0</v>
      </c>
      <c r="U107" s="11" t="s">
        <v>6</v>
      </c>
      <c r="V107" s="11" t="s">
        <v>6</v>
      </c>
    </row>
    <row r="108" spans="1:22" ht="15.75" customHeight="1" x14ac:dyDescent="0.2">
      <c r="A108" s="11" t="s">
        <v>1069</v>
      </c>
      <c r="B108" s="11" t="s">
        <v>1</v>
      </c>
      <c r="C108" s="11" t="s">
        <v>21</v>
      </c>
      <c r="D108" s="12">
        <v>45835</v>
      </c>
      <c r="E108" s="12" t="str">
        <f t="shared" si="0"/>
        <v>2025</v>
      </c>
      <c r="F108" s="11" t="s">
        <v>37</v>
      </c>
      <c r="G108" s="11">
        <v>21.15</v>
      </c>
      <c r="H108" s="11">
        <v>41.13</v>
      </c>
      <c r="I108" s="11">
        <v>337</v>
      </c>
      <c r="J108" s="11">
        <v>42.6</v>
      </c>
      <c r="K108" s="11">
        <v>7.76</v>
      </c>
      <c r="L108" s="11">
        <v>99.09</v>
      </c>
      <c r="M108" s="11">
        <v>6.48</v>
      </c>
      <c r="N108" s="11">
        <v>115.5</v>
      </c>
      <c r="O108" s="11">
        <v>87.41</v>
      </c>
      <c r="P108" s="11">
        <v>92.46</v>
      </c>
      <c r="Q108" s="11" t="s">
        <v>4</v>
      </c>
      <c r="R108" s="11">
        <f t="shared" si="1"/>
        <v>0</v>
      </c>
      <c r="S108" s="11" t="s">
        <v>5</v>
      </c>
      <c r="T108" s="11">
        <f t="shared" si="2"/>
        <v>0</v>
      </c>
      <c r="U108" s="11" t="s">
        <v>6</v>
      </c>
      <c r="V108" s="11" t="s">
        <v>6</v>
      </c>
    </row>
    <row r="109" spans="1:22" ht="15.75" hidden="1" customHeight="1" x14ac:dyDescent="0.2">
      <c r="A109" s="11" t="s">
        <v>341</v>
      </c>
      <c r="B109" s="11" t="s">
        <v>34</v>
      </c>
      <c r="C109" s="11" t="s">
        <v>35</v>
      </c>
      <c r="D109" s="12">
        <v>45604</v>
      </c>
      <c r="E109" s="12" t="str">
        <f t="shared" si="0"/>
        <v>2024</v>
      </c>
      <c r="F109" s="11" t="s">
        <v>37</v>
      </c>
      <c r="G109" s="11">
        <v>21.01</v>
      </c>
      <c r="H109" s="11">
        <v>36.46</v>
      </c>
      <c r="I109" s="11">
        <v>302</v>
      </c>
      <c r="J109" s="11">
        <v>44.8</v>
      </c>
      <c r="K109" s="11">
        <v>7.47</v>
      </c>
      <c r="L109" s="11">
        <v>98.55</v>
      </c>
      <c r="M109" s="11">
        <v>6.56</v>
      </c>
      <c r="N109" s="11">
        <v>111.9</v>
      </c>
      <c r="O109" s="11">
        <v>86.45</v>
      </c>
      <c r="P109" s="11">
        <v>96.28</v>
      </c>
      <c r="Q109" s="11" t="s">
        <v>4</v>
      </c>
      <c r="R109" s="11">
        <f t="shared" si="1"/>
        <v>0</v>
      </c>
      <c r="S109" s="11" t="s">
        <v>50</v>
      </c>
      <c r="T109" s="11">
        <f t="shared" si="2"/>
        <v>1</v>
      </c>
      <c r="U109" s="11" t="s">
        <v>243</v>
      </c>
      <c r="V109" s="11" t="s">
        <v>89</v>
      </c>
    </row>
    <row r="110" spans="1:22" ht="15.75" customHeight="1" x14ac:dyDescent="0.2">
      <c r="A110" s="11" t="s">
        <v>1091</v>
      </c>
      <c r="B110" s="11" t="s">
        <v>1</v>
      </c>
      <c r="C110" s="11" t="s">
        <v>21</v>
      </c>
      <c r="D110" s="12">
        <v>45807</v>
      </c>
      <c r="E110" s="12" t="str">
        <f t="shared" si="0"/>
        <v>2025</v>
      </c>
      <c r="F110" s="11" t="s">
        <v>93</v>
      </c>
      <c r="G110" s="11">
        <v>21.44</v>
      </c>
      <c r="H110" s="11">
        <v>46.82</v>
      </c>
      <c r="I110" s="11">
        <v>340</v>
      </c>
      <c r="J110" s="11">
        <v>36.1</v>
      </c>
      <c r="K110" s="11">
        <v>5.88</v>
      </c>
      <c r="L110" s="11">
        <v>99.54</v>
      </c>
      <c r="M110" s="11">
        <v>6.63</v>
      </c>
      <c r="N110" s="11">
        <v>117.8</v>
      </c>
      <c r="O110" s="11">
        <v>89.56</v>
      </c>
      <c r="P110" s="11">
        <v>92.46</v>
      </c>
      <c r="Q110" s="11" t="s">
        <v>4</v>
      </c>
      <c r="R110" s="11">
        <f t="shared" si="1"/>
        <v>0</v>
      </c>
      <c r="S110" s="11" t="s">
        <v>5</v>
      </c>
      <c r="T110" s="11">
        <f t="shared" si="2"/>
        <v>0</v>
      </c>
      <c r="U110" s="11" t="s">
        <v>6</v>
      </c>
      <c r="V110" s="11" t="s">
        <v>6</v>
      </c>
    </row>
    <row r="111" spans="1:22" ht="15.75" customHeight="1" x14ac:dyDescent="0.2">
      <c r="A111" s="11" t="s">
        <v>1104</v>
      </c>
      <c r="B111" s="11" t="s">
        <v>1</v>
      </c>
      <c r="C111" s="11" t="s">
        <v>21</v>
      </c>
      <c r="D111" s="12">
        <v>45854</v>
      </c>
      <c r="E111" s="12" t="str">
        <f t="shared" si="0"/>
        <v>2025</v>
      </c>
      <c r="F111" s="11" t="s">
        <v>93</v>
      </c>
      <c r="G111" s="11">
        <v>22.69</v>
      </c>
      <c r="H111" s="11">
        <v>43</v>
      </c>
      <c r="I111" s="11">
        <v>321</v>
      </c>
      <c r="J111" s="11">
        <v>28.5</v>
      </c>
      <c r="K111" s="11">
        <v>6.54</v>
      </c>
      <c r="L111" s="11">
        <v>99.07</v>
      </c>
      <c r="M111" s="11">
        <v>6.86</v>
      </c>
      <c r="N111" s="11">
        <v>100.6</v>
      </c>
      <c r="O111" s="11">
        <v>92.47</v>
      </c>
      <c r="P111" s="11">
        <v>92.47</v>
      </c>
      <c r="Q111" s="11" t="s">
        <v>4</v>
      </c>
      <c r="R111" s="11">
        <f t="shared" si="1"/>
        <v>0</v>
      </c>
      <c r="S111" s="11" t="s">
        <v>5</v>
      </c>
      <c r="T111" s="11">
        <f t="shared" si="2"/>
        <v>0</v>
      </c>
      <c r="U111" s="11" t="s">
        <v>6</v>
      </c>
      <c r="V111" s="11" t="s">
        <v>6</v>
      </c>
    </row>
    <row r="112" spans="1:22" ht="15.75" customHeight="1" x14ac:dyDescent="0.2">
      <c r="A112" s="11" t="s">
        <v>1115</v>
      </c>
      <c r="B112" s="11" t="s">
        <v>1</v>
      </c>
      <c r="C112" s="13" t="s">
        <v>35</v>
      </c>
      <c r="D112" s="12">
        <v>45587</v>
      </c>
      <c r="E112" s="12" t="str">
        <f t="shared" si="0"/>
        <v>2024</v>
      </c>
      <c r="F112" s="11" t="s">
        <v>3</v>
      </c>
      <c r="G112" s="14"/>
      <c r="H112" s="11">
        <v>45.62</v>
      </c>
      <c r="I112" s="11">
        <v>308</v>
      </c>
      <c r="J112" s="11">
        <v>34</v>
      </c>
      <c r="K112" s="11">
        <v>6.74</v>
      </c>
      <c r="L112" s="11">
        <v>98.65</v>
      </c>
      <c r="M112" s="11">
        <v>6.72</v>
      </c>
      <c r="N112" s="11">
        <v>108.1</v>
      </c>
      <c r="O112" s="11">
        <v>87.25</v>
      </c>
      <c r="P112" s="11">
        <v>92.47</v>
      </c>
      <c r="Q112" s="11" t="s">
        <v>4</v>
      </c>
      <c r="R112" s="11">
        <f t="shared" si="1"/>
        <v>0</v>
      </c>
      <c r="S112" s="11" t="s">
        <v>5</v>
      </c>
      <c r="T112" s="11">
        <f t="shared" si="2"/>
        <v>0</v>
      </c>
      <c r="U112" s="11" t="s">
        <v>6</v>
      </c>
      <c r="V112" s="11" t="s">
        <v>6</v>
      </c>
    </row>
    <row r="113" spans="1:22" ht="15.75" hidden="1" customHeight="1" x14ac:dyDescent="0.2">
      <c r="A113" s="11" t="s">
        <v>1126</v>
      </c>
      <c r="B113" s="11" t="s">
        <v>58</v>
      </c>
      <c r="C113" s="13" t="s">
        <v>35</v>
      </c>
      <c r="D113" s="12">
        <v>45391</v>
      </c>
      <c r="E113" s="12" t="str">
        <f t="shared" si="0"/>
        <v>2024</v>
      </c>
      <c r="F113" s="11" t="s">
        <v>37</v>
      </c>
      <c r="G113" s="11">
        <v>21.54</v>
      </c>
      <c r="H113" s="11">
        <v>47.57</v>
      </c>
      <c r="I113" s="11">
        <v>296</v>
      </c>
      <c r="J113" s="11">
        <v>43.7</v>
      </c>
      <c r="K113" s="11">
        <v>8.1199999999999992</v>
      </c>
      <c r="L113" s="11">
        <v>98.93</v>
      </c>
      <c r="M113" s="11">
        <v>6.7</v>
      </c>
      <c r="N113" s="11">
        <v>136.6</v>
      </c>
      <c r="O113" s="11">
        <v>86.01</v>
      </c>
      <c r="P113" s="11">
        <v>96.25</v>
      </c>
      <c r="Q113" s="11" t="s">
        <v>4</v>
      </c>
      <c r="R113" s="11">
        <f t="shared" si="1"/>
        <v>0</v>
      </c>
      <c r="S113" s="11" t="s">
        <v>5</v>
      </c>
      <c r="T113" s="11">
        <f t="shared" si="2"/>
        <v>0</v>
      </c>
      <c r="U113" s="11" t="s">
        <v>6</v>
      </c>
      <c r="V113" s="11" t="s">
        <v>6</v>
      </c>
    </row>
    <row r="114" spans="1:22" ht="15.75" customHeight="1" x14ac:dyDescent="0.2">
      <c r="A114" s="11" t="s">
        <v>1138</v>
      </c>
      <c r="B114" s="11" t="s">
        <v>1</v>
      </c>
      <c r="C114" s="11" t="s">
        <v>21</v>
      </c>
      <c r="D114" s="12">
        <v>45709</v>
      </c>
      <c r="E114" s="12" t="str">
        <f t="shared" si="0"/>
        <v>2025</v>
      </c>
      <c r="F114" s="11" t="s">
        <v>37</v>
      </c>
      <c r="G114" s="11">
        <v>22.34</v>
      </c>
      <c r="H114" s="11">
        <v>39.450000000000003</v>
      </c>
      <c r="I114" s="11">
        <v>304</v>
      </c>
      <c r="J114" s="11">
        <v>32.5</v>
      </c>
      <c r="K114" s="11">
        <v>5.73</v>
      </c>
      <c r="L114" s="11">
        <v>99.12</v>
      </c>
      <c r="M114" s="11">
        <v>6.61</v>
      </c>
      <c r="N114" s="11">
        <v>116.2</v>
      </c>
      <c r="O114" s="11">
        <v>89.76</v>
      </c>
      <c r="P114" s="11">
        <v>92.47</v>
      </c>
      <c r="Q114" s="11" t="s">
        <v>4</v>
      </c>
      <c r="R114" s="11">
        <f t="shared" si="1"/>
        <v>0</v>
      </c>
      <c r="S114" s="11" t="s">
        <v>50</v>
      </c>
      <c r="T114" s="11">
        <f t="shared" si="2"/>
        <v>1</v>
      </c>
      <c r="U114" s="11" t="s">
        <v>51</v>
      </c>
      <c r="V114" s="11" t="s">
        <v>89</v>
      </c>
    </row>
    <row r="115" spans="1:22" ht="15.75" customHeight="1" x14ac:dyDescent="0.2">
      <c r="A115" s="11" t="s">
        <v>1150</v>
      </c>
      <c r="B115" s="11" t="s">
        <v>1</v>
      </c>
      <c r="C115" s="11" t="s">
        <v>21</v>
      </c>
      <c r="D115" s="12">
        <v>45327</v>
      </c>
      <c r="E115" s="12" t="str">
        <f t="shared" si="0"/>
        <v>2024</v>
      </c>
      <c r="F115" s="11" t="s">
        <v>3</v>
      </c>
      <c r="G115" s="11">
        <v>22.08</v>
      </c>
      <c r="H115" s="11">
        <v>51.39</v>
      </c>
      <c r="I115" s="11">
        <v>338</v>
      </c>
      <c r="J115" s="11">
        <v>35.1</v>
      </c>
      <c r="K115" s="11">
        <v>6.59</v>
      </c>
      <c r="L115" s="11">
        <v>98.95</v>
      </c>
      <c r="M115" s="11">
        <v>6.64</v>
      </c>
      <c r="N115" s="11">
        <v>107.9</v>
      </c>
      <c r="O115" s="11">
        <v>87.41</v>
      </c>
      <c r="P115" s="11">
        <v>92.49</v>
      </c>
      <c r="Q115" s="11" t="s">
        <v>4</v>
      </c>
      <c r="R115" s="11">
        <f t="shared" si="1"/>
        <v>0</v>
      </c>
      <c r="S115" s="11" t="s">
        <v>5</v>
      </c>
      <c r="T115" s="11">
        <f t="shared" si="2"/>
        <v>0</v>
      </c>
      <c r="U115" s="11" t="s">
        <v>6</v>
      </c>
      <c r="V115" s="11" t="s">
        <v>6</v>
      </c>
    </row>
    <row r="116" spans="1:22" ht="15.75" hidden="1" customHeight="1" x14ac:dyDescent="0.2">
      <c r="A116" s="11" t="s">
        <v>1159</v>
      </c>
      <c r="B116" s="11" t="s">
        <v>58</v>
      </c>
      <c r="C116" s="11" t="s">
        <v>21</v>
      </c>
      <c r="D116" s="12">
        <v>45609</v>
      </c>
      <c r="E116" s="12" t="str">
        <f t="shared" si="0"/>
        <v>2024</v>
      </c>
      <c r="F116" s="11" t="s">
        <v>37</v>
      </c>
      <c r="G116" s="11">
        <v>21.5</v>
      </c>
      <c r="H116" s="11">
        <v>38.85</v>
      </c>
      <c r="I116" s="11">
        <v>316</v>
      </c>
      <c r="J116" s="11">
        <v>43.5</v>
      </c>
      <c r="K116" s="11">
        <v>7.45</v>
      </c>
      <c r="L116" s="11">
        <v>99.07</v>
      </c>
      <c r="M116" s="11">
        <v>6.84</v>
      </c>
      <c r="N116" s="11">
        <v>129.19999999999999</v>
      </c>
      <c r="O116" s="11">
        <v>85.06</v>
      </c>
      <c r="P116" s="11">
        <v>96.23</v>
      </c>
      <c r="Q116" s="11" t="s">
        <v>4</v>
      </c>
      <c r="R116" s="11">
        <f t="shared" si="1"/>
        <v>0</v>
      </c>
      <c r="S116" s="11" t="s">
        <v>5</v>
      </c>
      <c r="T116" s="11">
        <f t="shared" si="2"/>
        <v>0</v>
      </c>
      <c r="U116" s="11" t="s">
        <v>6</v>
      </c>
      <c r="V116" s="11" t="s">
        <v>6</v>
      </c>
    </row>
    <row r="117" spans="1:22" ht="15.75" customHeight="1" x14ac:dyDescent="0.2">
      <c r="A117" s="11" t="s">
        <v>1174</v>
      </c>
      <c r="B117" s="11" t="s">
        <v>1</v>
      </c>
      <c r="C117" s="11" t="s">
        <v>21</v>
      </c>
      <c r="D117" s="12">
        <v>45939</v>
      </c>
      <c r="E117" s="12" t="str">
        <f t="shared" si="0"/>
        <v>2025</v>
      </c>
      <c r="F117" s="11" t="s">
        <v>3</v>
      </c>
      <c r="G117" s="11">
        <v>22.23</v>
      </c>
      <c r="H117" s="11">
        <v>37.28</v>
      </c>
      <c r="I117" s="11">
        <v>364</v>
      </c>
      <c r="J117" s="11">
        <v>25.7</v>
      </c>
      <c r="K117" s="11">
        <v>6.8</v>
      </c>
      <c r="L117" s="11">
        <v>98.94</v>
      </c>
      <c r="M117" s="11">
        <v>6.52</v>
      </c>
      <c r="N117" s="11">
        <v>120.7</v>
      </c>
      <c r="O117" s="11">
        <v>91.78</v>
      </c>
      <c r="P117" s="11">
        <v>92.51</v>
      </c>
      <c r="Q117" s="11" t="s">
        <v>4</v>
      </c>
      <c r="R117" s="11">
        <f t="shared" si="1"/>
        <v>0</v>
      </c>
      <c r="S117" s="11" t="s">
        <v>50</v>
      </c>
      <c r="T117" s="11">
        <f t="shared" si="2"/>
        <v>1</v>
      </c>
      <c r="U117" s="11" t="s">
        <v>242</v>
      </c>
      <c r="V117" s="11" t="s">
        <v>89</v>
      </c>
    </row>
    <row r="118" spans="1:22" ht="15.75" hidden="1" customHeight="1" x14ac:dyDescent="0.2">
      <c r="A118" s="11" t="s">
        <v>1183</v>
      </c>
      <c r="B118" s="11" t="s">
        <v>58</v>
      </c>
      <c r="C118" s="13" t="s">
        <v>35</v>
      </c>
      <c r="D118" s="12">
        <v>45476</v>
      </c>
      <c r="E118" s="12" t="str">
        <f t="shared" si="0"/>
        <v>2024</v>
      </c>
      <c r="F118" s="11" t="s">
        <v>37</v>
      </c>
      <c r="G118" s="11">
        <v>21.62</v>
      </c>
      <c r="H118" s="11">
        <v>47.04</v>
      </c>
      <c r="I118" s="11">
        <v>309</v>
      </c>
      <c r="J118" s="11">
        <v>42</v>
      </c>
      <c r="K118" s="11">
        <v>7.14</v>
      </c>
      <c r="L118" s="11">
        <v>99.22</v>
      </c>
      <c r="M118" s="11">
        <v>6.93</v>
      </c>
      <c r="N118" s="11">
        <v>130</v>
      </c>
      <c r="O118" s="11">
        <v>87.72</v>
      </c>
      <c r="P118" s="11">
        <v>96.23</v>
      </c>
      <c r="Q118" s="11" t="s">
        <v>4</v>
      </c>
      <c r="R118" s="11">
        <f t="shared" si="1"/>
        <v>0</v>
      </c>
      <c r="S118" s="11" t="s">
        <v>5</v>
      </c>
      <c r="T118" s="11">
        <f t="shared" si="2"/>
        <v>0</v>
      </c>
      <c r="U118" s="11" t="s">
        <v>6</v>
      </c>
      <c r="V118" s="11" t="s">
        <v>6</v>
      </c>
    </row>
    <row r="119" spans="1:22" ht="15.75" hidden="1" customHeight="1" x14ac:dyDescent="0.2">
      <c r="A119" s="11" t="s">
        <v>1191</v>
      </c>
      <c r="B119" s="11" t="s">
        <v>58</v>
      </c>
      <c r="C119" s="11" t="s">
        <v>47</v>
      </c>
      <c r="D119" s="12">
        <v>45922</v>
      </c>
      <c r="E119" s="12" t="str">
        <f t="shared" si="0"/>
        <v>2025</v>
      </c>
      <c r="F119" s="11" t="s">
        <v>93</v>
      </c>
      <c r="G119" s="11">
        <v>21.62</v>
      </c>
      <c r="H119" s="11">
        <v>41.67</v>
      </c>
      <c r="I119" s="11">
        <v>330</v>
      </c>
      <c r="J119" s="11">
        <v>41.5</v>
      </c>
      <c r="K119" s="11">
        <v>7.42</v>
      </c>
      <c r="L119" s="11">
        <v>99.19</v>
      </c>
      <c r="M119" s="11">
        <v>6.91</v>
      </c>
      <c r="N119" s="11">
        <v>126.3</v>
      </c>
      <c r="O119" s="11">
        <v>89.04</v>
      </c>
      <c r="P119" s="11">
        <v>96.23</v>
      </c>
      <c r="Q119" s="11" t="s">
        <v>4</v>
      </c>
      <c r="R119" s="11">
        <f t="shared" si="1"/>
        <v>0</v>
      </c>
      <c r="S119" s="11" t="s">
        <v>5</v>
      </c>
      <c r="T119" s="11">
        <f t="shared" si="2"/>
        <v>0</v>
      </c>
      <c r="U119" s="11" t="s">
        <v>6</v>
      </c>
      <c r="V119" s="11" t="s">
        <v>6</v>
      </c>
    </row>
    <row r="120" spans="1:22" ht="15.75" customHeight="1" x14ac:dyDescent="0.2">
      <c r="A120" s="11" t="s">
        <v>1193</v>
      </c>
      <c r="B120" s="11" t="s">
        <v>1</v>
      </c>
      <c r="C120" s="11" t="s">
        <v>21</v>
      </c>
      <c r="D120" s="12">
        <v>45720</v>
      </c>
      <c r="E120" s="12" t="str">
        <f t="shared" si="0"/>
        <v>2025</v>
      </c>
      <c r="F120" s="11" t="s">
        <v>37</v>
      </c>
      <c r="G120" s="11">
        <v>22.17</v>
      </c>
      <c r="H120" s="11">
        <v>35.19</v>
      </c>
      <c r="I120" s="11">
        <v>340</v>
      </c>
      <c r="J120" s="11">
        <v>48.3</v>
      </c>
      <c r="K120" s="11">
        <v>7.44</v>
      </c>
      <c r="L120" s="11">
        <v>99.06</v>
      </c>
      <c r="M120" s="11">
        <v>6.67</v>
      </c>
      <c r="N120" s="11">
        <v>138.80000000000001</v>
      </c>
      <c r="O120" s="11">
        <v>86.74</v>
      </c>
      <c r="P120" s="11">
        <v>92.54</v>
      </c>
      <c r="Q120" s="11" t="s">
        <v>4</v>
      </c>
      <c r="R120" s="11">
        <f t="shared" si="1"/>
        <v>0</v>
      </c>
      <c r="S120" s="11" t="s">
        <v>5</v>
      </c>
      <c r="T120" s="11">
        <f t="shared" si="2"/>
        <v>0</v>
      </c>
      <c r="U120" s="11" t="s">
        <v>6</v>
      </c>
      <c r="V120" s="11" t="s">
        <v>6</v>
      </c>
    </row>
    <row r="121" spans="1:22" ht="15.75" customHeight="1" x14ac:dyDescent="0.2">
      <c r="A121" s="11" t="s">
        <v>1195</v>
      </c>
      <c r="B121" s="11" t="s">
        <v>1</v>
      </c>
      <c r="C121" s="11" t="s">
        <v>21</v>
      </c>
      <c r="D121" s="12">
        <v>45440</v>
      </c>
      <c r="E121" s="12" t="str">
        <f t="shared" si="0"/>
        <v>2024</v>
      </c>
      <c r="F121" s="11" t="s">
        <v>23</v>
      </c>
      <c r="G121" s="11">
        <v>22.9</v>
      </c>
      <c r="H121" s="11">
        <v>50.81</v>
      </c>
      <c r="I121" s="11">
        <v>359</v>
      </c>
      <c r="J121" s="11">
        <v>26.1</v>
      </c>
      <c r="K121" s="11">
        <v>6.4</v>
      </c>
      <c r="L121" s="11">
        <v>98.82</v>
      </c>
      <c r="M121" s="11">
        <v>6.74</v>
      </c>
      <c r="N121" s="11">
        <v>100.9</v>
      </c>
      <c r="O121" s="11">
        <v>91.44</v>
      </c>
      <c r="P121" s="11">
        <v>92.54</v>
      </c>
      <c r="Q121" s="11" t="s">
        <v>4</v>
      </c>
      <c r="R121" s="11">
        <f t="shared" si="1"/>
        <v>0</v>
      </c>
      <c r="S121" s="11" t="s">
        <v>5</v>
      </c>
      <c r="T121" s="11">
        <f t="shared" si="2"/>
        <v>0</v>
      </c>
      <c r="U121" s="11" t="s">
        <v>6</v>
      </c>
      <c r="V121" s="11" t="s">
        <v>6</v>
      </c>
    </row>
    <row r="122" spans="1:22" ht="15.75" customHeight="1" x14ac:dyDescent="0.2">
      <c r="A122" s="11" t="s">
        <v>1199</v>
      </c>
      <c r="B122" s="11" t="s">
        <v>1</v>
      </c>
      <c r="C122" s="11" t="s">
        <v>47</v>
      </c>
      <c r="D122" s="12">
        <v>45454</v>
      </c>
      <c r="E122" s="12" t="str">
        <f t="shared" si="0"/>
        <v>2024</v>
      </c>
      <c r="F122" s="11" t="s">
        <v>93</v>
      </c>
      <c r="G122" s="11">
        <v>22.13</v>
      </c>
      <c r="H122" s="11">
        <v>32.520000000000003</v>
      </c>
      <c r="I122" s="11">
        <v>331</v>
      </c>
      <c r="J122" s="11">
        <v>40</v>
      </c>
      <c r="K122" s="11">
        <v>6.73</v>
      </c>
      <c r="L122" s="11">
        <v>99.35</v>
      </c>
      <c r="M122" s="11">
        <v>6.53</v>
      </c>
      <c r="N122" s="11">
        <v>130.6</v>
      </c>
      <c r="O122" s="11">
        <v>88.85</v>
      </c>
      <c r="P122" s="11">
        <v>92.55</v>
      </c>
      <c r="Q122" s="11" t="s">
        <v>4</v>
      </c>
      <c r="R122" s="11">
        <f t="shared" si="1"/>
        <v>0</v>
      </c>
      <c r="S122" s="11" t="s">
        <v>5</v>
      </c>
      <c r="T122" s="11">
        <f t="shared" si="2"/>
        <v>0</v>
      </c>
      <c r="U122" s="11" t="s">
        <v>6</v>
      </c>
      <c r="V122" s="11" t="s">
        <v>6</v>
      </c>
    </row>
    <row r="123" spans="1:22" ht="15.75" hidden="1" customHeight="1" x14ac:dyDescent="0.2">
      <c r="A123" s="11" t="s">
        <v>1201</v>
      </c>
      <c r="B123" s="11" t="s">
        <v>58</v>
      </c>
      <c r="C123" s="11" t="s">
        <v>21</v>
      </c>
      <c r="D123" s="12">
        <v>45973</v>
      </c>
      <c r="E123" s="12" t="str">
        <f t="shared" si="0"/>
        <v>2025</v>
      </c>
      <c r="F123" s="11" t="s">
        <v>23</v>
      </c>
      <c r="G123" s="11">
        <v>22.45</v>
      </c>
      <c r="H123" s="11">
        <v>50.32</v>
      </c>
      <c r="I123" s="11">
        <v>303</v>
      </c>
      <c r="J123" s="11">
        <v>44</v>
      </c>
      <c r="K123" s="11">
        <v>5.45</v>
      </c>
      <c r="L123" s="11">
        <v>98.99</v>
      </c>
      <c r="M123" s="11">
        <v>7.16</v>
      </c>
      <c r="N123" s="11">
        <v>127.2</v>
      </c>
      <c r="O123" s="11">
        <v>84.52</v>
      </c>
      <c r="P123" s="11">
        <v>96.2</v>
      </c>
      <c r="Q123" s="11" t="s">
        <v>4</v>
      </c>
      <c r="R123" s="11">
        <f t="shared" si="1"/>
        <v>0</v>
      </c>
      <c r="S123" s="11" t="s">
        <v>5</v>
      </c>
      <c r="T123" s="11">
        <f t="shared" si="2"/>
        <v>0</v>
      </c>
      <c r="U123" s="11" t="s">
        <v>6</v>
      </c>
      <c r="V123" s="11" t="s">
        <v>6</v>
      </c>
    </row>
    <row r="124" spans="1:22" ht="15.75" customHeight="1" x14ac:dyDescent="0.2">
      <c r="A124" s="11" t="s">
        <v>1202</v>
      </c>
      <c r="B124" s="11" t="s">
        <v>1</v>
      </c>
      <c r="C124" s="11" t="s">
        <v>47</v>
      </c>
      <c r="D124" s="12">
        <v>45838</v>
      </c>
      <c r="E124" s="12" t="str">
        <f t="shared" si="0"/>
        <v>2025</v>
      </c>
      <c r="F124" s="11" t="s">
        <v>3</v>
      </c>
      <c r="G124" s="11">
        <v>21.98</v>
      </c>
      <c r="H124" s="11">
        <v>43.01</v>
      </c>
      <c r="I124" s="11">
        <v>314</v>
      </c>
      <c r="J124" s="11">
        <v>30.7</v>
      </c>
      <c r="K124" s="11">
        <v>6.12</v>
      </c>
      <c r="L124" s="11">
        <v>99.38</v>
      </c>
      <c r="M124" s="11">
        <v>6.7</v>
      </c>
      <c r="N124" s="11">
        <v>106.7</v>
      </c>
      <c r="O124" s="11">
        <v>86.89</v>
      </c>
      <c r="P124" s="11">
        <v>92.55</v>
      </c>
      <c r="Q124" s="11" t="s">
        <v>4</v>
      </c>
      <c r="R124" s="11">
        <f t="shared" si="1"/>
        <v>0</v>
      </c>
      <c r="S124" s="11" t="s">
        <v>5</v>
      </c>
      <c r="T124" s="11">
        <f t="shared" si="2"/>
        <v>0</v>
      </c>
      <c r="U124" s="11" t="s">
        <v>6</v>
      </c>
      <c r="V124" s="11" t="s">
        <v>6</v>
      </c>
    </row>
    <row r="125" spans="1:22" ht="15.75" customHeight="1" x14ac:dyDescent="0.2">
      <c r="A125" s="11" t="s">
        <v>1203</v>
      </c>
      <c r="B125" s="11" t="s">
        <v>1</v>
      </c>
      <c r="C125" s="11" t="s">
        <v>47</v>
      </c>
      <c r="D125" s="12">
        <v>45330</v>
      </c>
      <c r="E125" s="12" t="str">
        <f t="shared" si="0"/>
        <v>2024</v>
      </c>
      <c r="F125" s="11" t="s">
        <v>3</v>
      </c>
      <c r="G125" s="11">
        <v>22.21</v>
      </c>
      <c r="H125" s="11">
        <v>47.14</v>
      </c>
      <c r="I125" s="11">
        <v>321</v>
      </c>
      <c r="J125" s="11">
        <v>47.3</v>
      </c>
      <c r="K125" s="11">
        <v>7.68</v>
      </c>
      <c r="L125" s="11">
        <v>99.42</v>
      </c>
      <c r="M125" s="11">
        <v>6.74</v>
      </c>
      <c r="N125" s="11">
        <v>124</v>
      </c>
      <c r="O125" s="11">
        <v>81.040000000000006</v>
      </c>
      <c r="P125" s="11">
        <v>92.64</v>
      </c>
      <c r="Q125" s="11" t="s">
        <v>4</v>
      </c>
      <c r="R125" s="11">
        <f t="shared" si="1"/>
        <v>0</v>
      </c>
      <c r="S125" s="11" t="s">
        <v>50</v>
      </c>
      <c r="T125" s="11">
        <f t="shared" si="2"/>
        <v>1</v>
      </c>
      <c r="U125" s="11" t="s">
        <v>153</v>
      </c>
      <c r="V125" s="11" t="s">
        <v>89</v>
      </c>
    </row>
    <row r="126" spans="1:22" ht="15.75" hidden="1" customHeight="1" x14ac:dyDescent="0.2">
      <c r="A126" s="11" t="s">
        <v>342</v>
      </c>
      <c r="B126" s="11" t="s">
        <v>34</v>
      </c>
      <c r="C126" s="13" t="s">
        <v>35</v>
      </c>
      <c r="D126" s="12">
        <v>45711</v>
      </c>
      <c r="E126" s="12" t="str">
        <f t="shared" si="0"/>
        <v>2025</v>
      </c>
      <c r="F126" s="11" t="s">
        <v>3</v>
      </c>
      <c r="G126" s="11">
        <v>21.86</v>
      </c>
      <c r="H126" s="11">
        <v>46.69</v>
      </c>
      <c r="I126" s="11">
        <v>278</v>
      </c>
      <c r="J126" s="11">
        <v>44.4</v>
      </c>
      <c r="K126" s="11">
        <v>8.24</v>
      </c>
      <c r="L126" s="14"/>
      <c r="M126" s="11">
        <v>7.15</v>
      </c>
      <c r="N126" s="11">
        <v>129.9</v>
      </c>
      <c r="O126" s="11">
        <v>89.61</v>
      </c>
      <c r="P126" s="11">
        <v>96.19</v>
      </c>
      <c r="Q126" s="11" t="s">
        <v>4</v>
      </c>
      <c r="R126" s="11">
        <f t="shared" si="1"/>
        <v>0</v>
      </c>
      <c r="S126" s="11" t="s">
        <v>5</v>
      </c>
      <c r="T126" s="11">
        <f t="shared" si="2"/>
        <v>0</v>
      </c>
      <c r="U126" s="11" t="s">
        <v>6</v>
      </c>
      <c r="V126" s="11" t="s">
        <v>6</v>
      </c>
    </row>
    <row r="127" spans="1:22" ht="15.75" customHeight="1" x14ac:dyDescent="0.2">
      <c r="A127" s="11" t="s">
        <v>705</v>
      </c>
      <c r="B127" s="11" t="s">
        <v>1</v>
      </c>
      <c r="C127" s="13" t="s">
        <v>35</v>
      </c>
      <c r="D127" s="12">
        <v>45595</v>
      </c>
      <c r="E127" s="12" t="str">
        <f t="shared" si="0"/>
        <v>2024</v>
      </c>
      <c r="F127" s="11" t="s">
        <v>93</v>
      </c>
      <c r="G127" s="11">
        <v>22.55</v>
      </c>
      <c r="H127" s="11">
        <v>34.049999999999997</v>
      </c>
      <c r="I127" s="11">
        <v>349</v>
      </c>
      <c r="J127" s="11">
        <v>43.8</v>
      </c>
      <c r="K127" s="11">
        <v>7.87</v>
      </c>
      <c r="L127" s="11">
        <v>99.03</v>
      </c>
      <c r="M127" s="11">
        <v>6.68</v>
      </c>
      <c r="N127" s="11">
        <v>119.6</v>
      </c>
      <c r="O127" s="11">
        <v>89.87</v>
      </c>
      <c r="P127" s="11">
        <v>92.65</v>
      </c>
      <c r="Q127" s="11" t="s">
        <v>4</v>
      </c>
      <c r="R127" s="11">
        <f t="shared" si="1"/>
        <v>0</v>
      </c>
      <c r="S127" s="11" t="s">
        <v>5</v>
      </c>
      <c r="T127" s="11">
        <f t="shared" si="2"/>
        <v>0</v>
      </c>
      <c r="U127" s="11" t="s">
        <v>6</v>
      </c>
      <c r="V127" s="11" t="s">
        <v>6</v>
      </c>
    </row>
    <row r="128" spans="1:22" ht="15.75" customHeight="1" x14ac:dyDescent="0.2">
      <c r="A128" s="11" t="s">
        <v>1078</v>
      </c>
      <c r="B128" s="11" t="s">
        <v>1</v>
      </c>
      <c r="C128" s="13" t="s">
        <v>35</v>
      </c>
      <c r="D128" s="12">
        <v>45396</v>
      </c>
      <c r="E128" s="12" t="str">
        <f t="shared" si="0"/>
        <v>2024</v>
      </c>
      <c r="F128" s="11" t="s">
        <v>37</v>
      </c>
      <c r="G128" s="14"/>
      <c r="H128" s="11">
        <v>43.05</v>
      </c>
      <c r="I128" s="11">
        <v>355</v>
      </c>
      <c r="J128" s="11">
        <v>47</v>
      </c>
      <c r="K128" s="11">
        <v>6.4</v>
      </c>
      <c r="L128" s="11">
        <v>99.24</v>
      </c>
      <c r="M128" s="11">
        <v>6.74</v>
      </c>
      <c r="N128" s="11">
        <v>117.5</v>
      </c>
      <c r="O128" s="11">
        <v>82.59</v>
      </c>
      <c r="P128" s="11">
        <v>92.66</v>
      </c>
      <c r="Q128" s="11" t="s">
        <v>4</v>
      </c>
      <c r="R128" s="11">
        <f t="shared" si="1"/>
        <v>0</v>
      </c>
      <c r="S128" s="11" t="s">
        <v>5</v>
      </c>
      <c r="T128" s="11">
        <f t="shared" si="2"/>
        <v>0</v>
      </c>
      <c r="U128" s="11" t="s">
        <v>6</v>
      </c>
      <c r="V128" s="11" t="s">
        <v>6</v>
      </c>
    </row>
    <row r="129" spans="1:22" ht="15.75" customHeight="1" x14ac:dyDescent="0.2">
      <c r="A129" s="11" t="s">
        <v>1211</v>
      </c>
      <c r="B129" s="11" t="s">
        <v>1</v>
      </c>
      <c r="C129" s="11" t="s">
        <v>47</v>
      </c>
      <c r="D129" s="12">
        <v>45403</v>
      </c>
      <c r="E129" s="12" t="str">
        <f t="shared" si="0"/>
        <v>2024</v>
      </c>
      <c r="F129" s="11" t="s">
        <v>23</v>
      </c>
      <c r="G129" s="11">
        <v>24.93</v>
      </c>
      <c r="H129" s="11">
        <v>39.17</v>
      </c>
      <c r="I129" s="11">
        <v>327</v>
      </c>
      <c r="J129" s="11">
        <v>46.4</v>
      </c>
      <c r="K129" s="11">
        <v>7.04</v>
      </c>
      <c r="L129" s="11">
        <v>99.57</v>
      </c>
      <c r="M129" s="11">
        <v>6.67</v>
      </c>
      <c r="N129" s="11">
        <v>132.9</v>
      </c>
      <c r="O129" s="11">
        <v>86.64</v>
      </c>
      <c r="P129" s="11">
        <v>92.69</v>
      </c>
      <c r="Q129" s="11" t="s">
        <v>4</v>
      </c>
      <c r="R129" s="11">
        <f t="shared" si="1"/>
        <v>0</v>
      </c>
      <c r="S129" s="11" t="s">
        <v>5</v>
      </c>
      <c r="T129" s="11">
        <f t="shared" si="2"/>
        <v>0</v>
      </c>
      <c r="U129" s="11" t="s">
        <v>6</v>
      </c>
      <c r="V129" s="11" t="s">
        <v>6</v>
      </c>
    </row>
    <row r="130" spans="1:22" ht="15.75" hidden="1" customHeight="1" x14ac:dyDescent="0.2">
      <c r="A130" s="11" t="s">
        <v>1214</v>
      </c>
      <c r="B130" s="11" t="s">
        <v>58</v>
      </c>
      <c r="C130" s="11" t="s">
        <v>35</v>
      </c>
      <c r="D130" s="12">
        <v>45657</v>
      </c>
      <c r="E130" s="12" t="str">
        <f t="shared" si="0"/>
        <v>2024</v>
      </c>
      <c r="F130" s="11" t="s">
        <v>37</v>
      </c>
      <c r="G130" s="11">
        <v>22.08</v>
      </c>
      <c r="H130" s="11">
        <v>44.71</v>
      </c>
      <c r="I130" s="11">
        <v>305</v>
      </c>
      <c r="J130" s="11">
        <v>40.9</v>
      </c>
      <c r="K130" s="11">
        <v>7.88</v>
      </c>
      <c r="L130" s="11">
        <v>99.53</v>
      </c>
      <c r="M130" s="11">
        <v>6.69</v>
      </c>
      <c r="N130" s="11">
        <v>111.6</v>
      </c>
      <c r="O130" s="11">
        <v>86.4</v>
      </c>
      <c r="P130" s="11">
        <v>96.17</v>
      </c>
      <c r="Q130" s="11" t="s">
        <v>177</v>
      </c>
      <c r="R130" s="11">
        <f t="shared" si="1"/>
        <v>1</v>
      </c>
      <c r="S130" s="11" t="s">
        <v>5</v>
      </c>
      <c r="T130" s="11">
        <f t="shared" si="2"/>
        <v>0</v>
      </c>
      <c r="U130" s="11" t="s">
        <v>6</v>
      </c>
      <c r="V130" s="11" t="s">
        <v>6</v>
      </c>
    </row>
    <row r="131" spans="1:22" ht="15.75" hidden="1" customHeight="1" x14ac:dyDescent="0.2">
      <c r="A131" s="11" t="s">
        <v>1217</v>
      </c>
      <c r="B131" s="11" t="s">
        <v>58</v>
      </c>
      <c r="C131" s="11" t="s">
        <v>21</v>
      </c>
      <c r="D131" s="12">
        <v>45406</v>
      </c>
      <c r="E131" s="12" t="str">
        <f t="shared" si="0"/>
        <v>2024</v>
      </c>
      <c r="F131" s="11" t="s">
        <v>3</v>
      </c>
      <c r="G131" s="11">
        <v>22.63</v>
      </c>
      <c r="H131" s="11">
        <v>49.93</v>
      </c>
      <c r="I131" s="11">
        <v>378</v>
      </c>
      <c r="J131" s="11">
        <v>44.5</v>
      </c>
      <c r="K131" s="11">
        <v>6.8</v>
      </c>
      <c r="L131" s="11">
        <v>98.83</v>
      </c>
      <c r="M131" s="11">
        <v>6.88</v>
      </c>
      <c r="N131" s="11">
        <v>113.8</v>
      </c>
      <c r="O131" s="11">
        <v>89.61</v>
      </c>
      <c r="P131" s="11">
        <v>96.17</v>
      </c>
      <c r="Q131" s="11" t="s">
        <v>4</v>
      </c>
      <c r="R131" s="11">
        <f t="shared" si="1"/>
        <v>0</v>
      </c>
      <c r="S131" s="11" t="s">
        <v>5</v>
      </c>
      <c r="T131" s="11">
        <f t="shared" si="2"/>
        <v>0</v>
      </c>
      <c r="U131" s="11" t="s">
        <v>6</v>
      </c>
      <c r="V131" s="11" t="s">
        <v>6</v>
      </c>
    </row>
    <row r="132" spans="1:22" ht="15.75" customHeight="1" x14ac:dyDescent="0.2">
      <c r="A132" s="11" t="s">
        <v>1220</v>
      </c>
      <c r="B132" s="11" t="s">
        <v>1</v>
      </c>
      <c r="C132" s="11" t="s">
        <v>47</v>
      </c>
      <c r="D132" s="12">
        <v>45712</v>
      </c>
      <c r="E132" s="12" t="str">
        <f t="shared" si="0"/>
        <v>2025</v>
      </c>
      <c r="F132" s="11" t="s">
        <v>93</v>
      </c>
      <c r="G132" s="11">
        <v>22.11</v>
      </c>
      <c r="H132" s="11">
        <v>41.88</v>
      </c>
      <c r="I132" s="11">
        <v>332</v>
      </c>
      <c r="J132" s="11">
        <v>41.3</v>
      </c>
      <c r="K132" s="11">
        <v>7.05</v>
      </c>
      <c r="L132" s="11">
        <v>98.92</v>
      </c>
      <c r="M132" s="11">
        <v>6.87</v>
      </c>
      <c r="N132" s="11">
        <v>148.30000000000001</v>
      </c>
      <c r="O132" s="11">
        <v>89.34</v>
      </c>
      <c r="P132" s="11">
        <v>92.7</v>
      </c>
      <c r="Q132" s="11" t="s">
        <v>4</v>
      </c>
      <c r="R132" s="11">
        <f t="shared" si="1"/>
        <v>0</v>
      </c>
      <c r="S132" s="11" t="s">
        <v>5</v>
      </c>
      <c r="T132" s="11">
        <f t="shared" si="2"/>
        <v>0</v>
      </c>
      <c r="U132" s="11" t="s">
        <v>6</v>
      </c>
      <c r="V132" s="11" t="s">
        <v>6</v>
      </c>
    </row>
    <row r="133" spans="1:22" ht="15.75" customHeight="1" x14ac:dyDescent="0.2">
      <c r="A133" s="11" t="s">
        <v>1224</v>
      </c>
      <c r="B133" s="11" t="s">
        <v>1</v>
      </c>
      <c r="C133" s="13" t="s">
        <v>35</v>
      </c>
      <c r="D133" s="12">
        <v>45508</v>
      </c>
      <c r="E133" s="12" t="str">
        <f t="shared" si="0"/>
        <v>2024</v>
      </c>
      <c r="F133" s="11" t="s">
        <v>23</v>
      </c>
      <c r="G133" s="11">
        <v>23.71</v>
      </c>
      <c r="H133" s="11">
        <v>37.299999999999997</v>
      </c>
      <c r="I133" s="11">
        <v>315</v>
      </c>
      <c r="J133" s="11">
        <v>22.6</v>
      </c>
      <c r="K133" s="11">
        <v>5.77</v>
      </c>
      <c r="L133" s="11">
        <v>99.55</v>
      </c>
      <c r="M133" s="11">
        <v>6.55</v>
      </c>
      <c r="N133" s="11">
        <v>92.4</v>
      </c>
      <c r="O133" s="11">
        <v>90.83</v>
      </c>
      <c r="P133" s="11">
        <v>92.7</v>
      </c>
      <c r="Q133" s="11" t="s">
        <v>4</v>
      </c>
      <c r="R133" s="11">
        <f t="shared" si="1"/>
        <v>0</v>
      </c>
      <c r="S133" s="11" t="s">
        <v>5</v>
      </c>
      <c r="T133" s="11">
        <f t="shared" si="2"/>
        <v>0</v>
      </c>
      <c r="U133" s="11" t="s">
        <v>6</v>
      </c>
      <c r="V133" s="11" t="s">
        <v>6</v>
      </c>
    </row>
    <row r="134" spans="1:22" ht="15.75" customHeight="1" x14ac:dyDescent="0.2">
      <c r="A134" s="11" t="s">
        <v>1228</v>
      </c>
      <c r="B134" s="11" t="s">
        <v>1</v>
      </c>
      <c r="C134" s="11" t="s">
        <v>47</v>
      </c>
      <c r="D134" s="12">
        <v>45422</v>
      </c>
      <c r="E134" s="12" t="str">
        <f t="shared" si="0"/>
        <v>2024</v>
      </c>
      <c r="F134" s="11" t="s">
        <v>23</v>
      </c>
      <c r="G134" s="11">
        <v>21.96</v>
      </c>
      <c r="H134" s="11">
        <v>52.48</v>
      </c>
      <c r="I134" s="11">
        <v>358</v>
      </c>
      <c r="J134" s="11">
        <v>37</v>
      </c>
      <c r="K134" s="11">
        <v>6.77</v>
      </c>
      <c r="L134" s="11">
        <v>99.23</v>
      </c>
      <c r="M134" s="11">
        <v>6.62</v>
      </c>
      <c r="N134" s="11">
        <v>129.19999999999999</v>
      </c>
      <c r="O134" s="11">
        <v>86.87</v>
      </c>
      <c r="P134" s="11">
        <v>92.7</v>
      </c>
      <c r="Q134" s="11" t="s">
        <v>4</v>
      </c>
      <c r="R134" s="11">
        <f t="shared" si="1"/>
        <v>0</v>
      </c>
      <c r="S134" s="11" t="s">
        <v>5</v>
      </c>
      <c r="T134" s="11">
        <f t="shared" si="2"/>
        <v>0</v>
      </c>
      <c r="U134" s="11" t="s">
        <v>6</v>
      </c>
      <c r="V134" s="11" t="s">
        <v>6</v>
      </c>
    </row>
    <row r="135" spans="1:22" ht="15.75" hidden="1" customHeight="1" x14ac:dyDescent="0.2">
      <c r="A135" s="11" t="s">
        <v>344</v>
      </c>
      <c r="B135" s="11" t="s">
        <v>34</v>
      </c>
      <c r="C135" s="11" t="s">
        <v>21</v>
      </c>
      <c r="D135" s="12">
        <v>45580</v>
      </c>
      <c r="E135" s="12" t="str">
        <f t="shared" si="0"/>
        <v>2024</v>
      </c>
      <c r="F135" s="11" t="s">
        <v>93</v>
      </c>
      <c r="G135" s="11">
        <v>20.85</v>
      </c>
      <c r="H135" s="11">
        <v>43.91</v>
      </c>
      <c r="I135" s="11">
        <v>310</v>
      </c>
      <c r="J135" s="11">
        <v>46.1</v>
      </c>
      <c r="K135" s="11">
        <v>6.39</v>
      </c>
      <c r="L135" s="14"/>
      <c r="M135" s="11">
        <v>6.89</v>
      </c>
      <c r="N135" s="11">
        <v>132.9</v>
      </c>
      <c r="O135" s="11">
        <v>86.45</v>
      </c>
      <c r="P135" s="11">
        <v>96.16</v>
      </c>
      <c r="Q135" s="11" t="s">
        <v>4</v>
      </c>
      <c r="R135" s="11">
        <f t="shared" si="1"/>
        <v>0</v>
      </c>
      <c r="S135" s="11" t="s">
        <v>50</v>
      </c>
      <c r="T135" s="11">
        <f t="shared" si="2"/>
        <v>1</v>
      </c>
      <c r="U135" s="11" t="s">
        <v>244</v>
      </c>
      <c r="V135" s="11" t="s">
        <v>89</v>
      </c>
    </row>
    <row r="136" spans="1:22" ht="15.75" hidden="1" customHeight="1" x14ac:dyDescent="0.2">
      <c r="A136" s="11" t="s">
        <v>345</v>
      </c>
      <c r="B136" s="11" t="s">
        <v>34</v>
      </c>
      <c r="C136" s="11" t="s">
        <v>35</v>
      </c>
      <c r="D136" s="12">
        <v>45968</v>
      </c>
      <c r="E136" s="12" t="str">
        <f t="shared" si="0"/>
        <v>2025</v>
      </c>
      <c r="F136" s="11" t="s">
        <v>37</v>
      </c>
      <c r="G136" s="11">
        <v>19.91</v>
      </c>
      <c r="H136" s="11">
        <v>47.75</v>
      </c>
      <c r="I136" s="11">
        <v>286</v>
      </c>
      <c r="J136" s="11">
        <v>45.6</v>
      </c>
      <c r="K136" s="11">
        <v>7.66</v>
      </c>
      <c r="L136" s="11">
        <v>98.94</v>
      </c>
      <c r="M136" s="11">
        <v>6.88</v>
      </c>
      <c r="N136" s="11">
        <v>136.80000000000001</v>
      </c>
      <c r="O136" s="11">
        <v>86.47</v>
      </c>
      <c r="P136" s="11">
        <v>96.15</v>
      </c>
      <c r="Q136" s="11" t="s">
        <v>4</v>
      </c>
      <c r="R136" s="11">
        <f t="shared" si="1"/>
        <v>0</v>
      </c>
      <c r="S136" s="11" t="s">
        <v>5</v>
      </c>
      <c r="T136" s="11">
        <f t="shared" si="2"/>
        <v>0</v>
      </c>
      <c r="U136" s="11" t="s">
        <v>6</v>
      </c>
      <c r="V136" s="11" t="s">
        <v>6</v>
      </c>
    </row>
    <row r="137" spans="1:22" ht="15.75" hidden="1" customHeight="1" x14ac:dyDescent="0.2">
      <c r="A137" s="11" t="s">
        <v>1236</v>
      </c>
      <c r="B137" s="11" t="s">
        <v>58</v>
      </c>
      <c r="C137" s="11" t="s">
        <v>35</v>
      </c>
      <c r="D137" s="12">
        <v>45941</v>
      </c>
      <c r="E137" s="12" t="str">
        <f t="shared" si="0"/>
        <v>2025</v>
      </c>
      <c r="F137" s="11" t="s">
        <v>93</v>
      </c>
      <c r="G137" s="11">
        <v>22.67</v>
      </c>
      <c r="H137" s="11">
        <v>39.83</v>
      </c>
      <c r="I137" s="11">
        <v>342</v>
      </c>
      <c r="J137" s="11">
        <v>44.2</v>
      </c>
      <c r="K137" s="11">
        <v>7.08</v>
      </c>
      <c r="L137" s="11">
        <v>98.96</v>
      </c>
      <c r="M137" s="11">
        <v>6.79</v>
      </c>
      <c r="N137" s="11">
        <v>135.30000000000001</v>
      </c>
      <c r="O137" s="11">
        <v>85.85</v>
      </c>
      <c r="P137" s="11">
        <v>96.15</v>
      </c>
      <c r="Q137" s="11" t="s">
        <v>4</v>
      </c>
      <c r="R137" s="11">
        <f t="shared" si="1"/>
        <v>0</v>
      </c>
      <c r="S137" s="11" t="s">
        <v>5</v>
      </c>
      <c r="T137" s="11">
        <f t="shared" si="2"/>
        <v>0</v>
      </c>
      <c r="U137" s="11" t="s">
        <v>6</v>
      </c>
      <c r="V137" s="11" t="s">
        <v>6</v>
      </c>
    </row>
    <row r="138" spans="1:22" ht="15.75" hidden="1" customHeight="1" x14ac:dyDescent="0.2">
      <c r="A138" s="11" t="s">
        <v>1239</v>
      </c>
      <c r="B138" s="11" t="s">
        <v>58</v>
      </c>
      <c r="C138" s="11" t="s">
        <v>35</v>
      </c>
      <c r="D138" s="12">
        <v>45797</v>
      </c>
      <c r="E138" s="12" t="str">
        <f t="shared" si="0"/>
        <v>2025</v>
      </c>
      <c r="F138" s="11" t="s">
        <v>23</v>
      </c>
      <c r="G138" s="11">
        <v>21.58</v>
      </c>
      <c r="H138" s="11">
        <v>42.61</v>
      </c>
      <c r="I138" s="11">
        <v>318</v>
      </c>
      <c r="J138" s="11">
        <v>37.9</v>
      </c>
      <c r="K138" s="11">
        <v>7.02</v>
      </c>
      <c r="L138" s="11">
        <v>99.15</v>
      </c>
      <c r="M138" s="11">
        <v>6.59</v>
      </c>
      <c r="N138" s="11">
        <v>141.9</v>
      </c>
      <c r="O138" s="11">
        <v>87.67</v>
      </c>
      <c r="P138" s="11">
        <v>96.15</v>
      </c>
      <c r="Q138" s="11" t="s">
        <v>4</v>
      </c>
      <c r="R138" s="11">
        <f t="shared" si="1"/>
        <v>0</v>
      </c>
      <c r="S138" s="11" t="s">
        <v>5</v>
      </c>
      <c r="T138" s="11">
        <f t="shared" si="2"/>
        <v>0</v>
      </c>
      <c r="U138" s="11" t="s">
        <v>6</v>
      </c>
      <c r="V138" s="11" t="s">
        <v>6</v>
      </c>
    </row>
    <row r="139" spans="1:22" ht="15.75" hidden="1" customHeight="1" x14ac:dyDescent="0.2">
      <c r="A139" s="11" t="s">
        <v>1242</v>
      </c>
      <c r="B139" s="11" t="s">
        <v>58</v>
      </c>
      <c r="C139" s="11" t="s">
        <v>21</v>
      </c>
      <c r="D139" s="12">
        <v>45326</v>
      </c>
      <c r="E139" s="12" t="str">
        <f t="shared" si="0"/>
        <v>2024</v>
      </c>
      <c r="F139" s="11" t="s">
        <v>3</v>
      </c>
      <c r="G139" s="11">
        <v>21.12</v>
      </c>
      <c r="H139" s="11">
        <v>40.18</v>
      </c>
      <c r="I139" s="11">
        <v>347</v>
      </c>
      <c r="J139" s="11">
        <v>40.799999999999997</v>
      </c>
      <c r="K139" s="11">
        <v>7.93</v>
      </c>
      <c r="L139" s="11">
        <v>99.45</v>
      </c>
      <c r="M139" s="11">
        <v>6.8</v>
      </c>
      <c r="N139" s="14"/>
      <c r="O139" s="11">
        <v>90.37</v>
      </c>
      <c r="P139" s="11">
        <v>96.15</v>
      </c>
      <c r="Q139" s="11" t="s">
        <v>4</v>
      </c>
      <c r="R139" s="11">
        <f t="shared" si="1"/>
        <v>0</v>
      </c>
      <c r="S139" s="11" t="s">
        <v>5</v>
      </c>
      <c r="T139" s="11">
        <f t="shared" si="2"/>
        <v>0</v>
      </c>
      <c r="U139" s="11" t="s">
        <v>6</v>
      </c>
      <c r="V139" s="11" t="s">
        <v>6</v>
      </c>
    </row>
    <row r="140" spans="1:22" ht="15.75" hidden="1" customHeight="1" x14ac:dyDescent="0.2">
      <c r="A140" s="11" t="s">
        <v>1245</v>
      </c>
      <c r="B140" s="11" t="s">
        <v>58</v>
      </c>
      <c r="C140" s="11" t="s">
        <v>35</v>
      </c>
      <c r="D140" s="12">
        <v>45470</v>
      </c>
      <c r="E140" s="12" t="str">
        <f t="shared" si="0"/>
        <v>2024</v>
      </c>
      <c r="F140" s="11" t="s">
        <v>23</v>
      </c>
      <c r="G140" s="11">
        <v>20.91</v>
      </c>
      <c r="H140" s="11">
        <v>39.21</v>
      </c>
      <c r="I140" s="11">
        <v>337</v>
      </c>
      <c r="J140" s="11">
        <v>40.700000000000003</v>
      </c>
      <c r="K140" s="11">
        <v>7.58</v>
      </c>
      <c r="L140" s="11">
        <v>99.61</v>
      </c>
      <c r="M140" s="11">
        <v>6.77</v>
      </c>
      <c r="N140" s="11">
        <v>121</v>
      </c>
      <c r="O140" s="11">
        <v>85.29</v>
      </c>
      <c r="P140" s="11">
        <v>96.15</v>
      </c>
      <c r="Q140" s="11" t="s">
        <v>4</v>
      </c>
      <c r="R140" s="11">
        <f t="shared" si="1"/>
        <v>0</v>
      </c>
      <c r="S140" s="11" t="s">
        <v>5</v>
      </c>
      <c r="T140" s="11">
        <f t="shared" si="2"/>
        <v>0</v>
      </c>
      <c r="U140" s="11" t="s">
        <v>6</v>
      </c>
      <c r="V140" s="11" t="s">
        <v>6</v>
      </c>
    </row>
    <row r="141" spans="1:22" ht="15.75" hidden="1" customHeight="1" x14ac:dyDescent="0.2">
      <c r="A141" s="11" t="s">
        <v>347</v>
      </c>
      <c r="B141" s="11" t="s">
        <v>34</v>
      </c>
      <c r="C141" s="11" t="s">
        <v>35</v>
      </c>
      <c r="D141" s="12">
        <v>45327</v>
      </c>
      <c r="E141" s="12" t="str">
        <f t="shared" si="0"/>
        <v>2024</v>
      </c>
      <c r="F141" s="11" t="s">
        <v>93</v>
      </c>
      <c r="G141" s="11">
        <v>22.22</v>
      </c>
      <c r="H141" s="11">
        <v>46.4</v>
      </c>
      <c r="I141" s="11">
        <v>357</v>
      </c>
      <c r="J141" s="11">
        <v>45.5</v>
      </c>
      <c r="K141" s="11">
        <v>7.12</v>
      </c>
      <c r="L141" s="14"/>
      <c r="M141" s="11">
        <v>7.12</v>
      </c>
      <c r="N141" s="11">
        <v>136.9</v>
      </c>
      <c r="O141" s="11">
        <v>89.4</v>
      </c>
      <c r="P141" s="11">
        <v>96.14</v>
      </c>
      <c r="Q141" s="11" t="s">
        <v>4</v>
      </c>
      <c r="R141" s="11">
        <f t="shared" si="1"/>
        <v>0</v>
      </c>
      <c r="S141" s="11" t="s">
        <v>5</v>
      </c>
      <c r="T141" s="11">
        <f t="shared" si="2"/>
        <v>0</v>
      </c>
      <c r="U141" s="11" t="s">
        <v>6</v>
      </c>
      <c r="V141" s="11" t="s">
        <v>6</v>
      </c>
    </row>
    <row r="142" spans="1:22" ht="15.75" customHeight="1" x14ac:dyDescent="0.2">
      <c r="A142" s="11" t="s">
        <v>285</v>
      </c>
      <c r="B142" s="11" t="s">
        <v>1</v>
      </c>
      <c r="C142" s="11" t="s">
        <v>35</v>
      </c>
      <c r="D142" s="12">
        <v>45744</v>
      </c>
      <c r="E142" s="12" t="str">
        <f t="shared" si="0"/>
        <v>2025</v>
      </c>
      <c r="F142" s="11" t="s">
        <v>37</v>
      </c>
      <c r="G142" s="11">
        <v>23.25</v>
      </c>
      <c r="H142" s="11">
        <v>41.31</v>
      </c>
      <c r="I142" s="11">
        <v>371</v>
      </c>
      <c r="J142" s="11">
        <v>28.2</v>
      </c>
      <c r="K142" s="11">
        <v>6.61</v>
      </c>
      <c r="L142" s="11">
        <v>99.49</v>
      </c>
      <c r="M142" s="11">
        <v>6.74</v>
      </c>
      <c r="N142" s="11">
        <v>112</v>
      </c>
      <c r="O142" s="11">
        <v>91.02</v>
      </c>
      <c r="P142" s="11">
        <v>92.71</v>
      </c>
      <c r="Q142" s="11" t="s">
        <v>4</v>
      </c>
      <c r="R142" s="11">
        <f t="shared" si="1"/>
        <v>0</v>
      </c>
      <c r="S142" s="11" t="s">
        <v>5</v>
      </c>
      <c r="T142" s="11">
        <f t="shared" si="2"/>
        <v>0</v>
      </c>
      <c r="U142" s="11" t="s">
        <v>6</v>
      </c>
      <c r="V142" s="11" t="s">
        <v>6</v>
      </c>
    </row>
    <row r="143" spans="1:22" ht="15.75" hidden="1" customHeight="1" x14ac:dyDescent="0.2">
      <c r="A143" s="11" t="s">
        <v>322</v>
      </c>
      <c r="B143" s="11" t="s">
        <v>58</v>
      </c>
      <c r="C143" s="11" t="s">
        <v>21</v>
      </c>
      <c r="D143" s="12">
        <v>46005</v>
      </c>
      <c r="E143" s="12" t="str">
        <f t="shared" si="0"/>
        <v>2025</v>
      </c>
      <c r="F143" s="11" t="s">
        <v>37</v>
      </c>
      <c r="G143" s="11">
        <v>21.48</v>
      </c>
      <c r="H143" s="11">
        <v>37.15</v>
      </c>
      <c r="I143" s="11">
        <v>311</v>
      </c>
      <c r="J143" s="11">
        <v>39.700000000000003</v>
      </c>
      <c r="K143" s="11">
        <v>6.53</v>
      </c>
      <c r="L143" s="11">
        <v>99.37</v>
      </c>
      <c r="M143" s="11">
        <v>6.72</v>
      </c>
      <c r="N143" s="11">
        <v>99.1</v>
      </c>
      <c r="O143" s="11">
        <v>91.33</v>
      </c>
      <c r="P143" s="11">
        <v>96.13</v>
      </c>
      <c r="Q143" s="11" t="s">
        <v>4</v>
      </c>
      <c r="R143" s="11">
        <f t="shared" si="1"/>
        <v>0</v>
      </c>
      <c r="S143" s="11" t="s">
        <v>5</v>
      </c>
      <c r="T143" s="11">
        <f t="shared" si="2"/>
        <v>0</v>
      </c>
      <c r="U143" s="11" t="s">
        <v>6</v>
      </c>
      <c r="V143" s="11" t="s">
        <v>6</v>
      </c>
    </row>
    <row r="144" spans="1:22" ht="15.75" hidden="1" customHeight="1" x14ac:dyDescent="0.2">
      <c r="A144" s="11" t="s">
        <v>861</v>
      </c>
      <c r="B144" s="11" t="s">
        <v>20</v>
      </c>
      <c r="C144" s="13" t="s">
        <v>35</v>
      </c>
      <c r="D144" s="12">
        <v>45748</v>
      </c>
      <c r="E144" s="12" t="str">
        <f t="shared" si="0"/>
        <v>2025</v>
      </c>
      <c r="F144" s="11" t="s">
        <v>23</v>
      </c>
      <c r="G144" s="11">
        <v>22.99</v>
      </c>
      <c r="H144" s="11">
        <v>44.66</v>
      </c>
      <c r="I144" s="11">
        <v>319</v>
      </c>
      <c r="J144" s="11">
        <v>48.4</v>
      </c>
      <c r="K144" s="11">
        <v>7.19</v>
      </c>
      <c r="L144" s="11">
        <v>98.41</v>
      </c>
      <c r="M144" s="11">
        <v>6.96</v>
      </c>
      <c r="N144" s="11">
        <v>138.5</v>
      </c>
      <c r="O144" s="11">
        <v>84.01</v>
      </c>
      <c r="P144" s="11">
        <v>96.13</v>
      </c>
      <c r="Q144" s="11" t="s">
        <v>4</v>
      </c>
      <c r="R144" s="11">
        <f t="shared" si="1"/>
        <v>0</v>
      </c>
      <c r="S144" s="11" t="s">
        <v>5</v>
      </c>
      <c r="T144" s="11">
        <f t="shared" si="2"/>
        <v>0</v>
      </c>
      <c r="U144" s="11" t="s">
        <v>6</v>
      </c>
      <c r="V144" s="11" t="s">
        <v>6</v>
      </c>
    </row>
    <row r="145" spans="1:22" ht="15.75" customHeight="1" x14ac:dyDescent="0.2">
      <c r="A145" s="11" t="s">
        <v>1254</v>
      </c>
      <c r="B145" s="11" t="s">
        <v>1</v>
      </c>
      <c r="C145" s="11" t="s">
        <v>21</v>
      </c>
      <c r="D145" s="12">
        <v>46011</v>
      </c>
      <c r="E145" s="12" t="str">
        <f t="shared" si="0"/>
        <v>2025</v>
      </c>
      <c r="F145" s="11" t="s">
        <v>37</v>
      </c>
      <c r="G145" s="11">
        <v>23</v>
      </c>
      <c r="H145" s="11">
        <v>39.46</v>
      </c>
      <c r="I145" s="11">
        <v>364</v>
      </c>
      <c r="J145" s="11">
        <v>28.2</v>
      </c>
      <c r="K145" s="11">
        <v>6.03</v>
      </c>
      <c r="L145" s="11">
        <v>98.82</v>
      </c>
      <c r="M145" s="11">
        <v>6.6</v>
      </c>
      <c r="N145" s="11">
        <v>123.1</v>
      </c>
      <c r="O145" s="11">
        <v>93.07</v>
      </c>
      <c r="P145" s="11">
        <v>92.71</v>
      </c>
      <c r="Q145" s="11" t="s">
        <v>4</v>
      </c>
      <c r="R145" s="11">
        <f t="shared" si="1"/>
        <v>0</v>
      </c>
      <c r="S145" s="11" t="s">
        <v>5</v>
      </c>
      <c r="T145" s="11">
        <f t="shared" si="2"/>
        <v>0</v>
      </c>
      <c r="U145" s="11" t="s">
        <v>6</v>
      </c>
      <c r="V145" s="11" t="s">
        <v>6</v>
      </c>
    </row>
    <row r="146" spans="1:22" ht="15.75" customHeight="1" x14ac:dyDescent="0.2">
      <c r="A146" s="11" t="s">
        <v>1256</v>
      </c>
      <c r="B146" s="11" t="s">
        <v>1</v>
      </c>
      <c r="C146" s="11" t="s">
        <v>47</v>
      </c>
      <c r="D146" s="12">
        <v>45574</v>
      </c>
      <c r="E146" s="12" t="str">
        <f t="shared" si="0"/>
        <v>2024</v>
      </c>
      <c r="F146" s="11" t="s">
        <v>3</v>
      </c>
      <c r="G146" s="11">
        <v>21.81</v>
      </c>
      <c r="H146" s="11">
        <v>44.26</v>
      </c>
      <c r="I146" s="11">
        <v>348</v>
      </c>
      <c r="J146" s="11">
        <v>41.5</v>
      </c>
      <c r="K146" s="11">
        <v>6.99</v>
      </c>
      <c r="L146" s="11">
        <v>99.33</v>
      </c>
      <c r="M146" s="11">
        <v>6.81</v>
      </c>
      <c r="N146" s="11">
        <v>154.1</v>
      </c>
      <c r="O146" s="11">
        <v>84.43</v>
      </c>
      <c r="P146" s="11">
        <v>92.72</v>
      </c>
      <c r="Q146" s="11" t="s">
        <v>4</v>
      </c>
      <c r="R146" s="11">
        <f t="shared" si="1"/>
        <v>0</v>
      </c>
      <c r="S146" s="11" t="s">
        <v>5</v>
      </c>
      <c r="T146" s="11">
        <f t="shared" si="2"/>
        <v>0</v>
      </c>
      <c r="U146" s="11" t="s">
        <v>6</v>
      </c>
      <c r="V146" s="11" t="s">
        <v>6</v>
      </c>
    </row>
    <row r="147" spans="1:22" ht="15.75" hidden="1" customHeight="1" x14ac:dyDescent="0.2">
      <c r="A147" s="11" t="s">
        <v>1258</v>
      </c>
      <c r="B147" s="11" t="s">
        <v>58</v>
      </c>
      <c r="C147" s="13" t="s">
        <v>35</v>
      </c>
      <c r="D147" s="12">
        <v>45761</v>
      </c>
      <c r="E147" s="12" t="str">
        <f t="shared" si="0"/>
        <v>2025</v>
      </c>
      <c r="F147" s="11" t="s">
        <v>37</v>
      </c>
      <c r="G147" s="11">
        <v>23.8</v>
      </c>
      <c r="H147" s="11">
        <v>44.29</v>
      </c>
      <c r="I147" s="11">
        <v>349</v>
      </c>
      <c r="J147" s="11">
        <v>41.7</v>
      </c>
      <c r="K147" s="11">
        <v>6.89</v>
      </c>
      <c r="L147" s="11">
        <v>99.29</v>
      </c>
      <c r="M147" s="11">
        <v>6.75</v>
      </c>
      <c r="N147" s="11">
        <v>125.2</v>
      </c>
      <c r="O147" s="11">
        <v>84.77</v>
      </c>
      <c r="P147" s="11">
        <v>96.13</v>
      </c>
      <c r="Q147" s="11" t="s">
        <v>4</v>
      </c>
      <c r="R147" s="11">
        <f t="shared" si="1"/>
        <v>0</v>
      </c>
      <c r="S147" s="11" t="s">
        <v>5</v>
      </c>
      <c r="T147" s="11">
        <f t="shared" si="2"/>
        <v>0</v>
      </c>
      <c r="U147" s="11" t="s">
        <v>6</v>
      </c>
      <c r="V147" s="11" t="s">
        <v>6</v>
      </c>
    </row>
    <row r="148" spans="1:22" ht="15.75" customHeight="1" x14ac:dyDescent="0.2">
      <c r="A148" s="11" t="s">
        <v>1261</v>
      </c>
      <c r="B148" s="11" t="s">
        <v>1</v>
      </c>
      <c r="C148" s="11" t="s">
        <v>21</v>
      </c>
      <c r="D148" s="12">
        <v>45979</v>
      </c>
      <c r="E148" s="12" t="str">
        <f t="shared" si="0"/>
        <v>2025</v>
      </c>
      <c r="F148" s="11" t="s">
        <v>3</v>
      </c>
      <c r="G148" s="11">
        <v>22.25</v>
      </c>
      <c r="H148" s="11">
        <v>39.6</v>
      </c>
      <c r="I148" s="11">
        <v>309</v>
      </c>
      <c r="J148" s="11">
        <v>33.700000000000003</v>
      </c>
      <c r="K148" s="11">
        <v>6.28</v>
      </c>
      <c r="L148" s="14"/>
      <c r="M148" s="11">
        <v>6.6</v>
      </c>
      <c r="N148" s="11">
        <v>120.1</v>
      </c>
      <c r="O148" s="11">
        <v>88.8</v>
      </c>
      <c r="P148" s="11">
        <v>92.75</v>
      </c>
      <c r="Q148" s="11" t="s">
        <v>4</v>
      </c>
      <c r="R148" s="11">
        <f t="shared" si="1"/>
        <v>0</v>
      </c>
      <c r="S148" s="11" t="s">
        <v>5</v>
      </c>
      <c r="T148" s="11">
        <f t="shared" si="2"/>
        <v>0</v>
      </c>
      <c r="U148" s="11" t="s">
        <v>6</v>
      </c>
      <c r="V148" s="11" t="s">
        <v>6</v>
      </c>
    </row>
    <row r="149" spans="1:22" ht="15.75" customHeight="1" x14ac:dyDescent="0.2">
      <c r="A149" s="11" t="s">
        <v>1264</v>
      </c>
      <c r="B149" s="11" t="s">
        <v>1</v>
      </c>
      <c r="C149" s="11" t="s">
        <v>21</v>
      </c>
      <c r="D149" s="12">
        <v>45626</v>
      </c>
      <c r="E149" s="12" t="str">
        <f t="shared" si="0"/>
        <v>2024</v>
      </c>
      <c r="F149" s="11" t="s">
        <v>3</v>
      </c>
      <c r="G149" s="11">
        <v>20.95</v>
      </c>
      <c r="H149" s="11">
        <v>49.39</v>
      </c>
      <c r="I149" s="11">
        <v>352</v>
      </c>
      <c r="J149" s="11">
        <v>35.700000000000003</v>
      </c>
      <c r="K149" s="11">
        <v>5.95</v>
      </c>
      <c r="L149" s="11">
        <v>98.9</v>
      </c>
      <c r="M149" s="11">
        <v>6.82</v>
      </c>
      <c r="N149" s="11">
        <v>118</v>
      </c>
      <c r="O149" s="11">
        <v>88.16</v>
      </c>
      <c r="P149" s="11">
        <v>92.77</v>
      </c>
      <c r="Q149" s="11" t="s">
        <v>4</v>
      </c>
      <c r="R149" s="11">
        <f t="shared" si="1"/>
        <v>0</v>
      </c>
      <c r="S149" s="11" t="s">
        <v>5</v>
      </c>
      <c r="T149" s="11">
        <f t="shared" si="2"/>
        <v>0</v>
      </c>
      <c r="U149" s="11" t="s">
        <v>6</v>
      </c>
      <c r="V149" s="11" t="s">
        <v>6</v>
      </c>
    </row>
    <row r="150" spans="1:22" ht="15.75" customHeight="1" x14ac:dyDescent="0.2">
      <c r="A150" s="11" t="s">
        <v>1268</v>
      </c>
      <c r="B150" s="11" t="s">
        <v>1</v>
      </c>
      <c r="C150" s="13" t="s">
        <v>35</v>
      </c>
      <c r="D150" s="12">
        <v>45561</v>
      </c>
      <c r="E150" s="12" t="str">
        <f t="shared" si="0"/>
        <v>2024</v>
      </c>
      <c r="F150" s="11" t="s">
        <v>93</v>
      </c>
      <c r="G150" s="11">
        <v>22.71</v>
      </c>
      <c r="H150" s="11">
        <v>45.79</v>
      </c>
      <c r="I150" s="11">
        <v>370</v>
      </c>
      <c r="J150" s="11">
        <v>39.5</v>
      </c>
      <c r="K150" s="11">
        <v>6.79</v>
      </c>
      <c r="L150" s="11">
        <v>99.66</v>
      </c>
      <c r="M150" s="11">
        <v>6.95</v>
      </c>
      <c r="N150" s="11">
        <v>114.3</v>
      </c>
      <c r="O150" s="11">
        <v>87.87</v>
      </c>
      <c r="P150" s="11">
        <v>92.78</v>
      </c>
      <c r="Q150" s="11" t="s">
        <v>4</v>
      </c>
      <c r="R150" s="11">
        <f t="shared" si="1"/>
        <v>0</v>
      </c>
      <c r="S150" s="11" t="s">
        <v>5</v>
      </c>
      <c r="T150" s="11">
        <f t="shared" si="2"/>
        <v>0</v>
      </c>
      <c r="U150" s="11" t="s">
        <v>6</v>
      </c>
      <c r="V150" s="11" t="s">
        <v>6</v>
      </c>
    </row>
    <row r="151" spans="1:22" ht="15.75" hidden="1" customHeight="1" x14ac:dyDescent="0.2">
      <c r="A151" s="11" t="s">
        <v>82</v>
      </c>
      <c r="B151" s="11" t="s">
        <v>34</v>
      </c>
      <c r="C151" s="11" t="s">
        <v>47</v>
      </c>
      <c r="D151" s="12">
        <v>45829</v>
      </c>
      <c r="E151" s="12" t="str">
        <f t="shared" si="0"/>
        <v>2025</v>
      </c>
      <c r="F151" s="11" t="s">
        <v>23</v>
      </c>
      <c r="G151" s="11">
        <v>22.41</v>
      </c>
      <c r="H151" s="11">
        <v>38.590000000000003</v>
      </c>
      <c r="I151" s="11">
        <v>289</v>
      </c>
      <c r="J151" s="11">
        <v>46.6</v>
      </c>
      <c r="K151" s="11">
        <v>8.06</v>
      </c>
      <c r="L151" s="11">
        <v>99.39</v>
      </c>
      <c r="M151" s="11">
        <v>6.95</v>
      </c>
      <c r="N151" s="11">
        <v>128.30000000000001</v>
      </c>
      <c r="O151" s="11">
        <v>87.71</v>
      </c>
      <c r="P151" s="11">
        <v>96.11</v>
      </c>
      <c r="Q151" s="11" t="s">
        <v>4</v>
      </c>
      <c r="R151" s="11">
        <f t="shared" si="1"/>
        <v>0</v>
      </c>
      <c r="S151" s="11" t="s">
        <v>5</v>
      </c>
      <c r="T151" s="11">
        <f t="shared" si="2"/>
        <v>0</v>
      </c>
      <c r="U151" s="11" t="s">
        <v>6</v>
      </c>
      <c r="V151" s="11" t="s">
        <v>6</v>
      </c>
    </row>
    <row r="152" spans="1:22" ht="15.75" customHeight="1" x14ac:dyDescent="0.2">
      <c r="A152" s="11" t="s">
        <v>1273</v>
      </c>
      <c r="B152" s="11" t="s">
        <v>1</v>
      </c>
      <c r="C152" s="13" t="s">
        <v>35</v>
      </c>
      <c r="D152" s="12">
        <v>45361</v>
      </c>
      <c r="E152" s="12" t="str">
        <f t="shared" si="0"/>
        <v>2024</v>
      </c>
      <c r="F152" s="11" t="s">
        <v>23</v>
      </c>
      <c r="G152" s="11">
        <v>23.02</v>
      </c>
      <c r="H152" s="11">
        <v>40.11</v>
      </c>
      <c r="I152" s="11">
        <v>322</v>
      </c>
      <c r="J152" s="11">
        <v>42.3</v>
      </c>
      <c r="K152" s="11">
        <v>7.3</v>
      </c>
      <c r="L152" s="11">
        <v>99.73</v>
      </c>
      <c r="M152" s="11">
        <v>6.62</v>
      </c>
      <c r="N152" s="11">
        <v>116.5</v>
      </c>
      <c r="O152" s="11">
        <v>87.9</v>
      </c>
      <c r="P152" s="11">
        <v>92.79</v>
      </c>
      <c r="Q152" s="11" t="s">
        <v>4</v>
      </c>
      <c r="R152" s="11">
        <f t="shared" si="1"/>
        <v>0</v>
      </c>
      <c r="S152" s="11" t="s">
        <v>5</v>
      </c>
      <c r="T152" s="11">
        <f t="shared" si="2"/>
        <v>0</v>
      </c>
      <c r="U152" s="11" t="s">
        <v>6</v>
      </c>
      <c r="V152" s="11" t="s">
        <v>6</v>
      </c>
    </row>
    <row r="153" spans="1:22" ht="15.75" hidden="1" customHeight="1" x14ac:dyDescent="0.2">
      <c r="A153" s="11" t="s">
        <v>970</v>
      </c>
      <c r="B153" s="11" t="s">
        <v>58</v>
      </c>
      <c r="C153" s="11" t="s">
        <v>47</v>
      </c>
      <c r="D153" s="12">
        <v>45477</v>
      </c>
      <c r="E153" s="12" t="str">
        <f t="shared" si="0"/>
        <v>2024</v>
      </c>
      <c r="F153" s="11" t="s">
        <v>3</v>
      </c>
      <c r="G153" s="11">
        <v>21.8</v>
      </c>
      <c r="H153" s="11">
        <v>38.71</v>
      </c>
      <c r="I153" s="11">
        <v>280</v>
      </c>
      <c r="J153" s="11">
        <v>46.3</v>
      </c>
      <c r="K153" s="11">
        <v>7.78</v>
      </c>
      <c r="L153" s="11">
        <v>98.92</v>
      </c>
      <c r="M153" s="11">
        <v>6.77</v>
      </c>
      <c r="N153" s="11">
        <v>131.9</v>
      </c>
      <c r="O153" s="11">
        <v>87.32</v>
      </c>
      <c r="P153" s="11">
        <v>96.08</v>
      </c>
      <c r="Q153" s="11" t="s">
        <v>4</v>
      </c>
      <c r="R153" s="11">
        <f t="shared" si="1"/>
        <v>0</v>
      </c>
      <c r="S153" s="11" t="s">
        <v>5</v>
      </c>
      <c r="T153" s="11">
        <f t="shared" si="2"/>
        <v>0</v>
      </c>
      <c r="U153" s="11" t="s">
        <v>6</v>
      </c>
      <c r="V153" s="11" t="s">
        <v>6</v>
      </c>
    </row>
    <row r="154" spans="1:22" ht="15.75" hidden="1" customHeight="1" x14ac:dyDescent="0.2">
      <c r="A154" s="11" t="s">
        <v>349</v>
      </c>
      <c r="B154" s="11" t="s">
        <v>34</v>
      </c>
      <c r="C154" s="11" t="s">
        <v>21</v>
      </c>
      <c r="D154" s="12">
        <v>45795</v>
      </c>
      <c r="E154" s="12" t="str">
        <f t="shared" si="0"/>
        <v>2025</v>
      </c>
      <c r="F154" s="11" t="s">
        <v>93</v>
      </c>
      <c r="G154" s="11">
        <v>22.4</v>
      </c>
      <c r="H154" s="11">
        <v>42.5</v>
      </c>
      <c r="I154" s="11">
        <v>272</v>
      </c>
      <c r="J154" s="11">
        <v>42.3</v>
      </c>
      <c r="K154" s="11">
        <v>7.2</v>
      </c>
      <c r="L154" s="11">
        <v>99.67</v>
      </c>
      <c r="M154" s="11">
        <v>7.13</v>
      </c>
      <c r="N154" s="11">
        <v>131.1</v>
      </c>
      <c r="O154" s="11">
        <v>89.99</v>
      </c>
      <c r="P154" s="11">
        <v>96.08</v>
      </c>
      <c r="Q154" s="11" t="s">
        <v>4</v>
      </c>
      <c r="R154" s="11">
        <f t="shared" si="1"/>
        <v>0</v>
      </c>
      <c r="S154" s="11" t="s">
        <v>5</v>
      </c>
      <c r="T154" s="11">
        <f t="shared" si="2"/>
        <v>0</v>
      </c>
      <c r="U154" s="11" t="s">
        <v>6</v>
      </c>
      <c r="V154" s="11" t="s">
        <v>6</v>
      </c>
    </row>
    <row r="155" spans="1:22" ht="15.75" customHeight="1" x14ac:dyDescent="0.2">
      <c r="A155" s="11" t="s">
        <v>1278</v>
      </c>
      <c r="B155" s="11" t="s">
        <v>1</v>
      </c>
      <c r="C155" s="11" t="s">
        <v>21</v>
      </c>
      <c r="D155" s="12">
        <v>45567</v>
      </c>
      <c r="E155" s="12" t="str">
        <f t="shared" si="0"/>
        <v>2024</v>
      </c>
      <c r="F155" s="11" t="s">
        <v>3</v>
      </c>
      <c r="G155" s="11">
        <v>21.86</v>
      </c>
      <c r="H155" s="11">
        <v>41.97</v>
      </c>
      <c r="I155" s="11">
        <v>315</v>
      </c>
      <c r="J155" s="11">
        <v>43.2</v>
      </c>
      <c r="K155" s="11">
        <v>7.59</v>
      </c>
      <c r="L155" s="11">
        <v>99.51</v>
      </c>
      <c r="M155" s="11">
        <v>6.84</v>
      </c>
      <c r="N155" s="11">
        <v>122.2</v>
      </c>
      <c r="O155" s="11">
        <v>87.82</v>
      </c>
      <c r="P155" s="11">
        <v>92.79</v>
      </c>
      <c r="Q155" s="11" t="s">
        <v>4</v>
      </c>
      <c r="R155" s="11">
        <f t="shared" si="1"/>
        <v>0</v>
      </c>
      <c r="S155" s="11" t="s">
        <v>5</v>
      </c>
      <c r="T155" s="11">
        <f t="shared" si="2"/>
        <v>0</v>
      </c>
      <c r="U155" s="11" t="s">
        <v>6</v>
      </c>
      <c r="V155" s="11" t="s">
        <v>6</v>
      </c>
    </row>
    <row r="156" spans="1:22" ht="15.75" customHeight="1" x14ac:dyDescent="0.2">
      <c r="A156" s="11" t="s">
        <v>1282</v>
      </c>
      <c r="B156" s="11" t="s">
        <v>1</v>
      </c>
      <c r="C156" s="11" t="s">
        <v>21</v>
      </c>
      <c r="D156" s="12">
        <v>45789</v>
      </c>
      <c r="E156" s="12" t="str">
        <f t="shared" si="0"/>
        <v>2025</v>
      </c>
      <c r="F156" s="11" t="s">
        <v>23</v>
      </c>
      <c r="G156" s="11">
        <v>22.42</v>
      </c>
      <c r="H156" s="11">
        <v>43.99</v>
      </c>
      <c r="I156" s="11">
        <v>346</v>
      </c>
      <c r="J156" s="11">
        <v>44</v>
      </c>
      <c r="K156" s="11">
        <v>7.6</v>
      </c>
      <c r="L156" s="11">
        <v>99.2</v>
      </c>
      <c r="M156" s="11">
        <v>6.6</v>
      </c>
      <c r="N156" s="11">
        <v>128</v>
      </c>
      <c r="O156" s="11">
        <v>86.43</v>
      </c>
      <c r="P156" s="11">
        <v>92.82</v>
      </c>
      <c r="Q156" s="11" t="s">
        <v>4</v>
      </c>
      <c r="R156" s="11">
        <f t="shared" si="1"/>
        <v>0</v>
      </c>
      <c r="S156" s="11" t="s">
        <v>5</v>
      </c>
      <c r="T156" s="11">
        <f t="shared" si="2"/>
        <v>0</v>
      </c>
      <c r="U156" s="11" t="s">
        <v>6</v>
      </c>
      <c r="V156" s="11" t="s">
        <v>6</v>
      </c>
    </row>
    <row r="157" spans="1:22" ht="15.75" customHeight="1" x14ac:dyDescent="0.2">
      <c r="A157" s="11" t="s">
        <v>1286</v>
      </c>
      <c r="B157" s="11" t="s">
        <v>1</v>
      </c>
      <c r="C157" s="11" t="s">
        <v>35</v>
      </c>
      <c r="D157" s="12">
        <v>45718</v>
      </c>
      <c r="E157" s="12" t="str">
        <f t="shared" si="0"/>
        <v>2025</v>
      </c>
      <c r="F157" s="11" t="s">
        <v>37</v>
      </c>
      <c r="G157" s="11">
        <v>22.34</v>
      </c>
      <c r="H157" s="11">
        <v>41.65</v>
      </c>
      <c r="I157" s="11">
        <v>365</v>
      </c>
      <c r="J157" s="11">
        <v>31</v>
      </c>
      <c r="K157" s="11">
        <v>7.69</v>
      </c>
      <c r="L157" s="11">
        <v>99.22</v>
      </c>
      <c r="M157" s="11">
        <v>6.69</v>
      </c>
      <c r="N157" s="11">
        <v>116.8</v>
      </c>
      <c r="O157" s="11">
        <v>93.08</v>
      </c>
      <c r="P157" s="11">
        <v>92.83</v>
      </c>
      <c r="Q157" s="11" t="s">
        <v>4</v>
      </c>
      <c r="R157" s="11">
        <f t="shared" si="1"/>
        <v>0</v>
      </c>
      <c r="S157" s="11" t="s">
        <v>5</v>
      </c>
      <c r="T157" s="11">
        <f t="shared" si="2"/>
        <v>0</v>
      </c>
      <c r="U157" s="11" t="s">
        <v>6</v>
      </c>
      <c r="V157" s="11" t="s">
        <v>6</v>
      </c>
    </row>
    <row r="158" spans="1:22" ht="15.75" hidden="1" customHeight="1" x14ac:dyDescent="0.2">
      <c r="A158" s="11" t="s">
        <v>350</v>
      </c>
      <c r="B158" s="11" t="s">
        <v>34</v>
      </c>
      <c r="C158" s="11" t="s">
        <v>35</v>
      </c>
      <c r="D158" s="12">
        <v>45893</v>
      </c>
      <c r="E158" s="12" t="str">
        <f t="shared" si="0"/>
        <v>2025</v>
      </c>
      <c r="F158" s="11" t="s">
        <v>3</v>
      </c>
      <c r="G158" s="11">
        <v>22.8</v>
      </c>
      <c r="H158" s="11">
        <v>35.75</v>
      </c>
      <c r="I158" s="11">
        <v>300</v>
      </c>
      <c r="J158" s="11">
        <v>41.7</v>
      </c>
      <c r="K158" s="11">
        <v>6.77</v>
      </c>
      <c r="L158" s="11">
        <v>99.3</v>
      </c>
      <c r="M158" s="11">
        <v>6.65</v>
      </c>
      <c r="N158" s="11">
        <v>121.3</v>
      </c>
      <c r="O158" s="11">
        <v>91.78</v>
      </c>
      <c r="P158" s="11">
        <v>96.06</v>
      </c>
      <c r="Q158" s="11" t="s">
        <v>4</v>
      </c>
      <c r="R158" s="11">
        <f t="shared" si="1"/>
        <v>0</v>
      </c>
      <c r="S158" s="11" t="s">
        <v>5</v>
      </c>
      <c r="T158" s="11">
        <f t="shared" si="2"/>
        <v>0</v>
      </c>
      <c r="U158" s="11" t="s">
        <v>6</v>
      </c>
      <c r="V158" s="11" t="s">
        <v>6</v>
      </c>
    </row>
    <row r="159" spans="1:22" ht="15.75" customHeight="1" x14ac:dyDescent="0.2">
      <c r="A159" s="11" t="s">
        <v>1291</v>
      </c>
      <c r="B159" s="11" t="s">
        <v>1</v>
      </c>
      <c r="C159" s="11" t="s">
        <v>21</v>
      </c>
      <c r="D159" s="12">
        <v>45527</v>
      </c>
      <c r="E159" s="12" t="str">
        <f t="shared" si="0"/>
        <v>2024</v>
      </c>
      <c r="F159" s="11" t="s">
        <v>3</v>
      </c>
      <c r="G159" s="11">
        <v>22.22</v>
      </c>
      <c r="H159" s="11">
        <v>32.24</v>
      </c>
      <c r="I159" s="11">
        <v>328</v>
      </c>
      <c r="J159" s="11">
        <v>46.9</v>
      </c>
      <c r="K159" s="11">
        <v>5.99</v>
      </c>
      <c r="L159" s="11">
        <v>99.38</v>
      </c>
      <c r="M159" s="11">
        <v>6.47</v>
      </c>
      <c r="N159" s="11">
        <v>120.8</v>
      </c>
      <c r="O159" s="11">
        <v>89.78</v>
      </c>
      <c r="P159" s="11">
        <v>92.84</v>
      </c>
      <c r="Q159" s="11" t="s">
        <v>4</v>
      </c>
      <c r="R159" s="11">
        <f t="shared" si="1"/>
        <v>0</v>
      </c>
      <c r="S159" s="11" t="s">
        <v>5</v>
      </c>
      <c r="T159" s="11">
        <f t="shared" si="2"/>
        <v>0</v>
      </c>
      <c r="U159" s="11" t="s">
        <v>6</v>
      </c>
      <c r="V159" s="11" t="s">
        <v>6</v>
      </c>
    </row>
    <row r="160" spans="1:22" ht="15.75" hidden="1" customHeight="1" x14ac:dyDescent="0.2">
      <c r="A160" s="11" t="s">
        <v>1294</v>
      </c>
      <c r="B160" s="11" t="s">
        <v>58</v>
      </c>
      <c r="C160" s="13" t="s">
        <v>35</v>
      </c>
      <c r="D160" s="12">
        <v>45735</v>
      </c>
      <c r="E160" s="12" t="str">
        <f t="shared" si="0"/>
        <v>2025</v>
      </c>
      <c r="F160" s="11" t="s">
        <v>3</v>
      </c>
      <c r="G160" s="11">
        <v>20.62</v>
      </c>
      <c r="H160" s="11">
        <v>39.94</v>
      </c>
      <c r="I160" s="11">
        <v>344</v>
      </c>
      <c r="J160" s="11">
        <v>39.799999999999997</v>
      </c>
      <c r="K160" s="11">
        <v>6.57</v>
      </c>
      <c r="L160" s="11">
        <v>100.06</v>
      </c>
      <c r="M160" s="11">
        <v>6.64</v>
      </c>
      <c r="N160" s="11">
        <v>107.8</v>
      </c>
      <c r="O160" s="11">
        <v>85.81</v>
      </c>
      <c r="P160" s="11">
        <v>96.05</v>
      </c>
      <c r="Q160" s="11" t="s">
        <v>4</v>
      </c>
      <c r="R160" s="11">
        <f t="shared" si="1"/>
        <v>0</v>
      </c>
      <c r="S160" s="11" t="s">
        <v>5</v>
      </c>
      <c r="T160" s="11">
        <f t="shared" si="2"/>
        <v>0</v>
      </c>
      <c r="U160" s="11" t="s">
        <v>6</v>
      </c>
      <c r="V160" s="11" t="s">
        <v>6</v>
      </c>
    </row>
    <row r="161" spans="1:22" ht="15.75" customHeight="1" x14ac:dyDescent="0.2">
      <c r="A161" s="11" t="s">
        <v>1298</v>
      </c>
      <c r="B161" s="11" t="s">
        <v>1</v>
      </c>
      <c r="C161" s="11" t="s">
        <v>47</v>
      </c>
      <c r="D161" s="12">
        <v>45888</v>
      </c>
      <c r="E161" s="12" t="str">
        <f t="shared" si="0"/>
        <v>2025</v>
      </c>
      <c r="F161" s="11" t="s">
        <v>37</v>
      </c>
      <c r="G161" s="11">
        <v>20.46</v>
      </c>
      <c r="H161" s="11">
        <v>45.76</v>
      </c>
      <c r="I161" s="11">
        <v>344</v>
      </c>
      <c r="J161" s="11">
        <v>41.6</v>
      </c>
      <c r="K161" s="11">
        <v>7.09</v>
      </c>
      <c r="L161" s="11">
        <v>99.17</v>
      </c>
      <c r="M161" s="11">
        <v>6.73</v>
      </c>
      <c r="N161" s="11">
        <v>113</v>
      </c>
      <c r="O161" s="11">
        <v>89.94</v>
      </c>
      <c r="P161" s="11">
        <v>92.85</v>
      </c>
      <c r="Q161" s="11" t="s">
        <v>4</v>
      </c>
      <c r="R161" s="11">
        <f t="shared" si="1"/>
        <v>0</v>
      </c>
      <c r="S161" s="11" t="s">
        <v>5</v>
      </c>
      <c r="T161" s="11">
        <f t="shared" si="2"/>
        <v>0</v>
      </c>
      <c r="U161" s="11" t="s">
        <v>6</v>
      </c>
      <c r="V161" s="11" t="s">
        <v>6</v>
      </c>
    </row>
    <row r="162" spans="1:22" ht="15.75" hidden="1" customHeight="1" x14ac:dyDescent="0.2">
      <c r="A162" s="11" t="s">
        <v>1301</v>
      </c>
      <c r="B162" s="11" t="s">
        <v>58</v>
      </c>
      <c r="C162" s="11" t="s">
        <v>47</v>
      </c>
      <c r="D162" s="12">
        <v>45325</v>
      </c>
      <c r="E162" s="12" t="str">
        <f t="shared" si="0"/>
        <v>2024</v>
      </c>
      <c r="F162" s="11" t="s">
        <v>3</v>
      </c>
      <c r="G162" s="11">
        <v>21.91</v>
      </c>
      <c r="H162" s="11">
        <v>42.67</v>
      </c>
      <c r="I162" s="11">
        <v>317</v>
      </c>
      <c r="J162" s="11">
        <v>44.9</v>
      </c>
      <c r="K162" s="11">
        <v>7.16</v>
      </c>
      <c r="L162" s="11">
        <v>99.39</v>
      </c>
      <c r="M162" s="11">
        <v>6.63</v>
      </c>
      <c r="N162" s="11">
        <v>138.1</v>
      </c>
      <c r="O162" s="11">
        <v>85.33</v>
      </c>
      <c r="P162" s="11">
        <v>96.04</v>
      </c>
      <c r="Q162" s="11" t="s">
        <v>4</v>
      </c>
      <c r="R162" s="11">
        <f t="shared" si="1"/>
        <v>0</v>
      </c>
      <c r="S162" s="11" t="s">
        <v>5</v>
      </c>
      <c r="T162" s="11">
        <f t="shared" si="2"/>
        <v>0</v>
      </c>
      <c r="U162" s="11" t="s">
        <v>6</v>
      </c>
      <c r="V162" s="11" t="s">
        <v>6</v>
      </c>
    </row>
    <row r="163" spans="1:22" ht="15.75" hidden="1" customHeight="1" x14ac:dyDescent="0.2">
      <c r="A163" s="11" t="s">
        <v>1304</v>
      </c>
      <c r="B163" s="11" t="s">
        <v>58</v>
      </c>
      <c r="C163" s="11" t="s">
        <v>21</v>
      </c>
      <c r="D163" s="12">
        <v>45519</v>
      </c>
      <c r="E163" s="12" t="str">
        <f t="shared" si="0"/>
        <v>2024</v>
      </c>
      <c r="F163" s="11" t="s">
        <v>3</v>
      </c>
      <c r="G163" s="11">
        <v>19.920000000000002</v>
      </c>
      <c r="H163" s="11">
        <v>38</v>
      </c>
      <c r="I163" s="11">
        <v>312</v>
      </c>
      <c r="J163" s="11">
        <v>46.6</v>
      </c>
      <c r="K163" s="11">
        <v>7.64</v>
      </c>
      <c r="L163" s="11">
        <v>99.34</v>
      </c>
      <c r="M163" s="11">
        <v>6.58</v>
      </c>
      <c r="N163" s="11">
        <v>118.4</v>
      </c>
      <c r="O163" s="11">
        <v>85.09</v>
      </c>
      <c r="P163" s="11">
        <v>96.04</v>
      </c>
      <c r="Q163" s="11" t="s">
        <v>4</v>
      </c>
      <c r="R163" s="11">
        <f t="shared" si="1"/>
        <v>0</v>
      </c>
      <c r="S163" s="11" t="s">
        <v>5</v>
      </c>
      <c r="T163" s="11">
        <f t="shared" si="2"/>
        <v>0</v>
      </c>
      <c r="U163" s="11" t="s">
        <v>6</v>
      </c>
      <c r="V163" s="11" t="s">
        <v>6</v>
      </c>
    </row>
    <row r="164" spans="1:22" ht="15.75" customHeight="1" x14ac:dyDescent="0.2">
      <c r="A164" s="11" t="s">
        <v>1306</v>
      </c>
      <c r="B164" s="11" t="s">
        <v>1</v>
      </c>
      <c r="C164" s="11" t="s">
        <v>47</v>
      </c>
      <c r="D164" s="12">
        <v>45319</v>
      </c>
      <c r="E164" s="12" t="str">
        <f t="shared" si="0"/>
        <v>2024</v>
      </c>
      <c r="F164" s="11" t="s">
        <v>23</v>
      </c>
      <c r="G164" s="11">
        <v>22.19</v>
      </c>
      <c r="H164" s="11">
        <v>40.24</v>
      </c>
      <c r="I164" s="11">
        <v>344</v>
      </c>
      <c r="J164" s="11">
        <v>42.9</v>
      </c>
      <c r="K164" s="11">
        <v>5.86</v>
      </c>
      <c r="L164" s="11">
        <v>99.07</v>
      </c>
      <c r="M164" s="11">
        <v>6.64</v>
      </c>
      <c r="N164" s="11">
        <v>125.4</v>
      </c>
      <c r="O164" s="11">
        <v>86.71</v>
      </c>
      <c r="P164" s="11">
        <v>92.85</v>
      </c>
      <c r="Q164" s="11" t="s">
        <v>4</v>
      </c>
      <c r="R164" s="11">
        <f t="shared" si="1"/>
        <v>0</v>
      </c>
      <c r="S164" s="11" t="s">
        <v>5</v>
      </c>
      <c r="T164" s="11">
        <f t="shared" si="2"/>
        <v>0</v>
      </c>
      <c r="U164" s="11" t="s">
        <v>6</v>
      </c>
      <c r="V164" s="11" t="s">
        <v>6</v>
      </c>
    </row>
    <row r="165" spans="1:22" ht="15.75" customHeight="1" x14ac:dyDescent="0.2">
      <c r="A165" s="11" t="s">
        <v>1310</v>
      </c>
      <c r="B165" s="11" t="s">
        <v>1</v>
      </c>
      <c r="C165" s="11" t="s">
        <v>47</v>
      </c>
      <c r="D165" s="12">
        <v>45437</v>
      </c>
      <c r="E165" s="12" t="str">
        <f t="shared" si="0"/>
        <v>2024</v>
      </c>
      <c r="F165" s="11" t="s">
        <v>37</v>
      </c>
      <c r="G165" s="11">
        <v>21.12</v>
      </c>
      <c r="H165" s="11">
        <v>50.57</v>
      </c>
      <c r="I165" s="11">
        <v>361</v>
      </c>
      <c r="J165" s="11">
        <v>33.799999999999997</v>
      </c>
      <c r="K165" s="11">
        <v>6.63</v>
      </c>
      <c r="L165" s="11">
        <v>99.15</v>
      </c>
      <c r="M165" s="14"/>
      <c r="N165" s="11">
        <v>123.4</v>
      </c>
      <c r="O165" s="11">
        <v>90.98</v>
      </c>
      <c r="P165" s="11">
        <v>92.86</v>
      </c>
      <c r="Q165" s="11" t="s">
        <v>4</v>
      </c>
      <c r="R165" s="11">
        <f t="shared" si="1"/>
        <v>0</v>
      </c>
      <c r="S165" s="11" t="s">
        <v>5</v>
      </c>
      <c r="T165" s="11">
        <f t="shared" si="2"/>
        <v>0</v>
      </c>
      <c r="U165" s="11" t="s">
        <v>6</v>
      </c>
      <c r="V165" s="11" t="s">
        <v>6</v>
      </c>
    </row>
    <row r="166" spans="1:22" ht="15.75" customHeight="1" x14ac:dyDescent="0.2">
      <c r="A166" s="11" t="s">
        <v>1313</v>
      </c>
      <c r="B166" s="11" t="s">
        <v>1</v>
      </c>
      <c r="C166" s="11" t="s">
        <v>35</v>
      </c>
      <c r="D166" s="12">
        <v>45449</v>
      </c>
      <c r="E166" s="12" t="str">
        <f t="shared" si="0"/>
        <v>2024</v>
      </c>
      <c r="F166" s="11" t="s">
        <v>23</v>
      </c>
      <c r="G166" s="11">
        <v>21.78</v>
      </c>
      <c r="H166" s="11">
        <v>36.700000000000003</v>
      </c>
      <c r="I166" s="11">
        <v>304</v>
      </c>
      <c r="J166" s="11">
        <v>31.5</v>
      </c>
      <c r="K166" s="11">
        <v>6.97</v>
      </c>
      <c r="L166" s="11">
        <v>99.58</v>
      </c>
      <c r="M166" s="11">
        <v>6.7</v>
      </c>
      <c r="N166" s="11">
        <v>114.7</v>
      </c>
      <c r="O166" s="11">
        <v>88.58</v>
      </c>
      <c r="P166" s="11">
        <v>92.87</v>
      </c>
      <c r="Q166" s="11" t="s">
        <v>4</v>
      </c>
      <c r="R166" s="11">
        <f t="shared" si="1"/>
        <v>0</v>
      </c>
      <c r="S166" s="11" t="s">
        <v>5</v>
      </c>
      <c r="T166" s="11">
        <f t="shared" si="2"/>
        <v>0</v>
      </c>
      <c r="U166" s="11" t="s">
        <v>6</v>
      </c>
      <c r="V166" s="11" t="s">
        <v>6</v>
      </c>
    </row>
    <row r="167" spans="1:22" ht="15.75" hidden="1" customHeight="1" x14ac:dyDescent="0.2">
      <c r="A167" s="11" t="s">
        <v>1316</v>
      </c>
      <c r="B167" s="11" t="s">
        <v>58</v>
      </c>
      <c r="C167" s="11" t="s">
        <v>35</v>
      </c>
      <c r="D167" s="12">
        <v>45555</v>
      </c>
      <c r="E167" s="12" t="str">
        <f t="shared" si="0"/>
        <v>2024</v>
      </c>
      <c r="F167" s="11" t="s">
        <v>3</v>
      </c>
      <c r="G167" s="11">
        <v>21.15</v>
      </c>
      <c r="H167" s="11">
        <v>42.15</v>
      </c>
      <c r="I167" s="11">
        <v>341</v>
      </c>
      <c r="J167" s="11">
        <v>41.2</v>
      </c>
      <c r="K167" s="11">
        <v>7.67</v>
      </c>
      <c r="L167" s="11">
        <v>99.89</v>
      </c>
      <c r="M167" s="11">
        <v>6.96</v>
      </c>
      <c r="N167" s="11">
        <v>122.3</v>
      </c>
      <c r="O167" s="11">
        <v>88.05</v>
      </c>
      <c r="P167" s="11">
        <v>96.03</v>
      </c>
      <c r="Q167" s="11" t="s">
        <v>4</v>
      </c>
      <c r="R167" s="11">
        <f t="shared" si="1"/>
        <v>0</v>
      </c>
      <c r="S167" s="11" t="s">
        <v>50</v>
      </c>
      <c r="T167" s="11">
        <f t="shared" si="2"/>
        <v>1</v>
      </c>
      <c r="U167" s="11" t="s">
        <v>243</v>
      </c>
      <c r="V167" s="11" t="s">
        <v>89</v>
      </c>
    </row>
    <row r="168" spans="1:22" ht="15.75" customHeight="1" x14ac:dyDescent="0.2">
      <c r="A168" s="11" t="s">
        <v>1320</v>
      </c>
      <c r="B168" s="11" t="s">
        <v>1</v>
      </c>
      <c r="C168" s="11" t="s">
        <v>21</v>
      </c>
      <c r="D168" s="12">
        <v>45662</v>
      </c>
      <c r="E168" s="12" t="str">
        <f t="shared" si="0"/>
        <v>2025</v>
      </c>
      <c r="F168" s="11" t="s">
        <v>37</v>
      </c>
      <c r="G168" s="11">
        <v>21.47</v>
      </c>
      <c r="H168" s="11">
        <v>42.3</v>
      </c>
      <c r="I168" s="11">
        <v>329</v>
      </c>
      <c r="J168" s="11">
        <v>39.799999999999997</v>
      </c>
      <c r="K168" s="11">
        <v>6.31</v>
      </c>
      <c r="L168" s="11">
        <v>99.32</v>
      </c>
      <c r="M168" s="11">
        <v>6.74</v>
      </c>
      <c r="N168" s="11">
        <v>118.2</v>
      </c>
      <c r="O168" s="11">
        <v>87.01</v>
      </c>
      <c r="P168" s="11">
        <v>92.87</v>
      </c>
      <c r="Q168" s="11" t="s">
        <v>4</v>
      </c>
      <c r="R168" s="11">
        <f t="shared" si="1"/>
        <v>0</v>
      </c>
      <c r="S168" s="11" t="s">
        <v>5</v>
      </c>
      <c r="T168" s="11">
        <f t="shared" si="2"/>
        <v>0</v>
      </c>
      <c r="U168" s="11" t="s">
        <v>6</v>
      </c>
      <c r="V168" s="11" t="s">
        <v>6</v>
      </c>
    </row>
    <row r="169" spans="1:22" ht="15.75" customHeight="1" x14ac:dyDescent="0.2">
      <c r="A169" s="11" t="s">
        <v>1324</v>
      </c>
      <c r="B169" s="11" t="s">
        <v>1</v>
      </c>
      <c r="C169" s="13" t="s">
        <v>35</v>
      </c>
      <c r="D169" s="12">
        <v>45960</v>
      </c>
      <c r="E169" s="12" t="str">
        <f t="shared" si="0"/>
        <v>2025</v>
      </c>
      <c r="F169" s="11" t="s">
        <v>23</v>
      </c>
      <c r="G169" s="11">
        <v>20.6</v>
      </c>
      <c r="H169" s="11">
        <v>41.36</v>
      </c>
      <c r="I169" s="11">
        <v>324</v>
      </c>
      <c r="J169" s="11">
        <v>30.8</v>
      </c>
      <c r="K169" s="11">
        <v>6.13</v>
      </c>
      <c r="L169" s="11">
        <v>99.19</v>
      </c>
      <c r="M169" s="11">
        <v>6.53</v>
      </c>
      <c r="N169" s="11">
        <v>104</v>
      </c>
      <c r="O169" s="11">
        <v>90.84</v>
      </c>
      <c r="P169" s="11">
        <v>92.88</v>
      </c>
      <c r="Q169" s="11" t="s">
        <v>4</v>
      </c>
      <c r="R169" s="11">
        <f t="shared" si="1"/>
        <v>0</v>
      </c>
      <c r="S169" s="11" t="s">
        <v>5</v>
      </c>
      <c r="T169" s="11">
        <f t="shared" si="2"/>
        <v>0</v>
      </c>
      <c r="U169" s="11" t="s">
        <v>6</v>
      </c>
      <c r="V169" s="11" t="s">
        <v>6</v>
      </c>
    </row>
    <row r="170" spans="1:22" ht="15.75" hidden="1" customHeight="1" x14ac:dyDescent="0.2">
      <c r="A170" s="11" t="s">
        <v>1328</v>
      </c>
      <c r="B170" s="11" t="s">
        <v>58</v>
      </c>
      <c r="C170" s="11" t="s">
        <v>21</v>
      </c>
      <c r="D170" s="12">
        <v>45447</v>
      </c>
      <c r="E170" s="12" t="str">
        <f t="shared" si="0"/>
        <v>2024</v>
      </c>
      <c r="F170" s="11" t="s">
        <v>23</v>
      </c>
      <c r="G170" s="11">
        <v>21.63</v>
      </c>
      <c r="H170" s="11">
        <v>42.68</v>
      </c>
      <c r="I170" s="11">
        <v>314</v>
      </c>
      <c r="J170" s="11">
        <v>42</v>
      </c>
      <c r="K170" s="11">
        <v>7.3</v>
      </c>
      <c r="L170" s="11">
        <v>99.69</v>
      </c>
      <c r="M170" s="11">
        <v>6.87</v>
      </c>
      <c r="N170" s="11">
        <v>128.69999999999999</v>
      </c>
      <c r="O170" s="11">
        <v>88.72</v>
      </c>
      <c r="P170" s="11">
        <v>96.01</v>
      </c>
      <c r="Q170" s="11" t="s">
        <v>4</v>
      </c>
      <c r="R170" s="11">
        <f t="shared" si="1"/>
        <v>0</v>
      </c>
      <c r="S170" s="11" t="s">
        <v>5</v>
      </c>
      <c r="T170" s="11">
        <f t="shared" si="2"/>
        <v>0</v>
      </c>
      <c r="U170" s="11" t="s">
        <v>6</v>
      </c>
      <c r="V170" s="11" t="s">
        <v>6</v>
      </c>
    </row>
    <row r="171" spans="1:22" ht="15.75" hidden="1" customHeight="1" x14ac:dyDescent="0.2">
      <c r="A171" s="11" t="s">
        <v>278</v>
      </c>
      <c r="B171" s="11" t="s">
        <v>58</v>
      </c>
      <c r="C171" s="13" t="s">
        <v>35</v>
      </c>
      <c r="D171" s="12">
        <v>45964</v>
      </c>
      <c r="E171" s="12" t="str">
        <f t="shared" si="0"/>
        <v>2025</v>
      </c>
      <c r="F171" s="11" t="s">
        <v>37</v>
      </c>
      <c r="G171" s="11">
        <v>20.85</v>
      </c>
      <c r="H171" s="11">
        <v>42.51</v>
      </c>
      <c r="I171" s="11">
        <v>299</v>
      </c>
      <c r="J171" s="11">
        <v>44.7</v>
      </c>
      <c r="K171" s="11">
        <v>6.86</v>
      </c>
      <c r="L171" s="11">
        <v>98.9</v>
      </c>
      <c r="M171" s="11">
        <v>6.78</v>
      </c>
      <c r="N171" s="11">
        <v>124.8</v>
      </c>
      <c r="O171" s="11">
        <v>83.65</v>
      </c>
      <c r="P171" s="11">
        <v>96</v>
      </c>
      <c r="Q171" s="11" t="s">
        <v>4</v>
      </c>
      <c r="R171" s="11">
        <f t="shared" si="1"/>
        <v>0</v>
      </c>
      <c r="S171" s="11" t="s">
        <v>5</v>
      </c>
      <c r="T171" s="11">
        <f t="shared" si="2"/>
        <v>0</v>
      </c>
      <c r="U171" s="11" t="s">
        <v>6</v>
      </c>
      <c r="V171" s="11" t="s">
        <v>6</v>
      </c>
    </row>
    <row r="172" spans="1:22" ht="15.75" customHeight="1" x14ac:dyDescent="0.2">
      <c r="A172" s="11" t="s">
        <v>1335</v>
      </c>
      <c r="B172" s="11" t="s">
        <v>1</v>
      </c>
      <c r="C172" s="13" t="s">
        <v>35</v>
      </c>
      <c r="D172" s="12">
        <v>45666</v>
      </c>
      <c r="E172" s="12" t="str">
        <f t="shared" si="0"/>
        <v>2025</v>
      </c>
      <c r="F172" s="11" t="s">
        <v>3</v>
      </c>
      <c r="G172" s="11">
        <v>22.69</v>
      </c>
      <c r="H172" s="11">
        <v>43.95</v>
      </c>
      <c r="I172" s="11">
        <v>366</v>
      </c>
      <c r="J172" s="11">
        <v>36</v>
      </c>
      <c r="K172" s="11">
        <v>5.82</v>
      </c>
      <c r="L172" s="11">
        <v>99.82</v>
      </c>
      <c r="M172" s="11">
        <v>6.91</v>
      </c>
      <c r="N172" s="11">
        <v>118.7</v>
      </c>
      <c r="O172" s="11">
        <v>88.93</v>
      </c>
      <c r="P172" s="11">
        <v>92.89</v>
      </c>
      <c r="Q172" s="11" t="s">
        <v>4</v>
      </c>
      <c r="R172" s="11">
        <f t="shared" si="1"/>
        <v>0</v>
      </c>
      <c r="S172" s="11" t="s">
        <v>5</v>
      </c>
      <c r="T172" s="11">
        <f t="shared" si="2"/>
        <v>0</v>
      </c>
      <c r="U172" s="11" t="s">
        <v>6</v>
      </c>
      <c r="V172" s="11" t="s">
        <v>6</v>
      </c>
    </row>
    <row r="173" spans="1:22" ht="15.75" hidden="1" customHeight="1" x14ac:dyDescent="0.2">
      <c r="A173" s="11" t="s">
        <v>1339</v>
      </c>
      <c r="B173" s="11" t="s">
        <v>58</v>
      </c>
      <c r="C173" s="11" t="s">
        <v>21</v>
      </c>
      <c r="D173" s="12">
        <v>45574</v>
      </c>
      <c r="E173" s="12" t="str">
        <f t="shared" si="0"/>
        <v>2024</v>
      </c>
      <c r="F173" s="11" t="s">
        <v>23</v>
      </c>
      <c r="G173" s="11">
        <v>22.4</v>
      </c>
      <c r="H173" s="11">
        <v>33.92</v>
      </c>
      <c r="I173" s="11">
        <v>352</v>
      </c>
      <c r="J173" s="11">
        <v>42.2</v>
      </c>
      <c r="K173" s="11">
        <v>6.98</v>
      </c>
      <c r="L173" s="11">
        <v>99.34</v>
      </c>
      <c r="M173" s="11">
        <v>6.72</v>
      </c>
      <c r="N173" s="11">
        <v>143.69999999999999</v>
      </c>
      <c r="O173" s="11">
        <v>84.38</v>
      </c>
      <c r="P173" s="11">
        <v>96</v>
      </c>
      <c r="Q173" s="11" t="s">
        <v>4</v>
      </c>
      <c r="R173" s="11">
        <f t="shared" si="1"/>
        <v>0</v>
      </c>
      <c r="S173" s="11" t="s">
        <v>5</v>
      </c>
      <c r="T173" s="11">
        <f t="shared" si="2"/>
        <v>0</v>
      </c>
      <c r="U173" s="11" t="s">
        <v>6</v>
      </c>
      <c r="V173" s="11" t="s">
        <v>6</v>
      </c>
    </row>
    <row r="174" spans="1:22" ht="15.75" customHeight="1" x14ac:dyDescent="0.2">
      <c r="A174" s="11" t="s">
        <v>1343</v>
      </c>
      <c r="B174" s="11" t="s">
        <v>1</v>
      </c>
      <c r="C174" s="11" t="s">
        <v>47</v>
      </c>
      <c r="D174" s="12">
        <v>45704</v>
      </c>
      <c r="E174" s="12" t="str">
        <f t="shared" si="0"/>
        <v>2025</v>
      </c>
      <c r="F174" s="11" t="s">
        <v>37</v>
      </c>
      <c r="G174" s="11">
        <v>22.41</v>
      </c>
      <c r="H174" s="11">
        <v>44.99</v>
      </c>
      <c r="I174" s="11">
        <v>323</v>
      </c>
      <c r="J174" s="11">
        <v>36.4</v>
      </c>
      <c r="K174" s="11">
        <v>7.27</v>
      </c>
      <c r="L174" s="11">
        <v>98.96</v>
      </c>
      <c r="M174" s="11">
        <v>6.88</v>
      </c>
      <c r="N174" s="11">
        <v>127.1</v>
      </c>
      <c r="O174" s="11">
        <v>88.39</v>
      </c>
      <c r="P174" s="11">
        <v>92.91</v>
      </c>
      <c r="Q174" s="11" t="s">
        <v>4</v>
      </c>
      <c r="R174" s="11">
        <f t="shared" si="1"/>
        <v>0</v>
      </c>
      <c r="S174" s="11" t="s">
        <v>5</v>
      </c>
      <c r="T174" s="11">
        <f t="shared" si="2"/>
        <v>0</v>
      </c>
      <c r="U174" s="11" t="s">
        <v>6</v>
      </c>
      <c r="V174" s="11" t="s">
        <v>6</v>
      </c>
    </row>
    <row r="175" spans="1:22" ht="15.75" customHeight="1" x14ac:dyDescent="0.2">
      <c r="A175" s="11" t="s">
        <v>1346</v>
      </c>
      <c r="B175" s="11" t="s">
        <v>1</v>
      </c>
      <c r="C175" s="11" t="s">
        <v>35</v>
      </c>
      <c r="D175" s="12">
        <v>46003</v>
      </c>
      <c r="E175" s="12" t="str">
        <f t="shared" si="0"/>
        <v>2025</v>
      </c>
      <c r="F175" s="11" t="s">
        <v>23</v>
      </c>
      <c r="G175" s="11">
        <v>22.49</v>
      </c>
      <c r="H175" s="11">
        <v>44.66</v>
      </c>
      <c r="I175" s="11">
        <v>368</v>
      </c>
      <c r="J175" s="11">
        <v>26.4</v>
      </c>
      <c r="K175" s="11">
        <v>5.8</v>
      </c>
      <c r="L175" s="11">
        <v>99.18</v>
      </c>
      <c r="M175" s="11">
        <v>6.79</v>
      </c>
      <c r="N175" s="11">
        <v>104.3</v>
      </c>
      <c r="O175" s="11">
        <v>88.88</v>
      </c>
      <c r="P175" s="11">
        <v>92.92</v>
      </c>
      <c r="Q175" s="11" t="s">
        <v>4</v>
      </c>
      <c r="R175" s="11">
        <f t="shared" si="1"/>
        <v>0</v>
      </c>
      <c r="S175" s="11" t="s">
        <v>5</v>
      </c>
      <c r="T175" s="11">
        <f t="shared" si="2"/>
        <v>0</v>
      </c>
      <c r="U175" s="11" t="s">
        <v>6</v>
      </c>
      <c r="V175" s="11" t="s">
        <v>6</v>
      </c>
    </row>
    <row r="176" spans="1:22" ht="15.75" customHeight="1" x14ac:dyDescent="0.2">
      <c r="A176" s="11" t="s">
        <v>1349</v>
      </c>
      <c r="B176" s="11" t="s">
        <v>1</v>
      </c>
      <c r="C176" s="11" t="s">
        <v>21</v>
      </c>
      <c r="D176" s="12">
        <v>45501</v>
      </c>
      <c r="E176" s="12" t="str">
        <f t="shared" si="0"/>
        <v>2024</v>
      </c>
      <c r="F176" s="11" t="s">
        <v>37</v>
      </c>
      <c r="G176" s="11">
        <v>21.57</v>
      </c>
      <c r="H176" s="11">
        <v>41.9</v>
      </c>
      <c r="I176" s="11">
        <v>373</v>
      </c>
      <c r="J176" s="11">
        <v>45.6</v>
      </c>
      <c r="K176" s="11">
        <v>7.01</v>
      </c>
      <c r="L176" s="11">
        <v>99.28</v>
      </c>
      <c r="M176" s="11">
        <v>6.66</v>
      </c>
      <c r="N176" s="11">
        <v>139.19999999999999</v>
      </c>
      <c r="O176" s="11">
        <v>87.19</v>
      </c>
      <c r="P176" s="11">
        <v>92.92</v>
      </c>
      <c r="Q176" s="11" t="s">
        <v>4</v>
      </c>
      <c r="R176" s="11">
        <f t="shared" si="1"/>
        <v>0</v>
      </c>
      <c r="S176" s="11" t="s">
        <v>5</v>
      </c>
      <c r="T176" s="11">
        <f t="shared" si="2"/>
        <v>0</v>
      </c>
      <c r="U176" s="11" t="s">
        <v>6</v>
      </c>
      <c r="V176" s="11" t="s">
        <v>6</v>
      </c>
    </row>
    <row r="177" spans="1:22" ht="15.75" hidden="1" customHeight="1" x14ac:dyDescent="0.2">
      <c r="A177" s="11" t="s">
        <v>1352</v>
      </c>
      <c r="B177" s="11" t="s">
        <v>58</v>
      </c>
      <c r="C177" s="11" t="s">
        <v>35</v>
      </c>
      <c r="D177" s="12">
        <v>45537</v>
      </c>
      <c r="E177" s="12" t="str">
        <f t="shared" si="0"/>
        <v>2024</v>
      </c>
      <c r="F177" s="11" t="s">
        <v>37</v>
      </c>
      <c r="G177" s="11">
        <v>22.73</v>
      </c>
      <c r="H177" s="11">
        <v>43.92</v>
      </c>
      <c r="I177" s="11">
        <v>323</v>
      </c>
      <c r="J177" s="11">
        <v>45.8</v>
      </c>
      <c r="K177" s="11">
        <v>7.06</v>
      </c>
      <c r="L177" s="11">
        <v>98.63</v>
      </c>
      <c r="M177" s="11">
        <v>6.96</v>
      </c>
      <c r="N177" s="11">
        <v>140.1</v>
      </c>
      <c r="O177" s="11">
        <v>85.29</v>
      </c>
      <c r="P177" s="11">
        <v>95.98</v>
      </c>
      <c r="Q177" s="11" t="s">
        <v>4</v>
      </c>
      <c r="R177" s="11">
        <f t="shared" si="1"/>
        <v>0</v>
      </c>
      <c r="S177" s="11" t="s">
        <v>5</v>
      </c>
      <c r="T177" s="11">
        <f t="shared" si="2"/>
        <v>0</v>
      </c>
      <c r="U177" s="11" t="s">
        <v>6</v>
      </c>
      <c r="V177" s="11" t="s">
        <v>6</v>
      </c>
    </row>
    <row r="178" spans="1:22" ht="15.75" customHeight="1" x14ac:dyDescent="0.2">
      <c r="A178" s="11" t="s">
        <v>598</v>
      </c>
      <c r="B178" s="11" t="s">
        <v>1</v>
      </c>
      <c r="C178" s="11" t="s">
        <v>47</v>
      </c>
      <c r="D178" s="12">
        <v>45318</v>
      </c>
      <c r="E178" s="12" t="str">
        <f t="shared" si="0"/>
        <v>2024</v>
      </c>
      <c r="F178" s="11" t="s">
        <v>3</v>
      </c>
      <c r="G178" s="11">
        <v>23.05</v>
      </c>
      <c r="H178" s="11">
        <v>42.27</v>
      </c>
      <c r="I178" s="11">
        <v>359</v>
      </c>
      <c r="J178" s="11">
        <v>45.1</v>
      </c>
      <c r="K178" s="11">
        <v>7.1</v>
      </c>
      <c r="L178" s="11">
        <v>98.59</v>
      </c>
      <c r="M178" s="11">
        <v>6.64</v>
      </c>
      <c r="N178" s="11">
        <v>137.19999999999999</v>
      </c>
      <c r="O178" s="11">
        <v>83.98</v>
      </c>
      <c r="P178" s="11">
        <v>92.95</v>
      </c>
      <c r="Q178" s="11" t="s">
        <v>4</v>
      </c>
      <c r="R178" s="11">
        <f t="shared" si="1"/>
        <v>0</v>
      </c>
      <c r="S178" s="11" t="s">
        <v>5</v>
      </c>
      <c r="T178" s="11">
        <f t="shared" si="2"/>
        <v>0</v>
      </c>
      <c r="U178" s="11" t="s">
        <v>6</v>
      </c>
      <c r="V178" s="11" t="s">
        <v>6</v>
      </c>
    </row>
    <row r="179" spans="1:22" ht="15.75" customHeight="1" x14ac:dyDescent="0.2">
      <c r="A179" s="11" t="s">
        <v>1357</v>
      </c>
      <c r="B179" s="11" t="s">
        <v>1</v>
      </c>
      <c r="C179" s="11" t="s">
        <v>47</v>
      </c>
      <c r="D179" s="12">
        <v>45554</v>
      </c>
      <c r="E179" s="12" t="str">
        <f t="shared" si="0"/>
        <v>2024</v>
      </c>
      <c r="F179" s="11" t="s">
        <v>93</v>
      </c>
      <c r="G179" s="11">
        <v>22.36</v>
      </c>
      <c r="H179" s="11">
        <v>47.27</v>
      </c>
      <c r="I179" s="11">
        <v>316</v>
      </c>
      <c r="J179" s="11">
        <v>32.1</v>
      </c>
      <c r="K179" s="11">
        <v>6.23</v>
      </c>
      <c r="L179" s="11">
        <v>99.35</v>
      </c>
      <c r="M179" s="11">
        <v>6.7</v>
      </c>
      <c r="N179" s="11">
        <v>118.5</v>
      </c>
      <c r="O179" s="11">
        <v>93.51</v>
      </c>
      <c r="P179" s="11">
        <v>92.98</v>
      </c>
      <c r="Q179" s="11" t="s">
        <v>4</v>
      </c>
      <c r="R179" s="11">
        <f t="shared" si="1"/>
        <v>0</v>
      </c>
      <c r="S179" s="11" t="s">
        <v>5</v>
      </c>
      <c r="T179" s="11">
        <f t="shared" si="2"/>
        <v>0</v>
      </c>
      <c r="U179" s="11" t="s">
        <v>6</v>
      </c>
      <c r="V179" s="11" t="s">
        <v>6</v>
      </c>
    </row>
    <row r="180" spans="1:22" ht="15.75" customHeight="1" x14ac:dyDescent="0.2">
      <c r="A180" s="11" t="s">
        <v>1359</v>
      </c>
      <c r="B180" s="11" t="s">
        <v>1</v>
      </c>
      <c r="C180" s="11" t="s">
        <v>47</v>
      </c>
      <c r="D180" s="12">
        <v>45840</v>
      </c>
      <c r="E180" s="12" t="str">
        <f t="shared" si="0"/>
        <v>2025</v>
      </c>
      <c r="F180" s="11" t="s">
        <v>3</v>
      </c>
      <c r="G180" s="11">
        <v>21.75</v>
      </c>
      <c r="H180" s="11">
        <v>43.88</v>
      </c>
      <c r="I180" s="11">
        <v>373</v>
      </c>
      <c r="J180" s="11">
        <v>44</v>
      </c>
      <c r="K180" s="11">
        <v>6.39</v>
      </c>
      <c r="L180" s="11">
        <v>99.44</v>
      </c>
      <c r="M180" s="11">
        <v>6.86</v>
      </c>
      <c r="N180" s="11">
        <v>132.6</v>
      </c>
      <c r="O180" s="11">
        <v>91.47</v>
      </c>
      <c r="P180" s="11">
        <v>92.98</v>
      </c>
      <c r="Q180" s="11" t="s">
        <v>4</v>
      </c>
      <c r="R180" s="11">
        <f t="shared" si="1"/>
        <v>0</v>
      </c>
      <c r="S180" s="11" t="s">
        <v>5</v>
      </c>
      <c r="T180" s="11">
        <f t="shared" si="2"/>
        <v>0</v>
      </c>
      <c r="U180" s="11" t="s">
        <v>6</v>
      </c>
      <c r="V180" s="11" t="s">
        <v>6</v>
      </c>
    </row>
    <row r="181" spans="1:22" ht="15.75" customHeight="1" x14ac:dyDescent="0.2">
      <c r="A181" s="11" t="s">
        <v>1362</v>
      </c>
      <c r="B181" s="11" t="s">
        <v>1</v>
      </c>
      <c r="C181" s="11" t="s">
        <v>21</v>
      </c>
      <c r="D181" s="12">
        <v>45895</v>
      </c>
      <c r="E181" s="12" t="str">
        <f t="shared" si="0"/>
        <v>2025</v>
      </c>
      <c r="F181" s="11" t="s">
        <v>23</v>
      </c>
      <c r="G181" s="11">
        <v>22.52</v>
      </c>
      <c r="H181" s="11">
        <v>41.72</v>
      </c>
      <c r="I181" s="11">
        <v>336</v>
      </c>
      <c r="J181" s="11">
        <v>35.1</v>
      </c>
      <c r="K181" s="11">
        <v>7.68</v>
      </c>
      <c r="L181" s="11">
        <v>98.92</v>
      </c>
      <c r="M181" s="11">
        <v>6.57</v>
      </c>
      <c r="N181" s="11">
        <v>111.2</v>
      </c>
      <c r="O181" s="11">
        <v>88.41</v>
      </c>
      <c r="P181" s="11">
        <v>92.98</v>
      </c>
      <c r="Q181" s="11" t="s">
        <v>4</v>
      </c>
      <c r="R181" s="11">
        <f t="shared" si="1"/>
        <v>0</v>
      </c>
      <c r="S181" s="11" t="s">
        <v>5</v>
      </c>
      <c r="T181" s="11">
        <f t="shared" si="2"/>
        <v>0</v>
      </c>
      <c r="U181" s="11" t="s">
        <v>6</v>
      </c>
      <c r="V181" s="11" t="s">
        <v>6</v>
      </c>
    </row>
    <row r="182" spans="1:22" ht="15.75" customHeight="1" x14ac:dyDescent="0.2">
      <c r="A182" s="11" t="s">
        <v>173</v>
      </c>
      <c r="B182" s="11" t="s">
        <v>1</v>
      </c>
      <c r="C182" s="11" t="s">
        <v>47</v>
      </c>
      <c r="D182" s="12">
        <v>45505</v>
      </c>
      <c r="E182" s="12" t="str">
        <f t="shared" si="0"/>
        <v>2024</v>
      </c>
      <c r="F182" s="11" t="s">
        <v>37</v>
      </c>
      <c r="G182" s="11">
        <v>21.37</v>
      </c>
      <c r="H182" s="11">
        <v>36.18</v>
      </c>
      <c r="I182" s="11">
        <v>323</v>
      </c>
      <c r="J182" s="11">
        <v>33.1</v>
      </c>
      <c r="K182" s="11">
        <v>7.18</v>
      </c>
      <c r="L182" s="11">
        <v>98.78</v>
      </c>
      <c r="M182" s="11">
        <v>6.62</v>
      </c>
      <c r="N182" s="11">
        <v>115.2</v>
      </c>
      <c r="O182" s="11">
        <v>89.85</v>
      </c>
      <c r="P182" s="11">
        <v>92.99</v>
      </c>
      <c r="Q182" s="11" t="s">
        <v>4</v>
      </c>
      <c r="R182" s="11">
        <f t="shared" si="1"/>
        <v>0</v>
      </c>
      <c r="S182" s="11" t="s">
        <v>5</v>
      </c>
      <c r="T182" s="11">
        <f t="shared" si="2"/>
        <v>0</v>
      </c>
      <c r="U182" s="11" t="s">
        <v>6</v>
      </c>
      <c r="V182" s="11" t="s">
        <v>6</v>
      </c>
    </row>
    <row r="183" spans="1:22" ht="15.75" hidden="1" customHeight="1" x14ac:dyDescent="0.2">
      <c r="A183" s="11" t="s">
        <v>1367</v>
      </c>
      <c r="B183" s="11" t="s">
        <v>58</v>
      </c>
      <c r="C183" s="11" t="s">
        <v>47</v>
      </c>
      <c r="D183" s="12">
        <v>45547</v>
      </c>
      <c r="E183" s="12" t="str">
        <f t="shared" si="0"/>
        <v>2024</v>
      </c>
      <c r="F183" s="11" t="s">
        <v>23</v>
      </c>
      <c r="G183" s="11">
        <v>21.4</v>
      </c>
      <c r="H183" s="11">
        <v>45.62</v>
      </c>
      <c r="I183" s="11">
        <v>357</v>
      </c>
      <c r="J183" s="11">
        <v>45.3</v>
      </c>
      <c r="K183" s="11">
        <v>7.27</v>
      </c>
      <c r="L183" s="11">
        <v>98.53</v>
      </c>
      <c r="M183" s="11">
        <v>6.97</v>
      </c>
      <c r="N183" s="11">
        <v>122.6</v>
      </c>
      <c r="O183" s="11">
        <v>85.2</v>
      </c>
      <c r="P183" s="11">
        <v>95.96</v>
      </c>
      <c r="Q183" s="11" t="s">
        <v>4</v>
      </c>
      <c r="R183" s="11">
        <f t="shared" si="1"/>
        <v>0</v>
      </c>
      <c r="S183" s="11" t="s">
        <v>5</v>
      </c>
      <c r="T183" s="11">
        <f t="shared" si="2"/>
        <v>0</v>
      </c>
      <c r="U183" s="11" t="s">
        <v>6</v>
      </c>
      <c r="V183" s="11" t="s">
        <v>6</v>
      </c>
    </row>
    <row r="184" spans="1:22" ht="15.75" hidden="1" customHeight="1" x14ac:dyDescent="0.2">
      <c r="A184" s="11" t="s">
        <v>1371</v>
      </c>
      <c r="B184" s="11" t="s">
        <v>58</v>
      </c>
      <c r="C184" s="13" t="s">
        <v>35</v>
      </c>
      <c r="D184" s="12">
        <v>45714</v>
      </c>
      <c r="E184" s="12" t="str">
        <f t="shared" si="0"/>
        <v>2025</v>
      </c>
      <c r="F184" s="11" t="s">
        <v>23</v>
      </c>
      <c r="G184" s="14"/>
      <c r="H184" s="11">
        <v>35.869999999999997</v>
      </c>
      <c r="I184" s="11">
        <v>326</v>
      </c>
      <c r="J184" s="11">
        <v>43</v>
      </c>
      <c r="K184" s="11">
        <v>7.58</v>
      </c>
      <c r="L184" s="11">
        <v>99.04</v>
      </c>
      <c r="M184" s="11">
        <v>6.81</v>
      </c>
      <c r="N184" s="11">
        <v>141.30000000000001</v>
      </c>
      <c r="O184" s="11">
        <v>86.52</v>
      </c>
      <c r="P184" s="11">
        <v>95.95</v>
      </c>
      <c r="Q184" s="11" t="s">
        <v>4</v>
      </c>
      <c r="R184" s="11">
        <f t="shared" si="1"/>
        <v>0</v>
      </c>
      <c r="S184" s="11" t="s">
        <v>5</v>
      </c>
      <c r="T184" s="11">
        <f t="shared" si="2"/>
        <v>0</v>
      </c>
      <c r="U184" s="11" t="s">
        <v>6</v>
      </c>
      <c r="V184" s="11" t="s">
        <v>6</v>
      </c>
    </row>
    <row r="185" spans="1:22" ht="15.75" hidden="1" customHeight="1" x14ac:dyDescent="0.2">
      <c r="A185" s="11" t="s">
        <v>351</v>
      </c>
      <c r="B185" s="11" t="s">
        <v>34</v>
      </c>
      <c r="C185" s="11" t="s">
        <v>21</v>
      </c>
      <c r="D185" s="12">
        <v>45897</v>
      </c>
      <c r="E185" s="12" t="str">
        <f t="shared" si="0"/>
        <v>2025</v>
      </c>
      <c r="F185" s="11" t="s">
        <v>37</v>
      </c>
      <c r="G185" s="11">
        <v>22.35</v>
      </c>
      <c r="H185" s="11">
        <v>44.89</v>
      </c>
      <c r="I185" s="11">
        <v>302</v>
      </c>
      <c r="J185" s="11">
        <v>44.8</v>
      </c>
      <c r="K185" s="11">
        <v>7.67</v>
      </c>
      <c r="L185" s="11">
        <v>99.37</v>
      </c>
      <c r="M185" s="11">
        <v>6.85</v>
      </c>
      <c r="N185" s="11">
        <v>130.1</v>
      </c>
      <c r="O185" s="11">
        <v>84.32</v>
      </c>
      <c r="P185" s="11">
        <v>95.95</v>
      </c>
      <c r="Q185" s="11" t="s">
        <v>4</v>
      </c>
      <c r="R185" s="11">
        <f t="shared" si="1"/>
        <v>0</v>
      </c>
      <c r="S185" s="11" t="s">
        <v>5</v>
      </c>
      <c r="T185" s="11">
        <f t="shared" si="2"/>
        <v>0</v>
      </c>
      <c r="U185" s="11" t="s">
        <v>6</v>
      </c>
      <c r="V185" s="11" t="s">
        <v>6</v>
      </c>
    </row>
    <row r="186" spans="1:22" ht="15.75" hidden="1" customHeight="1" x14ac:dyDescent="0.2">
      <c r="A186" s="11" t="s">
        <v>1375</v>
      </c>
      <c r="B186" s="11" t="s">
        <v>20</v>
      </c>
      <c r="C186" s="11" t="s">
        <v>21</v>
      </c>
      <c r="D186" s="12">
        <v>45785</v>
      </c>
      <c r="E186" s="12" t="str">
        <f t="shared" si="0"/>
        <v>2025</v>
      </c>
      <c r="F186" s="11" t="s">
        <v>3</v>
      </c>
      <c r="G186" s="11">
        <v>21.71</v>
      </c>
      <c r="H186" s="11">
        <v>47.29</v>
      </c>
      <c r="I186" s="11">
        <v>311</v>
      </c>
      <c r="J186" s="11">
        <v>44.2</v>
      </c>
      <c r="K186" s="11">
        <v>7.24</v>
      </c>
      <c r="L186" s="11">
        <v>99.1</v>
      </c>
      <c r="M186" s="11">
        <v>6.98</v>
      </c>
      <c r="N186" s="11">
        <v>123.5</v>
      </c>
      <c r="O186" s="11">
        <v>86.31</v>
      </c>
      <c r="P186" s="11">
        <v>95.95</v>
      </c>
      <c r="Q186" s="11" t="s">
        <v>4</v>
      </c>
      <c r="R186" s="11">
        <f t="shared" si="1"/>
        <v>0</v>
      </c>
      <c r="S186" s="11" t="s">
        <v>5</v>
      </c>
      <c r="T186" s="11">
        <f t="shared" si="2"/>
        <v>0</v>
      </c>
      <c r="U186" s="11" t="s">
        <v>6</v>
      </c>
      <c r="V186" s="11" t="s">
        <v>6</v>
      </c>
    </row>
    <row r="187" spans="1:22" ht="15.75" hidden="1" customHeight="1" x14ac:dyDescent="0.2">
      <c r="A187" s="11" t="s">
        <v>352</v>
      </c>
      <c r="B187" s="11" t="s">
        <v>34</v>
      </c>
      <c r="C187" s="13" t="s">
        <v>35</v>
      </c>
      <c r="D187" s="12">
        <v>45538</v>
      </c>
      <c r="E187" s="12" t="str">
        <f t="shared" si="0"/>
        <v>2024</v>
      </c>
      <c r="F187" s="11" t="s">
        <v>23</v>
      </c>
      <c r="G187" s="11">
        <v>21.66</v>
      </c>
      <c r="H187" s="11">
        <v>40.68</v>
      </c>
      <c r="I187" s="11">
        <v>303</v>
      </c>
      <c r="J187" s="11">
        <v>49</v>
      </c>
      <c r="K187" s="11">
        <v>7</v>
      </c>
      <c r="L187" s="11">
        <v>99.62</v>
      </c>
      <c r="M187" s="11">
        <v>6.83</v>
      </c>
      <c r="N187" s="11">
        <v>133.69999999999999</v>
      </c>
      <c r="O187" s="11">
        <v>85.03</v>
      </c>
      <c r="P187" s="11">
        <v>95.94</v>
      </c>
      <c r="Q187" s="11" t="s">
        <v>4</v>
      </c>
      <c r="R187" s="11">
        <f t="shared" si="1"/>
        <v>0</v>
      </c>
      <c r="S187" s="11" t="s">
        <v>5</v>
      </c>
      <c r="T187" s="11">
        <f t="shared" si="2"/>
        <v>0</v>
      </c>
      <c r="U187" s="11" t="s">
        <v>6</v>
      </c>
      <c r="V187" s="11" t="s">
        <v>6</v>
      </c>
    </row>
    <row r="188" spans="1:22" ht="15.75" customHeight="1" x14ac:dyDescent="0.2">
      <c r="A188" s="11" t="s">
        <v>1381</v>
      </c>
      <c r="B188" s="11" t="s">
        <v>1</v>
      </c>
      <c r="C188" s="11" t="s">
        <v>47</v>
      </c>
      <c r="D188" s="12">
        <v>45939</v>
      </c>
      <c r="E188" s="12" t="str">
        <f t="shared" si="0"/>
        <v>2025</v>
      </c>
      <c r="F188" s="11" t="s">
        <v>37</v>
      </c>
      <c r="G188" s="11">
        <v>21.71</v>
      </c>
      <c r="H188" s="11">
        <v>34.380000000000003</v>
      </c>
      <c r="I188" s="11">
        <v>324</v>
      </c>
      <c r="J188" s="11">
        <v>50.4</v>
      </c>
      <c r="K188" s="11">
        <v>8.02</v>
      </c>
      <c r="L188" s="11">
        <v>99.37</v>
      </c>
      <c r="M188" s="11">
        <v>6.43</v>
      </c>
      <c r="N188" s="11">
        <v>119.6</v>
      </c>
      <c r="O188" s="11">
        <v>88.66</v>
      </c>
      <c r="P188" s="11">
        <v>93.01</v>
      </c>
      <c r="Q188" s="11" t="s">
        <v>4</v>
      </c>
      <c r="R188" s="11">
        <f t="shared" si="1"/>
        <v>0</v>
      </c>
      <c r="S188" s="11" t="s">
        <v>5</v>
      </c>
      <c r="T188" s="11">
        <f t="shared" si="2"/>
        <v>0</v>
      </c>
      <c r="U188" s="11" t="s">
        <v>6</v>
      </c>
      <c r="V188" s="11" t="s">
        <v>6</v>
      </c>
    </row>
    <row r="189" spans="1:22" ht="15.75" customHeight="1" x14ac:dyDescent="0.2">
      <c r="A189" s="11" t="s">
        <v>1385</v>
      </c>
      <c r="B189" s="11" t="s">
        <v>1</v>
      </c>
      <c r="C189" s="13" t="s">
        <v>35</v>
      </c>
      <c r="D189" s="12">
        <v>45452</v>
      </c>
      <c r="E189" s="12" t="str">
        <f t="shared" si="0"/>
        <v>2024</v>
      </c>
      <c r="F189" s="11" t="s">
        <v>93</v>
      </c>
      <c r="G189" s="11">
        <v>21.72</v>
      </c>
      <c r="H189" s="11">
        <v>47.92</v>
      </c>
      <c r="I189" s="11">
        <v>311</v>
      </c>
      <c r="J189" s="11">
        <v>25.6</v>
      </c>
      <c r="K189" s="11">
        <v>5.39</v>
      </c>
      <c r="L189" s="11">
        <v>99.01</v>
      </c>
      <c r="M189" s="11">
        <v>6.61</v>
      </c>
      <c r="N189" s="11">
        <v>124.5</v>
      </c>
      <c r="O189" s="11">
        <v>93.01</v>
      </c>
      <c r="P189" s="11">
        <v>93.01</v>
      </c>
      <c r="Q189" s="11" t="s">
        <v>4</v>
      </c>
      <c r="R189" s="11">
        <f t="shared" si="1"/>
        <v>0</v>
      </c>
      <c r="S189" s="11" t="s">
        <v>5</v>
      </c>
      <c r="T189" s="11">
        <f t="shared" si="2"/>
        <v>0</v>
      </c>
      <c r="U189" s="11" t="s">
        <v>6</v>
      </c>
      <c r="V189" s="11" t="s">
        <v>6</v>
      </c>
    </row>
    <row r="190" spans="1:22" ht="15.75" hidden="1" customHeight="1" x14ac:dyDescent="0.2">
      <c r="A190" s="11" t="s">
        <v>1389</v>
      </c>
      <c r="B190" s="11" t="s">
        <v>58</v>
      </c>
      <c r="C190" s="11" t="s">
        <v>35</v>
      </c>
      <c r="D190" s="12">
        <v>45391</v>
      </c>
      <c r="E190" s="12" t="str">
        <f t="shared" si="0"/>
        <v>2024</v>
      </c>
      <c r="F190" s="11" t="s">
        <v>23</v>
      </c>
      <c r="G190" s="11">
        <v>22.81</v>
      </c>
      <c r="H190" s="11">
        <v>25.88</v>
      </c>
      <c r="I190" s="11">
        <v>341</v>
      </c>
      <c r="J190" s="11">
        <v>43.8</v>
      </c>
      <c r="K190" s="11">
        <v>7.42</v>
      </c>
      <c r="L190" s="11">
        <v>99.47</v>
      </c>
      <c r="M190" s="11">
        <v>6.59</v>
      </c>
      <c r="N190" s="11">
        <v>127.3</v>
      </c>
      <c r="O190" s="11">
        <v>86.37</v>
      </c>
      <c r="P190" s="11">
        <v>95.93</v>
      </c>
      <c r="Q190" s="11" t="s">
        <v>4</v>
      </c>
      <c r="R190" s="11">
        <f t="shared" si="1"/>
        <v>0</v>
      </c>
      <c r="S190" s="11" t="s">
        <v>50</v>
      </c>
      <c r="T190" s="11">
        <f t="shared" si="2"/>
        <v>1</v>
      </c>
      <c r="U190" s="11" t="s">
        <v>51</v>
      </c>
      <c r="V190" s="11" t="s">
        <v>52</v>
      </c>
    </row>
    <row r="191" spans="1:22" ht="15.75" hidden="1" customHeight="1" x14ac:dyDescent="0.2">
      <c r="A191" s="11" t="s">
        <v>1392</v>
      </c>
      <c r="B191" s="11" t="s">
        <v>58</v>
      </c>
      <c r="C191" s="11" t="s">
        <v>47</v>
      </c>
      <c r="D191" s="12">
        <v>45936</v>
      </c>
      <c r="E191" s="12" t="str">
        <f t="shared" si="0"/>
        <v>2025</v>
      </c>
      <c r="F191" s="11" t="s">
        <v>3</v>
      </c>
      <c r="G191" s="11">
        <v>21.38</v>
      </c>
      <c r="H191" s="11">
        <v>33.81</v>
      </c>
      <c r="I191" s="11">
        <v>329</v>
      </c>
      <c r="J191" s="11">
        <v>50</v>
      </c>
      <c r="K191" s="11">
        <v>6.94</v>
      </c>
      <c r="L191" s="11">
        <v>99.36</v>
      </c>
      <c r="M191" s="11">
        <v>6.65</v>
      </c>
      <c r="N191" s="11">
        <v>144.30000000000001</v>
      </c>
      <c r="O191" s="11">
        <v>82.78</v>
      </c>
      <c r="P191" s="11">
        <v>95.92</v>
      </c>
      <c r="Q191" s="11" t="s">
        <v>4</v>
      </c>
      <c r="R191" s="11">
        <f t="shared" si="1"/>
        <v>0</v>
      </c>
      <c r="S191" s="11" t="s">
        <v>5</v>
      </c>
      <c r="T191" s="11">
        <f t="shared" si="2"/>
        <v>0</v>
      </c>
      <c r="U191" s="11" t="s">
        <v>6</v>
      </c>
      <c r="V191" s="11" t="s">
        <v>6</v>
      </c>
    </row>
    <row r="192" spans="1:22" ht="15.75" hidden="1" customHeight="1" x14ac:dyDescent="0.2">
      <c r="A192" s="11" t="s">
        <v>1394</v>
      </c>
      <c r="B192" s="11" t="s">
        <v>58</v>
      </c>
      <c r="C192" s="11" t="s">
        <v>21</v>
      </c>
      <c r="D192" s="12">
        <v>45425</v>
      </c>
      <c r="E192" s="12" t="str">
        <f t="shared" si="0"/>
        <v>2024</v>
      </c>
      <c r="F192" s="11" t="s">
        <v>23</v>
      </c>
      <c r="G192" s="11">
        <v>22.43</v>
      </c>
      <c r="H192" s="11">
        <v>44.29</v>
      </c>
      <c r="I192" s="11">
        <v>313</v>
      </c>
      <c r="J192" s="11">
        <v>37.799999999999997</v>
      </c>
      <c r="K192" s="11">
        <v>7.93</v>
      </c>
      <c r="L192" s="11">
        <v>98.69</v>
      </c>
      <c r="M192" s="11">
        <v>6.87</v>
      </c>
      <c r="N192" s="11">
        <v>128.1</v>
      </c>
      <c r="O192" s="11">
        <v>90.56</v>
      </c>
      <c r="P192" s="11">
        <v>95.91</v>
      </c>
      <c r="Q192" s="11" t="s">
        <v>4</v>
      </c>
      <c r="R192" s="11">
        <f t="shared" si="1"/>
        <v>0</v>
      </c>
      <c r="S192" s="11" t="s">
        <v>5</v>
      </c>
      <c r="T192" s="11">
        <f t="shared" si="2"/>
        <v>0</v>
      </c>
      <c r="U192" s="11" t="s">
        <v>6</v>
      </c>
      <c r="V192" s="11" t="s">
        <v>6</v>
      </c>
    </row>
    <row r="193" spans="1:22" ht="15.75" customHeight="1" x14ac:dyDescent="0.2">
      <c r="A193" s="11" t="s">
        <v>1398</v>
      </c>
      <c r="B193" s="11" t="s">
        <v>1</v>
      </c>
      <c r="C193" s="11" t="s">
        <v>21</v>
      </c>
      <c r="D193" s="12">
        <v>45311</v>
      </c>
      <c r="E193" s="12" t="str">
        <f t="shared" si="0"/>
        <v>2024</v>
      </c>
      <c r="F193" s="11" t="s">
        <v>37</v>
      </c>
      <c r="G193" s="11">
        <v>23.42</v>
      </c>
      <c r="H193" s="11">
        <v>47.38</v>
      </c>
      <c r="I193" s="11">
        <v>363</v>
      </c>
      <c r="J193" s="11">
        <v>32.4</v>
      </c>
      <c r="K193" s="11">
        <v>5.85</v>
      </c>
      <c r="L193" s="11">
        <v>98.98</v>
      </c>
      <c r="M193" s="11">
        <v>6.73</v>
      </c>
      <c r="N193" s="11">
        <v>116.1</v>
      </c>
      <c r="O193" s="11">
        <v>87.94</v>
      </c>
      <c r="P193" s="11">
        <v>93.02</v>
      </c>
      <c r="Q193" s="11" t="s">
        <v>4</v>
      </c>
      <c r="R193" s="11">
        <f t="shared" si="1"/>
        <v>0</v>
      </c>
      <c r="S193" s="11" t="s">
        <v>50</v>
      </c>
      <c r="T193" s="11">
        <f t="shared" si="2"/>
        <v>1</v>
      </c>
      <c r="U193" s="11" t="s">
        <v>244</v>
      </c>
      <c r="V193" s="11" t="s">
        <v>52</v>
      </c>
    </row>
    <row r="194" spans="1:22" ht="15.75" customHeight="1" x14ac:dyDescent="0.2">
      <c r="A194" s="11" t="s">
        <v>1401</v>
      </c>
      <c r="B194" s="11" t="s">
        <v>1</v>
      </c>
      <c r="C194" s="11" t="s">
        <v>47</v>
      </c>
      <c r="D194" s="12">
        <v>45568</v>
      </c>
      <c r="E194" s="12" t="str">
        <f t="shared" si="0"/>
        <v>2024</v>
      </c>
      <c r="F194" s="11" t="s">
        <v>37</v>
      </c>
      <c r="G194" s="11">
        <v>22.8</v>
      </c>
      <c r="H194" s="11">
        <v>35.869999999999997</v>
      </c>
      <c r="I194" s="11">
        <v>348</v>
      </c>
      <c r="J194" s="11">
        <v>31.5</v>
      </c>
      <c r="K194" s="11">
        <v>6.89</v>
      </c>
      <c r="L194" s="11">
        <v>99.62</v>
      </c>
      <c r="M194" s="11">
        <v>6.58</v>
      </c>
      <c r="N194" s="11">
        <v>115.3</v>
      </c>
      <c r="O194" s="11">
        <v>88.4</v>
      </c>
      <c r="P194" s="11">
        <v>93.02</v>
      </c>
      <c r="Q194" s="11" t="s">
        <v>4</v>
      </c>
      <c r="R194" s="11">
        <f t="shared" si="1"/>
        <v>0</v>
      </c>
      <c r="S194" s="11" t="s">
        <v>5</v>
      </c>
      <c r="T194" s="11">
        <f t="shared" si="2"/>
        <v>0</v>
      </c>
      <c r="U194" s="11" t="s">
        <v>6</v>
      </c>
      <c r="V194" s="11" t="s">
        <v>6</v>
      </c>
    </row>
    <row r="195" spans="1:22" ht="15.75" customHeight="1" x14ac:dyDescent="0.2">
      <c r="A195" s="11" t="s">
        <v>1403</v>
      </c>
      <c r="B195" s="11" t="s">
        <v>1</v>
      </c>
      <c r="C195" s="11" t="s">
        <v>47</v>
      </c>
      <c r="D195" s="12">
        <v>45645</v>
      </c>
      <c r="E195" s="12" t="str">
        <f t="shared" si="0"/>
        <v>2024</v>
      </c>
      <c r="F195" s="11" t="s">
        <v>23</v>
      </c>
      <c r="G195" s="11">
        <v>22.06</v>
      </c>
      <c r="H195" s="11">
        <v>37.22</v>
      </c>
      <c r="I195" s="11">
        <v>334</v>
      </c>
      <c r="J195" s="11">
        <v>25.1</v>
      </c>
      <c r="K195" s="11">
        <v>7.08</v>
      </c>
      <c r="L195" s="11">
        <v>98.85</v>
      </c>
      <c r="M195" s="11">
        <v>6.53</v>
      </c>
      <c r="N195" s="11">
        <v>113.8</v>
      </c>
      <c r="O195" s="11">
        <v>93.05</v>
      </c>
      <c r="P195" s="11">
        <v>93.04</v>
      </c>
      <c r="Q195" s="11" t="s">
        <v>4</v>
      </c>
      <c r="R195" s="11">
        <f t="shared" si="1"/>
        <v>0</v>
      </c>
      <c r="S195" s="11" t="s">
        <v>50</v>
      </c>
      <c r="T195" s="11">
        <f t="shared" si="2"/>
        <v>1</v>
      </c>
      <c r="U195" s="11" t="s">
        <v>243</v>
      </c>
      <c r="V195" s="11" t="s">
        <v>89</v>
      </c>
    </row>
    <row r="196" spans="1:22" ht="15.75" hidden="1" customHeight="1" x14ac:dyDescent="0.2">
      <c r="A196" s="11" t="s">
        <v>420</v>
      </c>
      <c r="B196" s="11" t="s">
        <v>58</v>
      </c>
      <c r="C196" s="13" t="s">
        <v>35</v>
      </c>
      <c r="D196" s="12">
        <v>45791</v>
      </c>
      <c r="E196" s="12" t="str">
        <f t="shared" si="0"/>
        <v>2025</v>
      </c>
      <c r="F196" s="11" t="s">
        <v>37</v>
      </c>
      <c r="G196" s="11">
        <v>20.99</v>
      </c>
      <c r="H196" s="11">
        <v>44.07</v>
      </c>
      <c r="I196" s="11">
        <v>314</v>
      </c>
      <c r="J196" s="11">
        <v>51.9</v>
      </c>
      <c r="K196" s="11">
        <v>6.96</v>
      </c>
      <c r="L196" s="11">
        <v>98.93</v>
      </c>
      <c r="M196" s="11">
        <v>6.86</v>
      </c>
      <c r="N196" s="11">
        <v>130.30000000000001</v>
      </c>
      <c r="O196" s="11">
        <v>88.47</v>
      </c>
      <c r="P196" s="11">
        <v>95.9</v>
      </c>
      <c r="Q196" s="11" t="s">
        <v>4</v>
      </c>
      <c r="R196" s="11">
        <f t="shared" si="1"/>
        <v>0</v>
      </c>
      <c r="S196" s="11" t="s">
        <v>5</v>
      </c>
      <c r="T196" s="11">
        <f t="shared" si="2"/>
        <v>0</v>
      </c>
      <c r="U196" s="11" t="s">
        <v>6</v>
      </c>
      <c r="V196" s="11" t="s">
        <v>6</v>
      </c>
    </row>
    <row r="197" spans="1:22" ht="15.75" hidden="1" customHeight="1" x14ac:dyDescent="0.2">
      <c r="A197" s="11" t="s">
        <v>1411</v>
      </c>
      <c r="B197" s="11" t="s">
        <v>58</v>
      </c>
      <c r="C197" s="13" t="s">
        <v>35</v>
      </c>
      <c r="D197" s="12">
        <v>45303</v>
      </c>
      <c r="E197" s="12" t="str">
        <f t="shared" si="0"/>
        <v>2024</v>
      </c>
      <c r="F197" s="11" t="s">
        <v>37</v>
      </c>
      <c r="G197" s="11">
        <v>21.83</v>
      </c>
      <c r="H197" s="11">
        <v>42.07</v>
      </c>
      <c r="I197" s="11">
        <v>297</v>
      </c>
      <c r="J197" s="11">
        <v>35.200000000000003</v>
      </c>
      <c r="K197" s="11">
        <v>6.53</v>
      </c>
      <c r="L197" s="11">
        <v>99.41</v>
      </c>
      <c r="M197" s="11">
        <v>6.95</v>
      </c>
      <c r="N197" s="11">
        <v>112.2</v>
      </c>
      <c r="O197" s="11">
        <v>89.56</v>
      </c>
      <c r="P197" s="11">
        <v>95.9</v>
      </c>
      <c r="Q197" s="11" t="s">
        <v>4</v>
      </c>
      <c r="R197" s="11">
        <f t="shared" si="1"/>
        <v>0</v>
      </c>
      <c r="S197" s="11" t="s">
        <v>5</v>
      </c>
      <c r="T197" s="11">
        <f t="shared" si="2"/>
        <v>0</v>
      </c>
      <c r="U197" s="11" t="s">
        <v>6</v>
      </c>
      <c r="V197" s="11" t="s">
        <v>6</v>
      </c>
    </row>
    <row r="198" spans="1:22" ht="15.75" hidden="1" customHeight="1" x14ac:dyDescent="0.2">
      <c r="A198" s="11" t="s">
        <v>354</v>
      </c>
      <c r="B198" s="11" t="s">
        <v>34</v>
      </c>
      <c r="C198" s="13" t="s">
        <v>35</v>
      </c>
      <c r="D198" s="12">
        <v>45725</v>
      </c>
      <c r="E198" s="12" t="str">
        <f t="shared" si="0"/>
        <v>2025</v>
      </c>
      <c r="F198" s="11" t="s">
        <v>3</v>
      </c>
      <c r="G198" s="11">
        <v>22.34</v>
      </c>
      <c r="H198" s="11">
        <v>35.590000000000003</v>
      </c>
      <c r="I198" s="11">
        <v>303</v>
      </c>
      <c r="J198" s="11">
        <v>41.1</v>
      </c>
      <c r="K198" s="11">
        <v>7.57</v>
      </c>
      <c r="L198" s="11">
        <v>99.09</v>
      </c>
      <c r="M198" s="11">
        <v>6.77</v>
      </c>
      <c r="N198" s="14"/>
      <c r="O198" s="11">
        <v>87.46</v>
      </c>
      <c r="P198" s="11">
        <v>95.9</v>
      </c>
      <c r="Q198" s="11" t="s">
        <v>4</v>
      </c>
      <c r="R198" s="11">
        <f t="shared" si="1"/>
        <v>0</v>
      </c>
      <c r="S198" s="11" t="s">
        <v>5</v>
      </c>
      <c r="T198" s="11">
        <f t="shared" si="2"/>
        <v>0</v>
      </c>
      <c r="U198" s="11" t="s">
        <v>6</v>
      </c>
      <c r="V198" s="11" t="s">
        <v>6</v>
      </c>
    </row>
    <row r="199" spans="1:22" ht="15.75" hidden="1" customHeight="1" x14ac:dyDescent="0.2">
      <c r="A199" s="11" t="s">
        <v>1416</v>
      </c>
      <c r="B199" s="11" t="s">
        <v>58</v>
      </c>
      <c r="C199" s="11" t="s">
        <v>47</v>
      </c>
      <c r="D199" s="12">
        <v>45810</v>
      </c>
      <c r="E199" s="12" t="str">
        <f t="shared" si="0"/>
        <v>2025</v>
      </c>
      <c r="F199" s="11" t="s">
        <v>37</v>
      </c>
      <c r="G199" s="11">
        <v>22.26</v>
      </c>
      <c r="H199" s="11">
        <v>41.44</v>
      </c>
      <c r="I199" s="11">
        <v>285</v>
      </c>
      <c r="J199" s="11">
        <v>49.1</v>
      </c>
      <c r="K199" s="11">
        <v>8.06</v>
      </c>
      <c r="L199" s="11">
        <v>98.62</v>
      </c>
      <c r="M199" s="11">
        <v>6.79</v>
      </c>
      <c r="N199" s="11">
        <v>116.8</v>
      </c>
      <c r="O199" s="11">
        <v>85.43</v>
      </c>
      <c r="P199" s="11">
        <v>95.9</v>
      </c>
      <c r="Q199" s="11" t="s">
        <v>4</v>
      </c>
      <c r="R199" s="11">
        <f t="shared" si="1"/>
        <v>0</v>
      </c>
      <c r="S199" s="11" t="s">
        <v>5</v>
      </c>
      <c r="T199" s="11">
        <f t="shared" si="2"/>
        <v>0</v>
      </c>
      <c r="U199" s="11" t="s">
        <v>6</v>
      </c>
      <c r="V199" s="11" t="s">
        <v>6</v>
      </c>
    </row>
    <row r="200" spans="1:22" ht="15.75" hidden="1" customHeight="1" x14ac:dyDescent="0.2">
      <c r="A200" s="11" t="s">
        <v>355</v>
      </c>
      <c r="B200" s="11" t="s">
        <v>34</v>
      </c>
      <c r="C200" s="11" t="s">
        <v>21</v>
      </c>
      <c r="D200" s="12">
        <v>45655</v>
      </c>
      <c r="E200" s="12" t="str">
        <f t="shared" si="0"/>
        <v>2024</v>
      </c>
      <c r="F200" s="11" t="s">
        <v>93</v>
      </c>
      <c r="G200" s="11">
        <v>21.47</v>
      </c>
      <c r="H200" s="11">
        <v>47.39</v>
      </c>
      <c r="I200" s="11">
        <v>324</v>
      </c>
      <c r="J200" s="11">
        <v>44.5</v>
      </c>
      <c r="K200" s="11">
        <v>6.52</v>
      </c>
      <c r="L200" s="11">
        <v>98.73</v>
      </c>
      <c r="M200" s="11">
        <v>6.98</v>
      </c>
      <c r="N200" s="11">
        <v>133.4</v>
      </c>
      <c r="O200" s="11">
        <v>88.84</v>
      </c>
      <c r="P200" s="11">
        <v>95.9</v>
      </c>
      <c r="Q200" s="11" t="s">
        <v>4</v>
      </c>
      <c r="R200" s="11">
        <f t="shared" si="1"/>
        <v>0</v>
      </c>
      <c r="S200" s="11" t="s">
        <v>5</v>
      </c>
      <c r="T200" s="11">
        <f t="shared" si="2"/>
        <v>0</v>
      </c>
      <c r="U200" s="11" t="s">
        <v>6</v>
      </c>
      <c r="V200" s="11" t="s">
        <v>6</v>
      </c>
    </row>
    <row r="201" spans="1:22" ht="15.75" customHeight="1" x14ac:dyDescent="0.2">
      <c r="A201" s="11" t="s">
        <v>1423</v>
      </c>
      <c r="B201" s="11" t="s">
        <v>1</v>
      </c>
      <c r="C201" s="11" t="s">
        <v>47</v>
      </c>
      <c r="D201" s="12">
        <v>45750</v>
      </c>
      <c r="E201" s="12" t="str">
        <f t="shared" si="0"/>
        <v>2025</v>
      </c>
      <c r="F201" s="11" t="s">
        <v>37</v>
      </c>
      <c r="G201" s="11">
        <v>21.91</v>
      </c>
      <c r="H201" s="11">
        <v>37.72</v>
      </c>
      <c r="I201" s="11">
        <v>341</v>
      </c>
      <c r="J201" s="11">
        <v>43.9</v>
      </c>
      <c r="K201" s="11">
        <v>7.26</v>
      </c>
      <c r="L201" s="11">
        <v>99.4</v>
      </c>
      <c r="M201" s="11">
        <v>6.45</v>
      </c>
      <c r="N201" s="11">
        <v>145</v>
      </c>
      <c r="O201" s="11">
        <v>82.18</v>
      </c>
      <c r="P201" s="11">
        <v>93.04</v>
      </c>
      <c r="Q201" s="11" t="s">
        <v>4</v>
      </c>
      <c r="R201" s="11">
        <f t="shared" si="1"/>
        <v>0</v>
      </c>
      <c r="S201" s="11" t="s">
        <v>5</v>
      </c>
      <c r="T201" s="11">
        <f t="shared" si="2"/>
        <v>0</v>
      </c>
      <c r="U201" s="11" t="s">
        <v>6</v>
      </c>
      <c r="V201" s="11" t="s">
        <v>6</v>
      </c>
    </row>
    <row r="202" spans="1:22" ht="15.75" hidden="1" customHeight="1" x14ac:dyDescent="0.2">
      <c r="A202" s="11" t="s">
        <v>1426</v>
      </c>
      <c r="B202" s="11" t="s">
        <v>58</v>
      </c>
      <c r="C202" s="11" t="s">
        <v>47</v>
      </c>
      <c r="D202" s="12">
        <v>45557</v>
      </c>
      <c r="E202" s="12" t="str">
        <f t="shared" si="0"/>
        <v>2024</v>
      </c>
      <c r="F202" s="11" t="s">
        <v>37</v>
      </c>
      <c r="G202" s="11">
        <v>21.06</v>
      </c>
      <c r="H202" s="11">
        <v>36.020000000000003</v>
      </c>
      <c r="I202" s="11">
        <v>294</v>
      </c>
      <c r="J202" s="11">
        <v>37.6</v>
      </c>
      <c r="K202" s="11">
        <v>7.12</v>
      </c>
      <c r="L202" s="11">
        <v>99.2</v>
      </c>
      <c r="M202" s="11">
        <v>6.76</v>
      </c>
      <c r="N202" s="11">
        <v>123.5</v>
      </c>
      <c r="O202" s="11">
        <v>91.18</v>
      </c>
      <c r="P202" s="11">
        <v>95.89</v>
      </c>
      <c r="Q202" s="11" t="s">
        <v>177</v>
      </c>
      <c r="R202" s="11">
        <f t="shared" si="1"/>
        <v>1</v>
      </c>
      <c r="S202" s="11" t="s">
        <v>5</v>
      </c>
      <c r="T202" s="11">
        <f t="shared" si="2"/>
        <v>0</v>
      </c>
      <c r="U202" s="11" t="s">
        <v>6</v>
      </c>
      <c r="V202" s="11" t="s">
        <v>6</v>
      </c>
    </row>
    <row r="203" spans="1:22" ht="15.75" hidden="1" customHeight="1" x14ac:dyDescent="0.2">
      <c r="A203" s="11" t="s">
        <v>1429</v>
      </c>
      <c r="B203" s="11" t="s">
        <v>58</v>
      </c>
      <c r="C203" s="11" t="s">
        <v>21</v>
      </c>
      <c r="D203" s="12">
        <v>45508</v>
      </c>
      <c r="E203" s="12" t="str">
        <f t="shared" si="0"/>
        <v>2024</v>
      </c>
      <c r="F203" s="11" t="s">
        <v>37</v>
      </c>
      <c r="G203" s="11">
        <v>21.57</v>
      </c>
      <c r="H203" s="11">
        <v>38.82</v>
      </c>
      <c r="I203" s="11">
        <v>301</v>
      </c>
      <c r="J203" s="11">
        <v>44.1</v>
      </c>
      <c r="K203" s="11">
        <v>6.42</v>
      </c>
      <c r="L203" s="11">
        <v>99.09</v>
      </c>
      <c r="M203" s="11">
        <v>6.8</v>
      </c>
      <c r="N203" s="11">
        <v>127.7</v>
      </c>
      <c r="O203" s="11">
        <v>92.48</v>
      </c>
      <c r="P203" s="11">
        <v>95.89</v>
      </c>
      <c r="Q203" s="11" t="s">
        <v>4</v>
      </c>
      <c r="R203" s="11">
        <f t="shared" si="1"/>
        <v>0</v>
      </c>
      <c r="S203" s="11" t="s">
        <v>5</v>
      </c>
      <c r="T203" s="11">
        <f t="shared" si="2"/>
        <v>0</v>
      </c>
      <c r="U203" s="11" t="s">
        <v>6</v>
      </c>
      <c r="V203" s="11" t="s">
        <v>6</v>
      </c>
    </row>
    <row r="204" spans="1:22" ht="15.75" hidden="1" customHeight="1" x14ac:dyDescent="0.2">
      <c r="A204" s="11" t="s">
        <v>1433</v>
      </c>
      <c r="B204" s="11" t="s">
        <v>58</v>
      </c>
      <c r="C204" s="11" t="s">
        <v>21</v>
      </c>
      <c r="D204" s="12">
        <v>45569</v>
      </c>
      <c r="E204" s="12" t="str">
        <f t="shared" si="0"/>
        <v>2024</v>
      </c>
      <c r="F204" s="11" t="s">
        <v>23</v>
      </c>
      <c r="G204" s="11">
        <v>21.11</v>
      </c>
      <c r="H204" s="11">
        <v>46.27</v>
      </c>
      <c r="I204" s="11">
        <v>302</v>
      </c>
      <c r="J204" s="11">
        <v>34.799999999999997</v>
      </c>
      <c r="K204" s="11">
        <v>7.41</v>
      </c>
      <c r="L204" s="11">
        <v>99.71</v>
      </c>
      <c r="M204" s="11">
        <v>6.82</v>
      </c>
      <c r="N204" s="11">
        <v>116.5</v>
      </c>
      <c r="O204" s="11">
        <v>91.5</v>
      </c>
      <c r="P204" s="11">
        <v>95.89</v>
      </c>
      <c r="Q204" s="11" t="s">
        <v>4</v>
      </c>
      <c r="R204" s="11">
        <f t="shared" si="1"/>
        <v>0</v>
      </c>
      <c r="S204" s="11" t="s">
        <v>5</v>
      </c>
      <c r="T204" s="11">
        <f t="shared" si="2"/>
        <v>0</v>
      </c>
      <c r="U204" s="11" t="s">
        <v>6</v>
      </c>
      <c r="V204" s="11" t="s">
        <v>6</v>
      </c>
    </row>
    <row r="205" spans="1:22" ht="15.75" hidden="1" customHeight="1" x14ac:dyDescent="0.2">
      <c r="A205" s="11" t="s">
        <v>356</v>
      </c>
      <c r="B205" s="11" t="s">
        <v>34</v>
      </c>
      <c r="C205" s="13" t="s">
        <v>35</v>
      </c>
      <c r="D205" s="12">
        <v>45919</v>
      </c>
      <c r="E205" s="12" t="str">
        <f t="shared" si="0"/>
        <v>2025</v>
      </c>
      <c r="F205" s="11" t="s">
        <v>3</v>
      </c>
      <c r="G205" s="11">
        <v>22.86</v>
      </c>
      <c r="H205" s="11">
        <v>33.43</v>
      </c>
      <c r="I205" s="11">
        <v>306</v>
      </c>
      <c r="J205" s="11">
        <v>44.8</v>
      </c>
      <c r="K205" s="11">
        <v>7.87</v>
      </c>
      <c r="L205" s="11">
        <v>98.97</v>
      </c>
      <c r="M205" s="11">
        <v>6.88</v>
      </c>
      <c r="N205" s="11">
        <v>138.1</v>
      </c>
      <c r="O205" s="11">
        <v>83.85</v>
      </c>
      <c r="P205" s="11">
        <v>95.88</v>
      </c>
      <c r="Q205" s="11" t="s">
        <v>4</v>
      </c>
      <c r="R205" s="11">
        <f t="shared" si="1"/>
        <v>0</v>
      </c>
      <c r="S205" s="11" t="s">
        <v>5</v>
      </c>
      <c r="T205" s="11">
        <f t="shared" si="2"/>
        <v>0</v>
      </c>
      <c r="U205" s="11" t="s">
        <v>6</v>
      </c>
      <c r="V205" s="11" t="s">
        <v>6</v>
      </c>
    </row>
    <row r="206" spans="1:22" ht="15.75" customHeight="1" x14ac:dyDescent="0.2">
      <c r="A206" s="11" t="s">
        <v>1439</v>
      </c>
      <c r="B206" s="11" t="s">
        <v>1</v>
      </c>
      <c r="C206" s="11" t="s">
        <v>21</v>
      </c>
      <c r="D206" s="12">
        <v>45789</v>
      </c>
      <c r="E206" s="12" t="str">
        <f t="shared" si="0"/>
        <v>2025</v>
      </c>
      <c r="F206" s="11" t="s">
        <v>93</v>
      </c>
      <c r="G206" s="11">
        <v>23.35</v>
      </c>
      <c r="H206" s="11">
        <v>34.21</v>
      </c>
      <c r="I206" s="11">
        <v>342</v>
      </c>
      <c r="J206" s="11">
        <v>32.1</v>
      </c>
      <c r="K206" s="11">
        <v>5.85</v>
      </c>
      <c r="L206" s="11">
        <v>99.49</v>
      </c>
      <c r="M206" s="11">
        <v>6.31</v>
      </c>
      <c r="N206" s="11">
        <v>130.5</v>
      </c>
      <c r="O206" s="11">
        <v>90.73</v>
      </c>
      <c r="P206" s="11">
        <v>93.04</v>
      </c>
      <c r="Q206" s="11" t="s">
        <v>4</v>
      </c>
      <c r="R206" s="11">
        <f t="shared" si="1"/>
        <v>0</v>
      </c>
      <c r="S206" s="11" t="s">
        <v>5</v>
      </c>
      <c r="T206" s="11">
        <f t="shared" si="2"/>
        <v>0</v>
      </c>
      <c r="U206" s="11" t="s">
        <v>6</v>
      </c>
      <c r="V206" s="11" t="s">
        <v>6</v>
      </c>
    </row>
    <row r="207" spans="1:22" ht="15.75" customHeight="1" x14ac:dyDescent="0.2">
      <c r="A207" s="11" t="s">
        <v>1442</v>
      </c>
      <c r="B207" s="11" t="s">
        <v>1</v>
      </c>
      <c r="C207" s="11" t="s">
        <v>47</v>
      </c>
      <c r="D207" s="12">
        <v>45595</v>
      </c>
      <c r="E207" s="12" t="str">
        <f t="shared" si="0"/>
        <v>2024</v>
      </c>
      <c r="F207" s="11" t="s">
        <v>23</v>
      </c>
      <c r="G207" s="11">
        <v>22.01</v>
      </c>
      <c r="H207" s="11">
        <v>43.67</v>
      </c>
      <c r="I207" s="11">
        <v>356</v>
      </c>
      <c r="J207" s="11">
        <v>43.4</v>
      </c>
      <c r="K207" s="11">
        <v>8.02</v>
      </c>
      <c r="L207" s="11">
        <v>99.3</v>
      </c>
      <c r="M207" s="11">
        <v>6.69</v>
      </c>
      <c r="N207" s="11">
        <v>101.5</v>
      </c>
      <c r="O207" s="11">
        <v>87.02</v>
      </c>
      <c r="P207" s="11">
        <v>93.04</v>
      </c>
      <c r="Q207" s="11" t="s">
        <v>4</v>
      </c>
      <c r="R207" s="11">
        <f t="shared" si="1"/>
        <v>0</v>
      </c>
      <c r="S207" s="11" t="s">
        <v>50</v>
      </c>
      <c r="T207" s="11">
        <f t="shared" si="2"/>
        <v>1</v>
      </c>
      <c r="U207" s="11" t="s">
        <v>242</v>
      </c>
      <c r="V207" s="11" t="s">
        <v>89</v>
      </c>
    </row>
    <row r="208" spans="1:22" ht="15.75" customHeight="1" x14ac:dyDescent="0.2">
      <c r="A208" s="11" t="s">
        <v>1446</v>
      </c>
      <c r="B208" s="11" t="s">
        <v>1</v>
      </c>
      <c r="C208" s="11" t="s">
        <v>47</v>
      </c>
      <c r="D208" s="12">
        <v>45329</v>
      </c>
      <c r="E208" s="12" t="str">
        <f t="shared" si="0"/>
        <v>2024</v>
      </c>
      <c r="F208" s="11" t="s">
        <v>93</v>
      </c>
      <c r="G208" s="11">
        <v>22.19</v>
      </c>
      <c r="H208" s="11">
        <v>42.22</v>
      </c>
      <c r="I208" s="11">
        <v>323</v>
      </c>
      <c r="J208" s="11">
        <v>41.2</v>
      </c>
      <c r="K208" s="11">
        <v>7.18</v>
      </c>
      <c r="L208" s="11">
        <v>99.26</v>
      </c>
      <c r="M208" s="11">
        <v>6.68</v>
      </c>
      <c r="N208" s="11">
        <v>130.9</v>
      </c>
      <c r="O208" s="11">
        <v>84.15</v>
      </c>
      <c r="P208" s="11">
        <v>93.05</v>
      </c>
      <c r="Q208" s="11" t="s">
        <v>4</v>
      </c>
      <c r="R208" s="11">
        <f t="shared" si="1"/>
        <v>0</v>
      </c>
      <c r="S208" s="11" t="s">
        <v>5</v>
      </c>
      <c r="T208" s="11">
        <f t="shared" si="2"/>
        <v>0</v>
      </c>
      <c r="U208" s="11" t="s">
        <v>6</v>
      </c>
      <c r="V208" s="11" t="s">
        <v>6</v>
      </c>
    </row>
    <row r="209" spans="1:22" ht="15.75" hidden="1" customHeight="1" x14ac:dyDescent="0.2">
      <c r="A209" s="11" t="s">
        <v>357</v>
      </c>
      <c r="B209" s="11" t="s">
        <v>34</v>
      </c>
      <c r="C209" s="11" t="s">
        <v>35</v>
      </c>
      <c r="D209" s="12">
        <v>45439</v>
      </c>
      <c r="E209" s="12" t="str">
        <f t="shared" si="0"/>
        <v>2024</v>
      </c>
      <c r="F209" s="11" t="s">
        <v>93</v>
      </c>
      <c r="G209" s="11">
        <v>21.03</v>
      </c>
      <c r="H209" s="11">
        <v>51.34</v>
      </c>
      <c r="I209" s="11">
        <v>350</v>
      </c>
      <c r="J209" s="11">
        <v>44.8</v>
      </c>
      <c r="K209" s="11">
        <v>7.18</v>
      </c>
      <c r="L209" s="11">
        <v>98.76</v>
      </c>
      <c r="M209" s="11">
        <v>7.04</v>
      </c>
      <c r="N209" s="11">
        <v>122.1</v>
      </c>
      <c r="O209" s="11">
        <v>88.67</v>
      </c>
      <c r="P209" s="11">
        <v>95.88</v>
      </c>
      <c r="Q209" s="11" t="s">
        <v>4</v>
      </c>
      <c r="R209" s="11">
        <f t="shared" si="1"/>
        <v>0</v>
      </c>
      <c r="S209" s="11" t="s">
        <v>5</v>
      </c>
      <c r="T209" s="11">
        <f t="shared" si="2"/>
        <v>0</v>
      </c>
      <c r="U209" s="11" t="s">
        <v>6</v>
      </c>
      <c r="V209" s="11" t="s">
        <v>6</v>
      </c>
    </row>
    <row r="210" spans="1:22" ht="15.75" hidden="1" customHeight="1" x14ac:dyDescent="0.2">
      <c r="A210" s="11" t="s">
        <v>1452</v>
      </c>
      <c r="B210" s="11" t="s">
        <v>58</v>
      </c>
      <c r="C210" s="11" t="s">
        <v>47</v>
      </c>
      <c r="D210" s="12">
        <v>45487</v>
      </c>
      <c r="E210" s="12" t="str">
        <f t="shared" si="0"/>
        <v>2024</v>
      </c>
      <c r="F210" s="11" t="s">
        <v>23</v>
      </c>
      <c r="G210" s="11">
        <v>23.39</v>
      </c>
      <c r="H210" s="11">
        <v>36.54</v>
      </c>
      <c r="I210" s="11">
        <v>337</v>
      </c>
      <c r="J210" s="11">
        <v>42.7</v>
      </c>
      <c r="K210" s="11">
        <v>8.49</v>
      </c>
      <c r="L210" s="11">
        <v>98.63</v>
      </c>
      <c r="M210" s="11">
        <v>6.72</v>
      </c>
      <c r="N210" s="11">
        <v>137.19999999999999</v>
      </c>
      <c r="O210" s="11">
        <v>87.47</v>
      </c>
      <c r="P210" s="11">
        <v>95.88</v>
      </c>
      <c r="Q210" s="11" t="s">
        <v>4</v>
      </c>
      <c r="R210" s="11">
        <f t="shared" si="1"/>
        <v>0</v>
      </c>
      <c r="S210" s="11" t="s">
        <v>5</v>
      </c>
      <c r="T210" s="11">
        <f t="shared" si="2"/>
        <v>0</v>
      </c>
      <c r="U210" s="11" t="s">
        <v>6</v>
      </c>
      <c r="V210" s="11" t="s">
        <v>6</v>
      </c>
    </row>
    <row r="211" spans="1:22" ht="15.75" hidden="1" customHeight="1" x14ac:dyDescent="0.2">
      <c r="A211" s="11" t="s">
        <v>360</v>
      </c>
      <c r="B211" s="11" t="s">
        <v>34</v>
      </c>
      <c r="C211" s="11" t="s">
        <v>21</v>
      </c>
      <c r="D211" s="12">
        <v>45713</v>
      </c>
      <c r="E211" s="12" t="str">
        <f t="shared" si="0"/>
        <v>2025</v>
      </c>
      <c r="F211" s="11" t="s">
        <v>93</v>
      </c>
      <c r="G211" s="14"/>
      <c r="H211" s="11">
        <v>35.15</v>
      </c>
      <c r="I211" s="11">
        <v>327</v>
      </c>
      <c r="J211" s="11">
        <v>45.2</v>
      </c>
      <c r="K211" s="11">
        <v>7.61</v>
      </c>
      <c r="L211" s="14"/>
      <c r="M211" s="11">
        <v>6.86</v>
      </c>
      <c r="N211" s="11">
        <v>116.9</v>
      </c>
      <c r="O211" s="11">
        <v>89.58</v>
      </c>
      <c r="P211" s="11">
        <v>95.87</v>
      </c>
      <c r="Q211" s="11" t="s">
        <v>4</v>
      </c>
      <c r="R211" s="11">
        <f t="shared" si="1"/>
        <v>0</v>
      </c>
      <c r="S211" s="11" t="s">
        <v>5</v>
      </c>
      <c r="T211" s="11">
        <f t="shared" si="2"/>
        <v>0</v>
      </c>
      <c r="U211" s="11" t="s">
        <v>6</v>
      </c>
      <c r="V211" s="11" t="s">
        <v>6</v>
      </c>
    </row>
    <row r="212" spans="1:22" ht="15.75" hidden="1" customHeight="1" x14ac:dyDescent="0.2">
      <c r="A212" s="11" t="s">
        <v>361</v>
      </c>
      <c r="B212" s="11" t="s">
        <v>34</v>
      </c>
      <c r="C212" s="11" t="s">
        <v>47</v>
      </c>
      <c r="D212" s="12">
        <v>45766</v>
      </c>
      <c r="E212" s="12" t="str">
        <f t="shared" si="0"/>
        <v>2025</v>
      </c>
      <c r="F212" s="11" t="s">
        <v>23</v>
      </c>
      <c r="G212" s="11">
        <v>23.18</v>
      </c>
      <c r="H212" s="11">
        <v>37.729999999999997</v>
      </c>
      <c r="I212" s="11">
        <v>319</v>
      </c>
      <c r="J212" s="11">
        <v>41.1</v>
      </c>
      <c r="K212" s="11">
        <v>7.51</v>
      </c>
      <c r="L212" s="11">
        <v>99.42</v>
      </c>
      <c r="M212" s="11">
        <v>6.72</v>
      </c>
      <c r="N212" s="11">
        <v>124.5</v>
      </c>
      <c r="O212" s="11">
        <v>85.99</v>
      </c>
      <c r="P212" s="11">
        <v>95.87</v>
      </c>
      <c r="Q212" s="11" t="s">
        <v>4</v>
      </c>
      <c r="R212" s="11">
        <f t="shared" si="1"/>
        <v>0</v>
      </c>
      <c r="S212" s="11" t="s">
        <v>5</v>
      </c>
      <c r="T212" s="11">
        <f t="shared" si="2"/>
        <v>0</v>
      </c>
      <c r="U212" s="11" t="s">
        <v>6</v>
      </c>
      <c r="V212" s="11" t="s">
        <v>6</v>
      </c>
    </row>
    <row r="213" spans="1:22" ht="15.75" customHeight="1" x14ac:dyDescent="0.2">
      <c r="A213" s="11" t="s">
        <v>1458</v>
      </c>
      <c r="B213" s="11" t="s">
        <v>1</v>
      </c>
      <c r="C213" s="11" t="s">
        <v>21</v>
      </c>
      <c r="D213" s="12">
        <v>45516</v>
      </c>
      <c r="E213" s="12" t="str">
        <f t="shared" si="0"/>
        <v>2024</v>
      </c>
      <c r="F213" s="11" t="s">
        <v>23</v>
      </c>
      <c r="G213" s="11">
        <v>23.03</v>
      </c>
      <c r="H213" s="11">
        <v>44.56</v>
      </c>
      <c r="I213" s="11">
        <v>281</v>
      </c>
      <c r="J213" s="11">
        <v>41.2</v>
      </c>
      <c r="K213" s="11">
        <v>7.2</v>
      </c>
      <c r="L213" s="11">
        <v>98.75</v>
      </c>
      <c r="M213" s="11">
        <v>6.63</v>
      </c>
      <c r="N213" s="11">
        <v>113.1</v>
      </c>
      <c r="O213" s="11">
        <v>89.41</v>
      </c>
      <c r="P213" s="11">
        <v>93.05</v>
      </c>
      <c r="Q213" s="11" t="s">
        <v>4</v>
      </c>
      <c r="R213" s="11">
        <f t="shared" si="1"/>
        <v>0</v>
      </c>
      <c r="S213" s="11" t="s">
        <v>5</v>
      </c>
      <c r="T213" s="11">
        <f t="shared" si="2"/>
        <v>0</v>
      </c>
      <c r="U213" s="11" t="s">
        <v>6</v>
      </c>
      <c r="V213" s="11" t="s">
        <v>6</v>
      </c>
    </row>
    <row r="214" spans="1:22" ht="15.75" customHeight="1" x14ac:dyDescent="0.2">
      <c r="A214" s="11" t="s">
        <v>1461</v>
      </c>
      <c r="B214" s="11" t="s">
        <v>1</v>
      </c>
      <c r="C214" s="11" t="s">
        <v>47</v>
      </c>
      <c r="D214" s="12">
        <v>45706</v>
      </c>
      <c r="E214" s="12" t="str">
        <f t="shared" si="0"/>
        <v>2025</v>
      </c>
      <c r="F214" s="11" t="s">
        <v>23</v>
      </c>
      <c r="G214" s="11">
        <v>23.5</v>
      </c>
      <c r="H214" s="11">
        <v>39.03</v>
      </c>
      <c r="I214" s="11">
        <v>323</v>
      </c>
      <c r="J214" s="11">
        <v>41.2</v>
      </c>
      <c r="K214" s="11">
        <v>7.28</v>
      </c>
      <c r="L214" s="11">
        <v>99.26</v>
      </c>
      <c r="M214" s="11">
        <v>6.85</v>
      </c>
      <c r="N214" s="11">
        <v>127.5</v>
      </c>
      <c r="O214" s="11">
        <v>87.25</v>
      </c>
      <c r="P214" s="11">
        <v>93.06</v>
      </c>
      <c r="Q214" s="11" t="s">
        <v>4</v>
      </c>
      <c r="R214" s="11">
        <f t="shared" si="1"/>
        <v>0</v>
      </c>
      <c r="S214" s="11" t="s">
        <v>5</v>
      </c>
      <c r="T214" s="11">
        <f t="shared" si="2"/>
        <v>0</v>
      </c>
      <c r="U214" s="11" t="s">
        <v>6</v>
      </c>
      <c r="V214" s="11" t="s">
        <v>6</v>
      </c>
    </row>
    <row r="215" spans="1:22" ht="15.75" customHeight="1" x14ac:dyDescent="0.2">
      <c r="A215" s="11" t="s">
        <v>1170</v>
      </c>
      <c r="B215" s="11" t="s">
        <v>1</v>
      </c>
      <c r="C215" s="11" t="s">
        <v>47</v>
      </c>
      <c r="D215" s="12">
        <v>45754</v>
      </c>
      <c r="E215" s="12" t="str">
        <f t="shared" si="0"/>
        <v>2025</v>
      </c>
      <c r="F215" s="11" t="s">
        <v>23</v>
      </c>
      <c r="G215" s="11">
        <v>22.48</v>
      </c>
      <c r="H215" s="11">
        <v>43.71</v>
      </c>
      <c r="I215" s="11">
        <v>332</v>
      </c>
      <c r="J215" s="11">
        <v>33.700000000000003</v>
      </c>
      <c r="K215" s="11">
        <v>6.06</v>
      </c>
      <c r="L215" s="11">
        <v>99.06</v>
      </c>
      <c r="M215" s="11">
        <v>6.69</v>
      </c>
      <c r="N215" s="11">
        <v>106.6</v>
      </c>
      <c r="O215" s="11">
        <v>89.15</v>
      </c>
      <c r="P215" s="11">
        <v>93.1</v>
      </c>
      <c r="Q215" s="11" t="s">
        <v>4</v>
      </c>
      <c r="R215" s="11">
        <f t="shared" si="1"/>
        <v>0</v>
      </c>
      <c r="S215" s="11" t="s">
        <v>5</v>
      </c>
      <c r="T215" s="11">
        <f t="shared" si="2"/>
        <v>0</v>
      </c>
      <c r="U215" s="11" t="s">
        <v>6</v>
      </c>
      <c r="V215" s="11" t="s">
        <v>6</v>
      </c>
    </row>
    <row r="216" spans="1:22" ht="15.75" customHeight="1" x14ac:dyDescent="0.2">
      <c r="A216" s="11" t="s">
        <v>1468</v>
      </c>
      <c r="B216" s="11" t="s">
        <v>1</v>
      </c>
      <c r="C216" s="11" t="s">
        <v>47</v>
      </c>
      <c r="D216" s="12">
        <v>45857</v>
      </c>
      <c r="E216" s="12" t="str">
        <f t="shared" si="0"/>
        <v>2025</v>
      </c>
      <c r="F216" s="11" t="s">
        <v>93</v>
      </c>
      <c r="G216" s="11">
        <v>22.09</v>
      </c>
      <c r="H216" s="11">
        <v>41.57</v>
      </c>
      <c r="I216" s="11">
        <v>345</v>
      </c>
      <c r="J216" s="11">
        <v>38.9</v>
      </c>
      <c r="K216" s="11">
        <v>7.2</v>
      </c>
      <c r="L216" s="11">
        <v>98.99</v>
      </c>
      <c r="M216" s="11">
        <v>6.67</v>
      </c>
      <c r="N216" s="11">
        <v>120.8</v>
      </c>
      <c r="O216" s="11">
        <v>89</v>
      </c>
      <c r="P216" s="11">
        <v>93.1</v>
      </c>
      <c r="Q216" s="11" t="s">
        <v>4</v>
      </c>
      <c r="R216" s="11">
        <f t="shared" si="1"/>
        <v>0</v>
      </c>
      <c r="S216" s="11" t="s">
        <v>5</v>
      </c>
      <c r="T216" s="11">
        <f t="shared" si="2"/>
        <v>0</v>
      </c>
      <c r="U216" s="11" t="s">
        <v>6</v>
      </c>
      <c r="V216" s="11" t="s">
        <v>6</v>
      </c>
    </row>
    <row r="217" spans="1:22" ht="15.75" hidden="1" customHeight="1" x14ac:dyDescent="0.2">
      <c r="A217" s="11" t="s">
        <v>1471</v>
      </c>
      <c r="B217" s="11" t="s">
        <v>58</v>
      </c>
      <c r="C217" s="11" t="s">
        <v>21</v>
      </c>
      <c r="D217" s="12">
        <v>45672</v>
      </c>
      <c r="E217" s="12" t="str">
        <f t="shared" si="0"/>
        <v>2025</v>
      </c>
      <c r="F217" s="11" t="s">
        <v>93</v>
      </c>
      <c r="G217" s="11">
        <v>21.62</v>
      </c>
      <c r="H217" s="11">
        <v>43.82</v>
      </c>
      <c r="I217" s="11">
        <v>320</v>
      </c>
      <c r="J217" s="11">
        <v>38.200000000000003</v>
      </c>
      <c r="K217" s="11">
        <v>6.84</v>
      </c>
      <c r="L217" s="11">
        <v>98.65</v>
      </c>
      <c r="M217" s="11">
        <v>6.6</v>
      </c>
      <c r="N217" s="11">
        <v>126.9</v>
      </c>
      <c r="O217" s="11">
        <v>91.22</v>
      </c>
      <c r="P217" s="11">
        <v>95.84</v>
      </c>
      <c r="Q217" s="11" t="s">
        <v>4</v>
      </c>
      <c r="R217" s="11">
        <f t="shared" si="1"/>
        <v>0</v>
      </c>
      <c r="S217" s="11" t="s">
        <v>5</v>
      </c>
      <c r="T217" s="11">
        <f t="shared" si="2"/>
        <v>0</v>
      </c>
      <c r="U217" s="11" t="s">
        <v>6</v>
      </c>
      <c r="V217" s="11" t="s">
        <v>6</v>
      </c>
    </row>
    <row r="218" spans="1:22" ht="15.75" customHeight="1" x14ac:dyDescent="0.2">
      <c r="A218" s="11" t="s">
        <v>1474</v>
      </c>
      <c r="B218" s="11" t="s">
        <v>1</v>
      </c>
      <c r="C218" s="11" t="s">
        <v>21</v>
      </c>
      <c r="D218" s="12">
        <v>45408</v>
      </c>
      <c r="E218" s="12" t="str">
        <f t="shared" si="0"/>
        <v>2024</v>
      </c>
      <c r="F218" s="11" t="s">
        <v>37</v>
      </c>
      <c r="G218" s="11">
        <v>22.33</v>
      </c>
      <c r="H218" s="11">
        <v>43.03</v>
      </c>
      <c r="I218" s="11">
        <v>372</v>
      </c>
      <c r="J218" s="11">
        <v>33.200000000000003</v>
      </c>
      <c r="K218" s="11">
        <v>6.97</v>
      </c>
      <c r="L218" s="11">
        <v>99.37</v>
      </c>
      <c r="M218" s="11">
        <v>6.66</v>
      </c>
      <c r="N218" s="11">
        <v>118.8</v>
      </c>
      <c r="O218" s="11">
        <v>90.06</v>
      </c>
      <c r="P218" s="11">
        <v>93.1</v>
      </c>
      <c r="Q218" s="11" t="s">
        <v>4</v>
      </c>
      <c r="R218" s="11">
        <f t="shared" si="1"/>
        <v>0</v>
      </c>
      <c r="S218" s="11" t="s">
        <v>5</v>
      </c>
      <c r="T218" s="11">
        <f t="shared" si="2"/>
        <v>0</v>
      </c>
      <c r="U218" s="11" t="s">
        <v>6</v>
      </c>
      <c r="V218" s="11" t="s">
        <v>6</v>
      </c>
    </row>
    <row r="219" spans="1:22" ht="15.75" customHeight="1" x14ac:dyDescent="0.2">
      <c r="A219" s="11" t="s">
        <v>1477</v>
      </c>
      <c r="B219" s="11" t="s">
        <v>1</v>
      </c>
      <c r="C219" s="11" t="s">
        <v>47</v>
      </c>
      <c r="D219" s="12">
        <v>45379</v>
      </c>
      <c r="E219" s="12" t="str">
        <f t="shared" si="0"/>
        <v>2024</v>
      </c>
      <c r="F219" s="11" t="s">
        <v>37</v>
      </c>
      <c r="G219" s="11">
        <v>22.41</v>
      </c>
      <c r="H219" s="11">
        <v>47.48</v>
      </c>
      <c r="I219" s="11">
        <v>365</v>
      </c>
      <c r="J219" s="11">
        <v>27.6</v>
      </c>
      <c r="K219" s="11">
        <v>6.28</v>
      </c>
      <c r="L219" s="11">
        <v>98.84</v>
      </c>
      <c r="M219" s="11">
        <v>6.75</v>
      </c>
      <c r="N219" s="11">
        <v>116.5</v>
      </c>
      <c r="O219" s="11">
        <v>89.85</v>
      </c>
      <c r="P219" s="11">
        <v>93.11</v>
      </c>
      <c r="Q219" s="11" t="s">
        <v>4</v>
      </c>
      <c r="R219" s="11">
        <f t="shared" si="1"/>
        <v>0</v>
      </c>
      <c r="S219" s="11" t="s">
        <v>5</v>
      </c>
      <c r="T219" s="11">
        <f t="shared" si="2"/>
        <v>0</v>
      </c>
      <c r="U219" s="11" t="s">
        <v>6</v>
      </c>
      <c r="V219" s="11" t="s">
        <v>6</v>
      </c>
    </row>
    <row r="220" spans="1:22" ht="15.75" hidden="1" customHeight="1" x14ac:dyDescent="0.2">
      <c r="A220" s="11" t="s">
        <v>1478</v>
      </c>
      <c r="B220" s="11" t="s">
        <v>58</v>
      </c>
      <c r="C220" s="11" t="s">
        <v>47</v>
      </c>
      <c r="D220" s="12">
        <v>45529</v>
      </c>
      <c r="E220" s="12" t="str">
        <f t="shared" si="0"/>
        <v>2024</v>
      </c>
      <c r="F220" s="11" t="s">
        <v>37</v>
      </c>
      <c r="G220" s="11">
        <v>22.67</v>
      </c>
      <c r="H220" s="11">
        <v>37.43</v>
      </c>
      <c r="I220" s="11">
        <v>332</v>
      </c>
      <c r="J220" s="11">
        <v>37.6</v>
      </c>
      <c r="K220" s="11">
        <v>6.84</v>
      </c>
      <c r="L220" s="11">
        <v>99.1</v>
      </c>
      <c r="M220" s="11">
        <v>6.62</v>
      </c>
      <c r="N220" s="11">
        <v>141.1</v>
      </c>
      <c r="O220" s="11">
        <v>88.39</v>
      </c>
      <c r="P220" s="11">
        <v>95.84</v>
      </c>
      <c r="Q220" s="11" t="s">
        <v>4</v>
      </c>
      <c r="R220" s="11">
        <f t="shared" si="1"/>
        <v>0</v>
      </c>
      <c r="S220" s="11" t="s">
        <v>5</v>
      </c>
      <c r="T220" s="11">
        <f t="shared" si="2"/>
        <v>0</v>
      </c>
      <c r="U220" s="11" t="s">
        <v>6</v>
      </c>
      <c r="V220" s="11" t="s">
        <v>6</v>
      </c>
    </row>
    <row r="221" spans="1:22" ht="15.75" customHeight="1" x14ac:dyDescent="0.2">
      <c r="A221" s="11" t="s">
        <v>1480</v>
      </c>
      <c r="B221" s="11" t="s">
        <v>1</v>
      </c>
      <c r="C221" s="11" t="s">
        <v>35</v>
      </c>
      <c r="D221" s="12">
        <v>45744</v>
      </c>
      <c r="E221" s="12" t="str">
        <f t="shared" si="0"/>
        <v>2025</v>
      </c>
      <c r="F221" s="11" t="s">
        <v>93</v>
      </c>
      <c r="G221" s="11">
        <v>22.58</v>
      </c>
      <c r="H221" s="11">
        <v>46.99</v>
      </c>
      <c r="I221" s="11">
        <v>362</v>
      </c>
      <c r="J221" s="11">
        <v>42</v>
      </c>
      <c r="K221" s="11">
        <v>7.83</v>
      </c>
      <c r="L221" s="11">
        <v>98.92</v>
      </c>
      <c r="M221" s="11">
        <v>6.71</v>
      </c>
      <c r="N221" s="11">
        <v>134.69999999999999</v>
      </c>
      <c r="O221" s="11">
        <v>88.61</v>
      </c>
      <c r="P221" s="11">
        <v>93.13</v>
      </c>
      <c r="Q221" s="11" t="s">
        <v>4</v>
      </c>
      <c r="R221" s="11">
        <f t="shared" si="1"/>
        <v>0</v>
      </c>
      <c r="S221" s="11" t="s">
        <v>50</v>
      </c>
      <c r="T221" s="11">
        <f t="shared" si="2"/>
        <v>1</v>
      </c>
      <c r="U221" s="11" t="s">
        <v>244</v>
      </c>
      <c r="V221" s="11" t="s">
        <v>89</v>
      </c>
    </row>
    <row r="222" spans="1:22" ht="15.75" customHeight="1" x14ac:dyDescent="0.2">
      <c r="A222" s="11" t="s">
        <v>1483</v>
      </c>
      <c r="B222" s="11" t="s">
        <v>1</v>
      </c>
      <c r="C222" s="13" t="s">
        <v>35</v>
      </c>
      <c r="D222" s="12">
        <v>45508</v>
      </c>
      <c r="E222" s="12" t="str">
        <f t="shared" si="0"/>
        <v>2024</v>
      </c>
      <c r="F222" s="11" t="s">
        <v>93</v>
      </c>
      <c r="G222" s="11">
        <v>21.41</v>
      </c>
      <c r="H222" s="11">
        <v>44.24</v>
      </c>
      <c r="I222" s="11">
        <v>296</v>
      </c>
      <c r="J222" s="11">
        <v>44.2</v>
      </c>
      <c r="K222" s="11">
        <v>6.98</v>
      </c>
      <c r="L222" s="11">
        <v>98.69</v>
      </c>
      <c r="M222" s="11">
        <v>6.82</v>
      </c>
      <c r="N222" s="11">
        <v>119.4</v>
      </c>
      <c r="O222" s="11">
        <v>89.27</v>
      </c>
      <c r="P222" s="11">
        <v>93.14</v>
      </c>
      <c r="Q222" s="11" t="s">
        <v>4</v>
      </c>
      <c r="R222" s="11">
        <f t="shared" si="1"/>
        <v>0</v>
      </c>
      <c r="S222" s="11" t="s">
        <v>5</v>
      </c>
      <c r="T222" s="11">
        <f t="shared" si="2"/>
        <v>0</v>
      </c>
      <c r="U222" s="11" t="s">
        <v>6</v>
      </c>
      <c r="V222" s="11" t="s">
        <v>6</v>
      </c>
    </row>
    <row r="223" spans="1:22" ht="15.75" hidden="1" customHeight="1" x14ac:dyDescent="0.2">
      <c r="A223" s="11" t="s">
        <v>1227</v>
      </c>
      <c r="B223" s="11" t="s">
        <v>58</v>
      </c>
      <c r="C223" s="11" t="s">
        <v>21</v>
      </c>
      <c r="D223" s="12">
        <v>45784</v>
      </c>
      <c r="E223" s="12" t="str">
        <f t="shared" si="0"/>
        <v>2025</v>
      </c>
      <c r="F223" s="11" t="s">
        <v>23</v>
      </c>
      <c r="G223" s="11">
        <v>22.35</v>
      </c>
      <c r="H223" s="11">
        <v>38.9</v>
      </c>
      <c r="I223" s="11">
        <v>310</v>
      </c>
      <c r="J223" s="11">
        <v>45.4</v>
      </c>
      <c r="K223" s="11">
        <v>6.47</v>
      </c>
      <c r="L223" s="11">
        <v>98.76</v>
      </c>
      <c r="M223" s="11">
        <v>6.93</v>
      </c>
      <c r="N223" s="11">
        <v>124</v>
      </c>
      <c r="O223" s="11">
        <v>87.46</v>
      </c>
      <c r="P223" s="11">
        <v>95.83</v>
      </c>
      <c r="Q223" s="11" t="s">
        <v>4</v>
      </c>
      <c r="R223" s="11">
        <f t="shared" si="1"/>
        <v>0</v>
      </c>
      <c r="S223" s="11" t="s">
        <v>5</v>
      </c>
      <c r="T223" s="11">
        <f t="shared" si="2"/>
        <v>0</v>
      </c>
      <c r="U223" s="11" t="s">
        <v>6</v>
      </c>
      <c r="V223" s="11" t="s">
        <v>6</v>
      </c>
    </row>
    <row r="224" spans="1:22" ht="15.75" customHeight="1" x14ac:dyDescent="0.2">
      <c r="A224" s="11" t="s">
        <v>1487</v>
      </c>
      <c r="B224" s="11" t="s">
        <v>1</v>
      </c>
      <c r="C224" s="11" t="s">
        <v>47</v>
      </c>
      <c r="D224" s="12">
        <v>45656</v>
      </c>
      <c r="E224" s="12" t="str">
        <f t="shared" si="0"/>
        <v>2024</v>
      </c>
      <c r="F224" s="11" t="s">
        <v>37</v>
      </c>
      <c r="G224" s="11">
        <v>22.63</v>
      </c>
      <c r="H224" s="11">
        <v>46.96</v>
      </c>
      <c r="I224" s="11">
        <v>316</v>
      </c>
      <c r="J224" s="11">
        <v>48.5</v>
      </c>
      <c r="K224" s="11">
        <v>7.3</v>
      </c>
      <c r="L224" s="11">
        <v>99.1</v>
      </c>
      <c r="M224" s="11">
        <v>6.62</v>
      </c>
      <c r="N224" s="11">
        <v>115.8</v>
      </c>
      <c r="O224" s="11">
        <v>88</v>
      </c>
      <c r="P224" s="11">
        <v>93.15</v>
      </c>
      <c r="Q224" s="11" t="s">
        <v>4</v>
      </c>
      <c r="R224" s="11">
        <f t="shared" si="1"/>
        <v>0</v>
      </c>
      <c r="S224" s="11" t="s">
        <v>5</v>
      </c>
      <c r="T224" s="11">
        <f t="shared" si="2"/>
        <v>0</v>
      </c>
      <c r="U224" s="11" t="s">
        <v>6</v>
      </c>
      <c r="V224" s="11" t="s">
        <v>6</v>
      </c>
    </row>
    <row r="225" spans="1:22" ht="15.75" customHeight="1" x14ac:dyDescent="0.2">
      <c r="A225" s="11" t="s">
        <v>1489</v>
      </c>
      <c r="B225" s="11" t="s">
        <v>1</v>
      </c>
      <c r="C225" s="11" t="s">
        <v>21</v>
      </c>
      <c r="D225" s="12">
        <v>45662</v>
      </c>
      <c r="E225" s="12" t="str">
        <f t="shared" si="0"/>
        <v>2025</v>
      </c>
      <c r="F225" s="11" t="s">
        <v>3</v>
      </c>
      <c r="G225" s="11">
        <v>22.61</v>
      </c>
      <c r="H225" s="11">
        <v>39.79</v>
      </c>
      <c r="I225" s="11">
        <v>359</v>
      </c>
      <c r="J225" s="11">
        <v>38.799999999999997</v>
      </c>
      <c r="K225" s="11">
        <v>7.28</v>
      </c>
      <c r="L225" s="11">
        <v>99.07</v>
      </c>
      <c r="M225" s="11">
        <v>6.64</v>
      </c>
      <c r="N225" s="11">
        <v>108.5</v>
      </c>
      <c r="O225" s="11">
        <v>94.1</v>
      </c>
      <c r="P225" s="11">
        <v>93.15</v>
      </c>
      <c r="Q225" s="11" t="s">
        <v>4</v>
      </c>
      <c r="R225" s="11">
        <f t="shared" si="1"/>
        <v>0</v>
      </c>
      <c r="S225" s="11" t="s">
        <v>5</v>
      </c>
      <c r="T225" s="11">
        <f t="shared" si="2"/>
        <v>0</v>
      </c>
      <c r="U225" s="11" t="s">
        <v>6</v>
      </c>
      <c r="V225" s="11" t="s">
        <v>6</v>
      </c>
    </row>
    <row r="226" spans="1:22" ht="15.75" hidden="1" customHeight="1" x14ac:dyDescent="0.2">
      <c r="A226" s="11" t="s">
        <v>1490</v>
      </c>
      <c r="B226" s="11" t="s">
        <v>20</v>
      </c>
      <c r="C226" s="11" t="s">
        <v>35</v>
      </c>
      <c r="D226" s="12">
        <v>45992</v>
      </c>
      <c r="E226" s="12" t="str">
        <f t="shared" si="0"/>
        <v>2025</v>
      </c>
      <c r="F226" s="11" t="s">
        <v>37</v>
      </c>
      <c r="G226" s="11">
        <v>21.99</v>
      </c>
      <c r="H226" s="11">
        <v>45.75</v>
      </c>
      <c r="I226" s="11">
        <v>321</v>
      </c>
      <c r="J226" s="11">
        <v>47.3</v>
      </c>
      <c r="K226" s="11">
        <v>7.22</v>
      </c>
      <c r="L226" s="14"/>
      <c r="M226" s="11">
        <v>7.02</v>
      </c>
      <c r="N226" s="11">
        <v>139.69999999999999</v>
      </c>
      <c r="O226" s="11">
        <v>88.53</v>
      </c>
      <c r="P226" s="11">
        <v>95.83</v>
      </c>
      <c r="Q226" s="11" t="s">
        <v>4</v>
      </c>
      <c r="R226" s="11">
        <f t="shared" si="1"/>
        <v>0</v>
      </c>
      <c r="S226" s="11" t="s">
        <v>5</v>
      </c>
      <c r="T226" s="11">
        <f t="shared" si="2"/>
        <v>0</v>
      </c>
      <c r="U226" s="11" t="s">
        <v>6</v>
      </c>
      <c r="V226" s="11" t="s">
        <v>6</v>
      </c>
    </row>
    <row r="227" spans="1:22" ht="15.75" customHeight="1" x14ac:dyDescent="0.2">
      <c r="A227" s="11" t="s">
        <v>1492</v>
      </c>
      <c r="B227" s="11" t="s">
        <v>1</v>
      </c>
      <c r="C227" s="11" t="s">
        <v>21</v>
      </c>
      <c r="D227" s="12">
        <v>46013</v>
      </c>
      <c r="E227" s="12" t="str">
        <f t="shared" si="0"/>
        <v>2025</v>
      </c>
      <c r="F227" s="11" t="s">
        <v>93</v>
      </c>
      <c r="G227" s="11">
        <v>23.44</v>
      </c>
      <c r="H227" s="11">
        <v>42.71</v>
      </c>
      <c r="I227" s="11">
        <v>315</v>
      </c>
      <c r="J227" s="11">
        <v>34.4</v>
      </c>
      <c r="K227" s="11">
        <v>6.52</v>
      </c>
      <c r="L227" s="11">
        <v>98.99</v>
      </c>
      <c r="M227" s="11">
        <v>6.68</v>
      </c>
      <c r="N227" s="11">
        <v>125</v>
      </c>
      <c r="O227" s="11">
        <v>90.19</v>
      </c>
      <c r="P227" s="11">
        <v>93.17</v>
      </c>
      <c r="Q227" s="11" t="s">
        <v>4</v>
      </c>
      <c r="R227" s="11">
        <f t="shared" si="1"/>
        <v>0</v>
      </c>
      <c r="S227" s="11" t="s">
        <v>5</v>
      </c>
      <c r="T227" s="11">
        <f t="shared" si="2"/>
        <v>0</v>
      </c>
      <c r="U227" s="11" t="s">
        <v>6</v>
      </c>
      <c r="V227" s="11" t="s">
        <v>6</v>
      </c>
    </row>
    <row r="228" spans="1:22" ht="15.75" customHeight="1" x14ac:dyDescent="0.2">
      <c r="A228" s="11" t="s">
        <v>1496</v>
      </c>
      <c r="B228" s="11" t="s">
        <v>1</v>
      </c>
      <c r="C228" s="11" t="s">
        <v>47</v>
      </c>
      <c r="D228" s="12">
        <v>45330</v>
      </c>
      <c r="E228" s="12" t="str">
        <f t="shared" si="0"/>
        <v>2024</v>
      </c>
      <c r="F228" s="11" t="s">
        <v>3</v>
      </c>
      <c r="G228" s="11">
        <v>22.55</v>
      </c>
      <c r="H228" s="11">
        <v>45.39</v>
      </c>
      <c r="I228" s="11">
        <v>325</v>
      </c>
      <c r="J228" s="11">
        <v>45.9</v>
      </c>
      <c r="K228" s="11">
        <v>7.03</v>
      </c>
      <c r="L228" s="11">
        <v>98.84</v>
      </c>
      <c r="M228" s="11">
        <v>6.98</v>
      </c>
      <c r="N228" s="11">
        <v>131.80000000000001</v>
      </c>
      <c r="O228" s="11">
        <v>84.78</v>
      </c>
      <c r="P228" s="11">
        <v>93.17</v>
      </c>
      <c r="Q228" s="11" t="s">
        <v>4</v>
      </c>
      <c r="R228" s="11">
        <f t="shared" si="1"/>
        <v>0</v>
      </c>
      <c r="S228" s="11" t="s">
        <v>5</v>
      </c>
      <c r="T228" s="11">
        <f t="shared" si="2"/>
        <v>0</v>
      </c>
      <c r="U228" s="11" t="s">
        <v>6</v>
      </c>
      <c r="V228" s="11" t="s">
        <v>6</v>
      </c>
    </row>
    <row r="229" spans="1:22" ht="15.75" customHeight="1" x14ac:dyDescent="0.2">
      <c r="A229" s="11" t="s">
        <v>1499</v>
      </c>
      <c r="B229" s="11" t="s">
        <v>1</v>
      </c>
      <c r="C229" s="11" t="s">
        <v>21</v>
      </c>
      <c r="D229" s="12">
        <v>45454</v>
      </c>
      <c r="E229" s="12" t="str">
        <f t="shared" si="0"/>
        <v>2024</v>
      </c>
      <c r="F229" s="11" t="s">
        <v>37</v>
      </c>
      <c r="G229" s="11">
        <v>22.29</v>
      </c>
      <c r="H229" s="11">
        <v>40.25</v>
      </c>
      <c r="I229" s="11">
        <v>340</v>
      </c>
      <c r="J229" s="11">
        <v>34.299999999999997</v>
      </c>
      <c r="K229" s="11">
        <v>6.92</v>
      </c>
      <c r="L229" s="14"/>
      <c r="M229" s="11">
        <v>6.77</v>
      </c>
      <c r="N229" s="11">
        <v>107.1</v>
      </c>
      <c r="O229" s="11">
        <v>90.05</v>
      </c>
      <c r="P229" s="11">
        <v>93.18</v>
      </c>
      <c r="Q229" s="11" t="s">
        <v>4</v>
      </c>
      <c r="R229" s="11">
        <f t="shared" si="1"/>
        <v>0</v>
      </c>
      <c r="S229" s="11" t="s">
        <v>5</v>
      </c>
      <c r="T229" s="11">
        <f t="shared" si="2"/>
        <v>0</v>
      </c>
      <c r="U229" s="11" t="s">
        <v>6</v>
      </c>
      <c r="V229" s="11" t="s">
        <v>6</v>
      </c>
    </row>
    <row r="230" spans="1:22" ht="15.75" customHeight="1" x14ac:dyDescent="0.2">
      <c r="A230" s="11" t="s">
        <v>1501</v>
      </c>
      <c r="B230" s="11" t="s">
        <v>1</v>
      </c>
      <c r="C230" s="11" t="s">
        <v>47</v>
      </c>
      <c r="D230" s="12">
        <v>45766</v>
      </c>
      <c r="E230" s="12" t="str">
        <f t="shared" si="0"/>
        <v>2025</v>
      </c>
      <c r="F230" s="11" t="s">
        <v>3</v>
      </c>
      <c r="G230" s="11">
        <v>24.77</v>
      </c>
      <c r="H230" s="11">
        <v>49.48</v>
      </c>
      <c r="I230" s="11">
        <v>334</v>
      </c>
      <c r="J230" s="11">
        <v>40.700000000000003</v>
      </c>
      <c r="K230" s="11">
        <v>6.13</v>
      </c>
      <c r="L230" s="11">
        <v>98.71</v>
      </c>
      <c r="M230" s="11">
        <v>6.89</v>
      </c>
      <c r="N230" s="11">
        <v>128.4</v>
      </c>
      <c r="O230" s="11">
        <v>88.2</v>
      </c>
      <c r="P230" s="11">
        <v>93.18</v>
      </c>
      <c r="Q230" s="11" t="s">
        <v>4</v>
      </c>
      <c r="R230" s="11">
        <f t="shared" si="1"/>
        <v>0</v>
      </c>
      <c r="S230" s="11" t="s">
        <v>5</v>
      </c>
      <c r="T230" s="11">
        <f t="shared" si="2"/>
        <v>0</v>
      </c>
      <c r="U230" s="11" t="s">
        <v>6</v>
      </c>
      <c r="V230" s="11" t="s">
        <v>6</v>
      </c>
    </row>
    <row r="231" spans="1:22" ht="15.75" hidden="1" customHeight="1" x14ac:dyDescent="0.2">
      <c r="A231" s="11" t="s">
        <v>1505</v>
      </c>
      <c r="B231" s="11" t="s">
        <v>58</v>
      </c>
      <c r="C231" s="11" t="s">
        <v>35</v>
      </c>
      <c r="D231" s="12">
        <v>45646</v>
      </c>
      <c r="E231" s="12" t="str">
        <f t="shared" si="0"/>
        <v>2024</v>
      </c>
      <c r="F231" s="11" t="s">
        <v>37</v>
      </c>
      <c r="G231" s="11">
        <v>20.48</v>
      </c>
      <c r="H231" s="11">
        <v>30.78</v>
      </c>
      <c r="I231" s="11">
        <v>299</v>
      </c>
      <c r="J231" s="11">
        <v>45.8</v>
      </c>
      <c r="K231" s="11">
        <v>6.74</v>
      </c>
      <c r="L231" s="11">
        <v>99.7</v>
      </c>
      <c r="M231" s="11">
        <v>6.69</v>
      </c>
      <c r="N231" s="11">
        <v>118.7</v>
      </c>
      <c r="O231" s="11">
        <v>87.21</v>
      </c>
      <c r="P231" s="11">
        <v>95.81</v>
      </c>
      <c r="Q231" s="11" t="s">
        <v>4</v>
      </c>
      <c r="R231" s="11">
        <f t="shared" si="1"/>
        <v>0</v>
      </c>
      <c r="S231" s="11" t="s">
        <v>5</v>
      </c>
      <c r="T231" s="11">
        <f t="shared" si="2"/>
        <v>0</v>
      </c>
      <c r="U231" s="11" t="s">
        <v>6</v>
      </c>
      <c r="V231" s="11" t="s">
        <v>6</v>
      </c>
    </row>
    <row r="232" spans="1:22" ht="15.75" customHeight="1" x14ac:dyDescent="0.2">
      <c r="A232" s="11" t="s">
        <v>1508</v>
      </c>
      <c r="B232" s="11" t="s">
        <v>1</v>
      </c>
      <c r="C232" s="11" t="s">
        <v>47</v>
      </c>
      <c r="D232" s="12">
        <v>45409</v>
      </c>
      <c r="E232" s="12" t="str">
        <f t="shared" si="0"/>
        <v>2024</v>
      </c>
      <c r="F232" s="11" t="s">
        <v>3</v>
      </c>
      <c r="G232" s="11">
        <v>22.54</v>
      </c>
      <c r="H232" s="11">
        <v>40.57</v>
      </c>
      <c r="I232" s="11">
        <v>357</v>
      </c>
      <c r="J232" s="11">
        <v>27</v>
      </c>
      <c r="K232" s="11">
        <v>6.72</v>
      </c>
      <c r="L232" s="11">
        <v>98.75</v>
      </c>
      <c r="M232" s="11">
        <v>6.76</v>
      </c>
      <c r="N232" s="11">
        <v>102.1</v>
      </c>
      <c r="O232" s="11">
        <v>91.41</v>
      </c>
      <c r="P232" s="11">
        <v>93.2</v>
      </c>
      <c r="Q232" s="11" t="s">
        <v>4</v>
      </c>
      <c r="R232" s="11">
        <f t="shared" si="1"/>
        <v>0</v>
      </c>
      <c r="S232" s="11" t="s">
        <v>5</v>
      </c>
      <c r="T232" s="11">
        <f t="shared" si="2"/>
        <v>0</v>
      </c>
      <c r="U232" s="11" t="s">
        <v>6</v>
      </c>
      <c r="V232" s="11" t="s">
        <v>6</v>
      </c>
    </row>
    <row r="233" spans="1:22" ht="15.75" customHeight="1" x14ac:dyDescent="0.2">
      <c r="A233" s="11" t="s">
        <v>1511</v>
      </c>
      <c r="B233" s="11" t="s">
        <v>1</v>
      </c>
      <c r="C233" s="11" t="s">
        <v>21</v>
      </c>
      <c r="D233" s="12">
        <v>45950</v>
      </c>
      <c r="E233" s="12" t="str">
        <f t="shared" si="0"/>
        <v>2025</v>
      </c>
      <c r="F233" s="11" t="s">
        <v>23</v>
      </c>
      <c r="G233" s="11">
        <v>21.86</v>
      </c>
      <c r="H233" s="11">
        <v>36.19</v>
      </c>
      <c r="I233" s="11">
        <v>301</v>
      </c>
      <c r="J233" s="11">
        <v>38.200000000000003</v>
      </c>
      <c r="K233" s="11">
        <v>6.13</v>
      </c>
      <c r="L233" s="11">
        <v>99.5</v>
      </c>
      <c r="M233" s="11">
        <v>6.72</v>
      </c>
      <c r="N233" s="14"/>
      <c r="O233" s="11">
        <v>88.67</v>
      </c>
      <c r="P233" s="11">
        <v>93.21</v>
      </c>
      <c r="Q233" s="11" t="s">
        <v>177</v>
      </c>
      <c r="R233" s="11">
        <f t="shared" si="1"/>
        <v>1</v>
      </c>
      <c r="S233" s="11" t="s">
        <v>5</v>
      </c>
      <c r="T233" s="11">
        <f t="shared" si="2"/>
        <v>0</v>
      </c>
      <c r="U233" s="11" t="s">
        <v>6</v>
      </c>
      <c r="V233" s="11" t="s">
        <v>6</v>
      </c>
    </row>
    <row r="234" spans="1:22" ht="15.75" customHeight="1" x14ac:dyDescent="0.2">
      <c r="A234" s="11" t="s">
        <v>1514</v>
      </c>
      <c r="B234" s="11" t="s">
        <v>1</v>
      </c>
      <c r="C234" s="13" t="s">
        <v>35</v>
      </c>
      <c r="D234" s="12">
        <v>45984</v>
      </c>
      <c r="E234" s="12" t="str">
        <f t="shared" si="0"/>
        <v>2025</v>
      </c>
      <c r="F234" s="11" t="s">
        <v>3</v>
      </c>
      <c r="G234" s="11">
        <v>21.59</v>
      </c>
      <c r="H234" s="11">
        <v>44.66</v>
      </c>
      <c r="I234" s="11">
        <v>341</v>
      </c>
      <c r="J234" s="11">
        <v>45.5</v>
      </c>
      <c r="K234" s="11">
        <v>6.87</v>
      </c>
      <c r="L234" s="11">
        <v>99.72</v>
      </c>
      <c r="M234" s="11">
        <v>6.61</v>
      </c>
      <c r="N234" s="11">
        <v>120.5</v>
      </c>
      <c r="O234" s="11">
        <v>87.76</v>
      </c>
      <c r="P234" s="11">
        <v>93.22</v>
      </c>
      <c r="Q234" s="11" t="s">
        <v>4</v>
      </c>
      <c r="R234" s="11">
        <f t="shared" si="1"/>
        <v>0</v>
      </c>
      <c r="S234" s="11" t="s">
        <v>5</v>
      </c>
      <c r="T234" s="11">
        <f t="shared" si="2"/>
        <v>0</v>
      </c>
      <c r="U234" s="11" t="s">
        <v>6</v>
      </c>
      <c r="V234" s="11" t="s">
        <v>6</v>
      </c>
    </row>
    <row r="235" spans="1:22" ht="15.75" hidden="1" customHeight="1" x14ac:dyDescent="0.2">
      <c r="A235" s="11" t="s">
        <v>1517</v>
      </c>
      <c r="B235" s="11" t="s">
        <v>58</v>
      </c>
      <c r="C235" s="11" t="s">
        <v>21</v>
      </c>
      <c r="D235" s="12">
        <v>45988</v>
      </c>
      <c r="E235" s="12" t="str">
        <f t="shared" si="0"/>
        <v>2025</v>
      </c>
      <c r="F235" s="11" t="s">
        <v>37</v>
      </c>
      <c r="G235" s="11">
        <v>22.62</v>
      </c>
      <c r="H235" s="11">
        <v>46.43</v>
      </c>
      <c r="I235" s="11">
        <v>325</v>
      </c>
      <c r="J235" s="11">
        <v>42.7</v>
      </c>
      <c r="K235" s="11">
        <v>6.79</v>
      </c>
      <c r="L235" s="11">
        <v>99.39</v>
      </c>
      <c r="M235" s="11">
        <v>6.88</v>
      </c>
      <c r="N235" s="11">
        <v>122.4</v>
      </c>
      <c r="O235" s="11">
        <v>87.42</v>
      </c>
      <c r="P235" s="11">
        <v>95.8</v>
      </c>
      <c r="Q235" s="11" t="s">
        <v>4</v>
      </c>
      <c r="R235" s="11">
        <f t="shared" si="1"/>
        <v>0</v>
      </c>
      <c r="S235" s="11" t="s">
        <v>5</v>
      </c>
      <c r="T235" s="11">
        <f t="shared" si="2"/>
        <v>0</v>
      </c>
      <c r="U235" s="11" t="s">
        <v>6</v>
      </c>
      <c r="V235" s="11" t="s">
        <v>6</v>
      </c>
    </row>
    <row r="236" spans="1:22" ht="15.75" hidden="1" customHeight="1" x14ac:dyDescent="0.2">
      <c r="A236" s="11" t="s">
        <v>1520</v>
      </c>
      <c r="B236" s="11" t="s">
        <v>58</v>
      </c>
      <c r="C236" s="11" t="s">
        <v>47</v>
      </c>
      <c r="D236" s="12">
        <v>45531</v>
      </c>
      <c r="E236" s="12" t="str">
        <f t="shared" si="0"/>
        <v>2024</v>
      </c>
      <c r="F236" s="11" t="s">
        <v>93</v>
      </c>
      <c r="G236" s="11">
        <v>21.09</v>
      </c>
      <c r="H236" s="11">
        <v>46.89</v>
      </c>
      <c r="I236" s="11">
        <v>349</v>
      </c>
      <c r="J236" s="11">
        <v>42.5</v>
      </c>
      <c r="K236" s="11">
        <v>8.0399999999999991</v>
      </c>
      <c r="L236" s="11">
        <v>98.95</v>
      </c>
      <c r="M236" s="11">
        <v>7.02</v>
      </c>
      <c r="N236" s="11">
        <v>121.9</v>
      </c>
      <c r="O236" s="11">
        <v>91.16</v>
      </c>
      <c r="P236" s="11">
        <v>95.8</v>
      </c>
      <c r="Q236" s="11" t="s">
        <v>4</v>
      </c>
      <c r="R236" s="11">
        <f t="shared" si="1"/>
        <v>0</v>
      </c>
      <c r="S236" s="11" t="s">
        <v>5</v>
      </c>
      <c r="T236" s="11">
        <f t="shared" si="2"/>
        <v>0</v>
      </c>
      <c r="U236" s="11" t="s">
        <v>6</v>
      </c>
      <c r="V236" s="11" t="s">
        <v>6</v>
      </c>
    </row>
    <row r="237" spans="1:22" ht="15.75" customHeight="1" x14ac:dyDescent="0.2">
      <c r="A237" s="11" t="s">
        <v>1524</v>
      </c>
      <c r="B237" s="11" t="s">
        <v>1</v>
      </c>
      <c r="C237" s="13" t="s">
        <v>35</v>
      </c>
      <c r="D237" s="12">
        <v>45978</v>
      </c>
      <c r="E237" s="12" t="str">
        <f t="shared" si="0"/>
        <v>2025</v>
      </c>
      <c r="F237" s="11" t="s">
        <v>37</v>
      </c>
      <c r="G237" s="11">
        <v>23.31</v>
      </c>
      <c r="H237" s="11">
        <v>35.29</v>
      </c>
      <c r="I237" s="11">
        <v>342</v>
      </c>
      <c r="J237" s="11">
        <v>48.5</v>
      </c>
      <c r="K237" s="11">
        <v>6.67</v>
      </c>
      <c r="L237" s="11">
        <v>99.39</v>
      </c>
      <c r="M237" s="11">
        <v>6.7</v>
      </c>
      <c r="N237" s="11">
        <v>119</v>
      </c>
      <c r="O237" s="11">
        <v>86.96</v>
      </c>
      <c r="P237" s="11">
        <v>93.23</v>
      </c>
      <c r="Q237" s="11" t="s">
        <v>4</v>
      </c>
      <c r="R237" s="11">
        <f t="shared" si="1"/>
        <v>0</v>
      </c>
      <c r="S237" s="11" t="s">
        <v>5</v>
      </c>
      <c r="T237" s="11">
        <f t="shared" si="2"/>
        <v>0</v>
      </c>
      <c r="U237" s="11" t="s">
        <v>6</v>
      </c>
      <c r="V237" s="11" t="s">
        <v>6</v>
      </c>
    </row>
    <row r="238" spans="1:22" ht="15.75" hidden="1" customHeight="1" x14ac:dyDescent="0.2">
      <c r="A238" s="11" t="s">
        <v>1525</v>
      </c>
      <c r="B238" s="11" t="s">
        <v>58</v>
      </c>
      <c r="C238" s="13" t="s">
        <v>35</v>
      </c>
      <c r="D238" s="12">
        <v>45429</v>
      </c>
      <c r="E238" s="12" t="str">
        <f t="shared" si="0"/>
        <v>2024</v>
      </c>
      <c r="F238" s="11" t="s">
        <v>3</v>
      </c>
      <c r="G238" s="11">
        <v>22.49</v>
      </c>
      <c r="H238" s="11">
        <v>34.799999999999997</v>
      </c>
      <c r="I238" s="11">
        <v>310</v>
      </c>
      <c r="J238" s="11">
        <v>48.4</v>
      </c>
      <c r="K238" s="11">
        <v>7.94</v>
      </c>
      <c r="L238" s="11">
        <v>99.43</v>
      </c>
      <c r="M238" s="11">
        <v>6.3</v>
      </c>
      <c r="N238" s="11">
        <v>116.8</v>
      </c>
      <c r="O238" s="11">
        <v>84.4</v>
      </c>
      <c r="P238" s="11">
        <v>95.79</v>
      </c>
      <c r="Q238" s="11" t="s">
        <v>4</v>
      </c>
      <c r="R238" s="11">
        <f t="shared" si="1"/>
        <v>0</v>
      </c>
      <c r="S238" s="11" t="s">
        <v>5</v>
      </c>
      <c r="T238" s="11">
        <f t="shared" si="2"/>
        <v>0</v>
      </c>
      <c r="U238" s="11" t="s">
        <v>6</v>
      </c>
      <c r="V238" s="11" t="s">
        <v>6</v>
      </c>
    </row>
    <row r="239" spans="1:22" ht="15.75" customHeight="1" x14ac:dyDescent="0.2">
      <c r="A239" s="11" t="s">
        <v>1529</v>
      </c>
      <c r="B239" s="11" t="s">
        <v>1</v>
      </c>
      <c r="C239" s="11" t="s">
        <v>47</v>
      </c>
      <c r="D239" s="12">
        <v>45755</v>
      </c>
      <c r="E239" s="12" t="str">
        <f t="shared" si="0"/>
        <v>2025</v>
      </c>
      <c r="F239" s="11" t="s">
        <v>37</v>
      </c>
      <c r="G239" s="11">
        <v>22.18</v>
      </c>
      <c r="H239" s="11">
        <v>45.67</v>
      </c>
      <c r="I239" s="11">
        <v>356</v>
      </c>
      <c r="J239" s="11">
        <v>42.8</v>
      </c>
      <c r="K239" s="11">
        <v>7.16</v>
      </c>
      <c r="L239" s="11">
        <v>99.31</v>
      </c>
      <c r="M239" s="11">
        <v>6.73</v>
      </c>
      <c r="N239" s="11">
        <v>127.6</v>
      </c>
      <c r="O239" s="11">
        <v>88.34</v>
      </c>
      <c r="P239" s="11">
        <v>93.23</v>
      </c>
      <c r="Q239" s="11" t="s">
        <v>4</v>
      </c>
      <c r="R239" s="11">
        <f t="shared" si="1"/>
        <v>0</v>
      </c>
      <c r="S239" s="11" t="s">
        <v>5</v>
      </c>
      <c r="T239" s="11">
        <f t="shared" si="2"/>
        <v>0</v>
      </c>
      <c r="U239" s="11" t="s">
        <v>6</v>
      </c>
      <c r="V239" s="11" t="s">
        <v>6</v>
      </c>
    </row>
    <row r="240" spans="1:22" ht="15.75" hidden="1" customHeight="1" x14ac:dyDescent="0.2">
      <c r="A240" s="11" t="s">
        <v>362</v>
      </c>
      <c r="B240" s="11" t="s">
        <v>34</v>
      </c>
      <c r="C240" s="11" t="s">
        <v>35</v>
      </c>
      <c r="D240" s="12">
        <v>45876</v>
      </c>
      <c r="E240" s="12" t="str">
        <f t="shared" si="0"/>
        <v>2025</v>
      </c>
      <c r="F240" s="11" t="s">
        <v>37</v>
      </c>
      <c r="G240" s="11">
        <v>22.49</v>
      </c>
      <c r="H240" s="11">
        <v>49.79</v>
      </c>
      <c r="I240" s="11">
        <v>326</v>
      </c>
      <c r="J240" s="11">
        <v>47.7</v>
      </c>
      <c r="K240" s="11">
        <v>6.21</v>
      </c>
      <c r="L240" s="11">
        <v>99.17</v>
      </c>
      <c r="M240" s="11">
        <v>6.9</v>
      </c>
      <c r="N240" s="11">
        <v>121.1</v>
      </c>
      <c r="O240" s="11">
        <v>86.08</v>
      </c>
      <c r="P240" s="11">
        <v>95.78</v>
      </c>
      <c r="Q240" s="11" t="s">
        <v>4</v>
      </c>
      <c r="R240" s="11">
        <f t="shared" si="1"/>
        <v>0</v>
      </c>
      <c r="S240" s="11" t="s">
        <v>50</v>
      </c>
      <c r="T240" s="11">
        <f t="shared" si="2"/>
        <v>1</v>
      </c>
      <c r="U240" s="11" t="s">
        <v>153</v>
      </c>
      <c r="V240" s="11" t="s">
        <v>89</v>
      </c>
    </row>
    <row r="241" spans="1:22" ht="15.75" hidden="1" customHeight="1" x14ac:dyDescent="0.2">
      <c r="A241" s="11" t="s">
        <v>363</v>
      </c>
      <c r="B241" s="11" t="s">
        <v>34</v>
      </c>
      <c r="C241" s="13" t="s">
        <v>35</v>
      </c>
      <c r="D241" s="12">
        <v>45784</v>
      </c>
      <c r="E241" s="12" t="str">
        <f t="shared" si="0"/>
        <v>2025</v>
      </c>
      <c r="F241" s="11" t="s">
        <v>93</v>
      </c>
      <c r="G241" s="11">
        <v>21.55</v>
      </c>
      <c r="H241" s="11">
        <v>45.81</v>
      </c>
      <c r="I241" s="11">
        <v>310</v>
      </c>
      <c r="J241" s="11">
        <v>44.7</v>
      </c>
      <c r="K241" s="11">
        <v>7.04</v>
      </c>
      <c r="L241" s="11">
        <v>98.33</v>
      </c>
      <c r="M241" s="11">
        <v>6.84</v>
      </c>
      <c r="N241" s="11">
        <v>132.30000000000001</v>
      </c>
      <c r="O241" s="11">
        <v>83.98</v>
      </c>
      <c r="P241" s="11">
        <v>95.78</v>
      </c>
      <c r="Q241" s="11" t="s">
        <v>4</v>
      </c>
      <c r="R241" s="11">
        <f t="shared" si="1"/>
        <v>0</v>
      </c>
      <c r="S241" s="11" t="s">
        <v>5</v>
      </c>
      <c r="T241" s="11">
        <f t="shared" si="2"/>
        <v>0</v>
      </c>
      <c r="U241" s="11" t="s">
        <v>6</v>
      </c>
      <c r="V241" s="11" t="s">
        <v>6</v>
      </c>
    </row>
    <row r="242" spans="1:22" ht="15.75" customHeight="1" x14ac:dyDescent="0.2">
      <c r="A242" s="11" t="s">
        <v>1541</v>
      </c>
      <c r="B242" s="11" t="s">
        <v>1</v>
      </c>
      <c r="C242" s="11" t="s">
        <v>47</v>
      </c>
      <c r="D242" s="12">
        <v>45513</v>
      </c>
      <c r="E242" s="12" t="str">
        <f t="shared" si="0"/>
        <v>2024</v>
      </c>
      <c r="F242" s="11" t="s">
        <v>23</v>
      </c>
      <c r="G242" s="11">
        <v>22.68</v>
      </c>
      <c r="H242" s="11">
        <v>38.97</v>
      </c>
      <c r="I242" s="11">
        <v>323</v>
      </c>
      <c r="J242" s="11">
        <v>44</v>
      </c>
      <c r="K242" s="11">
        <v>7.76</v>
      </c>
      <c r="L242" s="11">
        <v>99.58</v>
      </c>
      <c r="M242" s="11">
        <v>6.43</v>
      </c>
      <c r="N242" s="11">
        <v>125.2</v>
      </c>
      <c r="O242" s="11">
        <v>85.87</v>
      </c>
      <c r="P242" s="11">
        <v>93.24</v>
      </c>
      <c r="Q242" s="11" t="s">
        <v>4</v>
      </c>
      <c r="R242" s="11">
        <f t="shared" si="1"/>
        <v>0</v>
      </c>
      <c r="S242" s="11" t="s">
        <v>5</v>
      </c>
      <c r="T242" s="11">
        <f t="shared" si="2"/>
        <v>0</v>
      </c>
      <c r="U242" s="11" t="s">
        <v>6</v>
      </c>
      <c r="V242" s="11" t="s">
        <v>6</v>
      </c>
    </row>
    <row r="243" spans="1:22" ht="15.75" hidden="1" customHeight="1" x14ac:dyDescent="0.2">
      <c r="A243" s="11" t="s">
        <v>365</v>
      </c>
      <c r="B243" s="11" t="s">
        <v>34</v>
      </c>
      <c r="C243" s="13" t="s">
        <v>35</v>
      </c>
      <c r="D243" s="12">
        <v>45997</v>
      </c>
      <c r="E243" s="12" t="str">
        <f t="shared" si="0"/>
        <v>2025</v>
      </c>
      <c r="F243" s="11" t="s">
        <v>23</v>
      </c>
      <c r="G243" s="11">
        <v>21.74</v>
      </c>
      <c r="H243" s="11">
        <v>47.08</v>
      </c>
      <c r="I243" s="11">
        <v>307</v>
      </c>
      <c r="J243" s="11">
        <v>42.6</v>
      </c>
      <c r="K243" s="11">
        <v>7.13</v>
      </c>
      <c r="L243" s="11">
        <v>98.7</v>
      </c>
      <c r="M243" s="11">
        <v>7.13</v>
      </c>
      <c r="N243" s="11">
        <v>136.80000000000001</v>
      </c>
      <c r="O243" s="11">
        <v>86.49</v>
      </c>
      <c r="P243" s="11">
        <v>95.77</v>
      </c>
      <c r="Q243" s="11" t="s">
        <v>4</v>
      </c>
      <c r="R243" s="11">
        <f t="shared" si="1"/>
        <v>0</v>
      </c>
      <c r="S243" s="11" t="s">
        <v>5</v>
      </c>
      <c r="T243" s="11">
        <f t="shared" si="2"/>
        <v>0</v>
      </c>
      <c r="U243" s="11" t="s">
        <v>6</v>
      </c>
      <c r="V243" s="11" t="s">
        <v>6</v>
      </c>
    </row>
    <row r="244" spans="1:22" ht="15.75" hidden="1" customHeight="1" x14ac:dyDescent="0.2">
      <c r="A244" s="11" t="s">
        <v>366</v>
      </c>
      <c r="B244" s="11" t="s">
        <v>34</v>
      </c>
      <c r="C244" s="11" t="s">
        <v>21</v>
      </c>
      <c r="D244" s="12">
        <v>45478</v>
      </c>
      <c r="E244" s="12" t="str">
        <f t="shared" si="0"/>
        <v>2024</v>
      </c>
      <c r="F244" s="11" t="s">
        <v>93</v>
      </c>
      <c r="G244" s="11">
        <v>21.8</v>
      </c>
      <c r="H244" s="11">
        <v>42.72</v>
      </c>
      <c r="I244" s="11">
        <v>313</v>
      </c>
      <c r="J244" s="11">
        <v>44.7</v>
      </c>
      <c r="K244" s="11">
        <v>6.49</v>
      </c>
      <c r="L244" s="11">
        <v>98.63</v>
      </c>
      <c r="M244" s="11">
        <v>6.63</v>
      </c>
      <c r="N244" s="11">
        <v>113.7</v>
      </c>
      <c r="O244" s="11">
        <v>88.89</v>
      </c>
      <c r="P244" s="11">
        <v>95.77</v>
      </c>
      <c r="Q244" s="11" t="s">
        <v>4</v>
      </c>
      <c r="R244" s="11">
        <f t="shared" si="1"/>
        <v>0</v>
      </c>
      <c r="S244" s="11" t="s">
        <v>5</v>
      </c>
      <c r="T244" s="11">
        <f t="shared" si="2"/>
        <v>0</v>
      </c>
      <c r="U244" s="11" t="s">
        <v>6</v>
      </c>
      <c r="V244" s="11" t="s">
        <v>6</v>
      </c>
    </row>
    <row r="245" spans="1:22" ht="15.75" hidden="1" customHeight="1" x14ac:dyDescent="0.2">
      <c r="A245" s="11" t="s">
        <v>1333</v>
      </c>
      <c r="B245" s="11" t="s">
        <v>20</v>
      </c>
      <c r="C245" s="11" t="s">
        <v>21</v>
      </c>
      <c r="D245" s="12">
        <v>45626</v>
      </c>
      <c r="E245" s="12" t="str">
        <f t="shared" si="0"/>
        <v>2024</v>
      </c>
      <c r="F245" s="11" t="s">
        <v>37</v>
      </c>
      <c r="G245" s="11">
        <v>21.82</v>
      </c>
      <c r="H245" s="11">
        <v>46.36</v>
      </c>
      <c r="I245" s="11">
        <v>279</v>
      </c>
      <c r="J245" s="11">
        <v>47.5</v>
      </c>
      <c r="K245" s="11">
        <v>7.5</v>
      </c>
      <c r="L245" s="11">
        <v>98.76</v>
      </c>
      <c r="M245" s="11">
        <v>7.07</v>
      </c>
      <c r="N245" s="11">
        <v>150.30000000000001</v>
      </c>
      <c r="O245" s="11">
        <v>90.43</v>
      </c>
      <c r="P245" s="11">
        <v>95.76</v>
      </c>
      <c r="Q245" s="11" t="s">
        <v>4</v>
      </c>
      <c r="R245" s="11">
        <f t="shared" si="1"/>
        <v>0</v>
      </c>
      <c r="S245" s="11" t="s">
        <v>5</v>
      </c>
      <c r="T245" s="11">
        <f t="shared" si="2"/>
        <v>0</v>
      </c>
      <c r="U245" s="11" t="s">
        <v>6</v>
      </c>
      <c r="V245" s="11" t="s">
        <v>6</v>
      </c>
    </row>
    <row r="246" spans="1:22" ht="15.75" hidden="1" customHeight="1" x14ac:dyDescent="0.2">
      <c r="A246" s="11" t="s">
        <v>1551</v>
      </c>
      <c r="B246" s="11" t="s">
        <v>58</v>
      </c>
      <c r="C246" s="13" t="s">
        <v>35</v>
      </c>
      <c r="D246" s="12">
        <v>45955</v>
      </c>
      <c r="E246" s="12" t="str">
        <f t="shared" si="0"/>
        <v>2025</v>
      </c>
      <c r="F246" s="11" t="s">
        <v>37</v>
      </c>
      <c r="G246" s="11">
        <v>21.83</v>
      </c>
      <c r="H246" s="11">
        <v>40.64</v>
      </c>
      <c r="I246" s="11">
        <v>320</v>
      </c>
      <c r="J246" s="11">
        <v>45.1</v>
      </c>
      <c r="K246" s="11">
        <v>6.84</v>
      </c>
      <c r="L246" s="11">
        <v>99.55</v>
      </c>
      <c r="M246" s="11">
        <v>6.84</v>
      </c>
      <c r="N246" s="11">
        <v>131.19999999999999</v>
      </c>
      <c r="O246" s="11">
        <v>85.93</v>
      </c>
      <c r="P246" s="11">
        <v>95.76</v>
      </c>
      <c r="Q246" s="11" t="s">
        <v>4</v>
      </c>
      <c r="R246" s="11">
        <f t="shared" si="1"/>
        <v>0</v>
      </c>
      <c r="S246" s="11" t="s">
        <v>5</v>
      </c>
      <c r="T246" s="11">
        <f t="shared" si="2"/>
        <v>0</v>
      </c>
      <c r="U246" s="11" t="s">
        <v>6</v>
      </c>
      <c r="V246" s="11" t="s">
        <v>6</v>
      </c>
    </row>
    <row r="247" spans="1:22" ht="15.75" customHeight="1" x14ac:dyDescent="0.2">
      <c r="A247" s="11" t="s">
        <v>1553</v>
      </c>
      <c r="B247" s="11" t="s">
        <v>1</v>
      </c>
      <c r="C247" s="11" t="s">
        <v>21</v>
      </c>
      <c r="D247" s="12">
        <v>45660</v>
      </c>
      <c r="E247" s="12" t="str">
        <f t="shared" si="0"/>
        <v>2025</v>
      </c>
      <c r="F247" s="11" t="s">
        <v>3</v>
      </c>
      <c r="G247" s="11">
        <v>23.37</v>
      </c>
      <c r="H247" s="11">
        <v>44.08</v>
      </c>
      <c r="I247" s="11">
        <v>348</v>
      </c>
      <c r="J247" s="11">
        <v>31.6</v>
      </c>
      <c r="K247" s="11">
        <v>6.04</v>
      </c>
      <c r="L247" s="11">
        <v>98.7</v>
      </c>
      <c r="M247" s="11">
        <v>6.87</v>
      </c>
      <c r="N247" s="11">
        <v>112.4</v>
      </c>
      <c r="O247" s="11">
        <v>87.69</v>
      </c>
      <c r="P247" s="11">
        <v>93.26</v>
      </c>
      <c r="Q247" s="11" t="s">
        <v>4</v>
      </c>
      <c r="R247" s="11">
        <f t="shared" si="1"/>
        <v>0</v>
      </c>
      <c r="S247" s="11" t="s">
        <v>5</v>
      </c>
      <c r="T247" s="11">
        <f t="shared" si="2"/>
        <v>0</v>
      </c>
      <c r="U247" s="11" t="s">
        <v>6</v>
      </c>
      <c r="V247" s="11" t="s">
        <v>6</v>
      </c>
    </row>
    <row r="248" spans="1:22" ht="15.75" hidden="1" customHeight="1" x14ac:dyDescent="0.2">
      <c r="A248" s="11" t="s">
        <v>1555</v>
      </c>
      <c r="B248" s="11" t="s">
        <v>58</v>
      </c>
      <c r="C248" s="11" t="s">
        <v>47</v>
      </c>
      <c r="D248" s="12">
        <v>45375</v>
      </c>
      <c r="E248" s="12" t="str">
        <f t="shared" si="0"/>
        <v>2024</v>
      </c>
      <c r="F248" s="11" t="s">
        <v>93</v>
      </c>
      <c r="G248" s="11">
        <v>20.420000000000002</v>
      </c>
      <c r="H248" s="11">
        <v>36.950000000000003</v>
      </c>
      <c r="I248" s="11">
        <v>326</v>
      </c>
      <c r="J248" s="11">
        <v>43.5</v>
      </c>
      <c r="K248" s="11">
        <v>7.5</v>
      </c>
      <c r="L248" s="11">
        <v>99.38</v>
      </c>
      <c r="M248" s="11">
        <v>6.71</v>
      </c>
      <c r="N248" s="11">
        <v>136.5</v>
      </c>
      <c r="O248" s="11">
        <v>88.26</v>
      </c>
      <c r="P248" s="11">
        <v>95.76</v>
      </c>
      <c r="Q248" s="11" t="s">
        <v>4</v>
      </c>
      <c r="R248" s="11">
        <f t="shared" si="1"/>
        <v>0</v>
      </c>
      <c r="S248" s="11" t="s">
        <v>5</v>
      </c>
      <c r="T248" s="11">
        <f t="shared" si="2"/>
        <v>0</v>
      </c>
      <c r="U248" s="11" t="s">
        <v>6</v>
      </c>
      <c r="V248" s="11" t="s">
        <v>6</v>
      </c>
    </row>
    <row r="249" spans="1:22" ht="15.75" customHeight="1" x14ac:dyDescent="0.2">
      <c r="A249" s="11" t="s">
        <v>1557</v>
      </c>
      <c r="B249" s="11" t="s">
        <v>1</v>
      </c>
      <c r="C249" s="11" t="s">
        <v>47</v>
      </c>
      <c r="D249" s="12">
        <v>45572</v>
      </c>
      <c r="E249" s="12" t="str">
        <f t="shared" si="0"/>
        <v>2024</v>
      </c>
      <c r="F249" s="11" t="s">
        <v>37</v>
      </c>
      <c r="G249" s="11">
        <v>22.75</v>
      </c>
      <c r="H249" s="11">
        <v>42.36</v>
      </c>
      <c r="I249" s="11">
        <v>352</v>
      </c>
      <c r="J249" s="11">
        <v>41.1</v>
      </c>
      <c r="K249" s="11">
        <v>6.61</v>
      </c>
      <c r="L249" s="11">
        <v>99.46</v>
      </c>
      <c r="M249" s="11">
        <v>6.62</v>
      </c>
      <c r="N249" s="11">
        <v>115.4</v>
      </c>
      <c r="O249" s="11">
        <v>87.17</v>
      </c>
      <c r="P249" s="11">
        <v>93.26</v>
      </c>
      <c r="Q249" s="11" t="s">
        <v>4</v>
      </c>
      <c r="R249" s="11">
        <f t="shared" si="1"/>
        <v>0</v>
      </c>
      <c r="S249" s="11" t="s">
        <v>5</v>
      </c>
      <c r="T249" s="11">
        <f t="shared" si="2"/>
        <v>0</v>
      </c>
      <c r="U249" s="11" t="s">
        <v>6</v>
      </c>
      <c r="V249" s="11" t="s">
        <v>6</v>
      </c>
    </row>
    <row r="250" spans="1:22" ht="15.75" customHeight="1" x14ac:dyDescent="0.2">
      <c r="A250" s="11" t="s">
        <v>1559</v>
      </c>
      <c r="B250" s="11" t="s">
        <v>1</v>
      </c>
      <c r="C250" s="13" t="s">
        <v>35</v>
      </c>
      <c r="D250" s="12">
        <v>45511</v>
      </c>
      <c r="E250" s="12" t="str">
        <f t="shared" si="0"/>
        <v>2024</v>
      </c>
      <c r="F250" s="11" t="s">
        <v>23</v>
      </c>
      <c r="G250" s="11">
        <v>21.83</v>
      </c>
      <c r="H250" s="11">
        <v>38.19</v>
      </c>
      <c r="I250" s="11">
        <v>358</v>
      </c>
      <c r="J250" s="11">
        <v>29.7</v>
      </c>
      <c r="K250" s="11">
        <v>6.38</v>
      </c>
      <c r="L250" s="11">
        <v>99.66</v>
      </c>
      <c r="M250" s="11">
        <v>6.55</v>
      </c>
      <c r="N250" s="11">
        <v>117.3</v>
      </c>
      <c r="O250" s="11">
        <v>88.23</v>
      </c>
      <c r="P250" s="11">
        <v>93.28</v>
      </c>
      <c r="Q250" s="11" t="s">
        <v>4</v>
      </c>
      <c r="R250" s="11">
        <f t="shared" si="1"/>
        <v>0</v>
      </c>
      <c r="S250" s="11" t="s">
        <v>5</v>
      </c>
      <c r="T250" s="11">
        <f t="shared" si="2"/>
        <v>0</v>
      </c>
      <c r="U250" s="11" t="s">
        <v>6</v>
      </c>
      <c r="V250" s="11" t="s">
        <v>6</v>
      </c>
    </row>
    <row r="251" spans="1:22" ht="15.75" hidden="1" customHeight="1" x14ac:dyDescent="0.2">
      <c r="A251" s="11" t="s">
        <v>367</v>
      </c>
      <c r="B251" s="11" t="s">
        <v>34</v>
      </c>
      <c r="C251" s="11" t="s">
        <v>21</v>
      </c>
      <c r="D251" s="12">
        <v>45994</v>
      </c>
      <c r="E251" s="12" t="str">
        <f t="shared" si="0"/>
        <v>2025</v>
      </c>
      <c r="F251" s="11" t="s">
        <v>37</v>
      </c>
      <c r="G251" s="11">
        <v>21.68</v>
      </c>
      <c r="H251" s="11">
        <v>39.72</v>
      </c>
      <c r="I251" s="11">
        <v>307</v>
      </c>
      <c r="J251" s="11">
        <v>44.5</v>
      </c>
      <c r="K251" s="11">
        <v>7.42</v>
      </c>
      <c r="L251" s="11">
        <v>98.85</v>
      </c>
      <c r="M251" s="11">
        <v>6.87</v>
      </c>
      <c r="N251" s="11">
        <v>132.1</v>
      </c>
      <c r="O251" s="11">
        <v>84.56</v>
      </c>
      <c r="P251" s="11">
        <v>95.75</v>
      </c>
      <c r="Q251" s="11" t="s">
        <v>4</v>
      </c>
      <c r="R251" s="11">
        <f t="shared" si="1"/>
        <v>0</v>
      </c>
      <c r="S251" s="11" t="s">
        <v>5</v>
      </c>
      <c r="T251" s="11">
        <f t="shared" si="2"/>
        <v>0</v>
      </c>
      <c r="U251" s="11" t="s">
        <v>6</v>
      </c>
      <c r="V251" s="11" t="s">
        <v>6</v>
      </c>
    </row>
    <row r="252" spans="1:22" ht="15.75" customHeight="1" x14ac:dyDescent="0.2">
      <c r="A252" s="11" t="s">
        <v>1561</v>
      </c>
      <c r="B252" s="11" t="s">
        <v>1</v>
      </c>
      <c r="C252" s="11" t="s">
        <v>35</v>
      </c>
      <c r="D252" s="12">
        <v>45510</v>
      </c>
      <c r="E252" s="12" t="str">
        <f t="shared" si="0"/>
        <v>2024</v>
      </c>
      <c r="F252" s="11" t="s">
        <v>23</v>
      </c>
      <c r="G252" s="11">
        <v>23.28</v>
      </c>
      <c r="H252" s="11">
        <v>50.93</v>
      </c>
      <c r="I252" s="11">
        <v>337</v>
      </c>
      <c r="J252" s="11">
        <v>32.5</v>
      </c>
      <c r="K252" s="11">
        <v>6.48</v>
      </c>
      <c r="L252" s="11">
        <v>98.86</v>
      </c>
      <c r="M252" s="11">
        <v>6.57</v>
      </c>
      <c r="N252" s="11">
        <v>117.6</v>
      </c>
      <c r="O252" s="14"/>
      <c r="P252" s="11">
        <v>93.28</v>
      </c>
      <c r="Q252" s="11" t="s">
        <v>4</v>
      </c>
      <c r="R252" s="11">
        <f t="shared" si="1"/>
        <v>0</v>
      </c>
      <c r="S252" s="11" t="s">
        <v>5</v>
      </c>
      <c r="T252" s="11">
        <f t="shared" si="2"/>
        <v>0</v>
      </c>
      <c r="U252" s="11" t="s">
        <v>6</v>
      </c>
      <c r="V252" s="11" t="s">
        <v>6</v>
      </c>
    </row>
    <row r="253" spans="1:22" ht="15.75" hidden="1" customHeight="1" x14ac:dyDescent="0.2">
      <c r="A253" s="11" t="s">
        <v>124</v>
      </c>
      <c r="B253" s="11" t="s">
        <v>34</v>
      </c>
      <c r="C253" s="11" t="s">
        <v>21</v>
      </c>
      <c r="D253" s="12">
        <v>45804</v>
      </c>
      <c r="E253" s="12" t="str">
        <f t="shared" si="0"/>
        <v>2025</v>
      </c>
      <c r="F253" s="11" t="s">
        <v>93</v>
      </c>
      <c r="G253" s="11">
        <v>22.12</v>
      </c>
      <c r="H253" s="11">
        <v>45.62</v>
      </c>
      <c r="I253" s="11">
        <v>288</v>
      </c>
      <c r="J253" s="11">
        <v>44.7</v>
      </c>
      <c r="K253" s="11">
        <v>7.87</v>
      </c>
      <c r="L253" s="11">
        <v>99.16</v>
      </c>
      <c r="M253" s="11">
        <v>6.92</v>
      </c>
      <c r="N253" s="11">
        <v>126.3</v>
      </c>
      <c r="O253" s="11">
        <v>84.72</v>
      </c>
      <c r="P253" s="11">
        <v>95.74</v>
      </c>
      <c r="Q253" s="11" t="s">
        <v>4</v>
      </c>
      <c r="R253" s="11">
        <f t="shared" si="1"/>
        <v>0</v>
      </c>
      <c r="S253" s="11" t="s">
        <v>5</v>
      </c>
      <c r="T253" s="11">
        <f t="shared" si="2"/>
        <v>0</v>
      </c>
      <c r="U253" s="11" t="s">
        <v>6</v>
      </c>
      <c r="V253" s="11" t="s">
        <v>6</v>
      </c>
    </row>
    <row r="254" spans="1:22" ht="15.75" hidden="1" customHeight="1" x14ac:dyDescent="0.2">
      <c r="A254" s="11" t="s">
        <v>925</v>
      </c>
      <c r="B254" s="11" t="s">
        <v>58</v>
      </c>
      <c r="C254" s="11" t="s">
        <v>21</v>
      </c>
      <c r="D254" s="12">
        <v>45356</v>
      </c>
      <c r="E254" s="12" t="str">
        <f t="shared" si="0"/>
        <v>2024</v>
      </c>
      <c r="F254" s="11" t="s">
        <v>3</v>
      </c>
      <c r="G254" s="11">
        <v>22.62</v>
      </c>
      <c r="H254" s="11">
        <v>38.57</v>
      </c>
      <c r="I254" s="11">
        <v>317</v>
      </c>
      <c r="J254" s="11">
        <v>40.9</v>
      </c>
      <c r="K254" s="11">
        <v>7.78</v>
      </c>
      <c r="L254" s="11">
        <v>99.35</v>
      </c>
      <c r="M254" s="11">
        <v>6.75</v>
      </c>
      <c r="N254" s="11">
        <v>140.30000000000001</v>
      </c>
      <c r="O254" s="11">
        <v>85.75</v>
      </c>
      <c r="P254" s="11">
        <v>95.74</v>
      </c>
      <c r="Q254" s="11" t="s">
        <v>4</v>
      </c>
      <c r="R254" s="11">
        <f t="shared" si="1"/>
        <v>0</v>
      </c>
      <c r="S254" s="11" t="s">
        <v>5</v>
      </c>
      <c r="T254" s="11">
        <f t="shared" si="2"/>
        <v>0</v>
      </c>
      <c r="U254" s="11" t="s">
        <v>6</v>
      </c>
      <c r="V254" s="11" t="s">
        <v>6</v>
      </c>
    </row>
    <row r="255" spans="1:22" ht="15.75" customHeight="1" x14ac:dyDescent="0.2">
      <c r="A255" s="11" t="s">
        <v>774</v>
      </c>
      <c r="B255" s="11" t="s">
        <v>1</v>
      </c>
      <c r="C255" s="13" t="s">
        <v>35</v>
      </c>
      <c r="D255" s="12">
        <v>45624</v>
      </c>
      <c r="E255" s="12" t="str">
        <f t="shared" si="0"/>
        <v>2024</v>
      </c>
      <c r="F255" s="11" t="s">
        <v>37</v>
      </c>
      <c r="G255" s="11">
        <v>23.07</v>
      </c>
      <c r="H255" s="11">
        <v>32.58</v>
      </c>
      <c r="I255" s="11">
        <v>362</v>
      </c>
      <c r="J255" s="11">
        <v>36.1</v>
      </c>
      <c r="K255" s="11">
        <v>6.92</v>
      </c>
      <c r="L255" s="11">
        <v>98.82</v>
      </c>
      <c r="M255" s="11">
        <v>6.42</v>
      </c>
      <c r="N255" s="11">
        <v>130.6</v>
      </c>
      <c r="O255" s="11">
        <v>91.98</v>
      </c>
      <c r="P255" s="11">
        <v>93.29</v>
      </c>
      <c r="Q255" s="11" t="s">
        <v>4</v>
      </c>
      <c r="R255" s="11">
        <f t="shared" si="1"/>
        <v>0</v>
      </c>
      <c r="S255" s="11" t="s">
        <v>5</v>
      </c>
      <c r="T255" s="11">
        <f t="shared" si="2"/>
        <v>0</v>
      </c>
      <c r="U255" s="11" t="s">
        <v>6</v>
      </c>
      <c r="V255" s="11" t="s">
        <v>6</v>
      </c>
    </row>
    <row r="256" spans="1:22" ht="15.75" hidden="1" customHeight="1" x14ac:dyDescent="0.2">
      <c r="A256" s="11" t="s">
        <v>1567</v>
      </c>
      <c r="B256" s="11" t="s">
        <v>58</v>
      </c>
      <c r="C256" s="11" t="s">
        <v>21</v>
      </c>
      <c r="D256" s="12">
        <v>45598</v>
      </c>
      <c r="E256" s="12" t="str">
        <f t="shared" si="0"/>
        <v>2024</v>
      </c>
      <c r="F256" s="11" t="s">
        <v>93</v>
      </c>
      <c r="G256" s="11">
        <v>22.27</v>
      </c>
      <c r="H256" s="11">
        <v>52.34</v>
      </c>
      <c r="I256" s="11">
        <v>321</v>
      </c>
      <c r="J256" s="11">
        <v>38.799999999999997</v>
      </c>
      <c r="K256" s="11">
        <v>6.77</v>
      </c>
      <c r="L256" s="11">
        <v>98.76</v>
      </c>
      <c r="M256" s="11">
        <v>6.94</v>
      </c>
      <c r="N256" s="11">
        <v>129</v>
      </c>
      <c r="O256" s="11">
        <v>87.31</v>
      </c>
      <c r="P256" s="11">
        <v>95.73</v>
      </c>
      <c r="Q256" s="11" t="s">
        <v>4</v>
      </c>
      <c r="R256" s="11">
        <f t="shared" si="1"/>
        <v>0</v>
      </c>
      <c r="S256" s="11" t="s">
        <v>5</v>
      </c>
      <c r="T256" s="11">
        <f t="shared" si="2"/>
        <v>0</v>
      </c>
      <c r="U256" s="11" t="s">
        <v>6</v>
      </c>
      <c r="V256" s="11" t="s">
        <v>6</v>
      </c>
    </row>
    <row r="257" spans="1:22" ht="15.75" customHeight="1" x14ac:dyDescent="0.2">
      <c r="A257" s="11" t="s">
        <v>1128</v>
      </c>
      <c r="B257" s="11" t="s">
        <v>1</v>
      </c>
      <c r="C257" s="11" t="s">
        <v>21</v>
      </c>
      <c r="D257" s="12">
        <v>45639</v>
      </c>
      <c r="E257" s="12" t="str">
        <f t="shared" si="0"/>
        <v>2024</v>
      </c>
      <c r="F257" s="11" t="s">
        <v>23</v>
      </c>
      <c r="G257" s="11">
        <v>22.45</v>
      </c>
      <c r="H257" s="11">
        <v>46.61</v>
      </c>
      <c r="I257" s="11">
        <v>348</v>
      </c>
      <c r="J257" s="11">
        <v>42.7</v>
      </c>
      <c r="K257" s="11">
        <v>5.87</v>
      </c>
      <c r="L257" s="11">
        <v>99.06</v>
      </c>
      <c r="M257" s="11">
        <v>6.7</v>
      </c>
      <c r="N257" s="11">
        <v>116</v>
      </c>
      <c r="O257" s="11">
        <v>89.91</v>
      </c>
      <c r="P257" s="11">
        <v>93.29</v>
      </c>
      <c r="Q257" s="11" t="s">
        <v>4</v>
      </c>
      <c r="R257" s="11">
        <f t="shared" si="1"/>
        <v>0</v>
      </c>
      <c r="S257" s="11" t="s">
        <v>5</v>
      </c>
      <c r="T257" s="11">
        <f t="shared" si="2"/>
        <v>0</v>
      </c>
      <c r="U257" s="11" t="s">
        <v>6</v>
      </c>
      <c r="V257" s="11" t="s">
        <v>6</v>
      </c>
    </row>
    <row r="258" spans="1:22" ht="15.75" customHeight="1" x14ac:dyDescent="0.2">
      <c r="A258" s="11" t="s">
        <v>1571</v>
      </c>
      <c r="B258" s="11" t="s">
        <v>1</v>
      </c>
      <c r="C258" s="11" t="s">
        <v>21</v>
      </c>
      <c r="D258" s="12">
        <v>45940</v>
      </c>
      <c r="E258" s="12" t="str">
        <f t="shared" si="0"/>
        <v>2025</v>
      </c>
      <c r="F258" s="11" t="s">
        <v>23</v>
      </c>
      <c r="G258" s="11">
        <v>22.8</v>
      </c>
      <c r="H258" s="11">
        <v>43.65</v>
      </c>
      <c r="I258" s="11">
        <v>327</v>
      </c>
      <c r="J258" s="11">
        <v>34.9</v>
      </c>
      <c r="K258" s="11">
        <v>6.42</v>
      </c>
      <c r="L258" s="11">
        <v>99.3</v>
      </c>
      <c r="M258" s="11">
        <v>6.65</v>
      </c>
      <c r="N258" s="11">
        <v>120.4</v>
      </c>
      <c r="O258" s="11">
        <v>86.24</v>
      </c>
      <c r="P258" s="11">
        <v>93.29</v>
      </c>
      <c r="Q258" s="11" t="s">
        <v>4</v>
      </c>
      <c r="R258" s="11">
        <f t="shared" si="1"/>
        <v>0</v>
      </c>
      <c r="S258" s="11" t="s">
        <v>5</v>
      </c>
      <c r="T258" s="11">
        <f t="shared" si="2"/>
        <v>0</v>
      </c>
      <c r="U258" s="11" t="s">
        <v>6</v>
      </c>
      <c r="V258" s="11" t="s">
        <v>6</v>
      </c>
    </row>
    <row r="259" spans="1:22" ht="15.75" hidden="1" customHeight="1" x14ac:dyDescent="0.2">
      <c r="A259" s="11" t="s">
        <v>1574</v>
      </c>
      <c r="B259" s="11" t="s">
        <v>58</v>
      </c>
      <c r="C259" s="11" t="s">
        <v>35</v>
      </c>
      <c r="D259" s="12">
        <v>45299</v>
      </c>
      <c r="E259" s="12" t="str">
        <f t="shared" si="0"/>
        <v>2024</v>
      </c>
      <c r="F259" s="11" t="s">
        <v>93</v>
      </c>
      <c r="G259" s="11">
        <v>22.18</v>
      </c>
      <c r="H259" s="11">
        <v>48.72</v>
      </c>
      <c r="I259" s="11">
        <v>342</v>
      </c>
      <c r="J259" s="11">
        <v>44.7</v>
      </c>
      <c r="K259" s="11">
        <v>7.38</v>
      </c>
      <c r="L259" s="11">
        <v>98.36</v>
      </c>
      <c r="M259" s="11">
        <v>6.74</v>
      </c>
      <c r="N259" s="11">
        <v>123</v>
      </c>
      <c r="O259" s="11">
        <v>85.85</v>
      </c>
      <c r="P259" s="11">
        <v>95.73</v>
      </c>
      <c r="Q259" s="11" t="s">
        <v>4</v>
      </c>
      <c r="R259" s="11">
        <f t="shared" si="1"/>
        <v>0</v>
      </c>
      <c r="S259" s="11" t="s">
        <v>5</v>
      </c>
      <c r="T259" s="11">
        <f t="shared" si="2"/>
        <v>0</v>
      </c>
      <c r="U259" s="11" t="s">
        <v>6</v>
      </c>
      <c r="V259" s="11" t="s">
        <v>6</v>
      </c>
    </row>
    <row r="260" spans="1:22" ht="15.75" hidden="1" customHeight="1" x14ac:dyDescent="0.2">
      <c r="A260" s="11" t="s">
        <v>1577</v>
      </c>
      <c r="B260" s="11" t="s">
        <v>20</v>
      </c>
      <c r="C260" s="13" t="s">
        <v>35</v>
      </c>
      <c r="D260" s="12">
        <v>45543</v>
      </c>
      <c r="E260" s="12" t="str">
        <f t="shared" si="0"/>
        <v>2024</v>
      </c>
      <c r="F260" s="11" t="s">
        <v>93</v>
      </c>
      <c r="G260" s="11">
        <v>21.05</v>
      </c>
      <c r="H260" s="11">
        <v>42.01</v>
      </c>
      <c r="I260" s="11">
        <v>305</v>
      </c>
      <c r="J260" s="11">
        <v>51.6</v>
      </c>
      <c r="K260" s="11">
        <v>8.5</v>
      </c>
      <c r="L260" s="11">
        <v>98.71</v>
      </c>
      <c r="M260" s="11">
        <v>6.93</v>
      </c>
      <c r="N260" s="11">
        <v>130.69999999999999</v>
      </c>
      <c r="O260" s="11">
        <v>83</v>
      </c>
      <c r="P260" s="11">
        <v>95.73</v>
      </c>
      <c r="Q260" s="11" t="s">
        <v>4</v>
      </c>
      <c r="R260" s="11">
        <f t="shared" si="1"/>
        <v>0</v>
      </c>
      <c r="S260" s="11" t="s">
        <v>5</v>
      </c>
      <c r="T260" s="11">
        <f t="shared" si="2"/>
        <v>0</v>
      </c>
      <c r="U260" s="11" t="s">
        <v>6</v>
      </c>
      <c r="V260" s="11" t="s">
        <v>6</v>
      </c>
    </row>
    <row r="261" spans="1:22" ht="15.75" hidden="1" customHeight="1" x14ac:dyDescent="0.2">
      <c r="A261" s="11" t="s">
        <v>368</v>
      </c>
      <c r="B261" s="11" t="s">
        <v>34</v>
      </c>
      <c r="C261" s="13" t="s">
        <v>35</v>
      </c>
      <c r="D261" s="12">
        <v>45809</v>
      </c>
      <c r="E261" s="12" t="str">
        <f t="shared" si="0"/>
        <v>2025</v>
      </c>
      <c r="F261" s="11" t="s">
        <v>23</v>
      </c>
      <c r="G261" s="11">
        <v>21.62</v>
      </c>
      <c r="H261" s="14"/>
      <c r="I261" s="11">
        <v>323</v>
      </c>
      <c r="J261" s="11">
        <v>43.4</v>
      </c>
      <c r="K261" s="11">
        <v>7.14</v>
      </c>
      <c r="L261" s="11">
        <v>99.08</v>
      </c>
      <c r="M261" s="11">
        <v>6.91</v>
      </c>
      <c r="N261" s="11">
        <v>133.1</v>
      </c>
      <c r="O261" s="11">
        <v>86.22</v>
      </c>
      <c r="P261" s="11">
        <v>95.73</v>
      </c>
      <c r="Q261" s="11" t="s">
        <v>4</v>
      </c>
      <c r="R261" s="11">
        <f t="shared" si="1"/>
        <v>0</v>
      </c>
      <c r="S261" s="11" t="s">
        <v>5</v>
      </c>
      <c r="T261" s="11">
        <f t="shared" si="2"/>
        <v>0</v>
      </c>
      <c r="U261" s="11" t="s">
        <v>6</v>
      </c>
      <c r="V261" s="11" t="s">
        <v>6</v>
      </c>
    </row>
    <row r="262" spans="1:22" ht="15.75" hidden="1" customHeight="1" x14ac:dyDescent="0.2">
      <c r="A262" s="11" t="s">
        <v>1580</v>
      </c>
      <c r="B262" s="11" t="s">
        <v>58</v>
      </c>
      <c r="C262" s="11" t="s">
        <v>21</v>
      </c>
      <c r="D262" s="12">
        <v>45838</v>
      </c>
      <c r="E262" s="12" t="str">
        <f t="shared" si="0"/>
        <v>2025</v>
      </c>
      <c r="F262" s="11" t="s">
        <v>37</v>
      </c>
      <c r="G262" s="11">
        <v>22.13</v>
      </c>
      <c r="H262" s="11">
        <v>44.16</v>
      </c>
      <c r="I262" s="11">
        <v>324</v>
      </c>
      <c r="J262" s="11">
        <v>37.5</v>
      </c>
      <c r="K262" s="11">
        <v>6.96</v>
      </c>
      <c r="L262" s="11">
        <v>98.8</v>
      </c>
      <c r="M262" s="11">
        <v>6.86</v>
      </c>
      <c r="N262" s="11">
        <v>129</v>
      </c>
      <c r="O262" s="11">
        <v>88.12</v>
      </c>
      <c r="P262" s="11">
        <v>95.73</v>
      </c>
      <c r="Q262" s="11" t="s">
        <v>4</v>
      </c>
      <c r="R262" s="11">
        <f t="shared" si="1"/>
        <v>0</v>
      </c>
      <c r="S262" s="11" t="s">
        <v>5</v>
      </c>
      <c r="T262" s="11">
        <f t="shared" si="2"/>
        <v>0</v>
      </c>
      <c r="U262" s="11" t="s">
        <v>6</v>
      </c>
      <c r="V262" s="11" t="s">
        <v>6</v>
      </c>
    </row>
    <row r="263" spans="1:22" ht="15.75" customHeight="1" x14ac:dyDescent="0.2">
      <c r="A263" s="11" t="s">
        <v>184</v>
      </c>
      <c r="B263" s="11" t="s">
        <v>1</v>
      </c>
      <c r="C263" s="11" t="s">
        <v>21</v>
      </c>
      <c r="D263" s="12">
        <v>45796</v>
      </c>
      <c r="E263" s="12" t="str">
        <f t="shared" si="0"/>
        <v>2025</v>
      </c>
      <c r="F263" s="11" t="s">
        <v>3</v>
      </c>
      <c r="G263" s="11">
        <v>23.47</v>
      </c>
      <c r="H263" s="11">
        <v>47.73</v>
      </c>
      <c r="I263" s="11">
        <v>335</v>
      </c>
      <c r="J263" s="11">
        <v>44.5</v>
      </c>
      <c r="K263" s="11">
        <v>7.15</v>
      </c>
      <c r="L263" s="11">
        <v>99.07</v>
      </c>
      <c r="M263" s="11">
        <v>6.69</v>
      </c>
      <c r="N263" s="11">
        <v>130.30000000000001</v>
      </c>
      <c r="O263" s="11">
        <v>87.82</v>
      </c>
      <c r="P263" s="11">
        <v>93.3</v>
      </c>
      <c r="Q263" s="11" t="s">
        <v>4</v>
      </c>
      <c r="R263" s="11">
        <f t="shared" si="1"/>
        <v>0</v>
      </c>
      <c r="S263" s="11" t="s">
        <v>5</v>
      </c>
      <c r="T263" s="11">
        <f t="shared" si="2"/>
        <v>0</v>
      </c>
      <c r="U263" s="11" t="s">
        <v>6</v>
      </c>
      <c r="V263" s="11" t="s">
        <v>6</v>
      </c>
    </row>
    <row r="264" spans="1:22" ht="15.75" customHeight="1" x14ac:dyDescent="0.2">
      <c r="A264" s="11" t="s">
        <v>1504</v>
      </c>
      <c r="B264" s="11" t="s">
        <v>1</v>
      </c>
      <c r="C264" s="11" t="s">
        <v>47</v>
      </c>
      <c r="D264" s="12">
        <v>45713</v>
      </c>
      <c r="E264" s="12" t="str">
        <f t="shared" si="0"/>
        <v>2025</v>
      </c>
      <c r="F264" s="11" t="s">
        <v>37</v>
      </c>
      <c r="G264" s="11">
        <v>21.88</v>
      </c>
      <c r="H264" s="11">
        <v>44.13</v>
      </c>
      <c r="I264" s="11">
        <v>322</v>
      </c>
      <c r="J264" s="11">
        <v>44.8</v>
      </c>
      <c r="K264" s="11">
        <v>7.22</v>
      </c>
      <c r="L264" s="11">
        <v>98.82</v>
      </c>
      <c r="M264" s="11">
        <v>6.74</v>
      </c>
      <c r="N264" s="11">
        <v>128.69999999999999</v>
      </c>
      <c r="O264" s="14"/>
      <c r="P264" s="11">
        <v>93.3</v>
      </c>
      <c r="Q264" s="11" t="s">
        <v>4</v>
      </c>
      <c r="R264" s="11">
        <f t="shared" si="1"/>
        <v>0</v>
      </c>
      <c r="S264" s="11" t="s">
        <v>5</v>
      </c>
      <c r="T264" s="11">
        <f t="shared" si="2"/>
        <v>0</v>
      </c>
      <c r="U264" s="11" t="s">
        <v>6</v>
      </c>
      <c r="V264" s="11" t="s">
        <v>6</v>
      </c>
    </row>
    <row r="265" spans="1:22" ht="15.75" customHeight="1" x14ac:dyDescent="0.2">
      <c r="A265" s="11" t="s">
        <v>1586</v>
      </c>
      <c r="B265" s="11" t="s">
        <v>1</v>
      </c>
      <c r="C265" s="11" t="s">
        <v>21</v>
      </c>
      <c r="D265" s="12">
        <v>45899</v>
      </c>
      <c r="E265" s="12" t="str">
        <f t="shared" si="0"/>
        <v>2025</v>
      </c>
      <c r="F265" s="11" t="s">
        <v>37</v>
      </c>
      <c r="G265" s="11">
        <v>22.45</v>
      </c>
      <c r="H265" s="11">
        <v>49.9</v>
      </c>
      <c r="I265" s="11">
        <v>338</v>
      </c>
      <c r="J265" s="11">
        <v>44.6</v>
      </c>
      <c r="K265" s="11">
        <v>7.74</v>
      </c>
      <c r="L265" s="14"/>
      <c r="M265" s="11">
        <v>6.88</v>
      </c>
      <c r="N265" s="14"/>
      <c r="O265" s="11">
        <v>88.42</v>
      </c>
      <c r="P265" s="11">
        <v>93.3</v>
      </c>
      <c r="Q265" s="11" t="s">
        <v>4</v>
      </c>
      <c r="R265" s="11">
        <f t="shared" si="1"/>
        <v>0</v>
      </c>
      <c r="S265" s="11" t="s">
        <v>5</v>
      </c>
      <c r="T265" s="11">
        <f t="shared" si="2"/>
        <v>0</v>
      </c>
      <c r="U265" s="11" t="s">
        <v>6</v>
      </c>
      <c r="V265" s="11" t="s">
        <v>6</v>
      </c>
    </row>
    <row r="266" spans="1:22" ht="15.75" hidden="1" customHeight="1" x14ac:dyDescent="0.2">
      <c r="A266" s="11" t="s">
        <v>1475</v>
      </c>
      <c r="B266" s="11" t="s">
        <v>58</v>
      </c>
      <c r="C266" s="11" t="s">
        <v>47</v>
      </c>
      <c r="D266" s="12">
        <v>45475</v>
      </c>
      <c r="E266" s="12" t="str">
        <f t="shared" si="0"/>
        <v>2024</v>
      </c>
      <c r="F266" s="11" t="s">
        <v>37</v>
      </c>
      <c r="G266" s="11">
        <v>21.84</v>
      </c>
      <c r="H266" s="11">
        <v>49.24</v>
      </c>
      <c r="I266" s="11">
        <v>301</v>
      </c>
      <c r="J266" s="11">
        <v>36.4</v>
      </c>
      <c r="K266" s="11">
        <v>7.3</v>
      </c>
      <c r="L266" s="11">
        <v>98.92</v>
      </c>
      <c r="M266" s="11">
        <v>7.01</v>
      </c>
      <c r="N266" s="14"/>
      <c r="O266" s="11">
        <v>87.82</v>
      </c>
      <c r="P266" s="11">
        <v>95.71</v>
      </c>
      <c r="Q266" s="11" t="s">
        <v>4</v>
      </c>
      <c r="R266" s="11">
        <f t="shared" si="1"/>
        <v>0</v>
      </c>
      <c r="S266" s="11" t="s">
        <v>5</v>
      </c>
      <c r="T266" s="11">
        <f t="shared" si="2"/>
        <v>0</v>
      </c>
      <c r="U266" s="11" t="s">
        <v>6</v>
      </c>
      <c r="V266" s="11" t="s">
        <v>6</v>
      </c>
    </row>
    <row r="267" spans="1:22" ht="15.75" hidden="1" customHeight="1" x14ac:dyDescent="0.2">
      <c r="A267" s="11" t="s">
        <v>1589</v>
      </c>
      <c r="B267" s="11" t="s">
        <v>58</v>
      </c>
      <c r="C267" s="11" t="s">
        <v>21</v>
      </c>
      <c r="D267" s="12">
        <v>45923</v>
      </c>
      <c r="E267" s="12" t="str">
        <f t="shared" si="0"/>
        <v>2025</v>
      </c>
      <c r="F267" s="11" t="s">
        <v>37</v>
      </c>
      <c r="G267" s="11">
        <v>22.47</v>
      </c>
      <c r="H267" s="11">
        <v>42.01</v>
      </c>
      <c r="I267" s="11">
        <v>317</v>
      </c>
      <c r="J267" s="11">
        <v>37.700000000000003</v>
      </c>
      <c r="K267" s="11">
        <v>7.09</v>
      </c>
      <c r="L267" s="11">
        <v>99.44</v>
      </c>
      <c r="M267" s="11">
        <v>6.86</v>
      </c>
      <c r="N267" s="11">
        <v>116.3</v>
      </c>
      <c r="O267" s="11">
        <v>89.46</v>
      </c>
      <c r="P267" s="11">
        <v>95.71</v>
      </c>
      <c r="Q267" s="11" t="s">
        <v>4</v>
      </c>
      <c r="R267" s="11">
        <f t="shared" si="1"/>
        <v>0</v>
      </c>
      <c r="S267" s="11" t="s">
        <v>5</v>
      </c>
      <c r="T267" s="11">
        <f t="shared" si="2"/>
        <v>0</v>
      </c>
      <c r="U267" s="11" t="s">
        <v>6</v>
      </c>
      <c r="V267" s="11" t="s">
        <v>6</v>
      </c>
    </row>
    <row r="268" spans="1:22" ht="15.75" hidden="1" customHeight="1" x14ac:dyDescent="0.2">
      <c r="A268" s="11" t="s">
        <v>1588</v>
      </c>
      <c r="B268" s="11" t="s">
        <v>20</v>
      </c>
      <c r="C268" s="13" t="s">
        <v>35</v>
      </c>
      <c r="D268" s="12">
        <v>46022</v>
      </c>
      <c r="E268" s="12" t="str">
        <f t="shared" si="0"/>
        <v>2025</v>
      </c>
      <c r="F268" s="11" t="s">
        <v>23</v>
      </c>
      <c r="G268" s="11">
        <v>21.37</v>
      </c>
      <c r="H268" s="11">
        <v>45.39</v>
      </c>
      <c r="I268" s="11">
        <v>296</v>
      </c>
      <c r="J268" s="11">
        <v>44.4</v>
      </c>
      <c r="K268" s="11">
        <v>8.4700000000000006</v>
      </c>
      <c r="L268" s="11">
        <v>98.97</v>
      </c>
      <c r="M268" s="11">
        <v>7.01</v>
      </c>
      <c r="N268" s="11">
        <v>109</v>
      </c>
      <c r="O268" s="11">
        <v>87.24</v>
      </c>
      <c r="P268" s="11">
        <v>95.7</v>
      </c>
      <c r="Q268" s="11" t="s">
        <v>4</v>
      </c>
      <c r="R268" s="11">
        <f t="shared" si="1"/>
        <v>0</v>
      </c>
      <c r="S268" s="11" t="s">
        <v>5</v>
      </c>
      <c r="T268" s="11">
        <f t="shared" si="2"/>
        <v>0</v>
      </c>
      <c r="U268" s="11" t="s">
        <v>6</v>
      </c>
      <c r="V268" s="11" t="s">
        <v>6</v>
      </c>
    </row>
    <row r="269" spans="1:22" ht="15.75" hidden="1" customHeight="1" x14ac:dyDescent="0.2">
      <c r="A269" s="11" t="s">
        <v>369</v>
      </c>
      <c r="B269" s="11" t="s">
        <v>34</v>
      </c>
      <c r="C269" s="11" t="s">
        <v>47</v>
      </c>
      <c r="D269" s="12">
        <v>46009</v>
      </c>
      <c r="E269" s="12" t="str">
        <f t="shared" si="0"/>
        <v>2025</v>
      </c>
      <c r="F269" s="11" t="s">
        <v>23</v>
      </c>
      <c r="G269" s="11">
        <v>22.1</v>
      </c>
      <c r="H269" s="11">
        <v>39.79</v>
      </c>
      <c r="I269" s="11">
        <v>304</v>
      </c>
      <c r="J269" s="11">
        <v>47.9</v>
      </c>
      <c r="K269" s="11">
        <v>7.79</v>
      </c>
      <c r="L269" s="11">
        <v>99.21</v>
      </c>
      <c r="M269" s="11">
        <v>6.82</v>
      </c>
      <c r="N269" s="11">
        <v>129.6</v>
      </c>
      <c r="O269" s="11">
        <v>82.92</v>
      </c>
      <c r="P269" s="11">
        <v>95.7</v>
      </c>
      <c r="Q269" s="11" t="s">
        <v>4</v>
      </c>
      <c r="R269" s="11">
        <f t="shared" si="1"/>
        <v>0</v>
      </c>
      <c r="S269" s="11" t="s">
        <v>5</v>
      </c>
      <c r="T269" s="11">
        <f t="shared" si="2"/>
        <v>0</v>
      </c>
      <c r="U269" s="11" t="s">
        <v>6</v>
      </c>
      <c r="V269" s="11" t="s">
        <v>6</v>
      </c>
    </row>
    <row r="270" spans="1:22" ht="15.75" customHeight="1" x14ac:dyDescent="0.2">
      <c r="A270" s="11" t="s">
        <v>1593</v>
      </c>
      <c r="B270" s="11" t="s">
        <v>1</v>
      </c>
      <c r="C270" s="11" t="s">
        <v>21</v>
      </c>
      <c r="D270" s="12">
        <v>45463</v>
      </c>
      <c r="E270" s="12" t="str">
        <f t="shared" si="0"/>
        <v>2024</v>
      </c>
      <c r="F270" s="11" t="s">
        <v>23</v>
      </c>
      <c r="G270" s="11">
        <v>21.69</v>
      </c>
      <c r="H270" s="11">
        <v>45.35</v>
      </c>
      <c r="I270" s="11">
        <v>336</v>
      </c>
      <c r="J270" s="11">
        <v>44.1</v>
      </c>
      <c r="K270" s="11">
        <v>6.26</v>
      </c>
      <c r="L270" s="11">
        <v>98.67</v>
      </c>
      <c r="M270" s="11">
        <v>6.76</v>
      </c>
      <c r="N270" s="11">
        <v>111.5</v>
      </c>
      <c r="O270" s="11">
        <v>87.26</v>
      </c>
      <c r="P270" s="11">
        <v>93.3</v>
      </c>
      <c r="Q270" s="11" t="s">
        <v>4</v>
      </c>
      <c r="R270" s="11">
        <f t="shared" si="1"/>
        <v>0</v>
      </c>
      <c r="S270" s="11" t="s">
        <v>5</v>
      </c>
      <c r="T270" s="11">
        <f t="shared" si="2"/>
        <v>0</v>
      </c>
      <c r="U270" s="11" t="s">
        <v>6</v>
      </c>
      <c r="V270" s="11" t="s">
        <v>6</v>
      </c>
    </row>
    <row r="271" spans="1:22" ht="15.75" customHeight="1" x14ac:dyDescent="0.2">
      <c r="A271" s="11" t="s">
        <v>1448</v>
      </c>
      <c r="B271" s="11" t="s">
        <v>1</v>
      </c>
      <c r="C271" s="11" t="s">
        <v>47</v>
      </c>
      <c r="D271" s="12">
        <v>45325</v>
      </c>
      <c r="E271" s="12" t="str">
        <f t="shared" si="0"/>
        <v>2024</v>
      </c>
      <c r="F271" s="11" t="s">
        <v>93</v>
      </c>
      <c r="G271" s="11">
        <v>22.7</v>
      </c>
      <c r="H271" s="11">
        <v>48.92</v>
      </c>
      <c r="I271" s="11">
        <v>350</v>
      </c>
      <c r="J271" s="11">
        <v>32.299999999999997</v>
      </c>
      <c r="K271" s="11">
        <v>7.09</v>
      </c>
      <c r="L271" s="11">
        <v>99.12</v>
      </c>
      <c r="M271" s="11">
        <v>6.77</v>
      </c>
      <c r="N271" s="11">
        <v>119.5</v>
      </c>
      <c r="O271" s="11">
        <v>88.28</v>
      </c>
      <c r="P271" s="11">
        <v>93.31</v>
      </c>
      <c r="Q271" s="11" t="s">
        <v>4</v>
      </c>
      <c r="R271" s="11">
        <f t="shared" si="1"/>
        <v>0</v>
      </c>
      <c r="S271" s="11" t="s">
        <v>5</v>
      </c>
      <c r="T271" s="11">
        <f t="shared" si="2"/>
        <v>0</v>
      </c>
      <c r="U271" s="11" t="s">
        <v>6</v>
      </c>
      <c r="V271" s="11" t="s">
        <v>6</v>
      </c>
    </row>
    <row r="272" spans="1:22" ht="15.75" hidden="1" customHeight="1" x14ac:dyDescent="0.2">
      <c r="A272" s="11" t="s">
        <v>1515</v>
      </c>
      <c r="B272" s="11" t="s">
        <v>20</v>
      </c>
      <c r="C272" s="11" t="s">
        <v>21</v>
      </c>
      <c r="D272" s="12">
        <v>45535</v>
      </c>
      <c r="E272" s="12" t="str">
        <f t="shared" si="0"/>
        <v>2024</v>
      </c>
      <c r="F272" s="11" t="s">
        <v>93</v>
      </c>
      <c r="G272" s="11">
        <v>21.24</v>
      </c>
      <c r="H272" s="11">
        <v>39.79</v>
      </c>
      <c r="I272" s="11">
        <v>308</v>
      </c>
      <c r="J272" s="11">
        <v>53.6</v>
      </c>
      <c r="K272" s="11">
        <v>7.61</v>
      </c>
      <c r="L272" s="11">
        <v>98.78</v>
      </c>
      <c r="M272" s="11">
        <v>6.83</v>
      </c>
      <c r="N272" s="11">
        <v>146.4</v>
      </c>
      <c r="O272" s="11">
        <v>85.38</v>
      </c>
      <c r="P272" s="11">
        <v>95.69</v>
      </c>
      <c r="Q272" s="11" t="s">
        <v>4</v>
      </c>
      <c r="R272" s="11">
        <f t="shared" si="1"/>
        <v>0</v>
      </c>
      <c r="S272" s="11" t="s">
        <v>5</v>
      </c>
      <c r="T272" s="11">
        <f t="shared" si="2"/>
        <v>0</v>
      </c>
      <c r="U272" s="11" t="s">
        <v>6</v>
      </c>
      <c r="V272" s="11" t="s">
        <v>6</v>
      </c>
    </row>
    <row r="273" spans="1:22" ht="15.75" customHeight="1" x14ac:dyDescent="0.2">
      <c r="A273" s="11" t="s">
        <v>1552</v>
      </c>
      <c r="B273" s="11" t="s">
        <v>1</v>
      </c>
      <c r="C273" s="11" t="s">
        <v>35</v>
      </c>
      <c r="D273" s="12">
        <v>45716</v>
      </c>
      <c r="E273" s="12" t="str">
        <f t="shared" si="0"/>
        <v>2025</v>
      </c>
      <c r="F273" s="11" t="s">
        <v>93</v>
      </c>
      <c r="G273" s="11">
        <v>23.02</v>
      </c>
      <c r="H273" s="11">
        <v>43.81</v>
      </c>
      <c r="I273" s="11">
        <v>349</v>
      </c>
      <c r="J273" s="11">
        <v>39.200000000000003</v>
      </c>
      <c r="K273" s="11">
        <v>7.47</v>
      </c>
      <c r="L273" s="11">
        <v>99.26</v>
      </c>
      <c r="M273" s="11">
        <v>6.9</v>
      </c>
      <c r="N273" s="11">
        <v>114.2</v>
      </c>
      <c r="O273" s="11">
        <v>86.03</v>
      </c>
      <c r="P273" s="11">
        <v>93.32</v>
      </c>
      <c r="Q273" s="11" t="s">
        <v>4</v>
      </c>
      <c r="R273" s="11">
        <f t="shared" si="1"/>
        <v>0</v>
      </c>
      <c r="S273" s="11" t="s">
        <v>5</v>
      </c>
      <c r="T273" s="11">
        <f t="shared" si="2"/>
        <v>0</v>
      </c>
      <c r="U273" s="11" t="s">
        <v>6</v>
      </c>
      <c r="V273" s="11" t="s">
        <v>6</v>
      </c>
    </row>
    <row r="274" spans="1:22" ht="15.75" hidden="1" customHeight="1" x14ac:dyDescent="0.2">
      <c r="A274" s="11" t="s">
        <v>1600</v>
      </c>
      <c r="B274" s="11" t="s">
        <v>58</v>
      </c>
      <c r="C274" s="11" t="s">
        <v>35</v>
      </c>
      <c r="D274" s="12">
        <v>45564</v>
      </c>
      <c r="E274" s="12" t="str">
        <f t="shared" si="0"/>
        <v>2024</v>
      </c>
      <c r="F274" s="11" t="s">
        <v>3</v>
      </c>
      <c r="G274" s="11">
        <v>23.22</v>
      </c>
      <c r="H274" s="11">
        <v>44.75</v>
      </c>
      <c r="I274" s="11">
        <v>357</v>
      </c>
      <c r="J274" s="11">
        <v>39.799999999999997</v>
      </c>
      <c r="K274" s="11">
        <v>6.73</v>
      </c>
      <c r="L274" s="11">
        <v>99.11</v>
      </c>
      <c r="M274" s="11">
        <v>6.87</v>
      </c>
      <c r="N274" s="14"/>
      <c r="O274" s="11">
        <v>91.32</v>
      </c>
      <c r="P274" s="11">
        <v>95.69</v>
      </c>
      <c r="Q274" s="11" t="s">
        <v>4</v>
      </c>
      <c r="R274" s="11">
        <f t="shared" si="1"/>
        <v>0</v>
      </c>
      <c r="S274" s="11" t="s">
        <v>5</v>
      </c>
      <c r="T274" s="11">
        <f t="shared" si="2"/>
        <v>0</v>
      </c>
      <c r="U274" s="11" t="s">
        <v>6</v>
      </c>
      <c r="V274" s="11" t="s">
        <v>6</v>
      </c>
    </row>
    <row r="275" spans="1:22" ht="15.75" customHeight="1" x14ac:dyDescent="0.2">
      <c r="A275" s="11" t="s">
        <v>1603</v>
      </c>
      <c r="B275" s="11" t="s">
        <v>1</v>
      </c>
      <c r="C275" s="13" t="s">
        <v>35</v>
      </c>
      <c r="D275" s="12">
        <v>45967</v>
      </c>
      <c r="E275" s="12" t="str">
        <f t="shared" si="0"/>
        <v>2025</v>
      </c>
      <c r="F275" s="11" t="s">
        <v>93</v>
      </c>
      <c r="G275" s="11">
        <v>22.79</v>
      </c>
      <c r="H275" s="11">
        <v>37.75</v>
      </c>
      <c r="I275" s="11">
        <v>380</v>
      </c>
      <c r="J275" s="11">
        <v>28.5</v>
      </c>
      <c r="K275" s="11">
        <v>6.8</v>
      </c>
      <c r="L275" s="11">
        <v>99.06</v>
      </c>
      <c r="M275" s="11">
        <v>6.85</v>
      </c>
      <c r="N275" s="11">
        <v>114.4</v>
      </c>
      <c r="O275" s="11">
        <v>90.94</v>
      </c>
      <c r="P275" s="11">
        <v>93.32</v>
      </c>
      <c r="Q275" s="11" t="s">
        <v>4</v>
      </c>
      <c r="R275" s="11">
        <f t="shared" si="1"/>
        <v>0</v>
      </c>
      <c r="S275" s="11" t="s">
        <v>5</v>
      </c>
      <c r="T275" s="11">
        <f t="shared" si="2"/>
        <v>0</v>
      </c>
      <c r="U275" s="11" t="s">
        <v>6</v>
      </c>
      <c r="V275" s="11" t="s">
        <v>6</v>
      </c>
    </row>
    <row r="276" spans="1:22" ht="15.75" hidden="1" customHeight="1" x14ac:dyDescent="0.2">
      <c r="A276" s="11" t="s">
        <v>1606</v>
      </c>
      <c r="B276" s="11" t="s">
        <v>58</v>
      </c>
      <c r="C276" s="11" t="s">
        <v>47</v>
      </c>
      <c r="D276" s="12">
        <v>45978</v>
      </c>
      <c r="E276" s="12" t="str">
        <f t="shared" si="0"/>
        <v>2025</v>
      </c>
      <c r="F276" s="11" t="s">
        <v>23</v>
      </c>
      <c r="G276" s="11">
        <v>22.4</v>
      </c>
      <c r="H276" s="11">
        <v>42.18</v>
      </c>
      <c r="I276" s="11">
        <v>301</v>
      </c>
      <c r="J276" s="11">
        <v>41.9</v>
      </c>
      <c r="K276" s="11">
        <v>7.49</v>
      </c>
      <c r="L276" s="11">
        <v>99.08</v>
      </c>
      <c r="M276" s="11">
        <v>6.84</v>
      </c>
      <c r="N276" s="11">
        <v>127.3</v>
      </c>
      <c r="O276" s="11">
        <v>86.7</v>
      </c>
      <c r="P276" s="11">
        <v>95.68</v>
      </c>
      <c r="Q276" s="11" t="s">
        <v>4</v>
      </c>
      <c r="R276" s="11">
        <f t="shared" si="1"/>
        <v>0</v>
      </c>
      <c r="S276" s="11" t="s">
        <v>5</v>
      </c>
      <c r="T276" s="11">
        <f t="shared" si="2"/>
        <v>0</v>
      </c>
      <c r="U276" s="11" t="s">
        <v>6</v>
      </c>
      <c r="V276" s="11" t="s">
        <v>6</v>
      </c>
    </row>
    <row r="277" spans="1:22" ht="15.75" customHeight="1" x14ac:dyDescent="0.2">
      <c r="A277" s="11" t="s">
        <v>1609</v>
      </c>
      <c r="B277" s="11" t="s">
        <v>1</v>
      </c>
      <c r="C277" s="11" t="s">
        <v>47</v>
      </c>
      <c r="D277" s="12">
        <v>45561</v>
      </c>
      <c r="E277" s="12" t="str">
        <f t="shared" si="0"/>
        <v>2024</v>
      </c>
      <c r="F277" s="11" t="s">
        <v>93</v>
      </c>
      <c r="G277" s="11">
        <v>22.28</v>
      </c>
      <c r="H277" s="11">
        <v>48.08</v>
      </c>
      <c r="I277" s="11">
        <v>349</v>
      </c>
      <c r="J277" s="11">
        <v>38.299999999999997</v>
      </c>
      <c r="K277" s="11">
        <v>7.19</v>
      </c>
      <c r="L277" s="11">
        <v>98.83</v>
      </c>
      <c r="M277" s="11">
        <v>6.83</v>
      </c>
      <c r="N277" s="11">
        <v>114.3</v>
      </c>
      <c r="O277" s="11">
        <v>85.47</v>
      </c>
      <c r="P277" s="11">
        <v>93.32</v>
      </c>
      <c r="Q277" s="11" t="s">
        <v>4</v>
      </c>
      <c r="R277" s="11">
        <f t="shared" si="1"/>
        <v>0</v>
      </c>
      <c r="S277" s="11" t="s">
        <v>5</v>
      </c>
      <c r="T277" s="11">
        <f t="shared" si="2"/>
        <v>0</v>
      </c>
      <c r="U277" s="11" t="s">
        <v>6</v>
      </c>
      <c r="V277" s="11" t="s">
        <v>6</v>
      </c>
    </row>
    <row r="278" spans="1:22" ht="15.75" customHeight="1" x14ac:dyDescent="0.2">
      <c r="A278" s="11" t="s">
        <v>1612</v>
      </c>
      <c r="B278" s="11" t="s">
        <v>1</v>
      </c>
      <c r="C278" s="11" t="s">
        <v>21</v>
      </c>
      <c r="D278" s="12">
        <v>45324</v>
      </c>
      <c r="E278" s="12" t="str">
        <f t="shared" si="0"/>
        <v>2024</v>
      </c>
      <c r="F278" s="11" t="s">
        <v>93</v>
      </c>
      <c r="G278" s="11">
        <v>21.72</v>
      </c>
      <c r="H278" s="11">
        <v>37.58</v>
      </c>
      <c r="I278" s="11">
        <v>338</v>
      </c>
      <c r="J278" s="11">
        <v>38.799999999999997</v>
      </c>
      <c r="K278" s="11">
        <v>6.92</v>
      </c>
      <c r="L278" s="11">
        <v>98.94</v>
      </c>
      <c r="M278" s="11">
        <v>6.61</v>
      </c>
      <c r="N278" s="11">
        <v>114.7</v>
      </c>
      <c r="O278" s="11">
        <v>85.57</v>
      </c>
      <c r="P278" s="11">
        <v>93.33</v>
      </c>
      <c r="Q278" s="11" t="s">
        <v>4</v>
      </c>
      <c r="R278" s="11">
        <f t="shared" si="1"/>
        <v>0</v>
      </c>
      <c r="S278" s="11" t="s">
        <v>5</v>
      </c>
      <c r="T278" s="11">
        <f t="shared" si="2"/>
        <v>0</v>
      </c>
      <c r="U278" s="11" t="s">
        <v>6</v>
      </c>
      <c r="V278" s="11" t="s">
        <v>6</v>
      </c>
    </row>
    <row r="279" spans="1:22" ht="15.75" hidden="1" customHeight="1" x14ac:dyDescent="0.2">
      <c r="A279" s="11" t="s">
        <v>1615</v>
      </c>
      <c r="B279" s="11" t="s">
        <v>58</v>
      </c>
      <c r="C279" s="11" t="s">
        <v>21</v>
      </c>
      <c r="D279" s="12">
        <v>45438</v>
      </c>
      <c r="E279" s="12" t="str">
        <f t="shared" si="0"/>
        <v>2024</v>
      </c>
      <c r="F279" s="11" t="s">
        <v>37</v>
      </c>
      <c r="G279" s="11">
        <v>22.94</v>
      </c>
      <c r="H279" s="11">
        <v>38.299999999999997</v>
      </c>
      <c r="I279" s="11">
        <v>338</v>
      </c>
      <c r="J279" s="11">
        <v>44.5</v>
      </c>
      <c r="K279" s="11">
        <v>6.44</v>
      </c>
      <c r="L279" s="11">
        <v>99.86</v>
      </c>
      <c r="M279" s="11">
        <v>6.69</v>
      </c>
      <c r="N279" s="11">
        <v>136.6</v>
      </c>
      <c r="O279" s="11">
        <v>89.04</v>
      </c>
      <c r="P279" s="11">
        <v>95.66</v>
      </c>
      <c r="Q279" s="11" t="s">
        <v>4</v>
      </c>
      <c r="R279" s="11">
        <f t="shared" si="1"/>
        <v>0</v>
      </c>
      <c r="S279" s="11" t="s">
        <v>5</v>
      </c>
      <c r="T279" s="11">
        <f t="shared" si="2"/>
        <v>0</v>
      </c>
      <c r="U279" s="11" t="s">
        <v>6</v>
      </c>
      <c r="V279" s="11" t="s">
        <v>6</v>
      </c>
    </row>
    <row r="280" spans="1:22" ht="15.75" customHeight="1" x14ac:dyDescent="0.2">
      <c r="A280" s="11" t="s">
        <v>1617</v>
      </c>
      <c r="B280" s="11" t="s">
        <v>1</v>
      </c>
      <c r="C280" s="11" t="s">
        <v>47</v>
      </c>
      <c r="D280" s="12">
        <v>45432</v>
      </c>
      <c r="E280" s="12" t="str">
        <f t="shared" si="0"/>
        <v>2024</v>
      </c>
      <c r="F280" s="11" t="s">
        <v>23</v>
      </c>
      <c r="G280" s="11">
        <v>21.89</v>
      </c>
      <c r="H280" s="11">
        <v>39.25</v>
      </c>
      <c r="I280" s="11">
        <v>337</v>
      </c>
      <c r="J280" s="11">
        <v>44.6</v>
      </c>
      <c r="K280" s="11">
        <v>7.07</v>
      </c>
      <c r="L280" s="11">
        <v>99.68</v>
      </c>
      <c r="M280" s="11">
        <v>6.81</v>
      </c>
      <c r="N280" s="11">
        <v>115.6</v>
      </c>
      <c r="O280" s="11">
        <v>89.97</v>
      </c>
      <c r="P280" s="11">
        <v>93.33</v>
      </c>
      <c r="Q280" s="11" t="s">
        <v>4</v>
      </c>
      <c r="R280" s="11">
        <f t="shared" si="1"/>
        <v>0</v>
      </c>
      <c r="S280" s="11" t="s">
        <v>5</v>
      </c>
      <c r="T280" s="11">
        <f t="shared" si="2"/>
        <v>0</v>
      </c>
      <c r="U280" s="11" t="s">
        <v>6</v>
      </c>
      <c r="V280" s="11" t="s">
        <v>6</v>
      </c>
    </row>
    <row r="281" spans="1:22" ht="15.75" hidden="1" customHeight="1" x14ac:dyDescent="0.2">
      <c r="A281" s="11" t="s">
        <v>371</v>
      </c>
      <c r="B281" s="11" t="s">
        <v>34</v>
      </c>
      <c r="C281" s="11" t="s">
        <v>47</v>
      </c>
      <c r="D281" s="12">
        <v>45297</v>
      </c>
      <c r="E281" s="12" t="str">
        <f t="shared" si="0"/>
        <v>2024</v>
      </c>
      <c r="F281" s="11" t="s">
        <v>37</v>
      </c>
      <c r="G281" s="11">
        <v>22.42</v>
      </c>
      <c r="H281" s="11">
        <v>43.08</v>
      </c>
      <c r="I281" s="11">
        <v>334</v>
      </c>
      <c r="J281" s="11">
        <v>53.9</v>
      </c>
      <c r="K281" s="11">
        <v>6.8</v>
      </c>
      <c r="L281" s="11">
        <v>99.25</v>
      </c>
      <c r="M281" s="11">
        <v>6.87</v>
      </c>
      <c r="N281" s="11">
        <v>141.4</v>
      </c>
      <c r="O281" s="11">
        <v>87.5</v>
      </c>
      <c r="P281" s="11">
        <v>95.66</v>
      </c>
      <c r="Q281" s="11" t="s">
        <v>4</v>
      </c>
      <c r="R281" s="11">
        <f t="shared" si="1"/>
        <v>0</v>
      </c>
      <c r="S281" s="11" t="s">
        <v>5</v>
      </c>
      <c r="T281" s="11">
        <f t="shared" si="2"/>
        <v>0</v>
      </c>
      <c r="U281" s="11" t="s">
        <v>6</v>
      </c>
      <c r="V281" s="11" t="s">
        <v>6</v>
      </c>
    </row>
    <row r="282" spans="1:22" ht="15.75" hidden="1" customHeight="1" x14ac:dyDescent="0.2">
      <c r="A282" s="11" t="s">
        <v>1619</v>
      </c>
      <c r="B282" s="11" t="s">
        <v>58</v>
      </c>
      <c r="C282" s="11" t="s">
        <v>35</v>
      </c>
      <c r="D282" s="12">
        <v>45930</v>
      </c>
      <c r="E282" s="12" t="str">
        <f t="shared" si="0"/>
        <v>2025</v>
      </c>
      <c r="F282" s="11" t="s">
        <v>93</v>
      </c>
      <c r="G282" s="11">
        <v>22.17</v>
      </c>
      <c r="H282" s="11">
        <v>38.520000000000003</v>
      </c>
      <c r="I282" s="11">
        <v>308</v>
      </c>
      <c r="J282" s="11">
        <v>48.8</v>
      </c>
      <c r="K282" s="11">
        <v>6.41</v>
      </c>
      <c r="L282" s="11">
        <v>99.16</v>
      </c>
      <c r="M282" s="11">
        <v>6.69</v>
      </c>
      <c r="N282" s="11">
        <v>133.19999999999999</v>
      </c>
      <c r="O282" s="11">
        <v>85.81</v>
      </c>
      <c r="P282" s="11">
        <v>95.65</v>
      </c>
      <c r="Q282" s="11" t="s">
        <v>4</v>
      </c>
      <c r="R282" s="11">
        <f t="shared" si="1"/>
        <v>0</v>
      </c>
      <c r="S282" s="11" t="s">
        <v>5</v>
      </c>
      <c r="T282" s="11">
        <f t="shared" si="2"/>
        <v>0</v>
      </c>
      <c r="U282" s="11" t="s">
        <v>6</v>
      </c>
      <c r="V282" s="11" t="s">
        <v>6</v>
      </c>
    </row>
    <row r="283" spans="1:22" ht="15.75" hidden="1" customHeight="1" x14ac:dyDescent="0.2">
      <c r="A283" s="11" t="s">
        <v>1621</v>
      </c>
      <c r="B283" s="11" t="s">
        <v>58</v>
      </c>
      <c r="C283" s="11" t="s">
        <v>21</v>
      </c>
      <c r="D283" s="12">
        <v>45659</v>
      </c>
      <c r="E283" s="12" t="str">
        <f t="shared" si="0"/>
        <v>2025</v>
      </c>
      <c r="F283" s="11" t="s">
        <v>23</v>
      </c>
      <c r="G283" s="11">
        <v>21.59</v>
      </c>
      <c r="H283" s="11">
        <v>39.840000000000003</v>
      </c>
      <c r="I283" s="11">
        <v>324</v>
      </c>
      <c r="J283" s="11">
        <v>44.8</v>
      </c>
      <c r="K283" s="11">
        <v>6.76</v>
      </c>
      <c r="L283" s="11">
        <v>99.37</v>
      </c>
      <c r="M283" s="11">
        <v>6.93</v>
      </c>
      <c r="N283" s="11">
        <v>138.1</v>
      </c>
      <c r="O283" s="11">
        <v>81.94</v>
      </c>
      <c r="P283" s="11">
        <v>95.65</v>
      </c>
      <c r="Q283" s="11" t="s">
        <v>4</v>
      </c>
      <c r="R283" s="11">
        <f t="shared" si="1"/>
        <v>0</v>
      </c>
      <c r="S283" s="11" t="s">
        <v>5</v>
      </c>
      <c r="T283" s="11">
        <f t="shared" si="2"/>
        <v>0</v>
      </c>
      <c r="U283" s="11" t="s">
        <v>6</v>
      </c>
      <c r="V283" s="11" t="s">
        <v>6</v>
      </c>
    </row>
    <row r="284" spans="1:22" ht="15.75" customHeight="1" x14ac:dyDescent="0.2">
      <c r="A284" s="11" t="s">
        <v>1624</v>
      </c>
      <c r="B284" s="11" t="s">
        <v>1</v>
      </c>
      <c r="C284" s="13" t="s">
        <v>35</v>
      </c>
      <c r="D284" s="12">
        <v>45649</v>
      </c>
      <c r="E284" s="12" t="str">
        <f t="shared" si="0"/>
        <v>2024</v>
      </c>
      <c r="F284" s="11" t="s">
        <v>37</v>
      </c>
      <c r="G284" s="11">
        <v>22.84</v>
      </c>
      <c r="H284" s="11">
        <v>47.99</v>
      </c>
      <c r="I284" s="11">
        <v>346</v>
      </c>
      <c r="J284" s="11">
        <v>42.1</v>
      </c>
      <c r="K284" s="11">
        <v>6.83</v>
      </c>
      <c r="L284" s="11">
        <v>99.22</v>
      </c>
      <c r="M284" s="11">
        <v>6.79</v>
      </c>
      <c r="N284" s="11">
        <v>129.9</v>
      </c>
      <c r="O284" s="11">
        <v>88.05</v>
      </c>
      <c r="P284" s="11">
        <v>93.34</v>
      </c>
      <c r="Q284" s="11" t="s">
        <v>4</v>
      </c>
      <c r="R284" s="11">
        <f t="shared" si="1"/>
        <v>0</v>
      </c>
      <c r="S284" s="11" t="s">
        <v>5</v>
      </c>
      <c r="T284" s="11">
        <f t="shared" si="2"/>
        <v>0</v>
      </c>
      <c r="U284" s="11" t="s">
        <v>6</v>
      </c>
      <c r="V284" s="11" t="s">
        <v>6</v>
      </c>
    </row>
    <row r="285" spans="1:22" ht="15.75" customHeight="1" x14ac:dyDescent="0.2">
      <c r="A285" s="11" t="s">
        <v>1626</v>
      </c>
      <c r="B285" s="11" t="s">
        <v>1</v>
      </c>
      <c r="C285" s="11" t="s">
        <v>21</v>
      </c>
      <c r="D285" s="12">
        <v>45946</v>
      </c>
      <c r="E285" s="12" t="str">
        <f t="shared" si="0"/>
        <v>2025</v>
      </c>
      <c r="F285" s="11" t="s">
        <v>37</v>
      </c>
      <c r="G285" s="11">
        <v>21.18</v>
      </c>
      <c r="H285" s="11">
        <v>34.950000000000003</v>
      </c>
      <c r="I285" s="11">
        <v>362</v>
      </c>
      <c r="J285" s="11">
        <v>30.9</v>
      </c>
      <c r="K285" s="11">
        <v>6.82</v>
      </c>
      <c r="L285" s="11">
        <v>99.52</v>
      </c>
      <c r="M285" s="11">
        <v>6.85</v>
      </c>
      <c r="N285" s="11">
        <v>100.8</v>
      </c>
      <c r="O285" s="11">
        <v>91.62</v>
      </c>
      <c r="P285" s="11">
        <v>93.35</v>
      </c>
      <c r="Q285" s="11" t="s">
        <v>4</v>
      </c>
      <c r="R285" s="11">
        <f t="shared" si="1"/>
        <v>0</v>
      </c>
      <c r="S285" s="11" t="s">
        <v>5</v>
      </c>
      <c r="T285" s="11">
        <f t="shared" si="2"/>
        <v>0</v>
      </c>
      <c r="U285" s="11" t="s">
        <v>6</v>
      </c>
      <c r="V285" s="11" t="s">
        <v>6</v>
      </c>
    </row>
    <row r="286" spans="1:22" ht="15.75" hidden="1" customHeight="1" x14ac:dyDescent="0.2">
      <c r="A286" s="11" t="s">
        <v>1323</v>
      </c>
      <c r="B286" s="11" t="s">
        <v>58</v>
      </c>
      <c r="C286" s="11" t="s">
        <v>21</v>
      </c>
      <c r="D286" s="12">
        <v>45292</v>
      </c>
      <c r="E286" s="12" t="str">
        <f t="shared" si="0"/>
        <v>2024</v>
      </c>
      <c r="F286" s="11" t="s">
        <v>93</v>
      </c>
      <c r="G286" s="11">
        <v>23.76</v>
      </c>
      <c r="H286" s="11">
        <v>37.71</v>
      </c>
      <c r="I286" s="11">
        <v>329</v>
      </c>
      <c r="J286" s="11">
        <v>45</v>
      </c>
      <c r="K286" s="11">
        <v>7.37</v>
      </c>
      <c r="L286" s="11">
        <v>99.36</v>
      </c>
      <c r="M286" s="11">
        <v>6.7</v>
      </c>
      <c r="N286" s="11">
        <v>118.7</v>
      </c>
      <c r="O286" s="11">
        <v>88.48</v>
      </c>
      <c r="P286" s="11">
        <v>95.64</v>
      </c>
      <c r="Q286" s="11" t="s">
        <v>4</v>
      </c>
      <c r="R286" s="11">
        <f t="shared" si="1"/>
        <v>0</v>
      </c>
      <c r="S286" s="11" t="s">
        <v>5</v>
      </c>
      <c r="T286" s="11">
        <f t="shared" si="2"/>
        <v>0</v>
      </c>
      <c r="U286" s="11" t="s">
        <v>6</v>
      </c>
      <c r="V286" s="11" t="s">
        <v>6</v>
      </c>
    </row>
    <row r="287" spans="1:22" ht="15.75" customHeight="1" x14ac:dyDescent="0.2">
      <c r="A287" s="11" t="s">
        <v>1629</v>
      </c>
      <c r="B287" s="11" t="s">
        <v>1</v>
      </c>
      <c r="C287" s="11" t="s">
        <v>47</v>
      </c>
      <c r="D287" s="12">
        <v>45856</v>
      </c>
      <c r="E287" s="12" t="str">
        <f t="shared" si="0"/>
        <v>2025</v>
      </c>
      <c r="F287" s="11" t="s">
        <v>23</v>
      </c>
      <c r="G287" s="11">
        <v>22.4</v>
      </c>
      <c r="H287" s="11">
        <v>49.4</v>
      </c>
      <c r="I287" s="11">
        <v>363</v>
      </c>
      <c r="J287" s="11">
        <v>31.2</v>
      </c>
      <c r="K287" s="11">
        <v>6.66</v>
      </c>
      <c r="L287" s="11">
        <v>98.62</v>
      </c>
      <c r="M287" s="11">
        <v>6.93</v>
      </c>
      <c r="N287" s="11">
        <v>107.3</v>
      </c>
      <c r="O287" s="11">
        <v>86.71</v>
      </c>
      <c r="P287" s="11">
        <v>93.35</v>
      </c>
      <c r="Q287" s="11" t="s">
        <v>4</v>
      </c>
      <c r="R287" s="11">
        <f t="shared" si="1"/>
        <v>0</v>
      </c>
      <c r="S287" s="11" t="s">
        <v>5</v>
      </c>
      <c r="T287" s="11">
        <f t="shared" si="2"/>
        <v>0</v>
      </c>
      <c r="U287" s="11" t="s">
        <v>6</v>
      </c>
      <c r="V287" s="11" t="s">
        <v>6</v>
      </c>
    </row>
    <row r="288" spans="1:22" ht="15.75" customHeight="1" x14ac:dyDescent="0.2">
      <c r="A288" s="11" t="s">
        <v>1631</v>
      </c>
      <c r="B288" s="11" t="s">
        <v>1</v>
      </c>
      <c r="C288" s="11" t="s">
        <v>35</v>
      </c>
      <c r="D288" s="12">
        <v>45728</v>
      </c>
      <c r="E288" s="12" t="str">
        <f t="shared" si="0"/>
        <v>2025</v>
      </c>
      <c r="F288" s="11" t="s">
        <v>37</v>
      </c>
      <c r="G288" s="11">
        <v>23.53</v>
      </c>
      <c r="H288" s="11">
        <v>41.76</v>
      </c>
      <c r="I288" s="11">
        <v>326</v>
      </c>
      <c r="J288" s="11">
        <v>40.9</v>
      </c>
      <c r="K288" s="11">
        <v>6.25</v>
      </c>
      <c r="L288" s="11">
        <v>98.78</v>
      </c>
      <c r="M288" s="11">
        <v>6.89</v>
      </c>
      <c r="N288" s="11">
        <v>118.5</v>
      </c>
      <c r="O288" s="11">
        <v>90.2</v>
      </c>
      <c r="P288" s="11">
        <v>93.36</v>
      </c>
      <c r="Q288" s="11" t="s">
        <v>4</v>
      </c>
      <c r="R288" s="11">
        <f t="shared" si="1"/>
        <v>0</v>
      </c>
      <c r="S288" s="11" t="s">
        <v>5</v>
      </c>
      <c r="T288" s="11">
        <f t="shared" si="2"/>
        <v>0</v>
      </c>
      <c r="U288" s="11" t="s">
        <v>6</v>
      </c>
      <c r="V288" s="11" t="s">
        <v>6</v>
      </c>
    </row>
    <row r="289" spans="1:22" ht="15.75" customHeight="1" x14ac:dyDescent="0.2">
      <c r="A289" s="11" t="s">
        <v>1633</v>
      </c>
      <c r="B289" s="11" t="s">
        <v>1</v>
      </c>
      <c r="C289" s="11" t="s">
        <v>47</v>
      </c>
      <c r="D289" s="12">
        <v>45452</v>
      </c>
      <c r="E289" s="12" t="str">
        <f t="shared" si="0"/>
        <v>2024</v>
      </c>
      <c r="F289" s="11" t="s">
        <v>3</v>
      </c>
      <c r="G289" s="11">
        <v>22.66</v>
      </c>
      <c r="H289" s="11">
        <v>48.23</v>
      </c>
      <c r="I289" s="11">
        <v>363</v>
      </c>
      <c r="J289" s="11">
        <v>41.6</v>
      </c>
      <c r="K289" s="11">
        <v>7.11</v>
      </c>
      <c r="L289" s="11">
        <v>98.87</v>
      </c>
      <c r="M289" s="11">
        <v>6.69</v>
      </c>
      <c r="N289" s="11">
        <v>118.4</v>
      </c>
      <c r="O289" s="11">
        <v>87.71</v>
      </c>
      <c r="P289" s="11">
        <v>93.36</v>
      </c>
      <c r="Q289" s="11" t="s">
        <v>4</v>
      </c>
      <c r="R289" s="11">
        <f t="shared" si="1"/>
        <v>0</v>
      </c>
      <c r="S289" s="11" t="s">
        <v>5</v>
      </c>
      <c r="T289" s="11">
        <f t="shared" si="2"/>
        <v>0</v>
      </c>
      <c r="U289" s="11" t="s">
        <v>6</v>
      </c>
      <c r="V289" s="11" t="s">
        <v>6</v>
      </c>
    </row>
    <row r="290" spans="1:22" ht="15.75" hidden="1" customHeight="1" x14ac:dyDescent="0.2">
      <c r="A290" s="11" t="s">
        <v>1636</v>
      </c>
      <c r="B290" s="11" t="s">
        <v>58</v>
      </c>
      <c r="C290" s="13" t="s">
        <v>35</v>
      </c>
      <c r="D290" s="12">
        <v>45867</v>
      </c>
      <c r="E290" s="12" t="str">
        <f t="shared" si="0"/>
        <v>2025</v>
      </c>
      <c r="F290" s="11" t="s">
        <v>37</v>
      </c>
      <c r="G290" s="11">
        <v>22.4</v>
      </c>
      <c r="H290" s="11">
        <v>43.22</v>
      </c>
      <c r="I290" s="11">
        <v>331</v>
      </c>
      <c r="J290" s="11">
        <v>41.2</v>
      </c>
      <c r="K290" s="11">
        <v>6.9</v>
      </c>
      <c r="L290" s="11">
        <v>98.73</v>
      </c>
      <c r="M290" s="11">
        <v>6.76</v>
      </c>
      <c r="N290" s="11">
        <v>119.2</v>
      </c>
      <c r="O290" s="11">
        <v>90.76</v>
      </c>
      <c r="P290" s="11">
        <v>95.63</v>
      </c>
      <c r="Q290" s="11" t="s">
        <v>4</v>
      </c>
      <c r="R290" s="11">
        <f t="shared" si="1"/>
        <v>0</v>
      </c>
      <c r="S290" s="11" t="s">
        <v>5</v>
      </c>
      <c r="T290" s="11">
        <f t="shared" si="2"/>
        <v>0</v>
      </c>
      <c r="U290" s="11" t="s">
        <v>6</v>
      </c>
      <c r="V290" s="11" t="s">
        <v>6</v>
      </c>
    </row>
    <row r="291" spans="1:22" ht="15.75" hidden="1" customHeight="1" x14ac:dyDescent="0.2">
      <c r="A291" s="11" t="s">
        <v>1262</v>
      </c>
      <c r="B291" s="11" t="s">
        <v>58</v>
      </c>
      <c r="C291" s="13" t="s">
        <v>35</v>
      </c>
      <c r="D291" s="12">
        <v>45777</v>
      </c>
      <c r="E291" s="12" t="str">
        <f t="shared" si="0"/>
        <v>2025</v>
      </c>
      <c r="F291" s="11" t="s">
        <v>37</v>
      </c>
      <c r="G291" s="11">
        <v>21.65</v>
      </c>
      <c r="H291" s="11">
        <v>40.6</v>
      </c>
      <c r="I291" s="11">
        <v>286</v>
      </c>
      <c r="J291" s="11">
        <v>39.1</v>
      </c>
      <c r="K291" s="11">
        <v>7.17</v>
      </c>
      <c r="L291" s="11">
        <v>98.98</v>
      </c>
      <c r="M291" s="11">
        <v>6.77</v>
      </c>
      <c r="N291" s="11">
        <v>126.6</v>
      </c>
      <c r="O291" s="11">
        <v>89.72</v>
      </c>
      <c r="P291" s="11">
        <v>95.62</v>
      </c>
      <c r="Q291" s="11" t="s">
        <v>4</v>
      </c>
      <c r="R291" s="11">
        <f t="shared" si="1"/>
        <v>0</v>
      </c>
      <c r="S291" s="11" t="s">
        <v>5</v>
      </c>
      <c r="T291" s="11">
        <f t="shared" si="2"/>
        <v>0</v>
      </c>
      <c r="U291" s="11" t="s">
        <v>6</v>
      </c>
      <c r="V291" s="11" t="s">
        <v>6</v>
      </c>
    </row>
    <row r="292" spans="1:22" ht="15.75" hidden="1" customHeight="1" x14ac:dyDescent="0.2">
      <c r="A292" s="11" t="s">
        <v>1641</v>
      </c>
      <c r="B292" s="11" t="s">
        <v>58</v>
      </c>
      <c r="C292" s="13" t="s">
        <v>35</v>
      </c>
      <c r="D292" s="12">
        <v>45736</v>
      </c>
      <c r="E292" s="12" t="str">
        <f t="shared" si="0"/>
        <v>2025</v>
      </c>
      <c r="F292" s="11" t="s">
        <v>93</v>
      </c>
      <c r="G292" s="11">
        <v>21.92</v>
      </c>
      <c r="H292" s="11">
        <v>46.94</v>
      </c>
      <c r="I292" s="11">
        <v>310</v>
      </c>
      <c r="J292" s="11">
        <v>41.4</v>
      </c>
      <c r="K292" s="11">
        <v>7.37</v>
      </c>
      <c r="L292" s="11">
        <v>98.74</v>
      </c>
      <c r="M292" s="11">
        <v>6.92</v>
      </c>
      <c r="N292" s="11">
        <v>134.1</v>
      </c>
      <c r="O292" s="11">
        <v>86.37</v>
      </c>
      <c r="P292" s="11">
        <v>95.62</v>
      </c>
      <c r="Q292" s="11" t="s">
        <v>4</v>
      </c>
      <c r="R292" s="11">
        <f t="shared" si="1"/>
        <v>0</v>
      </c>
      <c r="S292" s="11" t="s">
        <v>5</v>
      </c>
      <c r="T292" s="11">
        <f t="shared" si="2"/>
        <v>0</v>
      </c>
      <c r="U292" s="11" t="s">
        <v>6</v>
      </c>
      <c r="V292" s="11" t="s">
        <v>6</v>
      </c>
    </row>
    <row r="293" spans="1:22" ht="15.75" hidden="1" customHeight="1" x14ac:dyDescent="0.2">
      <c r="A293" s="11" t="s">
        <v>1625</v>
      </c>
      <c r="B293" s="11" t="s">
        <v>58</v>
      </c>
      <c r="C293" s="13" t="s">
        <v>35</v>
      </c>
      <c r="D293" s="12">
        <v>45349</v>
      </c>
      <c r="E293" s="12" t="str">
        <f t="shared" si="0"/>
        <v>2024</v>
      </c>
      <c r="F293" s="11" t="s">
        <v>23</v>
      </c>
      <c r="G293" s="11">
        <v>22.69</v>
      </c>
      <c r="H293" s="11">
        <v>43.21</v>
      </c>
      <c r="I293" s="11">
        <v>331</v>
      </c>
      <c r="J293" s="11">
        <v>44.2</v>
      </c>
      <c r="K293" s="11">
        <v>6.67</v>
      </c>
      <c r="L293" s="11">
        <v>99.17</v>
      </c>
      <c r="M293" s="11">
        <v>6.84</v>
      </c>
      <c r="N293" s="11">
        <v>117.1</v>
      </c>
      <c r="O293" s="11">
        <v>87.59</v>
      </c>
      <c r="P293" s="11">
        <v>95.61</v>
      </c>
      <c r="Q293" s="11" t="s">
        <v>4</v>
      </c>
      <c r="R293" s="11">
        <f t="shared" si="1"/>
        <v>0</v>
      </c>
      <c r="S293" s="11" t="s">
        <v>5</v>
      </c>
      <c r="T293" s="11">
        <f t="shared" si="2"/>
        <v>0</v>
      </c>
      <c r="U293" s="11" t="s">
        <v>6</v>
      </c>
      <c r="V293" s="11" t="s">
        <v>6</v>
      </c>
    </row>
    <row r="294" spans="1:22" ht="15.75" hidden="1" customHeight="1" x14ac:dyDescent="0.2">
      <c r="A294" s="11" t="s">
        <v>374</v>
      </c>
      <c r="B294" s="11" t="s">
        <v>34</v>
      </c>
      <c r="C294" s="11" t="s">
        <v>47</v>
      </c>
      <c r="D294" s="12">
        <v>45798</v>
      </c>
      <c r="E294" s="12" t="str">
        <f t="shared" si="0"/>
        <v>2025</v>
      </c>
      <c r="F294" s="11" t="s">
        <v>93</v>
      </c>
      <c r="G294" s="11">
        <v>22.4</v>
      </c>
      <c r="H294" s="11">
        <v>40.159999999999997</v>
      </c>
      <c r="I294" s="11">
        <v>308</v>
      </c>
      <c r="J294" s="11">
        <v>41.8</v>
      </c>
      <c r="K294" s="11">
        <v>7.37</v>
      </c>
      <c r="L294" s="11">
        <v>98.88</v>
      </c>
      <c r="M294" s="11">
        <v>6.72</v>
      </c>
      <c r="N294" s="11">
        <v>118.6</v>
      </c>
      <c r="O294" s="11">
        <v>85.62</v>
      </c>
      <c r="P294" s="11">
        <v>95.61</v>
      </c>
      <c r="Q294" s="11" t="s">
        <v>4</v>
      </c>
      <c r="R294" s="11">
        <f t="shared" si="1"/>
        <v>0</v>
      </c>
      <c r="S294" s="11" t="s">
        <v>5</v>
      </c>
      <c r="T294" s="11">
        <f t="shared" si="2"/>
        <v>0</v>
      </c>
      <c r="U294" s="11" t="s">
        <v>6</v>
      </c>
      <c r="V294" s="11" t="s">
        <v>6</v>
      </c>
    </row>
    <row r="295" spans="1:22" ht="15.75" hidden="1" customHeight="1" x14ac:dyDescent="0.2">
      <c r="A295" s="11" t="s">
        <v>1418</v>
      </c>
      <c r="B295" s="11" t="s">
        <v>58</v>
      </c>
      <c r="C295" s="11" t="s">
        <v>21</v>
      </c>
      <c r="D295" s="12">
        <v>45455</v>
      </c>
      <c r="E295" s="12" t="str">
        <f t="shared" si="0"/>
        <v>2024</v>
      </c>
      <c r="F295" s="11" t="s">
        <v>37</v>
      </c>
      <c r="G295" s="11">
        <v>21.06</v>
      </c>
      <c r="H295" s="11">
        <v>43.93</v>
      </c>
      <c r="I295" s="11">
        <v>310</v>
      </c>
      <c r="J295" s="11">
        <v>43.9</v>
      </c>
      <c r="K295" s="11">
        <v>6.95</v>
      </c>
      <c r="L295" s="11">
        <v>99.03</v>
      </c>
      <c r="M295" s="11">
        <v>6.7</v>
      </c>
      <c r="N295" s="11">
        <v>126.9</v>
      </c>
      <c r="O295" s="11">
        <v>84.02</v>
      </c>
      <c r="P295" s="11">
        <v>95.6</v>
      </c>
      <c r="Q295" s="11" t="s">
        <v>4</v>
      </c>
      <c r="R295" s="11">
        <f t="shared" si="1"/>
        <v>0</v>
      </c>
      <c r="S295" s="11" t="s">
        <v>5</v>
      </c>
      <c r="T295" s="11">
        <f t="shared" si="2"/>
        <v>0</v>
      </c>
      <c r="U295" s="11" t="s">
        <v>6</v>
      </c>
      <c r="V295" s="11" t="s">
        <v>6</v>
      </c>
    </row>
    <row r="296" spans="1:22" ht="15.75" hidden="1" customHeight="1" x14ac:dyDescent="0.2">
      <c r="A296" s="11" t="s">
        <v>1650</v>
      </c>
      <c r="B296" s="11" t="s">
        <v>58</v>
      </c>
      <c r="C296" s="11" t="s">
        <v>21</v>
      </c>
      <c r="D296" s="12">
        <v>45384</v>
      </c>
      <c r="E296" s="12" t="str">
        <f t="shared" si="0"/>
        <v>2024</v>
      </c>
      <c r="F296" s="11" t="s">
        <v>23</v>
      </c>
      <c r="G296" s="11">
        <v>20.68</v>
      </c>
      <c r="H296" s="11">
        <v>45.46</v>
      </c>
      <c r="I296" s="11">
        <v>313</v>
      </c>
      <c r="J296" s="11">
        <v>45.4</v>
      </c>
      <c r="K296" s="11">
        <v>7.75</v>
      </c>
      <c r="L296" s="11">
        <v>98.93</v>
      </c>
      <c r="M296" s="11">
        <v>6.9</v>
      </c>
      <c r="N296" s="11">
        <v>125.8</v>
      </c>
      <c r="O296" s="11">
        <v>86.37</v>
      </c>
      <c r="P296" s="11">
        <v>95.6</v>
      </c>
      <c r="Q296" s="11" t="s">
        <v>4</v>
      </c>
      <c r="R296" s="11">
        <f t="shared" si="1"/>
        <v>0</v>
      </c>
      <c r="S296" s="11" t="s">
        <v>5</v>
      </c>
      <c r="T296" s="11">
        <f t="shared" si="2"/>
        <v>0</v>
      </c>
      <c r="U296" s="11" t="s">
        <v>6</v>
      </c>
      <c r="V296" s="11" t="s">
        <v>6</v>
      </c>
    </row>
    <row r="297" spans="1:22" ht="15.75" hidden="1" customHeight="1" x14ac:dyDescent="0.2">
      <c r="A297" s="11" t="s">
        <v>375</v>
      </c>
      <c r="B297" s="11" t="s">
        <v>34</v>
      </c>
      <c r="C297" s="11" t="s">
        <v>35</v>
      </c>
      <c r="D297" s="12">
        <v>45565</v>
      </c>
      <c r="E297" s="12" t="str">
        <f t="shared" si="0"/>
        <v>2024</v>
      </c>
      <c r="F297" s="11" t="s">
        <v>93</v>
      </c>
      <c r="G297" s="11">
        <v>20.49</v>
      </c>
      <c r="H297" s="11">
        <v>45.03</v>
      </c>
      <c r="I297" s="11">
        <v>295</v>
      </c>
      <c r="J297" s="11">
        <v>49.7</v>
      </c>
      <c r="K297" s="11">
        <v>7.4</v>
      </c>
      <c r="L297" s="11">
        <v>98.49</v>
      </c>
      <c r="M297" s="11">
        <v>7.04</v>
      </c>
      <c r="N297" s="11">
        <v>121.8</v>
      </c>
      <c r="O297" s="11">
        <v>84.26</v>
      </c>
      <c r="P297" s="11">
        <v>95.6</v>
      </c>
      <c r="Q297" s="11" t="s">
        <v>4</v>
      </c>
      <c r="R297" s="11">
        <f t="shared" si="1"/>
        <v>0</v>
      </c>
      <c r="S297" s="11" t="s">
        <v>5</v>
      </c>
      <c r="T297" s="11">
        <f t="shared" si="2"/>
        <v>0</v>
      </c>
      <c r="U297" s="11" t="s">
        <v>6</v>
      </c>
      <c r="V297" s="11" t="s">
        <v>6</v>
      </c>
    </row>
    <row r="298" spans="1:22" ht="15.75" hidden="1" customHeight="1" x14ac:dyDescent="0.2">
      <c r="A298" s="11" t="s">
        <v>1655</v>
      </c>
      <c r="B298" s="11" t="s">
        <v>58</v>
      </c>
      <c r="C298" s="13" t="s">
        <v>35</v>
      </c>
      <c r="D298" s="12">
        <v>45319</v>
      </c>
      <c r="E298" s="12" t="str">
        <f t="shared" si="0"/>
        <v>2024</v>
      </c>
      <c r="F298" s="11" t="s">
        <v>37</v>
      </c>
      <c r="G298" s="11">
        <v>21.8</v>
      </c>
      <c r="H298" s="11">
        <v>40.630000000000003</v>
      </c>
      <c r="I298" s="11">
        <v>319</v>
      </c>
      <c r="J298" s="11">
        <v>38.700000000000003</v>
      </c>
      <c r="K298" s="11">
        <v>6.67</v>
      </c>
      <c r="L298" s="11">
        <v>99.05</v>
      </c>
      <c r="M298" s="11">
        <v>6.8</v>
      </c>
      <c r="N298" s="11">
        <v>124.2</v>
      </c>
      <c r="O298" s="11">
        <v>88.87</v>
      </c>
      <c r="P298" s="11">
        <v>95.6</v>
      </c>
      <c r="Q298" s="11" t="s">
        <v>4</v>
      </c>
      <c r="R298" s="11">
        <f t="shared" si="1"/>
        <v>0</v>
      </c>
      <c r="S298" s="11" t="s">
        <v>5</v>
      </c>
      <c r="T298" s="11">
        <f t="shared" si="2"/>
        <v>0</v>
      </c>
      <c r="U298" s="11" t="s">
        <v>6</v>
      </c>
      <c r="V298" s="11" t="s">
        <v>6</v>
      </c>
    </row>
    <row r="299" spans="1:22" ht="15.75" customHeight="1" x14ac:dyDescent="0.2">
      <c r="A299" s="11" t="s">
        <v>1657</v>
      </c>
      <c r="B299" s="11" t="s">
        <v>1</v>
      </c>
      <c r="C299" s="11" t="s">
        <v>47</v>
      </c>
      <c r="D299" s="12">
        <v>45938</v>
      </c>
      <c r="E299" s="12" t="str">
        <f t="shared" si="0"/>
        <v>2025</v>
      </c>
      <c r="F299" s="11" t="s">
        <v>3</v>
      </c>
      <c r="G299" s="11">
        <v>22.26</v>
      </c>
      <c r="H299" s="11">
        <v>39.11</v>
      </c>
      <c r="I299" s="11">
        <v>347</v>
      </c>
      <c r="J299" s="11">
        <v>42.1</v>
      </c>
      <c r="K299" s="11">
        <v>6.23</v>
      </c>
      <c r="L299" s="11">
        <v>99.14</v>
      </c>
      <c r="M299" s="11">
        <v>6.53</v>
      </c>
      <c r="N299" s="11">
        <v>111.4</v>
      </c>
      <c r="O299" s="11">
        <v>86.94</v>
      </c>
      <c r="P299" s="11">
        <v>93.36</v>
      </c>
      <c r="Q299" s="11" t="s">
        <v>4</v>
      </c>
      <c r="R299" s="11">
        <f t="shared" si="1"/>
        <v>0</v>
      </c>
      <c r="S299" s="11" t="s">
        <v>5</v>
      </c>
      <c r="T299" s="11">
        <f t="shared" si="2"/>
        <v>0</v>
      </c>
      <c r="U299" s="11" t="s">
        <v>6</v>
      </c>
      <c r="V299" s="11" t="s">
        <v>6</v>
      </c>
    </row>
    <row r="300" spans="1:22" ht="15.75" customHeight="1" x14ac:dyDescent="0.2">
      <c r="A300" s="11" t="s">
        <v>1658</v>
      </c>
      <c r="B300" s="11" t="s">
        <v>1</v>
      </c>
      <c r="C300" s="11" t="s">
        <v>21</v>
      </c>
      <c r="D300" s="12">
        <v>45294</v>
      </c>
      <c r="E300" s="12" t="str">
        <f t="shared" si="0"/>
        <v>2024</v>
      </c>
      <c r="F300" s="11" t="s">
        <v>93</v>
      </c>
      <c r="G300" s="11">
        <v>21.95</v>
      </c>
      <c r="H300" s="11">
        <v>50.99</v>
      </c>
      <c r="I300" s="11">
        <v>334</v>
      </c>
      <c r="J300" s="11">
        <v>36.799999999999997</v>
      </c>
      <c r="K300" s="11">
        <v>6.51</v>
      </c>
      <c r="L300" s="11">
        <v>99.19</v>
      </c>
      <c r="M300" s="11">
        <v>6.9</v>
      </c>
      <c r="N300" s="11">
        <v>115.2</v>
      </c>
      <c r="O300" s="11">
        <v>89.92</v>
      </c>
      <c r="P300" s="11">
        <v>93.37</v>
      </c>
      <c r="Q300" s="11" t="s">
        <v>4</v>
      </c>
      <c r="R300" s="11">
        <f t="shared" si="1"/>
        <v>0</v>
      </c>
      <c r="S300" s="11" t="s">
        <v>5</v>
      </c>
      <c r="T300" s="11">
        <f t="shared" si="2"/>
        <v>0</v>
      </c>
      <c r="U300" s="11" t="s">
        <v>6</v>
      </c>
      <c r="V300" s="11" t="s">
        <v>6</v>
      </c>
    </row>
    <row r="301" spans="1:22" ht="15.75" customHeight="1" x14ac:dyDescent="0.2">
      <c r="A301" s="11" t="s">
        <v>1660</v>
      </c>
      <c r="B301" s="11" t="s">
        <v>1</v>
      </c>
      <c r="C301" s="11" t="s">
        <v>21</v>
      </c>
      <c r="D301" s="12">
        <v>45671</v>
      </c>
      <c r="E301" s="12" t="str">
        <f t="shared" si="0"/>
        <v>2025</v>
      </c>
      <c r="F301" s="11" t="s">
        <v>3</v>
      </c>
      <c r="G301" s="11">
        <v>23.3</v>
      </c>
      <c r="H301" s="11">
        <v>40.700000000000003</v>
      </c>
      <c r="I301" s="11">
        <v>333</v>
      </c>
      <c r="J301" s="11">
        <v>29.8</v>
      </c>
      <c r="K301" s="11">
        <v>5.65</v>
      </c>
      <c r="L301" s="11">
        <v>99.57</v>
      </c>
      <c r="M301" s="14"/>
      <c r="N301" s="11">
        <v>121</v>
      </c>
      <c r="O301" s="11">
        <v>91.94</v>
      </c>
      <c r="P301" s="11">
        <v>93.38</v>
      </c>
      <c r="Q301" s="11" t="s">
        <v>4</v>
      </c>
      <c r="R301" s="11">
        <f t="shared" si="1"/>
        <v>0</v>
      </c>
      <c r="S301" s="11" t="s">
        <v>5</v>
      </c>
      <c r="T301" s="11">
        <f t="shared" si="2"/>
        <v>0</v>
      </c>
      <c r="U301" s="11" t="s">
        <v>6</v>
      </c>
      <c r="V301" s="11" t="s">
        <v>6</v>
      </c>
    </row>
    <row r="302" spans="1:22" ht="15.75" hidden="1" customHeight="1" x14ac:dyDescent="0.2">
      <c r="A302" s="11" t="s">
        <v>119</v>
      </c>
      <c r="B302" s="11" t="s">
        <v>34</v>
      </c>
      <c r="C302" s="13" t="s">
        <v>35</v>
      </c>
      <c r="D302" s="12">
        <v>45314</v>
      </c>
      <c r="E302" s="12" t="str">
        <f t="shared" si="0"/>
        <v>2024</v>
      </c>
      <c r="F302" s="11" t="s">
        <v>37</v>
      </c>
      <c r="G302" s="11">
        <v>22.06</v>
      </c>
      <c r="H302" s="14"/>
      <c r="I302" s="11">
        <v>318</v>
      </c>
      <c r="J302" s="11">
        <v>42</v>
      </c>
      <c r="K302" s="11">
        <v>6.23</v>
      </c>
      <c r="L302" s="11">
        <v>98.92</v>
      </c>
      <c r="M302" s="11">
        <v>6.93</v>
      </c>
      <c r="N302" s="11">
        <v>126.6</v>
      </c>
      <c r="O302" s="11">
        <v>87.33</v>
      </c>
      <c r="P302" s="11">
        <v>95.57</v>
      </c>
      <c r="Q302" s="11" t="s">
        <v>4</v>
      </c>
      <c r="R302" s="11">
        <f t="shared" si="1"/>
        <v>0</v>
      </c>
      <c r="S302" s="11" t="s">
        <v>5</v>
      </c>
      <c r="T302" s="11">
        <f t="shared" si="2"/>
        <v>0</v>
      </c>
      <c r="U302" s="11" t="s">
        <v>6</v>
      </c>
      <c r="V302" s="11" t="s">
        <v>6</v>
      </c>
    </row>
    <row r="303" spans="1:22" ht="15.75" hidden="1" customHeight="1" x14ac:dyDescent="0.2">
      <c r="A303" s="11" t="s">
        <v>1665</v>
      </c>
      <c r="B303" s="11" t="s">
        <v>58</v>
      </c>
      <c r="C303" s="13" t="s">
        <v>35</v>
      </c>
      <c r="D303" s="12">
        <v>45384</v>
      </c>
      <c r="E303" s="12" t="str">
        <f t="shared" si="0"/>
        <v>2024</v>
      </c>
      <c r="F303" s="11" t="s">
        <v>93</v>
      </c>
      <c r="G303" s="11">
        <v>21.85</v>
      </c>
      <c r="H303" s="11">
        <v>42.33</v>
      </c>
      <c r="I303" s="11">
        <v>337</v>
      </c>
      <c r="J303" s="11">
        <v>44.7</v>
      </c>
      <c r="K303" s="11">
        <v>7.07</v>
      </c>
      <c r="L303" s="11">
        <v>98.87</v>
      </c>
      <c r="M303" s="11">
        <v>6.86</v>
      </c>
      <c r="N303" s="11">
        <v>140.69999999999999</v>
      </c>
      <c r="O303" s="11">
        <v>83.98</v>
      </c>
      <c r="P303" s="11">
        <v>95.57</v>
      </c>
      <c r="Q303" s="11" t="s">
        <v>4</v>
      </c>
      <c r="R303" s="11">
        <f t="shared" si="1"/>
        <v>0</v>
      </c>
      <c r="S303" s="11" t="s">
        <v>5</v>
      </c>
      <c r="T303" s="11">
        <f t="shared" si="2"/>
        <v>0</v>
      </c>
      <c r="U303" s="11" t="s">
        <v>6</v>
      </c>
      <c r="V303" s="11" t="s">
        <v>6</v>
      </c>
    </row>
    <row r="304" spans="1:22" ht="15.75" hidden="1" customHeight="1" x14ac:dyDescent="0.2">
      <c r="A304" s="11" t="s">
        <v>1240</v>
      </c>
      <c r="B304" s="11" t="s">
        <v>58</v>
      </c>
      <c r="C304" s="11" t="s">
        <v>21</v>
      </c>
      <c r="D304" s="12">
        <v>45579</v>
      </c>
      <c r="E304" s="12" t="str">
        <f t="shared" si="0"/>
        <v>2024</v>
      </c>
      <c r="F304" s="11" t="s">
        <v>93</v>
      </c>
      <c r="G304" s="11">
        <v>21.73</v>
      </c>
      <c r="H304" s="11">
        <v>48.62</v>
      </c>
      <c r="I304" s="11">
        <v>277</v>
      </c>
      <c r="J304" s="11">
        <v>43.7</v>
      </c>
      <c r="K304" s="11">
        <v>7.84</v>
      </c>
      <c r="L304" s="11">
        <v>98.84</v>
      </c>
      <c r="M304" s="11">
        <v>6.93</v>
      </c>
      <c r="N304" s="11">
        <v>129</v>
      </c>
      <c r="O304" s="11">
        <v>82.51</v>
      </c>
      <c r="P304" s="11">
        <v>95.56</v>
      </c>
      <c r="Q304" s="11" t="s">
        <v>4</v>
      </c>
      <c r="R304" s="11">
        <f t="shared" si="1"/>
        <v>0</v>
      </c>
      <c r="S304" s="11" t="s">
        <v>5</v>
      </c>
      <c r="T304" s="11">
        <f t="shared" si="2"/>
        <v>0</v>
      </c>
      <c r="U304" s="11" t="s">
        <v>6</v>
      </c>
      <c r="V304" s="11" t="s">
        <v>6</v>
      </c>
    </row>
    <row r="305" spans="1:22" ht="15.75" customHeight="1" x14ac:dyDescent="0.2">
      <c r="A305" s="11" t="s">
        <v>1670</v>
      </c>
      <c r="B305" s="11" t="s">
        <v>1</v>
      </c>
      <c r="C305" s="11" t="s">
        <v>21</v>
      </c>
      <c r="D305" s="12">
        <v>45417</v>
      </c>
      <c r="E305" s="12" t="str">
        <f t="shared" si="0"/>
        <v>2024</v>
      </c>
      <c r="F305" s="11" t="s">
        <v>23</v>
      </c>
      <c r="G305" s="11">
        <v>23.33</v>
      </c>
      <c r="H305" s="11">
        <v>37.75</v>
      </c>
      <c r="I305" s="11">
        <v>347</v>
      </c>
      <c r="J305" s="11">
        <v>27.1</v>
      </c>
      <c r="K305" s="11">
        <v>6.12</v>
      </c>
      <c r="L305" s="11">
        <v>99.24</v>
      </c>
      <c r="M305" s="11">
        <v>6.51</v>
      </c>
      <c r="N305" s="11">
        <v>105.3</v>
      </c>
      <c r="O305" s="11">
        <v>89.08</v>
      </c>
      <c r="P305" s="11">
        <v>93.38</v>
      </c>
      <c r="Q305" s="11" t="s">
        <v>4</v>
      </c>
      <c r="R305" s="11">
        <f t="shared" si="1"/>
        <v>0</v>
      </c>
      <c r="S305" s="11" t="s">
        <v>5</v>
      </c>
      <c r="T305" s="11">
        <f t="shared" si="2"/>
        <v>0</v>
      </c>
      <c r="U305" s="11" t="s">
        <v>6</v>
      </c>
      <c r="V305" s="11" t="s">
        <v>6</v>
      </c>
    </row>
    <row r="306" spans="1:22" ht="15.75" hidden="1" customHeight="1" x14ac:dyDescent="0.2">
      <c r="A306" s="11" t="s">
        <v>1673</v>
      </c>
      <c r="B306" s="11" t="s">
        <v>58</v>
      </c>
      <c r="C306" s="11" t="s">
        <v>21</v>
      </c>
      <c r="D306" s="12">
        <v>45339</v>
      </c>
      <c r="E306" s="12" t="str">
        <f t="shared" si="0"/>
        <v>2024</v>
      </c>
      <c r="F306" s="11" t="s">
        <v>3</v>
      </c>
      <c r="G306" s="11">
        <v>20.399999999999999</v>
      </c>
      <c r="H306" s="11">
        <v>30.42</v>
      </c>
      <c r="I306" s="11">
        <v>316</v>
      </c>
      <c r="J306" s="11">
        <v>40.700000000000003</v>
      </c>
      <c r="K306" s="11">
        <v>6.9</v>
      </c>
      <c r="L306" s="11">
        <v>99.34</v>
      </c>
      <c r="M306" s="11">
        <v>6.79</v>
      </c>
      <c r="N306" s="11">
        <v>126.4</v>
      </c>
      <c r="O306" s="11">
        <v>84.78</v>
      </c>
      <c r="P306" s="11">
        <v>95.56</v>
      </c>
      <c r="Q306" s="11" t="s">
        <v>4</v>
      </c>
      <c r="R306" s="11">
        <f t="shared" si="1"/>
        <v>0</v>
      </c>
      <c r="S306" s="11" t="s">
        <v>5</v>
      </c>
      <c r="T306" s="11">
        <f t="shared" si="2"/>
        <v>0</v>
      </c>
      <c r="U306" s="11" t="s">
        <v>6</v>
      </c>
      <c r="V306" s="11" t="s">
        <v>6</v>
      </c>
    </row>
    <row r="307" spans="1:22" ht="15.75" hidden="1" customHeight="1" x14ac:dyDescent="0.2">
      <c r="A307" s="11" t="s">
        <v>1677</v>
      </c>
      <c r="B307" s="11" t="s">
        <v>58</v>
      </c>
      <c r="C307" s="11" t="s">
        <v>21</v>
      </c>
      <c r="D307" s="12">
        <v>46012</v>
      </c>
      <c r="E307" s="12" t="str">
        <f t="shared" si="0"/>
        <v>2025</v>
      </c>
      <c r="F307" s="11" t="s">
        <v>37</v>
      </c>
      <c r="G307" s="11">
        <v>21.96</v>
      </c>
      <c r="H307" s="11">
        <v>39.270000000000003</v>
      </c>
      <c r="I307" s="11">
        <v>306</v>
      </c>
      <c r="J307" s="11">
        <v>40.200000000000003</v>
      </c>
      <c r="K307" s="11">
        <v>6.14</v>
      </c>
      <c r="L307" s="11">
        <v>98.94</v>
      </c>
      <c r="M307" s="11">
        <v>6.87</v>
      </c>
      <c r="N307" s="11">
        <v>128.9</v>
      </c>
      <c r="O307" s="11">
        <v>88.28</v>
      </c>
      <c r="P307" s="11">
        <v>95.56</v>
      </c>
      <c r="Q307" s="11" t="s">
        <v>4</v>
      </c>
      <c r="R307" s="11">
        <f t="shared" si="1"/>
        <v>0</v>
      </c>
      <c r="S307" s="11" t="s">
        <v>5</v>
      </c>
      <c r="T307" s="11">
        <f t="shared" si="2"/>
        <v>0</v>
      </c>
      <c r="U307" s="11" t="s">
        <v>6</v>
      </c>
      <c r="V307" s="11" t="s">
        <v>6</v>
      </c>
    </row>
    <row r="308" spans="1:22" ht="15.75" customHeight="1" x14ac:dyDescent="0.2">
      <c r="A308" s="11" t="s">
        <v>1680</v>
      </c>
      <c r="B308" s="11" t="s">
        <v>1</v>
      </c>
      <c r="C308" s="11" t="s">
        <v>47</v>
      </c>
      <c r="D308" s="12">
        <v>45915</v>
      </c>
      <c r="E308" s="12" t="str">
        <f t="shared" si="0"/>
        <v>2025</v>
      </c>
      <c r="F308" s="11" t="s">
        <v>93</v>
      </c>
      <c r="G308" s="11">
        <v>22.54</v>
      </c>
      <c r="H308" s="11">
        <v>48.22</v>
      </c>
      <c r="I308" s="11">
        <v>372</v>
      </c>
      <c r="J308" s="11">
        <v>30.9</v>
      </c>
      <c r="K308" s="11">
        <v>6.19</v>
      </c>
      <c r="L308" s="11">
        <v>99.05</v>
      </c>
      <c r="M308" s="11">
        <v>6.57</v>
      </c>
      <c r="N308" s="11">
        <v>107.4</v>
      </c>
      <c r="O308" s="11">
        <v>90.93</v>
      </c>
      <c r="P308" s="11">
        <v>93.4</v>
      </c>
      <c r="Q308" s="11" t="s">
        <v>4</v>
      </c>
      <c r="R308" s="11">
        <f t="shared" si="1"/>
        <v>0</v>
      </c>
      <c r="S308" s="11" t="s">
        <v>5</v>
      </c>
      <c r="T308" s="11">
        <f t="shared" si="2"/>
        <v>0</v>
      </c>
      <c r="U308" s="11" t="s">
        <v>6</v>
      </c>
      <c r="V308" s="11" t="s">
        <v>6</v>
      </c>
    </row>
    <row r="309" spans="1:22" ht="15.75" customHeight="1" x14ac:dyDescent="0.2">
      <c r="A309" s="11" t="s">
        <v>1682</v>
      </c>
      <c r="B309" s="11" t="s">
        <v>1</v>
      </c>
      <c r="C309" s="11" t="s">
        <v>21</v>
      </c>
      <c r="D309" s="12">
        <v>45497</v>
      </c>
      <c r="E309" s="12" t="str">
        <f t="shared" si="0"/>
        <v>2024</v>
      </c>
      <c r="F309" s="11" t="s">
        <v>93</v>
      </c>
      <c r="G309" s="11">
        <v>21.16</v>
      </c>
      <c r="H309" s="11">
        <v>37.700000000000003</v>
      </c>
      <c r="I309" s="11">
        <v>344</v>
      </c>
      <c r="J309" s="11">
        <v>44.3</v>
      </c>
      <c r="K309" s="11">
        <v>7.04</v>
      </c>
      <c r="L309" s="11">
        <v>99.26</v>
      </c>
      <c r="M309" s="11">
        <v>6.72</v>
      </c>
      <c r="N309" s="11">
        <v>133.6</v>
      </c>
      <c r="O309" s="11">
        <v>92.28</v>
      </c>
      <c r="P309" s="11">
        <v>93.41</v>
      </c>
      <c r="Q309" s="11" t="s">
        <v>4</v>
      </c>
      <c r="R309" s="11">
        <f t="shared" si="1"/>
        <v>0</v>
      </c>
      <c r="S309" s="11" t="s">
        <v>5</v>
      </c>
      <c r="T309" s="11">
        <f t="shared" si="2"/>
        <v>0</v>
      </c>
      <c r="U309" s="11" t="s">
        <v>6</v>
      </c>
      <c r="V309" s="11" t="s">
        <v>6</v>
      </c>
    </row>
    <row r="310" spans="1:22" ht="15.75" customHeight="1" x14ac:dyDescent="0.2">
      <c r="A310" s="11" t="s">
        <v>1545</v>
      </c>
      <c r="B310" s="11" t="s">
        <v>1</v>
      </c>
      <c r="C310" s="13" t="s">
        <v>35</v>
      </c>
      <c r="D310" s="12">
        <v>45324</v>
      </c>
      <c r="E310" s="12" t="str">
        <f t="shared" si="0"/>
        <v>2024</v>
      </c>
      <c r="F310" s="11" t="s">
        <v>3</v>
      </c>
      <c r="G310" s="11">
        <v>22.78</v>
      </c>
      <c r="H310" s="11">
        <v>37.65</v>
      </c>
      <c r="I310" s="11">
        <v>367</v>
      </c>
      <c r="J310" s="11">
        <v>43</v>
      </c>
      <c r="K310" s="11">
        <v>6.18</v>
      </c>
      <c r="L310" s="11">
        <v>99.36</v>
      </c>
      <c r="M310" s="11">
        <v>6.76</v>
      </c>
      <c r="N310" s="11">
        <v>121.2</v>
      </c>
      <c r="O310" s="11">
        <v>85.19</v>
      </c>
      <c r="P310" s="11">
        <v>93.42</v>
      </c>
      <c r="Q310" s="11" t="s">
        <v>4</v>
      </c>
      <c r="R310" s="11">
        <f t="shared" si="1"/>
        <v>0</v>
      </c>
      <c r="S310" s="11" t="s">
        <v>5</v>
      </c>
      <c r="T310" s="11">
        <f t="shared" si="2"/>
        <v>0</v>
      </c>
      <c r="U310" s="11" t="s">
        <v>6</v>
      </c>
      <c r="V310" s="11" t="s">
        <v>6</v>
      </c>
    </row>
    <row r="311" spans="1:22" ht="15.75" customHeight="1" x14ac:dyDescent="0.2">
      <c r="A311" s="11" t="s">
        <v>1688</v>
      </c>
      <c r="B311" s="11" t="s">
        <v>1</v>
      </c>
      <c r="C311" s="11" t="s">
        <v>35</v>
      </c>
      <c r="D311" s="12">
        <v>45711</v>
      </c>
      <c r="E311" s="12" t="str">
        <f t="shared" si="0"/>
        <v>2025</v>
      </c>
      <c r="F311" s="11" t="s">
        <v>3</v>
      </c>
      <c r="G311" s="11">
        <v>23.75</v>
      </c>
      <c r="H311" s="11">
        <v>49.01</v>
      </c>
      <c r="I311" s="11">
        <v>359</v>
      </c>
      <c r="J311" s="11">
        <v>50.3</v>
      </c>
      <c r="K311" s="11">
        <v>7.02</v>
      </c>
      <c r="L311" s="11">
        <v>99.15</v>
      </c>
      <c r="M311" s="11">
        <v>6.82</v>
      </c>
      <c r="N311" s="11">
        <v>111.1</v>
      </c>
      <c r="O311" s="11">
        <v>86.19</v>
      </c>
      <c r="P311" s="11">
        <v>93.42</v>
      </c>
      <c r="Q311" s="11" t="s">
        <v>4</v>
      </c>
      <c r="R311" s="11">
        <f t="shared" si="1"/>
        <v>0</v>
      </c>
      <c r="S311" s="11" t="s">
        <v>5</v>
      </c>
      <c r="T311" s="11">
        <f t="shared" si="2"/>
        <v>0</v>
      </c>
      <c r="U311" s="11" t="s">
        <v>6</v>
      </c>
      <c r="V311" s="11" t="s">
        <v>6</v>
      </c>
    </row>
    <row r="312" spans="1:22" ht="15.75" hidden="1" customHeight="1" x14ac:dyDescent="0.2">
      <c r="A312" s="11" t="s">
        <v>1690</v>
      </c>
      <c r="B312" s="11" t="s">
        <v>58</v>
      </c>
      <c r="C312" s="13" t="s">
        <v>35</v>
      </c>
      <c r="D312" s="12">
        <v>45400</v>
      </c>
      <c r="E312" s="12" t="str">
        <f t="shared" si="0"/>
        <v>2024</v>
      </c>
      <c r="F312" s="11" t="s">
        <v>93</v>
      </c>
      <c r="G312" s="11">
        <v>22.17</v>
      </c>
      <c r="H312" s="11">
        <v>46.2</v>
      </c>
      <c r="I312" s="11">
        <v>304</v>
      </c>
      <c r="J312" s="11">
        <v>38.6</v>
      </c>
      <c r="K312" s="11">
        <v>6.66</v>
      </c>
      <c r="L312" s="11">
        <v>98.88</v>
      </c>
      <c r="M312" s="11">
        <v>6.9</v>
      </c>
      <c r="N312" s="11">
        <v>121.2</v>
      </c>
      <c r="O312" s="11">
        <v>89.15</v>
      </c>
      <c r="P312" s="11">
        <v>95.55</v>
      </c>
      <c r="Q312" s="11" t="s">
        <v>4</v>
      </c>
      <c r="R312" s="11">
        <f t="shared" si="1"/>
        <v>0</v>
      </c>
      <c r="S312" s="11" t="s">
        <v>5</v>
      </c>
      <c r="T312" s="11">
        <f t="shared" si="2"/>
        <v>0</v>
      </c>
      <c r="U312" s="11" t="s">
        <v>6</v>
      </c>
      <c r="V312" s="11" t="s">
        <v>6</v>
      </c>
    </row>
    <row r="313" spans="1:22" ht="15.75" hidden="1" customHeight="1" x14ac:dyDescent="0.2">
      <c r="A313" s="11" t="s">
        <v>377</v>
      </c>
      <c r="B313" s="11" t="s">
        <v>34</v>
      </c>
      <c r="C313" s="11" t="s">
        <v>47</v>
      </c>
      <c r="D313" s="12">
        <v>45816</v>
      </c>
      <c r="E313" s="12" t="str">
        <f t="shared" si="0"/>
        <v>2025</v>
      </c>
      <c r="F313" s="11" t="s">
        <v>23</v>
      </c>
      <c r="G313" s="11">
        <v>21.38</v>
      </c>
      <c r="H313" s="11">
        <v>42.08</v>
      </c>
      <c r="I313" s="11">
        <v>297</v>
      </c>
      <c r="J313" s="11">
        <v>37.200000000000003</v>
      </c>
      <c r="K313" s="11">
        <v>7.44</v>
      </c>
      <c r="L313" s="11">
        <v>98.94</v>
      </c>
      <c r="M313" s="11">
        <v>6.91</v>
      </c>
      <c r="N313" s="11">
        <v>124.6</v>
      </c>
      <c r="O313" s="11">
        <v>85.16</v>
      </c>
      <c r="P313" s="11">
        <v>95.55</v>
      </c>
      <c r="Q313" s="11" t="s">
        <v>4</v>
      </c>
      <c r="R313" s="11">
        <f t="shared" si="1"/>
        <v>0</v>
      </c>
      <c r="S313" s="11" t="s">
        <v>5</v>
      </c>
      <c r="T313" s="11">
        <f t="shared" si="2"/>
        <v>0</v>
      </c>
      <c r="U313" s="11" t="s">
        <v>6</v>
      </c>
      <c r="V313" s="11" t="s">
        <v>6</v>
      </c>
    </row>
    <row r="314" spans="1:22" ht="15.75" hidden="1" customHeight="1" x14ac:dyDescent="0.2">
      <c r="A314" s="11" t="s">
        <v>1694</v>
      </c>
      <c r="B314" s="11" t="s">
        <v>58</v>
      </c>
      <c r="C314" s="11" t="s">
        <v>35</v>
      </c>
      <c r="D314" s="12">
        <v>46003</v>
      </c>
      <c r="E314" s="12" t="str">
        <f t="shared" si="0"/>
        <v>2025</v>
      </c>
      <c r="F314" s="11" t="s">
        <v>3</v>
      </c>
      <c r="G314" s="11">
        <v>23.3</v>
      </c>
      <c r="H314" s="11">
        <v>36.299999999999997</v>
      </c>
      <c r="I314" s="11">
        <v>340</v>
      </c>
      <c r="J314" s="11">
        <v>47.5</v>
      </c>
      <c r="K314" s="11">
        <v>6.97</v>
      </c>
      <c r="L314" s="11">
        <v>99.27</v>
      </c>
      <c r="M314" s="11">
        <v>6.57</v>
      </c>
      <c r="N314" s="11">
        <v>128</v>
      </c>
      <c r="O314" s="11">
        <v>83.34</v>
      </c>
      <c r="P314" s="11">
        <v>95.54</v>
      </c>
      <c r="Q314" s="11" t="s">
        <v>4</v>
      </c>
      <c r="R314" s="11">
        <f t="shared" si="1"/>
        <v>0</v>
      </c>
      <c r="S314" s="11" t="s">
        <v>5</v>
      </c>
      <c r="T314" s="11">
        <f t="shared" si="2"/>
        <v>0</v>
      </c>
      <c r="U314" s="11" t="s">
        <v>6</v>
      </c>
      <c r="V314" s="11" t="s">
        <v>6</v>
      </c>
    </row>
    <row r="315" spans="1:22" ht="15.75" hidden="1" customHeight="1" x14ac:dyDescent="0.2">
      <c r="A315" s="11" t="s">
        <v>1697</v>
      </c>
      <c r="B315" s="11" t="s">
        <v>58</v>
      </c>
      <c r="C315" s="11" t="s">
        <v>21</v>
      </c>
      <c r="D315" s="12">
        <v>45465</v>
      </c>
      <c r="E315" s="12" t="str">
        <f t="shared" si="0"/>
        <v>2024</v>
      </c>
      <c r="F315" s="11" t="s">
        <v>93</v>
      </c>
      <c r="G315" s="11">
        <v>21.78</v>
      </c>
      <c r="H315" s="11">
        <v>37.08</v>
      </c>
      <c r="I315" s="11">
        <v>362</v>
      </c>
      <c r="J315" s="11">
        <v>43.7</v>
      </c>
      <c r="K315" s="11">
        <v>6.05</v>
      </c>
      <c r="L315" s="11">
        <v>99.04</v>
      </c>
      <c r="M315" s="11">
        <v>6.64</v>
      </c>
      <c r="N315" s="11">
        <v>119.2</v>
      </c>
      <c r="O315" s="11">
        <v>82.66</v>
      </c>
      <c r="P315" s="11">
        <v>95.54</v>
      </c>
      <c r="Q315" s="11" t="s">
        <v>4</v>
      </c>
      <c r="R315" s="11">
        <f t="shared" si="1"/>
        <v>0</v>
      </c>
      <c r="S315" s="11" t="s">
        <v>5</v>
      </c>
      <c r="T315" s="11">
        <f t="shared" si="2"/>
        <v>0</v>
      </c>
      <c r="U315" s="11" t="s">
        <v>6</v>
      </c>
      <c r="V315" s="11" t="s">
        <v>6</v>
      </c>
    </row>
    <row r="316" spans="1:22" ht="15.75" hidden="1" customHeight="1" x14ac:dyDescent="0.2">
      <c r="A316" s="11" t="s">
        <v>1700</v>
      </c>
      <c r="B316" s="11" t="s">
        <v>20</v>
      </c>
      <c r="C316" s="11" t="s">
        <v>35</v>
      </c>
      <c r="D316" s="12">
        <v>45664</v>
      </c>
      <c r="E316" s="12" t="str">
        <f t="shared" si="0"/>
        <v>2025</v>
      </c>
      <c r="F316" s="11" t="s">
        <v>3</v>
      </c>
      <c r="G316" s="11">
        <v>22.28</v>
      </c>
      <c r="H316" s="11">
        <v>43.31</v>
      </c>
      <c r="I316" s="11">
        <v>271</v>
      </c>
      <c r="J316" s="11">
        <v>48.2</v>
      </c>
      <c r="K316" s="11">
        <v>8.52</v>
      </c>
      <c r="L316" s="11">
        <v>99.42</v>
      </c>
      <c r="M316" s="11">
        <v>6.83</v>
      </c>
      <c r="N316" s="11">
        <v>117.6</v>
      </c>
      <c r="O316" s="11">
        <v>86.25</v>
      </c>
      <c r="P316" s="11">
        <v>95.54</v>
      </c>
      <c r="Q316" s="11" t="s">
        <v>4</v>
      </c>
      <c r="R316" s="11">
        <f t="shared" si="1"/>
        <v>0</v>
      </c>
      <c r="S316" s="11" t="s">
        <v>5</v>
      </c>
      <c r="T316" s="11">
        <f t="shared" si="2"/>
        <v>0</v>
      </c>
      <c r="U316" s="11" t="s">
        <v>6</v>
      </c>
      <c r="V316" s="11" t="s">
        <v>6</v>
      </c>
    </row>
    <row r="317" spans="1:22" ht="15.75" hidden="1" customHeight="1" x14ac:dyDescent="0.2">
      <c r="A317" s="11" t="s">
        <v>1703</v>
      </c>
      <c r="B317" s="11" t="s">
        <v>58</v>
      </c>
      <c r="C317" s="13" t="s">
        <v>35</v>
      </c>
      <c r="D317" s="12">
        <v>45350</v>
      </c>
      <c r="E317" s="12" t="str">
        <f t="shared" si="0"/>
        <v>2024</v>
      </c>
      <c r="F317" s="11" t="s">
        <v>23</v>
      </c>
      <c r="G317" s="11">
        <v>22.79</v>
      </c>
      <c r="H317" s="11">
        <v>42.86</v>
      </c>
      <c r="I317" s="11">
        <v>356</v>
      </c>
      <c r="J317" s="11">
        <v>43.7</v>
      </c>
      <c r="K317" s="11">
        <v>6.54</v>
      </c>
      <c r="L317" s="11">
        <v>99.24</v>
      </c>
      <c r="M317" s="11">
        <v>6.9</v>
      </c>
      <c r="N317" s="11">
        <v>138.4</v>
      </c>
      <c r="O317" s="11">
        <v>85.28</v>
      </c>
      <c r="P317" s="11">
        <v>95.54</v>
      </c>
      <c r="Q317" s="11" t="s">
        <v>4</v>
      </c>
      <c r="R317" s="11">
        <f t="shared" si="1"/>
        <v>0</v>
      </c>
      <c r="S317" s="11" t="s">
        <v>5</v>
      </c>
      <c r="T317" s="11">
        <f t="shared" si="2"/>
        <v>0</v>
      </c>
      <c r="U317" s="11" t="s">
        <v>6</v>
      </c>
      <c r="V317" s="11" t="s">
        <v>6</v>
      </c>
    </row>
    <row r="318" spans="1:22" ht="15.75" customHeight="1" x14ac:dyDescent="0.2">
      <c r="A318" s="11" t="s">
        <v>1706</v>
      </c>
      <c r="B318" s="11" t="s">
        <v>1</v>
      </c>
      <c r="C318" s="13" t="s">
        <v>35</v>
      </c>
      <c r="D318" s="12">
        <v>45906</v>
      </c>
      <c r="E318" s="12" t="str">
        <f t="shared" si="0"/>
        <v>2025</v>
      </c>
      <c r="F318" s="11" t="s">
        <v>3</v>
      </c>
      <c r="G318" s="11">
        <v>21.97</v>
      </c>
      <c r="H318" s="11">
        <v>42.08</v>
      </c>
      <c r="I318" s="11">
        <v>321</v>
      </c>
      <c r="J318" s="11">
        <v>42.6</v>
      </c>
      <c r="K318" s="11">
        <v>8.16</v>
      </c>
      <c r="L318" s="11">
        <v>99.12</v>
      </c>
      <c r="M318" s="11">
        <v>6.71</v>
      </c>
      <c r="N318" s="11">
        <v>122.3</v>
      </c>
      <c r="O318" s="11">
        <v>85.97</v>
      </c>
      <c r="P318" s="11">
        <v>93.44</v>
      </c>
      <c r="Q318" s="11" t="s">
        <v>4</v>
      </c>
      <c r="R318" s="11">
        <f t="shared" si="1"/>
        <v>0</v>
      </c>
      <c r="S318" s="11" t="s">
        <v>5</v>
      </c>
      <c r="T318" s="11">
        <f t="shared" si="2"/>
        <v>0</v>
      </c>
      <c r="U318" s="11" t="s">
        <v>6</v>
      </c>
      <c r="V318" s="11" t="s">
        <v>6</v>
      </c>
    </row>
    <row r="319" spans="1:22" ht="15.75" hidden="1" customHeight="1" x14ac:dyDescent="0.2">
      <c r="A319" s="11" t="s">
        <v>378</v>
      </c>
      <c r="B319" s="11" t="s">
        <v>34</v>
      </c>
      <c r="C319" s="11" t="s">
        <v>35</v>
      </c>
      <c r="D319" s="12">
        <v>45811</v>
      </c>
      <c r="E319" s="12" t="str">
        <f t="shared" si="0"/>
        <v>2025</v>
      </c>
      <c r="F319" s="11" t="s">
        <v>23</v>
      </c>
      <c r="G319" s="11">
        <v>21.61</v>
      </c>
      <c r="H319" s="11">
        <v>43.21</v>
      </c>
      <c r="I319" s="11">
        <v>313</v>
      </c>
      <c r="J319" s="11">
        <v>44.9</v>
      </c>
      <c r="K319" s="11">
        <v>7.52</v>
      </c>
      <c r="L319" s="11">
        <v>99.67</v>
      </c>
      <c r="M319" s="11">
        <v>6.92</v>
      </c>
      <c r="N319" s="11">
        <v>124.6</v>
      </c>
      <c r="O319" s="11">
        <v>88.97</v>
      </c>
      <c r="P319" s="11">
        <v>95.54</v>
      </c>
      <c r="Q319" s="11" t="s">
        <v>4</v>
      </c>
      <c r="R319" s="11">
        <f t="shared" si="1"/>
        <v>0</v>
      </c>
      <c r="S319" s="11" t="s">
        <v>50</v>
      </c>
      <c r="T319" s="11">
        <f t="shared" si="2"/>
        <v>1</v>
      </c>
      <c r="U319" s="11" t="s">
        <v>242</v>
      </c>
      <c r="V319" s="11" t="s">
        <v>89</v>
      </c>
    </row>
    <row r="320" spans="1:22" ht="15.75" hidden="1" customHeight="1" x14ac:dyDescent="0.2">
      <c r="A320" s="11" t="s">
        <v>379</v>
      </c>
      <c r="B320" s="11" t="s">
        <v>34</v>
      </c>
      <c r="C320" s="11" t="s">
        <v>47</v>
      </c>
      <c r="D320" s="12">
        <v>45702</v>
      </c>
      <c r="E320" s="12" t="str">
        <f t="shared" si="0"/>
        <v>2025</v>
      </c>
      <c r="F320" s="11" t="s">
        <v>3</v>
      </c>
      <c r="G320" s="11">
        <v>22.39</v>
      </c>
      <c r="H320" s="11">
        <v>45.85</v>
      </c>
      <c r="I320" s="11">
        <v>325</v>
      </c>
      <c r="J320" s="11">
        <v>45.7</v>
      </c>
      <c r="K320" s="11">
        <v>8.11</v>
      </c>
      <c r="L320" s="11">
        <v>98.94</v>
      </c>
      <c r="M320" s="11">
        <v>6.89</v>
      </c>
      <c r="N320" s="11">
        <v>126.4</v>
      </c>
      <c r="O320" s="11">
        <v>83.82</v>
      </c>
      <c r="P320" s="11">
        <v>95.54</v>
      </c>
      <c r="Q320" s="11" t="s">
        <v>4</v>
      </c>
      <c r="R320" s="11">
        <f t="shared" si="1"/>
        <v>0</v>
      </c>
      <c r="S320" s="11" t="s">
        <v>5</v>
      </c>
      <c r="T320" s="11">
        <f t="shared" si="2"/>
        <v>0</v>
      </c>
      <c r="U320" s="11" t="s">
        <v>6</v>
      </c>
      <c r="V320" s="11" t="s">
        <v>6</v>
      </c>
    </row>
    <row r="321" spans="1:22" ht="15.75" hidden="1" customHeight="1" x14ac:dyDescent="0.2">
      <c r="A321" s="11" t="s">
        <v>1712</v>
      </c>
      <c r="B321" s="11" t="s">
        <v>58</v>
      </c>
      <c r="C321" s="11" t="s">
        <v>21</v>
      </c>
      <c r="D321" s="12">
        <v>45417</v>
      </c>
      <c r="E321" s="12" t="str">
        <f t="shared" si="0"/>
        <v>2024</v>
      </c>
      <c r="F321" s="11" t="s">
        <v>37</v>
      </c>
      <c r="G321" s="11">
        <v>22.37</v>
      </c>
      <c r="H321" s="11">
        <v>39.65</v>
      </c>
      <c r="I321" s="11">
        <v>305</v>
      </c>
      <c r="J321" s="11">
        <v>43.5</v>
      </c>
      <c r="K321" s="11">
        <v>7.09</v>
      </c>
      <c r="L321" s="11">
        <v>99.13</v>
      </c>
      <c r="M321" s="11">
        <v>6.57</v>
      </c>
      <c r="N321" s="11">
        <v>122.2</v>
      </c>
      <c r="O321" s="11">
        <v>87.29</v>
      </c>
      <c r="P321" s="11">
        <v>95.53</v>
      </c>
      <c r="Q321" s="11" t="s">
        <v>4</v>
      </c>
      <c r="R321" s="11">
        <f t="shared" si="1"/>
        <v>0</v>
      </c>
      <c r="S321" s="11" t="s">
        <v>5</v>
      </c>
      <c r="T321" s="11">
        <f t="shared" si="2"/>
        <v>0</v>
      </c>
      <c r="U321" s="11" t="s">
        <v>6</v>
      </c>
      <c r="V321" s="11" t="s">
        <v>6</v>
      </c>
    </row>
    <row r="322" spans="1:22" ht="15.75" customHeight="1" x14ac:dyDescent="0.2">
      <c r="A322" s="11" t="s">
        <v>1713</v>
      </c>
      <c r="B322" s="11" t="s">
        <v>1</v>
      </c>
      <c r="C322" s="13" t="s">
        <v>35</v>
      </c>
      <c r="D322" s="12">
        <v>45399</v>
      </c>
      <c r="E322" s="12" t="str">
        <f t="shared" si="0"/>
        <v>2024</v>
      </c>
      <c r="F322" s="11" t="s">
        <v>93</v>
      </c>
      <c r="G322" s="11">
        <v>22.32</v>
      </c>
      <c r="H322" s="11">
        <v>47.52</v>
      </c>
      <c r="I322" s="11">
        <v>302</v>
      </c>
      <c r="J322" s="11">
        <v>30.6</v>
      </c>
      <c r="K322" s="11">
        <v>6.62</v>
      </c>
      <c r="L322" s="11">
        <v>98.89</v>
      </c>
      <c r="M322" s="11">
        <v>6.63</v>
      </c>
      <c r="N322" s="11">
        <v>110.2</v>
      </c>
      <c r="O322" s="11">
        <v>90.97</v>
      </c>
      <c r="P322" s="11">
        <v>93.47</v>
      </c>
      <c r="Q322" s="11" t="s">
        <v>4</v>
      </c>
      <c r="R322" s="11">
        <f t="shared" si="1"/>
        <v>0</v>
      </c>
      <c r="S322" s="11" t="s">
        <v>5</v>
      </c>
      <c r="T322" s="11">
        <f t="shared" si="2"/>
        <v>0</v>
      </c>
      <c r="U322" s="11" t="s">
        <v>6</v>
      </c>
      <c r="V322" s="11" t="s">
        <v>6</v>
      </c>
    </row>
    <row r="323" spans="1:22" ht="15.75" hidden="1" customHeight="1" x14ac:dyDescent="0.2">
      <c r="A323" s="11" t="s">
        <v>1717</v>
      </c>
      <c r="B323" s="11" t="s">
        <v>58</v>
      </c>
      <c r="C323" s="11" t="s">
        <v>35</v>
      </c>
      <c r="D323" s="12">
        <v>45371</v>
      </c>
      <c r="E323" s="12" t="str">
        <f t="shared" si="0"/>
        <v>2024</v>
      </c>
      <c r="F323" s="11" t="s">
        <v>23</v>
      </c>
      <c r="G323" s="11">
        <v>21.31</v>
      </c>
      <c r="H323" s="11">
        <v>39.840000000000003</v>
      </c>
      <c r="I323" s="11">
        <v>330</v>
      </c>
      <c r="J323" s="11">
        <v>42</v>
      </c>
      <c r="K323" s="11">
        <v>6.74</v>
      </c>
      <c r="L323" s="14"/>
      <c r="M323" s="11">
        <v>6.84</v>
      </c>
      <c r="N323" s="11">
        <v>118</v>
      </c>
      <c r="O323" s="11">
        <v>87.78</v>
      </c>
      <c r="P323" s="11">
        <v>95.52</v>
      </c>
      <c r="Q323" s="11" t="s">
        <v>4</v>
      </c>
      <c r="R323" s="11">
        <f t="shared" si="1"/>
        <v>0</v>
      </c>
      <c r="S323" s="11" t="s">
        <v>5</v>
      </c>
      <c r="T323" s="11">
        <f t="shared" si="2"/>
        <v>0</v>
      </c>
      <c r="U323" s="11" t="s">
        <v>6</v>
      </c>
      <c r="V323" s="11" t="s">
        <v>6</v>
      </c>
    </row>
    <row r="324" spans="1:22" ht="15.75" customHeight="1" x14ac:dyDescent="0.2">
      <c r="A324" s="11" t="s">
        <v>1720</v>
      </c>
      <c r="B324" s="11" t="s">
        <v>1</v>
      </c>
      <c r="C324" s="11" t="s">
        <v>47</v>
      </c>
      <c r="D324" s="12">
        <v>45994</v>
      </c>
      <c r="E324" s="12" t="str">
        <f t="shared" si="0"/>
        <v>2025</v>
      </c>
      <c r="F324" s="11" t="s">
        <v>37</v>
      </c>
      <c r="G324" s="11">
        <v>22.65</v>
      </c>
      <c r="H324" s="11">
        <v>41.7</v>
      </c>
      <c r="I324" s="11">
        <v>357</v>
      </c>
      <c r="J324" s="11">
        <v>43.1</v>
      </c>
      <c r="K324" s="11">
        <v>7.2</v>
      </c>
      <c r="L324" s="11">
        <v>99.21</v>
      </c>
      <c r="M324" s="11">
        <v>6.76</v>
      </c>
      <c r="N324" s="11">
        <v>122.5</v>
      </c>
      <c r="O324" s="11">
        <v>87.97</v>
      </c>
      <c r="P324" s="11">
        <v>93.47</v>
      </c>
      <c r="Q324" s="11" t="s">
        <v>4</v>
      </c>
      <c r="R324" s="11">
        <f t="shared" si="1"/>
        <v>0</v>
      </c>
      <c r="S324" s="11" t="s">
        <v>5</v>
      </c>
      <c r="T324" s="11">
        <f t="shared" si="2"/>
        <v>0</v>
      </c>
      <c r="U324" s="11" t="s">
        <v>6</v>
      </c>
      <c r="V324" s="11" t="s">
        <v>6</v>
      </c>
    </row>
    <row r="325" spans="1:22" ht="15.75" customHeight="1" x14ac:dyDescent="0.2">
      <c r="A325" s="11" t="s">
        <v>1723</v>
      </c>
      <c r="B325" s="11" t="s">
        <v>1</v>
      </c>
      <c r="C325" s="11" t="s">
        <v>47</v>
      </c>
      <c r="D325" s="12">
        <v>45644</v>
      </c>
      <c r="E325" s="12" t="str">
        <f t="shared" si="0"/>
        <v>2024</v>
      </c>
      <c r="F325" s="11" t="s">
        <v>3</v>
      </c>
      <c r="G325" s="11">
        <v>22.01</v>
      </c>
      <c r="H325" s="11">
        <v>37.5</v>
      </c>
      <c r="I325" s="11">
        <v>343</v>
      </c>
      <c r="J325" s="11">
        <v>43.5</v>
      </c>
      <c r="K325" s="11">
        <v>5.94</v>
      </c>
      <c r="L325" s="11">
        <v>98.71</v>
      </c>
      <c r="M325" s="11">
        <v>6.65</v>
      </c>
      <c r="N325" s="11">
        <v>138.6</v>
      </c>
      <c r="O325" s="11">
        <v>85.25</v>
      </c>
      <c r="P325" s="11">
        <v>93.47</v>
      </c>
      <c r="Q325" s="11" t="s">
        <v>4</v>
      </c>
      <c r="R325" s="11">
        <f t="shared" si="1"/>
        <v>0</v>
      </c>
      <c r="S325" s="11" t="s">
        <v>5</v>
      </c>
      <c r="T325" s="11">
        <f t="shared" si="2"/>
        <v>0</v>
      </c>
      <c r="U325" s="11" t="s">
        <v>6</v>
      </c>
      <c r="V325" s="11" t="s">
        <v>6</v>
      </c>
    </row>
    <row r="326" spans="1:22" ht="15.75" hidden="1" customHeight="1" x14ac:dyDescent="0.2">
      <c r="A326" s="11" t="s">
        <v>1726</v>
      </c>
      <c r="B326" s="11" t="s">
        <v>58</v>
      </c>
      <c r="C326" s="11" t="s">
        <v>35</v>
      </c>
      <c r="D326" s="12">
        <v>45780</v>
      </c>
      <c r="E326" s="12" t="str">
        <f t="shared" si="0"/>
        <v>2025</v>
      </c>
      <c r="F326" s="11" t="s">
        <v>23</v>
      </c>
      <c r="G326" s="11">
        <v>21.96</v>
      </c>
      <c r="H326" s="11">
        <v>43.45</v>
      </c>
      <c r="I326" s="11">
        <v>336</v>
      </c>
      <c r="J326" s="11">
        <v>40.6</v>
      </c>
      <c r="K326" s="11">
        <v>6.64</v>
      </c>
      <c r="L326" s="11">
        <v>98.96</v>
      </c>
      <c r="M326" s="11">
        <v>6.67</v>
      </c>
      <c r="N326" s="11">
        <v>125.7</v>
      </c>
      <c r="O326" s="11">
        <v>86.6</v>
      </c>
      <c r="P326" s="11">
        <v>95.51</v>
      </c>
      <c r="Q326" s="11" t="s">
        <v>4</v>
      </c>
      <c r="R326" s="11">
        <f t="shared" si="1"/>
        <v>0</v>
      </c>
      <c r="S326" s="11" t="s">
        <v>5</v>
      </c>
      <c r="T326" s="11">
        <f t="shared" si="2"/>
        <v>0</v>
      </c>
      <c r="U326" s="11" t="s">
        <v>6</v>
      </c>
      <c r="V326" s="11" t="s">
        <v>6</v>
      </c>
    </row>
    <row r="327" spans="1:22" ht="15.75" customHeight="1" x14ac:dyDescent="0.2">
      <c r="A327" s="11" t="s">
        <v>1729</v>
      </c>
      <c r="B327" s="11" t="s">
        <v>1</v>
      </c>
      <c r="C327" s="13" t="s">
        <v>35</v>
      </c>
      <c r="D327" s="12">
        <v>45745</v>
      </c>
      <c r="E327" s="12" t="str">
        <f t="shared" si="0"/>
        <v>2025</v>
      </c>
      <c r="F327" s="11" t="s">
        <v>37</v>
      </c>
      <c r="G327" s="11">
        <v>22.58</v>
      </c>
      <c r="H327" s="11">
        <v>40.799999999999997</v>
      </c>
      <c r="I327" s="11">
        <v>315</v>
      </c>
      <c r="J327" s="11">
        <v>35.6</v>
      </c>
      <c r="K327" s="11">
        <v>6.27</v>
      </c>
      <c r="L327" s="11">
        <v>99.44</v>
      </c>
      <c r="M327" s="11">
        <v>6.62</v>
      </c>
      <c r="N327" s="11">
        <v>128.69999999999999</v>
      </c>
      <c r="O327" s="11">
        <v>91.31</v>
      </c>
      <c r="P327" s="11">
        <v>93.48</v>
      </c>
      <c r="Q327" s="11" t="s">
        <v>4</v>
      </c>
      <c r="R327" s="11">
        <f t="shared" si="1"/>
        <v>0</v>
      </c>
      <c r="S327" s="11" t="s">
        <v>5</v>
      </c>
      <c r="T327" s="11">
        <f t="shared" si="2"/>
        <v>0</v>
      </c>
      <c r="U327" s="11" t="s">
        <v>6</v>
      </c>
      <c r="V327" s="11" t="s">
        <v>6</v>
      </c>
    </row>
    <row r="328" spans="1:22" ht="15.75" customHeight="1" x14ac:dyDescent="0.2">
      <c r="A328" s="11" t="s">
        <v>290</v>
      </c>
      <c r="B328" s="11" t="s">
        <v>1</v>
      </c>
      <c r="C328" s="11" t="s">
        <v>35</v>
      </c>
      <c r="D328" s="12">
        <v>45945</v>
      </c>
      <c r="E328" s="12" t="str">
        <f t="shared" si="0"/>
        <v>2025</v>
      </c>
      <c r="F328" s="11" t="s">
        <v>93</v>
      </c>
      <c r="G328" s="11">
        <v>21.09</v>
      </c>
      <c r="H328" s="11">
        <v>41.72</v>
      </c>
      <c r="I328" s="11">
        <v>357</v>
      </c>
      <c r="J328" s="11">
        <v>46.6</v>
      </c>
      <c r="K328" s="11">
        <v>7.47</v>
      </c>
      <c r="L328" s="11">
        <v>99.32</v>
      </c>
      <c r="M328" s="11">
        <v>6.63</v>
      </c>
      <c r="N328" s="11">
        <v>134.19999999999999</v>
      </c>
      <c r="O328" s="11">
        <v>89.06</v>
      </c>
      <c r="P328" s="11">
        <v>93.5</v>
      </c>
      <c r="Q328" s="11" t="s">
        <v>4</v>
      </c>
      <c r="R328" s="11">
        <f t="shared" si="1"/>
        <v>0</v>
      </c>
      <c r="S328" s="11" t="s">
        <v>5</v>
      </c>
      <c r="T328" s="11">
        <f t="shared" si="2"/>
        <v>0</v>
      </c>
      <c r="U328" s="11" t="s">
        <v>6</v>
      </c>
      <c r="V328" s="11" t="s">
        <v>6</v>
      </c>
    </row>
    <row r="329" spans="1:22" ht="15.75" customHeight="1" x14ac:dyDescent="0.2">
      <c r="A329" s="11" t="s">
        <v>1244</v>
      </c>
      <c r="B329" s="11" t="s">
        <v>1</v>
      </c>
      <c r="C329" s="11" t="s">
        <v>47</v>
      </c>
      <c r="D329" s="12">
        <v>45518</v>
      </c>
      <c r="E329" s="12" t="str">
        <f t="shared" si="0"/>
        <v>2024</v>
      </c>
      <c r="F329" s="11" t="s">
        <v>23</v>
      </c>
      <c r="G329" s="11">
        <v>23.29</v>
      </c>
      <c r="H329" s="11">
        <v>45.97</v>
      </c>
      <c r="I329" s="11">
        <v>365</v>
      </c>
      <c r="J329" s="11">
        <v>34.299999999999997</v>
      </c>
      <c r="K329" s="11">
        <v>7.21</v>
      </c>
      <c r="L329" s="11">
        <v>99.17</v>
      </c>
      <c r="M329" s="11">
        <v>6.67</v>
      </c>
      <c r="N329" s="11">
        <v>117.3</v>
      </c>
      <c r="O329" s="11">
        <v>88.51</v>
      </c>
      <c r="P329" s="11">
        <v>93.5</v>
      </c>
      <c r="Q329" s="11" t="s">
        <v>177</v>
      </c>
      <c r="R329" s="11">
        <f t="shared" si="1"/>
        <v>1</v>
      </c>
      <c r="S329" s="11" t="s">
        <v>5</v>
      </c>
      <c r="T329" s="11">
        <f t="shared" si="2"/>
        <v>0</v>
      </c>
      <c r="U329" s="11" t="s">
        <v>6</v>
      </c>
      <c r="V329" s="11" t="s">
        <v>6</v>
      </c>
    </row>
    <row r="330" spans="1:22" ht="15.75" hidden="1" customHeight="1" x14ac:dyDescent="0.2">
      <c r="A330" s="11" t="s">
        <v>1735</v>
      </c>
      <c r="B330" s="11" t="s">
        <v>58</v>
      </c>
      <c r="C330" s="11" t="s">
        <v>21</v>
      </c>
      <c r="D330" s="12">
        <v>45778</v>
      </c>
      <c r="E330" s="12" t="str">
        <f t="shared" si="0"/>
        <v>2025</v>
      </c>
      <c r="F330" s="11" t="s">
        <v>23</v>
      </c>
      <c r="G330" s="11">
        <v>22.3</v>
      </c>
      <c r="H330" s="14"/>
      <c r="I330" s="11">
        <v>356</v>
      </c>
      <c r="J330" s="11">
        <v>39.1</v>
      </c>
      <c r="K330" s="11">
        <v>6.93</v>
      </c>
      <c r="L330" s="14"/>
      <c r="M330" s="11">
        <v>7.01</v>
      </c>
      <c r="N330" s="11">
        <v>115.6</v>
      </c>
      <c r="O330" s="11">
        <v>86.66</v>
      </c>
      <c r="P330" s="11">
        <v>95.49</v>
      </c>
      <c r="Q330" s="11" t="s">
        <v>4</v>
      </c>
      <c r="R330" s="11">
        <f t="shared" si="1"/>
        <v>0</v>
      </c>
      <c r="S330" s="11" t="s">
        <v>5</v>
      </c>
      <c r="T330" s="11">
        <f t="shared" si="2"/>
        <v>0</v>
      </c>
      <c r="U330" s="11" t="s">
        <v>6</v>
      </c>
      <c r="V330" s="11" t="s">
        <v>6</v>
      </c>
    </row>
    <row r="331" spans="1:22" ht="15.75" customHeight="1" x14ac:dyDescent="0.2">
      <c r="A331" s="11" t="s">
        <v>1738</v>
      </c>
      <c r="B331" s="11" t="s">
        <v>1</v>
      </c>
      <c r="C331" s="11" t="s">
        <v>35</v>
      </c>
      <c r="D331" s="12">
        <v>45445</v>
      </c>
      <c r="E331" s="12" t="str">
        <f t="shared" si="0"/>
        <v>2024</v>
      </c>
      <c r="F331" s="11" t="s">
        <v>93</v>
      </c>
      <c r="G331" s="11">
        <v>23.28</v>
      </c>
      <c r="H331" s="11">
        <v>40.909999999999997</v>
      </c>
      <c r="I331" s="11">
        <v>371</v>
      </c>
      <c r="J331" s="11">
        <v>27.8</v>
      </c>
      <c r="K331" s="11">
        <v>6.31</v>
      </c>
      <c r="L331" s="11">
        <v>98.94</v>
      </c>
      <c r="M331" s="11">
        <v>6.75</v>
      </c>
      <c r="N331" s="11">
        <v>92.7</v>
      </c>
      <c r="O331" s="11">
        <v>93.3</v>
      </c>
      <c r="P331" s="11">
        <v>93.51</v>
      </c>
      <c r="Q331" s="11" t="s">
        <v>4</v>
      </c>
      <c r="R331" s="11">
        <f t="shared" si="1"/>
        <v>0</v>
      </c>
      <c r="S331" s="11" t="s">
        <v>5</v>
      </c>
      <c r="T331" s="11">
        <f t="shared" si="2"/>
        <v>0</v>
      </c>
      <c r="U331" s="11" t="s">
        <v>6</v>
      </c>
      <c r="V331" s="11" t="s">
        <v>6</v>
      </c>
    </row>
    <row r="332" spans="1:22" ht="15.75" hidden="1" customHeight="1" x14ac:dyDescent="0.2">
      <c r="A332" s="11" t="s">
        <v>261</v>
      </c>
      <c r="B332" s="11" t="s">
        <v>34</v>
      </c>
      <c r="C332" s="11" t="s">
        <v>35</v>
      </c>
      <c r="D332" s="12">
        <v>45297</v>
      </c>
      <c r="E332" s="12" t="str">
        <f t="shared" si="0"/>
        <v>2024</v>
      </c>
      <c r="F332" s="11" t="s">
        <v>3</v>
      </c>
      <c r="G332" s="11">
        <v>21.37</v>
      </c>
      <c r="H332" s="11">
        <v>54.53</v>
      </c>
      <c r="I332" s="11">
        <v>322</v>
      </c>
      <c r="J332" s="11">
        <v>48.8</v>
      </c>
      <c r="K332" s="11">
        <v>7.75</v>
      </c>
      <c r="L332" s="11">
        <v>99.02</v>
      </c>
      <c r="M332" s="11">
        <v>7.06</v>
      </c>
      <c r="N332" s="11">
        <v>136.69999999999999</v>
      </c>
      <c r="O332" s="11">
        <v>84.81</v>
      </c>
      <c r="P332" s="11">
        <v>95.48</v>
      </c>
      <c r="Q332" s="11" t="s">
        <v>4</v>
      </c>
      <c r="R332" s="11">
        <f t="shared" si="1"/>
        <v>0</v>
      </c>
      <c r="S332" s="11" t="s">
        <v>5</v>
      </c>
      <c r="T332" s="11">
        <f t="shared" si="2"/>
        <v>0</v>
      </c>
      <c r="U332" s="11" t="s">
        <v>6</v>
      </c>
      <c r="V332" s="11" t="s">
        <v>6</v>
      </c>
    </row>
    <row r="333" spans="1:22" ht="15.75" hidden="1" customHeight="1" x14ac:dyDescent="0.2">
      <c r="A333" s="11" t="s">
        <v>381</v>
      </c>
      <c r="B333" s="11" t="s">
        <v>34</v>
      </c>
      <c r="C333" s="11" t="s">
        <v>35</v>
      </c>
      <c r="D333" s="12">
        <v>45528</v>
      </c>
      <c r="E333" s="12" t="str">
        <f t="shared" si="0"/>
        <v>2024</v>
      </c>
      <c r="F333" s="11" t="s">
        <v>37</v>
      </c>
      <c r="G333" s="11">
        <v>22.07</v>
      </c>
      <c r="H333" s="11">
        <v>44.1</v>
      </c>
      <c r="I333" s="11">
        <v>307</v>
      </c>
      <c r="J333" s="11">
        <v>44.2</v>
      </c>
      <c r="K333" s="11">
        <v>7.16</v>
      </c>
      <c r="L333" s="11">
        <v>99.11</v>
      </c>
      <c r="M333" s="11">
        <v>6.68</v>
      </c>
      <c r="N333" s="11">
        <v>129.69999999999999</v>
      </c>
      <c r="O333" s="11">
        <v>83.43</v>
      </c>
      <c r="P333" s="11">
        <v>95.48</v>
      </c>
      <c r="Q333" s="11" t="s">
        <v>4</v>
      </c>
      <c r="R333" s="11">
        <f t="shared" si="1"/>
        <v>0</v>
      </c>
      <c r="S333" s="11" t="s">
        <v>5</v>
      </c>
      <c r="T333" s="11">
        <f t="shared" si="2"/>
        <v>0</v>
      </c>
      <c r="U333" s="11" t="s">
        <v>6</v>
      </c>
      <c r="V333" s="11" t="s">
        <v>6</v>
      </c>
    </row>
    <row r="334" spans="1:22" ht="15.75" hidden="1" customHeight="1" x14ac:dyDescent="0.2">
      <c r="A334" s="11" t="s">
        <v>1745</v>
      </c>
      <c r="B334" s="11" t="s">
        <v>58</v>
      </c>
      <c r="C334" s="11" t="s">
        <v>21</v>
      </c>
      <c r="D334" s="12">
        <v>45747</v>
      </c>
      <c r="E334" s="12" t="str">
        <f t="shared" si="0"/>
        <v>2025</v>
      </c>
      <c r="F334" s="11" t="s">
        <v>3</v>
      </c>
      <c r="G334" s="11">
        <v>22.06</v>
      </c>
      <c r="H334" s="11">
        <v>42.23</v>
      </c>
      <c r="I334" s="11">
        <v>299</v>
      </c>
      <c r="J334" s="11">
        <v>38.9</v>
      </c>
      <c r="K334" s="11">
        <v>7.63</v>
      </c>
      <c r="L334" s="11">
        <v>99.3</v>
      </c>
      <c r="M334" s="11">
        <v>6.98</v>
      </c>
      <c r="N334" s="11">
        <v>123.4</v>
      </c>
      <c r="O334" s="11">
        <v>91.42</v>
      </c>
      <c r="P334" s="11">
        <v>95.48</v>
      </c>
      <c r="Q334" s="11" t="s">
        <v>4</v>
      </c>
      <c r="R334" s="11">
        <f t="shared" si="1"/>
        <v>0</v>
      </c>
      <c r="S334" s="11" t="s">
        <v>5</v>
      </c>
      <c r="T334" s="11">
        <f t="shared" si="2"/>
        <v>0</v>
      </c>
      <c r="U334" s="11" t="s">
        <v>6</v>
      </c>
      <c r="V334" s="11" t="s">
        <v>6</v>
      </c>
    </row>
    <row r="335" spans="1:22" ht="15.75" customHeight="1" x14ac:dyDescent="0.2">
      <c r="A335" s="11" t="s">
        <v>1747</v>
      </c>
      <c r="B335" s="11" t="s">
        <v>1</v>
      </c>
      <c r="C335" s="11" t="s">
        <v>47</v>
      </c>
      <c r="D335" s="12">
        <v>45495</v>
      </c>
      <c r="E335" s="12" t="str">
        <f t="shared" si="0"/>
        <v>2024</v>
      </c>
      <c r="F335" s="11" t="s">
        <v>37</v>
      </c>
      <c r="G335" s="11">
        <v>21.99</v>
      </c>
      <c r="H335" s="11">
        <v>45.74</v>
      </c>
      <c r="I335" s="11">
        <v>311</v>
      </c>
      <c r="J335" s="11">
        <v>39.1</v>
      </c>
      <c r="K335" s="11">
        <v>6.89</v>
      </c>
      <c r="L335" s="11">
        <v>99.14</v>
      </c>
      <c r="M335" s="11">
        <v>7.1</v>
      </c>
      <c r="N335" s="11">
        <v>119.2</v>
      </c>
      <c r="O335" s="11">
        <v>88.65</v>
      </c>
      <c r="P335" s="11">
        <v>93.51</v>
      </c>
      <c r="Q335" s="11" t="s">
        <v>4</v>
      </c>
      <c r="R335" s="11">
        <f t="shared" si="1"/>
        <v>0</v>
      </c>
      <c r="S335" s="11" t="s">
        <v>5</v>
      </c>
      <c r="T335" s="11">
        <f t="shared" si="2"/>
        <v>0</v>
      </c>
      <c r="U335" s="11" t="s">
        <v>6</v>
      </c>
      <c r="V335" s="11" t="s">
        <v>6</v>
      </c>
    </row>
    <row r="336" spans="1:22" ht="15.75" customHeight="1" x14ac:dyDescent="0.2">
      <c r="A336" s="11" t="s">
        <v>1749</v>
      </c>
      <c r="B336" s="11" t="s">
        <v>1</v>
      </c>
      <c r="C336" s="11" t="s">
        <v>21</v>
      </c>
      <c r="D336" s="12">
        <v>45605</v>
      </c>
      <c r="E336" s="12" t="str">
        <f t="shared" si="0"/>
        <v>2024</v>
      </c>
      <c r="F336" s="11" t="s">
        <v>93</v>
      </c>
      <c r="G336" s="11">
        <v>23.46</v>
      </c>
      <c r="H336" s="11">
        <v>39.94</v>
      </c>
      <c r="I336" s="11">
        <v>338</v>
      </c>
      <c r="J336" s="11">
        <v>36.9</v>
      </c>
      <c r="K336" s="11">
        <v>6.82</v>
      </c>
      <c r="L336" s="11">
        <v>99.16</v>
      </c>
      <c r="M336" s="11">
        <v>6.55</v>
      </c>
      <c r="N336" s="11">
        <v>113.5</v>
      </c>
      <c r="O336" s="11">
        <v>90.09</v>
      </c>
      <c r="P336" s="11">
        <v>93.52</v>
      </c>
      <c r="Q336" s="11" t="s">
        <v>4</v>
      </c>
      <c r="R336" s="11">
        <f t="shared" si="1"/>
        <v>0</v>
      </c>
      <c r="S336" s="11" t="s">
        <v>5</v>
      </c>
      <c r="T336" s="11">
        <f t="shared" si="2"/>
        <v>0</v>
      </c>
      <c r="U336" s="11" t="s">
        <v>6</v>
      </c>
      <c r="V336" s="11" t="s">
        <v>6</v>
      </c>
    </row>
    <row r="337" spans="1:22" ht="15.75" customHeight="1" x14ac:dyDescent="0.2">
      <c r="A337" s="11" t="s">
        <v>1753</v>
      </c>
      <c r="B337" s="11" t="s">
        <v>1</v>
      </c>
      <c r="C337" s="11" t="s">
        <v>47</v>
      </c>
      <c r="D337" s="12">
        <v>45302</v>
      </c>
      <c r="E337" s="12" t="str">
        <f t="shared" si="0"/>
        <v>2024</v>
      </c>
      <c r="F337" s="11" t="s">
        <v>37</v>
      </c>
      <c r="G337" s="11">
        <v>23.3</v>
      </c>
      <c r="H337" s="11">
        <v>31.65</v>
      </c>
      <c r="I337" s="11">
        <v>357</v>
      </c>
      <c r="J337" s="11">
        <v>31.4</v>
      </c>
      <c r="K337" s="11">
        <v>6.41</v>
      </c>
      <c r="L337" s="11">
        <v>99.41</v>
      </c>
      <c r="M337" s="11">
        <v>6.67</v>
      </c>
      <c r="N337" s="11">
        <v>135.30000000000001</v>
      </c>
      <c r="O337" s="11">
        <v>88.09</v>
      </c>
      <c r="P337" s="11">
        <v>93.53</v>
      </c>
      <c r="Q337" s="11" t="s">
        <v>4</v>
      </c>
      <c r="R337" s="11">
        <f t="shared" si="1"/>
        <v>0</v>
      </c>
      <c r="S337" s="11" t="s">
        <v>5</v>
      </c>
      <c r="T337" s="11">
        <f t="shared" si="2"/>
        <v>0</v>
      </c>
      <c r="U337" s="11" t="s">
        <v>6</v>
      </c>
      <c r="V337" s="11" t="s">
        <v>6</v>
      </c>
    </row>
    <row r="338" spans="1:22" ht="15.75" customHeight="1" x14ac:dyDescent="0.2">
      <c r="A338" s="11" t="s">
        <v>1634</v>
      </c>
      <c r="B338" s="11" t="s">
        <v>1</v>
      </c>
      <c r="C338" s="11" t="s">
        <v>47</v>
      </c>
      <c r="D338" s="12">
        <v>45572</v>
      </c>
      <c r="E338" s="12" t="str">
        <f t="shared" si="0"/>
        <v>2024</v>
      </c>
      <c r="F338" s="11" t="s">
        <v>3</v>
      </c>
      <c r="G338" s="11">
        <v>23.5</v>
      </c>
      <c r="H338" s="11">
        <v>47.39</v>
      </c>
      <c r="I338" s="11">
        <v>354</v>
      </c>
      <c r="J338" s="11">
        <v>36.799999999999997</v>
      </c>
      <c r="K338" s="11">
        <v>7.4</v>
      </c>
      <c r="L338" s="11">
        <v>98.58</v>
      </c>
      <c r="M338" s="11">
        <v>6.9</v>
      </c>
      <c r="N338" s="11">
        <v>117.6</v>
      </c>
      <c r="O338" s="11">
        <v>90.08</v>
      </c>
      <c r="P338" s="11">
        <v>93.54</v>
      </c>
      <c r="Q338" s="11" t="s">
        <v>4</v>
      </c>
      <c r="R338" s="11">
        <f t="shared" si="1"/>
        <v>0</v>
      </c>
      <c r="S338" s="11" t="s">
        <v>5</v>
      </c>
      <c r="T338" s="11">
        <f t="shared" si="2"/>
        <v>0</v>
      </c>
      <c r="U338" s="11" t="s">
        <v>6</v>
      </c>
      <c r="V338" s="11" t="s">
        <v>6</v>
      </c>
    </row>
    <row r="339" spans="1:22" ht="15.75" hidden="1" customHeight="1" x14ac:dyDescent="0.2">
      <c r="A339" s="11" t="s">
        <v>382</v>
      </c>
      <c r="B339" s="11" t="s">
        <v>34</v>
      </c>
      <c r="C339" s="11" t="s">
        <v>35</v>
      </c>
      <c r="D339" s="12">
        <v>45729</v>
      </c>
      <c r="E339" s="12" t="str">
        <f t="shared" si="0"/>
        <v>2025</v>
      </c>
      <c r="F339" s="11" t="s">
        <v>93</v>
      </c>
      <c r="G339" s="11">
        <v>22.58</v>
      </c>
      <c r="H339" s="11">
        <v>38.35</v>
      </c>
      <c r="I339" s="11">
        <v>288</v>
      </c>
      <c r="J339" s="11">
        <v>45.2</v>
      </c>
      <c r="K339" s="11">
        <v>7.27</v>
      </c>
      <c r="L339" s="11">
        <v>99.13</v>
      </c>
      <c r="M339" s="11">
        <v>6.98</v>
      </c>
      <c r="N339" s="11">
        <v>129.80000000000001</v>
      </c>
      <c r="O339" s="11">
        <v>83.97</v>
      </c>
      <c r="P339" s="11">
        <v>95.47</v>
      </c>
      <c r="Q339" s="11" t="s">
        <v>4</v>
      </c>
      <c r="R339" s="11">
        <f t="shared" si="1"/>
        <v>0</v>
      </c>
      <c r="S339" s="11" t="s">
        <v>5</v>
      </c>
      <c r="T339" s="11">
        <f t="shared" si="2"/>
        <v>0</v>
      </c>
      <c r="U339" s="11" t="s">
        <v>6</v>
      </c>
      <c r="V339" s="11" t="s">
        <v>6</v>
      </c>
    </row>
    <row r="340" spans="1:22" ht="15.75" hidden="1" customHeight="1" x14ac:dyDescent="0.2">
      <c r="A340" s="11" t="s">
        <v>383</v>
      </c>
      <c r="B340" s="11" t="s">
        <v>34</v>
      </c>
      <c r="C340" s="11" t="s">
        <v>47</v>
      </c>
      <c r="D340" s="12">
        <v>45480</v>
      </c>
      <c r="E340" s="12" t="str">
        <f t="shared" si="0"/>
        <v>2024</v>
      </c>
      <c r="F340" s="11" t="s">
        <v>37</v>
      </c>
      <c r="G340" s="11">
        <v>22.52</v>
      </c>
      <c r="H340" s="11">
        <v>46.67</v>
      </c>
      <c r="I340" s="11">
        <v>297</v>
      </c>
      <c r="J340" s="11">
        <v>45.5</v>
      </c>
      <c r="K340" s="11">
        <v>6.71</v>
      </c>
      <c r="L340" s="11">
        <v>99.15</v>
      </c>
      <c r="M340" s="11">
        <v>7.13</v>
      </c>
      <c r="N340" s="11">
        <v>132.80000000000001</v>
      </c>
      <c r="O340" s="11">
        <v>85.45</v>
      </c>
      <c r="P340" s="11">
        <v>95.46</v>
      </c>
      <c r="Q340" s="11" t="s">
        <v>4</v>
      </c>
      <c r="R340" s="11">
        <f t="shared" si="1"/>
        <v>0</v>
      </c>
      <c r="S340" s="11" t="s">
        <v>5</v>
      </c>
      <c r="T340" s="11">
        <f t="shared" si="2"/>
        <v>0</v>
      </c>
      <c r="U340" s="11" t="s">
        <v>6</v>
      </c>
      <c r="V340" s="11" t="s">
        <v>6</v>
      </c>
    </row>
    <row r="341" spans="1:22" ht="15.75" customHeight="1" x14ac:dyDescent="0.2">
      <c r="A341" s="11" t="s">
        <v>1759</v>
      </c>
      <c r="B341" s="11" t="s">
        <v>1</v>
      </c>
      <c r="C341" s="11" t="s">
        <v>35</v>
      </c>
      <c r="D341" s="12">
        <v>45740</v>
      </c>
      <c r="E341" s="12" t="str">
        <f t="shared" si="0"/>
        <v>2025</v>
      </c>
      <c r="F341" s="11" t="s">
        <v>93</v>
      </c>
      <c r="G341" s="11">
        <v>22.93</v>
      </c>
      <c r="H341" s="11">
        <v>44.77</v>
      </c>
      <c r="I341" s="11">
        <v>358</v>
      </c>
      <c r="J341" s="11">
        <v>35.5</v>
      </c>
      <c r="K341" s="11">
        <v>7.4</v>
      </c>
      <c r="L341" s="11">
        <v>99.19</v>
      </c>
      <c r="M341" s="11">
        <v>6.83</v>
      </c>
      <c r="N341" s="11">
        <v>106.5</v>
      </c>
      <c r="O341" s="11">
        <v>92.5</v>
      </c>
      <c r="P341" s="11">
        <v>93.54</v>
      </c>
      <c r="Q341" s="11" t="s">
        <v>4</v>
      </c>
      <c r="R341" s="11">
        <f t="shared" si="1"/>
        <v>0</v>
      </c>
      <c r="S341" s="11" t="s">
        <v>5</v>
      </c>
      <c r="T341" s="11">
        <f t="shared" si="2"/>
        <v>0</v>
      </c>
      <c r="U341" s="11" t="s">
        <v>6</v>
      </c>
      <c r="V341" s="11" t="s">
        <v>6</v>
      </c>
    </row>
    <row r="342" spans="1:22" ht="15.75" hidden="1" customHeight="1" x14ac:dyDescent="0.2">
      <c r="A342" s="11" t="s">
        <v>1762</v>
      </c>
      <c r="B342" s="11" t="s">
        <v>58</v>
      </c>
      <c r="C342" s="11" t="s">
        <v>47</v>
      </c>
      <c r="D342" s="12">
        <v>45358</v>
      </c>
      <c r="E342" s="12" t="str">
        <f t="shared" si="0"/>
        <v>2024</v>
      </c>
      <c r="F342" s="11" t="s">
        <v>93</v>
      </c>
      <c r="G342" s="11">
        <v>23.32</v>
      </c>
      <c r="H342" s="11">
        <v>40.369999999999997</v>
      </c>
      <c r="I342" s="11">
        <v>306</v>
      </c>
      <c r="J342" s="11">
        <v>40.6</v>
      </c>
      <c r="K342" s="11">
        <v>7.08</v>
      </c>
      <c r="L342" s="11">
        <v>98.71</v>
      </c>
      <c r="M342" s="11">
        <v>6.76</v>
      </c>
      <c r="N342" s="11">
        <v>122.5</v>
      </c>
      <c r="O342" s="11">
        <v>90.16</v>
      </c>
      <c r="P342" s="11">
        <v>95.46</v>
      </c>
      <c r="Q342" s="11" t="s">
        <v>4</v>
      </c>
      <c r="R342" s="11">
        <f t="shared" si="1"/>
        <v>0</v>
      </c>
      <c r="S342" s="11" t="s">
        <v>5</v>
      </c>
      <c r="T342" s="11">
        <f t="shared" si="2"/>
        <v>0</v>
      </c>
      <c r="U342" s="11" t="s">
        <v>6</v>
      </c>
      <c r="V342" s="11" t="s">
        <v>6</v>
      </c>
    </row>
    <row r="343" spans="1:22" ht="15.75" customHeight="1" x14ac:dyDescent="0.2">
      <c r="A343" s="11" t="s">
        <v>1765</v>
      </c>
      <c r="B343" s="11" t="s">
        <v>1</v>
      </c>
      <c r="C343" s="11" t="s">
        <v>47</v>
      </c>
      <c r="D343" s="12">
        <v>45787</v>
      </c>
      <c r="E343" s="12" t="str">
        <f t="shared" si="0"/>
        <v>2025</v>
      </c>
      <c r="F343" s="11" t="s">
        <v>3</v>
      </c>
      <c r="G343" s="11">
        <v>21.99</v>
      </c>
      <c r="H343" s="11">
        <v>41.67</v>
      </c>
      <c r="I343" s="11">
        <v>355</v>
      </c>
      <c r="J343" s="11">
        <v>40.5</v>
      </c>
      <c r="K343" s="11">
        <v>6.87</v>
      </c>
      <c r="L343" s="11">
        <v>98.82</v>
      </c>
      <c r="M343" s="11">
        <v>6.77</v>
      </c>
      <c r="N343" s="11">
        <v>122.2</v>
      </c>
      <c r="O343" s="11">
        <v>88.04</v>
      </c>
      <c r="P343" s="11">
        <v>93.54</v>
      </c>
      <c r="Q343" s="11" t="s">
        <v>4</v>
      </c>
      <c r="R343" s="11">
        <f t="shared" si="1"/>
        <v>0</v>
      </c>
      <c r="S343" s="11" t="s">
        <v>5</v>
      </c>
      <c r="T343" s="11">
        <f t="shared" si="2"/>
        <v>0</v>
      </c>
      <c r="U343" s="11" t="s">
        <v>6</v>
      </c>
      <c r="V343" s="11" t="s">
        <v>6</v>
      </c>
    </row>
    <row r="344" spans="1:22" ht="15.75" hidden="1" customHeight="1" x14ac:dyDescent="0.2">
      <c r="A344" s="11" t="s">
        <v>1769</v>
      </c>
      <c r="B344" s="11" t="s">
        <v>58</v>
      </c>
      <c r="C344" s="11" t="s">
        <v>21</v>
      </c>
      <c r="D344" s="12">
        <v>45817</v>
      </c>
      <c r="E344" s="12" t="str">
        <f t="shared" si="0"/>
        <v>2025</v>
      </c>
      <c r="F344" s="11" t="s">
        <v>3</v>
      </c>
      <c r="G344" s="11">
        <v>22.48</v>
      </c>
      <c r="H344" s="11">
        <v>36.590000000000003</v>
      </c>
      <c r="I344" s="11">
        <v>318</v>
      </c>
      <c r="J344" s="11">
        <v>42.8</v>
      </c>
      <c r="K344" s="11">
        <v>6.85</v>
      </c>
      <c r="L344" s="11">
        <v>99.2</v>
      </c>
      <c r="M344" s="11">
        <v>6.8</v>
      </c>
      <c r="N344" s="11">
        <v>137.30000000000001</v>
      </c>
      <c r="O344" s="11">
        <v>84.5</v>
      </c>
      <c r="P344" s="11">
        <v>95.45</v>
      </c>
      <c r="Q344" s="11" t="s">
        <v>4</v>
      </c>
      <c r="R344" s="11">
        <f t="shared" si="1"/>
        <v>0</v>
      </c>
      <c r="S344" s="11" t="s">
        <v>5</v>
      </c>
      <c r="T344" s="11">
        <f t="shared" si="2"/>
        <v>0</v>
      </c>
      <c r="U344" s="11" t="s">
        <v>6</v>
      </c>
      <c r="V344" s="11" t="s">
        <v>6</v>
      </c>
    </row>
    <row r="345" spans="1:22" ht="15.75" hidden="1" customHeight="1" x14ac:dyDescent="0.2">
      <c r="A345" s="11" t="s">
        <v>385</v>
      </c>
      <c r="B345" s="11" t="s">
        <v>34</v>
      </c>
      <c r="C345" s="11" t="s">
        <v>35</v>
      </c>
      <c r="D345" s="12">
        <v>46006</v>
      </c>
      <c r="E345" s="12" t="str">
        <f t="shared" si="0"/>
        <v>2025</v>
      </c>
      <c r="F345" s="11" t="s">
        <v>37</v>
      </c>
      <c r="G345" s="11">
        <v>20.75</v>
      </c>
      <c r="H345" s="11">
        <v>39.69</v>
      </c>
      <c r="I345" s="11">
        <v>309</v>
      </c>
      <c r="J345" s="11">
        <v>43.5</v>
      </c>
      <c r="K345" s="11">
        <v>7.98</v>
      </c>
      <c r="L345" s="11">
        <v>99.4</v>
      </c>
      <c r="M345" s="11">
        <v>6.75</v>
      </c>
      <c r="N345" s="11">
        <v>117.1</v>
      </c>
      <c r="O345" s="11">
        <v>88.09</v>
      </c>
      <c r="P345" s="11">
        <v>95.44</v>
      </c>
      <c r="Q345" s="11" t="s">
        <v>4</v>
      </c>
      <c r="R345" s="11">
        <f t="shared" si="1"/>
        <v>0</v>
      </c>
      <c r="S345" s="11" t="s">
        <v>5</v>
      </c>
      <c r="T345" s="11">
        <f t="shared" si="2"/>
        <v>0</v>
      </c>
      <c r="U345" s="11" t="s">
        <v>6</v>
      </c>
      <c r="V345" s="11" t="s">
        <v>6</v>
      </c>
    </row>
    <row r="346" spans="1:22" ht="15.75" hidden="1" customHeight="1" x14ac:dyDescent="0.2">
      <c r="A346" s="11" t="s">
        <v>386</v>
      </c>
      <c r="B346" s="11" t="s">
        <v>34</v>
      </c>
      <c r="C346" s="11" t="s">
        <v>47</v>
      </c>
      <c r="D346" s="12">
        <v>45778</v>
      </c>
      <c r="E346" s="12" t="str">
        <f t="shared" si="0"/>
        <v>2025</v>
      </c>
      <c r="F346" s="11" t="s">
        <v>93</v>
      </c>
      <c r="G346" s="11">
        <v>21.47</v>
      </c>
      <c r="H346" s="11">
        <v>39.340000000000003</v>
      </c>
      <c r="I346" s="11">
        <v>323</v>
      </c>
      <c r="J346" s="11">
        <v>39.799999999999997</v>
      </c>
      <c r="K346" s="11">
        <v>6.88</v>
      </c>
      <c r="L346" s="11">
        <v>98.84</v>
      </c>
      <c r="M346" s="11">
        <v>6.7</v>
      </c>
      <c r="N346" s="11">
        <v>128.6</v>
      </c>
      <c r="O346" s="11">
        <v>86.28</v>
      </c>
      <c r="P346" s="11">
        <v>95.43</v>
      </c>
      <c r="Q346" s="11" t="s">
        <v>4</v>
      </c>
      <c r="R346" s="11">
        <f t="shared" si="1"/>
        <v>0</v>
      </c>
      <c r="S346" s="11" t="s">
        <v>5</v>
      </c>
      <c r="T346" s="11">
        <f t="shared" si="2"/>
        <v>0</v>
      </c>
      <c r="U346" s="11" t="s">
        <v>6</v>
      </c>
      <c r="V346" s="11" t="s">
        <v>6</v>
      </c>
    </row>
    <row r="347" spans="1:22" ht="15.75" customHeight="1" x14ac:dyDescent="0.2">
      <c r="A347" s="11" t="s">
        <v>1776</v>
      </c>
      <c r="B347" s="11" t="s">
        <v>1</v>
      </c>
      <c r="C347" s="11" t="s">
        <v>35</v>
      </c>
      <c r="D347" s="12">
        <v>45510</v>
      </c>
      <c r="E347" s="12" t="str">
        <f t="shared" si="0"/>
        <v>2024</v>
      </c>
      <c r="F347" s="11" t="s">
        <v>3</v>
      </c>
      <c r="G347" s="11">
        <v>22.9</v>
      </c>
      <c r="H347" s="11">
        <v>45.54</v>
      </c>
      <c r="I347" s="11">
        <v>338</v>
      </c>
      <c r="J347" s="11">
        <v>47.7</v>
      </c>
      <c r="K347" s="11">
        <v>7.28</v>
      </c>
      <c r="L347" s="11">
        <v>99.21</v>
      </c>
      <c r="M347" s="11">
        <v>6.93</v>
      </c>
      <c r="N347" s="11">
        <v>124.5</v>
      </c>
      <c r="O347" s="11">
        <v>91.02</v>
      </c>
      <c r="P347" s="11">
        <v>93.55</v>
      </c>
      <c r="Q347" s="11" t="s">
        <v>4</v>
      </c>
      <c r="R347" s="11">
        <f t="shared" si="1"/>
        <v>0</v>
      </c>
      <c r="S347" s="11" t="s">
        <v>5</v>
      </c>
      <c r="T347" s="11">
        <f t="shared" si="2"/>
        <v>0</v>
      </c>
      <c r="U347" s="11" t="s">
        <v>6</v>
      </c>
      <c r="V347" s="11" t="s">
        <v>6</v>
      </c>
    </row>
    <row r="348" spans="1:22" ht="15.75" hidden="1" customHeight="1" x14ac:dyDescent="0.2">
      <c r="A348" s="11" t="s">
        <v>1780</v>
      </c>
      <c r="B348" s="11" t="s">
        <v>58</v>
      </c>
      <c r="C348" s="11" t="s">
        <v>47</v>
      </c>
      <c r="D348" s="12">
        <v>45375</v>
      </c>
      <c r="E348" s="12" t="str">
        <f t="shared" si="0"/>
        <v>2024</v>
      </c>
      <c r="F348" s="11" t="s">
        <v>23</v>
      </c>
      <c r="G348" s="11">
        <v>21.72</v>
      </c>
      <c r="H348" s="11">
        <v>32.46</v>
      </c>
      <c r="I348" s="11">
        <v>330</v>
      </c>
      <c r="J348" s="11">
        <v>43.6</v>
      </c>
      <c r="K348" s="11">
        <v>7.68</v>
      </c>
      <c r="L348" s="11">
        <v>99.39</v>
      </c>
      <c r="M348" s="11">
        <v>6.74</v>
      </c>
      <c r="N348" s="11">
        <v>121</v>
      </c>
      <c r="O348" s="11">
        <v>83.66</v>
      </c>
      <c r="P348" s="11">
        <v>95.43</v>
      </c>
      <c r="Q348" s="11" t="s">
        <v>4</v>
      </c>
      <c r="R348" s="11">
        <f t="shared" si="1"/>
        <v>0</v>
      </c>
      <c r="S348" s="11" t="s">
        <v>5</v>
      </c>
      <c r="T348" s="11">
        <f t="shared" si="2"/>
        <v>0</v>
      </c>
      <c r="U348" s="11" t="s">
        <v>6</v>
      </c>
      <c r="V348" s="11" t="s">
        <v>6</v>
      </c>
    </row>
    <row r="349" spans="1:22" ht="15.75" hidden="1" customHeight="1" x14ac:dyDescent="0.2">
      <c r="A349" s="11" t="s">
        <v>140</v>
      </c>
      <c r="B349" s="11" t="s">
        <v>20</v>
      </c>
      <c r="C349" s="11" t="s">
        <v>35</v>
      </c>
      <c r="D349" s="12">
        <v>45928</v>
      </c>
      <c r="E349" s="12" t="str">
        <f t="shared" si="0"/>
        <v>2025</v>
      </c>
      <c r="F349" s="11" t="s">
        <v>37</v>
      </c>
      <c r="G349" s="11">
        <v>21.42</v>
      </c>
      <c r="H349" s="11">
        <v>46.72</v>
      </c>
      <c r="I349" s="11">
        <v>326</v>
      </c>
      <c r="J349" s="11">
        <v>48.8</v>
      </c>
      <c r="K349" s="11">
        <v>8.17</v>
      </c>
      <c r="L349" s="11">
        <v>98.72</v>
      </c>
      <c r="M349" s="11">
        <v>7.02</v>
      </c>
      <c r="N349" s="11">
        <v>130.4</v>
      </c>
      <c r="O349" s="11">
        <v>87.96</v>
      </c>
      <c r="P349" s="11">
        <v>95.42</v>
      </c>
      <c r="Q349" s="11" t="s">
        <v>4</v>
      </c>
      <c r="R349" s="11">
        <f t="shared" si="1"/>
        <v>0</v>
      </c>
      <c r="S349" s="11" t="s">
        <v>5</v>
      </c>
      <c r="T349" s="11">
        <f t="shared" si="2"/>
        <v>0</v>
      </c>
      <c r="U349" s="11" t="s">
        <v>6</v>
      </c>
      <c r="V349" s="11" t="s">
        <v>6</v>
      </c>
    </row>
    <row r="350" spans="1:22" ht="15.75" hidden="1" customHeight="1" x14ac:dyDescent="0.2">
      <c r="A350" s="11" t="s">
        <v>388</v>
      </c>
      <c r="B350" s="11" t="s">
        <v>34</v>
      </c>
      <c r="C350" s="13" t="s">
        <v>35</v>
      </c>
      <c r="D350" s="12">
        <v>45759</v>
      </c>
      <c r="E350" s="12" t="str">
        <f t="shared" si="0"/>
        <v>2025</v>
      </c>
      <c r="F350" s="11" t="s">
        <v>23</v>
      </c>
      <c r="G350" s="11">
        <v>22.74</v>
      </c>
      <c r="H350" s="11">
        <v>43.75</v>
      </c>
      <c r="I350" s="11">
        <v>319</v>
      </c>
      <c r="J350" s="11">
        <v>42.4</v>
      </c>
      <c r="K350" s="11">
        <v>8.23</v>
      </c>
      <c r="L350" s="11">
        <v>98.49</v>
      </c>
      <c r="M350" s="11">
        <v>7.32</v>
      </c>
      <c r="N350" s="11">
        <v>124.5</v>
      </c>
      <c r="O350" s="11">
        <v>88.72</v>
      </c>
      <c r="P350" s="11">
        <v>95.42</v>
      </c>
      <c r="Q350" s="11" t="s">
        <v>4</v>
      </c>
      <c r="R350" s="11">
        <f t="shared" si="1"/>
        <v>0</v>
      </c>
      <c r="S350" s="11" t="s">
        <v>5</v>
      </c>
      <c r="T350" s="11">
        <f t="shared" si="2"/>
        <v>0</v>
      </c>
      <c r="U350" s="11" t="s">
        <v>6</v>
      </c>
      <c r="V350" s="11" t="s">
        <v>6</v>
      </c>
    </row>
    <row r="351" spans="1:22" ht="15.75" hidden="1" customHeight="1" x14ac:dyDescent="0.2">
      <c r="A351" s="11" t="s">
        <v>621</v>
      </c>
      <c r="B351" s="11" t="s">
        <v>58</v>
      </c>
      <c r="C351" s="13" t="s">
        <v>35</v>
      </c>
      <c r="D351" s="12">
        <v>45597</v>
      </c>
      <c r="E351" s="12" t="str">
        <f t="shared" si="0"/>
        <v>2024</v>
      </c>
      <c r="F351" s="11" t="s">
        <v>23</v>
      </c>
      <c r="G351" s="11">
        <v>20.77</v>
      </c>
      <c r="H351" s="11">
        <v>41.36</v>
      </c>
      <c r="I351" s="11">
        <v>320</v>
      </c>
      <c r="J351" s="11">
        <v>43.9</v>
      </c>
      <c r="K351" s="11">
        <v>7.05</v>
      </c>
      <c r="L351" s="11">
        <v>98.86</v>
      </c>
      <c r="M351" s="11">
        <v>6.63</v>
      </c>
      <c r="N351" s="11">
        <v>128</v>
      </c>
      <c r="O351" s="11">
        <v>86.72</v>
      </c>
      <c r="P351" s="11">
        <v>95.41</v>
      </c>
      <c r="Q351" s="11" t="s">
        <v>4</v>
      </c>
      <c r="R351" s="11">
        <f t="shared" si="1"/>
        <v>0</v>
      </c>
      <c r="S351" s="11" t="s">
        <v>5</v>
      </c>
      <c r="T351" s="11">
        <f t="shared" si="2"/>
        <v>0</v>
      </c>
      <c r="U351" s="11" t="s">
        <v>6</v>
      </c>
      <c r="V351" s="11" t="s">
        <v>6</v>
      </c>
    </row>
    <row r="352" spans="1:22" ht="15.75" hidden="1" customHeight="1" x14ac:dyDescent="0.2">
      <c r="A352" s="11" t="s">
        <v>1791</v>
      </c>
      <c r="B352" s="11" t="s">
        <v>58</v>
      </c>
      <c r="C352" s="13" t="s">
        <v>35</v>
      </c>
      <c r="D352" s="12">
        <v>45469</v>
      </c>
      <c r="E352" s="12" t="str">
        <f t="shared" si="0"/>
        <v>2024</v>
      </c>
      <c r="F352" s="11" t="s">
        <v>93</v>
      </c>
      <c r="G352" s="11">
        <v>21.93</v>
      </c>
      <c r="H352" s="11">
        <v>26.91</v>
      </c>
      <c r="I352" s="11">
        <v>320</v>
      </c>
      <c r="J352" s="11">
        <v>37.700000000000003</v>
      </c>
      <c r="K352" s="11">
        <v>6.93</v>
      </c>
      <c r="L352" s="11">
        <v>99.54</v>
      </c>
      <c r="M352" s="11">
        <v>6.42</v>
      </c>
      <c r="N352" s="11">
        <v>122.2</v>
      </c>
      <c r="O352" s="11">
        <v>85.8</v>
      </c>
      <c r="P352" s="11">
        <v>95.41</v>
      </c>
      <c r="Q352" s="11" t="s">
        <v>4</v>
      </c>
      <c r="R352" s="11">
        <f t="shared" si="1"/>
        <v>0</v>
      </c>
      <c r="S352" s="11" t="s">
        <v>50</v>
      </c>
      <c r="T352" s="11">
        <f t="shared" si="2"/>
        <v>1</v>
      </c>
      <c r="U352" s="11" t="s">
        <v>153</v>
      </c>
      <c r="V352" s="11" t="s">
        <v>89</v>
      </c>
    </row>
    <row r="353" spans="1:22" ht="15.75" hidden="1" customHeight="1" x14ac:dyDescent="0.2">
      <c r="A353" s="11" t="s">
        <v>1795</v>
      </c>
      <c r="B353" s="11" t="s">
        <v>58</v>
      </c>
      <c r="C353" s="11" t="s">
        <v>47</v>
      </c>
      <c r="D353" s="12">
        <v>45774</v>
      </c>
      <c r="E353" s="12" t="str">
        <f t="shared" si="0"/>
        <v>2025</v>
      </c>
      <c r="F353" s="11" t="s">
        <v>23</v>
      </c>
      <c r="G353" s="11">
        <v>21.28</v>
      </c>
      <c r="H353" s="11">
        <v>34.909999999999997</v>
      </c>
      <c r="I353" s="11">
        <v>352</v>
      </c>
      <c r="J353" s="11">
        <v>40.700000000000003</v>
      </c>
      <c r="K353" s="11">
        <v>7.38</v>
      </c>
      <c r="L353" s="11">
        <v>99.3</v>
      </c>
      <c r="M353" s="11">
        <v>6.62</v>
      </c>
      <c r="N353" s="11">
        <v>128.9</v>
      </c>
      <c r="O353" s="11">
        <v>85.83</v>
      </c>
      <c r="P353" s="11">
        <v>95.41</v>
      </c>
      <c r="Q353" s="11" t="s">
        <v>4</v>
      </c>
      <c r="R353" s="11">
        <f t="shared" si="1"/>
        <v>0</v>
      </c>
      <c r="S353" s="11" t="s">
        <v>5</v>
      </c>
      <c r="T353" s="11">
        <f t="shared" si="2"/>
        <v>0</v>
      </c>
      <c r="U353" s="11" t="s">
        <v>6</v>
      </c>
      <c r="V353" s="11" t="s">
        <v>6</v>
      </c>
    </row>
    <row r="354" spans="1:22" ht="15.75" hidden="1" customHeight="1" x14ac:dyDescent="0.2">
      <c r="A354" s="11" t="s">
        <v>1798</v>
      </c>
      <c r="B354" s="11" t="s">
        <v>58</v>
      </c>
      <c r="C354" s="11" t="s">
        <v>35</v>
      </c>
      <c r="D354" s="12">
        <v>45387</v>
      </c>
      <c r="E354" s="12" t="str">
        <f t="shared" si="0"/>
        <v>2024</v>
      </c>
      <c r="F354" s="11" t="s">
        <v>93</v>
      </c>
      <c r="G354" s="11">
        <v>21.77</v>
      </c>
      <c r="H354" s="11">
        <v>44.6</v>
      </c>
      <c r="I354" s="11">
        <v>332</v>
      </c>
      <c r="J354" s="11">
        <v>38</v>
      </c>
      <c r="K354" s="11">
        <v>6.33</v>
      </c>
      <c r="L354" s="11">
        <v>99.11</v>
      </c>
      <c r="M354" s="11">
        <v>6.84</v>
      </c>
      <c r="N354" s="11">
        <v>140.80000000000001</v>
      </c>
      <c r="O354" s="11">
        <v>86.13</v>
      </c>
      <c r="P354" s="11">
        <v>95.41</v>
      </c>
      <c r="Q354" s="11" t="s">
        <v>4</v>
      </c>
      <c r="R354" s="11">
        <f t="shared" si="1"/>
        <v>0</v>
      </c>
      <c r="S354" s="11" t="s">
        <v>5</v>
      </c>
      <c r="T354" s="11">
        <f t="shared" si="2"/>
        <v>0</v>
      </c>
      <c r="U354" s="11" t="s">
        <v>6</v>
      </c>
      <c r="V354" s="11" t="s">
        <v>6</v>
      </c>
    </row>
    <row r="355" spans="1:22" ht="15.75" hidden="1" customHeight="1" x14ac:dyDescent="0.2">
      <c r="A355" s="11" t="s">
        <v>390</v>
      </c>
      <c r="B355" s="11" t="s">
        <v>34</v>
      </c>
      <c r="C355" s="11" t="s">
        <v>21</v>
      </c>
      <c r="D355" s="12">
        <v>45584</v>
      </c>
      <c r="E355" s="12" t="str">
        <f t="shared" si="0"/>
        <v>2024</v>
      </c>
      <c r="F355" s="11" t="s">
        <v>37</v>
      </c>
      <c r="G355" s="11">
        <v>22.66</v>
      </c>
      <c r="H355" s="11">
        <v>40.090000000000003</v>
      </c>
      <c r="I355" s="11">
        <v>346</v>
      </c>
      <c r="J355" s="11">
        <v>41</v>
      </c>
      <c r="K355" s="11">
        <v>6.33</v>
      </c>
      <c r="L355" s="11">
        <v>99.49</v>
      </c>
      <c r="M355" s="11">
        <v>7.01</v>
      </c>
      <c r="N355" s="11">
        <v>137.1</v>
      </c>
      <c r="O355" s="14"/>
      <c r="P355" s="11">
        <v>95.41</v>
      </c>
      <c r="Q355" s="11" t="s">
        <v>4</v>
      </c>
      <c r="R355" s="11">
        <f t="shared" si="1"/>
        <v>0</v>
      </c>
      <c r="S355" s="11" t="s">
        <v>5</v>
      </c>
      <c r="T355" s="11">
        <f t="shared" si="2"/>
        <v>0</v>
      </c>
      <c r="U355" s="11" t="s">
        <v>6</v>
      </c>
      <c r="V355" s="11" t="s">
        <v>6</v>
      </c>
    </row>
    <row r="356" spans="1:22" ht="15.75" customHeight="1" x14ac:dyDescent="0.2">
      <c r="A356" s="11" t="s">
        <v>1342</v>
      </c>
      <c r="B356" s="11" t="s">
        <v>1</v>
      </c>
      <c r="C356" s="11" t="s">
        <v>21</v>
      </c>
      <c r="D356" s="12">
        <v>45801</v>
      </c>
      <c r="E356" s="12" t="str">
        <f t="shared" si="0"/>
        <v>2025</v>
      </c>
      <c r="F356" s="11" t="s">
        <v>3</v>
      </c>
      <c r="G356" s="11">
        <v>21.55</v>
      </c>
      <c r="H356" s="11">
        <v>41.89</v>
      </c>
      <c r="I356" s="11">
        <v>328</v>
      </c>
      <c r="J356" s="11">
        <v>29.8</v>
      </c>
      <c r="K356" s="11">
        <v>5.89</v>
      </c>
      <c r="L356" s="11">
        <v>99.11</v>
      </c>
      <c r="M356" s="11">
        <v>6.57</v>
      </c>
      <c r="N356" s="14"/>
      <c r="O356" s="11">
        <v>87.77</v>
      </c>
      <c r="P356" s="11">
        <v>93.56</v>
      </c>
      <c r="Q356" s="11" t="s">
        <v>4</v>
      </c>
      <c r="R356" s="11">
        <f t="shared" si="1"/>
        <v>0</v>
      </c>
      <c r="S356" s="11" t="s">
        <v>50</v>
      </c>
      <c r="T356" s="11">
        <f t="shared" si="2"/>
        <v>1</v>
      </c>
      <c r="U356" s="11" t="s">
        <v>243</v>
      </c>
      <c r="V356" s="11" t="s">
        <v>52</v>
      </c>
    </row>
    <row r="357" spans="1:22" ht="15.75" hidden="1" customHeight="1" x14ac:dyDescent="0.2">
      <c r="A357" s="11" t="s">
        <v>878</v>
      </c>
      <c r="B357" s="11" t="s">
        <v>58</v>
      </c>
      <c r="C357" s="11" t="s">
        <v>47</v>
      </c>
      <c r="D357" s="12">
        <v>45810</v>
      </c>
      <c r="E357" s="12" t="str">
        <f t="shared" si="0"/>
        <v>2025</v>
      </c>
      <c r="F357" s="11" t="s">
        <v>93</v>
      </c>
      <c r="G357" s="11">
        <v>22.67</v>
      </c>
      <c r="H357" s="11">
        <v>44.76</v>
      </c>
      <c r="I357" s="11">
        <v>304</v>
      </c>
      <c r="J357" s="11">
        <v>43.3</v>
      </c>
      <c r="K357" s="11">
        <v>7.3</v>
      </c>
      <c r="L357" s="11">
        <v>99.07</v>
      </c>
      <c r="M357" s="11">
        <v>6.68</v>
      </c>
      <c r="N357" s="11">
        <v>136</v>
      </c>
      <c r="O357" s="11">
        <v>84.18</v>
      </c>
      <c r="P357" s="11">
        <v>95.4</v>
      </c>
      <c r="Q357" s="11" t="s">
        <v>4</v>
      </c>
      <c r="R357" s="11">
        <f t="shared" si="1"/>
        <v>0</v>
      </c>
      <c r="S357" s="11" t="s">
        <v>5</v>
      </c>
      <c r="T357" s="11">
        <f t="shared" si="2"/>
        <v>0</v>
      </c>
      <c r="U357" s="11" t="s">
        <v>6</v>
      </c>
      <c r="V357" s="11" t="s">
        <v>6</v>
      </c>
    </row>
    <row r="358" spans="1:22" ht="15.75" hidden="1" customHeight="1" x14ac:dyDescent="0.2">
      <c r="A358" s="11" t="s">
        <v>391</v>
      </c>
      <c r="B358" s="11" t="s">
        <v>34</v>
      </c>
      <c r="C358" s="11" t="s">
        <v>47</v>
      </c>
      <c r="D358" s="12">
        <v>45964</v>
      </c>
      <c r="E358" s="12" t="str">
        <f t="shared" si="0"/>
        <v>2025</v>
      </c>
      <c r="F358" s="11" t="s">
        <v>3</v>
      </c>
      <c r="G358" s="11">
        <v>20.76</v>
      </c>
      <c r="H358" s="11">
        <v>44.97</v>
      </c>
      <c r="I358" s="11">
        <v>339</v>
      </c>
      <c r="J358" s="11">
        <v>41.3</v>
      </c>
      <c r="K358" s="11">
        <v>7.54</v>
      </c>
      <c r="L358" s="11">
        <v>98.9</v>
      </c>
      <c r="M358" s="11">
        <v>6.71</v>
      </c>
      <c r="N358" s="11">
        <v>131.69999999999999</v>
      </c>
      <c r="O358" s="11">
        <v>87.9</v>
      </c>
      <c r="P358" s="11">
        <v>95.4</v>
      </c>
      <c r="Q358" s="11" t="s">
        <v>4</v>
      </c>
      <c r="R358" s="11">
        <f t="shared" si="1"/>
        <v>0</v>
      </c>
      <c r="S358" s="11" t="s">
        <v>5</v>
      </c>
      <c r="T358" s="11">
        <f t="shared" si="2"/>
        <v>0</v>
      </c>
      <c r="U358" s="11" t="s">
        <v>6</v>
      </c>
      <c r="V358" s="11" t="s">
        <v>6</v>
      </c>
    </row>
    <row r="359" spans="1:22" ht="15.75" hidden="1" customHeight="1" x14ac:dyDescent="0.2">
      <c r="A359" s="11" t="s">
        <v>392</v>
      </c>
      <c r="B359" s="11" t="s">
        <v>34</v>
      </c>
      <c r="C359" s="11" t="s">
        <v>21</v>
      </c>
      <c r="D359" s="12">
        <v>45877</v>
      </c>
      <c r="E359" s="12" t="str">
        <f t="shared" si="0"/>
        <v>2025</v>
      </c>
      <c r="F359" s="11" t="s">
        <v>93</v>
      </c>
      <c r="G359" s="11">
        <v>21.81</v>
      </c>
      <c r="H359" s="11">
        <v>40.81</v>
      </c>
      <c r="I359" s="11">
        <v>320</v>
      </c>
      <c r="J359" s="11">
        <v>45.2</v>
      </c>
      <c r="K359" s="11">
        <v>6.87</v>
      </c>
      <c r="L359" s="11">
        <v>98.89</v>
      </c>
      <c r="M359" s="11">
        <v>6.67</v>
      </c>
      <c r="N359" s="11">
        <v>130.80000000000001</v>
      </c>
      <c r="O359" s="11">
        <v>87.34</v>
      </c>
      <c r="P359" s="11">
        <v>95.4</v>
      </c>
      <c r="Q359" s="11" t="s">
        <v>4</v>
      </c>
      <c r="R359" s="11">
        <f t="shared" si="1"/>
        <v>0</v>
      </c>
      <c r="S359" s="11" t="s">
        <v>5</v>
      </c>
      <c r="T359" s="11">
        <f t="shared" si="2"/>
        <v>0</v>
      </c>
      <c r="U359" s="11" t="s">
        <v>6</v>
      </c>
      <c r="V359" s="11" t="s">
        <v>6</v>
      </c>
    </row>
    <row r="360" spans="1:22" ht="15.75" hidden="1" customHeight="1" x14ac:dyDescent="0.2">
      <c r="A360" s="11" t="s">
        <v>394</v>
      </c>
      <c r="B360" s="11" t="s">
        <v>34</v>
      </c>
      <c r="C360" s="13" t="s">
        <v>35</v>
      </c>
      <c r="D360" s="12">
        <v>45590</v>
      </c>
      <c r="E360" s="12" t="str">
        <f t="shared" si="0"/>
        <v>2024</v>
      </c>
      <c r="F360" s="11" t="s">
        <v>93</v>
      </c>
      <c r="G360" s="11">
        <v>21.73</v>
      </c>
      <c r="H360" s="11">
        <v>43.12</v>
      </c>
      <c r="I360" s="11">
        <v>339</v>
      </c>
      <c r="J360" s="11">
        <v>41.8</v>
      </c>
      <c r="K360" s="11">
        <v>6.72</v>
      </c>
      <c r="L360" s="11">
        <v>98.76</v>
      </c>
      <c r="M360" s="11">
        <v>6.77</v>
      </c>
      <c r="N360" s="11">
        <v>121.1</v>
      </c>
      <c r="O360" s="11">
        <v>84.47</v>
      </c>
      <c r="P360" s="11">
        <v>95.4</v>
      </c>
      <c r="Q360" s="11" t="s">
        <v>4</v>
      </c>
      <c r="R360" s="11">
        <f t="shared" si="1"/>
        <v>0</v>
      </c>
      <c r="S360" s="11" t="s">
        <v>5</v>
      </c>
      <c r="T360" s="11">
        <f t="shared" si="2"/>
        <v>0</v>
      </c>
      <c r="U360" s="11" t="s">
        <v>6</v>
      </c>
      <c r="V360" s="11" t="s">
        <v>6</v>
      </c>
    </row>
    <row r="361" spans="1:22" ht="15.75" customHeight="1" x14ac:dyDescent="0.2">
      <c r="A361" s="11" t="s">
        <v>1424</v>
      </c>
      <c r="B361" s="11" t="s">
        <v>1</v>
      </c>
      <c r="C361" s="11" t="s">
        <v>21</v>
      </c>
      <c r="D361" s="12">
        <v>45798</v>
      </c>
      <c r="E361" s="12" t="str">
        <f t="shared" si="0"/>
        <v>2025</v>
      </c>
      <c r="F361" s="11" t="s">
        <v>3</v>
      </c>
      <c r="G361" s="11">
        <v>22</v>
      </c>
      <c r="H361" s="11">
        <v>46.23</v>
      </c>
      <c r="I361" s="11">
        <v>361</v>
      </c>
      <c r="J361" s="11">
        <v>38.299999999999997</v>
      </c>
      <c r="K361" s="11">
        <v>5.84</v>
      </c>
      <c r="L361" s="11">
        <v>98.99</v>
      </c>
      <c r="M361" s="11">
        <v>6.71</v>
      </c>
      <c r="N361" s="11">
        <v>128.6</v>
      </c>
      <c r="O361" s="11">
        <v>88.11</v>
      </c>
      <c r="P361" s="11">
        <v>93.56</v>
      </c>
      <c r="Q361" s="11" t="s">
        <v>4</v>
      </c>
      <c r="R361" s="11">
        <f t="shared" si="1"/>
        <v>0</v>
      </c>
      <c r="S361" s="11" t="s">
        <v>5</v>
      </c>
      <c r="T361" s="11">
        <f t="shared" si="2"/>
        <v>0</v>
      </c>
      <c r="U361" s="11" t="s">
        <v>6</v>
      </c>
      <c r="V361" s="11" t="s">
        <v>6</v>
      </c>
    </row>
    <row r="362" spans="1:22" ht="15.75" customHeight="1" x14ac:dyDescent="0.2">
      <c r="A362" s="11" t="s">
        <v>1269</v>
      </c>
      <c r="B362" s="11" t="s">
        <v>1</v>
      </c>
      <c r="C362" s="11" t="s">
        <v>47</v>
      </c>
      <c r="D362" s="12">
        <v>45297</v>
      </c>
      <c r="E362" s="12" t="str">
        <f t="shared" si="0"/>
        <v>2024</v>
      </c>
      <c r="F362" s="11" t="s">
        <v>3</v>
      </c>
      <c r="G362" s="11">
        <v>22.47</v>
      </c>
      <c r="H362" s="11">
        <v>33.869999999999997</v>
      </c>
      <c r="I362" s="11">
        <v>341</v>
      </c>
      <c r="J362" s="11">
        <v>39.6</v>
      </c>
      <c r="K362" s="11">
        <v>7.31</v>
      </c>
      <c r="L362" s="11">
        <v>99.15</v>
      </c>
      <c r="M362" s="11">
        <v>6.69</v>
      </c>
      <c r="N362" s="11">
        <v>124.4</v>
      </c>
      <c r="O362" s="11">
        <v>86.12</v>
      </c>
      <c r="P362" s="11">
        <v>93.57</v>
      </c>
      <c r="Q362" s="11" t="s">
        <v>4</v>
      </c>
      <c r="R362" s="11">
        <f t="shared" si="1"/>
        <v>0</v>
      </c>
      <c r="S362" s="11" t="s">
        <v>5</v>
      </c>
      <c r="T362" s="11">
        <f t="shared" si="2"/>
        <v>0</v>
      </c>
      <c r="U362" s="11" t="s">
        <v>6</v>
      </c>
      <c r="V362" s="11" t="s">
        <v>6</v>
      </c>
    </row>
    <row r="363" spans="1:22" ht="15.75" customHeight="1" x14ac:dyDescent="0.2">
      <c r="A363" s="11" t="s">
        <v>1820</v>
      </c>
      <c r="B363" s="11" t="s">
        <v>1</v>
      </c>
      <c r="C363" s="11" t="s">
        <v>47</v>
      </c>
      <c r="D363" s="12">
        <v>45369</v>
      </c>
      <c r="E363" s="12" t="str">
        <f t="shared" si="0"/>
        <v>2024</v>
      </c>
      <c r="F363" s="11" t="s">
        <v>3</v>
      </c>
      <c r="G363" s="11">
        <v>22.06</v>
      </c>
      <c r="H363" s="11">
        <v>42.66</v>
      </c>
      <c r="I363" s="11">
        <v>367</v>
      </c>
      <c r="J363" s="11">
        <v>33.6</v>
      </c>
      <c r="K363" s="11">
        <v>5.95</v>
      </c>
      <c r="L363" s="11">
        <v>98.97</v>
      </c>
      <c r="M363" s="11">
        <v>6.92</v>
      </c>
      <c r="N363" s="11">
        <v>115.3</v>
      </c>
      <c r="O363" s="11">
        <v>88.87</v>
      </c>
      <c r="P363" s="11">
        <v>93.57</v>
      </c>
      <c r="Q363" s="11" t="s">
        <v>4</v>
      </c>
      <c r="R363" s="11">
        <f t="shared" si="1"/>
        <v>0</v>
      </c>
      <c r="S363" s="11" t="s">
        <v>5</v>
      </c>
      <c r="T363" s="11">
        <f t="shared" si="2"/>
        <v>0</v>
      </c>
      <c r="U363" s="11" t="s">
        <v>6</v>
      </c>
      <c r="V363" s="11" t="s">
        <v>6</v>
      </c>
    </row>
    <row r="364" spans="1:22" ht="15.75" hidden="1" customHeight="1" x14ac:dyDescent="0.2">
      <c r="A364" s="11" t="s">
        <v>1540</v>
      </c>
      <c r="B364" s="11" t="s">
        <v>58</v>
      </c>
      <c r="C364" s="11" t="s">
        <v>35</v>
      </c>
      <c r="D364" s="12">
        <v>45379</v>
      </c>
      <c r="E364" s="12" t="str">
        <f t="shared" si="0"/>
        <v>2024</v>
      </c>
      <c r="F364" s="11" t="s">
        <v>93</v>
      </c>
      <c r="G364" s="11">
        <v>21.97</v>
      </c>
      <c r="H364" s="14"/>
      <c r="I364" s="11">
        <v>355</v>
      </c>
      <c r="J364" s="11">
        <v>45.3</v>
      </c>
      <c r="K364" s="11">
        <v>6.57</v>
      </c>
      <c r="L364" s="11">
        <v>99.04</v>
      </c>
      <c r="M364" s="11">
        <v>6.93</v>
      </c>
      <c r="N364" s="11">
        <v>137.80000000000001</v>
      </c>
      <c r="O364" s="11">
        <v>87.03</v>
      </c>
      <c r="P364" s="11">
        <v>95.39</v>
      </c>
      <c r="Q364" s="11" t="s">
        <v>4</v>
      </c>
      <c r="R364" s="11">
        <f t="shared" si="1"/>
        <v>0</v>
      </c>
      <c r="S364" s="11" t="s">
        <v>5</v>
      </c>
      <c r="T364" s="11">
        <f t="shared" si="2"/>
        <v>0</v>
      </c>
      <c r="U364" s="11" t="s">
        <v>6</v>
      </c>
      <c r="V364" s="11" t="s">
        <v>6</v>
      </c>
    </row>
    <row r="365" spans="1:22" ht="15.75" hidden="1" customHeight="1" x14ac:dyDescent="0.2">
      <c r="A365" s="11" t="s">
        <v>1826</v>
      </c>
      <c r="B365" s="11" t="s">
        <v>58</v>
      </c>
      <c r="C365" s="11" t="s">
        <v>21</v>
      </c>
      <c r="D365" s="12">
        <v>45335</v>
      </c>
      <c r="E365" s="12" t="str">
        <f t="shared" si="0"/>
        <v>2024</v>
      </c>
      <c r="F365" s="11" t="s">
        <v>3</v>
      </c>
      <c r="G365" s="11">
        <v>21.68</v>
      </c>
      <c r="H365" s="11">
        <v>38.909999999999997</v>
      </c>
      <c r="I365" s="11">
        <v>325</v>
      </c>
      <c r="J365" s="11">
        <v>41.5</v>
      </c>
      <c r="K365" s="11">
        <v>6.62</v>
      </c>
      <c r="L365" s="11">
        <v>98.88</v>
      </c>
      <c r="M365" s="11">
        <v>6.62</v>
      </c>
      <c r="N365" s="11">
        <v>130.69999999999999</v>
      </c>
      <c r="O365" s="11">
        <v>88.58</v>
      </c>
      <c r="P365" s="11">
        <v>95.39</v>
      </c>
      <c r="Q365" s="11" t="s">
        <v>4</v>
      </c>
      <c r="R365" s="11">
        <f t="shared" si="1"/>
        <v>0</v>
      </c>
      <c r="S365" s="11" t="s">
        <v>5</v>
      </c>
      <c r="T365" s="11">
        <f t="shared" si="2"/>
        <v>0</v>
      </c>
      <c r="U365" s="11" t="s">
        <v>6</v>
      </c>
      <c r="V365" s="11" t="s">
        <v>6</v>
      </c>
    </row>
    <row r="366" spans="1:22" ht="15.75" customHeight="1" x14ac:dyDescent="0.2">
      <c r="A366" s="11" t="s">
        <v>1830</v>
      </c>
      <c r="B366" s="11" t="s">
        <v>1</v>
      </c>
      <c r="C366" s="13" t="s">
        <v>35</v>
      </c>
      <c r="D366" s="12">
        <v>45580</v>
      </c>
      <c r="E366" s="12" t="str">
        <f t="shared" si="0"/>
        <v>2024</v>
      </c>
      <c r="F366" s="11" t="s">
        <v>37</v>
      </c>
      <c r="G366" s="11">
        <v>22.2</v>
      </c>
      <c r="H366" s="11">
        <v>38.68</v>
      </c>
      <c r="I366" s="11">
        <v>312</v>
      </c>
      <c r="J366" s="11">
        <v>30.6</v>
      </c>
      <c r="K366" s="11">
        <v>6.65</v>
      </c>
      <c r="L366" s="11">
        <v>99.11</v>
      </c>
      <c r="M366" s="11">
        <v>6.54</v>
      </c>
      <c r="N366" s="11">
        <v>280</v>
      </c>
      <c r="O366" s="11">
        <v>92.63</v>
      </c>
      <c r="P366" s="11">
        <v>93.58</v>
      </c>
      <c r="Q366" s="11" t="s">
        <v>4</v>
      </c>
      <c r="R366" s="11">
        <f t="shared" si="1"/>
        <v>0</v>
      </c>
      <c r="S366" s="11" t="s">
        <v>50</v>
      </c>
      <c r="T366" s="11">
        <f t="shared" si="2"/>
        <v>1</v>
      </c>
      <c r="U366" s="11" t="s">
        <v>242</v>
      </c>
      <c r="V366" s="11" t="s">
        <v>89</v>
      </c>
    </row>
    <row r="367" spans="1:22" ht="15.75" hidden="1" customHeight="1" x14ac:dyDescent="0.2">
      <c r="A367" s="11" t="s">
        <v>395</v>
      </c>
      <c r="B367" s="11" t="s">
        <v>34</v>
      </c>
      <c r="C367" s="11" t="s">
        <v>47</v>
      </c>
      <c r="D367" s="12">
        <v>46021</v>
      </c>
      <c r="E367" s="12" t="str">
        <f t="shared" si="0"/>
        <v>2025</v>
      </c>
      <c r="F367" s="11" t="s">
        <v>3</v>
      </c>
      <c r="G367" s="11">
        <v>19.760000000000002</v>
      </c>
      <c r="H367" s="11">
        <v>38.369999999999997</v>
      </c>
      <c r="I367" s="11">
        <v>314</v>
      </c>
      <c r="J367" s="11">
        <v>39.700000000000003</v>
      </c>
      <c r="K367" s="11">
        <v>6.65</v>
      </c>
      <c r="L367" s="11">
        <v>99.23</v>
      </c>
      <c r="M367" s="14"/>
      <c r="N367" s="11">
        <v>120.6</v>
      </c>
      <c r="O367" s="11">
        <v>91.34</v>
      </c>
      <c r="P367" s="11">
        <v>95.38</v>
      </c>
      <c r="Q367" s="11" t="s">
        <v>4</v>
      </c>
      <c r="R367" s="11">
        <f t="shared" si="1"/>
        <v>0</v>
      </c>
      <c r="S367" s="11" t="s">
        <v>5</v>
      </c>
      <c r="T367" s="11">
        <f t="shared" si="2"/>
        <v>0</v>
      </c>
      <c r="U367" s="11" t="s">
        <v>6</v>
      </c>
      <c r="V367" s="11" t="s">
        <v>6</v>
      </c>
    </row>
    <row r="368" spans="1:22" ht="15.75" hidden="1" customHeight="1" x14ac:dyDescent="0.2">
      <c r="A368" s="11" t="s">
        <v>1410</v>
      </c>
      <c r="B368" s="11" t="s">
        <v>58</v>
      </c>
      <c r="C368" s="11" t="s">
        <v>47</v>
      </c>
      <c r="D368" s="12">
        <v>45348</v>
      </c>
      <c r="E368" s="12" t="str">
        <f t="shared" si="0"/>
        <v>2024</v>
      </c>
      <c r="F368" s="11" t="s">
        <v>23</v>
      </c>
      <c r="G368" s="11">
        <v>23.19</v>
      </c>
      <c r="H368" s="11">
        <v>36.07</v>
      </c>
      <c r="I368" s="11">
        <v>329</v>
      </c>
      <c r="J368" s="11">
        <v>44.3</v>
      </c>
      <c r="K368" s="11">
        <v>7.04</v>
      </c>
      <c r="L368" s="11">
        <v>98.8</v>
      </c>
      <c r="M368" s="14"/>
      <c r="N368" s="11">
        <v>132.80000000000001</v>
      </c>
      <c r="O368" s="11">
        <v>84.01</v>
      </c>
      <c r="P368" s="11">
        <v>95.38</v>
      </c>
      <c r="Q368" s="11" t="s">
        <v>4</v>
      </c>
      <c r="R368" s="11">
        <f t="shared" si="1"/>
        <v>0</v>
      </c>
      <c r="S368" s="11" t="s">
        <v>5</v>
      </c>
      <c r="T368" s="11">
        <f t="shared" si="2"/>
        <v>0</v>
      </c>
      <c r="U368" s="11" t="s">
        <v>6</v>
      </c>
      <c r="V368" s="11" t="s">
        <v>6</v>
      </c>
    </row>
    <row r="369" spans="1:22" ht="15.75" customHeight="1" x14ac:dyDescent="0.2">
      <c r="A369" s="11" t="s">
        <v>1837</v>
      </c>
      <c r="B369" s="11" t="s">
        <v>1</v>
      </c>
      <c r="C369" s="11" t="s">
        <v>35</v>
      </c>
      <c r="D369" s="12">
        <v>45637</v>
      </c>
      <c r="E369" s="12" t="str">
        <f t="shared" si="0"/>
        <v>2024</v>
      </c>
      <c r="F369" s="11" t="s">
        <v>23</v>
      </c>
      <c r="G369" s="11">
        <v>21.13</v>
      </c>
      <c r="H369" s="11">
        <v>39.32</v>
      </c>
      <c r="I369" s="11">
        <v>335</v>
      </c>
      <c r="J369" s="11">
        <v>32.700000000000003</v>
      </c>
      <c r="K369" s="11">
        <v>7.33</v>
      </c>
      <c r="L369" s="11">
        <v>99.39</v>
      </c>
      <c r="M369" s="11">
        <v>6.49</v>
      </c>
      <c r="N369" s="11">
        <v>115.5</v>
      </c>
      <c r="O369" s="11">
        <v>86.86</v>
      </c>
      <c r="P369" s="11">
        <v>93.59</v>
      </c>
      <c r="Q369" s="11" t="s">
        <v>4</v>
      </c>
      <c r="R369" s="11">
        <f t="shared" si="1"/>
        <v>0</v>
      </c>
      <c r="S369" s="11" t="s">
        <v>5</v>
      </c>
      <c r="T369" s="11">
        <f t="shared" si="2"/>
        <v>0</v>
      </c>
      <c r="U369" s="11" t="s">
        <v>6</v>
      </c>
      <c r="V369" s="11" t="s">
        <v>6</v>
      </c>
    </row>
    <row r="370" spans="1:22" ht="15.75" hidden="1" customHeight="1" x14ac:dyDescent="0.2">
      <c r="A370" s="11" t="s">
        <v>1841</v>
      </c>
      <c r="B370" s="11" t="s">
        <v>20</v>
      </c>
      <c r="C370" s="13" t="s">
        <v>35</v>
      </c>
      <c r="D370" s="12">
        <v>45873</v>
      </c>
      <c r="E370" s="12" t="str">
        <f t="shared" si="0"/>
        <v>2025</v>
      </c>
      <c r="F370" s="11" t="s">
        <v>23</v>
      </c>
      <c r="G370" s="11">
        <v>21.31</v>
      </c>
      <c r="H370" s="11">
        <v>45.11</v>
      </c>
      <c r="I370" s="11">
        <v>325</v>
      </c>
      <c r="J370" s="11">
        <v>43.2</v>
      </c>
      <c r="K370" s="11">
        <v>7.14</v>
      </c>
      <c r="L370" s="11">
        <v>99.26</v>
      </c>
      <c r="M370" s="11">
        <v>6.93</v>
      </c>
      <c r="N370" s="11">
        <v>125.5</v>
      </c>
      <c r="O370" s="11">
        <v>89.2</v>
      </c>
      <c r="P370" s="11">
        <v>95.38</v>
      </c>
      <c r="Q370" s="11" t="s">
        <v>4</v>
      </c>
      <c r="R370" s="11">
        <f t="shared" si="1"/>
        <v>0</v>
      </c>
      <c r="S370" s="11" t="s">
        <v>5</v>
      </c>
      <c r="T370" s="11">
        <f t="shared" si="2"/>
        <v>0</v>
      </c>
      <c r="U370" s="11" t="s">
        <v>6</v>
      </c>
      <c r="V370" s="11" t="s">
        <v>6</v>
      </c>
    </row>
    <row r="371" spans="1:22" ht="15.75" hidden="1" customHeight="1" x14ac:dyDescent="0.2">
      <c r="A371" s="11" t="s">
        <v>1844</v>
      </c>
      <c r="B371" s="11" t="s">
        <v>58</v>
      </c>
      <c r="C371" s="13" t="s">
        <v>35</v>
      </c>
      <c r="D371" s="12">
        <v>45973</v>
      </c>
      <c r="E371" s="12" t="str">
        <f t="shared" si="0"/>
        <v>2025</v>
      </c>
      <c r="F371" s="11" t="s">
        <v>23</v>
      </c>
      <c r="G371" s="11">
        <v>21.97</v>
      </c>
      <c r="H371" s="11">
        <v>47.49</v>
      </c>
      <c r="I371" s="11">
        <v>324</v>
      </c>
      <c r="J371" s="11">
        <v>41.1</v>
      </c>
      <c r="K371" s="11">
        <v>6.98</v>
      </c>
      <c r="L371" s="11">
        <v>99.38</v>
      </c>
      <c r="M371" s="11">
        <v>6.82</v>
      </c>
      <c r="N371" s="11">
        <v>120.1</v>
      </c>
      <c r="O371" s="11">
        <v>87.5</v>
      </c>
      <c r="P371" s="11">
        <v>95.38</v>
      </c>
      <c r="Q371" s="11" t="s">
        <v>4</v>
      </c>
      <c r="R371" s="11">
        <f t="shared" si="1"/>
        <v>0</v>
      </c>
      <c r="S371" s="11" t="s">
        <v>5</v>
      </c>
      <c r="T371" s="11">
        <f t="shared" si="2"/>
        <v>0</v>
      </c>
      <c r="U371" s="11" t="s">
        <v>6</v>
      </c>
      <c r="V371" s="11" t="s">
        <v>6</v>
      </c>
    </row>
    <row r="372" spans="1:22" ht="15.75" hidden="1" customHeight="1" x14ac:dyDescent="0.2">
      <c r="A372" s="11" t="s">
        <v>1847</v>
      </c>
      <c r="B372" s="11" t="s">
        <v>58</v>
      </c>
      <c r="C372" s="11" t="s">
        <v>47</v>
      </c>
      <c r="D372" s="12">
        <v>45461</v>
      </c>
      <c r="E372" s="12" t="str">
        <f t="shared" si="0"/>
        <v>2024</v>
      </c>
      <c r="F372" s="11" t="s">
        <v>93</v>
      </c>
      <c r="G372" s="11">
        <v>21.42</v>
      </c>
      <c r="H372" s="11">
        <v>38.39</v>
      </c>
      <c r="I372" s="11">
        <v>336</v>
      </c>
      <c r="J372" s="11">
        <v>41.3</v>
      </c>
      <c r="K372" s="11">
        <v>7.44</v>
      </c>
      <c r="L372" s="11">
        <v>98.88</v>
      </c>
      <c r="M372" s="11">
        <v>6.63</v>
      </c>
      <c r="N372" s="11">
        <v>135.80000000000001</v>
      </c>
      <c r="O372" s="11">
        <v>89.65</v>
      </c>
      <c r="P372" s="11">
        <v>95.38</v>
      </c>
      <c r="Q372" s="11" t="s">
        <v>4</v>
      </c>
      <c r="R372" s="11">
        <f t="shared" si="1"/>
        <v>0</v>
      </c>
      <c r="S372" s="11" t="s">
        <v>5</v>
      </c>
      <c r="T372" s="11">
        <f t="shared" si="2"/>
        <v>0</v>
      </c>
      <c r="U372" s="11" t="s">
        <v>6</v>
      </c>
      <c r="V372" s="11" t="s">
        <v>6</v>
      </c>
    </row>
    <row r="373" spans="1:22" ht="15.75" hidden="1" customHeight="1" x14ac:dyDescent="0.2">
      <c r="A373" s="11" t="s">
        <v>396</v>
      </c>
      <c r="B373" s="11" t="s">
        <v>34</v>
      </c>
      <c r="C373" s="11" t="s">
        <v>47</v>
      </c>
      <c r="D373" s="12">
        <v>45357</v>
      </c>
      <c r="E373" s="12" t="str">
        <f t="shared" si="0"/>
        <v>2024</v>
      </c>
      <c r="F373" s="11" t="s">
        <v>23</v>
      </c>
      <c r="G373" s="11">
        <v>21.62</v>
      </c>
      <c r="H373" s="11">
        <v>53.05</v>
      </c>
      <c r="I373" s="11">
        <v>331</v>
      </c>
      <c r="J373" s="11">
        <v>44.8</v>
      </c>
      <c r="K373" s="11">
        <v>7.28</v>
      </c>
      <c r="L373" s="11">
        <v>98.4</v>
      </c>
      <c r="M373" s="11">
        <v>7.03</v>
      </c>
      <c r="N373" s="11">
        <v>127.2</v>
      </c>
      <c r="O373" s="11">
        <v>88.7</v>
      </c>
      <c r="P373" s="11">
        <v>95.38</v>
      </c>
      <c r="Q373" s="11" t="s">
        <v>4</v>
      </c>
      <c r="R373" s="11">
        <f t="shared" si="1"/>
        <v>0</v>
      </c>
      <c r="S373" s="11" t="s">
        <v>5</v>
      </c>
      <c r="T373" s="11">
        <f t="shared" si="2"/>
        <v>0</v>
      </c>
      <c r="U373" s="11" t="s">
        <v>6</v>
      </c>
      <c r="V373" s="11" t="s">
        <v>6</v>
      </c>
    </row>
    <row r="374" spans="1:22" ht="15.75" hidden="1" customHeight="1" x14ac:dyDescent="0.2">
      <c r="A374" s="11" t="s">
        <v>1585</v>
      </c>
      <c r="B374" s="11" t="s">
        <v>58</v>
      </c>
      <c r="C374" s="13" t="s">
        <v>35</v>
      </c>
      <c r="D374" s="12">
        <v>45919</v>
      </c>
      <c r="E374" s="12" t="str">
        <f t="shared" si="0"/>
        <v>2025</v>
      </c>
      <c r="F374" s="11" t="s">
        <v>23</v>
      </c>
      <c r="G374" s="11">
        <v>22.17</v>
      </c>
      <c r="H374" s="11">
        <v>49.04</v>
      </c>
      <c r="I374" s="11">
        <v>329</v>
      </c>
      <c r="J374" s="11">
        <v>38.1</v>
      </c>
      <c r="K374" s="11">
        <v>5.38</v>
      </c>
      <c r="L374" s="11">
        <v>99.02</v>
      </c>
      <c r="M374" s="11">
        <v>6.79</v>
      </c>
      <c r="N374" s="11">
        <v>133.1</v>
      </c>
      <c r="O374" s="14"/>
      <c r="P374" s="11">
        <v>95.37</v>
      </c>
      <c r="Q374" s="11" t="s">
        <v>4</v>
      </c>
      <c r="R374" s="11">
        <f t="shared" si="1"/>
        <v>0</v>
      </c>
      <c r="S374" s="11" t="s">
        <v>50</v>
      </c>
      <c r="T374" s="11">
        <f t="shared" si="2"/>
        <v>1</v>
      </c>
      <c r="U374" s="11" t="s">
        <v>244</v>
      </c>
      <c r="V374" s="11" t="s">
        <v>89</v>
      </c>
    </row>
    <row r="375" spans="1:22" ht="15.75" hidden="1" customHeight="1" x14ac:dyDescent="0.2">
      <c r="A375" s="11" t="s">
        <v>1732</v>
      </c>
      <c r="B375" s="11" t="s">
        <v>58</v>
      </c>
      <c r="C375" s="11" t="s">
        <v>21</v>
      </c>
      <c r="D375" s="12">
        <v>45831</v>
      </c>
      <c r="E375" s="12" t="str">
        <f t="shared" si="0"/>
        <v>2025</v>
      </c>
      <c r="F375" s="11" t="s">
        <v>37</v>
      </c>
      <c r="G375" s="11">
        <v>22.02</v>
      </c>
      <c r="H375" s="11">
        <v>44.08</v>
      </c>
      <c r="I375" s="11">
        <v>298</v>
      </c>
      <c r="J375" s="11">
        <v>45.6</v>
      </c>
      <c r="K375" s="11">
        <v>7.55</v>
      </c>
      <c r="L375" s="11">
        <v>99.1</v>
      </c>
      <c r="M375" s="11">
        <v>7.08</v>
      </c>
      <c r="N375" s="11">
        <v>108.3</v>
      </c>
      <c r="O375" s="11">
        <v>87.53</v>
      </c>
      <c r="P375" s="11">
        <v>95.37</v>
      </c>
      <c r="Q375" s="11" t="s">
        <v>4</v>
      </c>
      <c r="R375" s="11">
        <f t="shared" si="1"/>
        <v>0</v>
      </c>
      <c r="S375" s="11" t="s">
        <v>5</v>
      </c>
      <c r="T375" s="11">
        <f t="shared" si="2"/>
        <v>0</v>
      </c>
      <c r="U375" s="11" t="s">
        <v>6</v>
      </c>
      <c r="V375" s="11" t="s">
        <v>6</v>
      </c>
    </row>
    <row r="376" spans="1:22" ht="15.75" hidden="1" customHeight="1" x14ac:dyDescent="0.2">
      <c r="A376" s="11" t="s">
        <v>397</v>
      </c>
      <c r="B376" s="11" t="s">
        <v>34</v>
      </c>
      <c r="C376" s="11" t="s">
        <v>35</v>
      </c>
      <c r="D376" s="12">
        <v>45401</v>
      </c>
      <c r="E376" s="12" t="str">
        <f t="shared" si="0"/>
        <v>2024</v>
      </c>
      <c r="F376" s="11" t="s">
        <v>37</v>
      </c>
      <c r="G376" s="11">
        <v>21.43</v>
      </c>
      <c r="H376" s="11">
        <v>40.08</v>
      </c>
      <c r="I376" s="11">
        <v>284</v>
      </c>
      <c r="J376" s="11">
        <v>42.4</v>
      </c>
      <c r="K376" s="11">
        <v>7.67</v>
      </c>
      <c r="L376" s="11">
        <v>99.18</v>
      </c>
      <c r="M376" s="11">
        <v>6.8</v>
      </c>
      <c r="N376" s="11">
        <v>120.2</v>
      </c>
      <c r="O376" s="11">
        <v>90.36</v>
      </c>
      <c r="P376" s="11">
        <v>95.37</v>
      </c>
      <c r="Q376" s="11" t="s">
        <v>4</v>
      </c>
      <c r="R376" s="11">
        <f t="shared" si="1"/>
        <v>0</v>
      </c>
      <c r="S376" s="11" t="s">
        <v>5</v>
      </c>
      <c r="T376" s="11">
        <f t="shared" si="2"/>
        <v>0</v>
      </c>
      <c r="U376" s="11" t="s">
        <v>6</v>
      </c>
      <c r="V376" s="11" t="s">
        <v>6</v>
      </c>
    </row>
    <row r="377" spans="1:22" ht="15.75" customHeight="1" x14ac:dyDescent="0.2">
      <c r="A377" s="11" t="s">
        <v>1861</v>
      </c>
      <c r="B377" s="11" t="s">
        <v>1</v>
      </c>
      <c r="C377" s="13" t="s">
        <v>35</v>
      </c>
      <c r="D377" s="12">
        <v>45605</v>
      </c>
      <c r="E377" s="12" t="str">
        <f t="shared" si="0"/>
        <v>2024</v>
      </c>
      <c r="F377" s="11" t="s">
        <v>93</v>
      </c>
      <c r="G377" s="11">
        <v>23.39</v>
      </c>
      <c r="H377" s="11">
        <v>46.16</v>
      </c>
      <c r="I377" s="11">
        <v>360</v>
      </c>
      <c r="J377" s="11">
        <v>29.2</v>
      </c>
      <c r="K377" s="11">
        <v>6.38</v>
      </c>
      <c r="L377" s="11">
        <v>98.56</v>
      </c>
      <c r="M377" s="11">
        <v>6.88</v>
      </c>
      <c r="N377" s="11">
        <v>122.3</v>
      </c>
      <c r="O377" s="11">
        <v>90.82</v>
      </c>
      <c r="P377" s="11">
        <v>93.59</v>
      </c>
      <c r="Q377" s="11" t="s">
        <v>4</v>
      </c>
      <c r="R377" s="11">
        <f t="shared" si="1"/>
        <v>0</v>
      </c>
      <c r="S377" s="11" t="s">
        <v>5</v>
      </c>
      <c r="T377" s="11">
        <f t="shared" si="2"/>
        <v>0</v>
      </c>
      <c r="U377" s="11" t="s">
        <v>6</v>
      </c>
      <c r="V377" s="11" t="s">
        <v>6</v>
      </c>
    </row>
    <row r="378" spans="1:22" ht="15.75" customHeight="1" x14ac:dyDescent="0.2">
      <c r="A378" s="11" t="s">
        <v>1865</v>
      </c>
      <c r="B378" s="11" t="s">
        <v>1</v>
      </c>
      <c r="C378" s="11" t="s">
        <v>47</v>
      </c>
      <c r="D378" s="12">
        <v>45884</v>
      </c>
      <c r="E378" s="12" t="str">
        <f t="shared" si="0"/>
        <v>2025</v>
      </c>
      <c r="F378" s="11" t="s">
        <v>3</v>
      </c>
      <c r="G378" s="11">
        <v>22.99</v>
      </c>
      <c r="H378" s="11">
        <v>49.86</v>
      </c>
      <c r="I378" s="11">
        <v>357</v>
      </c>
      <c r="J378" s="11">
        <v>36.6</v>
      </c>
      <c r="K378" s="11">
        <v>6.91</v>
      </c>
      <c r="L378" s="11">
        <v>98.76</v>
      </c>
      <c r="M378" s="11">
        <v>7.04</v>
      </c>
      <c r="N378" s="11">
        <v>124.7</v>
      </c>
      <c r="O378" s="11">
        <v>88.73</v>
      </c>
      <c r="P378" s="11">
        <v>93.59</v>
      </c>
      <c r="Q378" s="11" t="s">
        <v>4</v>
      </c>
      <c r="R378" s="11">
        <f t="shared" si="1"/>
        <v>0</v>
      </c>
      <c r="S378" s="11" t="s">
        <v>5</v>
      </c>
      <c r="T378" s="11">
        <f t="shared" si="2"/>
        <v>0</v>
      </c>
      <c r="U378" s="11" t="s">
        <v>6</v>
      </c>
      <c r="V378" s="11" t="s">
        <v>6</v>
      </c>
    </row>
    <row r="379" spans="1:22" ht="15.75" hidden="1" customHeight="1" x14ac:dyDescent="0.2">
      <c r="A379" s="11" t="s">
        <v>609</v>
      </c>
      <c r="B379" s="11" t="s">
        <v>58</v>
      </c>
      <c r="C379" s="11" t="s">
        <v>21</v>
      </c>
      <c r="D379" s="12">
        <v>46011</v>
      </c>
      <c r="E379" s="12" t="str">
        <f t="shared" si="0"/>
        <v>2025</v>
      </c>
      <c r="F379" s="11" t="s">
        <v>37</v>
      </c>
      <c r="G379" s="11">
        <v>23.07</v>
      </c>
      <c r="H379" s="11">
        <v>39.909999999999997</v>
      </c>
      <c r="I379" s="11">
        <v>334</v>
      </c>
      <c r="J379" s="11">
        <v>44.6</v>
      </c>
      <c r="K379" s="11">
        <v>8.3699999999999992</v>
      </c>
      <c r="L379" s="11">
        <v>98.85</v>
      </c>
      <c r="M379" s="11">
        <v>6.87</v>
      </c>
      <c r="N379" s="11">
        <v>129.5</v>
      </c>
      <c r="O379" s="11">
        <v>86.77</v>
      </c>
      <c r="P379" s="11">
        <v>95.35</v>
      </c>
      <c r="Q379" s="11" t="s">
        <v>4</v>
      </c>
      <c r="R379" s="11">
        <f t="shared" si="1"/>
        <v>0</v>
      </c>
      <c r="S379" s="11" t="s">
        <v>5</v>
      </c>
      <c r="T379" s="11">
        <f t="shared" si="2"/>
        <v>0</v>
      </c>
      <c r="U379" s="11" t="s">
        <v>6</v>
      </c>
      <c r="V379" s="11" t="s">
        <v>6</v>
      </c>
    </row>
    <row r="380" spans="1:22" ht="15.75" hidden="1" customHeight="1" x14ac:dyDescent="0.2">
      <c r="A380" s="11" t="s">
        <v>1685</v>
      </c>
      <c r="B380" s="11" t="s">
        <v>20</v>
      </c>
      <c r="C380" s="11" t="s">
        <v>21</v>
      </c>
      <c r="D380" s="12">
        <v>45785</v>
      </c>
      <c r="E380" s="12" t="str">
        <f t="shared" si="0"/>
        <v>2025</v>
      </c>
      <c r="F380" s="11" t="s">
        <v>3</v>
      </c>
      <c r="G380" s="11">
        <v>21.63</v>
      </c>
      <c r="H380" s="11">
        <v>35.56</v>
      </c>
      <c r="I380" s="11">
        <v>327</v>
      </c>
      <c r="J380" s="11">
        <v>49.9</v>
      </c>
      <c r="K380" s="11">
        <v>8.25</v>
      </c>
      <c r="L380" s="11">
        <v>99.01</v>
      </c>
      <c r="M380" s="11">
        <v>6.84</v>
      </c>
      <c r="N380" s="11">
        <v>139</v>
      </c>
      <c r="O380" s="11">
        <v>85.88</v>
      </c>
      <c r="P380" s="11">
        <v>95.35</v>
      </c>
      <c r="Q380" s="11" t="s">
        <v>4</v>
      </c>
      <c r="R380" s="11">
        <f t="shared" si="1"/>
        <v>0</v>
      </c>
      <c r="S380" s="11" t="s">
        <v>5</v>
      </c>
      <c r="T380" s="11">
        <f t="shared" si="2"/>
        <v>0</v>
      </c>
      <c r="U380" s="11" t="s">
        <v>6</v>
      </c>
      <c r="V380" s="11" t="s">
        <v>6</v>
      </c>
    </row>
    <row r="381" spans="1:22" ht="15.75" hidden="1" customHeight="1" x14ac:dyDescent="0.2">
      <c r="A381" s="11" t="s">
        <v>398</v>
      </c>
      <c r="B381" s="11" t="s">
        <v>34</v>
      </c>
      <c r="C381" s="11" t="s">
        <v>21</v>
      </c>
      <c r="D381" s="12">
        <v>45613</v>
      </c>
      <c r="E381" s="12" t="str">
        <f t="shared" si="0"/>
        <v>2024</v>
      </c>
      <c r="F381" s="11" t="s">
        <v>37</v>
      </c>
      <c r="G381" s="11">
        <v>21.86</v>
      </c>
      <c r="H381" s="11">
        <v>41.16</v>
      </c>
      <c r="I381" s="11">
        <v>324</v>
      </c>
      <c r="J381" s="11">
        <v>42</v>
      </c>
      <c r="K381" s="11">
        <v>7.72</v>
      </c>
      <c r="L381" s="11">
        <v>99</v>
      </c>
      <c r="M381" s="11">
        <v>6.94</v>
      </c>
      <c r="N381" s="11">
        <v>124.7</v>
      </c>
      <c r="O381" s="11">
        <v>84.95</v>
      </c>
      <c r="P381" s="11">
        <v>95.35</v>
      </c>
      <c r="Q381" s="11" t="s">
        <v>4</v>
      </c>
      <c r="R381" s="11">
        <f t="shared" si="1"/>
        <v>0</v>
      </c>
      <c r="S381" s="11" t="s">
        <v>5</v>
      </c>
      <c r="T381" s="11">
        <f t="shared" si="2"/>
        <v>0</v>
      </c>
      <c r="U381" s="11" t="s">
        <v>6</v>
      </c>
      <c r="V381" s="11" t="s">
        <v>6</v>
      </c>
    </row>
    <row r="382" spans="1:22" ht="15.75" hidden="1" customHeight="1" x14ac:dyDescent="0.2">
      <c r="A382" s="11" t="s">
        <v>400</v>
      </c>
      <c r="B382" s="11" t="s">
        <v>34</v>
      </c>
      <c r="C382" s="11" t="s">
        <v>35</v>
      </c>
      <c r="D382" s="12">
        <v>45503</v>
      </c>
      <c r="E382" s="12" t="str">
        <f t="shared" si="0"/>
        <v>2024</v>
      </c>
      <c r="F382" s="11" t="s">
        <v>23</v>
      </c>
      <c r="G382" s="11">
        <v>21.69</v>
      </c>
      <c r="H382" s="11">
        <v>35.880000000000003</v>
      </c>
      <c r="I382" s="11">
        <v>330</v>
      </c>
      <c r="J382" s="11">
        <v>48.3</v>
      </c>
      <c r="K382" s="11">
        <v>7.58</v>
      </c>
      <c r="L382" s="14"/>
      <c r="M382" s="11">
        <v>6.71</v>
      </c>
      <c r="N382" s="11">
        <v>142.6</v>
      </c>
      <c r="O382" s="11">
        <v>84.94</v>
      </c>
      <c r="P382" s="11">
        <v>95.35</v>
      </c>
      <c r="Q382" s="11" t="s">
        <v>4</v>
      </c>
      <c r="R382" s="11">
        <f t="shared" si="1"/>
        <v>0</v>
      </c>
      <c r="S382" s="11" t="s">
        <v>5</v>
      </c>
      <c r="T382" s="11">
        <f t="shared" si="2"/>
        <v>0</v>
      </c>
      <c r="U382" s="11" t="s">
        <v>6</v>
      </c>
      <c r="V382" s="11" t="s">
        <v>6</v>
      </c>
    </row>
    <row r="383" spans="1:22" ht="15.75" hidden="1" customHeight="1" x14ac:dyDescent="0.2">
      <c r="A383" s="11" t="s">
        <v>1877</v>
      </c>
      <c r="B383" s="11" t="s">
        <v>58</v>
      </c>
      <c r="C383" s="11" t="s">
        <v>21</v>
      </c>
      <c r="D383" s="12">
        <v>45879</v>
      </c>
      <c r="E383" s="12" t="str">
        <f t="shared" si="0"/>
        <v>2025</v>
      </c>
      <c r="F383" s="11" t="s">
        <v>23</v>
      </c>
      <c r="G383" s="11">
        <v>21.59</v>
      </c>
      <c r="H383" s="11">
        <v>39.090000000000003</v>
      </c>
      <c r="I383" s="11">
        <v>319</v>
      </c>
      <c r="J383" s="11">
        <v>42.7</v>
      </c>
      <c r="K383" s="11">
        <v>8.41</v>
      </c>
      <c r="L383" s="11">
        <v>99.31</v>
      </c>
      <c r="M383" s="11">
        <v>6.6</v>
      </c>
      <c r="N383" s="14"/>
      <c r="O383" s="11">
        <v>85.66</v>
      </c>
      <c r="P383" s="11">
        <v>95.35</v>
      </c>
      <c r="Q383" s="11" t="s">
        <v>4</v>
      </c>
      <c r="R383" s="11">
        <f t="shared" si="1"/>
        <v>0</v>
      </c>
      <c r="S383" s="11" t="s">
        <v>5</v>
      </c>
      <c r="T383" s="11">
        <f t="shared" si="2"/>
        <v>0</v>
      </c>
      <c r="U383" s="11" t="s">
        <v>6</v>
      </c>
      <c r="V383" s="11" t="s">
        <v>6</v>
      </c>
    </row>
    <row r="384" spans="1:22" ht="15.75" hidden="1" customHeight="1" x14ac:dyDescent="0.2">
      <c r="A384" s="11" t="s">
        <v>1880</v>
      </c>
      <c r="B384" s="11" t="s">
        <v>20</v>
      </c>
      <c r="C384" s="11" t="s">
        <v>35</v>
      </c>
      <c r="D384" s="12">
        <v>45557</v>
      </c>
      <c r="E384" s="12" t="str">
        <f t="shared" si="0"/>
        <v>2024</v>
      </c>
      <c r="F384" s="11" t="s">
        <v>93</v>
      </c>
      <c r="G384" s="11">
        <v>20.89</v>
      </c>
      <c r="H384" s="11">
        <v>31.06</v>
      </c>
      <c r="I384" s="11">
        <v>295</v>
      </c>
      <c r="J384" s="11">
        <v>45.4</v>
      </c>
      <c r="K384" s="11">
        <v>8.16</v>
      </c>
      <c r="L384" s="11">
        <v>98.98</v>
      </c>
      <c r="M384" s="11">
        <v>6.52</v>
      </c>
      <c r="N384" s="11">
        <v>134.6</v>
      </c>
      <c r="O384" s="11">
        <v>88.83</v>
      </c>
      <c r="P384" s="11">
        <v>95.35</v>
      </c>
      <c r="Q384" s="11" t="s">
        <v>4</v>
      </c>
      <c r="R384" s="11">
        <f t="shared" si="1"/>
        <v>0</v>
      </c>
      <c r="S384" s="11" t="s">
        <v>5</v>
      </c>
      <c r="T384" s="11">
        <f t="shared" si="2"/>
        <v>0</v>
      </c>
      <c r="U384" s="11" t="s">
        <v>6</v>
      </c>
      <c r="V384" s="11" t="s">
        <v>6</v>
      </c>
    </row>
    <row r="385" spans="1:22" ht="15.75" hidden="1" customHeight="1" x14ac:dyDescent="0.2">
      <c r="A385" s="11" t="s">
        <v>1882</v>
      </c>
      <c r="B385" s="11" t="s">
        <v>58</v>
      </c>
      <c r="C385" s="13" t="s">
        <v>35</v>
      </c>
      <c r="D385" s="12">
        <v>45613</v>
      </c>
      <c r="E385" s="12" t="str">
        <f t="shared" si="0"/>
        <v>2024</v>
      </c>
      <c r="F385" s="11" t="s">
        <v>93</v>
      </c>
      <c r="G385" s="11">
        <v>21.98</v>
      </c>
      <c r="H385" s="11">
        <v>37.46</v>
      </c>
      <c r="I385" s="11">
        <v>315</v>
      </c>
      <c r="J385" s="11">
        <v>38.1</v>
      </c>
      <c r="K385" s="11">
        <v>6.96</v>
      </c>
      <c r="L385" s="11">
        <v>99.64</v>
      </c>
      <c r="M385" s="11">
        <v>6.71</v>
      </c>
      <c r="N385" s="11">
        <v>117.8</v>
      </c>
      <c r="O385" s="11">
        <v>88.61</v>
      </c>
      <c r="P385" s="11">
        <v>95.34</v>
      </c>
      <c r="Q385" s="11" t="s">
        <v>4</v>
      </c>
      <c r="R385" s="11">
        <f t="shared" si="1"/>
        <v>0</v>
      </c>
      <c r="S385" s="11" t="s">
        <v>5</v>
      </c>
      <c r="T385" s="11">
        <f t="shared" si="2"/>
        <v>0</v>
      </c>
      <c r="U385" s="11" t="s">
        <v>6</v>
      </c>
      <c r="V385" s="11" t="s">
        <v>6</v>
      </c>
    </row>
    <row r="386" spans="1:22" ht="15.75" hidden="1" customHeight="1" x14ac:dyDescent="0.2">
      <c r="A386" s="11" t="s">
        <v>402</v>
      </c>
      <c r="B386" s="11" t="s">
        <v>34</v>
      </c>
      <c r="C386" s="11" t="s">
        <v>35</v>
      </c>
      <c r="D386" s="12">
        <v>45686</v>
      </c>
      <c r="E386" s="12" t="str">
        <f t="shared" si="0"/>
        <v>2025</v>
      </c>
      <c r="F386" s="11" t="s">
        <v>3</v>
      </c>
      <c r="G386" s="11">
        <v>21.11</v>
      </c>
      <c r="H386" s="11">
        <v>40.950000000000003</v>
      </c>
      <c r="I386" s="11">
        <v>289</v>
      </c>
      <c r="J386" s="11">
        <v>42.2</v>
      </c>
      <c r="K386" s="11">
        <v>6.83</v>
      </c>
      <c r="L386" s="11">
        <v>99.25</v>
      </c>
      <c r="M386" s="11">
        <v>7.02</v>
      </c>
      <c r="N386" s="11">
        <v>127.8</v>
      </c>
      <c r="O386" s="11">
        <v>89.5</v>
      </c>
      <c r="P386" s="11">
        <v>95.33</v>
      </c>
      <c r="Q386" s="11" t="s">
        <v>4</v>
      </c>
      <c r="R386" s="11">
        <f t="shared" si="1"/>
        <v>0</v>
      </c>
      <c r="S386" s="11" t="s">
        <v>5</v>
      </c>
      <c r="T386" s="11">
        <f t="shared" si="2"/>
        <v>0</v>
      </c>
      <c r="U386" s="11" t="s">
        <v>6</v>
      </c>
      <c r="V386" s="11" t="s">
        <v>6</v>
      </c>
    </row>
    <row r="387" spans="1:22" ht="15.75" hidden="1" customHeight="1" x14ac:dyDescent="0.2">
      <c r="A387" s="11" t="s">
        <v>151</v>
      </c>
      <c r="B387" s="11" t="s">
        <v>20</v>
      </c>
      <c r="C387" s="11" t="s">
        <v>47</v>
      </c>
      <c r="D387" s="12">
        <v>45633</v>
      </c>
      <c r="E387" s="12" t="str">
        <f t="shared" si="0"/>
        <v>2024</v>
      </c>
      <c r="F387" s="11" t="s">
        <v>23</v>
      </c>
      <c r="G387" s="11">
        <v>22.07</v>
      </c>
      <c r="H387" s="11">
        <v>38.61</v>
      </c>
      <c r="I387" s="11">
        <v>287</v>
      </c>
      <c r="J387" s="11">
        <v>50.6</v>
      </c>
      <c r="K387" s="11">
        <v>8.26</v>
      </c>
      <c r="L387" s="11">
        <v>99.16</v>
      </c>
      <c r="M387" s="11">
        <v>7.08</v>
      </c>
      <c r="N387" s="11">
        <v>139.30000000000001</v>
      </c>
      <c r="O387" s="11">
        <v>84.78</v>
      </c>
      <c r="P387" s="11">
        <v>95.32</v>
      </c>
      <c r="Q387" s="11" t="s">
        <v>4</v>
      </c>
      <c r="R387" s="11">
        <f t="shared" si="1"/>
        <v>0</v>
      </c>
      <c r="S387" s="11" t="s">
        <v>5</v>
      </c>
      <c r="T387" s="11">
        <f t="shared" si="2"/>
        <v>0</v>
      </c>
      <c r="U387" s="11" t="s">
        <v>6</v>
      </c>
      <c r="V387" s="11" t="s">
        <v>6</v>
      </c>
    </row>
    <row r="388" spans="1:22" ht="15.75" customHeight="1" x14ac:dyDescent="0.2">
      <c r="A388" s="11" t="s">
        <v>1276</v>
      </c>
      <c r="B388" s="11" t="s">
        <v>1</v>
      </c>
      <c r="C388" s="11" t="s">
        <v>21</v>
      </c>
      <c r="D388" s="12">
        <v>45325</v>
      </c>
      <c r="E388" s="12" t="str">
        <f t="shared" si="0"/>
        <v>2024</v>
      </c>
      <c r="F388" s="11" t="s">
        <v>37</v>
      </c>
      <c r="G388" s="11">
        <v>22.47</v>
      </c>
      <c r="H388" s="11">
        <v>48.34</v>
      </c>
      <c r="I388" s="11">
        <v>346</v>
      </c>
      <c r="J388" s="11">
        <v>38</v>
      </c>
      <c r="K388" s="11">
        <v>6.73</v>
      </c>
      <c r="L388" s="11">
        <v>99.06</v>
      </c>
      <c r="M388" s="11">
        <v>6.85</v>
      </c>
      <c r="N388" s="11">
        <v>113.2</v>
      </c>
      <c r="O388" s="11">
        <v>87.87</v>
      </c>
      <c r="P388" s="11">
        <v>93.61</v>
      </c>
      <c r="Q388" s="11" t="s">
        <v>4</v>
      </c>
      <c r="R388" s="11">
        <f t="shared" si="1"/>
        <v>0</v>
      </c>
      <c r="S388" s="11" t="s">
        <v>5</v>
      </c>
      <c r="T388" s="11">
        <f t="shared" si="2"/>
        <v>0</v>
      </c>
      <c r="U388" s="11" t="s">
        <v>6</v>
      </c>
      <c r="V388" s="11" t="s">
        <v>6</v>
      </c>
    </row>
    <row r="389" spans="1:22" ht="15.75" hidden="1" customHeight="1" x14ac:dyDescent="0.2">
      <c r="A389" s="11" t="s">
        <v>1891</v>
      </c>
      <c r="B389" s="11" t="s">
        <v>58</v>
      </c>
      <c r="C389" s="11" t="s">
        <v>35</v>
      </c>
      <c r="D389" s="12">
        <v>45997</v>
      </c>
      <c r="E389" s="12" t="str">
        <f t="shared" si="0"/>
        <v>2025</v>
      </c>
      <c r="F389" s="11" t="s">
        <v>3</v>
      </c>
      <c r="G389" s="11">
        <v>21.74</v>
      </c>
      <c r="H389" s="11">
        <v>51.65</v>
      </c>
      <c r="I389" s="11">
        <v>325</v>
      </c>
      <c r="J389" s="11">
        <v>42.2</v>
      </c>
      <c r="K389" s="11">
        <v>7.54</v>
      </c>
      <c r="L389" s="14"/>
      <c r="M389" s="11">
        <v>6.97</v>
      </c>
      <c r="N389" s="11">
        <v>122.2</v>
      </c>
      <c r="O389" s="11">
        <v>91.92</v>
      </c>
      <c r="P389" s="11">
        <v>95.32</v>
      </c>
      <c r="Q389" s="11" t="s">
        <v>4</v>
      </c>
      <c r="R389" s="11">
        <f t="shared" si="1"/>
        <v>0</v>
      </c>
      <c r="S389" s="11" t="s">
        <v>5</v>
      </c>
      <c r="T389" s="11">
        <f t="shared" si="2"/>
        <v>0</v>
      </c>
      <c r="U389" s="11" t="s">
        <v>6</v>
      </c>
      <c r="V389" s="11" t="s">
        <v>6</v>
      </c>
    </row>
    <row r="390" spans="1:22" ht="15.75" hidden="1" customHeight="1" x14ac:dyDescent="0.2">
      <c r="A390" s="11" t="s">
        <v>1894</v>
      </c>
      <c r="B390" s="11" t="s">
        <v>58</v>
      </c>
      <c r="C390" s="11" t="s">
        <v>35</v>
      </c>
      <c r="D390" s="12">
        <v>45715</v>
      </c>
      <c r="E390" s="12" t="str">
        <f t="shared" si="0"/>
        <v>2025</v>
      </c>
      <c r="F390" s="11" t="s">
        <v>37</v>
      </c>
      <c r="G390" s="11">
        <v>22.05</v>
      </c>
      <c r="H390" s="11">
        <v>34.43</v>
      </c>
      <c r="I390" s="11">
        <v>327</v>
      </c>
      <c r="J390" s="11">
        <v>33.5</v>
      </c>
      <c r="K390" s="11">
        <v>6.13</v>
      </c>
      <c r="L390" s="14"/>
      <c r="M390" s="11">
        <v>6.75</v>
      </c>
      <c r="N390" s="11">
        <v>120.3</v>
      </c>
      <c r="O390" s="14"/>
      <c r="P390" s="11">
        <v>95.32</v>
      </c>
      <c r="Q390" s="11" t="s">
        <v>4</v>
      </c>
      <c r="R390" s="11">
        <f t="shared" si="1"/>
        <v>0</v>
      </c>
      <c r="S390" s="11" t="s">
        <v>5</v>
      </c>
      <c r="T390" s="11">
        <f t="shared" si="2"/>
        <v>0</v>
      </c>
      <c r="U390" s="11" t="s">
        <v>6</v>
      </c>
      <c r="V390" s="11" t="s">
        <v>6</v>
      </c>
    </row>
    <row r="391" spans="1:22" ht="15.75" hidden="1" customHeight="1" x14ac:dyDescent="0.2">
      <c r="A391" s="11" t="s">
        <v>1899</v>
      </c>
      <c r="B391" s="11" t="s">
        <v>58</v>
      </c>
      <c r="C391" s="11" t="s">
        <v>35</v>
      </c>
      <c r="D391" s="12">
        <v>45924</v>
      </c>
      <c r="E391" s="12" t="str">
        <f t="shared" si="0"/>
        <v>2025</v>
      </c>
      <c r="F391" s="11" t="s">
        <v>93</v>
      </c>
      <c r="G391" s="11">
        <v>22.48</v>
      </c>
      <c r="H391" s="11">
        <v>45.18</v>
      </c>
      <c r="I391" s="11">
        <v>309</v>
      </c>
      <c r="J391" s="11">
        <v>49.5</v>
      </c>
      <c r="K391" s="11">
        <v>7.38</v>
      </c>
      <c r="L391" s="11">
        <v>98.88</v>
      </c>
      <c r="M391" s="11">
        <v>7.01</v>
      </c>
      <c r="N391" s="11">
        <v>111</v>
      </c>
      <c r="O391" s="11">
        <v>87.23</v>
      </c>
      <c r="P391" s="11">
        <v>95.32</v>
      </c>
      <c r="Q391" s="11" t="s">
        <v>4</v>
      </c>
      <c r="R391" s="11">
        <f t="shared" si="1"/>
        <v>0</v>
      </c>
      <c r="S391" s="11" t="s">
        <v>5</v>
      </c>
      <c r="T391" s="11">
        <f t="shared" si="2"/>
        <v>0</v>
      </c>
      <c r="U391" s="11" t="s">
        <v>6</v>
      </c>
      <c r="V391" s="11" t="s">
        <v>6</v>
      </c>
    </row>
    <row r="392" spans="1:22" ht="15.75" customHeight="1" x14ac:dyDescent="0.2">
      <c r="A392" s="11" t="s">
        <v>1902</v>
      </c>
      <c r="B392" s="11" t="s">
        <v>1</v>
      </c>
      <c r="C392" s="11" t="s">
        <v>35</v>
      </c>
      <c r="D392" s="12">
        <v>45967</v>
      </c>
      <c r="E392" s="12" t="str">
        <f t="shared" si="0"/>
        <v>2025</v>
      </c>
      <c r="F392" s="11" t="s">
        <v>93</v>
      </c>
      <c r="G392" s="11">
        <v>22.6</v>
      </c>
      <c r="H392" s="11">
        <v>51.19</v>
      </c>
      <c r="I392" s="11">
        <v>325</v>
      </c>
      <c r="J392" s="11">
        <v>44.3</v>
      </c>
      <c r="K392" s="11">
        <v>6.69</v>
      </c>
      <c r="L392" s="11">
        <v>99.03</v>
      </c>
      <c r="M392" s="11">
        <v>7.08</v>
      </c>
      <c r="N392" s="11">
        <v>117</v>
      </c>
      <c r="O392" s="11">
        <v>90.07</v>
      </c>
      <c r="P392" s="11">
        <v>93.61</v>
      </c>
      <c r="Q392" s="11" t="s">
        <v>4</v>
      </c>
      <c r="R392" s="11">
        <f t="shared" si="1"/>
        <v>0</v>
      </c>
      <c r="S392" s="11" t="s">
        <v>5</v>
      </c>
      <c r="T392" s="11">
        <f t="shared" si="2"/>
        <v>0</v>
      </c>
      <c r="U392" s="11" t="s">
        <v>6</v>
      </c>
      <c r="V392" s="11" t="s">
        <v>6</v>
      </c>
    </row>
    <row r="393" spans="1:22" ht="15.75" hidden="1" customHeight="1" x14ac:dyDescent="0.2">
      <c r="A393" s="11" t="s">
        <v>403</v>
      </c>
      <c r="B393" s="11" t="s">
        <v>34</v>
      </c>
      <c r="C393" s="11" t="s">
        <v>47</v>
      </c>
      <c r="D393" s="12">
        <v>45348</v>
      </c>
      <c r="E393" s="12" t="str">
        <f t="shared" si="0"/>
        <v>2024</v>
      </c>
      <c r="F393" s="11" t="s">
        <v>37</v>
      </c>
      <c r="G393" s="11">
        <v>21.8</v>
      </c>
      <c r="H393" s="11">
        <v>43.08</v>
      </c>
      <c r="I393" s="11">
        <v>321</v>
      </c>
      <c r="J393" s="11">
        <v>42.1</v>
      </c>
      <c r="K393" s="11">
        <v>7.81</v>
      </c>
      <c r="L393" s="11">
        <v>98.84</v>
      </c>
      <c r="M393" s="11">
        <v>6.7</v>
      </c>
      <c r="N393" s="11">
        <v>140.19999999999999</v>
      </c>
      <c r="O393" s="11">
        <v>87.81</v>
      </c>
      <c r="P393" s="11">
        <v>95.31</v>
      </c>
      <c r="Q393" s="11" t="s">
        <v>177</v>
      </c>
      <c r="R393" s="11">
        <f t="shared" si="1"/>
        <v>1</v>
      </c>
      <c r="S393" s="11" t="s">
        <v>5</v>
      </c>
      <c r="T393" s="11">
        <f t="shared" si="2"/>
        <v>0</v>
      </c>
      <c r="U393" s="11" t="s">
        <v>6</v>
      </c>
      <c r="V393" s="11" t="s">
        <v>6</v>
      </c>
    </row>
    <row r="394" spans="1:22" ht="15.75" hidden="1" customHeight="1" x14ac:dyDescent="0.2">
      <c r="A394" s="11" t="s">
        <v>1905</v>
      </c>
      <c r="B394" s="11" t="s">
        <v>58</v>
      </c>
      <c r="C394" s="11" t="s">
        <v>21</v>
      </c>
      <c r="D394" s="12">
        <v>45848</v>
      </c>
      <c r="E394" s="12" t="str">
        <f t="shared" si="0"/>
        <v>2025</v>
      </c>
      <c r="F394" s="11" t="s">
        <v>23</v>
      </c>
      <c r="G394" s="11">
        <v>23.18</v>
      </c>
      <c r="H394" s="11">
        <v>43.63</v>
      </c>
      <c r="I394" s="11">
        <v>333</v>
      </c>
      <c r="J394" s="11">
        <v>39.9</v>
      </c>
      <c r="K394" s="11">
        <v>7.88</v>
      </c>
      <c r="L394" s="14"/>
      <c r="M394" s="11">
        <v>6.89</v>
      </c>
      <c r="N394" s="11">
        <v>142.5</v>
      </c>
      <c r="O394" s="11">
        <v>86.05</v>
      </c>
      <c r="P394" s="11">
        <v>95.31</v>
      </c>
      <c r="Q394" s="11" t="s">
        <v>4</v>
      </c>
      <c r="R394" s="11">
        <f t="shared" si="1"/>
        <v>0</v>
      </c>
      <c r="S394" s="11" t="s">
        <v>5</v>
      </c>
      <c r="T394" s="11">
        <f t="shared" si="2"/>
        <v>0</v>
      </c>
      <c r="U394" s="11" t="s">
        <v>6</v>
      </c>
      <c r="V394" s="11" t="s">
        <v>6</v>
      </c>
    </row>
    <row r="395" spans="1:22" ht="15.75" hidden="1" customHeight="1" x14ac:dyDescent="0.2">
      <c r="A395" s="11" t="s">
        <v>405</v>
      </c>
      <c r="B395" s="11" t="s">
        <v>34</v>
      </c>
      <c r="C395" s="11" t="s">
        <v>47</v>
      </c>
      <c r="D395" s="12">
        <v>45497</v>
      </c>
      <c r="E395" s="12" t="str">
        <f t="shared" si="0"/>
        <v>2024</v>
      </c>
      <c r="F395" s="11" t="s">
        <v>37</v>
      </c>
      <c r="G395" s="11">
        <v>22.52</v>
      </c>
      <c r="H395" s="11">
        <v>53.27</v>
      </c>
      <c r="I395" s="11">
        <v>292</v>
      </c>
      <c r="J395" s="11">
        <v>40.4</v>
      </c>
      <c r="K395" s="11">
        <v>7.21</v>
      </c>
      <c r="L395" s="11">
        <v>98.78</v>
      </c>
      <c r="M395" s="11">
        <v>6.94</v>
      </c>
      <c r="N395" s="11">
        <v>116.8</v>
      </c>
      <c r="O395" s="11">
        <v>87.48</v>
      </c>
      <c r="P395" s="11">
        <v>95.3</v>
      </c>
      <c r="Q395" s="11" t="s">
        <v>4</v>
      </c>
      <c r="R395" s="11">
        <f t="shared" si="1"/>
        <v>0</v>
      </c>
      <c r="S395" s="11" t="s">
        <v>50</v>
      </c>
      <c r="T395" s="11">
        <f t="shared" si="2"/>
        <v>1</v>
      </c>
      <c r="U395" s="11" t="s">
        <v>243</v>
      </c>
      <c r="V395" s="11" t="s">
        <v>89</v>
      </c>
    </row>
    <row r="396" spans="1:22" ht="15.75" customHeight="1" x14ac:dyDescent="0.2">
      <c r="A396" s="11" t="s">
        <v>1537</v>
      </c>
      <c r="B396" s="11" t="s">
        <v>1</v>
      </c>
      <c r="C396" s="11" t="s">
        <v>21</v>
      </c>
      <c r="D396" s="12">
        <v>45785</v>
      </c>
      <c r="E396" s="12" t="str">
        <f t="shared" si="0"/>
        <v>2025</v>
      </c>
      <c r="F396" s="11" t="s">
        <v>23</v>
      </c>
      <c r="G396" s="11">
        <v>24.43</v>
      </c>
      <c r="H396" s="11">
        <v>47.21</v>
      </c>
      <c r="I396" s="11">
        <v>347</v>
      </c>
      <c r="J396" s="11">
        <v>24.8</v>
      </c>
      <c r="K396" s="11">
        <v>7</v>
      </c>
      <c r="L396" s="11">
        <v>99.04</v>
      </c>
      <c r="M396" s="11">
        <v>6.92</v>
      </c>
      <c r="N396" s="11">
        <v>111.6</v>
      </c>
      <c r="O396" s="11">
        <v>90.73</v>
      </c>
      <c r="P396" s="11">
        <v>93.62</v>
      </c>
      <c r="Q396" s="11" t="s">
        <v>4</v>
      </c>
      <c r="R396" s="11">
        <f t="shared" si="1"/>
        <v>0</v>
      </c>
      <c r="S396" s="11" t="s">
        <v>5</v>
      </c>
      <c r="T396" s="11">
        <f t="shared" si="2"/>
        <v>0</v>
      </c>
      <c r="U396" s="11" t="s">
        <v>6</v>
      </c>
      <c r="V396" s="11" t="s">
        <v>6</v>
      </c>
    </row>
    <row r="397" spans="1:22" ht="15.75" hidden="1" customHeight="1" x14ac:dyDescent="0.2">
      <c r="A397" s="11" t="s">
        <v>1914</v>
      </c>
      <c r="B397" s="11" t="s">
        <v>58</v>
      </c>
      <c r="C397" s="13" t="s">
        <v>35</v>
      </c>
      <c r="D397" s="12">
        <v>45832</v>
      </c>
      <c r="E397" s="12" t="str">
        <f t="shared" si="0"/>
        <v>2025</v>
      </c>
      <c r="F397" s="11" t="s">
        <v>23</v>
      </c>
      <c r="G397" s="11">
        <v>21.76</v>
      </c>
      <c r="H397" s="11">
        <v>44.64</v>
      </c>
      <c r="I397" s="11">
        <v>323</v>
      </c>
      <c r="J397" s="11">
        <v>42.3</v>
      </c>
      <c r="K397" s="11">
        <v>7.7</v>
      </c>
      <c r="L397" s="11">
        <v>98.86</v>
      </c>
      <c r="M397" s="11">
        <v>6.69</v>
      </c>
      <c r="N397" s="11">
        <v>138.69999999999999</v>
      </c>
      <c r="O397" s="11">
        <v>90.28</v>
      </c>
      <c r="P397" s="11">
        <v>95.29</v>
      </c>
      <c r="Q397" s="11" t="s">
        <v>4</v>
      </c>
      <c r="R397" s="11">
        <f t="shared" si="1"/>
        <v>0</v>
      </c>
      <c r="S397" s="11" t="s">
        <v>5</v>
      </c>
      <c r="T397" s="11">
        <f t="shared" si="2"/>
        <v>0</v>
      </c>
      <c r="U397" s="11" t="s">
        <v>6</v>
      </c>
      <c r="V397" s="11" t="s">
        <v>6</v>
      </c>
    </row>
    <row r="398" spans="1:22" ht="15.75" hidden="1" customHeight="1" x14ac:dyDescent="0.2">
      <c r="A398" s="11" t="s">
        <v>406</v>
      </c>
      <c r="B398" s="11" t="s">
        <v>34</v>
      </c>
      <c r="C398" s="11" t="s">
        <v>21</v>
      </c>
      <c r="D398" s="12">
        <v>45766</v>
      </c>
      <c r="E398" s="12" t="str">
        <f t="shared" si="0"/>
        <v>2025</v>
      </c>
      <c r="F398" s="11" t="s">
        <v>37</v>
      </c>
      <c r="G398" s="11">
        <v>23.46</v>
      </c>
      <c r="H398" s="11">
        <v>40.57</v>
      </c>
      <c r="I398" s="11">
        <v>345</v>
      </c>
      <c r="J398" s="11">
        <v>41.7</v>
      </c>
      <c r="K398" s="11">
        <v>6.39</v>
      </c>
      <c r="L398" s="11">
        <v>99.29</v>
      </c>
      <c r="M398" s="11">
        <v>6.74</v>
      </c>
      <c r="N398" s="11">
        <v>129.6</v>
      </c>
      <c r="O398" s="11">
        <v>84.86</v>
      </c>
      <c r="P398" s="11">
        <v>95.29</v>
      </c>
      <c r="Q398" s="11" t="s">
        <v>4</v>
      </c>
      <c r="R398" s="11">
        <f t="shared" si="1"/>
        <v>0</v>
      </c>
      <c r="S398" s="11" t="s">
        <v>5</v>
      </c>
      <c r="T398" s="11">
        <f t="shared" si="2"/>
        <v>0</v>
      </c>
      <c r="U398" s="11" t="s">
        <v>6</v>
      </c>
      <c r="V398" s="11" t="s">
        <v>6</v>
      </c>
    </row>
    <row r="399" spans="1:22" ht="15.75" hidden="1" customHeight="1" x14ac:dyDescent="0.2">
      <c r="A399" s="11" t="s">
        <v>1917</v>
      </c>
      <c r="B399" s="11" t="s">
        <v>58</v>
      </c>
      <c r="C399" s="13" t="s">
        <v>35</v>
      </c>
      <c r="D399" s="12">
        <v>45987</v>
      </c>
      <c r="E399" s="12" t="str">
        <f t="shared" si="0"/>
        <v>2025</v>
      </c>
      <c r="F399" s="11" t="s">
        <v>93</v>
      </c>
      <c r="G399" s="11">
        <v>22.05</v>
      </c>
      <c r="H399" s="11">
        <v>43.28</v>
      </c>
      <c r="I399" s="11">
        <v>335</v>
      </c>
      <c r="J399" s="11">
        <v>41.9</v>
      </c>
      <c r="K399" s="11">
        <v>7.3</v>
      </c>
      <c r="L399" s="11">
        <v>99.15</v>
      </c>
      <c r="M399" s="11">
        <v>6.87</v>
      </c>
      <c r="N399" s="11">
        <v>121.9</v>
      </c>
      <c r="O399" s="11">
        <v>87.85</v>
      </c>
      <c r="P399" s="11">
        <v>95.29</v>
      </c>
      <c r="Q399" s="11" t="s">
        <v>4</v>
      </c>
      <c r="R399" s="11">
        <f t="shared" si="1"/>
        <v>0</v>
      </c>
      <c r="S399" s="11" t="s">
        <v>50</v>
      </c>
      <c r="T399" s="11">
        <f t="shared" si="2"/>
        <v>1</v>
      </c>
      <c r="U399" s="11" t="s">
        <v>153</v>
      </c>
      <c r="V399" s="11" t="s">
        <v>52</v>
      </c>
    </row>
    <row r="400" spans="1:22" ht="15.75" hidden="1" customHeight="1" x14ac:dyDescent="0.2">
      <c r="A400" s="11" t="s">
        <v>1848</v>
      </c>
      <c r="B400" s="11" t="s">
        <v>20</v>
      </c>
      <c r="C400" s="13" t="s">
        <v>35</v>
      </c>
      <c r="D400" s="12">
        <v>45422</v>
      </c>
      <c r="E400" s="12" t="str">
        <f t="shared" si="0"/>
        <v>2024</v>
      </c>
      <c r="F400" s="11" t="s">
        <v>93</v>
      </c>
      <c r="G400" s="11">
        <v>21.41</v>
      </c>
      <c r="H400" s="11">
        <v>41.36</v>
      </c>
      <c r="I400" s="11">
        <v>308</v>
      </c>
      <c r="J400" s="11">
        <v>48.8</v>
      </c>
      <c r="K400" s="11">
        <v>7.57</v>
      </c>
      <c r="L400" s="11">
        <v>98.96</v>
      </c>
      <c r="M400" s="11">
        <v>7.03</v>
      </c>
      <c r="N400" s="11">
        <v>135.30000000000001</v>
      </c>
      <c r="O400" s="14"/>
      <c r="P400" s="11">
        <v>95.28</v>
      </c>
      <c r="Q400" s="11" t="s">
        <v>4</v>
      </c>
      <c r="R400" s="11">
        <f t="shared" si="1"/>
        <v>0</v>
      </c>
      <c r="S400" s="11" t="s">
        <v>50</v>
      </c>
      <c r="T400" s="11">
        <f t="shared" si="2"/>
        <v>1</v>
      </c>
      <c r="U400" s="11" t="s">
        <v>51</v>
      </c>
      <c r="V400" s="11" t="s">
        <v>88</v>
      </c>
    </row>
    <row r="401" spans="1:22" ht="15.75" hidden="1" customHeight="1" x14ac:dyDescent="0.2">
      <c r="A401" s="11" t="s">
        <v>1923</v>
      </c>
      <c r="B401" s="11" t="s">
        <v>58</v>
      </c>
      <c r="C401" s="11" t="s">
        <v>47</v>
      </c>
      <c r="D401" s="12">
        <v>45824</v>
      </c>
      <c r="E401" s="12" t="str">
        <f t="shared" si="0"/>
        <v>2025</v>
      </c>
      <c r="F401" s="11" t="s">
        <v>3</v>
      </c>
      <c r="G401" s="11">
        <v>21.29</v>
      </c>
      <c r="H401" s="11">
        <v>45.73</v>
      </c>
      <c r="I401" s="11">
        <v>328</v>
      </c>
      <c r="J401" s="11">
        <v>43.7</v>
      </c>
      <c r="K401" s="11">
        <v>7.69</v>
      </c>
      <c r="L401" s="11">
        <v>99.18</v>
      </c>
      <c r="M401" s="11">
        <v>6.95</v>
      </c>
      <c r="N401" s="11">
        <v>116.7</v>
      </c>
      <c r="O401" s="11">
        <v>84.16</v>
      </c>
      <c r="P401" s="11">
        <v>95.28</v>
      </c>
      <c r="Q401" s="11" t="s">
        <v>4</v>
      </c>
      <c r="R401" s="11">
        <f t="shared" si="1"/>
        <v>0</v>
      </c>
      <c r="S401" s="11" t="s">
        <v>5</v>
      </c>
      <c r="T401" s="11">
        <f t="shared" si="2"/>
        <v>0</v>
      </c>
      <c r="U401" s="11" t="s">
        <v>6</v>
      </c>
      <c r="V401" s="11" t="s">
        <v>6</v>
      </c>
    </row>
    <row r="402" spans="1:22" ht="15.75" hidden="1" customHeight="1" x14ac:dyDescent="0.2">
      <c r="A402" s="11" t="s">
        <v>293</v>
      </c>
      <c r="B402" s="11" t="s">
        <v>58</v>
      </c>
      <c r="C402" s="13" t="s">
        <v>35</v>
      </c>
      <c r="D402" s="12">
        <v>45345</v>
      </c>
      <c r="E402" s="12" t="str">
        <f t="shared" si="0"/>
        <v>2024</v>
      </c>
      <c r="F402" s="11" t="s">
        <v>93</v>
      </c>
      <c r="G402" s="11">
        <v>21.04</v>
      </c>
      <c r="H402" s="11">
        <v>31.66</v>
      </c>
      <c r="I402" s="11">
        <v>337</v>
      </c>
      <c r="J402" s="11">
        <v>38.5</v>
      </c>
      <c r="K402" s="11">
        <v>7.04</v>
      </c>
      <c r="L402" s="11">
        <v>99.64</v>
      </c>
      <c r="M402" s="11">
        <v>6.63</v>
      </c>
      <c r="N402" s="11">
        <v>110.5</v>
      </c>
      <c r="O402" s="11">
        <v>91.96</v>
      </c>
      <c r="P402" s="11">
        <v>95.27</v>
      </c>
      <c r="Q402" s="11" t="s">
        <v>4</v>
      </c>
      <c r="R402" s="11">
        <f t="shared" si="1"/>
        <v>0</v>
      </c>
      <c r="S402" s="11" t="s">
        <v>5</v>
      </c>
      <c r="T402" s="11">
        <f t="shared" si="2"/>
        <v>0</v>
      </c>
      <c r="U402" s="11" t="s">
        <v>6</v>
      </c>
      <c r="V402" s="11" t="s">
        <v>6</v>
      </c>
    </row>
    <row r="403" spans="1:22" ht="15.75" hidden="1" customHeight="1" x14ac:dyDescent="0.2">
      <c r="A403" s="11" t="s">
        <v>407</v>
      </c>
      <c r="B403" s="11" t="s">
        <v>34</v>
      </c>
      <c r="C403" s="13" t="s">
        <v>35</v>
      </c>
      <c r="D403" s="12">
        <v>45348</v>
      </c>
      <c r="E403" s="12" t="str">
        <f t="shared" si="0"/>
        <v>2024</v>
      </c>
      <c r="F403" s="11" t="s">
        <v>3</v>
      </c>
      <c r="G403" s="11">
        <v>23.1</v>
      </c>
      <c r="H403" s="11">
        <v>38.520000000000003</v>
      </c>
      <c r="I403" s="11">
        <v>295</v>
      </c>
      <c r="J403" s="11">
        <v>47.2</v>
      </c>
      <c r="K403" s="11">
        <v>8.58</v>
      </c>
      <c r="L403" s="11">
        <v>98.81</v>
      </c>
      <c r="M403" s="11">
        <v>6.81</v>
      </c>
      <c r="N403" s="11">
        <v>131.4</v>
      </c>
      <c r="O403" s="11">
        <v>84.96</v>
      </c>
      <c r="P403" s="11">
        <v>95.27</v>
      </c>
      <c r="Q403" s="11" t="s">
        <v>4</v>
      </c>
      <c r="R403" s="11">
        <f t="shared" si="1"/>
        <v>0</v>
      </c>
      <c r="S403" s="11" t="s">
        <v>5</v>
      </c>
      <c r="T403" s="11">
        <f t="shared" si="2"/>
        <v>0</v>
      </c>
      <c r="U403" s="11" t="s">
        <v>6</v>
      </c>
      <c r="V403" s="11" t="s">
        <v>6</v>
      </c>
    </row>
    <row r="404" spans="1:22" ht="15.75" hidden="1" customHeight="1" x14ac:dyDescent="0.2">
      <c r="A404" s="11" t="s">
        <v>1929</v>
      </c>
      <c r="B404" s="11" t="s">
        <v>20</v>
      </c>
      <c r="C404" s="11" t="s">
        <v>35</v>
      </c>
      <c r="D404" s="12">
        <v>45399</v>
      </c>
      <c r="E404" s="12" t="str">
        <f t="shared" si="0"/>
        <v>2024</v>
      </c>
      <c r="F404" s="11" t="s">
        <v>3</v>
      </c>
      <c r="G404" s="11">
        <v>22.14</v>
      </c>
      <c r="H404" s="11">
        <v>34.79</v>
      </c>
      <c r="I404" s="11">
        <v>274</v>
      </c>
      <c r="J404" s="11">
        <v>50.4</v>
      </c>
      <c r="K404" s="11">
        <v>7.6</v>
      </c>
      <c r="L404" s="11">
        <v>98.77</v>
      </c>
      <c r="M404" s="11">
        <v>6.68</v>
      </c>
      <c r="N404" s="14"/>
      <c r="O404" s="11">
        <v>83.3</v>
      </c>
      <c r="P404" s="11">
        <v>95.27</v>
      </c>
      <c r="Q404" s="11" t="s">
        <v>4</v>
      </c>
      <c r="R404" s="11">
        <f t="shared" si="1"/>
        <v>0</v>
      </c>
      <c r="S404" s="11" t="s">
        <v>5</v>
      </c>
      <c r="T404" s="11">
        <f t="shared" si="2"/>
        <v>0</v>
      </c>
      <c r="U404" s="11" t="s">
        <v>6</v>
      </c>
      <c r="V404" s="11" t="s">
        <v>6</v>
      </c>
    </row>
    <row r="405" spans="1:22" ht="15.75" customHeight="1" x14ac:dyDescent="0.2">
      <c r="A405" s="11" t="s">
        <v>1933</v>
      </c>
      <c r="B405" s="11" t="s">
        <v>1</v>
      </c>
      <c r="C405" s="11" t="s">
        <v>35</v>
      </c>
      <c r="D405" s="12">
        <v>45731</v>
      </c>
      <c r="E405" s="12" t="str">
        <f t="shared" si="0"/>
        <v>2025</v>
      </c>
      <c r="F405" s="11" t="s">
        <v>37</v>
      </c>
      <c r="G405" s="11">
        <v>21.32</v>
      </c>
      <c r="H405" s="11">
        <v>43.67</v>
      </c>
      <c r="I405" s="11">
        <v>332</v>
      </c>
      <c r="J405" s="11">
        <v>42.6</v>
      </c>
      <c r="K405" s="11">
        <v>6.59</v>
      </c>
      <c r="L405" s="11">
        <v>99.33</v>
      </c>
      <c r="M405" s="11">
        <v>6.71</v>
      </c>
      <c r="N405" s="11">
        <v>130.1</v>
      </c>
      <c r="O405" s="11">
        <v>87.55</v>
      </c>
      <c r="P405" s="11">
        <v>93.62</v>
      </c>
      <c r="Q405" s="11" t="s">
        <v>4</v>
      </c>
      <c r="R405" s="11">
        <f t="shared" si="1"/>
        <v>0</v>
      </c>
      <c r="S405" s="11" t="s">
        <v>5</v>
      </c>
      <c r="T405" s="11">
        <f t="shared" si="2"/>
        <v>0</v>
      </c>
      <c r="U405" s="11" t="s">
        <v>6</v>
      </c>
      <c r="V405" s="11" t="s">
        <v>6</v>
      </c>
    </row>
    <row r="406" spans="1:22" ht="15.75" hidden="1" customHeight="1" x14ac:dyDescent="0.2">
      <c r="A406" s="11" t="s">
        <v>1852</v>
      </c>
      <c r="B406" s="11" t="s">
        <v>20</v>
      </c>
      <c r="C406" s="11" t="s">
        <v>21</v>
      </c>
      <c r="D406" s="12">
        <v>45713</v>
      </c>
      <c r="E406" s="12" t="str">
        <f t="shared" si="0"/>
        <v>2025</v>
      </c>
      <c r="F406" s="11" t="s">
        <v>23</v>
      </c>
      <c r="G406" s="11">
        <v>20.43</v>
      </c>
      <c r="H406" s="11">
        <v>48.23</v>
      </c>
      <c r="I406" s="11">
        <v>310</v>
      </c>
      <c r="J406" s="11">
        <v>49.2</v>
      </c>
      <c r="K406" s="11">
        <v>8.0500000000000007</v>
      </c>
      <c r="L406" s="11">
        <v>99.09</v>
      </c>
      <c r="M406" s="11">
        <v>7.06</v>
      </c>
      <c r="N406" s="11">
        <v>143</v>
      </c>
      <c r="O406" s="11">
        <v>84.59</v>
      </c>
      <c r="P406" s="11">
        <v>95.26</v>
      </c>
      <c r="Q406" s="11" t="s">
        <v>4</v>
      </c>
      <c r="R406" s="11">
        <f t="shared" si="1"/>
        <v>0</v>
      </c>
      <c r="S406" s="11" t="s">
        <v>5</v>
      </c>
      <c r="T406" s="11">
        <f t="shared" si="2"/>
        <v>0</v>
      </c>
      <c r="U406" s="11" t="s">
        <v>6</v>
      </c>
      <c r="V406" s="11" t="s">
        <v>6</v>
      </c>
    </row>
    <row r="407" spans="1:22" ht="15.75" hidden="1" customHeight="1" x14ac:dyDescent="0.2">
      <c r="A407" s="11" t="s">
        <v>1610</v>
      </c>
      <c r="B407" s="11" t="s">
        <v>58</v>
      </c>
      <c r="C407" s="11" t="s">
        <v>47</v>
      </c>
      <c r="D407" s="12">
        <v>45532</v>
      </c>
      <c r="E407" s="12" t="str">
        <f t="shared" si="0"/>
        <v>2024</v>
      </c>
      <c r="F407" s="11" t="s">
        <v>3</v>
      </c>
      <c r="G407" s="11">
        <v>22.44</v>
      </c>
      <c r="H407" s="11">
        <v>47.61</v>
      </c>
      <c r="I407" s="11">
        <v>325</v>
      </c>
      <c r="J407" s="11">
        <v>35.4</v>
      </c>
      <c r="K407" s="11">
        <v>7.87</v>
      </c>
      <c r="L407" s="11">
        <v>98.92</v>
      </c>
      <c r="M407" s="11">
        <v>6.94</v>
      </c>
      <c r="N407" s="11">
        <v>128.80000000000001</v>
      </c>
      <c r="O407" s="11">
        <v>88.38</v>
      </c>
      <c r="P407" s="11">
        <v>95.25</v>
      </c>
      <c r="Q407" s="11" t="s">
        <v>4</v>
      </c>
      <c r="R407" s="11">
        <f t="shared" si="1"/>
        <v>0</v>
      </c>
      <c r="S407" s="11" t="s">
        <v>5</v>
      </c>
      <c r="T407" s="11">
        <f t="shared" si="2"/>
        <v>0</v>
      </c>
      <c r="U407" s="11" t="s">
        <v>6</v>
      </c>
      <c r="V407" s="11" t="s">
        <v>6</v>
      </c>
    </row>
    <row r="408" spans="1:22" ht="15.75" customHeight="1" x14ac:dyDescent="0.2">
      <c r="A408" s="11" t="s">
        <v>1940</v>
      </c>
      <c r="B408" s="11" t="s">
        <v>1</v>
      </c>
      <c r="C408" s="11" t="s">
        <v>47</v>
      </c>
      <c r="D408" s="12">
        <v>45304</v>
      </c>
      <c r="E408" s="12" t="str">
        <f t="shared" si="0"/>
        <v>2024</v>
      </c>
      <c r="F408" s="11" t="s">
        <v>3</v>
      </c>
      <c r="G408" s="11">
        <v>23.25</v>
      </c>
      <c r="H408" s="11">
        <v>40.07</v>
      </c>
      <c r="I408" s="11">
        <v>336</v>
      </c>
      <c r="J408" s="11">
        <v>42.9</v>
      </c>
      <c r="K408" s="11">
        <v>6.95</v>
      </c>
      <c r="L408" s="11">
        <v>98.84</v>
      </c>
      <c r="M408" s="11">
        <v>6.54</v>
      </c>
      <c r="N408" s="14"/>
      <c r="O408" s="11">
        <v>87.74</v>
      </c>
      <c r="P408" s="11">
        <v>93.62</v>
      </c>
      <c r="Q408" s="11" t="s">
        <v>4</v>
      </c>
      <c r="R408" s="11">
        <f t="shared" si="1"/>
        <v>0</v>
      </c>
      <c r="S408" s="11" t="s">
        <v>5</v>
      </c>
      <c r="T408" s="11">
        <f t="shared" si="2"/>
        <v>0</v>
      </c>
      <c r="U408" s="11" t="s">
        <v>6</v>
      </c>
      <c r="V408" s="11" t="s">
        <v>6</v>
      </c>
    </row>
    <row r="409" spans="1:22" ht="15.75" customHeight="1" x14ac:dyDescent="0.2">
      <c r="A409" s="11" t="s">
        <v>1943</v>
      </c>
      <c r="B409" s="11" t="s">
        <v>1</v>
      </c>
      <c r="C409" s="11" t="s">
        <v>47</v>
      </c>
      <c r="D409" s="12">
        <v>45502</v>
      </c>
      <c r="E409" s="12" t="str">
        <f t="shared" si="0"/>
        <v>2024</v>
      </c>
      <c r="F409" s="11" t="s">
        <v>23</v>
      </c>
      <c r="G409" s="11">
        <v>21.11</v>
      </c>
      <c r="H409" s="11">
        <v>43.28</v>
      </c>
      <c r="I409" s="11">
        <v>341</v>
      </c>
      <c r="J409" s="11">
        <v>34.299999999999997</v>
      </c>
      <c r="K409" s="11">
        <v>7.09</v>
      </c>
      <c r="L409" s="11">
        <v>99.35</v>
      </c>
      <c r="M409" s="11">
        <v>6.52</v>
      </c>
      <c r="N409" s="11">
        <v>132.1</v>
      </c>
      <c r="O409" s="11">
        <v>91.63</v>
      </c>
      <c r="P409" s="11">
        <v>93.62</v>
      </c>
      <c r="Q409" s="11" t="s">
        <v>4</v>
      </c>
      <c r="R409" s="11">
        <f t="shared" si="1"/>
        <v>0</v>
      </c>
      <c r="S409" s="11" t="s">
        <v>5</v>
      </c>
      <c r="T409" s="11">
        <f t="shared" si="2"/>
        <v>0</v>
      </c>
      <c r="U409" s="11" t="s">
        <v>6</v>
      </c>
      <c r="V409" s="11" t="s">
        <v>6</v>
      </c>
    </row>
    <row r="410" spans="1:22" ht="15.75" customHeight="1" x14ac:dyDescent="0.2">
      <c r="A410" s="11" t="s">
        <v>1946</v>
      </c>
      <c r="B410" s="11" t="s">
        <v>1</v>
      </c>
      <c r="C410" s="11" t="s">
        <v>35</v>
      </c>
      <c r="D410" s="12">
        <v>45435</v>
      </c>
      <c r="E410" s="12" t="str">
        <f t="shared" si="0"/>
        <v>2024</v>
      </c>
      <c r="F410" s="11" t="s">
        <v>37</v>
      </c>
      <c r="G410" s="11">
        <v>22.53</v>
      </c>
      <c r="H410" s="11">
        <v>42.28</v>
      </c>
      <c r="I410" s="11">
        <v>337</v>
      </c>
      <c r="J410" s="11">
        <v>41.3</v>
      </c>
      <c r="K410" s="11">
        <v>6.08</v>
      </c>
      <c r="L410" s="11">
        <v>99.62</v>
      </c>
      <c r="M410" s="11">
        <v>6.62</v>
      </c>
      <c r="N410" s="11">
        <v>128.69999999999999</v>
      </c>
      <c r="O410" s="11">
        <v>88.45</v>
      </c>
      <c r="P410" s="11">
        <v>93.62</v>
      </c>
      <c r="Q410" s="11" t="s">
        <v>4</v>
      </c>
      <c r="R410" s="11">
        <f t="shared" si="1"/>
        <v>0</v>
      </c>
      <c r="S410" s="11" t="s">
        <v>5</v>
      </c>
      <c r="T410" s="11">
        <f t="shared" si="2"/>
        <v>0</v>
      </c>
      <c r="U410" s="11" t="s">
        <v>6</v>
      </c>
      <c r="V410" s="11" t="s">
        <v>6</v>
      </c>
    </row>
    <row r="411" spans="1:22" ht="15.75" customHeight="1" x14ac:dyDescent="0.2">
      <c r="A411" s="11" t="s">
        <v>1951</v>
      </c>
      <c r="B411" s="11" t="s">
        <v>1</v>
      </c>
      <c r="C411" s="13" t="s">
        <v>35</v>
      </c>
      <c r="D411" s="12">
        <v>45727</v>
      </c>
      <c r="E411" s="12" t="str">
        <f t="shared" si="0"/>
        <v>2025</v>
      </c>
      <c r="F411" s="11" t="s">
        <v>93</v>
      </c>
      <c r="G411" s="11">
        <v>22.88</v>
      </c>
      <c r="H411" s="11">
        <v>36.76</v>
      </c>
      <c r="I411" s="11">
        <v>346</v>
      </c>
      <c r="J411" s="11">
        <v>30.3</v>
      </c>
      <c r="K411" s="11">
        <v>6.71</v>
      </c>
      <c r="L411" s="11">
        <v>99.01</v>
      </c>
      <c r="M411" s="11">
        <v>6.66</v>
      </c>
      <c r="N411" s="11">
        <v>116.3</v>
      </c>
      <c r="O411" s="11">
        <v>89.9</v>
      </c>
      <c r="P411" s="11">
        <v>93.62</v>
      </c>
      <c r="Q411" s="11" t="s">
        <v>4</v>
      </c>
      <c r="R411" s="11">
        <f t="shared" si="1"/>
        <v>0</v>
      </c>
      <c r="S411" s="11" t="s">
        <v>5</v>
      </c>
      <c r="T411" s="11">
        <f t="shared" si="2"/>
        <v>0</v>
      </c>
      <c r="U411" s="11" t="s">
        <v>6</v>
      </c>
      <c r="V411" s="11" t="s">
        <v>6</v>
      </c>
    </row>
    <row r="412" spans="1:22" ht="15.75" hidden="1" customHeight="1" x14ac:dyDescent="0.2">
      <c r="A412" s="11" t="s">
        <v>1758</v>
      </c>
      <c r="B412" s="11" t="s">
        <v>58</v>
      </c>
      <c r="C412" s="11" t="s">
        <v>35</v>
      </c>
      <c r="D412" s="12">
        <v>45497</v>
      </c>
      <c r="E412" s="12" t="str">
        <f t="shared" si="0"/>
        <v>2024</v>
      </c>
      <c r="F412" s="11" t="s">
        <v>23</v>
      </c>
      <c r="G412" s="14"/>
      <c r="H412" s="11">
        <v>40.590000000000003</v>
      </c>
      <c r="I412" s="11">
        <v>321</v>
      </c>
      <c r="J412" s="11">
        <v>42.3</v>
      </c>
      <c r="K412" s="11">
        <v>6.48</v>
      </c>
      <c r="L412" s="11">
        <v>99.15</v>
      </c>
      <c r="M412" s="11">
        <v>6.86</v>
      </c>
      <c r="N412" s="11">
        <v>132.6</v>
      </c>
      <c r="O412" s="11">
        <v>86.66</v>
      </c>
      <c r="P412" s="11">
        <v>95.24</v>
      </c>
      <c r="Q412" s="11" t="s">
        <v>4</v>
      </c>
      <c r="R412" s="11">
        <f t="shared" si="1"/>
        <v>0</v>
      </c>
      <c r="S412" s="11" t="s">
        <v>5</v>
      </c>
      <c r="T412" s="11">
        <f t="shared" si="2"/>
        <v>0</v>
      </c>
      <c r="U412" s="11" t="s">
        <v>6</v>
      </c>
      <c r="V412" s="11" t="s">
        <v>6</v>
      </c>
    </row>
    <row r="413" spans="1:22" ht="15.75" customHeight="1" x14ac:dyDescent="0.2">
      <c r="A413" s="11" t="s">
        <v>1450</v>
      </c>
      <c r="B413" s="11" t="s">
        <v>1</v>
      </c>
      <c r="C413" s="11" t="s">
        <v>21</v>
      </c>
      <c r="D413" s="12">
        <v>45490</v>
      </c>
      <c r="E413" s="12" t="str">
        <f t="shared" si="0"/>
        <v>2024</v>
      </c>
      <c r="F413" s="11" t="s">
        <v>93</v>
      </c>
      <c r="G413" s="11">
        <v>22.45</v>
      </c>
      <c r="H413" s="11">
        <v>39.47</v>
      </c>
      <c r="I413" s="11">
        <v>352</v>
      </c>
      <c r="J413" s="11">
        <v>42.9</v>
      </c>
      <c r="K413" s="11">
        <v>5.67</v>
      </c>
      <c r="L413" s="11">
        <v>99.32</v>
      </c>
      <c r="M413" s="11">
        <v>6.62</v>
      </c>
      <c r="N413" s="11">
        <v>119.4</v>
      </c>
      <c r="O413" s="11">
        <v>92.54</v>
      </c>
      <c r="P413" s="11">
        <v>93.63</v>
      </c>
      <c r="Q413" s="11" t="s">
        <v>4</v>
      </c>
      <c r="R413" s="11">
        <f t="shared" si="1"/>
        <v>0</v>
      </c>
      <c r="S413" s="11" t="s">
        <v>5</v>
      </c>
      <c r="T413" s="11">
        <f t="shared" si="2"/>
        <v>0</v>
      </c>
      <c r="U413" s="11" t="s">
        <v>6</v>
      </c>
      <c r="V413" s="11" t="s">
        <v>6</v>
      </c>
    </row>
    <row r="414" spans="1:22" ht="15.75" hidden="1" customHeight="1" x14ac:dyDescent="0.2">
      <c r="A414" s="11" t="s">
        <v>1955</v>
      </c>
      <c r="B414" s="11" t="s">
        <v>20</v>
      </c>
      <c r="C414" s="11" t="s">
        <v>21</v>
      </c>
      <c r="D414" s="12">
        <v>45298</v>
      </c>
      <c r="E414" s="12" t="str">
        <f t="shared" si="0"/>
        <v>2024</v>
      </c>
      <c r="F414" s="11" t="s">
        <v>23</v>
      </c>
      <c r="G414" s="11">
        <v>20.05</v>
      </c>
      <c r="H414" s="11">
        <v>40.75</v>
      </c>
      <c r="I414" s="11">
        <v>296</v>
      </c>
      <c r="J414" s="11">
        <v>47.8</v>
      </c>
      <c r="K414" s="11">
        <v>6.96</v>
      </c>
      <c r="L414" s="11">
        <v>98.78</v>
      </c>
      <c r="M414" s="11">
        <v>6.88</v>
      </c>
      <c r="N414" s="11">
        <v>129.1</v>
      </c>
      <c r="O414" s="11">
        <v>87.14</v>
      </c>
      <c r="P414" s="11">
        <v>95.24</v>
      </c>
      <c r="Q414" s="11" t="s">
        <v>4</v>
      </c>
      <c r="R414" s="11">
        <f t="shared" si="1"/>
        <v>0</v>
      </c>
      <c r="S414" s="11" t="s">
        <v>5</v>
      </c>
      <c r="T414" s="11">
        <f t="shared" si="2"/>
        <v>0</v>
      </c>
      <c r="U414" s="11" t="s">
        <v>6</v>
      </c>
      <c r="V414" s="11" t="s">
        <v>6</v>
      </c>
    </row>
    <row r="415" spans="1:22" ht="15.75" hidden="1" customHeight="1" x14ac:dyDescent="0.2">
      <c r="A415" s="11" t="s">
        <v>1959</v>
      </c>
      <c r="B415" s="11" t="s">
        <v>58</v>
      </c>
      <c r="C415" s="13" t="s">
        <v>35</v>
      </c>
      <c r="D415" s="12">
        <v>45628</v>
      </c>
      <c r="E415" s="12" t="str">
        <f t="shared" si="0"/>
        <v>2024</v>
      </c>
      <c r="F415" s="11" t="s">
        <v>3</v>
      </c>
      <c r="G415" s="11">
        <v>21.45</v>
      </c>
      <c r="H415" s="11">
        <v>39.92</v>
      </c>
      <c r="I415" s="11">
        <v>341</v>
      </c>
      <c r="J415" s="11">
        <v>42</v>
      </c>
      <c r="K415" s="11">
        <v>7.13</v>
      </c>
      <c r="L415" s="11">
        <v>99.21</v>
      </c>
      <c r="M415" s="11">
        <v>6.89</v>
      </c>
      <c r="N415" s="11">
        <v>124.7</v>
      </c>
      <c r="O415" s="11">
        <v>86.74</v>
      </c>
      <c r="P415" s="11">
        <v>95.24</v>
      </c>
      <c r="Q415" s="11" t="s">
        <v>4</v>
      </c>
      <c r="R415" s="11">
        <f t="shared" si="1"/>
        <v>0</v>
      </c>
      <c r="S415" s="11" t="s">
        <v>5</v>
      </c>
      <c r="T415" s="11">
        <f t="shared" si="2"/>
        <v>0</v>
      </c>
      <c r="U415" s="11" t="s">
        <v>6</v>
      </c>
      <c r="V415" s="11" t="s">
        <v>6</v>
      </c>
    </row>
    <row r="416" spans="1:22" ht="15.75" hidden="1" customHeight="1" x14ac:dyDescent="0.2">
      <c r="A416" s="11" t="s">
        <v>1173</v>
      </c>
      <c r="B416" s="11" t="s">
        <v>58</v>
      </c>
      <c r="C416" s="13" t="s">
        <v>35</v>
      </c>
      <c r="D416" s="12">
        <v>45757</v>
      </c>
      <c r="E416" s="12" t="str">
        <f t="shared" si="0"/>
        <v>2025</v>
      </c>
      <c r="F416" s="11" t="s">
        <v>37</v>
      </c>
      <c r="G416" s="11">
        <v>22.45</v>
      </c>
      <c r="H416" s="11">
        <v>42.21</v>
      </c>
      <c r="I416" s="11">
        <v>327</v>
      </c>
      <c r="J416" s="11">
        <v>51.7</v>
      </c>
      <c r="K416" s="11">
        <v>6.98</v>
      </c>
      <c r="L416" s="11">
        <v>99.13</v>
      </c>
      <c r="M416" s="11">
        <v>6.97</v>
      </c>
      <c r="N416" s="11">
        <v>124.7</v>
      </c>
      <c r="O416" s="11">
        <v>84.74</v>
      </c>
      <c r="P416" s="11">
        <v>95.23</v>
      </c>
      <c r="Q416" s="11" t="s">
        <v>4</v>
      </c>
      <c r="R416" s="11">
        <f t="shared" si="1"/>
        <v>0</v>
      </c>
      <c r="S416" s="11" t="s">
        <v>5</v>
      </c>
      <c r="T416" s="11">
        <f t="shared" si="2"/>
        <v>0</v>
      </c>
      <c r="U416" s="11" t="s">
        <v>6</v>
      </c>
      <c r="V416" s="11" t="s">
        <v>6</v>
      </c>
    </row>
    <row r="417" spans="1:22" ht="15.75" customHeight="1" x14ac:dyDescent="0.2">
      <c r="A417" s="11" t="s">
        <v>1678</v>
      </c>
      <c r="B417" s="11" t="s">
        <v>1</v>
      </c>
      <c r="C417" s="13" t="s">
        <v>35</v>
      </c>
      <c r="D417" s="12">
        <v>45687</v>
      </c>
      <c r="E417" s="12" t="str">
        <f t="shared" si="0"/>
        <v>2025</v>
      </c>
      <c r="F417" s="11" t="s">
        <v>23</v>
      </c>
      <c r="G417" s="11">
        <v>22.43</v>
      </c>
      <c r="H417" s="11">
        <v>51.58</v>
      </c>
      <c r="I417" s="11">
        <v>316</v>
      </c>
      <c r="J417" s="11">
        <v>27</v>
      </c>
      <c r="K417" s="11">
        <v>6.96</v>
      </c>
      <c r="L417" s="11">
        <v>99.23</v>
      </c>
      <c r="M417" s="11">
        <v>6.79</v>
      </c>
      <c r="N417" s="11">
        <v>118.3</v>
      </c>
      <c r="O417" s="11">
        <v>88.26</v>
      </c>
      <c r="P417" s="11">
        <v>93.64</v>
      </c>
      <c r="Q417" s="11" t="s">
        <v>4</v>
      </c>
      <c r="R417" s="11">
        <f t="shared" si="1"/>
        <v>0</v>
      </c>
      <c r="S417" s="11" t="s">
        <v>5</v>
      </c>
      <c r="T417" s="11">
        <f t="shared" si="2"/>
        <v>0</v>
      </c>
      <c r="U417" s="11" t="s">
        <v>6</v>
      </c>
      <c r="V417" s="11" t="s">
        <v>6</v>
      </c>
    </row>
    <row r="418" spans="1:22" ht="15.75" hidden="1" customHeight="1" x14ac:dyDescent="0.2">
      <c r="A418" s="11" t="s">
        <v>1274</v>
      </c>
      <c r="B418" s="11" t="s">
        <v>58</v>
      </c>
      <c r="C418" s="13" t="s">
        <v>35</v>
      </c>
      <c r="D418" s="12">
        <v>45484</v>
      </c>
      <c r="E418" s="12" t="str">
        <f t="shared" si="0"/>
        <v>2024</v>
      </c>
      <c r="F418" s="11" t="s">
        <v>3</v>
      </c>
      <c r="G418" s="11">
        <v>20.93</v>
      </c>
      <c r="H418" s="11">
        <v>39.74</v>
      </c>
      <c r="I418" s="11">
        <v>316</v>
      </c>
      <c r="J418" s="11">
        <v>40.200000000000003</v>
      </c>
      <c r="K418" s="11">
        <v>7.72</v>
      </c>
      <c r="L418" s="11">
        <v>98.39</v>
      </c>
      <c r="M418" s="11">
        <v>6.75</v>
      </c>
      <c r="N418" s="11">
        <v>136</v>
      </c>
      <c r="O418" s="11">
        <v>87.5</v>
      </c>
      <c r="P418" s="11">
        <v>95.22</v>
      </c>
      <c r="Q418" s="11" t="s">
        <v>4</v>
      </c>
      <c r="R418" s="11">
        <f t="shared" si="1"/>
        <v>0</v>
      </c>
      <c r="S418" s="11" t="s">
        <v>5</v>
      </c>
      <c r="T418" s="11">
        <f t="shared" si="2"/>
        <v>0</v>
      </c>
      <c r="U418" s="11" t="s">
        <v>6</v>
      </c>
      <c r="V418" s="11" t="s">
        <v>6</v>
      </c>
    </row>
    <row r="419" spans="1:22" ht="15.75" hidden="1" customHeight="1" x14ac:dyDescent="0.2">
      <c r="A419" s="11" t="s">
        <v>408</v>
      </c>
      <c r="B419" s="11" t="s">
        <v>34</v>
      </c>
      <c r="C419" s="11" t="s">
        <v>35</v>
      </c>
      <c r="D419" s="12">
        <v>45780</v>
      </c>
      <c r="E419" s="12" t="str">
        <f t="shared" si="0"/>
        <v>2025</v>
      </c>
      <c r="F419" s="11" t="s">
        <v>93</v>
      </c>
      <c r="G419" s="11">
        <v>22.13</v>
      </c>
      <c r="H419" s="11">
        <v>46.75</v>
      </c>
      <c r="I419" s="11">
        <v>337</v>
      </c>
      <c r="J419" s="11">
        <v>40.9</v>
      </c>
      <c r="K419" s="11">
        <v>6.24</v>
      </c>
      <c r="L419" s="11">
        <v>99.07</v>
      </c>
      <c r="M419" s="11">
        <v>6.92</v>
      </c>
      <c r="N419" s="11">
        <v>131</v>
      </c>
      <c r="O419" s="11">
        <v>84.84</v>
      </c>
      <c r="P419" s="11">
        <v>95.22</v>
      </c>
      <c r="Q419" s="11" t="s">
        <v>4</v>
      </c>
      <c r="R419" s="11">
        <f t="shared" si="1"/>
        <v>0</v>
      </c>
      <c r="S419" s="11" t="s">
        <v>5</v>
      </c>
      <c r="T419" s="11">
        <f t="shared" si="2"/>
        <v>0</v>
      </c>
      <c r="U419" s="11" t="s">
        <v>6</v>
      </c>
      <c r="V419" s="11" t="s">
        <v>6</v>
      </c>
    </row>
    <row r="420" spans="1:22" ht="15.75" customHeight="1" x14ac:dyDescent="0.2">
      <c r="A420" s="11" t="s">
        <v>1975</v>
      </c>
      <c r="B420" s="11" t="s">
        <v>1</v>
      </c>
      <c r="C420" s="11" t="s">
        <v>35</v>
      </c>
      <c r="D420" s="12">
        <v>45470</v>
      </c>
      <c r="E420" s="12" t="str">
        <f t="shared" si="0"/>
        <v>2024</v>
      </c>
      <c r="F420" s="11" t="s">
        <v>3</v>
      </c>
      <c r="G420" s="11">
        <v>21.81</v>
      </c>
      <c r="H420" s="11">
        <v>52.15</v>
      </c>
      <c r="I420" s="11">
        <v>357</v>
      </c>
      <c r="J420" s="11">
        <v>48.8</v>
      </c>
      <c r="K420" s="11">
        <v>6.79</v>
      </c>
      <c r="L420" s="11">
        <v>98.51</v>
      </c>
      <c r="M420" s="11">
        <v>7.01</v>
      </c>
      <c r="N420" s="11">
        <v>117.1</v>
      </c>
      <c r="O420" s="11">
        <v>88.92</v>
      </c>
      <c r="P420" s="11">
        <v>93.65</v>
      </c>
      <c r="Q420" s="11" t="s">
        <v>4</v>
      </c>
      <c r="R420" s="11">
        <f t="shared" si="1"/>
        <v>0</v>
      </c>
      <c r="S420" s="11" t="s">
        <v>5</v>
      </c>
      <c r="T420" s="11">
        <f t="shared" si="2"/>
        <v>0</v>
      </c>
      <c r="U420" s="11" t="s">
        <v>6</v>
      </c>
      <c r="V420" s="11" t="s">
        <v>6</v>
      </c>
    </row>
    <row r="421" spans="1:22" ht="15.75" customHeight="1" x14ac:dyDescent="0.2">
      <c r="A421" s="11" t="s">
        <v>1676</v>
      </c>
      <c r="B421" s="11" t="s">
        <v>1</v>
      </c>
      <c r="C421" s="11" t="s">
        <v>21</v>
      </c>
      <c r="D421" s="12">
        <v>45938</v>
      </c>
      <c r="E421" s="12" t="str">
        <f t="shared" si="0"/>
        <v>2025</v>
      </c>
      <c r="F421" s="11" t="s">
        <v>23</v>
      </c>
      <c r="G421" s="11">
        <v>22.85</v>
      </c>
      <c r="H421" s="11">
        <v>34.549999999999997</v>
      </c>
      <c r="I421" s="11">
        <v>323</v>
      </c>
      <c r="J421" s="11">
        <v>39.700000000000003</v>
      </c>
      <c r="K421" s="11">
        <v>7.15</v>
      </c>
      <c r="L421" s="11">
        <v>99.62</v>
      </c>
      <c r="M421" s="11">
        <v>6.53</v>
      </c>
      <c r="N421" s="11">
        <v>121.1</v>
      </c>
      <c r="O421" s="11">
        <v>85.71</v>
      </c>
      <c r="P421" s="11">
        <v>93.66</v>
      </c>
      <c r="Q421" s="11" t="s">
        <v>4</v>
      </c>
      <c r="R421" s="11">
        <f t="shared" si="1"/>
        <v>0</v>
      </c>
      <c r="S421" s="11" t="s">
        <v>5</v>
      </c>
      <c r="T421" s="11">
        <f t="shared" si="2"/>
        <v>0</v>
      </c>
      <c r="U421" s="11" t="s">
        <v>6</v>
      </c>
      <c r="V421" s="11" t="s">
        <v>6</v>
      </c>
    </row>
    <row r="422" spans="1:22" ht="15.75" hidden="1" customHeight="1" x14ac:dyDescent="0.2">
      <c r="A422" s="11" t="s">
        <v>410</v>
      </c>
      <c r="B422" s="11" t="s">
        <v>34</v>
      </c>
      <c r="C422" s="11" t="s">
        <v>47</v>
      </c>
      <c r="D422" s="12">
        <v>45975</v>
      </c>
      <c r="E422" s="12" t="str">
        <f t="shared" si="0"/>
        <v>2025</v>
      </c>
      <c r="F422" s="11" t="s">
        <v>23</v>
      </c>
      <c r="G422" s="11">
        <v>21.67</v>
      </c>
      <c r="H422" s="11">
        <v>40.049999999999997</v>
      </c>
      <c r="I422" s="11">
        <v>341</v>
      </c>
      <c r="J422" s="11">
        <v>41.9</v>
      </c>
      <c r="K422" s="11">
        <v>7.37</v>
      </c>
      <c r="L422" s="11">
        <v>98.58</v>
      </c>
      <c r="M422" s="11">
        <v>6.97</v>
      </c>
      <c r="N422" s="11">
        <v>140.5</v>
      </c>
      <c r="O422" s="11">
        <v>90.52</v>
      </c>
      <c r="P422" s="11">
        <v>95.21</v>
      </c>
      <c r="Q422" s="11" t="s">
        <v>4</v>
      </c>
      <c r="R422" s="11">
        <f t="shared" si="1"/>
        <v>0</v>
      </c>
      <c r="S422" s="11" t="s">
        <v>5</v>
      </c>
      <c r="T422" s="11">
        <f t="shared" si="2"/>
        <v>0</v>
      </c>
      <c r="U422" s="11" t="s">
        <v>6</v>
      </c>
      <c r="V422" s="11" t="s">
        <v>6</v>
      </c>
    </row>
    <row r="423" spans="1:22" ht="15.75" customHeight="1" x14ac:dyDescent="0.2">
      <c r="A423" s="11" t="s">
        <v>1992</v>
      </c>
      <c r="B423" s="11" t="s">
        <v>1</v>
      </c>
      <c r="C423" s="13" t="s">
        <v>35</v>
      </c>
      <c r="D423" s="12">
        <v>45491</v>
      </c>
      <c r="E423" s="12" t="str">
        <f t="shared" si="0"/>
        <v>2024</v>
      </c>
      <c r="F423" s="11" t="s">
        <v>23</v>
      </c>
      <c r="G423" s="11">
        <v>22.6</v>
      </c>
      <c r="H423" s="11">
        <v>40.409999999999997</v>
      </c>
      <c r="I423" s="11">
        <v>367</v>
      </c>
      <c r="J423" s="11">
        <v>45.2</v>
      </c>
      <c r="K423" s="11">
        <v>7.12</v>
      </c>
      <c r="L423" s="11">
        <v>98.93</v>
      </c>
      <c r="M423" s="11">
        <v>6.54</v>
      </c>
      <c r="N423" s="11">
        <v>123.3</v>
      </c>
      <c r="O423" s="11">
        <v>89.26</v>
      </c>
      <c r="P423" s="11">
        <v>93.66</v>
      </c>
      <c r="Q423" s="11" t="s">
        <v>4</v>
      </c>
      <c r="R423" s="11">
        <f t="shared" si="1"/>
        <v>0</v>
      </c>
      <c r="S423" s="11" t="s">
        <v>5</v>
      </c>
      <c r="T423" s="11">
        <f t="shared" si="2"/>
        <v>0</v>
      </c>
      <c r="U423" s="11" t="s">
        <v>6</v>
      </c>
      <c r="V423" s="11" t="s">
        <v>6</v>
      </c>
    </row>
    <row r="424" spans="1:22" ht="15.75" hidden="1" customHeight="1" x14ac:dyDescent="0.2">
      <c r="A424" s="11" t="s">
        <v>411</v>
      </c>
      <c r="B424" s="11" t="s">
        <v>34</v>
      </c>
      <c r="C424" s="11" t="s">
        <v>35</v>
      </c>
      <c r="D424" s="12">
        <v>45542</v>
      </c>
      <c r="E424" s="12" t="str">
        <f t="shared" si="0"/>
        <v>2024</v>
      </c>
      <c r="F424" s="11" t="s">
        <v>3</v>
      </c>
      <c r="G424" s="11">
        <v>22</v>
      </c>
      <c r="H424" s="11">
        <v>56.42</v>
      </c>
      <c r="I424" s="11">
        <v>333</v>
      </c>
      <c r="J424" s="11">
        <v>42.3</v>
      </c>
      <c r="K424" s="11">
        <v>6.92</v>
      </c>
      <c r="L424" s="11">
        <v>98.52</v>
      </c>
      <c r="M424" s="11">
        <v>7.07</v>
      </c>
      <c r="N424" s="11">
        <v>136.30000000000001</v>
      </c>
      <c r="O424" s="11">
        <v>89.07</v>
      </c>
      <c r="P424" s="11">
        <v>95.21</v>
      </c>
      <c r="Q424" s="11" t="s">
        <v>4</v>
      </c>
      <c r="R424" s="11">
        <f t="shared" si="1"/>
        <v>0</v>
      </c>
      <c r="S424" s="11" t="s">
        <v>5</v>
      </c>
      <c r="T424" s="11">
        <f t="shared" si="2"/>
        <v>0</v>
      </c>
      <c r="U424" s="11" t="s">
        <v>6</v>
      </c>
      <c r="V424" s="11" t="s">
        <v>6</v>
      </c>
    </row>
    <row r="425" spans="1:22" ht="15.75" hidden="1" customHeight="1" x14ac:dyDescent="0.2">
      <c r="A425" s="11" t="s">
        <v>1997</v>
      </c>
      <c r="B425" s="11" t="s">
        <v>58</v>
      </c>
      <c r="C425" s="11" t="s">
        <v>21</v>
      </c>
      <c r="D425" s="12">
        <v>45493</v>
      </c>
      <c r="E425" s="12" t="str">
        <f t="shared" si="0"/>
        <v>2024</v>
      </c>
      <c r="F425" s="11" t="s">
        <v>37</v>
      </c>
      <c r="G425" s="11">
        <v>22.87</v>
      </c>
      <c r="H425" s="11">
        <v>44.86</v>
      </c>
      <c r="I425" s="11">
        <v>359</v>
      </c>
      <c r="J425" s="11">
        <v>39.5</v>
      </c>
      <c r="K425" s="11">
        <v>7.1</v>
      </c>
      <c r="L425" s="11">
        <v>99.26</v>
      </c>
      <c r="M425" s="11">
        <v>6.63</v>
      </c>
      <c r="N425" s="11">
        <v>125.9</v>
      </c>
      <c r="O425" s="11">
        <v>88.33</v>
      </c>
      <c r="P425" s="11">
        <v>95.21</v>
      </c>
      <c r="Q425" s="11" t="s">
        <v>4</v>
      </c>
      <c r="R425" s="11">
        <f t="shared" si="1"/>
        <v>0</v>
      </c>
      <c r="S425" s="11" t="s">
        <v>5</v>
      </c>
      <c r="T425" s="11">
        <f t="shared" si="2"/>
        <v>0</v>
      </c>
      <c r="U425" s="11" t="s">
        <v>6</v>
      </c>
      <c r="V425" s="11" t="s">
        <v>6</v>
      </c>
    </row>
    <row r="426" spans="1:22" ht="15.75" customHeight="1" x14ac:dyDescent="0.2">
      <c r="A426" s="11" t="s">
        <v>1999</v>
      </c>
      <c r="B426" s="11" t="s">
        <v>1</v>
      </c>
      <c r="C426" s="11" t="s">
        <v>21</v>
      </c>
      <c r="D426" s="12">
        <v>45607</v>
      </c>
      <c r="E426" s="12" t="str">
        <f t="shared" si="0"/>
        <v>2024</v>
      </c>
      <c r="F426" s="11" t="s">
        <v>23</v>
      </c>
      <c r="G426" s="11">
        <v>21.17</v>
      </c>
      <c r="H426" s="11">
        <v>43.18</v>
      </c>
      <c r="I426" s="11">
        <v>320</v>
      </c>
      <c r="J426" s="11">
        <v>40.5</v>
      </c>
      <c r="K426" s="11">
        <v>6.81</v>
      </c>
      <c r="L426" s="11">
        <v>99.65</v>
      </c>
      <c r="M426" s="11">
        <v>6.84</v>
      </c>
      <c r="N426" s="11">
        <v>109.4</v>
      </c>
      <c r="O426" s="11">
        <v>83.8</v>
      </c>
      <c r="P426" s="11">
        <v>93.66</v>
      </c>
      <c r="Q426" s="11" t="s">
        <v>4</v>
      </c>
      <c r="R426" s="11">
        <f t="shared" si="1"/>
        <v>0</v>
      </c>
      <c r="S426" s="11" t="s">
        <v>5</v>
      </c>
      <c r="T426" s="11">
        <f t="shared" si="2"/>
        <v>0</v>
      </c>
      <c r="U426" s="11" t="s">
        <v>6</v>
      </c>
      <c r="V426" s="11" t="s">
        <v>6</v>
      </c>
    </row>
    <row r="427" spans="1:22" ht="15.75" hidden="1" customHeight="1" x14ac:dyDescent="0.2">
      <c r="A427" s="11" t="s">
        <v>76</v>
      </c>
      <c r="B427" s="11" t="s">
        <v>34</v>
      </c>
      <c r="C427" s="11" t="s">
        <v>35</v>
      </c>
      <c r="D427" s="12">
        <v>45616</v>
      </c>
      <c r="E427" s="12" t="str">
        <f t="shared" si="0"/>
        <v>2024</v>
      </c>
      <c r="F427" s="11" t="s">
        <v>37</v>
      </c>
      <c r="G427" s="11">
        <v>22.67</v>
      </c>
      <c r="H427" s="11">
        <v>43.86</v>
      </c>
      <c r="I427" s="11">
        <v>316</v>
      </c>
      <c r="J427" s="11">
        <v>42.2</v>
      </c>
      <c r="K427" s="11">
        <v>7.62</v>
      </c>
      <c r="L427" s="11">
        <v>99.04</v>
      </c>
      <c r="M427" s="11">
        <v>7.1</v>
      </c>
      <c r="N427" s="11">
        <v>115</v>
      </c>
      <c r="O427" s="11">
        <v>90.95</v>
      </c>
      <c r="P427" s="11">
        <v>95.2</v>
      </c>
      <c r="Q427" s="11" t="s">
        <v>4</v>
      </c>
      <c r="R427" s="11">
        <f t="shared" si="1"/>
        <v>0</v>
      </c>
      <c r="S427" s="11" t="s">
        <v>5</v>
      </c>
      <c r="T427" s="11">
        <f t="shared" si="2"/>
        <v>0</v>
      </c>
      <c r="U427" s="11" t="s">
        <v>6</v>
      </c>
      <c r="V427" s="11" t="s">
        <v>6</v>
      </c>
    </row>
    <row r="428" spans="1:22" ht="15.75" hidden="1" customHeight="1" x14ac:dyDescent="0.2">
      <c r="A428" s="11" t="s">
        <v>1693</v>
      </c>
      <c r="B428" s="11" t="s">
        <v>58</v>
      </c>
      <c r="C428" s="11" t="s">
        <v>35</v>
      </c>
      <c r="D428" s="12">
        <v>45433</v>
      </c>
      <c r="E428" s="12" t="str">
        <f t="shared" si="0"/>
        <v>2024</v>
      </c>
      <c r="F428" s="11" t="s">
        <v>37</v>
      </c>
      <c r="G428" s="11">
        <v>21.73</v>
      </c>
      <c r="H428" s="11">
        <v>36.630000000000003</v>
      </c>
      <c r="I428" s="11">
        <v>308</v>
      </c>
      <c r="J428" s="11">
        <v>39.1</v>
      </c>
      <c r="K428" s="11">
        <v>6.99</v>
      </c>
      <c r="L428" s="11">
        <v>99.13</v>
      </c>
      <c r="M428" s="11">
        <v>6.74</v>
      </c>
      <c r="N428" s="11">
        <v>127.5</v>
      </c>
      <c r="O428" s="11">
        <v>91.09</v>
      </c>
      <c r="P428" s="11">
        <v>95.2</v>
      </c>
      <c r="Q428" s="11" t="s">
        <v>4</v>
      </c>
      <c r="R428" s="11">
        <f t="shared" si="1"/>
        <v>0</v>
      </c>
      <c r="S428" s="11" t="s">
        <v>5</v>
      </c>
      <c r="T428" s="11">
        <f t="shared" si="2"/>
        <v>0</v>
      </c>
      <c r="U428" s="11" t="s">
        <v>6</v>
      </c>
      <c r="V428" s="11" t="s">
        <v>6</v>
      </c>
    </row>
    <row r="429" spans="1:22" ht="15.75" hidden="1" customHeight="1" x14ac:dyDescent="0.2">
      <c r="A429" s="11" t="s">
        <v>1388</v>
      </c>
      <c r="B429" s="11" t="s">
        <v>58</v>
      </c>
      <c r="C429" s="11" t="s">
        <v>21</v>
      </c>
      <c r="D429" s="12">
        <v>46006</v>
      </c>
      <c r="E429" s="12" t="str">
        <f t="shared" si="0"/>
        <v>2025</v>
      </c>
      <c r="F429" s="11" t="s">
        <v>37</v>
      </c>
      <c r="G429" s="11">
        <v>22.27</v>
      </c>
      <c r="H429" s="11">
        <v>51.64</v>
      </c>
      <c r="I429" s="11">
        <v>339</v>
      </c>
      <c r="J429" s="11">
        <v>35.200000000000003</v>
      </c>
      <c r="K429" s="11">
        <v>6.77</v>
      </c>
      <c r="L429" s="11">
        <v>98.52</v>
      </c>
      <c r="M429" s="11">
        <v>6.91</v>
      </c>
      <c r="N429" s="11">
        <v>122.9</v>
      </c>
      <c r="O429" s="11">
        <v>90.67</v>
      </c>
      <c r="P429" s="11">
        <v>95.19</v>
      </c>
      <c r="Q429" s="11" t="s">
        <v>4</v>
      </c>
      <c r="R429" s="11">
        <f t="shared" si="1"/>
        <v>0</v>
      </c>
      <c r="S429" s="11" t="s">
        <v>5</v>
      </c>
      <c r="T429" s="11">
        <f t="shared" si="2"/>
        <v>0</v>
      </c>
      <c r="U429" s="11" t="s">
        <v>6</v>
      </c>
      <c r="V429" s="11" t="s">
        <v>6</v>
      </c>
    </row>
    <row r="430" spans="1:22" ht="15.75" hidden="1" customHeight="1" x14ac:dyDescent="0.2">
      <c r="A430" s="11" t="s">
        <v>413</v>
      </c>
      <c r="B430" s="11" t="s">
        <v>34</v>
      </c>
      <c r="C430" s="13" t="s">
        <v>35</v>
      </c>
      <c r="D430" s="12">
        <v>45628</v>
      </c>
      <c r="E430" s="12" t="str">
        <f t="shared" si="0"/>
        <v>2024</v>
      </c>
      <c r="F430" s="11" t="s">
        <v>93</v>
      </c>
      <c r="G430" s="11">
        <v>23.56</v>
      </c>
      <c r="H430" s="11">
        <v>46.52</v>
      </c>
      <c r="I430" s="11">
        <v>292</v>
      </c>
      <c r="J430" s="11">
        <v>46.5</v>
      </c>
      <c r="K430" s="11">
        <v>6.97</v>
      </c>
      <c r="L430" s="11">
        <v>99.04</v>
      </c>
      <c r="M430" s="11">
        <v>6.77</v>
      </c>
      <c r="N430" s="11">
        <v>135.6</v>
      </c>
      <c r="O430" s="11">
        <v>86.58</v>
      </c>
      <c r="P430" s="11">
        <v>95.19</v>
      </c>
      <c r="Q430" s="11" t="s">
        <v>4</v>
      </c>
      <c r="R430" s="11">
        <f t="shared" si="1"/>
        <v>0</v>
      </c>
      <c r="S430" s="11" t="s">
        <v>5</v>
      </c>
      <c r="T430" s="11">
        <f t="shared" si="2"/>
        <v>0</v>
      </c>
      <c r="U430" s="11" t="s">
        <v>6</v>
      </c>
      <c r="V430" s="11" t="s">
        <v>6</v>
      </c>
    </row>
    <row r="431" spans="1:22" ht="15.75" hidden="1" customHeight="1" x14ac:dyDescent="0.2">
      <c r="A431" s="11" t="s">
        <v>1691</v>
      </c>
      <c r="B431" s="11" t="s">
        <v>58</v>
      </c>
      <c r="C431" s="11" t="s">
        <v>35</v>
      </c>
      <c r="D431" s="12">
        <v>45348</v>
      </c>
      <c r="E431" s="12" t="str">
        <f t="shared" si="0"/>
        <v>2024</v>
      </c>
      <c r="F431" s="11" t="s">
        <v>23</v>
      </c>
      <c r="G431" s="11">
        <v>21.17</v>
      </c>
      <c r="H431" s="11">
        <v>32.22</v>
      </c>
      <c r="I431" s="11">
        <v>356</v>
      </c>
      <c r="J431" s="11">
        <v>40.9</v>
      </c>
      <c r="K431" s="11">
        <v>6.12</v>
      </c>
      <c r="L431" s="11">
        <v>99.14</v>
      </c>
      <c r="M431" s="11">
        <v>6.55</v>
      </c>
      <c r="N431" s="11">
        <v>110.7</v>
      </c>
      <c r="O431" s="11">
        <v>87.66</v>
      </c>
      <c r="P431" s="11">
        <v>95.19</v>
      </c>
      <c r="Q431" s="11" t="s">
        <v>4</v>
      </c>
      <c r="R431" s="11">
        <f t="shared" si="1"/>
        <v>0</v>
      </c>
      <c r="S431" s="11" t="s">
        <v>5</v>
      </c>
      <c r="T431" s="11">
        <f t="shared" si="2"/>
        <v>0</v>
      </c>
      <c r="U431" s="11" t="s">
        <v>6</v>
      </c>
      <c r="V431" s="11" t="s">
        <v>6</v>
      </c>
    </row>
    <row r="432" spans="1:22" ht="15.75" hidden="1" customHeight="1" x14ac:dyDescent="0.2">
      <c r="A432" s="11" t="s">
        <v>1750</v>
      </c>
      <c r="B432" s="11" t="s">
        <v>58</v>
      </c>
      <c r="C432" s="11" t="s">
        <v>21</v>
      </c>
      <c r="D432" s="12">
        <v>45731</v>
      </c>
      <c r="E432" s="12" t="str">
        <f t="shared" si="0"/>
        <v>2025</v>
      </c>
      <c r="F432" s="11" t="s">
        <v>23</v>
      </c>
      <c r="G432" s="11">
        <v>21.95</v>
      </c>
      <c r="H432" s="11">
        <v>32.57</v>
      </c>
      <c r="I432" s="11">
        <v>323</v>
      </c>
      <c r="J432" s="11">
        <v>44.2</v>
      </c>
      <c r="K432" s="11">
        <v>6.99</v>
      </c>
      <c r="L432" s="11">
        <v>99.31</v>
      </c>
      <c r="M432" s="11">
        <v>6.58</v>
      </c>
      <c r="N432" s="11">
        <v>125.8</v>
      </c>
      <c r="O432" s="11">
        <v>86.92</v>
      </c>
      <c r="P432" s="11">
        <v>95.19</v>
      </c>
      <c r="Q432" s="11" t="s">
        <v>4</v>
      </c>
      <c r="R432" s="11">
        <f t="shared" si="1"/>
        <v>0</v>
      </c>
      <c r="S432" s="11" t="s">
        <v>5</v>
      </c>
      <c r="T432" s="11">
        <f t="shared" si="2"/>
        <v>0</v>
      </c>
      <c r="U432" s="11" t="s">
        <v>6</v>
      </c>
      <c r="V432" s="11" t="s">
        <v>6</v>
      </c>
    </row>
    <row r="433" spans="1:22" ht="15.75" hidden="1" customHeight="1" x14ac:dyDescent="0.2">
      <c r="A433" s="11" t="s">
        <v>2028</v>
      </c>
      <c r="B433" s="11" t="s">
        <v>58</v>
      </c>
      <c r="C433" s="11" t="s">
        <v>21</v>
      </c>
      <c r="D433" s="12">
        <v>45408</v>
      </c>
      <c r="E433" s="12" t="str">
        <f t="shared" si="0"/>
        <v>2024</v>
      </c>
      <c r="F433" s="11" t="s">
        <v>3</v>
      </c>
      <c r="G433" s="14"/>
      <c r="H433" s="11">
        <v>38.43</v>
      </c>
      <c r="I433" s="11">
        <v>311</v>
      </c>
      <c r="J433" s="11">
        <v>44.4</v>
      </c>
      <c r="K433" s="11">
        <v>6.78</v>
      </c>
      <c r="L433" s="11">
        <v>99.28</v>
      </c>
      <c r="M433" s="11">
        <v>6.74</v>
      </c>
      <c r="N433" s="11">
        <v>115</v>
      </c>
      <c r="O433" s="11">
        <v>87.8</v>
      </c>
      <c r="P433" s="11">
        <v>95.19</v>
      </c>
      <c r="Q433" s="11" t="s">
        <v>4</v>
      </c>
      <c r="R433" s="11">
        <f t="shared" si="1"/>
        <v>0</v>
      </c>
      <c r="S433" s="11" t="s">
        <v>5</v>
      </c>
      <c r="T433" s="11">
        <f t="shared" si="2"/>
        <v>0</v>
      </c>
      <c r="U433" s="11" t="s">
        <v>6</v>
      </c>
      <c r="V433" s="11" t="s">
        <v>6</v>
      </c>
    </row>
    <row r="434" spans="1:22" ht="15.75" hidden="1" customHeight="1" x14ac:dyDescent="0.2">
      <c r="A434" s="11" t="s">
        <v>2034</v>
      </c>
      <c r="B434" s="11" t="s">
        <v>20</v>
      </c>
      <c r="C434" s="11" t="s">
        <v>35</v>
      </c>
      <c r="D434" s="12">
        <v>45673</v>
      </c>
      <c r="E434" s="12" t="str">
        <f t="shared" si="0"/>
        <v>2025</v>
      </c>
      <c r="F434" s="11" t="s">
        <v>23</v>
      </c>
      <c r="G434" s="11">
        <v>20.56</v>
      </c>
      <c r="H434" s="11">
        <v>42.5</v>
      </c>
      <c r="I434" s="11">
        <v>280</v>
      </c>
      <c r="J434" s="11">
        <v>51.4</v>
      </c>
      <c r="K434" s="11">
        <v>8.2200000000000006</v>
      </c>
      <c r="L434" s="11">
        <v>98.76</v>
      </c>
      <c r="M434" s="14"/>
      <c r="N434" s="11">
        <v>141.1</v>
      </c>
      <c r="O434" s="11">
        <v>85.58</v>
      </c>
      <c r="P434" s="11">
        <v>95.19</v>
      </c>
      <c r="Q434" s="11" t="s">
        <v>4</v>
      </c>
      <c r="R434" s="11">
        <f t="shared" si="1"/>
        <v>0</v>
      </c>
      <c r="S434" s="11" t="s">
        <v>5</v>
      </c>
      <c r="T434" s="11">
        <f t="shared" si="2"/>
        <v>0</v>
      </c>
      <c r="U434" s="11" t="s">
        <v>6</v>
      </c>
      <c r="V434" s="11" t="s">
        <v>6</v>
      </c>
    </row>
    <row r="435" spans="1:22" ht="15.75" customHeight="1" x14ac:dyDescent="0.2">
      <c r="A435" s="11" t="s">
        <v>2038</v>
      </c>
      <c r="B435" s="11" t="s">
        <v>1</v>
      </c>
      <c r="C435" s="11" t="s">
        <v>47</v>
      </c>
      <c r="D435" s="12">
        <v>45596</v>
      </c>
      <c r="E435" s="12" t="str">
        <f t="shared" si="0"/>
        <v>2024</v>
      </c>
      <c r="F435" s="11" t="s">
        <v>23</v>
      </c>
      <c r="G435" s="11">
        <v>22.53</v>
      </c>
      <c r="H435" s="11">
        <v>42.49</v>
      </c>
      <c r="I435" s="11">
        <v>332</v>
      </c>
      <c r="J435" s="11">
        <v>46.2</v>
      </c>
      <c r="K435" s="11">
        <v>7.9</v>
      </c>
      <c r="L435" s="11">
        <v>99.28</v>
      </c>
      <c r="M435" s="14"/>
      <c r="N435" s="11">
        <v>129.19999999999999</v>
      </c>
      <c r="O435" s="11">
        <v>87.28</v>
      </c>
      <c r="P435" s="11">
        <v>93.68</v>
      </c>
      <c r="Q435" s="11" t="s">
        <v>4</v>
      </c>
      <c r="R435" s="11">
        <f t="shared" si="1"/>
        <v>0</v>
      </c>
      <c r="S435" s="11" t="s">
        <v>50</v>
      </c>
      <c r="T435" s="11">
        <f t="shared" si="2"/>
        <v>1</v>
      </c>
      <c r="U435" s="11" t="s">
        <v>51</v>
      </c>
      <c r="V435" s="11" t="s">
        <v>89</v>
      </c>
    </row>
    <row r="436" spans="1:22" ht="15.75" hidden="1" customHeight="1" x14ac:dyDescent="0.2">
      <c r="A436" s="11" t="s">
        <v>1253</v>
      </c>
      <c r="B436" s="11" t="s">
        <v>58</v>
      </c>
      <c r="C436" s="11" t="s">
        <v>47</v>
      </c>
      <c r="D436" s="12">
        <v>45678</v>
      </c>
      <c r="E436" s="12" t="str">
        <f t="shared" si="0"/>
        <v>2025</v>
      </c>
      <c r="F436" s="11" t="s">
        <v>23</v>
      </c>
      <c r="G436" s="11">
        <v>22.01</v>
      </c>
      <c r="H436" s="11">
        <v>46.02</v>
      </c>
      <c r="I436" s="11">
        <v>348</v>
      </c>
      <c r="J436" s="11">
        <v>42.9</v>
      </c>
      <c r="K436" s="11">
        <v>7.17</v>
      </c>
      <c r="L436" s="11">
        <v>99.29</v>
      </c>
      <c r="M436" s="11">
        <v>6.96</v>
      </c>
      <c r="N436" s="11">
        <v>125.2</v>
      </c>
      <c r="O436" s="11">
        <v>85.78</v>
      </c>
      <c r="P436" s="11">
        <v>95.18</v>
      </c>
      <c r="Q436" s="11" t="s">
        <v>4</v>
      </c>
      <c r="R436" s="11">
        <f t="shared" si="1"/>
        <v>0</v>
      </c>
      <c r="S436" s="11" t="s">
        <v>5</v>
      </c>
      <c r="T436" s="11">
        <f t="shared" si="2"/>
        <v>0</v>
      </c>
      <c r="U436" s="11" t="s">
        <v>6</v>
      </c>
      <c r="V436" s="11" t="s">
        <v>6</v>
      </c>
    </row>
    <row r="437" spans="1:22" ht="15.75" hidden="1" customHeight="1" x14ac:dyDescent="0.2">
      <c r="A437" s="11" t="s">
        <v>415</v>
      </c>
      <c r="B437" s="11" t="s">
        <v>34</v>
      </c>
      <c r="C437" s="11" t="s">
        <v>35</v>
      </c>
      <c r="D437" s="12">
        <v>45427</v>
      </c>
      <c r="E437" s="12" t="str">
        <f t="shared" si="0"/>
        <v>2024</v>
      </c>
      <c r="F437" s="11" t="s">
        <v>23</v>
      </c>
      <c r="G437" s="11">
        <v>22.65</v>
      </c>
      <c r="H437" s="11">
        <v>49.82</v>
      </c>
      <c r="I437" s="11">
        <v>290</v>
      </c>
      <c r="J437" s="11">
        <v>47.8</v>
      </c>
      <c r="K437" s="11">
        <v>8.36</v>
      </c>
      <c r="L437" s="11">
        <v>98.63</v>
      </c>
      <c r="M437" s="14"/>
      <c r="N437" s="11">
        <v>143.19999999999999</v>
      </c>
      <c r="O437" s="11">
        <v>88.58</v>
      </c>
      <c r="P437" s="11">
        <v>95.18</v>
      </c>
      <c r="Q437" s="11" t="s">
        <v>4</v>
      </c>
      <c r="R437" s="11">
        <f t="shared" si="1"/>
        <v>0</v>
      </c>
      <c r="S437" s="11" t="s">
        <v>5</v>
      </c>
      <c r="T437" s="11">
        <f t="shared" si="2"/>
        <v>0</v>
      </c>
      <c r="U437" s="11" t="s">
        <v>6</v>
      </c>
      <c r="V437" s="11" t="s">
        <v>6</v>
      </c>
    </row>
    <row r="438" spans="1:22" ht="15.75" hidden="1" customHeight="1" x14ac:dyDescent="0.2">
      <c r="A438" s="11" t="s">
        <v>1948</v>
      </c>
      <c r="B438" s="11" t="s">
        <v>58</v>
      </c>
      <c r="C438" s="11" t="s">
        <v>35</v>
      </c>
      <c r="D438" s="12">
        <v>46007</v>
      </c>
      <c r="E438" s="12" t="str">
        <f t="shared" si="0"/>
        <v>2025</v>
      </c>
      <c r="F438" s="11" t="s">
        <v>93</v>
      </c>
      <c r="G438" s="11">
        <v>21.71</v>
      </c>
      <c r="H438" s="11">
        <v>43.65</v>
      </c>
      <c r="I438" s="11">
        <v>316</v>
      </c>
      <c r="J438" s="11">
        <v>41.3</v>
      </c>
      <c r="K438" s="11">
        <v>6.85</v>
      </c>
      <c r="L438" s="11">
        <v>99.11</v>
      </c>
      <c r="M438" s="11">
        <v>6.84</v>
      </c>
      <c r="N438" s="14"/>
      <c r="O438" s="11">
        <v>85.08</v>
      </c>
      <c r="P438" s="11">
        <v>95.18</v>
      </c>
      <c r="Q438" s="11" t="s">
        <v>4</v>
      </c>
      <c r="R438" s="11">
        <f t="shared" si="1"/>
        <v>0</v>
      </c>
      <c r="S438" s="11" t="s">
        <v>5</v>
      </c>
      <c r="T438" s="11">
        <f t="shared" si="2"/>
        <v>0</v>
      </c>
      <c r="U438" s="11" t="s">
        <v>6</v>
      </c>
      <c r="V438" s="11" t="s">
        <v>6</v>
      </c>
    </row>
    <row r="439" spans="1:22" ht="15.75" hidden="1" customHeight="1" x14ac:dyDescent="0.2">
      <c r="A439" s="11" t="s">
        <v>1968</v>
      </c>
      <c r="B439" s="11" t="s">
        <v>58</v>
      </c>
      <c r="C439" s="11" t="s">
        <v>47</v>
      </c>
      <c r="D439" s="12">
        <v>45368</v>
      </c>
      <c r="E439" s="12" t="str">
        <f t="shared" si="0"/>
        <v>2024</v>
      </c>
      <c r="F439" s="11" t="s">
        <v>23</v>
      </c>
      <c r="G439" s="11">
        <v>21.89</v>
      </c>
      <c r="H439" s="11">
        <v>34.299999999999997</v>
      </c>
      <c r="I439" s="11">
        <v>320</v>
      </c>
      <c r="J439" s="11">
        <v>42.3</v>
      </c>
      <c r="K439" s="11">
        <v>7.34</v>
      </c>
      <c r="L439" s="11">
        <v>99.19</v>
      </c>
      <c r="M439" s="11">
        <v>6.7</v>
      </c>
      <c r="N439" s="11">
        <v>126.6</v>
      </c>
      <c r="O439" s="11">
        <v>87.9</v>
      </c>
      <c r="P439" s="11">
        <v>95.18</v>
      </c>
      <c r="Q439" s="11" t="s">
        <v>4</v>
      </c>
      <c r="R439" s="11">
        <f t="shared" si="1"/>
        <v>0</v>
      </c>
      <c r="S439" s="11" t="s">
        <v>5</v>
      </c>
      <c r="T439" s="11">
        <f t="shared" si="2"/>
        <v>0</v>
      </c>
      <c r="U439" s="11" t="s">
        <v>6</v>
      </c>
      <c r="V439" s="11" t="s">
        <v>6</v>
      </c>
    </row>
    <row r="440" spans="1:22" ht="15.75" hidden="1" customHeight="1" x14ac:dyDescent="0.2">
      <c r="A440" s="11" t="s">
        <v>416</v>
      </c>
      <c r="B440" s="11" t="s">
        <v>34</v>
      </c>
      <c r="C440" s="11" t="s">
        <v>47</v>
      </c>
      <c r="D440" s="12">
        <v>45951</v>
      </c>
      <c r="E440" s="12" t="str">
        <f t="shared" si="0"/>
        <v>2025</v>
      </c>
      <c r="F440" s="11" t="s">
        <v>37</v>
      </c>
      <c r="G440" s="11">
        <v>21.79</v>
      </c>
      <c r="H440" s="11">
        <v>42.53</v>
      </c>
      <c r="I440" s="11">
        <v>315</v>
      </c>
      <c r="J440" s="11">
        <v>40.799999999999997</v>
      </c>
      <c r="K440" s="11">
        <v>7.59</v>
      </c>
      <c r="L440" s="11">
        <v>99.01</v>
      </c>
      <c r="M440" s="11">
        <v>6.76</v>
      </c>
      <c r="N440" s="11">
        <v>118.2</v>
      </c>
      <c r="O440" s="11">
        <v>87</v>
      </c>
      <c r="P440" s="11">
        <v>95.18</v>
      </c>
      <c r="Q440" s="11" t="s">
        <v>4</v>
      </c>
      <c r="R440" s="11">
        <f t="shared" si="1"/>
        <v>0</v>
      </c>
      <c r="S440" s="11" t="s">
        <v>5</v>
      </c>
      <c r="T440" s="11">
        <f t="shared" si="2"/>
        <v>0</v>
      </c>
      <c r="U440" s="11" t="s">
        <v>6</v>
      </c>
      <c r="V440" s="11" t="s">
        <v>6</v>
      </c>
    </row>
    <row r="441" spans="1:22" ht="15.75" hidden="1" customHeight="1" x14ac:dyDescent="0.2">
      <c r="A441" s="11" t="s">
        <v>2055</v>
      </c>
      <c r="B441" s="11" t="s">
        <v>58</v>
      </c>
      <c r="C441" s="13" t="s">
        <v>35</v>
      </c>
      <c r="D441" s="12">
        <v>45631</v>
      </c>
      <c r="E441" s="12" t="str">
        <f t="shared" si="0"/>
        <v>2024</v>
      </c>
      <c r="F441" s="11" t="s">
        <v>23</v>
      </c>
      <c r="G441" s="11">
        <v>22.28</v>
      </c>
      <c r="H441" s="11">
        <v>43.2</v>
      </c>
      <c r="I441" s="11">
        <v>333</v>
      </c>
      <c r="J441" s="11">
        <v>35.4</v>
      </c>
      <c r="K441" s="11">
        <v>7.16</v>
      </c>
      <c r="L441" s="11">
        <v>99.19</v>
      </c>
      <c r="M441" s="11">
        <v>6.7</v>
      </c>
      <c r="N441" s="11">
        <v>119.4</v>
      </c>
      <c r="O441" s="11">
        <v>84.84</v>
      </c>
      <c r="P441" s="11">
        <v>95.18</v>
      </c>
      <c r="Q441" s="11" t="s">
        <v>4</v>
      </c>
      <c r="R441" s="11">
        <f t="shared" si="1"/>
        <v>0</v>
      </c>
      <c r="S441" s="11" t="s">
        <v>5</v>
      </c>
      <c r="T441" s="11">
        <f t="shared" si="2"/>
        <v>0</v>
      </c>
      <c r="U441" s="11" t="s">
        <v>6</v>
      </c>
      <c r="V441" s="11" t="s">
        <v>6</v>
      </c>
    </row>
    <row r="442" spans="1:22" ht="15.75" hidden="1" customHeight="1" x14ac:dyDescent="0.2">
      <c r="A442" s="11" t="s">
        <v>417</v>
      </c>
      <c r="B442" s="11" t="s">
        <v>34</v>
      </c>
      <c r="C442" s="11" t="s">
        <v>21</v>
      </c>
      <c r="D442" s="12">
        <v>45374</v>
      </c>
      <c r="E442" s="12" t="str">
        <f t="shared" si="0"/>
        <v>2024</v>
      </c>
      <c r="F442" s="11" t="s">
        <v>93</v>
      </c>
      <c r="G442" s="11">
        <v>21.32</v>
      </c>
      <c r="H442" s="11">
        <v>45.02</v>
      </c>
      <c r="I442" s="11">
        <v>335</v>
      </c>
      <c r="J442" s="11">
        <v>49.3</v>
      </c>
      <c r="K442" s="11">
        <v>8.85</v>
      </c>
      <c r="L442" s="11">
        <v>99.07</v>
      </c>
      <c r="M442" s="11">
        <v>6.86</v>
      </c>
      <c r="N442" s="11">
        <v>125.2</v>
      </c>
      <c r="O442" s="11">
        <v>85.98</v>
      </c>
      <c r="P442" s="11">
        <v>95.18</v>
      </c>
      <c r="Q442" s="11" t="s">
        <v>4</v>
      </c>
      <c r="R442" s="11">
        <f t="shared" si="1"/>
        <v>0</v>
      </c>
      <c r="S442" s="11" t="s">
        <v>5</v>
      </c>
      <c r="T442" s="11">
        <f t="shared" si="2"/>
        <v>0</v>
      </c>
      <c r="U442" s="11" t="s">
        <v>6</v>
      </c>
      <c r="V442" s="11" t="s">
        <v>6</v>
      </c>
    </row>
    <row r="443" spans="1:22" ht="15.75" customHeight="1" x14ac:dyDescent="0.2">
      <c r="A443" s="11" t="s">
        <v>116</v>
      </c>
      <c r="B443" s="11" t="s">
        <v>1</v>
      </c>
      <c r="C443" s="11" t="s">
        <v>47</v>
      </c>
      <c r="D443" s="12">
        <v>45839</v>
      </c>
      <c r="E443" s="12" t="str">
        <f t="shared" si="0"/>
        <v>2025</v>
      </c>
      <c r="F443" s="11" t="s">
        <v>23</v>
      </c>
      <c r="G443" s="11">
        <v>21.94</v>
      </c>
      <c r="H443" s="11">
        <v>44.05</v>
      </c>
      <c r="I443" s="11">
        <v>319</v>
      </c>
      <c r="J443" s="11">
        <v>35.200000000000003</v>
      </c>
      <c r="K443" s="11">
        <v>7.52</v>
      </c>
      <c r="L443" s="11">
        <v>99.03</v>
      </c>
      <c r="M443" s="11">
        <v>6.84</v>
      </c>
      <c r="N443" s="11">
        <v>123</v>
      </c>
      <c r="O443" s="11">
        <v>89.39</v>
      </c>
      <c r="P443" s="11">
        <v>93.7</v>
      </c>
      <c r="Q443" s="11" t="s">
        <v>4</v>
      </c>
      <c r="R443" s="11">
        <f t="shared" si="1"/>
        <v>0</v>
      </c>
      <c r="S443" s="11" t="s">
        <v>5</v>
      </c>
      <c r="T443" s="11">
        <f t="shared" si="2"/>
        <v>0</v>
      </c>
      <c r="U443" s="11" t="s">
        <v>6</v>
      </c>
      <c r="V443" s="11" t="s">
        <v>6</v>
      </c>
    </row>
    <row r="444" spans="1:22" ht="15.75" customHeight="1" x14ac:dyDescent="0.2">
      <c r="A444" s="11" t="s">
        <v>2074</v>
      </c>
      <c r="B444" s="11" t="s">
        <v>1</v>
      </c>
      <c r="C444" s="11" t="s">
        <v>47</v>
      </c>
      <c r="D444" s="12">
        <v>45873</v>
      </c>
      <c r="E444" s="12" t="str">
        <f t="shared" si="0"/>
        <v>2025</v>
      </c>
      <c r="F444" s="11" t="s">
        <v>93</v>
      </c>
      <c r="G444" s="11">
        <v>22.55</v>
      </c>
      <c r="H444" s="11">
        <v>38.92</v>
      </c>
      <c r="I444" s="11">
        <v>341</v>
      </c>
      <c r="J444" s="11">
        <v>33.9</v>
      </c>
      <c r="K444" s="11">
        <v>7.49</v>
      </c>
      <c r="L444" s="11">
        <v>99.46</v>
      </c>
      <c r="M444" s="11">
        <v>6.68</v>
      </c>
      <c r="N444" s="11">
        <v>106.1</v>
      </c>
      <c r="O444" s="11">
        <v>88.39</v>
      </c>
      <c r="P444" s="11">
        <v>93.7</v>
      </c>
      <c r="Q444" s="11" t="s">
        <v>4</v>
      </c>
      <c r="R444" s="11">
        <f t="shared" si="1"/>
        <v>0</v>
      </c>
      <c r="S444" s="11" t="s">
        <v>5</v>
      </c>
      <c r="T444" s="11">
        <f t="shared" si="2"/>
        <v>0</v>
      </c>
      <c r="U444" s="11" t="s">
        <v>6</v>
      </c>
      <c r="V444" s="11" t="s">
        <v>6</v>
      </c>
    </row>
    <row r="445" spans="1:22" ht="15.75" hidden="1" customHeight="1" x14ac:dyDescent="0.2">
      <c r="A445" s="11" t="s">
        <v>2077</v>
      </c>
      <c r="B445" s="11" t="s">
        <v>58</v>
      </c>
      <c r="C445" s="11" t="s">
        <v>21</v>
      </c>
      <c r="D445" s="12">
        <v>45338</v>
      </c>
      <c r="E445" s="12" t="str">
        <f t="shared" si="0"/>
        <v>2024</v>
      </c>
      <c r="F445" s="11" t="s">
        <v>37</v>
      </c>
      <c r="G445" s="11">
        <v>21.64</v>
      </c>
      <c r="H445" s="11">
        <v>44.71</v>
      </c>
      <c r="I445" s="11">
        <v>291</v>
      </c>
      <c r="J445" s="11">
        <v>45.9</v>
      </c>
      <c r="K445" s="11">
        <v>7.55</v>
      </c>
      <c r="L445" s="14"/>
      <c r="M445" s="11">
        <v>6.83</v>
      </c>
      <c r="N445" s="11">
        <v>115.6</v>
      </c>
      <c r="O445" s="11">
        <v>90.01</v>
      </c>
      <c r="P445" s="11">
        <v>95.18</v>
      </c>
      <c r="Q445" s="11" t="s">
        <v>4</v>
      </c>
      <c r="R445" s="11">
        <f t="shared" si="1"/>
        <v>0</v>
      </c>
      <c r="S445" s="11" t="s">
        <v>5</v>
      </c>
      <c r="T445" s="11">
        <f t="shared" si="2"/>
        <v>0</v>
      </c>
      <c r="U445" s="11" t="s">
        <v>6</v>
      </c>
      <c r="V445" s="11" t="s">
        <v>6</v>
      </c>
    </row>
    <row r="446" spans="1:22" ht="15.75" hidden="1" customHeight="1" x14ac:dyDescent="0.2">
      <c r="A446" s="11" t="s">
        <v>418</v>
      </c>
      <c r="B446" s="11" t="s">
        <v>34</v>
      </c>
      <c r="C446" s="11" t="s">
        <v>47</v>
      </c>
      <c r="D446" s="12">
        <v>45482</v>
      </c>
      <c r="E446" s="12" t="str">
        <f t="shared" si="0"/>
        <v>2024</v>
      </c>
      <c r="F446" s="11" t="s">
        <v>37</v>
      </c>
      <c r="G446" s="11">
        <v>22.03</v>
      </c>
      <c r="H446" s="11">
        <v>39.51</v>
      </c>
      <c r="I446" s="11">
        <v>273</v>
      </c>
      <c r="J446" s="11">
        <v>48</v>
      </c>
      <c r="K446" s="11">
        <v>7.89</v>
      </c>
      <c r="L446" s="11">
        <v>99.19</v>
      </c>
      <c r="M446" s="11">
        <v>6.86</v>
      </c>
      <c r="N446" s="11">
        <v>124.2</v>
      </c>
      <c r="O446" s="11">
        <v>88.25</v>
      </c>
      <c r="P446" s="11">
        <v>95.18</v>
      </c>
      <c r="Q446" s="11" t="s">
        <v>4</v>
      </c>
      <c r="R446" s="11">
        <f t="shared" si="1"/>
        <v>0</v>
      </c>
      <c r="S446" s="11" t="s">
        <v>5</v>
      </c>
      <c r="T446" s="11">
        <f t="shared" si="2"/>
        <v>0</v>
      </c>
      <c r="U446" s="11" t="s">
        <v>6</v>
      </c>
      <c r="V446" s="11" t="s">
        <v>6</v>
      </c>
    </row>
    <row r="447" spans="1:22" ht="15.75" hidden="1" customHeight="1" x14ac:dyDescent="0.2">
      <c r="A447" s="11" t="s">
        <v>2083</v>
      </c>
      <c r="B447" s="11" t="s">
        <v>58</v>
      </c>
      <c r="C447" s="13" t="s">
        <v>35</v>
      </c>
      <c r="D447" s="12">
        <v>45442</v>
      </c>
      <c r="E447" s="12" t="str">
        <f t="shared" si="0"/>
        <v>2024</v>
      </c>
      <c r="F447" s="11" t="s">
        <v>93</v>
      </c>
      <c r="G447" s="11">
        <v>22.26</v>
      </c>
      <c r="H447" s="11">
        <v>31.48</v>
      </c>
      <c r="I447" s="11">
        <v>338</v>
      </c>
      <c r="J447" s="11">
        <v>34.799999999999997</v>
      </c>
      <c r="K447" s="11">
        <v>6.14</v>
      </c>
      <c r="L447" s="11">
        <v>99.41</v>
      </c>
      <c r="M447" s="11">
        <v>6.62</v>
      </c>
      <c r="N447" s="11">
        <v>129.19999999999999</v>
      </c>
      <c r="O447" s="11">
        <v>88.45</v>
      </c>
      <c r="P447" s="11">
        <v>95.18</v>
      </c>
      <c r="Q447" s="11" t="s">
        <v>4</v>
      </c>
      <c r="R447" s="11">
        <f t="shared" si="1"/>
        <v>0</v>
      </c>
      <c r="S447" s="11" t="s">
        <v>50</v>
      </c>
      <c r="T447" s="11">
        <f t="shared" si="2"/>
        <v>1</v>
      </c>
      <c r="U447" s="11" t="s">
        <v>243</v>
      </c>
      <c r="V447" s="11" t="s">
        <v>89</v>
      </c>
    </row>
    <row r="448" spans="1:22" ht="15.75" hidden="1" customHeight="1" x14ac:dyDescent="0.2">
      <c r="A448" s="11" t="s">
        <v>1576</v>
      </c>
      <c r="B448" s="11" t="s">
        <v>58</v>
      </c>
      <c r="C448" s="11" t="s">
        <v>47</v>
      </c>
      <c r="D448" s="12">
        <v>45631</v>
      </c>
      <c r="E448" s="12" t="str">
        <f t="shared" si="0"/>
        <v>2024</v>
      </c>
      <c r="F448" s="11" t="s">
        <v>23</v>
      </c>
      <c r="G448" s="11">
        <v>21.72</v>
      </c>
      <c r="H448" s="11">
        <v>50.02</v>
      </c>
      <c r="I448" s="11">
        <v>320</v>
      </c>
      <c r="J448" s="11">
        <v>36.299999999999997</v>
      </c>
      <c r="K448" s="11">
        <v>6.83</v>
      </c>
      <c r="L448" s="11">
        <v>98.96</v>
      </c>
      <c r="M448" s="11">
        <v>7.01</v>
      </c>
      <c r="N448" s="11">
        <v>144.19999999999999</v>
      </c>
      <c r="O448" s="11">
        <v>90.53</v>
      </c>
      <c r="P448" s="11">
        <v>95.17</v>
      </c>
      <c r="Q448" s="11" t="s">
        <v>4</v>
      </c>
      <c r="R448" s="11">
        <f t="shared" si="1"/>
        <v>0</v>
      </c>
      <c r="S448" s="11" t="s">
        <v>5</v>
      </c>
      <c r="T448" s="11">
        <f t="shared" si="2"/>
        <v>0</v>
      </c>
      <c r="U448" s="11" t="s">
        <v>6</v>
      </c>
      <c r="V448" s="11" t="s">
        <v>6</v>
      </c>
    </row>
    <row r="449" spans="1:22" ht="15.75" hidden="1" customHeight="1" x14ac:dyDescent="0.2">
      <c r="A449" s="11" t="s">
        <v>2088</v>
      </c>
      <c r="B449" s="11" t="s">
        <v>58</v>
      </c>
      <c r="C449" s="11" t="s">
        <v>21</v>
      </c>
      <c r="D449" s="12">
        <v>45405</v>
      </c>
      <c r="E449" s="12" t="str">
        <f t="shared" si="0"/>
        <v>2024</v>
      </c>
      <c r="F449" s="11" t="s">
        <v>23</v>
      </c>
      <c r="G449" s="11">
        <v>21.02</v>
      </c>
      <c r="H449" s="11">
        <v>47.31</v>
      </c>
      <c r="I449" s="11">
        <v>351</v>
      </c>
      <c r="J449" s="11">
        <v>40.9</v>
      </c>
      <c r="K449" s="11">
        <v>7.25</v>
      </c>
      <c r="L449" s="11">
        <v>98.85</v>
      </c>
      <c r="M449" s="11">
        <v>6.73</v>
      </c>
      <c r="N449" s="14"/>
      <c r="O449" s="11">
        <v>87.35</v>
      </c>
      <c r="P449" s="11">
        <v>95.17</v>
      </c>
      <c r="Q449" s="11" t="s">
        <v>4</v>
      </c>
      <c r="R449" s="11">
        <f t="shared" si="1"/>
        <v>0</v>
      </c>
      <c r="S449" s="11" t="s">
        <v>50</v>
      </c>
      <c r="T449" s="11">
        <f t="shared" si="2"/>
        <v>1</v>
      </c>
      <c r="U449" s="11" t="s">
        <v>51</v>
      </c>
      <c r="V449" s="11" t="s">
        <v>89</v>
      </c>
    </row>
    <row r="450" spans="1:22" ht="15.75" hidden="1" customHeight="1" x14ac:dyDescent="0.2">
      <c r="A450" s="11" t="s">
        <v>419</v>
      </c>
      <c r="B450" s="11" t="s">
        <v>34</v>
      </c>
      <c r="C450" s="11" t="s">
        <v>21</v>
      </c>
      <c r="D450" s="12">
        <v>45305</v>
      </c>
      <c r="E450" s="12" t="str">
        <f t="shared" si="0"/>
        <v>2024</v>
      </c>
      <c r="F450" s="11" t="s">
        <v>23</v>
      </c>
      <c r="G450" s="11">
        <v>22.63</v>
      </c>
      <c r="H450" s="11">
        <v>45.38</v>
      </c>
      <c r="I450" s="11">
        <v>305</v>
      </c>
      <c r="J450" s="11">
        <v>46.1</v>
      </c>
      <c r="K450" s="11">
        <v>6.78</v>
      </c>
      <c r="L450" s="11">
        <v>98.98</v>
      </c>
      <c r="M450" s="11">
        <v>7</v>
      </c>
      <c r="N450" s="11">
        <v>130.80000000000001</v>
      </c>
      <c r="O450" s="11">
        <v>89.19</v>
      </c>
      <c r="P450" s="11">
        <v>95.16</v>
      </c>
      <c r="Q450" s="11" t="s">
        <v>4</v>
      </c>
      <c r="R450" s="11">
        <f t="shared" si="1"/>
        <v>0</v>
      </c>
      <c r="S450" s="11" t="s">
        <v>5</v>
      </c>
      <c r="T450" s="11">
        <f t="shared" si="2"/>
        <v>0</v>
      </c>
      <c r="U450" s="11" t="s">
        <v>6</v>
      </c>
      <c r="V450" s="11" t="s">
        <v>6</v>
      </c>
    </row>
    <row r="451" spans="1:22" ht="15.75" hidden="1" customHeight="1" x14ac:dyDescent="0.2">
      <c r="A451" s="11" t="s">
        <v>2094</v>
      </c>
      <c r="B451" s="11" t="s">
        <v>58</v>
      </c>
      <c r="C451" s="11" t="s">
        <v>21</v>
      </c>
      <c r="D451" s="12">
        <v>45736</v>
      </c>
      <c r="E451" s="12" t="str">
        <f t="shared" si="0"/>
        <v>2025</v>
      </c>
      <c r="F451" s="11" t="s">
        <v>93</v>
      </c>
      <c r="G451" s="14"/>
      <c r="H451" s="11">
        <v>37.549999999999997</v>
      </c>
      <c r="I451" s="11">
        <v>316</v>
      </c>
      <c r="J451" s="11">
        <v>35.799999999999997</v>
      </c>
      <c r="K451" s="11">
        <v>6.66</v>
      </c>
      <c r="L451" s="11">
        <v>98.66</v>
      </c>
      <c r="M451" s="11">
        <v>6.75</v>
      </c>
      <c r="N451" s="11">
        <v>100.6</v>
      </c>
      <c r="O451" s="11">
        <v>86.8</v>
      </c>
      <c r="P451" s="11">
        <v>95.16</v>
      </c>
      <c r="Q451" s="11" t="s">
        <v>4</v>
      </c>
      <c r="R451" s="11">
        <f t="shared" si="1"/>
        <v>0</v>
      </c>
      <c r="S451" s="11" t="s">
        <v>5</v>
      </c>
      <c r="T451" s="11">
        <f t="shared" si="2"/>
        <v>0</v>
      </c>
      <c r="U451" s="11" t="s">
        <v>6</v>
      </c>
      <c r="V451" s="11" t="s">
        <v>6</v>
      </c>
    </row>
    <row r="452" spans="1:22" ht="15.75" hidden="1" customHeight="1" x14ac:dyDescent="0.2">
      <c r="A452" s="11" t="s">
        <v>421</v>
      </c>
      <c r="B452" s="11" t="s">
        <v>34</v>
      </c>
      <c r="C452" s="11" t="s">
        <v>47</v>
      </c>
      <c r="D452" s="12">
        <v>45872</v>
      </c>
      <c r="E452" s="12" t="str">
        <f t="shared" si="0"/>
        <v>2025</v>
      </c>
      <c r="F452" s="11" t="s">
        <v>93</v>
      </c>
      <c r="G452" s="11">
        <v>20.28</v>
      </c>
      <c r="H452" s="11">
        <v>48.5</v>
      </c>
      <c r="I452" s="11">
        <v>334</v>
      </c>
      <c r="J452" s="11">
        <v>49.9</v>
      </c>
      <c r="K452" s="11">
        <v>8.01</v>
      </c>
      <c r="L452" s="11">
        <v>98.83</v>
      </c>
      <c r="M452" s="11">
        <v>7.06</v>
      </c>
      <c r="N452" s="11">
        <v>129.9</v>
      </c>
      <c r="O452" s="11">
        <v>85.72</v>
      </c>
      <c r="P452" s="11">
        <v>95.15</v>
      </c>
      <c r="Q452" s="11" t="s">
        <v>4</v>
      </c>
      <c r="R452" s="11">
        <f t="shared" si="1"/>
        <v>0</v>
      </c>
      <c r="S452" s="11" t="s">
        <v>5</v>
      </c>
      <c r="T452" s="11">
        <f t="shared" si="2"/>
        <v>0</v>
      </c>
      <c r="U452" s="11" t="s">
        <v>6</v>
      </c>
      <c r="V452" s="11" t="s">
        <v>6</v>
      </c>
    </row>
    <row r="453" spans="1:22" ht="15.75" hidden="1" customHeight="1" x14ac:dyDescent="0.2">
      <c r="A453" s="11" t="s">
        <v>2102</v>
      </c>
      <c r="B453" s="11" t="s">
        <v>58</v>
      </c>
      <c r="C453" s="11" t="s">
        <v>35</v>
      </c>
      <c r="D453" s="12">
        <v>45960</v>
      </c>
      <c r="E453" s="12" t="str">
        <f t="shared" si="0"/>
        <v>2025</v>
      </c>
      <c r="F453" s="11" t="s">
        <v>3</v>
      </c>
      <c r="G453" s="11">
        <v>23.26</v>
      </c>
      <c r="H453" s="11">
        <v>42.48</v>
      </c>
      <c r="I453" s="11">
        <v>320</v>
      </c>
      <c r="J453" s="11">
        <v>36.700000000000003</v>
      </c>
      <c r="K453" s="11">
        <v>6.24</v>
      </c>
      <c r="L453" s="11">
        <v>99.18</v>
      </c>
      <c r="M453" s="11">
        <v>6.83</v>
      </c>
      <c r="N453" s="11">
        <v>123.9</v>
      </c>
      <c r="O453" s="11">
        <v>92.78</v>
      </c>
      <c r="P453" s="11">
        <v>95.15</v>
      </c>
      <c r="Q453" s="11" t="s">
        <v>4</v>
      </c>
      <c r="R453" s="11">
        <f t="shared" si="1"/>
        <v>0</v>
      </c>
      <c r="S453" s="11" t="s">
        <v>5</v>
      </c>
      <c r="T453" s="11">
        <f t="shared" si="2"/>
        <v>0</v>
      </c>
      <c r="U453" s="11" t="s">
        <v>6</v>
      </c>
      <c r="V453" s="11" t="s">
        <v>6</v>
      </c>
    </row>
    <row r="454" spans="1:22" ht="15.75" hidden="1" customHeight="1" x14ac:dyDescent="0.2">
      <c r="A454" s="11" t="s">
        <v>2105</v>
      </c>
      <c r="B454" s="11" t="s">
        <v>58</v>
      </c>
      <c r="C454" s="11" t="s">
        <v>35</v>
      </c>
      <c r="D454" s="12">
        <v>45731</v>
      </c>
      <c r="E454" s="12" t="str">
        <f t="shared" si="0"/>
        <v>2025</v>
      </c>
      <c r="F454" s="11" t="s">
        <v>37</v>
      </c>
      <c r="G454" s="11">
        <v>23.96</v>
      </c>
      <c r="H454" s="11">
        <v>36.799999999999997</v>
      </c>
      <c r="I454" s="11">
        <v>305</v>
      </c>
      <c r="J454" s="11">
        <v>40</v>
      </c>
      <c r="K454" s="11">
        <v>6.44</v>
      </c>
      <c r="L454" s="11">
        <v>99.57</v>
      </c>
      <c r="M454" s="11">
        <v>6.79</v>
      </c>
      <c r="N454" s="11">
        <v>144.4</v>
      </c>
      <c r="O454" s="11">
        <v>89.96</v>
      </c>
      <c r="P454" s="11">
        <v>95.15</v>
      </c>
      <c r="Q454" s="11" t="s">
        <v>4</v>
      </c>
      <c r="R454" s="11">
        <f t="shared" si="1"/>
        <v>0</v>
      </c>
      <c r="S454" s="11" t="s">
        <v>5</v>
      </c>
      <c r="T454" s="11">
        <f t="shared" si="2"/>
        <v>0</v>
      </c>
      <c r="U454" s="11" t="s">
        <v>6</v>
      </c>
      <c r="V454" s="11" t="s">
        <v>6</v>
      </c>
    </row>
    <row r="455" spans="1:22" ht="15.75" customHeight="1" x14ac:dyDescent="0.2">
      <c r="A455" s="11" t="s">
        <v>1935</v>
      </c>
      <c r="B455" s="11" t="s">
        <v>1</v>
      </c>
      <c r="C455" s="11" t="s">
        <v>47</v>
      </c>
      <c r="D455" s="12">
        <v>46008</v>
      </c>
      <c r="E455" s="12" t="str">
        <f t="shared" si="0"/>
        <v>2025</v>
      </c>
      <c r="F455" s="11" t="s">
        <v>93</v>
      </c>
      <c r="G455" s="11">
        <v>22.6</v>
      </c>
      <c r="H455" s="11">
        <v>46.09</v>
      </c>
      <c r="I455" s="11">
        <v>314</v>
      </c>
      <c r="J455" s="11">
        <v>41.2</v>
      </c>
      <c r="K455" s="11">
        <v>5.9</v>
      </c>
      <c r="L455" s="11">
        <v>99.09</v>
      </c>
      <c r="M455" s="11">
        <v>6.8</v>
      </c>
      <c r="N455" s="11">
        <v>125.9</v>
      </c>
      <c r="O455" s="11">
        <v>90.94</v>
      </c>
      <c r="P455" s="11">
        <v>93.71</v>
      </c>
      <c r="Q455" s="11" t="s">
        <v>4</v>
      </c>
      <c r="R455" s="11">
        <f t="shared" si="1"/>
        <v>0</v>
      </c>
      <c r="S455" s="11" t="s">
        <v>50</v>
      </c>
      <c r="T455" s="11">
        <f t="shared" si="2"/>
        <v>1</v>
      </c>
      <c r="U455" s="11" t="s">
        <v>244</v>
      </c>
      <c r="V455" s="11" t="s">
        <v>89</v>
      </c>
    </row>
    <row r="456" spans="1:22" ht="15.75" hidden="1" customHeight="1" x14ac:dyDescent="0.2">
      <c r="A456" s="11" t="s">
        <v>2009</v>
      </c>
      <c r="B456" s="11" t="s">
        <v>58</v>
      </c>
      <c r="C456" s="11" t="s">
        <v>21</v>
      </c>
      <c r="D456" s="12">
        <v>45715</v>
      </c>
      <c r="E456" s="12" t="str">
        <f t="shared" si="0"/>
        <v>2025</v>
      </c>
      <c r="F456" s="11" t="s">
        <v>23</v>
      </c>
      <c r="G456" s="11">
        <v>23.57</v>
      </c>
      <c r="H456" s="11">
        <v>46.68</v>
      </c>
      <c r="I456" s="11">
        <v>356</v>
      </c>
      <c r="J456" s="11">
        <v>44.2</v>
      </c>
      <c r="K456" s="11">
        <v>6.39</v>
      </c>
      <c r="L456" s="11">
        <v>99.3</v>
      </c>
      <c r="M456" s="11">
        <v>6.96</v>
      </c>
      <c r="N456" s="11">
        <v>122.6</v>
      </c>
      <c r="O456" s="11">
        <v>90.01</v>
      </c>
      <c r="P456" s="11">
        <v>95.14</v>
      </c>
      <c r="Q456" s="11" t="s">
        <v>4</v>
      </c>
      <c r="R456" s="11">
        <f t="shared" si="1"/>
        <v>0</v>
      </c>
      <c r="S456" s="11" t="s">
        <v>5</v>
      </c>
      <c r="T456" s="11">
        <f t="shared" si="2"/>
        <v>0</v>
      </c>
      <c r="U456" s="11" t="s">
        <v>6</v>
      </c>
      <c r="V456" s="11" t="s">
        <v>6</v>
      </c>
    </row>
    <row r="457" spans="1:22" ht="15.75" customHeight="1" x14ac:dyDescent="0.2">
      <c r="A457" s="11" t="s">
        <v>311</v>
      </c>
      <c r="B457" s="11" t="s">
        <v>1</v>
      </c>
      <c r="C457" s="11" t="s">
        <v>47</v>
      </c>
      <c r="D457" s="12">
        <v>45775</v>
      </c>
      <c r="E457" s="12" t="str">
        <f t="shared" si="0"/>
        <v>2025</v>
      </c>
      <c r="F457" s="11" t="s">
        <v>93</v>
      </c>
      <c r="G457" s="11">
        <v>21.62</v>
      </c>
      <c r="H457" s="11">
        <v>42.17</v>
      </c>
      <c r="I457" s="11">
        <v>375</v>
      </c>
      <c r="J457" s="11">
        <v>36.1</v>
      </c>
      <c r="K457" s="11">
        <v>6.29</v>
      </c>
      <c r="L457" s="11">
        <v>99.43</v>
      </c>
      <c r="M457" s="11">
        <v>6.57</v>
      </c>
      <c r="N457" s="11">
        <v>131.19999999999999</v>
      </c>
      <c r="O457" s="11">
        <v>90.05</v>
      </c>
      <c r="P457" s="11">
        <v>93.72</v>
      </c>
      <c r="Q457" s="11" t="s">
        <v>4</v>
      </c>
      <c r="R457" s="11">
        <f t="shared" si="1"/>
        <v>0</v>
      </c>
      <c r="S457" s="11" t="s">
        <v>5</v>
      </c>
      <c r="T457" s="11">
        <f t="shared" si="2"/>
        <v>0</v>
      </c>
      <c r="U457" s="11" t="s">
        <v>6</v>
      </c>
      <c r="V457" s="11" t="s">
        <v>6</v>
      </c>
    </row>
    <row r="458" spans="1:22" ht="15.75" customHeight="1" x14ac:dyDescent="0.2">
      <c r="A458" s="11" t="s">
        <v>1221</v>
      </c>
      <c r="B458" s="11" t="s">
        <v>1</v>
      </c>
      <c r="C458" s="11" t="s">
        <v>47</v>
      </c>
      <c r="D458" s="12">
        <v>45799</v>
      </c>
      <c r="E458" s="12" t="str">
        <f t="shared" si="0"/>
        <v>2025</v>
      </c>
      <c r="F458" s="11" t="s">
        <v>37</v>
      </c>
      <c r="G458" s="11">
        <v>21.95</v>
      </c>
      <c r="H458" s="11">
        <v>36.51</v>
      </c>
      <c r="I458" s="11">
        <v>359</v>
      </c>
      <c r="J458" s="11">
        <v>34.1</v>
      </c>
      <c r="K458" s="11">
        <v>7.4</v>
      </c>
      <c r="L458" s="11">
        <v>99.6</v>
      </c>
      <c r="M458" s="11">
        <v>6.59</v>
      </c>
      <c r="N458" s="11">
        <v>116.8</v>
      </c>
      <c r="O458" s="11">
        <v>90.93</v>
      </c>
      <c r="P458" s="11">
        <v>93.72</v>
      </c>
      <c r="Q458" s="11" t="s">
        <v>4</v>
      </c>
      <c r="R458" s="11">
        <f t="shared" si="1"/>
        <v>0</v>
      </c>
      <c r="S458" s="11" t="s">
        <v>5</v>
      </c>
      <c r="T458" s="11">
        <f t="shared" si="2"/>
        <v>0</v>
      </c>
      <c r="U458" s="11" t="s">
        <v>6</v>
      </c>
      <c r="V458" s="11" t="s">
        <v>6</v>
      </c>
    </row>
    <row r="459" spans="1:22" ht="15.75" customHeight="1" x14ac:dyDescent="0.2">
      <c r="A459" s="11" t="s">
        <v>2108</v>
      </c>
      <c r="B459" s="11" t="s">
        <v>1</v>
      </c>
      <c r="C459" s="11" t="s">
        <v>47</v>
      </c>
      <c r="D459" s="12">
        <v>45655</v>
      </c>
      <c r="E459" s="12" t="str">
        <f t="shared" si="0"/>
        <v>2024</v>
      </c>
      <c r="F459" s="11" t="s">
        <v>23</v>
      </c>
      <c r="G459" s="11">
        <v>22.15</v>
      </c>
      <c r="H459" s="11">
        <v>41.7</v>
      </c>
      <c r="I459" s="11">
        <v>318</v>
      </c>
      <c r="J459" s="11">
        <v>42.1</v>
      </c>
      <c r="K459" s="11">
        <v>6.77</v>
      </c>
      <c r="L459" s="11">
        <v>99.1</v>
      </c>
      <c r="M459" s="11">
        <v>6.51</v>
      </c>
      <c r="N459" s="11">
        <v>120</v>
      </c>
      <c r="O459" s="11">
        <v>92.04</v>
      </c>
      <c r="P459" s="11">
        <v>93.73</v>
      </c>
      <c r="Q459" s="11" t="s">
        <v>4</v>
      </c>
      <c r="R459" s="11">
        <f t="shared" si="1"/>
        <v>0</v>
      </c>
      <c r="S459" s="11" t="s">
        <v>5</v>
      </c>
      <c r="T459" s="11">
        <f t="shared" si="2"/>
        <v>0</v>
      </c>
      <c r="U459" s="11" t="s">
        <v>6</v>
      </c>
      <c r="V459" s="11" t="s">
        <v>6</v>
      </c>
    </row>
    <row r="460" spans="1:22" ht="15.75" hidden="1" customHeight="1" x14ac:dyDescent="0.2">
      <c r="A460" s="11" t="s">
        <v>2114</v>
      </c>
      <c r="B460" s="11" t="s">
        <v>58</v>
      </c>
      <c r="C460" s="11" t="s">
        <v>35</v>
      </c>
      <c r="D460" s="12">
        <v>45343</v>
      </c>
      <c r="E460" s="12" t="str">
        <f t="shared" si="0"/>
        <v>2024</v>
      </c>
      <c r="F460" s="11" t="s">
        <v>3</v>
      </c>
      <c r="G460" s="11">
        <v>21.87</v>
      </c>
      <c r="H460" s="11">
        <v>41.45</v>
      </c>
      <c r="I460" s="11">
        <v>343</v>
      </c>
      <c r="J460" s="11">
        <v>35.200000000000003</v>
      </c>
      <c r="K460" s="11">
        <v>7.27</v>
      </c>
      <c r="L460" s="11">
        <v>99.12</v>
      </c>
      <c r="M460" s="11">
        <v>6.74</v>
      </c>
      <c r="N460" s="11">
        <v>107.5</v>
      </c>
      <c r="O460" s="11">
        <v>86.93</v>
      </c>
      <c r="P460" s="11">
        <v>95.14</v>
      </c>
      <c r="Q460" s="11" t="s">
        <v>4</v>
      </c>
      <c r="R460" s="11">
        <f t="shared" si="1"/>
        <v>0</v>
      </c>
      <c r="S460" s="11" t="s">
        <v>5</v>
      </c>
      <c r="T460" s="11">
        <f t="shared" si="2"/>
        <v>0</v>
      </c>
      <c r="U460" s="11" t="s">
        <v>6</v>
      </c>
      <c r="V460" s="11" t="s">
        <v>6</v>
      </c>
    </row>
    <row r="461" spans="1:22" ht="15.75" customHeight="1" x14ac:dyDescent="0.2">
      <c r="A461" s="11" t="s">
        <v>2116</v>
      </c>
      <c r="B461" s="11" t="s">
        <v>1</v>
      </c>
      <c r="C461" s="11" t="s">
        <v>47</v>
      </c>
      <c r="D461" s="12">
        <v>45958</v>
      </c>
      <c r="E461" s="12" t="str">
        <f t="shared" si="0"/>
        <v>2025</v>
      </c>
      <c r="F461" s="11" t="s">
        <v>37</v>
      </c>
      <c r="G461" s="11">
        <v>21.66</v>
      </c>
      <c r="H461" s="11">
        <v>48.11</v>
      </c>
      <c r="I461" s="11">
        <v>348</v>
      </c>
      <c r="J461" s="11">
        <v>43.7</v>
      </c>
      <c r="K461" s="11">
        <v>7.8</v>
      </c>
      <c r="L461" s="11">
        <v>99.22</v>
      </c>
      <c r="M461" s="11">
        <v>6.89</v>
      </c>
      <c r="N461" s="11">
        <v>122.1</v>
      </c>
      <c r="O461" s="11">
        <v>87.36</v>
      </c>
      <c r="P461" s="11">
        <v>93.73</v>
      </c>
      <c r="Q461" s="11" t="s">
        <v>4</v>
      </c>
      <c r="R461" s="11">
        <f t="shared" si="1"/>
        <v>0</v>
      </c>
      <c r="S461" s="11" t="s">
        <v>5</v>
      </c>
      <c r="T461" s="11">
        <f t="shared" si="2"/>
        <v>0</v>
      </c>
      <c r="U461" s="11" t="s">
        <v>6</v>
      </c>
      <c r="V461" s="11" t="s">
        <v>6</v>
      </c>
    </row>
    <row r="462" spans="1:22" ht="15.75" customHeight="1" x14ac:dyDescent="0.2">
      <c r="A462" s="11" t="s">
        <v>1977</v>
      </c>
      <c r="B462" s="11" t="s">
        <v>1</v>
      </c>
      <c r="C462" s="11" t="s">
        <v>35</v>
      </c>
      <c r="D462" s="12">
        <v>45972</v>
      </c>
      <c r="E462" s="12" t="str">
        <f t="shared" si="0"/>
        <v>2025</v>
      </c>
      <c r="F462" s="11" t="s">
        <v>23</v>
      </c>
      <c r="G462" s="11">
        <v>23.53</v>
      </c>
      <c r="H462" s="11">
        <v>40.57</v>
      </c>
      <c r="I462" s="11">
        <v>372</v>
      </c>
      <c r="J462" s="11">
        <v>36.5</v>
      </c>
      <c r="K462" s="11">
        <v>6.83</v>
      </c>
      <c r="L462" s="11">
        <v>98.87</v>
      </c>
      <c r="M462" s="11">
        <v>6.84</v>
      </c>
      <c r="N462" s="11">
        <v>124.9</v>
      </c>
      <c r="O462" s="11">
        <v>87.99</v>
      </c>
      <c r="P462" s="11">
        <v>93.74</v>
      </c>
      <c r="Q462" s="11" t="s">
        <v>4</v>
      </c>
      <c r="R462" s="11">
        <f t="shared" si="1"/>
        <v>0</v>
      </c>
      <c r="S462" s="11" t="s">
        <v>5</v>
      </c>
      <c r="T462" s="11">
        <f t="shared" si="2"/>
        <v>0</v>
      </c>
      <c r="U462" s="11" t="s">
        <v>6</v>
      </c>
      <c r="V462" s="11" t="s">
        <v>6</v>
      </c>
    </row>
    <row r="463" spans="1:22" ht="15.75" hidden="1" customHeight="1" x14ac:dyDescent="0.2">
      <c r="A463" s="11" t="s">
        <v>422</v>
      </c>
      <c r="B463" s="11" t="s">
        <v>34</v>
      </c>
      <c r="C463" s="11" t="s">
        <v>35</v>
      </c>
      <c r="D463" s="12">
        <v>45628</v>
      </c>
      <c r="E463" s="12" t="str">
        <f t="shared" si="0"/>
        <v>2024</v>
      </c>
      <c r="F463" s="11" t="s">
        <v>23</v>
      </c>
      <c r="G463" s="11">
        <v>21.17</v>
      </c>
      <c r="H463" s="11">
        <v>42.2</v>
      </c>
      <c r="I463" s="11">
        <v>319</v>
      </c>
      <c r="J463" s="11">
        <v>48.4</v>
      </c>
      <c r="K463" s="11">
        <v>8.48</v>
      </c>
      <c r="L463" s="11">
        <v>98.68</v>
      </c>
      <c r="M463" s="11">
        <v>7.1</v>
      </c>
      <c r="N463" s="11">
        <v>110.6</v>
      </c>
      <c r="O463" s="11">
        <v>88.95</v>
      </c>
      <c r="P463" s="11">
        <v>95.13</v>
      </c>
      <c r="Q463" s="11" t="s">
        <v>4</v>
      </c>
      <c r="R463" s="11">
        <f t="shared" si="1"/>
        <v>0</v>
      </c>
      <c r="S463" s="11" t="s">
        <v>5</v>
      </c>
      <c r="T463" s="11">
        <f t="shared" si="2"/>
        <v>0</v>
      </c>
      <c r="U463" s="11" t="s">
        <v>6</v>
      </c>
      <c r="V463" s="11" t="s">
        <v>6</v>
      </c>
    </row>
    <row r="464" spans="1:22" ht="15.75" hidden="1" customHeight="1" x14ac:dyDescent="0.2">
      <c r="A464" s="11" t="s">
        <v>2125</v>
      </c>
      <c r="B464" s="11" t="s">
        <v>58</v>
      </c>
      <c r="C464" s="13" t="s">
        <v>35</v>
      </c>
      <c r="D464" s="12">
        <v>45902</v>
      </c>
      <c r="E464" s="12" t="str">
        <f t="shared" si="0"/>
        <v>2025</v>
      </c>
      <c r="F464" s="11" t="s">
        <v>93</v>
      </c>
      <c r="G464" s="11">
        <v>23.07</v>
      </c>
      <c r="H464" s="11">
        <v>54.4</v>
      </c>
      <c r="I464" s="11">
        <v>277</v>
      </c>
      <c r="J464" s="11">
        <v>47.2</v>
      </c>
      <c r="K464" s="11">
        <v>7.68</v>
      </c>
      <c r="L464" s="11">
        <v>99.2</v>
      </c>
      <c r="M464" s="11">
        <v>7.02</v>
      </c>
      <c r="N464" s="11">
        <v>136.5</v>
      </c>
      <c r="O464" s="11">
        <v>87.05</v>
      </c>
      <c r="P464" s="11">
        <v>95.12</v>
      </c>
      <c r="Q464" s="11" t="s">
        <v>4</v>
      </c>
      <c r="R464" s="11">
        <f t="shared" si="1"/>
        <v>0</v>
      </c>
      <c r="S464" s="11" t="s">
        <v>50</v>
      </c>
      <c r="T464" s="11">
        <f t="shared" si="2"/>
        <v>1</v>
      </c>
      <c r="U464" s="11" t="s">
        <v>153</v>
      </c>
      <c r="V464" s="11" t="s">
        <v>52</v>
      </c>
    </row>
    <row r="465" spans="1:22" ht="15.75" customHeight="1" x14ac:dyDescent="0.2">
      <c r="A465" s="11" t="s">
        <v>1900</v>
      </c>
      <c r="B465" s="11" t="s">
        <v>1</v>
      </c>
      <c r="C465" s="13" t="s">
        <v>35</v>
      </c>
      <c r="D465" s="12">
        <v>45462</v>
      </c>
      <c r="E465" s="12" t="str">
        <f t="shared" si="0"/>
        <v>2024</v>
      </c>
      <c r="F465" s="11" t="s">
        <v>37</v>
      </c>
      <c r="G465" s="11">
        <v>22.86</v>
      </c>
      <c r="H465" s="11">
        <v>45.31</v>
      </c>
      <c r="I465" s="11">
        <v>340</v>
      </c>
      <c r="J465" s="11">
        <v>43.4</v>
      </c>
      <c r="K465" s="11">
        <v>7.71</v>
      </c>
      <c r="L465" s="11">
        <v>98.83</v>
      </c>
      <c r="M465" s="11">
        <v>6.59</v>
      </c>
      <c r="N465" s="11">
        <v>135.9</v>
      </c>
      <c r="O465" s="11">
        <v>87.81</v>
      </c>
      <c r="P465" s="11">
        <v>93.75</v>
      </c>
      <c r="Q465" s="11" t="s">
        <v>4</v>
      </c>
      <c r="R465" s="11">
        <f t="shared" si="1"/>
        <v>0</v>
      </c>
      <c r="S465" s="11" t="s">
        <v>5</v>
      </c>
      <c r="T465" s="11">
        <f t="shared" si="2"/>
        <v>0</v>
      </c>
      <c r="U465" s="11" t="s">
        <v>6</v>
      </c>
      <c r="V465" s="11" t="s">
        <v>6</v>
      </c>
    </row>
    <row r="466" spans="1:22" ht="15.75" hidden="1" customHeight="1" x14ac:dyDescent="0.2">
      <c r="A466" s="11" t="s">
        <v>938</v>
      </c>
      <c r="B466" s="11" t="s">
        <v>58</v>
      </c>
      <c r="C466" s="13" t="s">
        <v>35</v>
      </c>
      <c r="D466" s="12">
        <v>45960</v>
      </c>
      <c r="E466" s="12" t="str">
        <f t="shared" si="0"/>
        <v>2025</v>
      </c>
      <c r="F466" s="11" t="s">
        <v>37</v>
      </c>
      <c r="G466" s="11">
        <v>22.79</v>
      </c>
      <c r="H466" s="11">
        <v>44.28</v>
      </c>
      <c r="I466" s="11">
        <v>323</v>
      </c>
      <c r="J466" s="11">
        <v>40.799999999999997</v>
      </c>
      <c r="K466" s="11">
        <v>6.38</v>
      </c>
      <c r="L466" s="11">
        <v>99.16</v>
      </c>
      <c r="M466" s="11">
        <v>6.91</v>
      </c>
      <c r="N466" s="11">
        <v>135.5</v>
      </c>
      <c r="O466" s="11">
        <v>87.33</v>
      </c>
      <c r="P466" s="11">
        <v>95.11</v>
      </c>
      <c r="Q466" s="11" t="s">
        <v>4</v>
      </c>
      <c r="R466" s="11">
        <f t="shared" si="1"/>
        <v>0</v>
      </c>
      <c r="S466" s="11" t="s">
        <v>5</v>
      </c>
      <c r="T466" s="11">
        <f t="shared" si="2"/>
        <v>0</v>
      </c>
      <c r="U466" s="11" t="s">
        <v>6</v>
      </c>
      <c r="V466" s="11" t="s">
        <v>6</v>
      </c>
    </row>
    <row r="467" spans="1:22" ht="15.75" hidden="1" customHeight="1" x14ac:dyDescent="0.2">
      <c r="A467" s="11" t="s">
        <v>1210</v>
      </c>
      <c r="B467" s="11" t="s">
        <v>58</v>
      </c>
      <c r="C467" s="11" t="s">
        <v>21</v>
      </c>
      <c r="D467" s="12">
        <v>45774</v>
      </c>
      <c r="E467" s="12" t="str">
        <f t="shared" si="0"/>
        <v>2025</v>
      </c>
      <c r="F467" s="11" t="s">
        <v>93</v>
      </c>
      <c r="G467" s="11">
        <v>21.19</v>
      </c>
      <c r="H467" s="11">
        <v>41.36</v>
      </c>
      <c r="I467" s="11">
        <v>331</v>
      </c>
      <c r="J467" s="11">
        <v>45.3</v>
      </c>
      <c r="K467" s="11">
        <v>6.63</v>
      </c>
      <c r="L467" s="11">
        <v>98.96</v>
      </c>
      <c r="M467" s="11">
        <v>6.9</v>
      </c>
      <c r="N467" s="11">
        <v>135.9</v>
      </c>
      <c r="O467" s="11">
        <v>87.52</v>
      </c>
      <c r="P467" s="11">
        <v>95.11</v>
      </c>
      <c r="Q467" s="11" t="s">
        <v>4</v>
      </c>
      <c r="R467" s="11">
        <f t="shared" si="1"/>
        <v>0</v>
      </c>
      <c r="S467" s="11" t="s">
        <v>5</v>
      </c>
      <c r="T467" s="11">
        <f t="shared" si="2"/>
        <v>0</v>
      </c>
      <c r="U467" s="11" t="s">
        <v>6</v>
      </c>
      <c r="V467" s="11" t="s">
        <v>6</v>
      </c>
    </row>
    <row r="468" spans="1:22" ht="15.75" customHeight="1" x14ac:dyDescent="0.2">
      <c r="A468" s="11" t="s">
        <v>522</v>
      </c>
      <c r="B468" s="11" t="s">
        <v>1</v>
      </c>
      <c r="C468" s="13" t="s">
        <v>35</v>
      </c>
      <c r="D468" s="12">
        <v>45966</v>
      </c>
      <c r="E468" s="12" t="str">
        <f t="shared" si="0"/>
        <v>2025</v>
      </c>
      <c r="F468" s="11" t="s">
        <v>37</v>
      </c>
      <c r="G468" s="11">
        <v>21.66</v>
      </c>
      <c r="H468" s="11">
        <v>43.28</v>
      </c>
      <c r="I468" s="11">
        <v>316</v>
      </c>
      <c r="J468" s="11">
        <v>36.5</v>
      </c>
      <c r="K468" s="11">
        <v>7.12</v>
      </c>
      <c r="L468" s="11">
        <v>99.04</v>
      </c>
      <c r="M468" s="11">
        <v>6.55</v>
      </c>
      <c r="N468" s="11">
        <v>108.5</v>
      </c>
      <c r="O468" s="11">
        <v>89.04</v>
      </c>
      <c r="P468" s="11">
        <v>93.76</v>
      </c>
      <c r="Q468" s="11" t="s">
        <v>4</v>
      </c>
      <c r="R468" s="11">
        <f t="shared" si="1"/>
        <v>0</v>
      </c>
      <c r="S468" s="11" t="s">
        <v>5</v>
      </c>
      <c r="T468" s="11">
        <f t="shared" si="2"/>
        <v>0</v>
      </c>
      <c r="U468" s="11" t="s">
        <v>6</v>
      </c>
      <c r="V468" s="11" t="s">
        <v>6</v>
      </c>
    </row>
    <row r="469" spans="1:22" ht="15.75" hidden="1" customHeight="1" x14ac:dyDescent="0.2">
      <c r="A469" s="11" t="s">
        <v>1949</v>
      </c>
      <c r="B469" s="11" t="s">
        <v>20</v>
      </c>
      <c r="C469" s="11" t="s">
        <v>21</v>
      </c>
      <c r="D469" s="12">
        <v>45756</v>
      </c>
      <c r="E469" s="12" t="str">
        <f t="shared" si="0"/>
        <v>2025</v>
      </c>
      <c r="F469" s="11" t="s">
        <v>37</v>
      </c>
      <c r="G469" s="11">
        <v>22.38</v>
      </c>
      <c r="H469" s="11">
        <v>32.58</v>
      </c>
      <c r="I469" s="11">
        <v>320</v>
      </c>
      <c r="J469" s="11">
        <v>50.4</v>
      </c>
      <c r="K469" s="11">
        <v>8.9</v>
      </c>
      <c r="L469" s="11">
        <v>98.9</v>
      </c>
      <c r="M469" s="11">
        <v>6.84</v>
      </c>
      <c r="N469" s="11">
        <v>128</v>
      </c>
      <c r="O469" s="11">
        <v>84.62</v>
      </c>
      <c r="P469" s="11">
        <v>95.11</v>
      </c>
      <c r="Q469" s="11" t="s">
        <v>4</v>
      </c>
      <c r="R469" s="11">
        <f t="shared" si="1"/>
        <v>0</v>
      </c>
      <c r="S469" s="11" t="s">
        <v>5</v>
      </c>
      <c r="T469" s="11">
        <f t="shared" si="2"/>
        <v>0</v>
      </c>
      <c r="U469" s="11" t="s">
        <v>6</v>
      </c>
      <c r="V469" s="11" t="s">
        <v>6</v>
      </c>
    </row>
    <row r="470" spans="1:22" ht="15.75" customHeight="1" x14ac:dyDescent="0.2">
      <c r="A470" s="11" t="s">
        <v>1383</v>
      </c>
      <c r="B470" s="11" t="s">
        <v>1</v>
      </c>
      <c r="C470" s="11" t="s">
        <v>35</v>
      </c>
      <c r="D470" s="12">
        <v>45823</v>
      </c>
      <c r="E470" s="12" t="str">
        <f t="shared" si="0"/>
        <v>2025</v>
      </c>
      <c r="F470" s="11" t="s">
        <v>37</v>
      </c>
      <c r="G470" s="11">
        <v>22.11</v>
      </c>
      <c r="H470" s="11">
        <v>46.24</v>
      </c>
      <c r="I470" s="11">
        <v>362</v>
      </c>
      <c r="J470" s="11">
        <v>26.6</v>
      </c>
      <c r="K470" s="11">
        <v>7.15</v>
      </c>
      <c r="L470" s="11">
        <v>99.58</v>
      </c>
      <c r="M470" s="11">
        <v>6.84</v>
      </c>
      <c r="N470" s="11">
        <v>110</v>
      </c>
      <c r="O470" s="11">
        <v>90.41</v>
      </c>
      <c r="P470" s="11">
        <v>93.77</v>
      </c>
      <c r="Q470" s="11" t="s">
        <v>4</v>
      </c>
      <c r="R470" s="11">
        <f t="shared" si="1"/>
        <v>0</v>
      </c>
      <c r="S470" s="11" t="s">
        <v>5</v>
      </c>
      <c r="T470" s="11">
        <f t="shared" si="2"/>
        <v>0</v>
      </c>
      <c r="U470" s="11" t="s">
        <v>6</v>
      </c>
      <c r="V470" s="11" t="s">
        <v>6</v>
      </c>
    </row>
    <row r="471" spans="1:22" ht="15.75" customHeight="1" x14ac:dyDescent="0.2">
      <c r="A471" s="11" t="s">
        <v>2001</v>
      </c>
      <c r="B471" s="11" t="s">
        <v>1</v>
      </c>
      <c r="C471" s="11" t="s">
        <v>47</v>
      </c>
      <c r="D471" s="12">
        <v>45717</v>
      </c>
      <c r="E471" s="12" t="str">
        <f t="shared" si="0"/>
        <v>2025</v>
      </c>
      <c r="F471" s="11" t="s">
        <v>23</v>
      </c>
      <c r="G471" s="11">
        <v>22.09</v>
      </c>
      <c r="H471" s="11">
        <v>54.44</v>
      </c>
      <c r="I471" s="11">
        <v>360</v>
      </c>
      <c r="J471" s="11">
        <v>43.9</v>
      </c>
      <c r="K471" s="11">
        <v>6.93</v>
      </c>
      <c r="L471" s="11">
        <v>99.22</v>
      </c>
      <c r="M471" s="11">
        <v>6.81</v>
      </c>
      <c r="N471" s="11">
        <v>136.6</v>
      </c>
      <c r="O471" s="11">
        <v>87.63</v>
      </c>
      <c r="P471" s="11">
        <v>93.77</v>
      </c>
      <c r="Q471" s="11" t="s">
        <v>4</v>
      </c>
      <c r="R471" s="11">
        <f t="shared" si="1"/>
        <v>0</v>
      </c>
      <c r="S471" s="11" t="s">
        <v>5</v>
      </c>
      <c r="T471" s="11">
        <f t="shared" si="2"/>
        <v>0</v>
      </c>
      <c r="U471" s="11" t="s">
        <v>6</v>
      </c>
      <c r="V471" s="11" t="s">
        <v>6</v>
      </c>
    </row>
    <row r="472" spans="1:22" ht="15.75" customHeight="1" x14ac:dyDescent="0.2">
      <c r="A472" s="11" t="s">
        <v>2144</v>
      </c>
      <c r="B472" s="11" t="s">
        <v>1</v>
      </c>
      <c r="C472" s="11" t="s">
        <v>21</v>
      </c>
      <c r="D472" s="12">
        <v>46015</v>
      </c>
      <c r="E472" s="12" t="str">
        <f t="shared" si="0"/>
        <v>2025</v>
      </c>
      <c r="F472" s="11" t="s">
        <v>3</v>
      </c>
      <c r="G472" s="11">
        <v>23.66</v>
      </c>
      <c r="H472" s="11">
        <v>44.75</v>
      </c>
      <c r="I472" s="11">
        <v>333</v>
      </c>
      <c r="J472" s="11">
        <v>37.799999999999997</v>
      </c>
      <c r="K472" s="11">
        <v>6.7</v>
      </c>
      <c r="L472" s="11">
        <v>98.78</v>
      </c>
      <c r="M472" s="11">
        <v>6.87</v>
      </c>
      <c r="N472" s="11">
        <v>120.3</v>
      </c>
      <c r="O472" s="11">
        <v>89.04</v>
      </c>
      <c r="P472" s="11">
        <v>93.77</v>
      </c>
      <c r="Q472" s="11" t="s">
        <v>4</v>
      </c>
      <c r="R472" s="11">
        <f t="shared" si="1"/>
        <v>0</v>
      </c>
      <c r="S472" s="11" t="s">
        <v>5</v>
      </c>
      <c r="T472" s="11">
        <f t="shared" si="2"/>
        <v>0</v>
      </c>
      <c r="U472" s="11" t="s">
        <v>6</v>
      </c>
      <c r="V472" s="11" t="s">
        <v>6</v>
      </c>
    </row>
    <row r="473" spans="1:22" ht="15.75" customHeight="1" x14ac:dyDescent="0.2">
      <c r="A473" s="11" t="s">
        <v>2148</v>
      </c>
      <c r="B473" s="11" t="s">
        <v>1</v>
      </c>
      <c r="C473" s="11" t="s">
        <v>21</v>
      </c>
      <c r="D473" s="12">
        <v>46017</v>
      </c>
      <c r="E473" s="12" t="str">
        <f t="shared" si="0"/>
        <v>2025</v>
      </c>
      <c r="F473" s="11" t="s">
        <v>93</v>
      </c>
      <c r="G473" s="11">
        <v>23.09</v>
      </c>
      <c r="H473" s="11">
        <v>43.67</v>
      </c>
      <c r="I473" s="11">
        <v>379</v>
      </c>
      <c r="J473" s="11">
        <v>37.9</v>
      </c>
      <c r="K473" s="11">
        <v>6.1</v>
      </c>
      <c r="L473" s="11">
        <v>98.9</v>
      </c>
      <c r="M473" s="11">
        <v>6.73</v>
      </c>
      <c r="N473" s="11">
        <v>117.6</v>
      </c>
      <c r="O473" s="11">
        <v>87.63</v>
      </c>
      <c r="P473" s="11">
        <v>93.77</v>
      </c>
      <c r="Q473" s="11" t="s">
        <v>4</v>
      </c>
      <c r="R473" s="11">
        <f t="shared" si="1"/>
        <v>0</v>
      </c>
      <c r="S473" s="11" t="s">
        <v>5</v>
      </c>
      <c r="T473" s="11">
        <f t="shared" si="2"/>
        <v>0</v>
      </c>
      <c r="U473" s="11" t="s">
        <v>6</v>
      </c>
      <c r="V473" s="11" t="s">
        <v>6</v>
      </c>
    </row>
    <row r="474" spans="1:22" ht="15.75" customHeight="1" x14ac:dyDescent="0.2">
      <c r="A474" s="11" t="s">
        <v>1218</v>
      </c>
      <c r="B474" s="11" t="s">
        <v>1</v>
      </c>
      <c r="C474" s="11" t="s">
        <v>21</v>
      </c>
      <c r="D474" s="12">
        <v>45913</v>
      </c>
      <c r="E474" s="12" t="str">
        <f t="shared" si="0"/>
        <v>2025</v>
      </c>
      <c r="F474" s="11" t="s">
        <v>3</v>
      </c>
      <c r="G474" s="11">
        <v>23.76</v>
      </c>
      <c r="H474" s="11">
        <v>39.340000000000003</v>
      </c>
      <c r="I474" s="11">
        <v>332</v>
      </c>
      <c r="J474" s="11">
        <v>35.1</v>
      </c>
      <c r="K474" s="11">
        <v>7.01</v>
      </c>
      <c r="L474" s="11">
        <v>99.19</v>
      </c>
      <c r="M474" s="11">
        <v>6.63</v>
      </c>
      <c r="N474" s="11">
        <v>124.9</v>
      </c>
      <c r="O474" s="11">
        <v>87.75</v>
      </c>
      <c r="P474" s="11">
        <v>93.78</v>
      </c>
      <c r="Q474" s="11" t="s">
        <v>4</v>
      </c>
      <c r="R474" s="11">
        <f t="shared" si="1"/>
        <v>0</v>
      </c>
      <c r="S474" s="11" t="s">
        <v>5</v>
      </c>
      <c r="T474" s="11">
        <f t="shared" si="2"/>
        <v>0</v>
      </c>
      <c r="U474" s="11" t="s">
        <v>6</v>
      </c>
      <c r="V474" s="11" t="s">
        <v>6</v>
      </c>
    </row>
    <row r="475" spans="1:22" ht="15.75" customHeight="1" x14ac:dyDescent="0.2">
      <c r="A475" s="11" t="s">
        <v>1928</v>
      </c>
      <c r="B475" s="11" t="s">
        <v>1</v>
      </c>
      <c r="C475" s="11" t="s">
        <v>21</v>
      </c>
      <c r="D475" s="12">
        <v>45385</v>
      </c>
      <c r="E475" s="12" t="str">
        <f t="shared" si="0"/>
        <v>2024</v>
      </c>
      <c r="F475" s="11" t="s">
        <v>3</v>
      </c>
      <c r="G475" s="11">
        <v>22.93</v>
      </c>
      <c r="H475" s="11">
        <v>48.29</v>
      </c>
      <c r="I475" s="11">
        <v>295</v>
      </c>
      <c r="J475" s="11">
        <v>41.5</v>
      </c>
      <c r="K475" s="11">
        <v>7.74</v>
      </c>
      <c r="L475" s="11">
        <v>98.95</v>
      </c>
      <c r="M475" s="11">
        <v>6.88</v>
      </c>
      <c r="N475" s="11">
        <v>110.4</v>
      </c>
      <c r="O475" s="11">
        <v>87.96</v>
      </c>
      <c r="P475" s="11">
        <v>93.78</v>
      </c>
      <c r="Q475" s="11" t="s">
        <v>4</v>
      </c>
      <c r="R475" s="11">
        <f t="shared" si="1"/>
        <v>0</v>
      </c>
      <c r="S475" s="11" t="s">
        <v>5</v>
      </c>
      <c r="T475" s="11">
        <f t="shared" si="2"/>
        <v>0</v>
      </c>
      <c r="U475" s="11" t="s">
        <v>6</v>
      </c>
      <c r="V475" s="11" t="s">
        <v>6</v>
      </c>
    </row>
    <row r="476" spans="1:22" ht="15.75" hidden="1" customHeight="1" x14ac:dyDescent="0.2">
      <c r="A476" s="11" t="s">
        <v>2091</v>
      </c>
      <c r="B476" s="11" t="s">
        <v>20</v>
      </c>
      <c r="C476" s="11" t="s">
        <v>35</v>
      </c>
      <c r="D476" s="12">
        <v>45686</v>
      </c>
      <c r="E476" s="12" t="str">
        <f t="shared" si="0"/>
        <v>2025</v>
      </c>
      <c r="F476" s="11" t="s">
        <v>37</v>
      </c>
      <c r="G476" s="11">
        <v>23.46</v>
      </c>
      <c r="H476" s="11">
        <v>51.31</v>
      </c>
      <c r="I476" s="11">
        <v>307</v>
      </c>
      <c r="J476" s="11">
        <v>47.7</v>
      </c>
      <c r="K476" s="11">
        <v>8.52</v>
      </c>
      <c r="L476" s="11">
        <v>98.61</v>
      </c>
      <c r="M476" s="11">
        <v>7.16</v>
      </c>
      <c r="N476" s="11">
        <v>133.19999999999999</v>
      </c>
      <c r="O476" s="14"/>
      <c r="P476" s="11">
        <v>95.09</v>
      </c>
      <c r="Q476" s="11" t="s">
        <v>4</v>
      </c>
      <c r="R476" s="11">
        <f t="shared" si="1"/>
        <v>0</v>
      </c>
      <c r="S476" s="11" t="s">
        <v>5</v>
      </c>
      <c r="T476" s="11">
        <f t="shared" si="2"/>
        <v>0</v>
      </c>
      <c r="U476" s="11" t="s">
        <v>6</v>
      </c>
      <c r="V476" s="11" t="s">
        <v>6</v>
      </c>
    </row>
    <row r="477" spans="1:22" ht="15.75" hidden="1" customHeight="1" x14ac:dyDescent="0.2">
      <c r="A477" s="11" t="s">
        <v>2205</v>
      </c>
      <c r="B477" s="11" t="s">
        <v>58</v>
      </c>
      <c r="C477" s="11" t="s">
        <v>21</v>
      </c>
      <c r="D477" s="12">
        <v>45837</v>
      </c>
      <c r="E477" s="12" t="str">
        <f t="shared" si="0"/>
        <v>2025</v>
      </c>
      <c r="F477" s="11" t="s">
        <v>23</v>
      </c>
      <c r="G477" s="11">
        <v>21.31</v>
      </c>
      <c r="H477" s="11">
        <v>34.85</v>
      </c>
      <c r="I477" s="11">
        <v>315</v>
      </c>
      <c r="J477" s="11">
        <v>45.3</v>
      </c>
      <c r="K477" s="11">
        <v>7.46</v>
      </c>
      <c r="L477" s="11">
        <v>99.68</v>
      </c>
      <c r="M477" s="11">
        <v>6.47</v>
      </c>
      <c r="N477" s="11">
        <v>134.5</v>
      </c>
      <c r="O477" s="11">
        <v>86.85</v>
      </c>
      <c r="P477" s="11">
        <v>95.09</v>
      </c>
      <c r="Q477" s="11" t="s">
        <v>4</v>
      </c>
      <c r="R477" s="11">
        <f t="shared" si="1"/>
        <v>0</v>
      </c>
      <c r="S477" s="11" t="s">
        <v>5</v>
      </c>
      <c r="T477" s="11">
        <f t="shared" si="2"/>
        <v>0</v>
      </c>
      <c r="U477" s="11" t="s">
        <v>6</v>
      </c>
      <c r="V477" s="11" t="s">
        <v>6</v>
      </c>
    </row>
    <row r="478" spans="1:22" ht="15.75" customHeight="1" x14ac:dyDescent="0.2">
      <c r="A478" s="11" t="s">
        <v>2209</v>
      </c>
      <c r="B478" s="11" t="s">
        <v>1</v>
      </c>
      <c r="C478" s="11" t="s">
        <v>47</v>
      </c>
      <c r="D478" s="12">
        <v>45358</v>
      </c>
      <c r="E478" s="12" t="str">
        <f t="shared" si="0"/>
        <v>2024</v>
      </c>
      <c r="F478" s="11" t="s">
        <v>93</v>
      </c>
      <c r="G478" s="11">
        <v>22.84</v>
      </c>
      <c r="H478" s="11">
        <v>41.05</v>
      </c>
      <c r="I478" s="11">
        <v>343</v>
      </c>
      <c r="J478" s="11">
        <v>30.4</v>
      </c>
      <c r="K478" s="11">
        <v>7.38</v>
      </c>
      <c r="L478" s="11">
        <v>98.9</v>
      </c>
      <c r="M478" s="11">
        <v>6.68</v>
      </c>
      <c r="N478" s="11">
        <v>112.6</v>
      </c>
      <c r="O478" s="11">
        <v>89.36</v>
      </c>
      <c r="P478" s="11">
        <v>93.78</v>
      </c>
      <c r="Q478" s="11" t="s">
        <v>4</v>
      </c>
      <c r="R478" s="11">
        <f t="shared" si="1"/>
        <v>0</v>
      </c>
      <c r="S478" s="11" t="s">
        <v>5</v>
      </c>
      <c r="T478" s="11">
        <f t="shared" si="2"/>
        <v>0</v>
      </c>
      <c r="U478" s="11" t="s">
        <v>6</v>
      </c>
      <c r="V478" s="11" t="s">
        <v>6</v>
      </c>
    </row>
    <row r="479" spans="1:22" ht="15.75" customHeight="1" x14ac:dyDescent="0.2">
      <c r="A479" s="11" t="s">
        <v>389</v>
      </c>
      <c r="B479" s="11" t="s">
        <v>1</v>
      </c>
      <c r="C479" s="13" t="s">
        <v>35</v>
      </c>
      <c r="D479" s="12">
        <v>45312</v>
      </c>
      <c r="E479" s="12" t="str">
        <f t="shared" si="0"/>
        <v>2024</v>
      </c>
      <c r="F479" s="11" t="s">
        <v>23</v>
      </c>
      <c r="G479" s="11">
        <v>23.81</v>
      </c>
      <c r="H479" s="11">
        <v>42.94</v>
      </c>
      <c r="I479" s="11">
        <v>318</v>
      </c>
      <c r="J479" s="11">
        <v>32</v>
      </c>
      <c r="K479" s="11">
        <v>6.1</v>
      </c>
      <c r="L479" s="11">
        <v>99.53</v>
      </c>
      <c r="M479" s="11">
        <v>6.63</v>
      </c>
      <c r="N479" s="11">
        <v>130.9</v>
      </c>
      <c r="O479" s="11">
        <v>86.49</v>
      </c>
      <c r="P479" s="11">
        <v>93.79</v>
      </c>
      <c r="Q479" s="11" t="s">
        <v>4</v>
      </c>
      <c r="R479" s="11">
        <f t="shared" si="1"/>
        <v>0</v>
      </c>
      <c r="S479" s="11" t="s">
        <v>50</v>
      </c>
      <c r="T479" s="11">
        <f t="shared" si="2"/>
        <v>1</v>
      </c>
      <c r="U479" s="11" t="s">
        <v>153</v>
      </c>
      <c r="V479" s="11" t="s">
        <v>89</v>
      </c>
    </row>
    <row r="480" spans="1:22" ht="15.75" hidden="1" customHeight="1" x14ac:dyDescent="0.2">
      <c r="A480" s="11" t="s">
        <v>250</v>
      </c>
      <c r="B480" s="11" t="s">
        <v>20</v>
      </c>
      <c r="C480" s="11" t="s">
        <v>47</v>
      </c>
      <c r="D480" s="12">
        <v>45636</v>
      </c>
      <c r="E480" s="12" t="str">
        <f t="shared" si="0"/>
        <v>2024</v>
      </c>
      <c r="F480" s="11" t="s">
        <v>93</v>
      </c>
      <c r="G480" s="11">
        <v>20.74</v>
      </c>
      <c r="H480" s="11">
        <v>45.76</v>
      </c>
      <c r="I480" s="11">
        <v>315</v>
      </c>
      <c r="J480" s="11">
        <v>47.2</v>
      </c>
      <c r="K480" s="11">
        <v>8.41</v>
      </c>
      <c r="L480" s="11">
        <v>98.68</v>
      </c>
      <c r="M480" s="11">
        <v>7</v>
      </c>
      <c r="N480" s="11">
        <v>138.1</v>
      </c>
      <c r="O480" s="11">
        <v>83.64</v>
      </c>
      <c r="P480" s="11">
        <v>95.08</v>
      </c>
      <c r="Q480" s="11" t="s">
        <v>4</v>
      </c>
      <c r="R480" s="11">
        <f t="shared" si="1"/>
        <v>0</v>
      </c>
      <c r="S480" s="11" t="s">
        <v>5</v>
      </c>
      <c r="T480" s="11">
        <f t="shared" si="2"/>
        <v>0</v>
      </c>
      <c r="U480" s="11" t="s">
        <v>6</v>
      </c>
      <c r="V480" s="11" t="s">
        <v>6</v>
      </c>
    </row>
    <row r="481" spans="1:22" ht="15.75" hidden="1" customHeight="1" x14ac:dyDescent="0.2">
      <c r="A481" s="11" t="s">
        <v>1581</v>
      </c>
      <c r="B481" s="11" t="s">
        <v>58</v>
      </c>
      <c r="C481" s="11" t="s">
        <v>35</v>
      </c>
      <c r="D481" s="12">
        <v>45908</v>
      </c>
      <c r="E481" s="12" t="str">
        <f t="shared" si="0"/>
        <v>2025</v>
      </c>
      <c r="F481" s="11" t="s">
        <v>23</v>
      </c>
      <c r="G481" s="11">
        <v>21.94</v>
      </c>
      <c r="H481" s="11">
        <v>40.79</v>
      </c>
      <c r="I481" s="11">
        <v>346</v>
      </c>
      <c r="J481" s="11">
        <v>44.9</v>
      </c>
      <c r="K481" s="11">
        <v>6.19</v>
      </c>
      <c r="L481" s="11">
        <v>99.8</v>
      </c>
      <c r="M481" s="11">
        <v>7.1</v>
      </c>
      <c r="N481" s="11">
        <v>119.8</v>
      </c>
      <c r="O481" s="11">
        <v>88.22</v>
      </c>
      <c r="P481" s="11">
        <v>95.08</v>
      </c>
      <c r="Q481" s="11" t="s">
        <v>4</v>
      </c>
      <c r="R481" s="11">
        <f t="shared" si="1"/>
        <v>0</v>
      </c>
      <c r="S481" s="11" t="s">
        <v>5</v>
      </c>
      <c r="T481" s="11">
        <f t="shared" si="2"/>
        <v>0</v>
      </c>
      <c r="U481" s="11" t="s">
        <v>6</v>
      </c>
      <c r="V481" s="11" t="s">
        <v>6</v>
      </c>
    </row>
    <row r="482" spans="1:22" ht="15.75" hidden="1" customHeight="1" x14ac:dyDescent="0.2">
      <c r="A482" s="11" t="s">
        <v>423</v>
      </c>
      <c r="B482" s="11" t="s">
        <v>34</v>
      </c>
      <c r="C482" s="11" t="s">
        <v>35</v>
      </c>
      <c r="D482" s="12">
        <v>46015</v>
      </c>
      <c r="E482" s="12" t="str">
        <f t="shared" si="0"/>
        <v>2025</v>
      </c>
      <c r="F482" s="11" t="s">
        <v>93</v>
      </c>
      <c r="G482" s="11">
        <v>21.3</v>
      </c>
      <c r="H482" s="11">
        <v>42.23</v>
      </c>
      <c r="I482" s="11">
        <v>331</v>
      </c>
      <c r="J482" s="11">
        <v>43.8</v>
      </c>
      <c r="K482" s="11">
        <v>6.17</v>
      </c>
      <c r="L482" s="11">
        <v>99.4</v>
      </c>
      <c r="M482" s="11">
        <v>7.05</v>
      </c>
      <c r="N482" s="11">
        <v>120.3</v>
      </c>
      <c r="O482" s="11">
        <v>84.83</v>
      </c>
      <c r="P482" s="11">
        <v>95.08</v>
      </c>
      <c r="Q482" s="11" t="s">
        <v>4</v>
      </c>
      <c r="R482" s="11">
        <f t="shared" si="1"/>
        <v>0</v>
      </c>
      <c r="S482" s="11" t="s">
        <v>5</v>
      </c>
      <c r="T482" s="11">
        <f t="shared" si="2"/>
        <v>0</v>
      </c>
      <c r="U482" s="11" t="s">
        <v>6</v>
      </c>
      <c r="V482" s="11" t="s">
        <v>6</v>
      </c>
    </row>
    <row r="483" spans="1:22" ht="15.75" hidden="1" customHeight="1" x14ac:dyDescent="0.2">
      <c r="A483" s="11" t="s">
        <v>425</v>
      </c>
      <c r="B483" s="11" t="s">
        <v>34</v>
      </c>
      <c r="C483" s="13" t="s">
        <v>35</v>
      </c>
      <c r="D483" s="12">
        <v>45472</v>
      </c>
      <c r="E483" s="12" t="str">
        <f t="shared" si="0"/>
        <v>2024</v>
      </c>
      <c r="F483" s="11" t="s">
        <v>37</v>
      </c>
      <c r="G483" s="11">
        <v>22.56</v>
      </c>
      <c r="H483" s="14"/>
      <c r="I483" s="11">
        <v>294</v>
      </c>
      <c r="J483" s="11">
        <v>45.1</v>
      </c>
      <c r="K483" s="11">
        <v>5.94</v>
      </c>
      <c r="L483" s="11">
        <v>98.78</v>
      </c>
      <c r="M483" s="11">
        <v>7.13</v>
      </c>
      <c r="N483" s="11">
        <v>120.6</v>
      </c>
      <c r="O483" s="11">
        <v>85.88</v>
      </c>
      <c r="P483" s="11">
        <v>95.07</v>
      </c>
      <c r="Q483" s="11" t="s">
        <v>4</v>
      </c>
      <c r="R483" s="11">
        <f t="shared" si="1"/>
        <v>0</v>
      </c>
      <c r="S483" s="11" t="s">
        <v>5</v>
      </c>
      <c r="T483" s="11">
        <f t="shared" si="2"/>
        <v>0</v>
      </c>
      <c r="U483" s="11" t="s">
        <v>6</v>
      </c>
      <c r="V483" s="11" t="s">
        <v>6</v>
      </c>
    </row>
    <row r="484" spans="1:22" ht="15.75" hidden="1" customHeight="1" x14ac:dyDescent="0.2">
      <c r="A484" s="11" t="s">
        <v>1500</v>
      </c>
      <c r="B484" s="11" t="s">
        <v>58</v>
      </c>
      <c r="C484" s="13" t="s">
        <v>35</v>
      </c>
      <c r="D484" s="12">
        <v>45869</v>
      </c>
      <c r="E484" s="12" t="str">
        <f t="shared" si="0"/>
        <v>2025</v>
      </c>
      <c r="F484" s="11" t="s">
        <v>93</v>
      </c>
      <c r="G484" s="11">
        <v>21.04</v>
      </c>
      <c r="H484" s="11">
        <v>45.43</v>
      </c>
      <c r="I484" s="11">
        <v>319</v>
      </c>
      <c r="J484" s="11">
        <v>39</v>
      </c>
      <c r="K484" s="11">
        <v>7.5</v>
      </c>
      <c r="L484" s="11">
        <v>99.27</v>
      </c>
      <c r="M484" s="11">
        <v>6.92</v>
      </c>
      <c r="N484" s="11">
        <v>110.4</v>
      </c>
      <c r="O484" s="11">
        <v>85.93</v>
      </c>
      <c r="P484" s="11">
        <v>95.07</v>
      </c>
      <c r="Q484" s="11" t="s">
        <v>4</v>
      </c>
      <c r="R484" s="11">
        <f t="shared" si="1"/>
        <v>0</v>
      </c>
      <c r="S484" s="11" t="s">
        <v>5</v>
      </c>
      <c r="T484" s="11">
        <f t="shared" si="2"/>
        <v>0</v>
      </c>
      <c r="U484" s="11" t="s">
        <v>6</v>
      </c>
      <c r="V484" s="11" t="s">
        <v>6</v>
      </c>
    </row>
    <row r="485" spans="1:22" ht="15.75" customHeight="1" x14ac:dyDescent="0.2">
      <c r="A485" s="11" t="s">
        <v>2229</v>
      </c>
      <c r="B485" s="11" t="s">
        <v>1</v>
      </c>
      <c r="C485" s="11" t="s">
        <v>47</v>
      </c>
      <c r="D485" s="12">
        <v>45478</v>
      </c>
      <c r="E485" s="12" t="str">
        <f t="shared" si="0"/>
        <v>2024</v>
      </c>
      <c r="F485" s="11" t="s">
        <v>3</v>
      </c>
      <c r="G485" s="11">
        <v>22.51</v>
      </c>
      <c r="H485" s="11">
        <v>49.36</v>
      </c>
      <c r="I485" s="11">
        <v>353</v>
      </c>
      <c r="J485" s="11">
        <v>45.3</v>
      </c>
      <c r="K485" s="11">
        <v>6.9</v>
      </c>
      <c r="L485" s="11">
        <v>98.89</v>
      </c>
      <c r="M485" s="11">
        <v>6.83</v>
      </c>
      <c r="N485" s="11">
        <v>137.6</v>
      </c>
      <c r="O485" s="11">
        <v>88.05</v>
      </c>
      <c r="P485" s="11">
        <v>93.8</v>
      </c>
      <c r="Q485" s="11" t="s">
        <v>4</v>
      </c>
      <c r="R485" s="11">
        <f t="shared" si="1"/>
        <v>0</v>
      </c>
      <c r="S485" s="11" t="s">
        <v>5</v>
      </c>
      <c r="T485" s="11">
        <f t="shared" si="2"/>
        <v>0</v>
      </c>
      <c r="U485" s="11" t="s">
        <v>6</v>
      </c>
      <c r="V485" s="11" t="s">
        <v>6</v>
      </c>
    </row>
    <row r="486" spans="1:22" ht="15.75" hidden="1" customHeight="1" x14ac:dyDescent="0.2">
      <c r="A486" s="11" t="s">
        <v>427</v>
      </c>
      <c r="B486" s="11" t="s">
        <v>34</v>
      </c>
      <c r="C486" s="13" t="s">
        <v>35</v>
      </c>
      <c r="D486" s="12">
        <v>46017</v>
      </c>
      <c r="E486" s="12" t="str">
        <f t="shared" si="0"/>
        <v>2025</v>
      </c>
      <c r="F486" s="11" t="s">
        <v>3</v>
      </c>
      <c r="G486" s="11">
        <v>21.99</v>
      </c>
      <c r="H486" s="11">
        <v>46.01</v>
      </c>
      <c r="I486" s="11">
        <v>291</v>
      </c>
      <c r="J486" s="11">
        <v>43.6</v>
      </c>
      <c r="K486" s="11">
        <v>6.57</v>
      </c>
      <c r="L486" s="11">
        <v>99.04</v>
      </c>
      <c r="M486" s="11">
        <v>7</v>
      </c>
      <c r="N486" s="11">
        <v>151.6</v>
      </c>
      <c r="O486" s="11">
        <v>88.71</v>
      </c>
      <c r="P486" s="11">
        <v>95.07</v>
      </c>
      <c r="Q486" s="11" t="s">
        <v>4</v>
      </c>
      <c r="R486" s="11">
        <f t="shared" si="1"/>
        <v>0</v>
      </c>
      <c r="S486" s="11" t="s">
        <v>5</v>
      </c>
      <c r="T486" s="11">
        <f t="shared" si="2"/>
        <v>0</v>
      </c>
      <c r="U486" s="11" t="s">
        <v>6</v>
      </c>
      <c r="V486" s="11" t="s">
        <v>6</v>
      </c>
    </row>
    <row r="487" spans="1:22" ht="15.75" customHeight="1" x14ac:dyDescent="0.2">
      <c r="A487" s="11" t="s">
        <v>1213</v>
      </c>
      <c r="B487" s="11" t="s">
        <v>1</v>
      </c>
      <c r="C487" s="13" t="s">
        <v>35</v>
      </c>
      <c r="D487" s="12">
        <v>45703</v>
      </c>
      <c r="E487" s="12" t="str">
        <f t="shared" si="0"/>
        <v>2025</v>
      </c>
      <c r="F487" s="11" t="s">
        <v>23</v>
      </c>
      <c r="G487" s="14"/>
      <c r="H487" s="11">
        <v>33.72</v>
      </c>
      <c r="I487" s="11">
        <v>325</v>
      </c>
      <c r="J487" s="11">
        <v>29.2</v>
      </c>
      <c r="K487" s="11">
        <v>6.75</v>
      </c>
      <c r="L487" s="11">
        <v>99.42</v>
      </c>
      <c r="M487" s="11">
        <v>6.32</v>
      </c>
      <c r="N487" s="11">
        <v>108.1</v>
      </c>
      <c r="O487" s="11">
        <v>89.02</v>
      </c>
      <c r="P487" s="11">
        <v>93.82</v>
      </c>
      <c r="Q487" s="11" t="s">
        <v>4</v>
      </c>
      <c r="R487" s="11">
        <f t="shared" si="1"/>
        <v>0</v>
      </c>
      <c r="S487" s="11" t="s">
        <v>5</v>
      </c>
      <c r="T487" s="11">
        <f t="shared" si="2"/>
        <v>0</v>
      </c>
      <c r="U487" s="11" t="s">
        <v>6</v>
      </c>
      <c r="V487" s="11" t="s">
        <v>6</v>
      </c>
    </row>
    <row r="488" spans="1:22" ht="15.75" hidden="1" customHeight="1" x14ac:dyDescent="0.2">
      <c r="A488" s="11" t="s">
        <v>428</v>
      </c>
      <c r="B488" s="11" t="s">
        <v>34</v>
      </c>
      <c r="C488" s="11" t="s">
        <v>35</v>
      </c>
      <c r="D488" s="12">
        <v>45787</v>
      </c>
      <c r="E488" s="12" t="str">
        <f t="shared" si="0"/>
        <v>2025</v>
      </c>
      <c r="F488" s="11" t="s">
        <v>23</v>
      </c>
      <c r="G488" s="11">
        <v>21.4</v>
      </c>
      <c r="H488" s="11">
        <v>43.81</v>
      </c>
      <c r="I488" s="11">
        <v>320</v>
      </c>
      <c r="J488" s="11">
        <v>38.700000000000003</v>
      </c>
      <c r="K488" s="11">
        <v>7.19</v>
      </c>
      <c r="L488" s="11">
        <v>99.01</v>
      </c>
      <c r="M488" s="11">
        <v>6.94</v>
      </c>
      <c r="N488" s="11">
        <v>112.5</v>
      </c>
      <c r="O488" s="11">
        <v>88.69</v>
      </c>
      <c r="P488" s="11">
        <v>95.06</v>
      </c>
      <c r="Q488" s="11" t="s">
        <v>4</v>
      </c>
      <c r="R488" s="11">
        <f t="shared" si="1"/>
        <v>0</v>
      </c>
      <c r="S488" s="11" t="s">
        <v>5</v>
      </c>
      <c r="T488" s="11">
        <f t="shared" si="2"/>
        <v>0</v>
      </c>
      <c r="U488" s="11" t="s">
        <v>6</v>
      </c>
      <c r="V488" s="11" t="s">
        <v>6</v>
      </c>
    </row>
    <row r="489" spans="1:22" ht="15.75" customHeight="1" x14ac:dyDescent="0.2">
      <c r="A489" s="11" t="s">
        <v>2239</v>
      </c>
      <c r="B489" s="11" t="s">
        <v>1</v>
      </c>
      <c r="C489" s="11" t="s">
        <v>21</v>
      </c>
      <c r="D489" s="12">
        <v>45563</v>
      </c>
      <c r="E489" s="12" t="str">
        <f t="shared" si="0"/>
        <v>2024</v>
      </c>
      <c r="F489" s="11" t="s">
        <v>23</v>
      </c>
      <c r="G489" s="11">
        <v>22.61</v>
      </c>
      <c r="H489" s="14"/>
      <c r="I489" s="11">
        <v>324</v>
      </c>
      <c r="J489" s="11">
        <v>45.8</v>
      </c>
      <c r="K489" s="11">
        <v>6.67</v>
      </c>
      <c r="L489" s="11">
        <v>99.2</v>
      </c>
      <c r="M489" s="11">
        <v>6.92</v>
      </c>
      <c r="N489" s="11">
        <v>116.1</v>
      </c>
      <c r="O489" s="11">
        <v>83.3</v>
      </c>
      <c r="P489" s="11">
        <v>93.82</v>
      </c>
      <c r="Q489" s="11" t="s">
        <v>4</v>
      </c>
      <c r="R489" s="11">
        <f t="shared" si="1"/>
        <v>0</v>
      </c>
      <c r="S489" s="11" t="s">
        <v>5</v>
      </c>
      <c r="T489" s="11">
        <f t="shared" si="2"/>
        <v>0</v>
      </c>
      <c r="U489" s="11" t="s">
        <v>6</v>
      </c>
      <c r="V489" s="11" t="s">
        <v>6</v>
      </c>
    </row>
    <row r="490" spans="1:22" ht="15.75" customHeight="1" x14ac:dyDescent="0.2">
      <c r="A490" s="11" t="s">
        <v>2240</v>
      </c>
      <c r="B490" s="11" t="s">
        <v>1</v>
      </c>
      <c r="C490" s="11" t="s">
        <v>47</v>
      </c>
      <c r="D490" s="12">
        <v>45450</v>
      </c>
      <c r="E490" s="12" t="str">
        <f t="shared" si="0"/>
        <v>2024</v>
      </c>
      <c r="F490" s="11" t="s">
        <v>37</v>
      </c>
      <c r="G490" s="11">
        <v>22.92</v>
      </c>
      <c r="H490" s="11">
        <v>44.61</v>
      </c>
      <c r="I490" s="11">
        <v>316</v>
      </c>
      <c r="J490" s="11">
        <v>41.7</v>
      </c>
      <c r="K490" s="11">
        <v>6.78</v>
      </c>
      <c r="L490" s="11">
        <v>99.11</v>
      </c>
      <c r="M490" s="11">
        <v>6.9</v>
      </c>
      <c r="N490" s="11">
        <v>112.2</v>
      </c>
      <c r="O490" s="11">
        <v>86.68</v>
      </c>
      <c r="P490" s="11">
        <v>93.82</v>
      </c>
      <c r="Q490" s="11" t="s">
        <v>4</v>
      </c>
      <c r="R490" s="11">
        <f t="shared" si="1"/>
        <v>0</v>
      </c>
      <c r="S490" s="11" t="s">
        <v>5</v>
      </c>
      <c r="T490" s="11">
        <f t="shared" si="2"/>
        <v>0</v>
      </c>
      <c r="U490" s="11" t="s">
        <v>6</v>
      </c>
      <c r="V490" s="11" t="s">
        <v>6</v>
      </c>
    </row>
    <row r="491" spans="1:22" ht="15.75" customHeight="1" x14ac:dyDescent="0.2">
      <c r="A491" s="11" t="s">
        <v>2245</v>
      </c>
      <c r="B491" s="11" t="s">
        <v>1</v>
      </c>
      <c r="C491" s="11" t="s">
        <v>47</v>
      </c>
      <c r="D491" s="12">
        <v>45641</v>
      </c>
      <c r="E491" s="12" t="str">
        <f t="shared" si="0"/>
        <v>2024</v>
      </c>
      <c r="F491" s="11" t="s">
        <v>3</v>
      </c>
      <c r="G491" s="11">
        <v>22.72</v>
      </c>
      <c r="H491" s="11">
        <v>43.64</v>
      </c>
      <c r="I491" s="11">
        <v>358</v>
      </c>
      <c r="J491" s="11">
        <v>34.9</v>
      </c>
      <c r="K491" s="11">
        <v>7.1</v>
      </c>
      <c r="L491" s="11">
        <v>99.36</v>
      </c>
      <c r="M491" s="11">
        <v>6.73</v>
      </c>
      <c r="N491" s="11">
        <v>116.1</v>
      </c>
      <c r="O491" s="11">
        <v>90.41</v>
      </c>
      <c r="P491" s="11">
        <v>93.83</v>
      </c>
      <c r="Q491" s="11" t="s">
        <v>4</v>
      </c>
      <c r="R491" s="11">
        <f t="shared" si="1"/>
        <v>0</v>
      </c>
      <c r="S491" s="11" t="s">
        <v>50</v>
      </c>
      <c r="T491" s="11">
        <f t="shared" si="2"/>
        <v>1</v>
      </c>
      <c r="U491" s="11" t="s">
        <v>244</v>
      </c>
      <c r="V491" s="11" t="s">
        <v>89</v>
      </c>
    </row>
    <row r="492" spans="1:22" ht="15.75" hidden="1" customHeight="1" x14ac:dyDescent="0.2">
      <c r="A492" s="11" t="s">
        <v>2249</v>
      </c>
      <c r="B492" s="11" t="s">
        <v>58</v>
      </c>
      <c r="C492" s="11" t="s">
        <v>35</v>
      </c>
      <c r="D492" s="12">
        <v>45883</v>
      </c>
      <c r="E492" s="12" t="str">
        <f t="shared" si="0"/>
        <v>2025</v>
      </c>
      <c r="F492" s="11" t="s">
        <v>37</v>
      </c>
      <c r="G492" s="11">
        <v>21.95</v>
      </c>
      <c r="H492" s="11">
        <v>48.98</v>
      </c>
      <c r="I492" s="11">
        <v>346</v>
      </c>
      <c r="J492" s="11">
        <v>44</v>
      </c>
      <c r="K492" s="11">
        <v>6.72</v>
      </c>
      <c r="L492" s="11">
        <v>99.79</v>
      </c>
      <c r="M492" s="11">
        <v>7</v>
      </c>
      <c r="N492" s="11">
        <v>117.3</v>
      </c>
      <c r="O492" s="11">
        <v>88.53</v>
      </c>
      <c r="P492" s="11">
        <v>95.06</v>
      </c>
      <c r="Q492" s="11" t="s">
        <v>4</v>
      </c>
      <c r="R492" s="11">
        <f t="shared" si="1"/>
        <v>0</v>
      </c>
      <c r="S492" s="11" t="s">
        <v>5</v>
      </c>
      <c r="T492" s="11">
        <f t="shared" si="2"/>
        <v>0</v>
      </c>
      <c r="U492" s="11" t="s">
        <v>6</v>
      </c>
      <c r="V492" s="11" t="s">
        <v>6</v>
      </c>
    </row>
    <row r="493" spans="1:22" ht="15.75" customHeight="1" x14ac:dyDescent="0.2">
      <c r="A493" s="11" t="s">
        <v>2253</v>
      </c>
      <c r="B493" s="11" t="s">
        <v>1</v>
      </c>
      <c r="C493" s="11" t="s">
        <v>21</v>
      </c>
      <c r="D493" s="12">
        <v>45569</v>
      </c>
      <c r="E493" s="12" t="str">
        <f t="shared" si="0"/>
        <v>2024</v>
      </c>
      <c r="F493" s="11" t="s">
        <v>3</v>
      </c>
      <c r="G493" s="11">
        <v>23.06</v>
      </c>
      <c r="H493" s="11">
        <v>38.07</v>
      </c>
      <c r="I493" s="11">
        <v>360</v>
      </c>
      <c r="J493" s="11">
        <v>40.6</v>
      </c>
      <c r="K493" s="11">
        <v>6.77</v>
      </c>
      <c r="L493" s="11">
        <v>99.28</v>
      </c>
      <c r="M493" s="11">
        <v>6.67</v>
      </c>
      <c r="N493" s="11">
        <v>107.4</v>
      </c>
      <c r="O493" s="11">
        <v>87.34</v>
      </c>
      <c r="P493" s="11">
        <v>93.83</v>
      </c>
      <c r="Q493" s="11" t="s">
        <v>4</v>
      </c>
      <c r="R493" s="11">
        <f t="shared" si="1"/>
        <v>0</v>
      </c>
      <c r="S493" s="11" t="s">
        <v>5</v>
      </c>
      <c r="T493" s="11">
        <f t="shared" si="2"/>
        <v>0</v>
      </c>
      <c r="U493" s="11" t="s">
        <v>6</v>
      </c>
      <c r="V493" s="11" t="s">
        <v>6</v>
      </c>
    </row>
    <row r="494" spans="1:22" ht="15.75" customHeight="1" x14ac:dyDescent="0.2">
      <c r="A494" s="11" t="s">
        <v>1674</v>
      </c>
      <c r="B494" s="11" t="s">
        <v>1</v>
      </c>
      <c r="C494" s="11" t="s">
        <v>21</v>
      </c>
      <c r="D494" s="12">
        <v>46008</v>
      </c>
      <c r="E494" s="12" t="str">
        <f t="shared" si="0"/>
        <v>2025</v>
      </c>
      <c r="F494" s="11" t="s">
        <v>37</v>
      </c>
      <c r="G494" s="11">
        <v>22.66</v>
      </c>
      <c r="H494" s="11">
        <v>39.090000000000003</v>
      </c>
      <c r="I494" s="11">
        <v>316</v>
      </c>
      <c r="J494" s="11">
        <v>44.6</v>
      </c>
      <c r="K494" s="11">
        <v>7.07</v>
      </c>
      <c r="L494" s="11">
        <v>99.36</v>
      </c>
      <c r="M494" s="11">
        <v>6.65</v>
      </c>
      <c r="N494" s="11">
        <v>134.69999999999999</v>
      </c>
      <c r="O494" s="11">
        <v>85.18</v>
      </c>
      <c r="P494" s="11">
        <v>93.85</v>
      </c>
      <c r="Q494" s="11" t="s">
        <v>4</v>
      </c>
      <c r="R494" s="11">
        <f t="shared" si="1"/>
        <v>0</v>
      </c>
      <c r="S494" s="11" t="s">
        <v>5</v>
      </c>
      <c r="T494" s="11">
        <f t="shared" si="2"/>
        <v>0</v>
      </c>
      <c r="U494" s="11" t="s">
        <v>6</v>
      </c>
      <c r="V494" s="11" t="s">
        <v>6</v>
      </c>
    </row>
    <row r="495" spans="1:22" ht="15.75" customHeight="1" x14ac:dyDescent="0.2">
      <c r="A495" s="11" t="s">
        <v>2258</v>
      </c>
      <c r="B495" s="11" t="s">
        <v>1</v>
      </c>
      <c r="C495" s="11" t="s">
        <v>47</v>
      </c>
      <c r="D495" s="12">
        <v>45542</v>
      </c>
      <c r="E495" s="12" t="str">
        <f t="shared" si="0"/>
        <v>2024</v>
      </c>
      <c r="F495" s="11" t="s">
        <v>23</v>
      </c>
      <c r="G495" s="11">
        <v>23.56</v>
      </c>
      <c r="H495" s="11">
        <v>39.56</v>
      </c>
      <c r="I495" s="11">
        <v>330</v>
      </c>
      <c r="J495" s="11">
        <v>46.6</v>
      </c>
      <c r="K495" s="11">
        <v>7.5</v>
      </c>
      <c r="L495" s="11">
        <v>99.41</v>
      </c>
      <c r="M495" s="11">
        <v>6.75</v>
      </c>
      <c r="N495" s="11">
        <v>131.9</v>
      </c>
      <c r="O495" s="11">
        <v>85.71</v>
      </c>
      <c r="P495" s="11">
        <v>93.85</v>
      </c>
      <c r="Q495" s="11" t="s">
        <v>4</v>
      </c>
      <c r="R495" s="11">
        <f t="shared" si="1"/>
        <v>0</v>
      </c>
      <c r="S495" s="11" t="s">
        <v>50</v>
      </c>
      <c r="T495" s="11">
        <f t="shared" si="2"/>
        <v>1</v>
      </c>
      <c r="U495" s="11" t="s">
        <v>51</v>
      </c>
      <c r="V495" s="11" t="s">
        <v>89</v>
      </c>
    </row>
    <row r="496" spans="1:22" ht="15.75" hidden="1" customHeight="1" x14ac:dyDescent="0.2">
      <c r="A496" s="11" t="s">
        <v>1908</v>
      </c>
      <c r="B496" s="11" t="s">
        <v>58</v>
      </c>
      <c r="C496" s="11" t="s">
        <v>47</v>
      </c>
      <c r="D496" s="12">
        <v>45842</v>
      </c>
      <c r="E496" s="12" t="str">
        <f t="shared" si="0"/>
        <v>2025</v>
      </c>
      <c r="F496" s="11" t="s">
        <v>93</v>
      </c>
      <c r="G496" s="11">
        <v>21.91</v>
      </c>
      <c r="H496" s="11">
        <v>44.07</v>
      </c>
      <c r="I496" s="11">
        <v>317</v>
      </c>
      <c r="J496" s="11">
        <v>49.1</v>
      </c>
      <c r="K496" s="11">
        <v>7.59</v>
      </c>
      <c r="L496" s="11">
        <v>99.16</v>
      </c>
      <c r="M496" s="11">
        <v>6.74</v>
      </c>
      <c r="N496" s="11">
        <v>154</v>
      </c>
      <c r="O496" s="11">
        <v>88.6</v>
      </c>
      <c r="P496" s="11">
        <v>95.04</v>
      </c>
      <c r="Q496" s="11" t="s">
        <v>4</v>
      </c>
      <c r="R496" s="11">
        <f t="shared" si="1"/>
        <v>0</v>
      </c>
      <c r="S496" s="11" t="s">
        <v>5</v>
      </c>
      <c r="T496" s="11">
        <f t="shared" si="2"/>
        <v>0</v>
      </c>
      <c r="U496" s="11" t="s">
        <v>6</v>
      </c>
      <c r="V496" s="11" t="s">
        <v>6</v>
      </c>
    </row>
    <row r="497" spans="1:22" ht="15.75" hidden="1" customHeight="1" x14ac:dyDescent="0.2">
      <c r="A497" s="11" t="s">
        <v>429</v>
      </c>
      <c r="B497" s="11" t="s">
        <v>34</v>
      </c>
      <c r="C497" s="11" t="s">
        <v>21</v>
      </c>
      <c r="D497" s="12">
        <v>45692</v>
      </c>
      <c r="E497" s="12" t="str">
        <f t="shared" si="0"/>
        <v>2025</v>
      </c>
      <c r="F497" s="11" t="s">
        <v>37</v>
      </c>
      <c r="G497" s="11">
        <v>21.32</v>
      </c>
      <c r="H497" s="11">
        <v>37.44</v>
      </c>
      <c r="I497" s="11">
        <v>300</v>
      </c>
      <c r="J497" s="11">
        <v>47</v>
      </c>
      <c r="K497" s="11">
        <v>7.2</v>
      </c>
      <c r="L497" s="11">
        <v>99.1</v>
      </c>
      <c r="M497" s="11">
        <v>6.81</v>
      </c>
      <c r="N497" s="11">
        <v>124</v>
      </c>
      <c r="O497" s="11">
        <v>88.44</v>
      </c>
      <c r="P497" s="11">
        <v>95.04</v>
      </c>
      <c r="Q497" s="11" t="s">
        <v>4</v>
      </c>
      <c r="R497" s="11">
        <f t="shared" si="1"/>
        <v>0</v>
      </c>
      <c r="S497" s="11" t="s">
        <v>5</v>
      </c>
      <c r="T497" s="11">
        <f t="shared" si="2"/>
        <v>0</v>
      </c>
      <c r="U497" s="11" t="s">
        <v>6</v>
      </c>
      <c r="V497" s="11" t="s">
        <v>6</v>
      </c>
    </row>
    <row r="498" spans="1:22" ht="15.75" hidden="1" customHeight="1" x14ac:dyDescent="0.2">
      <c r="A498" s="11" t="s">
        <v>2265</v>
      </c>
      <c r="B498" s="11" t="s">
        <v>58</v>
      </c>
      <c r="C498" s="13" t="s">
        <v>35</v>
      </c>
      <c r="D498" s="12">
        <v>45633</v>
      </c>
      <c r="E498" s="12" t="str">
        <f t="shared" si="0"/>
        <v>2024</v>
      </c>
      <c r="F498" s="11" t="s">
        <v>23</v>
      </c>
      <c r="G498" s="11">
        <v>22.08</v>
      </c>
      <c r="H498" s="11">
        <v>39.44</v>
      </c>
      <c r="I498" s="11">
        <v>316</v>
      </c>
      <c r="J498" s="11">
        <v>41.3</v>
      </c>
      <c r="K498" s="11">
        <v>7.16</v>
      </c>
      <c r="L498" s="11">
        <v>99.2</v>
      </c>
      <c r="M498" s="14"/>
      <c r="N498" s="11">
        <v>129.30000000000001</v>
      </c>
      <c r="O498" s="11">
        <v>88.61</v>
      </c>
      <c r="P498" s="11">
        <v>95.04</v>
      </c>
      <c r="Q498" s="11" t="s">
        <v>4</v>
      </c>
      <c r="R498" s="11">
        <f t="shared" si="1"/>
        <v>0</v>
      </c>
      <c r="S498" s="11" t="s">
        <v>5</v>
      </c>
      <c r="T498" s="11">
        <f t="shared" si="2"/>
        <v>0</v>
      </c>
      <c r="U498" s="11" t="s">
        <v>6</v>
      </c>
      <c r="V498" s="11" t="s">
        <v>6</v>
      </c>
    </row>
    <row r="499" spans="1:22" ht="15.75" customHeight="1" x14ac:dyDescent="0.2">
      <c r="A499" s="11" t="s">
        <v>2269</v>
      </c>
      <c r="B499" s="11" t="s">
        <v>1</v>
      </c>
      <c r="C499" s="11" t="s">
        <v>35</v>
      </c>
      <c r="D499" s="12">
        <v>45706</v>
      </c>
      <c r="E499" s="12" t="str">
        <f t="shared" si="0"/>
        <v>2025</v>
      </c>
      <c r="F499" s="11" t="s">
        <v>23</v>
      </c>
      <c r="G499" s="11">
        <v>21.26</v>
      </c>
      <c r="H499" s="11">
        <v>44.4</v>
      </c>
      <c r="I499" s="11">
        <v>351</v>
      </c>
      <c r="J499" s="11">
        <v>36.200000000000003</v>
      </c>
      <c r="K499" s="11">
        <v>7.7</v>
      </c>
      <c r="L499" s="11">
        <v>99.5</v>
      </c>
      <c r="M499" s="11">
        <v>6.72</v>
      </c>
      <c r="N499" s="11">
        <v>121.7</v>
      </c>
      <c r="O499" s="11">
        <v>86.92</v>
      </c>
      <c r="P499" s="11">
        <v>93.85</v>
      </c>
      <c r="Q499" s="11" t="s">
        <v>4</v>
      </c>
      <c r="R499" s="11">
        <f t="shared" si="1"/>
        <v>0</v>
      </c>
      <c r="S499" s="11" t="s">
        <v>5</v>
      </c>
      <c r="T499" s="11">
        <f t="shared" si="2"/>
        <v>0</v>
      </c>
      <c r="U499" s="11" t="s">
        <v>6</v>
      </c>
      <c r="V499" s="11" t="s">
        <v>6</v>
      </c>
    </row>
    <row r="500" spans="1:22" ht="15.75" customHeight="1" x14ac:dyDescent="0.2">
      <c r="A500" s="11" t="s">
        <v>2273</v>
      </c>
      <c r="B500" s="11" t="s">
        <v>1</v>
      </c>
      <c r="C500" s="11" t="s">
        <v>47</v>
      </c>
      <c r="D500" s="12">
        <v>45447</v>
      </c>
      <c r="E500" s="12" t="str">
        <f t="shared" si="0"/>
        <v>2024</v>
      </c>
      <c r="F500" s="11" t="s">
        <v>3</v>
      </c>
      <c r="G500" s="11">
        <v>23.37</v>
      </c>
      <c r="H500" s="11">
        <v>41.79</v>
      </c>
      <c r="I500" s="11">
        <v>336</v>
      </c>
      <c r="J500" s="11">
        <v>45.2</v>
      </c>
      <c r="K500" s="11">
        <v>6.66</v>
      </c>
      <c r="L500" s="11">
        <v>99.03</v>
      </c>
      <c r="M500" s="11">
        <v>6.84</v>
      </c>
      <c r="N500" s="11">
        <v>118</v>
      </c>
      <c r="O500" s="11">
        <v>90.24</v>
      </c>
      <c r="P500" s="11">
        <v>93.86</v>
      </c>
      <c r="Q500" s="11" t="s">
        <v>4</v>
      </c>
      <c r="R500" s="11">
        <f t="shared" si="1"/>
        <v>0</v>
      </c>
      <c r="S500" s="11" t="s">
        <v>5</v>
      </c>
      <c r="T500" s="11">
        <f t="shared" si="2"/>
        <v>0</v>
      </c>
      <c r="U500" s="11" t="s">
        <v>6</v>
      </c>
      <c r="V500" s="11" t="s">
        <v>6</v>
      </c>
    </row>
    <row r="501" spans="1:22" ht="15.75" hidden="1" customHeight="1" x14ac:dyDescent="0.2">
      <c r="A501" s="11" t="s">
        <v>430</v>
      </c>
      <c r="B501" s="11" t="s">
        <v>34</v>
      </c>
      <c r="C501" s="11" t="s">
        <v>35</v>
      </c>
      <c r="D501" s="12">
        <v>45962</v>
      </c>
      <c r="E501" s="12" t="str">
        <f t="shared" si="0"/>
        <v>2025</v>
      </c>
      <c r="F501" s="11" t="s">
        <v>37</v>
      </c>
      <c r="G501" s="11">
        <v>20.25</v>
      </c>
      <c r="H501" s="11">
        <v>44.75</v>
      </c>
      <c r="I501" s="11">
        <v>301</v>
      </c>
      <c r="J501" s="11">
        <v>44.5</v>
      </c>
      <c r="K501" s="11">
        <v>8.4</v>
      </c>
      <c r="L501" s="11">
        <v>99.11</v>
      </c>
      <c r="M501" s="11">
        <v>6.9</v>
      </c>
      <c r="N501" s="11">
        <v>151.6</v>
      </c>
      <c r="O501" s="11">
        <v>83.66</v>
      </c>
      <c r="P501" s="11">
        <v>95.03</v>
      </c>
      <c r="Q501" s="11" t="s">
        <v>4</v>
      </c>
      <c r="R501" s="11">
        <f t="shared" si="1"/>
        <v>0</v>
      </c>
      <c r="S501" s="11" t="s">
        <v>5</v>
      </c>
      <c r="T501" s="11">
        <f t="shared" si="2"/>
        <v>0</v>
      </c>
      <c r="U501" s="11" t="s">
        <v>6</v>
      </c>
      <c r="V501" s="11" t="s">
        <v>6</v>
      </c>
    </row>
    <row r="502" spans="1:22" ht="15.75" hidden="1" customHeight="1" x14ac:dyDescent="0.2">
      <c r="A502" s="11" t="s">
        <v>1815</v>
      </c>
      <c r="B502" s="11" t="s">
        <v>58</v>
      </c>
      <c r="C502" s="11" t="s">
        <v>21</v>
      </c>
      <c r="D502" s="12">
        <v>45461</v>
      </c>
      <c r="E502" s="12" t="str">
        <f t="shared" si="0"/>
        <v>2024</v>
      </c>
      <c r="F502" s="11" t="s">
        <v>23</v>
      </c>
      <c r="G502" s="11">
        <v>22.15</v>
      </c>
      <c r="H502" s="11">
        <v>41.62</v>
      </c>
      <c r="I502" s="11">
        <v>312</v>
      </c>
      <c r="J502" s="11">
        <v>47.5</v>
      </c>
      <c r="K502" s="11">
        <v>7.14</v>
      </c>
      <c r="L502" s="11">
        <v>99.41</v>
      </c>
      <c r="M502" s="11">
        <v>6.69</v>
      </c>
      <c r="N502" s="11">
        <v>136.1</v>
      </c>
      <c r="O502" s="11">
        <v>87.05</v>
      </c>
      <c r="P502" s="11">
        <v>95.03</v>
      </c>
      <c r="Q502" s="11" t="s">
        <v>4</v>
      </c>
      <c r="R502" s="11">
        <f t="shared" si="1"/>
        <v>0</v>
      </c>
      <c r="S502" s="11" t="s">
        <v>5</v>
      </c>
      <c r="T502" s="11">
        <f t="shared" si="2"/>
        <v>0</v>
      </c>
      <c r="U502" s="11" t="s">
        <v>6</v>
      </c>
      <c r="V502" s="11" t="s">
        <v>6</v>
      </c>
    </row>
    <row r="503" spans="1:22" ht="15.75" hidden="1" customHeight="1" x14ac:dyDescent="0.2">
      <c r="A503" s="11" t="s">
        <v>431</v>
      </c>
      <c r="B503" s="11" t="s">
        <v>34</v>
      </c>
      <c r="C503" s="13" t="s">
        <v>35</v>
      </c>
      <c r="D503" s="12">
        <v>45436</v>
      </c>
      <c r="E503" s="12" t="str">
        <f t="shared" si="0"/>
        <v>2024</v>
      </c>
      <c r="F503" s="11" t="s">
        <v>37</v>
      </c>
      <c r="G503" s="11">
        <v>21.6</v>
      </c>
      <c r="H503" s="11">
        <v>43.85</v>
      </c>
      <c r="I503" s="11">
        <v>296</v>
      </c>
      <c r="J503" s="11">
        <v>48.6</v>
      </c>
      <c r="K503" s="11">
        <v>7.55</v>
      </c>
      <c r="L503" s="11">
        <v>99.05</v>
      </c>
      <c r="M503" s="14"/>
      <c r="N503" s="11">
        <v>122.1</v>
      </c>
      <c r="O503" s="11">
        <v>85.85</v>
      </c>
      <c r="P503" s="11">
        <v>95.03</v>
      </c>
      <c r="Q503" s="11" t="s">
        <v>4</v>
      </c>
      <c r="R503" s="11">
        <f t="shared" si="1"/>
        <v>0</v>
      </c>
      <c r="S503" s="11" t="s">
        <v>5</v>
      </c>
      <c r="T503" s="11">
        <f t="shared" si="2"/>
        <v>0</v>
      </c>
      <c r="U503" s="11" t="s">
        <v>6</v>
      </c>
      <c r="V503" s="11" t="s">
        <v>6</v>
      </c>
    </row>
    <row r="504" spans="1:22" ht="15.75" hidden="1" customHeight="1" x14ac:dyDescent="0.2">
      <c r="A504" s="11" t="s">
        <v>2285</v>
      </c>
      <c r="B504" s="11" t="s">
        <v>58</v>
      </c>
      <c r="C504" s="11" t="s">
        <v>35</v>
      </c>
      <c r="D504" s="12">
        <v>45858</v>
      </c>
      <c r="E504" s="12" t="str">
        <f t="shared" si="0"/>
        <v>2025</v>
      </c>
      <c r="F504" s="11" t="s">
        <v>93</v>
      </c>
      <c r="G504" s="11">
        <v>21.72</v>
      </c>
      <c r="H504" s="11">
        <v>48</v>
      </c>
      <c r="I504" s="11">
        <v>326</v>
      </c>
      <c r="J504" s="11">
        <v>44.2</v>
      </c>
      <c r="K504" s="11">
        <v>7.28</v>
      </c>
      <c r="L504" s="11">
        <v>99.43</v>
      </c>
      <c r="M504" s="11">
        <v>6.86</v>
      </c>
      <c r="N504" s="11">
        <v>123.5</v>
      </c>
      <c r="O504" s="11">
        <v>85.82</v>
      </c>
      <c r="P504" s="11">
        <v>95.03</v>
      </c>
      <c r="Q504" s="11" t="s">
        <v>4</v>
      </c>
      <c r="R504" s="11">
        <f t="shared" si="1"/>
        <v>0</v>
      </c>
      <c r="S504" s="11" t="s">
        <v>5</v>
      </c>
      <c r="T504" s="11">
        <f t="shared" si="2"/>
        <v>0</v>
      </c>
      <c r="U504" s="11" t="s">
        <v>6</v>
      </c>
      <c r="V504" s="11" t="s">
        <v>6</v>
      </c>
    </row>
    <row r="505" spans="1:22" ht="15.75" hidden="1" customHeight="1" x14ac:dyDescent="0.2">
      <c r="A505" s="11" t="s">
        <v>2287</v>
      </c>
      <c r="B505" s="11" t="s">
        <v>58</v>
      </c>
      <c r="C505" s="11" t="s">
        <v>35</v>
      </c>
      <c r="D505" s="12">
        <v>45629</v>
      </c>
      <c r="E505" s="12" t="str">
        <f t="shared" si="0"/>
        <v>2024</v>
      </c>
      <c r="F505" s="11" t="s">
        <v>93</v>
      </c>
      <c r="G505" s="11">
        <v>21.82</v>
      </c>
      <c r="H505" s="11">
        <v>41.44</v>
      </c>
      <c r="I505" s="11">
        <v>316</v>
      </c>
      <c r="J505" s="11">
        <v>44.9</v>
      </c>
      <c r="K505" s="11">
        <v>7.6</v>
      </c>
      <c r="L505" s="11">
        <v>99.07</v>
      </c>
      <c r="M505" s="11">
        <v>6.98</v>
      </c>
      <c r="N505" s="11">
        <v>115.4</v>
      </c>
      <c r="O505" s="11">
        <v>84.18</v>
      </c>
      <c r="P505" s="11">
        <v>95.03</v>
      </c>
      <c r="Q505" s="11" t="s">
        <v>4</v>
      </c>
      <c r="R505" s="11">
        <f t="shared" si="1"/>
        <v>0</v>
      </c>
      <c r="S505" s="11" t="s">
        <v>5</v>
      </c>
      <c r="T505" s="11">
        <f t="shared" si="2"/>
        <v>0</v>
      </c>
      <c r="U505" s="11" t="s">
        <v>6</v>
      </c>
      <c r="V505" s="11" t="s">
        <v>6</v>
      </c>
    </row>
    <row r="506" spans="1:22" ht="15.75" hidden="1" customHeight="1" x14ac:dyDescent="0.2">
      <c r="A506" s="11" t="s">
        <v>432</v>
      </c>
      <c r="B506" s="11" t="s">
        <v>34</v>
      </c>
      <c r="C506" s="11" t="s">
        <v>21</v>
      </c>
      <c r="D506" s="12">
        <v>45743</v>
      </c>
      <c r="E506" s="12" t="str">
        <f t="shared" si="0"/>
        <v>2025</v>
      </c>
      <c r="F506" s="32" t="s">
        <v>23</v>
      </c>
      <c r="G506" s="11">
        <v>21.58</v>
      </c>
      <c r="H506" s="11">
        <v>47.17</v>
      </c>
      <c r="I506" s="11">
        <v>301</v>
      </c>
      <c r="J506" s="11">
        <v>41.8</v>
      </c>
      <c r="K506" s="11">
        <v>7.51</v>
      </c>
      <c r="L506" s="11">
        <v>98.32</v>
      </c>
      <c r="M506" s="11">
        <v>6.86</v>
      </c>
      <c r="N506" s="11">
        <v>138.1</v>
      </c>
      <c r="O506" s="11">
        <v>88.72</v>
      </c>
      <c r="P506" s="11">
        <v>95.02</v>
      </c>
      <c r="Q506" s="11" t="s">
        <v>4</v>
      </c>
      <c r="R506" s="11">
        <f t="shared" si="1"/>
        <v>0</v>
      </c>
      <c r="S506" s="11" t="s">
        <v>5</v>
      </c>
      <c r="T506" s="11">
        <f t="shared" si="2"/>
        <v>0</v>
      </c>
      <c r="U506" s="11" t="s">
        <v>6</v>
      </c>
      <c r="V506" s="11" t="s">
        <v>6</v>
      </c>
    </row>
    <row r="507" spans="1:22" ht="15.75" customHeight="1" x14ac:dyDescent="0.2">
      <c r="A507" s="11" t="s">
        <v>1868</v>
      </c>
      <c r="B507" s="11" t="s">
        <v>1</v>
      </c>
      <c r="C507" s="11" t="s">
        <v>47</v>
      </c>
      <c r="D507" s="12">
        <v>45825</v>
      </c>
      <c r="E507" s="12" t="str">
        <f t="shared" si="0"/>
        <v>2025</v>
      </c>
      <c r="F507" s="11" t="s">
        <v>37</v>
      </c>
      <c r="G507" s="11">
        <v>23.06</v>
      </c>
      <c r="H507" s="11">
        <v>42.12</v>
      </c>
      <c r="I507" s="11">
        <v>317</v>
      </c>
      <c r="J507" s="11">
        <v>47.1</v>
      </c>
      <c r="K507" s="11">
        <v>7.63</v>
      </c>
      <c r="L507" s="11">
        <v>99.03</v>
      </c>
      <c r="M507" s="11">
        <v>6.72</v>
      </c>
      <c r="N507" s="11">
        <v>147.30000000000001</v>
      </c>
      <c r="O507" s="11">
        <v>88.55</v>
      </c>
      <c r="P507" s="11">
        <v>93.87</v>
      </c>
      <c r="Q507" s="11" t="s">
        <v>4</v>
      </c>
      <c r="R507" s="11">
        <f t="shared" si="1"/>
        <v>0</v>
      </c>
      <c r="S507" s="11" t="s">
        <v>5</v>
      </c>
      <c r="T507" s="11">
        <f t="shared" si="2"/>
        <v>0</v>
      </c>
      <c r="U507" s="11" t="s">
        <v>6</v>
      </c>
      <c r="V507" s="11" t="s">
        <v>6</v>
      </c>
    </row>
    <row r="508" spans="1:22" ht="15.75" customHeight="1" x14ac:dyDescent="0.2">
      <c r="A508" s="11" t="s">
        <v>2092</v>
      </c>
      <c r="B508" s="11" t="s">
        <v>1</v>
      </c>
      <c r="C508" s="11" t="s">
        <v>21</v>
      </c>
      <c r="D508" s="12">
        <v>45498</v>
      </c>
      <c r="E508" s="12" t="str">
        <f t="shared" si="0"/>
        <v>2024</v>
      </c>
      <c r="F508" s="11" t="s">
        <v>37</v>
      </c>
      <c r="G508" s="11">
        <v>22.64</v>
      </c>
      <c r="H508" s="11">
        <v>39.93</v>
      </c>
      <c r="I508" s="11">
        <v>335</v>
      </c>
      <c r="J508" s="11">
        <v>41.3</v>
      </c>
      <c r="K508" s="11">
        <v>7.29</v>
      </c>
      <c r="L508" s="11">
        <v>99.5</v>
      </c>
      <c r="M508" s="11">
        <v>6.61</v>
      </c>
      <c r="N508" s="11">
        <v>128.19999999999999</v>
      </c>
      <c r="O508" s="11">
        <v>90.03</v>
      </c>
      <c r="P508" s="11">
        <v>93.87</v>
      </c>
      <c r="Q508" s="11" t="s">
        <v>4</v>
      </c>
      <c r="R508" s="11">
        <f t="shared" si="1"/>
        <v>0</v>
      </c>
      <c r="S508" s="11" t="s">
        <v>5</v>
      </c>
      <c r="T508" s="11">
        <f t="shared" si="2"/>
        <v>0</v>
      </c>
      <c r="U508" s="11" t="s">
        <v>6</v>
      </c>
      <c r="V508" s="11" t="s">
        <v>6</v>
      </c>
    </row>
    <row r="509" spans="1:22" ht="15.75" customHeight="1" x14ac:dyDescent="0.2">
      <c r="A509" s="11" t="s">
        <v>1662</v>
      </c>
      <c r="B509" s="11" t="s">
        <v>1</v>
      </c>
      <c r="C509" s="11" t="s">
        <v>47</v>
      </c>
      <c r="D509" s="12">
        <v>45408</v>
      </c>
      <c r="E509" s="12" t="str">
        <f t="shared" si="0"/>
        <v>2024</v>
      </c>
      <c r="F509" s="11" t="s">
        <v>37</v>
      </c>
      <c r="G509" s="11">
        <v>23.68</v>
      </c>
      <c r="H509" s="11">
        <v>37.840000000000003</v>
      </c>
      <c r="I509" s="11">
        <v>332</v>
      </c>
      <c r="J509" s="11">
        <v>35.200000000000003</v>
      </c>
      <c r="K509" s="11">
        <v>7.19</v>
      </c>
      <c r="L509" s="11">
        <v>98.69</v>
      </c>
      <c r="M509" s="11">
        <v>6.75</v>
      </c>
      <c r="N509" s="11">
        <v>128.9</v>
      </c>
      <c r="O509" s="11">
        <v>88.89</v>
      </c>
      <c r="P509" s="11">
        <v>93.88</v>
      </c>
      <c r="Q509" s="11" t="s">
        <v>4</v>
      </c>
      <c r="R509" s="11">
        <f t="shared" si="1"/>
        <v>0</v>
      </c>
      <c r="S509" s="11" t="s">
        <v>5</v>
      </c>
      <c r="T509" s="11">
        <f t="shared" si="2"/>
        <v>0</v>
      </c>
      <c r="U509" s="11" t="s">
        <v>6</v>
      </c>
      <c r="V509" s="11" t="s">
        <v>6</v>
      </c>
    </row>
    <row r="510" spans="1:22" ht="15.75" hidden="1" customHeight="1" x14ac:dyDescent="0.2">
      <c r="A510" s="11" t="s">
        <v>2303</v>
      </c>
      <c r="B510" s="11" t="s">
        <v>20</v>
      </c>
      <c r="C510" s="11" t="s">
        <v>21</v>
      </c>
      <c r="D510" s="12">
        <v>45791</v>
      </c>
      <c r="E510" s="12" t="str">
        <f t="shared" si="0"/>
        <v>2025</v>
      </c>
      <c r="F510" s="11" t="s">
        <v>3</v>
      </c>
      <c r="G510" s="11">
        <v>21.82</v>
      </c>
      <c r="H510" s="11">
        <v>47.83</v>
      </c>
      <c r="I510" s="11">
        <v>317</v>
      </c>
      <c r="J510" s="11">
        <v>50</v>
      </c>
      <c r="K510" s="11">
        <v>8.15</v>
      </c>
      <c r="L510" s="11">
        <v>98.97</v>
      </c>
      <c r="M510" s="11">
        <v>7.17</v>
      </c>
      <c r="N510" s="11">
        <v>136.9</v>
      </c>
      <c r="O510" s="14"/>
      <c r="P510" s="11">
        <v>95.01</v>
      </c>
      <c r="Q510" s="11" t="s">
        <v>4</v>
      </c>
      <c r="R510" s="11">
        <f t="shared" si="1"/>
        <v>0</v>
      </c>
      <c r="S510" s="11" t="s">
        <v>5</v>
      </c>
      <c r="T510" s="11">
        <f t="shared" si="2"/>
        <v>0</v>
      </c>
      <c r="U510" s="11" t="s">
        <v>6</v>
      </c>
      <c r="V510" s="11" t="s">
        <v>6</v>
      </c>
    </row>
    <row r="511" spans="1:22" ht="15.75" hidden="1" customHeight="1" x14ac:dyDescent="0.2">
      <c r="A511" s="11" t="s">
        <v>2305</v>
      </c>
      <c r="B511" s="11" t="s">
        <v>20</v>
      </c>
      <c r="C511" s="13" t="s">
        <v>35</v>
      </c>
      <c r="D511" s="12">
        <v>45693</v>
      </c>
      <c r="E511" s="12" t="str">
        <f t="shared" si="0"/>
        <v>2025</v>
      </c>
      <c r="F511" s="11" t="s">
        <v>23</v>
      </c>
      <c r="G511" s="11">
        <v>22.41</v>
      </c>
      <c r="H511" s="11">
        <v>39.61</v>
      </c>
      <c r="I511" s="11">
        <v>287</v>
      </c>
      <c r="J511" s="11">
        <v>49.8</v>
      </c>
      <c r="K511" s="11">
        <v>8.57</v>
      </c>
      <c r="L511" s="11">
        <v>99.4</v>
      </c>
      <c r="M511" s="11">
        <v>7.08</v>
      </c>
      <c r="N511" s="11">
        <v>134.80000000000001</v>
      </c>
      <c r="O511" s="11">
        <v>82.76</v>
      </c>
      <c r="P511" s="11">
        <v>95.01</v>
      </c>
      <c r="Q511" s="11" t="s">
        <v>4</v>
      </c>
      <c r="R511" s="11">
        <f t="shared" si="1"/>
        <v>0</v>
      </c>
      <c r="S511" s="11" t="s">
        <v>5</v>
      </c>
      <c r="T511" s="11">
        <f t="shared" si="2"/>
        <v>0</v>
      </c>
      <c r="U511" s="11" t="s">
        <v>6</v>
      </c>
      <c r="V511" s="11" t="s">
        <v>6</v>
      </c>
    </row>
    <row r="512" spans="1:22" ht="15.75" hidden="1" customHeight="1" x14ac:dyDescent="0.2">
      <c r="A512" s="11" t="s">
        <v>434</v>
      </c>
      <c r="B512" s="11" t="s">
        <v>34</v>
      </c>
      <c r="C512" s="11" t="s">
        <v>47</v>
      </c>
      <c r="D512" s="12">
        <v>45790</v>
      </c>
      <c r="E512" s="12" t="str">
        <f t="shared" si="0"/>
        <v>2025</v>
      </c>
      <c r="F512" s="11" t="s">
        <v>23</v>
      </c>
      <c r="G512" s="11">
        <v>22.37</v>
      </c>
      <c r="H512" s="11">
        <v>37.57</v>
      </c>
      <c r="I512" s="11">
        <v>303</v>
      </c>
      <c r="J512" s="11">
        <v>48.2</v>
      </c>
      <c r="K512" s="11">
        <v>7.07</v>
      </c>
      <c r="L512" s="11">
        <v>99.24</v>
      </c>
      <c r="M512" s="11">
        <v>6.62</v>
      </c>
      <c r="N512" s="11">
        <v>136.9</v>
      </c>
      <c r="O512" s="11">
        <v>85.43</v>
      </c>
      <c r="P512" s="11">
        <v>95</v>
      </c>
      <c r="Q512" s="11" t="s">
        <v>4</v>
      </c>
      <c r="R512" s="11">
        <f t="shared" si="1"/>
        <v>0</v>
      </c>
      <c r="S512" s="11" t="s">
        <v>5</v>
      </c>
      <c r="T512" s="11">
        <f t="shared" si="2"/>
        <v>0</v>
      </c>
      <c r="U512" s="11" t="s">
        <v>6</v>
      </c>
      <c r="V512" s="11" t="s">
        <v>6</v>
      </c>
    </row>
    <row r="513" spans="1:22" ht="15.75" customHeight="1" x14ac:dyDescent="0.2">
      <c r="A513" s="11" t="s">
        <v>2061</v>
      </c>
      <c r="B513" s="11" t="s">
        <v>1</v>
      </c>
      <c r="C513" s="11" t="s">
        <v>21</v>
      </c>
      <c r="D513" s="12">
        <v>45448</v>
      </c>
      <c r="E513" s="12" t="str">
        <f t="shared" si="0"/>
        <v>2024</v>
      </c>
      <c r="F513" s="11" t="s">
        <v>93</v>
      </c>
      <c r="G513" s="11">
        <v>21.07</v>
      </c>
      <c r="H513" s="11">
        <v>51.13</v>
      </c>
      <c r="I513" s="11">
        <v>369</v>
      </c>
      <c r="J513" s="11">
        <v>34.5</v>
      </c>
      <c r="K513" s="11">
        <v>5.96</v>
      </c>
      <c r="L513" s="11">
        <v>99.23</v>
      </c>
      <c r="M513" s="11">
        <v>6.98</v>
      </c>
      <c r="N513" s="11">
        <v>107</v>
      </c>
      <c r="O513" s="11">
        <v>88.3</v>
      </c>
      <c r="P513" s="11">
        <v>93.88</v>
      </c>
      <c r="Q513" s="11" t="s">
        <v>4</v>
      </c>
      <c r="R513" s="11">
        <f t="shared" si="1"/>
        <v>0</v>
      </c>
      <c r="S513" s="11" t="s">
        <v>5</v>
      </c>
      <c r="T513" s="11">
        <f t="shared" si="2"/>
        <v>0</v>
      </c>
      <c r="U513" s="11" t="s">
        <v>6</v>
      </c>
      <c r="V513" s="11" t="s">
        <v>6</v>
      </c>
    </row>
    <row r="514" spans="1:22" ht="15.75" hidden="1" customHeight="1" x14ac:dyDescent="0.2">
      <c r="A514" s="11" t="s">
        <v>435</v>
      </c>
      <c r="B514" s="11" t="s">
        <v>34</v>
      </c>
      <c r="C514" s="13" t="s">
        <v>35</v>
      </c>
      <c r="D514" s="12">
        <v>45901</v>
      </c>
      <c r="E514" s="12" t="str">
        <f t="shared" si="0"/>
        <v>2025</v>
      </c>
      <c r="F514" s="11" t="s">
        <v>93</v>
      </c>
      <c r="G514" s="11">
        <v>22.52</v>
      </c>
      <c r="H514" s="11">
        <v>44.29</v>
      </c>
      <c r="I514" s="11">
        <v>323</v>
      </c>
      <c r="J514" s="11">
        <v>48</v>
      </c>
      <c r="K514" s="11">
        <v>8.1300000000000008</v>
      </c>
      <c r="L514" s="11">
        <v>99.02</v>
      </c>
      <c r="M514" s="11">
        <v>7.05</v>
      </c>
      <c r="N514" s="11">
        <v>136.1</v>
      </c>
      <c r="O514" s="11">
        <v>87.83</v>
      </c>
      <c r="P514" s="11">
        <v>95</v>
      </c>
      <c r="Q514" s="11" t="s">
        <v>4</v>
      </c>
      <c r="R514" s="11">
        <f t="shared" si="1"/>
        <v>0</v>
      </c>
      <c r="S514" s="11" t="s">
        <v>5</v>
      </c>
      <c r="T514" s="11">
        <f t="shared" si="2"/>
        <v>0</v>
      </c>
      <c r="U514" s="11" t="s">
        <v>6</v>
      </c>
      <c r="V514" s="11" t="s">
        <v>6</v>
      </c>
    </row>
    <row r="515" spans="1:22" ht="15.75" customHeight="1" x14ac:dyDescent="0.2">
      <c r="A515" s="11" t="s">
        <v>1863</v>
      </c>
      <c r="B515" s="11" t="s">
        <v>1</v>
      </c>
      <c r="C515" s="11" t="s">
        <v>47</v>
      </c>
      <c r="D515" s="12">
        <v>45866</v>
      </c>
      <c r="E515" s="12" t="str">
        <f t="shared" si="0"/>
        <v>2025</v>
      </c>
      <c r="F515" s="11" t="s">
        <v>37</v>
      </c>
      <c r="G515" s="11">
        <v>22.32</v>
      </c>
      <c r="H515" s="11">
        <v>37.119999999999997</v>
      </c>
      <c r="I515" s="11">
        <v>318</v>
      </c>
      <c r="J515" s="11">
        <v>45.8</v>
      </c>
      <c r="K515" s="11">
        <v>7.88</v>
      </c>
      <c r="L515" s="11">
        <v>98.84</v>
      </c>
      <c r="M515" s="11">
        <v>6.63</v>
      </c>
      <c r="N515" s="14"/>
      <c r="O515" s="11">
        <v>83.54</v>
      </c>
      <c r="P515" s="11">
        <v>93.89</v>
      </c>
      <c r="Q515" s="11" t="s">
        <v>4</v>
      </c>
      <c r="R515" s="11">
        <f t="shared" si="1"/>
        <v>0</v>
      </c>
      <c r="S515" s="11" t="s">
        <v>5</v>
      </c>
      <c r="T515" s="11">
        <f t="shared" si="2"/>
        <v>0</v>
      </c>
      <c r="U515" s="11" t="s">
        <v>6</v>
      </c>
      <c r="V515" s="11" t="s">
        <v>6</v>
      </c>
    </row>
    <row r="516" spans="1:22" ht="15.75" hidden="1" customHeight="1" x14ac:dyDescent="0.2">
      <c r="A516" s="11" t="s">
        <v>2318</v>
      </c>
      <c r="B516" s="11" t="s">
        <v>58</v>
      </c>
      <c r="C516" s="13" t="s">
        <v>35</v>
      </c>
      <c r="D516" s="12">
        <v>45353</v>
      </c>
      <c r="E516" s="12" t="str">
        <f t="shared" si="0"/>
        <v>2024</v>
      </c>
      <c r="F516" s="11" t="s">
        <v>37</v>
      </c>
      <c r="G516" s="11">
        <v>20.76</v>
      </c>
      <c r="H516" s="11">
        <v>39.03</v>
      </c>
      <c r="I516" s="11">
        <v>325</v>
      </c>
      <c r="J516" s="11">
        <v>35.5</v>
      </c>
      <c r="K516" s="11">
        <v>7.19</v>
      </c>
      <c r="L516" s="11">
        <v>99.07</v>
      </c>
      <c r="M516" s="14"/>
      <c r="N516" s="11">
        <v>115.8</v>
      </c>
      <c r="O516" s="14"/>
      <c r="P516" s="11">
        <v>95</v>
      </c>
      <c r="Q516" s="11" t="s">
        <v>4</v>
      </c>
      <c r="R516" s="11">
        <f t="shared" si="1"/>
        <v>0</v>
      </c>
      <c r="S516" s="11" t="s">
        <v>5</v>
      </c>
      <c r="T516" s="11">
        <f t="shared" si="2"/>
        <v>0</v>
      </c>
      <c r="U516" s="11" t="s">
        <v>6</v>
      </c>
      <c r="V516" s="11" t="s">
        <v>6</v>
      </c>
    </row>
    <row r="517" spans="1:22" ht="15.75" customHeight="1" x14ac:dyDescent="0.2">
      <c r="A517" s="11" t="s">
        <v>1198</v>
      </c>
      <c r="B517" s="11" t="s">
        <v>1</v>
      </c>
      <c r="C517" s="11" t="s">
        <v>35</v>
      </c>
      <c r="D517" s="12">
        <v>45489</v>
      </c>
      <c r="E517" s="12" t="str">
        <f t="shared" si="0"/>
        <v>2024</v>
      </c>
      <c r="F517" s="11" t="s">
        <v>3</v>
      </c>
      <c r="G517" s="11">
        <v>21.16</v>
      </c>
      <c r="H517" s="11">
        <v>38.03</v>
      </c>
      <c r="I517" s="11">
        <v>355</v>
      </c>
      <c r="J517" s="11">
        <v>32.1</v>
      </c>
      <c r="K517" s="11">
        <v>5.73</v>
      </c>
      <c r="L517" s="11">
        <v>99.06</v>
      </c>
      <c r="M517" s="11">
        <v>6.69</v>
      </c>
      <c r="N517" s="11">
        <v>129.5</v>
      </c>
      <c r="O517" s="11">
        <v>90.88</v>
      </c>
      <c r="P517" s="11">
        <v>93.9</v>
      </c>
      <c r="Q517" s="11" t="s">
        <v>4</v>
      </c>
      <c r="R517" s="11">
        <f t="shared" si="1"/>
        <v>0</v>
      </c>
      <c r="S517" s="11" t="s">
        <v>5</v>
      </c>
      <c r="T517" s="11">
        <f t="shared" si="2"/>
        <v>0</v>
      </c>
      <c r="U517" s="11" t="s">
        <v>6</v>
      </c>
      <c r="V517" s="11" t="s">
        <v>6</v>
      </c>
    </row>
    <row r="518" spans="1:22" ht="15.75" hidden="1" customHeight="1" x14ac:dyDescent="0.2">
      <c r="A518" s="11" t="s">
        <v>436</v>
      </c>
      <c r="B518" s="11" t="s">
        <v>34</v>
      </c>
      <c r="C518" s="11" t="s">
        <v>47</v>
      </c>
      <c r="D518" s="12">
        <v>45823</v>
      </c>
      <c r="E518" s="12" t="str">
        <f t="shared" si="0"/>
        <v>2025</v>
      </c>
      <c r="F518" s="11" t="s">
        <v>93</v>
      </c>
      <c r="G518" s="11">
        <v>20.32</v>
      </c>
      <c r="H518" s="11">
        <v>54.9</v>
      </c>
      <c r="I518" s="11">
        <v>301</v>
      </c>
      <c r="J518" s="11">
        <v>40</v>
      </c>
      <c r="K518" s="11">
        <v>7.63</v>
      </c>
      <c r="L518" s="11">
        <v>98.64</v>
      </c>
      <c r="M518" s="11">
        <v>7.23</v>
      </c>
      <c r="N518" s="11">
        <v>126.8</v>
      </c>
      <c r="O518" s="11">
        <v>89.33</v>
      </c>
      <c r="P518" s="11">
        <v>94.99</v>
      </c>
      <c r="Q518" s="11" t="s">
        <v>4</v>
      </c>
      <c r="R518" s="11">
        <f t="shared" si="1"/>
        <v>0</v>
      </c>
      <c r="S518" s="11" t="s">
        <v>5</v>
      </c>
      <c r="T518" s="11">
        <f t="shared" si="2"/>
        <v>0</v>
      </c>
      <c r="U518" s="11" t="s">
        <v>6</v>
      </c>
      <c r="V518" s="11" t="s">
        <v>6</v>
      </c>
    </row>
    <row r="519" spans="1:22" ht="15.75" hidden="1" customHeight="1" x14ac:dyDescent="0.2">
      <c r="A519" s="11" t="s">
        <v>437</v>
      </c>
      <c r="B519" s="11" t="s">
        <v>34</v>
      </c>
      <c r="C519" s="13" t="s">
        <v>35</v>
      </c>
      <c r="D519" s="12">
        <v>45936</v>
      </c>
      <c r="E519" s="12" t="str">
        <f t="shared" si="0"/>
        <v>2025</v>
      </c>
      <c r="F519" s="11" t="s">
        <v>3</v>
      </c>
      <c r="G519" s="11">
        <v>22.85</v>
      </c>
      <c r="H519" s="11">
        <v>43.89</v>
      </c>
      <c r="I519" s="11">
        <v>293</v>
      </c>
      <c r="J519" s="11">
        <v>44.7</v>
      </c>
      <c r="K519" s="11">
        <v>7.01</v>
      </c>
      <c r="L519" s="11">
        <v>98.72</v>
      </c>
      <c r="M519" s="11">
        <v>6.91</v>
      </c>
      <c r="N519" s="11">
        <v>141.19999999999999</v>
      </c>
      <c r="O519" s="11">
        <v>89.35</v>
      </c>
      <c r="P519" s="11">
        <v>94.98</v>
      </c>
      <c r="Q519" s="11" t="s">
        <v>4</v>
      </c>
      <c r="R519" s="11">
        <f t="shared" si="1"/>
        <v>0</v>
      </c>
      <c r="S519" s="11" t="s">
        <v>5</v>
      </c>
      <c r="T519" s="11">
        <f t="shared" si="2"/>
        <v>0</v>
      </c>
      <c r="U519" s="11" t="s">
        <v>6</v>
      </c>
      <c r="V519" s="11" t="s">
        <v>6</v>
      </c>
    </row>
    <row r="520" spans="1:22" ht="15.75" hidden="1" customHeight="1" x14ac:dyDescent="0.2">
      <c r="A520" s="11" t="s">
        <v>2326</v>
      </c>
      <c r="B520" s="11" t="s">
        <v>20</v>
      </c>
      <c r="C520" s="11" t="s">
        <v>21</v>
      </c>
      <c r="D520" s="12">
        <v>45823</v>
      </c>
      <c r="E520" s="12" t="str">
        <f t="shared" si="0"/>
        <v>2025</v>
      </c>
      <c r="F520" s="11" t="s">
        <v>3</v>
      </c>
      <c r="G520" s="11">
        <v>22.61</v>
      </c>
      <c r="H520" s="11">
        <v>40.93</v>
      </c>
      <c r="I520" s="11">
        <v>321</v>
      </c>
      <c r="J520" s="11">
        <v>45.8</v>
      </c>
      <c r="K520" s="11">
        <v>7.7</v>
      </c>
      <c r="L520" s="11">
        <v>98.83</v>
      </c>
      <c r="M520" s="11">
        <v>7.16</v>
      </c>
      <c r="N520" s="11">
        <v>132.4</v>
      </c>
      <c r="O520" s="11">
        <v>84.24</v>
      </c>
      <c r="P520" s="11">
        <v>94.98</v>
      </c>
      <c r="Q520" s="11" t="s">
        <v>4</v>
      </c>
      <c r="R520" s="11">
        <f t="shared" si="1"/>
        <v>0</v>
      </c>
      <c r="S520" s="11" t="s">
        <v>5</v>
      </c>
      <c r="T520" s="11">
        <f t="shared" si="2"/>
        <v>0</v>
      </c>
      <c r="U520" s="11" t="s">
        <v>6</v>
      </c>
      <c r="V520" s="11" t="s">
        <v>6</v>
      </c>
    </row>
    <row r="521" spans="1:22" ht="15.75" customHeight="1" x14ac:dyDescent="0.2">
      <c r="A521" s="11" t="s">
        <v>2329</v>
      </c>
      <c r="B521" s="11" t="s">
        <v>1</v>
      </c>
      <c r="C521" s="11" t="s">
        <v>47</v>
      </c>
      <c r="D521" s="12">
        <v>45533</v>
      </c>
      <c r="E521" s="12" t="str">
        <f t="shared" si="0"/>
        <v>2024</v>
      </c>
      <c r="F521" s="11" t="s">
        <v>3</v>
      </c>
      <c r="G521" s="11">
        <v>22.68</v>
      </c>
      <c r="H521" s="11">
        <v>40.57</v>
      </c>
      <c r="I521" s="11">
        <v>337</v>
      </c>
      <c r="J521" s="11">
        <v>33.9</v>
      </c>
      <c r="K521" s="11">
        <v>6.88</v>
      </c>
      <c r="L521" s="11">
        <v>99.2</v>
      </c>
      <c r="M521" s="11">
        <v>6.76</v>
      </c>
      <c r="N521" s="14"/>
      <c r="O521" s="11">
        <v>89.49</v>
      </c>
      <c r="P521" s="11">
        <v>93.9</v>
      </c>
      <c r="Q521" s="11" t="s">
        <v>4</v>
      </c>
      <c r="R521" s="11">
        <f t="shared" si="1"/>
        <v>0</v>
      </c>
      <c r="S521" s="11" t="s">
        <v>5</v>
      </c>
      <c r="T521" s="11">
        <f t="shared" si="2"/>
        <v>0</v>
      </c>
      <c r="U521" s="11" t="s">
        <v>6</v>
      </c>
      <c r="V521" s="11" t="s">
        <v>6</v>
      </c>
    </row>
    <row r="522" spans="1:22" ht="15.75" hidden="1" customHeight="1" x14ac:dyDescent="0.2">
      <c r="A522" s="11" t="s">
        <v>440</v>
      </c>
      <c r="B522" s="11" t="s">
        <v>34</v>
      </c>
      <c r="C522" s="11" t="s">
        <v>21</v>
      </c>
      <c r="D522" s="12">
        <v>45748</v>
      </c>
      <c r="E522" s="12" t="str">
        <f t="shared" si="0"/>
        <v>2025</v>
      </c>
      <c r="F522" s="11" t="s">
        <v>3</v>
      </c>
      <c r="G522" s="11">
        <v>21.38</v>
      </c>
      <c r="H522" s="11">
        <v>43.8</v>
      </c>
      <c r="I522" s="11">
        <v>328</v>
      </c>
      <c r="J522" s="11">
        <v>40.9</v>
      </c>
      <c r="K522" s="11">
        <v>7.86</v>
      </c>
      <c r="L522" s="11">
        <v>98.99</v>
      </c>
      <c r="M522" s="11">
        <v>6.82</v>
      </c>
      <c r="N522" s="11">
        <v>132.4</v>
      </c>
      <c r="O522" s="11">
        <v>89.84</v>
      </c>
      <c r="P522" s="11">
        <v>94.97</v>
      </c>
      <c r="Q522" s="11" t="s">
        <v>4</v>
      </c>
      <c r="R522" s="11">
        <f t="shared" si="1"/>
        <v>0</v>
      </c>
      <c r="S522" s="11" t="s">
        <v>5</v>
      </c>
      <c r="T522" s="11">
        <f t="shared" si="2"/>
        <v>0</v>
      </c>
      <c r="U522" s="11" t="s">
        <v>6</v>
      </c>
      <c r="V522" s="11" t="s">
        <v>6</v>
      </c>
    </row>
    <row r="523" spans="1:22" ht="15.75" customHeight="1" x14ac:dyDescent="0.2">
      <c r="A523" s="11" t="s">
        <v>1307</v>
      </c>
      <c r="B523" s="11" t="s">
        <v>1</v>
      </c>
      <c r="C523" s="11" t="s">
        <v>21</v>
      </c>
      <c r="D523" s="12">
        <v>45864</v>
      </c>
      <c r="E523" s="12" t="str">
        <f t="shared" si="0"/>
        <v>2025</v>
      </c>
      <c r="F523" s="11" t="s">
        <v>23</v>
      </c>
      <c r="G523" s="11">
        <v>23.41</v>
      </c>
      <c r="H523" s="11">
        <v>46.3</v>
      </c>
      <c r="I523" s="11">
        <v>344</v>
      </c>
      <c r="J523" s="11">
        <v>33.9</v>
      </c>
      <c r="K523" s="11">
        <v>6.17</v>
      </c>
      <c r="L523" s="11">
        <v>98.89</v>
      </c>
      <c r="M523" s="11">
        <v>6.89</v>
      </c>
      <c r="N523" s="11">
        <v>112.2</v>
      </c>
      <c r="O523" s="11">
        <v>85.89</v>
      </c>
      <c r="P523" s="11">
        <v>93.91</v>
      </c>
      <c r="Q523" s="11" t="s">
        <v>4</v>
      </c>
      <c r="R523" s="11">
        <f t="shared" si="1"/>
        <v>0</v>
      </c>
      <c r="S523" s="11" t="s">
        <v>5</v>
      </c>
      <c r="T523" s="11">
        <f t="shared" si="2"/>
        <v>0</v>
      </c>
      <c r="U523" s="11" t="s">
        <v>6</v>
      </c>
      <c r="V523" s="11" t="s">
        <v>6</v>
      </c>
    </row>
    <row r="524" spans="1:22" ht="15.75" customHeight="1" x14ac:dyDescent="0.2">
      <c r="A524" s="11" t="s">
        <v>1196</v>
      </c>
      <c r="B524" s="11" t="s">
        <v>1</v>
      </c>
      <c r="C524" s="11" t="s">
        <v>35</v>
      </c>
      <c r="D524" s="12">
        <v>45330</v>
      </c>
      <c r="E524" s="12" t="str">
        <f t="shared" si="0"/>
        <v>2024</v>
      </c>
      <c r="F524" s="11" t="s">
        <v>37</v>
      </c>
      <c r="G524" s="11">
        <v>22.89</v>
      </c>
      <c r="H524" s="11">
        <v>45.95</v>
      </c>
      <c r="I524" s="11">
        <v>320</v>
      </c>
      <c r="J524" s="11">
        <v>42.3</v>
      </c>
      <c r="K524" s="11">
        <v>6.95</v>
      </c>
      <c r="L524" s="11">
        <v>99.6</v>
      </c>
      <c r="M524" s="11">
        <v>6.79</v>
      </c>
      <c r="N524" s="11">
        <v>108</v>
      </c>
      <c r="O524" s="11">
        <v>87.15</v>
      </c>
      <c r="P524" s="11">
        <v>93.92</v>
      </c>
      <c r="Q524" s="11" t="s">
        <v>4</v>
      </c>
      <c r="R524" s="11">
        <f t="shared" si="1"/>
        <v>0</v>
      </c>
      <c r="S524" s="11" t="s">
        <v>5</v>
      </c>
      <c r="T524" s="11">
        <f t="shared" si="2"/>
        <v>0</v>
      </c>
      <c r="U524" s="11" t="s">
        <v>6</v>
      </c>
      <c r="V524" s="11" t="s">
        <v>6</v>
      </c>
    </row>
    <row r="525" spans="1:22" ht="15.75" hidden="1" customHeight="1" x14ac:dyDescent="0.2">
      <c r="A525" s="11" t="s">
        <v>441</v>
      </c>
      <c r="B525" s="11" t="s">
        <v>34</v>
      </c>
      <c r="C525" s="11" t="s">
        <v>21</v>
      </c>
      <c r="D525" s="12">
        <v>45898</v>
      </c>
      <c r="E525" s="12" t="str">
        <f t="shared" si="0"/>
        <v>2025</v>
      </c>
      <c r="F525" s="11" t="s">
        <v>3</v>
      </c>
      <c r="G525" s="11">
        <v>21.21</v>
      </c>
      <c r="H525" s="11">
        <v>35.71</v>
      </c>
      <c r="I525" s="11">
        <v>323</v>
      </c>
      <c r="J525" s="11">
        <v>43.6</v>
      </c>
      <c r="K525" s="11">
        <v>7.45</v>
      </c>
      <c r="L525" s="11">
        <v>98.92</v>
      </c>
      <c r="M525" s="11">
        <v>6.97</v>
      </c>
      <c r="N525" s="11">
        <v>131.69999999999999</v>
      </c>
      <c r="O525" s="11">
        <v>88.77</v>
      </c>
      <c r="P525" s="11">
        <v>94.97</v>
      </c>
      <c r="Q525" s="11" t="s">
        <v>4</v>
      </c>
      <c r="R525" s="11">
        <f t="shared" si="1"/>
        <v>0</v>
      </c>
      <c r="S525" s="11" t="s">
        <v>5</v>
      </c>
      <c r="T525" s="11">
        <f t="shared" si="2"/>
        <v>0</v>
      </c>
      <c r="U525" s="11" t="s">
        <v>6</v>
      </c>
      <c r="V525" s="11" t="s">
        <v>6</v>
      </c>
    </row>
    <row r="526" spans="1:22" ht="15.75" customHeight="1" x14ac:dyDescent="0.2">
      <c r="A526" s="11" t="s">
        <v>2344</v>
      </c>
      <c r="B526" s="11" t="s">
        <v>1</v>
      </c>
      <c r="C526" s="11" t="s">
        <v>21</v>
      </c>
      <c r="D526" s="12">
        <v>45309</v>
      </c>
      <c r="E526" s="12" t="str">
        <f t="shared" si="0"/>
        <v>2024</v>
      </c>
      <c r="F526" s="11" t="s">
        <v>37</v>
      </c>
      <c r="G526" s="11">
        <v>22.26</v>
      </c>
      <c r="H526" s="11">
        <v>44.96</v>
      </c>
      <c r="I526" s="11">
        <v>335</v>
      </c>
      <c r="J526" s="11">
        <v>42.4</v>
      </c>
      <c r="K526" s="11">
        <v>6.55</v>
      </c>
      <c r="L526" s="11">
        <v>98.98</v>
      </c>
      <c r="M526" s="11">
        <v>6.7</v>
      </c>
      <c r="N526" s="11">
        <v>124.1</v>
      </c>
      <c r="O526" s="11">
        <v>86.39</v>
      </c>
      <c r="P526" s="11">
        <v>93.92</v>
      </c>
      <c r="Q526" s="11" t="s">
        <v>4</v>
      </c>
      <c r="R526" s="11">
        <f t="shared" si="1"/>
        <v>0</v>
      </c>
      <c r="S526" s="11" t="s">
        <v>50</v>
      </c>
      <c r="T526" s="11">
        <f t="shared" si="2"/>
        <v>1</v>
      </c>
      <c r="U526" s="11" t="s">
        <v>243</v>
      </c>
      <c r="V526" s="11" t="s">
        <v>89</v>
      </c>
    </row>
    <row r="527" spans="1:22" ht="15.75" hidden="1" customHeight="1" x14ac:dyDescent="0.2">
      <c r="A527" s="11" t="s">
        <v>2296</v>
      </c>
      <c r="B527" s="11" t="s">
        <v>58</v>
      </c>
      <c r="C527" s="11" t="s">
        <v>35</v>
      </c>
      <c r="D527" s="12">
        <v>45916</v>
      </c>
      <c r="E527" s="12" t="str">
        <f t="shared" si="0"/>
        <v>2025</v>
      </c>
      <c r="F527" s="11" t="s">
        <v>3</v>
      </c>
      <c r="G527" s="11">
        <v>20.71</v>
      </c>
      <c r="H527" s="11">
        <v>42.11</v>
      </c>
      <c r="I527" s="11">
        <v>319</v>
      </c>
      <c r="J527" s="11">
        <v>43.1</v>
      </c>
      <c r="K527" s="11">
        <v>7.15</v>
      </c>
      <c r="L527" s="11">
        <v>99.35</v>
      </c>
      <c r="M527" s="11">
        <v>6.8</v>
      </c>
      <c r="N527" s="11">
        <v>117.4</v>
      </c>
      <c r="O527" s="11">
        <v>85.39</v>
      </c>
      <c r="P527" s="11">
        <v>94.96</v>
      </c>
      <c r="Q527" s="11" t="s">
        <v>4</v>
      </c>
      <c r="R527" s="11">
        <f t="shared" si="1"/>
        <v>0</v>
      </c>
      <c r="S527" s="11" t="s">
        <v>5</v>
      </c>
      <c r="T527" s="11">
        <f t="shared" si="2"/>
        <v>0</v>
      </c>
      <c r="U527" s="11" t="s">
        <v>6</v>
      </c>
      <c r="V527" s="11" t="s">
        <v>6</v>
      </c>
    </row>
    <row r="528" spans="1:22" ht="15.75" hidden="1" customHeight="1" x14ac:dyDescent="0.2">
      <c r="A528" s="11" t="s">
        <v>442</v>
      </c>
      <c r="B528" s="11" t="s">
        <v>34</v>
      </c>
      <c r="C528" s="11" t="s">
        <v>21</v>
      </c>
      <c r="D528" s="12">
        <v>45973</v>
      </c>
      <c r="E528" s="12" t="str">
        <f t="shared" si="0"/>
        <v>2025</v>
      </c>
      <c r="F528" s="11" t="s">
        <v>37</v>
      </c>
      <c r="G528" s="11">
        <v>22.29</v>
      </c>
      <c r="H528" s="11">
        <v>37.33</v>
      </c>
      <c r="I528" s="11">
        <v>341</v>
      </c>
      <c r="J528" s="11">
        <v>42.7</v>
      </c>
      <c r="K528" s="11">
        <v>6.77</v>
      </c>
      <c r="L528" s="11">
        <v>99.56</v>
      </c>
      <c r="M528" s="11">
        <v>6.83</v>
      </c>
      <c r="N528" s="11">
        <v>128.30000000000001</v>
      </c>
      <c r="O528" s="11">
        <v>86.13</v>
      </c>
      <c r="P528" s="11">
        <v>94.96</v>
      </c>
      <c r="Q528" s="11" t="s">
        <v>4</v>
      </c>
      <c r="R528" s="11">
        <f t="shared" si="1"/>
        <v>0</v>
      </c>
      <c r="S528" s="11" t="s">
        <v>5</v>
      </c>
      <c r="T528" s="11">
        <f t="shared" si="2"/>
        <v>0</v>
      </c>
      <c r="U528" s="11" t="s">
        <v>6</v>
      </c>
      <c r="V528" s="11" t="s">
        <v>6</v>
      </c>
    </row>
    <row r="529" spans="1:22" ht="15.75" hidden="1" customHeight="1" x14ac:dyDescent="0.2">
      <c r="A529" s="11" t="s">
        <v>2359</v>
      </c>
      <c r="B529" s="11" t="s">
        <v>58</v>
      </c>
      <c r="C529" s="13" t="s">
        <v>35</v>
      </c>
      <c r="D529" s="12">
        <v>45394</v>
      </c>
      <c r="E529" s="12" t="str">
        <f t="shared" si="0"/>
        <v>2024</v>
      </c>
      <c r="F529" s="11" t="s">
        <v>3</v>
      </c>
      <c r="G529" s="11">
        <v>23.22</v>
      </c>
      <c r="H529" s="11">
        <v>45.37</v>
      </c>
      <c r="I529" s="11">
        <v>308</v>
      </c>
      <c r="J529" s="11">
        <v>35.9</v>
      </c>
      <c r="K529" s="11">
        <v>6.3</v>
      </c>
      <c r="L529" s="11">
        <v>99.5</v>
      </c>
      <c r="M529" s="11">
        <v>6.89</v>
      </c>
      <c r="N529" s="11">
        <v>122.3</v>
      </c>
      <c r="O529" s="11">
        <v>90.82</v>
      </c>
      <c r="P529" s="11">
        <v>94.96</v>
      </c>
      <c r="Q529" s="11" t="s">
        <v>4</v>
      </c>
      <c r="R529" s="11">
        <f t="shared" si="1"/>
        <v>0</v>
      </c>
      <c r="S529" s="11" t="s">
        <v>5</v>
      </c>
      <c r="T529" s="11">
        <f t="shared" si="2"/>
        <v>0</v>
      </c>
      <c r="U529" s="11" t="s">
        <v>6</v>
      </c>
      <c r="V529" s="11" t="s">
        <v>6</v>
      </c>
    </row>
    <row r="530" spans="1:22" ht="15.75" customHeight="1" x14ac:dyDescent="0.2">
      <c r="A530" s="11" t="s">
        <v>2363</v>
      </c>
      <c r="B530" s="11" t="s">
        <v>1</v>
      </c>
      <c r="C530" s="11" t="s">
        <v>47</v>
      </c>
      <c r="D530" s="12">
        <v>45820</v>
      </c>
      <c r="E530" s="12" t="str">
        <f t="shared" si="0"/>
        <v>2025</v>
      </c>
      <c r="F530" s="11" t="s">
        <v>23</v>
      </c>
      <c r="G530" s="11">
        <v>22.05</v>
      </c>
      <c r="H530" s="11">
        <v>36.68</v>
      </c>
      <c r="I530" s="11">
        <v>322</v>
      </c>
      <c r="J530" s="11">
        <v>28.9</v>
      </c>
      <c r="K530" s="11">
        <v>6.48</v>
      </c>
      <c r="L530" s="11">
        <v>99.23</v>
      </c>
      <c r="M530" s="11">
        <v>6.4</v>
      </c>
      <c r="N530" s="11">
        <v>106.8</v>
      </c>
      <c r="O530" s="11">
        <v>89.67</v>
      </c>
      <c r="P530" s="11">
        <v>93.93</v>
      </c>
      <c r="Q530" s="11" t="s">
        <v>4</v>
      </c>
      <c r="R530" s="11">
        <f t="shared" si="1"/>
        <v>0</v>
      </c>
      <c r="S530" s="11" t="s">
        <v>5</v>
      </c>
      <c r="T530" s="11">
        <f t="shared" si="2"/>
        <v>0</v>
      </c>
      <c r="U530" s="11" t="s">
        <v>6</v>
      </c>
      <c r="V530" s="11" t="s">
        <v>6</v>
      </c>
    </row>
    <row r="531" spans="1:22" ht="15.75" customHeight="1" x14ac:dyDescent="0.2">
      <c r="A531" s="11" t="s">
        <v>1834</v>
      </c>
      <c r="B531" s="11" t="s">
        <v>1</v>
      </c>
      <c r="C531" s="11" t="s">
        <v>35</v>
      </c>
      <c r="D531" s="12">
        <v>45587</v>
      </c>
      <c r="E531" s="12" t="str">
        <f t="shared" si="0"/>
        <v>2024</v>
      </c>
      <c r="F531" s="11" t="s">
        <v>3</v>
      </c>
      <c r="G531" s="11">
        <v>22.21</v>
      </c>
      <c r="H531" s="11">
        <v>40.06</v>
      </c>
      <c r="I531" s="11">
        <v>339</v>
      </c>
      <c r="J531" s="11">
        <v>30.5</v>
      </c>
      <c r="K531" s="11">
        <v>6.44</v>
      </c>
      <c r="L531" s="14"/>
      <c r="M531" s="11">
        <v>6.83</v>
      </c>
      <c r="N531" s="11">
        <v>110.5</v>
      </c>
      <c r="O531" s="11">
        <v>99.35</v>
      </c>
      <c r="P531" s="11">
        <v>93.94</v>
      </c>
      <c r="Q531" s="11" t="s">
        <v>4</v>
      </c>
      <c r="R531" s="11">
        <f t="shared" si="1"/>
        <v>0</v>
      </c>
      <c r="S531" s="11" t="s">
        <v>5</v>
      </c>
      <c r="T531" s="11">
        <f t="shared" si="2"/>
        <v>0</v>
      </c>
      <c r="U531" s="11" t="s">
        <v>6</v>
      </c>
      <c r="V531" s="11" t="s">
        <v>6</v>
      </c>
    </row>
    <row r="532" spans="1:22" ht="15.75" hidden="1" customHeight="1" x14ac:dyDescent="0.2">
      <c r="A532" s="11" t="s">
        <v>2350</v>
      </c>
      <c r="B532" s="11" t="s">
        <v>58</v>
      </c>
      <c r="C532" s="13" t="s">
        <v>35</v>
      </c>
      <c r="D532" s="12">
        <v>45600</v>
      </c>
      <c r="E532" s="12" t="str">
        <f t="shared" si="0"/>
        <v>2024</v>
      </c>
      <c r="F532" s="11" t="s">
        <v>3</v>
      </c>
      <c r="G532" s="11">
        <v>21.69</v>
      </c>
      <c r="H532" s="11">
        <v>46.86</v>
      </c>
      <c r="I532" s="11">
        <v>305</v>
      </c>
      <c r="J532" s="11">
        <v>45.3</v>
      </c>
      <c r="K532" s="11">
        <v>7.4</v>
      </c>
      <c r="L532" s="11">
        <v>99.32</v>
      </c>
      <c r="M532" s="11">
        <v>6.72</v>
      </c>
      <c r="N532" s="11">
        <v>121.2</v>
      </c>
      <c r="O532" s="11">
        <v>84.28</v>
      </c>
      <c r="P532" s="11">
        <v>94.95</v>
      </c>
      <c r="Q532" s="11" t="s">
        <v>4</v>
      </c>
      <c r="R532" s="11">
        <f t="shared" si="1"/>
        <v>0</v>
      </c>
      <c r="S532" s="11" t="s">
        <v>5</v>
      </c>
      <c r="T532" s="11">
        <f t="shared" si="2"/>
        <v>0</v>
      </c>
      <c r="U532" s="11" t="s">
        <v>6</v>
      </c>
      <c r="V532" s="11" t="s">
        <v>6</v>
      </c>
    </row>
    <row r="533" spans="1:22" ht="15.75" customHeight="1" x14ac:dyDescent="0.2">
      <c r="A533" s="11" t="s">
        <v>2177</v>
      </c>
      <c r="B533" s="11" t="s">
        <v>1</v>
      </c>
      <c r="C533" s="11" t="s">
        <v>47</v>
      </c>
      <c r="D533" s="12">
        <v>45421</v>
      </c>
      <c r="E533" s="12" t="str">
        <f t="shared" si="0"/>
        <v>2024</v>
      </c>
      <c r="F533" s="11" t="s">
        <v>23</v>
      </c>
      <c r="G533" s="11">
        <v>22.29</v>
      </c>
      <c r="H533" s="11">
        <v>48.87</v>
      </c>
      <c r="I533" s="11">
        <v>358</v>
      </c>
      <c r="J533" s="11">
        <v>43.1</v>
      </c>
      <c r="K533" s="11">
        <v>6.93</v>
      </c>
      <c r="L533" s="11">
        <v>99.06</v>
      </c>
      <c r="M533" s="11">
        <v>6.59</v>
      </c>
      <c r="N533" s="11">
        <v>130.80000000000001</v>
      </c>
      <c r="O533" s="11">
        <v>88.24</v>
      </c>
      <c r="P533" s="11">
        <v>93.94</v>
      </c>
      <c r="Q533" s="11" t="s">
        <v>177</v>
      </c>
      <c r="R533" s="11">
        <f t="shared" si="1"/>
        <v>1</v>
      </c>
      <c r="S533" s="11" t="s">
        <v>50</v>
      </c>
      <c r="T533" s="11">
        <f t="shared" si="2"/>
        <v>1</v>
      </c>
      <c r="U533" s="11" t="s">
        <v>244</v>
      </c>
      <c r="V533" s="11" t="s">
        <v>89</v>
      </c>
    </row>
    <row r="534" spans="1:22" ht="15.75" hidden="1" customHeight="1" x14ac:dyDescent="0.2">
      <c r="A534" s="11" t="s">
        <v>2380</v>
      </c>
      <c r="B534" s="11" t="s">
        <v>58</v>
      </c>
      <c r="C534" s="11" t="s">
        <v>47</v>
      </c>
      <c r="D534" s="12">
        <v>45445</v>
      </c>
      <c r="E534" s="12" t="str">
        <f t="shared" si="0"/>
        <v>2024</v>
      </c>
      <c r="F534" s="11" t="s">
        <v>37</v>
      </c>
      <c r="G534" s="11">
        <v>21.58</v>
      </c>
      <c r="H534" s="11">
        <v>46.11</v>
      </c>
      <c r="I534" s="11">
        <v>353</v>
      </c>
      <c r="J534" s="11">
        <v>36.1</v>
      </c>
      <c r="K534" s="11">
        <v>7.38</v>
      </c>
      <c r="L534" s="11">
        <v>98.68</v>
      </c>
      <c r="M534" s="11">
        <v>6.92</v>
      </c>
      <c r="N534" s="11">
        <v>114.7</v>
      </c>
      <c r="O534" s="11">
        <v>89.85</v>
      </c>
      <c r="P534" s="11">
        <v>94.95</v>
      </c>
      <c r="Q534" s="11" t="s">
        <v>4</v>
      </c>
      <c r="R534" s="11">
        <f t="shared" si="1"/>
        <v>0</v>
      </c>
      <c r="S534" s="11" t="s">
        <v>5</v>
      </c>
      <c r="T534" s="11">
        <f t="shared" si="2"/>
        <v>0</v>
      </c>
      <c r="U534" s="11" t="s">
        <v>6</v>
      </c>
      <c r="V534" s="11" t="s">
        <v>6</v>
      </c>
    </row>
    <row r="535" spans="1:22" ht="15.75" customHeight="1" x14ac:dyDescent="0.2">
      <c r="A535" s="11" t="s">
        <v>2383</v>
      </c>
      <c r="B535" s="11" t="s">
        <v>1</v>
      </c>
      <c r="C535" s="11" t="s">
        <v>47</v>
      </c>
      <c r="D535" s="12">
        <v>45650</v>
      </c>
      <c r="E535" s="12" t="str">
        <f t="shared" si="0"/>
        <v>2024</v>
      </c>
      <c r="F535" s="11" t="s">
        <v>37</v>
      </c>
      <c r="G535" s="11">
        <v>21.83</v>
      </c>
      <c r="H535" s="11">
        <v>36.39</v>
      </c>
      <c r="I535" s="11">
        <v>329</v>
      </c>
      <c r="J535" s="11">
        <v>40.700000000000003</v>
      </c>
      <c r="K535" s="11">
        <v>7.59</v>
      </c>
      <c r="L535" s="11">
        <v>99.53</v>
      </c>
      <c r="M535" s="11">
        <v>6.77</v>
      </c>
      <c r="N535" s="11">
        <v>125.9</v>
      </c>
      <c r="O535" s="11">
        <v>84.43</v>
      </c>
      <c r="P535" s="11">
        <v>93.94</v>
      </c>
      <c r="Q535" s="11" t="s">
        <v>4</v>
      </c>
      <c r="R535" s="11">
        <f t="shared" si="1"/>
        <v>0</v>
      </c>
      <c r="S535" s="11" t="s">
        <v>50</v>
      </c>
      <c r="T535" s="11">
        <f t="shared" si="2"/>
        <v>1</v>
      </c>
      <c r="U535" s="11" t="s">
        <v>51</v>
      </c>
      <c r="V535" s="11" t="s">
        <v>52</v>
      </c>
    </row>
    <row r="536" spans="1:22" ht="15.75" customHeight="1" x14ac:dyDescent="0.2">
      <c r="A536" s="11" t="s">
        <v>2046</v>
      </c>
      <c r="B536" s="11" t="s">
        <v>1</v>
      </c>
      <c r="C536" s="13" t="s">
        <v>35</v>
      </c>
      <c r="D536" s="12">
        <v>45966</v>
      </c>
      <c r="E536" s="12" t="str">
        <f t="shared" si="0"/>
        <v>2025</v>
      </c>
      <c r="F536" s="11" t="s">
        <v>37</v>
      </c>
      <c r="G536" s="11">
        <v>23.84</v>
      </c>
      <c r="H536" s="11">
        <v>44.29</v>
      </c>
      <c r="I536" s="11">
        <v>364</v>
      </c>
      <c r="J536" s="11">
        <v>43.4</v>
      </c>
      <c r="K536" s="11">
        <v>6.93</v>
      </c>
      <c r="L536" s="11">
        <v>98.78</v>
      </c>
      <c r="M536" s="11">
        <v>6.74</v>
      </c>
      <c r="N536" s="11">
        <v>126.8</v>
      </c>
      <c r="O536" s="11">
        <v>90.44</v>
      </c>
      <c r="P536" s="11">
        <v>93.95</v>
      </c>
      <c r="Q536" s="11" t="s">
        <v>4</v>
      </c>
      <c r="R536" s="11">
        <f t="shared" si="1"/>
        <v>0</v>
      </c>
      <c r="S536" s="11" t="s">
        <v>5</v>
      </c>
      <c r="T536" s="11">
        <f t="shared" si="2"/>
        <v>0</v>
      </c>
      <c r="U536" s="11" t="s">
        <v>6</v>
      </c>
      <c r="V536" s="11" t="s">
        <v>6</v>
      </c>
    </row>
    <row r="537" spans="1:22" ht="15.75" hidden="1" customHeight="1" x14ac:dyDescent="0.2">
      <c r="A537" s="11" t="s">
        <v>1197</v>
      </c>
      <c r="B537" s="11" t="s">
        <v>58</v>
      </c>
      <c r="C537" s="13" t="s">
        <v>35</v>
      </c>
      <c r="D537" s="12">
        <v>45678</v>
      </c>
      <c r="E537" s="12" t="str">
        <f t="shared" si="0"/>
        <v>2025</v>
      </c>
      <c r="F537" s="11" t="s">
        <v>93</v>
      </c>
      <c r="G537" s="11">
        <v>22.72</v>
      </c>
      <c r="H537" s="11">
        <v>42.6</v>
      </c>
      <c r="I537" s="11">
        <v>320</v>
      </c>
      <c r="J537" s="11">
        <v>43.9</v>
      </c>
      <c r="K537" s="11">
        <v>7.05</v>
      </c>
      <c r="L537" s="11">
        <v>99.14</v>
      </c>
      <c r="M537" s="11">
        <v>6.65</v>
      </c>
      <c r="N537" s="11">
        <v>133.80000000000001</v>
      </c>
      <c r="O537" s="14"/>
      <c r="P537" s="11">
        <v>94.94</v>
      </c>
      <c r="Q537" s="11" t="s">
        <v>4</v>
      </c>
      <c r="R537" s="11">
        <f t="shared" si="1"/>
        <v>0</v>
      </c>
      <c r="S537" s="11" t="s">
        <v>5</v>
      </c>
      <c r="T537" s="11">
        <f t="shared" si="2"/>
        <v>0</v>
      </c>
      <c r="U537" s="11" t="s">
        <v>6</v>
      </c>
      <c r="V537" s="11" t="s">
        <v>6</v>
      </c>
    </row>
    <row r="538" spans="1:22" ht="15.75" hidden="1" customHeight="1" x14ac:dyDescent="0.2">
      <c r="A538" s="11" t="s">
        <v>1334</v>
      </c>
      <c r="B538" s="11" t="s">
        <v>58</v>
      </c>
      <c r="C538" s="11" t="s">
        <v>47</v>
      </c>
      <c r="D538" s="12">
        <v>45723</v>
      </c>
      <c r="E538" s="12" t="str">
        <f t="shared" si="0"/>
        <v>2025</v>
      </c>
      <c r="F538" s="11" t="s">
        <v>23</v>
      </c>
      <c r="G538" s="11">
        <v>21.76</v>
      </c>
      <c r="H538" s="14"/>
      <c r="I538" s="11">
        <v>332</v>
      </c>
      <c r="J538" s="11">
        <v>40.4</v>
      </c>
      <c r="K538" s="11">
        <v>6.19</v>
      </c>
      <c r="L538" s="11">
        <v>99.24</v>
      </c>
      <c r="M538" s="11">
        <v>6.74</v>
      </c>
      <c r="N538" s="11">
        <v>122.4</v>
      </c>
      <c r="O538" s="11">
        <v>86.44</v>
      </c>
      <c r="P538" s="11">
        <v>94.94</v>
      </c>
      <c r="Q538" s="11" t="s">
        <v>4</v>
      </c>
      <c r="R538" s="11">
        <f t="shared" si="1"/>
        <v>0</v>
      </c>
      <c r="S538" s="11" t="s">
        <v>50</v>
      </c>
      <c r="T538" s="11">
        <f t="shared" si="2"/>
        <v>1</v>
      </c>
      <c r="U538" s="11" t="s">
        <v>153</v>
      </c>
      <c r="V538" s="11" t="s">
        <v>89</v>
      </c>
    </row>
    <row r="539" spans="1:22" ht="15.75" hidden="1" customHeight="1" x14ac:dyDescent="0.2">
      <c r="A539" s="11" t="s">
        <v>1366</v>
      </c>
      <c r="B539" s="11" t="s">
        <v>58</v>
      </c>
      <c r="C539" s="11" t="s">
        <v>47</v>
      </c>
      <c r="D539" s="12">
        <v>45312</v>
      </c>
      <c r="E539" s="12" t="str">
        <f t="shared" si="0"/>
        <v>2024</v>
      </c>
      <c r="F539" s="11" t="s">
        <v>37</v>
      </c>
      <c r="G539" s="11">
        <v>22.03</v>
      </c>
      <c r="H539" s="11">
        <v>50.47</v>
      </c>
      <c r="I539" s="11">
        <v>327</v>
      </c>
      <c r="J539" s="11">
        <v>38</v>
      </c>
      <c r="K539" s="11">
        <v>7.44</v>
      </c>
      <c r="L539" s="11">
        <v>99.18</v>
      </c>
      <c r="M539" s="11">
        <v>6.94</v>
      </c>
      <c r="N539" s="11">
        <v>135.9</v>
      </c>
      <c r="O539" s="11">
        <v>89.57</v>
      </c>
      <c r="P539" s="11">
        <v>94.94</v>
      </c>
      <c r="Q539" s="11" t="s">
        <v>4</v>
      </c>
      <c r="R539" s="11">
        <f t="shared" si="1"/>
        <v>0</v>
      </c>
      <c r="S539" s="11" t="s">
        <v>5</v>
      </c>
      <c r="T539" s="11">
        <f t="shared" si="2"/>
        <v>0</v>
      </c>
      <c r="U539" s="11" t="s">
        <v>6</v>
      </c>
      <c r="V539" s="11" t="s">
        <v>6</v>
      </c>
    </row>
    <row r="540" spans="1:22" ht="15.75" hidden="1" customHeight="1" x14ac:dyDescent="0.2">
      <c r="A540" s="11" t="s">
        <v>443</v>
      </c>
      <c r="B540" s="11" t="s">
        <v>34</v>
      </c>
      <c r="C540" s="11" t="s">
        <v>47</v>
      </c>
      <c r="D540" s="12">
        <v>45614</v>
      </c>
      <c r="E540" s="12" t="str">
        <f t="shared" si="0"/>
        <v>2024</v>
      </c>
      <c r="F540" s="11" t="s">
        <v>93</v>
      </c>
      <c r="G540" s="11">
        <v>21.39</v>
      </c>
      <c r="H540" s="11">
        <v>47.47</v>
      </c>
      <c r="I540" s="11">
        <v>337</v>
      </c>
      <c r="J540" s="11">
        <v>46.2</v>
      </c>
      <c r="K540" s="11">
        <v>6.65</v>
      </c>
      <c r="L540" s="11">
        <v>99.03</v>
      </c>
      <c r="M540" s="11">
        <v>6.86</v>
      </c>
      <c r="N540" s="11">
        <v>139.19999999999999</v>
      </c>
      <c r="O540" s="11">
        <v>83.51</v>
      </c>
      <c r="P540" s="11">
        <v>94.94</v>
      </c>
      <c r="Q540" s="11" t="s">
        <v>4</v>
      </c>
      <c r="R540" s="11">
        <f t="shared" si="1"/>
        <v>0</v>
      </c>
      <c r="S540" s="11" t="s">
        <v>5</v>
      </c>
      <c r="T540" s="11">
        <f t="shared" si="2"/>
        <v>0</v>
      </c>
      <c r="U540" s="11" t="s">
        <v>6</v>
      </c>
      <c r="V540" s="11" t="s">
        <v>6</v>
      </c>
    </row>
    <row r="541" spans="1:22" ht="15.75" hidden="1" customHeight="1" x14ac:dyDescent="0.2">
      <c r="A541" s="11" t="s">
        <v>1817</v>
      </c>
      <c r="B541" s="11" t="s">
        <v>58</v>
      </c>
      <c r="C541" s="11" t="s">
        <v>47</v>
      </c>
      <c r="D541" s="12">
        <v>46020</v>
      </c>
      <c r="E541" s="12" t="str">
        <f t="shared" si="0"/>
        <v>2025</v>
      </c>
      <c r="F541" s="11" t="s">
        <v>3</v>
      </c>
      <c r="G541" s="11">
        <v>22.33</v>
      </c>
      <c r="H541" s="11">
        <v>39.74</v>
      </c>
      <c r="I541" s="11">
        <v>293</v>
      </c>
      <c r="J541" s="11">
        <v>42.6</v>
      </c>
      <c r="K541" s="11">
        <v>7.88</v>
      </c>
      <c r="L541" s="11">
        <v>99.3</v>
      </c>
      <c r="M541" s="11">
        <v>6.72</v>
      </c>
      <c r="N541" s="11">
        <v>134.6</v>
      </c>
      <c r="O541" s="11">
        <v>86.4</v>
      </c>
      <c r="P541" s="11">
        <v>94.94</v>
      </c>
      <c r="Q541" s="11" t="s">
        <v>4</v>
      </c>
      <c r="R541" s="11">
        <f t="shared" si="1"/>
        <v>0</v>
      </c>
      <c r="S541" s="11" t="s">
        <v>5</v>
      </c>
      <c r="T541" s="11">
        <f t="shared" si="2"/>
        <v>0</v>
      </c>
      <c r="U541" s="11" t="s">
        <v>6</v>
      </c>
      <c r="V541" s="11" t="s">
        <v>6</v>
      </c>
    </row>
    <row r="542" spans="1:22" ht="15.75" hidden="1" customHeight="1" x14ac:dyDescent="0.2">
      <c r="A542" s="11" t="s">
        <v>2238</v>
      </c>
      <c r="B542" s="11" t="s">
        <v>58</v>
      </c>
      <c r="C542" s="11" t="s">
        <v>47</v>
      </c>
      <c r="D542" s="12">
        <v>45576</v>
      </c>
      <c r="E542" s="12" t="str">
        <f t="shared" si="0"/>
        <v>2024</v>
      </c>
      <c r="F542" s="11" t="s">
        <v>3</v>
      </c>
      <c r="G542" s="11">
        <v>21.09</v>
      </c>
      <c r="H542" s="11">
        <v>36.85</v>
      </c>
      <c r="I542" s="11">
        <v>361</v>
      </c>
      <c r="J542" s="11">
        <v>42.3</v>
      </c>
      <c r="K542" s="11">
        <v>7.59</v>
      </c>
      <c r="L542" s="11">
        <v>99.04</v>
      </c>
      <c r="M542" s="11">
        <v>6.5</v>
      </c>
      <c r="N542" s="11">
        <v>132.1</v>
      </c>
      <c r="O542" s="11">
        <v>88.83</v>
      </c>
      <c r="P542" s="11">
        <v>94.94</v>
      </c>
      <c r="Q542" s="11" t="s">
        <v>4</v>
      </c>
      <c r="R542" s="11">
        <f t="shared" si="1"/>
        <v>0</v>
      </c>
      <c r="S542" s="11" t="s">
        <v>5</v>
      </c>
      <c r="T542" s="11">
        <f t="shared" si="2"/>
        <v>0</v>
      </c>
      <c r="U542" s="11" t="s">
        <v>6</v>
      </c>
      <c r="V542" s="11" t="s">
        <v>6</v>
      </c>
    </row>
    <row r="543" spans="1:22" ht="15.75" hidden="1" customHeight="1" x14ac:dyDescent="0.2">
      <c r="A543" s="11" t="s">
        <v>2407</v>
      </c>
      <c r="B543" s="11" t="s">
        <v>20</v>
      </c>
      <c r="C543" s="11" t="s">
        <v>21</v>
      </c>
      <c r="D543" s="12">
        <v>45996</v>
      </c>
      <c r="E543" s="12" t="str">
        <f t="shared" si="0"/>
        <v>2025</v>
      </c>
      <c r="F543" s="11" t="s">
        <v>23</v>
      </c>
      <c r="G543" s="11">
        <v>21.03</v>
      </c>
      <c r="H543" s="11">
        <v>45.57</v>
      </c>
      <c r="I543" s="11">
        <v>323</v>
      </c>
      <c r="J543" s="11">
        <v>48.8</v>
      </c>
      <c r="K543" s="11">
        <v>8.2799999999999994</v>
      </c>
      <c r="L543" s="11">
        <v>98.75</v>
      </c>
      <c r="M543" s="11">
        <v>7.23</v>
      </c>
      <c r="N543" s="11">
        <v>124.9</v>
      </c>
      <c r="O543" s="11">
        <v>86.68</v>
      </c>
      <c r="P543" s="11">
        <v>94.94</v>
      </c>
      <c r="Q543" s="11" t="s">
        <v>4</v>
      </c>
      <c r="R543" s="11">
        <f t="shared" si="1"/>
        <v>0</v>
      </c>
      <c r="S543" s="11" t="s">
        <v>5</v>
      </c>
      <c r="T543" s="11">
        <f t="shared" si="2"/>
        <v>0</v>
      </c>
      <c r="U543" s="11" t="s">
        <v>6</v>
      </c>
      <c r="V543" s="11" t="s">
        <v>6</v>
      </c>
    </row>
    <row r="544" spans="1:22" ht="15.75" hidden="1" customHeight="1" x14ac:dyDescent="0.2">
      <c r="A544" s="11" t="s">
        <v>2409</v>
      </c>
      <c r="B544" s="11" t="s">
        <v>58</v>
      </c>
      <c r="C544" s="11" t="s">
        <v>35</v>
      </c>
      <c r="D544" s="12">
        <v>45930</v>
      </c>
      <c r="E544" s="12" t="str">
        <f t="shared" si="0"/>
        <v>2025</v>
      </c>
      <c r="F544" s="11" t="s">
        <v>93</v>
      </c>
      <c r="G544" s="11">
        <v>22.53</v>
      </c>
      <c r="H544" s="11">
        <v>35.32</v>
      </c>
      <c r="I544" s="11">
        <v>295</v>
      </c>
      <c r="J544" s="11">
        <v>42</v>
      </c>
      <c r="K544" s="11">
        <v>7.32</v>
      </c>
      <c r="L544" s="14"/>
      <c r="M544" s="11">
        <v>6.95</v>
      </c>
      <c r="N544" s="11">
        <v>141.6</v>
      </c>
      <c r="O544" s="11">
        <v>85.95</v>
      </c>
      <c r="P544" s="11">
        <v>94.94</v>
      </c>
      <c r="Q544" s="11" t="s">
        <v>4</v>
      </c>
      <c r="R544" s="11">
        <f t="shared" si="1"/>
        <v>0</v>
      </c>
      <c r="S544" s="11" t="s">
        <v>5</v>
      </c>
      <c r="T544" s="11">
        <f t="shared" si="2"/>
        <v>0</v>
      </c>
      <c r="U544" s="11" t="s">
        <v>6</v>
      </c>
      <c r="V544" s="11" t="s">
        <v>6</v>
      </c>
    </row>
    <row r="545" spans="1:22" ht="15.75" hidden="1" customHeight="1" x14ac:dyDescent="0.2">
      <c r="A545" s="11" t="s">
        <v>2413</v>
      </c>
      <c r="B545" s="11" t="s">
        <v>58</v>
      </c>
      <c r="C545" s="13" t="s">
        <v>35</v>
      </c>
      <c r="D545" s="12">
        <v>45295</v>
      </c>
      <c r="E545" s="12" t="str">
        <f t="shared" si="0"/>
        <v>2024</v>
      </c>
      <c r="F545" s="11" t="s">
        <v>37</v>
      </c>
      <c r="G545" s="11">
        <v>23.33</v>
      </c>
      <c r="H545" s="14"/>
      <c r="I545" s="11">
        <v>327</v>
      </c>
      <c r="J545" s="11">
        <v>36.5</v>
      </c>
      <c r="K545" s="11">
        <v>6.31</v>
      </c>
      <c r="L545" s="11">
        <v>98.95</v>
      </c>
      <c r="M545" s="11">
        <v>6.85</v>
      </c>
      <c r="N545" s="11">
        <v>120.8</v>
      </c>
      <c r="O545" s="11">
        <v>89.03</v>
      </c>
      <c r="P545" s="11">
        <v>94.94</v>
      </c>
      <c r="Q545" s="11" t="s">
        <v>4</v>
      </c>
      <c r="R545" s="11">
        <f t="shared" si="1"/>
        <v>0</v>
      </c>
      <c r="S545" s="11" t="s">
        <v>5</v>
      </c>
      <c r="T545" s="11">
        <f t="shared" si="2"/>
        <v>0</v>
      </c>
      <c r="U545" s="11" t="s">
        <v>6</v>
      </c>
      <c r="V545" s="11" t="s">
        <v>6</v>
      </c>
    </row>
    <row r="546" spans="1:22" ht="15.75" hidden="1" customHeight="1" x14ac:dyDescent="0.2">
      <c r="A546" s="11" t="s">
        <v>1898</v>
      </c>
      <c r="B546" s="11" t="s">
        <v>58</v>
      </c>
      <c r="C546" s="11" t="s">
        <v>35</v>
      </c>
      <c r="D546" s="12">
        <v>45814</v>
      </c>
      <c r="E546" s="12" t="str">
        <f t="shared" si="0"/>
        <v>2025</v>
      </c>
      <c r="F546" s="11" t="s">
        <v>37</v>
      </c>
      <c r="G546" s="11">
        <v>21.83</v>
      </c>
      <c r="H546" s="11">
        <v>42.26</v>
      </c>
      <c r="I546" s="11">
        <v>312</v>
      </c>
      <c r="J546" s="11">
        <v>45.2</v>
      </c>
      <c r="K546" s="11">
        <v>5.77</v>
      </c>
      <c r="L546" s="11">
        <v>99.19</v>
      </c>
      <c r="M546" s="11">
        <v>6.63</v>
      </c>
      <c r="N546" s="11">
        <v>126.9</v>
      </c>
      <c r="O546" s="11">
        <v>86.49</v>
      </c>
      <c r="P546" s="11">
        <v>94.93</v>
      </c>
      <c r="Q546" s="11" t="s">
        <v>4</v>
      </c>
      <c r="R546" s="11">
        <f t="shared" si="1"/>
        <v>0</v>
      </c>
      <c r="S546" s="11" t="s">
        <v>5</v>
      </c>
      <c r="T546" s="11">
        <f t="shared" si="2"/>
        <v>0</v>
      </c>
      <c r="U546" s="11" t="s">
        <v>6</v>
      </c>
      <c r="V546" s="11" t="s">
        <v>6</v>
      </c>
    </row>
    <row r="547" spans="1:22" ht="15.75" hidden="1" customHeight="1" x14ac:dyDescent="0.2">
      <c r="A547" s="11" t="s">
        <v>2115</v>
      </c>
      <c r="B547" s="11" t="s">
        <v>58</v>
      </c>
      <c r="C547" s="11" t="s">
        <v>21</v>
      </c>
      <c r="D547" s="12">
        <v>45952</v>
      </c>
      <c r="E547" s="12" t="str">
        <f t="shared" si="0"/>
        <v>2025</v>
      </c>
      <c r="F547" s="11" t="s">
        <v>23</v>
      </c>
      <c r="G547" s="11">
        <v>20.91</v>
      </c>
      <c r="H547" s="11">
        <v>36.99</v>
      </c>
      <c r="I547" s="11">
        <v>332</v>
      </c>
      <c r="J547" s="11">
        <v>42.9</v>
      </c>
      <c r="K547" s="11">
        <v>7.1</v>
      </c>
      <c r="L547" s="11">
        <v>99.35</v>
      </c>
      <c r="M547" s="11">
        <v>6.73</v>
      </c>
      <c r="N547" s="11">
        <v>137</v>
      </c>
      <c r="O547" s="11">
        <v>86.16</v>
      </c>
      <c r="P547" s="11">
        <v>94.93</v>
      </c>
      <c r="Q547" s="11" t="s">
        <v>4</v>
      </c>
      <c r="R547" s="11">
        <f t="shared" si="1"/>
        <v>0</v>
      </c>
      <c r="S547" s="11" t="s">
        <v>5</v>
      </c>
      <c r="T547" s="11">
        <f t="shared" si="2"/>
        <v>0</v>
      </c>
      <c r="U547" s="11" t="s">
        <v>6</v>
      </c>
      <c r="V547" s="11" t="s">
        <v>6</v>
      </c>
    </row>
    <row r="548" spans="1:22" ht="15.75" customHeight="1" x14ac:dyDescent="0.2">
      <c r="A548" s="11" t="s">
        <v>2423</v>
      </c>
      <c r="B548" s="11" t="s">
        <v>1</v>
      </c>
      <c r="C548" s="11" t="s">
        <v>21</v>
      </c>
      <c r="D548" s="12">
        <v>45771</v>
      </c>
      <c r="E548" s="12" t="str">
        <f t="shared" si="0"/>
        <v>2025</v>
      </c>
      <c r="F548" s="11" t="s">
        <v>23</v>
      </c>
      <c r="G548" s="11">
        <v>21.99</v>
      </c>
      <c r="H548" s="11">
        <v>44.71</v>
      </c>
      <c r="I548" s="11">
        <v>349</v>
      </c>
      <c r="J548" s="11">
        <v>30.7</v>
      </c>
      <c r="K548" s="11">
        <v>7.09</v>
      </c>
      <c r="L548" s="11">
        <v>99.13</v>
      </c>
      <c r="M548" s="11">
        <v>6.79</v>
      </c>
      <c r="N548" s="11">
        <v>109.3</v>
      </c>
      <c r="O548" s="11">
        <v>88.44</v>
      </c>
      <c r="P548" s="11">
        <v>93.95</v>
      </c>
      <c r="Q548" s="11" t="s">
        <v>4</v>
      </c>
      <c r="R548" s="11">
        <f t="shared" si="1"/>
        <v>0</v>
      </c>
      <c r="S548" s="11" t="s">
        <v>5</v>
      </c>
      <c r="T548" s="11">
        <f t="shared" si="2"/>
        <v>0</v>
      </c>
      <c r="U548" s="11" t="s">
        <v>6</v>
      </c>
      <c r="V548" s="11" t="s">
        <v>6</v>
      </c>
    </row>
    <row r="549" spans="1:22" ht="15.75" customHeight="1" x14ac:dyDescent="0.2">
      <c r="A549" s="11" t="s">
        <v>2427</v>
      </c>
      <c r="B549" s="11" t="s">
        <v>1</v>
      </c>
      <c r="C549" s="11" t="s">
        <v>47</v>
      </c>
      <c r="D549" s="12">
        <v>45859</v>
      </c>
      <c r="E549" s="12" t="str">
        <f t="shared" si="0"/>
        <v>2025</v>
      </c>
      <c r="F549" s="11" t="s">
        <v>3</v>
      </c>
      <c r="G549" s="11">
        <v>22.6</v>
      </c>
      <c r="H549" s="11">
        <v>52.79</v>
      </c>
      <c r="I549" s="11">
        <v>328</v>
      </c>
      <c r="J549" s="11">
        <v>36.1</v>
      </c>
      <c r="K549" s="11">
        <v>6.22</v>
      </c>
      <c r="L549" s="11">
        <v>98.82</v>
      </c>
      <c r="M549" s="11">
        <v>6.88</v>
      </c>
      <c r="N549" s="11">
        <v>119.8</v>
      </c>
      <c r="O549" s="11">
        <v>88.58</v>
      </c>
      <c r="P549" s="11">
        <v>93.95</v>
      </c>
      <c r="Q549" s="11" t="s">
        <v>4</v>
      </c>
      <c r="R549" s="11">
        <f t="shared" si="1"/>
        <v>0</v>
      </c>
      <c r="S549" s="11" t="s">
        <v>5</v>
      </c>
      <c r="T549" s="11">
        <f t="shared" si="2"/>
        <v>0</v>
      </c>
      <c r="U549" s="11" t="s">
        <v>6</v>
      </c>
      <c r="V549" s="11" t="s">
        <v>6</v>
      </c>
    </row>
    <row r="550" spans="1:22" ht="15.75" hidden="1" customHeight="1" x14ac:dyDescent="0.2">
      <c r="A550" s="11" t="s">
        <v>2433</v>
      </c>
      <c r="B550" s="11" t="s">
        <v>20</v>
      </c>
      <c r="C550" s="11" t="s">
        <v>35</v>
      </c>
      <c r="D550" s="12">
        <v>45918</v>
      </c>
      <c r="E550" s="12" t="str">
        <f t="shared" si="0"/>
        <v>2025</v>
      </c>
      <c r="F550" s="11" t="s">
        <v>37</v>
      </c>
      <c r="G550" s="11">
        <v>20.66</v>
      </c>
      <c r="H550" s="11">
        <v>38.42</v>
      </c>
      <c r="I550" s="11">
        <v>297</v>
      </c>
      <c r="J550" s="11">
        <v>48.6</v>
      </c>
      <c r="K550" s="11">
        <v>7.92</v>
      </c>
      <c r="L550" s="11">
        <v>98.95</v>
      </c>
      <c r="M550" s="11">
        <v>6.87</v>
      </c>
      <c r="N550" s="11">
        <v>118.3</v>
      </c>
      <c r="O550" s="11">
        <v>86.89</v>
      </c>
      <c r="P550" s="11">
        <v>94.93</v>
      </c>
      <c r="Q550" s="11" t="s">
        <v>4</v>
      </c>
      <c r="R550" s="11">
        <f t="shared" si="1"/>
        <v>0</v>
      </c>
      <c r="S550" s="11" t="s">
        <v>5</v>
      </c>
      <c r="T550" s="11">
        <f t="shared" si="2"/>
        <v>0</v>
      </c>
      <c r="U550" s="11" t="s">
        <v>6</v>
      </c>
      <c r="V550" s="11" t="s">
        <v>6</v>
      </c>
    </row>
    <row r="551" spans="1:22" ht="15.75" hidden="1" customHeight="1" x14ac:dyDescent="0.2">
      <c r="A551" s="11" t="s">
        <v>576</v>
      </c>
      <c r="B551" s="11" t="s">
        <v>58</v>
      </c>
      <c r="C551" s="11" t="s">
        <v>21</v>
      </c>
      <c r="D551" s="12">
        <v>45806</v>
      </c>
      <c r="E551" s="12" t="str">
        <f t="shared" si="0"/>
        <v>2025</v>
      </c>
      <c r="F551" s="11" t="s">
        <v>3</v>
      </c>
      <c r="G551" s="11">
        <v>22.96</v>
      </c>
      <c r="H551" s="11">
        <v>40.700000000000003</v>
      </c>
      <c r="I551" s="11">
        <v>309</v>
      </c>
      <c r="J551" s="11">
        <v>36.700000000000003</v>
      </c>
      <c r="K551" s="11">
        <v>7.46</v>
      </c>
      <c r="L551" s="11">
        <v>99.16</v>
      </c>
      <c r="M551" s="11">
        <v>6.8</v>
      </c>
      <c r="N551" s="11">
        <v>144</v>
      </c>
      <c r="O551" s="11">
        <v>88.76</v>
      </c>
      <c r="P551" s="11">
        <v>94.92</v>
      </c>
      <c r="Q551" s="11" t="s">
        <v>4</v>
      </c>
      <c r="R551" s="11">
        <f t="shared" si="1"/>
        <v>0</v>
      </c>
      <c r="S551" s="11" t="s">
        <v>5</v>
      </c>
      <c r="T551" s="11">
        <f t="shared" si="2"/>
        <v>0</v>
      </c>
      <c r="U551" s="11" t="s">
        <v>6</v>
      </c>
      <c r="V551" s="11" t="s">
        <v>6</v>
      </c>
    </row>
    <row r="552" spans="1:22" ht="15.75" hidden="1" customHeight="1" x14ac:dyDescent="0.2">
      <c r="A552" s="11" t="s">
        <v>1267</v>
      </c>
      <c r="B552" s="11" t="s">
        <v>58</v>
      </c>
      <c r="C552" s="13" t="s">
        <v>35</v>
      </c>
      <c r="D552" s="12">
        <v>45539</v>
      </c>
      <c r="E552" s="12" t="str">
        <f t="shared" si="0"/>
        <v>2024</v>
      </c>
      <c r="F552" s="11" t="s">
        <v>37</v>
      </c>
      <c r="G552" s="11">
        <v>19.55</v>
      </c>
      <c r="H552" s="11">
        <v>37.83</v>
      </c>
      <c r="I552" s="11">
        <v>296</v>
      </c>
      <c r="J552" s="11">
        <v>39.4</v>
      </c>
      <c r="K552" s="11">
        <v>6.81</v>
      </c>
      <c r="L552" s="11">
        <v>99.08</v>
      </c>
      <c r="M552" s="11">
        <v>6.49</v>
      </c>
      <c r="N552" s="11">
        <v>125.6</v>
      </c>
      <c r="O552" s="11">
        <v>88.33</v>
      </c>
      <c r="P552" s="11">
        <v>94.92</v>
      </c>
      <c r="Q552" s="11" t="s">
        <v>4</v>
      </c>
      <c r="R552" s="11">
        <f t="shared" si="1"/>
        <v>0</v>
      </c>
      <c r="S552" s="11" t="s">
        <v>5</v>
      </c>
      <c r="T552" s="11">
        <f t="shared" si="2"/>
        <v>0</v>
      </c>
      <c r="U552" s="11" t="s">
        <v>6</v>
      </c>
      <c r="V552" s="11" t="s">
        <v>6</v>
      </c>
    </row>
    <row r="553" spans="1:22" ht="15.75" hidden="1" customHeight="1" x14ac:dyDescent="0.2">
      <c r="A553" s="11" t="s">
        <v>1596</v>
      </c>
      <c r="B553" s="11" t="s">
        <v>58</v>
      </c>
      <c r="C553" s="11" t="s">
        <v>21</v>
      </c>
      <c r="D553" s="12">
        <v>45318</v>
      </c>
      <c r="E553" s="12" t="str">
        <f t="shared" si="0"/>
        <v>2024</v>
      </c>
      <c r="F553" s="11" t="s">
        <v>23</v>
      </c>
      <c r="G553" s="11">
        <v>22</v>
      </c>
      <c r="H553" s="11">
        <v>41.88</v>
      </c>
      <c r="I553" s="11">
        <v>335</v>
      </c>
      <c r="J553" s="11">
        <v>49.4</v>
      </c>
      <c r="K553" s="11">
        <v>7.77</v>
      </c>
      <c r="L553" s="11">
        <v>99.13</v>
      </c>
      <c r="M553" s="11">
        <v>6.67</v>
      </c>
      <c r="N553" s="11">
        <v>118.3</v>
      </c>
      <c r="O553" s="11">
        <v>84.31</v>
      </c>
      <c r="P553" s="11">
        <v>94.92</v>
      </c>
      <c r="Q553" s="11" t="s">
        <v>4</v>
      </c>
      <c r="R553" s="11">
        <f t="shared" si="1"/>
        <v>0</v>
      </c>
      <c r="S553" s="11" t="s">
        <v>5</v>
      </c>
      <c r="T553" s="11">
        <f t="shared" si="2"/>
        <v>0</v>
      </c>
      <c r="U553" s="11" t="s">
        <v>6</v>
      </c>
      <c r="V553" s="11" t="s">
        <v>6</v>
      </c>
    </row>
    <row r="554" spans="1:22" ht="15.75" customHeight="1" x14ac:dyDescent="0.2">
      <c r="A554" s="11" t="s">
        <v>2440</v>
      </c>
      <c r="B554" s="11" t="s">
        <v>1</v>
      </c>
      <c r="C554" s="11" t="s">
        <v>47</v>
      </c>
      <c r="D554" s="12">
        <v>45508</v>
      </c>
      <c r="E554" s="12" t="str">
        <f t="shared" si="0"/>
        <v>2024</v>
      </c>
      <c r="F554" s="11" t="s">
        <v>37</v>
      </c>
      <c r="G554" s="11">
        <v>22.28</v>
      </c>
      <c r="H554" s="11">
        <v>40.31</v>
      </c>
      <c r="I554" s="11">
        <v>332</v>
      </c>
      <c r="J554" s="11">
        <v>42.4</v>
      </c>
      <c r="K554" s="11">
        <v>6.52</v>
      </c>
      <c r="L554" s="11">
        <v>99.23</v>
      </c>
      <c r="M554" s="11">
        <v>6.82</v>
      </c>
      <c r="N554" s="11">
        <v>141.80000000000001</v>
      </c>
      <c r="O554" s="11">
        <v>88.28</v>
      </c>
      <c r="P554" s="11">
        <v>93.95</v>
      </c>
      <c r="Q554" s="11" t="s">
        <v>4</v>
      </c>
      <c r="R554" s="11">
        <f t="shared" si="1"/>
        <v>0</v>
      </c>
      <c r="S554" s="11" t="s">
        <v>5</v>
      </c>
      <c r="T554" s="11">
        <f t="shared" si="2"/>
        <v>0</v>
      </c>
      <c r="U554" s="11" t="s">
        <v>6</v>
      </c>
      <c r="V554" s="11" t="s">
        <v>6</v>
      </c>
    </row>
    <row r="555" spans="1:22" ht="15.75" customHeight="1" x14ac:dyDescent="0.2">
      <c r="A555" s="11" t="s">
        <v>2442</v>
      </c>
      <c r="B555" s="11" t="s">
        <v>1</v>
      </c>
      <c r="C555" s="11" t="s">
        <v>35</v>
      </c>
      <c r="D555" s="12">
        <v>45641</v>
      </c>
      <c r="E555" s="12" t="str">
        <f t="shared" si="0"/>
        <v>2024</v>
      </c>
      <c r="F555" s="11" t="s">
        <v>37</v>
      </c>
      <c r="G555" s="11">
        <v>21.59</v>
      </c>
      <c r="H555" s="11">
        <v>46.8</v>
      </c>
      <c r="I555" s="11">
        <v>335</v>
      </c>
      <c r="J555" s="11">
        <v>40.5</v>
      </c>
      <c r="K555" s="11">
        <v>6.06</v>
      </c>
      <c r="L555" s="11">
        <v>99.21</v>
      </c>
      <c r="M555" s="11">
        <v>6.91</v>
      </c>
      <c r="N555" s="11">
        <v>118.9</v>
      </c>
      <c r="O555" s="11">
        <v>84.84</v>
      </c>
      <c r="P555" s="11">
        <v>93.95</v>
      </c>
      <c r="Q555" s="11" t="s">
        <v>4</v>
      </c>
      <c r="R555" s="11">
        <f t="shared" si="1"/>
        <v>0</v>
      </c>
      <c r="S555" s="11" t="s">
        <v>5</v>
      </c>
      <c r="T555" s="11">
        <f t="shared" si="2"/>
        <v>0</v>
      </c>
      <c r="U555" s="11" t="s">
        <v>6</v>
      </c>
      <c r="V555" s="11" t="s">
        <v>6</v>
      </c>
    </row>
    <row r="556" spans="1:22" ht="15.75" customHeight="1" x14ac:dyDescent="0.2">
      <c r="A556" s="11" t="s">
        <v>2443</v>
      </c>
      <c r="B556" s="11" t="s">
        <v>1</v>
      </c>
      <c r="C556" s="11" t="s">
        <v>35</v>
      </c>
      <c r="D556" s="12">
        <v>45443</v>
      </c>
      <c r="E556" s="12" t="str">
        <f t="shared" si="0"/>
        <v>2024</v>
      </c>
      <c r="F556" s="11" t="s">
        <v>3</v>
      </c>
      <c r="G556" s="11">
        <v>23.05</v>
      </c>
      <c r="H556" s="11">
        <v>40.79</v>
      </c>
      <c r="I556" s="11">
        <v>354</v>
      </c>
      <c r="J556" s="11">
        <v>45.1</v>
      </c>
      <c r="K556" s="11">
        <v>7.89</v>
      </c>
      <c r="L556" s="11">
        <v>98.89</v>
      </c>
      <c r="M556" s="11">
        <v>6.55</v>
      </c>
      <c r="N556" s="11">
        <v>133</v>
      </c>
      <c r="O556" s="11">
        <v>83.62</v>
      </c>
      <c r="P556" s="11">
        <v>93.95</v>
      </c>
      <c r="Q556" s="11" t="s">
        <v>4</v>
      </c>
      <c r="R556" s="11">
        <f t="shared" si="1"/>
        <v>0</v>
      </c>
      <c r="S556" s="11" t="s">
        <v>5</v>
      </c>
      <c r="T556" s="11">
        <f t="shared" si="2"/>
        <v>0</v>
      </c>
      <c r="U556" s="11" t="s">
        <v>6</v>
      </c>
      <c r="V556" s="11" t="s">
        <v>6</v>
      </c>
    </row>
    <row r="557" spans="1:22" ht="15.75" hidden="1" customHeight="1" x14ac:dyDescent="0.2">
      <c r="A557" s="11" t="s">
        <v>444</v>
      </c>
      <c r="B557" s="11" t="s">
        <v>34</v>
      </c>
      <c r="C557" s="11" t="s">
        <v>35</v>
      </c>
      <c r="D557" s="12">
        <v>45575</v>
      </c>
      <c r="E557" s="12" t="str">
        <f t="shared" si="0"/>
        <v>2024</v>
      </c>
      <c r="F557" s="11" t="s">
        <v>93</v>
      </c>
      <c r="G557" s="11">
        <v>21.63</v>
      </c>
      <c r="H557" s="11">
        <v>40.89</v>
      </c>
      <c r="I557" s="11">
        <v>346</v>
      </c>
      <c r="J557" s="11">
        <v>52.9</v>
      </c>
      <c r="K557" s="11">
        <v>6.86</v>
      </c>
      <c r="L557" s="11">
        <v>99.2</v>
      </c>
      <c r="M557" s="11">
        <v>6.86</v>
      </c>
      <c r="N557" s="11">
        <v>130.19999999999999</v>
      </c>
      <c r="O557" s="11">
        <v>81.900000000000006</v>
      </c>
      <c r="P557" s="11">
        <v>94.91</v>
      </c>
      <c r="Q557" s="11" t="s">
        <v>4</v>
      </c>
      <c r="R557" s="11">
        <f t="shared" si="1"/>
        <v>0</v>
      </c>
      <c r="S557" s="11" t="s">
        <v>5</v>
      </c>
      <c r="T557" s="11">
        <f t="shared" si="2"/>
        <v>0</v>
      </c>
      <c r="U557" s="11" t="s">
        <v>6</v>
      </c>
      <c r="V557" s="11" t="s">
        <v>6</v>
      </c>
    </row>
    <row r="558" spans="1:22" ht="15.75" customHeight="1" x14ac:dyDescent="0.2">
      <c r="A558" s="11" t="s">
        <v>1160</v>
      </c>
      <c r="B558" s="11" t="s">
        <v>1</v>
      </c>
      <c r="C558" s="11" t="s">
        <v>21</v>
      </c>
      <c r="D558" s="12">
        <v>45560</v>
      </c>
      <c r="E558" s="12" t="str">
        <f t="shared" si="0"/>
        <v>2024</v>
      </c>
      <c r="F558" s="11" t="s">
        <v>23</v>
      </c>
      <c r="G558" s="11">
        <v>22.81</v>
      </c>
      <c r="H558" s="11">
        <v>43.41</v>
      </c>
      <c r="I558" s="11">
        <v>328</v>
      </c>
      <c r="J558" s="11">
        <v>46.8</v>
      </c>
      <c r="K558" s="11">
        <v>6.77</v>
      </c>
      <c r="L558" s="11">
        <v>98.4</v>
      </c>
      <c r="M558" s="11">
        <v>6.85</v>
      </c>
      <c r="N558" s="11">
        <v>128</v>
      </c>
      <c r="O558" s="11">
        <v>89.56</v>
      </c>
      <c r="P558" s="11">
        <v>93.96</v>
      </c>
      <c r="Q558" s="11" t="s">
        <v>4</v>
      </c>
      <c r="R558" s="11">
        <f t="shared" si="1"/>
        <v>0</v>
      </c>
      <c r="S558" s="11" t="s">
        <v>5</v>
      </c>
      <c r="T558" s="11">
        <f t="shared" si="2"/>
        <v>0</v>
      </c>
      <c r="U558" s="11" t="s">
        <v>6</v>
      </c>
      <c r="V558" s="11" t="s">
        <v>6</v>
      </c>
    </row>
    <row r="559" spans="1:22" ht="15.75" hidden="1" customHeight="1" x14ac:dyDescent="0.2">
      <c r="A559" s="11" t="s">
        <v>2449</v>
      </c>
      <c r="B559" s="11" t="s">
        <v>58</v>
      </c>
      <c r="C559" s="11" t="s">
        <v>35</v>
      </c>
      <c r="D559" s="12">
        <v>45320</v>
      </c>
      <c r="E559" s="12" t="str">
        <f t="shared" si="0"/>
        <v>2024</v>
      </c>
      <c r="F559" s="11" t="s">
        <v>37</v>
      </c>
      <c r="G559" s="11">
        <v>22.07</v>
      </c>
      <c r="H559" s="11">
        <v>46.24</v>
      </c>
      <c r="I559" s="11">
        <v>299</v>
      </c>
      <c r="J559" s="11">
        <v>40.9</v>
      </c>
      <c r="K559" s="11">
        <v>6.81</v>
      </c>
      <c r="L559" s="11">
        <v>98.9</v>
      </c>
      <c r="M559" s="11">
        <v>7.15</v>
      </c>
      <c r="N559" s="11">
        <v>123.8</v>
      </c>
      <c r="O559" s="11">
        <v>87.89</v>
      </c>
      <c r="P559" s="11">
        <v>94.91</v>
      </c>
      <c r="Q559" s="11" t="s">
        <v>4</v>
      </c>
      <c r="R559" s="11">
        <f t="shared" si="1"/>
        <v>0</v>
      </c>
      <c r="S559" s="11" t="s">
        <v>5</v>
      </c>
      <c r="T559" s="11">
        <f t="shared" si="2"/>
        <v>0</v>
      </c>
      <c r="U559" s="11" t="s">
        <v>6</v>
      </c>
      <c r="V559" s="11" t="s">
        <v>6</v>
      </c>
    </row>
    <row r="560" spans="1:22" ht="15.75" hidden="1" customHeight="1" x14ac:dyDescent="0.2">
      <c r="A560" s="11" t="s">
        <v>2454</v>
      </c>
      <c r="B560" s="11" t="s">
        <v>58</v>
      </c>
      <c r="C560" s="11" t="s">
        <v>47</v>
      </c>
      <c r="D560" s="12">
        <v>45865</v>
      </c>
      <c r="E560" s="12" t="str">
        <f t="shared" si="0"/>
        <v>2025</v>
      </c>
      <c r="F560" s="11" t="s">
        <v>23</v>
      </c>
      <c r="G560" s="11">
        <v>21.17</v>
      </c>
      <c r="H560" s="11">
        <v>38.049999999999997</v>
      </c>
      <c r="I560" s="11">
        <v>338</v>
      </c>
      <c r="J560" s="11">
        <v>39.6</v>
      </c>
      <c r="K560" s="11">
        <v>6.14</v>
      </c>
      <c r="L560" s="11">
        <v>98.83</v>
      </c>
      <c r="M560" s="11">
        <v>7</v>
      </c>
      <c r="N560" s="11">
        <v>125.9</v>
      </c>
      <c r="O560" s="11">
        <v>84.98</v>
      </c>
      <c r="P560" s="11">
        <v>94.91</v>
      </c>
      <c r="Q560" s="11" t="s">
        <v>4</v>
      </c>
      <c r="R560" s="11">
        <f t="shared" si="1"/>
        <v>0</v>
      </c>
      <c r="S560" s="11" t="s">
        <v>5</v>
      </c>
      <c r="T560" s="11">
        <f t="shared" si="2"/>
        <v>0</v>
      </c>
      <c r="U560" s="11" t="s">
        <v>6</v>
      </c>
      <c r="V560" s="11" t="s">
        <v>6</v>
      </c>
    </row>
    <row r="561" spans="1:22" ht="15.75" hidden="1" customHeight="1" x14ac:dyDescent="0.2">
      <c r="A561" s="11" t="s">
        <v>588</v>
      </c>
      <c r="B561" s="11" t="s">
        <v>58</v>
      </c>
      <c r="C561" s="11" t="s">
        <v>35</v>
      </c>
      <c r="D561" s="12">
        <v>45586</v>
      </c>
      <c r="E561" s="12" t="str">
        <f t="shared" si="0"/>
        <v>2024</v>
      </c>
      <c r="F561" s="11" t="s">
        <v>23</v>
      </c>
      <c r="G561" s="11">
        <v>21.25</v>
      </c>
      <c r="H561" s="11">
        <v>36.46</v>
      </c>
      <c r="I561" s="11">
        <v>308</v>
      </c>
      <c r="J561" s="11">
        <v>37.9</v>
      </c>
      <c r="K561" s="11">
        <v>7.07</v>
      </c>
      <c r="L561" s="11">
        <v>99.3</v>
      </c>
      <c r="M561" s="11">
        <v>6.66</v>
      </c>
      <c r="N561" s="11">
        <v>137</v>
      </c>
      <c r="O561" s="11">
        <v>89.27</v>
      </c>
      <c r="P561" s="11">
        <v>94.9</v>
      </c>
      <c r="Q561" s="11" t="s">
        <v>4</v>
      </c>
      <c r="R561" s="11">
        <f t="shared" si="1"/>
        <v>0</v>
      </c>
      <c r="S561" s="11" t="s">
        <v>5</v>
      </c>
      <c r="T561" s="11">
        <f t="shared" si="2"/>
        <v>0</v>
      </c>
      <c r="U561" s="11" t="s">
        <v>6</v>
      </c>
      <c r="V561" s="11" t="s">
        <v>6</v>
      </c>
    </row>
    <row r="562" spans="1:22" ht="15.75" hidden="1" customHeight="1" x14ac:dyDescent="0.2">
      <c r="A562" s="11" t="s">
        <v>446</v>
      </c>
      <c r="B562" s="11" t="s">
        <v>34</v>
      </c>
      <c r="C562" s="11" t="s">
        <v>47</v>
      </c>
      <c r="D562" s="12">
        <v>45425</v>
      </c>
      <c r="E562" s="12" t="str">
        <f t="shared" si="0"/>
        <v>2024</v>
      </c>
      <c r="F562" s="11" t="s">
        <v>3</v>
      </c>
      <c r="G562" s="11">
        <v>21.59</v>
      </c>
      <c r="H562" s="11">
        <v>47.69</v>
      </c>
      <c r="I562" s="11">
        <v>342</v>
      </c>
      <c r="J562" s="11">
        <v>51.9</v>
      </c>
      <c r="K562" s="11">
        <v>7.79</v>
      </c>
      <c r="L562" s="11">
        <v>99.04</v>
      </c>
      <c r="M562" s="11">
        <v>7.08</v>
      </c>
      <c r="N562" s="11">
        <v>146.1</v>
      </c>
      <c r="O562" s="11">
        <v>83</v>
      </c>
      <c r="P562" s="11">
        <v>94.9</v>
      </c>
      <c r="Q562" s="11" t="s">
        <v>4</v>
      </c>
      <c r="R562" s="11">
        <f t="shared" si="1"/>
        <v>0</v>
      </c>
      <c r="S562" s="11" t="s">
        <v>5</v>
      </c>
      <c r="T562" s="11">
        <f t="shared" si="2"/>
        <v>0</v>
      </c>
      <c r="U562" s="11" t="s">
        <v>6</v>
      </c>
      <c r="V562" s="11" t="s">
        <v>6</v>
      </c>
    </row>
    <row r="563" spans="1:22" ht="15.75" hidden="1" customHeight="1" x14ac:dyDescent="0.2">
      <c r="A563" s="11" t="s">
        <v>2465</v>
      </c>
      <c r="B563" s="11" t="s">
        <v>58</v>
      </c>
      <c r="C563" s="11" t="s">
        <v>21</v>
      </c>
      <c r="D563" s="12">
        <v>45317</v>
      </c>
      <c r="E563" s="12" t="str">
        <f t="shared" si="0"/>
        <v>2024</v>
      </c>
      <c r="F563" s="11" t="s">
        <v>23</v>
      </c>
      <c r="G563" s="11">
        <v>22.32</v>
      </c>
      <c r="H563" s="11">
        <v>29.48</v>
      </c>
      <c r="I563" s="11">
        <v>296</v>
      </c>
      <c r="J563" s="11">
        <v>40.4</v>
      </c>
      <c r="K563" s="11">
        <v>8.2100000000000009</v>
      </c>
      <c r="L563" s="11">
        <v>99.59</v>
      </c>
      <c r="M563" s="11">
        <v>6.72</v>
      </c>
      <c r="N563" s="11">
        <v>144.80000000000001</v>
      </c>
      <c r="O563" s="11">
        <v>87.87</v>
      </c>
      <c r="P563" s="11">
        <v>94.9</v>
      </c>
      <c r="Q563" s="11" t="s">
        <v>4</v>
      </c>
      <c r="R563" s="11">
        <f t="shared" si="1"/>
        <v>0</v>
      </c>
      <c r="S563" s="11" t="s">
        <v>5</v>
      </c>
      <c r="T563" s="11">
        <f t="shared" si="2"/>
        <v>0</v>
      </c>
      <c r="U563" s="11" t="s">
        <v>6</v>
      </c>
      <c r="V563" s="11" t="s">
        <v>6</v>
      </c>
    </row>
    <row r="564" spans="1:22" ht="15.75" customHeight="1" x14ac:dyDescent="0.2">
      <c r="A564" s="11" t="s">
        <v>1734</v>
      </c>
      <c r="B564" s="11" t="s">
        <v>1</v>
      </c>
      <c r="C564" s="11" t="s">
        <v>47</v>
      </c>
      <c r="D564" s="12">
        <v>45300</v>
      </c>
      <c r="E564" s="12" t="str">
        <f t="shared" si="0"/>
        <v>2024</v>
      </c>
      <c r="F564" s="11" t="s">
        <v>3</v>
      </c>
      <c r="G564" s="11">
        <v>21.93</v>
      </c>
      <c r="H564" s="11">
        <v>49.48</v>
      </c>
      <c r="I564" s="11">
        <v>326</v>
      </c>
      <c r="J564" s="11">
        <v>44.1</v>
      </c>
      <c r="K564" s="11">
        <v>7.21</v>
      </c>
      <c r="L564" s="11">
        <v>98.87</v>
      </c>
      <c r="M564" s="11">
        <v>6.83</v>
      </c>
      <c r="N564" s="11">
        <v>126.9</v>
      </c>
      <c r="O564" s="11">
        <v>85.67</v>
      </c>
      <c r="P564" s="11">
        <v>93.97</v>
      </c>
      <c r="Q564" s="11" t="s">
        <v>4</v>
      </c>
      <c r="R564" s="11">
        <f t="shared" si="1"/>
        <v>0</v>
      </c>
      <c r="S564" s="11" t="s">
        <v>5</v>
      </c>
      <c r="T564" s="11">
        <f t="shared" si="2"/>
        <v>0</v>
      </c>
      <c r="U564" s="11" t="s">
        <v>6</v>
      </c>
      <c r="V564" s="11" t="s">
        <v>6</v>
      </c>
    </row>
    <row r="565" spans="1:22" ht="15.75" hidden="1" customHeight="1" x14ac:dyDescent="0.2">
      <c r="A565" s="11" t="s">
        <v>750</v>
      </c>
      <c r="B565" s="11" t="s">
        <v>58</v>
      </c>
      <c r="C565" s="13" t="s">
        <v>35</v>
      </c>
      <c r="D565" s="12">
        <v>45909</v>
      </c>
      <c r="E565" s="12" t="str">
        <f t="shared" si="0"/>
        <v>2025</v>
      </c>
      <c r="F565" s="11" t="s">
        <v>37</v>
      </c>
      <c r="G565" s="11">
        <v>22.52</v>
      </c>
      <c r="H565" s="11">
        <v>39.36</v>
      </c>
      <c r="I565" s="11">
        <v>324</v>
      </c>
      <c r="J565" s="11">
        <v>38.9</v>
      </c>
      <c r="K565" s="11">
        <v>6.75</v>
      </c>
      <c r="L565" s="11">
        <v>99.21</v>
      </c>
      <c r="M565" s="11">
        <v>6.85</v>
      </c>
      <c r="N565" s="11">
        <v>119.8</v>
      </c>
      <c r="O565" s="11">
        <v>92.18</v>
      </c>
      <c r="P565" s="11">
        <v>94.89</v>
      </c>
      <c r="Q565" s="11" t="s">
        <v>4</v>
      </c>
      <c r="R565" s="11">
        <f t="shared" si="1"/>
        <v>0</v>
      </c>
      <c r="S565" s="11" t="s">
        <v>5</v>
      </c>
      <c r="T565" s="11">
        <f t="shared" si="2"/>
        <v>0</v>
      </c>
      <c r="U565" s="11" t="s">
        <v>6</v>
      </c>
      <c r="V565" s="11" t="s">
        <v>6</v>
      </c>
    </row>
    <row r="566" spans="1:22" ht="15.75" hidden="1" customHeight="1" x14ac:dyDescent="0.2">
      <c r="A566" s="11" t="s">
        <v>873</v>
      </c>
      <c r="B566" s="11" t="s">
        <v>58</v>
      </c>
      <c r="C566" s="11" t="s">
        <v>35</v>
      </c>
      <c r="D566" s="12">
        <v>45377</v>
      </c>
      <c r="E566" s="12" t="str">
        <f t="shared" si="0"/>
        <v>2024</v>
      </c>
      <c r="F566" s="11" t="s">
        <v>23</v>
      </c>
      <c r="G566" s="11">
        <v>22.48</v>
      </c>
      <c r="H566" s="11">
        <v>40.67</v>
      </c>
      <c r="I566" s="11">
        <v>322</v>
      </c>
      <c r="J566" s="11">
        <v>41.5</v>
      </c>
      <c r="K566" s="11">
        <v>7.04</v>
      </c>
      <c r="L566" s="11">
        <v>98.83</v>
      </c>
      <c r="M566" s="11">
        <v>6.74</v>
      </c>
      <c r="N566" s="11">
        <v>123.2</v>
      </c>
      <c r="O566" s="11">
        <v>86.59</v>
      </c>
      <c r="P566" s="11">
        <v>94.89</v>
      </c>
      <c r="Q566" s="11" t="s">
        <v>4</v>
      </c>
      <c r="R566" s="11">
        <f t="shared" si="1"/>
        <v>0</v>
      </c>
      <c r="S566" s="11" t="s">
        <v>5</v>
      </c>
      <c r="T566" s="11">
        <f t="shared" si="2"/>
        <v>0</v>
      </c>
      <c r="U566" s="11" t="s">
        <v>6</v>
      </c>
      <c r="V566" s="11" t="s">
        <v>6</v>
      </c>
    </row>
    <row r="567" spans="1:22" ht="15.75" hidden="1" customHeight="1" x14ac:dyDescent="0.2">
      <c r="A567" s="11" t="s">
        <v>1754</v>
      </c>
      <c r="B567" s="11" t="s">
        <v>58</v>
      </c>
      <c r="C567" s="11" t="s">
        <v>21</v>
      </c>
      <c r="D567" s="12">
        <v>45368</v>
      </c>
      <c r="E567" s="12" t="str">
        <f t="shared" si="0"/>
        <v>2024</v>
      </c>
      <c r="F567" s="11" t="s">
        <v>3</v>
      </c>
      <c r="G567" s="11">
        <v>21.84</v>
      </c>
      <c r="H567" s="11">
        <v>42.82</v>
      </c>
      <c r="I567" s="11">
        <v>316</v>
      </c>
      <c r="J567" s="11">
        <v>44.6</v>
      </c>
      <c r="K567" s="11">
        <v>7.5</v>
      </c>
      <c r="L567" s="11">
        <v>99.19</v>
      </c>
      <c r="M567" s="11">
        <v>6.95</v>
      </c>
      <c r="N567" s="11">
        <v>122.7</v>
      </c>
      <c r="O567" s="11">
        <v>86.56</v>
      </c>
      <c r="P567" s="11">
        <v>94.89</v>
      </c>
      <c r="Q567" s="11" t="s">
        <v>4</v>
      </c>
      <c r="R567" s="11">
        <f t="shared" si="1"/>
        <v>0</v>
      </c>
      <c r="S567" s="11" t="s">
        <v>5</v>
      </c>
      <c r="T567" s="11">
        <f t="shared" si="2"/>
        <v>0</v>
      </c>
      <c r="U567" s="11" t="s">
        <v>6</v>
      </c>
      <c r="V567" s="11" t="s">
        <v>6</v>
      </c>
    </row>
    <row r="568" spans="1:22" ht="15.75" customHeight="1" x14ac:dyDescent="0.2">
      <c r="A568" s="11" t="s">
        <v>2385</v>
      </c>
      <c r="B568" s="11" t="s">
        <v>1</v>
      </c>
      <c r="C568" s="11" t="s">
        <v>47</v>
      </c>
      <c r="D568" s="12">
        <v>45804</v>
      </c>
      <c r="E568" s="12" t="str">
        <f t="shared" si="0"/>
        <v>2025</v>
      </c>
      <c r="F568" s="11" t="s">
        <v>37</v>
      </c>
      <c r="G568" s="14"/>
      <c r="H568" s="11">
        <v>44.76</v>
      </c>
      <c r="I568" s="11">
        <v>322</v>
      </c>
      <c r="J568" s="11">
        <v>46</v>
      </c>
      <c r="K568" s="11">
        <v>7.66</v>
      </c>
      <c r="L568" s="11">
        <v>99.24</v>
      </c>
      <c r="M568" s="11">
        <v>6.68</v>
      </c>
      <c r="N568" s="11">
        <v>115.2</v>
      </c>
      <c r="O568" s="11">
        <v>87.57</v>
      </c>
      <c r="P568" s="11">
        <v>93.97</v>
      </c>
      <c r="Q568" s="11" t="s">
        <v>4</v>
      </c>
      <c r="R568" s="11">
        <f t="shared" si="1"/>
        <v>0</v>
      </c>
      <c r="S568" s="11" t="s">
        <v>5</v>
      </c>
      <c r="T568" s="11">
        <f t="shared" si="2"/>
        <v>0</v>
      </c>
      <c r="U568" s="11" t="s">
        <v>6</v>
      </c>
      <c r="V568" s="11" t="s">
        <v>6</v>
      </c>
    </row>
    <row r="569" spans="1:22" ht="15.75" hidden="1" customHeight="1" x14ac:dyDescent="0.2">
      <c r="A569" s="11" t="s">
        <v>2267</v>
      </c>
      <c r="B569" s="11" t="s">
        <v>58</v>
      </c>
      <c r="C569" s="13" t="s">
        <v>35</v>
      </c>
      <c r="D569" s="12">
        <v>45779</v>
      </c>
      <c r="E569" s="12" t="str">
        <f t="shared" si="0"/>
        <v>2025</v>
      </c>
      <c r="F569" s="11" t="s">
        <v>93</v>
      </c>
      <c r="G569" s="11">
        <v>21.72</v>
      </c>
      <c r="H569" s="11">
        <v>35.42</v>
      </c>
      <c r="I569" s="11">
        <v>350</v>
      </c>
      <c r="J569" s="11">
        <v>39.299999999999997</v>
      </c>
      <c r="K569" s="11">
        <v>7.32</v>
      </c>
      <c r="L569" s="11">
        <v>99.18</v>
      </c>
      <c r="M569" s="11">
        <v>6.72</v>
      </c>
      <c r="N569" s="11">
        <v>124.2</v>
      </c>
      <c r="O569" s="11">
        <v>88.46</v>
      </c>
      <c r="P569" s="11">
        <v>94.89</v>
      </c>
      <c r="Q569" s="11" t="s">
        <v>4</v>
      </c>
      <c r="R569" s="11">
        <f t="shared" si="1"/>
        <v>0</v>
      </c>
      <c r="S569" s="11" t="s">
        <v>5</v>
      </c>
      <c r="T569" s="11">
        <f t="shared" si="2"/>
        <v>0</v>
      </c>
      <c r="U569" s="11" t="s">
        <v>6</v>
      </c>
      <c r="V569" s="11" t="s">
        <v>6</v>
      </c>
    </row>
    <row r="570" spans="1:22" ht="15.75" hidden="1" customHeight="1" x14ac:dyDescent="0.2">
      <c r="A570" s="11" t="s">
        <v>450</v>
      </c>
      <c r="B570" s="11" t="s">
        <v>34</v>
      </c>
      <c r="C570" s="11" t="s">
        <v>47</v>
      </c>
      <c r="D570" s="12">
        <v>45506</v>
      </c>
      <c r="E570" s="12" t="str">
        <f t="shared" si="0"/>
        <v>2024</v>
      </c>
      <c r="F570" s="11" t="s">
        <v>23</v>
      </c>
      <c r="G570" s="11">
        <v>21.16</v>
      </c>
      <c r="H570" s="11">
        <v>40.65</v>
      </c>
      <c r="I570" s="11">
        <v>312</v>
      </c>
      <c r="J570" s="11">
        <v>46.6</v>
      </c>
      <c r="K570" s="11">
        <v>7.69</v>
      </c>
      <c r="L570" s="11">
        <v>99</v>
      </c>
      <c r="M570" s="11">
        <v>6.72</v>
      </c>
      <c r="N570" s="11">
        <v>142.1</v>
      </c>
      <c r="O570" s="11">
        <v>87.95</v>
      </c>
      <c r="P570" s="11">
        <v>94.89</v>
      </c>
      <c r="Q570" s="11" t="s">
        <v>4</v>
      </c>
      <c r="R570" s="11">
        <f t="shared" si="1"/>
        <v>0</v>
      </c>
      <c r="S570" s="11" t="s">
        <v>5</v>
      </c>
      <c r="T570" s="11">
        <f t="shared" si="2"/>
        <v>0</v>
      </c>
      <c r="U570" s="11" t="s">
        <v>6</v>
      </c>
      <c r="V570" s="11" t="s">
        <v>6</v>
      </c>
    </row>
    <row r="571" spans="1:22" ht="15.75" hidden="1" customHeight="1" x14ac:dyDescent="0.2">
      <c r="A571" s="11" t="s">
        <v>1290</v>
      </c>
      <c r="B571" s="11" t="s">
        <v>58</v>
      </c>
      <c r="C571" s="11" t="s">
        <v>47</v>
      </c>
      <c r="D571" s="12">
        <v>45479</v>
      </c>
      <c r="E571" s="12" t="str">
        <f t="shared" si="0"/>
        <v>2024</v>
      </c>
      <c r="F571" s="11" t="s">
        <v>23</v>
      </c>
      <c r="G571" s="11">
        <v>22.35</v>
      </c>
      <c r="H571" s="11">
        <v>39.409999999999997</v>
      </c>
      <c r="I571" s="11">
        <v>323</v>
      </c>
      <c r="J571" s="11">
        <v>38.5</v>
      </c>
      <c r="K571" s="11">
        <v>6.73</v>
      </c>
      <c r="L571" s="11">
        <v>99.44</v>
      </c>
      <c r="M571" s="11">
        <v>6.72</v>
      </c>
      <c r="N571" s="11">
        <v>128.1</v>
      </c>
      <c r="O571" s="11">
        <v>85.51</v>
      </c>
      <c r="P571" s="11">
        <v>94.88</v>
      </c>
      <c r="Q571" s="11" t="s">
        <v>4</v>
      </c>
      <c r="R571" s="11">
        <f t="shared" si="1"/>
        <v>0</v>
      </c>
      <c r="S571" s="11" t="s">
        <v>50</v>
      </c>
      <c r="T571" s="11">
        <f t="shared" si="2"/>
        <v>1</v>
      </c>
      <c r="U571" s="11" t="s">
        <v>51</v>
      </c>
      <c r="V571" s="11" t="s">
        <v>52</v>
      </c>
    </row>
    <row r="572" spans="1:22" ht="15.75" hidden="1" customHeight="1" x14ac:dyDescent="0.2">
      <c r="A572" s="11" t="s">
        <v>1374</v>
      </c>
      <c r="B572" s="11" t="s">
        <v>58</v>
      </c>
      <c r="C572" s="11" t="s">
        <v>21</v>
      </c>
      <c r="D572" s="12">
        <v>45839</v>
      </c>
      <c r="E572" s="12" t="str">
        <f t="shared" si="0"/>
        <v>2025</v>
      </c>
      <c r="F572" s="11" t="s">
        <v>3</v>
      </c>
      <c r="G572" s="11">
        <v>22.55</v>
      </c>
      <c r="H572" s="11">
        <v>37.89</v>
      </c>
      <c r="I572" s="11">
        <v>322</v>
      </c>
      <c r="J572" s="11">
        <v>45.2</v>
      </c>
      <c r="K572" s="11">
        <v>6.91</v>
      </c>
      <c r="L572" s="11">
        <v>99.06</v>
      </c>
      <c r="M572" s="11">
        <v>6.63</v>
      </c>
      <c r="N572" s="11">
        <v>113</v>
      </c>
      <c r="O572" s="11">
        <v>85.79</v>
      </c>
      <c r="P572" s="11">
        <v>94.88</v>
      </c>
      <c r="Q572" s="11" t="s">
        <v>4</v>
      </c>
      <c r="R572" s="11">
        <f t="shared" si="1"/>
        <v>0</v>
      </c>
      <c r="S572" s="11" t="s">
        <v>50</v>
      </c>
      <c r="T572" s="11">
        <f t="shared" si="2"/>
        <v>1</v>
      </c>
      <c r="U572" s="11" t="s">
        <v>153</v>
      </c>
      <c r="V572" s="11" t="s">
        <v>89</v>
      </c>
    </row>
    <row r="573" spans="1:22" ht="15.75" hidden="1" customHeight="1" x14ac:dyDescent="0.2">
      <c r="A573" s="11" t="s">
        <v>1384</v>
      </c>
      <c r="B573" s="11" t="s">
        <v>58</v>
      </c>
      <c r="C573" s="11" t="s">
        <v>47</v>
      </c>
      <c r="D573" s="12">
        <v>45382</v>
      </c>
      <c r="E573" s="12" t="str">
        <f t="shared" si="0"/>
        <v>2024</v>
      </c>
      <c r="F573" s="11" t="s">
        <v>37</v>
      </c>
      <c r="G573" s="11">
        <v>23.63</v>
      </c>
      <c r="H573" s="11">
        <v>44.79</v>
      </c>
      <c r="I573" s="11">
        <v>319</v>
      </c>
      <c r="J573" s="11">
        <v>38.1</v>
      </c>
      <c r="K573" s="11">
        <v>7.4</v>
      </c>
      <c r="L573" s="11">
        <v>98.82</v>
      </c>
      <c r="M573" s="11">
        <v>6.88</v>
      </c>
      <c r="N573" s="11">
        <v>128.30000000000001</v>
      </c>
      <c r="O573" s="11">
        <v>88.92</v>
      </c>
      <c r="P573" s="11">
        <v>94.88</v>
      </c>
      <c r="Q573" s="11" t="s">
        <v>4</v>
      </c>
      <c r="R573" s="11">
        <f t="shared" si="1"/>
        <v>0</v>
      </c>
      <c r="S573" s="11" t="s">
        <v>50</v>
      </c>
      <c r="T573" s="11">
        <f t="shared" si="2"/>
        <v>1</v>
      </c>
      <c r="U573" s="11" t="s">
        <v>243</v>
      </c>
      <c r="V573" s="11" t="s">
        <v>89</v>
      </c>
    </row>
    <row r="574" spans="1:22" ht="15.75" customHeight="1" x14ac:dyDescent="0.2">
      <c r="A574" s="11" t="s">
        <v>2492</v>
      </c>
      <c r="B574" s="11" t="s">
        <v>1</v>
      </c>
      <c r="C574" s="11" t="s">
        <v>21</v>
      </c>
      <c r="D574" s="12">
        <v>45392</v>
      </c>
      <c r="E574" s="12" t="str">
        <f t="shared" si="0"/>
        <v>2024</v>
      </c>
      <c r="F574" s="11" t="s">
        <v>3</v>
      </c>
      <c r="G574" s="11">
        <v>23.35</v>
      </c>
      <c r="H574" s="11">
        <v>44.55</v>
      </c>
      <c r="I574" s="11">
        <v>295</v>
      </c>
      <c r="J574" s="11">
        <v>47.5</v>
      </c>
      <c r="K574" s="11">
        <v>7.95</v>
      </c>
      <c r="L574" s="11">
        <v>99.09</v>
      </c>
      <c r="M574" s="11">
        <v>6.71</v>
      </c>
      <c r="N574" s="11">
        <v>138.6</v>
      </c>
      <c r="O574" s="11">
        <v>84.91</v>
      </c>
      <c r="P574" s="11">
        <v>93.97</v>
      </c>
      <c r="Q574" s="11" t="s">
        <v>4</v>
      </c>
      <c r="R574" s="11">
        <f t="shared" si="1"/>
        <v>0</v>
      </c>
      <c r="S574" s="11" t="s">
        <v>5</v>
      </c>
      <c r="T574" s="11">
        <f t="shared" si="2"/>
        <v>0</v>
      </c>
      <c r="U574" s="11" t="s">
        <v>6</v>
      </c>
      <c r="V574" s="11" t="s">
        <v>6</v>
      </c>
    </row>
    <row r="575" spans="1:22" ht="15.75" hidden="1" customHeight="1" x14ac:dyDescent="0.2">
      <c r="A575" s="11" t="s">
        <v>453</v>
      </c>
      <c r="B575" s="11" t="s">
        <v>34</v>
      </c>
      <c r="C575" s="11" t="s">
        <v>21</v>
      </c>
      <c r="D575" s="12">
        <v>45435</v>
      </c>
      <c r="E575" s="12" t="str">
        <f t="shared" si="0"/>
        <v>2024</v>
      </c>
      <c r="F575" s="11" t="s">
        <v>37</v>
      </c>
      <c r="G575" s="11">
        <v>22.32</v>
      </c>
      <c r="H575" s="11">
        <v>44.51</v>
      </c>
      <c r="I575" s="11">
        <v>323</v>
      </c>
      <c r="J575" s="11">
        <v>44.5</v>
      </c>
      <c r="K575" s="11">
        <v>7.54</v>
      </c>
      <c r="L575" s="11">
        <v>98.57</v>
      </c>
      <c r="M575" s="11">
        <v>6.89</v>
      </c>
      <c r="N575" s="14"/>
      <c r="O575" s="11">
        <v>90.6</v>
      </c>
      <c r="P575" s="11">
        <v>94.88</v>
      </c>
      <c r="Q575" s="11" t="s">
        <v>4</v>
      </c>
      <c r="R575" s="11">
        <f t="shared" si="1"/>
        <v>0</v>
      </c>
      <c r="S575" s="11" t="s">
        <v>5</v>
      </c>
      <c r="T575" s="11">
        <f t="shared" si="2"/>
        <v>0</v>
      </c>
      <c r="U575" s="11" t="s">
        <v>6</v>
      </c>
      <c r="V575" s="11" t="s">
        <v>6</v>
      </c>
    </row>
    <row r="576" spans="1:22" ht="15.75" customHeight="1" x14ac:dyDescent="0.2">
      <c r="A576" s="11" t="s">
        <v>2498</v>
      </c>
      <c r="B576" s="11" t="s">
        <v>1</v>
      </c>
      <c r="C576" s="11" t="s">
        <v>21</v>
      </c>
      <c r="D576" s="12">
        <v>45514</v>
      </c>
      <c r="E576" s="12" t="str">
        <f t="shared" si="0"/>
        <v>2024</v>
      </c>
      <c r="F576" s="11" t="s">
        <v>37</v>
      </c>
      <c r="G576" s="11">
        <v>23.26</v>
      </c>
      <c r="H576" s="11">
        <v>39.590000000000003</v>
      </c>
      <c r="I576" s="11">
        <v>335</v>
      </c>
      <c r="J576" s="11">
        <v>36.299999999999997</v>
      </c>
      <c r="K576" s="11">
        <v>6.27</v>
      </c>
      <c r="L576" s="11">
        <v>99.41</v>
      </c>
      <c r="M576" s="11">
        <v>6.49</v>
      </c>
      <c r="N576" s="11">
        <v>119.3</v>
      </c>
      <c r="O576" s="11">
        <v>89.95</v>
      </c>
      <c r="P576" s="11">
        <v>93.97</v>
      </c>
      <c r="Q576" s="11" t="s">
        <v>4</v>
      </c>
      <c r="R576" s="11">
        <f t="shared" si="1"/>
        <v>0</v>
      </c>
      <c r="S576" s="11" t="s">
        <v>5</v>
      </c>
      <c r="T576" s="11">
        <f t="shared" si="2"/>
        <v>0</v>
      </c>
      <c r="U576" s="11" t="s">
        <v>6</v>
      </c>
      <c r="V576" s="11" t="s">
        <v>6</v>
      </c>
    </row>
    <row r="577" spans="1:22" ht="15.75" hidden="1" customHeight="1" x14ac:dyDescent="0.2">
      <c r="A577" s="11" t="s">
        <v>2502</v>
      </c>
      <c r="B577" s="11" t="s">
        <v>58</v>
      </c>
      <c r="C577" s="11" t="s">
        <v>21</v>
      </c>
      <c r="D577" s="12">
        <v>45517</v>
      </c>
      <c r="E577" s="12" t="str">
        <f t="shared" si="0"/>
        <v>2024</v>
      </c>
      <c r="F577" s="11" t="s">
        <v>23</v>
      </c>
      <c r="G577" s="11">
        <v>21.1</v>
      </c>
      <c r="H577" s="11">
        <v>40.909999999999997</v>
      </c>
      <c r="I577" s="11">
        <v>273</v>
      </c>
      <c r="J577" s="11">
        <v>39.6</v>
      </c>
      <c r="K577" s="11">
        <v>6.61</v>
      </c>
      <c r="L577" s="11">
        <v>99.41</v>
      </c>
      <c r="M577" s="11">
        <v>6.81</v>
      </c>
      <c r="N577" s="11">
        <v>133.4</v>
      </c>
      <c r="O577" s="11">
        <v>88.54</v>
      </c>
      <c r="P577" s="11">
        <v>94.88</v>
      </c>
      <c r="Q577" s="11" t="s">
        <v>4</v>
      </c>
      <c r="R577" s="11">
        <f t="shared" si="1"/>
        <v>0</v>
      </c>
      <c r="S577" s="11" t="s">
        <v>5</v>
      </c>
      <c r="T577" s="11">
        <f t="shared" si="2"/>
        <v>0</v>
      </c>
      <c r="U577" s="11" t="s">
        <v>6</v>
      </c>
      <c r="V577" s="11" t="s">
        <v>6</v>
      </c>
    </row>
    <row r="578" spans="1:22" ht="15.75" hidden="1" customHeight="1" x14ac:dyDescent="0.2">
      <c r="A578" s="11" t="s">
        <v>455</v>
      </c>
      <c r="B578" s="11" t="s">
        <v>34</v>
      </c>
      <c r="C578" s="11" t="s">
        <v>21</v>
      </c>
      <c r="D578" s="12">
        <v>45547</v>
      </c>
      <c r="E578" s="12" t="str">
        <f t="shared" si="0"/>
        <v>2024</v>
      </c>
      <c r="F578" s="11" t="s">
        <v>3</v>
      </c>
      <c r="G578" s="11">
        <v>22.53</v>
      </c>
      <c r="H578" s="14"/>
      <c r="I578" s="11">
        <v>321</v>
      </c>
      <c r="J578" s="11">
        <v>47.4</v>
      </c>
      <c r="K578" s="11">
        <v>7.21</v>
      </c>
      <c r="L578" s="11">
        <v>99.07</v>
      </c>
      <c r="M578" s="11">
        <v>6.86</v>
      </c>
      <c r="N578" s="11">
        <v>130.30000000000001</v>
      </c>
      <c r="O578" s="11">
        <v>85.26</v>
      </c>
      <c r="P578" s="11">
        <v>94.88</v>
      </c>
      <c r="Q578" s="11" t="s">
        <v>4</v>
      </c>
      <c r="R578" s="11">
        <f t="shared" si="1"/>
        <v>0</v>
      </c>
      <c r="S578" s="11" t="s">
        <v>5</v>
      </c>
      <c r="T578" s="11">
        <f t="shared" si="2"/>
        <v>0</v>
      </c>
      <c r="U578" s="11" t="s">
        <v>6</v>
      </c>
      <c r="V578" s="11" t="s">
        <v>6</v>
      </c>
    </row>
    <row r="579" spans="1:22" ht="15.75" customHeight="1" x14ac:dyDescent="0.2">
      <c r="A579" s="11" t="s">
        <v>642</v>
      </c>
      <c r="B579" s="11" t="s">
        <v>1</v>
      </c>
      <c r="C579" s="11" t="s">
        <v>47</v>
      </c>
      <c r="D579" s="12">
        <v>46012</v>
      </c>
      <c r="E579" s="12" t="str">
        <f t="shared" si="0"/>
        <v>2025</v>
      </c>
      <c r="F579" s="11" t="s">
        <v>93</v>
      </c>
      <c r="G579" s="11">
        <v>21.66</v>
      </c>
      <c r="H579" s="14"/>
      <c r="I579" s="11">
        <v>357</v>
      </c>
      <c r="J579" s="11">
        <v>47.2</v>
      </c>
      <c r="K579" s="11">
        <v>6.86</v>
      </c>
      <c r="L579" s="11">
        <v>99.42</v>
      </c>
      <c r="M579" s="11">
        <v>6.85</v>
      </c>
      <c r="N579" s="11">
        <v>126.4</v>
      </c>
      <c r="O579" s="11">
        <v>90.24</v>
      </c>
      <c r="P579" s="11">
        <v>93.99</v>
      </c>
      <c r="Q579" s="11" t="s">
        <v>4</v>
      </c>
      <c r="R579" s="11">
        <f t="shared" si="1"/>
        <v>0</v>
      </c>
      <c r="S579" s="11" t="s">
        <v>5</v>
      </c>
      <c r="T579" s="11">
        <f t="shared" si="2"/>
        <v>0</v>
      </c>
      <c r="U579" s="11" t="s">
        <v>6</v>
      </c>
      <c r="V579" s="11" t="s">
        <v>6</v>
      </c>
    </row>
    <row r="580" spans="1:22" ht="15.75" customHeight="1" x14ac:dyDescent="0.2">
      <c r="A580" s="11" t="s">
        <v>2236</v>
      </c>
      <c r="B580" s="11" t="s">
        <v>1</v>
      </c>
      <c r="C580" s="11" t="s">
        <v>47</v>
      </c>
      <c r="D580" s="12">
        <v>45414</v>
      </c>
      <c r="E580" s="12" t="str">
        <f t="shared" si="0"/>
        <v>2024</v>
      </c>
      <c r="F580" s="11" t="s">
        <v>3</v>
      </c>
      <c r="G580" s="11">
        <v>21.9</v>
      </c>
      <c r="H580" s="11">
        <v>34.479999999999997</v>
      </c>
      <c r="I580" s="11">
        <v>356</v>
      </c>
      <c r="J580" s="11">
        <v>47.1</v>
      </c>
      <c r="K580" s="11">
        <v>7.21</v>
      </c>
      <c r="L580" s="11">
        <v>99.41</v>
      </c>
      <c r="M580" s="11">
        <v>6.71</v>
      </c>
      <c r="N580" s="11">
        <v>123.3</v>
      </c>
      <c r="O580" s="11">
        <v>82.51</v>
      </c>
      <c r="P580" s="11">
        <v>93.99</v>
      </c>
      <c r="Q580" s="11" t="s">
        <v>4</v>
      </c>
      <c r="R580" s="11">
        <f t="shared" si="1"/>
        <v>0</v>
      </c>
      <c r="S580" s="11" t="s">
        <v>5</v>
      </c>
      <c r="T580" s="11">
        <f t="shared" si="2"/>
        <v>0</v>
      </c>
      <c r="U580" s="11" t="s">
        <v>6</v>
      </c>
      <c r="V580" s="11" t="s">
        <v>6</v>
      </c>
    </row>
    <row r="581" spans="1:22" ht="15.75" hidden="1" customHeight="1" x14ac:dyDescent="0.2">
      <c r="A581" s="11" t="s">
        <v>445</v>
      </c>
      <c r="B581" s="11" t="s">
        <v>34</v>
      </c>
      <c r="C581" s="13" t="s">
        <v>35</v>
      </c>
      <c r="D581" s="12">
        <v>45869</v>
      </c>
      <c r="E581" s="12" t="str">
        <f t="shared" si="0"/>
        <v>2025</v>
      </c>
      <c r="F581" s="11" t="s">
        <v>37</v>
      </c>
      <c r="G581" s="11">
        <v>22.58</v>
      </c>
      <c r="H581" s="11">
        <v>41.69</v>
      </c>
      <c r="I581" s="11">
        <v>294</v>
      </c>
      <c r="J581" s="11">
        <v>45.8</v>
      </c>
      <c r="K581" s="11">
        <v>6.58</v>
      </c>
      <c r="L581" s="11">
        <v>99.27</v>
      </c>
      <c r="M581" s="11">
        <v>6.88</v>
      </c>
      <c r="N581" s="11">
        <v>123.3</v>
      </c>
      <c r="O581" s="11">
        <v>84.13</v>
      </c>
      <c r="P581" s="11">
        <v>94.87</v>
      </c>
      <c r="Q581" s="11" t="s">
        <v>4</v>
      </c>
      <c r="R581" s="11">
        <f t="shared" si="1"/>
        <v>0</v>
      </c>
      <c r="S581" s="11" t="s">
        <v>5</v>
      </c>
      <c r="T581" s="11">
        <f t="shared" si="2"/>
        <v>0</v>
      </c>
      <c r="U581" s="11" t="s">
        <v>6</v>
      </c>
      <c r="V581" s="11" t="s">
        <v>6</v>
      </c>
    </row>
    <row r="582" spans="1:22" ht="15.75" hidden="1" customHeight="1" x14ac:dyDescent="0.2">
      <c r="A582" s="11" t="s">
        <v>457</v>
      </c>
      <c r="B582" s="11" t="s">
        <v>34</v>
      </c>
      <c r="C582" s="13" t="s">
        <v>35</v>
      </c>
      <c r="D582" s="12">
        <v>46001</v>
      </c>
      <c r="E582" s="12" t="str">
        <f t="shared" si="0"/>
        <v>2025</v>
      </c>
      <c r="F582" s="11" t="s">
        <v>23</v>
      </c>
      <c r="G582" s="11">
        <v>20.56</v>
      </c>
      <c r="H582" s="11">
        <v>38.380000000000003</v>
      </c>
      <c r="I582" s="11">
        <v>337</v>
      </c>
      <c r="J582" s="11">
        <v>37.5</v>
      </c>
      <c r="K582" s="11">
        <v>6.11</v>
      </c>
      <c r="L582" s="11">
        <v>98.54</v>
      </c>
      <c r="M582" s="11">
        <v>6.88</v>
      </c>
      <c r="N582" s="11">
        <v>138.69999999999999</v>
      </c>
      <c r="O582" s="11">
        <v>86.6</v>
      </c>
      <c r="P582" s="11">
        <v>94.87</v>
      </c>
      <c r="Q582" s="11" t="s">
        <v>4</v>
      </c>
      <c r="R582" s="11">
        <f t="shared" si="1"/>
        <v>0</v>
      </c>
      <c r="S582" s="11" t="s">
        <v>5</v>
      </c>
      <c r="T582" s="11">
        <f t="shared" si="2"/>
        <v>0</v>
      </c>
      <c r="U582" s="11" t="s">
        <v>6</v>
      </c>
      <c r="V582" s="11" t="s">
        <v>6</v>
      </c>
    </row>
    <row r="583" spans="1:22" ht="15.75" hidden="1" customHeight="1" x14ac:dyDescent="0.2">
      <c r="A583" s="11" t="s">
        <v>2011</v>
      </c>
      <c r="B583" s="11" t="s">
        <v>58</v>
      </c>
      <c r="C583" s="13" t="s">
        <v>35</v>
      </c>
      <c r="D583" s="12">
        <v>45811</v>
      </c>
      <c r="E583" s="12" t="str">
        <f t="shared" si="0"/>
        <v>2025</v>
      </c>
      <c r="F583" s="11" t="s">
        <v>37</v>
      </c>
      <c r="G583" s="11">
        <v>20.79</v>
      </c>
      <c r="H583" s="11">
        <v>53.98</v>
      </c>
      <c r="I583" s="11">
        <v>320</v>
      </c>
      <c r="J583" s="11">
        <v>45.5</v>
      </c>
      <c r="K583" s="11">
        <v>7.46</v>
      </c>
      <c r="L583" s="11">
        <v>99.04</v>
      </c>
      <c r="M583" s="11">
        <v>7.02</v>
      </c>
      <c r="N583" s="11">
        <v>139</v>
      </c>
      <c r="O583" s="11">
        <v>89.53</v>
      </c>
      <c r="P583" s="11">
        <v>94.87</v>
      </c>
      <c r="Q583" s="11" t="s">
        <v>4</v>
      </c>
      <c r="R583" s="11">
        <f t="shared" si="1"/>
        <v>0</v>
      </c>
      <c r="S583" s="11" t="s">
        <v>5</v>
      </c>
      <c r="T583" s="11">
        <f t="shared" si="2"/>
        <v>0</v>
      </c>
      <c r="U583" s="11" t="s">
        <v>6</v>
      </c>
      <c r="V583" s="11" t="s">
        <v>6</v>
      </c>
    </row>
    <row r="584" spans="1:22" ht="15.75" hidden="1" customHeight="1" x14ac:dyDescent="0.2">
      <c r="A584" s="11" t="s">
        <v>2514</v>
      </c>
      <c r="B584" s="11" t="s">
        <v>20</v>
      </c>
      <c r="C584" s="11" t="s">
        <v>47</v>
      </c>
      <c r="D584" s="12">
        <v>46014</v>
      </c>
      <c r="E584" s="12" t="str">
        <f t="shared" si="0"/>
        <v>2025</v>
      </c>
      <c r="F584" s="11" t="s">
        <v>37</v>
      </c>
      <c r="G584" s="11">
        <v>23.03</v>
      </c>
      <c r="H584" s="11">
        <v>41.38</v>
      </c>
      <c r="I584" s="11">
        <v>330</v>
      </c>
      <c r="J584" s="11">
        <v>52</v>
      </c>
      <c r="K584" s="11">
        <v>9.14</v>
      </c>
      <c r="L584" s="11">
        <v>99.06</v>
      </c>
      <c r="M584" s="11">
        <v>7</v>
      </c>
      <c r="N584" s="11">
        <v>152.5</v>
      </c>
      <c r="O584" s="11">
        <v>83.44</v>
      </c>
      <c r="P584" s="11">
        <v>94.87</v>
      </c>
      <c r="Q584" s="11" t="s">
        <v>4</v>
      </c>
      <c r="R584" s="11">
        <f t="shared" si="1"/>
        <v>0</v>
      </c>
      <c r="S584" s="11" t="s">
        <v>5</v>
      </c>
      <c r="T584" s="11">
        <f t="shared" si="2"/>
        <v>0</v>
      </c>
      <c r="U584" s="11" t="s">
        <v>6</v>
      </c>
      <c r="V584" s="11" t="s">
        <v>6</v>
      </c>
    </row>
    <row r="585" spans="1:22" ht="15.75" hidden="1" customHeight="1" x14ac:dyDescent="0.2">
      <c r="A585" s="11" t="s">
        <v>458</v>
      </c>
      <c r="B585" s="11" t="s">
        <v>34</v>
      </c>
      <c r="C585" s="11" t="s">
        <v>35</v>
      </c>
      <c r="D585" s="12">
        <v>45783</v>
      </c>
      <c r="E585" s="12" t="str">
        <f t="shared" si="0"/>
        <v>2025</v>
      </c>
      <c r="F585" s="11" t="s">
        <v>37</v>
      </c>
      <c r="G585" s="11">
        <v>21.84</v>
      </c>
      <c r="H585" s="11">
        <v>41.57</v>
      </c>
      <c r="I585" s="11">
        <v>317</v>
      </c>
      <c r="J585" s="11">
        <v>44.3</v>
      </c>
      <c r="K585" s="11">
        <v>7.68</v>
      </c>
      <c r="L585" s="11">
        <v>98.94</v>
      </c>
      <c r="M585" s="11">
        <v>6.85</v>
      </c>
      <c r="N585" s="11">
        <v>113.8</v>
      </c>
      <c r="O585" s="11">
        <v>82.01</v>
      </c>
      <c r="P585" s="11">
        <v>94.87</v>
      </c>
      <c r="Q585" s="11" t="s">
        <v>4</v>
      </c>
      <c r="R585" s="11">
        <f t="shared" si="1"/>
        <v>0</v>
      </c>
      <c r="S585" s="11" t="s">
        <v>5</v>
      </c>
      <c r="T585" s="11">
        <f t="shared" si="2"/>
        <v>0</v>
      </c>
      <c r="U585" s="11" t="s">
        <v>6</v>
      </c>
      <c r="V585" s="11" t="s">
        <v>6</v>
      </c>
    </row>
    <row r="586" spans="1:22" ht="15.75" customHeight="1" x14ac:dyDescent="0.2">
      <c r="A586" s="11" t="s">
        <v>2518</v>
      </c>
      <c r="B586" s="11" t="s">
        <v>1</v>
      </c>
      <c r="C586" s="11" t="s">
        <v>21</v>
      </c>
      <c r="D586" s="12">
        <v>45300</v>
      </c>
      <c r="E586" s="12" t="str">
        <f t="shared" si="0"/>
        <v>2024</v>
      </c>
      <c r="F586" s="11" t="s">
        <v>23</v>
      </c>
      <c r="G586" s="11">
        <v>22.11</v>
      </c>
      <c r="H586" s="11">
        <v>44.54</v>
      </c>
      <c r="I586" s="11">
        <v>344</v>
      </c>
      <c r="J586" s="11">
        <v>40.4</v>
      </c>
      <c r="K586" s="11">
        <v>7.45</v>
      </c>
      <c r="L586" s="11">
        <v>99.57</v>
      </c>
      <c r="M586" s="11">
        <v>6.7</v>
      </c>
      <c r="N586" s="11">
        <v>121</v>
      </c>
      <c r="O586" s="11">
        <v>86.98</v>
      </c>
      <c r="P586" s="11">
        <v>93.99</v>
      </c>
      <c r="Q586" s="11" t="s">
        <v>4</v>
      </c>
      <c r="R586" s="11">
        <f t="shared" si="1"/>
        <v>0</v>
      </c>
      <c r="S586" s="11" t="s">
        <v>5</v>
      </c>
      <c r="T586" s="11">
        <f t="shared" si="2"/>
        <v>0</v>
      </c>
      <c r="U586" s="11" t="s">
        <v>6</v>
      </c>
      <c r="V586" s="11" t="s">
        <v>6</v>
      </c>
    </row>
    <row r="587" spans="1:22" ht="15.75" customHeight="1" x14ac:dyDescent="0.2">
      <c r="A587" s="11" t="s">
        <v>2520</v>
      </c>
      <c r="B587" s="11" t="s">
        <v>1</v>
      </c>
      <c r="C587" s="11" t="s">
        <v>21</v>
      </c>
      <c r="D587" s="12">
        <v>45579</v>
      </c>
      <c r="E587" s="12" t="str">
        <f t="shared" si="0"/>
        <v>2024</v>
      </c>
      <c r="F587" s="11" t="s">
        <v>23</v>
      </c>
      <c r="G587" s="11">
        <v>21.8</v>
      </c>
      <c r="H587" s="11">
        <v>38.18</v>
      </c>
      <c r="I587" s="11">
        <v>364</v>
      </c>
      <c r="J587" s="11">
        <v>39.700000000000003</v>
      </c>
      <c r="K587" s="11">
        <v>6.15</v>
      </c>
      <c r="L587" s="11">
        <v>98.99</v>
      </c>
      <c r="M587" s="11">
        <v>6.59</v>
      </c>
      <c r="N587" s="11">
        <v>120.8</v>
      </c>
      <c r="O587" s="11">
        <v>89.43</v>
      </c>
      <c r="P587" s="11">
        <v>93.99</v>
      </c>
      <c r="Q587" s="11" t="s">
        <v>4</v>
      </c>
      <c r="R587" s="11">
        <f t="shared" si="1"/>
        <v>0</v>
      </c>
      <c r="S587" s="11" t="s">
        <v>5</v>
      </c>
      <c r="T587" s="11">
        <f t="shared" si="2"/>
        <v>0</v>
      </c>
      <c r="U587" s="11" t="s">
        <v>6</v>
      </c>
      <c r="V587" s="11" t="s">
        <v>6</v>
      </c>
    </row>
    <row r="588" spans="1:22" ht="15.75" hidden="1" customHeight="1" x14ac:dyDescent="0.2">
      <c r="A588" s="11" t="s">
        <v>2521</v>
      </c>
      <c r="B588" s="11" t="s">
        <v>58</v>
      </c>
      <c r="C588" s="11" t="s">
        <v>35</v>
      </c>
      <c r="D588" s="12">
        <v>45671</v>
      </c>
      <c r="E588" s="12" t="str">
        <f t="shared" si="0"/>
        <v>2025</v>
      </c>
      <c r="F588" s="11" t="s">
        <v>3</v>
      </c>
      <c r="G588" s="11">
        <v>23.43</v>
      </c>
      <c r="H588" s="11">
        <v>43.32</v>
      </c>
      <c r="I588" s="11">
        <v>275</v>
      </c>
      <c r="J588" s="11">
        <v>43</v>
      </c>
      <c r="K588" s="11">
        <v>7.57</v>
      </c>
      <c r="L588" s="11">
        <v>99.04</v>
      </c>
      <c r="M588" s="11">
        <v>6.59</v>
      </c>
      <c r="N588" s="11">
        <v>120.2</v>
      </c>
      <c r="O588" s="11">
        <v>85.99</v>
      </c>
      <c r="P588" s="11">
        <v>94.86</v>
      </c>
      <c r="Q588" s="11" t="s">
        <v>4</v>
      </c>
      <c r="R588" s="11">
        <f t="shared" si="1"/>
        <v>0</v>
      </c>
      <c r="S588" s="11" t="s">
        <v>5</v>
      </c>
      <c r="T588" s="11">
        <f t="shared" si="2"/>
        <v>0</v>
      </c>
      <c r="U588" s="11" t="s">
        <v>6</v>
      </c>
      <c r="V588" s="11" t="s">
        <v>6</v>
      </c>
    </row>
    <row r="589" spans="1:22" ht="15.75" customHeight="1" x14ac:dyDescent="0.2">
      <c r="A589" s="11" t="s">
        <v>2412</v>
      </c>
      <c r="B589" s="11" t="s">
        <v>1</v>
      </c>
      <c r="C589" s="11" t="s">
        <v>21</v>
      </c>
      <c r="D589" s="12">
        <v>45554</v>
      </c>
      <c r="E589" s="12" t="str">
        <f t="shared" si="0"/>
        <v>2024</v>
      </c>
      <c r="F589" s="11" t="s">
        <v>3</v>
      </c>
      <c r="G589" s="11">
        <v>22.88</v>
      </c>
      <c r="H589" s="11">
        <v>37.49</v>
      </c>
      <c r="I589" s="11">
        <v>305</v>
      </c>
      <c r="J589" s="11">
        <v>35.4</v>
      </c>
      <c r="K589" s="11">
        <v>6.43</v>
      </c>
      <c r="L589" s="11">
        <v>98.98</v>
      </c>
      <c r="M589" s="11">
        <v>6.41</v>
      </c>
      <c r="N589" s="11">
        <v>123.2</v>
      </c>
      <c r="O589" s="11">
        <v>91.9</v>
      </c>
      <c r="P589" s="11">
        <v>94.01</v>
      </c>
      <c r="Q589" s="11" t="s">
        <v>177</v>
      </c>
      <c r="R589" s="11">
        <f t="shared" si="1"/>
        <v>1</v>
      </c>
      <c r="S589" s="11" t="s">
        <v>5</v>
      </c>
      <c r="T589" s="11">
        <f t="shared" si="2"/>
        <v>0</v>
      </c>
      <c r="U589" s="11" t="s">
        <v>6</v>
      </c>
      <c r="V589" s="11" t="s">
        <v>6</v>
      </c>
    </row>
    <row r="590" spans="1:22" ht="15.75" hidden="1" customHeight="1" x14ac:dyDescent="0.2">
      <c r="A590" s="11" t="s">
        <v>1916</v>
      </c>
      <c r="B590" s="11" t="s">
        <v>58</v>
      </c>
      <c r="C590" s="11" t="s">
        <v>21</v>
      </c>
      <c r="D590" s="12">
        <v>45943</v>
      </c>
      <c r="E590" s="12" t="str">
        <f t="shared" si="0"/>
        <v>2025</v>
      </c>
      <c r="F590" s="11" t="s">
        <v>3</v>
      </c>
      <c r="G590" s="11">
        <v>21.96</v>
      </c>
      <c r="H590" s="11">
        <v>45.05</v>
      </c>
      <c r="I590" s="11">
        <v>347</v>
      </c>
      <c r="J590" s="11">
        <v>36.799999999999997</v>
      </c>
      <c r="K590" s="11">
        <v>7.82</v>
      </c>
      <c r="L590" s="11">
        <v>99.09</v>
      </c>
      <c r="M590" s="11">
        <v>6.86</v>
      </c>
      <c r="N590" s="11">
        <v>124.9</v>
      </c>
      <c r="O590" s="11">
        <v>88.88</v>
      </c>
      <c r="P590" s="11">
        <v>94.85</v>
      </c>
      <c r="Q590" s="11" t="s">
        <v>4</v>
      </c>
      <c r="R590" s="11">
        <f t="shared" si="1"/>
        <v>0</v>
      </c>
      <c r="S590" s="11" t="s">
        <v>50</v>
      </c>
      <c r="T590" s="11">
        <f t="shared" si="2"/>
        <v>1</v>
      </c>
      <c r="U590" s="11" t="s">
        <v>153</v>
      </c>
      <c r="V590" s="11" t="s">
        <v>89</v>
      </c>
    </row>
    <row r="591" spans="1:22" ht="15.75" hidden="1" customHeight="1" x14ac:dyDescent="0.2">
      <c r="A591" s="11" t="s">
        <v>2015</v>
      </c>
      <c r="B591" s="11" t="s">
        <v>58</v>
      </c>
      <c r="C591" s="13" t="s">
        <v>35</v>
      </c>
      <c r="D591" s="12">
        <v>45594</v>
      </c>
      <c r="E591" s="12" t="str">
        <f t="shared" si="0"/>
        <v>2024</v>
      </c>
      <c r="F591" s="11" t="s">
        <v>93</v>
      </c>
      <c r="G591" s="11">
        <v>22.38</v>
      </c>
      <c r="H591" s="11">
        <v>38.03</v>
      </c>
      <c r="I591" s="11">
        <v>308</v>
      </c>
      <c r="J591" s="11">
        <v>43.6</v>
      </c>
      <c r="K591" s="11">
        <v>6.65</v>
      </c>
      <c r="L591" s="11">
        <v>99.68</v>
      </c>
      <c r="M591" s="11">
        <v>6.68</v>
      </c>
      <c r="N591" s="11">
        <v>130.1</v>
      </c>
      <c r="O591" s="11">
        <v>88.76</v>
      </c>
      <c r="P591" s="11">
        <v>94.85</v>
      </c>
      <c r="Q591" s="11" t="s">
        <v>4</v>
      </c>
      <c r="R591" s="11">
        <f t="shared" si="1"/>
        <v>0</v>
      </c>
      <c r="S591" s="11" t="s">
        <v>5</v>
      </c>
      <c r="T591" s="11">
        <f t="shared" si="2"/>
        <v>0</v>
      </c>
      <c r="U591" s="11" t="s">
        <v>6</v>
      </c>
      <c r="V591" s="11" t="s">
        <v>6</v>
      </c>
    </row>
    <row r="592" spans="1:22" ht="15.75" hidden="1" customHeight="1" x14ac:dyDescent="0.2">
      <c r="A592" s="11" t="s">
        <v>2531</v>
      </c>
      <c r="B592" s="11" t="s">
        <v>58</v>
      </c>
      <c r="C592" s="11" t="s">
        <v>21</v>
      </c>
      <c r="D592" s="12">
        <v>45983</v>
      </c>
      <c r="E592" s="12" t="str">
        <f t="shared" si="0"/>
        <v>2025</v>
      </c>
      <c r="F592" s="11" t="s">
        <v>37</v>
      </c>
      <c r="G592" s="11">
        <v>21.73</v>
      </c>
      <c r="H592" s="11">
        <v>39.29</v>
      </c>
      <c r="I592" s="11">
        <v>316</v>
      </c>
      <c r="J592" s="11">
        <v>43.6</v>
      </c>
      <c r="K592" s="11">
        <v>6.82</v>
      </c>
      <c r="L592" s="11">
        <v>99.17</v>
      </c>
      <c r="M592" s="11">
        <v>6.71</v>
      </c>
      <c r="N592" s="11">
        <v>138.80000000000001</v>
      </c>
      <c r="O592" s="11">
        <v>87.8</v>
      </c>
      <c r="P592" s="11">
        <v>94.85</v>
      </c>
      <c r="Q592" s="11" t="s">
        <v>4</v>
      </c>
      <c r="R592" s="11">
        <f t="shared" si="1"/>
        <v>0</v>
      </c>
      <c r="S592" s="11" t="s">
        <v>5</v>
      </c>
      <c r="T592" s="11">
        <f t="shared" si="2"/>
        <v>0</v>
      </c>
      <c r="U592" s="11" t="s">
        <v>6</v>
      </c>
      <c r="V592" s="11" t="s">
        <v>6</v>
      </c>
    </row>
    <row r="593" spans="1:22" ht="15.75" customHeight="1" x14ac:dyDescent="0.2">
      <c r="A593" s="11" t="s">
        <v>2533</v>
      </c>
      <c r="B593" s="11" t="s">
        <v>1</v>
      </c>
      <c r="C593" s="11" t="s">
        <v>47</v>
      </c>
      <c r="D593" s="12">
        <v>45469</v>
      </c>
      <c r="E593" s="12" t="str">
        <f t="shared" si="0"/>
        <v>2024</v>
      </c>
      <c r="F593" s="11" t="s">
        <v>23</v>
      </c>
      <c r="G593" s="14"/>
      <c r="H593" s="11">
        <v>45.94</v>
      </c>
      <c r="I593" s="11">
        <v>353</v>
      </c>
      <c r="J593" s="11">
        <v>45.1</v>
      </c>
      <c r="K593" s="11">
        <v>7.03</v>
      </c>
      <c r="L593" s="11">
        <v>99.18</v>
      </c>
      <c r="M593" s="11">
        <v>6.66</v>
      </c>
      <c r="N593" s="11">
        <v>107.6</v>
      </c>
      <c r="O593" s="11">
        <v>86.6</v>
      </c>
      <c r="P593" s="11">
        <v>94.01</v>
      </c>
      <c r="Q593" s="11" t="s">
        <v>4</v>
      </c>
      <c r="R593" s="11">
        <f t="shared" si="1"/>
        <v>0</v>
      </c>
      <c r="S593" s="11" t="s">
        <v>5</v>
      </c>
      <c r="T593" s="11">
        <f t="shared" si="2"/>
        <v>0</v>
      </c>
      <c r="U593" s="11" t="s">
        <v>6</v>
      </c>
      <c r="V593" s="11" t="s">
        <v>6</v>
      </c>
    </row>
    <row r="594" spans="1:22" ht="15.75" customHeight="1" x14ac:dyDescent="0.2">
      <c r="A594" s="11" t="s">
        <v>2537</v>
      </c>
      <c r="B594" s="11" t="s">
        <v>1</v>
      </c>
      <c r="C594" s="13" t="s">
        <v>35</v>
      </c>
      <c r="D594" s="12">
        <v>45820</v>
      </c>
      <c r="E594" s="12" t="str">
        <f t="shared" si="0"/>
        <v>2025</v>
      </c>
      <c r="F594" s="11" t="s">
        <v>3</v>
      </c>
      <c r="G594" s="11">
        <v>21.71</v>
      </c>
      <c r="H594" s="11">
        <v>37.909999999999997</v>
      </c>
      <c r="I594" s="11">
        <v>339</v>
      </c>
      <c r="J594" s="11">
        <v>41.1</v>
      </c>
      <c r="K594" s="11">
        <v>7.34</v>
      </c>
      <c r="L594" s="11">
        <v>98.97</v>
      </c>
      <c r="M594" s="11">
        <v>6.6</v>
      </c>
      <c r="N594" s="11">
        <v>136.9</v>
      </c>
      <c r="O594" s="11">
        <v>88.45</v>
      </c>
      <c r="P594" s="11">
        <v>94.01</v>
      </c>
      <c r="Q594" s="11" t="s">
        <v>4</v>
      </c>
      <c r="R594" s="11">
        <f t="shared" si="1"/>
        <v>0</v>
      </c>
      <c r="S594" s="11" t="s">
        <v>5</v>
      </c>
      <c r="T594" s="11">
        <f t="shared" si="2"/>
        <v>0</v>
      </c>
      <c r="U594" s="11" t="s">
        <v>6</v>
      </c>
      <c r="V594" s="11" t="s">
        <v>6</v>
      </c>
    </row>
    <row r="595" spans="1:22" ht="15.75" customHeight="1" x14ac:dyDescent="0.2">
      <c r="A595" s="11" t="s">
        <v>1312</v>
      </c>
      <c r="B595" s="11" t="s">
        <v>1</v>
      </c>
      <c r="C595" s="11" t="s">
        <v>47</v>
      </c>
      <c r="D595" s="12">
        <v>45401</v>
      </c>
      <c r="E595" s="12" t="str">
        <f t="shared" si="0"/>
        <v>2024</v>
      </c>
      <c r="F595" s="11" t="s">
        <v>93</v>
      </c>
      <c r="G595" s="11">
        <v>21.81</v>
      </c>
      <c r="H595" s="11">
        <v>38.630000000000003</v>
      </c>
      <c r="I595" s="11">
        <v>341</v>
      </c>
      <c r="J595" s="11">
        <v>38.1</v>
      </c>
      <c r="K595" s="11">
        <v>6.05</v>
      </c>
      <c r="L595" s="11">
        <v>99.23</v>
      </c>
      <c r="M595" s="11">
        <v>6.59</v>
      </c>
      <c r="N595" s="11">
        <v>133.5</v>
      </c>
      <c r="O595" s="11">
        <v>86.27</v>
      </c>
      <c r="P595" s="11">
        <v>94.03</v>
      </c>
      <c r="Q595" s="11" t="s">
        <v>4</v>
      </c>
      <c r="R595" s="11">
        <f t="shared" si="1"/>
        <v>0</v>
      </c>
      <c r="S595" s="11" t="s">
        <v>5</v>
      </c>
      <c r="T595" s="11">
        <f t="shared" si="2"/>
        <v>0</v>
      </c>
      <c r="U595" s="11" t="s">
        <v>6</v>
      </c>
      <c r="V595" s="11" t="s">
        <v>6</v>
      </c>
    </row>
    <row r="596" spans="1:22" ht="15.75" hidden="1" customHeight="1" x14ac:dyDescent="0.2">
      <c r="A596" s="11" t="s">
        <v>460</v>
      </c>
      <c r="B596" s="11" t="s">
        <v>34</v>
      </c>
      <c r="C596" s="11" t="s">
        <v>35</v>
      </c>
      <c r="D596" s="12">
        <v>45904</v>
      </c>
      <c r="E596" s="12" t="str">
        <f t="shared" si="0"/>
        <v>2025</v>
      </c>
      <c r="F596" s="11" t="s">
        <v>3</v>
      </c>
      <c r="G596" s="11">
        <v>21.89</v>
      </c>
      <c r="H596" s="11">
        <v>47.39</v>
      </c>
      <c r="I596" s="11">
        <v>292</v>
      </c>
      <c r="J596" s="11">
        <v>51.5</v>
      </c>
      <c r="K596" s="11">
        <v>7.5</v>
      </c>
      <c r="L596" s="11">
        <v>98.72</v>
      </c>
      <c r="M596" s="11">
        <v>7</v>
      </c>
      <c r="N596" s="11">
        <v>129.19999999999999</v>
      </c>
      <c r="O596" s="11">
        <v>85.77</v>
      </c>
      <c r="P596" s="11">
        <v>94.84</v>
      </c>
      <c r="Q596" s="11" t="s">
        <v>4</v>
      </c>
      <c r="R596" s="11">
        <f t="shared" si="1"/>
        <v>0</v>
      </c>
      <c r="S596" s="11" t="s">
        <v>5</v>
      </c>
      <c r="T596" s="11">
        <f t="shared" si="2"/>
        <v>0</v>
      </c>
      <c r="U596" s="11" t="s">
        <v>6</v>
      </c>
      <c r="V596" s="11" t="s">
        <v>6</v>
      </c>
    </row>
    <row r="597" spans="1:22" ht="15.75" hidden="1" customHeight="1" x14ac:dyDescent="0.2">
      <c r="A597" s="11" t="s">
        <v>2546</v>
      </c>
      <c r="B597" s="11" t="s">
        <v>20</v>
      </c>
      <c r="C597" s="11" t="s">
        <v>21</v>
      </c>
      <c r="D597" s="12">
        <v>45920</v>
      </c>
      <c r="E597" s="12" t="str">
        <f t="shared" si="0"/>
        <v>2025</v>
      </c>
      <c r="F597" s="11" t="s">
        <v>3</v>
      </c>
      <c r="G597" s="11">
        <v>21.62</v>
      </c>
      <c r="H597" s="11">
        <v>44.22</v>
      </c>
      <c r="I597" s="11">
        <v>319</v>
      </c>
      <c r="J597" s="11">
        <v>46.8</v>
      </c>
      <c r="K597" s="11">
        <v>7.21</v>
      </c>
      <c r="L597" s="11">
        <v>98.67</v>
      </c>
      <c r="M597" s="11">
        <v>6.84</v>
      </c>
      <c r="N597" s="11">
        <v>143.9</v>
      </c>
      <c r="O597" s="11">
        <v>84.78</v>
      </c>
      <c r="P597" s="11">
        <v>94.84</v>
      </c>
      <c r="Q597" s="11" t="s">
        <v>4</v>
      </c>
      <c r="R597" s="11">
        <f t="shared" si="1"/>
        <v>0</v>
      </c>
      <c r="S597" s="11" t="s">
        <v>50</v>
      </c>
      <c r="T597" s="11">
        <f t="shared" si="2"/>
        <v>1</v>
      </c>
      <c r="U597" s="11" t="s">
        <v>242</v>
      </c>
      <c r="V597" s="11" t="s">
        <v>89</v>
      </c>
    </row>
    <row r="598" spans="1:22" ht="15.75" hidden="1" customHeight="1" x14ac:dyDescent="0.2">
      <c r="A598" s="11" t="s">
        <v>461</v>
      </c>
      <c r="B598" s="11" t="s">
        <v>34</v>
      </c>
      <c r="C598" s="11" t="s">
        <v>35</v>
      </c>
      <c r="D598" s="12">
        <v>45492</v>
      </c>
      <c r="E598" s="12" t="str">
        <f t="shared" si="0"/>
        <v>2024</v>
      </c>
      <c r="F598" s="11" t="s">
        <v>93</v>
      </c>
      <c r="G598" s="11">
        <v>22</v>
      </c>
      <c r="H598" s="11">
        <v>50.34</v>
      </c>
      <c r="I598" s="11">
        <v>322</v>
      </c>
      <c r="J598" s="11">
        <v>43</v>
      </c>
      <c r="K598" s="11">
        <v>7.51</v>
      </c>
      <c r="L598" s="11">
        <v>98.7</v>
      </c>
      <c r="M598" s="11">
        <v>7.09</v>
      </c>
      <c r="N598" s="11">
        <v>132.1</v>
      </c>
      <c r="O598" s="11">
        <v>85.53</v>
      </c>
      <c r="P598" s="11">
        <v>94.84</v>
      </c>
      <c r="Q598" s="11" t="s">
        <v>4</v>
      </c>
      <c r="R598" s="11">
        <f t="shared" si="1"/>
        <v>0</v>
      </c>
      <c r="S598" s="11" t="s">
        <v>5</v>
      </c>
      <c r="T598" s="11">
        <f t="shared" si="2"/>
        <v>0</v>
      </c>
      <c r="U598" s="11" t="s">
        <v>6</v>
      </c>
      <c r="V598" s="11" t="s">
        <v>6</v>
      </c>
    </row>
    <row r="599" spans="1:22" ht="15.75" hidden="1" customHeight="1" x14ac:dyDescent="0.2">
      <c r="A599" s="11" t="s">
        <v>2550</v>
      </c>
      <c r="B599" s="11" t="s">
        <v>58</v>
      </c>
      <c r="C599" s="11" t="s">
        <v>21</v>
      </c>
      <c r="D599" s="12">
        <v>45725</v>
      </c>
      <c r="E599" s="12" t="str">
        <f t="shared" si="0"/>
        <v>2025</v>
      </c>
      <c r="F599" s="11" t="s">
        <v>37</v>
      </c>
      <c r="G599" s="11">
        <v>22.07</v>
      </c>
      <c r="H599" s="11">
        <v>33.31</v>
      </c>
      <c r="I599" s="11">
        <v>342</v>
      </c>
      <c r="J599" s="11">
        <v>39.700000000000003</v>
      </c>
      <c r="K599" s="11">
        <v>6.23</v>
      </c>
      <c r="L599" s="11">
        <v>99.15</v>
      </c>
      <c r="M599" s="11">
        <v>6.75</v>
      </c>
      <c r="N599" s="11">
        <v>134.69999999999999</v>
      </c>
      <c r="O599" s="11">
        <v>87.6</v>
      </c>
      <c r="P599" s="11">
        <v>94.84</v>
      </c>
      <c r="Q599" s="11" t="s">
        <v>4</v>
      </c>
      <c r="R599" s="11">
        <f t="shared" si="1"/>
        <v>0</v>
      </c>
      <c r="S599" s="11" t="s">
        <v>5</v>
      </c>
      <c r="T599" s="11">
        <f t="shared" si="2"/>
        <v>0</v>
      </c>
      <c r="U599" s="11" t="s">
        <v>6</v>
      </c>
      <c r="V599" s="11" t="s">
        <v>6</v>
      </c>
    </row>
    <row r="600" spans="1:22" ht="15.75" customHeight="1" x14ac:dyDescent="0.2">
      <c r="A600" s="11" t="s">
        <v>1428</v>
      </c>
      <c r="B600" s="11" t="s">
        <v>1</v>
      </c>
      <c r="C600" s="13" t="s">
        <v>35</v>
      </c>
      <c r="D600" s="12">
        <v>45687</v>
      </c>
      <c r="E600" s="12" t="str">
        <f t="shared" si="0"/>
        <v>2025</v>
      </c>
      <c r="F600" s="11" t="s">
        <v>23</v>
      </c>
      <c r="G600" s="11">
        <v>23.5</v>
      </c>
      <c r="H600" s="11">
        <v>41.42</v>
      </c>
      <c r="I600" s="11">
        <v>350</v>
      </c>
      <c r="J600" s="11">
        <v>48.5</v>
      </c>
      <c r="K600" s="11">
        <v>6.1</v>
      </c>
      <c r="L600" s="11">
        <v>99.36</v>
      </c>
      <c r="M600" s="11">
        <v>6.66</v>
      </c>
      <c r="N600" s="11">
        <v>114.2</v>
      </c>
      <c r="O600" s="11">
        <v>86.73</v>
      </c>
      <c r="P600" s="11">
        <v>94.03</v>
      </c>
      <c r="Q600" s="11" t="s">
        <v>4</v>
      </c>
      <c r="R600" s="11">
        <f t="shared" si="1"/>
        <v>0</v>
      </c>
      <c r="S600" s="11" t="s">
        <v>5</v>
      </c>
      <c r="T600" s="11">
        <f t="shared" si="2"/>
        <v>0</v>
      </c>
      <c r="U600" s="11" t="s">
        <v>6</v>
      </c>
      <c r="V600" s="11" t="s">
        <v>6</v>
      </c>
    </row>
    <row r="601" spans="1:22" ht="15.75" customHeight="1" x14ac:dyDescent="0.2">
      <c r="A601" s="11" t="s">
        <v>2488</v>
      </c>
      <c r="B601" s="11" t="s">
        <v>1</v>
      </c>
      <c r="C601" s="11" t="s">
        <v>47</v>
      </c>
      <c r="D601" s="12">
        <v>45714</v>
      </c>
      <c r="E601" s="12" t="str">
        <f t="shared" si="0"/>
        <v>2025</v>
      </c>
      <c r="F601" s="11" t="s">
        <v>93</v>
      </c>
      <c r="G601" s="11">
        <v>23.09</v>
      </c>
      <c r="H601" s="11">
        <v>40.340000000000003</v>
      </c>
      <c r="I601" s="11">
        <v>342</v>
      </c>
      <c r="J601" s="11">
        <v>46.5</v>
      </c>
      <c r="K601" s="11">
        <v>7.93</v>
      </c>
      <c r="L601" s="11">
        <v>99.3</v>
      </c>
      <c r="M601" s="11">
        <v>6.63</v>
      </c>
      <c r="N601" s="11">
        <v>126.3</v>
      </c>
      <c r="O601" s="11">
        <v>83.65</v>
      </c>
      <c r="P601" s="11">
        <v>94.03</v>
      </c>
      <c r="Q601" s="11" t="s">
        <v>4</v>
      </c>
      <c r="R601" s="11">
        <f t="shared" si="1"/>
        <v>0</v>
      </c>
      <c r="S601" s="11" t="s">
        <v>5</v>
      </c>
      <c r="T601" s="11">
        <f t="shared" si="2"/>
        <v>0</v>
      </c>
      <c r="U601" s="11" t="s">
        <v>6</v>
      </c>
      <c r="V601" s="11" t="s">
        <v>6</v>
      </c>
    </row>
    <row r="602" spans="1:22" ht="15.75" hidden="1" customHeight="1" x14ac:dyDescent="0.2">
      <c r="A602" s="11" t="s">
        <v>1796</v>
      </c>
      <c r="B602" s="11" t="s">
        <v>58</v>
      </c>
      <c r="C602" s="13" t="s">
        <v>35</v>
      </c>
      <c r="D602" s="12">
        <v>45853</v>
      </c>
      <c r="E602" s="12" t="str">
        <f t="shared" si="0"/>
        <v>2025</v>
      </c>
      <c r="F602" s="11" t="s">
        <v>93</v>
      </c>
      <c r="G602" s="11">
        <v>22.38</v>
      </c>
      <c r="H602" s="11">
        <v>42.24</v>
      </c>
      <c r="I602" s="11">
        <v>330</v>
      </c>
      <c r="J602" s="11">
        <v>46.5</v>
      </c>
      <c r="K602" s="11">
        <v>7.04</v>
      </c>
      <c r="L602" s="11">
        <v>99.39</v>
      </c>
      <c r="M602" s="11">
        <v>6.94</v>
      </c>
      <c r="N602" s="11">
        <v>145.5</v>
      </c>
      <c r="O602" s="11">
        <v>86.35</v>
      </c>
      <c r="P602" s="11">
        <v>94.83</v>
      </c>
      <c r="Q602" s="11" t="s">
        <v>4</v>
      </c>
      <c r="R602" s="11">
        <f t="shared" si="1"/>
        <v>0</v>
      </c>
      <c r="S602" s="11" t="s">
        <v>5</v>
      </c>
      <c r="T602" s="11">
        <f t="shared" si="2"/>
        <v>0</v>
      </c>
      <c r="U602" s="11" t="s">
        <v>6</v>
      </c>
      <c r="V602" s="11" t="s">
        <v>6</v>
      </c>
    </row>
    <row r="603" spans="1:22" ht="15.75" hidden="1" customHeight="1" x14ac:dyDescent="0.2">
      <c r="A603" s="11" t="s">
        <v>2560</v>
      </c>
      <c r="B603" s="11" t="s">
        <v>58</v>
      </c>
      <c r="C603" s="11" t="s">
        <v>47</v>
      </c>
      <c r="D603" s="12">
        <v>45999</v>
      </c>
      <c r="E603" s="12" t="str">
        <f t="shared" si="0"/>
        <v>2025</v>
      </c>
      <c r="F603" s="11" t="s">
        <v>3</v>
      </c>
      <c r="G603" s="11">
        <v>21.93</v>
      </c>
      <c r="H603" s="11">
        <v>38.369999999999997</v>
      </c>
      <c r="I603" s="11">
        <v>326</v>
      </c>
      <c r="J603" s="11">
        <v>46.1</v>
      </c>
      <c r="K603" s="11">
        <v>7.54</v>
      </c>
      <c r="L603" s="11">
        <v>99.4</v>
      </c>
      <c r="M603" s="11">
        <v>6.94</v>
      </c>
      <c r="N603" s="11">
        <v>134.4</v>
      </c>
      <c r="O603" s="11">
        <v>83.43</v>
      </c>
      <c r="P603" s="11">
        <v>94.83</v>
      </c>
      <c r="Q603" s="11" t="s">
        <v>4</v>
      </c>
      <c r="R603" s="11">
        <f t="shared" si="1"/>
        <v>0</v>
      </c>
      <c r="S603" s="11" t="s">
        <v>50</v>
      </c>
      <c r="T603" s="11">
        <f t="shared" si="2"/>
        <v>1</v>
      </c>
      <c r="U603" s="11" t="s">
        <v>153</v>
      </c>
      <c r="V603" s="11" t="s">
        <v>89</v>
      </c>
    </row>
    <row r="604" spans="1:22" ht="15.75" hidden="1" customHeight="1" x14ac:dyDescent="0.2">
      <c r="A604" s="11" t="s">
        <v>2563</v>
      </c>
      <c r="B604" s="11" t="s">
        <v>58</v>
      </c>
      <c r="C604" s="13" t="s">
        <v>35</v>
      </c>
      <c r="D604" s="12">
        <v>45806</v>
      </c>
      <c r="E604" s="12" t="str">
        <f t="shared" si="0"/>
        <v>2025</v>
      </c>
      <c r="F604" s="11" t="s">
        <v>37</v>
      </c>
      <c r="G604" s="11">
        <v>21.79</v>
      </c>
      <c r="H604" s="11">
        <v>47.27</v>
      </c>
      <c r="I604" s="11">
        <v>326</v>
      </c>
      <c r="J604" s="11">
        <v>40</v>
      </c>
      <c r="K604" s="11">
        <v>7.1</v>
      </c>
      <c r="L604" s="11">
        <v>99.19</v>
      </c>
      <c r="M604" s="11">
        <v>6.92</v>
      </c>
      <c r="N604" s="14"/>
      <c r="O604" s="11">
        <v>90.3</v>
      </c>
      <c r="P604" s="11">
        <v>94.83</v>
      </c>
      <c r="Q604" s="11" t="s">
        <v>4</v>
      </c>
      <c r="R604" s="11">
        <f t="shared" si="1"/>
        <v>0</v>
      </c>
      <c r="S604" s="11" t="s">
        <v>5</v>
      </c>
      <c r="T604" s="11">
        <f t="shared" si="2"/>
        <v>0</v>
      </c>
      <c r="U604" s="11" t="s">
        <v>6</v>
      </c>
      <c r="V604" s="11" t="s">
        <v>6</v>
      </c>
    </row>
    <row r="605" spans="1:22" ht="15.75" hidden="1" customHeight="1" x14ac:dyDescent="0.2">
      <c r="A605" s="11" t="s">
        <v>463</v>
      </c>
      <c r="B605" s="11" t="s">
        <v>34</v>
      </c>
      <c r="C605" s="11" t="s">
        <v>21</v>
      </c>
      <c r="D605" s="12">
        <v>45683</v>
      </c>
      <c r="E605" s="12" t="str">
        <f t="shared" si="0"/>
        <v>2025</v>
      </c>
      <c r="F605" s="11" t="s">
        <v>37</v>
      </c>
      <c r="G605" s="11">
        <v>22.73</v>
      </c>
      <c r="H605" s="11">
        <v>47.57</v>
      </c>
      <c r="I605" s="11">
        <v>335</v>
      </c>
      <c r="J605" s="11">
        <v>49.2</v>
      </c>
      <c r="K605" s="11">
        <v>7.63</v>
      </c>
      <c r="L605" s="11">
        <v>99.22</v>
      </c>
      <c r="M605" s="11">
        <v>6.91</v>
      </c>
      <c r="N605" s="11">
        <v>134.69999999999999</v>
      </c>
      <c r="O605" s="11">
        <v>85.65</v>
      </c>
      <c r="P605" s="11">
        <v>94.83</v>
      </c>
      <c r="Q605" s="11" t="s">
        <v>4</v>
      </c>
      <c r="R605" s="11">
        <f t="shared" si="1"/>
        <v>0</v>
      </c>
      <c r="S605" s="11" t="s">
        <v>5</v>
      </c>
      <c r="T605" s="11">
        <f t="shared" si="2"/>
        <v>0</v>
      </c>
      <c r="U605" s="11" t="s">
        <v>6</v>
      </c>
      <c r="V605" s="11" t="s">
        <v>6</v>
      </c>
    </row>
    <row r="606" spans="1:22" ht="15.75" hidden="1" customHeight="1" x14ac:dyDescent="0.2">
      <c r="A606" s="11" t="s">
        <v>1390</v>
      </c>
      <c r="B606" s="11" t="s">
        <v>58</v>
      </c>
      <c r="C606" s="11" t="s">
        <v>35</v>
      </c>
      <c r="D606" s="12">
        <v>45980</v>
      </c>
      <c r="E606" s="12" t="str">
        <f t="shared" si="0"/>
        <v>2025</v>
      </c>
      <c r="F606" s="11" t="s">
        <v>37</v>
      </c>
      <c r="G606" s="11">
        <v>20.6</v>
      </c>
      <c r="H606" s="11">
        <v>43.26</v>
      </c>
      <c r="I606" s="11">
        <v>298</v>
      </c>
      <c r="J606" s="11">
        <v>44.1</v>
      </c>
      <c r="K606" s="11">
        <v>7.36</v>
      </c>
      <c r="L606" s="11">
        <v>99.22</v>
      </c>
      <c r="M606" s="11">
        <v>6.69</v>
      </c>
      <c r="N606" s="11">
        <v>117</v>
      </c>
      <c r="O606" s="11">
        <v>85.26</v>
      </c>
      <c r="P606" s="11">
        <v>94.82</v>
      </c>
      <c r="Q606" s="11" t="s">
        <v>4</v>
      </c>
      <c r="R606" s="11">
        <f t="shared" si="1"/>
        <v>0</v>
      </c>
      <c r="S606" s="11" t="s">
        <v>5</v>
      </c>
      <c r="T606" s="11">
        <f t="shared" si="2"/>
        <v>0</v>
      </c>
      <c r="U606" s="11" t="s">
        <v>6</v>
      </c>
      <c r="V606" s="11" t="s">
        <v>6</v>
      </c>
    </row>
    <row r="607" spans="1:22" ht="15.75" customHeight="1" x14ac:dyDescent="0.2">
      <c r="A607" s="11" t="s">
        <v>1246</v>
      </c>
      <c r="B607" s="11" t="s">
        <v>1</v>
      </c>
      <c r="C607" s="13" t="s">
        <v>35</v>
      </c>
      <c r="D607" s="12">
        <v>45524</v>
      </c>
      <c r="E607" s="12" t="str">
        <f t="shared" si="0"/>
        <v>2024</v>
      </c>
      <c r="F607" s="11" t="s">
        <v>93</v>
      </c>
      <c r="G607" s="11">
        <v>23.68</v>
      </c>
      <c r="H607" s="11">
        <v>41.58</v>
      </c>
      <c r="I607" s="11">
        <v>348</v>
      </c>
      <c r="J607" s="11">
        <v>42.6</v>
      </c>
      <c r="K607" s="11">
        <v>7.04</v>
      </c>
      <c r="L607" s="11">
        <v>98.61</v>
      </c>
      <c r="M607" s="11">
        <v>6.7</v>
      </c>
      <c r="N607" s="11">
        <v>136.1</v>
      </c>
      <c r="O607" s="11">
        <v>89.54</v>
      </c>
      <c r="P607" s="11">
        <v>94.04</v>
      </c>
      <c r="Q607" s="11" t="s">
        <v>4</v>
      </c>
      <c r="R607" s="11">
        <f t="shared" si="1"/>
        <v>0</v>
      </c>
      <c r="S607" s="11" t="s">
        <v>5</v>
      </c>
      <c r="T607" s="11">
        <f t="shared" si="2"/>
        <v>0</v>
      </c>
      <c r="U607" s="11" t="s">
        <v>6</v>
      </c>
      <c r="V607" s="11" t="s">
        <v>6</v>
      </c>
    </row>
    <row r="608" spans="1:22" ht="15.75" hidden="1" customHeight="1" x14ac:dyDescent="0.2">
      <c r="A608" s="11" t="s">
        <v>464</v>
      </c>
      <c r="B608" s="11" t="s">
        <v>34</v>
      </c>
      <c r="C608" s="11" t="s">
        <v>21</v>
      </c>
      <c r="D608" s="12">
        <v>45510</v>
      </c>
      <c r="E608" s="12" t="str">
        <f t="shared" si="0"/>
        <v>2024</v>
      </c>
      <c r="F608" s="11" t="s">
        <v>93</v>
      </c>
      <c r="G608" s="11">
        <v>21.73</v>
      </c>
      <c r="H608" s="11">
        <v>43.54</v>
      </c>
      <c r="I608" s="11">
        <v>302</v>
      </c>
      <c r="J608" s="11">
        <v>42.9</v>
      </c>
      <c r="K608" s="11">
        <v>7.72</v>
      </c>
      <c r="L608" s="11">
        <v>98.93</v>
      </c>
      <c r="M608" s="11">
        <v>6.84</v>
      </c>
      <c r="N608" s="11">
        <v>113.1</v>
      </c>
      <c r="O608" s="11">
        <v>85.23</v>
      </c>
      <c r="P608" s="11">
        <v>94.82</v>
      </c>
      <c r="Q608" s="11" t="s">
        <v>4</v>
      </c>
      <c r="R608" s="11">
        <f t="shared" si="1"/>
        <v>0</v>
      </c>
      <c r="S608" s="11" t="s">
        <v>5</v>
      </c>
      <c r="T608" s="11">
        <f t="shared" si="2"/>
        <v>0</v>
      </c>
      <c r="U608" s="11" t="s">
        <v>6</v>
      </c>
      <c r="V608" s="11" t="s">
        <v>6</v>
      </c>
    </row>
    <row r="609" spans="1:22" ht="15.75" hidden="1" customHeight="1" x14ac:dyDescent="0.2">
      <c r="A609" s="11" t="s">
        <v>465</v>
      </c>
      <c r="B609" s="11" t="s">
        <v>34</v>
      </c>
      <c r="C609" s="11" t="s">
        <v>47</v>
      </c>
      <c r="D609" s="12">
        <v>45431</v>
      </c>
      <c r="E609" s="12" t="str">
        <f t="shared" si="0"/>
        <v>2024</v>
      </c>
      <c r="F609" s="11" t="s">
        <v>23</v>
      </c>
      <c r="G609" s="11">
        <v>23.62</v>
      </c>
      <c r="H609" s="11">
        <v>39.299999999999997</v>
      </c>
      <c r="I609" s="11">
        <v>349</v>
      </c>
      <c r="J609" s="11">
        <v>47.6</v>
      </c>
      <c r="K609" s="11">
        <v>7.9</v>
      </c>
      <c r="L609" s="11">
        <v>98.89</v>
      </c>
      <c r="M609" s="11">
        <v>6.71</v>
      </c>
      <c r="N609" s="11">
        <v>132.1</v>
      </c>
      <c r="O609" s="11">
        <v>83.23</v>
      </c>
      <c r="P609" s="11">
        <v>94.82</v>
      </c>
      <c r="Q609" s="11" t="s">
        <v>4</v>
      </c>
      <c r="R609" s="11">
        <f t="shared" si="1"/>
        <v>0</v>
      </c>
      <c r="S609" s="11" t="s">
        <v>5</v>
      </c>
      <c r="T609" s="11">
        <f t="shared" si="2"/>
        <v>0</v>
      </c>
      <c r="U609" s="11" t="s">
        <v>6</v>
      </c>
      <c r="V609" s="11" t="s">
        <v>6</v>
      </c>
    </row>
    <row r="610" spans="1:22" ht="15.75" customHeight="1" x14ac:dyDescent="0.2">
      <c r="A610" s="11" t="s">
        <v>1926</v>
      </c>
      <c r="B610" s="11" t="s">
        <v>1</v>
      </c>
      <c r="C610" s="11" t="s">
        <v>47</v>
      </c>
      <c r="D610" s="12">
        <v>45614</v>
      </c>
      <c r="E610" s="12" t="str">
        <f t="shared" si="0"/>
        <v>2024</v>
      </c>
      <c r="F610" s="11" t="s">
        <v>3</v>
      </c>
      <c r="G610" s="11">
        <v>22.12</v>
      </c>
      <c r="H610" s="11">
        <v>42.15</v>
      </c>
      <c r="I610" s="11">
        <v>355</v>
      </c>
      <c r="J610" s="11">
        <v>32.4</v>
      </c>
      <c r="K610" s="11">
        <v>6.21</v>
      </c>
      <c r="L610" s="11">
        <v>99.75</v>
      </c>
      <c r="M610" s="11">
        <v>6.63</v>
      </c>
      <c r="N610" s="11">
        <v>125.2</v>
      </c>
      <c r="O610" s="11">
        <v>89.25</v>
      </c>
      <c r="P610" s="11">
        <v>94.04</v>
      </c>
      <c r="Q610" s="11" t="s">
        <v>4</v>
      </c>
      <c r="R610" s="11">
        <f t="shared" si="1"/>
        <v>0</v>
      </c>
      <c r="S610" s="11" t="s">
        <v>5</v>
      </c>
      <c r="T610" s="11">
        <f t="shared" si="2"/>
        <v>0</v>
      </c>
      <c r="U610" s="11" t="s">
        <v>6</v>
      </c>
      <c r="V610" s="11" t="s">
        <v>6</v>
      </c>
    </row>
    <row r="611" spans="1:22" ht="15.75" hidden="1" customHeight="1" x14ac:dyDescent="0.2">
      <c r="A611" s="11" t="s">
        <v>2579</v>
      </c>
      <c r="B611" s="11" t="s">
        <v>20</v>
      </c>
      <c r="C611" s="13" t="s">
        <v>35</v>
      </c>
      <c r="D611" s="12">
        <v>45690</v>
      </c>
      <c r="E611" s="12" t="str">
        <f t="shared" si="0"/>
        <v>2025</v>
      </c>
      <c r="F611" s="11" t="s">
        <v>3</v>
      </c>
      <c r="G611" s="11">
        <v>20.28</v>
      </c>
      <c r="H611" s="11">
        <v>39.71</v>
      </c>
      <c r="I611" s="11">
        <v>277</v>
      </c>
      <c r="J611" s="11">
        <v>46.4</v>
      </c>
      <c r="K611" s="11">
        <v>7.95</v>
      </c>
      <c r="L611" s="11">
        <v>99.28</v>
      </c>
      <c r="M611" s="11">
        <v>6.98</v>
      </c>
      <c r="N611" s="11">
        <v>129.4</v>
      </c>
      <c r="O611" s="11">
        <v>85.13</v>
      </c>
      <c r="P611" s="11">
        <v>94.82</v>
      </c>
      <c r="Q611" s="11" t="s">
        <v>4</v>
      </c>
      <c r="R611" s="11">
        <f t="shared" si="1"/>
        <v>0</v>
      </c>
      <c r="S611" s="11" t="s">
        <v>5</v>
      </c>
      <c r="T611" s="11">
        <f t="shared" si="2"/>
        <v>0</v>
      </c>
      <c r="U611" s="11" t="s">
        <v>6</v>
      </c>
      <c r="V611" s="11" t="s">
        <v>6</v>
      </c>
    </row>
    <row r="612" spans="1:22" ht="15.75" hidden="1" customHeight="1" x14ac:dyDescent="0.2">
      <c r="A612" s="11" t="s">
        <v>466</v>
      </c>
      <c r="B612" s="11" t="s">
        <v>34</v>
      </c>
      <c r="C612" s="11" t="s">
        <v>47</v>
      </c>
      <c r="D612" s="12">
        <v>45675</v>
      </c>
      <c r="E612" s="12" t="str">
        <f t="shared" si="0"/>
        <v>2025</v>
      </c>
      <c r="F612" s="11" t="s">
        <v>93</v>
      </c>
      <c r="G612" s="11">
        <v>21.11</v>
      </c>
      <c r="H612" s="11">
        <v>42.2</v>
      </c>
      <c r="I612" s="11">
        <v>320</v>
      </c>
      <c r="J612" s="11">
        <v>44.7</v>
      </c>
      <c r="K612" s="11">
        <v>8.6</v>
      </c>
      <c r="L612" s="11">
        <v>98.84</v>
      </c>
      <c r="M612" s="11">
        <v>6.97</v>
      </c>
      <c r="N612" s="11">
        <v>115.3</v>
      </c>
      <c r="O612" s="11">
        <v>89.18</v>
      </c>
      <c r="P612" s="11">
        <v>94.82</v>
      </c>
      <c r="Q612" s="11" t="s">
        <v>4</v>
      </c>
      <c r="R612" s="11">
        <f t="shared" si="1"/>
        <v>0</v>
      </c>
      <c r="S612" s="11" t="s">
        <v>5</v>
      </c>
      <c r="T612" s="11">
        <f t="shared" si="2"/>
        <v>0</v>
      </c>
      <c r="U612" s="11" t="s">
        <v>6</v>
      </c>
      <c r="V612" s="11" t="s">
        <v>6</v>
      </c>
    </row>
    <row r="613" spans="1:22" ht="15.75" hidden="1" customHeight="1" x14ac:dyDescent="0.2">
      <c r="A613" s="11" t="s">
        <v>2584</v>
      </c>
      <c r="B613" s="11" t="s">
        <v>20</v>
      </c>
      <c r="C613" s="11" t="s">
        <v>47</v>
      </c>
      <c r="D613" s="12">
        <v>45744</v>
      </c>
      <c r="E613" s="12" t="str">
        <f t="shared" si="0"/>
        <v>2025</v>
      </c>
      <c r="F613" s="11" t="s">
        <v>23</v>
      </c>
      <c r="G613" s="11">
        <v>21.82</v>
      </c>
      <c r="H613" s="11">
        <v>48.82</v>
      </c>
      <c r="I613" s="11">
        <v>305</v>
      </c>
      <c r="J613" s="11">
        <v>54.8</v>
      </c>
      <c r="K613" s="11">
        <v>8.7799999999999994</v>
      </c>
      <c r="L613" s="11">
        <v>98.5</v>
      </c>
      <c r="M613" s="11">
        <v>7.09</v>
      </c>
      <c r="N613" s="14"/>
      <c r="O613" s="11">
        <v>88.4</v>
      </c>
      <c r="P613" s="11">
        <v>94.82</v>
      </c>
      <c r="Q613" s="11" t="s">
        <v>4</v>
      </c>
      <c r="R613" s="11">
        <f t="shared" si="1"/>
        <v>0</v>
      </c>
      <c r="S613" s="11" t="s">
        <v>5</v>
      </c>
      <c r="T613" s="11">
        <f t="shared" si="2"/>
        <v>0</v>
      </c>
      <c r="U613" s="11" t="s">
        <v>6</v>
      </c>
      <c r="V613" s="11" t="s">
        <v>6</v>
      </c>
    </row>
    <row r="614" spans="1:22" ht="15.75" hidden="1" customHeight="1" x14ac:dyDescent="0.2">
      <c r="A614" s="11" t="s">
        <v>2050</v>
      </c>
      <c r="B614" s="11" t="s">
        <v>58</v>
      </c>
      <c r="C614" s="11" t="s">
        <v>21</v>
      </c>
      <c r="D614" s="12">
        <v>45393</v>
      </c>
      <c r="E614" s="12" t="str">
        <f t="shared" si="0"/>
        <v>2024</v>
      </c>
      <c r="F614" s="11" t="s">
        <v>93</v>
      </c>
      <c r="G614" s="11">
        <v>23.04</v>
      </c>
      <c r="H614" s="11">
        <v>38.020000000000003</v>
      </c>
      <c r="I614" s="11">
        <v>332</v>
      </c>
      <c r="J614" s="11">
        <v>47.8</v>
      </c>
      <c r="K614" s="11">
        <v>7.09</v>
      </c>
      <c r="L614" s="11">
        <v>99.2</v>
      </c>
      <c r="M614" s="11">
        <v>6.72</v>
      </c>
      <c r="N614" s="11">
        <v>139.80000000000001</v>
      </c>
      <c r="O614" s="11">
        <v>86.49</v>
      </c>
      <c r="P614" s="11">
        <v>94.81</v>
      </c>
      <c r="Q614" s="11" t="s">
        <v>4</v>
      </c>
      <c r="R614" s="11">
        <f t="shared" si="1"/>
        <v>0</v>
      </c>
      <c r="S614" s="11" t="s">
        <v>5</v>
      </c>
      <c r="T614" s="11">
        <f t="shared" si="2"/>
        <v>0</v>
      </c>
      <c r="U614" s="11" t="s">
        <v>6</v>
      </c>
      <c r="V614" s="11" t="s">
        <v>6</v>
      </c>
    </row>
    <row r="615" spans="1:22" ht="15.75" customHeight="1" x14ac:dyDescent="0.2">
      <c r="A615" s="11" t="s">
        <v>2309</v>
      </c>
      <c r="B615" s="11" t="s">
        <v>1</v>
      </c>
      <c r="C615" s="13" t="s">
        <v>35</v>
      </c>
      <c r="D615" s="12">
        <v>45792</v>
      </c>
      <c r="E615" s="12" t="str">
        <f t="shared" si="0"/>
        <v>2025</v>
      </c>
      <c r="F615" s="11" t="s">
        <v>37</v>
      </c>
      <c r="G615" s="11">
        <v>22.12</v>
      </c>
      <c r="H615" s="11">
        <v>48.45</v>
      </c>
      <c r="I615" s="11">
        <v>311</v>
      </c>
      <c r="J615" s="11">
        <v>41.5</v>
      </c>
      <c r="K615" s="11">
        <v>7.04</v>
      </c>
      <c r="L615" s="11">
        <v>98.69</v>
      </c>
      <c r="M615" s="11">
        <v>6.87</v>
      </c>
      <c r="N615" s="11">
        <v>103.3</v>
      </c>
      <c r="O615" s="11">
        <v>91.9</v>
      </c>
      <c r="P615" s="11">
        <v>94.04</v>
      </c>
      <c r="Q615" s="11" t="s">
        <v>4</v>
      </c>
      <c r="R615" s="11">
        <f t="shared" si="1"/>
        <v>0</v>
      </c>
      <c r="S615" s="11" t="s">
        <v>5</v>
      </c>
      <c r="T615" s="11">
        <f t="shared" si="2"/>
        <v>0</v>
      </c>
      <c r="U615" s="11" t="s">
        <v>6</v>
      </c>
      <c r="V615" s="11" t="s">
        <v>6</v>
      </c>
    </row>
    <row r="616" spans="1:22" ht="15.75" hidden="1" customHeight="1" x14ac:dyDescent="0.2">
      <c r="A616" s="11" t="s">
        <v>468</v>
      </c>
      <c r="B616" s="11" t="s">
        <v>34</v>
      </c>
      <c r="C616" s="11" t="s">
        <v>35</v>
      </c>
      <c r="D616" s="12">
        <v>45443</v>
      </c>
      <c r="E616" s="12" t="str">
        <f t="shared" si="0"/>
        <v>2024</v>
      </c>
      <c r="F616" s="11" t="s">
        <v>23</v>
      </c>
      <c r="G616" s="11">
        <v>21.62</v>
      </c>
      <c r="H616" s="11">
        <v>41.36</v>
      </c>
      <c r="I616" s="11">
        <v>320</v>
      </c>
      <c r="J616" s="11">
        <v>43.5</v>
      </c>
      <c r="K616" s="11">
        <v>7.2</v>
      </c>
      <c r="L616" s="11">
        <v>99.03</v>
      </c>
      <c r="M616" s="11">
        <v>6.87</v>
      </c>
      <c r="N616" s="11">
        <v>133.4</v>
      </c>
      <c r="O616" s="11">
        <v>88.27</v>
      </c>
      <c r="P616" s="11">
        <v>94.81</v>
      </c>
      <c r="Q616" s="11" t="s">
        <v>4</v>
      </c>
      <c r="R616" s="11">
        <f t="shared" si="1"/>
        <v>0</v>
      </c>
      <c r="S616" s="11" t="s">
        <v>5</v>
      </c>
      <c r="T616" s="11">
        <f t="shared" si="2"/>
        <v>0</v>
      </c>
      <c r="U616" s="11" t="s">
        <v>6</v>
      </c>
      <c r="V616" s="11" t="s">
        <v>6</v>
      </c>
    </row>
    <row r="617" spans="1:22" ht="15.75" customHeight="1" x14ac:dyDescent="0.2">
      <c r="A617" s="11" t="s">
        <v>2494</v>
      </c>
      <c r="B617" s="11" t="s">
        <v>1</v>
      </c>
      <c r="C617" s="11" t="s">
        <v>47</v>
      </c>
      <c r="D617" s="12">
        <v>45673</v>
      </c>
      <c r="E617" s="12" t="str">
        <f t="shared" si="0"/>
        <v>2025</v>
      </c>
      <c r="F617" s="11" t="s">
        <v>3</v>
      </c>
      <c r="G617" s="11">
        <v>22.41</v>
      </c>
      <c r="H617" s="11">
        <v>43.77</v>
      </c>
      <c r="I617" s="11">
        <v>324</v>
      </c>
      <c r="J617" s="11">
        <v>44.3</v>
      </c>
      <c r="K617" s="11">
        <v>6.61</v>
      </c>
      <c r="L617" s="11">
        <v>98.84</v>
      </c>
      <c r="M617" s="11">
        <v>6.76</v>
      </c>
      <c r="N617" s="11">
        <v>118.6</v>
      </c>
      <c r="O617" s="11">
        <v>87.28</v>
      </c>
      <c r="P617" s="11">
        <v>94.04</v>
      </c>
      <c r="Q617" s="11" t="s">
        <v>4</v>
      </c>
      <c r="R617" s="11">
        <f t="shared" si="1"/>
        <v>0</v>
      </c>
      <c r="S617" s="11" t="s">
        <v>5</v>
      </c>
      <c r="T617" s="11">
        <f t="shared" si="2"/>
        <v>0</v>
      </c>
      <c r="U617" s="11" t="s">
        <v>6</v>
      </c>
      <c r="V617" s="11" t="s">
        <v>6</v>
      </c>
    </row>
    <row r="618" spans="1:22" ht="15.75" hidden="1" customHeight="1" x14ac:dyDescent="0.2">
      <c r="A618" s="11" t="s">
        <v>487</v>
      </c>
      <c r="B618" s="11" t="s">
        <v>58</v>
      </c>
      <c r="C618" s="13" t="s">
        <v>35</v>
      </c>
      <c r="D618" s="12">
        <v>46021</v>
      </c>
      <c r="E618" s="12" t="str">
        <f t="shared" si="0"/>
        <v>2025</v>
      </c>
      <c r="F618" s="11" t="s">
        <v>37</v>
      </c>
      <c r="G618" s="11">
        <v>22.75</v>
      </c>
      <c r="H618" s="11">
        <v>43.68</v>
      </c>
      <c r="I618" s="11">
        <v>296</v>
      </c>
      <c r="J618" s="11">
        <v>43</v>
      </c>
      <c r="K618" s="11">
        <v>6.2</v>
      </c>
      <c r="L618" s="11">
        <v>99.33</v>
      </c>
      <c r="M618" s="11">
        <v>6.74</v>
      </c>
      <c r="N618" s="11">
        <v>132.80000000000001</v>
      </c>
      <c r="O618" s="11">
        <v>86.55</v>
      </c>
      <c r="P618" s="11">
        <v>94.8</v>
      </c>
      <c r="Q618" s="11" t="s">
        <v>4</v>
      </c>
      <c r="R618" s="11">
        <f t="shared" si="1"/>
        <v>0</v>
      </c>
      <c r="S618" s="11" t="s">
        <v>5</v>
      </c>
      <c r="T618" s="11">
        <f t="shared" si="2"/>
        <v>0</v>
      </c>
      <c r="U618" s="11" t="s">
        <v>6</v>
      </c>
      <c r="V618" s="11" t="s">
        <v>6</v>
      </c>
    </row>
    <row r="619" spans="1:22" ht="15.75" customHeight="1" x14ac:dyDescent="0.2">
      <c r="A619" s="11" t="s">
        <v>2288</v>
      </c>
      <c r="B619" s="11" t="s">
        <v>1</v>
      </c>
      <c r="C619" s="11" t="s">
        <v>35</v>
      </c>
      <c r="D619" s="12">
        <v>46001</v>
      </c>
      <c r="E619" s="12" t="str">
        <f t="shared" si="0"/>
        <v>2025</v>
      </c>
      <c r="F619" s="11" t="s">
        <v>23</v>
      </c>
      <c r="G619" s="11">
        <v>23.28</v>
      </c>
      <c r="H619" s="11">
        <v>31.9</v>
      </c>
      <c r="I619" s="11">
        <v>317</v>
      </c>
      <c r="J619" s="11">
        <v>46.9</v>
      </c>
      <c r="K619" s="11">
        <v>6.48</v>
      </c>
      <c r="L619" s="11">
        <v>99.04</v>
      </c>
      <c r="M619" s="11">
        <v>6.43</v>
      </c>
      <c r="N619" s="11">
        <v>119.5</v>
      </c>
      <c r="O619" s="11">
        <v>91.75</v>
      </c>
      <c r="P619" s="11">
        <v>94.05</v>
      </c>
      <c r="Q619" s="11" t="s">
        <v>4</v>
      </c>
      <c r="R619" s="11">
        <f t="shared" si="1"/>
        <v>0</v>
      </c>
      <c r="S619" s="11" t="s">
        <v>50</v>
      </c>
      <c r="T619" s="11">
        <f t="shared" si="2"/>
        <v>1</v>
      </c>
      <c r="U619" s="11" t="s">
        <v>244</v>
      </c>
      <c r="V619" s="11" t="s">
        <v>89</v>
      </c>
    </row>
    <row r="620" spans="1:22" ht="15.75" hidden="1" customHeight="1" x14ac:dyDescent="0.2">
      <c r="A620" s="11" t="s">
        <v>2524</v>
      </c>
      <c r="B620" s="11" t="s">
        <v>58</v>
      </c>
      <c r="C620" s="13" t="s">
        <v>35</v>
      </c>
      <c r="D620" s="12">
        <v>45734</v>
      </c>
      <c r="E620" s="12" t="str">
        <f t="shared" si="0"/>
        <v>2025</v>
      </c>
      <c r="F620" s="11" t="s">
        <v>93</v>
      </c>
      <c r="G620" s="11">
        <v>21.85</v>
      </c>
      <c r="H620" s="11">
        <v>51.41</v>
      </c>
      <c r="I620" s="11">
        <v>322</v>
      </c>
      <c r="J620" s="11">
        <v>40.4</v>
      </c>
      <c r="K620" s="11">
        <v>6.18</v>
      </c>
      <c r="L620" s="11">
        <v>99.36</v>
      </c>
      <c r="M620" s="11">
        <v>7.1</v>
      </c>
      <c r="N620" s="11">
        <v>134.69999999999999</v>
      </c>
      <c r="O620" s="11">
        <v>87.55</v>
      </c>
      <c r="P620" s="11">
        <v>94.8</v>
      </c>
      <c r="Q620" s="11" t="s">
        <v>4</v>
      </c>
      <c r="R620" s="11">
        <f t="shared" si="1"/>
        <v>0</v>
      </c>
      <c r="S620" s="11" t="s">
        <v>5</v>
      </c>
      <c r="T620" s="11">
        <f t="shared" si="2"/>
        <v>0</v>
      </c>
      <c r="U620" s="11" t="s">
        <v>6</v>
      </c>
      <c r="V620" s="11" t="s">
        <v>6</v>
      </c>
    </row>
    <row r="621" spans="1:22" ht="15.75" hidden="1" customHeight="1" x14ac:dyDescent="0.2">
      <c r="A621" s="11" t="s">
        <v>2528</v>
      </c>
      <c r="B621" s="11" t="s">
        <v>20</v>
      </c>
      <c r="C621" s="11" t="s">
        <v>21</v>
      </c>
      <c r="D621" s="12">
        <v>45396</v>
      </c>
      <c r="E621" s="12" t="str">
        <f t="shared" si="0"/>
        <v>2024</v>
      </c>
      <c r="F621" s="11" t="s">
        <v>3</v>
      </c>
      <c r="G621" s="11">
        <v>22.27</v>
      </c>
      <c r="H621" s="11">
        <v>38.47</v>
      </c>
      <c r="I621" s="11">
        <v>312</v>
      </c>
      <c r="J621" s="11">
        <v>46.2</v>
      </c>
      <c r="K621" s="11">
        <v>7.41</v>
      </c>
      <c r="L621" s="11">
        <v>98.9</v>
      </c>
      <c r="M621" s="11">
        <v>7.12</v>
      </c>
      <c r="N621" s="11">
        <v>128.5</v>
      </c>
      <c r="O621" s="11">
        <v>88.51</v>
      </c>
      <c r="P621" s="11">
        <v>94.8</v>
      </c>
      <c r="Q621" s="11" t="s">
        <v>4</v>
      </c>
      <c r="R621" s="11">
        <f t="shared" si="1"/>
        <v>0</v>
      </c>
      <c r="S621" s="11" t="s">
        <v>5</v>
      </c>
      <c r="T621" s="11">
        <f t="shared" si="2"/>
        <v>0</v>
      </c>
      <c r="U621" s="11" t="s">
        <v>6</v>
      </c>
      <c r="V621" s="11" t="s">
        <v>6</v>
      </c>
    </row>
    <row r="622" spans="1:22" ht="15.75" hidden="1" customHeight="1" x14ac:dyDescent="0.2">
      <c r="A622" s="11" t="s">
        <v>519</v>
      </c>
      <c r="B622" s="11" t="s">
        <v>20</v>
      </c>
      <c r="C622" s="11" t="s">
        <v>35</v>
      </c>
      <c r="D622" s="12">
        <v>45954</v>
      </c>
      <c r="E622" s="12" t="str">
        <f t="shared" si="0"/>
        <v>2025</v>
      </c>
      <c r="F622" s="11" t="s">
        <v>37</v>
      </c>
      <c r="G622" s="11">
        <v>20.62</v>
      </c>
      <c r="H622" s="11">
        <v>45.47</v>
      </c>
      <c r="I622" s="11">
        <v>309</v>
      </c>
      <c r="J622" s="11">
        <v>48.1</v>
      </c>
      <c r="K622" s="11">
        <v>8.2100000000000009</v>
      </c>
      <c r="L622" s="11">
        <v>98.62</v>
      </c>
      <c r="M622" s="11">
        <v>7.05</v>
      </c>
      <c r="N622" s="11">
        <v>155.80000000000001</v>
      </c>
      <c r="O622" s="11">
        <v>87.76</v>
      </c>
      <c r="P622" s="11">
        <v>94.79</v>
      </c>
      <c r="Q622" s="11" t="s">
        <v>4</v>
      </c>
      <c r="R622" s="11">
        <f t="shared" si="1"/>
        <v>0</v>
      </c>
      <c r="S622" s="11" t="s">
        <v>5</v>
      </c>
      <c r="T622" s="11">
        <f t="shared" si="2"/>
        <v>0</v>
      </c>
      <c r="U622" s="11" t="s">
        <v>6</v>
      </c>
      <c r="V622" s="11" t="s">
        <v>6</v>
      </c>
    </row>
    <row r="623" spans="1:22" ht="15.75" hidden="1" customHeight="1" x14ac:dyDescent="0.2">
      <c r="A623" s="11" t="s">
        <v>1397</v>
      </c>
      <c r="B623" s="11" t="s">
        <v>58</v>
      </c>
      <c r="C623" s="11" t="s">
        <v>47</v>
      </c>
      <c r="D623" s="12">
        <v>45988</v>
      </c>
      <c r="E623" s="12" t="str">
        <f t="shared" si="0"/>
        <v>2025</v>
      </c>
      <c r="F623" s="11" t="s">
        <v>37</v>
      </c>
      <c r="G623" s="11">
        <v>21.34</v>
      </c>
      <c r="H623" s="11">
        <v>41.08</v>
      </c>
      <c r="I623" s="11">
        <v>314</v>
      </c>
      <c r="J623" s="11">
        <v>43.1</v>
      </c>
      <c r="K623" s="11">
        <v>8.33</v>
      </c>
      <c r="L623" s="11">
        <v>99.41</v>
      </c>
      <c r="M623" s="11">
        <v>7</v>
      </c>
      <c r="N623" s="11">
        <v>125.1</v>
      </c>
      <c r="O623" s="11">
        <v>86.53</v>
      </c>
      <c r="P623" s="11">
        <v>94.79</v>
      </c>
      <c r="Q623" s="11" t="s">
        <v>4</v>
      </c>
      <c r="R623" s="11">
        <f t="shared" si="1"/>
        <v>0</v>
      </c>
      <c r="S623" s="11" t="s">
        <v>5</v>
      </c>
      <c r="T623" s="11">
        <f t="shared" si="2"/>
        <v>0</v>
      </c>
      <c r="U623" s="11" t="s">
        <v>6</v>
      </c>
      <c r="V623" s="11" t="s">
        <v>6</v>
      </c>
    </row>
    <row r="624" spans="1:22" ht="15.75" hidden="1" customHeight="1" x14ac:dyDescent="0.2">
      <c r="A624" s="11" t="s">
        <v>1602</v>
      </c>
      <c r="B624" s="11" t="s">
        <v>20</v>
      </c>
      <c r="C624" s="11" t="s">
        <v>35</v>
      </c>
      <c r="D624" s="12">
        <v>45985</v>
      </c>
      <c r="E624" s="12" t="str">
        <f t="shared" si="0"/>
        <v>2025</v>
      </c>
      <c r="F624" s="11" t="s">
        <v>23</v>
      </c>
      <c r="G624" s="11">
        <v>21.15</v>
      </c>
      <c r="H624" s="11">
        <v>37.19</v>
      </c>
      <c r="I624" s="11">
        <v>272</v>
      </c>
      <c r="J624" s="11">
        <v>43.7</v>
      </c>
      <c r="K624" s="11">
        <v>7.63</v>
      </c>
      <c r="L624" s="11">
        <v>98.73</v>
      </c>
      <c r="M624" s="11">
        <v>7.15</v>
      </c>
      <c r="N624" s="11">
        <v>143.6</v>
      </c>
      <c r="O624" s="11">
        <v>81.12</v>
      </c>
      <c r="P624" s="11">
        <v>94.79</v>
      </c>
      <c r="Q624" s="11" t="s">
        <v>4</v>
      </c>
      <c r="R624" s="11">
        <f t="shared" si="1"/>
        <v>0</v>
      </c>
      <c r="S624" s="11" t="s">
        <v>5</v>
      </c>
      <c r="T624" s="11">
        <f t="shared" si="2"/>
        <v>0</v>
      </c>
      <c r="U624" s="11" t="s">
        <v>6</v>
      </c>
      <c r="V624" s="11" t="s">
        <v>6</v>
      </c>
    </row>
    <row r="625" spans="1:22" ht="15.75" customHeight="1" x14ac:dyDescent="0.2">
      <c r="A625" s="11" t="s">
        <v>2616</v>
      </c>
      <c r="B625" s="11" t="s">
        <v>1</v>
      </c>
      <c r="C625" s="11" t="s">
        <v>21</v>
      </c>
      <c r="D625" s="12">
        <v>45633</v>
      </c>
      <c r="E625" s="12" t="str">
        <f t="shared" si="0"/>
        <v>2024</v>
      </c>
      <c r="F625" s="11" t="s">
        <v>23</v>
      </c>
      <c r="G625" s="11">
        <v>22.29</v>
      </c>
      <c r="H625" s="11">
        <v>39.630000000000003</v>
      </c>
      <c r="I625" s="11">
        <v>313</v>
      </c>
      <c r="J625" s="11">
        <v>39.200000000000003</v>
      </c>
      <c r="K625" s="11">
        <v>7.65</v>
      </c>
      <c r="L625" s="11">
        <v>99.33</v>
      </c>
      <c r="M625" s="11">
        <v>6.61</v>
      </c>
      <c r="N625" s="11">
        <v>113.1</v>
      </c>
      <c r="O625" s="11">
        <v>86.69</v>
      </c>
      <c r="P625" s="11">
        <v>94.05</v>
      </c>
      <c r="Q625" s="11" t="s">
        <v>4</v>
      </c>
      <c r="R625" s="11">
        <f t="shared" si="1"/>
        <v>0</v>
      </c>
      <c r="S625" s="11" t="s">
        <v>5</v>
      </c>
      <c r="T625" s="11">
        <f t="shared" si="2"/>
        <v>0</v>
      </c>
      <c r="U625" s="11" t="s">
        <v>6</v>
      </c>
      <c r="V625" s="11" t="s">
        <v>6</v>
      </c>
    </row>
    <row r="626" spans="1:22" ht="15.75" hidden="1" customHeight="1" x14ac:dyDescent="0.2">
      <c r="A626" s="11" t="s">
        <v>2168</v>
      </c>
      <c r="B626" s="11" t="s">
        <v>20</v>
      </c>
      <c r="C626" s="13" t="s">
        <v>35</v>
      </c>
      <c r="D626" s="12">
        <v>45968</v>
      </c>
      <c r="E626" s="12" t="str">
        <f t="shared" si="0"/>
        <v>2025</v>
      </c>
      <c r="F626" s="11" t="s">
        <v>37</v>
      </c>
      <c r="G626" s="11">
        <v>20.43</v>
      </c>
      <c r="H626" s="11">
        <v>40.799999999999997</v>
      </c>
      <c r="I626" s="11">
        <v>321</v>
      </c>
      <c r="J626" s="11">
        <v>41.8</v>
      </c>
      <c r="K626" s="11">
        <v>7.91</v>
      </c>
      <c r="L626" s="11">
        <v>99.2</v>
      </c>
      <c r="M626" s="11">
        <v>7.04</v>
      </c>
      <c r="N626" s="11">
        <v>137.9</v>
      </c>
      <c r="O626" s="11">
        <v>91.88</v>
      </c>
      <c r="P626" s="11">
        <v>94.79</v>
      </c>
      <c r="Q626" s="11" t="s">
        <v>4</v>
      </c>
      <c r="R626" s="11">
        <f t="shared" si="1"/>
        <v>0</v>
      </c>
      <c r="S626" s="11" t="s">
        <v>5</v>
      </c>
      <c r="T626" s="11">
        <f t="shared" si="2"/>
        <v>0</v>
      </c>
      <c r="U626" s="11" t="s">
        <v>6</v>
      </c>
      <c r="V626" s="11" t="s">
        <v>6</v>
      </c>
    </row>
    <row r="627" spans="1:22" ht="15.75" customHeight="1" x14ac:dyDescent="0.2">
      <c r="A627" s="11" t="s">
        <v>2622</v>
      </c>
      <c r="B627" s="11" t="s">
        <v>1</v>
      </c>
      <c r="C627" s="11" t="s">
        <v>47</v>
      </c>
      <c r="D627" s="12">
        <v>45603</v>
      </c>
      <c r="E627" s="12" t="str">
        <f t="shared" si="0"/>
        <v>2024</v>
      </c>
      <c r="F627" s="11" t="s">
        <v>23</v>
      </c>
      <c r="G627" s="11">
        <v>21.64</v>
      </c>
      <c r="H627" s="11">
        <v>41.57</v>
      </c>
      <c r="I627" s="11">
        <v>303</v>
      </c>
      <c r="J627" s="11">
        <v>45.7</v>
      </c>
      <c r="K627" s="11">
        <v>6.29</v>
      </c>
      <c r="L627" s="11">
        <v>99.73</v>
      </c>
      <c r="M627" s="11">
        <v>6.51</v>
      </c>
      <c r="N627" s="11">
        <v>120.6</v>
      </c>
      <c r="O627" s="11">
        <v>85.57</v>
      </c>
      <c r="P627" s="11">
        <v>94.05</v>
      </c>
      <c r="Q627" s="11" t="s">
        <v>4</v>
      </c>
      <c r="R627" s="11">
        <f t="shared" si="1"/>
        <v>0</v>
      </c>
      <c r="S627" s="11" t="s">
        <v>5</v>
      </c>
      <c r="T627" s="11">
        <f t="shared" si="2"/>
        <v>0</v>
      </c>
      <c r="U627" s="11" t="s">
        <v>6</v>
      </c>
      <c r="V627" s="11" t="s">
        <v>6</v>
      </c>
    </row>
    <row r="628" spans="1:22" ht="15.75" hidden="1" customHeight="1" x14ac:dyDescent="0.2">
      <c r="A628" s="11" t="s">
        <v>469</v>
      </c>
      <c r="B628" s="11" t="s">
        <v>34</v>
      </c>
      <c r="C628" s="13" t="s">
        <v>35</v>
      </c>
      <c r="D628" s="12">
        <v>45563</v>
      </c>
      <c r="E628" s="12" t="str">
        <f t="shared" si="0"/>
        <v>2024</v>
      </c>
      <c r="F628" s="11" t="s">
        <v>37</v>
      </c>
      <c r="G628" s="11">
        <v>20.8</v>
      </c>
      <c r="H628" s="11">
        <v>45.68</v>
      </c>
      <c r="I628" s="11">
        <v>285</v>
      </c>
      <c r="J628" s="11">
        <v>44.1</v>
      </c>
      <c r="K628" s="11">
        <v>6.88</v>
      </c>
      <c r="L628" s="11">
        <v>98.97</v>
      </c>
      <c r="M628" s="11">
        <v>7.18</v>
      </c>
      <c r="N628" s="11">
        <v>129.6</v>
      </c>
      <c r="O628" s="11">
        <v>86.88</v>
      </c>
      <c r="P628" s="11">
        <v>94.78</v>
      </c>
      <c r="Q628" s="11" t="s">
        <v>4</v>
      </c>
      <c r="R628" s="11">
        <f t="shared" si="1"/>
        <v>0</v>
      </c>
      <c r="S628" s="11" t="s">
        <v>5</v>
      </c>
      <c r="T628" s="11">
        <f t="shared" si="2"/>
        <v>0</v>
      </c>
      <c r="U628" s="11" t="s">
        <v>6</v>
      </c>
      <c r="V628" s="11" t="s">
        <v>6</v>
      </c>
    </row>
    <row r="629" spans="1:22" ht="15.75" hidden="1" customHeight="1" x14ac:dyDescent="0.2">
      <c r="A629" s="11" t="s">
        <v>1931</v>
      </c>
      <c r="B629" s="11" t="s">
        <v>20</v>
      </c>
      <c r="C629" s="11" t="s">
        <v>21</v>
      </c>
      <c r="D629" s="12">
        <v>45916</v>
      </c>
      <c r="E629" s="12" t="str">
        <f t="shared" si="0"/>
        <v>2025</v>
      </c>
      <c r="F629" s="11" t="s">
        <v>3</v>
      </c>
      <c r="G629" s="11">
        <v>21.23</v>
      </c>
      <c r="H629" s="11">
        <v>28.34</v>
      </c>
      <c r="I629" s="11">
        <v>284</v>
      </c>
      <c r="J629" s="11">
        <v>47.5</v>
      </c>
      <c r="K629" s="11">
        <v>8.14</v>
      </c>
      <c r="L629" s="11">
        <v>98.57</v>
      </c>
      <c r="M629" s="11">
        <v>6.78</v>
      </c>
      <c r="N629" s="11">
        <v>142.19999999999999</v>
      </c>
      <c r="O629" s="11">
        <v>83.14</v>
      </c>
      <c r="P629" s="11">
        <v>94.78</v>
      </c>
      <c r="Q629" s="11" t="s">
        <v>4</v>
      </c>
      <c r="R629" s="11">
        <f t="shared" si="1"/>
        <v>0</v>
      </c>
      <c r="S629" s="11" t="s">
        <v>5</v>
      </c>
      <c r="T629" s="11">
        <f t="shared" si="2"/>
        <v>0</v>
      </c>
      <c r="U629" s="11" t="s">
        <v>6</v>
      </c>
      <c r="V629" s="11" t="s">
        <v>6</v>
      </c>
    </row>
    <row r="630" spans="1:22" ht="15.75" hidden="1" customHeight="1" x14ac:dyDescent="0.2">
      <c r="A630" s="11" t="s">
        <v>1986</v>
      </c>
      <c r="B630" s="11" t="s">
        <v>20</v>
      </c>
      <c r="C630" s="11" t="s">
        <v>35</v>
      </c>
      <c r="D630" s="12">
        <v>45482</v>
      </c>
      <c r="E630" s="12" t="str">
        <f t="shared" si="0"/>
        <v>2024</v>
      </c>
      <c r="F630" s="11" t="s">
        <v>93</v>
      </c>
      <c r="G630" s="11">
        <v>21.29</v>
      </c>
      <c r="H630" s="11">
        <v>37.18</v>
      </c>
      <c r="I630" s="11">
        <v>299</v>
      </c>
      <c r="J630" s="11">
        <v>47</v>
      </c>
      <c r="K630" s="11">
        <v>7.44</v>
      </c>
      <c r="L630" s="11">
        <v>98.92</v>
      </c>
      <c r="M630" s="11">
        <v>6.93</v>
      </c>
      <c r="N630" s="11">
        <v>150</v>
      </c>
      <c r="O630" s="11">
        <v>79.06</v>
      </c>
      <c r="P630" s="11">
        <v>94.78</v>
      </c>
      <c r="Q630" s="11" t="s">
        <v>4</v>
      </c>
      <c r="R630" s="11">
        <f t="shared" si="1"/>
        <v>0</v>
      </c>
      <c r="S630" s="11" t="s">
        <v>5</v>
      </c>
      <c r="T630" s="11">
        <f t="shared" si="2"/>
        <v>0</v>
      </c>
      <c r="U630" s="11" t="s">
        <v>6</v>
      </c>
      <c r="V630" s="11" t="s">
        <v>6</v>
      </c>
    </row>
    <row r="631" spans="1:22" ht="15.75" hidden="1" customHeight="1" x14ac:dyDescent="0.2">
      <c r="A631" s="11" t="s">
        <v>470</v>
      </c>
      <c r="B631" s="11" t="s">
        <v>34</v>
      </c>
      <c r="C631" s="11" t="s">
        <v>21</v>
      </c>
      <c r="D631" s="12">
        <v>45348</v>
      </c>
      <c r="E631" s="12" t="str">
        <f t="shared" si="0"/>
        <v>2024</v>
      </c>
      <c r="F631" s="11" t="s">
        <v>3</v>
      </c>
      <c r="G631" s="11">
        <v>21.82</v>
      </c>
      <c r="H631" s="11">
        <v>35.14</v>
      </c>
      <c r="I631" s="11">
        <v>298</v>
      </c>
      <c r="J631" s="11">
        <v>47</v>
      </c>
      <c r="K631" s="11">
        <v>7.53</v>
      </c>
      <c r="L631" s="11">
        <v>98.9</v>
      </c>
      <c r="M631" s="11">
        <v>6.89</v>
      </c>
      <c r="N631" s="11">
        <v>155.30000000000001</v>
      </c>
      <c r="O631" s="11">
        <v>88.85</v>
      </c>
      <c r="P631" s="11">
        <v>94.78</v>
      </c>
      <c r="Q631" s="11" t="s">
        <v>4</v>
      </c>
      <c r="R631" s="11">
        <f t="shared" si="1"/>
        <v>0</v>
      </c>
      <c r="S631" s="11" t="s">
        <v>5</v>
      </c>
      <c r="T631" s="11">
        <f t="shared" si="2"/>
        <v>0</v>
      </c>
      <c r="U631" s="11" t="s">
        <v>6</v>
      </c>
      <c r="V631" s="11" t="s">
        <v>6</v>
      </c>
    </row>
    <row r="632" spans="1:22" ht="15.75" customHeight="1" x14ac:dyDescent="0.2">
      <c r="A632" s="11" t="s">
        <v>1484</v>
      </c>
      <c r="B632" s="11" t="s">
        <v>1</v>
      </c>
      <c r="C632" s="11" t="s">
        <v>47</v>
      </c>
      <c r="D632" s="12">
        <v>45558</v>
      </c>
      <c r="E632" s="12" t="str">
        <f t="shared" si="0"/>
        <v>2024</v>
      </c>
      <c r="F632" s="11" t="s">
        <v>93</v>
      </c>
      <c r="G632" s="11">
        <v>21.93</v>
      </c>
      <c r="H632" s="11">
        <v>37.700000000000003</v>
      </c>
      <c r="I632" s="11">
        <v>344</v>
      </c>
      <c r="J632" s="11">
        <v>35.299999999999997</v>
      </c>
      <c r="K632" s="11">
        <v>7.42</v>
      </c>
      <c r="L632" s="11">
        <v>99</v>
      </c>
      <c r="M632" s="11">
        <v>6.57</v>
      </c>
      <c r="N632" s="11">
        <v>121.5</v>
      </c>
      <c r="O632" s="11">
        <v>91.1</v>
      </c>
      <c r="P632" s="11">
        <v>94.06</v>
      </c>
      <c r="Q632" s="11" t="s">
        <v>4</v>
      </c>
      <c r="R632" s="11">
        <f t="shared" si="1"/>
        <v>0</v>
      </c>
      <c r="S632" s="11" t="s">
        <v>5</v>
      </c>
      <c r="T632" s="11">
        <f t="shared" si="2"/>
        <v>0</v>
      </c>
      <c r="U632" s="11" t="s">
        <v>6</v>
      </c>
      <c r="V632" s="11" t="s">
        <v>6</v>
      </c>
    </row>
    <row r="633" spans="1:22" ht="15.75" hidden="1" customHeight="1" x14ac:dyDescent="0.2">
      <c r="A633" s="11" t="s">
        <v>1027</v>
      </c>
      <c r="B633" s="11" t="s">
        <v>20</v>
      </c>
      <c r="C633" s="11" t="s">
        <v>35</v>
      </c>
      <c r="D633" s="12">
        <v>46006</v>
      </c>
      <c r="E633" s="12" t="str">
        <f t="shared" si="0"/>
        <v>2025</v>
      </c>
      <c r="F633" s="11" t="s">
        <v>93</v>
      </c>
      <c r="G633" s="11">
        <v>21.3</v>
      </c>
      <c r="H633" s="11">
        <v>36.1</v>
      </c>
      <c r="I633" s="11">
        <v>299</v>
      </c>
      <c r="J633" s="11">
        <v>51.9</v>
      </c>
      <c r="K633" s="11">
        <v>8.26</v>
      </c>
      <c r="L633" s="11">
        <v>98.86</v>
      </c>
      <c r="M633" s="14"/>
      <c r="N633" s="11">
        <v>136.4</v>
      </c>
      <c r="O633" s="11">
        <v>88.99</v>
      </c>
      <c r="P633" s="11">
        <v>94.77</v>
      </c>
      <c r="Q633" s="11" t="s">
        <v>4</v>
      </c>
      <c r="R633" s="11">
        <f t="shared" si="1"/>
        <v>0</v>
      </c>
      <c r="S633" s="11" t="s">
        <v>5</v>
      </c>
      <c r="T633" s="11">
        <f t="shared" si="2"/>
        <v>0</v>
      </c>
      <c r="U633" s="11" t="s">
        <v>6</v>
      </c>
      <c r="V633" s="11" t="s">
        <v>6</v>
      </c>
    </row>
    <row r="634" spans="1:22" ht="15.75" hidden="1" customHeight="1" x14ac:dyDescent="0.2">
      <c r="A634" s="11" t="s">
        <v>1638</v>
      </c>
      <c r="B634" s="11" t="s">
        <v>20</v>
      </c>
      <c r="C634" s="11" t="s">
        <v>35</v>
      </c>
      <c r="D634" s="12">
        <v>45631</v>
      </c>
      <c r="E634" s="12" t="str">
        <f t="shared" si="0"/>
        <v>2024</v>
      </c>
      <c r="F634" s="11" t="s">
        <v>23</v>
      </c>
      <c r="G634" s="11">
        <v>22.06</v>
      </c>
      <c r="H634" s="11">
        <v>46.01</v>
      </c>
      <c r="I634" s="11">
        <v>294</v>
      </c>
      <c r="J634" s="11">
        <v>45.7</v>
      </c>
      <c r="K634" s="11">
        <v>7.33</v>
      </c>
      <c r="L634" s="11">
        <v>98.9</v>
      </c>
      <c r="M634" s="11">
        <v>7.01</v>
      </c>
      <c r="N634" s="11">
        <v>146.6</v>
      </c>
      <c r="O634" s="11">
        <v>84.12</v>
      </c>
      <c r="P634" s="11">
        <v>94.77</v>
      </c>
      <c r="Q634" s="11" t="s">
        <v>4</v>
      </c>
      <c r="R634" s="11">
        <f t="shared" si="1"/>
        <v>0</v>
      </c>
      <c r="S634" s="11" t="s">
        <v>5</v>
      </c>
      <c r="T634" s="11">
        <f t="shared" si="2"/>
        <v>0</v>
      </c>
      <c r="U634" s="11" t="s">
        <v>6</v>
      </c>
      <c r="V634" s="11" t="s">
        <v>6</v>
      </c>
    </row>
    <row r="635" spans="1:22" ht="15.75" hidden="1" customHeight="1" x14ac:dyDescent="0.2">
      <c r="A635" s="11" t="s">
        <v>471</v>
      </c>
      <c r="B635" s="11" t="s">
        <v>34</v>
      </c>
      <c r="C635" s="11" t="s">
        <v>21</v>
      </c>
      <c r="D635" s="12">
        <v>45370</v>
      </c>
      <c r="E635" s="12" t="str">
        <f t="shared" si="0"/>
        <v>2024</v>
      </c>
      <c r="F635" s="11" t="s">
        <v>23</v>
      </c>
      <c r="G635" s="11">
        <v>22.12</v>
      </c>
      <c r="H635" s="11">
        <v>47.69</v>
      </c>
      <c r="I635" s="11">
        <v>358</v>
      </c>
      <c r="J635" s="11">
        <v>44.1</v>
      </c>
      <c r="K635" s="11">
        <v>7.21</v>
      </c>
      <c r="L635" s="11">
        <v>98.69</v>
      </c>
      <c r="M635" s="11">
        <v>6.88</v>
      </c>
      <c r="N635" s="11">
        <v>128.1</v>
      </c>
      <c r="O635" s="11">
        <v>86.54</v>
      </c>
      <c r="P635" s="11">
        <v>94.77</v>
      </c>
      <c r="Q635" s="11" t="s">
        <v>4</v>
      </c>
      <c r="R635" s="11">
        <f t="shared" si="1"/>
        <v>0</v>
      </c>
      <c r="S635" s="11" t="s">
        <v>5</v>
      </c>
      <c r="T635" s="11">
        <f t="shared" si="2"/>
        <v>0</v>
      </c>
      <c r="U635" s="11" t="s">
        <v>6</v>
      </c>
      <c r="V635" s="11" t="s">
        <v>6</v>
      </c>
    </row>
    <row r="636" spans="1:22" ht="15.75" hidden="1" customHeight="1" x14ac:dyDescent="0.2">
      <c r="A636" s="11" t="s">
        <v>2642</v>
      </c>
      <c r="B636" s="11" t="s">
        <v>20</v>
      </c>
      <c r="C636" s="11" t="s">
        <v>35</v>
      </c>
      <c r="D636" s="12">
        <v>45340</v>
      </c>
      <c r="E636" s="12" t="str">
        <f t="shared" si="0"/>
        <v>2024</v>
      </c>
      <c r="F636" s="11" t="s">
        <v>37</v>
      </c>
      <c r="G636" s="11">
        <v>20.84</v>
      </c>
      <c r="H636" s="11">
        <v>44.34</v>
      </c>
      <c r="I636" s="11">
        <v>288</v>
      </c>
      <c r="J636" s="11">
        <v>48.5</v>
      </c>
      <c r="K636" s="11">
        <v>7.37</v>
      </c>
      <c r="L636" s="11">
        <v>98.71</v>
      </c>
      <c r="M636" s="11">
        <v>6.92</v>
      </c>
      <c r="N636" s="11">
        <v>130.5</v>
      </c>
      <c r="O636" s="11">
        <v>84.72</v>
      </c>
      <c r="P636" s="11">
        <v>94.77</v>
      </c>
      <c r="Q636" s="11" t="s">
        <v>4</v>
      </c>
      <c r="R636" s="11">
        <f t="shared" si="1"/>
        <v>0</v>
      </c>
      <c r="S636" s="11" t="s">
        <v>5</v>
      </c>
      <c r="T636" s="11">
        <f t="shared" si="2"/>
        <v>0</v>
      </c>
      <c r="U636" s="11" t="s">
        <v>6</v>
      </c>
      <c r="V636" s="11" t="s">
        <v>6</v>
      </c>
    </row>
    <row r="637" spans="1:22" ht="15.75" hidden="1" customHeight="1" x14ac:dyDescent="0.2">
      <c r="A637" s="11" t="s">
        <v>2645</v>
      </c>
      <c r="B637" s="11" t="s">
        <v>58</v>
      </c>
      <c r="C637" s="11" t="s">
        <v>21</v>
      </c>
      <c r="D637" s="12">
        <v>45898</v>
      </c>
      <c r="E637" s="12" t="str">
        <f t="shared" si="0"/>
        <v>2025</v>
      </c>
      <c r="F637" s="11" t="s">
        <v>23</v>
      </c>
      <c r="G637" s="11">
        <v>21.37</v>
      </c>
      <c r="H637" s="11">
        <v>40.020000000000003</v>
      </c>
      <c r="I637" s="11">
        <v>324</v>
      </c>
      <c r="J637" s="11">
        <v>46.9</v>
      </c>
      <c r="K637" s="11">
        <v>7.44</v>
      </c>
      <c r="L637" s="11">
        <v>99.8</v>
      </c>
      <c r="M637" s="11">
        <v>6.99</v>
      </c>
      <c r="N637" s="11">
        <v>129.69999999999999</v>
      </c>
      <c r="O637" s="11">
        <v>89.52</v>
      </c>
      <c r="P637" s="11">
        <v>94.77</v>
      </c>
      <c r="Q637" s="11" t="s">
        <v>4</v>
      </c>
      <c r="R637" s="11">
        <f t="shared" si="1"/>
        <v>0</v>
      </c>
      <c r="S637" s="11" t="s">
        <v>5</v>
      </c>
      <c r="T637" s="11">
        <f t="shared" si="2"/>
        <v>0</v>
      </c>
      <c r="U637" s="11" t="s">
        <v>6</v>
      </c>
      <c r="V637" s="11" t="s">
        <v>6</v>
      </c>
    </row>
    <row r="638" spans="1:22" ht="15.75" hidden="1" customHeight="1" x14ac:dyDescent="0.2">
      <c r="A638" s="11" t="s">
        <v>1647</v>
      </c>
      <c r="B638" s="11" t="s">
        <v>20</v>
      </c>
      <c r="C638" s="11" t="s">
        <v>35</v>
      </c>
      <c r="D638" s="12">
        <v>45554</v>
      </c>
      <c r="E638" s="12" t="str">
        <f t="shared" si="0"/>
        <v>2024</v>
      </c>
      <c r="F638" s="11" t="s">
        <v>37</v>
      </c>
      <c r="G638" s="11">
        <v>20.97</v>
      </c>
      <c r="H638" s="11">
        <v>44.22</v>
      </c>
      <c r="I638" s="11">
        <v>301</v>
      </c>
      <c r="J638" s="11">
        <v>46</v>
      </c>
      <c r="K638" s="11">
        <v>8.57</v>
      </c>
      <c r="L638" s="11">
        <v>98.97</v>
      </c>
      <c r="M638" s="11">
        <v>6.91</v>
      </c>
      <c r="N638" s="11">
        <v>132.30000000000001</v>
      </c>
      <c r="O638" s="11">
        <v>87.61</v>
      </c>
      <c r="P638" s="11">
        <v>94.76</v>
      </c>
      <c r="Q638" s="11" t="s">
        <v>4</v>
      </c>
      <c r="R638" s="11">
        <f t="shared" si="1"/>
        <v>0</v>
      </c>
      <c r="S638" s="11" t="s">
        <v>5</v>
      </c>
      <c r="T638" s="11">
        <f t="shared" si="2"/>
        <v>0</v>
      </c>
      <c r="U638" s="11" t="s">
        <v>6</v>
      </c>
      <c r="V638" s="11" t="s">
        <v>6</v>
      </c>
    </row>
    <row r="639" spans="1:22" ht="15.75" hidden="1" customHeight="1" x14ac:dyDescent="0.2">
      <c r="A639" s="11" t="s">
        <v>1770</v>
      </c>
      <c r="B639" s="11" t="s">
        <v>58</v>
      </c>
      <c r="C639" s="13" t="s">
        <v>35</v>
      </c>
      <c r="D639" s="12">
        <v>45912</v>
      </c>
      <c r="E639" s="12" t="str">
        <f t="shared" si="0"/>
        <v>2025</v>
      </c>
      <c r="F639" s="11" t="s">
        <v>3</v>
      </c>
      <c r="G639" s="11">
        <v>20.68</v>
      </c>
      <c r="H639" s="11">
        <v>51.34</v>
      </c>
      <c r="I639" s="11">
        <v>299</v>
      </c>
      <c r="J639" s="11">
        <v>44.4</v>
      </c>
      <c r="K639" s="11">
        <v>6.71</v>
      </c>
      <c r="L639" s="11">
        <v>99.37</v>
      </c>
      <c r="M639" s="11">
        <v>6.85</v>
      </c>
      <c r="N639" s="11">
        <v>120.7</v>
      </c>
      <c r="O639" s="11">
        <v>90.57</v>
      </c>
      <c r="P639" s="11">
        <v>94.76</v>
      </c>
      <c r="Q639" s="11" t="s">
        <v>4</v>
      </c>
      <c r="R639" s="11">
        <f t="shared" si="1"/>
        <v>0</v>
      </c>
      <c r="S639" s="11" t="s">
        <v>5</v>
      </c>
      <c r="T639" s="11">
        <f t="shared" si="2"/>
        <v>0</v>
      </c>
      <c r="U639" s="11" t="s">
        <v>6</v>
      </c>
      <c r="V639" s="11" t="s">
        <v>6</v>
      </c>
    </row>
    <row r="640" spans="1:22" ht="15.75" hidden="1" customHeight="1" x14ac:dyDescent="0.2">
      <c r="A640" s="11" t="s">
        <v>2143</v>
      </c>
      <c r="B640" s="11" t="s">
        <v>58</v>
      </c>
      <c r="C640" s="11" t="s">
        <v>21</v>
      </c>
      <c r="D640" s="12">
        <v>45914</v>
      </c>
      <c r="E640" s="12" t="str">
        <f t="shared" si="0"/>
        <v>2025</v>
      </c>
      <c r="F640" s="11" t="s">
        <v>3</v>
      </c>
      <c r="G640" s="11">
        <v>21.96</v>
      </c>
      <c r="H640" s="11">
        <v>40.270000000000003</v>
      </c>
      <c r="I640" s="11">
        <v>297</v>
      </c>
      <c r="J640" s="11">
        <v>42.2</v>
      </c>
      <c r="K640" s="11">
        <v>6.74</v>
      </c>
      <c r="L640" s="11">
        <v>99.15</v>
      </c>
      <c r="M640" s="11">
        <v>6.86</v>
      </c>
      <c r="N640" s="11">
        <v>146.5</v>
      </c>
      <c r="O640" s="11">
        <v>92.01</v>
      </c>
      <c r="P640" s="11">
        <v>94.76</v>
      </c>
      <c r="Q640" s="11" t="s">
        <v>4</v>
      </c>
      <c r="R640" s="11">
        <f t="shared" si="1"/>
        <v>0</v>
      </c>
      <c r="S640" s="11" t="s">
        <v>5</v>
      </c>
      <c r="T640" s="11">
        <f t="shared" si="2"/>
        <v>0</v>
      </c>
      <c r="U640" s="11" t="s">
        <v>6</v>
      </c>
      <c r="V640" s="11" t="s">
        <v>6</v>
      </c>
    </row>
    <row r="641" spans="1:22" ht="15.75" hidden="1" customHeight="1" x14ac:dyDescent="0.2">
      <c r="A641" s="11" t="s">
        <v>2197</v>
      </c>
      <c r="B641" s="11" t="s">
        <v>58</v>
      </c>
      <c r="C641" s="11" t="s">
        <v>21</v>
      </c>
      <c r="D641" s="12">
        <v>45777</v>
      </c>
      <c r="E641" s="12" t="str">
        <f t="shared" si="0"/>
        <v>2025</v>
      </c>
      <c r="F641" s="11" t="s">
        <v>23</v>
      </c>
      <c r="G641" s="11">
        <v>21.6</v>
      </c>
      <c r="H641" s="11">
        <v>45.86</v>
      </c>
      <c r="I641" s="11">
        <v>301</v>
      </c>
      <c r="J641" s="11">
        <v>45.9</v>
      </c>
      <c r="K641" s="11">
        <v>7.51</v>
      </c>
      <c r="L641" s="11">
        <v>98.71</v>
      </c>
      <c r="M641" s="11">
        <v>6.91</v>
      </c>
      <c r="N641" s="11">
        <v>109.9</v>
      </c>
      <c r="O641" s="11">
        <v>90.56</v>
      </c>
      <c r="P641" s="11">
        <v>94.76</v>
      </c>
      <c r="Q641" s="11" t="s">
        <v>4</v>
      </c>
      <c r="R641" s="11">
        <f t="shared" si="1"/>
        <v>0</v>
      </c>
      <c r="S641" s="11" t="s">
        <v>5</v>
      </c>
      <c r="T641" s="11">
        <f t="shared" si="2"/>
        <v>0</v>
      </c>
      <c r="U641" s="11" t="s">
        <v>6</v>
      </c>
      <c r="V641" s="11" t="s">
        <v>6</v>
      </c>
    </row>
    <row r="642" spans="1:22" ht="15.75" hidden="1" customHeight="1" x14ac:dyDescent="0.2">
      <c r="A642" s="11" t="s">
        <v>2656</v>
      </c>
      <c r="B642" s="11" t="s">
        <v>58</v>
      </c>
      <c r="C642" s="13" t="s">
        <v>35</v>
      </c>
      <c r="D642" s="12">
        <v>45385</v>
      </c>
      <c r="E642" s="12" t="str">
        <f t="shared" si="0"/>
        <v>2024</v>
      </c>
      <c r="F642" s="11" t="s">
        <v>23</v>
      </c>
      <c r="G642" s="11">
        <v>22.31</v>
      </c>
      <c r="H642" s="11">
        <v>38.74</v>
      </c>
      <c r="I642" s="11">
        <v>323</v>
      </c>
      <c r="J642" s="11">
        <v>39.799999999999997</v>
      </c>
      <c r="K642" s="11">
        <v>7.54</v>
      </c>
      <c r="L642" s="11">
        <v>99.42</v>
      </c>
      <c r="M642" s="11">
        <v>6.69</v>
      </c>
      <c r="N642" s="11">
        <v>126.1</v>
      </c>
      <c r="O642" s="11">
        <v>88.17</v>
      </c>
      <c r="P642" s="11">
        <v>94.76</v>
      </c>
      <c r="Q642" s="11" t="s">
        <v>4</v>
      </c>
      <c r="R642" s="11">
        <f t="shared" si="1"/>
        <v>0</v>
      </c>
      <c r="S642" s="11" t="s">
        <v>5</v>
      </c>
      <c r="T642" s="11">
        <f t="shared" si="2"/>
        <v>0</v>
      </c>
      <c r="U642" s="11" t="s">
        <v>6</v>
      </c>
      <c r="V642" s="11" t="s">
        <v>6</v>
      </c>
    </row>
    <row r="643" spans="1:22" ht="15.75" hidden="1" customHeight="1" x14ac:dyDescent="0.2">
      <c r="A643" s="11" t="s">
        <v>2657</v>
      </c>
      <c r="B643" s="11" t="s">
        <v>58</v>
      </c>
      <c r="C643" s="13" t="s">
        <v>35</v>
      </c>
      <c r="D643" s="12">
        <v>45578</v>
      </c>
      <c r="E643" s="12" t="str">
        <f t="shared" si="0"/>
        <v>2024</v>
      </c>
      <c r="F643" s="11" t="s">
        <v>3</v>
      </c>
      <c r="G643" s="11">
        <v>21.58</v>
      </c>
      <c r="H643" s="11">
        <v>46.45</v>
      </c>
      <c r="I643" s="11">
        <v>328</v>
      </c>
      <c r="J643" s="11">
        <v>36.700000000000003</v>
      </c>
      <c r="K643" s="11">
        <v>6.14</v>
      </c>
      <c r="L643" s="11">
        <v>99.18</v>
      </c>
      <c r="M643" s="11">
        <v>7.15</v>
      </c>
      <c r="N643" s="11">
        <v>123.8</v>
      </c>
      <c r="O643" s="11">
        <v>92.52</v>
      </c>
      <c r="P643" s="11">
        <v>94.76</v>
      </c>
      <c r="Q643" s="11" t="s">
        <v>4</v>
      </c>
      <c r="R643" s="11">
        <f t="shared" si="1"/>
        <v>0</v>
      </c>
      <c r="S643" s="11" t="s">
        <v>5</v>
      </c>
      <c r="T643" s="11">
        <f t="shared" si="2"/>
        <v>0</v>
      </c>
      <c r="U643" s="11" t="s">
        <v>6</v>
      </c>
      <c r="V643" s="11" t="s">
        <v>6</v>
      </c>
    </row>
    <row r="644" spans="1:22" ht="15.75" customHeight="1" x14ac:dyDescent="0.2">
      <c r="A644" s="11" t="s">
        <v>2460</v>
      </c>
      <c r="B644" s="11" t="s">
        <v>1</v>
      </c>
      <c r="C644" s="11" t="s">
        <v>21</v>
      </c>
      <c r="D644" s="12">
        <v>45385</v>
      </c>
      <c r="E644" s="12" t="str">
        <f t="shared" si="0"/>
        <v>2024</v>
      </c>
      <c r="F644" s="11" t="s">
        <v>93</v>
      </c>
      <c r="G644" s="11">
        <v>22.5</v>
      </c>
      <c r="H644" s="11">
        <v>34.54</v>
      </c>
      <c r="I644" s="11">
        <v>356</v>
      </c>
      <c r="J644" s="11">
        <v>38.6</v>
      </c>
      <c r="K644" s="11">
        <v>7.17</v>
      </c>
      <c r="L644" s="11">
        <v>99.29</v>
      </c>
      <c r="M644" s="11">
        <v>6.73</v>
      </c>
      <c r="N644" s="11">
        <v>99.9</v>
      </c>
      <c r="O644" s="11">
        <v>90.1</v>
      </c>
      <c r="P644" s="11">
        <v>94.06</v>
      </c>
      <c r="Q644" s="11" t="s">
        <v>4</v>
      </c>
      <c r="R644" s="11">
        <f t="shared" si="1"/>
        <v>0</v>
      </c>
      <c r="S644" s="11" t="s">
        <v>5</v>
      </c>
      <c r="T644" s="11">
        <f t="shared" si="2"/>
        <v>0</v>
      </c>
      <c r="U644" s="11" t="s">
        <v>6</v>
      </c>
      <c r="V644" s="11" t="s">
        <v>6</v>
      </c>
    </row>
    <row r="645" spans="1:22" ht="15.75" hidden="1" customHeight="1" x14ac:dyDescent="0.2">
      <c r="A645" s="11" t="s">
        <v>701</v>
      </c>
      <c r="B645" s="11" t="s">
        <v>58</v>
      </c>
      <c r="C645" s="11" t="s">
        <v>47</v>
      </c>
      <c r="D645" s="12">
        <v>45571</v>
      </c>
      <c r="E645" s="12" t="str">
        <f t="shared" si="0"/>
        <v>2024</v>
      </c>
      <c r="F645" s="11" t="s">
        <v>37</v>
      </c>
      <c r="G645" s="11">
        <v>21.7</v>
      </c>
      <c r="H645" s="11">
        <v>43.82</v>
      </c>
      <c r="I645" s="11">
        <v>338</v>
      </c>
      <c r="J645" s="11">
        <v>44.3</v>
      </c>
      <c r="K645" s="11">
        <v>6.74</v>
      </c>
      <c r="L645" s="11">
        <v>99.03</v>
      </c>
      <c r="M645" s="11">
        <v>6.89</v>
      </c>
      <c r="N645" s="11">
        <v>131.1</v>
      </c>
      <c r="O645" s="11">
        <v>84.62</v>
      </c>
      <c r="P645" s="11">
        <v>94.75</v>
      </c>
      <c r="Q645" s="11" t="s">
        <v>4</v>
      </c>
      <c r="R645" s="11">
        <f t="shared" si="1"/>
        <v>0</v>
      </c>
      <c r="S645" s="11" t="s">
        <v>5</v>
      </c>
      <c r="T645" s="11">
        <f t="shared" si="2"/>
        <v>0</v>
      </c>
      <c r="U645" s="11" t="s">
        <v>6</v>
      </c>
      <c r="V645" s="11" t="s">
        <v>6</v>
      </c>
    </row>
    <row r="646" spans="1:22" ht="15.75" hidden="1" customHeight="1" x14ac:dyDescent="0.2">
      <c r="A646" s="11" t="s">
        <v>1252</v>
      </c>
      <c r="B646" s="11" t="s">
        <v>20</v>
      </c>
      <c r="C646" s="11" t="s">
        <v>35</v>
      </c>
      <c r="D646" s="12">
        <v>45993</v>
      </c>
      <c r="E646" s="12" t="str">
        <f t="shared" si="0"/>
        <v>2025</v>
      </c>
      <c r="F646" s="11" t="s">
        <v>37</v>
      </c>
      <c r="G646" s="11">
        <v>21.09</v>
      </c>
      <c r="H646" s="11">
        <v>46.53</v>
      </c>
      <c r="I646" s="11">
        <v>276</v>
      </c>
      <c r="J646" s="11">
        <v>48.4</v>
      </c>
      <c r="K646" s="11">
        <v>6.06</v>
      </c>
      <c r="L646" s="11">
        <v>98.91</v>
      </c>
      <c r="M646" s="11">
        <v>7.2</v>
      </c>
      <c r="N646" s="11">
        <v>126.7</v>
      </c>
      <c r="O646" s="11">
        <v>84.2</v>
      </c>
      <c r="P646" s="11">
        <v>94.75</v>
      </c>
      <c r="Q646" s="11" t="s">
        <v>4</v>
      </c>
      <c r="R646" s="11">
        <f t="shared" si="1"/>
        <v>0</v>
      </c>
      <c r="S646" s="11" t="s">
        <v>5</v>
      </c>
      <c r="T646" s="11">
        <f t="shared" si="2"/>
        <v>0</v>
      </c>
      <c r="U646" s="11" t="s">
        <v>6</v>
      </c>
      <c r="V646" s="11" t="s">
        <v>6</v>
      </c>
    </row>
    <row r="647" spans="1:22" ht="15.75" hidden="1" customHeight="1" x14ac:dyDescent="0.2">
      <c r="A647" s="11" t="s">
        <v>1507</v>
      </c>
      <c r="B647" s="11" t="s">
        <v>58</v>
      </c>
      <c r="C647" s="11" t="s">
        <v>35</v>
      </c>
      <c r="D647" s="12">
        <v>45407</v>
      </c>
      <c r="E647" s="12" t="str">
        <f t="shared" si="0"/>
        <v>2024</v>
      </c>
      <c r="F647" s="11" t="s">
        <v>23</v>
      </c>
      <c r="G647" s="14"/>
      <c r="H647" s="11">
        <v>37.64</v>
      </c>
      <c r="I647" s="11">
        <v>324</v>
      </c>
      <c r="J647" s="11">
        <v>40.799999999999997</v>
      </c>
      <c r="K647" s="11">
        <v>6.45</v>
      </c>
      <c r="L647" s="11">
        <v>98.96</v>
      </c>
      <c r="M647" s="11">
        <v>6.61</v>
      </c>
      <c r="N647" s="11">
        <v>121.8</v>
      </c>
      <c r="O647" s="11">
        <v>91.46</v>
      </c>
      <c r="P647" s="11">
        <v>94.75</v>
      </c>
      <c r="Q647" s="11" t="s">
        <v>4</v>
      </c>
      <c r="R647" s="11">
        <f t="shared" si="1"/>
        <v>0</v>
      </c>
      <c r="S647" s="11" t="s">
        <v>5</v>
      </c>
      <c r="T647" s="11">
        <f t="shared" si="2"/>
        <v>0</v>
      </c>
      <c r="U647" s="11" t="s">
        <v>6</v>
      </c>
      <c r="V647" s="11" t="s">
        <v>6</v>
      </c>
    </row>
    <row r="648" spans="1:22" ht="15.75" customHeight="1" x14ac:dyDescent="0.2">
      <c r="A648" s="11" t="s">
        <v>658</v>
      </c>
      <c r="B648" s="11" t="s">
        <v>1</v>
      </c>
      <c r="C648" s="11" t="s">
        <v>47</v>
      </c>
      <c r="D648" s="12">
        <v>45339</v>
      </c>
      <c r="E648" s="12" t="str">
        <f t="shared" si="0"/>
        <v>2024</v>
      </c>
      <c r="F648" s="11" t="s">
        <v>37</v>
      </c>
      <c r="G648" s="11">
        <v>24.55</v>
      </c>
      <c r="H648" s="11">
        <v>39.21</v>
      </c>
      <c r="I648" s="11">
        <v>345</v>
      </c>
      <c r="J648" s="11">
        <v>41.1</v>
      </c>
      <c r="K648" s="11">
        <v>7.45</v>
      </c>
      <c r="L648" s="11">
        <v>99.15</v>
      </c>
      <c r="M648" s="11">
        <v>6.77</v>
      </c>
      <c r="N648" s="11">
        <v>118.8</v>
      </c>
      <c r="O648" s="11">
        <v>85.99</v>
      </c>
      <c r="P648" s="11">
        <v>94.07</v>
      </c>
      <c r="Q648" s="11" t="s">
        <v>177</v>
      </c>
      <c r="R648" s="11">
        <f t="shared" si="1"/>
        <v>1</v>
      </c>
      <c r="S648" s="11" t="s">
        <v>5</v>
      </c>
      <c r="T648" s="11">
        <f t="shared" si="2"/>
        <v>0</v>
      </c>
      <c r="U648" s="11" t="s">
        <v>6</v>
      </c>
      <c r="V648" s="11" t="s">
        <v>6</v>
      </c>
    </row>
    <row r="649" spans="1:22" ht="15.75" hidden="1" customHeight="1" x14ac:dyDescent="0.2">
      <c r="A649" s="11" t="s">
        <v>2670</v>
      </c>
      <c r="B649" s="11" t="s">
        <v>58</v>
      </c>
      <c r="C649" s="13" t="s">
        <v>35</v>
      </c>
      <c r="D649" s="12">
        <v>45640</v>
      </c>
      <c r="E649" s="12" t="str">
        <f t="shared" si="0"/>
        <v>2024</v>
      </c>
      <c r="F649" s="11" t="s">
        <v>3</v>
      </c>
      <c r="G649" s="11">
        <v>22.34</v>
      </c>
      <c r="H649" s="11">
        <v>43.42</v>
      </c>
      <c r="I649" s="11">
        <v>317</v>
      </c>
      <c r="J649" s="11">
        <v>40.4</v>
      </c>
      <c r="K649" s="11">
        <v>6.83</v>
      </c>
      <c r="L649" s="11">
        <v>99.45</v>
      </c>
      <c r="M649" s="11">
        <v>6.7</v>
      </c>
      <c r="N649" s="11">
        <v>118.3</v>
      </c>
      <c r="O649" s="11">
        <v>88.87</v>
      </c>
      <c r="P649" s="11">
        <v>94.75</v>
      </c>
      <c r="Q649" s="11" t="s">
        <v>4</v>
      </c>
      <c r="R649" s="11">
        <f t="shared" si="1"/>
        <v>0</v>
      </c>
      <c r="S649" s="11" t="s">
        <v>5</v>
      </c>
      <c r="T649" s="11">
        <f t="shared" si="2"/>
        <v>0</v>
      </c>
      <c r="U649" s="11" t="s">
        <v>6</v>
      </c>
      <c r="V649" s="11" t="s">
        <v>6</v>
      </c>
    </row>
    <row r="650" spans="1:22" ht="15.75" hidden="1" customHeight="1" x14ac:dyDescent="0.2">
      <c r="A650" s="11" t="s">
        <v>473</v>
      </c>
      <c r="B650" s="11" t="s">
        <v>34</v>
      </c>
      <c r="C650" s="11" t="s">
        <v>21</v>
      </c>
      <c r="D650" s="12">
        <v>45574</v>
      </c>
      <c r="E650" s="12" t="str">
        <f t="shared" si="0"/>
        <v>2024</v>
      </c>
      <c r="F650" s="11" t="s">
        <v>37</v>
      </c>
      <c r="G650" s="11">
        <v>21.73</v>
      </c>
      <c r="H650" s="11">
        <v>46.43</v>
      </c>
      <c r="I650" s="11">
        <v>316</v>
      </c>
      <c r="J650" s="11">
        <v>43.8</v>
      </c>
      <c r="K650" s="11">
        <v>7.38</v>
      </c>
      <c r="L650" s="11">
        <v>98.67</v>
      </c>
      <c r="M650" s="11">
        <v>6.89</v>
      </c>
      <c r="N650" s="11">
        <v>146.5</v>
      </c>
      <c r="O650" s="11">
        <v>89.87</v>
      </c>
      <c r="P650" s="11">
        <v>94.75</v>
      </c>
      <c r="Q650" s="11" t="s">
        <v>4</v>
      </c>
      <c r="R650" s="11">
        <f t="shared" si="1"/>
        <v>0</v>
      </c>
      <c r="S650" s="11" t="s">
        <v>5</v>
      </c>
      <c r="T650" s="11">
        <f t="shared" si="2"/>
        <v>0</v>
      </c>
      <c r="U650" s="11" t="s">
        <v>6</v>
      </c>
      <c r="V650" s="11" t="s">
        <v>6</v>
      </c>
    </row>
    <row r="651" spans="1:22" ht="15.75" customHeight="1" x14ac:dyDescent="0.2">
      <c r="A651" s="11" t="s">
        <v>1628</v>
      </c>
      <c r="B651" s="11" t="s">
        <v>1</v>
      </c>
      <c r="C651" s="11" t="s">
        <v>35</v>
      </c>
      <c r="D651" s="12">
        <v>45957</v>
      </c>
      <c r="E651" s="12" t="str">
        <f t="shared" si="0"/>
        <v>2025</v>
      </c>
      <c r="F651" s="11" t="s">
        <v>3</v>
      </c>
      <c r="G651" s="11">
        <v>22.14</v>
      </c>
      <c r="H651" s="11">
        <v>36.99</v>
      </c>
      <c r="I651" s="11">
        <v>332</v>
      </c>
      <c r="J651" s="11">
        <v>41.6</v>
      </c>
      <c r="K651" s="11">
        <v>7.56</v>
      </c>
      <c r="L651" s="11">
        <v>99</v>
      </c>
      <c r="M651" s="11">
        <v>6.66</v>
      </c>
      <c r="N651" s="11">
        <v>104.3</v>
      </c>
      <c r="O651" s="11">
        <v>89.56</v>
      </c>
      <c r="P651" s="11">
        <v>94.07</v>
      </c>
      <c r="Q651" s="11" t="s">
        <v>4</v>
      </c>
      <c r="R651" s="11">
        <f t="shared" si="1"/>
        <v>0</v>
      </c>
      <c r="S651" s="11" t="s">
        <v>5</v>
      </c>
      <c r="T651" s="11">
        <f t="shared" si="2"/>
        <v>0</v>
      </c>
      <c r="U651" s="11" t="s">
        <v>6</v>
      </c>
      <c r="V651" s="11" t="s">
        <v>6</v>
      </c>
    </row>
    <row r="652" spans="1:22" ht="15.75" hidden="1" customHeight="1" x14ac:dyDescent="0.2">
      <c r="A652" s="11" t="s">
        <v>474</v>
      </c>
      <c r="B652" s="11" t="s">
        <v>34</v>
      </c>
      <c r="C652" s="11" t="s">
        <v>47</v>
      </c>
      <c r="D652" s="12">
        <v>45922</v>
      </c>
      <c r="E652" s="12" t="str">
        <f t="shared" si="0"/>
        <v>2025</v>
      </c>
      <c r="F652" s="11" t="s">
        <v>3</v>
      </c>
      <c r="G652" s="11">
        <v>23.27</v>
      </c>
      <c r="H652" s="11">
        <v>45.91</v>
      </c>
      <c r="I652" s="11">
        <v>307</v>
      </c>
      <c r="J652" s="11">
        <v>42.8</v>
      </c>
      <c r="K652" s="11">
        <v>8.06</v>
      </c>
      <c r="L652" s="11">
        <v>98.48</v>
      </c>
      <c r="M652" s="11">
        <v>7.09</v>
      </c>
      <c r="N652" s="11">
        <v>132.19999999999999</v>
      </c>
      <c r="O652" s="11">
        <v>86.82</v>
      </c>
      <c r="P652" s="11">
        <v>94.74</v>
      </c>
      <c r="Q652" s="11" t="s">
        <v>4</v>
      </c>
      <c r="R652" s="11">
        <f t="shared" si="1"/>
        <v>0</v>
      </c>
      <c r="S652" s="11" t="s">
        <v>5</v>
      </c>
      <c r="T652" s="11">
        <f t="shared" si="2"/>
        <v>0</v>
      </c>
      <c r="U652" s="11" t="s">
        <v>6</v>
      </c>
      <c r="V652" s="11" t="s">
        <v>6</v>
      </c>
    </row>
    <row r="653" spans="1:22" ht="15.75" hidden="1" customHeight="1" x14ac:dyDescent="0.2">
      <c r="A653" s="11" t="s">
        <v>2677</v>
      </c>
      <c r="B653" s="11" t="s">
        <v>58</v>
      </c>
      <c r="C653" s="11" t="s">
        <v>35</v>
      </c>
      <c r="D653" s="12">
        <v>45967</v>
      </c>
      <c r="E653" s="12" t="str">
        <f t="shared" si="0"/>
        <v>2025</v>
      </c>
      <c r="F653" s="11" t="s">
        <v>37</v>
      </c>
      <c r="G653" s="11">
        <v>21.49</v>
      </c>
      <c r="H653" s="11">
        <v>42.25</v>
      </c>
      <c r="I653" s="11">
        <v>316</v>
      </c>
      <c r="J653" s="11">
        <v>44.5</v>
      </c>
      <c r="K653" s="11">
        <v>7.8</v>
      </c>
      <c r="L653" s="11">
        <v>99.56</v>
      </c>
      <c r="M653" s="11">
        <v>6.98</v>
      </c>
      <c r="N653" s="11">
        <v>109.6</v>
      </c>
      <c r="O653" s="11">
        <v>82.52</v>
      </c>
      <c r="P653" s="11">
        <v>94.74</v>
      </c>
      <c r="Q653" s="11" t="s">
        <v>4</v>
      </c>
      <c r="R653" s="11">
        <f t="shared" si="1"/>
        <v>0</v>
      </c>
      <c r="S653" s="11" t="s">
        <v>5</v>
      </c>
      <c r="T653" s="11">
        <f t="shared" si="2"/>
        <v>0</v>
      </c>
      <c r="U653" s="11" t="s">
        <v>6</v>
      </c>
      <c r="V653" s="11" t="s">
        <v>6</v>
      </c>
    </row>
    <row r="654" spans="1:22" ht="15.75" customHeight="1" x14ac:dyDescent="0.2">
      <c r="A654" s="11" t="s">
        <v>2680</v>
      </c>
      <c r="B654" s="11" t="s">
        <v>1</v>
      </c>
      <c r="C654" s="11" t="s">
        <v>47</v>
      </c>
      <c r="D654" s="12">
        <v>45785</v>
      </c>
      <c r="E654" s="12" t="str">
        <f t="shared" si="0"/>
        <v>2025</v>
      </c>
      <c r="F654" s="11" t="s">
        <v>37</v>
      </c>
      <c r="G654" s="11">
        <v>22.15</v>
      </c>
      <c r="H654" s="11">
        <v>42.12</v>
      </c>
      <c r="I654" s="11">
        <v>350</v>
      </c>
      <c r="J654" s="11">
        <v>44.1</v>
      </c>
      <c r="K654" s="11">
        <v>7.31</v>
      </c>
      <c r="L654" s="11">
        <v>99.49</v>
      </c>
      <c r="M654" s="11">
        <v>6.74</v>
      </c>
      <c r="N654" s="11">
        <v>125.5</v>
      </c>
      <c r="O654" s="11">
        <v>86.3</v>
      </c>
      <c r="P654" s="11">
        <v>94.07</v>
      </c>
      <c r="Q654" s="11" t="s">
        <v>4</v>
      </c>
      <c r="R654" s="11">
        <f t="shared" si="1"/>
        <v>0</v>
      </c>
      <c r="S654" s="11" t="s">
        <v>5</v>
      </c>
      <c r="T654" s="11">
        <f t="shared" si="2"/>
        <v>0</v>
      </c>
      <c r="U654" s="11" t="s">
        <v>6</v>
      </c>
      <c r="V654" s="11" t="s">
        <v>6</v>
      </c>
    </row>
    <row r="655" spans="1:22" ht="15.75" hidden="1" customHeight="1" x14ac:dyDescent="0.2">
      <c r="A655" s="11" t="s">
        <v>665</v>
      </c>
      <c r="B655" s="11" t="s">
        <v>58</v>
      </c>
      <c r="C655" s="11" t="s">
        <v>35</v>
      </c>
      <c r="D655" s="12">
        <v>45527</v>
      </c>
      <c r="E655" s="12" t="str">
        <f t="shared" si="0"/>
        <v>2024</v>
      </c>
      <c r="F655" s="11" t="s">
        <v>23</v>
      </c>
      <c r="G655" s="11">
        <v>21.52</v>
      </c>
      <c r="H655" s="11">
        <v>46.83</v>
      </c>
      <c r="I655" s="11">
        <v>329</v>
      </c>
      <c r="J655" s="11">
        <v>45.3</v>
      </c>
      <c r="K655" s="11">
        <v>7.02</v>
      </c>
      <c r="L655" s="11">
        <v>98.91</v>
      </c>
      <c r="M655" s="11">
        <v>6.78</v>
      </c>
      <c r="N655" s="11">
        <v>120.7</v>
      </c>
      <c r="O655" s="11">
        <v>87.63</v>
      </c>
      <c r="P655" s="11">
        <v>94.73</v>
      </c>
      <c r="Q655" s="11" t="s">
        <v>4</v>
      </c>
      <c r="R655" s="11">
        <f t="shared" si="1"/>
        <v>0</v>
      </c>
      <c r="S655" s="11" t="s">
        <v>5</v>
      </c>
      <c r="T655" s="11">
        <f t="shared" si="2"/>
        <v>0</v>
      </c>
      <c r="U655" s="11" t="s">
        <v>6</v>
      </c>
      <c r="V655" s="11" t="s">
        <v>6</v>
      </c>
    </row>
    <row r="656" spans="1:22" ht="15.75" hidden="1" customHeight="1" x14ac:dyDescent="0.2">
      <c r="A656" s="11" t="s">
        <v>1209</v>
      </c>
      <c r="B656" s="11" t="s">
        <v>58</v>
      </c>
      <c r="C656" s="11" t="s">
        <v>21</v>
      </c>
      <c r="D656" s="12">
        <v>46020</v>
      </c>
      <c r="E656" s="12" t="str">
        <f t="shared" si="0"/>
        <v>2025</v>
      </c>
      <c r="F656" s="11" t="s">
        <v>37</v>
      </c>
      <c r="G656" s="11">
        <v>21.86</v>
      </c>
      <c r="H656" s="11">
        <v>38.31</v>
      </c>
      <c r="I656" s="11">
        <v>326</v>
      </c>
      <c r="J656" s="11">
        <v>42.2</v>
      </c>
      <c r="K656" s="11">
        <v>6.5</v>
      </c>
      <c r="L656" s="11">
        <v>99.06</v>
      </c>
      <c r="M656" s="11">
        <v>6.92</v>
      </c>
      <c r="N656" s="11">
        <v>126.7</v>
      </c>
      <c r="O656" s="11">
        <v>85.49</v>
      </c>
      <c r="P656" s="11">
        <v>94.73</v>
      </c>
      <c r="Q656" s="11" t="s">
        <v>4</v>
      </c>
      <c r="R656" s="11">
        <f t="shared" si="1"/>
        <v>0</v>
      </c>
      <c r="S656" s="11" t="s">
        <v>5</v>
      </c>
      <c r="T656" s="11">
        <f t="shared" si="2"/>
        <v>0</v>
      </c>
      <c r="U656" s="11" t="s">
        <v>6</v>
      </c>
      <c r="V656" s="11" t="s">
        <v>6</v>
      </c>
    </row>
    <row r="657" spans="1:22" ht="15.75" hidden="1" customHeight="1" x14ac:dyDescent="0.2">
      <c r="A657" s="11" t="s">
        <v>475</v>
      </c>
      <c r="B657" s="11" t="s">
        <v>34</v>
      </c>
      <c r="C657" s="11" t="s">
        <v>47</v>
      </c>
      <c r="D657" s="12">
        <v>45695</v>
      </c>
      <c r="E657" s="12" t="str">
        <f t="shared" si="0"/>
        <v>2025</v>
      </c>
      <c r="F657" s="11" t="s">
        <v>3</v>
      </c>
      <c r="G657" s="11">
        <v>21.58</v>
      </c>
      <c r="H657" s="11">
        <v>42.91</v>
      </c>
      <c r="I657" s="11">
        <v>315</v>
      </c>
      <c r="J657" s="11">
        <v>49.3</v>
      </c>
      <c r="K657" s="11">
        <v>8.2799999999999994</v>
      </c>
      <c r="L657" s="11">
        <v>98.33</v>
      </c>
      <c r="M657" s="11">
        <v>6.95</v>
      </c>
      <c r="N657" s="11">
        <v>137.5</v>
      </c>
      <c r="O657" s="11">
        <v>86.41</v>
      </c>
      <c r="P657" s="11">
        <v>94.73</v>
      </c>
      <c r="Q657" s="11" t="s">
        <v>4</v>
      </c>
      <c r="R657" s="11">
        <f t="shared" si="1"/>
        <v>0</v>
      </c>
      <c r="S657" s="11" t="s">
        <v>5</v>
      </c>
      <c r="T657" s="11">
        <f t="shared" si="2"/>
        <v>0</v>
      </c>
      <c r="U657" s="11" t="s">
        <v>6</v>
      </c>
      <c r="V657" s="11" t="s">
        <v>6</v>
      </c>
    </row>
    <row r="658" spans="1:22" ht="15.75" hidden="1" customHeight="1" x14ac:dyDescent="0.2">
      <c r="A658" s="11" t="s">
        <v>1370</v>
      </c>
      <c r="B658" s="11" t="s">
        <v>58</v>
      </c>
      <c r="C658" s="11" t="s">
        <v>21</v>
      </c>
      <c r="D658" s="12">
        <v>45624</v>
      </c>
      <c r="E658" s="12" t="str">
        <f t="shared" si="0"/>
        <v>2024</v>
      </c>
      <c r="F658" s="11" t="s">
        <v>3</v>
      </c>
      <c r="G658" s="11">
        <v>21.69</v>
      </c>
      <c r="H658" s="11">
        <v>40.03</v>
      </c>
      <c r="I658" s="11">
        <v>318</v>
      </c>
      <c r="J658" s="11">
        <v>39.1</v>
      </c>
      <c r="K658" s="11">
        <v>7.34</v>
      </c>
      <c r="L658" s="11">
        <v>99.55</v>
      </c>
      <c r="M658" s="11">
        <v>6.77</v>
      </c>
      <c r="N658" s="11">
        <v>118.2</v>
      </c>
      <c r="O658" s="11">
        <v>87.24</v>
      </c>
      <c r="P658" s="11">
        <v>94.73</v>
      </c>
      <c r="Q658" s="11" t="s">
        <v>4</v>
      </c>
      <c r="R658" s="11">
        <f t="shared" si="1"/>
        <v>0</v>
      </c>
      <c r="S658" s="11" t="s">
        <v>5</v>
      </c>
      <c r="T658" s="11">
        <f t="shared" si="2"/>
        <v>0</v>
      </c>
      <c r="U658" s="11" t="s">
        <v>6</v>
      </c>
      <c r="V658" s="11" t="s">
        <v>6</v>
      </c>
    </row>
    <row r="659" spans="1:22" ht="15.75" hidden="1" customHeight="1" x14ac:dyDescent="0.2">
      <c r="A659" s="11" t="s">
        <v>1605</v>
      </c>
      <c r="B659" s="11" t="s">
        <v>58</v>
      </c>
      <c r="C659" s="13" t="s">
        <v>35</v>
      </c>
      <c r="D659" s="12">
        <v>45491</v>
      </c>
      <c r="E659" s="12" t="str">
        <f t="shared" si="0"/>
        <v>2024</v>
      </c>
      <c r="F659" s="11" t="s">
        <v>3</v>
      </c>
      <c r="G659" s="11">
        <v>22.86</v>
      </c>
      <c r="H659" s="11">
        <v>38.590000000000003</v>
      </c>
      <c r="I659" s="11">
        <v>320</v>
      </c>
      <c r="J659" s="11">
        <v>44.8</v>
      </c>
      <c r="K659" s="11">
        <v>7.64</v>
      </c>
      <c r="L659" s="11">
        <v>99.29</v>
      </c>
      <c r="M659" s="11">
        <v>6.72</v>
      </c>
      <c r="N659" s="11">
        <v>136.1</v>
      </c>
      <c r="O659" s="11">
        <v>85</v>
      </c>
      <c r="P659" s="11">
        <v>94.73</v>
      </c>
      <c r="Q659" s="11" t="s">
        <v>4</v>
      </c>
      <c r="R659" s="11">
        <f t="shared" si="1"/>
        <v>0</v>
      </c>
      <c r="S659" s="11" t="s">
        <v>5</v>
      </c>
      <c r="T659" s="11">
        <f t="shared" si="2"/>
        <v>0</v>
      </c>
      <c r="U659" s="11" t="s">
        <v>6</v>
      </c>
      <c r="V659" s="11" t="s">
        <v>6</v>
      </c>
    </row>
    <row r="660" spans="1:22" ht="15.75" hidden="1" customHeight="1" x14ac:dyDescent="0.2">
      <c r="A660" s="11" t="s">
        <v>2382</v>
      </c>
      <c r="B660" s="11" t="s">
        <v>58</v>
      </c>
      <c r="C660" s="11" t="s">
        <v>47</v>
      </c>
      <c r="D660" s="12">
        <v>45558</v>
      </c>
      <c r="E660" s="12" t="str">
        <f t="shared" si="0"/>
        <v>2024</v>
      </c>
      <c r="F660" s="11" t="s">
        <v>93</v>
      </c>
      <c r="G660" s="11">
        <v>20.89</v>
      </c>
      <c r="H660" s="11">
        <v>39.659999999999997</v>
      </c>
      <c r="I660" s="11">
        <v>337</v>
      </c>
      <c r="J660" s="11">
        <v>41.5</v>
      </c>
      <c r="K660" s="11">
        <v>5.97</v>
      </c>
      <c r="L660" s="11">
        <v>99.23</v>
      </c>
      <c r="M660" s="11">
        <v>6.84</v>
      </c>
      <c r="N660" s="11">
        <v>120.1</v>
      </c>
      <c r="O660" s="11">
        <v>85.49</v>
      </c>
      <c r="P660" s="11">
        <v>94.73</v>
      </c>
      <c r="Q660" s="11" t="s">
        <v>4</v>
      </c>
      <c r="R660" s="11">
        <f t="shared" si="1"/>
        <v>0</v>
      </c>
      <c r="S660" s="11" t="s">
        <v>5</v>
      </c>
      <c r="T660" s="11">
        <f t="shared" si="2"/>
        <v>0</v>
      </c>
      <c r="U660" s="11" t="s">
        <v>6</v>
      </c>
      <c r="V660" s="11" t="s">
        <v>6</v>
      </c>
    </row>
    <row r="661" spans="1:22" ht="15.75" hidden="1" customHeight="1" x14ac:dyDescent="0.2">
      <c r="A661" s="11" t="s">
        <v>2519</v>
      </c>
      <c r="B661" s="11" t="s">
        <v>20</v>
      </c>
      <c r="C661" s="13" t="s">
        <v>35</v>
      </c>
      <c r="D661" s="12">
        <v>45443</v>
      </c>
      <c r="E661" s="12" t="str">
        <f t="shared" si="0"/>
        <v>2024</v>
      </c>
      <c r="F661" s="11" t="s">
        <v>37</v>
      </c>
      <c r="G661" s="11">
        <v>22.02</v>
      </c>
      <c r="H661" s="11">
        <v>40.869999999999997</v>
      </c>
      <c r="I661" s="11">
        <v>272</v>
      </c>
      <c r="J661" s="11">
        <v>47.5</v>
      </c>
      <c r="K661" s="11">
        <v>7.49</v>
      </c>
      <c r="L661" s="11">
        <v>98.95</v>
      </c>
      <c r="M661" s="11">
        <v>6.85</v>
      </c>
      <c r="N661" s="11">
        <v>141.19999999999999</v>
      </c>
      <c r="O661" s="11">
        <v>83.44</v>
      </c>
      <c r="P661" s="11">
        <v>94.73</v>
      </c>
      <c r="Q661" s="11" t="s">
        <v>177</v>
      </c>
      <c r="R661" s="11">
        <f t="shared" si="1"/>
        <v>1</v>
      </c>
      <c r="S661" s="11" t="s">
        <v>50</v>
      </c>
      <c r="T661" s="11">
        <f t="shared" si="2"/>
        <v>1</v>
      </c>
      <c r="U661" s="11" t="s">
        <v>153</v>
      </c>
      <c r="V661" s="11" t="s">
        <v>89</v>
      </c>
    </row>
    <row r="662" spans="1:22" ht="15.75" hidden="1" customHeight="1" x14ac:dyDescent="0.2">
      <c r="A662" s="11" t="s">
        <v>2695</v>
      </c>
      <c r="B662" s="11" t="s">
        <v>58</v>
      </c>
      <c r="C662" s="11" t="s">
        <v>47</v>
      </c>
      <c r="D662" s="12">
        <v>45967</v>
      </c>
      <c r="E662" s="12" t="str">
        <f t="shared" si="0"/>
        <v>2025</v>
      </c>
      <c r="F662" s="11" t="s">
        <v>93</v>
      </c>
      <c r="G662" s="11">
        <v>20.94</v>
      </c>
      <c r="H662" s="11">
        <v>41.52</v>
      </c>
      <c r="I662" s="11">
        <v>306</v>
      </c>
      <c r="J662" s="11">
        <v>48.4</v>
      </c>
      <c r="K662" s="11">
        <v>7.9</v>
      </c>
      <c r="L662" s="11">
        <v>99.34</v>
      </c>
      <c r="M662" s="11">
        <v>6.84</v>
      </c>
      <c r="N662" s="11">
        <v>144.9</v>
      </c>
      <c r="O662" s="11">
        <v>85.2</v>
      </c>
      <c r="P662" s="11">
        <v>94.73</v>
      </c>
      <c r="Q662" s="11" t="s">
        <v>4</v>
      </c>
      <c r="R662" s="11">
        <f t="shared" si="1"/>
        <v>0</v>
      </c>
      <c r="S662" s="11" t="s">
        <v>5</v>
      </c>
      <c r="T662" s="11">
        <f t="shared" si="2"/>
        <v>0</v>
      </c>
      <c r="U662" s="11" t="s">
        <v>6</v>
      </c>
      <c r="V662" s="11" t="s">
        <v>6</v>
      </c>
    </row>
    <row r="663" spans="1:22" ht="15.75" hidden="1" customHeight="1" x14ac:dyDescent="0.2">
      <c r="A663" s="11" t="s">
        <v>2698</v>
      </c>
      <c r="B663" s="11" t="s">
        <v>20</v>
      </c>
      <c r="C663" s="11" t="s">
        <v>47</v>
      </c>
      <c r="D663" s="12">
        <v>45680</v>
      </c>
      <c r="E663" s="12" t="str">
        <f t="shared" si="0"/>
        <v>2025</v>
      </c>
      <c r="F663" s="11" t="s">
        <v>3</v>
      </c>
      <c r="G663" s="11">
        <v>21.53</v>
      </c>
      <c r="H663" s="11">
        <v>49.22</v>
      </c>
      <c r="I663" s="11">
        <v>301</v>
      </c>
      <c r="J663" s="11">
        <v>47.9</v>
      </c>
      <c r="K663" s="11">
        <v>8.17</v>
      </c>
      <c r="L663" s="11">
        <v>98.96</v>
      </c>
      <c r="M663" s="11">
        <v>7.08</v>
      </c>
      <c r="N663" s="11">
        <v>143.80000000000001</v>
      </c>
      <c r="O663" s="11">
        <v>82.01</v>
      </c>
      <c r="P663" s="11">
        <v>94.73</v>
      </c>
      <c r="Q663" s="11" t="s">
        <v>4</v>
      </c>
      <c r="R663" s="11">
        <f t="shared" si="1"/>
        <v>0</v>
      </c>
      <c r="S663" s="11" t="s">
        <v>5</v>
      </c>
      <c r="T663" s="11">
        <f t="shared" si="2"/>
        <v>0</v>
      </c>
      <c r="U663" s="11" t="s">
        <v>6</v>
      </c>
      <c r="V663" s="11" t="s">
        <v>6</v>
      </c>
    </row>
    <row r="664" spans="1:22" ht="15.75" customHeight="1" x14ac:dyDescent="0.2">
      <c r="A664" s="11" t="s">
        <v>1285</v>
      </c>
      <c r="B664" s="11" t="s">
        <v>1</v>
      </c>
      <c r="C664" s="11" t="s">
        <v>21</v>
      </c>
      <c r="D664" s="12">
        <v>45612</v>
      </c>
      <c r="E664" s="12" t="str">
        <f t="shared" si="0"/>
        <v>2024</v>
      </c>
      <c r="F664" s="11" t="s">
        <v>23</v>
      </c>
      <c r="G664" s="11">
        <v>22.18</v>
      </c>
      <c r="H664" s="11">
        <v>39.24</v>
      </c>
      <c r="I664" s="11">
        <v>343</v>
      </c>
      <c r="J664" s="11">
        <v>40</v>
      </c>
      <c r="K664" s="11">
        <v>6.79</v>
      </c>
      <c r="L664" s="11">
        <v>100.05</v>
      </c>
      <c r="M664" s="11">
        <v>6.81</v>
      </c>
      <c r="N664" s="11">
        <v>115</v>
      </c>
      <c r="O664" s="11">
        <v>88.86</v>
      </c>
      <c r="P664" s="11">
        <v>94.09</v>
      </c>
      <c r="Q664" s="11" t="s">
        <v>4</v>
      </c>
      <c r="R664" s="11">
        <f t="shared" si="1"/>
        <v>0</v>
      </c>
      <c r="S664" s="11" t="s">
        <v>5</v>
      </c>
      <c r="T664" s="11">
        <f t="shared" si="2"/>
        <v>0</v>
      </c>
      <c r="U664" s="11" t="s">
        <v>6</v>
      </c>
      <c r="V664" s="11" t="s">
        <v>6</v>
      </c>
    </row>
    <row r="665" spans="1:22" ht="15.75" customHeight="1" x14ac:dyDescent="0.2">
      <c r="A665" s="11" t="s">
        <v>1436</v>
      </c>
      <c r="B665" s="11" t="s">
        <v>1</v>
      </c>
      <c r="C665" s="11" t="s">
        <v>47</v>
      </c>
      <c r="D665" s="12">
        <v>45421</v>
      </c>
      <c r="E665" s="12" t="str">
        <f t="shared" si="0"/>
        <v>2024</v>
      </c>
      <c r="F665" s="11" t="s">
        <v>93</v>
      </c>
      <c r="G665" s="11">
        <v>22.8</v>
      </c>
      <c r="H665" s="11">
        <v>47.53</v>
      </c>
      <c r="I665" s="11">
        <v>351</v>
      </c>
      <c r="J665" s="11">
        <v>34</v>
      </c>
      <c r="K665" s="11">
        <v>6.55</v>
      </c>
      <c r="L665" s="11">
        <v>99.07</v>
      </c>
      <c r="M665" s="11">
        <v>6.67</v>
      </c>
      <c r="N665" s="11">
        <v>109.5</v>
      </c>
      <c r="O665" s="11">
        <v>91.02</v>
      </c>
      <c r="P665" s="11">
        <v>94.09</v>
      </c>
      <c r="Q665" s="11" t="s">
        <v>4</v>
      </c>
      <c r="R665" s="11">
        <f t="shared" si="1"/>
        <v>0</v>
      </c>
      <c r="S665" s="11" t="s">
        <v>5</v>
      </c>
      <c r="T665" s="11">
        <f t="shared" si="2"/>
        <v>0</v>
      </c>
      <c r="U665" s="11" t="s">
        <v>6</v>
      </c>
      <c r="V665" s="11" t="s">
        <v>6</v>
      </c>
    </row>
    <row r="666" spans="1:22" ht="15.75" hidden="1" customHeight="1" x14ac:dyDescent="0.2">
      <c r="A666" s="11" t="s">
        <v>2574</v>
      </c>
      <c r="B666" s="11" t="s">
        <v>20</v>
      </c>
      <c r="C666" s="11" t="s">
        <v>47</v>
      </c>
      <c r="D666" s="12">
        <v>45472</v>
      </c>
      <c r="E666" s="12" t="str">
        <f t="shared" si="0"/>
        <v>2024</v>
      </c>
      <c r="F666" s="11" t="s">
        <v>37</v>
      </c>
      <c r="G666" s="11">
        <v>20.96</v>
      </c>
      <c r="H666" s="11">
        <v>34.94</v>
      </c>
      <c r="I666" s="11">
        <v>324</v>
      </c>
      <c r="J666" s="11">
        <v>54.1</v>
      </c>
      <c r="K666" s="11">
        <v>8.34</v>
      </c>
      <c r="L666" s="11">
        <v>98.99</v>
      </c>
      <c r="M666" s="11">
        <v>6.87</v>
      </c>
      <c r="N666" s="11">
        <v>150.69999999999999</v>
      </c>
      <c r="O666" s="11">
        <v>79.94</v>
      </c>
      <c r="P666" s="11">
        <v>94.72</v>
      </c>
      <c r="Q666" s="11" t="s">
        <v>4</v>
      </c>
      <c r="R666" s="11">
        <f t="shared" si="1"/>
        <v>0</v>
      </c>
      <c r="S666" s="11" t="s">
        <v>5</v>
      </c>
      <c r="T666" s="11">
        <f t="shared" si="2"/>
        <v>0</v>
      </c>
      <c r="U666" s="11" t="s">
        <v>6</v>
      </c>
      <c r="V666" s="11" t="s">
        <v>6</v>
      </c>
    </row>
    <row r="667" spans="1:22" ht="15.75" customHeight="1" x14ac:dyDescent="0.2">
      <c r="A667" s="11" t="s">
        <v>1498</v>
      </c>
      <c r="B667" s="11" t="s">
        <v>1</v>
      </c>
      <c r="C667" s="11" t="s">
        <v>35</v>
      </c>
      <c r="D667" s="12">
        <v>45965</v>
      </c>
      <c r="E667" s="12" t="str">
        <f t="shared" si="0"/>
        <v>2025</v>
      </c>
      <c r="F667" s="11" t="s">
        <v>93</v>
      </c>
      <c r="G667" s="11">
        <v>21.64</v>
      </c>
      <c r="H667" s="11">
        <v>51.66</v>
      </c>
      <c r="I667" s="11">
        <v>315</v>
      </c>
      <c r="J667" s="11">
        <v>36.9</v>
      </c>
      <c r="K667" s="11">
        <v>6.26</v>
      </c>
      <c r="L667" s="11">
        <v>98.69</v>
      </c>
      <c r="M667" s="11">
        <v>6.79</v>
      </c>
      <c r="N667" s="11">
        <v>111</v>
      </c>
      <c r="O667" s="11">
        <v>87.15</v>
      </c>
      <c r="P667" s="11">
        <v>94.09</v>
      </c>
      <c r="Q667" s="11" t="s">
        <v>4</v>
      </c>
      <c r="R667" s="11">
        <f t="shared" si="1"/>
        <v>0</v>
      </c>
      <c r="S667" s="11" t="s">
        <v>5</v>
      </c>
      <c r="T667" s="11">
        <f t="shared" si="2"/>
        <v>0</v>
      </c>
      <c r="U667" s="11" t="s">
        <v>6</v>
      </c>
      <c r="V667" s="11" t="s">
        <v>6</v>
      </c>
    </row>
    <row r="668" spans="1:22" ht="15.75" hidden="1" customHeight="1" x14ac:dyDescent="0.2">
      <c r="A668" s="11" t="s">
        <v>19</v>
      </c>
      <c r="B668" s="11" t="s">
        <v>20</v>
      </c>
      <c r="C668" s="11" t="s">
        <v>21</v>
      </c>
      <c r="D668" s="12">
        <v>45658</v>
      </c>
      <c r="E668" s="12" t="str">
        <f t="shared" si="0"/>
        <v>2025</v>
      </c>
      <c r="F668" s="11" t="s">
        <v>23</v>
      </c>
      <c r="G668" s="11">
        <v>22.64</v>
      </c>
      <c r="H668" s="11">
        <v>31.48</v>
      </c>
      <c r="I668" s="11">
        <v>309</v>
      </c>
      <c r="J668" s="11">
        <v>52.8</v>
      </c>
      <c r="K668" s="11">
        <v>9.0500000000000007</v>
      </c>
      <c r="L668" s="11">
        <v>99.1</v>
      </c>
      <c r="M668" s="11">
        <v>6.97</v>
      </c>
      <c r="N668" s="11">
        <v>124.8</v>
      </c>
      <c r="O668" s="11">
        <v>84.97</v>
      </c>
      <c r="P668" s="11">
        <v>94.71</v>
      </c>
      <c r="Q668" s="11" t="s">
        <v>4</v>
      </c>
      <c r="R668" s="11">
        <f t="shared" si="1"/>
        <v>0</v>
      </c>
      <c r="S668" s="11" t="s">
        <v>5</v>
      </c>
      <c r="T668" s="11">
        <f t="shared" si="2"/>
        <v>0</v>
      </c>
      <c r="U668" s="11" t="s">
        <v>6</v>
      </c>
      <c r="V668" s="11" t="s">
        <v>6</v>
      </c>
    </row>
    <row r="669" spans="1:22" ht="15.75" hidden="1" customHeight="1" x14ac:dyDescent="0.2">
      <c r="A669" s="11" t="s">
        <v>476</v>
      </c>
      <c r="B669" s="11" t="s">
        <v>34</v>
      </c>
      <c r="C669" s="11" t="s">
        <v>21</v>
      </c>
      <c r="D669" s="12">
        <v>45847</v>
      </c>
      <c r="E669" s="12" t="str">
        <f t="shared" si="0"/>
        <v>2025</v>
      </c>
      <c r="F669" s="11" t="s">
        <v>23</v>
      </c>
      <c r="G669" s="11">
        <v>21.49</v>
      </c>
      <c r="H669" s="11">
        <v>44.43</v>
      </c>
      <c r="I669" s="11">
        <v>285</v>
      </c>
      <c r="J669" s="11">
        <v>44.6</v>
      </c>
      <c r="K669" s="11">
        <v>8.2899999999999991</v>
      </c>
      <c r="L669" s="11">
        <v>98.84</v>
      </c>
      <c r="M669" s="11">
        <v>7.03</v>
      </c>
      <c r="N669" s="11">
        <v>127.9</v>
      </c>
      <c r="O669" s="11">
        <v>86.82</v>
      </c>
      <c r="P669" s="11">
        <v>94.71</v>
      </c>
      <c r="Q669" s="11" t="s">
        <v>4</v>
      </c>
      <c r="R669" s="11">
        <f t="shared" si="1"/>
        <v>0</v>
      </c>
      <c r="S669" s="11" t="s">
        <v>5</v>
      </c>
      <c r="T669" s="11">
        <f t="shared" si="2"/>
        <v>0</v>
      </c>
      <c r="U669" s="11" t="s">
        <v>6</v>
      </c>
      <c r="V669" s="11" t="s">
        <v>6</v>
      </c>
    </row>
    <row r="670" spans="1:22" ht="15.75" customHeight="1" x14ac:dyDescent="0.2">
      <c r="A670" s="11" t="s">
        <v>1563</v>
      </c>
      <c r="B670" s="11" t="s">
        <v>1</v>
      </c>
      <c r="C670" s="11" t="s">
        <v>47</v>
      </c>
      <c r="D670" s="12">
        <v>45326</v>
      </c>
      <c r="E670" s="12" t="str">
        <f t="shared" si="0"/>
        <v>2024</v>
      </c>
      <c r="F670" s="11" t="s">
        <v>93</v>
      </c>
      <c r="G670" s="11">
        <v>22.48</v>
      </c>
      <c r="H670" s="11">
        <v>41.66</v>
      </c>
      <c r="I670" s="11">
        <v>324</v>
      </c>
      <c r="J670" s="11">
        <v>42.4</v>
      </c>
      <c r="K670" s="11">
        <v>8.42</v>
      </c>
      <c r="L670" s="11">
        <v>99.5</v>
      </c>
      <c r="M670" s="11">
        <v>6.46</v>
      </c>
      <c r="N670" s="11">
        <v>127.2</v>
      </c>
      <c r="O670" s="11">
        <v>86.16</v>
      </c>
      <c r="P670" s="11">
        <v>94.1</v>
      </c>
      <c r="Q670" s="11" t="s">
        <v>4</v>
      </c>
      <c r="R670" s="11">
        <f t="shared" si="1"/>
        <v>0</v>
      </c>
      <c r="S670" s="11" t="s">
        <v>5</v>
      </c>
      <c r="T670" s="11">
        <f t="shared" si="2"/>
        <v>0</v>
      </c>
      <c r="U670" s="11" t="s">
        <v>6</v>
      </c>
      <c r="V670" s="11" t="s">
        <v>6</v>
      </c>
    </row>
    <row r="671" spans="1:22" ht="15.75" hidden="1" customHeight="1" x14ac:dyDescent="0.2">
      <c r="A671" s="11" t="s">
        <v>2538</v>
      </c>
      <c r="B671" s="11" t="s">
        <v>20</v>
      </c>
      <c r="C671" s="11" t="s">
        <v>47</v>
      </c>
      <c r="D671" s="12">
        <v>45936</v>
      </c>
      <c r="E671" s="12" t="str">
        <f t="shared" si="0"/>
        <v>2025</v>
      </c>
      <c r="F671" s="11" t="s">
        <v>37</v>
      </c>
      <c r="G671" s="11">
        <v>21.21</v>
      </c>
      <c r="H671" s="11">
        <v>44.99</v>
      </c>
      <c r="I671" s="11">
        <v>312</v>
      </c>
      <c r="J671" s="11">
        <v>44.6</v>
      </c>
      <c r="K671" s="11">
        <v>8.1</v>
      </c>
      <c r="L671" s="11">
        <v>99.28</v>
      </c>
      <c r="M671" s="11">
        <v>7.08</v>
      </c>
      <c r="N671" s="11">
        <v>131.19999999999999</v>
      </c>
      <c r="O671" s="11">
        <v>87.63</v>
      </c>
      <c r="P671" s="11">
        <v>94.71</v>
      </c>
      <c r="Q671" s="11" t="s">
        <v>4</v>
      </c>
      <c r="R671" s="11">
        <f t="shared" si="1"/>
        <v>0</v>
      </c>
      <c r="S671" s="11" t="s">
        <v>5</v>
      </c>
      <c r="T671" s="11">
        <f t="shared" si="2"/>
        <v>0</v>
      </c>
      <c r="U671" s="11" t="s">
        <v>6</v>
      </c>
      <c r="V671" s="11" t="s">
        <v>6</v>
      </c>
    </row>
    <row r="672" spans="1:22" ht="15.75" customHeight="1" x14ac:dyDescent="0.2">
      <c r="A672" s="11" t="s">
        <v>2565</v>
      </c>
      <c r="B672" s="11" t="s">
        <v>1</v>
      </c>
      <c r="C672" s="11" t="s">
        <v>47</v>
      </c>
      <c r="D672" s="12">
        <v>45311</v>
      </c>
      <c r="E672" s="12" t="str">
        <f t="shared" si="0"/>
        <v>2024</v>
      </c>
      <c r="F672" s="11" t="s">
        <v>37</v>
      </c>
      <c r="G672" s="11">
        <v>23.5</v>
      </c>
      <c r="H672" s="11">
        <v>38.19</v>
      </c>
      <c r="I672" s="11">
        <v>297</v>
      </c>
      <c r="J672" s="11">
        <v>39.700000000000003</v>
      </c>
      <c r="K672" s="11">
        <v>6.04</v>
      </c>
      <c r="L672" s="11">
        <v>99.12</v>
      </c>
      <c r="M672" s="11">
        <v>6.8</v>
      </c>
      <c r="N672" s="11">
        <v>119.4</v>
      </c>
      <c r="O672" s="11">
        <v>90.25</v>
      </c>
      <c r="P672" s="11">
        <v>94.1</v>
      </c>
      <c r="Q672" s="11" t="s">
        <v>4</v>
      </c>
      <c r="R672" s="11">
        <f t="shared" si="1"/>
        <v>0</v>
      </c>
      <c r="S672" s="11" t="s">
        <v>5</v>
      </c>
      <c r="T672" s="11">
        <f t="shared" si="2"/>
        <v>0</v>
      </c>
      <c r="U672" s="11" t="s">
        <v>6</v>
      </c>
      <c r="V672" s="11" t="s">
        <v>6</v>
      </c>
    </row>
    <row r="673" spans="1:22" ht="15.75" hidden="1" customHeight="1" x14ac:dyDescent="0.2">
      <c r="A673" s="11" t="s">
        <v>296</v>
      </c>
      <c r="B673" s="11" t="s">
        <v>58</v>
      </c>
      <c r="C673" s="11" t="s">
        <v>35</v>
      </c>
      <c r="D673" s="12">
        <v>45382</v>
      </c>
      <c r="E673" s="12" t="str">
        <f t="shared" si="0"/>
        <v>2024</v>
      </c>
      <c r="F673" s="11" t="s">
        <v>23</v>
      </c>
      <c r="G673" s="11">
        <v>22.8</v>
      </c>
      <c r="H673" s="11">
        <v>43.22</v>
      </c>
      <c r="I673" s="11">
        <v>326</v>
      </c>
      <c r="J673" s="11">
        <v>41.8</v>
      </c>
      <c r="K673" s="11">
        <v>7.88</v>
      </c>
      <c r="L673" s="11">
        <v>99.25</v>
      </c>
      <c r="M673" s="11">
        <v>6.83</v>
      </c>
      <c r="N673" s="11">
        <v>121.4</v>
      </c>
      <c r="O673" s="11">
        <v>89.91</v>
      </c>
      <c r="P673" s="11">
        <v>94.7</v>
      </c>
      <c r="Q673" s="11" t="s">
        <v>4</v>
      </c>
      <c r="R673" s="11">
        <f t="shared" si="1"/>
        <v>0</v>
      </c>
      <c r="S673" s="11" t="s">
        <v>5</v>
      </c>
      <c r="T673" s="11">
        <f t="shared" si="2"/>
        <v>0</v>
      </c>
      <c r="U673" s="11" t="s">
        <v>6</v>
      </c>
      <c r="V673" s="11" t="s">
        <v>6</v>
      </c>
    </row>
    <row r="674" spans="1:22" ht="15.75" customHeight="1" x14ac:dyDescent="0.2">
      <c r="A674" s="11" t="s">
        <v>1111</v>
      </c>
      <c r="B674" s="11" t="s">
        <v>1</v>
      </c>
      <c r="C674" s="11" t="s">
        <v>47</v>
      </c>
      <c r="D674" s="12">
        <v>45770</v>
      </c>
      <c r="E674" s="12" t="str">
        <f t="shared" si="0"/>
        <v>2025</v>
      </c>
      <c r="F674" s="11" t="s">
        <v>23</v>
      </c>
      <c r="G674" s="11">
        <v>21.85</v>
      </c>
      <c r="H674" s="11">
        <v>39.14</v>
      </c>
      <c r="I674" s="11">
        <v>343</v>
      </c>
      <c r="J674" s="11">
        <v>40.1</v>
      </c>
      <c r="K674" s="11">
        <v>6.48</v>
      </c>
      <c r="L674" s="11">
        <v>99.54</v>
      </c>
      <c r="M674" s="11">
        <v>6.51</v>
      </c>
      <c r="N674" s="11">
        <v>118.7</v>
      </c>
      <c r="O674" s="11">
        <v>87.2</v>
      </c>
      <c r="P674" s="11">
        <v>94.12</v>
      </c>
      <c r="Q674" s="11" t="s">
        <v>4</v>
      </c>
      <c r="R674" s="11">
        <f t="shared" si="1"/>
        <v>0</v>
      </c>
      <c r="S674" s="11" t="s">
        <v>5</v>
      </c>
      <c r="T674" s="11">
        <f t="shared" si="2"/>
        <v>0</v>
      </c>
      <c r="U674" s="11" t="s">
        <v>6</v>
      </c>
      <c r="V674" s="11" t="s">
        <v>6</v>
      </c>
    </row>
    <row r="675" spans="1:22" ht="15.75" hidden="1" customHeight="1" x14ac:dyDescent="0.2">
      <c r="A675" s="11" t="s">
        <v>1587</v>
      </c>
      <c r="B675" s="11" t="s">
        <v>58</v>
      </c>
      <c r="C675" s="11" t="s">
        <v>21</v>
      </c>
      <c r="D675" s="12">
        <v>45323</v>
      </c>
      <c r="E675" s="12" t="str">
        <f t="shared" si="0"/>
        <v>2024</v>
      </c>
      <c r="F675" s="11" t="s">
        <v>37</v>
      </c>
      <c r="G675" s="11">
        <v>20.49</v>
      </c>
      <c r="H675" s="11">
        <v>42.46</v>
      </c>
      <c r="I675" s="11">
        <v>286</v>
      </c>
      <c r="J675" s="11">
        <v>45</v>
      </c>
      <c r="K675" s="11">
        <v>6.77</v>
      </c>
      <c r="L675" s="11">
        <v>98.61</v>
      </c>
      <c r="M675" s="11">
        <v>6.67</v>
      </c>
      <c r="N675" s="11">
        <v>142.4</v>
      </c>
      <c r="O675" s="11">
        <v>84.95</v>
      </c>
      <c r="P675" s="11">
        <v>94.7</v>
      </c>
      <c r="Q675" s="11" t="s">
        <v>4</v>
      </c>
      <c r="R675" s="11">
        <f t="shared" si="1"/>
        <v>0</v>
      </c>
      <c r="S675" s="11" t="s">
        <v>5</v>
      </c>
      <c r="T675" s="11">
        <f t="shared" si="2"/>
        <v>0</v>
      </c>
      <c r="U675" s="11" t="s">
        <v>6</v>
      </c>
      <c r="V675" s="11" t="s">
        <v>6</v>
      </c>
    </row>
    <row r="676" spans="1:22" ht="15.75" hidden="1" customHeight="1" x14ac:dyDescent="0.2">
      <c r="A676" s="11" t="s">
        <v>478</v>
      </c>
      <c r="B676" s="11" t="s">
        <v>34</v>
      </c>
      <c r="C676" s="11" t="s">
        <v>21</v>
      </c>
      <c r="D676" s="12">
        <v>45583</v>
      </c>
      <c r="E676" s="12" t="str">
        <f t="shared" si="0"/>
        <v>2024</v>
      </c>
      <c r="F676" s="11" t="s">
        <v>93</v>
      </c>
      <c r="G676" s="11">
        <v>21.2</v>
      </c>
      <c r="H676" s="11">
        <v>51.04</v>
      </c>
      <c r="I676" s="11">
        <v>299</v>
      </c>
      <c r="J676" s="11">
        <v>48.4</v>
      </c>
      <c r="K676" s="11">
        <v>6.67</v>
      </c>
      <c r="L676" s="11">
        <v>98.97</v>
      </c>
      <c r="M676" s="11">
        <v>7.05</v>
      </c>
      <c r="N676" s="11">
        <v>134.80000000000001</v>
      </c>
      <c r="O676" s="11">
        <v>82.12</v>
      </c>
      <c r="P676" s="11">
        <v>94.7</v>
      </c>
      <c r="Q676" s="11" t="s">
        <v>4</v>
      </c>
      <c r="R676" s="11">
        <f t="shared" si="1"/>
        <v>0</v>
      </c>
      <c r="S676" s="11" t="s">
        <v>5</v>
      </c>
      <c r="T676" s="11">
        <f t="shared" si="2"/>
        <v>0</v>
      </c>
      <c r="U676" s="11" t="s">
        <v>6</v>
      </c>
      <c r="V676" s="11" t="s">
        <v>6</v>
      </c>
    </row>
    <row r="677" spans="1:22" ht="15.75" hidden="1" customHeight="1" x14ac:dyDescent="0.2">
      <c r="A677" s="11" t="s">
        <v>1973</v>
      </c>
      <c r="B677" s="11" t="s">
        <v>58</v>
      </c>
      <c r="C677" s="11" t="s">
        <v>35</v>
      </c>
      <c r="D677" s="12">
        <v>45547</v>
      </c>
      <c r="E677" s="12" t="str">
        <f t="shared" si="0"/>
        <v>2024</v>
      </c>
      <c r="F677" s="11" t="s">
        <v>23</v>
      </c>
      <c r="G677" s="11">
        <v>22.6</v>
      </c>
      <c r="H677" s="11">
        <v>40.200000000000003</v>
      </c>
      <c r="I677" s="11">
        <v>301</v>
      </c>
      <c r="J677" s="11">
        <v>37</v>
      </c>
      <c r="K677" s="11">
        <v>5.87</v>
      </c>
      <c r="L677" s="11">
        <v>99.11</v>
      </c>
      <c r="M677" s="11">
        <v>7</v>
      </c>
      <c r="N677" s="11">
        <v>92.3</v>
      </c>
      <c r="O677" s="11">
        <v>90.81</v>
      </c>
      <c r="P677" s="11">
        <v>94.7</v>
      </c>
      <c r="Q677" s="11" t="s">
        <v>4</v>
      </c>
      <c r="R677" s="11">
        <f t="shared" si="1"/>
        <v>0</v>
      </c>
      <c r="S677" s="11" t="s">
        <v>5</v>
      </c>
      <c r="T677" s="11">
        <f t="shared" si="2"/>
        <v>0</v>
      </c>
      <c r="U677" s="11" t="s">
        <v>6</v>
      </c>
      <c r="V677" s="11" t="s">
        <v>6</v>
      </c>
    </row>
    <row r="678" spans="1:22" ht="15.75" hidden="1" customHeight="1" x14ac:dyDescent="0.2">
      <c r="A678" s="11" t="s">
        <v>2617</v>
      </c>
      <c r="B678" s="11" t="s">
        <v>58</v>
      </c>
      <c r="C678" s="11" t="s">
        <v>21</v>
      </c>
      <c r="D678" s="12">
        <v>45636</v>
      </c>
      <c r="E678" s="12" t="str">
        <f t="shared" si="0"/>
        <v>2024</v>
      </c>
      <c r="F678" s="11" t="s">
        <v>93</v>
      </c>
      <c r="G678" s="11">
        <v>22.82</v>
      </c>
      <c r="H678" s="11">
        <v>41.83</v>
      </c>
      <c r="I678" s="11">
        <v>290</v>
      </c>
      <c r="J678" s="11">
        <v>44.3</v>
      </c>
      <c r="K678" s="11">
        <v>6.79</v>
      </c>
      <c r="L678" s="11">
        <v>98.94</v>
      </c>
      <c r="M678" s="11">
        <v>6.75</v>
      </c>
      <c r="N678" s="11">
        <v>126.9</v>
      </c>
      <c r="O678" s="11">
        <v>87.16</v>
      </c>
      <c r="P678" s="11">
        <v>94.7</v>
      </c>
      <c r="Q678" s="11" t="s">
        <v>4</v>
      </c>
      <c r="R678" s="11">
        <f t="shared" si="1"/>
        <v>0</v>
      </c>
      <c r="S678" s="11" t="s">
        <v>5</v>
      </c>
      <c r="T678" s="11">
        <f t="shared" si="2"/>
        <v>0</v>
      </c>
      <c r="U678" s="11" t="s">
        <v>6</v>
      </c>
      <c r="V678" s="11" t="s">
        <v>6</v>
      </c>
    </row>
    <row r="679" spans="1:22" ht="15.75" hidden="1" customHeight="1" x14ac:dyDescent="0.2">
      <c r="A679" s="11" t="s">
        <v>479</v>
      </c>
      <c r="B679" s="11" t="s">
        <v>34</v>
      </c>
      <c r="C679" s="11" t="s">
        <v>21</v>
      </c>
      <c r="D679" s="12">
        <v>45548</v>
      </c>
      <c r="E679" s="12" t="str">
        <f t="shared" si="0"/>
        <v>2024</v>
      </c>
      <c r="F679" s="11" t="s">
        <v>37</v>
      </c>
      <c r="G679" s="11">
        <v>22.1</v>
      </c>
      <c r="H679" s="11">
        <v>46.47</v>
      </c>
      <c r="I679" s="11">
        <v>304</v>
      </c>
      <c r="J679" s="11">
        <v>41.9</v>
      </c>
      <c r="K679" s="11">
        <v>7.23</v>
      </c>
      <c r="L679" s="14"/>
      <c r="M679" s="11">
        <v>6.89</v>
      </c>
      <c r="N679" s="11">
        <v>127</v>
      </c>
      <c r="O679" s="11">
        <v>85.57</v>
      </c>
      <c r="P679" s="11">
        <v>94.7</v>
      </c>
      <c r="Q679" s="11" t="s">
        <v>4</v>
      </c>
      <c r="R679" s="11">
        <f t="shared" si="1"/>
        <v>0</v>
      </c>
      <c r="S679" s="11" t="s">
        <v>5</v>
      </c>
      <c r="T679" s="11">
        <f t="shared" si="2"/>
        <v>0</v>
      </c>
      <c r="U679" s="11" t="s">
        <v>6</v>
      </c>
      <c r="V679" s="11" t="s">
        <v>6</v>
      </c>
    </row>
    <row r="680" spans="1:22" ht="15.75" customHeight="1" x14ac:dyDescent="0.2">
      <c r="A680" s="11" t="s">
        <v>2373</v>
      </c>
      <c r="B680" s="11" t="s">
        <v>1</v>
      </c>
      <c r="C680" s="11" t="s">
        <v>35</v>
      </c>
      <c r="D680" s="12">
        <v>45389</v>
      </c>
      <c r="E680" s="12" t="str">
        <f t="shared" si="0"/>
        <v>2024</v>
      </c>
      <c r="F680" s="11" t="s">
        <v>93</v>
      </c>
      <c r="G680" s="11">
        <v>21.96</v>
      </c>
      <c r="H680" s="11">
        <v>44.85</v>
      </c>
      <c r="I680" s="11">
        <v>344</v>
      </c>
      <c r="J680" s="11">
        <v>45.7</v>
      </c>
      <c r="K680" s="11">
        <v>7.02</v>
      </c>
      <c r="L680" s="11">
        <v>99.73</v>
      </c>
      <c r="M680" s="11">
        <v>6.83</v>
      </c>
      <c r="N680" s="11">
        <v>137.4</v>
      </c>
      <c r="O680" s="11">
        <v>86.34</v>
      </c>
      <c r="P680" s="11">
        <v>94.12</v>
      </c>
      <c r="Q680" s="11" t="s">
        <v>4</v>
      </c>
      <c r="R680" s="11">
        <f t="shared" si="1"/>
        <v>0</v>
      </c>
      <c r="S680" s="11" t="s">
        <v>5</v>
      </c>
      <c r="T680" s="11">
        <f t="shared" si="2"/>
        <v>0</v>
      </c>
      <c r="U680" s="11" t="s">
        <v>6</v>
      </c>
      <c r="V680" s="11" t="s">
        <v>6</v>
      </c>
    </row>
    <row r="681" spans="1:22" ht="15.75" hidden="1" customHeight="1" x14ac:dyDescent="0.2">
      <c r="A681" s="11" t="s">
        <v>234</v>
      </c>
      <c r="B681" s="11" t="s">
        <v>58</v>
      </c>
      <c r="C681" s="11" t="s">
        <v>47</v>
      </c>
      <c r="D681" s="12">
        <v>45446</v>
      </c>
      <c r="E681" s="12" t="str">
        <f t="shared" si="0"/>
        <v>2024</v>
      </c>
      <c r="F681" s="11" t="s">
        <v>93</v>
      </c>
      <c r="G681" s="11">
        <v>21.91</v>
      </c>
      <c r="H681" s="11">
        <v>46.37</v>
      </c>
      <c r="I681" s="11">
        <v>326</v>
      </c>
      <c r="J681" s="11">
        <v>41.3</v>
      </c>
      <c r="K681" s="11">
        <v>6.81</v>
      </c>
      <c r="L681" s="11">
        <v>98.8</v>
      </c>
      <c r="M681" s="11">
        <v>6.9</v>
      </c>
      <c r="N681" s="11">
        <v>133.69999999999999</v>
      </c>
      <c r="O681" s="11">
        <v>89.77</v>
      </c>
      <c r="P681" s="11">
        <v>94.69</v>
      </c>
      <c r="Q681" s="11" t="s">
        <v>4</v>
      </c>
      <c r="R681" s="11">
        <f t="shared" si="1"/>
        <v>0</v>
      </c>
      <c r="S681" s="11" t="s">
        <v>5</v>
      </c>
      <c r="T681" s="11">
        <f t="shared" si="2"/>
        <v>0</v>
      </c>
      <c r="U681" s="11" t="s">
        <v>6</v>
      </c>
      <c r="V681" s="11" t="s">
        <v>6</v>
      </c>
    </row>
    <row r="682" spans="1:22" ht="15.75" customHeight="1" x14ac:dyDescent="0.2">
      <c r="A682" s="11" t="s">
        <v>2730</v>
      </c>
      <c r="B682" s="11" t="s">
        <v>1</v>
      </c>
      <c r="C682" s="11" t="s">
        <v>47</v>
      </c>
      <c r="D682" s="12">
        <v>45297</v>
      </c>
      <c r="E682" s="12" t="str">
        <f t="shared" si="0"/>
        <v>2024</v>
      </c>
      <c r="F682" s="11" t="s">
        <v>23</v>
      </c>
      <c r="G682" s="11">
        <v>23.13</v>
      </c>
      <c r="H682" s="11">
        <v>44.5</v>
      </c>
      <c r="I682" s="11">
        <v>351</v>
      </c>
      <c r="J682" s="11">
        <v>42.3</v>
      </c>
      <c r="K682" s="11">
        <v>7.18</v>
      </c>
      <c r="L682" s="11">
        <v>99.65</v>
      </c>
      <c r="M682" s="11">
        <v>6.68</v>
      </c>
      <c r="N682" s="11">
        <v>131.30000000000001</v>
      </c>
      <c r="O682" s="11">
        <v>88.7</v>
      </c>
      <c r="P682" s="11">
        <v>94.12</v>
      </c>
      <c r="Q682" s="11" t="s">
        <v>4</v>
      </c>
      <c r="R682" s="11">
        <f t="shared" si="1"/>
        <v>0</v>
      </c>
      <c r="S682" s="11" t="s">
        <v>5</v>
      </c>
      <c r="T682" s="11">
        <f t="shared" si="2"/>
        <v>0</v>
      </c>
      <c r="U682" s="11" t="s">
        <v>6</v>
      </c>
      <c r="V682" s="11" t="s">
        <v>6</v>
      </c>
    </row>
    <row r="683" spans="1:22" ht="15.75" customHeight="1" x14ac:dyDescent="0.2">
      <c r="A683" s="11" t="s">
        <v>1522</v>
      </c>
      <c r="B683" s="11" t="s">
        <v>1</v>
      </c>
      <c r="C683" s="11" t="s">
        <v>47</v>
      </c>
      <c r="D683" s="12">
        <v>45478</v>
      </c>
      <c r="E683" s="12" t="str">
        <f t="shared" si="0"/>
        <v>2024</v>
      </c>
      <c r="F683" s="11" t="s">
        <v>3</v>
      </c>
      <c r="G683" s="11">
        <v>21.42</v>
      </c>
      <c r="H683" s="11">
        <v>45.75</v>
      </c>
      <c r="I683" s="11">
        <v>305</v>
      </c>
      <c r="J683" s="11">
        <v>44.5</v>
      </c>
      <c r="K683" s="11">
        <v>6.42</v>
      </c>
      <c r="L683" s="11">
        <v>99.37</v>
      </c>
      <c r="M683" s="11">
        <v>6.87</v>
      </c>
      <c r="N683" s="11">
        <v>128.1</v>
      </c>
      <c r="O683" s="11">
        <v>83.73</v>
      </c>
      <c r="P683" s="11">
        <v>94.13</v>
      </c>
      <c r="Q683" s="11" t="s">
        <v>4</v>
      </c>
      <c r="R683" s="11">
        <f t="shared" si="1"/>
        <v>0</v>
      </c>
      <c r="S683" s="11" t="s">
        <v>5</v>
      </c>
      <c r="T683" s="11">
        <f t="shared" si="2"/>
        <v>0</v>
      </c>
      <c r="U683" s="11" t="s">
        <v>6</v>
      </c>
      <c r="V683" s="11" t="s">
        <v>6</v>
      </c>
    </row>
    <row r="684" spans="1:22" ht="15.75" hidden="1" customHeight="1" x14ac:dyDescent="0.2">
      <c r="A684" s="11" t="s">
        <v>1937</v>
      </c>
      <c r="B684" s="11" t="s">
        <v>20</v>
      </c>
      <c r="C684" s="11" t="s">
        <v>21</v>
      </c>
      <c r="D684" s="12">
        <v>46003</v>
      </c>
      <c r="E684" s="12" t="str">
        <f t="shared" si="0"/>
        <v>2025</v>
      </c>
      <c r="F684" s="11" t="s">
        <v>93</v>
      </c>
      <c r="G684" s="11">
        <v>21.68</v>
      </c>
      <c r="H684" s="11">
        <v>29.98</v>
      </c>
      <c r="I684" s="11">
        <v>297</v>
      </c>
      <c r="J684" s="11">
        <v>49.8</v>
      </c>
      <c r="K684" s="11">
        <v>8.02</v>
      </c>
      <c r="L684" s="11">
        <v>98.97</v>
      </c>
      <c r="M684" s="11">
        <v>6.7</v>
      </c>
      <c r="N684" s="11">
        <v>131.69999999999999</v>
      </c>
      <c r="O684" s="11">
        <v>81.98</v>
      </c>
      <c r="P684" s="11">
        <v>94.69</v>
      </c>
      <c r="Q684" s="11" t="s">
        <v>4</v>
      </c>
      <c r="R684" s="11">
        <f t="shared" si="1"/>
        <v>0</v>
      </c>
      <c r="S684" s="11" t="s">
        <v>5</v>
      </c>
      <c r="T684" s="11">
        <f t="shared" si="2"/>
        <v>0</v>
      </c>
      <c r="U684" s="11" t="s">
        <v>6</v>
      </c>
      <c r="V684" s="11" t="s">
        <v>6</v>
      </c>
    </row>
    <row r="685" spans="1:22" ht="15.75" hidden="1" customHeight="1" x14ac:dyDescent="0.2">
      <c r="A685" s="11" t="s">
        <v>2006</v>
      </c>
      <c r="B685" s="11" t="s">
        <v>58</v>
      </c>
      <c r="C685" s="11" t="s">
        <v>21</v>
      </c>
      <c r="D685" s="12">
        <v>45822</v>
      </c>
      <c r="E685" s="12" t="str">
        <f t="shared" si="0"/>
        <v>2025</v>
      </c>
      <c r="F685" s="11" t="s">
        <v>23</v>
      </c>
      <c r="G685" s="11">
        <v>22.39</v>
      </c>
      <c r="H685" s="11">
        <v>35.18</v>
      </c>
      <c r="I685" s="11">
        <v>310</v>
      </c>
      <c r="J685" s="11">
        <v>39.4</v>
      </c>
      <c r="K685" s="11">
        <v>6.97</v>
      </c>
      <c r="L685" s="11">
        <v>98.7</v>
      </c>
      <c r="M685" s="11">
        <v>6.72</v>
      </c>
      <c r="N685" s="11">
        <v>125.7</v>
      </c>
      <c r="O685" s="11">
        <v>88.9</v>
      </c>
      <c r="P685" s="11">
        <v>94.69</v>
      </c>
      <c r="Q685" s="11" t="s">
        <v>4</v>
      </c>
      <c r="R685" s="11">
        <f t="shared" si="1"/>
        <v>0</v>
      </c>
      <c r="S685" s="11" t="s">
        <v>50</v>
      </c>
      <c r="T685" s="11">
        <f t="shared" si="2"/>
        <v>1</v>
      </c>
      <c r="U685" s="11" t="s">
        <v>153</v>
      </c>
      <c r="V685" s="11" t="s">
        <v>52</v>
      </c>
    </row>
    <row r="686" spans="1:22" ht="15.75" hidden="1" customHeight="1" x14ac:dyDescent="0.2">
      <c r="A686" s="11" t="s">
        <v>2738</v>
      </c>
      <c r="B686" s="11" t="s">
        <v>20</v>
      </c>
      <c r="C686" s="11" t="s">
        <v>21</v>
      </c>
      <c r="D686" s="12">
        <v>45585</v>
      </c>
      <c r="E686" s="12" t="str">
        <f t="shared" si="0"/>
        <v>2024</v>
      </c>
      <c r="F686" s="11" t="s">
        <v>93</v>
      </c>
      <c r="G686" s="11">
        <v>21.21</v>
      </c>
      <c r="H686" s="11">
        <v>43.29</v>
      </c>
      <c r="I686" s="11">
        <v>283</v>
      </c>
      <c r="J686" s="11">
        <v>46.5</v>
      </c>
      <c r="K686" s="11">
        <v>7.37</v>
      </c>
      <c r="L686" s="11">
        <v>98.88</v>
      </c>
      <c r="M686" s="11">
        <v>6.97</v>
      </c>
      <c r="N686" s="11">
        <v>134.5</v>
      </c>
      <c r="O686" s="11">
        <v>87.74</v>
      </c>
      <c r="P686" s="11">
        <v>94.69</v>
      </c>
      <c r="Q686" s="11" t="s">
        <v>4</v>
      </c>
      <c r="R686" s="11">
        <f t="shared" si="1"/>
        <v>0</v>
      </c>
      <c r="S686" s="11" t="s">
        <v>5</v>
      </c>
      <c r="T686" s="11">
        <f t="shared" si="2"/>
        <v>0</v>
      </c>
      <c r="U686" s="11" t="s">
        <v>6</v>
      </c>
      <c r="V686" s="11" t="s">
        <v>6</v>
      </c>
    </row>
    <row r="687" spans="1:22" ht="15.75" hidden="1" customHeight="1" x14ac:dyDescent="0.2">
      <c r="A687" s="11" t="s">
        <v>273</v>
      </c>
      <c r="B687" s="11" t="s">
        <v>58</v>
      </c>
      <c r="C687" s="11" t="s">
        <v>21</v>
      </c>
      <c r="D687" s="12">
        <v>45453</v>
      </c>
      <c r="E687" s="12" t="str">
        <f t="shared" si="0"/>
        <v>2024</v>
      </c>
      <c r="F687" s="11" t="s">
        <v>37</v>
      </c>
      <c r="G687" s="11">
        <v>22.97</v>
      </c>
      <c r="H687" s="11">
        <v>42.35</v>
      </c>
      <c r="I687" s="11">
        <v>301</v>
      </c>
      <c r="J687" s="11">
        <v>44.4</v>
      </c>
      <c r="K687" s="11">
        <v>6.95</v>
      </c>
      <c r="L687" s="11">
        <v>98.76</v>
      </c>
      <c r="M687" s="11">
        <v>6.83</v>
      </c>
      <c r="N687" s="11">
        <v>135.69999999999999</v>
      </c>
      <c r="O687" s="11">
        <v>86.59</v>
      </c>
      <c r="P687" s="11">
        <v>94.68</v>
      </c>
      <c r="Q687" s="11" t="s">
        <v>4</v>
      </c>
      <c r="R687" s="11">
        <f t="shared" si="1"/>
        <v>0</v>
      </c>
      <c r="S687" s="11" t="s">
        <v>5</v>
      </c>
      <c r="T687" s="11">
        <f t="shared" si="2"/>
        <v>0</v>
      </c>
      <c r="U687" s="11" t="s">
        <v>6</v>
      </c>
      <c r="V687" s="11" t="s">
        <v>6</v>
      </c>
    </row>
    <row r="688" spans="1:22" ht="15.75" hidden="1" customHeight="1" x14ac:dyDescent="0.2">
      <c r="A688" s="11" t="s">
        <v>1764</v>
      </c>
      <c r="B688" s="11" t="s">
        <v>20</v>
      </c>
      <c r="C688" s="11" t="s">
        <v>21</v>
      </c>
      <c r="D688" s="12">
        <v>45887</v>
      </c>
      <c r="E688" s="12" t="str">
        <f t="shared" si="0"/>
        <v>2025</v>
      </c>
      <c r="F688" s="11" t="s">
        <v>93</v>
      </c>
      <c r="G688" s="11">
        <v>20.88</v>
      </c>
      <c r="H688" s="11">
        <v>34.36</v>
      </c>
      <c r="I688" s="11">
        <v>309</v>
      </c>
      <c r="J688" s="11">
        <v>46.3</v>
      </c>
      <c r="K688" s="11">
        <v>8.1199999999999992</v>
      </c>
      <c r="L688" s="11">
        <v>98.94</v>
      </c>
      <c r="M688" s="11">
        <v>6.71</v>
      </c>
      <c r="N688" s="11">
        <v>138.19999999999999</v>
      </c>
      <c r="O688" s="11">
        <v>86.68</v>
      </c>
      <c r="P688" s="11">
        <v>94.68</v>
      </c>
      <c r="Q688" s="11" t="s">
        <v>4</v>
      </c>
      <c r="R688" s="11">
        <f t="shared" si="1"/>
        <v>0</v>
      </c>
      <c r="S688" s="11" t="s">
        <v>5</v>
      </c>
      <c r="T688" s="11">
        <f t="shared" si="2"/>
        <v>0</v>
      </c>
      <c r="U688" s="11" t="s">
        <v>6</v>
      </c>
      <c r="V688" s="11" t="s">
        <v>6</v>
      </c>
    </row>
    <row r="689" spans="1:22" ht="15.75" hidden="1" customHeight="1" x14ac:dyDescent="0.2">
      <c r="A689" s="11" t="s">
        <v>480</v>
      </c>
      <c r="B689" s="11" t="s">
        <v>34</v>
      </c>
      <c r="C689" s="13" t="s">
        <v>35</v>
      </c>
      <c r="D689" s="12">
        <v>45768</v>
      </c>
      <c r="E689" s="12" t="str">
        <f t="shared" si="0"/>
        <v>2025</v>
      </c>
      <c r="F689" s="11" t="s">
        <v>23</v>
      </c>
      <c r="G689" s="11">
        <v>22.1</v>
      </c>
      <c r="H689" s="11">
        <v>37.35</v>
      </c>
      <c r="I689" s="11">
        <v>327</v>
      </c>
      <c r="J689" s="11">
        <v>52.4</v>
      </c>
      <c r="K689" s="11">
        <v>7.37</v>
      </c>
      <c r="L689" s="11">
        <v>99.06</v>
      </c>
      <c r="M689" s="11">
        <v>6.9</v>
      </c>
      <c r="N689" s="11">
        <v>133.80000000000001</v>
      </c>
      <c r="O689" s="11">
        <v>89.04</v>
      </c>
      <c r="P689" s="11">
        <v>94.68</v>
      </c>
      <c r="Q689" s="11" t="s">
        <v>4</v>
      </c>
      <c r="R689" s="11">
        <f t="shared" si="1"/>
        <v>0</v>
      </c>
      <c r="S689" s="11" t="s">
        <v>50</v>
      </c>
      <c r="T689" s="11">
        <f t="shared" si="2"/>
        <v>1</v>
      </c>
      <c r="U689" s="11" t="s">
        <v>244</v>
      </c>
      <c r="V689" s="11" t="s">
        <v>89</v>
      </c>
    </row>
    <row r="690" spans="1:22" ht="15.75" hidden="1" customHeight="1" x14ac:dyDescent="0.2">
      <c r="A690" s="11" t="s">
        <v>2207</v>
      </c>
      <c r="B690" s="11" t="s">
        <v>58</v>
      </c>
      <c r="C690" s="13" t="s">
        <v>35</v>
      </c>
      <c r="D690" s="12">
        <v>45970</v>
      </c>
      <c r="E690" s="12" t="str">
        <f t="shared" si="0"/>
        <v>2025</v>
      </c>
      <c r="F690" s="11" t="s">
        <v>3</v>
      </c>
      <c r="G690" s="11">
        <v>22.5</v>
      </c>
      <c r="H690" s="11">
        <v>35.520000000000003</v>
      </c>
      <c r="I690" s="11">
        <v>319</v>
      </c>
      <c r="J690" s="11">
        <v>105</v>
      </c>
      <c r="K690" s="11">
        <v>7.52</v>
      </c>
      <c r="L690" s="11">
        <v>99.05</v>
      </c>
      <c r="M690" s="11">
        <v>6.61</v>
      </c>
      <c r="N690" s="11">
        <v>136.9</v>
      </c>
      <c r="O690" s="11">
        <v>88.31</v>
      </c>
      <c r="P690" s="11">
        <v>94.68</v>
      </c>
      <c r="Q690" s="11" t="s">
        <v>4</v>
      </c>
      <c r="R690" s="11">
        <f t="shared" si="1"/>
        <v>0</v>
      </c>
      <c r="S690" s="11" t="s">
        <v>5</v>
      </c>
      <c r="T690" s="11">
        <f t="shared" si="2"/>
        <v>0</v>
      </c>
      <c r="U690" s="11" t="s">
        <v>6</v>
      </c>
      <c r="V690" s="11" t="s">
        <v>6</v>
      </c>
    </row>
    <row r="691" spans="1:22" ht="15.75" customHeight="1" x14ac:dyDescent="0.2">
      <c r="A691" s="11" t="s">
        <v>2745</v>
      </c>
      <c r="B691" s="11" t="s">
        <v>1</v>
      </c>
      <c r="C691" s="11" t="s">
        <v>21</v>
      </c>
      <c r="D691" s="12">
        <v>45513</v>
      </c>
      <c r="E691" s="12" t="str">
        <f t="shared" si="0"/>
        <v>2024</v>
      </c>
      <c r="F691" s="11" t="s">
        <v>23</v>
      </c>
      <c r="G691" s="11">
        <v>22.98</v>
      </c>
      <c r="H691" s="11">
        <v>38.68</v>
      </c>
      <c r="I691" s="11">
        <v>344</v>
      </c>
      <c r="J691" s="11">
        <v>39.299999999999997</v>
      </c>
      <c r="K691" s="11">
        <v>6.43</v>
      </c>
      <c r="L691" s="11">
        <v>98.99</v>
      </c>
      <c r="M691" s="11">
        <v>6.59</v>
      </c>
      <c r="N691" s="11">
        <v>137.80000000000001</v>
      </c>
      <c r="O691" s="11">
        <v>91.87</v>
      </c>
      <c r="P691" s="11">
        <v>94.13</v>
      </c>
      <c r="Q691" s="11" t="s">
        <v>4</v>
      </c>
      <c r="R691" s="11">
        <f t="shared" si="1"/>
        <v>0</v>
      </c>
      <c r="S691" s="11" t="s">
        <v>5</v>
      </c>
      <c r="T691" s="11">
        <f t="shared" si="2"/>
        <v>0</v>
      </c>
      <c r="U691" s="11" t="s">
        <v>6</v>
      </c>
      <c r="V691" s="11" t="s">
        <v>6</v>
      </c>
    </row>
    <row r="692" spans="1:22" ht="15.75" hidden="1" customHeight="1" x14ac:dyDescent="0.2">
      <c r="A692" s="11" t="s">
        <v>2349</v>
      </c>
      <c r="B692" s="11" t="s">
        <v>58</v>
      </c>
      <c r="C692" s="11" t="s">
        <v>35</v>
      </c>
      <c r="D692" s="12">
        <v>45534</v>
      </c>
      <c r="E692" s="12" t="str">
        <f t="shared" si="0"/>
        <v>2024</v>
      </c>
      <c r="F692" s="11" t="s">
        <v>3</v>
      </c>
      <c r="G692" s="11">
        <v>22.84</v>
      </c>
      <c r="H692" s="11">
        <v>43.64</v>
      </c>
      <c r="I692" s="11">
        <v>334</v>
      </c>
      <c r="J692" s="11">
        <v>43.3</v>
      </c>
      <c r="K692" s="11">
        <v>6.89</v>
      </c>
      <c r="L692" s="11">
        <v>98.58</v>
      </c>
      <c r="M692" s="11">
        <v>6.95</v>
      </c>
      <c r="N692" s="11">
        <v>126.6</v>
      </c>
      <c r="O692" s="11">
        <v>86.91</v>
      </c>
      <c r="P692" s="11">
        <v>94.68</v>
      </c>
      <c r="Q692" s="11" t="s">
        <v>4</v>
      </c>
      <c r="R692" s="11">
        <f t="shared" si="1"/>
        <v>0</v>
      </c>
      <c r="S692" s="11" t="s">
        <v>5</v>
      </c>
      <c r="T692" s="11">
        <f t="shared" si="2"/>
        <v>0</v>
      </c>
      <c r="U692" s="11" t="s">
        <v>6</v>
      </c>
      <c r="V692" s="11" t="s">
        <v>6</v>
      </c>
    </row>
    <row r="693" spans="1:22" ht="15.75" hidden="1" customHeight="1" x14ac:dyDescent="0.2">
      <c r="A693" s="11" t="s">
        <v>2595</v>
      </c>
      <c r="B693" s="11" t="s">
        <v>58</v>
      </c>
      <c r="C693" s="13" t="s">
        <v>35</v>
      </c>
      <c r="D693" s="12">
        <v>45297</v>
      </c>
      <c r="E693" s="12" t="str">
        <f t="shared" si="0"/>
        <v>2024</v>
      </c>
      <c r="F693" s="11" t="s">
        <v>37</v>
      </c>
      <c r="G693" s="11">
        <v>22.63</v>
      </c>
      <c r="H693" s="11">
        <v>44.56</v>
      </c>
      <c r="I693" s="11">
        <v>325</v>
      </c>
      <c r="J693" s="11">
        <v>44.8</v>
      </c>
      <c r="K693" s="11">
        <v>7.19</v>
      </c>
      <c r="L693" s="11">
        <v>99.03</v>
      </c>
      <c r="M693" s="11">
        <v>6.79</v>
      </c>
      <c r="N693" s="11">
        <v>125</v>
      </c>
      <c r="O693" s="11">
        <v>86.29</v>
      </c>
      <c r="P693" s="11">
        <v>94.68</v>
      </c>
      <c r="Q693" s="11" t="s">
        <v>4</v>
      </c>
      <c r="R693" s="11">
        <f t="shared" si="1"/>
        <v>0</v>
      </c>
      <c r="S693" s="11" t="s">
        <v>5</v>
      </c>
      <c r="T693" s="11">
        <f t="shared" si="2"/>
        <v>0</v>
      </c>
      <c r="U693" s="11" t="s">
        <v>6</v>
      </c>
      <c r="V693" s="11" t="s">
        <v>6</v>
      </c>
    </row>
    <row r="694" spans="1:22" ht="15.75" hidden="1" customHeight="1" x14ac:dyDescent="0.2">
      <c r="A694" s="11" t="s">
        <v>483</v>
      </c>
      <c r="B694" s="11" t="s">
        <v>34</v>
      </c>
      <c r="C694" s="13" t="s">
        <v>35</v>
      </c>
      <c r="D694" s="12">
        <v>45482</v>
      </c>
      <c r="E694" s="12" t="str">
        <f t="shared" si="0"/>
        <v>2024</v>
      </c>
      <c r="F694" s="11" t="s">
        <v>93</v>
      </c>
      <c r="G694" s="11">
        <v>22.55</v>
      </c>
      <c r="H694" s="11">
        <v>43.46</v>
      </c>
      <c r="I694" s="11">
        <v>323</v>
      </c>
      <c r="J694" s="11">
        <v>44.8</v>
      </c>
      <c r="K694" s="11">
        <v>7.57</v>
      </c>
      <c r="L694" s="11">
        <v>98.56</v>
      </c>
      <c r="M694" s="11">
        <v>6.74</v>
      </c>
      <c r="N694" s="11">
        <v>132.6</v>
      </c>
      <c r="O694" s="11">
        <v>83.07</v>
      </c>
      <c r="P694" s="11">
        <v>94.68</v>
      </c>
      <c r="Q694" s="11" t="s">
        <v>4</v>
      </c>
      <c r="R694" s="11">
        <f t="shared" si="1"/>
        <v>0</v>
      </c>
      <c r="S694" s="11" t="s">
        <v>5</v>
      </c>
      <c r="T694" s="11">
        <f t="shared" si="2"/>
        <v>0</v>
      </c>
      <c r="U694" s="11" t="s">
        <v>6</v>
      </c>
      <c r="V694" s="11" t="s">
        <v>6</v>
      </c>
    </row>
    <row r="695" spans="1:22" ht="15.75" hidden="1" customHeight="1" x14ac:dyDescent="0.2">
      <c r="A695" s="11" t="s">
        <v>2756</v>
      </c>
      <c r="B695" s="11" t="s">
        <v>58</v>
      </c>
      <c r="C695" s="11" t="s">
        <v>35</v>
      </c>
      <c r="D695" s="12">
        <v>45979</v>
      </c>
      <c r="E695" s="12" t="str">
        <f t="shared" si="0"/>
        <v>2025</v>
      </c>
      <c r="F695" s="11" t="s">
        <v>93</v>
      </c>
      <c r="G695" s="11">
        <v>21.7</v>
      </c>
      <c r="H695" s="11">
        <v>39.81</v>
      </c>
      <c r="I695" s="11">
        <v>345</v>
      </c>
      <c r="J695" s="11">
        <v>35.1</v>
      </c>
      <c r="K695" s="11">
        <v>6.48</v>
      </c>
      <c r="L695" s="11">
        <v>99.23</v>
      </c>
      <c r="M695" s="11">
        <v>6.79</v>
      </c>
      <c r="N695" s="11">
        <v>113.5</v>
      </c>
      <c r="O695" s="11">
        <v>89.11</v>
      </c>
      <c r="P695" s="11">
        <v>94.68</v>
      </c>
      <c r="Q695" s="11" t="s">
        <v>4</v>
      </c>
      <c r="R695" s="11">
        <f t="shared" si="1"/>
        <v>0</v>
      </c>
      <c r="S695" s="11" t="s">
        <v>5</v>
      </c>
      <c r="T695" s="11">
        <f t="shared" si="2"/>
        <v>0</v>
      </c>
      <c r="U695" s="11" t="s">
        <v>6</v>
      </c>
      <c r="V695" s="11" t="s">
        <v>6</v>
      </c>
    </row>
    <row r="696" spans="1:22" ht="15.75" hidden="1" customHeight="1" x14ac:dyDescent="0.2">
      <c r="A696" s="11" t="s">
        <v>613</v>
      </c>
      <c r="B696" s="11" t="s">
        <v>58</v>
      </c>
      <c r="C696" s="11" t="s">
        <v>47</v>
      </c>
      <c r="D696" s="12">
        <v>45317</v>
      </c>
      <c r="E696" s="12" t="str">
        <f t="shared" si="0"/>
        <v>2024</v>
      </c>
      <c r="F696" s="11" t="s">
        <v>3</v>
      </c>
      <c r="G696" s="11">
        <v>22.01</v>
      </c>
      <c r="H696" s="11">
        <v>39.89</v>
      </c>
      <c r="I696" s="11">
        <v>310</v>
      </c>
      <c r="J696" s="11">
        <v>37</v>
      </c>
      <c r="K696" s="11">
        <v>7.21</v>
      </c>
      <c r="L696" s="11">
        <v>99.08</v>
      </c>
      <c r="M696" s="11">
        <v>6.9</v>
      </c>
      <c r="N696" s="11">
        <v>117.2</v>
      </c>
      <c r="O696" s="11">
        <v>88.47</v>
      </c>
      <c r="P696" s="11">
        <v>94.67</v>
      </c>
      <c r="Q696" s="11" t="s">
        <v>4</v>
      </c>
      <c r="R696" s="11">
        <f t="shared" si="1"/>
        <v>0</v>
      </c>
      <c r="S696" s="11" t="s">
        <v>5</v>
      </c>
      <c r="T696" s="11">
        <f t="shared" si="2"/>
        <v>0</v>
      </c>
      <c r="U696" s="11" t="s">
        <v>6</v>
      </c>
      <c r="V696" s="11" t="s">
        <v>6</v>
      </c>
    </row>
    <row r="697" spans="1:22" ht="15.75" hidden="1" customHeight="1" x14ac:dyDescent="0.2">
      <c r="A697" s="11" t="s">
        <v>1331</v>
      </c>
      <c r="B697" s="11" t="s">
        <v>20</v>
      </c>
      <c r="C697" s="11" t="s">
        <v>21</v>
      </c>
      <c r="D697" s="12">
        <v>45689</v>
      </c>
      <c r="E697" s="12" t="str">
        <f t="shared" si="0"/>
        <v>2025</v>
      </c>
      <c r="F697" s="11" t="s">
        <v>93</v>
      </c>
      <c r="G697" s="11">
        <v>21.44</v>
      </c>
      <c r="H697" s="11">
        <v>38.86</v>
      </c>
      <c r="I697" s="11">
        <v>279</v>
      </c>
      <c r="J697" s="11">
        <v>41.2</v>
      </c>
      <c r="K697" s="11">
        <v>7.28</v>
      </c>
      <c r="L697" s="11">
        <v>99.18</v>
      </c>
      <c r="M697" s="11">
        <v>6.92</v>
      </c>
      <c r="N697" s="11">
        <v>135.30000000000001</v>
      </c>
      <c r="O697" s="11">
        <v>85.65</v>
      </c>
      <c r="P697" s="11">
        <v>94.67</v>
      </c>
      <c r="Q697" s="11" t="s">
        <v>4</v>
      </c>
      <c r="R697" s="11">
        <f t="shared" si="1"/>
        <v>0</v>
      </c>
      <c r="S697" s="11" t="s">
        <v>5</v>
      </c>
      <c r="T697" s="11">
        <f t="shared" si="2"/>
        <v>0</v>
      </c>
      <c r="U697" s="11" t="s">
        <v>6</v>
      </c>
      <c r="V697" s="11" t="s">
        <v>6</v>
      </c>
    </row>
    <row r="698" spans="1:22" ht="15.75" hidden="1" customHeight="1" x14ac:dyDescent="0.2">
      <c r="A698" s="11" t="s">
        <v>484</v>
      </c>
      <c r="B698" s="11" t="s">
        <v>34</v>
      </c>
      <c r="C698" s="11" t="s">
        <v>47</v>
      </c>
      <c r="D698" s="12">
        <v>45964</v>
      </c>
      <c r="E698" s="12" t="str">
        <f t="shared" si="0"/>
        <v>2025</v>
      </c>
      <c r="F698" s="11" t="s">
        <v>23</v>
      </c>
      <c r="G698" s="11">
        <v>21.49</v>
      </c>
      <c r="H698" s="11">
        <v>37.99</v>
      </c>
      <c r="I698" s="11">
        <v>312</v>
      </c>
      <c r="J698" s="11">
        <v>42.1</v>
      </c>
      <c r="K698" s="11">
        <v>8.23</v>
      </c>
      <c r="L698" s="11">
        <v>99.06</v>
      </c>
      <c r="M698" s="11">
        <v>6.82</v>
      </c>
      <c r="N698" s="11">
        <v>131.19999999999999</v>
      </c>
      <c r="O698" s="11">
        <v>86.49</v>
      </c>
      <c r="P698" s="11">
        <v>94.67</v>
      </c>
      <c r="Q698" s="11" t="s">
        <v>4</v>
      </c>
      <c r="R698" s="11">
        <f t="shared" si="1"/>
        <v>0</v>
      </c>
      <c r="S698" s="11" t="s">
        <v>5</v>
      </c>
      <c r="T698" s="11">
        <f t="shared" si="2"/>
        <v>0</v>
      </c>
      <c r="U698" s="11" t="s">
        <v>6</v>
      </c>
      <c r="V698" s="11" t="s">
        <v>6</v>
      </c>
    </row>
    <row r="699" spans="1:22" ht="15.75" hidden="1" customHeight="1" x14ac:dyDescent="0.2">
      <c r="A699" s="11" t="s">
        <v>2729</v>
      </c>
      <c r="B699" s="11" t="s">
        <v>58</v>
      </c>
      <c r="C699" s="11" t="s">
        <v>47</v>
      </c>
      <c r="D699" s="12">
        <v>45578</v>
      </c>
      <c r="E699" s="12" t="str">
        <f t="shared" si="0"/>
        <v>2024</v>
      </c>
      <c r="F699" s="11" t="s">
        <v>37</v>
      </c>
      <c r="G699" s="11">
        <v>22.31</v>
      </c>
      <c r="H699" s="11">
        <v>47.95</v>
      </c>
      <c r="I699" s="11">
        <v>327</v>
      </c>
      <c r="J699" s="11">
        <v>54.7</v>
      </c>
      <c r="K699" s="11">
        <v>8.51</v>
      </c>
      <c r="L699" s="11">
        <v>98.98</v>
      </c>
      <c r="M699" s="11">
        <v>6.93</v>
      </c>
      <c r="N699" s="11">
        <v>131.6</v>
      </c>
      <c r="O699" s="11">
        <v>85.18</v>
      </c>
      <c r="P699" s="11">
        <v>94.67</v>
      </c>
      <c r="Q699" s="11" t="s">
        <v>4</v>
      </c>
      <c r="R699" s="11">
        <f t="shared" si="1"/>
        <v>0</v>
      </c>
      <c r="S699" s="11" t="s">
        <v>5</v>
      </c>
      <c r="T699" s="11">
        <f t="shared" si="2"/>
        <v>0</v>
      </c>
      <c r="U699" s="11" t="s">
        <v>6</v>
      </c>
      <c r="V699" s="11" t="s">
        <v>6</v>
      </c>
    </row>
    <row r="700" spans="1:22" ht="15.75" hidden="1" customHeight="1" x14ac:dyDescent="0.2">
      <c r="A700" s="11" t="s">
        <v>1287</v>
      </c>
      <c r="B700" s="11" t="s">
        <v>58</v>
      </c>
      <c r="C700" s="11" t="s">
        <v>35</v>
      </c>
      <c r="D700" s="12">
        <v>45435</v>
      </c>
      <c r="E700" s="12" t="str">
        <f t="shared" si="0"/>
        <v>2024</v>
      </c>
      <c r="F700" s="11" t="s">
        <v>23</v>
      </c>
      <c r="G700" s="11">
        <v>22.09</v>
      </c>
      <c r="H700" s="11">
        <v>46.96</v>
      </c>
      <c r="I700" s="11">
        <v>305</v>
      </c>
      <c r="J700" s="11">
        <v>36.9</v>
      </c>
      <c r="K700" s="11">
        <v>6.81</v>
      </c>
      <c r="L700" s="11">
        <v>98.69</v>
      </c>
      <c r="M700" s="11">
        <v>6.52</v>
      </c>
      <c r="N700" s="11">
        <v>129.1</v>
      </c>
      <c r="O700" s="11">
        <v>92.37</v>
      </c>
      <c r="P700" s="11">
        <v>94.66</v>
      </c>
      <c r="Q700" s="11" t="s">
        <v>4</v>
      </c>
      <c r="R700" s="11">
        <f t="shared" si="1"/>
        <v>0</v>
      </c>
      <c r="S700" s="11" t="s">
        <v>5</v>
      </c>
      <c r="T700" s="11">
        <f t="shared" si="2"/>
        <v>0</v>
      </c>
      <c r="U700" s="11" t="s">
        <v>6</v>
      </c>
      <c r="V700" s="11" t="s">
        <v>6</v>
      </c>
    </row>
    <row r="701" spans="1:22" ht="15.75" customHeight="1" x14ac:dyDescent="0.2">
      <c r="A701" s="11" t="s">
        <v>2156</v>
      </c>
      <c r="B701" s="11" t="s">
        <v>1</v>
      </c>
      <c r="C701" s="11" t="s">
        <v>47</v>
      </c>
      <c r="D701" s="12">
        <v>45392</v>
      </c>
      <c r="E701" s="12" t="str">
        <f t="shared" si="0"/>
        <v>2024</v>
      </c>
      <c r="F701" s="11" t="s">
        <v>23</v>
      </c>
      <c r="G701" s="11">
        <v>22.35</v>
      </c>
      <c r="H701" s="11">
        <v>36.409999999999997</v>
      </c>
      <c r="I701" s="11">
        <v>347</v>
      </c>
      <c r="J701" s="11">
        <v>40.299999999999997</v>
      </c>
      <c r="K701" s="11">
        <v>6.67</v>
      </c>
      <c r="L701" s="11">
        <v>99.25</v>
      </c>
      <c r="M701" s="11">
        <v>6.77</v>
      </c>
      <c r="N701" s="11">
        <v>107.4</v>
      </c>
      <c r="O701" s="11">
        <v>87.44</v>
      </c>
      <c r="P701" s="11">
        <v>94.14</v>
      </c>
      <c r="Q701" s="11" t="s">
        <v>4</v>
      </c>
      <c r="R701" s="11">
        <f t="shared" si="1"/>
        <v>0</v>
      </c>
      <c r="S701" s="11" t="s">
        <v>5</v>
      </c>
      <c r="T701" s="11">
        <f t="shared" si="2"/>
        <v>0</v>
      </c>
      <c r="U701" s="11" t="s">
        <v>6</v>
      </c>
      <c r="V701" s="11" t="s">
        <v>6</v>
      </c>
    </row>
    <row r="702" spans="1:22" ht="15.75" customHeight="1" x14ac:dyDescent="0.2">
      <c r="A702" s="11" t="s">
        <v>2701</v>
      </c>
      <c r="B702" s="11" t="s">
        <v>1</v>
      </c>
      <c r="C702" s="11" t="s">
        <v>47</v>
      </c>
      <c r="D702" s="12">
        <v>45755</v>
      </c>
      <c r="E702" s="12" t="str">
        <f t="shared" si="0"/>
        <v>2025</v>
      </c>
      <c r="F702" s="11" t="s">
        <v>93</v>
      </c>
      <c r="G702" s="11">
        <v>22.52</v>
      </c>
      <c r="H702" s="11">
        <v>45.42</v>
      </c>
      <c r="I702" s="11">
        <v>375</v>
      </c>
      <c r="J702" s="11">
        <v>40.299999999999997</v>
      </c>
      <c r="K702" s="11">
        <v>6.66</v>
      </c>
      <c r="L702" s="11">
        <v>99.16</v>
      </c>
      <c r="M702" s="11">
        <v>6.78</v>
      </c>
      <c r="N702" s="11">
        <v>121.4</v>
      </c>
      <c r="O702" s="11">
        <v>87.78</v>
      </c>
      <c r="P702" s="11">
        <v>94.16</v>
      </c>
      <c r="Q702" s="11" t="s">
        <v>4</v>
      </c>
      <c r="R702" s="11">
        <f t="shared" si="1"/>
        <v>0</v>
      </c>
      <c r="S702" s="11" t="s">
        <v>5</v>
      </c>
      <c r="T702" s="11">
        <f t="shared" si="2"/>
        <v>0</v>
      </c>
      <c r="U702" s="11" t="s">
        <v>6</v>
      </c>
      <c r="V702" s="11" t="s">
        <v>6</v>
      </c>
    </row>
    <row r="703" spans="1:22" ht="15.75" hidden="1" customHeight="1" x14ac:dyDescent="0.2">
      <c r="A703" s="11" t="s">
        <v>2232</v>
      </c>
      <c r="B703" s="11" t="s">
        <v>58</v>
      </c>
      <c r="C703" s="13" t="s">
        <v>35</v>
      </c>
      <c r="D703" s="12">
        <v>45660</v>
      </c>
      <c r="E703" s="12" t="str">
        <f t="shared" si="0"/>
        <v>2025</v>
      </c>
      <c r="F703" s="11" t="s">
        <v>37</v>
      </c>
      <c r="G703" s="11">
        <v>21.93</v>
      </c>
      <c r="H703" s="11">
        <v>35.96</v>
      </c>
      <c r="I703" s="11">
        <v>326</v>
      </c>
      <c r="J703" s="11">
        <v>38.6</v>
      </c>
      <c r="K703" s="11">
        <v>7.52</v>
      </c>
      <c r="L703" s="11">
        <v>99.2</v>
      </c>
      <c r="M703" s="11">
        <v>6.74</v>
      </c>
      <c r="N703" s="11">
        <v>101.8</v>
      </c>
      <c r="O703" s="11">
        <v>93.05</v>
      </c>
      <c r="P703" s="11">
        <v>94.66</v>
      </c>
      <c r="Q703" s="11" t="s">
        <v>4</v>
      </c>
      <c r="R703" s="11">
        <f t="shared" si="1"/>
        <v>0</v>
      </c>
      <c r="S703" s="11" t="s">
        <v>5</v>
      </c>
      <c r="T703" s="11">
        <f t="shared" si="2"/>
        <v>0</v>
      </c>
      <c r="U703" s="11" t="s">
        <v>6</v>
      </c>
      <c r="V703" s="11" t="s">
        <v>6</v>
      </c>
    </row>
    <row r="704" spans="1:22" ht="15.75" hidden="1" customHeight="1" x14ac:dyDescent="0.2">
      <c r="A704" s="11" t="s">
        <v>2362</v>
      </c>
      <c r="B704" s="11" t="s">
        <v>58</v>
      </c>
      <c r="C704" s="11" t="s">
        <v>21</v>
      </c>
      <c r="D704" s="12">
        <v>45601</v>
      </c>
      <c r="E704" s="12" t="str">
        <f t="shared" si="0"/>
        <v>2024</v>
      </c>
      <c r="F704" s="11" t="s">
        <v>3</v>
      </c>
      <c r="G704" s="11">
        <v>22.77</v>
      </c>
      <c r="H704" s="11">
        <v>43.8</v>
      </c>
      <c r="I704" s="11">
        <v>354</v>
      </c>
      <c r="J704" s="11">
        <v>39.799999999999997</v>
      </c>
      <c r="K704" s="11">
        <v>6.67</v>
      </c>
      <c r="L704" s="11">
        <v>99.3</v>
      </c>
      <c r="M704" s="11">
        <v>6.78</v>
      </c>
      <c r="N704" s="11">
        <v>118.1</v>
      </c>
      <c r="O704" s="14"/>
      <c r="P704" s="11">
        <v>94.66</v>
      </c>
      <c r="Q704" s="11" t="s">
        <v>4</v>
      </c>
      <c r="R704" s="11">
        <f t="shared" si="1"/>
        <v>0</v>
      </c>
      <c r="S704" s="11" t="s">
        <v>5</v>
      </c>
      <c r="T704" s="11">
        <f t="shared" si="2"/>
        <v>0</v>
      </c>
      <c r="U704" s="11" t="s">
        <v>6</v>
      </c>
      <c r="V704" s="11" t="s">
        <v>6</v>
      </c>
    </row>
    <row r="705" spans="1:22" ht="15.75" hidden="1" customHeight="1" x14ac:dyDescent="0.2">
      <c r="A705" s="11" t="s">
        <v>2424</v>
      </c>
      <c r="B705" s="11" t="s">
        <v>58</v>
      </c>
      <c r="C705" s="13" t="s">
        <v>35</v>
      </c>
      <c r="D705" s="12">
        <v>45423</v>
      </c>
      <c r="E705" s="12" t="str">
        <f t="shared" si="0"/>
        <v>2024</v>
      </c>
      <c r="F705" s="11" t="s">
        <v>37</v>
      </c>
      <c r="G705" s="11">
        <v>22.72</v>
      </c>
      <c r="H705" s="11">
        <v>33.520000000000003</v>
      </c>
      <c r="I705" s="11">
        <v>294</v>
      </c>
      <c r="J705" s="11">
        <v>45.7</v>
      </c>
      <c r="K705" s="11">
        <v>7.24</v>
      </c>
      <c r="L705" s="11">
        <v>99.19</v>
      </c>
      <c r="M705" s="11">
        <v>6.57</v>
      </c>
      <c r="N705" s="11">
        <v>120.1</v>
      </c>
      <c r="O705" s="11">
        <v>91.27</v>
      </c>
      <c r="P705" s="11">
        <v>94.66</v>
      </c>
      <c r="Q705" s="11" t="s">
        <v>4</v>
      </c>
      <c r="R705" s="11">
        <f t="shared" si="1"/>
        <v>0</v>
      </c>
      <c r="S705" s="11" t="s">
        <v>5</v>
      </c>
      <c r="T705" s="11">
        <f t="shared" si="2"/>
        <v>0</v>
      </c>
      <c r="U705" s="11" t="s">
        <v>6</v>
      </c>
      <c r="V705" s="11" t="s">
        <v>6</v>
      </c>
    </row>
    <row r="706" spans="1:22" ht="15.75" hidden="1" customHeight="1" x14ac:dyDescent="0.2">
      <c r="A706" s="11" t="s">
        <v>2477</v>
      </c>
      <c r="B706" s="11" t="s">
        <v>58</v>
      </c>
      <c r="C706" s="11" t="s">
        <v>47</v>
      </c>
      <c r="D706" s="12">
        <v>45944</v>
      </c>
      <c r="E706" s="12" t="str">
        <f t="shared" si="0"/>
        <v>2025</v>
      </c>
      <c r="F706" s="11" t="s">
        <v>3</v>
      </c>
      <c r="G706" s="11">
        <v>21.6</v>
      </c>
      <c r="H706" s="11">
        <v>52.52</v>
      </c>
      <c r="I706" s="11">
        <v>315</v>
      </c>
      <c r="J706" s="11">
        <v>40.200000000000003</v>
      </c>
      <c r="K706" s="11">
        <v>6.71</v>
      </c>
      <c r="L706" s="11">
        <v>99.05</v>
      </c>
      <c r="M706" s="11">
        <v>6.92</v>
      </c>
      <c r="N706" s="11">
        <v>136.1</v>
      </c>
      <c r="O706" s="11">
        <v>87.34</v>
      </c>
      <c r="P706" s="11">
        <v>94.66</v>
      </c>
      <c r="Q706" s="11" t="s">
        <v>4</v>
      </c>
      <c r="R706" s="11">
        <f t="shared" si="1"/>
        <v>0</v>
      </c>
      <c r="S706" s="11" t="s">
        <v>5</v>
      </c>
      <c r="T706" s="11">
        <f t="shared" si="2"/>
        <v>0</v>
      </c>
      <c r="U706" s="11" t="s">
        <v>6</v>
      </c>
      <c r="V706" s="11" t="s">
        <v>6</v>
      </c>
    </row>
    <row r="707" spans="1:22" ht="15.75" hidden="1" customHeight="1" x14ac:dyDescent="0.2">
      <c r="A707" s="11" t="s">
        <v>2774</v>
      </c>
      <c r="B707" s="11" t="s">
        <v>20</v>
      </c>
      <c r="C707" s="11" t="s">
        <v>47</v>
      </c>
      <c r="D707" s="12">
        <v>45530</v>
      </c>
      <c r="E707" s="12" t="str">
        <f t="shared" si="0"/>
        <v>2024</v>
      </c>
      <c r="F707" s="11" t="s">
        <v>3</v>
      </c>
      <c r="G707" s="11">
        <v>20.47</v>
      </c>
      <c r="H707" s="11">
        <v>39.33</v>
      </c>
      <c r="I707" s="11">
        <v>311</v>
      </c>
      <c r="J707" s="11">
        <v>45.4</v>
      </c>
      <c r="K707" s="11">
        <v>8.7899999999999991</v>
      </c>
      <c r="L707" s="11">
        <v>99.08</v>
      </c>
      <c r="M707" s="11">
        <v>6.92</v>
      </c>
      <c r="N707" s="11">
        <v>134.9</v>
      </c>
      <c r="O707" s="11">
        <v>86.24</v>
      </c>
      <c r="P707" s="11">
        <v>94.66</v>
      </c>
      <c r="Q707" s="11" t="s">
        <v>4</v>
      </c>
      <c r="R707" s="11">
        <f t="shared" si="1"/>
        <v>0</v>
      </c>
      <c r="S707" s="11" t="s">
        <v>5</v>
      </c>
      <c r="T707" s="11">
        <f t="shared" si="2"/>
        <v>0</v>
      </c>
      <c r="U707" s="11" t="s">
        <v>6</v>
      </c>
      <c r="V707" s="11" t="s">
        <v>6</v>
      </c>
    </row>
    <row r="708" spans="1:22" ht="15.75" hidden="1" customHeight="1" x14ac:dyDescent="0.2">
      <c r="A708" s="11" t="s">
        <v>2777</v>
      </c>
      <c r="B708" s="11" t="s">
        <v>58</v>
      </c>
      <c r="C708" s="11" t="s">
        <v>35</v>
      </c>
      <c r="D708" s="12">
        <v>45838</v>
      </c>
      <c r="E708" s="12" t="str">
        <f t="shared" si="0"/>
        <v>2025</v>
      </c>
      <c r="F708" s="11" t="s">
        <v>37</v>
      </c>
      <c r="G708" s="11">
        <v>20.6</v>
      </c>
      <c r="H708" s="11">
        <v>34.07</v>
      </c>
      <c r="I708" s="11">
        <v>308</v>
      </c>
      <c r="J708" s="11">
        <v>46</v>
      </c>
      <c r="K708" s="11">
        <v>6.98</v>
      </c>
      <c r="L708" s="11">
        <v>98.75</v>
      </c>
      <c r="M708" s="11">
        <v>6.57</v>
      </c>
      <c r="N708" s="11">
        <v>130.19999999999999</v>
      </c>
      <c r="O708" s="14"/>
      <c r="P708" s="11">
        <v>94.66</v>
      </c>
      <c r="Q708" s="11" t="s">
        <v>4</v>
      </c>
      <c r="R708" s="11">
        <f t="shared" si="1"/>
        <v>0</v>
      </c>
      <c r="S708" s="11" t="s">
        <v>50</v>
      </c>
      <c r="T708" s="11">
        <f t="shared" si="2"/>
        <v>1</v>
      </c>
      <c r="U708" s="11" t="s">
        <v>242</v>
      </c>
      <c r="V708" s="11" t="s">
        <v>89</v>
      </c>
    </row>
    <row r="709" spans="1:22" ht="15.75" hidden="1" customHeight="1" x14ac:dyDescent="0.2">
      <c r="A709" s="11" t="s">
        <v>485</v>
      </c>
      <c r="B709" s="11" t="s">
        <v>34</v>
      </c>
      <c r="C709" s="13" t="s">
        <v>35</v>
      </c>
      <c r="D709" s="12">
        <v>45681</v>
      </c>
      <c r="E709" s="12" t="str">
        <f t="shared" si="0"/>
        <v>2025</v>
      </c>
      <c r="F709" s="11" t="s">
        <v>3</v>
      </c>
      <c r="G709" s="11">
        <v>21.9</v>
      </c>
      <c r="H709" s="11">
        <v>40.840000000000003</v>
      </c>
      <c r="I709" s="11">
        <v>336</v>
      </c>
      <c r="J709" s="11">
        <v>41.8</v>
      </c>
      <c r="K709" s="11">
        <v>6.95</v>
      </c>
      <c r="L709" s="11">
        <v>98.93</v>
      </c>
      <c r="M709" s="11">
        <v>6.85</v>
      </c>
      <c r="N709" s="11">
        <v>133.19999999999999</v>
      </c>
      <c r="O709" s="11">
        <v>88.27</v>
      </c>
      <c r="P709" s="11">
        <v>94.66</v>
      </c>
      <c r="Q709" s="11" t="s">
        <v>4</v>
      </c>
      <c r="R709" s="11">
        <f t="shared" si="1"/>
        <v>0</v>
      </c>
      <c r="S709" s="11" t="s">
        <v>5</v>
      </c>
      <c r="T709" s="11">
        <f t="shared" si="2"/>
        <v>0</v>
      </c>
      <c r="U709" s="11" t="s">
        <v>6</v>
      </c>
      <c r="V709" s="11" t="s">
        <v>6</v>
      </c>
    </row>
    <row r="710" spans="1:22" ht="15.75" hidden="1" customHeight="1" x14ac:dyDescent="0.2">
      <c r="A710" s="11" t="s">
        <v>2780</v>
      </c>
      <c r="B710" s="11" t="s">
        <v>58</v>
      </c>
      <c r="C710" s="11" t="s">
        <v>47</v>
      </c>
      <c r="D710" s="12">
        <v>45379</v>
      </c>
      <c r="E710" s="12" t="str">
        <f t="shared" si="0"/>
        <v>2024</v>
      </c>
      <c r="F710" s="11" t="s">
        <v>93</v>
      </c>
      <c r="G710" s="11">
        <v>22.33</v>
      </c>
      <c r="H710" s="11">
        <v>45.24</v>
      </c>
      <c r="I710" s="11">
        <v>343</v>
      </c>
      <c r="J710" s="11">
        <v>51.3</v>
      </c>
      <c r="K710" s="11">
        <v>8.0399999999999991</v>
      </c>
      <c r="L710" s="11">
        <v>98.48</v>
      </c>
      <c r="M710" s="11">
        <v>6.74</v>
      </c>
      <c r="N710" s="11">
        <v>121.7</v>
      </c>
      <c r="O710" s="11">
        <v>84.6</v>
      </c>
      <c r="P710" s="11">
        <v>94.65</v>
      </c>
      <c r="Q710" s="11" t="s">
        <v>4</v>
      </c>
      <c r="R710" s="11">
        <f t="shared" si="1"/>
        <v>0</v>
      </c>
      <c r="S710" s="11" t="s">
        <v>5</v>
      </c>
      <c r="T710" s="11">
        <f t="shared" si="2"/>
        <v>0</v>
      </c>
      <c r="U710" s="11" t="s">
        <v>6</v>
      </c>
      <c r="V710" s="11" t="s">
        <v>6</v>
      </c>
    </row>
    <row r="711" spans="1:22" ht="15.75" hidden="1" customHeight="1" x14ac:dyDescent="0.2">
      <c r="A711" s="11" t="s">
        <v>2783</v>
      </c>
      <c r="B711" s="11" t="s">
        <v>58</v>
      </c>
      <c r="C711" s="11" t="s">
        <v>21</v>
      </c>
      <c r="D711" s="12">
        <v>45420</v>
      </c>
      <c r="E711" s="12" t="str">
        <f t="shared" si="0"/>
        <v>2024</v>
      </c>
      <c r="F711" s="11" t="s">
        <v>37</v>
      </c>
      <c r="G711" s="11">
        <v>22.75</v>
      </c>
      <c r="H711" s="11">
        <v>43.1</v>
      </c>
      <c r="I711" s="11">
        <v>316</v>
      </c>
      <c r="J711" s="11">
        <v>46.2</v>
      </c>
      <c r="K711" s="11">
        <v>7.17</v>
      </c>
      <c r="L711" s="11">
        <v>98.86</v>
      </c>
      <c r="M711" s="11">
        <v>6.87</v>
      </c>
      <c r="N711" s="11">
        <v>137.1</v>
      </c>
      <c r="O711" s="11">
        <v>86.53</v>
      </c>
      <c r="P711" s="11">
        <v>94.65</v>
      </c>
      <c r="Q711" s="11" t="s">
        <v>4</v>
      </c>
      <c r="R711" s="11">
        <f t="shared" si="1"/>
        <v>0</v>
      </c>
      <c r="S711" s="11" t="s">
        <v>5</v>
      </c>
      <c r="T711" s="11">
        <f t="shared" si="2"/>
        <v>0</v>
      </c>
      <c r="U711" s="11" t="s">
        <v>6</v>
      </c>
      <c r="V711" s="11" t="s">
        <v>6</v>
      </c>
    </row>
    <row r="712" spans="1:22" ht="15.75" customHeight="1" x14ac:dyDescent="0.2">
      <c r="A712" s="11" t="s">
        <v>2786</v>
      </c>
      <c r="B712" s="11" t="s">
        <v>1</v>
      </c>
      <c r="C712" s="11" t="s">
        <v>21</v>
      </c>
      <c r="D712" s="12">
        <v>45981</v>
      </c>
      <c r="E712" s="12" t="str">
        <f t="shared" si="0"/>
        <v>2025</v>
      </c>
      <c r="F712" s="11" t="s">
        <v>37</v>
      </c>
      <c r="G712" s="11">
        <v>23.3</v>
      </c>
      <c r="H712" s="11">
        <v>43.55</v>
      </c>
      <c r="I712" s="11">
        <v>347</v>
      </c>
      <c r="J712" s="11">
        <v>32.9</v>
      </c>
      <c r="K712" s="11">
        <v>5.19</v>
      </c>
      <c r="L712" s="11">
        <v>98.86</v>
      </c>
      <c r="M712" s="11">
        <v>6.83</v>
      </c>
      <c r="N712" s="11">
        <v>110</v>
      </c>
      <c r="O712" s="11">
        <v>92.69</v>
      </c>
      <c r="P712" s="11">
        <v>94.16</v>
      </c>
      <c r="Q712" s="11" t="s">
        <v>4</v>
      </c>
      <c r="R712" s="11">
        <f t="shared" si="1"/>
        <v>0</v>
      </c>
      <c r="S712" s="11" t="s">
        <v>5</v>
      </c>
      <c r="T712" s="11">
        <f t="shared" si="2"/>
        <v>0</v>
      </c>
      <c r="U712" s="11" t="s">
        <v>6</v>
      </c>
      <c r="V712" s="11" t="s">
        <v>6</v>
      </c>
    </row>
    <row r="713" spans="1:22" ht="15.75" hidden="1" customHeight="1" x14ac:dyDescent="0.2">
      <c r="A713" s="11" t="s">
        <v>1219</v>
      </c>
      <c r="B713" s="11" t="s">
        <v>20</v>
      </c>
      <c r="C713" s="13" t="s">
        <v>35</v>
      </c>
      <c r="D713" s="12">
        <v>45871</v>
      </c>
      <c r="E713" s="12" t="str">
        <f t="shared" si="0"/>
        <v>2025</v>
      </c>
      <c r="F713" s="11" t="s">
        <v>3</v>
      </c>
      <c r="G713" s="11">
        <v>21.03</v>
      </c>
      <c r="H713" s="11">
        <v>34.36</v>
      </c>
      <c r="I713" s="11">
        <v>304</v>
      </c>
      <c r="J713" s="11">
        <v>45.7</v>
      </c>
      <c r="K713" s="11">
        <v>8.2100000000000009</v>
      </c>
      <c r="L713" s="11">
        <v>99.46</v>
      </c>
      <c r="M713" s="11">
        <v>6.89</v>
      </c>
      <c r="N713" s="11">
        <v>144.4</v>
      </c>
      <c r="O713" s="11">
        <v>84.73</v>
      </c>
      <c r="P713" s="11">
        <v>94.64</v>
      </c>
      <c r="Q713" s="11" t="s">
        <v>4</v>
      </c>
      <c r="R713" s="11">
        <f t="shared" si="1"/>
        <v>0</v>
      </c>
      <c r="S713" s="11" t="s">
        <v>5</v>
      </c>
      <c r="T713" s="11">
        <f t="shared" si="2"/>
        <v>0</v>
      </c>
      <c r="U713" s="11" t="s">
        <v>6</v>
      </c>
      <c r="V713" s="11" t="s">
        <v>6</v>
      </c>
    </row>
    <row r="714" spans="1:22" ht="15.75" hidden="1" customHeight="1" x14ac:dyDescent="0.2">
      <c r="A714" s="11" t="s">
        <v>1761</v>
      </c>
      <c r="B714" s="11" t="s">
        <v>58</v>
      </c>
      <c r="C714" s="11" t="s">
        <v>21</v>
      </c>
      <c r="D714" s="12">
        <v>45946</v>
      </c>
      <c r="E714" s="12" t="str">
        <f t="shared" si="0"/>
        <v>2025</v>
      </c>
      <c r="F714" s="11" t="s">
        <v>3</v>
      </c>
      <c r="G714" s="11">
        <v>20.67</v>
      </c>
      <c r="H714" s="11">
        <v>37.51</v>
      </c>
      <c r="I714" s="11">
        <v>335</v>
      </c>
      <c r="J714" s="11">
        <v>50.5</v>
      </c>
      <c r="K714" s="11">
        <v>7.12</v>
      </c>
      <c r="L714" s="11">
        <v>99.89</v>
      </c>
      <c r="M714" s="11">
        <v>6.69</v>
      </c>
      <c r="N714" s="11">
        <v>119.2</v>
      </c>
      <c r="O714" s="11">
        <v>86.28</v>
      </c>
      <c r="P714" s="11">
        <v>94.64</v>
      </c>
      <c r="Q714" s="11" t="s">
        <v>4</v>
      </c>
      <c r="R714" s="11">
        <f t="shared" si="1"/>
        <v>0</v>
      </c>
      <c r="S714" s="11" t="s">
        <v>5</v>
      </c>
      <c r="T714" s="11">
        <f t="shared" si="2"/>
        <v>0</v>
      </c>
      <c r="U714" s="11" t="s">
        <v>6</v>
      </c>
      <c r="V714" s="11" t="s">
        <v>6</v>
      </c>
    </row>
    <row r="715" spans="1:22" ht="15.75" customHeight="1" x14ac:dyDescent="0.2">
      <c r="A715" s="11" t="s">
        <v>2062</v>
      </c>
      <c r="B715" s="11" t="s">
        <v>1</v>
      </c>
      <c r="C715" s="11" t="s">
        <v>47</v>
      </c>
      <c r="D715" s="12">
        <v>45846</v>
      </c>
      <c r="E715" s="12" t="str">
        <f t="shared" si="0"/>
        <v>2025</v>
      </c>
      <c r="F715" s="11" t="s">
        <v>3</v>
      </c>
      <c r="G715" s="11">
        <v>22.62</v>
      </c>
      <c r="H715" s="11">
        <v>43.93</v>
      </c>
      <c r="I715" s="11">
        <v>349</v>
      </c>
      <c r="J715" s="11">
        <v>24.3</v>
      </c>
      <c r="K715" s="11">
        <v>6.52</v>
      </c>
      <c r="L715" s="11">
        <v>99.09</v>
      </c>
      <c r="M715" s="11">
        <v>6.72</v>
      </c>
      <c r="N715" s="11">
        <v>110.4</v>
      </c>
      <c r="O715" s="11">
        <v>91.89</v>
      </c>
      <c r="P715" s="11">
        <v>94.17</v>
      </c>
      <c r="Q715" s="11" t="s">
        <v>4</v>
      </c>
      <c r="R715" s="11">
        <f t="shared" si="1"/>
        <v>0</v>
      </c>
      <c r="S715" s="11" t="s">
        <v>50</v>
      </c>
      <c r="T715" s="11">
        <f t="shared" si="2"/>
        <v>1</v>
      </c>
      <c r="U715" s="11" t="s">
        <v>153</v>
      </c>
      <c r="V715" s="11" t="s">
        <v>52</v>
      </c>
    </row>
    <row r="716" spans="1:22" ht="15.75" hidden="1" customHeight="1" x14ac:dyDescent="0.2">
      <c r="A716" s="11" t="s">
        <v>486</v>
      </c>
      <c r="B716" s="11" t="s">
        <v>34</v>
      </c>
      <c r="C716" s="11" t="s">
        <v>47</v>
      </c>
      <c r="D716" s="12">
        <v>45712</v>
      </c>
      <c r="E716" s="12" t="str">
        <f t="shared" si="0"/>
        <v>2025</v>
      </c>
      <c r="F716" s="11" t="s">
        <v>93</v>
      </c>
      <c r="G716" s="11">
        <v>22.14</v>
      </c>
      <c r="H716" s="11">
        <v>32.840000000000003</v>
      </c>
      <c r="I716" s="11">
        <v>335</v>
      </c>
      <c r="J716" s="11">
        <v>45.2</v>
      </c>
      <c r="K716" s="11">
        <v>8.35</v>
      </c>
      <c r="L716" s="11">
        <v>98.96</v>
      </c>
      <c r="M716" s="11">
        <v>7</v>
      </c>
      <c r="N716" s="11">
        <v>126.1</v>
      </c>
      <c r="O716" s="11">
        <v>87.74</v>
      </c>
      <c r="P716" s="11">
        <v>94.64</v>
      </c>
      <c r="Q716" s="11" t="s">
        <v>4</v>
      </c>
      <c r="R716" s="11">
        <f t="shared" si="1"/>
        <v>0</v>
      </c>
      <c r="S716" s="11" t="s">
        <v>5</v>
      </c>
      <c r="T716" s="11">
        <f t="shared" si="2"/>
        <v>0</v>
      </c>
      <c r="U716" s="11" t="s">
        <v>6</v>
      </c>
      <c r="V716" s="11" t="s">
        <v>6</v>
      </c>
    </row>
    <row r="717" spans="1:22" ht="15.75" hidden="1" customHeight="1" x14ac:dyDescent="0.2">
      <c r="A717" s="11" t="s">
        <v>2800</v>
      </c>
      <c r="B717" s="11" t="s">
        <v>58</v>
      </c>
      <c r="C717" s="13" t="s">
        <v>35</v>
      </c>
      <c r="D717" s="12">
        <v>45319</v>
      </c>
      <c r="E717" s="12" t="str">
        <f t="shared" si="0"/>
        <v>2024</v>
      </c>
      <c r="F717" s="11" t="s">
        <v>93</v>
      </c>
      <c r="G717" s="11">
        <v>20.72</v>
      </c>
      <c r="H717" s="11">
        <v>35.69</v>
      </c>
      <c r="I717" s="11">
        <v>335</v>
      </c>
      <c r="J717" s="11">
        <v>42</v>
      </c>
      <c r="K717" s="11">
        <v>6.93</v>
      </c>
      <c r="L717" s="11">
        <v>99.01</v>
      </c>
      <c r="M717" s="11">
        <v>6.79</v>
      </c>
      <c r="N717" s="11">
        <v>134.5</v>
      </c>
      <c r="O717" s="11">
        <v>86.52</v>
      </c>
      <c r="P717" s="11">
        <v>94.64</v>
      </c>
      <c r="Q717" s="11" t="s">
        <v>4</v>
      </c>
      <c r="R717" s="11">
        <f t="shared" si="1"/>
        <v>0</v>
      </c>
      <c r="S717" s="11" t="s">
        <v>5</v>
      </c>
      <c r="T717" s="11">
        <f t="shared" si="2"/>
        <v>0</v>
      </c>
      <c r="U717" s="11" t="s">
        <v>6</v>
      </c>
      <c r="V717" s="11" t="s">
        <v>6</v>
      </c>
    </row>
    <row r="718" spans="1:22" ht="15.75" customHeight="1" x14ac:dyDescent="0.2">
      <c r="A718" s="11" t="s">
        <v>2802</v>
      </c>
      <c r="B718" s="11" t="s">
        <v>1</v>
      </c>
      <c r="C718" s="13" t="s">
        <v>35</v>
      </c>
      <c r="D718" s="12">
        <v>45376</v>
      </c>
      <c r="E718" s="12" t="str">
        <f t="shared" si="0"/>
        <v>2024</v>
      </c>
      <c r="F718" s="11" t="s">
        <v>37</v>
      </c>
      <c r="G718" s="11">
        <v>21.91</v>
      </c>
      <c r="H718" s="11">
        <v>39.11</v>
      </c>
      <c r="I718" s="11">
        <v>349</v>
      </c>
      <c r="J718" s="11">
        <v>34.799999999999997</v>
      </c>
      <c r="K718" s="11">
        <v>7.41</v>
      </c>
      <c r="L718" s="11">
        <v>98.63</v>
      </c>
      <c r="M718" s="11">
        <v>6.82</v>
      </c>
      <c r="N718" s="11">
        <v>119.4</v>
      </c>
      <c r="O718" s="11">
        <v>90.91</v>
      </c>
      <c r="P718" s="11">
        <v>94.17</v>
      </c>
      <c r="Q718" s="11" t="s">
        <v>4</v>
      </c>
      <c r="R718" s="11">
        <f t="shared" si="1"/>
        <v>0</v>
      </c>
      <c r="S718" s="11" t="s">
        <v>5</v>
      </c>
      <c r="T718" s="11">
        <f t="shared" si="2"/>
        <v>0</v>
      </c>
      <c r="U718" s="11" t="s">
        <v>6</v>
      </c>
      <c r="V718" s="11" t="s">
        <v>6</v>
      </c>
    </row>
    <row r="719" spans="1:22" ht="15.75" hidden="1" customHeight="1" x14ac:dyDescent="0.2">
      <c r="A719" s="11" t="s">
        <v>489</v>
      </c>
      <c r="B719" s="11" t="s">
        <v>34</v>
      </c>
      <c r="C719" s="11" t="s">
        <v>21</v>
      </c>
      <c r="D719" s="12">
        <v>45398</v>
      </c>
      <c r="E719" s="12" t="str">
        <f t="shared" si="0"/>
        <v>2024</v>
      </c>
      <c r="F719" s="11" t="s">
        <v>3</v>
      </c>
      <c r="G719" s="11">
        <v>21.81</v>
      </c>
      <c r="H719" s="11">
        <v>42.46</v>
      </c>
      <c r="I719" s="11">
        <v>348</v>
      </c>
      <c r="J719" s="11">
        <v>52.9</v>
      </c>
      <c r="K719" s="11">
        <v>7.04</v>
      </c>
      <c r="L719" s="11">
        <v>99.09</v>
      </c>
      <c r="M719" s="11">
        <v>6.87</v>
      </c>
      <c r="N719" s="11">
        <v>127</v>
      </c>
      <c r="O719" s="11">
        <v>82.85</v>
      </c>
      <c r="P719" s="11">
        <v>94.64</v>
      </c>
      <c r="Q719" s="11" t="s">
        <v>4</v>
      </c>
      <c r="R719" s="11">
        <f t="shared" si="1"/>
        <v>0</v>
      </c>
      <c r="S719" s="11" t="s">
        <v>5</v>
      </c>
      <c r="T719" s="11">
        <f t="shared" si="2"/>
        <v>0</v>
      </c>
      <c r="U719" s="11" t="s">
        <v>6</v>
      </c>
      <c r="V719" s="11" t="s">
        <v>6</v>
      </c>
    </row>
    <row r="720" spans="1:22" ht="15.75" hidden="1" customHeight="1" x14ac:dyDescent="0.2">
      <c r="A720" s="11" t="s">
        <v>490</v>
      </c>
      <c r="B720" s="11" t="s">
        <v>34</v>
      </c>
      <c r="C720" s="11" t="s">
        <v>35</v>
      </c>
      <c r="D720" s="12">
        <v>45990</v>
      </c>
      <c r="E720" s="12" t="str">
        <f t="shared" si="0"/>
        <v>2025</v>
      </c>
      <c r="F720" s="11" t="s">
        <v>93</v>
      </c>
      <c r="G720" s="11">
        <v>22.44</v>
      </c>
      <c r="H720" s="11">
        <v>43.1</v>
      </c>
      <c r="I720" s="11">
        <v>305</v>
      </c>
      <c r="J720" s="11">
        <v>47.8</v>
      </c>
      <c r="K720" s="11">
        <v>7.57</v>
      </c>
      <c r="L720" s="11">
        <v>99.09</v>
      </c>
      <c r="M720" s="11">
        <v>6.87</v>
      </c>
      <c r="N720" s="11">
        <v>135</v>
      </c>
      <c r="O720" s="11">
        <v>83.57</v>
      </c>
      <c r="P720" s="11">
        <v>94.63</v>
      </c>
      <c r="Q720" s="11" t="s">
        <v>4</v>
      </c>
      <c r="R720" s="11">
        <f t="shared" si="1"/>
        <v>0</v>
      </c>
      <c r="S720" s="11" t="s">
        <v>5</v>
      </c>
      <c r="T720" s="11">
        <f t="shared" si="2"/>
        <v>0</v>
      </c>
      <c r="U720" s="11" t="s">
        <v>6</v>
      </c>
      <c r="V720" s="11" t="s">
        <v>6</v>
      </c>
    </row>
    <row r="721" spans="1:22" ht="15.75" hidden="1" customHeight="1" x14ac:dyDescent="0.2">
      <c r="A721" s="11" t="s">
        <v>961</v>
      </c>
      <c r="B721" s="11" t="s">
        <v>58</v>
      </c>
      <c r="C721" s="11" t="s">
        <v>21</v>
      </c>
      <c r="D721" s="12">
        <v>45799</v>
      </c>
      <c r="E721" s="12" t="str">
        <f t="shared" si="0"/>
        <v>2025</v>
      </c>
      <c r="F721" s="11" t="s">
        <v>3</v>
      </c>
      <c r="G721" s="11">
        <v>21.49</v>
      </c>
      <c r="H721" s="11">
        <v>50.12</v>
      </c>
      <c r="I721" s="11">
        <v>309</v>
      </c>
      <c r="J721" s="11">
        <v>44.9</v>
      </c>
      <c r="K721" s="11">
        <v>6.43</v>
      </c>
      <c r="L721" s="11">
        <v>98.8</v>
      </c>
      <c r="M721" s="11">
        <v>6.94</v>
      </c>
      <c r="N721" s="11">
        <v>128.4</v>
      </c>
      <c r="O721" s="11">
        <v>84.8</v>
      </c>
      <c r="P721" s="11">
        <v>94.63</v>
      </c>
      <c r="Q721" s="11" t="s">
        <v>4</v>
      </c>
      <c r="R721" s="11">
        <f t="shared" si="1"/>
        <v>0</v>
      </c>
      <c r="S721" s="11" t="s">
        <v>5</v>
      </c>
      <c r="T721" s="11">
        <f t="shared" si="2"/>
        <v>0</v>
      </c>
      <c r="U721" s="11" t="s">
        <v>6</v>
      </c>
      <c r="V721" s="11" t="s">
        <v>6</v>
      </c>
    </row>
    <row r="722" spans="1:22" ht="15.75" hidden="1" customHeight="1" x14ac:dyDescent="0.2">
      <c r="A722" s="11" t="s">
        <v>491</v>
      </c>
      <c r="B722" s="11" t="s">
        <v>34</v>
      </c>
      <c r="C722" s="11" t="s">
        <v>35</v>
      </c>
      <c r="D722" s="12">
        <v>45343</v>
      </c>
      <c r="E722" s="12" t="str">
        <f t="shared" si="0"/>
        <v>2024</v>
      </c>
      <c r="F722" s="11" t="s">
        <v>37</v>
      </c>
      <c r="G722" s="14"/>
      <c r="H722" s="11">
        <v>42.85</v>
      </c>
      <c r="I722" s="11">
        <v>317</v>
      </c>
      <c r="J722" s="11">
        <v>43</v>
      </c>
      <c r="K722" s="11">
        <v>7</v>
      </c>
      <c r="L722" s="11">
        <v>98.95</v>
      </c>
      <c r="M722" s="11">
        <v>6.78</v>
      </c>
      <c r="N722" s="11">
        <v>128.30000000000001</v>
      </c>
      <c r="O722" s="11">
        <v>91.34</v>
      </c>
      <c r="P722" s="11">
        <v>94.63</v>
      </c>
      <c r="Q722" s="11" t="s">
        <v>4</v>
      </c>
      <c r="R722" s="11">
        <f t="shared" si="1"/>
        <v>0</v>
      </c>
      <c r="S722" s="11" t="s">
        <v>5</v>
      </c>
      <c r="T722" s="11">
        <f t="shared" si="2"/>
        <v>0</v>
      </c>
      <c r="U722" s="11" t="s">
        <v>6</v>
      </c>
      <c r="V722" s="11" t="s">
        <v>6</v>
      </c>
    </row>
    <row r="723" spans="1:22" ht="15.75" hidden="1" customHeight="1" x14ac:dyDescent="0.2">
      <c r="A723" s="11" t="s">
        <v>1947</v>
      </c>
      <c r="B723" s="11" t="s">
        <v>58</v>
      </c>
      <c r="C723" s="11" t="s">
        <v>47</v>
      </c>
      <c r="D723" s="12">
        <v>45670</v>
      </c>
      <c r="E723" s="12" t="str">
        <f t="shared" si="0"/>
        <v>2025</v>
      </c>
      <c r="F723" s="11" t="s">
        <v>23</v>
      </c>
      <c r="G723" s="11">
        <v>20.399999999999999</v>
      </c>
      <c r="H723" s="11">
        <v>47.81</v>
      </c>
      <c r="I723" s="11">
        <v>275</v>
      </c>
      <c r="J723" s="11">
        <v>44</v>
      </c>
      <c r="K723" s="11">
        <v>8.27</v>
      </c>
      <c r="L723" s="11">
        <v>99.42</v>
      </c>
      <c r="M723" s="11">
        <v>6.88</v>
      </c>
      <c r="N723" s="11">
        <v>128.9</v>
      </c>
      <c r="O723" s="11">
        <v>87.95</v>
      </c>
      <c r="P723" s="11">
        <v>94.63</v>
      </c>
      <c r="Q723" s="11" t="s">
        <v>4</v>
      </c>
      <c r="R723" s="11">
        <f t="shared" si="1"/>
        <v>0</v>
      </c>
      <c r="S723" s="11" t="s">
        <v>5</v>
      </c>
      <c r="T723" s="11">
        <f t="shared" si="2"/>
        <v>0</v>
      </c>
      <c r="U723" s="11" t="s">
        <v>6</v>
      </c>
      <c r="V723" s="11" t="s">
        <v>6</v>
      </c>
    </row>
    <row r="724" spans="1:22" ht="15.75" hidden="1" customHeight="1" x14ac:dyDescent="0.2">
      <c r="A724" s="11" t="s">
        <v>493</v>
      </c>
      <c r="B724" s="11" t="s">
        <v>34</v>
      </c>
      <c r="C724" s="11" t="s">
        <v>35</v>
      </c>
      <c r="D724" s="12">
        <v>45411</v>
      </c>
      <c r="E724" s="12" t="str">
        <f t="shared" si="0"/>
        <v>2024</v>
      </c>
      <c r="F724" s="11" t="s">
        <v>37</v>
      </c>
      <c r="G724" s="11">
        <v>21.36</v>
      </c>
      <c r="H724" s="11">
        <v>49.38</v>
      </c>
      <c r="I724" s="11">
        <v>324</v>
      </c>
      <c r="J724" s="11">
        <v>43.2</v>
      </c>
      <c r="K724" s="11">
        <v>7.68</v>
      </c>
      <c r="L724" s="11">
        <v>99.06</v>
      </c>
      <c r="M724" s="11">
        <v>7.12</v>
      </c>
      <c r="N724" s="11">
        <v>121.4</v>
      </c>
      <c r="O724" s="11">
        <v>87.88</v>
      </c>
      <c r="P724" s="11">
        <v>94.63</v>
      </c>
      <c r="Q724" s="11" t="s">
        <v>4</v>
      </c>
      <c r="R724" s="11">
        <f t="shared" si="1"/>
        <v>0</v>
      </c>
      <c r="S724" s="11" t="s">
        <v>5</v>
      </c>
      <c r="T724" s="11">
        <f t="shared" si="2"/>
        <v>0</v>
      </c>
      <c r="U724" s="11" t="s">
        <v>6</v>
      </c>
      <c r="V724" s="11" t="s">
        <v>6</v>
      </c>
    </row>
    <row r="725" spans="1:22" ht="15.75" hidden="1" customHeight="1" x14ac:dyDescent="0.2">
      <c r="A725" s="11" t="s">
        <v>2646</v>
      </c>
      <c r="B725" s="11" t="s">
        <v>58</v>
      </c>
      <c r="C725" s="11" t="s">
        <v>35</v>
      </c>
      <c r="D725" s="12">
        <v>45675</v>
      </c>
      <c r="E725" s="12" t="str">
        <f t="shared" si="0"/>
        <v>2025</v>
      </c>
      <c r="F725" s="11" t="s">
        <v>23</v>
      </c>
      <c r="G725" s="11">
        <v>23.71</v>
      </c>
      <c r="H725" s="11">
        <v>45.87</v>
      </c>
      <c r="I725" s="11">
        <v>337</v>
      </c>
      <c r="J725" s="11">
        <v>44.9</v>
      </c>
      <c r="K725" s="11">
        <v>7.3</v>
      </c>
      <c r="L725" s="11">
        <v>99.14</v>
      </c>
      <c r="M725" s="11">
        <v>6.71</v>
      </c>
      <c r="N725" s="11">
        <v>129.9</v>
      </c>
      <c r="O725" s="11">
        <v>89.99</v>
      </c>
      <c r="P725" s="11">
        <v>94.63</v>
      </c>
      <c r="Q725" s="11" t="s">
        <v>4</v>
      </c>
      <c r="R725" s="11">
        <f t="shared" si="1"/>
        <v>0</v>
      </c>
      <c r="S725" s="11" t="s">
        <v>5</v>
      </c>
      <c r="T725" s="11">
        <f t="shared" si="2"/>
        <v>0</v>
      </c>
      <c r="U725" s="11" t="s">
        <v>6</v>
      </c>
      <c r="V725" s="11" t="s">
        <v>6</v>
      </c>
    </row>
    <row r="726" spans="1:22" ht="15.75" hidden="1" customHeight="1" x14ac:dyDescent="0.2">
      <c r="A726" s="11" t="s">
        <v>2759</v>
      </c>
      <c r="B726" s="11" t="s">
        <v>58</v>
      </c>
      <c r="C726" s="11" t="s">
        <v>35</v>
      </c>
      <c r="D726" s="12">
        <v>45319</v>
      </c>
      <c r="E726" s="12" t="str">
        <f t="shared" si="0"/>
        <v>2024</v>
      </c>
      <c r="F726" s="11" t="s">
        <v>23</v>
      </c>
      <c r="G726" s="11">
        <v>22.47</v>
      </c>
      <c r="H726" s="11">
        <v>49.12</v>
      </c>
      <c r="I726" s="11">
        <v>318</v>
      </c>
      <c r="J726" s="11">
        <v>44.7</v>
      </c>
      <c r="K726" s="11">
        <v>7.58</v>
      </c>
      <c r="L726" s="11">
        <v>98.88</v>
      </c>
      <c r="M726" s="11">
        <v>6.99</v>
      </c>
      <c r="N726" s="11">
        <v>110.8</v>
      </c>
      <c r="O726" s="14"/>
      <c r="P726" s="11">
        <v>94.63</v>
      </c>
      <c r="Q726" s="11" t="s">
        <v>4</v>
      </c>
      <c r="R726" s="11">
        <f t="shared" si="1"/>
        <v>0</v>
      </c>
      <c r="S726" s="11" t="s">
        <v>5</v>
      </c>
      <c r="T726" s="11">
        <f t="shared" si="2"/>
        <v>0</v>
      </c>
      <c r="U726" s="11" t="s">
        <v>6</v>
      </c>
      <c r="V726" s="11" t="s">
        <v>6</v>
      </c>
    </row>
    <row r="727" spans="1:22" ht="15.75" hidden="1" customHeight="1" x14ac:dyDescent="0.2">
      <c r="A727" s="11" t="s">
        <v>2819</v>
      </c>
      <c r="B727" s="11" t="s">
        <v>58</v>
      </c>
      <c r="C727" s="13" t="s">
        <v>35</v>
      </c>
      <c r="D727" s="12">
        <v>45776</v>
      </c>
      <c r="E727" s="12" t="str">
        <f t="shared" si="0"/>
        <v>2025</v>
      </c>
      <c r="F727" s="11" t="s">
        <v>23</v>
      </c>
      <c r="G727" s="11">
        <v>21.82</v>
      </c>
      <c r="H727" s="11">
        <v>37.49</v>
      </c>
      <c r="I727" s="11">
        <v>321</v>
      </c>
      <c r="J727" s="11">
        <v>39.5</v>
      </c>
      <c r="K727" s="11">
        <v>6.9</v>
      </c>
      <c r="L727" s="11">
        <v>99.51</v>
      </c>
      <c r="M727" s="11">
        <v>6.58</v>
      </c>
      <c r="N727" s="11">
        <v>121.7</v>
      </c>
      <c r="O727" s="11">
        <v>90.77</v>
      </c>
      <c r="P727" s="11">
        <v>94.63</v>
      </c>
      <c r="Q727" s="11" t="s">
        <v>4</v>
      </c>
      <c r="R727" s="11">
        <f t="shared" si="1"/>
        <v>0</v>
      </c>
      <c r="S727" s="11" t="s">
        <v>5</v>
      </c>
      <c r="T727" s="11">
        <f t="shared" si="2"/>
        <v>0</v>
      </c>
      <c r="U727" s="11" t="s">
        <v>6</v>
      </c>
      <c r="V727" s="11" t="s">
        <v>6</v>
      </c>
    </row>
    <row r="728" spans="1:22" ht="15.75" hidden="1" customHeight="1" x14ac:dyDescent="0.2">
      <c r="A728" s="11" t="s">
        <v>320</v>
      </c>
      <c r="B728" s="11" t="s">
        <v>34</v>
      </c>
      <c r="C728" s="11" t="s">
        <v>47</v>
      </c>
      <c r="D728" s="12">
        <v>45587</v>
      </c>
      <c r="E728" s="12" t="str">
        <f t="shared" si="0"/>
        <v>2024</v>
      </c>
      <c r="F728" s="11" t="s">
        <v>3</v>
      </c>
      <c r="G728" s="11">
        <v>21.58</v>
      </c>
      <c r="H728" s="11">
        <v>41.89</v>
      </c>
      <c r="I728" s="11">
        <v>324</v>
      </c>
      <c r="J728" s="11">
        <v>48.5</v>
      </c>
      <c r="K728" s="11">
        <v>6.74</v>
      </c>
      <c r="L728" s="11">
        <v>99</v>
      </c>
      <c r="M728" s="11">
        <v>6.95</v>
      </c>
      <c r="N728" s="11">
        <v>144.5</v>
      </c>
      <c r="O728" s="11">
        <v>87.68</v>
      </c>
      <c r="P728" s="11">
        <v>94.62</v>
      </c>
      <c r="Q728" s="11" t="s">
        <v>4</v>
      </c>
      <c r="R728" s="11">
        <f t="shared" si="1"/>
        <v>0</v>
      </c>
      <c r="S728" s="11" t="s">
        <v>5</v>
      </c>
      <c r="T728" s="11">
        <f t="shared" si="2"/>
        <v>0</v>
      </c>
      <c r="U728" s="11" t="s">
        <v>6</v>
      </c>
      <c r="V728" s="11" t="s">
        <v>6</v>
      </c>
    </row>
    <row r="729" spans="1:22" ht="15.75" hidden="1" customHeight="1" x14ac:dyDescent="0.2">
      <c r="A729" s="11" t="s">
        <v>2135</v>
      </c>
      <c r="B729" s="11" t="s">
        <v>20</v>
      </c>
      <c r="C729" s="11" t="s">
        <v>21</v>
      </c>
      <c r="D729" s="12">
        <v>45391</v>
      </c>
      <c r="E729" s="12" t="str">
        <f t="shared" si="0"/>
        <v>2024</v>
      </c>
      <c r="F729" s="11" t="s">
        <v>3</v>
      </c>
      <c r="G729" s="11">
        <v>21.38</v>
      </c>
      <c r="H729" s="11">
        <v>44.3</v>
      </c>
      <c r="I729" s="11">
        <v>329</v>
      </c>
      <c r="J729" s="11">
        <v>44.7</v>
      </c>
      <c r="K729" s="11">
        <v>6.69</v>
      </c>
      <c r="L729" s="11">
        <v>98.28</v>
      </c>
      <c r="M729" s="11">
        <v>6.84</v>
      </c>
      <c r="N729" s="11">
        <v>126.2</v>
      </c>
      <c r="O729" s="11">
        <v>83.73</v>
      </c>
      <c r="P729" s="11">
        <v>94.62</v>
      </c>
      <c r="Q729" s="11" t="s">
        <v>4</v>
      </c>
      <c r="R729" s="11">
        <f t="shared" si="1"/>
        <v>0</v>
      </c>
      <c r="S729" s="11" t="s">
        <v>50</v>
      </c>
      <c r="T729" s="11">
        <f t="shared" si="2"/>
        <v>1</v>
      </c>
      <c r="U729" s="11" t="s">
        <v>51</v>
      </c>
      <c r="V729" s="11" t="s">
        <v>89</v>
      </c>
    </row>
    <row r="730" spans="1:22" ht="15.75" hidden="1" customHeight="1" x14ac:dyDescent="0.2">
      <c r="A730" s="11" t="s">
        <v>494</v>
      </c>
      <c r="B730" s="11" t="s">
        <v>34</v>
      </c>
      <c r="C730" s="11" t="s">
        <v>21</v>
      </c>
      <c r="D730" s="12">
        <v>46003</v>
      </c>
      <c r="E730" s="12" t="str">
        <f t="shared" si="0"/>
        <v>2025</v>
      </c>
      <c r="F730" s="11" t="s">
        <v>23</v>
      </c>
      <c r="G730" s="11">
        <v>22.41</v>
      </c>
      <c r="H730" s="11">
        <v>43.61</v>
      </c>
      <c r="I730" s="11">
        <v>320</v>
      </c>
      <c r="J730" s="11">
        <v>43.6</v>
      </c>
      <c r="K730" s="11">
        <v>7.16</v>
      </c>
      <c r="L730" s="11">
        <v>99.38</v>
      </c>
      <c r="M730" s="11">
        <v>6.96</v>
      </c>
      <c r="N730" s="11">
        <v>142.5</v>
      </c>
      <c r="O730" s="11">
        <v>88.43</v>
      </c>
      <c r="P730" s="11">
        <v>94.62</v>
      </c>
      <c r="Q730" s="11" t="s">
        <v>4</v>
      </c>
      <c r="R730" s="11">
        <f t="shared" si="1"/>
        <v>0</v>
      </c>
      <c r="S730" s="11" t="s">
        <v>5</v>
      </c>
      <c r="T730" s="11">
        <f t="shared" si="2"/>
        <v>0</v>
      </c>
      <c r="U730" s="11" t="s">
        <v>6</v>
      </c>
      <c r="V730" s="11" t="s">
        <v>6</v>
      </c>
    </row>
    <row r="731" spans="1:22" ht="15.75" hidden="1" customHeight="1" x14ac:dyDescent="0.2">
      <c r="A731" s="11" t="s">
        <v>2793</v>
      </c>
      <c r="B731" s="11" t="s">
        <v>20</v>
      </c>
      <c r="C731" s="13" t="s">
        <v>35</v>
      </c>
      <c r="D731" s="12">
        <v>45829</v>
      </c>
      <c r="E731" s="12" t="str">
        <f t="shared" si="0"/>
        <v>2025</v>
      </c>
      <c r="F731" s="11" t="s">
        <v>37</v>
      </c>
      <c r="G731" s="11">
        <v>21.4</v>
      </c>
      <c r="H731" s="11">
        <v>38.93</v>
      </c>
      <c r="I731" s="11">
        <v>306</v>
      </c>
      <c r="J731" s="11">
        <v>46.3</v>
      </c>
      <c r="K731" s="11">
        <v>7.83</v>
      </c>
      <c r="L731" s="11">
        <v>99.07</v>
      </c>
      <c r="M731" s="11">
        <v>6.93</v>
      </c>
      <c r="N731" s="11">
        <v>130.1</v>
      </c>
      <c r="O731" s="11">
        <v>82.66</v>
      </c>
      <c r="P731" s="11">
        <v>94.62</v>
      </c>
      <c r="Q731" s="11" t="s">
        <v>4</v>
      </c>
      <c r="R731" s="11">
        <f t="shared" si="1"/>
        <v>0</v>
      </c>
      <c r="S731" s="11" t="s">
        <v>50</v>
      </c>
      <c r="T731" s="11">
        <f t="shared" si="2"/>
        <v>1</v>
      </c>
      <c r="U731" s="11" t="s">
        <v>244</v>
      </c>
      <c r="V731" s="11" t="s">
        <v>89</v>
      </c>
    </row>
    <row r="732" spans="1:22" ht="15.75" customHeight="1" x14ac:dyDescent="0.2">
      <c r="A732" s="11" t="s">
        <v>2183</v>
      </c>
      <c r="B732" s="11" t="s">
        <v>1</v>
      </c>
      <c r="C732" s="11" t="s">
        <v>21</v>
      </c>
      <c r="D732" s="12">
        <v>45578</v>
      </c>
      <c r="E732" s="12" t="str">
        <f t="shared" si="0"/>
        <v>2024</v>
      </c>
      <c r="F732" s="11" t="s">
        <v>23</v>
      </c>
      <c r="G732" s="14"/>
      <c r="H732" s="11">
        <v>47.83</v>
      </c>
      <c r="I732" s="11">
        <v>344</v>
      </c>
      <c r="J732" s="11">
        <v>41.6</v>
      </c>
      <c r="K732" s="11">
        <v>5.47</v>
      </c>
      <c r="L732" s="11">
        <v>99.69</v>
      </c>
      <c r="M732" s="11">
        <v>6.76</v>
      </c>
      <c r="N732" s="11">
        <v>137.9</v>
      </c>
      <c r="O732" s="11">
        <v>84.35</v>
      </c>
      <c r="P732" s="11">
        <v>94.18</v>
      </c>
      <c r="Q732" s="11" t="s">
        <v>4</v>
      </c>
      <c r="R732" s="11">
        <f t="shared" si="1"/>
        <v>0</v>
      </c>
      <c r="S732" s="11" t="s">
        <v>5</v>
      </c>
      <c r="T732" s="11">
        <f t="shared" si="2"/>
        <v>0</v>
      </c>
      <c r="U732" s="11" t="s">
        <v>6</v>
      </c>
      <c r="V732" s="11" t="s">
        <v>6</v>
      </c>
    </row>
    <row r="733" spans="1:22" ht="15.75" customHeight="1" x14ac:dyDescent="0.2">
      <c r="A733" s="11" t="s">
        <v>2699</v>
      </c>
      <c r="B733" s="11" t="s">
        <v>1</v>
      </c>
      <c r="C733" s="11" t="s">
        <v>35</v>
      </c>
      <c r="D733" s="12">
        <v>45376</v>
      </c>
      <c r="E733" s="12" t="str">
        <f t="shared" si="0"/>
        <v>2024</v>
      </c>
      <c r="F733" s="11" t="s">
        <v>93</v>
      </c>
      <c r="G733" s="11">
        <v>23.38</v>
      </c>
      <c r="H733" s="11">
        <v>43.01</v>
      </c>
      <c r="I733" s="11">
        <v>340</v>
      </c>
      <c r="J733" s="11">
        <v>36.4</v>
      </c>
      <c r="K733" s="11">
        <v>6.76</v>
      </c>
      <c r="L733" s="11">
        <v>98.73</v>
      </c>
      <c r="M733" s="11">
        <v>6.5</v>
      </c>
      <c r="N733" s="11">
        <v>123.9</v>
      </c>
      <c r="O733" s="11">
        <v>92.71</v>
      </c>
      <c r="P733" s="11">
        <v>94.18</v>
      </c>
      <c r="Q733" s="11" t="s">
        <v>4</v>
      </c>
      <c r="R733" s="11">
        <f t="shared" si="1"/>
        <v>0</v>
      </c>
      <c r="S733" s="11" t="s">
        <v>5</v>
      </c>
      <c r="T733" s="11">
        <f t="shared" si="2"/>
        <v>0</v>
      </c>
      <c r="U733" s="11" t="s">
        <v>6</v>
      </c>
      <c r="V733" s="11" t="s">
        <v>6</v>
      </c>
    </row>
    <row r="734" spans="1:22" ht="15.75" hidden="1" customHeight="1" x14ac:dyDescent="0.2">
      <c r="A734" s="11" t="s">
        <v>1465</v>
      </c>
      <c r="B734" s="11" t="s">
        <v>20</v>
      </c>
      <c r="C734" s="11" t="s">
        <v>35</v>
      </c>
      <c r="D734" s="12">
        <v>45982</v>
      </c>
      <c r="E734" s="12" t="str">
        <f t="shared" si="0"/>
        <v>2025</v>
      </c>
      <c r="F734" s="11" t="s">
        <v>23</v>
      </c>
      <c r="G734" s="11">
        <v>20.32</v>
      </c>
      <c r="H734" s="11">
        <v>41.02</v>
      </c>
      <c r="I734" s="11">
        <v>303</v>
      </c>
      <c r="J734" s="11">
        <v>48.1</v>
      </c>
      <c r="K734" s="11">
        <v>7.68</v>
      </c>
      <c r="L734" s="11">
        <v>98.73</v>
      </c>
      <c r="M734" s="11">
        <v>7.1</v>
      </c>
      <c r="N734" s="11">
        <v>139.30000000000001</v>
      </c>
      <c r="O734" s="11">
        <v>83.75</v>
      </c>
      <c r="P734" s="11">
        <v>94.61</v>
      </c>
      <c r="Q734" s="11" t="s">
        <v>4</v>
      </c>
      <c r="R734" s="11">
        <f t="shared" si="1"/>
        <v>0</v>
      </c>
      <c r="S734" s="11" t="s">
        <v>5</v>
      </c>
      <c r="T734" s="11">
        <f t="shared" si="2"/>
        <v>0</v>
      </c>
      <c r="U734" s="11" t="s">
        <v>6</v>
      </c>
      <c r="V734" s="11" t="s">
        <v>6</v>
      </c>
    </row>
    <row r="735" spans="1:22" ht="15.75" hidden="1" customHeight="1" x14ac:dyDescent="0.2">
      <c r="A735" s="11" t="s">
        <v>1854</v>
      </c>
      <c r="B735" s="11" t="s">
        <v>58</v>
      </c>
      <c r="C735" s="11" t="s">
        <v>21</v>
      </c>
      <c r="D735" s="12">
        <v>45771</v>
      </c>
      <c r="E735" s="12" t="str">
        <f t="shared" si="0"/>
        <v>2025</v>
      </c>
      <c r="F735" s="11" t="s">
        <v>37</v>
      </c>
      <c r="G735" s="11">
        <v>21.74</v>
      </c>
      <c r="H735" s="11">
        <v>32.65</v>
      </c>
      <c r="I735" s="11">
        <v>318</v>
      </c>
      <c r="J735" s="11">
        <v>40.799999999999997</v>
      </c>
      <c r="K735" s="11">
        <v>7.59</v>
      </c>
      <c r="L735" s="11">
        <v>98.67</v>
      </c>
      <c r="M735" s="11">
        <v>6.5</v>
      </c>
      <c r="N735" s="11">
        <v>119.7</v>
      </c>
      <c r="O735" s="14"/>
      <c r="P735" s="11">
        <v>94.61</v>
      </c>
      <c r="Q735" s="11" t="s">
        <v>4</v>
      </c>
      <c r="R735" s="11">
        <f t="shared" si="1"/>
        <v>0</v>
      </c>
      <c r="S735" s="11" t="s">
        <v>5</v>
      </c>
      <c r="T735" s="11">
        <f t="shared" si="2"/>
        <v>0</v>
      </c>
      <c r="U735" s="11" t="s">
        <v>6</v>
      </c>
      <c r="V735" s="11" t="s">
        <v>6</v>
      </c>
    </row>
    <row r="736" spans="1:22" ht="15.75" hidden="1" customHeight="1" x14ac:dyDescent="0.2">
      <c r="A736" s="11" t="s">
        <v>2031</v>
      </c>
      <c r="B736" s="11" t="s">
        <v>20</v>
      </c>
      <c r="C736" s="13" t="s">
        <v>35</v>
      </c>
      <c r="D736" s="12">
        <v>45324</v>
      </c>
      <c r="E736" s="12" t="str">
        <f t="shared" si="0"/>
        <v>2024</v>
      </c>
      <c r="F736" s="11" t="s">
        <v>3</v>
      </c>
      <c r="G736" s="11">
        <v>22.02</v>
      </c>
      <c r="H736" s="11">
        <v>38.79</v>
      </c>
      <c r="I736" s="11">
        <v>301</v>
      </c>
      <c r="J736" s="11">
        <v>43.2</v>
      </c>
      <c r="K736" s="11">
        <v>7.22</v>
      </c>
      <c r="L736" s="11">
        <v>98.78</v>
      </c>
      <c r="M736" s="11">
        <v>6.88</v>
      </c>
      <c r="N736" s="11">
        <v>144.6</v>
      </c>
      <c r="O736" s="11">
        <v>89.9</v>
      </c>
      <c r="P736" s="11">
        <v>94.61</v>
      </c>
      <c r="Q736" s="11" t="s">
        <v>4</v>
      </c>
      <c r="R736" s="11">
        <f t="shared" si="1"/>
        <v>0</v>
      </c>
      <c r="S736" s="11" t="s">
        <v>5</v>
      </c>
      <c r="T736" s="11">
        <f t="shared" si="2"/>
        <v>0</v>
      </c>
      <c r="U736" s="11" t="s">
        <v>6</v>
      </c>
      <c r="V736" s="11" t="s">
        <v>6</v>
      </c>
    </row>
    <row r="737" spans="1:22" ht="15.75" hidden="1" customHeight="1" x14ac:dyDescent="0.2">
      <c r="A737" s="11" t="s">
        <v>497</v>
      </c>
      <c r="B737" s="11" t="s">
        <v>34</v>
      </c>
      <c r="C737" s="11" t="s">
        <v>21</v>
      </c>
      <c r="D737" s="12">
        <v>45774</v>
      </c>
      <c r="E737" s="12" t="str">
        <f t="shared" si="0"/>
        <v>2025</v>
      </c>
      <c r="F737" s="11" t="s">
        <v>23</v>
      </c>
      <c r="G737" s="11">
        <v>22.78</v>
      </c>
      <c r="H737" s="11">
        <v>47.36</v>
      </c>
      <c r="I737" s="11">
        <v>300</v>
      </c>
      <c r="J737" s="11">
        <v>42.3</v>
      </c>
      <c r="K737" s="11">
        <v>6.8</v>
      </c>
      <c r="L737" s="11">
        <v>98.78</v>
      </c>
      <c r="M737" s="11">
        <v>7</v>
      </c>
      <c r="N737" s="11">
        <v>120.8</v>
      </c>
      <c r="O737" s="11">
        <v>88.1</v>
      </c>
      <c r="P737" s="11">
        <v>94.61</v>
      </c>
      <c r="Q737" s="11" t="s">
        <v>4</v>
      </c>
      <c r="R737" s="11">
        <f t="shared" si="1"/>
        <v>0</v>
      </c>
      <c r="S737" s="11" t="s">
        <v>5</v>
      </c>
      <c r="T737" s="11">
        <f t="shared" si="2"/>
        <v>0</v>
      </c>
      <c r="U737" s="11" t="s">
        <v>6</v>
      </c>
      <c r="V737" s="11" t="s">
        <v>6</v>
      </c>
    </row>
    <row r="738" spans="1:22" ht="15.75" hidden="1" customHeight="1" x14ac:dyDescent="0.2">
      <c r="A738" s="11" t="s">
        <v>2833</v>
      </c>
      <c r="B738" s="11" t="s">
        <v>58</v>
      </c>
      <c r="C738" s="11" t="s">
        <v>21</v>
      </c>
      <c r="D738" s="12">
        <v>45918</v>
      </c>
      <c r="E738" s="12" t="str">
        <f t="shared" si="0"/>
        <v>2025</v>
      </c>
      <c r="F738" s="11" t="s">
        <v>37</v>
      </c>
      <c r="G738" s="11">
        <v>22.25</v>
      </c>
      <c r="H738" s="11">
        <v>34.840000000000003</v>
      </c>
      <c r="I738" s="11">
        <v>340</v>
      </c>
      <c r="J738" s="11">
        <v>41.8</v>
      </c>
      <c r="K738" s="11">
        <v>6.12</v>
      </c>
      <c r="L738" s="11">
        <v>99.11</v>
      </c>
      <c r="M738" s="11">
        <v>6.7</v>
      </c>
      <c r="N738" s="11">
        <v>122.2</v>
      </c>
      <c r="O738" s="11">
        <v>85.02</v>
      </c>
      <c r="P738" s="11">
        <v>94.61</v>
      </c>
      <c r="Q738" s="11" t="s">
        <v>4</v>
      </c>
      <c r="R738" s="11">
        <f t="shared" si="1"/>
        <v>0</v>
      </c>
      <c r="S738" s="11" t="s">
        <v>5</v>
      </c>
      <c r="T738" s="11">
        <f t="shared" si="2"/>
        <v>0</v>
      </c>
      <c r="U738" s="11" t="s">
        <v>6</v>
      </c>
      <c r="V738" s="11" t="s">
        <v>6</v>
      </c>
    </row>
    <row r="739" spans="1:22" ht="15.75" hidden="1" customHeight="1" x14ac:dyDescent="0.2">
      <c r="A739" s="11" t="s">
        <v>2835</v>
      </c>
      <c r="B739" s="11" t="s">
        <v>58</v>
      </c>
      <c r="C739" s="11" t="s">
        <v>21</v>
      </c>
      <c r="D739" s="12">
        <v>45878</v>
      </c>
      <c r="E739" s="12" t="str">
        <f t="shared" si="0"/>
        <v>2025</v>
      </c>
      <c r="F739" s="11" t="s">
        <v>3</v>
      </c>
      <c r="G739" s="11">
        <v>21.51</v>
      </c>
      <c r="H739" s="11">
        <v>53.11</v>
      </c>
      <c r="I739" s="11">
        <v>337</v>
      </c>
      <c r="J739" s="11">
        <v>36.299999999999997</v>
      </c>
      <c r="K739" s="11">
        <v>6.98</v>
      </c>
      <c r="L739" s="11">
        <v>98.41</v>
      </c>
      <c r="M739" s="11">
        <v>7.05</v>
      </c>
      <c r="N739" s="11">
        <v>119.2</v>
      </c>
      <c r="O739" s="11">
        <v>92.35</v>
      </c>
      <c r="P739" s="11">
        <v>94.61</v>
      </c>
      <c r="Q739" s="11" t="s">
        <v>4</v>
      </c>
      <c r="R739" s="11">
        <f t="shared" si="1"/>
        <v>0</v>
      </c>
      <c r="S739" s="11" t="s">
        <v>5</v>
      </c>
      <c r="T739" s="11">
        <f t="shared" si="2"/>
        <v>0</v>
      </c>
      <c r="U739" s="11" t="s">
        <v>6</v>
      </c>
      <c r="V739" s="11" t="s">
        <v>6</v>
      </c>
    </row>
    <row r="740" spans="1:22" ht="15.75" hidden="1" customHeight="1" x14ac:dyDescent="0.2">
      <c r="A740" s="11" t="s">
        <v>498</v>
      </c>
      <c r="B740" s="11" t="s">
        <v>34</v>
      </c>
      <c r="C740" s="11" t="s">
        <v>21</v>
      </c>
      <c r="D740" s="12">
        <v>45802</v>
      </c>
      <c r="E740" s="12" t="str">
        <f t="shared" si="0"/>
        <v>2025</v>
      </c>
      <c r="F740" s="11" t="s">
        <v>37</v>
      </c>
      <c r="G740" s="11">
        <v>21.76</v>
      </c>
      <c r="H740" s="11">
        <v>44.07</v>
      </c>
      <c r="I740" s="11">
        <v>295</v>
      </c>
      <c r="J740" s="11">
        <v>46.1</v>
      </c>
      <c r="K740" s="11">
        <v>7.37</v>
      </c>
      <c r="L740" s="11">
        <v>98.99</v>
      </c>
      <c r="M740" s="11">
        <v>6.95</v>
      </c>
      <c r="N740" s="11">
        <v>144</v>
      </c>
      <c r="O740" s="11">
        <v>86.94</v>
      </c>
      <c r="P740" s="11">
        <v>94.6</v>
      </c>
      <c r="Q740" s="11" t="s">
        <v>4</v>
      </c>
      <c r="R740" s="11">
        <f t="shared" si="1"/>
        <v>0</v>
      </c>
      <c r="S740" s="11" t="s">
        <v>5</v>
      </c>
      <c r="T740" s="11">
        <f t="shared" si="2"/>
        <v>0</v>
      </c>
      <c r="U740" s="11" t="s">
        <v>6</v>
      </c>
      <c r="V740" s="11" t="s">
        <v>6</v>
      </c>
    </row>
    <row r="741" spans="1:22" ht="15.75" hidden="1" customHeight="1" x14ac:dyDescent="0.2">
      <c r="A741" s="11" t="s">
        <v>2306</v>
      </c>
      <c r="B741" s="11" t="s">
        <v>58</v>
      </c>
      <c r="C741" s="11" t="s">
        <v>21</v>
      </c>
      <c r="D741" s="12">
        <v>45719</v>
      </c>
      <c r="E741" s="12" t="str">
        <f t="shared" si="0"/>
        <v>2025</v>
      </c>
      <c r="F741" s="11" t="s">
        <v>93</v>
      </c>
      <c r="G741" s="11">
        <v>22.19</v>
      </c>
      <c r="H741" s="11">
        <v>44.89</v>
      </c>
      <c r="I741" s="11">
        <v>322</v>
      </c>
      <c r="J741" s="11">
        <v>41.7</v>
      </c>
      <c r="K741" s="11">
        <v>7.67</v>
      </c>
      <c r="L741" s="11">
        <v>98.92</v>
      </c>
      <c r="M741" s="11">
        <v>6.95</v>
      </c>
      <c r="N741" s="11">
        <v>126</v>
      </c>
      <c r="O741" s="11">
        <v>86.8</v>
      </c>
      <c r="P741" s="11">
        <v>94.6</v>
      </c>
      <c r="Q741" s="11" t="s">
        <v>4</v>
      </c>
      <c r="R741" s="11">
        <f t="shared" si="1"/>
        <v>0</v>
      </c>
      <c r="S741" s="11" t="s">
        <v>5</v>
      </c>
      <c r="T741" s="11">
        <f t="shared" si="2"/>
        <v>0</v>
      </c>
      <c r="U741" s="11" t="s">
        <v>6</v>
      </c>
      <c r="V741" s="11" t="s">
        <v>6</v>
      </c>
    </row>
    <row r="742" spans="1:22" ht="15.75" customHeight="1" x14ac:dyDescent="0.2">
      <c r="A742" s="11" t="s">
        <v>1341</v>
      </c>
      <c r="B742" s="11" t="s">
        <v>1</v>
      </c>
      <c r="C742" s="11" t="s">
        <v>21</v>
      </c>
      <c r="D742" s="12">
        <v>45867</v>
      </c>
      <c r="E742" s="12" t="str">
        <f t="shared" si="0"/>
        <v>2025</v>
      </c>
      <c r="F742" s="11" t="s">
        <v>37</v>
      </c>
      <c r="G742" s="11">
        <v>22.37</v>
      </c>
      <c r="H742" s="11">
        <v>52.28</v>
      </c>
      <c r="I742" s="11">
        <v>335</v>
      </c>
      <c r="J742" s="11">
        <v>44.7</v>
      </c>
      <c r="K742" s="11">
        <v>5.64</v>
      </c>
      <c r="L742" s="11">
        <v>98.87</v>
      </c>
      <c r="M742" s="11">
        <v>6.74</v>
      </c>
      <c r="N742" s="11">
        <v>122.6</v>
      </c>
      <c r="O742" s="11">
        <v>87.71</v>
      </c>
      <c r="P742" s="11">
        <v>94.19</v>
      </c>
      <c r="Q742" s="11" t="s">
        <v>4</v>
      </c>
      <c r="R742" s="11">
        <f t="shared" si="1"/>
        <v>0</v>
      </c>
      <c r="S742" s="11" t="s">
        <v>5</v>
      </c>
      <c r="T742" s="11">
        <f t="shared" si="2"/>
        <v>0</v>
      </c>
      <c r="U742" s="11" t="s">
        <v>6</v>
      </c>
      <c r="V742" s="11" t="s">
        <v>6</v>
      </c>
    </row>
    <row r="743" spans="1:22" ht="15.75" customHeight="1" x14ac:dyDescent="0.2">
      <c r="A743" s="11" t="s">
        <v>1417</v>
      </c>
      <c r="B743" s="11" t="s">
        <v>1</v>
      </c>
      <c r="C743" s="11" t="s">
        <v>47</v>
      </c>
      <c r="D743" s="12">
        <v>45961</v>
      </c>
      <c r="E743" s="12" t="str">
        <f t="shared" si="0"/>
        <v>2025</v>
      </c>
      <c r="F743" s="11" t="s">
        <v>23</v>
      </c>
      <c r="G743" s="11">
        <v>22.26</v>
      </c>
      <c r="H743" s="11">
        <v>43.78</v>
      </c>
      <c r="I743" s="11">
        <v>370</v>
      </c>
      <c r="J743" s="11">
        <v>44.6</v>
      </c>
      <c r="K743" s="11">
        <v>7.56</v>
      </c>
      <c r="L743" s="11">
        <v>99.77</v>
      </c>
      <c r="M743" s="11">
        <v>6.79</v>
      </c>
      <c r="N743" s="11">
        <v>128.5</v>
      </c>
      <c r="O743" s="11">
        <v>87.12</v>
      </c>
      <c r="P743" s="11">
        <v>94.19</v>
      </c>
      <c r="Q743" s="11" t="s">
        <v>4</v>
      </c>
      <c r="R743" s="11">
        <f t="shared" si="1"/>
        <v>0</v>
      </c>
      <c r="S743" s="11" t="s">
        <v>50</v>
      </c>
      <c r="T743" s="11">
        <f t="shared" si="2"/>
        <v>1</v>
      </c>
      <c r="U743" s="11" t="s">
        <v>51</v>
      </c>
      <c r="V743" s="11" t="s">
        <v>89</v>
      </c>
    </row>
    <row r="744" spans="1:22" ht="15.75" customHeight="1" x14ac:dyDescent="0.2">
      <c r="A744" s="11" t="s">
        <v>1875</v>
      </c>
      <c r="B744" s="11" t="s">
        <v>1</v>
      </c>
      <c r="C744" s="11" t="s">
        <v>47</v>
      </c>
      <c r="D744" s="12">
        <v>45525</v>
      </c>
      <c r="E744" s="12" t="str">
        <f t="shared" si="0"/>
        <v>2024</v>
      </c>
      <c r="F744" s="11" t="s">
        <v>37</v>
      </c>
      <c r="G744" s="11">
        <v>22.84</v>
      </c>
      <c r="H744" s="11">
        <v>40.79</v>
      </c>
      <c r="I744" s="11">
        <v>338</v>
      </c>
      <c r="J744" s="11">
        <v>34.299999999999997</v>
      </c>
      <c r="K744" s="11">
        <v>7.23</v>
      </c>
      <c r="L744" s="11">
        <v>98.91</v>
      </c>
      <c r="M744" s="11">
        <v>6.75</v>
      </c>
      <c r="N744" s="11">
        <v>115.7</v>
      </c>
      <c r="O744" s="11">
        <v>90.41</v>
      </c>
      <c r="P744" s="11">
        <v>94.2</v>
      </c>
      <c r="Q744" s="11" t="s">
        <v>4</v>
      </c>
      <c r="R744" s="11">
        <f t="shared" si="1"/>
        <v>0</v>
      </c>
      <c r="S744" s="11" t="s">
        <v>5</v>
      </c>
      <c r="T744" s="11">
        <f t="shared" si="2"/>
        <v>0</v>
      </c>
      <c r="U744" s="11" t="s">
        <v>6</v>
      </c>
      <c r="V744" s="11" t="s">
        <v>6</v>
      </c>
    </row>
    <row r="745" spans="1:22" ht="15.75" hidden="1" customHeight="1" x14ac:dyDescent="0.2">
      <c r="A745" s="11" t="s">
        <v>2849</v>
      </c>
      <c r="B745" s="11" t="s">
        <v>20</v>
      </c>
      <c r="C745" s="11" t="s">
        <v>21</v>
      </c>
      <c r="D745" s="12">
        <v>45379</v>
      </c>
      <c r="E745" s="12" t="str">
        <f t="shared" si="0"/>
        <v>2024</v>
      </c>
      <c r="F745" s="11" t="s">
        <v>37</v>
      </c>
      <c r="G745" s="11">
        <v>22.36</v>
      </c>
      <c r="H745" s="11">
        <v>37.159999999999997</v>
      </c>
      <c r="I745" s="11">
        <v>282</v>
      </c>
      <c r="J745" s="11">
        <v>45.9</v>
      </c>
      <c r="K745" s="11">
        <v>8.15</v>
      </c>
      <c r="L745" s="11">
        <v>99.56</v>
      </c>
      <c r="M745" s="11">
        <v>6.86</v>
      </c>
      <c r="N745" s="11">
        <v>135</v>
      </c>
      <c r="O745" s="11">
        <v>86.16</v>
      </c>
      <c r="P745" s="11">
        <v>94.6</v>
      </c>
      <c r="Q745" s="11" t="s">
        <v>4</v>
      </c>
      <c r="R745" s="11">
        <f t="shared" si="1"/>
        <v>0</v>
      </c>
      <c r="S745" s="11" t="s">
        <v>5</v>
      </c>
      <c r="T745" s="11">
        <f t="shared" si="2"/>
        <v>0</v>
      </c>
      <c r="U745" s="11" t="s">
        <v>6</v>
      </c>
      <c r="V745" s="11" t="s">
        <v>6</v>
      </c>
    </row>
    <row r="746" spans="1:22" ht="15.75" hidden="1" customHeight="1" x14ac:dyDescent="0.2">
      <c r="A746" s="11" t="s">
        <v>1792</v>
      </c>
      <c r="B746" s="11" t="s">
        <v>58</v>
      </c>
      <c r="C746" s="11" t="s">
        <v>47</v>
      </c>
      <c r="D746" s="12">
        <v>45399</v>
      </c>
      <c r="E746" s="12" t="str">
        <f t="shared" si="0"/>
        <v>2024</v>
      </c>
      <c r="F746" s="11" t="s">
        <v>37</v>
      </c>
      <c r="G746" s="11">
        <v>22.54</v>
      </c>
      <c r="H746" s="11">
        <v>40.96</v>
      </c>
      <c r="I746" s="11">
        <v>294</v>
      </c>
      <c r="J746" s="11">
        <v>45.8</v>
      </c>
      <c r="K746" s="11">
        <v>8.06</v>
      </c>
      <c r="L746" s="11">
        <v>98.95</v>
      </c>
      <c r="M746" s="11">
        <v>6.65</v>
      </c>
      <c r="N746" s="11">
        <v>129.69999999999999</v>
      </c>
      <c r="O746" s="11">
        <v>86.99</v>
      </c>
      <c r="P746" s="11">
        <v>94.59</v>
      </c>
      <c r="Q746" s="11" t="s">
        <v>4</v>
      </c>
      <c r="R746" s="11">
        <f t="shared" si="1"/>
        <v>0</v>
      </c>
      <c r="S746" s="11" t="s">
        <v>5</v>
      </c>
      <c r="T746" s="11">
        <f t="shared" si="2"/>
        <v>0</v>
      </c>
      <c r="U746" s="11" t="s">
        <v>6</v>
      </c>
      <c r="V746" s="11" t="s">
        <v>6</v>
      </c>
    </row>
    <row r="747" spans="1:22" ht="15.75" customHeight="1" x14ac:dyDescent="0.2">
      <c r="A747" s="11" t="s">
        <v>1907</v>
      </c>
      <c r="B747" s="11" t="s">
        <v>1</v>
      </c>
      <c r="C747" s="13" t="s">
        <v>35</v>
      </c>
      <c r="D747" s="12">
        <v>45956</v>
      </c>
      <c r="E747" s="12" t="str">
        <f t="shared" si="0"/>
        <v>2025</v>
      </c>
      <c r="F747" s="11" t="s">
        <v>93</v>
      </c>
      <c r="G747" s="11">
        <v>23.97</v>
      </c>
      <c r="H747" s="11">
        <v>42.51</v>
      </c>
      <c r="I747" s="11">
        <v>320</v>
      </c>
      <c r="J747" s="11">
        <v>42.4</v>
      </c>
      <c r="K747" s="11">
        <v>5.69</v>
      </c>
      <c r="L747" s="11">
        <v>99.04</v>
      </c>
      <c r="M747" s="11">
        <v>6.56</v>
      </c>
      <c r="N747" s="11">
        <v>125.5</v>
      </c>
      <c r="O747" s="11">
        <v>89.2</v>
      </c>
      <c r="P747" s="11">
        <v>94.2</v>
      </c>
      <c r="Q747" s="11" t="s">
        <v>4</v>
      </c>
      <c r="R747" s="11">
        <f t="shared" si="1"/>
        <v>0</v>
      </c>
      <c r="S747" s="11" t="s">
        <v>5</v>
      </c>
      <c r="T747" s="11">
        <f t="shared" si="2"/>
        <v>0</v>
      </c>
      <c r="U747" s="11" t="s">
        <v>6</v>
      </c>
      <c r="V747" s="11" t="s">
        <v>6</v>
      </c>
    </row>
    <row r="748" spans="1:22" ht="15.75" customHeight="1" x14ac:dyDescent="0.2">
      <c r="A748" s="11" t="s">
        <v>1913</v>
      </c>
      <c r="B748" s="11" t="s">
        <v>1</v>
      </c>
      <c r="C748" s="11" t="s">
        <v>47</v>
      </c>
      <c r="D748" s="12">
        <v>45316</v>
      </c>
      <c r="E748" s="12" t="str">
        <f t="shared" si="0"/>
        <v>2024</v>
      </c>
      <c r="F748" s="11" t="s">
        <v>23</v>
      </c>
      <c r="G748" s="11">
        <v>23.31</v>
      </c>
      <c r="H748" s="11">
        <v>46.81</v>
      </c>
      <c r="I748" s="11">
        <v>327</v>
      </c>
      <c r="J748" s="11">
        <v>40.700000000000003</v>
      </c>
      <c r="K748" s="11">
        <v>7.21</v>
      </c>
      <c r="L748" s="11">
        <v>99.3</v>
      </c>
      <c r="M748" s="11">
        <v>6.76</v>
      </c>
      <c r="N748" s="11">
        <v>130.19999999999999</v>
      </c>
      <c r="O748" s="11">
        <v>86.82</v>
      </c>
      <c r="P748" s="11">
        <v>94.2</v>
      </c>
      <c r="Q748" s="11" t="s">
        <v>4</v>
      </c>
      <c r="R748" s="11">
        <f t="shared" si="1"/>
        <v>0</v>
      </c>
      <c r="S748" s="11" t="s">
        <v>5</v>
      </c>
      <c r="T748" s="11">
        <f t="shared" si="2"/>
        <v>0</v>
      </c>
      <c r="U748" s="11" t="s">
        <v>6</v>
      </c>
      <c r="V748" s="11" t="s">
        <v>6</v>
      </c>
    </row>
    <row r="749" spans="1:22" ht="15.75" customHeight="1" x14ac:dyDescent="0.2">
      <c r="A749" s="11" t="s">
        <v>2247</v>
      </c>
      <c r="B749" s="11" t="s">
        <v>1</v>
      </c>
      <c r="C749" s="11" t="s">
        <v>47</v>
      </c>
      <c r="D749" s="12">
        <v>45298</v>
      </c>
      <c r="E749" s="12" t="str">
        <f t="shared" si="0"/>
        <v>2024</v>
      </c>
      <c r="F749" s="11" t="s">
        <v>3</v>
      </c>
      <c r="G749" s="11">
        <v>21.77</v>
      </c>
      <c r="H749" s="11">
        <v>48.32</v>
      </c>
      <c r="I749" s="11">
        <v>346</v>
      </c>
      <c r="J749" s="11">
        <v>53</v>
      </c>
      <c r="K749" s="11">
        <v>7.72</v>
      </c>
      <c r="L749" s="11">
        <v>99.31</v>
      </c>
      <c r="M749" s="11">
        <v>6.77</v>
      </c>
      <c r="N749" s="11">
        <v>129.6</v>
      </c>
      <c r="O749" s="11">
        <v>82.99</v>
      </c>
      <c r="P749" s="11">
        <v>94.2</v>
      </c>
      <c r="Q749" s="11" t="s">
        <v>4</v>
      </c>
      <c r="R749" s="11">
        <f t="shared" si="1"/>
        <v>0</v>
      </c>
      <c r="S749" s="11" t="s">
        <v>5</v>
      </c>
      <c r="T749" s="11">
        <f t="shared" si="2"/>
        <v>0</v>
      </c>
      <c r="U749" s="11" t="s">
        <v>6</v>
      </c>
      <c r="V749" s="11" t="s">
        <v>6</v>
      </c>
    </row>
    <row r="750" spans="1:22" ht="15.75" hidden="1" customHeight="1" x14ac:dyDescent="0.2">
      <c r="A750" s="11" t="s">
        <v>2664</v>
      </c>
      <c r="B750" s="11" t="s">
        <v>20</v>
      </c>
      <c r="C750" s="11" t="s">
        <v>35</v>
      </c>
      <c r="D750" s="12">
        <v>45464</v>
      </c>
      <c r="E750" s="12" t="str">
        <f t="shared" si="0"/>
        <v>2024</v>
      </c>
      <c r="F750" s="11" t="s">
        <v>37</v>
      </c>
      <c r="G750" s="11">
        <v>22.69</v>
      </c>
      <c r="H750" s="11">
        <v>42.12</v>
      </c>
      <c r="I750" s="11">
        <v>287</v>
      </c>
      <c r="J750" s="11">
        <v>50</v>
      </c>
      <c r="K750" s="11">
        <v>7.87</v>
      </c>
      <c r="L750" s="11">
        <v>99.37</v>
      </c>
      <c r="M750" s="11">
        <v>7.02</v>
      </c>
      <c r="N750" s="11">
        <v>147.4</v>
      </c>
      <c r="O750" s="11">
        <v>86.39</v>
      </c>
      <c r="P750" s="11">
        <v>94.59</v>
      </c>
      <c r="Q750" s="11" t="s">
        <v>4</v>
      </c>
      <c r="R750" s="11">
        <f t="shared" si="1"/>
        <v>0</v>
      </c>
      <c r="S750" s="11" t="s">
        <v>50</v>
      </c>
      <c r="T750" s="11">
        <f t="shared" si="2"/>
        <v>1</v>
      </c>
      <c r="U750" s="11" t="s">
        <v>51</v>
      </c>
      <c r="V750" s="11" t="s">
        <v>89</v>
      </c>
    </row>
    <row r="751" spans="1:22" ht="15.75" hidden="1" customHeight="1" x14ac:dyDescent="0.2">
      <c r="A751" s="11" t="s">
        <v>499</v>
      </c>
      <c r="B751" s="11" t="s">
        <v>34</v>
      </c>
      <c r="C751" s="11" t="s">
        <v>21</v>
      </c>
      <c r="D751" s="12">
        <v>45327</v>
      </c>
      <c r="E751" s="12" t="str">
        <f t="shared" si="0"/>
        <v>2024</v>
      </c>
      <c r="F751" s="11" t="s">
        <v>37</v>
      </c>
      <c r="G751" s="11">
        <v>21.06</v>
      </c>
      <c r="H751" s="11">
        <v>33.619999999999997</v>
      </c>
      <c r="I751" s="11">
        <v>316</v>
      </c>
      <c r="J751" s="11">
        <v>43.8</v>
      </c>
      <c r="K751" s="11">
        <v>7.48</v>
      </c>
      <c r="L751" s="11">
        <v>98.9</v>
      </c>
      <c r="M751" s="11">
        <v>6.67</v>
      </c>
      <c r="N751" s="11">
        <v>135.30000000000001</v>
      </c>
      <c r="O751" s="11">
        <v>86.45</v>
      </c>
      <c r="P751" s="11">
        <v>94.59</v>
      </c>
      <c r="Q751" s="11" t="s">
        <v>4</v>
      </c>
      <c r="R751" s="11">
        <f t="shared" si="1"/>
        <v>0</v>
      </c>
      <c r="S751" s="11" t="s">
        <v>5</v>
      </c>
      <c r="T751" s="11">
        <f t="shared" si="2"/>
        <v>0</v>
      </c>
      <c r="U751" s="11" t="s">
        <v>6</v>
      </c>
      <c r="V751" s="11" t="s">
        <v>6</v>
      </c>
    </row>
    <row r="752" spans="1:22" ht="15.75" hidden="1" customHeight="1" x14ac:dyDescent="0.2">
      <c r="A752" s="11" t="s">
        <v>572</v>
      </c>
      <c r="B752" s="11" t="s">
        <v>58</v>
      </c>
      <c r="C752" s="11" t="s">
        <v>21</v>
      </c>
      <c r="D752" s="12">
        <v>45672</v>
      </c>
      <c r="E752" s="12" t="str">
        <f t="shared" si="0"/>
        <v>2025</v>
      </c>
      <c r="F752" s="11" t="s">
        <v>37</v>
      </c>
      <c r="G752" s="11">
        <v>22.27</v>
      </c>
      <c r="H752" s="11">
        <v>40</v>
      </c>
      <c r="I752" s="11">
        <v>314</v>
      </c>
      <c r="J752" s="11">
        <v>43.2</v>
      </c>
      <c r="K752" s="11">
        <v>7.94</v>
      </c>
      <c r="L752" s="11">
        <v>98.99</v>
      </c>
      <c r="M752" s="11">
        <v>6.68</v>
      </c>
      <c r="N752" s="11">
        <v>125.4</v>
      </c>
      <c r="O752" s="11">
        <v>88.22</v>
      </c>
      <c r="P752" s="11">
        <v>94.58</v>
      </c>
      <c r="Q752" s="11" t="s">
        <v>4</v>
      </c>
      <c r="R752" s="11">
        <f t="shared" si="1"/>
        <v>0</v>
      </c>
      <c r="S752" s="11" t="s">
        <v>5</v>
      </c>
      <c r="T752" s="11">
        <f t="shared" si="2"/>
        <v>0</v>
      </c>
      <c r="U752" s="11" t="s">
        <v>6</v>
      </c>
      <c r="V752" s="11" t="s">
        <v>6</v>
      </c>
    </row>
    <row r="753" spans="1:22" ht="15.75" customHeight="1" x14ac:dyDescent="0.2">
      <c r="A753" s="11" t="s">
        <v>2863</v>
      </c>
      <c r="B753" s="11" t="s">
        <v>1</v>
      </c>
      <c r="C753" s="11" t="s">
        <v>47</v>
      </c>
      <c r="D753" s="12">
        <v>45583</v>
      </c>
      <c r="E753" s="12" t="str">
        <f t="shared" si="0"/>
        <v>2024</v>
      </c>
      <c r="F753" s="11" t="s">
        <v>93</v>
      </c>
      <c r="G753" s="11">
        <v>23.09</v>
      </c>
      <c r="H753" s="11">
        <v>42.19</v>
      </c>
      <c r="I753" s="11">
        <v>347</v>
      </c>
      <c r="J753" s="11">
        <v>41.4</v>
      </c>
      <c r="K753" s="11">
        <v>6.67</v>
      </c>
      <c r="L753" s="11">
        <v>98.93</v>
      </c>
      <c r="M753" s="14"/>
      <c r="N753" s="11">
        <v>134.19999999999999</v>
      </c>
      <c r="O753" s="11">
        <v>87.74</v>
      </c>
      <c r="P753" s="11">
        <v>94.2</v>
      </c>
      <c r="Q753" s="11" t="s">
        <v>4</v>
      </c>
      <c r="R753" s="11">
        <f t="shared" si="1"/>
        <v>0</v>
      </c>
      <c r="S753" s="11" t="s">
        <v>50</v>
      </c>
      <c r="T753" s="11">
        <f t="shared" si="2"/>
        <v>1</v>
      </c>
      <c r="U753" s="11" t="s">
        <v>51</v>
      </c>
      <c r="V753" s="11" t="s">
        <v>89</v>
      </c>
    </row>
    <row r="754" spans="1:22" ht="15.75" hidden="1" customHeight="1" x14ac:dyDescent="0.2">
      <c r="A754" s="11" t="s">
        <v>500</v>
      </c>
      <c r="B754" s="11" t="s">
        <v>34</v>
      </c>
      <c r="C754" s="13" t="s">
        <v>35</v>
      </c>
      <c r="D754" s="12">
        <v>45393</v>
      </c>
      <c r="E754" s="12" t="str">
        <f t="shared" si="0"/>
        <v>2024</v>
      </c>
      <c r="F754" s="11" t="s">
        <v>37</v>
      </c>
      <c r="G754" s="11">
        <v>21.59</v>
      </c>
      <c r="H754" s="11">
        <v>42.62</v>
      </c>
      <c r="I754" s="11">
        <v>326</v>
      </c>
      <c r="J754" s="11">
        <v>44.9</v>
      </c>
      <c r="K754" s="11">
        <v>6.66</v>
      </c>
      <c r="L754" s="11">
        <v>98.45</v>
      </c>
      <c r="M754" s="11">
        <v>6.97</v>
      </c>
      <c r="N754" s="11">
        <v>120.3</v>
      </c>
      <c r="O754" s="11">
        <v>87.47</v>
      </c>
      <c r="P754" s="11">
        <v>94.58</v>
      </c>
      <c r="Q754" s="11" t="s">
        <v>4</v>
      </c>
      <c r="R754" s="11">
        <f t="shared" si="1"/>
        <v>0</v>
      </c>
      <c r="S754" s="11" t="s">
        <v>5</v>
      </c>
      <c r="T754" s="11">
        <f t="shared" si="2"/>
        <v>0</v>
      </c>
      <c r="U754" s="11" t="s">
        <v>6</v>
      </c>
      <c r="V754" s="11" t="s">
        <v>6</v>
      </c>
    </row>
    <row r="755" spans="1:22" ht="15.75" hidden="1" customHeight="1" x14ac:dyDescent="0.2">
      <c r="A755" s="11" t="s">
        <v>501</v>
      </c>
      <c r="B755" s="11" t="s">
        <v>34</v>
      </c>
      <c r="C755" s="11" t="s">
        <v>21</v>
      </c>
      <c r="D755" s="12">
        <v>45461</v>
      </c>
      <c r="E755" s="12" t="str">
        <f t="shared" si="0"/>
        <v>2024</v>
      </c>
      <c r="F755" s="11" t="s">
        <v>37</v>
      </c>
      <c r="G755" s="14"/>
      <c r="H755" s="11">
        <v>50.46</v>
      </c>
      <c r="I755" s="11">
        <v>322</v>
      </c>
      <c r="J755" s="11">
        <v>43</v>
      </c>
      <c r="K755" s="11">
        <v>7.16</v>
      </c>
      <c r="L755" s="11">
        <v>98.55</v>
      </c>
      <c r="M755" s="11">
        <v>7.3</v>
      </c>
      <c r="N755" s="11">
        <v>131.1</v>
      </c>
      <c r="O755" s="11">
        <v>87.65</v>
      </c>
      <c r="P755" s="11">
        <v>94.58</v>
      </c>
      <c r="Q755" s="11" t="s">
        <v>4</v>
      </c>
      <c r="R755" s="11">
        <f t="shared" si="1"/>
        <v>0</v>
      </c>
      <c r="S755" s="11" t="s">
        <v>5</v>
      </c>
      <c r="T755" s="11">
        <f t="shared" si="2"/>
        <v>0</v>
      </c>
      <c r="U755" s="11" t="s">
        <v>6</v>
      </c>
      <c r="V755" s="11" t="s">
        <v>6</v>
      </c>
    </row>
    <row r="756" spans="1:22" ht="15.75" hidden="1" customHeight="1" x14ac:dyDescent="0.2">
      <c r="A756" s="11" t="s">
        <v>2390</v>
      </c>
      <c r="B756" s="11" t="s">
        <v>20</v>
      </c>
      <c r="C756" s="13" t="s">
        <v>35</v>
      </c>
      <c r="D756" s="12">
        <v>45845</v>
      </c>
      <c r="E756" s="12" t="str">
        <f t="shared" si="0"/>
        <v>2025</v>
      </c>
      <c r="F756" s="11" t="s">
        <v>37</v>
      </c>
      <c r="G756" s="11">
        <v>22.01</v>
      </c>
      <c r="H756" s="11">
        <v>32.630000000000003</v>
      </c>
      <c r="I756" s="11">
        <v>283</v>
      </c>
      <c r="J756" s="11">
        <v>47.2</v>
      </c>
      <c r="K756" s="11">
        <v>7.46</v>
      </c>
      <c r="L756" s="11">
        <v>98.28</v>
      </c>
      <c r="M756" s="11">
        <v>7.12</v>
      </c>
      <c r="N756" s="11">
        <v>134.5</v>
      </c>
      <c r="O756" s="11">
        <v>88.43</v>
      </c>
      <c r="P756" s="11">
        <v>94.58</v>
      </c>
      <c r="Q756" s="11" t="s">
        <v>4</v>
      </c>
      <c r="R756" s="11">
        <f t="shared" si="1"/>
        <v>0</v>
      </c>
      <c r="S756" s="11" t="s">
        <v>5</v>
      </c>
      <c r="T756" s="11">
        <f t="shared" si="2"/>
        <v>0</v>
      </c>
      <c r="U756" s="11" t="s">
        <v>6</v>
      </c>
      <c r="V756" s="11" t="s">
        <v>6</v>
      </c>
    </row>
    <row r="757" spans="1:22" ht="15.75" hidden="1" customHeight="1" x14ac:dyDescent="0.2">
      <c r="A757" s="11" t="s">
        <v>2861</v>
      </c>
      <c r="B757" s="11" t="s">
        <v>20</v>
      </c>
      <c r="C757" s="13" t="s">
        <v>35</v>
      </c>
      <c r="D757" s="12">
        <v>45849</v>
      </c>
      <c r="E757" s="12" t="str">
        <f t="shared" si="0"/>
        <v>2025</v>
      </c>
      <c r="F757" s="11" t="s">
        <v>3</v>
      </c>
      <c r="G757" s="11">
        <v>22.42</v>
      </c>
      <c r="H757" s="11">
        <v>35.880000000000003</v>
      </c>
      <c r="I757" s="11">
        <v>318</v>
      </c>
      <c r="J757" s="11">
        <v>50.4</v>
      </c>
      <c r="K757" s="11">
        <v>6.98</v>
      </c>
      <c r="L757" s="11">
        <v>98.77</v>
      </c>
      <c r="M757" s="11">
        <v>6.77</v>
      </c>
      <c r="N757" s="11">
        <v>143.9</v>
      </c>
      <c r="O757" s="11">
        <v>82.64</v>
      </c>
      <c r="P757" s="11">
        <v>94.58</v>
      </c>
      <c r="Q757" s="11" t="s">
        <v>4</v>
      </c>
      <c r="R757" s="11">
        <f t="shared" si="1"/>
        <v>0</v>
      </c>
      <c r="S757" s="11" t="s">
        <v>5</v>
      </c>
      <c r="T757" s="11">
        <f t="shared" si="2"/>
        <v>0</v>
      </c>
      <c r="U757" s="11" t="s">
        <v>6</v>
      </c>
      <c r="V757" s="11" t="s">
        <v>6</v>
      </c>
    </row>
    <row r="758" spans="1:22" ht="15.75" hidden="1" customHeight="1" x14ac:dyDescent="0.2">
      <c r="A758" s="11" t="s">
        <v>2875</v>
      </c>
      <c r="B758" s="11" t="s">
        <v>58</v>
      </c>
      <c r="C758" s="11" t="s">
        <v>47</v>
      </c>
      <c r="D758" s="12">
        <v>45935</v>
      </c>
      <c r="E758" s="12" t="str">
        <f t="shared" si="0"/>
        <v>2025</v>
      </c>
      <c r="F758" s="11" t="s">
        <v>37</v>
      </c>
      <c r="G758" s="11">
        <v>22.91</v>
      </c>
      <c r="H758" s="11">
        <v>40.93</v>
      </c>
      <c r="I758" s="11">
        <v>296</v>
      </c>
      <c r="J758" s="11">
        <v>43.9</v>
      </c>
      <c r="K758" s="11">
        <v>7.51</v>
      </c>
      <c r="L758" s="11">
        <v>99.08</v>
      </c>
      <c r="M758" s="11">
        <v>6.68</v>
      </c>
      <c r="N758" s="11">
        <v>136.4</v>
      </c>
      <c r="O758" s="11">
        <v>81.680000000000007</v>
      </c>
      <c r="P758" s="11">
        <v>94.58</v>
      </c>
      <c r="Q758" s="11" t="s">
        <v>4</v>
      </c>
      <c r="R758" s="11">
        <f t="shared" si="1"/>
        <v>0</v>
      </c>
      <c r="S758" s="11" t="s">
        <v>5</v>
      </c>
      <c r="T758" s="11">
        <f t="shared" si="2"/>
        <v>0</v>
      </c>
      <c r="U758" s="11" t="s">
        <v>6</v>
      </c>
      <c r="V758" s="11" t="s">
        <v>6</v>
      </c>
    </row>
    <row r="759" spans="1:22" ht="15.75" hidden="1" customHeight="1" x14ac:dyDescent="0.2">
      <c r="A759" s="11" t="s">
        <v>154</v>
      </c>
      <c r="B759" s="11" t="s">
        <v>58</v>
      </c>
      <c r="C759" s="11" t="s">
        <v>21</v>
      </c>
      <c r="D759" s="12">
        <v>45957</v>
      </c>
      <c r="E759" s="12" t="str">
        <f t="shared" si="0"/>
        <v>2025</v>
      </c>
      <c r="F759" s="11" t="s">
        <v>3</v>
      </c>
      <c r="G759" s="11">
        <v>22.15</v>
      </c>
      <c r="H759" s="11">
        <v>48.26</v>
      </c>
      <c r="I759" s="11">
        <v>309</v>
      </c>
      <c r="J759" s="11">
        <v>39.4</v>
      </c>
      <c r="K759" s="11">
        <v>6.86</v>
      </c>
      <c r="L759" s="11">
        <v>99.92</v>
      </c>
      <c r="M759" s="11">
        <v>6.9</v>
      </c>
      <c r="N759" s="11">
        <v>107.4</v>
      </c>
      <c r="O759" s="11">
        <v>90.01</v>
      </c>
      <c r="P759" s="11">
        <v>94.57</v>
      </c>
      <c r="Q759" s="11" t="s">
        <v>4</v>
      </c>
      <c r="R759" s="11">
        <f t="shared" si="1"/>
        <v>0</v>
      </c>
      <c r="S759" s="11" t="s">
        <v>5</v>
      </c>
      <c r="T759" s="11">
        <f t="shared" si="2"/>
        <v>0</v>
      </c>
      <c r="U759" s="11" t="s">
        <v>6</v>
      </c>
      <c r="V759" s="11" t="s">
        <v>6</v>
      </c>
    </row>
    <row r="760" spans="1:22" ht="15.75" customHeight="1" x14ac:dyDescent="0.2">
      <c r="A760" s="11" t="s">
        <v>1208</v>
      </c>
      <c r="B760" s="11" t="s">
        <v>1</v>
      </c>
      <c r="C760" s="11" t="s">
        <v>21</v>
      </c>
      <c r="D760" s="12">
        <v>46003</v>
      </c>
      <c r="E760" s="12" t="str">
        <f t="shared" si="0"/>
        <v>2025</v>
      </c>
      <c r="F760" s="11" t="s">
        <v>23</v>
      </c>
      <c r="G760" s="11">
        <v>22.69</v>
      </c>
      <c r="H760" s="11">
        <v>40.97</v>
      </c>
      <c r="I760" s="11">
        <v>347</v>
      </c>
      <c r="J760" s="11">
        <v>51.1</v>
      </c>
      <c r="K760" s="11">
        <v>7.48</v>
      </c>
      <c r="L760" s="11">
        <v>99.3</v>
      </c>
      <c r="M760" s="11">
        <v>6.69</v>
      </c>
      <c r="N760" s="11">
        <v>132</v>
      </c>
      <c r="O760" s="11">
        <v>84.21</v>
      </c>
      <c r="P760" s="11">
        <v>94.21</v>
      </c>
      <c r="Q760" s="11" t="s">
        <v>4</v>
      </c>
      <c r="R760" s="11">
        <f t="shared" si="1"/>
        <v>0</v>
      </c>
      <c r="S760" s="11" t="s">
        <v>5</v>
      </c>
      <c r="T760" s="11">
        <f t="shared" si="2"/>
        <v>0</v>
      </c>
      <c r="U760" s="11" t="s">
        <v>6</v>
      </c>
      <c r="V760" s="11" t="s">
        <v>6</v>
      </c>
    </row>
    <row r="761" spans="1:22" ht="15.75" hidden="1" customHeight="1" x14ac:dyDescent="0.2">
      <c r="A761" s="11" t="s">
        <v>1120</v>
      </c>
      <c r="B761" s="11" t="s">
        <v>20</v>
      </c>
      <c r="C761" s="11" t="s">
        <v>47</v>
      </c>
      <c r="D761" s="12">
        <v>45975</v>
      </c>
      <c r="E761" s="12" t="str">
        <f t="shared" si="0"/>
        <v>2025</v>
      </c>
      <c r="F761" s="11" t="s">
        <v>3</v>
      </c>
      <c r="G761" s="11">
        <v>19.100000000000001</v>
      </c>
      <c r="H761" s="11">
        <v>38.28</v>
      </c>
      <c r="I761" s="11">
        <v>318</v>
      </c>
      <c r="J761" s="11">
        <v>45.7</v>
      </c>
      <c r="K761" s="11">
        <v>8.2200000000000006</v>
      </c>
      <c r="L761" s="11">
        <v>99.09</v>
      </c>
      <c r="M761" s="11">
        <v>7.08</v>
      </c>
      <c r="N761" s="11">
        <v>145.69999999999999</v>
      </c>
      <c r="O761" s="11">
        <v>88.65</v>
      </c>
      <c r="P761" s="11">
        <v>94.57</v>
      </c>
      <c r="Q761" s="11" t="s">
        <v>177</v>
      </c>
      <c r="R761" s="11">
        <f t="shared" si="1"/>
        <v>1</v>
      </c>
      <c r="S761" s="11" t="s">
        <v>5</v>
      </c>
      <c r="T761" s="11">
        <f t="shared" si="2"/>
        <v>0</v>
      </c>
      <c r="U761" s="11" t="s">
        <v>6</v>
      </c>
      <c r="V761" s="11" t="s">
        <v>6</v>
      </c>
    </row>
    <row r="762" spans="1:22" ht="15.75" hidden="1" customHeight="1" x14ac:dyDescent="0.2">
      <c r="A762" s="11" t="s">
        <v>1406</v>
      </c>
      <c r="B762" s="11" t="s">
        <v>20</v>
      </c>
      <c r="C762" s="11" t="s">
        <v>21</v>
      </c>
      <c r="D762" s="12">
        <v>45776</v>
      </c>
      <c r="E762" s="12" t="str">
        <f t="shared" si="0"/>
        <v>2025</v>
      </c>
      <c r="F762" s="11" t="s">
        <v>37</v>
      </c>
      <c r="G762" s="11">
        <v>20.92</v>
      </c>
      <c r="H762" s="11">
        <v>40.79</v>
      </c>
      <c r="I762" s="11">
        <v>284</v>
      </c>
      <c r="J762" s="11">
        <v>50.2</v>
      </c>
      <c r="K762" s="11">
        <v>8.14</v>
      </c>
      <c r="L762" s="11">
        <v>98.67</v>
      </c>
      <c r="M762" s="11">
        <v>6.83</v>
      </c>
      <c r="N762" s="11">
        <v>145.6</v>
      </c>
      <c r="O762" s="11">
        <v>85.31</v>
      </c>
      <c r="P762" s="11">
        <v>94.57</v>
      </c>
      <c r="Q762" s="11" t="s">
        <v>4</v>
      </c>
      <c r="R762" s="11">
        <f t="shared" si="1"/>
        <v>0</v>
      </c>
      <c r="S762" s="11" t="s">
        <v>5</v>
      </c>
      <c r="T762" s="11">
        <f t="shared" si="2"/>
        <v>0</v>
      </c>
      <c r="U762" s="11" t="s">
        <v>6</v>
      </c>
      <c r="V762" s="11" t="s">
        <v>6</v>
      </c>
    </row>
    <row r="763" spans="1:22" ht="15.75" customHeight="1" x14ac:dyDescent="0.2">
      <c r="A763" s="11" t="s">
        <v>580</v>
      </c>
      <c r="B763" s="11" t="s">
        <v>1</v>
      </c>
      <c r="C763" s="11" t="s">
        <v>21</v>
      </c>
      <c r="D763" s="12">
        <v>45667</v>
      </c>
      <c r="E763" s="12" t="str">
        <f t="shared" si="0"/>
        <v>2025</v>
      </c>
      <c r="F763" s="11" t="s">
        <v>37</v>
      </c>
      <c r="G763" s="11">
        <v>22.01</v>
      </c>
      <c r="H763" s="11">
        <v>44.53</v>
      </c>
      <c r="I763" s="11">
        <v>365</v>
      </c>
      <c r="J763" s="11">
        <v>30</v>
      </c>
      <c r="K763" s="11">
        <v>6.43</v>
      </c>
      <c r="L763" s="11">
        <v>99.35</v>
      </c>
      <c r="M763" s="11">
        <v>6.8</v>
      </c>
      <c r="N763" s="11">
        <v>112.7</v>
      </c>
      <c r="O763" s="11">
        <v>93.88</v>
      </c>
      <c r="P763" s="11">
        <v>94.22</v>
      </c>
      <c r="Q763" s="11" t="s">
        <v>4</v>
      </c>
      <c r="R763" s="11">
        <f t="shared" si="1"/>
        <v>0</v>
      </c>
      <c r="S763" s="11" t="s">
        <v>5</v>
      </c>
      <c r="T763" s="11">
        <f t="shared" si="2"/>
        <v>0</v>
      </c>
      <c r="U763" s="11" t="s">
        <v>6</v>
      </c>
      <c r="V763" s="11" t="s">
        <v>6</v>
      </c>
    </row>
    <row r="764" spans="1:22" ht="15.75" hidden="1" customHeight="1" x14ac:dyDescent="0.2">
      <c r="A764" s="11" t="s">
        <v>1853</v>
      </c>
      <c r="B764" s="11" t="s">
        <v>58</v>
      </c>
      <c r="C764" s="11" t="s">
        <v>47</v>
      </c>
      <c r="D764" s="12">
        <v>45749</v>
      </c>
      <c r="E764" s="12" t="str">
        <f t="shared" si="0"/>
        <v>2025</v>
      </c>
      <c r="F764" s="11" t="s">
        <v>23</v>
      </c>
      <c r="G764" s="11">
        <v>21.71</v>
      </c>
      <c r="H764" s="11">
        <v>44.76</v>
      </c>
      <c r="I764" s="11">
        <v>328</v>
      </c>
      <c r="J764" s="11">
        <v>42</v>
      </c>
      <c r="K764" s="11">
        <v>8.18</v>
      </c>
      <c r="L764" s="11">
        <v>98.71</v>
      </c>
      <c r="M764" s="11">
        <v>6.96</v>
      </c>
      <c r="N764" s="11">
        <v>125.1</v>
      </c>
      <c r="O764" s="11">
        <v>85.46</v>
      </c>
      <c r="P764" s="11">
        <v>94.57</v>
      </c>
      <c r="Q764" s="11" t="s">
        <v>4</v>
      </c>
      <c r="R764" s="11">
        <f t="shared" si="1"/>
        <v>0</v>
      </c>
      <c r="S764" s="11" t="s">
        <v>5</v>
      </c>
      <c r="T764" s="11">
        <f t="shared" si="2"/>
        <v>0</v>
      </c>
      <c r="U764" s="11" t="s">
        <v>6</v>
      </c>
      <c r="V764" s="11" t="s">
        <v>6</v>
      </c>
    </row>
    <row r="765" spans="1:22" ht="15.75" hidden="1" customHeight="1" x14ac:dyDescent="0.2">
      <c r="A765" s="11" t="s">
        <v>2104</v>
      </c>
      <c r="B765" s="11" t="s">
        <v>58</v>
      </c>
      <c r="C765" s="11" t="s">
        <v>35</v>
      </c>
      <c r="D765" s="12">
        <v>45375</v>
      </c>
      <c r="E765" s="12" t="str">
        <f t="shared" si="0"/>
        <v>2024</v>
      </c>
      <c r="F765" s="11" t="s">
        <v>23</v>
      </c>
      <c r="G765" s="11">
        <v>21.32</v>
      </c>
      <c r="H765" s="11">
        <v>38.47</v>
      </c>
      <c r="I765" s="11">
        <v>321</v>
      </c>
      <c r="J765" s="11">
        <v>40.299999999999997</v>
      </c>
      <c r="K765" s="11">
        <v>6.56</v>
      </c>
      <c r="L765" s="11">
        <v>98.66</v>
      </c>
      <c r="M765" s="11">
        <v>6.75</v>
      </c>
      <c r="N765" s="11">
        <v>132.6</v>
      </c>
      <c r="O765" s="11">
        <v>90.15</v>
      </c>
      <c r="P765" s="11">
        <v>94.57</v>
      </c>
      <c r="Q765" s="11" t="s">
        <v>4</v>
      </c>
      <c r="R765" s="11">
        <f t="shared" si="1"/>
        <v>0</v>
      </c>
      <c r="S765" s="11" t="s">
        <v>5</v>
      </c>
      <c r="T765" s="11">
        <f t="shared" si="2"/>
        <v>0</v>
      </c>
      <c r="U765" s="11" t="s">
        <v>6</v>
      </c>
      <c r="V765" s="11" t="s">
        <v>6</v>
      </c>
    </row>
    <row r="766" spans="1:22" ht="15.75" hidden="1" customHeight="1" x14ac:dyDescent="0.2">
      <c r="A766" s="11" t="s">
        <v>2468</v>
      </c>
      <c r="B766" s="11" t="s">
        <v>58</v>
      </c>
      <c r="C766" s="11" t="s">
        <v>47</v>
      </c>
      <c r="D766" s="12">
        <v>45358</v>
      </c>
      <c r="E766" s="12" t="str">
        <f t="shared" si="0"/>
        <v>2024</v>
      </c>
      <c r="F766" s="11" t="s">
        <v>93</v>
      </c>
      <c r="G766" s="11">
        <v>23.14</v>
      </c>
      <c r="H766" s="11">
        <v>41.45</v>
      </c>
      <c r="I766" s="11">
        <v>330</v>
      </c>
      <c r="J766" s="11">
        <v>48.7</v>
      </c>
      <c r="K766" s="11">
        <v>7.72</v>
      </c>
      <c r="L766" s="11">
        <v>99.05</v>
      </c>
      <c r="M766" s="11">
        <v>6.72</v>
      </c>
      <c r="N766" s="11">
        <v>112.4</v>
      </c>
      <c r="O766" s="11">
        <v>83.06</v>
      </c>
      <c r="P766" s="11">
        <v>94.57</v>
      </c>
      <c r="Q766" s="11" t="s">
        <v>4</v>
      </c>
      <c r="R766" s="11">
        <f t="shared" si="1"/>
        <v>0</v>
      </c>
      <c r="S766" s="11" t="s">
        <v>5</v>
      </c>
      <c r="T766" s="11">
        <f t="shared" si="2"/>
        <v>0</v>
      </c>
      <c r="U766" s="11" t="s">
        <v>6</v>
      </c>
      <c r="V766" s="11" t="s">
        <v>6</v>
      </c>
    </row>
    <row r="767" spans="1:22" ht="15.75" hidden="1" customHeight="1" x14ac:dyDescent="0.2">
      <c r="A767" s="11" t="s">
        <v>2808</v>
      </c>
      <c r="B767" s="11" t="s">
        <v>58</v>
      </c>
      <c r="C767" s="13" t="s">
        <v>35</v>
      </c>
      <c r="D767" s="12">
        <v>45317</v>
      </c>
      <c r="E767" s="12" t="str">
        <f t="shared" si="0"/>
        <v>2024</v>
      </c>
      <c r="F767" s="11" t="s">
        <v>23</v>
      </c>
      <c r="G767" s="11">
        <v>22.47</v>
      </c>
      <c r="H767" s="11">
        <v>41.34</v>
      </c>
      <c r="I767" s="11">
        <v>330</v>
      </c>
      <c r="J767" s="11">
        <v>49.5</v>
      </c>
      <c r="K767" s="11">
        <v>7.43</v>
      </c>
      <c r="L767" s="11">
        <v>99.22</v>
      </c>
      <c r="M767" s="11">
        <v>6.68</v>
      </c>
      <c r="N767" s="11">
        <v>123.2</v>
      </c>
      <c r="O767" s="11">
        <v>85.79</v>
      </c>
      <c r="P767" s="11">
        <v>94.57</v>
      </c>
      <c r="Q767" s="11" t="s">
        <v>4</v>
      </c>
      <c r="R767" s="11">
        <f t="shared" si="1"/>
        <v>0</v>
      </c>
      <c r="S767" s="11" t="s">
        <v>5</v>
      </c>
      <c r="T767" s="11">
        <f t="shared" si="2"/>
        <v>0</v>
      </c>
      <c r="U767" s="11" t="s">
        <v>6</v>
      </c>
      <c r="V767" s="11" t="s">
        <v>6</v>
      </c>
    </row>
    <row r="768" spans="1:22" ht="15.75" customHeight="1" x14ac:dyDescent="0.2">
      <c r="A768" s="11" t="s">
        <v>2854</v>
      </c>
      <c r="B768" s="11" t="s">
        <v>1</v>
      </c>
      <c r="C768" s="11" t="s">
        <v>35</v>
      </c>
      <c r="D768" s="12">
        <v>45372</v>
      </c>
      <c r="E768" s="12" t="str">
        <f t="shared" si="0"/>
        <v>2024</v>
      </c>
      <c r="F768" s="11" t="s">
        <v>93</v>
      </c>
      <c r="G768" s="11">
        <v>23.01</v>
      </c>
      <c r="H768" s="11">
        <v>37.83</v>
      </c>
      <c r="I768" s="11">
        <v>337</v>
      </c>
      <c r="J768" s="11">
        <v>47.8</v>
      </c>
      <c r="K768" s="11">
        <v>6.8</v>
      </c>
      <c r="L768" s="11">
        <v>99.63</v>
      </c>
      <c r="M768" s="11">
        <v>6.75</v>
      </c>
      <c r="N768" s="11">
        <v>142.6</v>
      </c>
      <c r="O768" s="11">
        <v>84.17</v>
      </c>
      <c r="P768" s="11">
        <v>94.22</v>
      </c>
      <c r="Q768" s="11" t="s">
        <v>4</v>
      </c>
      <c r="R768" s="11">
        <f t="shared" si="1"/>
        <v>0</v>
      </c>
      <c r="S768" s="11" t="s">
        <v>5</v>
      </c>
      <c r="T768" s="11">
        <f t="shared" si="2"/>
        <v>0</v>
      </c>
      <c r="U768" s="11" t="s">
        <v>6</v>
      </c>
      <c r="V768" s="11" t="s">
        <v>6</v>
      </c>
    </row>
    <row r="769" spans="1:22" ht="15.75" hidden="1" customHeight="1" x14ac:dyDescent="0.2">
      <c r="A769" s="11" t="s">
        <v>1457</v>
      </c>
      <c r="B769" s="11" t="s">
        <v>20</v>
      </c>
      <c r="C769" s="11" t="s">
        <v>35</v>
      </c>
      <c r="D769" s="12">
        <v>45454</v>
      </c>
      <c r="E769" s="12" t="str">
        <f t="shared" si="0"/>
        <v>2024</v>
      </c>
      <c r="F769" s="11" t="s">
        <v>3</v>
      </c>
      <c r="G769" s="11">
        <v>21.49</v>
      </c>
      <c r="H769" s="11">
        <v>40.450000000000003</v>
      </c>
      <c r="I769" s="11">
        <v>264</v>
      </c>
      <c r="J769" s="11">
        <v>42.7</v>
      </c>
      <c r="K769" s="11">
        <v>7.8</v>
      </c>
      <c r="L769" s="11">
        <v>99.05</v>
      </c>
      <c r="M769" s="11">
        <v>6.95</v>
      </c>
      <c r="N769" s="11">
        <v>133.80000000000001</v>
      </c>
      <c r="O769" s="11">
        <v>92.32</v>
      </c>
      <c r="P769" s="11">
        <v>94.56</v>
      </c>
      <c r="Q769" s="11" t="s">
        <v>4</v>
      </c>
      <c r="R769" s="11">
        <f t="shared" si="1"/>
        <v>0</v>
      </c>
      <c r="S769" s="11" t="s">
        <v>5</v>
      </c>
      <c r="T769" s="11">
        <f t="shared" si="2"/>
        <v>0</v>
      </c>
      <c r="U769" s="11" t="s">
        <v>6</v>
      </c>
      <c r="V769" s="11" t="s">
        <v>6</v>
      </c>
    </row>
    <row r="770" spans="1:22" ht="15.75" hidden="1" customHeight="1" x14ac:dyDescent="0.2">
      <c r="A770" s="11" t="s">
        <v>1594</v>
      </c>
      <c r="B770" s="11" t="s">
        <v>58</v>
      </c>
      <c r="C770" s="13" t="s">
        <v>35</v>
      </c>
      <c r="D770" s="12">
        <v>45989</v>
      </c>
      <c r="E770" s="12" t="str">
        <f t="shared" si="0"/>
        <v>2025</v>
      </c>
      <c r="F770" s="11" t="s">
        <v>3</v>
      </c>
      <c r="G770" s="11">
        <v>21.43</v>
      </c>
      <c r="H770" s="11">
        <v>44.06</v>
      </c>
      <c r="I770" s="11">
        <v>306</v>
      </c>
      <c r="J770" s="11">
        <v>41.9</v>
      </c>
      <c r="K770" s="11">
        <v>8.1199999999999992</v>
      </c>
      <c r="L770" s="11">
        <v>99.16</v>
      </c>
      <c r="M770" s="11">
        <v>6.72</v>
      </c>
      <c r="N770" s="11">
        <v>129.5</v>
      </c>
      <c r="O770" s="11">
        <v>87.36</v>
      </c>
      <c r="P770" s="11">
        <v>94.56</v>
      </c>
      <c r="Q770" s="11" t="s">
        <v>4</v>
      </c>
      <c r="R770" s="11">
        <f t="shared" si="1"/>
        <v>0</v>
      </c>
      <c r="S770" s="11" t="s">
        <v>5</v>
      </c>
      <c r="T770" s="11">
        <f t="shared" si="2"/>
        <v>0</v>
      </c>
      <c r="U770" s="11" t="s">
        <v>6</v>
      </c>
      <c r="V770" s="11" t="s">
        <v>6</v>
      </c>
    </row>
    <row r="771" spans="1:22" ht="15.75" hidden="1" customHeight="1" x14ac:dyDescent="0.2">
      <c r="A771" s="11" t="s">
        <v>2020</v>
      </c>
      <c r="B771" s="11" t="s">
        <v>58</v>
      </c>
      <c r="C771" s="11" t="s">
        <v>47</v>
      </c>
      <c r="D771" s="12">
        <v>45970</v>
      </c>
      <c r="E771" s="12" t="str">
        <f t="shared" si="0"/>
        <v>2025</v>
      </c>
      <c r="F771" s="11" t="s">
        <v>3</v>
      </c>
      <c r="G771" s="11">
        <v>21.92</v>
      </c>
      <c r="H771" s="11">
        <v>33.68</v>
      </c>
      <c r="I771" s="11">
        <v>315</v>
      </c>
      <c r="J771" s="11">
        <v>44.6</v>
      </c>
      <c r="K771" s="11">
        <v>6.83</v>
      </c>
      <c r="L771" s="11">
        <v>99.29</v>
      </c>
      <c r="M771" s="11">
        <v>6.64</v>
      </c>
      <c r="N771" s="11">
        <v>132.6</v>
      </c>
      <c r="O771" s="11">
        <v>86.13</v>
      </c>
      <c r="P771" s="11">
        <v>94.56</v>
      </c>
      <c r="Q771" s="11" t="s">
        <v>4</v>
      </c>
      <c r="R771" s="11">
        <f t="shared" si="1"/>
        <v>0</v>
      </c>
      <c r="S771" s="11" t="s">
        <v>5</v>
      </c>
      <c r="T771" s="11">
        <f t="shared" si="2"/>
        <v>0</v>
      </c>
      <c r="U771" s="11" t="s">
        <v>6</v>
      </c>
      <c r="V771" s="11" t="s">
        <v>6</v>
      </c>
    </row>
    <row r="772" spans="1:22" ht="15.75" hidden="1" customHeight="1" x14ac:dyDescent="0.2">
      <c r="A772" s="11" t="s">
        <v>502</v>
      </c>
      <c r="B772" s="11" t="s">
        <v>34</v>
      </c>
      <c r="C772" s="13" t="s">
        <v>35</v>
      </c>
      <c r="D772" s="12">
        <v>45547</v>
      </c>
      <c r="E772" s="12" t="str">
        <f t="shared" si="0"/>
        <v>2024</v>
      </c>
      <c r="F772" s="11" t="s">
        <v>93</v>
      </c>
      <c r="G772" s="11">
        <v>21.71</v>
      </c>
      <c r="H772" s="11">
        <v>44.48</v>
      </c>
      <c r="I772" s="11">
        <v>325</v>
      </c>
      <c r="J772" s="11">
        <v>42.2</v>
      </c>
      <c r="K772" s="11">
        <v>7.94</v>
      </c>
      <c r="L772" s="11">
        <v>99.2</v>
      </c>
      <c r="M772" s="11">
        <v>6.95</v>
      </c>
      <c r="N772" s="11">
        <v>123.8</v>
      </c>
      <c r="O772" s="11">
        <v>86.74</v>
      </c>
      <c r="P772" s="11">
        <v>94.56</v>
      </c>
      <c r="Q772" s="11" t="s">
        <v>4</v>
      </c>
      <c r="R772" s="11">
        <f t="shared" si="1"/>
        <v>0</v>
      </c>
      <c r="S772" s="11" t="s">
        <v>5</v>
      </c>
      <c r="T772" s="11">
        <f t="shared" si="2"/>
        <v>0</v>
      </c>
      <c r="U772" s="11" t="s">
        <v>6</v>
      </c>
      <c r="V772" s="11" t="s">
        <v>6</v>
      </c>
    </row>
    <row r="773" spans="1:22" ht="15.75" hidden="1" customHeight="1" x14ac:dyDescent="0.2">
      <c r="A773" s="11" t="s">
        <v>2509</v>
      </c>
      <c r="B773" s="11" t="s">
        <v>58</v>
      </c>
      <c r="C773" s="13" t="s">
        <v>35</v>
      </c>
      <c r="D773" s="12">
        <v>45896</v>
      </c>
      <c r="E773" s="12" t="str">
        <f t="shared" si="0"/>
        <v>2025</v>
      </c>
      <c r="F773" s="11" t="s">
        <v>23</v>
      </c>
      <c r="G773" s="11">
        <v>21.57</v>
      </c>
      <c r="H773" s="11">
        <v>22.56</v>
      </c>
      <c r="I773" s="11">
        <v>300</v>
      </c>
      <c r="J773" s="11">
        <v>46.6</v>
      </c>
      <c r="K773" s="11">
        <v>7.81</v>
      </c>
      <c r="L773" s="11">
        <v>99.63</v>
      </c>
      <c r="M773" s="11">
        <v>6.4</v>
      </c>
      <c r="N773" s="11">
        <v>128.9</v>
      </c>
      <c r="O773" s="11">
        <v>83.56</v>
      </c>
      <c r="P773" s="11">
        <v>94.56</v>
      </c>
      <c r="Q773" s="11" t="s">
        <v>4</v>
      </c>
      <c r="R773" s="11">
        <f t="shared" si="1"/>
        <v>0</v>
      </c>
      <c r="S773" s="11" t="s">
        <v>5</v>
      </c>
      <c r="T773" s="11">
        <f t="shared" si="2"/>
        <v>0</v>
      </c>
      <c r="U773" s="11" t="s">
        <v>6</v>
      </c>
      <c r="V773" s="11" t="s">
        <v>6</v>
      </c>
    </row>
    <row r="774" spans="1:22" ht="15.75" hidden="1" customHeight="1" x14ac:dyDescent="0.2">
      <c r="A774" s="11" t="s">
        <v>2532</v>
      </c>
      <c r="B774" s="11" t="s">
        <v>20</v>
      </c>
      <c r="C774" s="11" t="s">
        <v>21</v>
      </c>
      <c r="D774" s="12">
        <v>45296</v>
      </c>
      <c r="E774" s="12" t="str">
        <f t="shared" si="0"/>
        <v>2024</v>
      </c>
      <c r="F774" s="11" t="s">
        <v>3</v>
      </c>
      <c r="G774" s="11">
        <v>21.57</v>
      </c>
      <c r="H774" s="11">
        <v>35.020000000000003</v>
      </c>
      <c r="I774" s="11">
        <v>298</v>
      </c>
      <c r="J774" s="11">
        <v>48.1</v>
      </c>
      <c r="K774" s="11">
        <v>8.15</v>
      </c>
      <c r="L774" s="11">
        <v>99.01</v>
      </c>
      <c r="M774" s="11">
        <v>6.93</v>
      </c>
      <c r="N774" s="11">
        <v>134.9</v>
      </c>
      <c r="O774" s="11">
        <v>87.75</v>
      </c>
      <c r="P774" s="11">
        <v>94.56</v>
      </c>
      <c r="Q774" s="11" t="s">
        <v>4</v>
      </c>
      <c r="R774" s="11">
        <f t="shared" si="1"/>
        <v>0</v>
      </c>
      <c r="S774" s="11" t="s">
        <v>5</v>
      </c>
      <c r="T774" s="11">
        <f t="shared" si="2"/>
        <v>0</v>
      </c>
      <c r="U774" s="11" t="s">
        <v>6</v>
      </c>
      <c r="V774" s="11" t="s">
        <v>6</v>
      </c>
    </row>
    <row r="775" spans="1:22" ht="15.75" hidden="1" customHeight="1" x14ac:dyDescent="0.2">
      <c r="A775" s="11" t="s">
        <v>2567</v>
      </c>
      <c r="B775" s="11" t="s">
        <v>58</v>
      </c>
      <c r="C775" s="11" t="s">
        <v>47</v>
      </c>
      <c r="D775" s="12">
        <v>45999</v>
      </c>
      <c r="E775" s="12" t="str">
        <f t="shared" si="0"/>
        <v>2025</v>
      </c>
      <c r="F775" s="11" t="s">
        <v>23</v>
      </c>
      <c r="G775" s="11">
        <v>21.83</v>
      </c>
      <c r="H775" s="11">
        <v>40.07</v>
      </c>
      <c r="I775" s="11">
        <v>329</v>
      </c>
      <c r="J775" s="11">
        <v>41.3</v>
      </c>
      <c r="K775" s="11">
        <v>7.37</v>
      </c>
      <c r="L775" s="11">
        <v>98.59</v>
      </c>
      <c r="M775" s="11">
        <v>6.7</v>
      </c>
      <c r="N775" s="11">
        <v>126.6</v>
      </c>
      <c r="O775" s="11">
        <v>89.81</v>
      </c>
      <c r="P775" s="11">
        <v>94.56</v>
      </c>
      <c r="Q775" s="11" t="s">
        <v>4</v>
      </c>
      <c r="R775" s="11">
        <f t="shared" si="1"/>
        <v>0</v>
      </c>
      <c r="S775" s="11" t="s">
        <v>5</v>
      </c>
      <c r="T775" s="11">
        <f t="shared" si="2"/>
        <v>0</v>
      </c>
      <c r="U775" s="11" t="s">
        <v>6</v>
      </c>
      <c r="V775" s="11" t="s">
        <v>6</v>
      </c>
    </row>
    <row r="776" spans="1:22" ht="15.75" customHeight="1" x14ac:dyDescent="0.2">
      <c r="A776" s="11" t="s">
        <v>1476</v>
      </c>
      <c r="B776" s="11" t="s">
        <v>1</v>
      </c>
      <c r="C776" s="11" t="s">
        <v>21</v>
      </c>
      <c r="D776" s="12">
        <v>45882</v>
      </c>
      <c r="E776" s="12" t="str">
        <f t="shared" si="0"/>
        <v>2025</v>
      </c>
      <c r="F776" s="11" t="s">
        <v>37</v>
      </c>
      <c r="G776" s="11">
        <v>23.03</v>
      </c>
      <c r="H776" s="11">
        <v>42.81</v>
      </c>
      <c r="I776" s="11">
        <v>334</v>
      </c>
      <c r="J776" s="11">
        <v>40.4</v>
      </c>
      <c r="K776" s="11">
        <v>7.04</v>
      </c>
      <c r="L776" s="11">
        <v>99.12</v>
      </c>
      <c r="M776" s="11">
        <v>6.76</v>
      </c>
      <c r="N776" s="11">
        <v>115.5</v>
      </c>
      <c r="O776" s="11">
        <v>86.04</v>
      </c>
      <c r="P776" s="11">
        <v>94.25</v>
      </c>
      <c r="Q776" s="11" t="s">
        <v>4</v>
      </c>
      <c r="R776" s="11">
        <f t="shared" si="1"/>
        <v>0</v>
      </c>
      <c r="S776" s="11" t="s">
        <v>5</v>
      </c>
      <c r="T776" s="11">
        <f t="shared" si="2"/>
        <v>0</v>
      </c>
      <c r="U776" s="11" t="s">
        <v>6</v>
      </c>
      <c r="V776" s="11" t="s">
        <v>6</v>
      </c>
    </row>
    <row r="777" spans="1:22" ht="15.75" hidden="1" customHeight="1" x14ac:dyDescent="0.2">
      <c r="A777" s="11" t="s">
        <v>2830</v>
      </c>
      <c r="B777" s="11" t="s">
        <v>58</v>
      </c>
      <c r="C777" s="11" t="s">
        <v>21</v>
      </c>
      <c r="D777" s="12">
        <v>45741</v>
      </c>
      <c r="E777" s="12" t="str">
        <f t="shared" si="0"/>
        <v>2025</v>
      </c>
      <c r="F777" s="11" t="s">
        <v>3</v>
      </c>
      <c r="G777" s="11">
        <v>22.22</v>
      </c>
      <c r="H777" s="11">
        <v>42.91</v>
      </c>
      <c r="I777" s="11">
        <v>319</v>
      </c>
      <c r="J777" s="11">
        <v>34.9</v>
      </c>
      <c r="K777" s="11">
        <v>6.68</v>
      </c>
      <c r="L777" s="11">
        <v>99.05</v>
      </c>
      <c r="M777" s="11">
        <v>6.68</v>
      </c>
      <c r="N777" s="11">
        <v>106.4</v>
      </c>
      <c r="O777" s="11">
        <v>89.17</v>
      </c>
      <c r="P777" s="11">
        <v>94.56</v>
      </c>
      <c r="Q777" s="11" t="s">
        <v>4</v>
      </c>
      <c r="R777" s="11">
        <f t="shared" si="1"/>
        <v>0</v>
      </c>
      <c r="S777" s="11" t="s">
        <v>5</v>
      </c>
      <c r="T777" s="11">
        <f t="shared" si="2"/>
        <v>0</v>
      </c>
      <c r="U777" s="11" t="s">
        <v>6</v>
      </c>
      <c r="V777" s="11" t="s">
        <v>6</v>
      </c>
    </row>
    <row r="778" spans="1:22" ht="15.75" hidden="1" customHeight="1" x14ac:dyDescent="0.2">
      <c r="A778" s="11" t="s">
        <v>2907</v>
      </c>
      <c r="B778" s="11" t="s">
        <v>20</v>
      </c>
      <c r="C778" s="11" t="s">
        <v>47</v>
      </c>
      <c r="D778" s="12">
        <v>45575</v>
      </c>
      <c r="E778" s="12" t="str">
        <f t="shared" si="0"/>
        <v>2024</v>
      </c>
      <c r="F778" s="11" t="s">
        <v>93</v>
      </c>
      <c r="G778" s="11">
        <v>21.64</v>
      </c>
      <c r="H778" s="11">
        <v>36.950000000000003</v>
      </c>
      <c r="I778" s="11">
        <v>281</v>
      </c>
      <c r="J778" s="11">
        <v>50.1</v>
      </c>
      <c r="K778" s="11">
        <v>7.76</v>
      </c>
      <c r="L778" s="11">
        <v>99.25</v>
      </c>
      <c r="M778" s="11">
        <v>6.99</v>
      </c>
      <c r="N778" s="11">
        <v>154.30000000000001</v>
      </c>
      <c r="O778" s="11">
        <v>85.32</v>
      </c>
      <c r="P778" s="11">
        <v>94.56</v>
      </c>
      <c r="Q778" s="11" t="s">
        <v>4</v>
      </c>
      <c r="R778" s="11">
        <f t="shared" si="1"/>
        <v>0</v>
      </c>
      <c r="S778" s="11" t="s">
        <v>5</v>
      </c>
      <c r="T778" s="11">
        <f t="shared" si="2"/>
        <v>0</v>
      </c>
      <c r="U778" s="11" t="s">
        <v>6</v>
      </c>
      <c r="V778" s="11" t="s">
        <v>6</v>
      </c>
    </row>
    <row r="779" spans="1:22" ht="15.75" customHeight="1" x14ac:dyDescent="0.2">
      <c r="A779" s="11" t="s">
        <v>2809</v>
      </c>
      <c r="B779" s="11" t="s">
        <v>1</v>
      </c>
      <c r="C779" s="11" t="s">
        <v>21</v>
      </c>
      <c r="D779" s="12">
        <v>45368</v>
      </c>
      <c r="E779" s="12" t="str">
        <f t="shared" si="0"/>
        <v>2024</v>
      </c>
      <c r="F779" s="11" t="s">
        <v>23</v>
      </c>
      <c r="G779" s="11">
        <v>23.57</v>
      </c>
      <c r="H779" s="11">
        <v>47.71</v>
      </c>
      <c r="I779" s="11">
        <v>339</v>
      </c>
      <c r="J779" s="11">
        <v>36.6</v>
      </c>
      <c r="K779" s="11">
        <v>6.39</v>
      </c>
      <c r="L779" s="11">
        <v>99.07</v>
      </c>
      <c r="M779" s="11">
        <v>6.63</v>
      </c>
      <c r="N779" s="11">
        <v>91</v>
      </c>
      <c r="O779" s="11">
        <v>87.44</v>
      </c>
      <c r="P779" s="11">
        <v>94.25</v>
      </c>
      <c r="Q779" s="11" t="s">
        <v>4</v>
      </c>
      <c r="R779" s="11">
        <f t="shared" si="1"/>
        <v>0</v>
      </c>
      <c r="S779" s="11" t="s">
        <v>5</v>
      </c>
      <c r="T779" s="11">
        <f t="shared" si="2"/>
        <v>0</v>
      </c>
      <c r="U779" s="11" t="s">
        <v>6</v>
      </c>
      <c r="V779" s="11" t="s">
        <v>6</v>
      </c>
    </row>
    <row r="780" spans="1:22" ht="15.75" hidden="1" customHeight="1" x14ac:dyDescent="0.2">
      <c r="A780" s="11" t="s">
        <v>304</v>
      </c>
      <c r="B780" s="11" t="s">
        <v>58</v>
      </c>
      <c r="C780" s="11" t="s">
        <v>21</v>
      </c>
      <c r="D780" s="12">
        <v>46009</v>
      </c>
      <c r="E780" s="12" t="str">
        <f t="shared" si="0"/>
        <v>2025</v>
      </c>
      <c r="F780" s="11" t="s">
        <v>93</v>
      </c>
      <c r="G780" s="11">
        <v>22.42</v>
      </c>
      <c r="H780" s="11">
        <v>42.29</v>
      </c>
      <c r="I780" s="11">
        <v>351</v>
      </c>
      <c r="J780" s="11">
        <v>46.9</v>
      </c>
      <c r="K780" s="11">
        <v>6.19</v>
      </c>
      <c r="L780" s="11">
        <v>99.51</v>
      </c>
      <c r="M780" s="11">
        <v>6.74</v>
      </c>
      <c r="N780" s="11">
        <v>136.69999999999999</v>
      </c>
      <c r="O780" s="11">
        <v>87.39</v>
      </c>
      <c r="P780" s="11">
        <v>94.55</v>
      </c>
      <c r="Q780" s="11" t="s">
        <v>4</v>
      </c>
      <c r="R780" s="11">
        <f t="shared" si="1"/>
        <v>0</v>
      </c>
      <c r="S780" s="11" t="s">
        <v>5</v>
      </c>
      <c r="T780" s="11">
        <f t="shared" si="2"/>
        <v>0</v>
      </c>
      <c r="U780" s="11" t="s">
        <v>6</v>
      </c>
      <c r="V780" s="11" t="s">
        <v>6</v>
      </c>
    </row>
    <row r="781" spans="1:22" ht="15.75" customHeight="1" x14ac:dyDescent="0.2">
      <c r="A781" s="11" t="s">
        <v>1896</v>
      </c>
      <c r="B781" s="11" t="s">
        <v>1</v>
      </c>
      <c r="C781" s="11" t="s">
        <v>47</v>
      </c>
      <c r="D781" s="12">
        <v>45445</v>
      </c>
      <c r="E781" s="12" t="str">
        <f t="shared" si="0"/>
        <v>2024</v>
      </c>
      <c r="F781" s="11" t="s">
        <v>93</v>
      </c>
      <c r="G781" s="11">
        <v>22.68</v>
      </c>
      <c r="H781" s="11">
        <v>50.74</v>
      </c>
      <c r="I781" s="11">
        <v>344</v>
      </c>
      <c r="J781" s="11">
        <v>43.4</v>
      </c>
      <c r="K781" s="11">
        <v>6.53</v>
      </c>
      <c r="L781" s="11">
        <v>99.2</v>
      </c>
      <c r="M781" s="11">
        <v>6.56</v>
      </c>
      <c r="N781" s="11">
        <v>110.4</v>
      </c>
      <c r="O781" s="11">
        <v>89.57</v>
      </c>
      <c r="P781" s="11">
        <v>94.26</v>
      </c>
      <c r="Q781" s="11" t="s">
        <v>4</v>
      </c>
      <c r="R781" s="11">
        <f t="shared" si="1"/>
        <v>0</v>
      </c>
      <c r="S781" s="11" t="s">
        <v>5</v>
      </c>
      <c r="T781" s="11">
        <f t="shared" si="2"/>
        <v>0</v>
      </c>
      <c r="U781" s="11" t="s">
        <v>6</v>
      </c>
      <c r="V781" s="11" t="s">
        <v>6</v>
      </c>
    </row>
    <row r="782" spans="1:22" ht="15.75" hidden="1" customHeight="1" x14ac:dyDescent="0.2">
      <c r="A782" s="11" t="s">
        <v>1635</v>
      </c>
      <c r="B782" s="11" t="s">
        <v>58</v>
      </c>
      <c r="C782" s="11" t="s">
        <v>35</v>
      </c>
      <c r="D782" s="12">
        <v>45865</v>
      </c>
      <c r="E782" s="12" t="str">
        <f t="shared" si="0"/>
        <v>2025</v>
      </c>
      <c r="F782" s="11" t="s">
        <v>37</v>
      </c>
      <c r="G782" s="11">
        <v>21.22</v>
      </c>
      <c r="H782" s="11">
        <v>41.02</v>
      </c>
      <c r="I782" s="11">
        <v>314</v>
      </c>
      <c r="J782" s="11">
        <v>34.200000000000003</v>
      </c>
      <c r="K782" s="11">
        <v>5.38</v>
      </c>
      <c r="L782" s="11">
        <v>99.32</v>
      </c>
      <c r="M782" s="11">
        <v>6.74</v>
      </c>
      <c r="N782" s="11">
        <v>126.3</v>
      </c>
      <c r="O782" s="11">
        <v>87.29</v>
      </c>
      <c r="P782" s="11">
        <v>94.55</v>
      </c>
      <c r="Q782" s="11" t="s">
        <v>4</v>
      </c>
      <c r="R782" s="11">
        <f t="shared" si="1"/>
        <v>0</v>
      </c>
      <c r="S782" s="11" t="s">
        <v>5</v>
      </c>
      <c r="T782" s="11">
        <f t="shared" si="2"/>
        <v>0</v>
      </c>
      <c r="U782" s="11" t="s">
        <v>6</v>
      </c>
      <c r="V782" s="11" t="s">
        <v>6</v>
      </c>
    </row>
    <row r="783" spans="1:22" ht="15.75" hidden="1" customHeight="1" x14ac:dyDescent="0.2">
      <c r="A783" s="11" t="s">
        <v>503</v>
      </c>
      <c r="B783" s="11" t="s">
        <v>34</v>
      </c>
      <c r="C783" s="11" t="s">
        <v>35</v>
      </c>
      <c r="D783" s="12">
        <v>45653</v>
      </c>
      <c r="E783" s="12" t="str">
        <f t="shared" si="0"/>
        <v>2024</v>
      </c>
      <c r="F783" s="11" t="s">
        <v>23</v>
      </c>
      <c r="G783" s="11">
        <v>23.21</v>
      </c>
      <c r="H783" s="11">
        <v>35.96</v>
      </c>
      <c r="I783" s="11">
        <v>297</v>
      </c>
      <c r="J783" s="11">
        <v>37.6</v>
      </c>
      <c r="K783" s="11">
        <v>7.19</v>
      </c>
      <c r="L783" s="11">
        <v>99.07</v>
      </c>
      <c r="M783" s="11">
        <v>6.86</v>
      </c>
      <c r="N783" s="11">
        <v>123.9</v>
      </c>
      <c r="O783" s="11">
        <v>90.35</v>
      </c>
      <c r="P783" s="11">
        <v>94.55</v>
      </c>
      <c r="Q783" s="11" t="s">
        <v>4</v>
      </c>
      <c r="R783" s="11">
        <f t="shared" si="1"/>
        <v>0</v>
      </c>
      <c r="S783" s="11" t="s">
        <v>5</v>
      </c>
      <c r="T783" s="11">
        <f t="shared" si="2"/>
        <v>0</v>
      </c>
      <c r="U783" s="11" t="s">
        <v>6</v>
      </c>
      <c r="V783" s="11" t="s">
        <v>6</v>
      </c>
    </row>
    <row r="784" spans="1:22" ht="15.75" customHeight="1" x14ac:dyDescent="0.2">
      <c r="A784" s="11" t="s">
        <v>2018</v>
      </c>
      <c r="B784" s="11" t="s">
        <v>1</v>
      </c>
      <c r="C784" s="13" t="s">
        <v>35</v>
      </c>
      <c r="D784" s="12">
        <v>45447</v>
      </c>
      <c r="E784" s="12" t="str">
        <f t="shared" si="0"/>
        <v>2024</v>
      </c>
      <c r="F784" s="11" t="s">
        <v>23</v>
      </c>
      <c r="G784" s="11">
        <v>23.29</v>
      </c>
      <c r="H784" s="14"/>
      <c r="I784" s="11">
        <v>333</v>
      </c>
      <c r="J784" s="11">
        <v>30.5</v>
      </c>
      <c r="K784" s="11">
        <v>6.92</v>
      </c>
      <c r="L784" s="11">
        <v>99.27</v>
      </c>
      <c r="M784" s="11">
        <v>6.87</v>
      </c>
      <c r="N784" s="11">
        <v>113.5</v>
      </c>
      <c r="O784" s="11">
        <v>87.47</v>
      </c>
      <c r="P784" s="11">
        <v>94.26</v>
      </c>
      <c r="Q784" s="11" t="s">
        <v>4</v>
      </c>
      <c r="R784" s="11">
        <f t="shared" si="1"/>
        <v>0</v>
      </c>
      <c r="S784" s="11" t="s">
        <v>5</v>
      </c>
      <c r="T784" s="11">
        <f t="shared" si="2"/>
        <v>0</v>
      </c>
      <c r="U784" s="11" t="s">
        <v>6</v>
      </c>
      <c r="V784" s="11" t="s">
        <v>6</v>
      </c>
    </row>
    <row r="785" spans="1:22" ht="15.75" hidden="1" customHeight="1" x14ac:dyDescent="0.2">
      <c r="A785" s="11" t="s">
        <v>2827</v>
      </c>
      <c r="B785" s="11" t="s">
        <v>58</v>
      </c>
      <c r="C785" s="11" t="s">
        <v>35</v>
      </c>
      <c r="D785" s="12">
        <v>45733</v>
      </c>
      <c r="E785" s="12" t="str">
        <f t="shared" si="0"/>
        <v>2025</v>
      </c>
      <c r="F785" s="11" t="s">
        <v>93</v>
      </c>
      <c r="G785" s="11">
        <v>20.93</v>
      </c>
      <c r="H785" s="11">
        <v>43.73</v>
      </c>
      <c r="I785" s="11">
        <v>337</v>
      </c>
      <c r="J785" s="11">
        <v>44.1</v>
      </c>
      <c r="K785" s="11">
        <v>6.98</v>
      </c>
      <c r="L785" s="11">
        <v>99.1</v>
      </c>
      <c r="M785" s="11">
        <v>6.66</v>
      </c>
      <c r="N785" s="11">
        <v>118.9</v>
      </c>
      <c r="O785" s="11">
        <v>89.2</v>
      </c>
      <c r="P785" s="11">
        <v>94.55</v>
      </c>
      <c r="Q785" s="11" t="s">
        <v>4</v>
      </c>
      <c r="R785" s="11">
        <f t="shared" si="1"/>
        <v>0</v>
      </c>
      <c r="S785" s="11" t="s">
        <v>5</v>
      </c>
      <c r="T785" s="11">
        <f t="shared" si="2"/>
        <v>0</v>
      </c>
      <c r="U785" s="11" t="s">
        <v>6</v>
      </c>
      <c r="V785" s="11" t="s">
        <v>6</v>
      </c>
    </row>
    <row r="786" spans="1:22" ht="15.75" hidden="1" customHeight="1" x14ac:dyDescent="0.2">
      <c r="A786" s="11" t="s">
        <v>2919</v>
      </c>
      <c r="B786" s="11" t="s">
        <v>58</v>
      </c>
      <c r="C786" s="11" t="s">
        <v>21</v>
      </c>
      <c r="D786" s="12">
        <v>45484</v>
      </c>
      <c r="E786" s="12" t="str">
        <f t="shared" si="0"/>
        <v>2024</v>
      </c>
      <c r="F786" s="11" t="s">
        <v>93</v>
      </c>
      <c r="G786" s="11">
        <v>20.76</v>
      </c>
      <c r="H786" s="11">
        <v>44.38</v>
      </c>
      <c r="I786" s="11">
        <v>340</v>
      </c>
      <c r="J786" s="11">
        <v>36.1</v>
      </c>
      <c r="K786" s="11">
        <v>7.48</v>
      </c>
      <c r="L786" s="11">
        <v>99.14</v>
      </c>
      <c r="M786" s="11">
        <v>6.88</v>
      </c>
      <c r="N786" s="11">
        <v>130.9</v>
      </c>
      <c r="O786" s="11">
        <v>90.28</v>
      </c>
      <c r="P786" s="11">
        <v>94.55</v>
      </c>
      <c r="Q786" s="11" t="s">
        <v>4</v>
      </c>
      <c r="R786" s="11">
        <f t="shared" si="1"/>
        <v>0</v>
      </c>
      <c r="S786" s="11" t="s">
        <v>5</v>
      </c>
      <c r="T786" s="11">
        <f t="shared" si="2"/>
        <v>0</v>
      </c>
      <c r="U786" s="11" t="s">
        <v>6</v>
      </c>
      <c r="V786" s="11" t="s">
        <v>6</v>
      </c>
    </row>
    <row r="787" spans="1:22" ht="15.75" customHeight="1" x14ac:dyDescent="0.2">
      <c r="A787" s="11" t="s">
        <v>2325</v>
      </c>
      <c r="B787" s="11" t="s">
        <v>1</v>
      </c>
      <c r="C787" s="11" t="s">
        <v>21</v>
      </c>
      <c r="D787" s="12">
        <v>45937</v>
      </c>
      <c r="E787" s="12" t="str">
        <f t="shared" si="0"/>
        <v>2025</v>
      </c>
      <c r="F787" s="11" t="s">
        <v>23</v>
      </c>
      <c r="G787" s="11">
        <v>22.36</v>
      </c>
      <c r="H787" s="11">
        <v>43.94</v>
      </c>
      <c r="I787" s="11">
        <v>311</v>
      </c>
      <c r="J787" s="11">
        <v>30.1</v>
      </c>
      <c r="K787" s="11">
        <v>6.52</v>
      </c>
      <c r="L787" s="11">
        <v>99.32</v>
      </c>
      <c r="M787" s="11">
        <v>6.65</v>
      </c>
      <c r="N787" s="11">
        <v>109.8</v>
      </c>
      <c r="O787" s="11">
        <v>91.31</v>
      </c>
      <c r="P787" s="11">
        <v>94.26</v>
      </c>
      <c r="Q787" s="11" t="s">
        <v>4</v>
      </c>
      <c r="R787" s="11">
        <f t="shared" si="1"/>
        <v>0</v>
      </c>
      <c r="S787" s="11" t="s">
        <v>5</v>
      </c>
      <c r="T787" s="11">
        <f t="shared" si="2"/>
        <v>0</v>
      </c>
      <c r="U787" s="11" t="s">
        <v>6</v>
      </c>
      <c r="V787" s="11" t="s">
        <v>6</v>
      </c>
    </row>
    <row r="788" spans="1:22" ht="15.75" hidden="1" customHeight="1" x14ac:dyDescent="0.2">
      <c r="A788" s="11" t="s">
        <v>1538</v>
      </c>
      <c r="B788" s="11" t="s">
        <v>20</v>
      </c>
      <c r="C788" s="11" t="s">
        <v>21</v>
      </c>
      <c r="D788" s="12">
        <v>45370</v>
      </c>
      <c r="E788" s="12" t="str">
        <f t="shared" si="0"/>
        <v>2024</v>
      </c>
      <c r="F788" s="11" t="s">
        <v>23</v>
      </c>
      <c r="G788" s="11">
        <v>22.08</v>
      </c>
      <c r="H788" s="11">
        <v>37.46</v>
      </c>
      <c r="I788" s="11">
        <v>283</v>
      </c>
      <c r="J788" s="11">
        <v>48.2</v>
      </c>
      <c r="K788" s="11">
        <v>9.41</v>
      </c>
      <c r="L788" s="14"/>
      <c r="M788" s="11">
        <v>6.87</v>
      </c>
      <c r="N788" s="11">
        <v>126.4</v>
      </c>
      <c r="O788" s="11">
        <v>85.42</v>
      </c>
      <c r="P788" s="11">
        <v>94.54</v>
      </c>
      <c r="Q788" s="11" t="s">
        <v>4</v>
      </c>
      <c r="R788" s="11">
        <f t="shared" si="1"/>
        <v>0</v>
      </c>
      <c r="S788" s="11" t="s">
        <v>5</v>
      </c>
      <c r="T788" s="11">
        <f t="shared" si="2"/>
        <v>0</v>
      </c>
      <c r="U788" s="11" t="s">
        <v>6</v>
      </c>
      <c r="V788" s="11" t="s">
        <v>6</v>
      </c>
    </row>
    <row r="789" spans="1:22" ht="15.75" hidden="1" customHeight="1" x14ac:dyDescent="0.2">
      <c r="A789" s="11" t="s">
        <v>2199</v>
      </c>
      <c r="B789" s="11" t="s">
        <v>58</v>
      </c>
      <c r="C789" s="13" t="s">
        <v>35</v>
      </c>
      <c r="D789" s="12">
        <v>45706</v>
      </c>
      <c r="E789" s="12" t="str">
        <f t="shared" si="0"/>
        <v>2025</v>
      </c>
      <c r="F789" s="11" t="s">
        <v>37</v>
      </c>
      <c r="G789" s="11">
        <v>22.36</v>
      </c>
      <c r="H789" s="11">
        <v>46.08</v>
      </c>
      <c r="I789" s="11">
        <v>338</v>
      </c>
      <c r="J789" s="11">
        <v>42.6</v>
      </c>
      <c r="K789" s="11">
        <v>6.72</v>
      </c>
      <c r="L789" s="11">
        <v>98.69</v>
      </c>
      <c r="M789" s="11">
        <v>6.88</v>
      </c>
      <c r="N789" s="11">
        <v>134.5</v>
      </c>
      <c r="O789" s="14"/>
      <c r="P789" s="11">
        <v>94.54</v>
      </c>
      <c r="Q789" s="11" t="s">
        <v>4</v>
      </c>
      <c r="R789" s="11">
        <f t="shared" si="1"/>
        <v>0</v>
      </c>
      <c r="S789" s="11" t="s">
        <v>5</v>
      </c>
      <c r="T789" s="11">
        <f t="shared" si="2"/>
        <v>0</v>
      </c>
      <c r="U789" s="11" t="s">
        <v>6</v>
      </c>
      <c r="V789" s="11" t="s">
        <v>6</v>
      </c>
    </row>
    <row r="790" spans="1:22" ht="15.75" hidden="1" customHeight="1" x14ac:dyDescent="0.2">
      <c r="A790" s="11" t="s">
        <v>505</v>
      </c>
      <c r="B790" s="11" t="s">
        <v>34</v>
      </c>
      <c r="C790" s="11" t="s">
        <v>47</v>
      </c>
      <c r="D790" s="12">
        <v>45695</v>
      </c>
      <c r="E790" s="12" t="str">
        <f t="shared" si="0"/>
        <v>2025</v>
      </c>
      <c r="F790" s="11" t="s">
        <v>37</v>
      </c>
      <c r="G790" s="11">
        <v>22.74</v>
      </c>
      <c r="H790" s="11">
        <v>44.92</v>
      </c>
      <c r="I790" s="11">
        <v>309</v>
      </c>
      <c r="J790" s="11">
        <v>50.1</v>
      </c>
      <c r="K790" s="11">
        <v>8.09</v>
      </c>
      <c r="L790" s="11">
        <v>99.25</v>
      </c>
      <c r="M790" s="11">
        <v>7.04</v>
      </c>
      <c r="N790" s="11">
        <v>123.5</v>
      </c>
      <c r="O790" s="11">
        <v>83.93</v>
      </c>
      <c r="P790" s="11">
        <v>94.54</v>
      </c>
      <c r="Q790" s="11" t="s">
        <v>4</v>
      </c>
      <c r="R790" s="11">
        <f t="shared" si="1"/>
        <v>0</v>
      </c>
      <c r="S790" s="11" t="s">
        <v>5</v>
      </c>
      <c r="T790" s="11">
        <f t="shared" si="2"/>
        <v>0</v>
      </c>
      <c r="U790" s="11" t="s">
        <v>6</v>
      </c>
      <c r="V790" s="11" t="s">
        <v>6</v>
      </c>
    </row>
    <row r="791" spans="1:22" ht="15.75" hidden="1" customHeight="1" x14ac:dyDescent="0.2">
      <c r="A791" s="11" t="s">
        <v>507</v>
      </c>
      <c r="B791" s="11" t="s">
        <v>34</v>
      </c>
      <c r="C791" s="11" t="s">
        <v>47</v>
      </c>
      <c r="D791" s="12">
        <v>46022</v>
      </c>
      <c r="E791" s="12" t="str">
        <f t="shared" si="0"/>
        <v>2025</v>
      </c>
      <c r="F791" s="11" t="s">
        <v>3</v>
      </c>
      <c r="G791" s="11">
        <v>22.59</v>
      </c>
      <c r="H791" s="11">
        <v>39.71</v>
      </c>
      <c r="I791" s="11">
        <v>313</v>
      </c>
      <c r="J791" s="11">
        <v>44.3</v>
      </c>
      <c r="K791" s="11">
        <v>7.77</v>
      </c>
      <c r="L791" s="11">
        <v>98.97</v>
      </c>
      <c r="M791" s="11">
        <v>6.98</v>
      </c>
      <c r="N791" s="11">
        <v>123.4</v>
      </c>
      <c r="O791" s="11">
        <v>84.31</v>
      </c>
      <c r="P791" s="11">
        <v>94.54</v>
      </c>
      <c r="Q791" s="11" t="s">
        <v>4</v>
      </c>
      <c r="R791" s="11">
        <f t="shared" si="1"/>
        <v>0</v>
      </c>
      <c r="S791" s="11" t="s">
        <v>5</v>
      </c>
      <c r="T791" s="11">
        <f t="shared" si="2"/>
        <v>0</v>
      </c>
      <c r="U791" s="11" t="s">
        <v>6</v>
      </c>
      <c r="V791" s="11" t="s">
        <v>6</v>
      </c>
    </row>
    <row r="792" spans="1:22" ht="15.75" hidden="1" customHeight="1" x14ac:dyDescent="0.2">
      <c r="A792" s="11" t="s">
        <v>508</v>
      </c>
      <c r="B792" s="11" t="s">
        <v>34</v>
      </c>
      <c r="C792" s="11" t="s">
        <v>21</v>
      </c>
      <c r="D792" s="12">
        <v>45592</v>
      </c>
      <c r="E792" s="12" t="str">
        <f t="shared" si="0"/>
        <v>2024</v>
      </c>
      <c r="F792" s="11" t="s">
        <v>93</v>
      </c>
      <c r="G792" s="11">
        <v>21.96</v>
      </c>
      <c r="H792" s="11">
        <v>40.479999999999997</v>
      </c>
      <c r="I792" s="11">
        <v>350</v>
      </c>
      <c r="J792" s="11">
        <v>48.7</v>
      </c>
      <c r="K792" s="11">
        <v>7.94</v>
      </c>
      <c r="L792" s="11">
        <v>99.11</v>
      </c>
      <c r="M792" s="11">
        <v>6.97</v>
      </c>
      <c r="N792" s="11">
        <v>140.5</v>
      </c>
      <c r="O792" s="11">
        <v>87.5</v>
      </c>
      <c r="P792" s="11">
        <v>94.54</v>
      </c>
      <c r="Q792" s="11" t="s">
        <v>4</v>
      </c>
      <c r="R792" s="11">
        <f t="shared" si="1"/>
        <v>0</v>
      </c>
      <c r="S792" s="11" t="s">
        <v>5</v>
      </c>
      <c r="T792" s="11">
        <f t="shared" si="2"/>
        <v>0</v>
      </c>
      <c r="U792" s="11" t="s">
        <v>6</v>
      </c>
      <c r="V792" s="11" t="s">
        <v>6</v>
      </c>
    </row>
    <row r="793" spans="1:22" ht="15.75" hidden="1" customHeight="1" x14ac:dyDescent="0.2">
      <c r="A793" s="11" t="s">
        <v>2870</v>
      </c>
      <c r="B793" s="11" t="s">
        <v>58</v>
      </c>
      <c r="C793" s="13" t="s">
        <v>35</v>
      </c>
      <c r="D793" s="12">
        <v>45298</v>
      </c>
      <c r="E793" s="12" t="str">
        <f t="shared" si="0"/>
        <v>2024</v>
      </c>
      <c r="F793" s="11" t="s">
        <v>3</v>
      </c>
      <c r="G793" s="11">
        <v>22.67</v>
      </c>
      <c r="H793" s="11">
        <v>40.630000000000003</v>
      </c>
      <c r="I793" s="11">
        <v>351</v>
      </c>
      <c r="J793" s="11">
        <v>36.9</v>
      </c>
      <c r="K793" s="11">
        <v>7.84</v>
      </c>
      <c r="L793" s="11">
        <v>99.26</v>
      </c>
      <c r="M793" s="11">
        <v>6.56</v>
      </c>
      <c r="N793" s="11">
        <v>99.2</v>
      </c>
      <c r="O793" s="11">
        <v>92.5</v>
      </c>
      <c r="P793" s="11">
        <v>94.54</v>
      </c>
      <c r="Q793" s="11" t="s">
        <v>4</v>
      </c>
      <c r="R793" s="11">
        <f t="shared" si="1"/>
        <v>0</v>
      </c>
      <c r="S793" s="11" t="s">
        <v>5</v>
      </c>
      <c r="T793" s="11">
        <f t="shared" si="2"/>
        <v>0</v>
      </c>
      <c r="U793" s="11" t="s">
        <v>6</v>
      </c>
      <c r="V793" s="11" t="s">
        <v>6</v>
      </c>
    </row>
    <row r="794" spans="1:22" ht="15.75" hidden="1" customHeight="1" x14ac:dyDescent="0.2">
      <c r="A794" s="11" t="s">
        <v>2906</v>
      </c>
      <c r="B794" s="11" t="s">
        <v>58</v>
      </c>
      <c r="C794" s="11" t="s">
        <v>21</v>
      </c>
      <c r="D794" s="12">
        <v>45842</v>
      </c>
      <c r="E794" s="12" t="str">
        <f t="shared" si="0"/>
        <v>2025</v>
      </c>
      <c r="F794" s="11" t="s">
        <v>37</v>
      </c>
      <c r="G794" s="11">
        <v>22.9</v>
      </c>
      <c r="H794" s="11">
        <v>47.58</v>
      </c>
      <c r="I794" s="11">
        <v>332</v>
      </c>
      <c r="J794" s="11">
        <v>45.1</v>
      </c>
      <c r="K794" s="11">
        <v>7.46</v>
      </c>
      <c r="L794" s="11">
        <v>98.71</v>
      </c>
      <c r="M794" s="11">
        <v>6.83</v>
      </c>
      <c r="N794" s="11">
        <v>123.2</v>
      </c>
      <c r="O794" s="11">
        <v>89.84</v>
      </c>
      <c r="P794" s="11">
        <v>94.54</v>
      </c>
      <c r="Q794" s="11" t="s">
        <v>4</v>
      </c>
      <c r="R794" s="11">
        <f t="shared" si="1"/>
        <v>0</v>
      </c>
      <c r="S794" s="11" t="s">
        <v>5</v>
      </c>
      <c r="T794" s="11">
        <f t="shared" si="2"/>
        <v>0</v>
      </c>
      <c r="U794" s="11" t="s">
        <v>6</v>
      </c>
      <c r="V794" s="11" t="s">
        <v>6</v>
      </c>
    </row>
    <row r="795" spans="1:22" ht="15.75" customHeight="1" x14ac:dyDescent="0.2">
      <c r="A795" s="11" t="s">
        <v>2931</v>
      </c>
      <c r="B795" s="11" t="s">
        <v>1</v>
      </c>
      <c r="C795" s="13" t="s">
        <v>35</v>
      </c>
      <c r="D795" s="12">
        <v>45596</v>
      </c>
      <c r="E795" s="12" t="str">
        <f t="shared" si="0"/>
        <v>2024</v>
      </c>
      <c r="F795" s="11" t="s">
        <v>37</v>
      </c>
      <c r="G795" s="11">
        <v>22.53</v>
      </c>
      <c r="H795" s="11">
        <v>41.73</v>
      </c>
      <c r="I795" s="11">
        <v>340</v>
      </c>
      <c r="J795" s="11">
        <v>31.6</v>
      </c>
      <c r="K795" s="11">
        <v>6.9</v>
      </c>
      <c r="L795" s="11">
        <v>99.09</v>
      </c>
      <c r="M795" s="11">
        <v>6.75</v>
      </c>
      <c r="N795" s="11">
        <v>116.7</v>
      </c>
      <c r="O795" s="11">
        <v>92.36</v>
      </c>
      <c r="P795" s="11">
        <v>94.26</v>
      </c>
      <c r="Q795" s="11" t="s">
        <v>4</v>
      </c>
      <c r="R795" s="11">
        <f t="shared" si="1"/>
        <v>0</v>
      </c>
      <c r="S795" s="11" t="s">
        <v>5</v>
      </c>
      <c r="T795" s="11">
        <f t="shared" si="2"/>
        <v>0</v>
      </c>
      <c r="U795" s="11" t="s">
        <v>6</v>
      </c>
      <c r="V795" s="11" t="s">
        <v>6</v>
      </c>
    </row>
    <row r="796" spans="1:22" ht="15.75" hidden="1" customHeight="1" x14ac:dyDescent="0.2">
      <c r="A796" s="11" t="s">
        <v>2933</v>
      </c>
      <c r="B796" s="11" t="s">
        <v>20</v>
      </c>
      <c r="C796" s="11" t="s">
        <v>21</v>
      </c>
      <c r="D796" s="12">
        <v>45631</v>
      </c>
      <c r="E796" s="12" t="str">
        <f t="shared" si="0"/>
        <v>2024</v>
      </c>
      <c r="F796" s="11" t="s">
        <v>3</v>
      </c>
      <c r="G796" s="11">
        <v>21.75</v>
      </c>
      <c r="H796" s="11">
        <v>44.85</v>
      </c>
      <c r="I796" s="11">
        <v>305</v>
      </c>
      <c r="J796" s="11">
        <v>48.8</v>
      </c>
      <c r="K796" s="11">
        <v>8.33</v>
      </c>
      <c r="L796" s="11">
        <v>98.94</v>
      </c>
      <c r="M796" s="11">
        <v>7.06</v>
      </c>
      <c r="N796" s="11">
        <v>153.69999999999999</v>
      </c>
      <c r="O796" s="11">
        <v>87.03</v>
      </c>
      <c r="P796" s="11">
        <v>94.54</v>
      </c>
      <c r="Q796" s="11" t="s">
        <v>4</v>
      </c>
      <c r="R796" s="11">
        <f t="shared" si="1"/>
        <v>0</v>
      </c>
      <c r="S796" s="11" t="s">
        <v>5</v>
      </c>
      <c r="T796" s="11">
        <f t="shared" si="2"/>
        <v>0</v>
      </c>
      <c r="U796" s="11" t="s">
        <v>6</v>
      </c>
      <c r="V796" s="11" t="s">
        <v>6</v>
      </c>
    </row>
    <row r="797" spans="1:22" ht="15.75" hidden="1" customHeight="1" x14ac:dyDescent="0.2">
      <c r="A797" s="11" t="s">
        <v>459</v>
      </c>
      <c r="B797" s="11" t="s">
        <v>34</v>
      </c>
      <c r="C797" s="11" t="s">
        <v>21</v>
      </c>
      <c r="D797" s="12">
        <v>45697</v>
      </c>
      <c r="E797" s="12" t="str">
        <f t="shared" si="0"/>
        <v>2025</v>
      </c>
      <c r="F797" s="11" t="s">
        <v>37</v>
      </c>
      <c r="G797" s="11">
        <v>20.84</v>
      </c>
      <c r="H797" s="11">
        <v>44.78</v>
      </c>
      <c r="I797" s="11">
        <v>305</v>
      </c>
      <c r="J797" s="11">
        <v>46.6</v>
      </c>
      <c r="K797" s="11">
        <v>7.38</v>
      </c>
      <c r="L797" s="11">
        <v>98.94</v>
      </c>
      <c r="M797" s="11">
        <v>6.68</v>
      </c>
      <c r="N797" s="11">
        <v>135.69999999999999</v>
      </c>
      <c r="O797" s="11">
        <v>85.83</v>
      </c>
      <c r="P797" s="11">
        <v>94.53</v>
      </c>
      <c r="Q797" s="11" t="s">
        <v>4</v>
      </c>
      <c r="R797" s="11">
        <f t="shared" si="1"/>
        <v>0</v>
      </c>
      <c r="S797" s="11" t="s">
        <v>5</v>
      </c>
      <c r="T797" s="11">
        <f t="shared" si="2"/>
        <v>0</v>
      </c>
      <c r="U797" s="11" t="s">
        <v>6</v>
      </c>
      <c r="V797" s="11" t="s">
        <v>6</v>
      </c>
    </row>
    <row r="798" spans="1:22" ht="15.75" hidden="1" customHeight="1" x14ac:dyDescent="0.2">
      <c r="A798" s="11" t="s">
        <v>1569</v>
      </c>
      <c r="B798" s="11" t="s">
        <v>58</v>
      </c>
      <c r="C798" s="11" t="s">
        <v>47</v>
      </c>
      <c r="D798" s="12">
        <v>45385</v>
      </c>
      <c r="E798" s="12" t="str">
        <f t="shared" si="0"/>
        <v>2024</v>
      </c>
      <c r="F798" s="11" t="s">
        <v>3</v>
      </c>
      <c r="G798" s="11">
        <v>19.88</v>
      </c>
      <c r="H798" s="11">
        <v>46.06</v>
      </c>
      <c r="I798" s="11">
        <v>291</v>
      </c>
      <c r="J798" s="11">
        <v>41</v>
      </c>
      <c r="K798" s="11">
        <v>7.79</v>
      </c>
      <c r="L798" s="11">
        <v>99.13</v>
      </c>
      <c r="M798" s="11">
        <v>6.87</v>
      </c>
      <c r="N798" s="11">
        <v>122.8</v>
      </c>
      <c r="O798" s="11">
        <v>86.16</v>
      </c>
      <c r="P798" s="11">
        <v>94.53</v>
      </c>
      <c r="Q798" s="11" t="s">
        <v>4</v>
      </c>
      <c r="R798" s="11">
        <f t="shared" si="1"/>
        <v>0</v>
      </c>
      <c r="S798" s="11" t="s">
        <v>5</v>
      </c>
      <c r="T798" s="11">
        <f t="shared" si="2"/>
        <v>0</v>
      </c>
      <c r="U798" s="11" t="s">
        <v>6</v>
      </c>
      <c r="V798" s="11" t="s">
        <v>6</v>
      </c>
    </row>
    <row r="799" spans="1:22" ht="15.75" hidden="1" customHeight="1" x14ac:dyDescent="0.2">
      <c r="A799" s="11" t="s">
        <v>1919</v>
      </c>
      <c r="B799" s="11" t="s">
        <v>58</v>
      </c>
      <c r="C799" s="11" t="s">
        <v>47</v>
      </c>
      <c r="D799" s="12">
        <v>45764</v>
      </c>
      <c r="E799" s="12" t="str">
        <f t="shared" si="0"/>
        <v>2025</v>
      </c>
      <c r="F799" s="11" t="s">
        <v>23</v>
      </c>
      <c r="G799" s="11">
        <v>21.48</v>
      </c>
      <c r="H799" s="11">
        <v>40.76</v>
      </c>
      <c r="I799" s="11">
        <v>332</v>
      </c>
      <c r="J799" s="11">
        <v>42.1</v>
      </c>
      <c r="K799" s="11">
        <v>7.29</v>
      </c>
      <c r="L799" s="11">
        <v>98.78</v>
      </c>
      <c r="M799" s="11">
        <v>6.69</v>
      </c>
      <c r="N799" s="11">
        <v>111.5</v>
      </c>
      <c r="O799" s="11">
        <v>87.59</v>
      </c>
      <c r="P799" s="11">
        <v>94.53</v>
      </c>
      <c r="Q799" s="11" t="s">
        <v>4</v>
      </c>
      <c r="R799" s="11">
        <f t="shared" si="1"/>
        <v>0</v>
      </c>
      <c r="S799" s="11" t="s">
        <v>5</v>
      </c>
      <c r="T799" s="11">
        <f t="shared" si="2"/>
        <v>0</v>
      </c>
      <c r="U799" s="11" t="s">
        <v>6</v>
      </c>
      <c r="V799" s="11" t="s">
        <v>6</v>
      </c>
    </row>
    <row r="800" spans="1:22" ht="15.75" hidden="1" customHeight="1" x14ac:dyDescent="0.2">
      <c r="A800" s="11" t="s">
        <v>510</v>
      </c>
      <c r="B800" s="11" t="s">
        <v>34</v>
      </c>
      <c r="C800" s="11" t="s">
        <v>35</v>
      </c>
      <c r="D800" s="12">
        <v>45562</v>
      </c>
      <c r="E800" s="12" t="str">
        <f t="shared" si="0"/>
        <v>2024</v>
      </c>
      <c r="F800" s="11" t="s">
        <v>23</v>
      </c>
      <c r="G800" s="11">
        <v>22.58</v>
      </c>
      <c r="H800" s="11">
        <v>39.450000000000003</v>
      </c>
      <c r="I800" s="11">
        <v>337</v>
      </c>
      <c r="J800" s="11">
        <v>41.5</v>
      </c>
      <c r="K800" s="11">
        <v>6.52</v>
      </c>
      <c r="L800" s="11">
        <v>98.89</v>
      </c>
      <c r="M800" s="11">
        <v>7.19</v>
      </c>
      <c r="N800" s="11">
        <v>129.69999999999999</v>
      </c>
      <c r="O800" s="11">
        <v>84.59</v>
      </c>
      <c r="P800" s="11">
        <v>94.53</v>
      </c>
      <c r="Q800" s="11" t="s">
        <v>4</v>
      </c>
      <c r="R800" s="11">
        <f t="shared" si="1"/>
        <v>0</v>
      </c>
      <c r="S800" s="11" t="s">
        <v>5</v>
      </c>
      <c r="T800" s="11">
        <f t="shared" si="2"/>
        <v>0</v>
      </c>
      <c r="U800" s="11" t="s">
        <v>6</v>
      </c>
      <c r="V800" s="11" t="s">
        <v>6</v>
      </c>
    </row>
    <row r="801" spans="1:22" ht="15.75" customHeight="1" x14ac:dyDescent="0.2">
      <c r="A801" s="11" t="s">
        <v>1993</v>
      </c>
      <c r="B801" s="11" t="s">
        <v>1</v>
      </c>
      <c r="C801" s="11" t="s">
        <v>35</v>
      </c>
      <c r="D801" s="12">
        <v>45482</v>
      </c>
      <c r="E801" s="12" t="str">
        <f t="shared" si="0"/>
        <v>2024</v>
      </c>
      <c r="F801" s="11" t="s">
        <v>23</v>
      </c>
      <c r="G801" s="11">
        <v>23.06</v>
      </c>
      <c r="H801" s="11">
        <v>45.37</v>
      </c>
      <c r="I801" s="11">
        <v>347</v>
      </c>
      <c r="J801" s="11">
        <v>41</v>
      </c>
      <c r="K801" s="11">
        <v>6.49</v>
      </c>
      <c r="L801" s="11">
        <v>99.12</v>
      </c>
      <c r="M801" s="11">
        <v>6.75</v>
      </c>
      <c r="N801" s="11">
        <v>132</v>
      </c>
      <c r="O801" s="11">
        <v>87.04</v>
      </c>
      <c r="P801" s="11">
        <v>94.27</v>
      </c>
      <c r="Q801" s="11" t="s">
        <v>4</v>
      </c>
      <c r="R801" s="11">
        <f t="shared" si="1"/>
        <v>0</v>
      </c>
      <c r="S801" s="11" t="s">
        <v>5</v>
      </c>
      <c r="T801" s="11">
        <f t="shared" si="2"/>
        <v>0</v>
      </c>
      <c r="U801" s="11" t="s">
        <v>6</v>
      </c>
      <c r="V801" s="11" t="s">
        <v>6</v>
      </c>
    </row>
    <row r="802" spans="1:22" ht="15.75" customHeight="1" x14ac:dyDescent="0.2">
      <c r="A802" s="11" t="s">
        <v>2944</v>
      </c>
      <c r="B802" s="11" t="s">
        <v>1</v>
      </c>
      <c r="C802" s="11" t="s">
        <v>21</v>
      </c>
      <c r="D802" s="12">
        <v>45612</v>
      </c>
      <c r="E802" s="12" t="str">
        <f t="shared" si="0"/>
        <v>2024</v>
      </c>
      <c r="F802" s="11" t="s">
        <v>23</v>
      </c>
      <c r="G802" s="11">
        <v>23.91</v>
      </c>
      <c r="H802" s="11">
        <v>48.82</v>
      </c>
      <c r="I802" s="11">
        <v>346</v>
      </c>
      <c r="J802" s="11">
        <v>48.3</v>
      </c>
      <c r="K802" s="11">
        <v>7.27</v>
      </c>
      <c r="L802" s="11">
        <v>99.2</v>
      </c>
      <c r="M802" s="14"/>
      <c r="N802" s="11">
        <v>126.4</v>
      </c>
      <c r="O802" s="11">
        <v>88.31</v>
      </c>
      <c r="P802" s="11">
        <v>94.27</v>
      </c>
      <c r="Q802" s="11" t="s">
        <v>4</v>
      </c>
      <c r="R802" s="11">
        <f t="shared" si="1"/>
        <v>0</v>
      </c>
      <c r="S802" s="11" t="s">
        <v>5</v>
      </c>
      <c r="T802" s="11">
        <f t="shared" si="2"/>
        <v>0</v>
      </c>
      <c r="U802" s="11" t="s">
        <v>6</v>
      </c>
      <c r="V802" s="11" t="s">
        <v>6</v>
      </c>
    </row>
    <row r="803" spans="1:22" ht="15.75" hidden="1" customHeight="1" x14ac:dyDescent="0.2">
      <c r="A803" s="11" t="s">
        <v>2625</v>
      </c>
      <c r="B803" s="11" t="s">
        <v>20</v>
      </c>
      <c r="C803" s="11" t="s">
        <v>21</v>
      </c>
      <c r="D803" s="12">
        <v>45989</v>
      </c>
      <c r="E803" s="12" t="str">
        <f t="shared" si="0"/>
        <v>2025</v>
      </c>
      <c r="F803" s="11" t="s">
        <v>37</v>
      </c>
      <c r="G803" s="11">
        <v>22.34</v>
      </c>
      <c r="H803" s="11">
        <v>35.299999999999997</v>
      </c>
      <c r="I803" s="11">
        <v>290</v>
      </c>
      <c r="J803" s="11">
        <v>46</v>
      </c>
      <c r="K803" s="11">
        <v>6.93</v>
      </c>
      <c r="L803" s="11">
        <v>99.03</v>
      </c>
      <c r="M803" s="11">
        <v>6.76</v>
      </c>
      <c r="N803" s="11">
        <v>142.19999999999999</v>
      </c>
      <c r="O803" s="11">
        <v>84.93</v>
      </c>
      <c r="P803" s="11">
        <v>94.53</v>
      </c>
      <c r="Q803" s="11" t="s">
        <v>4</v>
      </c>
      <c r="R803" s="11">
        <f t="shared" si="1"/>
        <v>0</v>
      </c>
      <c r="S803" s="11" t="s">
        <v>5</v>
      </c>
      <c r="T803" s="11">
        <f t="shared" si="2"/>
        <v>0</v>
      </c>
      <c r="U803" s="11" t="s">
        <v>6</v>
      </c>
      <c r="V803" s="11" t="s">
        <v>6</v>
      </c>
    </row>
    <row r="804" spans="1:22" ht="15.75" hidden="1" customHeight="1" x14ac:dyDescent="0.2">
      <c r="A804" s="11" t="s">
        <v>2867</v>
      </c>
      <c r="B804" s="11" t="s">
        <v>58</v>
      </c>
      <c r="C804" s="11" t="s">
        <v>21</v>
      </c>
      <c r="D804" s="12">
        <v>45865</v>
      </c>
      <c r="E804" s="12" t="str">
        <f t="shared" si="0"/>
        <v>2025</v>
      </c>
      <c r="F804" s="11" t="s">
        <v>23</v>
      </c>
      <c r="G804" s="11">
        <v>20.79</v>
      </c>
      <c r="H804" s="11">
        <v>34.71</v>
      </c>
      <c r="I804" s="11">
        <v>315</v>
      </c>
      <c r="J804" s="11">
        <v>38.5</v>
      </c>
      <c r="K804" s="11">
        <v>6.57</v>
      </c>
      <c r="L804" s="11">
        <v>99.04</v>
      </c>
      <c r="M804" s="11">
        <v>6.56</v>
      </c>
      <c r="N804" s="11">
        <v>121.1</v>
      </c>
      <c r="O804" s="11">
        <v>83.76</v>
      </c>
      <c r="P804" s="11">
        <v>94.53</v>
      </c>
      <c r="Q804" s="11" t="s">
        <v>4</v>
      </c>
      <c r="R804" s="11">
        <f t="shared" si="1"/>
        <v>0</v>
      </c>
      <c r="S804" s="11" t="s">
        <v>50</v>
      </c>
      <c r="T804" s="11">
        <f t="shared" si="2"/>
        <v>1</v>
      </c>
      <c r="U804" s="11" t="s">
        <v>242</v>
      </c>
      <c r="V804" s="11" t="s">
        <v>89</v>
      </c>
    </row>
    <row r="805" spans="1:22" ht="15.75" customHeight="1" x14ac:dyDescent="0.2">
      <c r="A805" s="11" t="s">
        <v>1459</v>
      </c>
      <c r="B805" s="11" t="s">
        <v>1</v>
      </c>
      <c r="C805" s="11" t="s">
        <v>21</v>
      </c>
      <c r="D805" s="12">
        <v>45838</v>
      </c>
      <c r="E805" s="12" t="str">
        <f t="shared" si="0"/>
        <v>2025</v>
      </c>
      <c r="F805" s="11" t="s">
        <v>93</v>
      </c>
      <c r="G805" s="11">
        <v>21.86</v>
      </c>
      <c r="H805" s="11">
        <v>49.2</v>
      </c>
      <c r="I805" s="11">
        <v>365</v>
      </c>
      <c r="J805" s="11">
        <v>30.3</v>
      </c>
      <c r="K805" s="11">
        <v>6.46</v>
      </c>
      <c r="L805" s="11">
        <v>99.39</v>
      </c>
      <c r="M805" s="11">
        <v>6.72</v>
      </c>
      <c r="N805" s="11">
        <v>117.4</v>
      </c>
      <c r="O805" s="11">
        <v>88.96</v>
      </c>
      <c r="P805" s="11">
        <v>94.28</v>
      </c>
      <c r="Q805" s="11" t="s">
        <v>4</v>
      </c>
      <c r="R805" s="11">
        <f t="shared" si="1"/>
        <v>0</v>
      </c>
      <c r="S805" s="11" t="s">
        <v>50</v>
      </c>
      <c r="T805" s="11">
        <f t="shared" si="2"/>
        <v>1</v>
      </c>
      <c r="U805" s="11" t="s">
        <v>153</v>
      </c>
      <c r="V805" s="11" t="s">
        <v>89</v>
      </c>
    </row>
    <row r="806" spans="1:22" ht="15.75" customHeight="1" x14ac:dyDescent="0.2">
      <c r="A806" s="11" t="s">
        <v>1519</v>
      </c>
      <c r="B806" s="11" t="s">
        <v>1</v>
      </c>
      <c r="C806" s="11" t="s">
        <v>21</v>
      </c>
      <c r="D806" s="12">
        <v>45538</v>
      </c>
      <c r="E806" s="12" t="str">
        <f t="shared" si="0"/>
        <v>2024</v>
      </c>
      <c r="F806" s="11" t="s">
        <v>23</v>
      </c>
      <c r="G806" s="11">
        <v>22.7</v>
      </c>
      <c r="H806" s="11">
        <v>39.04</v>
      </c>
      <c r="I806" s="11">
        <v>366</v>
      </c>
      <c r="J806" s="11">
        <v>40.299999999999997</v>
      </c>
      <c r="K806" s="11">
        <v>5.72</v>
      </c>
      <c r="L806" s="11">
        <v>99.37</v>
      </c>
      <c r="M806" s="11">
        <v>6.65</v>
      </c>
      <c r="N806" s="11">
        <v>109.7</v>
      </c>
      <c r="O806" s="11">
        <v>89.37</v>
      </c>
      <c r="P806" s="11">
        <v>94.28</v>
      </c>
      <c r="Q806" s="11" t="s">
        <v>4</v>
      </c>
      <c r="R806" s="11">
        <f t="shared" si="1"/>
        <v>0</v>
      </c>
      <c r="S806" s="11" t="s">
        <v>5</v>
      </c>
      <c r="T806" s="11">
        <f t="shared" si="2"/>
        <v>0</v>
      </c>
      <c r="U806" s="11" t="s">
        <v>6</v>
      </c>
      <c r="V806" s="11" t="s">
        <v>6</v>
      </c>
    </row>
    <row r="807" spans="1:22" ht="15.75" customHeight="1" x14ac:dyDescent="0.2">
      <c r="A807" s="11" t="s">
        <v>1652</v>
      </c>
      <c r="B807" s="11" t="s">
        <v>1</v>
      </c>
      <c r="C807" s="11" t="s">
        <v>21</v>
      </c>
      <c r="D807" s="12">
        <v>45578</v>
      </c>
      <c r="E807" s="12" t="str">
        <f t="shared" si="0"/>
        <v>2024</v>
      </c>
      <c r="F807" s="11" t="s">
        <v>37</v>
      </c>
      <c r="G807" s="11">
        <v>23.7</v>
      </c>
      <c r="H807" s="11">
        <v>42.11</v>
      </c>
      <c r="I807" s="11">
        <v>348</v>
      </c>
      <c r="J807" s="11">
        <v>44.3</v>
      </c>
      <c r="K807" s="11">
        <v>7.36</v>
      </c>
      <c r="L807" s="11">
        <v>99.19</v>
      </c>
      <c r="M807" s="11">
        <v>6.68</v>
      </c>
      <c r="N807" s="11">
        <v>120.2</v>
      </c>
      <c r="O807" s="11">
        <v>89.49</v>
      </c>
      <c r="P807" s="11">
        <v>94.28</v>
      </c>
      <c r="Q807" s="11" t="s">
        <v>4</v>
      </c>
      <c r="R807" s="11">
        <f t="shared" si="1"/>
        <v>0</v>
      </c>
      <c r="S807" s="11" t="s">
        <v>5</v>
      </c>
      <c r="T807" s="11">
        <f t="shared" si="2"/>
        <v>0</v>
      </c>
      <c r="U807" s="11" t="s">
        <v>6</v>
      </c>
      <c r="V807" s="11" t="s">
        <v>6</v>
      </c>
    </row>
    <row r="808" spans="1:22" ht="15.75" hidden="1" customHeight="1" x14ac:dyDescent="0.2">
      <c r="A808" s="11" t="s">
        <v>511</v>
      </c>
      <c r="B808" s="11" t="s">
        <v>34</v>
      </c>
      <c r="C808" s="13" t="s">
        <v>35</v>
      </c>
      <c r="D808" s="12">
        <v>45755</v>
      </c>
      <c r="E808" s="12" t="str">
        <f t="shared" si="0"/>
        <v>2025</v>
      </c>
      <c r="F808" s="11" t="s">
        <v>3</v>
      </c>
      <c r="G808" s="11">
        <v>21.95</v>
      </c>
      <c r="H808" s="11">
        <v>45.6</v>
      </c>
      <c r="I808" s="11">
        <v>304</v>
      </c>
      <c r="J808" s="11">
        <v>46.7</v>
      </c>
      <c r="K808" s="11">
        <v>8.74</v>
      </c>
      <c r="L808" s="11">
        <v>98.6</v>
      </c>
      <c r="M808" s="11">
        <v>6.89</v>
      </c>
      <c r="N808" s="11">
        <v>132.1</v>
      </c>
      <c r="O808" s="11">
        <v>84.3</v>
      </c>
      <c r="P808" s="11">
        <v>94.52</v>
      </c>
      <c r="Q808" s="11" t="s">
        <v>4</v>
      </c>
      <c r="R808" s="11">
        <f t="shared" si="1"/>
        <v>0</v>
      </c>
      <c r="S808" s="11" t="s">
        <v>5</v>
      </c>
      <c r="T808" s="11">
        <f t="shared" si="2"/>
        <v>0</v>
      </c>
      <c r="U808" s="11" t="s">
        <v>6</v>
      </c>
      <c r="V808" s="11" t="s">
        <v>6</v>
      </c>
    </row>
    <row r="809" spans="1:22" ht="15.75" customHeight="1" x14ac:dyDescent="0.2">
      <c r="A809" s="11" t="s">
        <v>1721</v>
      </c>
      <c r="B809" s="11" t="s">
        <v>1</v>
      </c>
      <c r="C809" s="11" t="s">
        <v>47</v>
      </c>
      <c r="D809" s="12">
        <v>45414</v>
      </c>
      <c r="E809" s="12" t="str">
        <f t="shared" si="0"/>
        <v>2024</v>
      </c>
      <c r="F809" s="11" t="s">
        <v>23</v>
      </c>
      <c r="G809" s="11">
        <v>21.23</v>
      </c>
      <c r="H809" s="11">
        <v>56.01</v>
      </c>
      <c r="I809" s="11">
        <v>326</v>
      </c>
      <c r="J809" s="11">
        <v>38.4</v>
      </c>
      <c r="K809" s="11">
        <v>7.21</v>
      </c>
      <c r="L809" s="11">
        <v>99.25</v>
      </c>
      <c r="M809" s="11">
        <v>6.74</v>
      </c>
      <c r="N809" s="11">
        <v>122.3</v>
      </c>
      <c r="O809" s="11">
        <v>86.17</v>
      </c>
      <c r="P809" s="11">
        <v>94.28</v>
      </c>
      <c r="Q809" s="11" t="s">
        <v>4</v>
      </c>
      <c r="R809" s="11">
        <f t="shared" si="1"/>
        <v>0</v>
      </c>
      <c r="S809" s="11" t="s">
        <v>5</v>
      </c>
      <c r="T809" s="11">
        <f t="shared" si="2"/>
        <v>0</v>
      </c>
      <c r="U809" s="11" t="s">
        <v>6</v>
      </c>
      <c r="V809" s="11" t="s">
        <v>6</v>
      </c>
    </row>
    <row r="810" spans="1:22" ht="15.75" customHeight="1" x14ac:dyDescent="0.2">
      <c r="A810" s="11" t="s">
        <v>2189</v>
      </c>
      <c r="B810" s="11" t="s">
        <v>1</v>
      </c>
      <c r="C810" s="11" t="s">
        <v>21</v>
      </c>
      <c r="D810" s="12">
        <v>45736</v>
      </c>
      <c r="E810" s="12" t="str">
        <f t="shared" si="0"/>
        <v>2025</v>
      </c>
      <c r="F810" s="11" t="s">
        <v>3</v>
      </c>
      <c r="G810" s="11">
        <v>22.21</v>
      </c>
      <c r="H810" s="11">
        <v>39.94</v>
      </c>
      <c r="I810" s="11">
        <v>331</v>
      </c>
      <c r="J810" s="11">
        <v>34.200000000000003</v>
      </c>
      <c r="K810" s="11">
        <v>6.7</v>
      </c>
      <c r="L810" s="11">
        <v>98.59</v>
      </c>
      <c r="M810" s="11">
        <v>6.7</v>
      </c>
      <c r="N810" s="11">
        <v>123.1</v>
      </c>
      <c r="O810" s="11">
        <v>89.24</v>
      </c>
      <c r="P810" s="11">
        <v>94.28</v>
      </c>
      <c r="Q810" s="11" t="s">
        <v>4</v>
      </c>
      <c r="R810" s="11">
        <f t="shared" si="1"/>
        <v>0</v>
      </c>
      <c r="S810" s="11" t="s">
        <v>5</v>
      </c>
      <c r="T810" s="11">
        <f t="shared" si="2"/>
        <v>0</v>
      </c>
      <c r="U810" s="11" t="s">
        <v>6</v>
      </c>
      <c r="V810" s="11" t="s">
        <v>6</v>
      </c>
    </row>
    <row r="811" spans="1:22" ht="15.75" hidden="1" customHeight="1" x14ac:dyDescent="0.2">
      <c r="A811" s="11" t="s">
        <v>169</v>
      </c>
      <c r="B811" s="11" t="s">
        <v>34</v>
      </c>
      <c r="C811" s="11" t="s">
        <v>47</v>
      </c>
      <c r="D811" s="12">
        <v>45629</v>
      </c>
      <c r="E811" s="12" t="str">
        <f t="shared" si="0"/>
        <v>2024</v>
      </c>
      <c r="F811" s="11" t="s">
        <v>37</v>
      </c>
      <c r="G811" s="11">
        <v>20.56</v>
      </c>
      <c r="H811" s="11">
        <v>43.45</v>
      </c>
      <c r="I811" s="11">
        <v>340</v>
      </c>
      <c r="J811" s="11">
        <v>43.7</v>
      </c>
      <c r="K811" s="11">
        <v>8.07</v>
      </c>
      <c r="L811" s="11">
        <v>98.73</v>
      </c>
      <c r="M811" s="11">
        <v>6.88</v>
      </c>
      <c r="N811" s="11">
        <v>125.5</v>
      </c>
      <c r="O811" s="11">
        <v>86.78</v>
      </c>
      <c r="P811" s="11">
        <v>94.51</v>
      </c>
      <c r="Q811" s="11" t="s">
        <v>4</v>
      </c>
      <c r="R811" s="11">
        <f t="shared" si="1"/>
        <v>0</v>
      </c>
      <c r="S811" s="11" t="s">
        <v>5</v>
      </c>
      <c r="T811" s="11">
        <f t="shared" si="2"/>
        <v>0</v>
      </c>
      <c r="U811" s="11" t="s">
        <v>6</v>
      </c>
      <c r="V811" s="11" t="s">
        <v>6</v>
      </c>
    </row>
    <row r="812" spans="1:22" ht="15.75" hidden="1" customHeight="1" x14ac:dyDescent="0.2">
      <c r="A812" s="11" t="s">
        <v>246</v>
      </c>
      <c r="B812" s="11" t="s">
        <v>58</v>
      </c>
      <c r="C812" s="11" t="s">
        <v>47</v>
      </c>
      <c r="D812" s="12">
        <v>45952</v>
      </c>
      <c r="E812" s="12" t="str">
        <f t="shared" si="0"/>
        <v>2025</v>
      </c>
      <c r="F812" s="11" t="s">
        <v>23</v>
      </c>
      <c r="G812" s="11">
        <v>21.63</v>
      </c>
      <c r="H812" s="11">
        <v>41.01</v>
      </c>
      <c r="I812" s="11">
        <v>319</v>
      </c>
      <c r="J812" s="11">
        <v>50.7</v>
      </c>
      <c r="K812" s="11">
        <v>7.87</v>
      </c>
      <c r="L812" s="11">
        <v>99.61</v>
      </c>
      <c r="M812" s="11">
        <v>7.06</v>
      </c>
      <c r="N812" s="11">
        <v>112.2</v>
      </c>
      <c r="O812" s="11">
        <v>84.67</v>
      </c>
      <c r="P812" s="11">
        <v>94.51</v>
      </c>
      <c r="Q812" s="11" t="s">
        <v>4</v>
      </c>
      <c r="R812" s="11">
        <f t="shared" si="1"/>
        <v>0</v>
      </c>
      <c r="S812" s="11" t="s">
        <v>5</v>
      </c>
      <c r="T812" s="11">
        <f t="shared" si="2"/>
        <v>0</v>
      </c>
      <c r="U812" s="11" t="s">
        <v>6</v>
      </c>
      <c r="V812" s="11" t="s">
        <v>6</v>
      </c>
    </row>
    <row r="813" spans="1:22" ht="15.75" hidden="1" customHeight="1" x14ac:dyDescent="0.2">
      <c r="A813" s="11" t="s">
        <v>1165</v>
      </c>
      <c r="B813" s="11" t="s">
        <v>58</v>
      </c>
      <c r="C813" s="11" t="s">
        <v>21</v>
      </c>
      <c r="D813" s="12">
        <v>45600</v>
      </c>
      <c r="E813" s="12" t="str">
        <f t="shared" si="0"/>
        <v>2024</v>
      </c>
      <c r="F813" s="11" t="s">
        <v>93</v>
      </c>
      <c r="G813" s="11">
        <v>21.58</v>
      </c>
      <c r="H813" s="11">
        <v>50.72</v>
      </c>
      <c r="I813" s="11">
        <v>304</v>
      </c>
      <c r="J813" s="11">
        <v>40.4</v>
      </c>
      <c r="K813" s="11">
        <v>7.09</v>
      </c>
      <c r="L813" s="11">
        <v>99.02</v>
      </c>
      <c r="M813" s="11">
        <v>6.99</v>
      </c>
      <c r="N813" s="11">
        <v>120.5</v>
      </c>
      <c r="O813" s="11">
        <v>91.35</v>
      </c>
      <c r="P813" s="11">
        <v>94.51</v>
      </c>
      <c r="Q813" s="11" t="s">
        <v>4</v>
      </c>
      <c r="R813" s="11">
        <f t="shared" si="1"/>
        <v>0</v>
      </c>
      <c r="S813" s="11" t="s">
        <v>5</v>
      </c>
      <c r="T813" s="11">
        <f t="shared" si="2"/>
        <v>0</v>
      </c>
      <c r="U813" s="11" t="s">
        <v>6</v>
      </c>
      <c r="V813" s="11" t="s">
        <v>6</v>
      </c>
    </row>
    <row r="814" spans="1:22" ht="15.75" hidden="1" customHeight="1" x14ac:dyDescent="0.2">
      <c r="A814" s="11" t="s">
        <v>1255</v>
      </c>
      <c r="B814" s="11" t="s">
        <v>20</v>
      </c>
      <c r="C814" s="11" t="s">
        <v>21</v>
      </c>
      <c r="D814" s="12">
        <v>45967</v>
      </c>
      <c r="E814" s="12" t="str">
        <f t="shared" si="0"/>
        <v>2025</v>
      </c>
      <c r="F814" s="11" t="s">
        <v>23</v>
      </c>
      <c r="G814" s="11">
        <v>20.46</v>
      </c>
      <c r="H814" s="11">
        <v>42.75</v>
      </c>
      <c r="I814" s="11">
        <v>301</v>
      </c>
      <c r="J814" s="11">
        <v>51</v>
      </c>
      <c r="K814" s="11">
        <v>7.14</v>
      </c>
      <c r="L814" s="11">
        <v>99.23</v>
      </c>
      <c r="M814" s="11">
        <v>6.96</v>
      </c>
      <c r="N814" s="11">
        <v>127.4</v>
      </c>
      <c r="O814" s="11">
        <v>85.76</v>
      </c>
      <c r="P814" s="11">
        <v>94.51</v>
      </c>
      <c r="Q814" s="11" t="s">
        <v>4</v>
      </c>
      <c r="R814" s="11">
        <f t="shared" si="1"/>
        <v>0</v>
      </c>
      <c r="S814" s="11" t="s">
        <v>5</v>
      </c>
      <c r="T814" s="11">
        <f t="shared" si="2"/>
        <v>0</v>
      </c>
      <c r="U814" s="11" t="s">
        <v>6</v>
      </c>
      <c r="V814" s="11" t="s">
        <v>6</v>
      </c>
    </row>
    <row r="815" spans="1:22" ht="15.75" customHeight="1" x14ac:dyDescent="0.2">
      <c r="A815" s="11" t="s">
        <v>2396</v>
      </c>
      <c r="B815" s="11" t="s">
        <v>1</v>
      </c>
      <c r="C815" s="11" t="s">
        <v>47</v>
      </c>
      <c r="D815" s="12">
        <v>45722</v>
      </c>
      <c r="E815" s="12" t="str">
        <f t="shared" si="0"/>
        <v>2025</v>
      </c>
      <c r="F815" s="11" t="s">
        <v>3</v>
      </c>
      <c r="G815" s="11">
        <v>21.9</v>
      </c>
      <c r="H815" s="11">
        <v>43.57</v>
      </c>
      <c r="I815" s="11">
        <v>340</v>
      </c>
      <c r="J815" s="11">
        <v>28.9</v>
      </c>
      <c r="K815" s="11">
        <v>6.64</v>
      </c>
      <c r="L815" s="11">
        <v>99.11</v>
      </c>
      <c r="M815" s="11">
        <v>6.69</v>
      </c>
      <c r="N815" s="11">
        <v>118.6</v>
      </c>
      <c r="O815" s="11">
        <v>93.1</v>
      </c>
      <c r="P815" s="11">
        <v>94.28</v>
      </c>
      <c r="Q815" s="11" t="s">
        <v>4</v>
      </c>
      <c r="R815" s="11">
        <f t="shared" si="1"/>
        <v>0</v>
      </c>
      <c r="S815" s="11" t="s">
        <v>5</v>
      </c>
      <c r="T815" s="11">
        <f t="shared" si="2"/>
        <v>0</v>
      </c>
      <c r="U815" s="11" t="s">
        <v>6</v>
      </c>
      <c r="V815" s="11" t="s">
        <v>6</v>
      </c>
    </row>
    <row r="816" spans="1:22" ht="15.75" hidden="1" customHeight="1" x14ac:dyDescent="0.2">
      <c r="A816" s="11" t="s">
        <v>512</v>
      </c>
      <c r="B816" s="11" t="s">
        <v>34</v>
      </c>
      <c r="C816" s="11" t="s">
        <v>47</v>
      </c>
      <c r="D816" s="12">
        <v>45563</v>
      </c>
      <c r="E816" s="12" t="str">
        <f t="shared" si="0"/>
        <v>2024</v>
      </c>
      <c r="F816" s="11" t="s">
        <v>3</v>
      </c>
      <c r="G816" s="11">
        <v>22.04</v>
      </c>
      <c r="H816" s="11">
        <v>48.27</v>
      </c>
      <c r="I816" s="11">
        <v>334</v>
      </c>
      <c r="J816" s="11">
        <v>41</v>
      </c>
      <c r="K816" s="11">
        <v>7.01</v>
      </c>
      <c r="L816" s="11">
        <v>99</v>
      </c>
      <c r="M816" s="11">
        <v>6.96</v>
      </c>
      <c r="N816" s="11">
        <v>127</v>
      </c>
      <c r="O816" s="11">
        <v>86.75</v>
      </c>
      <c r="P816" s="11">
        <v>94.51</v>
      </c>
      <c r="Q816" s="11" t="s">
        <v>4</v>
      </c>
      <c r="R816" s="11">
        <f t="shared" si="1"/>
        <v>0</v>
      </c>
      <c r="S816" s="11" t="s">
        <v>5</v>
      </c>
      <c r="T816" s="11">
        <f t="shared" si="2"/>
        <v>0</v>
      </c>
      <c r="U816" s="11" t="s">
        <v>6</v>
      </c>
      <c r="V816" s="11" t="s">
        <v>6</v>
      </c>
    </row>
    <row r="817" spans="1:22" ht="15.75" hidden="1" customHeight="1" x14ac:dyDescent="0.2">
      <c r="A817" s="11" t="s">
        <v>2266</v>
      </c>
      <c r="B817" s="11" t="s">
        <v>20</v>
      </c>
      <c r="C817" s="11" t="s">
        <v>21</v>
      </c>
      <c r="D817" s="12">
        <v>45797</v>
      </c>
      <c r="E817" s="12" t="str">
        <f t="shared" si="0"/>
        <v>2025</v>
      </c>
      <c r="F817" s="11" t="s">
        <v>3</v>
      </c>
      <c r="G817" s="11">
        <v>20.420000000000002</v>
      </c>
      <c r="H817" s="11">
        <v>38.89</v>
      </c>
      <c r="I817" s="11">
        <v>302</v>
      </c>
      <c r="J817" s="11">
        <v>45.6</v>
      </c>
      <c r="K817" s="11">
        <v>8.1300000000000008</v>
      </c>
      <c r="L817" s="11">
        <v>98.95</v>
      </c>
      <c r="M817" s="11">
        <v>7</v>
      </c>
      <c r="N817" s="11">
        <v>141.9</v>
      </c>
      <c r="O817" s="11">
        <v>86.36</v>
      </c>
      <c r="P817" s="11">
        <v>94.51</v>
      </c>
      <c r="Q817" s="11" t="s">
        <v>4</v>
      </c>
      <c r="R817" s="11">
        <f t="shared" si="1"/>
        <v>0</v>
      </c>
      <c r="S817" s="11" t="s">
        <v>5</v>
      </c>
      <c r="T817" s="11">
        <f t="shared" si="2"/>
        <v>0</v>
      </c>
      <c r="U817" s="11" t="s">
        <v>6</v>
      </c>
      <c r="V817" s="11" t="s">
        <v>6</v>
      </c>
    </row>
    <row r="818" spans="1:22" ht="15.75" customHeight="1" x14ac:dyDescent="0.2">
      <c r="A818" s="11" t="s">
        <v>2966</v>
      </c>
      <c r="B818" s="11" t="s">
        <v>1</v>
      </c>
      <c r="C818" s="11" t="s">
        <v>21</v>
      </c>
      <c r="D818" s="12">
        <v>45419</v>
      </c>
      <c r="E818" s="12" t="str">
        <f t="shared" si="0"/>
        <v>2024</v>
      </c>
      <c r="F818" s="11" t="s">
        <v>93</v>
      </c>
      <c r="G818" s="11">
        <v>25.61</v>
      </c>
      <c r="H818" s="11">
        <v>51.97</v>
      </c>
      <c r="I818" s="11">
        <v>354</v>
      </c>
      <c r="J818" s="11">
        <v>43.8</v>
      </c>
      <c r="K818" s="11">
        <v>5.57</v>
      </c>
      <c r="L818" s="11">
        <v>99.28</v>
      </c>
      <c r="M818" s="11">
        <v>6.86</v>
      </c>
      <c r="N818" s="11">
        <v>131.4</v>
      </c>
      <c r="O818" s="11">
        <v>83.99</v>
      </c>
      <c r="P818" s="11">
        <v>94.28</v>
      </c>
      <c r="Q818" s="11" t="s">
        <v>4</v>
      </c>
      <c r="R818" s="11">
        <f t="shared" si="1"/>
        <v>0</v>
      </c>
      <c r="S818" s="11" t="s">
        <v>5</v>
      </c>
      <c r="T818" s="11">
        <f t="shared" si="2"/>
        <v>0</v>
      </c>
      <c r="U818" s="11" t="s">
        <v>6</v>
      </c>
      <c r="V818" s="11" t="s">
        <v>6</v>
      </c>
    </row>
    <row r="819" spans="1:22" ht="15.75" customHeight="1" x14ac:dyDescent="0.2">
      <c r="A819" s="11" t="s">
        <v>1620</v>
      </c>
      <c r="B819" s="11" t="s">
        <v>1</v>
      </c>
      <c r="C819" s="11" t="s">
        <v>47</v>
      </c>
      <c r="D819" s="12">
        <v>45486</v>
      </c>
      <c r="E819" s="12" t="str">
        <f t="shared" si="0"/>
        <v>2024</v>
      </c>
      <c r="F819" s="11" t="s">
        <v>93</v>
      </c>
      <c r="G819" s="11">
        <v>20.93</v>
      </c>
      <c r="H819" s="11">
        <v>35.79</v>
      </c>
      <c r="I819" s="11">
        <v>324</v>
      </c>
      <c r="J819" s="11">
        <v>43.4</v>
      </c>
      <c r="K819" s="11">
        <v>6.51</v>
      </c>
      <c r="L819" s="11">
        <v>99.08</v>
      </c>
      <c r="M819" s="11">
        <v>6.51</v>
      </c>
      <c r="N819" s="11">
        <v>125.6</v>
      </c>
      <c r="O819" s="11">
        <v>89.35</v>
      </c>
      <c r="P819" s="11">
        <v>94.29</v>
      </c>
      <c r="Q819" s="11" t="s">
        <v>4</v>
      </c>
      <c r="R819" s="11">
        <f t="shared" si="1"/>
        <v>0</v>
      </c>
      <c r="S819" s="11" t="s">
        <v>5</v>
      </c>
      <c r="T819" s="11">
        <f t="shared" si="2"/>
        <v>0</v>
      </c>
      <c r="U819" s="11" t="s">
        <v>6</v>
      </c>
      <c r="V819" s="11" t="s">
        <v>6</v>
      </c>
    </row>
    <row r="820" spans="1:22" ht="15.75" hidden="1" customHeight="1" x14ac:dyDescent="0.2">
      <c r="A820" s="11" t="s">
        <v>284</v>
      </c>
      <c r="B820" s="11" t="s">
        <v>34</v>
      </c>
      <c r="C820" s="11" t="s">
        <v>21</v>
      </c>
      <c r="D820" s="12">
        <v>45527</v>
      </c>
      <c r="E820" s="12" t="str">
        <f t="shared" si="0"/>
        <v>2024</v>
      </c>
      <c r="F820" s="11" t="s">
        <v>3</v>
      </c>
      <c r="G820" s="11">
        <v>21.94</v>
      </c>
      <c r="H820" s="11">
        <v>46.87</v>
      </c>
      <c r="I820" s="11">
        <v>307</v>
      </c>
      <c r="J820" s="11">
        <v>47.2</v>
      </c>
      <c r="K820" s="11">
        <v>7.13</v>
      </c>
      <c r="L820" s="11">
        <v>98.98</v>
      </c>
      <c r="M820" s="11">
        <v>7.03</v>
      </c>
      <c r="N820" s="11">
        <v>131.69999999999999</v>
      </c>
      <c r="O820" s="11">
        <v>82.99</v>
      </c>
      <c r="P820" s="11">
        <v>94.5</v>
      </c>
      <c r="Q820" s="11" t="s">
        <v>4</v>
      </c>
      <c r="R820" s="11">
        <f t="shared" si="1"/>
        <v>0</v>
      </c>
      <c r="S820" s="11" t="s">
        <v>50</v>
      </c>
      <c r="T820" s="11">
        <f t="shared" si="2"/>
        <v>1</v>
      </c>
      <c r="U820" s="11" t="s">
        <v>244</v>
      </c>
      <c r="V820" s="11" t="s">
        <v>89</v>
      </c>
    </row>
    <row r="821" spans="1:22" ht="15.75" hidden="1" customHeight="1" x14ac:dyDescent="0.2">
      <c r="A821" s="11" t="s">
        <v>1315</v>
      </c>
      <c r="B821" s="11" t="s">
        <v>58</v>
      </c>
      <c r="C821" s="11" t="s">
        <v>35</v>
      </c>
      <c r="D821" s="12">
        <v>45343</v>
      </c>
      <c r="E821" s="12" t="str">
        <f t="shared" si="0"/>
        <v>2024</v>
      </c>
      <c r="F821" s="11" t="s">
        <v>23</v>
      </c>
      <c r="G821" s="11">
        <v>20.79</v>
      </c>
      <c r="H821" s="11">
        <v>51.44</v>
      </c>
      <c r="I821" s="11">
        <v>306</v>
      </c>
      <c r="J821" s="11">
        <v>38.200000000000003</v>
      </c>
      <c r="K821" s="11">
        <v>7.68</v>
      </c>
      <c r="L821" s="11">
        <v>99.36</v>
      </c>
      <c r="M821" s="11">
        <v>6.89</v>
      </c>
      <c r="N821" s="11">
        <v>110.4</v>
      </c>
      <c r="O821" s="11">
        <v>90.05</v>
      </c>
      <c r="P821" s="11">
        <v>94.5</v>
      </c>
      <c r="Q821" s="11" t="s">
        <v>4</v>
      </c>
      <c r="R821" s="11">
        <f t="shared" si="1"/>
        <v>0</v>
      </c>
      <c r="S821" s="11" t="s">
        <v>5</v>
      </c>
      <c r="T821" s="11">
        <f t="shared" si="2"/>
        <v>0</v>
      </c>
      <c r="U821" s="11" t="s">
        <v>6</v>
      </c>
      <c r="V821" s="11" t="s">
        <v>6</v>
      </c>
    </row>
    <row r="822" spans="1:22" ht="15.75" hidden="1" customHeight="1" x14ac:dyDescent="0.2">
      <c r="A822" s="11" t="s">
        <v>1318</v>
      </c>
      <c r="B822" s="11" t="s">
        <v>20</v>
      </c>
      <c r="C822" s="11" t="s">
        <v>21</v>
      </c>
      <c r="D822" s="12">
        <v>45679</v>
      </c>
      <c r="E822" s="12" t="str">
        <f t="shared" si="0"/>
        <v>2025</v>
      </c>
      <c r="F822" s="11" t="s">
        <v>37</v>
      </c>
      <c r="G822" s="11">
        <v>21.93</v>
      </c>
      <c r="H822" s="11">
        <v>42.67</v>
      </c>
      <c r="I822" s="11">
        <v>292</v>
      </c>
      <c r="J822" s="11">
        <v>49.1</v>
      </c>
      <c r="K822" s="11">
        <v>8.4499999999999993</v>
      </c>
      <c r="L822" s="11">
        <v>98.72</v>
      </c>
      <c r="M822" s="11">
        <v>6.98</v>
      </c>
      <c r="N822" s="11">
        <v>151.69999999999999</v>
      </c>
      <c r="O822" s="11">
        <v>88.29</v>
      </c>
      <c r="P822" s="11">
        <v>94.5</v>
      </c>
      <c r="Q822" s="11" t="s">
        <v>4</v>
      </c>
      <c r="R822" s="11">
        <f t="shared" si="1"/>
        <v>0</v>
      </c>
      <c r="S822" s="11" t="s">
        <v>5</v>
      </c>
      <c r="T822" s="11">
        <f t="shared" si="2"/>
        <v>0</v>
      </c>
      <c r="U822" s="11" t="s">
        <v>6</v>
      </c>
      <c r="V822" s="11" t="s">
        <v>6</v>
      </c>
    </row>
    <row r="823" spans="1:22" ht="15.75" hidden="1" customHeight="1" x14ac:dyDescent="0.2">
      <c r="A823" s="11" t="s">
        <v>514</v>
      </c>
      <c r="B823" s="11" t="s">
        <v>34</v>
      </c>
      <c r="C823" s="11" t="s">
        <v>47</v>
      </c>
      <c r="D823" s="12">
        <v>45406</v>
      </c>
      <c r="E823" s="12" t="str">
        <f t="shared" si="0"/>
        <v>2024</v>
      </c>
      <c r="F823" s="11" t="s">
        <v>37</v>
      </c>
      <c r="G823" s="11">
        <v>22.45</v>
      </c>
      <c r="H823" s="11">
        <v>42.98</v>
      </c>
      <c r="I823" s="11">
        <v>312</v>
      </c>
      <c r="J823" s="11">
        <v>45.2</v>
      </c>
      <c r="K823" s="11">
        <v>8.1300000000000008</v>
      </c>
      <c r="L823" s="11">
        <v>98.53</v>
      </c>
      <c r="M823" s="11">
        <v>6.9</v>
      </c>
      <c r="N823" s="11">
        <v>128.1</v>
      </c>
      <c r="O823" s="11">
        <v>88.71</v>
      </c>
      <c r="P823" s="11">
        <v>94.5</v>
      </c>
      <c r="Q823" s="11" t="s">
        <v>4</v>
      </c>
      <c r="R823" s="11">
        <f t="shared" si="1"/>
        <v>0</v>
      </c>
      <c r="S823" s="11" t="s">
        <v>5</v>
      </c>
      <c r="T823" s="11">
        <f t="shared" si="2"/>
        <v>0</v>
      </c>
      <c r="U823" s="11" t="s">
        <v>6</v>
      </c>
      <c r="V823" s="11" t="s">
        <v>6</v>
      </c>
    </row>
    <row r="824" spans="1:22" ht="15.75" customHeight="1" x14ac:dyDescent="0.2">
      <c r="A824" s="11" t="s">
        <v>1811</v>
      </c>
      <c r="B824" s="11" t="s">
        <v>1</v>
      </c>
      <c r="C824" s="11" t="s">
        <v>21</v>
      </c>
      <c r="D824" s="12">
        <v>45539</v>
      </c>
      <c r="E824" s="12" t="str">
        <f t="shared" si="0"/>
        <v>2024</v>
      </c>
      <c r="F824" s="11" t="s">
        <v>37</v>
      </c>
      <c r="G824" s="11">
        <v>22.34</v>
      </c>
      <c r="H824" s="11">
        <v>43.37</v>
      </c>
      <c r="I824" s="11">
        <v>349</v>
      </c>
      <c r="J824" s="11">
        <v>38.5</v>
      </c>
      <c r="K824" s="11">
        <v>6.46</v>
      </c>
      <c r="L824" s="11">
        <v>99.69</v>
      </c>
      <c r="M824" s="11">
        <v>6.69</v>
      </c>
      <c r="N824" s="11">
        <v>122.5</v>
      </c>
      <c r="O824" s="11">
        <v>92.52</v>
      </c>
      <c r="P824" s="11">
        <v>94.29</v>
      </c>
      <c r="Q824" s="11" t="s">
        <v>4</v>
      </c>
      <c r="R824" s="11">
        <f t="shared" si="1"/>
        <v>0</v>
      </c>
      <c r="S824" s="11" t="s">
        <v>5</v>
      </c>
      <c r="T824" s="11">
        <f t="shared" si="2"/>
        <v>0</v>
      </c>
      <c r="U824" s="11" t="s">
        <v>6</v>
      </c>
      <c r="V824" s="11" t="s">
        <v>6</v>
      </c>
    </row>
    <row r="825" spans="1:22" ht="15.75" hidden="1" customHeight="1" x14ac:dyDescent="0.2">
      <c r="A825" s="11" t="s">
        <v>2814</v>
      </c>
      <c r="B825" s="11" t="s">
        <v>58</v>
      </c>
      <c r="C825" s="11" t="s">
        <v>35</v>
      </c>
      <c r="D825" s="12">
        <v>45682</v>
      </c>
      <c r="E825" s="12" t="str">
        <f t="shared" si="0"/>
        <v>2025</v>
      </c>
      <c r="F825" s="11" t="s">
        <v>23</v>
      </c>
      <c r="G825" s="11">
        <v>22.41</v>
      </c>
      <c r="H825" s="11">
        <v>46.07</v>
      </c>
      <c r="I825" s="11">
        <v>310</v>
      </c>
      <c r="J825" s="11">
        <v>39.6</v>
      </c>
      <c r="K825" s="11">
        <v>7.07</v>
      </c>
      <c r="L825" s="11">
        <v>99.14</v>
      </c>
      <c r="M825" s="11">
        <v>6.87</v>
      </c>
      <c r="N825" s="11">
        <v>134.9</v>
      </c>
      <c r="O825" s="11">
        <v>86.68</v>
      </c>
      <c r="P825" s="11">
        <v>94.5</v>
      </c>
      <c r="Q825" s="11" t="s">
        <v>4</v>
      </c>
      <c r="R825" s="11">
        <f t="shared" si="1"/>
        <v>0</v>
      </c>
      <c r="S825" s="11" t="s">
        <v>5</v>
      </c>
      <c r="T825" s="11">
        <f t="shared" si="2"/>
        <v>0</v>
      </c>
      <c r="U825" s="11" t="s">
        <v>6</v>
      </c>
      <c r="V825" s="11" t="s">
        <v>6</v>
      </c>
    </row>
    <row r="826" spans="1:22" ht="15.75" customHeight="1" x14ac:dyDescent="0.2">
      <c r="A826" s="11" t="s">
        <v>2112</v>
      </c>
      <c r="B826" s="11" t="s">
        <v>1</v>
      </c>
      <c r="C826" s="11" t="s">
        <v>35</v>
      </c>
      <c r="D826" s="12">
        <v>45751</v>
      </c>
      <c r="E826" s="12" t="str">
        <f t="shared" si="0"/>
        <v>2025</v>
      </c>
      <c r="F826" s="11" t="s">
        <v>93</v>
      </c>
      <c r="G826" s="11">
        <v>22.35</v>
      </c>
      <c r="H826" s="11">
        <v>43.57</v>
      </c>
      <c r="I826" s="11">
        <v>349</v>
      </c>
      <c r="J826" s="11">
        <v>35.1</v>
      </c>
      <c r="K826" s="11">
        <v>7.67</v>
      </c>
      <c r="L826" s="11">
        <v>98.88</v>
      </c>
      <c r="M826" s="11">
        <v>6.71</v>
      </c>
      <c r="N826" s="11">
        <v>117.1</v>
      </c>
      <c r="O826" s="11">
        <v>88.43</v>
      </c>
      <c r="P826" s="11">
        <v>94.3</v>
      </c>
      <c r="Q826" s="11" t="s">
        <v>4</v>
      </c>
      <c r="R826" s="11">
        <f t="shared" si="1"/>
        <v>0</v>
      </c>
      <c r="S826" s="11" t="s">
        <v>5</v>
      </c>
      <c r="T826" s="11">
        <f t="shared" si="2"/>
        <v>0</v>
      </c>
      <c r="U826" s="11" t="s">
        <v>6</v>
      </c>
      <c r="V826" s="11" t="s">
        <v>6</v>
      </c>
    </row>
    <row r="827" spans="1:22" ht="15.75" hidden="1" customHeight="1" x14ac:dyDescent="0.2">
      <c r="A827" s="11" t="s">
        <v>2885</v>
      </c>
      <c r="B827" s="11" t="s">
        <v>58</v>
      </c>
      <c r="C827" s="13" t="s">
        <v>35</v>
      </c>
      <c r="D827" s="12">
        <v>45651</v>
      </c>
      <c r="E827" s="12" t="str">
        <f t="shared" si="0"/>
        <v>2024</v>
      </c>
      <c r="F827" s="11" t="s">
        <v>23</v>
      </c>
      <c r="G827" s="14"/>
      <c r="H827" s="11">
        <v>33.14</v>
      </c>
      <c r="I827" s="11">
        <v>338</v>
      </c>
      <c r="J827" s="11">
        <v>37.799999999999997</v>
      </c>
      <c r="K827" s="11">
        <v>6.19</v>
      </c>
      <c r="L827" s="11">
        <v>99.31</v>
      </c>
      <c r="M827" s="11">
        <v>6.77</v>
      </c>
      <c r="N827" s="11">
        <v>133.6</v>
      </c>
      <c r="O827" s="11">
        <v>87.74</v>
      </c>
      <c r="P827" s="11">
        <v>94.5</v>
      </c>
      <c r="Q827" s="11" t="s">
        <v>4</v>
      </c>
      <c r="R827" s="11">
        <f t="shared" si="1"/>
        <v>0</v>
      </c>
      <c r="S827" s="11" t="s">
        <v>5</v>
      </c>
      <c r="T827" s="11">
        <f t="shared" si="2"/>
        <v>0</v>
      </c>
      <c r="U827" s="11" t="s">
        <v>6</v>
      </c>
      <c r="V827" s="11" t="s">
        <v>6</v>
      </c>
    </row>
    <row r="828" spans="1:22" ht="15.75" hidden="1" customHeight="1" x14ac:dyDescent="0.2">
      <c r="A828" s="11" t="s">
        <v>309</v>
      </c>
      <c r="B828" s="11" t="s">
        <v>20</v>
      </c>
      <c r="C828" s="11" t="s">
        <v>35</v>
      </c>
      <c r="D828" s="12">
        <v>45318</v>
      </c>
      <c r="E828" s="12" t="str">
        <f t="shared" si="0"/>
        <v>2024</v>
      </c>
      <c r="F828" s="11" t="s">
        <v>23</v>
      </c>
      <c r="G828" s="11">
        <v>21.73</v>
      </c>
      <c r="H828" s="11">
        <v>41.31</v>
      </c>
      <c r="I828" s="11">
        <v>321</v>
      </c>
      <c r="J828" s="11">
        <v>47.1</v>
      </c>
      <c r="K828" s="11">
        <v>7.92</v>
      </c>
      <c r="L828" s="11">
        <v>99.73</v>
      </c>
      <c r="M828" s="11">
        <v>7.01</v>
      </c>
      <c r="N828" s="11">
        <v>131.69999999999999</v>
      </c>
      <c r="O828" s="11">
        <v>84.35</v>
      </c>
      <c r="P828" s="11">
        <v>94.49</v>
      </c>
      <c r="Q828" s="11" t="s">
        <v>4</v>
      </c>
      <c r="R828" s="11">
        <f t="shared" si="1"/>
        <v>0</v>
      </c>
      <c r="S828" s="11" t="s">
        <v>5</v>
      </c>
      <c r="T828" s="11">
        <f t="shared" si="2"/>
        <v>0</v>
      </c>
      <c r="U828" s="11" t="s">
        <v>6</v>
      </c>
      <c r="V828" s="11" t="s">
        <v>6</v>
      </c>
    </row>
    <row r="829" spans="1:22" ht="15.75" hidden="1" customHeight="1" x14ac:dyDescent="0.2">
      <c r="A829" s="11" t="s">
        <v>1281</v>
      </c>
      <c r="B829" s="11" t="s">
        <v>20</v>
      </c>
      <c r="C829" s="13" t="s">
        <v>35</v>
      </c>
      <c r="D829" s="12">
        <v>45854</v>
      </c>
      <c r="E829" s="12" t="str">
        <f t="shared" si="0"/>
        <v>2025</v>
      </c>
      <c r="F829" s="11" t="s">
        <v>37</v>
      </c>
      <c r="G829" s="11">
        <v>20.89</v>
      </c>
      <c r="H829" s="11">
        <v>38</v>
      </c>
      <c r="I829" s="11">
        <v>305</v>
      </c>
      <c r="J829" s="11">
        <v>47.7</v>
      </c>
      <c r="K829" s="11">
        <v>7.01</v>
      </c>
      <c r="L829" s="11">
        <v>99</v>
      </c>
      <c r="M829" s="11">
        <v>7.03</v>
      </c>
      <c r="N829" s="11">
        <v>155.4</v>
      </c>
      <c r="O829" s="11">
        <v>85.95</v>
      </c>
      <c r="P829" s="11">
        <v>94.49</v>
      </c>
      <c r="Q829" s="11" t="s">
        <v>4</v>
      </c>
      <c r="R829" s="11">
        <f t="shared" si="1"/>
        <v>0</v>
      </c>
      <c r="S829" s="11" t="s">
        <v>5</v>
      </c>
      <c r="T829" s="11">
        <f t="shared" si="2"/>
        <v>0</v>
      </c>
      <c r="U829" s="11" t="s">
        <v>6</v>
      </c>
      <c r="V829" s="11" t="s">
        <v>6</v>
      </c>
    </row>
    <row r="830" spans="1:22" ht="15.75" customHeight="1" x14ac:dyDescent="0.2">
      <c r="A830" s="11" t="s">
        <v>2153</v>
      </c>
      <c r="B830" s="11" t="s">
        <v>1</v>
      </c>
      <c r="C830" s="11" t="s">
        <v>21</v>
      </c>
      <c r="D830" s="12">
        <v>45531</v>
      </c>
      <c r="E830" s="12" t="str">
        <f t="shared" si="0"/>
        <v>2024</v>
      </c>
      <c r="F830" s="11" t="s">
        <v>23</v>
      </c>
      <c r="G830" s="11">
        <v>21.89</v>
      </c>
      <c r="H830" s="11">
        <v>39.049999999999997</v>
      </c>
      <c r="I830" s="11">
        <v>341</v>
      </c>
      <c r="J830" s="11">
        <v>34.9</v>
      </c>
      <c r="K830" s="11">
        <v>6.37</v>
      </c>
      <c r="L830" s="11">
        <v>99.28</v>
      </c>
      <c r="M830" s="11">
        <v>6.66</v>
      </c>
      <c r="N830" s="11">
        <v>114.9</v>
      </c>
      <c r="O830" s="11">
        <v>89.02</v>
      </c>
      <c r="P830" s="11">
        <v>94.32</v>
      </c>
      <c r="Q830" s="11" t="s">
        <v>4</v>
      </c>
      <c r="R830" s="11">
        <f t="shared" si="1"/>
        <v>0</v>
      </c>
      <c r="S830" s="11" t="s">
        <v>5</v>
      </c>
      <c r="T830" s="11">
        <f t="shared" si="2"/>
        <v>0</v>
      </c>
      <c r="U830" s="11" t="s">
        <v>6</v>
      </c>
      <c r="V830" s="11" t="s">
        <v>6</v>
      </c>
    </row>
    <row r="831" spans="1:22" ht="15.75" customHeight="1" x14ac:dyDescent="0.2">
      <c r="A831" s="11" t="s">
        <v>2860</v>
      </c>
      <c r="B831" s="11" t="s">
        <v>1</v>
      </c>
      <c r="C831" s="11" t="s">
        <v>21</v>
      </c>
      <c r="D831" s="12">
        <v>45993</v>
      </c>
      <c r="E831" s="12" t="str">
        <f t="shared" si="0"/>
        <v>2025</v>
      </c>
      <c r="F831" s="11" t="s">
        <v>93</v>
      </c>
      <c r="G831" s="11">
        <v>22.33</v>
      </c>
      <c r="H831" s="11">
        <v>51.11</v>
      </c>
      <c r="I831" s="11">
        <v>361</v>
      </c>
      <c r="J831" s="11">
        <v>42.5</v>
      </c>
      <c r="K831" s="11">
        <v>6.46</v>
      </c>
      <c r="L831" s="11">
        <v>98.84</v>
      </c>
      <c r="M831" s="11">
        <v>6.72</v>
      </c>
      <c r="N831" s="11">
        <v>123.9</v>
      </c>
      <c r="O831" s="11">
        <v>89.19</v>
      </c>
      <c r="P831" s="11">
        <v>94.32</v>
      </c>
      <c r="Q831" s="11" t="s">
        <v>4</v>
      </c>
      <c r="R831" s="11">
        <f t="shared" si="1"/>
        <v>0</v>
      </c>
      <c r="S831" s="11" t="s">
        <v>5</v>
      </c>
      <c r="T831" s="11">
        <f t="shared" si="2"/>
        <v>0</v>
      </c>
      <c r="U831" s="11" t="s">
        <v>6</v>
      </c>
      <c r="V831" s="11" t="s">
        <v>6</v>
      </c>
    </row>
    <row r="832" spans="1:22" ht="15.75" hidden="1" customHeight="1" x14ac:dyDescent="0.2">
      <c r="A832" s="11" t="s">
        <v>515</v>
      </c>
      <c r="B832" s="11" t="s">
        <v>34</v>
      </c>
      <c r="C832" s="11" t="s">
        <v>35</v>
      </c>
      <c r="D832" s="12">
        <v>45688</v>
      </c>
      <c r="E832" s="12" t="str">
        <f t="shared" si="0"/>
        <v>2025</v>
      </c>
      <c r="F832" s="11" t="s">
        <v>23</v>
      </c>
      <c r="G832" s="11">
        <v>22.1</v>
      </c>
      <c r="H832" s="11">
        <v>43.84</v>
      </c>
      <c r="I832" s="11">
        <v>330</v>
      </c>
      <c r="J832" s="11">
        <v>49.4</v>
      </c>
      <c r="K832" s="11">
        <v>7.02</v>
      </c>
      <c r="L832" s="11">
        <v>98.56</v>
      </c>
      <c r="M832" s="11">
        <v>6.88</v>
      </c>
      <c r="N832" s="11">
        <v>134.1</v>
      </c>
      <c r="O832" s="11">
        <v>86.25</v>
      </c>
      <c r="P832" s="11">
        <v>94.49</v>
      </c>
      <c r="Q832" s="11" t="s">
        <v>4</v>
      </c>
      <c r="R832" s="11">
        <f t="shared" si="1"/>
        <v>0</v>
      </c>
      <c r="S832" s="11" t="s">
        <v>5</v>
      </c>
      <c r="T832" s="11">
        <f t="shared" si="2"/>
        <v>0</v>
      </c>
      <c r="U832" s="11" t="s">
        <v>6</v>
      </c>
      <c r="V832" s="11" t="s">
        <v>6</v>
      </c>
    </row>
    <row r="833" spans="1:22" ht="15.75" hidden="1" customHeight="1" x14ac:dyDescent="0.2">
      <c r="A833" s="11" t="s">
        <v>517</v>
      </c>
      <c r="B833" s="11" t="s">
        <v>34</v>
      </c>
      <c r="C833" s="13" t="s">
        <v>35</v>
      </c>
      <c r="D833" s="12">
        <v>45999</v>
      </c>
      <c r="E833" s="12" t="str">
        <f t="shared" si="0"/>
        <v>2025</v>
      </c>
      <c r="F833" s="11" t="s">
        <v>37</v>
      </c>
      <c r="G833" s="11">
        <v>22.5</v>
      </c>
      <c r="H833" s="11">
        <v>37.68</v>
      </c>
      <c r="I833" s="11">
        <v>310</v>
      </c>
      <c r="J833" s="11">
        <v>45.5</v>
      </c>
      <c r="K833" s="11">
        <v>7.14</v>
      </c>
      <c r="L833" s="11">
        <v>99.37</v>
      </c>
      <c r="M833" s="11">
        <v>6.87</v>
      </c>
      <c r="N833" s="11">
        <v>130.9</v>
      </c>
      <c r="O833" s="11">
        <v>83.6</v>
      </c>
      <c r="P833" s="11">
        <v>94.49</v>
      </c>
      <c r="Q833" s="11" t="s">
        <v>4</v>
      </c>
      <c r="R833" s="11">
        <f t="shared" si="1"/>
        <v>0</v>
      </c>
      <c r="S833" s="11" t="s">
        <v>5</v>
      </c>
      <c r="T833" s="11">
        <f t="shared" si="2"/>
        <v>0</v>
      </c>
      <c r="U833" s="11" t="s">
        <v>6</v>
      </c>
      <c r="V833" s="11" t="s">
        <v>6</v>
      </c>
    </row>
    <row r="834" spans="1:22" ht="15.75" hidden="1" customHeight="1" x14ac:dyDescent="0.2">
      <c r="A834" s="11" t="s">
        <v>518</v>
      </c>
      <c r="B834" s="11" t="s">
        <v>34</v>
      </c>
      <c r="C834" s="11" t="s">
        <v>35</v>
      </c>
      <c r="D834" s="12">
        <v>45891</v>
      </c>
      <c r="E834" s="12" t="str">
        <f t="shared" si="0"/>
        <v>2025</v>
      </c>
      <c r="F834" s="11" t="s">
        <v>23</v>
      </c>
      <c r="G834" s="11">
        <v>21.23</v>
      </c>
      <c r="H834" s="11">
        <v>42.32</v>
      </c>
      <c r="I834" s="11">
        <v>315</v>
      </c>
      <c r="J834" s="11">
        <v>49.6</v>
      </c>
      <c r="K834" s="11">
        <v>7.53</v>
      </c>
      <c r="L834" s="11">
        <v>99.11</v>
      </c>
      <c r="M834" s="11">
        <v>6.98</v>
      </c>
      <c r="N834" s="11">
        <v>144.19999999999999</v>
      </c>
      <c r="O834" s="11">
        <v>85.92</v>
      </c>
      <c r="P834" s="11">
        <v>94.49</v>
      </c>
      <c r="Q834" s="11" t="s">
        <v>4</v>
      </c>
      <c r="R834" s="11">
        <f t="shared" si="1"/>
        <v>0</v>
      </c>
      <c r="S834" s="11" t="s">
        <v>5</v>
      </c>
      <c r="T834" s="11">
        <f t="shared" si="2"/>
        <v>0</v>
      </c>
      <c r="U834" s="11" t="s">
        <v>6</v>
      </c>
      <c r="V834" s="11" t="s">
        <v>6</v>
      </c>
    </row>
    <row r="835" spans="1:22" ht="15.75" hidden="1" customHeight="1" x14ac:dyDescent="0.2">
      <c r="A835" s="11" t="s">
        <v>2224</v>
      </c>
      <c r="B835" s="11" t="s">
        <v>20</v>
      </c>
      <c r="C835" s="13" t="s">
        <v>35</v>
      </c>
      <c r="D835" s="12">
        <v>45911</v>
      </c>
      <c r="E835" s="12" t="str">
        <f t="shared" si="0"/>
        <v>2025</v>
      </c>
      <c r="F835" s="11" t="s">
        <v>93</v>
      </c>
      <c r="G835" s="11">
        <v>22.69</v>
      </c>
      <c r="H835" s="11">
        <v>41.91</v>
      </c>
      <c r="I835" s="11">
        <v>298</v>
      </c>
      <c r="J835" s="11">
        <v>45.4</v>
      </c>
      <c r="K835" s="11">
        <v>8.2799999999999994</v>
      </c>
      <c r="L835" s="11">
        <v>99.04</v>
      </c>
      <c r="M835" s="11">
        <v>7.11</v>
      </c>
      <c r="N835" s="11">
        <v>149.4</v>
      </c>
      <c r="O835" s="11">
        <v>86.5</v>
      </c>
      <c r="P835" s="11">
        <v>94.49</v>
      </c>
      <c r="Q835" s="11" t="s">
        <v>4</v>
      </c>
      <c r="R835" s="11">
        <f t="shared" si="1"/>
        <v>0</v>
      </c>
      <c r="S835" s="11" t="s">
        <v>5</v>
      </c>
      <c r="T835" s="11">
        <f t="shared" si="2"/>
        <v>0</v>
      </c>
      <c r="U835" s="11" t="s">
        <v>6</v>
      </c>
      <c r="V835" s="11" t="s">
        <v>6</v>
      </c>
    </row>
    <row r="836" spans="1:22" ht="15.75" customHeight="1" x14ac:dyDescent="0.2">
      <c r="A836" s="11" t="s">
        <v>2851</v>
      </c>
      <c r="B836" s="11" t="s">
        <v>1</v>
      </c>
      <c r="C836" s="11" t="s">
        <v>21</v>
      </c>
      <c r="D836" s="12">
        <v>45968</v>
      </c>
      <c r="E836" s="12" t="str">
        <f t="shared" si="0"/>
        <v>2025</v>
      </c>
      <c r="F836" s="11" t="s">
        <v>37</v>
      </c>
      <c r="G836" s="11">
        <v>21.47</v>
      </c>
      <c r="H836" s="11">
        <v>50.67</v>
      </c>
      <c r="I836" s="11">
        <v>336</v>
      </c>
      <c r="J836" s="11">
        <v>40.6</v>
      </c>
      <c r="K836" s="11">
        <v>6.99</v>
      </c>
      <c r="L836" s="11">
        <v>99.18</v>
      </c>
      <c r="M836" s="11">
        <v>6.87</v>
      </c>
      <c r="N836" s="11">
        <v>131</v>
      </c>
      <c r="O836" s="11">
        <v>84.38</v>
      </c>
      <c r="P836" s="11">
        <v>94.34</v>
      </c>
      <c r="Q836" s="11" t="s">
        <v>4</v>
      </c>
      <c r="R836" s="11">
        <f t="shared" si="1"/>
        <v>0</v>
      </c>
      <c r="S836" s="11" t="s">
        <v>5</v>
      </c>
      <c r="T836" s="11">
        <f t="shared" si="2"/>
        <v>0</v>
      </c>
      <c r="U836" s="11" t="s">
        <v>6</v>
      </c>
      <c r="V836" s="11" t="s">
        <v>6</v>
      </c>
    </row>
    <row r="837" spans="1:22" ht="15.75" hidden="1" customHeight="1" x14ac:dyDescent="0.2">
      <c r="A837" s="11" t="s">
        <v>2271</v>
      </c>
      <c r="B837" s="11" t="s">
        <v>58</v>
      </c>
      <c r="C837" s="13" t="s">
        <v>35</v>
      </c>
      <c r="D837" s="12">
        <v>45895</v>
      </c>
      <c r="E837" s="12" t="str">
        <f t="shared" si="0"/>
        <v>2025</v>
      </c>
      <c r="F837" s="11" t="s">
        <v>93</v>
      </c>
      <c r="G837" s="11">
        <v>21.6</v>
      </c>
      <c r="H837" s="11">
        <v>46.83</v>
      </c>
      <c r="I837" s="11">
        <v>360</v>
      </c>
      <c r="J837" s="11">
        <v>46.4</v>
      </c>
      <c r="K837" s="11">
        <v>6.38</v>
      </c>
      <c r="L837" s="11">
        <v>99.05</v>
      </c>
      <c r="M837" s="14"/>
      <c r="N837" s="11">
        <v>132.6</v>
      </c>
      <c r="O837" s="11">
        <v>88.31</v>
      </c>
      <c r="P837" s="11">
        <v>94.49</v>
      </c>
      <c r="Q837" s="11" t="s">
        <v>4</v>
      </c>
      <c r="R837" s="11">
        <f t="shared" si="1"/>
        <v>0</v>
      </c>
      <c r="S837" s="11" t="s">
        <v>5</v>
      </c>
      <c r="T837" s="11">
        <f t="shared" si="2"/>
        <v>0</v>
      </c>
      <c r="U837" s="11" t="s">
        <v>6</v>
      </c>
      <c r="V837" s="11" t="s">
        <v>6</v>
      </c>
    </row>
    <row r="838" spans="1:22" ht="15.75" customHeight="1" x14ac:dyDescent="0.2">
      <c r="A838" s="11" t="s">
        <v>1216</v>
      </c>
      <c r="B838" s="11" t="s">
        <v>1</v>
      </c>
      <c r="C838" s="11" t="s">
        <v>47</v>
      </c>
      <c r="D838" s="12">
        <v>45675</v>
      </c>
      <c r="E838" s="12" t="str">
        <f t="shared" si="0"/>
        <v>2025</v>
      </c>
      <c r="F838" s="11" t="s">
        <v>3</v>
      </c>
      <c r="G838" s="11">
        <v>22.58</v>
      </c>
      <c r="H838" s="11">
        <v>41.78</v>
      </c>
      <c r="I838" s="11">
        <v>345</v>
      </c>
      <c r="J838" s="11">
        <v>43.7</v>
      </c>
      <c r="K838" s="11">
        <v>7.22</v>
      </c>
      <c r="L838" s="11">
        <v>99.96</v>
      </c>
      <c r="M838" s="11">
        <v>6.57</v>
      </c>
      <c r="N838" s="11">
        <v>134</v>
      </c>
      <c r="O838" s="11">
        <v>87.09</v>
      </c>
      <c r="P838" s="11">
        <v>94.35</v>
      </c>
      <c r="Q838" s="11" t="s">
        <v>4</v>
      </c>
      <c r="R838" s="11">
        <f t="shared" si="1"/>
        <v>0</v>
      </c>
      <c r="S838" s="11" t="s">
        <v>5</v>
      </c>
      <c r="T838" s="11">
        <f t="shared" si="2"/>
        <v>0</v>
      </c>
      <c r="U838" s="11" t="s">
        <v>6</v>
      </c>
      <c r="V838" s="11" t="s">
        <v>6</v>
      </c>
    </row>
    <row r="839" spans="1:22" ht="15.75" hidden="1" customHeight="1" x14ac:dyDescent="0.2">
      <c r="A839" s="11" t="s">
        <v>2621</v>
      </c>
      <c r="B839" s="11" t="s">
        <v>58</v>
      </c>
      <c r="C839" s="11" t="s">
        <v>21</v>
      </c>
      <c r="D839" s="12">
        <v>45947</v>
      </c>
      <c r="E839" s="12" t="str">
        <f t="shared" si="0"/>
        <v>2025</v>
      </c>
      <c r="F839" s="11" t="s">
        <v>23</v>
      </c>
      <c r="G839" s="11">
        <v>21.72</v>
      </c>
      <c r="H839" s="11">
        <v>44.71</v>
      </c>
      <c r="I839" s="11">
        <v>319</v>
      </c>
      <c r="J839" s="11">
        <v>43.8</v>
      </c>
      <c r="K839" s="11">
        <v>6.89</v>
      </c>
      <c r="L839" s="11">
        <v>99.26</v>
      </c>
      <c r="M839" s="11">
        <v>7</v>
      </c>
      <c r="N839" s="11">
        <v>122.7</v>
      </c>
      <c r="O839" s="11">
        <v>84.33</v>
      </c>
      <c r="P839" s="11">
        <v>94.49</v>
      </c>
      <c r="Q839" s="11" t="s">
        <v>177</v>
      </c>
      <c r="R839" s="11">
        <f t="shared" si="1"/>
        <v>1</v>
      </c>
      <c r="S839" s="11" t="s">
        <v>50</v>
      </c>
      <c r="T839" s="11">
        <f t="shared" si="2"/>
        <v>1</v>
      </c>
      <c r="U839" s="11" t="s">
        <v>153</v>
      </c>
      <c r="V839" s="11" t="s">
        <v>89</v>
      </c>
    </row>
    <row r="840" spans="1:22" ht="15.75" hidden="1" customHeight="1" x14ac:dyDescent="0.2">
      <c r="A840" s="11" t="s">
        <v>2781</v>
      </c>
      <c r="B840" s="11" t="s">
        <v>20</v>
      </c>
      <c r="C840" s="11" t="s">
        <v>21</v>
      </c>
      <c r="D840" s="12">
        <v>45860</v>
      </c>
      <c r="E840" s="12" t="str">
        <f t="shared" si="0"/>
        <v>2025</v>
      </c>
      <c r="F840" s="11" t="s">
        <v>37</v>
      </c>
      <c r="G840" s="14"/>
      <c r="H840" s="11">
        <v>39.21</v>
      </c>
      <c r="I840" s="11">
        <v>317</v>
      </c>
      <c r="J840" s="11">
        <v>41.3</v>
      </c>
      <c r="K840" s="11">
        <v>7.22</v>
      </c>
      <c r="L840" s="11">
        <v>98.65</v>
      </c>
      <c r="M840" s="11">
        <v>6.8</v>
      </c>
      <c r="N840" s="11">
        <v>129.6</v>
      </c>
      <c r="O840" s="14"/>
      <c r="P840" s="11">
        <v>94.49</v>
      </c>
      <c r="Q840" s="11" t="s">
        <v>4</v>
      </c>
      <c r="R840" s="11">
        <f t="shared" si="1"/>
        <v>0</v>
      </c>
      <c r="S840" s="11" t="s">
        <v>5</v>
      </c>
      <c r="T840" s="11">
        <f t="shared" si="2"/>
        <v>0</v>
      </c>
      <c r="U840" s="11" t="s">
        <v>6</v>
      </c>
      <c r="V840" s="11" t="s">
        <v>6</v>
      </c>
    </row>
    <row r="841" spans="1:22" ht="15.75" hidden="1" customHeight="1" x14ac:dyDescent="0.2">
      <c r="A841" s="11" t="s">
        <v>520</v>
      </c>
      <c r="B841" s="11" t="s">
        <v>34</v>
      </c>
      <c r="C841" s="13" t="s">
        <v>35</v>
      </c>
      <c r="D841" s="12">
        <v>45935</v>
      </c>
      <c r="E841" s="12" t="str">
        <f t="shared" si="0"/>
        <v>2025</v>
      </c>
      <c r="F841" s="11" t="s">
        <v>23</v>
      </c>
      <c r="G841" s="11">
        <v>21.86</v>
      </c>
      <c r="H841" s="11">
        <v>43.7</v>
      </c>
      <c r="I841" s="11">
        <v>277</v>
      </c>
      <c r="J841" s="11">
        <v>43.7</v>
      </c>
      <c r="K841" s="11">
        <v>7.17</v>
      </c>
      <c r="L841" s="11">
        <v>99.18</v>
      </c>
      <c r="M841" s="11">
        <v>6.56</v>
      </c>
      <c r="N841" s="11">
        <v>116.1</v>
      </c>
      <c r="O841" s="11">
        <v>86.88</v>
      </c>
      <c r="P841" s="11">
        <v>94.49</v>
      </c>
      <c r="Q841" s="11" t="s">
        <v>4</v>
      </c>
      <c r="R841" s="11">
        <f t="shared" si="1"/>
        <v>0</v>
      </c>
      <c r="S841" s="11" t="s">
        <v>5</v>
      </c>
      <c r="T841" s="11">
        <f t="shared" si="2"/>
        <v>0</v>
      </c>
      <c r="U841" s="11" t="s">
        <v>6</v>
      </c>
      <c r="V841" s="11" t="s">
        <v>6</v>
      </c>
    </row>
    <row r="842" spans="1:22" ht="15.75" hidden="1" customHeight="1" x14ac:dyDescent="0.2">
      <c r="A842" s="11" t="s">
        <v>2956</v>
      </c>
      <c r="B842" s="11" t="s">
        <v>58</v>
      </c>
      <c r="C842" s="11" t="s">
        <v>21</v>
      </c>
      <c r="D842" s="12">
        <v>45549</v>
      </c>
      <c r="E842" s="12" t="str">
        <f t="shared" si="0"/>
        <v>2024</v>
      </c>
      <c r="F842" s="11" t="s">
        <v>3</v>
      </c>
      <c r="G842" s="11">
        <v>22.42</v>
      </c>
      <c r="H842" s="11">
        <v>47.29</v>
      </c>
      <c r="I842" s="11">
        <v>299</v>
      </c>
      <c r="J842" s="11">
        <v>41.7</v>
      </c>
      <c r="K842" s="11">
        <v>6.55</v>
      </c>
      <c r="L842" s="11">
        <v>98.52</v>
      </c>
      <c r="M842" s="11">
        <v>6.95</v>
      </c>
      <c r="N842" s="11">
        <v>138.9</v>
      </c>
      <c r="O842" s="11">
        <v>89.91</v>
      </c>
      <c r="P842" s="11">
        <v>94.49</v>
      </c>
      <c r="Q842" s="11" t="s">
        <v>4</v>
      </c>
      <c r="R842" s="11">
        <f t="shared" si="1"/>
        <v>0</v>
      </c>
      <c r="S842" s="11" t="s">
        <v>5</v>
      </c>
      <c r="T842" s="11">
        <f t="shared" si="2"/>
        <v>0</v>
      </c>
      <c r="U842" s="11" t="s">
        <v>6</v>
      </c>
      <c r="V842" s="11" t="s">
        <v>6</v>
      </c>
    </row>
    <row r="843" spans="1:22" ht="15.75" customHeight="1" x14ac:dyDescent="0.2">
      <c r="A843" s="11" t="s">
        <v>1296</v>
      </c>
      <c r="B843" s="11" t="s">
        <v>1</v>
      </c>
      <c r="C843" s="11" t="s">
        <v>47</v>
      </c>
      <c r="D843" s="12">
        <v>45918</v>
      </c>
      <c r="E843" s="12" t="str">
        <f t="shared" si="0"/>
        <v>2025</v>
      </c>
      <c r="F843" s="11" t="s">
        <v>3</v>
      </c>
      <c r="G843" s="11">
        <v>22.63</v>
      </c>
      <c r="H843" s="11">
        <v>45.68</v>
      </c>
      <c r="I843" s="11">
        <v>361</v>
      </c>
      <c r="J843" s="11">
        <v>42.7</v>
      </c>
      <c r="K843" s="11">
        <v>6.98</v>
      </c>
      <c r="L843" s="11">
        <v>98.39</v>
      </c>
      <c r="M843" s="11">
        <v>6.73</v>
      </c>
      <c r="N843" s="11">
        <v>113</v>
      </c>
      <c r="O843" s="11">
        <v>88.47</v>
      </c>
      <c r="P843" s="11">
        <v>94.37</v>
      </c>
      <c r="Q843" s="11" t="s">
        <v>4</v>
      </c>
      <c r="R843" s="11">
        <f t="shared" si="1"/>
        <v>0</v>
      </c>
      <c r="S843" s="11" t="s">
        <v>5</v>
      </c>
      <c r="T843" s="11">
        <f t="shared" si="2"/>
        <v>0</v>
      </c>
      <c r="U843" s="11" t="s">
        <v>6</v>
      </c>
      <c r="V843" s="11" t="s">
        <v>6</v>
      </c>
    </row>
    <row r="844" spans="1:22" ht="15.75" hidden="1" customHeight="1" x14ac:dyDescent="0.2">
      <c r="A844" s="11" t="s">
        <v>2179</v>
      </c>
      <c r="B844" s="11" t="s">
        <v>20</v>
      </c>
      <c r="C844" s="11" t="s">
        <v>21</v>
      </c>
      <c r="D844" s="12">
        <v>45981</v>
      </c>
      <c r="E844" s="12" t="str">
        <f t="shared" si="0"/>
        <v>2025</v>
      </c>
      <c r="F844" s="11" t="s">
        <v>37</v>
      </c>
      <c r="G844" s="11">
        <v>22.28</v>
      </c>
      <c r="H844" s="11">
        <v>43.93</v>
      </c>
      <c r="I844" s="11">
        <v>301</v>
      </c>
      <c r="J844" s="11">
        <v>48.4</v>
      </c>
      <c r="K844" s="11">
        <v>7.15</v>
      </c>
      <c r="L844" s="11">
        <v>98.52</v>
      </c>
      <c r="M844" s="11">
        <v>6.95</v>
      </c>
      <c r="N844" s="11">
        <v>149.19999999999999</v>
      </c>
      <c r="O844" s="11">
        <v>85.43</v>
      </c>
      <c r="P844" s="11">
        <v>94.48</v>
      </c>
      <c r="Q844" s="11" t="s">
        <v>4</v>
      </c>
      <c r="R844" s="11">
        <f t="shared" si="1"/>
        <v>0</v>
      </c>
      <c r="S844" s="11" t="s">
        <v>5</v>
      </c>
      <c r="T844" s="11">
        <f t="shared" si="2"/>
        <v>0</v>
      </c>
      <c r="U844" s="11" t="s">
        <v>6</v>
      </c>
      <c r="V844" s="11" t="s">
        <v>6</v>
      </c>
    </row>
    <row r="845" spans="1:22" ht="15.75" hidden="1" customHeight="1" x14ac:dyDescent="0.2">
      <c r="A845" s="11" t="s">
        <v>2283</v>
      </c>
      <c r="B845" s="11" t="s">
        <v>20</v>
      </c>
      <c r="C845" s="13" t="s">
        <v>35</v>
      </c>
      <c r="D845" s="12">
        <v>45928</v>
      </c>
      <c r="E845" s="12" t="str">
        <f t="shared" si="0"/>
        <v>2025</v>
      </c>
      <c r="F845" s="11" t="s">
        <v>37</v>
      </c>
      <c r="G845" s="11">
        <v>20.74</v>
      </c>
      <c r="H845" s="11">
        <v>46.8</v>
      </c>
      <c r="I845" s="11">
        <v>285</v>
      </c>
      <c r="J845" s="11">
        <v>46.4</v>
      </c>
      <c r="K845" s="11">
        <v>8.3699999999999992</v>
      </c>
      <c r="L845" s="11">
        <v>98.97</v>
      </c>
      <c r="M845" s="11">
        <v>7.21</v>
      </c>
      <c r="N845" s="11">
        <v>143.30000000000001</v>
      </c>
      <c r="O845" s="11">
        <v>86.96</v>
      </c>
      <c r="P845" s="11">
        <v>94.48</v>
      </c>
      <c r="Q845" s="11" t="s">
        <v>4</v>
      </c>
      <c r="R845" s="11">
        <f t="shared" si="1"/>
        <v>0</v>
      </c>
      <c r="S845" s="11" t="s">
        <v>5</v>
      </c>
      <c r="T845" s="11">
        <f t="shared" si="2"/>
        <v>0</v>
      </c>
      <c r="U845" s="11" t="s">
        <v>6</v>
      </c>
      <c r="V845" s="11" t="s">
        <v>6</v>
      </c>
    </row>
    <row r="846" spans="1:22" ht="15.75" hidden="1" customHeight="1" x14ac:dyDescent="0.2">
      <c r="A846" s="11" t="s">
        <v>2421</v>
      </c>
      <c r="B846" s="11" t="s">
        <v>58</v>
      </c>
      <c r="C846" s="11" t="s">
        <v>35</v>
      </c>
      <c r="D846" s="12">
        <v>45969</v>
      </c>
      <c r="E846" s="12" t="str">
        <f t="shared" si="0"/>
        <v>2025</v>
      </c>
      <c r="F846" s="11" t="s">
        <v>37</v>
      </c>
      <c r="G846" s="11">
        <v>20.9</v>
      </c>
      <c r="H846" s="11">
        <v>46.25</v>
      </c>
      <c r="I846" s="11">
        <v>306</v>
      </c>
      <c r="J846" s="11">
        <v>44.8</v>
      </c>
      <c r="K846" s="11">
        <v>7.84</v>
      </c>
      <c r="L846" s="11">
        <v>99.02</v>
      </c>
      <c r="M846" s="11">
        <v>6.7</v>
      </c>
      <c r="N846" s="11">
        <v>116.3</v>
      </c>
      <c r="O846" s="11">
        <v>88.83</v>
      </c>
      <c r="P846" s="11">
        <v>94.48</v>
      </c>
      <c r="Q846" s="11" t="s">
        <v>4</v>
      </c>
      <c r="R846" s="11">
        <f t="shared" si="1"/>
        <v>0</v>
      </c>
      <c r="S846" s="11" t="s">
        <v>5</v>
      </c>
      <c r="T846" s="11">
        <f t="shared" si="2"/>
        <v>0</v>
      </c>
      <c r="U846" s="11" t="s">
        <v>6</v>
      </c>
      <c r="V846" s="11" t="s">
        <v>6</v>
      </c>
    </row>
    <row r="847" spans="1:22" ht="15.75" customHeight="1" x14ac:dyDescent="0.2">
      <c r="A847" s="11" t="s">
        <v>2142</v>
      </c>
      <c r="B847" s="11" t="s">
        <v>1</v>
      </c>
      <c r="C847" s="11" t="s">
        <v>47</v>
      </c>
      <c r="D847" s="12">
        <v>45337</v>
      </c>
      <c r="E847" s="12" t="str">
        <f t="shared" si="0"/>
        <v>2024</v>
      </c>
      <c r="F847" s="11" t="s">
        <v>93</v>
      </c>
      <c r="G847" s="11">
        <v>22.51</v>
      </c>
      <c r="H847" s="11">
        <v>50.36</v>
      </c>
      <c r="I847" s="11">
        <v>332</v>
      </c>
      <c r="J847" s="11">
        <v>39.4</v>
      </c>
      <c r="K847" s="11">
        <v>7</v>
      </c>
      <c r="L847" s="11">
        <v>98.98</v>
      </c>
      <c r="M847" s="11">
        <v>6.93</v>
      </c>
      <c r="N847" s="11">
        <v>117.4</v>
      </c>
      <c r="O847" s="11">
        <v>84.91</v>
      </c>
      <c r="P847" s="11">
        <v>94.37</v>
      </c>
      <c r="Q847" s="11" t="s">
        <v>4</v>
      </c>
      <c r="R847" s="11">
        <f t="shared" si="1"/>
        <v>0</v>
      </c>
      <c r="S847" s="11" t="s">
        <v>5</v>
      </c>
      <c r="T847" s="11">
        <f t="shared" si="2"/>
        <v>0</v>
      </c>
      <c r="U847" s="11" t="s">
        <v>6</v>
      </c>
      <c r="V847" s="11" t="s">
        <v>6</v>
      </c>
    </row>
    <row r="848" spans="1:22" ht="15.75" hidden="1" customHeight="1" x14ac:dyDescent="0.2">
      <c r="A848" s="11" t="s">
        <v>2761</v>
      </c>
      <c r="B848" s="11" t="s">
        <v>58</v>
      </c>
      <c r="C848" s="11" t="s">
        <v>35</v>
      </c>
      <c r="D848" s="12">
        <v>45524</v>
      </c>
      <c r="E848" s="12" t="str">
        <f t="shared" si="0"/>
        <v>2024</v>
      </c>
      <c r="F848" s="11" t="s">
        <v>93</v>
      </c>
      <c r="G848" s="11">
        <v>22.66</v>
      </c>
      <c r="H848" s="11">
        <v>49.32</v>
      </c>
      <c r="I848" s="11">
        <v>318</v>
      </c>
      <c r="J848" s="11">
        <v>42</v>
      </c>
      <c r="K848" s="11">
        <v>7.28</v>
      </c>
      <c r="L848" s="11">
        <v>98.82</v>
      </c>
      <c r="M848" s="11">
        <v>6.91</v>
      </c>
      <c r="N848" s="11">
        <v>116.2</v>
      </c>
      <c r="O848" s="11">
        <v>90.85</v>
      </c>
      <c r="P848" s="11">
        <v>94.48</v>
      </c>
      <c r="Q848" s="11" t="s">
        <v>4</v>
      </c>
      <c r="R848" s="11">
        <f t="shared" si="1"/>
        <v>0</v>
      </c>
      <c r="S848" s="11" t="s">
        <v>5</v>
      </c>
      <c r="T848" s="11">
        <f t="shared" si="2"/>
        <v>0</v>
      </c>
      <c r="U848" s="11" t="s">
        <v>6</v>
      </c>
      <c r="V848" s="11" t="s">
        <v>6</v>
      </c>
    </row>
    <row r="849" spans="1:22" ht="15.75" customHeight="1" x14ac:dyDescent="0.2">
      <c r="A849" s="11" t="s">
        <v>3006</v>
      </c>
      <c r="B849" s="11" t="s">
        <v>1</v>
      </c>
      <c r="C849" s="11" t="s">
        <v>35</v>
      </c>
      <c r="D849" s="12">
        <v>45398</v>
      </c>
      <c r="E849" s="12" t="str">
        <f t="shared" si="0"/>
        <v>2024</v>
      </c>
      <c r="F849" s="11" t="s">
        <v>3</v>
      </c>
      <c r="G849" s="11">
        <v>23.59</v>
      </c>
      <c r="H849" s="11">
        <v>41.09</v>
      </c>
      <c r="I849" s="11">
        <v>355</v>
      </c>
      <c r="J849" s="11">
        <v>33.799999999999997</v>
      </c>
      <c r="K849" s="11">
        <v>6.31</v>
      </c>
      <c r="L849" s="11">
        <v>99</v>
      </c>
      <c r="M849" s="11">
        <v>6.73</v>
      </c>
      <c r="N849" s="11">
        <v>103.7</v>
      </c>
      <c r="O849" s="11">
        <v>89.64</v>
      </c>
      <c r="P849" s="11">
        <v>94.37</v>
      </c>
      <c r="Q849" s="11" t="s">
        <v>4</v>
      </c>
      <c r="R849" s="11">
        <f t="shared" si="1"/>
        <v>0</v>
      </c>
      <c r="S849" s="11" t="s">
        <v>5</v>
      </c>
      <c r="T849" s="11">
        <f t="shared" si="2"/>
        <v>0</v>
      </c>
      <c r="U849" s="11" t="s">
        <v>6</v>
      </c>
      <c r="V849" s="11" t="s">
        <v>6</v>
      </c>
    </row>
    <row r="850" spans="1:22" ht="15.75" hidden="1" customHeight="1" x14ac:dyDescent="0.2">
      <c r="A850" s="11" t="s">
        <v>1279</v>
      </c>
      <c r="B850" s="11" t="s">
        <v>58</v>
      </c>
      <c r="C850" s="11" t="s">
        <v>21</v>
      </c>
      <c r="D850" s="12">
        <v>45899</v>
      </c>
      <c r="E850" s="12" t="str">
        <f t="shared" si="0"/>
        <v>2025</v>
      </c>
      <c r="F850" s="11" t="s">
        <v>3</v>
      </c>
      <c r="G850" s="11">
        <v>21.42</v>
      </c>
      <c r="H850" s="11">
        <v>31.75</v>
      </c>
      <c r="I850" s="11">
        <v>326</v>
      </c>
      <c r="J850" s="11">
        <v>45.5</v>
      </c>
      <c r="K850" s="11">
        <v>7.12</v>
      </c>
      <c r="L850" s="11">
        <v>99.08</v>
      </c>
      <c r="M850" s="11">
        <v>6.64</v>
      </c>
      <c r="N850" s="11">
        <v>128.30000000000001</v>
      </c>
      <c r="O850" s="11">
        <v>86.56</v>
      </c>
      <c r="P850" s="11">
        <v>94.47</v>
      </c>
      <c r="Q850" s="11" t="s">
        <v>4</v>
      </c>
      <c r="R850" s="11">
        <f t="shared" si="1"/>
        <v>0</v>
      </c>
      <c r="S850" s="11" t="s">
        <v>5</v>
      </c>
      <c r="T850" s="11">
        <f t="shared" si="2"/>
        <v>0</v>
      </c>
      <c r="U850" s="11" t="s">
        <v>6</v>
      </c>
      <c r="V850" s="11" t="s">
        <v>6</v>
      </c>
    </row>
    <row r="851" spans="1:22" ht="15.75" hidden="1" customHeight="1" x14ac:dyDescent="0.2">
      <c r="A851" s="11" t="s">
        <v>521</v>
      </c>
      <c r="B851" s="11" t="s">
        <v>34</v>
      </c>
      <c r="C851" s="11" t="s">
        <v>35</v>
      </c>
      <c r="D851" s="12">
        <v>45757</v>
      </c>
      <c r="E851" s="12" t="str">
        <f t="shared" si="0"/>
        <v>2025</v>
      </c>
      <c r="F851" s="11" t="s">
        <v>23</v>
      </c>
      <c r="G851" s="11">
        <v>21.87</v>
      </c>
      <c r="H851" s="11">
        <v>36.57</v>
      </c>
      <c r="I851" s="11">
        <v>318</v>
      </c>
      <c r="J851" s="11">
        <v>50.9</v>
      </c>
      <c r="K851" s="11">
        <v>8.2100000000000009</v>
      </c>
      <c r="L851" s="11">
        <v>99.16</v>
      </c>
      <c r="M851" s="11">
        <v>6.79</v>
      </c>
      <c r="N851" s="11">
        <v>126.9</v>
      </c>
      <c r="O851" s="11">
        <v>85.01</v>
      </c>
      <c r="P851" s="11">
        <v>94.47</v>
      </c>
      <c r="Q851" s="11" t="s">
        <v>4</v>
      </c>
      <c r="R851" s="11">
        <f t="shared" si="1"/>
        <v>0</v>
      </c>
      <c r="S851" s="11" t="s">
        <v>50</v>
      </c>
      <c r="T851" s="11">
        <f t="shared" si="2"/>
        <v>1</v>
      </c>
      <c r="U851" s="11" t="s">
        <v>243</v>
      </c>
      <c r="V851" s="11" t="s">
        <v>89</v>
      </c>
    </row>
    <row r="852" spans="1:22" ht="15.75" customHeight="1" x14ac:dyDescent="0.2">
      <c r="A852" s="11" t="s">
        <v>1822</v>
      </c>
      <c r="B852" s="11" t="s">
        <v>1</v>
      </c>
      <c r="C852" s="11" t="s">
        <v>21</v>
      </c>
      <c r="D852" s="12">
        <v>45986</v>
      </c>
      <c r="E852" s="12" t="str">
        <f t="shared" si="0"/>
        <v>2025</v>
      </c>
      <c r="F852" s="11" t="s">
        <v>23</v>
      </c>
      <c r="G852" s="11">
        <v>22.44</v>
      </c>
      <c r="H852" s="11">
        <v>45.18</v>
      </c>
      <c r="I852" s="11">
        <v>344</v>
      </c>
      <c r="J852" s="11">
        <v>42.7</v>
      </c>
      <c r="K852" s="11">
        <v>5.47</v>
      </c>
      <c r="L852" s="11">
        <v>99.11</v>
      </c>
      <c r="M852" s="11">
        <v>6.8</v>
      </c>
      <c r="N852" s="11">
        <v>117.2</v>
      </c>
      <c r="O852" s="11">
        <v>86.98</v>
      </c>
      <c r="P852" s="11">
        <v>94.38</v>
      </c>
      <c r="Q852" s="11" t="s">
        <v>4</v>
      </c>
      <c r="R852" s="11">
        <f t="shared" si="1"/>
        <v>0</v>
      </c>
      <c r="S852" s="11" t="s">
        <v>5</v>
      </c>
      <c r="T852" s="11">
        <f t="shared" si="2"/>
        <v>0</v>
      </c>
      <c r="U852" s="11" t="s">
        <v>6</v>
      </c>
      <c r="V852" s="11" t="s">
        <v>6</v>
      </c>
    </row>
    <row r="853" spans="1:22" ht="15.75" hidden="1" customHeight="1" x14ac:dyDescent="0.2">
      <c r="A853" s="11" t="s">
        <v>2014</v>
      </c>
      <c r="B853" s="11" t="s">
        <v>58</v>
      </c>
      <c r="C853" s="11" t="s">
        <v>35</v>
      </c>
      <c r="D853" s="12">
        <v>45552</v>
      </c>
      <c r="E853" s="12" t="str">
        <f t="shared" si="0"/>
        <v>2024</v>
      </c>
      <c r="F853" s="11" t="s">
        <v>93</v>
      </c>
      <c r="G853" s="11">
        <v>23.15</v>
      </c>
      <c r="H853" s="11">
        <v>48.44</v>
      </c>
      <c r="I853" s="11">
        <v>330</v>
      </c>
      <c r="J853" s="11">
        <v>48.8</v>
      </c>
      <c r="K853" s="11">
        <v>7.29</v>
      </c>
      <c r="L853" s="11">
        <v>99.27</v>
      </c>
      <c r="M853" s="11">
        <v>6.75</v>
      </c>
      <c r="N853" s="11">
        <v>123.3</v>
      </c>
      <c r="O853" s="11">
        <v>88.52</v>
      </c>
      <c r="P853" s="11">
        <v>94.47</v>
      </c>
      <c r="Q853" s="11" t="s">
        <v>4</v>
      </c>
      <c r="R853" s="11">
        <f t="shared" si="1"/>
        <v>0</v>
      </c>
      <c r="S853" s="11" t="s">
        <v>5</v>
      </c>
      <c r="T853" s="11">
        <f t="shared" si="2"/>
        <v>0</v>
      </c>
      <c r="U853" s="11" t="s">
        <v>6</v>
      </c>
      <c r="V853" s="11" t="s">
        <v>6</v>
      </c>
    </row>
    <row r="854" spans="1:22" ht="15.75" hidden="1" customHeight="1" x14ac:dyDescent="0.2">
      <c r="A854" s="11" t="s">
        <v>2060</v>
      </c>
      <c r="B854" s="11" t="s">
        <v>58</v>
      </c>
      <c r="C854" s="13" t="s">
        <v>35</v>
      </c>
      <c r="D854" s="12">
        <v>45754</v>
      </c>
      <c r="E854" s="12" t="str">
        <f t="shared" si="0"/>
        <v>2025</v>
      </c>
      <c r="F854" s="11" t="s">
        <v>93</v>
      </c>
      <c r="G854" s="11">
        <v>22.22</v>
      </c>
      <c r="H854" s="11">
        <v>44.74</v>
      </c>
      <c r="I854" s="11">
        <v>321</v>
      </c>
      <c r="J854" s="11">
        <v>47.2</v>
      </c>
      <c r="K854" s="11">
        <v>8.14</v>
      </c>
      <c r="L854" s="11">
        <v>98.81</v>
      </c>
      <c r="M854" s="11">
        <v>6.94</v>
      </c>
      <c r="N854" s="11">
        <v>129.69999999999999</v>
      </c>
      <c r="O854" s="11">
        <v>89.93</v>
      </c>
      <c r="P854" s="11">
        <v>94.47</v>
      </c>
      <c r="Q854" s="11" t="s">
        <v>4</v>
      </c>
      <c r="R854" s="11">
        <f t="shared" si="1"/>
        <v>0</v>
      </c>
      <c r="S854" s="11" t="s">
        <v>5</v>
      </c>
      <c r="T854" s="11">
        <f t="shared" si="2"/>
        <v>0</v>
      </c>
      <c r="U854" s="11" t="s">
        <v>6</v>
      </c>
      <c r="V854" s="11" t="s">
        <v>6</v>
      </c>
    </row>
    <row r="855" spans="1:22" ht="15.75" hidden="1" customHeight="1" x14ac:dyDescent="0.2">
      <c r="A855" s="11" t="s">
        <v>523</v>
      </c>
      <c r="B855" s="11" t="s">
        <v>34</v>
      </c>
      <c r="C855" s="13" t="s">
        <v>35</v>
      </c>
      <c r="D855" s="12">
        <v>45647</v>
      </c>
      <c r="E855" s="12" t="str">
        <f t="shared" si="0"/>
        <v>2024</v>
      </c>
      <c r="F855" s="11" t="s">
        <v>37</v>
      </c>
      <c r="G855" s="11">
        <v>21.04</v>
      </c>
      <c r="H855" s="11">
        <v>41.15</v>
      </c>
      <c r="I855" s="11">
        <v>290</v>
      </c>
      <c r="J855" s="11">
        <v>46</v>
      </c>
      <c r="K855" s="11">
        <v>6.74</v>
      </c>
      <c r="L855" s="11">
        <v>98.7</v>
      </c>
      <c r="M855" s="11">
        <v>6.72</v>
      </c>
      <c r="N855" s="11">
        <v>128.19999999999999</v>
      </c>
      <c r="O855" s="11">
        <v>86.98</v>
      </c>
      <c r="P855" s="11">
        <v>94.47</v>
      </c>
      <c r="Q855" s="11" t="s">
        <v>4</v>
      </c>
      <c r="R855" s="11">
        <f t="shared" si="1"/>
        <v>0</v>
      </c>
      <c r="S855" s="11" t="s">
        <v>5</v>
      </c>
      <c r="T855" s="11">
        <f t="shared" si="2"/>
        <v>0</v>
      </c>
      <c r="U855" s="11" t="s">
        <v>6</v>
      </c>
      <c r="V855" s="11" t="s">
        <v>6</v>
      </c>
    </row>
    <row r="856" spans="1:22" ht="15.75" customHeight="1" x14ac:dyDescent="0.2">
      <c r="A856" s="11" t="s">
        <v>2372</v>
      </c>
      <c r="B856" s="11" t="s">
        <v>1</v>
      </c>
      <c r="C856" s="11" t="s">
        <v>21</v>
      </c>
      <c r="D856" s="12">
        <v>45574</v>
      </c>
      <c r="E856" s="12" t="str">
        <f t="shared" si="0"/>
        <v>2024</v>
      </c>
      <c r="F856" s="11" t="s">
        <v>93</v>
      </c>
      <c r="G856" s="11">
        <v>23.26</v>
      </c>
      <c r="H856" s="11">
        <v>44.03</v>
      </c>
      <c r="I856" s="11">
        <v>295</v>
      </c>
      <c r="J856" s="11">
        <v>36.700000000000003</v>
      </c>
      <c r="K856" s="11">
        <v>6.84</v>
      </c>
      <c r="L856" s="11">
        <v>99.01</v>
      </c>
      <c r="M856" s="11">
        <v>6.67</v>
      </c>
      <c r="N856" s="11">
        <v>109.6</v>
      </c>
      <c r="O856" s="11">
        <v>87.05</v>
      </c>
      <c r="P856" s="11">
        <v>94.38</v>
      </c>
      <c r="Q856" s="11" t="s">
        <v>4</v>
      </c>
      <c r="R856" s="11">
        <f t="shared" si="1"/>
        <v>0</v>
      </c>
      <c r="S856" s="11" t="s">
        <v>5</v>
      </c>
      <c r="T856" s="11">
        <f t="shared" si="2"/>
        <v>0</v>
      </c>
      <c r="U856" s="11" t="s">
        <v>6</v>
      </c>
      <c r="V856" s="11" t="s">
        <v>6</v>
      </c>
    </row>
    <row r="857" spans="1:22" ht="15.75" hidden="1" customHeight="1" x14ac:dyDescent="0.2">
      <c r="A857" s="11" t="s">
        <v>3020</v>
      </c>
      <c r="B857" s="11" t="s">
        <v>20</v>
      </c>
      <c r="C857" s="11" t="s">
        <v>35</v>
      </c>
      <c r="D857" s="12">
        <v>45927</v>
      </c>
      <c r="E857" s="12" t="str">
        <f t="shared" si="0"/>
        <v>2025</v>
      </c>
      <c r="F857" s="11" t="s">
        <v>93</v>
      </c>
      <c r="G857" s="11">
        <v>21.12</v>
      </c>
      <c r="H857" s="11">
        <v>41.23</v>
      </c>
      <c r="I857" s="11">
        <v>293</v>
      </c>
      <c r="J857" s="11">
        <v>44.2</v>
      </c>
      <c r="K857" s="11">
        <v>8.23</v>
      </c>
      <c r="L857" s="11">
        <v>99</v>
      </c>
      <c r="M857" s="11">
        <v>6.92</v>
      </c>
      <c r="N857" s="11">
        <v>131.4</v>
      </c>
      <c r="O857" s="11">
        <v>86.18</v>
      </c>
      <c r="P857" s="11">
        <v>94.47</v>
      </c>
      <c r="Q857" s="11" t="s">
        <v>4</v>
      </c>
      <c r="R857" s="11">
        <f t="shared" si="1"/>
        <v>0</v>
      </c>
      <c r="S857" s="11" t="s">
        <v>5</v>
      </c>
      <c r="T857" s="11">
        <f t="shared" si="2"/>
        <v>0</v>
      </c>
      <c r="U857" s="11" t="s">
        <v>6</v>
      </c>
      <c r="V857" s="11" t="s">
        <v>6</v>
      </c>
    </row>
    <row r="858" spans="1:22" ht="15.75" hidden="1" customHeight="1" x14ac:dyDescent="0.2">
      <c r="A858" s="11" t="s">
        <v>524</v>
      </c>
      <c r="B858" s="11" t="s">
        <v>34</v>
      </c>
      <c r="C858" s="11" t="s">
        <v>47</v>
      </c>
      <c r="D858" s="12">
        <v>45869</v>
      </c>
      <c r="E858" s="12" t="str">
        <f t="shared" si="0"/>
        <v>2025</v>
      </c>
      <c r="F858" s="11" t="s">
        <v>23</v>
      </c>
      <c r="G858" s="11">
        <v>22.19</v>
      </c>
      <c r="H858" s="11">
        <v>51.99</v>
      </c>
      <c r="I858" s="11">
        <v>311</v>
      </c>
      <c r="J858" s="11">
        <v>43</v>
      </c>
      <c r="K858" s="11">
        <v>8.7100000000000009</v>
      </c>
      <c r="L858" s="11">
        <v>98.6</v>
      </c>
      <c r="M858" s="11">
        <v>7.15</v>
      </c>
      <c r="N858" s="11">
        <v>135.9</v>
      </c>
      <c r="O858" s="11">
        <v>85.53</v>
      </c>
      <c r="P858" s="11">
        <v>94.47</v>
      </c>
      <c r="Q858" s="11" t="s">
        <v>4</v>
      </c>
      <c r="R858" s="11">
        <f t="shared" si="1"/>
        <v>0</v>
      </c>
      <c r="S858" s="11" t="s">
        <v>5</v>
      </c>
      <c r="T858" s="11">
        <f t="shared" si="2"/>
        <v>0</v>
      </c>
      <c r="U858" s="11" t="s">
        <v>6</v>
      </c>
      <c r="V858" s="11" t="s">
        <v>6</v>
      </c>
    </row>
    <row r="859" spans="1:22" ht="15.75" hidden="1" customHeight="1" x14ac:dyDescent="0.2">
      <c r="A859" s="11" t="s">
        <v>930</v>
      </c>
      <c r="B859" s="11" t="s">
        <v>58</v>
      </c>
      <c r="C859" s="13" t="s">
        <v>35</v>
      </c>
      <c r="D859" s="12">
        <v>45314</v>
      </c>
      <c r="E859" s="12" t="str">
        <f t="shared" si="0"/>
        <v>2024</v>
      </c>
      <c r="F859" s="11" t="s">
        <v>37</v>
      </c>
      <c r="G859" s="11">
        <v>20.010000000000002</v>
      </c>
      <c r="H859" s="11">
        <v>31.23</v>
      </c>
      <c r="I859" s="11">
        <v>296</v>
      </c>
      <c r="J859" s="11">
        <v>42.8</v>
      </c>
      <c r="K859" s="11">
        <v>7.41</v>
      </c>
      <c r="L859" s="11">
        <v>99.07</v>
      </c>
      <c r="M859" s="11">
        <v>6.51</v>
      </c>
      <c r="N859" s="11">
        <v>132.4</v>
      </c>
      <c r="O859" s="11">
        <v>88.79</v>
      </c>
      <c r="P859" s="11">
        <v>94.46</v>
      </c>
      <c r="Q859" s="11" t="s">
        <v>4</v>
      </c>
      <c r="R859" s="11">
        <f t="shared" si="1"/>
        <v>0</v>
      </c>
      <c r="S859" s="11" t="s">
        <v>5</v>
      </c>
      <c r="T859" s="11">
        <f t="shared" si="2"/>
        <v>0</v>
      </c>
      <c r="U859" s="11" t="s">
        <v>6</v>
      </c>
      <c r="V859" s="11" t="s">
        <v>6</v>
      </c>
    </row>
    <row r="860" spans="1:22" ht="15.75" hidden="1" customHeight="1" x14ac:dyDescent="0.2">
      <c r="A860" s="11" t="s">
        <v>1737</v>
      </c>
      <c r="B860" s="11" t="s">
        <v>58</v>
      </c>
      <c r="C860" s="11" t="s">
        <v>21</v>
      </c>
      <c r="D860" s="12">
        <v>45501</v>
      </c>
      <c r="E860" s="12" t="str">
        <f t="shared" si="0"/>
        <v>2024</v>
      </c>
      <c r="F860" s="11" t="s">
        <v>3</v>
      </c>
      <c r="G860" s="11">
        <v>20.47</v>
      </c>
      <c r="H860" s="11">
        <v>41.01</v>
      </c>
      <c r="I860" s="11">
        <v>343</v>
      </c>
      <c r="J860" s="11">
        <v>44.8</v>
      </c>
      <c r="K860" s="11">
        <v>7.54</v>
      </c>
      <c r="L860" s="11">
        <v>98.83</v>
      </c>
      <c r="M860" s="11">
        <v>6.85</v>
      </c>
      <c r="N860" s="11">
        <v>128.4</v>
      </c>
      <c r="O860" s="11">
        <v>87.52</v>
      </c>
      <c r="P860" s="11">
        <v>94.46</v>
      </c>
      <c r="Q860" s="11" t="s">
        <v>4</v>
      </c>
      <c r="R860" s="11">
        <f t="shared" si="1"/>
        <v>0</v>
      </c>
      <c r="S860" s="11" t="s">
        <v>5</v>
      </c>
      <c r="T860" s="11">
        <f t="shared" si="2"/>
        <v>0</v>
      </c>
      <c r="U860" s="11" t="s">
        <v>6</v>
      </c>
      <c r="V860" s="11" t="s">
        <v>6</v>
      </c>
    </row>
    <row r="861" spans="1:22" ht="15.75" hidden="1" customHeight="1" x14ac:dyDescent="0.2">
      <c r="A861" s="11" t="s">
        <v>525</v>
      </c>
      <c r="B861" s="11" t="s">
        <v>34</v>
      </c>
      <c r="C861" s="11" t="s">
        <v>35</v>
      </c>
      <c r="D861" s="12">
        <v>45479</v>
      </c>
      <c r="E861" s="12" t="str">
        <f t="shared" si="0"/>
        <v>2024</v>
      </c>
      <c r="F861" s="11" t="s">
        <v>3</v>
      </c>
      <c r="G861" s="11">
        <v>22</v>
      </c>
      <c r="H861" s="11">
        <v>52.12</v>
      </c>
      <c r="I861" s="11">
        <v>327</v>
      </c>
      <c r="J861" s="11">
        <v>45.9</v>
      </c>
      <c r="K861" s="11">
        <v>7.67</v>
      </c>
      <c r="L861" s="11">
        <v>99.34</v>
      </c>
      <c r="M861" s="11">
        <v>7.01</v>
      </c>
      <c r="N861" s="11">
        <v>133.19999999999999</v>
      </c>
      <c r="O861" s="14"/>
      <c r="P861" s="11">
        <v>94.46</v>
      </c>
      <c r="Q861" s="11" t="s">
        <v>4</v>
      </c>
      <c r="R861" s="11">
        <f t="shared" si="1"/>
        <v>0</v>
      </c>
      <c r="S861" s="11" t="s">
        <v>5</v>
      </c>
      <c r="T861" s="11">
        <f t="shared" si="2"/>
        <v>0</v>
      </c>
      <c r="U861" s="11" t="s">
        <v>6</v>
      </c>
      <c r="V861" s="11" t="s">
        <v>6</v>
      </c>
    </row>
    <row r="862" spans="1:22" ht="15.75" hidden="1" customHeight="1" x14ac:dyDescent="0.2">
      <c r="A862" s="11" t="s">
        <v>2053</v>
      </c>
      <c r="B862" s="11" t="s">
        <v>58</v>
      </c>
      <c r="C862" s="11" t="s">
        <v>21</v>
      </c>
      <c r="D862" s="12">
        <v>45730</v>
      </c>
      <c r="E862" s="12" t="str">
        <f t="shared" si="0"/>
        <v>2025</v>
      </c>
      <c r="F862" s="11" t="s">
        <v>3</v>
      </c>
      <c r="G862" s="11">
        <v>21.04</v>
      </c>
      <c r="H862" s="11">
        <v>44.63</v>
      </c>
      <c r="I862" s="11">
        <v>338</v>
      </c>
      <c r="J862" s="11">
        <v>41.7</v>
      </c>
      <c r="K862" s="11">
        <v>7.13</v>
      </c>
      <c r="L862" s="11">
        <v>98.86</v>
      </c>
      <c r="M862" s="11">
        <v>6.57</v>
      </c>
      <c r="N862" s="11">
        <v>116.8</v>
      </c>
      <c r="O862" s="11">
        <v>89.32</v>
      </c>
      <c r="P862" s="11">
        <v>94.46</v>
      </c>
      <c r="Q862" s="11" t="s">
        <v>4</v>
      </c>
      <c r="R862" s="11">
        <f t="shared" si="1"/>
        <v>0</v>
      </c>
      <c r="S862" s="11" t="s">
        <v>5</v>
      </c>
      <c r="T862" s="11">
        <f t="shared" si="2"/>
        <v>0</v>
      </c>
      <c r="U862" s="11" t="s">
        <v>6</v>
      </c>
      <c r="V862" s="11" t="s">
        <v>6</v>
      </c>
    </row>
    <row r="863" spans="1:22" ht="15.75" customHeight="1" x14ac:dyDescent="0.2">
      <c r="A863" s="11" t="s">
        <v>892</v>
      </c>
      <c r="B863" s="11" t="s">
        <v>1</v>
      </c>
      <c r="C863" s="11" t="s">
        <v>47</v>
      </c>
      <c r="D863" s="12">
        <v>45866</v>
      </c>
      <c r="E863" s="12" t="str">
        <f t="shared" si="0"/>
        <v>2025</v>
      </c>
      <c r="F863" s="11" t="s">
        <v>3</v>
      </c>
      <c r="G863" s="11">
        <v>22</v>
      </c>
      <c r="H863" s="11">
        <v>38.32</v>
      </c>
      <c r="I863" s="11">
        <v>354</v>
      </c>
      <c r="J863" s="11">
        <v>40.700000000000003</v>
      </c>
      <c r="K863" s="11">
        <v>7.06</v>
      </c>
      <c r="L863" s="11">
        <v>99</v>
      </c>
      <c r="M863" s="11">
        <v>6.66</v>
      </c>
      <c r="N863" s="11">
        <v>126.2</v>
      </c>
      <c r="O863" s="11">
        <v>90.22</v>
      </c>
      <c r="P863" s="11">
        <v>94.39</v>
      </c>
      <c r="Q863" s="11" t="s">
        <v>4</v>
      </c>
      <c r="R863" s="11">
        <f t="shared" si="1"/>
        <v>0</v>
      </c>
      <c r="S863" s="11" t="s">
        <v>5</v>
      </c>
      <c r="T863" s="11">
        <f t="shared" si="2"/>
        <v>0</v>
      </c>
      <c r="U863" s="11" t="s">
        <v>6</v>
      </c>
      <c r="V863" s="11" t="s">
        <v>6</v>
      </c>
    </row>
    <row r="864" spans="1:22" ht="15.75" hidden="1" customHeight="1" x14ac:dyDescent="0.2">
      <c r="A864" s="11" t="s">
        <v>527</v>
      </c>
      <c r="B864" s="11" t="s">
        <v>34</v>
      </c>
      <c r="C864" s="11" t="s">
        <v>35</v>
      </c>
      <c r="D864" s="12">
        <v>45848</v>
      </c>
      <c r="E864" s="12" t="str">
        <f t="shared" si="0"/>
        <v>2025</v>
      </c>
      <c r="F864" s="11" t="s">
        <v>93</v>
      </c>
      <c r="G864" s="11">
        <v>20.65</v>
      </c>
      <c r="H864" s="11">
        <v>42.07</v>
      </c>
      <c r="I864" s="11">
        <v>332</v>
      </c>
      <c r="J864" s="11">
        <v>46.9</v>
      </c>
      <c r="K864" s="11">
        <v>6.82</v>
      </c>
      <c r="L864" s="11">
        <v>99.5</v>
      </c>
      <c r="M864" s="11">
        <v>6.77</v>
      </c>
      <c r="N864" s="11">
        <v>119.7</v>
      </c>
      <c r="O864" s="11">
        <v>86.77</v>
      </c>
      <c r="P864" s="11">
        <v>94.46</v>
      </c>
      <c r="Q864" s="11" t="s">
        <v>4</v>
      </c>
      <c r="R864" s="11">
        <f t="shared" si="1"/>
        <v>0</v>
      </c>
      <c r="S864" s="11" t="s">
        <v>5</v>
      </c>
      <c r="T864" s="11">
        <f t="shared" si="2"/>
        <v>0</v>
      </c>
      <c r="U864" s="11" t="s">
        <v>6</v>
      </c>
      <c r="V864" s="11" t="s">
        <v>6</v>
      </c>
    </row>
    <row r="865" spans="1:22" ht="15.75" hidden="1" customHeight="1" x14ac:dyDescent="0.2">
      <c r="A865" s="11" t="s">
        <v>2697</v>
      </c>
      <c r="B865" s="11" t="s">
        <v>58</v>
      </c>
      <c r="C865" s="13" t="s">
        <v>35</v>
      </c>
      <c r="D865" s="12">
        <v>45745</v>
      </c>
      <c r="E865" s="12" t="str">
        <f t="shared" si="0"/>
        <v>2025</v>
      </c>
      <c r="F865" s="11" t="s">
        <v>93</v>
      </c>
      <c r="G865" s="11">
        <v>22.85</v>
      </c>
      <c r="H865" s="11">
        <v>39.64</v>
      </c>
      <c r="I865" s="11">
        <v>328</v>
      </c>
      <c r="J865" s="11">
        <v>46.4</v>
      </c>
      <c r="K865" s="11">
        <v>8.65</v>
      </c>
      <c r="L865" s="11">
        <v>99.32</v>
      </c>
      <c r="M865" s="11">
        <v>6.7</v>
      </c>
      <c r="N865" s="11">
        <v>125.1</v>
      </c>
      <c r="O865" s="11">
        <v>87.1</v>
      </c>
      <c r="P865" s="11">
        <v>94.46</v>
      </c>
      <c r="Q865" s="11" t="s">
        <v>4</v>
      </c>
      <c r="R865" s="11">
        <f t="shared" si="1"/>
        <v>0</v>
      </c>
      <c r="S865" s="11" t="s">
        <v>50</v>
      </c>
      <c r="T865" s="11">
        <f t="shared" si="2"/>
        <v>1</v>
      </c>
      <c r="U865" s="11" t="s">
        <v>243</v>
      </c>
      <c r="V865" s="11" t="s">
        <v>89</v>
      </c>
    </row>
    <row r="866" spans="1:22" ht="15.75" hidden="1" customHeight="1" x14ac:dyDescent="0.2">
      <c r="A866" s="11" t="s">
        <v>2792</v>
      </c>
      <c r="B866" s="11" t="s">
        <v>20</v>
      </c>
      <c r="C866" s="11" t="s">
        <v>35</v>
      </c>
      <c r="D866" s="12">
        <v>45471</v>
      </c>
      <c r="E866" s="12" t="str">
        <f t="shared" si="0"/>
        <v>2024</v>
      </c>
      <c r="F866" s="11" t="s">
        <v>37</v>
      </c>
      <c r="G866" s="11">
        <v>22.2</v>
      </c>
      <c r="H866" s="11">
        <v>40.11</v>
      </c>
      <c r="I866" s="11">
        <v>321</v>
      </c>
      <c r="J866" s="11">
        <v>43.5</v>
      </c>
      <c r="K866" s="11">
        <v>7.35</v>
      </c>
      <c r="L866" s="14"/>
      <c r="M866" s="11">
        <v>7</v>
      </c>
      <c r="N866" s="11">
        <v>131</v>
      </c>
      <c r="O866" s="11">
        <v>86.53</v>
      </c>
      <c r="P866" s="11">
        <v>94.46</v>
      </c>
      <c r="Q866" s="11" t="s">
        <v>4</v>
      </c>
      <c r="R866" s="11">
        <f t="shared" si="1"/>
        <v>0</v>
      </c>
      <c r="S866" s="11" t="s">
        <v>5</v>
      </c>
      <c r="T866" s="11">
        <f t="shared" si="2"/>
        <v>0</v>
      </c>
      <c r="U866" s="11" t="s">
        <v>6</v>
      </c>
      <c r="V866" s="11" t="s">
        <v>6</v>
      </c>
    </row>
    <row r="867" spans="1:22" ht="15.75" customHeight="1" x14ac:dyDescent="0.2">
      <c r="A867" s="11" t="s">
        <v>1449</v>
      </c>
      <c r="B867" s="11" t="s">
        <v>1</v>
      </c>
      <c r="C867" s="11" t="s">
        <v>47</v>
      </c>
      <c r="D867" s="12">
        <v>45569</v>
      </c>
      <c r="E867" s="12" t="str">
        <f t="shared" si="0"/>
        <v>2024</v>
      </c>
      <c r="F867" s="11" t="s">
        <v>23</v>
      </c>
      <c r="G867" s="11">
        <v>21.98</v>
      </c>
      <c r="H867" s="11">
        <v>44.99</v>
      </c>
      <c r="I867" s="11">
        <v>365</v>
      </c>
      <c r="J867" s="11">
        <v>36.299999999999997</v>
      </c>
      <c r="K867" s="11">
        <v>7.87</v>
      </c>
      <c r="L867" s="11">
        <v>98.83</v>
      </c>
      <c r="M867" s="14"/>
      <c r="N867" s="11">
        <v>111.5</v>
      </c>
      <c r="O867" s="11">
        <v>95.62</v>
      </c>
      <c r="P867" s="11">
        <v>94.39</v>
      </c>
      <c r="Q867" s="11" t="s">
        <v>4</v>
      </c>
      <c r="R867" s="11">
        <f t="shared" si="1"/>
        <v>0</v>
      </c>
      <c r="S867" s="11" t="s">
        <v>5</v>
      </c>
      <c r="T867" s="11">
        <f t="shared" si="2"/>
        <v>0</v>
      </c>
      <c r="U867" s="11" t="s">
        <v>6</v>
      </c>
      <c r="V867" s="11" t="s">
        <v>6</v>
      </c>
    </row>
    <row r="868" spans="1:22" ht="15.75" customHeight="1" x14ac:dyDescent="0.2">
      <c r="A868" s="11" t="s">
        <v>1825</v>
      </c>
      <c r="B868" s="11" t="s">
        <v>1</v>
      </c>
      <c r="C868" s="11" t="s">
        <v>35</v>
      </c>
      <c r="D868" s="12">
        <v>45877</v>
      </c>
      <c r="E868" s="12" t="str">
        <f t="shared" si="0"/>
        <v>2025</v>
      </c>
      <c r="F868" s="11" t="s">
        <v>93</v>
      </c>
      <c r="G868" s="11">
        <v>22.94</v>
      </c>
      <c r="H868" s="11">
        <v>35.270000000000003</v>
      </c>
      <c r="I868" s="11">
        <v>349</v>
      </c>
      <c r="J868" s="11">
        <v>39.6</v>
      </c>
      <c r="K868" s="11">
        <v>6.43</v>
      </c>
      <c r="L868" s="11">
        <v>99.08</v>
      </c>
      <c r="M868" s="11">
        <v>6.35</v>
      </c>
      <c r="N868" s="11">
        <v>133</v>
      </c>
      <c r="O868" s="11">
        <v>92.42</v>
      </c>
      <c r="P868" s="11">
        <v>94.39</v>
      </c>
      <c r="Q868" s="11" t="s">
        <v>4</v>
      </c>
      <c r="R868" s="11">
        <f t="shared" si="1"/>
        <v>0</v>
      </c>
      <c r="S868" s="11" t="s">
        <v>5</v>
      </c>
      <c r="T868" s="11">
        <f t="shared" si="2"/>
        <v>0</v>
      </c>
      <c r="U868" s="11" t="s">
        <v>6</v>
      </c>
      <c r="V868" s="11" t="s">
        <v>6</v>
      </c>
    </row>
    <row r="869" spans="1:22" ht="15.75" customHeight="1" x14ac:dyDescent="0.2">
      <c r="A869" s="11" t="s">
        <v>2602</v>
      </c>
      <c r="B869" s="11" t="s">
        <v>1</v>
      </c>
      <c r="C869" s="11" t="s">
        <v>21</v>
      </c>
      <c r="D869" s="12">
        <v>45920</v>
      </c>
      <c r="E869" s="12" t="str">
        <f t="shared" si="0"/>
        <v>2025</v>
      </c>
      <c r="F869" s="11" t="s">
        <v>37</v>
      </c>
      <c r="G869" s="11">
        <v>23.04</v>
      </c>
      <c r="H869" s="11">
        <v>41.49</v>
      </c>
      <c r="I869" s="11">
        <v>332</v>
      </c>
      <c r="J869" s="11">
        <v>34.6</v>
      </c>
      <c r="K869" s="11">
        <v>6</v>
      </c>
      <c r="L869" s="11">
        <v>98.71</v>
      </c>
      <c r="M869" s="11">
        <v>6.78</v>
      </c>
      <c r="N869" s="11">
        <v>107</v>
      </c>
      <c r="O869" s="11">
        <v>90.41</v>
      </c>
      <c r="P869" s="11">
        <v>94.39</v>
      </c>
      <c r="Q869" s="11" t="s">
        <v>4</v>
      </c>
      <c r="R869" s="11">
        <f t="shared" si="1"/>
        <v>0</v>
      </c>
      <c r="S869" s="11" t="s">
        <v>5</v>
      </c>
      <c r="T869" s="11">
        <f t="shared" si="2"/>
        <v>0</v>
      </c>
      <c r="U869" s="11" t="s">
        <v>6</v>
      </c>
      <c r="V869" s="11" t="s">
        <v>6</v>
      </c>
    </row>
    <row r="870" spans="1:22" ht="15.75" customHeight="1" x14ac:dyDescent="0.2">
      <c r="A870" s="11" t="s">
        <v>1709</v>
      </c>
      <c r="B870" s="11" t="s">
        <v>1</v>
      </c>
      <c r="C870" s="11" t="s">
        <v>21</v>
      </c>
      <c r="D870" s="12">
        <v>45329</v>
      </c>
      <c r="E870" s="12" t="str">
        <f t="shared" si="0"/>
        <v>2024</v>
      </c>
      <c r="F870" s="11" t="s">
        <v>3</v>
      </c>
      <c r="G870" s="11">
        <v>22.47</v>
      </c>
      <c r="H870" s="11">
        <v>50.49</v>
      </c>
      <c r="I870" s="11">
        <v>356</v>
      </c>
      <c r="J870" s="11">
        <v>44.6</v>
      </c>
      <c r="K870" s="11">
        <v>8.1999999999999993</v>
      </c>
      <c r="L870" s="11">
        <v>98.76</v>
      </c>
      <c r="M870" s="11">
        <v>6.89</v>
      </c>
      <c r="N870" s="11">
        <v>113.2</v>
      </c>
      <c r="O870" s="11">
        <v>91.17</v>
      </c>
      <c r="P870" s="11">
        <v>94.41</v>
      </c>
      <c r="Q870" s="11" t="s">
        <v>4</v>
      </c>
      <c r="R870" s="11">
        <f t="shared" si="1"/>
        <v>0</v>
      </c>
      <c r="S870" s="11" t="s">
        <v>5</v>
      </c>
      <c r="T870" s="11">
        <f t="shared" si="2"/>
        <v>0</v>
      </c>
      <c r="U870" s="11" t="s">
        <v>6</v>
      </c>
      <c r="V870" s="11" t="s">
        <v>6</v>
      </c>
    </row>
    <row r="871" spans="1:22" ht="15.75" customHeight="1" x14ac:dyDescent="0.2">
      <c r="A871" s="11" t="s">
        <v>2202</v>
      </c>
      <c r="B871" s="11" t="s">
        <v>1</v>
      </c>
      <c r="C871" s="11" t="s">
        <v>47</v>
      </c>
      <c r="D871" s="12">
        <v>45353</v>
      </c>
      <c r="E871" s="12" t="str">
        <f t="shared" si="0"/>
        <v>2024</v>
      </c>
      <c r="F871" s="11" t="s">
        <v>3</v>
      </c>
      <c r="G871" s="11">
        <v>23.35</v>
      </c>
      <c r="H871" s="11">
        <v>42.62</v>
      </c>
      <c r="I871" s="11">
        <v>345</v>
      </c>
      <c r="J871" s="11">
        <v>41.7</v>
      </c>
      <c r="K871" s="11">
        <v>7.42</v>
      </c>
      <c r="L871" s="11">
        <v>99.41</v>
      </c>
      <c r="M871" s="11">
        <v>6.71</v>
      </c>
      <c r="N871" s="11">
        <v>120</v>
      </c>
      <c r="O871" s="11">
        <v>90.95</v>
      </c>
      <c r="P871" s="11">
        <v>94.41</v>
      </c>
      <c r="Q871" s="11" t="s">
        <v>4</v>
      </c>
      <c r="R871" s="11">
        <f t="shared" si="1"/>
        <v>0</v>
      </c>
      <c r="S871" s="11" t="s">
        <v>5</v>
      </c>
      <c r="T871" s="11">
        <f t="shared" si="2"/>
        <v>0</v>
      </c>
      <c r="U871" s="11" t="s">
        <v>6</v>
      </c>
      <c r="V871" s="11" t="s">
        <v>6</v>
      </c>
    </row>
    <row r="872" spans="1:22" ht="15.75" hidden="1" customHeight="1" x14ac:dyDescent="0.2">
      <c r="A872" s="11" t="s">
        <v>1684</v>
      </c>
      <c r="B872" s="11" t="s">
        <v>58</v>
      </c>
      <c r="C872" s="11" t="s">
        <v>47</v>
      </c>
      <c r="D872" s="12">
        <v>45710</v>
      </c>
      <c r="E872" s="12" t="str">
        <f t="shared" si="0"/>
        <v>2025</v>
      </c>
      <c r="F872" s="11" t="s">
        <v>37</v>
      </c>
      <c r="G872" s="11">
        <v>22.55</v>
      </c>
      <c r="H872" s="11">
        <v>45</v>
      </c>
      <c r="I872" s="11">
        <v>346</v>
      </c>
      <c r="J872" s="11">
        <v>40.299999999999997</v>
      </c>
      <c r="K872" s="11">
        <v>7.82</v>
      </c>
      <c r="L872" s="11">
        <v>99.46</v>
      </c>
      <c r="M872" s="11">
        <v>6.74</v>
      </c>
      <c r="N872" s="11">
        <v>134.6</v>
      </c>
      <c r="O872" s="11">
        <v>92.3</v>
      </c>
      <c r="P872" s="11">
        <v>94.45</v>
      </c>
      <c r="Q872" s="11" t="s">
        <v>4</v>
      </c>
      <c r="R872" s="11">
        <f t="shared" si="1"/>
        <v>0</v>
      </c>
      <c r="S872" s="11" t="s">
        <v>5</v>
      </c>
      <c r="T872" s="11">
        <f t="shared" si="2"/>
        <v>0</v>
      </c>
      <c r="U872" s="11" t="s">
        <v>6</v>
      </c>
      <c r="V872" s="11" t="s">
        <v>6</v>
      </c>
    </row>
    <row r="873" spans="1:22" ht="15.75" hidden="1" customHeight="1" x14ac:dyDescent="0.2">
      <c r="A873" s="11" t="s">
        <v>2099</v>
      </c>
      <c r="B873" s="11" t="s">
        <v>58</v>
      </c>
      <c r="C873" s="11" t="s">
        <v>21</v>
      </c>
      <c r="D873" s="12">
        <v>45455</v>
      </c>
      <c r="E873" s="12" t="str">
        <f t="shared" si="0"/>
        <v>2024</v>
      </c>
      <c r="F873" s="11" t="s">
        <v>37</v>
      </c>
      <c r="G873" s="11">
        <v>22.95</v>
      </c>
      <c r="H873" s="11">
        <v>47.5</v>
      </c>
      <c r="I873" s="11">
        <v>295</v>
      </c>
      <c r="J873" s="11">
        <v>41.4</v>
      </c>
      <c r="K873" s="11">
        <v>6.66</v>
      </c>
      <c r="L873" s="11">
        <v>99.35</v>
      </c>
      <c r="M873" s="11">
        <v>6.83</v>
      </c>
      <c r="N873" s="11">
        <v>118.5</v>
      </c>
      <c r="O873" s="11">
        <v>84.54</v>
      </c>
      <c r="P873" s="11">
        <v>94.45</v>
      </c>
      <c r="Q873" s="11" t="s">
        <v>4</v>
      </c>
      <c r="R873" s="11">
        <f t="shared" si="1"/>
        <v>0</v>
      </c>
      <c r="S873" s="11" t="s">
        <v>5</v>
      </c>
      <c r="T873" s="11">
        <f t="shared" si="2"/>
        <v>0</v>
      </c>
      <c r="U873" s="11" t="s">
        <v>6</v>
      </c>
      <c r="V873" s="11" t="s">
        <v>6</v>
      </c>
    </row>
    <row r="874" spans="1:22" ht="15.75" hidden="1" customHeight="1" x14ac:dyDescent="0.2">
      <c r="A874" s="11" t="s">
        <v>2151</v>
      </c>
      <c r="B874" s="11" t="s">
        <v>58</v>
      </c>
      <c r="C874" s="11" t="s">
        <v>47</v>
      </c>
      <c r="D874" s="12">
        <v>45864</v>
      </c>
      <c r="E874" s="12" t="str">
        <f t="shared" si="0"/>
        <v>2025</v>
      </c>
      <c r="F874" s="11" t="s">
        <v>23</v>
      </c>
      <c r="G874" s="11">
        <v>22.76</v>
      </c>
      <c r="H874" s="11">
        <v>44.9</v>
      </c>
      <c r="I874" s="11">
        <v>314</v>
      </c>
      <c r="J874" s="11">
        <v>46.2</v>
      </c>
      <c r="K874" s="11">
        <v>8.4600000000000009</v>
      </c>
      <c r="L874" s="11">
        <v>98.86</v>
      </c>
      <c r="M874" s="11">
        <v>7.04</v>
      </c>
      <c r="N874" s="11">
        <v>133.4</v>
      </c>
      <c r="O874" s="11">
        <v>89.35</v>
      </c>
      <c r="P874" s="11">
        <v>94.45</v>
      </c>
      <c r="Q874" s="11" t="s">
        <v>4</v>
      </c>
      <c r="R874" s="11">
        <f t="shared" si="1"/>
        <v>0</v>
      </c>
      <c r="S874" s="11" t="s">
        <v>5</v>
      </c>
      <c r="T874" s="11">
        <f t="shared" si="2"/>
        <v>0</v>
      </c>
      <c r="U874" s="11" t="s">
        <v>6</v>
      </c>
      <c r="V874" s="11" t="s">
        <v>6</v>
      </c>
    </row>
    <row r="875" spans="1:22" ht="15.75" customHeight="1" x14ac:dyDescent="0.2">
      <c r="A875" s="11" t="s">
        <v>2822</v>
      </c>
      <c r="B875" s="11" t="s">
        <v>1</v>
      </c>
      <c r="C875" s="13" t="s">
        <v>35</v>
      </c>
      <c r="D875" s="12">
        <v>45393</v>
      </c>
      <c r="E875" s="12" t="str">
        <f t="shared" si="0"/>
        <v>2024</v>
      </c>
      <c r="F875" s="11" t="s">
        <v>93</v>
      </c>
      <c r="G875" s="11">
        <v>22.18</v>
      </c>
      <c r="H875" s="11">
        <v>39.11</v>
      </c>
      <c r="I875" s="11">
        <v>331</v>
      </c>
      <c r="J875" s="11">
        <v>44.9</v>
      </c>
      <c r="K875" s="11">
        <v>6.5</v>
      </c>
      <c r="L875" s="11">
        <v>99.44</v>
      </c>
      <c r="M875" s="11">
        <v>6.76</v>
      </c>
      <c r="N875" s="11">
        <v>118.4</v>
      </c>
      <c r="O875" s="11">
        <v>87.08</v>
      </c>
      <c r="P875" s="11">
        <v>94.42</v>
      </c>
      <c r="Q875" s="11" t="s">
        <v>4</v>
      </c>
      <c r="R875" s="11">
        <f t="shared" si="1"/>
        <v>0</v>
      </c>
      <c r="S875" s="11" t="s">
        <v>5</v>
      </c>
      <c r="T875" s="11">
        <f t="shared" si="2"/>
        <v>0</v>
      </c>
      <c r="U875" s="11" t="s">
        <v>6</v>
      </c>
      <c r="V875" s="11" t="s">
        <v>6</v>
      </c>
    </row>
    <row r="876" spans="1:22" ht="15.75" hidden="1" customHeight="1" x14ac:dyDescent="0.2">
      <c r="A876" s="11" t="s">
        <v>1740</v>
      </c>
      <c r="B876" s="11" t="s">
        <v>20</v>
      </c>
      <c r="C876" s="11" t="s">
        <v>35</v>
      </c>
      <c r="D876" s="12">
        <v>45953</v>
      </c>
      <c r="E876" s="12" t="str">
        <f t="shared" si="0"/>
        <v>2025</v>
      </c>
      <c r="F876" s="11" t="s">
        <v>93</v>
      </c>
      <c r="G876" s="11">
        <v>22.39</v>
      </c>
      <c r="H876" s="11">
        <v>35.9</v>
      </c>
      <c r="I876" s="11">
        <v>321</v>
      </c>
      <c r="J876" s="11">
        <v>52.4</v>
      </c>
      <c r="K876" s="11">
        <v>7.65</v>
      </c>
      <c r="L876" s="11">
        <v>99.24</v>
      </c>
      <c r="M876" s="11">
        <v>6.88</v>
      </c>
      <c r="N876" s="11">
        <v>132.6</v>
      </c>
      <c r="O876" s="11">
        <v>86.14</v>
      </c>
      <c r="P876" s="11">
        <v>94.44</v>
      </c>
      <c r="Q876" s="11" t="s">
        <v>4</v>
      </c>
      <c r="R876" s="11">
        <f t="shared" si="1"/>
        <v>0</v>
      </c>
      <c r="S876" s="11" t="s">
        <v>5</v>
      </c>
      <c r="T876" s="11">
        <f t="shared" si="2"/>
        <v>0</v>
      </c>
      <c r="U876" s="11" t="s">
        <v>6</v>
      </c>
      <c r="V876" s="11" t="s">
        <v>6</v>
      </c>
    </row>
    <row r="877" spans="1:22" ht="15.75" hidden="1" customHeight="1" x14ac:dyDescent="0.2">
      <c r="A877" s="11" t="s">
        <v>1969</v>
      </c>
      <c r="B877" s="11" t="s">
        <v>20</v>
      </c>
      <c r="C877" s="13" t="s">
        <v>35</v>
      </c>
      <c r="D877" s="12">
        <v>45930</v>
      </c>
      <c r="E877" s="12" t="str">
        <f t="shared" si="0"/>
        <v>2025</v>
      </c>
      <c r="F877" s="11" t="s">
        <v>23</v>
      </c>
      <c r="G877" s="11">
        <v>21.4</v>
      </c>
      <c r="H877" s="11">
        <v>41.85</v>
      </c>
      <c r="I877" s="11">
        <v>291</v>
      </c>
      <c r="J877" s="11">
        <v>48.3</v>
      </c>
      <c r="K877" s="11">
        <v>7.24</v>
      </c>
      <c r="L877" s="11">
        <v>98.89</v>
      </c>
      <c r="M877" s="11">
        <v>6.87</v>
      </c>
      <c r="N877" s="11">
        <v>128.1</v>
      </c>
      <c r="O877" s="11">
        <v>84.05</v>
      </c>
      <c r="P877" s="11">
        <v>94.44</v>
      </c>
      <c r="Q877" s="11" t="s">
        <v>4</v>
      </c>
      <c r="R877" s="11">
        <f t="shared" si="1"/>
        <v>0</v>
      </c>
      <c r="S877" s="11" t="s">
        <v>5</v>
      </c>
      <c r="T877" s="11">
        <f t="shared" si="2"/>
        <v>0</v>
      </c>
      <c r="U877" s="11" t="s">
        <v>6</v>
      </c>
      <c r="V877" s="11" t="s">
        <v>6</v>
      </c>
    </row>
    <row r="878" spans="1:22" ht="15.75" hidden="1" customHeight="1" x14ac:dyDescent="0.2">
      <c r="A878" s="11" t="s">
        <v>528</v>
      </c>
      <c r="B878" s="11" t="s">
        <v>34</v>
      </c>
      <c r="C878" s="11" t="s">
        <v>35</v>
      </c>
      <c r="D878" s="12">
        <v>45686</v>
      </c>
      <c r="E878" s="12" t="str">
        <f t="shared" si="0"/>
        <v>2025</v>
      </c>
      <c r="F878" s="11" t="s">
        <v>37</v>
      </c>
      <c r="G878" s="11">
        <v>22.92</v>
      </c>
      <c r="H878" s="11">
        <v>53.58</v>
      </c>
      <c r="I878" s="11">
        <v>339</v>
      </c>
      <c r="J878" s="11">
        <v>54.5</v>
      </c>
      <c r="K878" s="11">
        <v>7.66</v>
      </c>
      <c r="L878" s="11">
        <v>99.01</v>
      </c>
      <c r="M878" s="11">
        <v>7.06</v>
      </c>
      <c r="N878" s="11">
        <v>138</v>
      </c>
      <c r="O878" s="11">
        <v>88.17</v>
      </c>
      <c r="P878" s="11">
        <v>94.44</v>
      </c>
      <c r="Q878" s="11" t="s">
        <v>4</v>
      </c>
      <c r="R878" s="11">
        <f t="shared" si="1"/>
        <v>0</v>
      </c>
      <c r="S878" s="11" t="s">
        <v>5</v>
      </c>
      <c r="T878" s="11">
        <f t="shared" si="2"/>
        <v>0</v>
      </c>
      <c r="U878" s="11" t="s">
        <v>6</v>
      </c>
      <c r="V878" s="11" t="s">
        <v>6</v>
      </c>
    </row>
    <row r="879" spans="1:22" ht="15.75" customHeight="1" x14ac:dyDescent="0.2">
      <c r="A879" s="11" t="s">
        <v>2834</v>
      </c>
      <c r="B879" s="11" t="s">
        <v>1</v>
      </c>
      <c r="C879" s="11" t="s">
        <v>21</v>
      </c>
      <c r="D879" s="12">
        <v>45562</v>
      </c>
      <c r="E879" s="12" t="str">
        <f t="shared" si="0"/>
        <v>2024</v>
      </c>
      <c r="F879" s="11" t="s">
        <v>93</v>
      </c>
      <c r="G879" s="11">
        <v>21.53</v>
      </c>
      <c r="H879" s="11">
        <v>30.44</v>
      </c>
      <c r="I879" s="11">
        <v>359</v>
      </c>
      <c r="J879" s="11">
        <v>39.200000000000003</v>
      </c>
      <c r="K879" s="11">
        <v>6.65</v>
      </c>
      <c r="L879" s="11">
        <v>99.43</v>
      </c>
      <c r="M879" s="11">
        <v>6.45</v>
      </c>
      <c r="N879" s="11">
        <v>130.6</v>
      </c>
      <c r="O879" s="11">
        <v>90.72</v>
      </c>
      <c r="P879" s="11">
        <v>94.42</v>
      </c>
      <c r="Q879" s="11" t="s">
        <v>4</v>
      </c>
      <c r="R879" s="11">
        <f t="shared" si="1"/>
        <v>0</v>
      </c>
      <c r="S879" s="11" t="s">
        <v>5</v>
      </c>
      <c r="T879" s="11">
        <f t="shared" si="2"/>
        <v>0</v>
      </c>
      <c r="U879" s="11" t="s">
        <v>6</v>
      </c>
      <c r="V879" s="11" t="s">
        <v>6</v>
      </c>
    </row>
    <row r="880" spans="1:22" ht="15.75" hidden="1" customHeight="1" x14ac:dyDescent="0.2">
      <c r="A880" s="11" t="s">
        <v>2747</v>
      </c>
      <c r="B880" s="11" t="s">
        <v>20</v>
      </c>
      <c r="C880" s="11" t="s">
        <v>35</v>
      </c>
      <c r="D880" s="12">
        <v>45985</v>
      </c>
      <c r="E880" s="12" t="str">
        <f t="shared" si="0"/>
        <v>2025</v>
      </c>
      <c r="F880" s="11" t="s">
        <v>3</v>
      </c>
      <c r="G880" s="11">
        <v>20.32</v>
      </c>
      <c r="H880" s="11">
        <v>40.020000000000003</v>
      </c>
      <c r="I880" s="11">
        <v>298</v>
      </c>
      <c r="J880" s="11">
        <v>45.6</v>
      </c>
      <c r="K880" s="11">
        <v>8.57</v>
      </c>
      <c r="L880" s="11">
        <v>99.28</v>
      </c>
      <c r="M880" s="11">
        <v>6.97</v>
      </c>
      <c r="N880" s="11">
        <v>146.69999999999999</v>
      </c>
      <c r="O880" s="11">
        <v>88.08</v>
      </c>
      <c r="P880" s="11">
        <v>94.44</v>
      </c>
      <c r="Q880" s="11" t="s">
        <v>4</v>
      </c>
      <c r="R880" s="11">
        <f t="shared" si="1"/>
        <v>0</v>
      </c>
      <c r="S880" s="11" t="s">
        <v>5</v>
      </c>
      <c r="T880" s="11">
        <f t="shared" si="2"/>
        <v>0</v>
      </c>
      <c r="U880" s="11" t="s">
        <v>6</v>
      </c>
      <c r="V880" s="11" t="s">
        <v>6</v>
      </c>
    </row>
    <row r="881" spans="1:22" ht="15.75" hidden="1" customHeight="1" x14ac:dyDescent="0.2">
      <c r="A881" s="11" t="s">
        <v>529</v>
      </c>
      <c r="B881" s="11" t="s">
        <v>34</v>
      </c>
      <c r="C881" s="11" t="s">
        <v>21</v>
      </c>
      <c r="D881" s="12">
        <v>45419</v>
      </c>
      <c r="E881" s="12" t="str">
        <f t="shared" si="0"/>
        <v>2024</v>
      </c>
      <c r="F881" s="11" t="s">
        <v>37</v>
      </c>
      <c r="G881" s="11">
        <v>20.27</v>
      </c>
      <c r="H881" s="11">
        <v>52.59</v>
      </c>
      <c r="I881" s="11">
        <v>314</v>
      </c>
      <c r="J881" s="11">
        <v>47.3</v>
      </c>
      <c r="K881" s="11">
        <v>7.72</v>
      </c>
      <c r="L881" s="11">
        <v>98.53</v>
      </c>
      <c r="M881" s="11">
        <v>7.12</v>
      </c>
      <c r="N881" s="11">
        <v>143.4</v>
      </c>
      <c r="O881" s="11">
        <v>86.72</v>
      </c>
      <c r="P881" s="11">
        <v>94.44</v>
      </c>
      <c r="Q881" s="11" t="s">
        <v>4</v>
      </c>
      <c r="R881" s="11">
        <f t="shared" si="1"/>
        <v>0</v>
      </c>
      <c r="S881" s="11" t="s">
        <v>5</v>
      </c>
      <c r="T881" s="11">
        <f t="shared" si="2"/>
        <v>0</v>
      </c>
      <c r="U881" s="11" t="s">
        <v>6</v>
      </c>
      <c r="V881" s="11" t="s">
        <v>6</v>
      </c>
    </row>
    <row r="882" spans="1:22" ht="15.75" hidden="1" customHeight="1" x14ac:dyDescent="0.2">
      <c r="A882" s="11" t="s">
        <v>3046</v>
      </c>
      <c r="B882" s="11" t="s">
        <v>58</v>
      </c>
      <c r="C882" s="11" t="s">
        <v>21</v>
      </c>
      <c r="D882" s="12">
        <v>45925</v>
      </c>
      <c r="E882" s="12" t="str">
        <f t="shared" si="0"/>
        <v>2025</v>
      </c>
      <c r="F882" s="11" t="s">
        <v>37</v>
      </c>
      <c r="G882" s="11">
        <v>21.82</v>
      </c>
      <c r="H882" s="11">
        <v>43.9</v>
      </c>
      <c r="I882" s="11">
        <v>339</v>
      </c>
      <c r="J882" s="11">
        <v>44.3</v>
      </c>
      <c r="K882" s="11">
        <v>6.59</v>
      </c>
      <c r="L882" s="11">
        <v>99.18</v>
      </c>
      <c r="M882" s="11">
        <v>6.85</v>
      </c>
      <c r="N882" s="11">
        <v>122.7</v>
      </c>
      <c r="O882" s="11">
        <v>89.48</v>
      </c>
      <c r="P882" s="11">
        <v>94.44</v>
      </c>
      <c r="Q882" s="11" t="s">
        <v>4</v>
      </c>
      <c r="R882" s="11">
        <f t="shared" si="1"/>
        <v>0</v>
      </c>
      <c r="S882" s="11" t="s">
        <v>5</v>
      </c>
      <c r="T882" s="11">
        <f t="shared" si="2"/>
        <v>0</v>
      </c>
      <c r="U882" s="11" t="s">
        <v>6</v>
      </c>
      <c r="V882" s="11" t="s">
        <v>6</v>
      </c>
    </row>
    <row r="883" spans="1:22" ht="15.75" customHeight="1" x14ac:dyDescent="0.2">
      <c r="A883" s="11" t="s">
        <v>2371</v>
      </c>
      <c r="B883" s="11" t="s">
        <v>1</v>
      </c>
      <c r="C883" s="11" t="s">
        <v>21</v>
      </c>
      <c r="D883" s="12">
        <v>45540</v>
      </c>
      <c r="E883" s="12" t="str">
        <f t="shared" si="0"/>
        <v>2024</v>
      </c>
      <c r="F883" s="11" t="s">
        <v>3</v>
      </c>
      <c r="G883" s="11">
        <v>22.07</v>
      </c>
      <c r="H883" s="11">
        <v>40.130000000000003</v>
      </c>
      <c r="I883" s="11">
        <v>392</v>
      </c>
      <c r="J883" s="11">
        <v>33.4</v>
      </c>
      <c r="K883" s="11">
        <v>6.58</v>
      </c>
      <c r="L883" s="11">
        <v>99.07</v>
      </c>
      <c r="M883" s="11">
        <v>6.69</v>
      </c>
      <c r="N883" s="11">
        <v>105.4</v>
      </c>
      <c r="O883" s="11">
        <v>89.7</v>
      </c>
      <c r="P883" s="11">
        <v>94.43</v>
      </c>
      <c r="Q883" s="11" t="s">
        <v>4</v>
      </c>
      <c r="R883" s="11">
        <f t="shared" si="1"/>
        <v>0</v>
      </c>
      <c r="S883" s="11" t="s">
        <v>5</v>
      </c>
      <c r="T883" s="11">
        <f t="shared" si="2"/>
        <v>0</v>
      </c>
      <c r="U883" s="11" t="s">
        <v>6</v>
      </c>
      <c r="V883" s="11" t="s">
        <v>6</v>
      </c>
    </row>
    <row r="884" spans="1:22" ht="15.75" hidden="1" customHeight="1" x14ac:dyDescent="0.2">
      <c r="A884" s="11" t="s">
        <v>2690</v>
      </c>
      <c r="B884" s="11" t="s">
        <v>20</v>
      </c>
      <c r="C884" s="11" t="s">
        <v>35</v>
      </c>
      <c r="D884" s="12">
        <v>45475</v>
      </c>
      <c r="E884" s="12" t="str">
        <f t="shared" si="0"/>
        <v>2024</v>
      </c>
      <c r="F884" s="11" t="s">
        <v>93</v>
      </c>
      <c r="G884" s="11">
        <v>21.81</v>
      </c>
      <c r="H884" s="11">
        <v>44.51</v>
      </c>
      <c r="I884" s="11">
        <v>295</v>
      </c>
      <c r="J884" s="11">
        <v>52.1</v>
      </c>
      <c r="K884" s="11">
        <v>7.96</v>
      </c>
      <c r="L884" s="11">
        <v>98.75</v>
      </c>
      <c r="M884" s="11">
        <v>7.04</v>
      </c>
      <c r="N884" s="11">
        <v>143.6</v>
      </c>
      <c r="O884" s="11">
        <v>85.94</v>
      </c>
      <c r="P884" s="11">
        <v>94.43</v>
      </c>
      <c r="Q884" s="11" t="s">
        <v>4</v>
      </c>
      <c r="R884" s="11">
        <f t="shared" si="1"/>
        <v>0</v>
      </c>
      <c r="S884" s="11" t="s">
        <v>5</v>
      </c>
      <c r="T884" s="11">
        <f t="shared" si="2"/>
        <v>0</v>
      </c>
      <c r="U884" s="11" t="s">
        <v>6</v>
      </c>
      <c r="V884" s="11" t="s">
        <v>6</v>
      </c>
    </row>
    <row r="885" spans="1:22" ht="15.75" hidden="1" customHeight="1" x14ac:dyDescent="0.2">
      <c r="A885" s="11" t="s">
        <v>2765</v>
      </c>
      <c r="B885" s="11" t="s">
        <v>58</v>
      </c>
      <c r="C885" s="11" t="s">
        <v>21</v>
      </c>
      <c r="D885" s="12">
        <v>45542</v>
      </c>
      <c r="E885" s="12" t="str">
        <f t="shared" si="0"/>
        <v>2024</v>
      </c>
      <c r="F885" s="11" t="s">
        <v>23</v>
      </c>
      <c r="G885" s="11">
        <v>22.39</v>
      </c>
      <c r="H885" s="11">
        <v>39.25</v>
      </c>
      <c r="I885" s="11">
        <v>326</v>
      </c>
      <c r="J885" s="11">
        <v>39.299999999999997</v>
      </c>
      <c r="K885" s="11">
        <v>6.23</v>
      </c>
      <c r="L885" s="11">
        <v>99.06</v>
      </c>
      <c r="M885" s="11">
        <v>6.85</v>
      </c>
      <c r="N885" s="11">
        <v>142.1</v>
      </c>
      <c r="O885" s="11">
        <v>86.7</v>
      </c>
      <c r="P885" s="11">
        <v>94.43</v>
      </c>
      <c r="Q885" s="11" t="s">
        <v>4</v>
      </c>
      <c r="R885" s="11">
        <f t="shared" si="1"/>
        <v>0</v>
      </c>
      <c r="S885" s="11" t="s">
        <v>5</v>
      </c>
      <c r="T885" s="11">
        <f t="shared" si="2"/>
        <v>0</v>
      </c>
      <c r="U885" s="11" t="s">
        <v>6</v>
      </c>
      <c r="V885" s="11" t="s">
        <v>6</v>
      </c>
    </row>
    <row r="886" spans="1:22" ht="15.75" customHeight="1" x14ac:dyDescent="0.2">
      <c r="A886" s="11" t="s">
        <v>2837</v>
      </c>
      <c r="B886" s="11" t="s">
        <v>1</v>
      </c>
      <c r="C886" s="11" t="s">
        <v>47</v>
      </c>
      <c r="D886" s="12">
        <v>45718</v>
      </c>
      <c r="E886" s="12" t="str">
        <f t="shared" si="0"/>
        <v>2025</v>
      </c>
      <c r="F886" s="11" t="s">
        <v>93</v>
      </c>
      <c r="G886" s="11">
        <v>24.13</v>
      </c>
      <c r="H886" s="11">
        <v>32.79</v>
      </c>
      <c r="I886" s="11">
        <v>364</v>
      </c>
      <c r="J886" s="11">
        <v>38.200000000000003</v>
      </c>
      <c r="K886" s="11">
        <v>7.13</v>
      </c>
      <c r="L886" s="11">
        <v>99.37</v>
      </c>
      <c r="M886" s="11">
        <v>6.78</v>
      </c>
      <c r="N886" s="11">
        <v>138</v>
      </c>
      <c r="O886" s="11">
        <v>87.41</v>
      </c>
      <c r="P886" s="11">
        <v>94.43</v>
      </c>
      <c r="Q886" s="11" t="s">
        <v>4</v>
      </c>
      <c r="R886" s="11">
        <f t="shared" si="1"/>
        <v>0</v>
      </c>
      <c r="S886" s="11" t="s">
        <v>50</v>
      </c>
      <c r="T886" s="11">
        <f t="shared" si="2"/>
        <v>1</v>
      </c>
      <c r="U886" s="11" t="s">
        <v>51</v>
      </c>
      <c r="V886" s="11" t="s">
        <v>52</v>
      </c>
    </row>
    <row r="887" spans="1:22" ht="15.75" hidden="1" customHeight="1" x14ac:dyDescent="0.2">
      <c r="A887" s="11" t="s">
        <v>2965</v>
      </c>
      <c r="B887" s="11" t="s">
        <v>20</v>
      </c>
      <c r="C887" s="11" t="s">
        <v>21</v>
      </c>
      <c r="D887" s="12">
        <v>45846</v>
      </c>
      <c r="E887" s="12" t="str">
        <f t="shared" si="0"/>
        <v>2025</v>
      </c>
      <c r="F887" s="11" t="s">
        <v>23</v>
      </c>
      <c r="G887" s="11">
        <v>21.47</v>
      </c>
      <c r="H887" s="11">
        <v>39.32</v>
      </c>
      <c r="I887" s="11">
        <v>287</v>
      </c>
      <c r="J887" s="11">
        <v>45.2</v>
      </c>
      <c r="K887" s="11">
        <v>7.61</v>
      </c>
      <c r="L887" s="11">
        <v>99.03</v>
      </c>
      <c r="M887" s="11">
        <v>6.84</v>
      </c>
      <c r="N887" s="11">
        <v>140.9</v>
      </c>
      <c r="O887" s="11">
        <v>84.57</v>
      </c>
      <c r="P887" s="11">
        <v>94.43</v>
      </c>
      <c r="Q887" s="11" t="s">
        <v>4</v>
      </c>
      <c r="R887" s="11">
        <f t="shared" si="1"/>
        <v>0</v>
      </c>
      <c r="S887" s="11" t="s">
        <v>5</v>
      </c>
      <c r="T887" s="11">
        <f t="shared" si="2"/>
        <v>0</v>
      </c>
      <c r="U887" s="11" t="s">
        <v>6</v>
      </c>
      <c r="V887" s="11" t="s">
        <v>6</v>
      </c>
    </row>
    <row r="888" spans="1:22" ht="15.75" hidden="1" customHeight="1" x14ac:dyDescent="0.2">
      <c r="A888" s="11" t="s">
        <v>3050</v>
      </c>
      <c r="B888" s="11" t="s">
        <v>58</v>
      </c>
      <c r="C888" s="11" t="s">
        <v>21</v>
      </c>
      <c r="D888" s="12">
        <v>45854</v>
      </c>
      <c r="E888" s="12" t="str">
        <f t="shared" si="0"/>
        <v>2025</v>
      </c>
      <c r="F888" s="11" t="s">
        <v>23</v>
      </c>
      <c r="G888" s="11">
        <v>20.98</v>
      </c>
      <c r="H888" s="11">
        <v>41.49</v>
      </c>
      <c r="I888" s="11">
        <v>325</v>
      </c>
      <c r="J888" s="11">
        <v>44.6</v>
      </c>
      <c r="K888" s="11">
        <v>6.62</v>
      </c>
      <c r="L888" s="11">
        <v>98.96</v>
      </c>
      <c r="M888" s="11">
        <v>6.63</v>
      </c>
      <c r="N888" s="11">
        <v>122.5</v>
      </c>
      <c r="O888" s="11">
        <v>88.7</v>
      </c>
      <c r="P888" s="11">
        <v>94.43</v>
      </c>
      <c r="Q888" s="11" t="s">
        <v>4</v>
      </c>
      <c r="R888" s="11">
        <f t="shared" si="1"/>
        <v>0</v>
      </c>
      <c r="S888" s="11" t="s">
        <v>5</v>
      </c>
      <c r="T888" s="11">
        <f t="shared" si="2"/>
        <v>0</v>
      </c>
      <c r="U888" s="11" t="s">
        <v>6</v>
      </c>
      <c r="V888" s="11" t="s">
        <v>6</v>
      </c>
    </row>
    <row r="889" spans="1:22" ht="15.75" hidden="1" customHeight="1" x14ac:dyDescent="0.2">
      <c r="A889" s="11" t="s">
        <v>1881</v>
      </c>
      <c r="B889" s="11" t="s">
        <v>20</v>
      </c>
      <c r="C889" s="11" t="s">
        <v>21</v>
      </c>
      <c r="D889" s="12">
        <v>45859</v>
      </c>
      <c r="E889" s="12" t="str">
        <f t="shared" si="0"/>
        <v>2025</v>
      </c>
      <c r="F889" s="11" t="s">
        <v>23</v>
      </c>
      <c r="G889" s="11">
        <v>21.56</v>
      </c>
      <c r="H889" s="11">
        <v>29.36</v>
      </c>
      <c r="I889" s="11">
        <v>322</v>
      </c>
      <c r="J889" s="11">
        <v>46.9</v>
      </c>
      <c r="K889" s="11">
        <v>7.93</v>
      </c>
      <c r="L889" s="11">
        <v>99.77</v>
      </c>
      <c r="M889" s="11">
        <v>6.95</v>
      </c>
      <c r="N889" s="11">
        <v>151</v>
      </c>
      <c r="O889" s="11">
        <v>84.1</v>
      </c>
      <c r="P889" s="11">
        <v>94.42</v>
      </c>
      <c r="Q889" s="11" t="s">
        <v>4</v>
      </c>
      <c r="R889" s="11">
        <f t="shared" si="1"/>
        <v>0</v>
      </c>
      <c r="S889" s="11" t="s">
        <v>5</v>
      </c>
      <c r="T889" s="11">
        <f t="shared" si="2"/>
        <v>0</v>
      </c>
      <c r="U889" s="11" t="s">
        <v>6</v>
      </c>
      <c r="V889" s="11" t="s">
        <v>6</v>
      </c>
    </row>
    <row r="890" spans="1:22" ht="15.75" hidden="1" customHeight="1" x14ac:dyDescent="0.2">
      <c r="A890" s="11" t="s">
        <v>2304</v>
      </c>
      <c r="B890" s="11" t="s">
        <v>58</v>
      </c>
      <c r="C890" s="11" t="s">
        <v>35</v>
      </c>
      <c r="D890" s="12">
        <v>45759</v>
      </c>
      <c r="E890" s="12" t="str">
        <f t="shared" si="0"/>
        <v>2025</v>
      </c>
      <c r="F890" s="11" t="s">
        <v>3</v>
      </c>
      <c r="G890" s="11">
        <v>21.83</v>
      </c>
      <c r="H890" s="11">
        <v>41.37</v>
      </c>
      <c r="I890" s="11">
        <v>316</v>
      </c>
      <c r="J890" s="11">
        <v>45.3</v>
      </c>
      <c r="K890" s="11">
        <v>6.67</v>
      </c>
      <c r="L890" s="11">
        <v>98.93</v>
      </c>
      <c r="M890" s="14"/>
      <c r="N890" s="11">
        <v>123.6</v>
      </c>
      <c r="O890" s="11">
        <v>87.33</v>
      </c>
      <c r="P890" s="11">
        <v>94.42</v>
      </c>
      <c r="Q890" s="11" t="s">
        <v>4</v>
      </c>
      <c r="R890" s="11">
        <f t="shared" si="1"/>
        <v>0</v>
      </c>
      <c r="S890" s="11" t="s">
        <v>5</v>
      </c>
      <c r="T890" s="11">
        <f t="shared" si="2"/>
        <v>0</v>
      </c>
      <c r="U890" s="11" t="s">
        <v>6</v>
      </c>
      <c r="V890" s="11" t="s">
        <v>6</v>
      </c>
    </row>
    <row r="891" spans="1:22" ht="15.75" customHeight="1" x14ac:dyDescent="0.2">
      <c r="A891" s="11" t="s">
        <v>2599</v>
      </c>
      <c r="B891" s="11" t="s">
        <v>1</v>
      </c>
      <c r="C891" s="11" t="s">
        <v>47</v>
      </c>
      <c r="D891" s="12">
        <v>45910</v>
      </c>
      <c r="E891" s="12" t="str">
        <f t="shared" si="0"/>
        <v>2025</v>
      </c>
      <c r="F891" s="11" t="s">
        <v>37</v>
      </c>
      <c r="G891" s="11">
        <v>22.82</v>
      </c>
      <c r="H891" s="11">
        <v>46.15</v>
      </c>
      <c r="I891" s="11">
        <v>359</v>
      </c>
      <c r="J891" s="11">
        <v>36.5</v>
      </c>
      <c r="K891" s="11">
        <v>7.19</v>
      </c>
      <c r="L891" s="11">
        <v>99.13</v>
      </c>
      <c r="M891" s="11">
        <v>6.89</v>
      </c>
      <c r="N891" s="11">
        <v>123.3</v>
      </c>
      <c r="O891" s="11">
        <v>87.43</v>
      </c>
      <c r="P891" s="11">
        <v>94.44</v>
      </c>
      <c r="Q891" s="11" t="s">
        <v>4</v>
      </c>
      <c r="R891" s="11">
        <f t="shared" si="1"/>
        <v>0</v>
      </c>
      <c r="S891" s="11" t="s">
        <v>5</v>
      </c>
      <c r="T891" s="11">
        <f t="shared" si="2"/>
        <v>0</v>
      </c>
      <c r="U891" s="11" t="s">
        <v>6</v>
      </c>
      <c r="V891" s="11" t="s">
        <v>6</v>
      </c>
    </row>
    <row r="892" spans="1:22" ht="15.75" customHeight="1" x14ac:dyDescent="0.2">
      <c r="A892" s="11" t="s">
        <v>781</v>
      </c>
      <c r="B892" s="11" t="s">
        <v>1</v>
      </c>
      <c r="C892" s="11" t="s">
        <v>21</v>
      </c>
      <c r="D892" s="12">
        <v>45787</v>
      </c>
      <c r="E892" s="12" t="str">
        <f t="shared" si="0"/>
        <v>2025</v>
      </c>
      <c r="F892" s="11" t="s">
        <v>37</v>
      </c>
      <c r="G892" s="11">
        <v>21.42</v>
      </c>
      <c r="H892" s="11">
        <v>41.98</v>
      </c>
      <c r="I892" s="11">
        <v>353</v>
      </c>
      <c r="J892" s="11">
        <v>36.4</v>
      </c>
      <c r="K892" s="11">
        <v>6.8</v>
      </c>
      <c r="L892" s="11">
        <v>98.66</v>
      </c>
      <c r="M892" s="11">
        <v>6.38</v>
      </c>
      <c r="N892" s="11">
        <v>96.4</v>
      </c>
      <c r="O892" s="11">
        <v>87.51</v>
      </c>
      <c r="P892" s="11">
        <v>94.45</v>
      </c>
      <c r="Q892" s="11" t="s">
        <v>4</v>
      </c>
      <c r="R892" s="11">
        <f t="shared" si="1"/>
        <v>0</v>
      </c>
      <c r="S892" s="11" t="s">
        <v>5</v>
      </c>
      <c r="T892" s="11">
        <f t="shared" si="2"/>
        <v>0</v>
      </c>
      <c r="U892" s="11" t="s">
        <v>6</v>
      </c>
      <c r="V892" s="11" t="s">
        <v>6</v>
      </c>
    </row>
    <row r="893" spans="1:22" ht="15.75" hidden="1" customHeight="1" x14ac:dyDescent="0.2">
      <c r="A893" s="11" t="s">
        <v>532</v>
      </c>
      <c r="B893" s="11" t="s">
        <v>34</v>
      </c>
      <c r="C893" s="11" t="s">
        <v>21</v>
      </c>
      <c r="D893" s="12">
        <v>45593</v>
      </c>
      <c r="E893" s="12" t="str">
        <f t="shared" si="0"/>
        <v>2024</v>
      </c>
      <c r="F893" s="11" t="s">
        <v>3</v>
      </c>
      <c r="G893" s="11">
        <v>21.74</v>
      </c>
      <c r="H893" s="11">
        <v>44.77</v>
      </c>
      <c r="I893" s="11">
        <v>344</v>
      </c>
      <c r="J893" s="11">
        <v>46.5</v>
      </c>
      <c r="K893" s="11">
        <v>7.26</v>
      </c>
      <c r="L893" s="11">
        <v>99.26</v>
      </c>
      <c r="M893" s="11">
        <v>7.12</v>
      </c>
      <c r="N893" s="11">
        <v>125.8</v>
      </c>
      <c r="O893" s="11">
        <v>87.86</v>
      </c>
      <c r="P893" s="11">
        <v>94.42</v>
      </c>
      <c r="Q893" s="11" t="s">
        <v>4</v>
      </c>
      <c r="R893" s="11">
        <f t="shared" si="1"/>
        <v>0</v>
      </c>
      <c r="S893" s="11" t="s">
        <v>5</v>
      </c>
      <c r="T893" s="11">
        <f t="shared" si="2"/>
        <v>0</v>
      </c>
      <c r="U893" s="11" t="s">
        <v>6</v>
      </c>
      <c r="V893" s="11" t="s">
        <v>6</v>
      </c>
    </row>
    <row r="894" spans="1:22" ht="15.75" hidden="1" customHeight="1" x14ac:dyDescent="0.2">
      <c r="A894" s="11" t="s">
        <v>851</v>
      </c>
      <c r="B894" s="11" t="s">
        <v>58</v>
      </c>
      <c r="C894" s="11" t="s">
        <v>21</v>
      </c>
      <c r="D894" s="12">
        <v>45805</v>
      </c>
      <c r="E894" s="12" t="str">
        <f t="shared" si="0"/>
        <v>2025</v>
      </c>
      <c r="F894" s="11" t="s">
        <v>3</v>
      </c>
      <c r="G894" s="11">
        <v>22.35</v>
      </c>
      <c r="H894" s="11">
        <v>50.23</v>
      </c>
      <c r="I894" s="11">
        <v>324</v>
      </c>
      <c r="J894" s="11">
        <v>40</v>
      </c>
      <c r="K894" s="11">
        <v>6.85</v>
      </c>
      <c r="L894" s="11">
        <v>98.86</v>
      </c>
      <c r="M894" s="11">
        <v>6.83</v>
      </c>
      <c r="N894" s="11">
        <v>118.8</v>
      </c>
      <c r="O894" s="11">
        <v>89.35</v>
      </c>
      <c r="P894" s="11">
        <v>94.41</v>
      </c>
      <c r="Q894" s="11" t="s">
        <v>4</v>
      </c>
      <c r="R894" s="11">
        <f t="shared" si="1"/>
        <v>0</v>
      </c>
      <c r="S894" s="11" t="s">
        <v>5</v>
      </c>
      <c r="T894" s="11">
        <f t="shared" si="2"/>
        <v>0</v>
      </c>
      <c r="U894" s="11" t="s">
        <v>6</v>
      </c>
      <c r="V894" s="11" t="s">
        <v>6</v>
      </c>
    </row>
    <row r="895" spans="1:22" ht="15.75" hidden="1" customHeight="1" x14ac:dyDescent="0.2">
      <c r="A895" s="11" t="s">
        <v>1578</v>
      </c>
      <c r="B895" s="11" t="s">
        <v>58</v>
      </c>
      <c r="C895" s="11" t="s">
        <v>21</v>
      </c>
      <c r="D895" s="12">
        <v>45518</v>
      </c>
      <c r="E895" s="12" t="str">
        <f t="shared" si="0"/>
        <v>2024</v>
      </c>
      <c r="F895" s="11" t="s">
        <v>3</v>
      </c>
      <c r="G895" s="11">
        <v>22.35</v>
      </c>
      <c r="H895" s="11">
        <v>36.44</v>
      </c>
      <c r="I895" s="11">
        <v>309</v>
      </c>
      <c r="J895" s="11">
        <v>38.799999999999997</v>
      </c>
      <c r="K895" s="11">
        <v>6.74</v>
      </c>
      <c r="L895" s="11">
        <v>99.05</v>
      </c>
      <c r="M895" s="11">
        <v>6.64</v>
      </c>
      <c r="N895" s="11">
        <v>128.6</v>
      </c>
      <c r="O895" s="11">
        <v>86.75</v>
      </c>
      <c r="P895" s="11">
        <v>94.41</v>
      </c>
      <c r="Q895" s="11" t="s">
        <v>4</v>
      </c>
      <c r="R895" s="11">
        <f t="shared" si="1"/>
        <v>0</v>
      </c>
      <c r="S895" s="11" t="s">
        <v>5</v>
      </c>
      <c r="T895" s="11">
        <f t="shared" si="2"/>
        <v>0</v>
      </c>
      <c r="U895" s="11" t="s">
        <v>6</v>
      </c>
      <c r="V895" s="11" t="s">
        <v>6</v>
      </c>
    </row>
    <row r="896" spans="1:22" ht="15.75" hidden="1" customHeight="1" x14ac:dyDescent="0.2">
      <c r="A896" s="11" t="s">
        <v>1640</v>
      </c>
      <c r="B896" s="11" t="s">
        <v>20</v>
      </c>
      <c r="C896" s="11" t="s">
        <v>21</v>
      </c>
      <c r="D896" s="12">
        <v>45346</v>
      </c>
      <c r="E896" s="12" t="str">
        <f t="shared" si="0"/>
        <v>2024</v>
      </c>
      <c r="F896" s="11" t="s">
        <v>37</v>
      </c>
      <c r="G896" s="11">
        <v>21.58</v>
      </c>
      <c r="H896" s="11">
        <v>51.8</v>
      </c>
      <c r="I896" s="11">
        <v>290</v>
      </c>
      <c r="J896" s="11">
        <v>51</v>
      </c>
      <c r="K896" s="11">
        <v>7.61</v>
      </c>
      <c r="L896" s="11">
        <v>98.64</v>
      </c>
      <c r="M896" s="14"/>
      <c r="N896" s="11">
        <v>138.6</v>
      </c>
      <c r="O896" s="11">
        <v>86.24</v>
      </c>
      <c r="P896" s="11">
        <v>94.41</v>
      </c>
      <c r="Q896" s="11" t="s">
        <v>4</v>
      </c>
      <c r="R896" s="11">
        <f t="shared" si="1"/>
        <v>0</v>
      </c>
      <c r="S896" s="11" t="s">
        <v>50</v>
      </c>
      <c r="T896" s="11">
        <f t="shared" si="2"/>
        <v>1</v>
      </c>
      <c r="U896" s="11" t="s">
        <v>242</v>
      </c>
      <c r="V896" s="11" t="s">
        <v>89</v>
      </c>
    </row>
    <row r="897" spans="1:22" ht="15.75" customHeight="1" x14ac:dyDescent="0.2">
      <c r="A897" s="11" t="s">
        <v>1327</v>
      </c>
      <c r="B897" s="11" t="s">
        <v>1</v>
      </c>
      <c r="C897" s="11" t="s">
        <v>47</v>
      </c>
      <c r="D897" s="12">
        <v>45359</v>
      </c>
      <c r="E897" s="12" t="str">
        <f t="shared" si="0"/>
        <v>2024</v>
      </c>
      <c r="F897" s="11" t="s">
        <v>93</v>
      </c>
      <c r="G897" s="11">
        <v>22.46</v>
      </c>
      <c r="H897" s="14"/>
      <c r="I897" s="11">
        <v>348</v>
      </c>
      <c r="J897" s="11">
        <v>42.6</v>
      </c>
      <c r="K897" s="11">
        <v>7.43</v>
      </c>
      <c r="L897" s="11">
        <v>99.26</v>
      </c>
      <c r="M897" s="11">
        <v>6.73</v>
      </c>
      <c r="N897" s="11">
        <v>125.3</v>
      </c>
      <c r="O897" s="11">
        <v>87.74</v>
      </c>
      <c r="P897" s="11">
        <v>94.45</v>
      </c>
      <c r="Q897" s="11" t="s">
        <v>4</v>
      </c>
      <c r="R897" s="11">
        <f t="shared" si="1"/>
        <v>0</v>
      </c>
      <c r="S897" s="11" t="s">
        <v>5</v>
      </c>
      <c r="T897" s="11">
        <f t="shared" si="2"/>
        <v>0</v>
      </c>
      <c r="U897" s="11" t="s">
        <v>6</v>
      </c>
      <c r="V897" s="11" t="s">
        <v>6</v>
      </c>
    </row>
    <row r="898" spans="1:22" ht="15.75" hidden="1" customHeight="1" x14ac:dyDescent="0.2">
      <c r="A898" s="11" t="s">
        <v>1895</v>
      </c>
      <c r="B898" s="11" t="s">
        <v>58</v>
      </c>
      <c r="C898" s="13" t="s">
        <v>35</v>
      </c>
      <c r="D898" s="12">
        <v>45859</v>
      </c>
      <c r="E898" s="12" t="str">
        <f t="shared" si="0"/>
        <v>2025</v>
      </c>
      <c r="F898" s="11" t="s">
        <v>37</v>
      </c>
      <c r="G898" s="11">
        <v>23.54</v>
      </c>
      <c r="H898" s="11">
        <v>40.479999999999997</v>
      </c>
      <c r="I898" s="11">
        <v>370</v>
      </c>
      <c r="J898" s="11">
        <v>39.200000000000003</v>
      </c>
      <c r="K898" s="11">
        <v>7.22</v>
      </c>
      <c r="L898" s="11">
        <v>99.09</v>
      </c>
      <c r="M898" s="11">
        <v>6.68</v>
      </c>
      <c r="N898" s="11">
        <v>128.1</v>
      </c>
      <c r="O898" s="11">
        <v>90.48</v>
      </c>
      <c r="P898" s="11">
        <v>94.41</v>
      </c>
      <c r="Q898" s="11" t="s">
        <v>4</v>
      </c>
      <c r="R898" s="11">
        <f t="shared" si="1"/>
        <v>0</v>
      </c>
      <c r="S898" s="11" t="s">
        <v>5</v>
      </c>
      <c r="T898" s="11">
        <f t="shared" si="2"/>
        <v>0</v>
      </c>
      <c r="U898" s="11" t="s">
        <v>6</v>
      </c>
      <c r="V898" s="11" t="s">
        <v>6</v>
      </c>
    </row>
    <row r="899" spans="1:22" ht="15.75" hidden="1" customHeight="1" x14ac:dyDescent="0.2">
      <c r="A899" s="11" t="s">
        <v>1967</v>
      </c>
      <c r="B899" s="11" t="s">
        <v>58</v>
      </c>
      <c r="C899" s="11" t="s">
        <v>47</v>
      </c>
      <c r="D899" s="12">
        <v>45832</v>
      </c>
      <c r="E899" s="12" t="str">
        <f t="shared" si="0"/>
        <v>2025</v>
      </c>
      <c r="F899" s="11" t="s">
        <v>3</v>
      </c>
      <c r="G899" s="11">
        <v>21.87</v>
      </c>
      <c r="H899" s="11">
        <v>41.82</v>
      </c>
      <c r="I899" s="11">
        <v>325</v>
      </c>
      <c r="J899" s="11">
        <v>38.700000000000003</v>
      </c>
      <c r="K899" s="11">
        <v>6.34</v>
      </c>
      <c r="L899" s="11">
        <v>98.99</v>
      </c>
      <c r="M899" s="11">
        <v>6.83</v>
      </c>
      <c r="N899" s="11">
        <v>120.3</v>
      </c>
      <c r="O899" s="11">
        <v>87.79</v>
      </c>
      <c r="P899" s="11">
        <v>94.41</v>
      </c>
      <c r="Q899" s="11" t="s">
        <v>4</v>
      </c>
      <c r="R899" s="11">
        <f t="shared" si="1"/>
        <v>0</v>
      </c>
      <c r="S899" s="11" t="s">
        <v>50</v>
      </c>
      <c r="T899" s="11">
        <f t="shared" si="2"/>
        <v>1</v>
      </c>
      <c r="U899" s="11" t="s">
        <v>243</v>
      </c>
      <c r="V899" s="11" t="s">
        <v>89</v>
      </c>
    </row>
    <row r="900" spans="1:22" ht="15.75" customHeight="1" x14ac:dyDescent="0.2">
      <c r="A900" s="11" t="s">
        <v>1494</v>
      </c>
      <c r="B900" s="11" t="s">
        <v>1</v>
      </c>
      <c r="C900" s="13" t="s">
        <v>35</v>
      </c>
      <c r="D900" s="12">
        <v>45708</v>
      </c>
      <c r="E900" s="12" t="str">
        <f t="shared" si="0"/>
        <v>2025</v>
      </c>
      <c r="F900" s="11" t="s">
        <v>3</v>
      </c>
      <c r="G900" s="11">
        <v>23.24</v>
      </c>
      <c r="H900" s="11">
        <v>40.159999999999997</v>
      </c>
      <c r="I900" s="11">
        <v>336</v>
      </c>
      <c r="J900" s="11">
        <v>40.200000000000003</v>
      </c>
      <c r="K900" s="11">
        <v>7.21</v>
      </c>
      <c r="L900" s="11">
        <v>98.91</v>
      </c>
      <c r="M900" s="11">
        <v>6.58</v>
      </c>
      <c r="N900" s="11">
        <v>131.69999999999999</v>
      </c>
      <c r="O900" s="11">
        <v>87.77</v>
      </c>
      <c r="P900" s="11">
        <v>94.45</v>
      </c>
      <c r="Q900" s="11" t="s">
        <v>4</v>
      </c>
      <c r="R900" s="11">
        <f t="shared" si="1"/>
        <v>0</v>
      </c>
      <c r="S900" s="11" t="s">
        <v>5</v>
      </c>
      <c r="T900" s="11">
        <f t="shared" si="2"/>
        <v>0</v>
      </c>
      <c r="U900" s="11" t="s">
        <v>6</v>
      </c>
      <c r="V900" s="11" t="s">
        <v>6</v>
      </c>
    </row>
    <row r="901" spans="1:22" ht="15.75" hidden="1" customHeight="1" x14ac:dyDescent="0.2">
      <c r="A901" s="11" t="s">
        <v>2513</v>
      </c>
      <c r="B901" s="11" t="s">
        <v>20</v>
      </c>
      <c r="C901" s="11" t="s">
        <v>21</v>
      </c>
      <c r="D901" s="12">
        <v>45799</v>
      </c>
      <c r="E901" s="12" t="str">
        <f t="shared" si="0"/>
        <v>2025</v>
      </c>
      <c r="F901" s="11" t="s">
        <v>93</v>
      </c>
      <c r="G901" s="11">
        <v>21.92</v>
      </c>
      <c r="H901" s="11">
        <v>41.3</v>
      </c>
      <c r="I901" s="11">
        <v>292</v>
      </c>
      <c r="J901" s="11">
        <v>46.6</v>
      </c>
      <c r="K901" s="11">
        <v>7.36</v>
      </c>
      <c r="L901" s="11">
        <v>98.97</v>
      </c>
      <c r="M901" s="11">
        <v>6.86</v>
      </c>
      <c r="N901" s="11">
        <v>138.1</v>
      </c>
      <c r="O901" s="11">
        <v>82.57</v>
      </c>
      <c r="P901" s="11">
        <v>94.41</v>
      </c>
      <c r="Q901" s="11" t="s">
        <v>4</v>
      </c>
      <c r="R901" s="11">
        <f t="shared" si="1"/>
        <v>0</v>
      </c>
      <c r="S901" s="11" t="s">
        <v>5</v>
      </c>
      <c r="T901" s="11">
        <f t="shared" si="2"/>
        <v>0</v>
      </c>
      <c r="U901" s="11" t="s">
        <v>6</v>
      </c>
      <c r="V901" s="11" t="s">
        <v>6</v>
      </c>
    </row>
    <row r="902" spans="1:22" ht="15.75" hidden="1" customHeight="1" x14ac:dyDescent="0.2">
      <c r="A902" s="11" t="s">
        <v>160</v>
      </c>
      <c r="B902" s="11" t="s">
        <v>20</v>
      </c>
      <c r="C902" s="11" t="s">
        <v>21</v>
      </c>
      <c r="D902" s="12">
        <v>45938</v>
      </c>
      <c r="E902" s="12" t="str">
        <f t="shared" si="0"/>
        <v>2025</v>
      </c>
      <c r="F902" s="11" t="s">
        <v>23</v>
      </c>
      <c r="G902" s="11">
        <v>20.239999999999998</v>
      </c>
      <c r="H902" s="11">
        <v>42.37</v>
      </c>
      <c r="I902" s="11">
        <v>320</v>
      </c>
      <c r="J902" s="11">
        <v>47.8</v>
      </c>
      <c r="K902" s="11">
        <v>7.4</v>
      </c>
      <c r="L902" s="11">
        <v>99.07</v>
      </c>
      <c r="M902" s="11">
        <v>7.05</v>
      </c>
      <c r="N902" s="11">
        <v>139.4</v>
      </c>
      <c r="O902" s="11">
        <v>82.53</v>
      </c>
      <c r="P902" s="11">
        <v>94.4</v>
      </c>
      <c r="Q902" s="11" t="s">
        <v>4</v>
      </c>
      <c r="R902" s="11">
        <f t="shared" si="1"/>
        <v>0</v>
      </c>
      <c r="S902" s="11" t="s">
        <v>5</v>
      </c>
      <c r="T902" s="11">
        <f t="shared" si="2"/>
        <v>0</v>
      </c>
      <c r="U902" s="11" t="s">
        <v>6</v>
      </c>
      <c r="V902" s="11" t="s">
        <v>6</v>
      </c>
    </row>
    <row r="903" spans="1:22" ht="15.75" hidden="1" customHeight="1" x14ac:dyDescent="0.2">
      <c r="A903" s="11" t="s">
        <v>2483</v>
      </c>
      <c r="B903" s="11" t="s">
        <v>58</v>
      </c>
      <c r="C903" s="11" t="s">
        <v>21</v>
      </c>
      <c r="D903" s="12">
        <v>45696</v>
      </c>
      <c r="E903" s="12" t="str">
        <f t="shared" si="0"/>
        <v>2025</v>
      </c>
      <c r="F903" s="11" t="s">
        <v>93</v>
      </c>
      <c r="G903" s="11">
        <v>22.44</v>
      </c>
      <c r="H903" s="11">
        <v>38.19</v>
      </c>
      <c r="I903" s="11">
        <v>349</v>
      </c>
      <c r="J903" s="11">
        <v>48.1</v>
      </c>
      <c r="K903" s="11">
        <v>7.41</v>
      </c>
      <c r="L903" s="11">
        <v>99.02</v>
      </c>
      <c r="M903" s="11">
        <v>6.72</v>
      </c>
      <c r="N903" s="11">
        <v>129.1</v>
      </c>
      <c r="O903" s="11">
        <v>86.36</v>
      </c>
      <c r="P903" s="11">
        <v>94.4</v>
      </c>
      <c r="Q903" s="11" t="s">
        <v>4</v>
      </c>
      <c r="R903" s="11">
        <f t="shared" si="1"/>
        <v>0</v>
      </c>
      <c r="S903" s="11" t="s">
        <v>5</v>
      </c>
      <c r="T903" s="11">
        <f t="shared" si="2"/>
        <v>0</v>
      </c>
      <c r="U903" s="11" t="s">
        <v>6</v>
      </c>
      <c r="V903" s="11" t="s">
        <v>6</v>
      </c>
    </row>
    <row r="904" spans="1:22" ht="15.75" hidden="1" customHeight="1" x14ac:dyDescent="0.2">
      <c r="A904" s="11" t="s">
        <v>2925</v>
      </c>
      <c r="B904" s="11" t="s">
        <v>58</v>
      </c>
      <c r="C904" s="11" t="s">
        <v>47</v>
      </c>
      <c r="D904" s="12">
        <v>45917</v>
      </c>
      <c r="E904" s="12" t="str">
        <f t="shared" si="0"/>
        <v>2025</v>
      </c>
      <c r="F904" s="11" t="s">
        <v>23</v>
      </c>
      <c r="G904" s="11">
        <v>22.81</v>
      </c>
      <c r="H904" s="11">
        <v>37.880000000000003</v>
      </c>
      <c r="I904" s="11">
        <v>349</v>
      </c>
      <c r="J904" s="11">
        <v>35.6</v>
      </c>
      <c r="K904" s="11">
        <v>7.16</v>
      </c>
      <c r="L904" s="11">
        <v>98.9</v>
      </c>
      <c r="M904" s="11">
        <v>6.52</v>
      </c>
      <c r="N904" s="11">
        <v>133.80000000000001</v>
      </c>
      <c r="O904" s="11">
        <v>83.85</v>
      </c>
      <c r="P904" s="11">
        <v>94.4</v>
      </c>
      <c r="Q904" s="11" t="s">
        <v>4</v>
      </c>
      <c r="R904" s="11">
        <f t="shared" si="1"/>
        <v>0</v>
      </c>
      <c r="S904" s="11" t="s">
        <v>5</v>
      </c>
      <c r="T904" s="11">
        <f t="shared" si="2"/>
        <v>0</v>
      </c>
      <c r="U904" s="11" t="s">
        <v>6</v>
      </c>
      <c r="V904" s="11" t="s">
        <v>6</v>
      </c>
    </row>
    <row r="905" spans="1:22" ht="15.75" hidden="1" customHeight="1" x14ac:dyDescent="0.2">
      <c r="A905" s="11" t="s">
        <v>533</v>
      </c>
      <c r="B905" s="11" t="s">
        <v>34</v>
      </c>
      <c r="C905" s="11" t="s">
        <v>21</v>
      </c>
      <c r="D905" s="12">
        <v>45369</v>
      </c>
      <c r="E905" s="12" t="str">
        <f t="shared" si="0"/>
        <v>2024</v>
      </c>
      <c r="F905" s="11" t="s">
        <v>3</v>
      </c>
      <c r="G905" s="11">
        <v>23.12</v>
      </c>
      <c r="H905" s="11">
        <v>51.95</v>
      </c>
      <c r="I905" s="11">
        <v>294</v>
      </c>
      <c r="J905" s="11">
        <v>46.7</v>
      </c>
      <c r="K905" s="11">
        <v>7.17</v>
      </c>
      <c r="L905" s="14"/>
      <c r="M905" s="11">
        <v>6.95</v>
      </c>
      <c r="N905" s="11">
        <v>139.5</v>
      </c>
      <c r="O905" s="11">
        <v>86.62</v>
      </c>
      <c r="P905" s="11">
        <v>94.39</v>
      </c>
      <c r="Q905" s="11" t="s">
        <v>4</v>
      </c>
      <c r="R905" s="11">
        <f t="shared" si="1"/>
        <v>0</v>
      </c>
      <c r="S905" s="11" t="s">
        <v>5</v>
      </c>
      <c r="T905" s="11">
        <f t="shared" si="2"/>
        <v>0</v>
      </c>
      <c r="U905" s="11" t="s">
        <v>6</v>
      </c>
      <c r="V905" s="11" t="s">
        <v>6</v>
      </c>
    </row>
    <row r="906" spans="1:22" ht="15.75" customHeight="1" x14ac:dyDescent="0.2">
      <c r="A906" s="11" t="s">
        <v>1669</v>
      </c>
      <c r="B906" s="11" t="s">
        <v>1</v>
      </c>
      <c r="C906" s="13" t="s">
        <v>35</v>
      </c>
      <c r="D906" s="12">
        <v>45608</v>
      </c>
      <c r="E906" s="12" t="str">
        <f t="shared" si="0"/>
        <v>2024</v>
      </c>
      <c r="F906" s="11" t="s">
        <v>23</v>
      </c>
      <c r="G906" s="11">
        <v>22.96</v>
      </c>
      <c r="H906" s="11">
        <v>51.11</v>
      </c>
      <c r="I906" s="11">
        <v>324</v>
      </c>
      <c r="J906" s="11">
        <v>45.3</v>
      </c>
      <c r="K906" s="11">
        <v>7.56</v>
      </c>
      <c r="L906" s="11">
        <v>99.13</v>
      </c>
      <c r="M906" s="11">
        <v>6.92</v>
      </c>
      <c r="N906" s="11">
        <v>131.1</v>
      </c>
      <c r="O906" s="11">
        <v>88.64</v>
      </c>
      <c r="P906" s="11">
        <v>94.45</v>
      </c>
      <c r="Q906" s="11" t="s">
        <v>4</v>
      </c>
      <c r="R906" s="11">
        <f t="shared" si="1"/>
        <v>0</v>
      </c>
      <c r="S906" s="11" t="s">
        <v>5</v>
      </c>
      <c r="T906" s="11">
        <f t="shared" si="2"/>
        <v>0</v>
      </c>
      <c r="U906" s="11" t="s">
        <v>6</v>
      </c>
      <c r="V906" s="11" t="s">
        <v>6</v>
      </c>
    </row>
    <row r="907" spans="1:22" ht="15.75" hidden="1" customHeight="1" x14ac:dyDescent="0.2">
      <c r="A907" s="11" t="s">
        <v>534</v>
      </c>
      <c r="B907" s="11" t="s">
        <v>34</v>
      </c>
      <c r="C907" s="11" t="s">
        <v>47</v>
      </c>
      <c r="D907" s="12">
        <v>46016</v>
      </c>
      <c r="E907" s="12" t="str">
        <f t="shared" si="0"/>
        <v>2025</v>
      </c>
      <c r="F907" s="11" t="s">
        <v>23</v>
      </c>
      <c r="G907" s="11">
        <v>20.399999999999999</v>
      </c>
      <c r="H907" s="11">
        <v>55.21</v>
      </c>
      <c r="I907" s="11">
        <v>319</v>
      </c>
      <c r="J907" s="11">
        <v>43.6</v>
      </c>
      <c r="K907" s="11">
        <v>7.09</v>
      </c>
      <c r="L907" s="11">
        <v>98.78</v>
      </c>
      <c r="M907" s="14"/>
      <c r="N907" s="11">
        <v>132.69999999999999</v>
      </c>
      <c r="O907" s="11">
        <v>89.58</v>
      </c>
      <c r="P907" s="11">
        <v>94.39</v>
      </c>
      <c r="Q907" s="11" t="s">
        <v>4</v>
      </c>
      <c r="R907" s="11">
        <f t="shared" si="1"/>
        <v>0</v>
      </c>
      <c r="S907" s="11" t="s">
        <v>5</v>
      </c>
      <c r="T907" s="11">
        <f t="shared" si="2"/>
        <v>0</v>
      </c>
      <c r="U907" s="11" t="s">
        <v>6</v>
      </c>
      <c r="V907" s="11" t="s">
        <v>6</v>
      </c>
    </row>
    <row r="908" spans="1:22" ht="15.75" customHeight="1" x14ac:dyDescent="0.2">
      <c r="A908" s="11" t="s">
        <v>2838</v>
      </c>
      <c r="B908" s="11" t="s">
        <v>1</v>
      </c>
      <c r="C908" s="11" t="s">
        <v>35</v>
      </c>
      <c r="D908" s="12">
        <v>45680</v>
      </c>
      <c r="E908" s="12" t="str">
        <f t="shared" si="0"/>
        <v>2025</v>
      </c>
      <c r="F908" s="11" t="s">
        <v>23</v>
      </c>
      <c r="G908" s="11">
        <v>22.35</v>
      </c>
      <c r="H908" s="11">
        <v>49.45</v>
      </c>
      <c r="I908" s="11">
        <v>360</v>
      </c>
      <c r="J908" s="11">
        <v>33.299999999999997</v>
      </c>
      <c r="K908" s="11">
        <v>6.8</v>
      </c>
      <c r="L908" s="11">
        <v>99.98</v>
      </c>
      <c r="M908" s="11">
        <v>6.96</v>
      </c>
      <c r="N908" s="11">
        <v>122.8</v>
      </c>
      <c r="O908" s="11">
        <v>91.35</v>
      </c>
      <c r="P908" s="11">
        <v>94.45</v>
      </c>
      <c r="Q908" s="11" t="s">
        <v>4</v>
      </c>
      <c r="R908" s="11">
        <f t="shared" si="1"/>
        <v>0</v>
      </c>
      <c r="S908" s="11" t="s">
        <v>5</v>
      </c>
      <c r="T908" s="11">
        <f t="shared" si="2"/>
        <v>0</v>
      </c>
      <c r="U908" s="11" t="s">
        <v>6</v>
      </c>
      <c r="V908" s="11" t="s">
        <v>6</v>
      </c>
    </row>
    <row r="909" spans="1:22" ht="15.75" customHeight="1" x14ac:dyDescent="0.2">
      <c r="A909" s="11" t="s">
        <v>2638</v>
      </c>
      <c r="B909" s="11" t="s">
        <v>1</v>
      </c>
      <c r="C909" s="13" t="s">
        <v>35</v>
      </c>
      <c r="D909" s="12">
        <v>45818</v>
      </c>
      <c r="E909" s="12" t="str">
        <f t="shared" si="0"/>
        <v>2025</v>
      </c>
      <c r="F909" s="11" t="s">
        <v>93</v>
      </c>
      <c r="G909" s="11">
        <v>21.91</v>
      </c>
      <c r="H909" s="11">
        <v>47.95</v>
      </c>
      <c r="I909" s="11">
        <v>340</v>
      </c>
      <c r="J909" s="11">
        <v>36.4</v>
      </c>
      <c r="K909" s="11">
        <v>6.71</v>
      </c>
      <c r="L909" s="11">
        <v>99.48</v>
      </c>
      <c r="M909" s="11">
        <v>6.66</v>
      </c>
      <c r="N909" s="11">
        <v>121.5</v>
      </c>
      <c r="O909" s="11">
        <v>87.83</v>
      </c>
      <c r="P909" s="11">
        <v>94.46</v>
      </c>
      <c r="Q909" s="11" t="s">
        <v>4</v>
      </c>
      <c r="R909" s="11">
        <f t="shared" si="1"/>
        <v>0</v>
      </c>
      <c r="S909" s="11" t="s">
        <v>50</v>
      </c>
      <c r="T909" s="11">
        <f t="shared" si="2"/>
        <v>1</v>
      </c>
      <c r="U909" s="11" t="s">
        <v>51</v>
      </c>
      <c r="V909" s="11" t="s">
        <v>89</v>
      </c>
    </row>
    <row r="910" spans="1:22" ht="15.75" hidden="1" customHeight="1" x14ac:dyDescent="0.2">
      <c r="A910" s="11" t="s">
        <v>535</v>
      </c>
      <c r="B910" s="11" t="s">
        <v>34</v>
      </c>
      <c r="C910" s="11" t="s">
        <v>21</v>
      </c>
      <c r="D910" s="12">
        <v>45936</v>
      </c>
      <c r="E910" s="12" t="str">
        <f t="shared" si="0"/>
        <v>2025</v>
      </c>
      <c r="F910" s="11" t="s">
        <v>37</v>
      </c>
      <c r="G910" s="11">
        <v>21.62</v>
      </c>
      <c r="H910" s="11">
        <v>39.43</v>
      </c>
      <c r="I910" s="11">
        <v>337</v>
      </c>
      <c r="J910" s="11">
        <v>40.799999999999997</v>
      </c>
      <c r="K910" s="11">
        <v>7.5</v>
      </c>
      <c r="L910" s="11">
        <v>98.89</v>
      </c>
      <c r="M910" s="11">
        <v>6.95</v>
      </c>
      <c r="N910" s="11">
        <v>132.5</v>
      </c>
      <c r="O910" s="11">
        <v>88.44</v>
      </c>
      <c r="P910" s="11">
        <v>94.39</v>
      </c>
      <c r="Q910" s="11" t="s">
        <v>4</v>
      </c>
      <c r="R910" s="11">
        <f t="shared" si="1"/>
        <v>0</v>
      </c>
      <c r="S910" s="11" t="s">
        <v>5</v>
      </c>
      <c r="T910" s="11">
        <f t="shared" si="2"/>
        <v>0</v>
      </c>
      <c r="U910" s="11" t="s">
        <v>6</v>
      </c>
      <c r="V910" s="11" t="s">
        <v>6</v>
      </c>
    </row>
    <row r="911" spans="1:22" ht="15.75" hidden="1" customHeight="1" x14ac:dyDescent="0.2">
      <c r="A911" s="11" t="s">
        <v>2132</v>
      </c>
      <c r="B911" s="11" t="s">
        <v>20</v>
      </c>
      <c r="C911" s="13" t="s">
        <v>35</v>
      </c>
      <c r="D911" s="12">
        <v>45757</v>
      </c>
      <c r="E911" s="12" t="str">
        <f t="shared" si="0"/>
        <v>2025</v>
      </c>
      <c r="F911" s="11" t="s">
        <v>3</v>
      </c>
      <c r="G911" s="11">
        <v>22.73</v>
      </c>
      <c r="H911" s="11">
        <v>50.03</v>
      </c>
      <c r="I911" s="11">
        <v>263</v>
      </c>
      <c r="J911" s="11">
        <v>49.5</v>
      </c>
      <c r="K911" s="11">
        <v>7.95</v>
      </c>
      <c r="L911" s="11">
        <v>98.86</v>
      </c>
      <c r="M911" s="11">
        <v>7.27</v>
      </c>
      <c r="N911" s="11">
        <v>135.80000000000001</v>
      </c>
      <c r="O911" s="11">
        <v>89.13</v>
      </c>
      <c r="P911" s="11">
        <v>94.39</v>
      </c>
      <c r="Q911" s="11" t="s">
        <v>4</v>
      </c>
      <c r="R911" s="11">
        <f t="shared" si="1"/>
        <v>0</v>
      </c>
      <c r="S911" s="11" t="s">
        <v>5</v>
      </c>
      <c r="T911" s="11">
        <f t="shared" si="2"/>
        <v>0</v>
      </c>
      <c r="U911" s="11" t="s">
        <v>6</v>
      </c>
      <c r="V911" s="11" t="s">
        <v>6</v>
      </c>
    </row>
    <row r="912" spans="1:22" ht="15.75" hidden="1" customHeight="1" x14ac:dyDescent="0.2">
      <c r="A912" s="11" t="s">
        <v>2416</v>
      </c>
      <c r="B912" s="11" t="s">
        <v>20</v>
      </c>
      <c r="C912" s="11" t="s">
        <v>21</v>
      </c>
      <c r="D912" s="12">
        <v>45507</v>
      </c>
      <c r="E912" s="12" t="str">
        <f t="shared" si="0"/>
        <v>2024</v>
      </c>
      <c r="F912" s="11" t="s">
        <v>3</v>
      </c>
      <c r="G912" s="11">
        <v>20.81</v>
      </c>
      <c r="H912" s="11">
        <v>37.49</v>
      </c>
      <c r="I912" s="11">
        <v>292</v>
      </c>
      <c r="J912" s="11">
        <v>46.2</v>
      </c>
      <c r="K912" s="11">
        <v>7.8</v>
      </c>
      <c r="L912" s="11">
        <v>99.02</v>
      </c>
      <c r="M912" s="11">
        <v>6.89</v>
      </c>
      <c r="N912" s="11">
        <v>128.9</v>
      </c>
      <c r="O912" s="11">
        <v>83.33</v>
      </c>
      <c r="P912" s="11">
        <v>94.39</v>
      </c>
      <c r="Q912" s="11" t="s">
        <v>4</v>
      </c>
      <c r="R912" s="11">
        <f t="shared" si="1"/>
        <v>0</v>
      </c>
      <c r="S912" s="11" t="s">
        <v>5</v>
      </c>
      <c r="T912" s="11">
        <f t="shared" si="2"/>
        <v>0</v>
      </c>
      <c r="U912" s="11" t="s">
        <v>6</v>
      </c>
      <c r="V912" s="11" t="s">
        <v>6</v>
      </c>
    </row>
    <row r="913" spans="1:22" ht="15.75" hidden="1" customHeight="1" x14ac:dyDescent="0.2">
      <c r="A913" s="11" t="s">
        <v>2551</v>
      </c>
      <c r="B913" s="11" t="s">
        <v>58</v>
      </c>
      <c r="C913" s="11" t="s">
        <v>47</v>
      </c>
      <c r="D913" s="12">
        <v>45502</v>
      </c>
      <c r="E913" s="12" t="str">
        <f t="shared" si="0"/>
        <v>2024</v>
      </c>
      <c r="F913" s="11" t="s">
        <v>37</v>
      </c>
      <c r="G913" s="11">
        <v>21.58</v>
      </c>
      <c r="H913" s="11">
        <v>40.56</v>
      </c>
      <c r="I913" s="11">
        <v>278</v>
      </c>
      <c r="J913" s="11">
        <v>48.1</v>
      </c>
      <c r="K913" s="11">
        <v>7.57</v>
      </c>
      <c r="L913" s="11">
        <v>99.04</v>
      </c>
      <c r="M913" s="11">
        <v>6.81</v>
      </c>
      <c r="N913" s="11">
        <v>140</v>
      </c>
      <c r="O913" s="11">
        <v>89.4</v>
      </c>
      <c r="P913" s="11">
        <v>94.39</v>
      </c>
      <c r="Q913" s="11" t="s">
        <v>4</v>
      </c>
      <c r="R913" s="11">
        <f t="shared" si="1"/>
        <v>0</v>
      </c>
      <c r="S913" s="11" t="s">
        <v>5</v>
      </c>
      <c r="T913" s="11">
        <f t="shared" si="2"/>
        <v>0</v>
      </c>
      <c r="U913" s="11" t="s">
        <v>6</v>
      </c>
      <c r="V913" s="11" t="s">
        <v>6</v>
      </c>
    </row>
    <row r="914" spans="1:22" ht="15.75" customHeight="1" x14ac:dyDescent="0.2">
      <c r="A914" s="11" t="s">
        <v>2817</v>
      </c>
      <c r="B914" s="11" t="s">
        <v>1</v>
      </c>
      <c r="C914" s="11" t="s">
        <v>47</v>
      </c>
      <c r="D914" s="12">
        <v>45602</v>
      </c>
      <c r="E914" s="12" t="str">
        <f t="shared" si="0"/>
        <v>2024</v>
      </c>
      <c r="F914" s="11" t="s">
        <v>37</v>
      </c>
      <c r="G914" s="11">
        <v>20.23</v>
      </c>
      <c r="H914" s="11">
        <v>41.34</v>
      </c>
      <c r="I914" s="11">
        <v>354</v>
      </c>
      <c r="J914" s="11">
        <v>45.1</v>
      </c>
      <c r="K914" s="11">
        <v>7.76</v>
      </c>
      <c r="L914" s="11">
        <v>99.36</v>
      </c>
      <c r="M914" s="11">
        <v>6.82</v>
      </c>
      <c r="N914" s="11">
        <v>131.4</v>
      </c>
      <c r="O914" s="11">
        <v>90.45</v>
      </c>
      <c r="P914" s="11">
        <v>94.46</v>
      </c>
      <c r="Q914" s="11" t="s">
        <v>4</v>
      </c>
      <c r="R914" s="11">
        <f t="shared" si="1"/>
        <v>0</v>
      </c>
      <c r="S914" s="11" t="s">
        <v>5</v>
      </c>
      <c r="T914" s="11">
        <f t="shared" si="2"/>
        <v>0</v>
      </c>
      <c r="U914" s="11" t="s">
        <v>6</v>
      </c>
      <c r="V914" s="11" t="s">
        <v>6</v>
      </c>
    </row>
    <row r="915" spans="1:22" ht="15.75" hidden="1" customHeight="1" x14ac:dyDescent="0.2">
      <c r="A915" s="11" t="s">
        <v>2620</v>
      </c>
      <c r="B915" s="11" t="s">
        <v>58</v>
      </c>
      <c r="C915" s="11" t="s">
        <v>21</v>
      </c>
      <c r="D915" s="12">
        <v>45931</v>
      </c>
      <c r="E915" s="12" t="str">
        <f t="shared" si="0"/>
        <v>2025</v>
      </c>
      <c r="F915" s="11" t="s">
        <v>23</v>
      </c>
      <c r="G915" s="11">
        <v>20.49</v>
      </c>
      <c r="H915" s="11">
        <v>42.53</v>
      </c>
      <c r="I915" s="11">
        <v>332</v>
      </c>
      <c r="J915" s="11">
        <v>46.9</v>
      </c>
      <c r="K915" s="11">
        <v>6.86</v>
      </c>
      <c r="L915" s="11">
        <v>98.16</v>
      </c>
      <c r="M915" s="11">
        <v>6.95</v>
      </c>
      <c r="N915" s="11">
        <v>131.5</v>
      </c>
      <c r="O915" s="11">
        <v>93.58</v>
      </c>
      <c r="P915" s="11">
        <v>94.39</v>
      </c>
      <c r="Q915" s="11" t="s">
        <v>4</v>
      </c>
      <c r="R915" s="11">
        <f t="shared" si="1"/>
        <v>0</v>
      </c>
      <c r="S915" s="11" t="s">
        <v>5</v>
      </c>
      <c r="T915" s="11">
        <f t="shared" si="2"/>
        <v>0</v>
      </c>
      <c r="U915" s="11" t="s">
        <v>6</v>
      </c>
      <c r="V915" s="11" t="s">
        <v>6</v>
      </c>
    </row>
    <row r="916" spans="1:22" ht="15.75" hidden="1" customHeight="1" x14ac:dyDescent="0.2">
      <c r="A916" s="11" t="s">
        <v>2984</v>
      </c>
      <c r="B916" s="11" t="s">
        <v>20</v>
      </c>
      <c r="C916" s="11" t="s">
        <v>21</v>
      </c>
      <c r="D916" s="12">
        <v>45799</v>
      </c>
      <c r="E916" s="12" t="str">
        <f t="shared" si="0"/>
        <v>2025</v>
      </c>
      <c r="F916" s="11" t="s">
        <v>93</v>
      </c>
      <c r="G916" s="11">
        <v>20.81</v>
      </c>
      <c r="H916" s="11">
        <v>49.73</v>
      </c>
      <c r="I916" s="11">
        <v>301</v>
      </c>
      <c r="J916" s="11">
        <v>50</v>
      </c>
      <c r="K916" s="11">
        <v>7.9</v>
      </c>
      <c r="L916" s="11">
        <v>98.93</v>
      </c>
      <c r="M916" s="11">
        <v>7.03</v>
      </c>
      <c r="N916" s="11">
        <v>146.30000000000001</v>
      </c>
      <c r="O916" s="11">
        <v>85.88</v>
      </c>
      <c r="P916" s="11">
        <v>94.39</v>
      </c>
      <c r="Q916" s="11" t="s">
        <v>4</v>
      </c>
      <c r="R916" s="11">
        <f t="shared" si="1"/>
        <v>0</v>
      </c>
      <c r="S916" s="11" t="s">
        <v>5</v>
      </c>
      <c r="T916" s="11">
        <f t="shared" si="2"/>
        <v>0</v>
      </c>
      <c r="U916" s="11" t="s">
        <v>6</v>
      </c>
      <c r="V916" s="11" t="s">
        <v>6</v>
      </c>
    </row>
    <row r="917" spans="1:22" ht="15.75" hidden="1" customHeight="1" x14ac:dyDescent="0.2">
      <c r="A917" s="11" t="s">
        <v>537</v>
      </c>
      <c r="B917" s="11" t="s">
        <v>34</v>
      </c>
      <c r="C917" s="11" t="s">
        <v>21</v>
      </c>
      <c r="D917" s="12">
        <v>45568</v>
      </c>
      <c r="E917" s="12" t="str">
        <f t="shared" si="0"/>
        <v>2024</v>
      </c>
      <c r="F917" s="11" t="s">
        <v>3</v>
      </c>
      <c r="G917" s="11">
        <v>22.43</v>
      </c>
      <c r="H917" s="11">
        <v>46.78</v>
      </c>
      <c r="I917" s="11">
        <v>330</v>
      </c>
      <c r="J917" s="11">
        <v>45.1</v>
      </c>
      <c r="K917" s="11">
        <v>7.4</v>
      </c>
      <c r="L917" s="11">
        <v>99.3</v>
      </c>
      <c r="M917" s="11">
        <v>7</v>
      </c>
      <c r="N917" s="11">
        <v>136</v>
      </c>
      <c r="O917" s="11">
        <v>83.85</v>
      </c>
      <c r="P917" s="11">
        <v>94.38</v>
      </c>
      <c r="Q917" s="11" t="s">
        <v>4</v>
      </c>
      <c r="R917" s="11">
        <f t="shared" si="1"/>
        <v>0</v>
      </c>
      <c r="S917" s="11" t="s">
        <v>5</v>
      </c>
      <c r="T917" s="11">
        <f t="shared" si="2"/>
        <v>0</v>
      </c>
      <c r="U917" s="11" t="s">
        <v>6</v>
      </c>
      <c r="V917" s="11" t="s">
        <v>6</v>
      </c>
    </row>
    <row r="918" spans="1:22" ht="15.75" hidden="1" customHeight="1" x14ac:dyDescent="0.2">
      <c r="A918" s="11" t="s">
        <v>1659</v>
      </c>
      <c r="B918" s="11" t="s">
        <v>58</v>
      </c>
      <c r="C918" s="11" t="s">
        <v>21</v>
      </c>
      <c r="D918" s="12">
        <v>45988</v>
      </c>
      <c r="E918" s="12" t="str">
        <f t="shared" si="0"/>
        <v>2025</v>
      </c>
      <c r="F918" s="11" t="s">
        <v>37</v>
      </c>
      <c r="G918" s="11">
        <v>22.72</v>
      </c>
      <c r="H918" s="11">
        <v>40.31</v>
      </c>
      <c r="I918" s="11">
        <v>305</v>
      </c>
      <c r="J918" s="11">
        <v>45.1</v>
      </c>
      <c r="K918" s="11">
        <v>6.38</v>
      </c>
      <c r="L918" s="11">
        <v>99.22</v>
      </c>
      <c r="M918" s="11">
        <v>6.68</v>
      </c>
      <c r="N918" s="11">
        <v>128.80000000000001</v>
      </c>
      <c r="O918" s="11">
        <v>85.11</v>
      </c>
      <c r="P918" s="11">
        <v>94.38</v>
      </c>
      <c r="Q918" s="11" t="s">
        <v>4</v>
      </c>
      <c r="R918" s="11">
        <f t="shared" si="1"/>
        <v>0</v>
      </c>
      <c r="S918" s="11" t="s">
        <v>5</v>
      </c>
      <c r="T918" s="11">
        <f t="shared" si="2"/>
        <v>0</v>
      </c>
      <c r="U918" s="11" t="s">
        <v>6</v>
      </c>
      <c r="V918" s="11" t="s">
        <v>6</v>
      </c>
    </row>
    <row r="919" spans="1:22" ht="15.75" customHeight="1" x14ac:dyDescent="0.2">
      <c r="A919" s="11" t="s">
        <v>399</v>
      </c>
      <c r="B919" s="11" t="s">
        <v>1</v>
      </c>
      <c r="C919" s="13" t="s">
        <v>35</v>
      </c>
      <c r="D919" s="12">
        <v>45305</v>
      </c>
      <c r="E919" s="12" t="str">
        <f t="shared" si="0"/>
        <v>2024</v>
      </c>
      <c r="F919" s="11" t="s">
        <v>37</v>
      </c>
      <c r="G919" s="11">
        <v>22.22</v>
      </c>
      <c r="H919" s="11">
        <v>43.01</v>
      </c>
      <c r="I919" s="11">
        <v>320</v>
      </c>
      <c r="J919" s="11">
        <v>33.299999999999997</v>
      </c>
      <c r="K919" s="11">
        <v>6.78</v>
      </c>
      <c r="L919" s="11">
        <v>99.1</v>
      </c>
      <c r="M919" s="11">
        <v>6.78</v>
      </c>
      <c r="N919" s="11">
        <v>99.1</v>
      </c>
      <c r="O919" s="11">
        <v>88.84</v>
      </c>
      <c r="P919" s="11">
        <v>94.47</v>
      </c>
      <c r="Q919" s="11" t="s">
        <v>4</v>
      </c>
      <c r="R919" s="11">
        <f t="shared" si="1"/>
        <v>0</v>
      </c>
      <c r="S919" s="11" t="s">
        <v>5</v>
      </c>
      <c r="T919" s="11">
        <f t="shared" si="2"/>
        <v>0</v>
      </c>
      <c r="U919" s="11" t="s">
        <v>6</v>
      </c>
      <c r="V919" s="11" t="s">
        <v>6</v>
      </c>
    </row>
    <row r="920" spans="1:22" ht="15.75" hidden="1" customHeight="1" x14ac:dyDescent="0.2">
      <c r="A920" s="11" t="s">
        <v>538</v>
      </c>
      <c r="B920" s="11" t="s">
        <v>34</v>
      </c>
      <c r="C920" s="11" t="s">
        <v>21</v>
      </c>
      <c r="D920" s="12">
        <v>45737</v>
      </c>
      <c r="E920" s="12" t="str">
        <f t="shared" si="0"/>
        <v>2025</v>
      </c>
      <c r="F920" s="11" t="s">
        <v>37</v>
      </c>
      <c r="G920" s="11">
        <v>20.420000000000002</v>
      </c>
      <c r="H920" s="11">
        <v>42.78</v>
      </c>
      <c r="I920" s="11">
        <v>300</v>
      </c>
      <c r="J920" s="11">
        <v>37.700000000000003</v>
      </c>
      <c r="K920" s="11">
        <v>7.06</v>
      </c>
      <c r="L920" s="11">
        <v>98.49</v>
      </c>
      <c r="M920" s="11">
        <v>6.78</v>
      </c>
      <c r="N920" s="11">
        <v>132.9</v>
      </c>
      <c r="O920" s="11">
        <v>88.19</v>
      </c>
      <c r="P920" s="11">
        <v>94.38</v>
      </c>
      <c r="Q920" s="11" t="s">
        <v>4</v>
      </c>
      <c r="R920" s="11">
        <f t="shared" si="1"/>
        <v>0</v>
      </c>
      <c r="S920" s="11" t="s">
        <v>5</v>
      </c>
      <c r="T920" s="11">
        <f t="shared" si="2"/>
        <v>0</v>
      </c>
      <c r="U920" s="11" t="s">
        <v>6</v>
      </c>
      <c r="V920" s="11" t="s">
        <v>6</v>
      </c>
    </row>
    <row r="921" spans="1:22" ht="15.75" customHeight="1" x14ac:dyDescent="0.2">
      <c r="A921" s="11" t="s">
        <v>1806</v>
      </c>
      <c r="B921" s="11" t="s">
        <v>1</v>
      </c>
      <c r="C921" s="11" t="s">
        <v>21</v>
      </c>
      <c r="D921" s="12">
        <v>45888</v>
      </c>
      <c r="E921" s="12" t="str">
        <f t="shared" si="0"/>
        <v>2025</v>
      </c>
      <c r="F921" s="11" t="s">
        <v>3</v>
      </c>
      <c r="G921" s="11">
        <v>22.14</v>
      </c>
      <c r="H921" s="11">
        <v>53.06</v>
      </c>
      <c r="I921" s="11">
        <v>334</v>
      </c>
      <c r="J921" s="11">
        <v>32.4</v>
      </c>
      <c r="K921" s="11">
        <v>4.8899999999999997</v>
      </c>
      <c r="L921" s="11">
        <v>98.88</v>
      </c>
      <c r="M921" s="11">
        <v>6.81</v>
      </c>
      <c r="N921" s="11">
        <v>118.5</v>
      </c>
      <c r="O921" s="11">
        <v>89.48</v>
      </c>
      <c r="P921" s="11">
        <v>94.47</v>
      </c>
      <c r="Q921" s="11" t="s">
        <v>4</v>
      </c>
      <c r="R921" s="11">
        <f t="shared" si="1"/>
        <v>0</v>
      </c>
      <c r="S921" s="11" t="s">
        <v>5</v>
      </c>
      <c r="T921" s="11">
        <f t="shared" si="2"/>
        <v>0</v>
      </c>
      <c r="U921" s="11" t="s">
        <v>6</v>
      </c>
      <c r="V921" s="11" t="s">
        <v>6</v>
      </c>
    </row>
    <row r="922" spans="1:22" ht="15.75" hidden="1" customHeight="1" x14ac:dyDescent="0.2">
      <c r="A922" s="11" t="s">
        <v>2618</v>
      </c>
      <c r="B922" s="11" t="s">
        <v>58</v>
      </c>
      <c r="C922" s="11" t="s">
        <v>47</v>
      </c>
      <c r="D922" s="12">
        <v>45511</v>
      </c>
      <c r="E922" s="12" t="str">
        <f t="shared" si="0"/>
        <v>2024</v>
      </c>
      <c r="F922" s="11" t="s">
        <v>3</v>
      </c>
      <c r="G922" s="11">
        <v>22.05</v>
      </c>
      <c r="H922" s="11">
        <v>39.51</v>
      </c>
      <c r="I922" s="11">
        <v>313</v>
      </c>
      <c r="J922" s="11">
        <v>45.2</v>
      </c>
      <c r="K922" s="11">
        <v>6.78</v>
      </c>
      <c r="L922" s="11">
        <v>99.54</v>
      </c>
      <c r="M922" s="11">
        <v>6.8</v>
      </c>
      <c r="N922" s="11">
        <v>128.19999999999999</v>
      </c>
      <c r="O922" s="11">
        <v>88.75</v>
      </c>
      <c r="P922" s="11">
        <v>94.38</v>
      </c>
      <c r="Q922" s="11" t="s">
        <v>4</v>
      </c>
      <c r="R922" s="11">
        <f t="shared" si="1"/>
        <v>0</v>
      </c>
      <c r="S922" s="11" t="s">
        <v>5</v>
      </c>
      <c r="T922" s="11">
        <f t="shared" si="2"/>
        <v>0</v>
      </c>
      <c r="U922" s="11" t="s">
        <v>6</v>
      </c>
      <c r="V922" s="11" t="s">
        <v>6</v>
      </c>
    </row>
    <row r="923" spans="1:22" ht="15.75" hidden="1" customHeight="1" x14ac:dyDescent="0.2">
      <c r="A923" s="11" t="s">
        <v>539</v>
      </c>
      <c r="B923" s="11" t="s">
        <v>34</v>
      </c>
      <c r="C923" s="11" t="s">
        <v>47</v>
      </c>
      <c r="D923" s="12">
        <v>45532</v>
      </c>
      <c r="E923" s="12" t="str">
        <f t="shared" si="0"/>
        <v>2024</v>
      </c>
      <c r="F923" s="11" t="s">
        <v>3</v>
      </c>
      <c r="G923" s="11">
        <v>21.74</v>
      </c>
      <c r="H923" s="11">
        <v>46.73</v>
      </c>
      <c r="I923" s="11">
        <v>299</v>
      </c>
      <c r="J923" s="11">
        <v>51.6</v>
      </c>
      <c r="K923" s="11">
        <v>7.97</v>
      </c>
      <c r="L923" s="11">
        <v>99.16</v>
      </c>
      <c r="M923" s="11">
        <v>6.81</v>
      </c>
      <c r="N923" s="11">
        <v>145.80000000000001</v>
      </c>
      <c r="O923" s="11">
        <v>86.16</v>
      </c>
      <c r="P923" s="11">
        <v>94.38</v>
      </c>
      <c r="Q923" s="11" t="s">
        <v>4</v>
      </c>
      <c r="R923" s="11">
        <f t="shared" si="1"/>
        <v>0</v>
      </c>
      <c r="S923" s="11" t="s">
        <v>5</v>
      </c>
      <c r="T923" s="11">
        <f t="shared" si="2"/>
        <v>0</v>
      </c>
      <c r="U923" s="11" t="s">
        <v>6</v>
      </c>
      <c r="V923" s="11" t="s">
        <v>6</v>
      </c>
    </row>
    <row r="924" spans="1:22" ht="15.75" hidden="1" customHeight="1" x14ac:dyDescent="0.2">
      <c r="A924" s="11" t="s">
        <v>858</v>
      </c>
      <c r="B924" s="11" t="s">
        <v>58</v>
      </c>
      <c r="C924" s="11" t="s">
        <v>35</v>
      </c>
      <c r="D924" s="12">
        <v>45940</v>
      </c>
      <c r="E924" s="12" t="str">
        <f t="shared" si="0"/>
        <v>2025</v>
      </c>
      <c r="F924" s="11" t="s">
        <v>3</v>
      </c>
      <c r="G924" s="11">
        <v>21.65</v>
      </c>
      <c r="H924" s="11">
        <v>42.32</v>
      </c>
      <c r="I924" s="11">
        <v>332</v>
      </c>
      <c r="J924" s="11">
        <v>45.2</v>
      </c>
      <c r="K924" s="11">
        <v>7.92</v>
      </c>
      <c r="L924" s="11">
        <v>98.45</v>
      </c>
      <c r="M924" s="11">
        <v>6.77</v>
      </c>
      <c r="N924" s="11">
        <v>123</v>
      </c>
      <c r="O924" s="11">
        <v>86.73</v>
      </c>
      <c r="P924" s="11">
        <v>94.37</v>
      </c>
      <c r="Q924" s="11" t="s">
        <v>4</v>
      </c>
      <c r="R924" s="11">
        <f t="shared" si="1"/>
        <v>0</v>
      </c>
      <c r="S924" s="11" t="s">
        <v>5</v>
      </c>
      <c r="T924" s="11">
        <f t="shared" si="2"/>
        <v>0</v>
      </c>
      <c r="U924" s="11" t="s">
        <v>6</v>
      </c>
      <c r="V924" s="11" t="s">
        <v>6</v>
      </c>
    </row>
    <row r="925" spans="1:22" ht="15.75" customHeight="1" x14ac:dyDescent="0.2">
      <c r="A925" s="11" t="s">
        <v>2915</v>
      </c>
      <c r="B925" s="11" t="s">
        <v>1</v>
      </c>
      <c r="C925" s="11" t="s">
        <v>21</v>
      </c>
      <c r="D925" s="12">
        <v>45727</v>
      </c>
      <c r="E925" s="12" t="str">
        <f t="shared" si="0"/>
        <v>2025</v>
      </c>
      <c r="F925" s="11" t="s">
        <v>3</v>
      </c>
      <c r="G925" s="11">
        <v>23.93</v>
      </c>
      <c r="H925" s="11">
        <v>42.62</v>
      </c>
      <c r="I925" s="11">
        <v>328</v>
      </c>
      <c r="J925" s="11">
        <v>35</v>
      </c>
      <c r="K925" s="11">
        <v>6.76</v>
      </c>
      <c r="L925" s="11">
        <v>99.34</v>
      </c>
      <c r="M925" s="11">
        <v>6.93</v>
      </c>
      <c r="N925" s="11">
        <v>110.8</v>
      </c>
      <c r="O925" s="11">
        <v>86.98</v>
      </c>
      <c r="P925" s="11">
        <v>94.47</v>
      </c>
      <c r="Q925" s="11" t="s">
        <v>4</v>
      </c>
      <c r="R925" s="11">
        <f t="shared" si="1"/>
        <v>0</v>
      </c>
      <c r="S925" s="11" t="s">
        <v>5</v>
      </c>
      <c r="T925" s="11">
        <f t="shared" si="2"/>
        <v>0</v>
      </c>
      <c r="U925" s="11" t="s">
        <v>6</v>
      </c>
      <c r="V925" s="11" t="s">
        <v>6</v>
      </c>
    </row>
    <row r="926" spans="1:22" ht="15.75" hidden="1" customHeight="1" x14ac:dyDescent="0.2">
      <c r="A926" s="11" t="s">
        <v>1321</v>
      </c>
      <c r="B926" s="11" t="s">
        <v>58</v>
      </c>
      <c r="C926" s="11" t="s">
        <v>21</v>
      </c>
      <c r="D926" s="12">
        <v>45696</v>
      </c>
      <c r="E926" s="12" t="str">
        <f t="shared" si="0"/>
        <v>2025</v>
      </c>
      <c r="F926" s="11" t="s">
        <v>3</v>
      </c>
      <c r="G926" s="11">
        <v>23.06</v>
      </c>
      <c r="H926" s="11">
        <v>42.12</v>
      </c>
      <c r="I926" s="11">
        <v>291</v>
      </c>
      <c r="J926" s="11">
        <v>45.7</v>
      </c>
      <c r="K926" s="11">
        <v>6.72</v>
      </c>
      <c r="L926" s="11">
        <v>98.84</v>
      </c>
      <c r="M926" s="11">
        <v>6.87</v>
      </c>
      <c r="N926" s="11">
        <v>143.30000000000001</v>
      </c>
      <c r="O926" s="11">
        <v>86.05</v>
      </c>
      <c r="P926" s="11">
        <v>94.37</v>
      </c>
      <c r="Q926" s="11" t="s">
        <v>4</v>
      </c>
      <c r="R926" s="11">
        <f t="shared" si="1"/>
        <v>0</v>
      </c>
      <c r="S926" s="11" t="s">
        <v>5</v>
      </c>
      <c r="T926" s="11">
        <f t="shared" si="2"/>
        <v>0</v>
      </c>
      <c r="U926" s="11" t="s">
        <v>6</v>
      </c>
      <c r="V926" s="11" t="s">
        <v>6</v>
      </c>
    </row>
    <row r="927" spans="1:22" ht="15.75" hidden="1" customHeight="1" x14ac:dyDescent="0.2">
      <c r="A927" s="11" t="s">
        <v>541</v>
      </c>
      <c r="B927" s="11" t="s">
        <v>34</v>
      </c>
      <c r="C927" s="11" t="s">
        <v>47</v>
      </c>
      <c r="D927" s="12">
        <v>45694</v>
      </c>
      <c r="E927" s="12" t="str">
        <f t="shared" si="0"/>
        <v>2025</v>
      </c>
      <c r="F927" s="11" t="s">
        <v>93</v>
      </c>
      <c r="G927" s="11">
        <v>20.57</v>
      </c>
      <c r="H927" s="14"/>
      <c r="I927" s="11">
        <v>305</v>
      </c>
      <c r="J927" s="11">
        <v>44.1</v>
      </c>
      <c r="K927" s="11">
        <v>8.07</v>
      </c>
      <c r="L927" s="11">
        <v>99.14</v>
      </c>
      <c r="M927" s="11">
        <v>6.99</v>
      </c>
      <c r="N927" s="11">
        <v>136</v>
      </c>
      <c r="O927" s="11">
        <v>82.72</v>
      </c>
      <c r="P927" s="11">
        <v>94.37</v>
      </c>
      <c r="Q927" s="11" t="s">
        <v>4</v>
      </c>
      <c r="R927" s="11">
        <f t="shared" si="1"/>
        <v>0</v>
      </c>
      <c r="S927" s="11" t="s">
        <v>5</v>
      </c>
      <c r="T927" s="11">
        <f t="shared" si="2"/>
        <v>0</v>
      </c>
      <c r="U927" s="11" t="s">
        <v>6</v>
      </c>
      <c r="V927" s="11" t="s">
        <v>6</v>
      </c>
    </row>
    <row r="928" spans="1:22" ht="15.75" customHeight="1" x14ac:dyDescent="0.2">
      <c r="A928" s="11" t="s">
        <v>264</v>
      </c>
      <c r="B928" s="11" t="s">
        <v>1</v>
      </c>
      <c r="C928" s="13" t="s">
        <v>35</v>
      </c>
      <c r="D928" s="12">
        <v>45938</v>
      </c>
      <c r="E928" s="12" t="str">
        <f t="shared" si="0"/>
        <v>2025</v>
      </c>
      <c r="F928" s="11" t="s">
        <v>23</v>
      </c>
      <c r="G928" s="11">
        <v>23.04</v>
      </c>
      <c r="H928" s="11">
        <v>40.729999999999997</v>
      </c>
      <c r="I928" s="11">
        <v>342</v>
      </c>
      <c r="J928" s="11">
        <v>44.6</v>
      </c>
      <c r="K928" s="11">
        <v>6.69</v>
      </c>
      <c r="L928" s="11">
        <v>98.91</v>
      </c>
      <c r="M928" s="11">
        <v>6.9</v>
      </c>
      <c r="N928" s="11">
        <v>124.2</v>
      </c>
      <c r="O928" s="11">
        <v>86.6</v>
      </c>
      <c r="P928" s="11">
        <v>94.48</v>
      </c>
      <c r="Q928" s="11" t="s">
        <v>4</v>
      </c>
      <c r="R928" s="11">
        <f t="shared" si="1"/>
        <v>0</v>
      </c>
      <c r="S928" s="11" t="s">
        <v>5</v>
      </c>
      <c r="T928" s="11">
        <f t="shared" si="2"/>
        <v>0</v>
      </c>
      <c r="U928" s="11" t="s">
        <v>6</v>
      </c>
      <c r="V928" s="11" t="s">
        <v>6</v>
      </c>
    </row>
    <row r="929" spans="1:22" ht="15.75" customHeight="1" x14ac:dyDescent="0.2">
      <c r="A929" s="11" t="s">
        <v>2459</v>
      </c>
      <c r="B929" s="11" t="s">
        <v>1</v>
      </c>
      <c r="C929" s="13" t="s">
        <v>35</v>
      </c>
      <c r="D929" s="12">
        <v>45308</v>
      </c>
      <c r="E929" s="12" t="str">
        <f t="shared" si="0"/>
        <v>2024</v>
      </c>
      <c r="F929" s="11" t="s">
        <v>93</v>
      </c>
      <c r="G929" s="11">
        <v>23.99</v>
      </c>
      <c r="H929" s="11">
        <v>46.7</v>
      </c>
      <c r="I929" s="11">
        <v>349</v>
      </c>
      <c r="J929" s="11">
        <v>40</v>
      </c>
      <c r="K929" s="11">
        <v>6.34</v>
      </c>
      <c r="L929" s="11">
        <v>99.61</v>
      </c>
      <c r="M929" s="11">
        <v>6.68</v>
      </c>
      <c r="N929" s="11">
        <v>115.5</v>
      </c>
      <c r="O929" s="11">
        <v>84.52</v>
      </c>
      <c r="P929" s="11">
        <v>94.48</v>
      </c>
      <c r="Q929" s="11" t="s">
        <v>4</v>
      </c>
      <c r="R929" s="11">
        <f t="shared" si="1"/>
        <v>0</v>
      </c>
      <c r="S929" s="11" t="s">
        <v>5</v>
      </c>
      <c r="T929" s="11">
        <f t="shared" si="2"/>
        <v>0</v>
      </c>
      <c r="U929" s="11" t="s">
        <v>6</v>
      </c>
      <c r="V929" s="11" t="s">
        <v>6</v>
      </c>
    </row>
    <row r="930" spans="1:22" ht="15.75" hidden="1" customHeight="1" x14ac:dyDescent="0.2">
      <c r="A930" s="11" t="s">
        <v>175</v>
      </c>
      <c r="B930" s="11" t="s">
        <v>58</v>
      </c>
      <c r="C930" s="13" t="s">
        <v>35</v>
      </c>
      <c r="D930" s="12">
        <v>45430</v>
      </c>
      <c r="E930" s="12" t="str">
        <f t="shared" si="0"/>
        <v>2024</v>
      </c>
      <c r="F930" s="11" t="s">
        <v>93</v>
      </c>
      <c r="G930" s="11">
        <v>22.39</v>
      </c>
      <c r="H930" s="11">
        <v>40.57</v>
      </c>
      <c r="I930" s="11">
        <v>304</v>
      </c>
      <c r="J930" s="11">
        <v>43.3</v>
      </c>
      <c r="K930" s="11">
        <v>6.19</v>
      </c>
      <c r="L930" s="11">
        <v>99.35</v>
      </c>
      <c r="M930" s="11">
        <v>6.93</v>
      </c>
      <c r="N930" s="11">
        <v>123.9</v>
      </c>
      <c r="O930" s="11">
        <v>86.62</v>
      </c>
      <c r="P930" s="11">
        <v>94.36</v>
      </c>
      <c r="Q930" s="11" t="s">
        <v>4</v>
      </c>
      <c r="R930" s="11">
        <f t="shared" si="1"/>
        <v>0</v>
      </c>
      <c r="S930" s="11" t="s">
        <v>5</v>
      </c>
      <c r="T930" s="11">
        <f t="shared" si="2"/>
        <v>0</v>
      </c>
      <c r="U930" s="11" t="s">
        <v>6</v>
      </c>
      <c r="V930" s="11" t="s">
        <v>6</v>
      </c>
    </row>
    <row r="931" spans="1:22" ht="15.75" hidden="1" customHeight="1" x14ac:dyDescent="0.2">
      <c r="A931" s="11" t="s">
        <v>227</v>
      </c>
      <c r="B931" s="11" t="s">
        <v>34</v>
      </c>
      <c r="C931" s="11" t="s">
        <v>35</v>
      </c>
      <c r="D931" s="12">
        <v>45487</v>
      </c>
      <c r="E931" s="12" t="str">
        <f t="shared" si="0"/>
        <v>2024</v>
      </c>
      <c r="F931" s="11" t="s">
        <v>23</v>
      </c>
      <c r="G931" s="11">
        <v>21.42</v>
      </c>
      <c r="H931" s="11">
        <v>42.44</v>
      </c>
      <c r="I931" s="11">
        <v>327</v>
      </c>
      <c r="J931" s="11">
        <v>39.1</v>
      </c>
      <c r="K931" s="11">
        <v>6.84</v>
      </c>
      <c r="L931" s="11">
        <v>99.32</v>
      </c>
      <c r="M931" s="11">
        <v>6.91</v>
      </c>
      <c r="N931" s="11">
        <v>118.9</v>
      </c>
      <c r="O931" s="11">
        <v>85.22</v>
      </c>
      <c r="P931" s="11">
        <v>94.36</v>
      </c>
      <c r="Q931" s="11" t="s">
        <v>4</v>
      </c>
      <c r="R931" s="11">
        <f t="shared" si="1"/>
        <v>0</v>
      </c>
      <c r="S931" s="11" t="s">
        <v>5</v>
      </c>
      <c r="T931" s="11">
        <f t="shared" si="2"/>
        <v>0</v>
      </c>
      <c r="U931" s="11" t="s">
        <v>6</v>
      </c>
      <c r="V931" s="11" t="s">
        <v>6</v>
      </c>
    </row>
    <row r="932" spans="1:22" ht="15.75" hidden="1" customHeight="1" x14ac:dyDescent="0.2">
      <c r="A932" s="11" t="s">
        <v>1794</v>
      </c>
      <c r="B932" s="11" t="s">
        <v>20</v>
      </c>
      <c r="C932" s="13" t="s">
        <v>35</v>
      </c>
      <c r="D932" s="12">
        <v>45969</v>
      </c>
      <c r="E932" s="12" t="str">
        <f t="shared" si="0"/>
        <v>2025</v>
      </c>
      <c r="F932" s="11" t="s">
        <v>93</v>
      </c>
      <c r="G932" s="11">
        <v>22.77</v>
      </c>
      <c r="H932" s="11">
        <v>36.950000000000003</v>
      </c>
      <c r="I932" s="11">
        <v>308</v>
      </c>
      <c r="J932" s="11">
        <v>38.9</v>
      </c>
      <c r="K932" s="11">
        <v>8.2200000000000006</v>
      </c>
      <c r="L932" s="11">
        <v>98.84</v>
      </c>
      <c r="M932" s="11">
        <v>6.67</v>
      </c>
      <c r="N932" s="11">
        <v>128.80000000000001</v>
      </c>
      <c r="O932" s="11">
        <v>91.2</v>
      </c>
      <c r="P932" s="11">
        <v>94.36</v>
      </c>
      <c r="Q932" s="11" t="s">
        <v>4</v>
      </c>
      <c r="R932" s="11">
        <f t="shared" si="1"/>
        <v>0</v>
      </c>
      <c r="S932" s="11" t="s">
        <v>5</v>
      </c>
      <c r="T932" s="11">
        <f t="shared" si="2"/>
        <v>0</v>
      </c>
      <c r="U932" s="11" t="s">
        <v>6</v>
      </c>
      <c r="V932" s="11" t="s">
        <v>6</v>
      </c>
    </row>
    <row r="933" spans="1:22" ht="15.75" hidden="1" customHeight="1" x14ac:dyDescent="0.2">
      <c r="A933" s="11" t="s">
        <v>543</v>
      </c>
      <c r="B933" s="11" t="s">
        <v>34</v>
      </c>
      <c r="C933" s="11" t="s">
        <v>21</v>
      </c>
      <c r="D933" s="12">
        <v>45301</v>
      </c>
      <c r="E933" s="12" t="str">
        <f t="shared" si="0"/>
        <v>2024</v>
      </c>
      <c r="F933" s="11" t="s">
        <v>3</v>
      </c>
      <c r="G933" s="11">
        <v>21.21</v>
      </c>
      <c r="H933" s="11">
        <v>55.21</v>
      </c>
      <c r="I933" s="11">
        <v>301</v>
      </c>
      <c r="J933" s="11">
        <v>36.5</v>
      </c>
      <c r="K933" s="11">
        <v>7.88</v>
      </c>
      <c r="L933" s="11">
        <v>98.85</v>
      </c>
      <c r="M933" s="11">
        <v>7.13</v>
      </c>
      <c r="N933" s="11">
        <v>123.4</v>
      </c>
      <c r="O933" s="11">
        <v>90.28</v>
      </c>
      <c r="P933" s="11">
        <v>94.36</v>
      </c>
      <c r="Q933" s="11" t="s">
        <v>4</v>
      </c>
      <c r="R933" s="11">
        <f t="shared" si="1"/>
        <v>0</v>
      </c>
      <c r="S933" s="11" t="s">
        <v>5</v>
      </c>
      <c r="T933" s="11">
        <f t="shared" si="2"/>
        <v>0</v>
      </c>
      <c r="U933" s="11" t="s">
        <v>6</v>
      </c>
      <c r="V933" s="11" t="s">
        <v>6</v>
      </c>
    </row>
    <row r="934" spans="1:22" ht="15.75" hidden="1" customHeight="1" x14ac:dyDescent="0.2">
      <c r="A934" s="11" t="s">
        <v>2540</v>
      </c>
      <c r="B934" s="11" t="s">
        <v>58</v>
      </c>
      <c r="C934" s="11" t="s">
        <v>47</v>
      </c>
      <c r="D934" s="12">
        <v>45585</v>
      </c>
      <c r="E934" s="12" t="str">
        <f t="shared" si="0"/>
        <v>2024</v>
      </c>
      <c r="F934" s="11" t="s">
        <v>37</v>
      </c>
      <c r="G934" s="11">
        <v>21.22</v>
      </c>
      <c r="H934" s="11">
        <v>57.5</v>
      </c>
      <c r="I934" s="11">
        <v>304</v>
      </c>
      <c r="J934" s="11">
        <v>40.799999999999997</v>
      </c>
      <c r="K934" s="11">
        <v>7.34</v>
      </c>
      <c r="L934" s="11">
        <v>98.87</v>
      </c>
      <c r="M934" s="11">
        <v>7.12</v>
      </c>
      <c r="N934" s="11">
        <v>145.19999999999999</v>
      </c>
      <c r="O934" s="11">
        <v>85.18</v>
      </c>
      <c r="P934" s="11">
        <v>94.36</v>
      </c>
      <c r="Q934" s="11" t="s">
        <v>4</v>
      </c>
      <c r="R934" s="11">
        <f t="shared" si="1"/>
        <v>0</v>
      </c>
      <c r="S934" s="11" t="s">
        <v>5</v>
      </c>
      <c r="T934" s="11">
        <f t="shared" si="2"/>
        <v>0</v>
      </c>
      <c r="U934" s="11" t="s">
        <v>6</v>
      </c>
      <c r="V934" s="11" t="s">
        <v>6</v>
      </c>
    </row>
    <row r="935" spans="1:22" ht="15.75" hidden="1" customHeight="1" x14ac:dyDescent="0.2">
      <c r="A935" s="11" t="s">
        <v>2577</v>
      </c>
      <c r="B935" s="11" t="s">
        <v>58</v>
      </c>
      <c r="C935" s="11" t="s">
        <v>21</v>
      </c>
      <c r="D935" s="12">
        <v>45825</v>
      </c>
      <c r="E935" s="12" t="str">
        <f t="shared" si="0"/>
        <v>2025</v>
      </c>
      <c r="F935" s="11" t="s">
        <v>93</v>
      </c>
      <c r="G935" s="11">
        <v>22.15</v>
      </c>
      <c r="H935" s="11">
        <v>39.26</v>
      </c>
      <c r="I935" s="11">
        <v>290</v>
      </c>
      <c r="J935" s="11">
        <v>40.9</v>
      </c>
      <c r="K935" s="11">
        <v>6.69</v>
      </c>
      <c r="L935" s="11">
        <v>99.23</v>
      </c>
      <c r="M935" s="11">
        <v>6.82</v>
      </c>
      <c r="N935" s="11">
        <v>132.80000000000001</v>
      </c>
      <c r="O935" s="11">
        <v>91.01</v>
      </c>
      <c r="P935" s="11">
        <v>94.36</v>
      </c>
      <c r="Q935" s="11" t="s">
        <v>4</v>
      </c>
      <c r="R935" s="11">
        <f t="shared" si="1"/>
        <v>0</v>
      </c>
      <c r="S935" s="11" t="s">
        <v>5</v>
      </c>
      <c r="T935" s="11">
        <f t="shared" si="2"/>
        <v>0</v>
      </c>
      <c r="U935" s="11" t="s">
        <v>6</v>
      </c>
      <c r="V935" s="11" t="s">
        <v>6</v>
      </c>
    </row>
    <row r="936" spans="1:22" ht="15.75" customHeight="1" x14ac:dyDescent="0.2">
      <c r="A936" s="11" t="s">
        <v>1354</v>
      </c>
      <c r="B936" s="11" t="s">
        <v>1</v>
      </c>
      <c r="C936" s="11" t="s">
        <v>21</v>
      </c>
      <c r="D936" s="12">
        <v>45617</v>
      </c>
      <c r="E936" s="12" t="str">
        <f t="shared" si="0"/>
        <v>2024</v>
      </c>
      <c r="F936" s="11" t="s">
        <v>37</v>
      </c>
      <c r="G936" s="11">
        <v>21.99</v>
      </c>
      <c r="H936" s="11">
        <v>39.72</v>
      </c>
      <c r="I936" s="11">
        <v>337</v>
      </c>
      <c r="J936" s="11">
        <v>45.4</v>
      </c>
      <c r="K936" s="11">
        <v>7.85</v>
      </c>
      <c r="L936" s="11">
        <v>99.54</v>
      </c>
      <c r="M936" s="11">
        <v>6.65</v>
      </c>
      <c r="N936" s="11">
        <v>124.6</v>
      </c>
      <c r="O936" s="11">
        <v>86.89</v>
      </c>
      <c r="P936" s="11">
        <v>94.49</v>
      </c>
      <c r="Q936" s="11" t="s">
        <v>4</v>
      </c>
      <c r="R936" s="11">
        <f t="shared" si="1"/>
        <v>0</v>
      </c>
      <c r="S936" s="11" t="s">
        <v>5</v>
      </c>
      <c r="T936" s="11">
        <f t="shared" si="2"/>
        <v>0</v>
      </c>
      <c r="U936" s="11" t="s">
        <v>6</v>
      </c>
      <c r="V936" s="11" t="s">
        <v>6</v>
      </c>
    </row>
    <row r="937" spans="1:22" ht="15.75" hidden="1" customHeight="1" x14ac:dyDescent="0.2">
      <c r="A937" s="11" t="s">
        <v>1229</v>
      </c>
      <c r="B937" s="11" t="s">
        <v>20</v>
      </c>
      <c r="C937" s="11" t="s">
        <v>47</v>
      </c>
      <c r="D937" s="12">
        <v>45565</v>
      </c>
      <c r="E937" s="12" t="str">
        <f t="shared" si="0"/>
        <v>2024</v>
      </c>
      <c r="F937" s="11" t="s">
        <v>3</v>
      </c>
      <c r="G937" s="11">
        <v>21.22</v>
      </c>
      <c r="H937" s="11">
        <v>41.18</v>
      </c>
      <c r="I937" s="11">
        <v>269</v>
      </c>
      <c r="J937" s="11">
        <v>48.4</v>
      </c>
      <c r="K937" s="11">
        <v>9.15</v>
      </c>
      <c r="L937" s="11">
        <v>99.07</v>
      </c>
      <c r="M937" s="11">
        <v>6.88</v>
      </c>
      <c r="N937" s="11">
        <v>144.9</v>
      </c>
      <c r="O937" s="11">
        <v>88.54</v>
      </c>
      <c r="P937" s="11">
        <v>94.35</v>
      </c>
      <c r="Q937" s="11" t="s">
        <v>4</v>
      </c>
      <c r="R937" s="11">
        <f t="shared" si="1"/>
        <v>0</v>
      </c>
      <c r="S937" s="11" t="s">
        <v>5</v>
      </c>
      <c r="T937" s="11">
        <f t="shared" si="2"/>
        <v>0</v>
      </c>
      <c r="U937" s="11" t="s">
        <v>6</v>
      </c>
      <c r="V937" s="11" t="s">
        <v>6</v>
      </c>
    </row>
    <row r="938" spans="1:22" ht="15.75" hidden="1" customHeight="1" x14ac:dyDescent="0.2">
      <c r="A938" s="11" t="s">
        <v>1566</v>
      </c>
      <c r="B938" s="11" t="s">
        <v>58</v>
      </c>
      <c r="C938" s="11" t="s">
        <v>47</v>
      </c>
      <c r="D938" s="12">
        <v>45928</v>
      </c>
      <c r="E938" s="12" t="str">
        <f t="shared" si="0"/>
        <v>2025</v>
      </c>
      <c r="F938" s="11" t="s">
        <v>37</v>
      </c>
      <c r="G938" s="11">
        <v>23.22</v>
      </c>
      <c r="H938" s="11">
        <v>37.68</v>
      </c>
      <c r="I938" s="11">
        <v>307</v>
      </c>
      <c r="J938" s="11">
        <v>40.4</v>
      </c>
      <c r="K938" s="11">
        <v>7.4</v>
      </c>
      <c r="L938" s="11">
        <v>99.38</v>
      </c>
      <c r="M938" s="11">
        <v>6.72</v>
      </c>
      <c r="N938" s="11">
        <v>132.6</v>
      </c>
      <c r="O938" s="11">
        <v>84.72</v>
      </c>
      <c r="P938" s="11">
        <v>94.35</v>
      </c>
      <c r="Q938" s="11" t="s">
        <v>177</v>
      </c>
      <c r="R938" s="11">
        <f t="shared" si="1"/>
        <v>1</v>
      </c>
      <c r="S938" s="11" t="s">
        <v>5</v>
      </c>
      <c r="T938" s="11">
        <f t="shared" si="2"/>
        <v>0</v>
      </c>
      <c r="U938" s="11" t="s">
        <v>6</v>
      </c>
      <c r="V938" s="11" t="s">
        <v>6</v>
      </c>
    </row>
    <row r="939" spans="1:22" ht="15.75" hidden="1" customHeight="1" x14ac:dyDescent="0.2">
      <c r="A939" s="11" t="s">
        <v>544</v>
      </c>
      <c r="B939" s="11" t="s">
        <v>34</v>
      </c>
      <c r="C939" s="11" t="s">
        <v>21</v>
      </c>
      <c r="D939" s="12">
        <v>46011</v>
      </c>
      <c r="E939" s="12" t="str">
        <f t="shared" si="0"/>
        <v>2025</v>
      </c>
      <c r="F939" s="11" t="s">
        <v>23</v>
      </c>
      <c r="G939" s="11">
        <v>20.71</v>
      </c>
      <c r="H939" s="11">
        <v>36.229999999999997</v>
      </c>
      <c r="I939" s="11">
        <v>307</v>
      </c>
      <c r="J939" s="11">
        <v>40.6</v>
      </c>
      <c r="K939" s="11">
        <v>7.1</v>
      </c>
      <c r="L939" s="11">
        <v>99.26</v>
      </c>
      <c r="M939" s="11">
        <v>6.89</v>
      </c>
      <c r="N939" s="11">
        <v>143.5</v>
      </c>
      <c r="O939" s="11">
        <v>90.64</v>
      </c>
      <c r="P939" s="11">
        <v>94.35</v>
      </c>
      <c r="Q939" s="11" t="s">
        <v>4</v>
      </c>
      <c r="R939" s="11">
        <f t="shared" si="1"/>
        <v>0</v>
      </c>
      <c r="S939" s="11" t="s">
        <v>5</v>
      </c>
      <c r="T939" s="11">
        <f t="shared" si="2"/>
        <v>0</v>
      </c>
      <c r="U939" s="11" t="s">
        <v>6</v>
      </c>
      <c r="V939" s="11" t="s">
        <v>6</v>
      </c>
    </row>
    <row r="940" spans="1:22" ht="15.75" hidden="1" customHeight="1" x14ac:dyDescent="0.2">
      <c r="A940" s="11" t="s">
        <v>545</v>
      </c>
      <c r="B940" s="11" t="s">
        <v>34</v>
      </c>
      <c r="C940" s="11" t="s">
        <v>47</v>
      </c>
      <c r="D940" s="12">
        <v>45824</v>
      </c>
      <c r="E940" s="12" t="str">
        <f t="shared" si="0"/>
        <v>2025</v>
      </c>
      <c r="F940" s="11" t="s">
        <v>37</v>
      </c>
      <c r="G940" s="11">
        <v>21.68</v>
      </c>
      <c r="H940" s="11">
        <v>45.94</v>
      </c>
      <c r="I940" s="11">
        <v>334</v>
      </c>
      <c r="J940" s="11">
        <v>41.2</v>
      </c>
      <c r="K940" s="11">
        <v>7.71</v>
      </c>
      <c r="L940" s="11">
        <v>98.32</v>
      </c>
      <c r="M940" s="11">
        <v>6.76</v>
      </c>
      <c r="N940" s="11">
        <v>119.3</v>
      </c>
      <c r="O940" s="11">
        <v>88.23</v>
      </c>
      <c r="P940" s="11">
        <v>94.35</v>
      </c>
      <c r="Q940" s="11" t="s">
        <v>4</v>
      </c>
      <c r="R940" s="11">
        <f t="shared" si="1"/>
        <v>0</v>
      </c>
      <c r="S940" s="11" t="s">
        <v>5</v>
      </c>
      <c r="T940" s="11">
        <f t="shared" si="2"/>
        <v>0</v>
      </c>
      <c r="U940" s="11" t="s">
        <v>6</v>
      </c>
      <c r="V940" s="11" t="s">
        <v>6</v>
      </c>
    </row>
    <row r="941" spans="1:22" ht="15.75" hidden="1" customHeight="1" x14ac:dyDescent="0.2">
      <c r="A941" s="11" t="s">
        <v>2929</v>
      </c>
      <c r="B941" s="11" t="s">
        <v>58</v>
      </c>
      <c r="C941" s="11" t="s">
        <v>35</v>
      </c>
      <c r="D941" s="12">
        <v>45836</v>
      </c>
      <c r="E941" s="12" t="str">
        <f t="shared" si="0"/>
        <v>2025</v>
      </c>
      <c r="F941" s="11" t="s">
        <v>37</v>
      </c>
      <c r="G941" s="11">
        <v>22.69</v>
      </c>
      <c r="H941" s="11">
        <v>28.06</v>
      </c>
      <c r="I941" s="11">
        <v>353</v>
      </c>
      <c r="J941" s="11">
        <v>43.4</v>
      </c>
      <c r="K941" s="11">
        <v>6.55</v>
      </c>
      <c r="L941" s="11">
        <v>99.16</v>
      </c>
      <c r="M941" s="11">
        <v>6.82</v>
      </c>
      <c r="N941" s="11">
        <v>119.2</v>
      </c>
      <c r="O941" s="11">
        <v>84.54</v>
      </c>
      <c r="P941" s="11">
        <v>94.35</v>
      </c>
      <c r="Q941" s="11" t="s">
        <v>4</v>
      </c>
      <c r="R941" s="11">
        <f t="shared" si="1"/>
        <v>0</v>
      </c>
      <c r="S941" s="11" t="s">
        <v>5</v>
      </c>
      <c r="T941" s="11">
        <f t="shared" si="2"/>
        <v>0</v>
      </c>
      <c r="U941" s="11" t="s">
        <v>6</v>
      </c>
      <c r="V941" s="11" t="s">
        <v>6</v>
      </c>
    </row>
    <row r="942" spans="1:22" ht="15.75" hidden="1" customHeight="1" x14ac:dyDescent="0.2">
      <c r="A942" s="11" t="s">
        <v>934</v>
      </c>
      <c r="B942" s="11" t="s">
        <v>58</v>
      </c>
      <c r="C942" s="11" t="s">
        <v>35</v>
      </c>
      <c r="D942" s="12">
        <v>45820</v>
      </c>
      <c r="E942" s="12" t="str">
        <f t="shared" si="0"/>
        <v>2025</v>
      </c>
      <c r="F942" s="11" t="s">
        <v>93</v>
      </c>
      <c r="G942" s="11">
        <v>22.37</v>
      </c>
      <c r="H942" s="11">
        <v>39.090000000000003</v>
      </c>
      <c r="I942" s="11">
        <v>338</v>
      </c>
      <c r="J942" s="11">
        <v>45.4</v>
      </c>
      <c r="K942" s="11">
        <v>5.96</v>
      </c>
      <c r="L942" s="11">
        <v>98.93</v>
      </c>
      <c r="M942" s="11">
        <v>6.95</v>
      </c>
      <c r="N942" s="11">
        <v>120.2</v>
      </c>
      <c r="O942" s="11">
        <v>88.62</v>
      </c>
      <c r="P942" s="11">
        <v>94.34</v>
      </c>
      <c r="Q942" s="11" t="s">
        <v>4</v>
      </c>
      <c r="R942" s="11">
        <f t="shared" si="1"/>
        <v>0</v>
      </c>
      <c r="S942" s="11" t="s">
        <v>5</v>
      </c>
      <c r="T942" s="11">
        <f t="shared" si="2"/>
        <v>0</v>
      </c>
      <c r="U942" s="11" t="s">
        <v>6</v>
      </c>
      <c r="V942" s="11" t="s">
        <v>6</v>
      </c>
    </row>
    <row r="943" spans="1:22" ht="15.75" hidden="1" customHeight="1" x14ac:dyDescent="0.2">
      <c r="A943" s="11" t="s">
        <v>1326</v>
      </c>
      <c r="B943" s="11" t="s">
        <v>20</v>
      </c>
      <c r="C943" s="11" t="s">
        <v>47</v>
      </c>
      <c r="D943" s="12">
        <v>45477</v>
      </c>
      <c r="E943" s="12" t="str">
        <f t="shared" si="0"/>
        <v>2024</v>
      </c>
      <c r="F943" s="11" t="s">
        <v>37</v>
      </c>
      <c r="G943" s="11">
        <v>19.98</v>
      </c>
      <c r="H943" s="14"/>
      <c r="I943" s="11">
        <v>300</v>
      </c>
      <c r="J943" s="11">
        <v>52</v>
      </c>
      <c r="K943" s="11">
        <v>8.4499999999999993</v>
      </c>
      <c r="L943" s="11">
        <v>99.22</v>
      </c>
      <c r="M943" s="11">
        <v>6.78</v>
      </c>
      <c r="N943" s="11">
        <v>149.30000000000001</v>
      </c>
      <c r="O943" s="11">
        <v>81.34</v>
      </c>
      <c r="P943" s="11">
        <v>94.34</v>
      </c>
      <c r="Q943" s="11" t="s">
        <v>4</v>
      </c>
      <c r="R943" s="11">
        <f t="shared" si="1"/>
        <v>0</v>
      </c>
      <c r="S943" s="11" t="s">
        <v>5</v>
      </c>
      <c r="T943" s="11">
        <f t="shared" si="2"/>
        <v>0</v>
      </c>
      <c r="U943" s="11" t="s">
        <v>6</v>
      </c>
      <c r="V943" s="11" t="s">
        <v>6</v>
      </c>
    </row>
    <row r="944" spans="1:22" ht="15.75" hidden="1" customHeight="1" x14ac:dyDescent="0.2">
      <c r="A944" s="11" t="s">
        <v>546</v>
      </c>
      <c r="B944" s="11" t="s">
        <v>34</v>
      </c>
      <c r="C944" s="11" t="s">
        <v>47</v>
      </c>
      <c r="D944" s="12">
        <v>45521</v>
      </c>
      <c r="E944" s="12" t="str">
        <f t="shared" si="0"/>
        <v>2024</v>
      </c>
      <c r="F944" s="11" t="s">
        <v>23</v>
      </c>
      <c r="G944" s="11">
        <v>20.88</v>
      </c>
      <c r="H944" s="11">
        <v>49.45</v>
      </c>
      <c r="I944" s="11">
        <v>323</v>
      </c>
      <c r="J944" s="11">
        <v>42.3</v>
      </c>
      <c r="K944" s="11">
        <v>7.42</v>
      </c>
      <c r="L944" s="11">
        <v>98.95</v>
      </c>
      <c r="M944" s="11">
        <v>7.13</v>
      </c>
      <c r="N944" s="14"/>
      <c r="O944" s="11">
        <v>86.97</v>
      </c>
      <c r="P944" s="11">
        <v>94.34</v>
      </c>
      <c r="Q944" s="11" t="s">
        <v>4</v>
      </c>
      <c r="R944" s="11">
        <f t="shared" si="1"/>
        <v>0</v>
      </c>
      <c r="S944" s="11" t="s">
        <v>5</v>
      </c>
      <c r="T944" s="11">
        <f t="shared" si="2"/>
        <v>0</v>
      </c>
      <c r="U944" s="11" t="s">
        <v>6</v>
      </c>
      <c r="V944" s="11" t="s">
        <v>6</v>
      </c>
    </row>
    <row r="945" spans="1:22" ht="15.75" hidden="1" customHeight="1" x14ac:dyDescent="0.2">
      <c r="A945" s="11" t="s">
        <v>547</v>
      </c>
      <c r="B945" s="11" t="s">
        <v>34</v>
      </c>
      <c r="C945" s="11" t="s">
        <v>35</v>
      </c>
      <c r="D945" s="12">
        <v>45665</v>
      </c>
      <c r="E945" s="12" t="str">
        <f t="shared" si="0"/>
        <v>2025</v>
      </c>
      <c r="F945" s="11" t="s">
        <v>23</v>
      </c>
      <c r="G945" s="11">
        <v>20.39</v>
      </c>
      <c r="H945" s="11">
        <v>42.34</v>
      </c>
      <c r="I945" s="11">
        <v>343</v>
      </c>
      <c r="J945" s="11">
        <v>47.3</v>
      </c>
      <c r="K945" s="11">
        <v>7.23</v>
      </c>
      <c r="L945" s="14"/>
      <c r="M945" s="11">
        <v>6.89</v>
      </c>
      <c r="N945" s="11">
        <v>118.5</v>
      </c>
      <c r="O945" s="11">
        <v>86.1</v>
      </c>
      <c r="P945" s="11">
        <v>94.34</v>
      </c>
      <c r="Q945" s="11" t="s">
        <v>4</v>
      </c>
      <c r="R945" s="11">
        <f t="shared" si="1"/>
        <v>0</v>
      </c>
      <c r="S945" s="11" t="s">
        <v>5</v>
      </c>
      <c r="T945" s="11">
        <f t="shared" si="2"/>
        <v>0</v>
      </c>
      <c r="U945" s="11" t="s">
        <v>6</v>
      </c>
      <c r="V945" s="11" t="s">
        <v>6</v>
      </c>
    </row>
    <row r="946" spans="1:22" ht="15.75" hidden="1" customHeight="1" x14ac:dyDescent="0.2">
      <c r="A946" s="11" t="s">
        <v>548</v>
      </c>
      <c r="B946" s="11" t="s">
        <v>34</v>
      </c>
      <c r="C946" s="11" t="s">
        <v>21</v>
      </c>
      <c r="D946" s="12">
        <v>45410</v>
      </c>
      <c r="E946" s="12" t="str">
        <f t="shared" si="0"/>
        <v>2024</v>
      </c>
      <c r="F946" s="11" t="s">
        <v>3</v>
      </c>
      <c r="G946" s="11">
        <v>20.87</v>
      </c>
      <c r="H946" s="14"/>
      <c r="I946" s="11">
        <v>310</v>
      </c>
      <c r="J946" s="11">
        <v>40.9</v>
      </c>
      <c r="K946" s="11">
        <v>6.47</v>
      </c>
      <c r="L946" s="11">
        <v>99.34</v>
      </c>
      <c r="M946" s="11">
        <v>6.93</v>
      </c>
      <c r="N946" s="11">
        <v>124.5</v>
      </c>
      <c r="O946" s="11">
        <v>88.44</v>
      </c>
      <c r="P946" s="11">
        <v>94.34</v>
      </c>
      <c r="Q946" s="11" t="s">
        <v>4</v>
      </c>
      <c r="R946" s="11">
        <f t="shared" si="1"/>
        <v>0</v>
      </c>
      <c r="S946" s="11" t="s">
        <v>5</v>
      </c>
      <c r="T946" s="11">
        <f t="shared" si="2"/>
        <v>0</v>
      </c>
      <c r="U946" s="11" t="s">
        <v>6</v>
      </c>
      <c r="V946" s="11" t="s">
        <v>6</v>
      </c>
    </row>
    <row r="947" spans="1:22" ht="15.75" customHeight="1" x14ac:dyDescent="0.2">
      <c r="A947" s="11" t="s">
        <v>1373</v>
      </c>
      <c r="B947" s="11" t="s">
        <v>1</v>
      </c>
      <c r="C947" s="11" t="s">
        <v>21</v>
      </c>
      <c r="D947" s="12">
        <v>45980</v>
      </c>
      <c r="E947" s="12" t="str">
        <f t="shared" si="0"/>
        <v>2025</v>
      </c>
      <c r="F947" s="11" t="s">
        <v>37</v>
      </c>
      <c r="G947" s="11">
        <v>22.32</v>
      </c>
      <c r="H947" s="11">
        <v>39.65</v>
      </c>
      <c r="I947" s="11">
        <v>335</v>
      </c>
      <c r="J947" s="11">
        <v>31</v>
      </c>
      <c r="K947" s="11">
        <v>6.13</v>
      </c>
      <c r="L947" s="11">
        <v>98.95</v>
      </c>
      <c r="M947" s="11">
        <v>6.75</v>
      </c>
      <c r="N947" s="11">
        <v>101.1</v>
      </c>
      <c r="O947" s="11">
        <v>85.86</v>
      </c>
      <c r="P947" s="11">
        <v>94.49</v>
      </c>
      <c r="Q947" s="11" t="s">
        <v>4</v>
      </c>
      <c r="R947" s="11">
        <f t="shared" si="1"/>
        <v>0</v>
      </c>
      <c r="S947" s="11" t="s">
        <v>5</v>
      </c>
      <c r="T947" s="11">
        <f t="shared" si="2"/>
        <v>0</v>
      </c>
      <c r="U947" s="11" t="s">
        <v>6</v>
      </c>
      <c r="V947" s="11" t="s">
        <v>6</v>
      </c>
    </row>
    <row r="948" spans="1:22" ht="15.75" hidden="1" customHeight="1" x14ac:dyDescent="0.2">
      <c r="A948" s="11" t="s">
        <v>550</v>
      </c>
      <c r="B948" s="11" t="s">
        <v>34</v>
      </c>
      <c r="C948" s="11" t="s">
        <v>47</v>
      </c>
      <c r="D948" s="12">
        <v>45725</v>
      </c>
      <c r="E948" s="12" t="str">
        <f t="shared" si="0"/>
        <v>2025</v>
      </c>
      <c r="F948" s="11" t="s">
        <v>93</v>
      </c>
      <c r="G948" s="11">
        <v>22.18</v>
      </c>
      <c r="H948" s="11">
        <v>38.33</v>
      </c>
      <c r="I948" s="11">
        <v>323</v>
      </c>
      <c r="J948" s="11">
        <v>44</v>
      </c>
      <c r="K948" s="11">
        <v>7.97</v>
      </c>
      <c r="L948" s="11">
        <v>99.04</v>
      </c>
      <c r="M948" s="11">
        <v>6.84</v>
      </c>
      <c r="N948" s="11">
        <v>128.6</v>
      </c>
      <c r="O948" s="11">
        <v>82.42</v>
      </c>
      <c r="P948" s="11">
        <v>94.34</v>
      </c>
      <c r="Q948" s="11" t="s">
        <v>4</v>
      </c>
      <c r="R948" s="11">
        <f t="shared" si="1"/>
        <v>0</v>
      </c>
      <c r="S948" s="11" t="s">
        <v>5</v>
      </c>
      <c r="T948" s="11">
        <f t="shared" si="2"/>
        <v>0</v>
      </c>
      <c r="U948" s="11" t="s">
        <v>6</v>
      </c>
      <c r="V948" s="11" t="s">
        <v>6</v>
      </c>
    </row>
    <row r="949" spans="1:22" ht="15.75" hidden="1" customHeight="1" x14ac:dyDescent="0.2">
      <c r="A949" s="11" t="s">
        <v>551</v>
      </c>
      <c r="B949" s="11" t="s">
        <v>34</v>
      </c>
      <c r="C949" s="11" t="s">
        <v>21</v>
      </c>
      <c r="D949" s="12">
        <v>45969</v>
      </c>
      <c r="E949" s="12" t="str">
        <f t="shared" si="0"/>
        <v>2025</v>
      </c>
      <c r="F949" s="11" t="s">
        <v>37</v>
      </c>
      <c r="G949" s="11">
        <v>22.59</v>
      </c>
      <c r="H949" s="11">
        <v>44.18</v>
      </c>
      <c r="I949" s="11">
        <v>323</v>
      </c>
      <c r="J949" s="11">
        <v>46.7</v>
      </c>
      <c r="K949" s="11">
        <v>6.85</v>
      </c>
      <c r="L949" s="11">
        <v>98.69</v>
      </c>
      <c r="M949" s="11">
        <v>6.68</v>
      </c>
      <c r="N949" s="11">
        <v>130.80000000000001</v>
      </c>
      <c r="O949" s="11">
        <v>88.01</v>
      </c>
      <c r="P949" s="11">
        <v>94.34</v>
      </c>
      <c r="Q949" s="11" t="s">
        <v>4</v>
      </c>
      <c r="R949" s="11">
        <f t="shared" si="1"/>
        <v>0</v>
      </c>
      <c r="S949" s="11" t="s">
        <v>5</v>
      </c>
      <c r="T949" s="11">
        <f t="shared" si="2"/>
        <v>0</v>
      </c>
      <c r="U949" s="11" t="s">
        <v>6</v>
      </c>
      <c r="V949" s="11" t="s">
        <v>6</v>
      </c>
    </row>
    <row r="950" spans="1:22" ht="15.75" hidden="1" customHeight="1" x14ac:dyDescent="0.2">
      <c r="A950" s="11" t="s">
        <v>2999</v>
      </c>
      <c r="B950" s="11" t="s">
        <v>58</v>
      </c>
      <c r="C950" s="11" t="s">
        <v>47</v>
      </c>
      <c r="D950" s="12">
        <v>45728</v>
      </c>
      <c r="E950" s="12" t="str">
        <f t="shared" si="0"/>
        <v>2025</v>
      </c>
      <c r="F950" s="11" t="s">
        <v>3</v>
      </c>
      <c r="G950" s="11">
        <v>21.91</v>
      </c>
      <c r="H950" s="14"/>
      <c r="I950" s="11">
        <v>319</v>
      </c>
      <c r="J950" s="11">
        <v>45.4</v>
      </c>
      <c r="K950" s="11">
        <v>8.02</v>
      </c>
      <c r="L950" s="11">
        <v>98.98</v>
      </c>
      <c r="M950" s="11">
        <v>6.82</v>
      </c>
      <c r="N950" s="11">
        <v>133.4</v>
      </c>
      <c r="O950" s="11">
        <v>85.85</v>
      </c>
      <c r="P950" s="11">
        <v>94.34</v>
      </c>
      <c r="Q950" s="11" t="s">
        <v>4</v>
      </c>
      <c r="R950" s="11">
        <f t="shared" si="1"/>
        <v>0</v>
      </c>
      <c r="S950" s="11" t="s">
        <v>5</v>
      </c>
      <c r="T950" s="11">
        <f t="shared" si="2"/>
        <v>0</v>
      </c>
      <c r="U950" s="11" t="s">
        <v>6</v>
      </c>
      <c r="V950" s="11" t="s">
        <v>6</v>
      </c>
    </row>
    <row r="951" spans="1:22" ht="15.75" hidden="1" customHeight="1" x14ac:dyDescent="0.2">
      <c r="A951" s="11" t="s">
        <v>552</v>
      </c>
      <c r="B951" s="11" t="s">
        <v>34</v>
      </c>
      <c r="C951" s="11" t="s">
        <v>47</v>
      </c>
      <c r="D951" s="12">
        <v>45599</v>
      </c>
      <c r="E951" s="12" t="str">
        <f t="shared" si="0"/>
        <v>2024</v>
      </c>
      <c r="F951" s="11" t="s">
        <v>37</v>
      </c>
      <c r="G951" s="11">
        <v>21.39</v>
      </c>
      <c r="H951" s="11">
        <v>45.94</v>
      </c>
      <c r="I951" s="11">
        <v>319</v>
      </c>
      <c r="J951" s="11">
        <v>50.5</v>
      </c>
      <c r="K951" s="11">
        <v>6.74</v>
      </c>
      <c r="L951" s="11">
        <v>98.74</v>
      </c>
      <c r="M951" s="11">
        <v>6.93</v>
      </c>
      <c r="N951" s="11">
        <v>133.5</v>
      </c>
      <c r="O951" s="11">
        <v>86.96</v>
      </c>
      <c r="P951" s="11">
        <v>94.33</v>
      </c>
      <c r="Q951" s="11" t="s">
        <v>4</v>
      </c>
      <c r="R951" s="11">
        <f t="shared" si="1"/>
        <v>0</v>
      </c>
      <c r="S951" s="11" t="s">
        <v>5</v>
      </c>
      <c r="T951" s="11">
        <f t="shared" si="2"/>
        <v>0</v>
      </c>
      <c r="U951" s="11" t="s">
        <v>6</v>
      </c>
      <c r="V951" s="11" t="s">
        <v>6</v>
      </c>
    </row>
    <row r="952" spans="1:22" ht="15.75" hidden="1" customHeight="1" x14ac:dyDescent="0.2">
      <c r="A952" s="11" t="s">
        <v>2000</v>
      </c>
      <c r="B952" s="11" t="s">
        <v>58</v>
      </c>
      <c r="C952" s="11" t="s">
        <v>47</v>
      </c>
      <c r="D952" s="12">
        <v>45456</v>
      </c>
      <c r="E952" s="12" t="str">
        <f t="shared" si="0"/>
        <v>2024</v>
      </c>
      <c r="F952" s="11" t="s">
        <v>23</v>
      </c>
      <c r="G952" s="11">
        <v>21.99</v>
      </c>
      <c r="H952" s="11">
        <v>38.18</v>
      </c>
      <c r="I952" s="11">
        <v>293</v>
      </c>
      <c r="J952" s="11">
        <v>42.1</v>
      </c>
      <c r="K952" s="11">
        <v>7.56</v>
      </c>
      <c r="L952" s="11">
        <v>99.15</v>
      </c>
      <c r="M952" s="11">
        <v>6.67</v>
      </c>
      <c r="N952" s="11">
        <v>142.4</v>
      </c>
      <c r="O952" s="11">
        <v>86.4</v>
      </c>
      <c r="P952" s="11">
        <v>94.33</v>
      </c>
      <c r="Q952" s="11" t="s">
        <v>4</v>
      </c>
      <c r="R952" s="11">
        <f t="shared" si="1"/>
        <v>0</v>
      </c>
      <c r="S952" s="11" t="s">
        <v>5</v>
      </c>
      <c r="T952" s="11">
        <f t="shared" si="2"/>
        <v>0</v>
      </c>
      <c r="U952" s="11" t="s">
        <v>6</v>
      </c>
      <c r="V952" s="11" t="s">
        <v>6</v>
      </c>
    </row>
    <row r="953" spans="1:22" ht="15.75" hidden="1" customHeight="1" x14ac:dyDescent="0.2">
      <c r="A953" s="11" t="s">
        <v>2118</v>
      </c>
      <c r="B953" s="11" t="s">
        <v>58</v>
      </c>
      <c r="C953" s="11" t="s">
        <v>21</v>
      </c>
      <c r="D953" s="12">
        <v>45748</v>
      </c>
      <c r="E953" s="12" t="str">
        <f t="shared" si="0"/>
        <v>2025</v>
      </c>
      <c r="F953" s="11" t="s">
        <v>23</v>
      </c>
      <c r="G953" s="11">
        <v>22.25</v>
      </c>
      <c r="H953" s="11">
        <v>48.64</v>
      </c>
      <c r="I953" s="11">
        <v>346</v>
      </c>
      <c r="J953" s="11">
        <v>37.200000000000003</v>
      </c>
      <c r="K953" s="11">
        <v>6.24</v>
      </c>
      <c r="L953" s="11">
        <v>98.91</v>
      </c>
      <c r="M953" s="11">
        <v>6.96</v>
      </c>
      <c r="N953" s="11">
        <v>118.5</v>
      </c>
      <c r="O953" s="11">
        <v>86.68</v>
      </c>
      <c r="P953" s="11">
        <v>94.33</v>
      </c>
      <c r="Q953" s="11" t="s">
        <v>4</v>
      </c>
      <c r="R953" s="11">
        <f t="shared" si="1"/>
        <v>0</v>
      </c>
      <c r="S953" s="11" t="s">
        <v>5</v>
      </c>
      <c r="T953" s="11">
        <f t="shared" si="2"/>
        <v>0</v>
      </c>
      <c r="U953" s="11" t="s">
        <v>6</v>
      </c>
      <c r="V953" s="11" t="s">
        <v>6</v>
      </c>
    </row>
    <row r="954" spans="1:22" ht="15.75" hidden="1" customHeight="1" x14ac:dyDescent="0.2">
      <c r="A954" s="11" t="s">
        <v>2447</v>
      </c>
      <c r="B954" s="11" t="s">
        <v>20</v>
      </c>
      <c r="C954" s="11" t="s">
        <v>35</v>
      </c>
      <c r="D954" s="12">
        <v>45865</v>
      </c>
      <c r="E954" s="12" t="str">
        <f t="shared" si="0"/>
        <v>2025</v>
      </c>
      <c r="F954" s="11" t="s">
        <v>3</v>
      </c>
      <c r="G954" s="11">
        <v>20.54</v>
      </c>
      <c r="H954" s="11">
        <v>45.58</v>
      </c>
      <c r="I954" s="11">
        <v>283</v>
      </c>
      <c r="J954" s="11">
        <v>48.3</v>
      </c>
      <c r="K954" s="11">
        <v>6.87</v>
      </c>
      <c r="L954" s="11">
        <v>98.71</v>
      </c>
      <c r="M954" s="11">
        <v>7.07</v>
      </c>
      <c r="N954" s="11">
        <v>134.6</v>
      </c>
      <c r="O954" s="11">
        <v>86.74</v>
      </c>
      <c r="P954" s="11">
        <v>94.33</v>
      </c>
      <c r="Q954" s="11" t="s">
        <v>4</v>
      </c>
      <c r="R954" s="11">
        <f t="shared" si="1"/>
        <v>0</v>
      </c>
      <c r="S954" s="11" t="s">
        <v>5</v>
      </c>
      <c r="T954" s="11">
        <f t="shared" si="2"/>
        <v>0</v>
      </c>
      <c r="U954" s="11" t="s">
        <v>6</v>
      </c>
      <c r="V954" s="11" t="s">
        <v>6</v>
      </c>
    </row>
    <row r="955" spans="1:22" ht="15.75" hidden="1" customHeight="1" x14ac:dyDescent="0.2">
      <c r="A955" s="11" t="s">
        <v>2522</v>
      </c>
      <c r="B955" s="11" t="s">
        <v>58</v>
      </c>
      <c r="C955" s="11" t="s">
        <v>21</v>
      </c>
      <c r="D955" s="12">
        <v>45294</v>
      </c>
      <c r="E955" s="12" t="str">
        <f t="shared" si="0"/>
        <v>2024</v>
      </c>
      <c r="F955" s="11" t="s">
        <v>23</v>
      </c>
      <c r="G955" s="11">
        <v>21.63</v>
      </c>
      <c r="H955" s="11">
        <v>31.49</v>
      </c>
      <c r="I955" s="11">
        <v>326</v>
      </c>
      <c r="J955" s="11">
        <v>46.6</v>
      </c>
      <c r="K955" s="11">
        <v>7.1</v>
      </c>
      <c r="L955" s="11">
        <v>99.02</v>
      </c>
      <c r="M955" s="11">
        <v>6.68</v>
      </c>
      <c r="N955" s="11">
        <v>116.4</v>
      </c>
      <c r="O955" s="14"/>
      <c r="P955" s="11">
        <v>94.33</v>
      </c>
      <c r="Q955" s="11" t="s">
        <v>4</v>
      </c>
      <c r="R955" s="11">
        <f t="shared" si="1"/>
        <v>0</v>
      </c>
      <c r="S955" s="11" t="s">
        <v>5</v>
      </c>
      <c r="T955" s="11">
        <f t="shared" si="2"/>
        <v>0</v>
      </c>
      <c r="U955" s="11" t="s">
        <v>6</v>
      </c>
      <c r="V955" s="11" t="s">
        <v>6</v>
      </c>
    </row>
    <row r="956" spans="1:22" ht="15.75" hidden="1" customHeight="1" x14ac:dyDescent="0.2">
      <c r="A956" s="11" t="s">
        <v>152</v>
      </c>
      <c r="B956" s="11" t="s">
        <v>58</v>
      </c>
      <c r="C956" s="11" t="s">
        <v>47</v>
      </c>
      <c r="D956" s="12">
        <v>45783</v>
      </c>
      <c r="E956" s="12" t="str">
        <f t="shared" si="0"/>
        <v>2025</v>
      </c>
      <c r="F956" s="11" t="s">
        <v>93</v>
      </c>
      <c r="G956" s="11">
        <v>21.15</v>
      </c>
      <c r="H956" s="11">
        <v>35.92</v>
      </c>
      <c r="I956" s="11">
        <v>309</v>
      </c>
      <c r="J956" s="11">
        <v>50.8</v>
      </c>
      <c r="K956" s="11">
        <v>7.63</v>
      </c>
      <c r="L956" s="11">
        <v>99.25</v>
      </c>
      <c r="M956" s="11">
        <v>6.59</v>
      </c>
      <c r="N956" s="11">
        <v>129.5</v>
      </c>
      <c r="O956" s="11">
        <v>88.7</v>
      </c>
      <c r="P956" s="11">
        <v>94.32</v>
      </c>
      <c r="Q956" s="11" t="s">
        <v>4</v>
      </c>
      <c r="R956" s="11">
        <f t="shared" si="1"/>
        <v>0</v>
      </c>
      <c r="S956" s="11" t="s">
        <v>50</v>
      </c>
      <c r="T956" s="11">
        <f t="shared" si="2"/>
        <v>1</v>
      </c>
      <c r="U956" s="11" t="s">
        <v>153</v>
      </c>
      <c r="V956" s="11" t="s">
        <v>89</v>
      </c>
    </row>
    <row r="957" spans="1:22" ht="15.75" hidden="1" customHeight="1" x14ac:dyDescent="0.2">
      <c r="A957" s="11" t="s">
        <v>816</v>
      </c>
      <c r="B957" s="11" t="s">
        <v>58</v>
      </c>
      <c r="C957" s="11" t="s">
        <v>21</v>
      </c>
      <c r="D957" s="12">
        <v>45984</v>
      </c>
      <c r="E957" s="12" t="str">
        <f t="shared" si="0"/>
        <v>2025</v>
      </c>
      <c r="F957" s="11" t="s">
        <v>37</v>
      </c>
      <c r="G957" s="11">
        <v>21.62</v>
      </c>
      <c r="H957" s="11">
        <v>43.83</v>
      </c>
      <c r="I957" s="11">
        <v>321</v>
      </c>
      <c r="J957" s="11">
        <v>38.799999999999997</v>
      </c>
      <c r="K957" s="11">
        <v>7.08</v>
      </c>
      <c r="L957" s="11">
        <v>99.01</v>
      </c>
      <c r="M957" s="11">
        <v>6.78</v>
      </c>
      <c r="N957" s="11">
        <v>130.80000000000001</v>
      </c>
      <c r="O957" s="11">
        <v>87.22</v>
      </c>
      <c r="P957" s="11">
        <v>94.32</v>
      </c>
      <c r="Q957" s="11" t="s">
        <v>4</v>
      </c>
      <c r="R957" s="11">
        <f t="shared" si="1"/>
        <v>0</v>
      </c>
      <c r="S957" s="11" t="s">
        <v>5</v>
      </c>
      <c r="T957" s="11">
        <f t="shared" si="2"/>
        <v>0</v>
      </c>
      <c r="U957" s="11" t="s">
        <v>6</v>
      </c>
      <c r="V957" s="11" t="s">
        <v>6</v>
      </c>
    </row>
    <row r="958" spans="1:22" ht="15.75" hidden="1" customHeight="1" x14ac:dyDescent="0.2">
      <c r="A958" s="11" t="s">
        <v>1302</v>
      </c>
      <c r="B958" s="11" t="s">
        <v>58</v>
      </c>
      <c r="C958" s="11" t="s">
        <v>47</v>
      </c>
      <c r="D958" s="12">
        <v>45564</v>
      </c>
      <c r="E958" s="12" t="str">
        <f t="shared" si="0"/>
        <v>2024</v>
      </c>
      <c r="F958" s="11" t="s">
        <v>37</v>
      </c>
      <c r="G958" s="11">
        <v>21.98</v>
      </c>
      <c r="H958" s="11">
        <v>40.85</v>
      </c>
      <c r="I958" s="11">
        <v>316</v>
      </c>
      <c r="J958" s="11">
        <v>41</v>
      </c>
      <c r="K958" s="11">
        <v>6.92</v>
      </c>
      <c r="L958" s="11">
        <v>98.87</v>
      </c>
      <c r="M958" s="14"/>
      <c r="N958" s="11">
        <v>134.80000000000001</v>
      </c>
      <c r="O958" s="11">
        <v>89.03</v>
      </c>
      <c r="P958" s="11">
        <v>94.32</v>
      </c>
      <c r="Q958" s="11" t="s">
        <v>4</v>
      </c>
      <c r="R958" s="11">
        <f t="shared" si="1"/>
        <v>0</v>
      </c>
      <c r="S958" s="11" t="s">
        <v>5</v>
      </c>
      <c r="T958" s="11">
        <f t="shared" si="2"/>
        <v>0</v>
      </c>
      <c r="U958" s="11" t="s">
        <v>6</v>
      </c>
      <c r="V958" s="11" t="s">
        <v>6</v>
      </c>
    </row>
    <row r="959" spans="1:22" ht="15.75" hidden="1" customHeight="1" x14ac:dyDescent="0.2">
      <c r="A959" s="11" t="s">
        <v>553</v>
      </c>
      <c r="B959" s="11" t="s">
        <v>34</v>
      </c>
      <c r="C959" s="13" t="s">
        <v>35</v>
      </c>
      <c r="D959" s="12">
        <v>45697</v>
      </c>
      <c r="E959" s="12" t="str">
        <f t="shared" si="0"/>
        <v>2025</v>
      </c>
      <c r="F959" s="11" t="s">
        <v>3</v>
      </c>
      <c r="G959" s="11">
        <v>22.15</v>
      </c>
      <c r="H959" s="11">
        <v>44.89</v>
      </c>
      <c r="I959" s="11">
        <v>336</v>
      </c>
      <c r="J959" s="11">
        <v>49.2</v>
      </c>
      <c r="K959" s="11">
        <v>7.36</v>
      </c>
      <c r="L959" s="11">
        <v>99.18</v>
      </c>
      <c r="M959" s="11">
        <v>7.04</v>
      </c>
      <c r="N959" s="11">
        <v>124.4</v>
      </c>
      <c r="O959" s="11">
        <v>83.86</v>
      </c>
      <c r="P959" s="11">
        <v>94.32</v>
      </c>
      <c r="Q959" s="11" t="s">
        <v>4</v>
      </c>
      <c r="R959" s="11">
        <f t="shared" si="1"/>
        <v>0</v>
      </c>
      <c r="S959" s="11" t="s">
        <v>5</v>
      </c>
      <c r="T959" s="11">
        <f t="shared" si="2"/>
        <v>0</v>
      </c>
      <c r="U959" s="11" t="s">
        <v>6</v>
      </c>
      <c r="V959" s="11" t="s">
        <v>6</v>
      </c>
    </row>
    <row r="960" spans="1:22" ht="15.75" customHeight="1" x14ac:dyDescent="0.2">
      <c r="A960" s="11" t="s">
        <v>2244</v>
      </c>
      <c r="B960" s="11" t="s">
        <v>1</v>
      </c>
      <c r="C960" s="11" t="s">
        <v>47</v>
      </c>
      <c r="D960" s="12">
        <v>45371</v>
      </c>
      <c r="E960" s="12" t="str">
        <f t="shared" si="0"/>
        <v>2024</v>
      </c>
      <c r="F960" s="11" t="s">
        <v>37</v>
      </c>
      <c r="G960" s="11">
        <v>24.14</v>
      </c>
      <c r="H960" s="11">
        <v>49.17</v>
      </c>
      <c r="I960" s="11">
        <v>336</v>
      </c>
      <c r="J960" s="11">
        <v>38.700000000000003</v>
      </c>
      <c r="K960" s="11">
        <v>6.88</v>
      </c>
      <c r="L960" s="11">
        <v>98.77</v>
      </c>
      <c r="M960" s="11">
        <v>6.88</v>
      </c>
      <c r="N960" s="11">
        <v>98.8</v>
      </c>
      <c r="O960" s="11">
        <v>93.18</v>
      </c>
      <c r="P960" s="11">
        <v>94.49</v>
      </c>
      <c r="Q960" s="11" t="s">
        <v>177</v>
      </c>
      <c r="R960" s="11">
        <f t="shared" si="1"/>
        <v>1</v>
      </c>
      <c r="S960" s="11" t="s">
        <v>50</v>
      </c>
      <c r="T960" s="11">
        <f t="shared" si="2"/>
        <v>1</v>
      </c>
      <c r="U960" s="11" t="s">
        <v>243</v>
      </c>
      <c r="V960" s="11" t="s">
        <v>89</v>
      </c>
    </row>
    <row r="961" spans="1:22" ht="15.75" hidden="1" customHeight="1" x14ac:dyDescent="0.2">
      <c r="A961" s="11" t="s">
        <v>2178</v>
      </c>
      <c r="B961" s="11" t="s">
        <v>20</v>
      </c>
      <c r="C961" s="13" t="s">
        <v>35</v>
      </c>
      <c r="D961" s="12">
        <v>45558</v>
      </c>
      <c r="E961" s="12" t="str">
        <f t="shared" si="0"/>
        <v>2024</v>
      </c>
      <c r="F961" s="11" t="s">
        <v>37</v>
      </c>
      <c r="G961" s="11">
        <v>20.95</v>
      </c>
      <c r="H961" s="11">
        <v>25.7</v>
      </c>
      <c r="I961" s="11">
        <v>293</v>
      </c>
      <c r="J961" s="11">
        <v>50.7</v>
      </c>
      <c r="K961" s="11">
        <v>7.83</v>
      </c>
      <c r="L961" s="11">
        <v>99.27</v>
      </c>
      <c r="M961" s="11">
        <v>6.83</v>
      </c>
      <c r="N961" s="11">
        <v>163.80000000000001</v>
      </c>
      <c r="O961" s="11">
        <v>84.37</v>
      </c>
      <c r="P961" s="11">
        <v>94.32</v>
      </c>
      <c r="Q961" s="11" t="s">
        <v>4</v>
      </c>
      <c r="R961" s="11">
        <f t="shared" si="1"/>
        <v>0</v>
      </c>
      <c r="S961" s="11" t="s">
        <v>5</v>
      </c>
      <c r="T961" s="11">
        <f t="shared" si="2"/>
        <v>0</v>
      </c>
      <c r="U961" s="11" t="s">
        <v>6</v>
      </c>
      <c r="V961" s="11" t="s">
        <v>6</v>
      </c>
    </row>
    <row r="962" spans="1:22" ht="15.75" hidden="1" customHeight="1" x14ac:dyDescent="0.2">
      <c r="A962" s="11" t="s">
        <v>2341</v>
      </c>
      <c r="B962" s="11" t="s">
        <v>58</v>
      </c>
      <c r="C962" s="11" t="s">
        <v>47</v>
      </c>
      <c r="D962" s="12">
        <v>46009</v>
      </c>
      <c r="E962" s="12" t="str">
        <f t="shared" si="0"/>
        <v>2025</v>
      </c>
      <c r="F962" s="11" t="s">
        <v>23</v>
      </c>
      <c r="G962" s="11">
        <v>23.01</v>
      </c>
      <c r="H962" s="11">
        <v>48.5</v>
      </c>
      <c r="I962" s="11">
        <v>355</v>
      </c>
      <c r="J962" s="11">
        <v>35.6</v>
      </c>
      <c r="K962" s="11">
        <v>7.75</v>
      </c>
      <c r="L962" s="11">
        <v>98.94</v>
      </c>
      <c r="M962" s="11">
        <v>6.79</v>
      </c>
      <c r="N962" s="11">
        <v>120.7</v>
      </c>
      <c r="O962" s="11">
        <v>87.09</v>
      </c>
      <c r="P962" s="11">
        <v>94.32</v>
      </c>
      <c r="Q962" s="11" t="s">
        <v>4</v>
      </c>
      <c r="R962" s="11">
        <f t="shared" si="1"/>
        <v>0</v>
      </c>
      <c r="S962" s="11" t="s">
        <v>5</v>
      </c>
      <c r="T962" s="11">
        <f t="shared" si="2"/>
        <v>0</v>
      </c>
      <c r="U962" s="11" t="s">
        <v>6</v>
      </c>
      <c r="V962" s="11" t="s">
        <v>6</v>
      </c>
    </row>
    <row r="963" spans="1:22" ht="15.75" hidden="1" customHeight="1" x14ac:dyDescent="0.2">
      <c r="A963" s="11" t="s">
        <v>2623</v>
      </c>
      <c r="B963" s="11" t="s">
        <v>58</v>
      </c>
      <c r="C963" s="11" t="s">
        <v>35</v>
      </c>
      <c r="D963" s="12">
        <v>45514</v>
      </c>
      <c r="E963" s="12" t="str">
        <f t="shared" si="0"/>
        <v>2024</v>
      </c>
      <c r="F963" s="11" t="s">
        <v>37</v>
      </c>
      <c r="G963" s="11">
        <v>22.28</v>
      </c>
      <c r="H963" s="11">
        <v>46.94</v>
      </c>
      <c r="I963" s="11">
        <v>335</v>
      </c>
      <c r="J963" s="11">
        <v>45.2</v>
      </c>
      <c r="K963" s="11">
        <v>6.46</v>
      </c>
      <c r="L963" s="11">
        <v>99.17</v>
      </c>
      <c r="M963" s="11">
        <v>6.85</v>
      </c>
      <c r="N963" s="11">
        <v>127.7</v>
      </c>
      <c r="O963" s="11">
        <v>87.94</v>
      </c>
      <c r="P963" s="11">
        <v>94.32</v>
      </c>
      <c r="Q963" s="11" t="s">
        <v>4</v>
      </c>
      <c r="R963" s="11">
        <f t="shared" si="1"/>
        <v>0</v>
      </c>
      <c r="S963" s="11" t="s">
        <v>5</v>
      </c>
      <c r="T963" s="11">
        <f t="shared" si="2"/>
        <v>0</v>
      </c>
      <c r="U963" s="11" t="s">
        <v>6</v>
      </c>
      <c r="V963" s="11" t="s">
        <v>6</v>
      </c>
    </row>
    <row r="964" spans="1:22" ht="15.75" customHeight="1" x14ac:dyDescent="0.2">
      <c r="A964" s="11" t="s">
        <v>2609</v>
      </c>
      <c r="B964" s="11" t="s">
        <v>1</v>
      </c>
      <c r="C964" s="11" t="s">
        <v>21</v>
      </c>
      <c r="D964" s="12">
        <v>45876</v>
      </c>
      <c r="E964" s="12" t="str">
        <f t="shared" si="0"/>
        <v>2025</v>
      </c>
      <c r="F964" s="11" t="s">
        <v>23</v>
      </c>
      <c r="G964" s="11">
        <v>23.32</v>
      </c>
      <c r="H964" s="11">
        <v>36.659999999999997</v>
      </c>
      <c r="I964" s="11">
        <v>358</v>
      </c>
      <c r="J964" s="11">
        <v>44.6</v>
      </c>
      <c r="K964" s="11">
        <v>6.89</v>
      </c>
      <c r="L964" s="11">
        <v>98.49</v>
      </c>
      <c r="M964" s="11">
        <v>6.47</v>
      </c>
      <c r="N964" s="11">
        <v>132.6</v>
      </c>
      <c r="O964" s="11">
        <v>86.45</v>
      </c>
      <c r="P964" s="11">
        <v>94.49</v>
      </c>
      <c r="Q964" s="11" t="s">
        <v>4</v>
      </c>
      <c r="R964" s="11">
        <f t="shared" si="1"/>
        <v>0</v>
      </c>
      <c r="S964" s="11" t="s">
        <v>5</v>
      </c>
      <c r="T964" s="11">
        <f t="shared" si="2"/>
        <v>0</v>
      </c>
      <c r="U964" s="11" t="s">
        <v>6</v>
      </c>
      <c r="V964" s="11" t="s">
        <v>6</v>
      </c>
    </row>
    <row r="965" spans="1:22" ht="15.75" hidden="1" customHeight="1" x14ac:dyDescent="0.2">
      <c r="A965" s="11" t="s">
        <v>1404</v>
      </c>
      <c r="B965" s="11" t="s">
        <v>58</v>
      </c>
      <c r="C965" s="13" t="s">
        <v>35</v>
      </c>
      <c r="D965" s="12">
        <v>45604</v>
      </c>
      <c r="E965" s="12" t="str">
        <f t="shared" si="0"/>
        <v>2024</v>
      </c>
      <c r="F965" s="11" t="s">
        <v>3</v>
      </c>
      <c r="G965" s="11">
        <v>21.65</v>
      </c>
      <c r="H965" s="11">
        <v>32.36</v>
      </c>
      <c r="I965" s="11">
        <v>304</v>
      </c>
      <c r="J965" s="11">
        <v>37.4</v>
      </c>
      <c r="K965" s="11">
        <v>5.56</v>
      </c>
      <c r="L965" s="11">
        <v>99.12</v>
      </c>
      <c r="M965" s="11">
        <v>6.57</v>
      </c>
      <c r="N965" s="11">
        <v>117.7</v>
      </c>
      <c r="O965" s="11">
        <v>87.91</v>
      </c>
      <c r="P965" s="11">
        <v>94.31</v>
      </c>
      <c r="Q965" s="11" t="s">
        <v>4</v>
      </c>
      <c r="R965" s="11">
        <f t="shared" si="1"/>
        <v>0</v>
      </c>
      <c r="S965" s="11" t="s">
        <v>5</v>
      </c>
      <c r="T965" s="11">
        <f t="shared" si="2"/>
        <v>0</v>
      </c>
      <c r="U965" s="11" t="s">
        <v>6</v>
      </c>
      <c r="V965" s="11" t="s">
        <v>6</v>
      </c>
    </row>
    <row r="966" spans="1:22" ht="15.75" hidden="1" customHeight="1" x14ac:dyDescent="0.2">
      <c r="A966" s="11" t="s">
        <v>1884</v>
      </c>
      <c r="B966" s="11" t="s">
        <v>20</v>
      </c>
      <c r="C966" s="11" t="s">
        <v>21</v>
      </c>
      <c r="D966" s="12">
        <v>45979</v>
      </c>
      <c r="E966" s="12" t="str">
        <f t="shared" si="0"/>
        <v>2025</v>
      </c>
      <c r="F966" s="11" t="s">
        <v>37</v>
      </c>
      <c r="G966" s="11">
        <v>20.02</v>
      </c>
      <c r="H966" s="11">
        <v>49.52</v>
      </c>
      <c r="I966" s="11">
        <v>271</v>
      </c>
      <c r="J966" s="11">
        <v>48.9</v>
      </c>
      <c r="K966" s="11">
        <v>7.29</v>
      </c>
      <c r="L966" s="11">
        <v>98.75</v>
      </c>
      <c r="M966" s="11">
        <v>7.32</v>
      </c>
      <c r="N966" s="11">
        <v>156.4</v>
      </c>
      <c r="O966" s="11">
        <v>86.47</v>
      </c>
      <c r="P966" s="11">
        <v>94.31</v>
      </c>
      <c r="Q966" s="11" t="s">
        <v>4</v>
      </c>
      <c r="R966" s="11">
        <f t="shared" si="1"/>
        <v>0</v>
      </c>
      <c r="S966" s="11" t="s">
        <v>5</v>
      </c>
      <c r="T966" s="11">
        <f t="shared" si="2"/>
        <v>0</v>
      </c>
      <c r="U966" s="11" t="s">
        <v>6</v>
      </c>
      <c r="V966" s="11" t="s">
        <v>6</v>
      </c>
    </row>
    <row r="967" spans="1:22" ht="15.75" hidden="1" customHeight="1" x14ac:dyDescent="0.2">
      <c r="A967" s="11" t="s">
        <v>554</v>
      </c>
      <c r="B967" s="11" t="s">
        <v>34</v>
      </c>
      <c r="C967" s="13" t="s">
        <v>35</v>
      </c>
      <c r="D967" s="12">
        <v>45582</v>
      </c>
      <c r="E967" s="12" t="str">
        <f t="shared" si="0"/>
        <v>2024</v>
      </c>
      <c r="F967" s="11" t="s">
        <v>37</v>
      </c>
      <c r="G967" s="11">
        <v>19.989999999999998</v>
      </c>
      <c r="H967" s="11">
        <v>42.27</v>
      </c>
      <c r="I967" s="11">
        <v>338</v>
      </c>
      <c r="J967" s="11">
        <v>43.1</v>
      </c>
      <c r="K967" s="11">
        <v>7.24</v>
      </c>
      <c r="L967" s="11">
        <v>99.19</v>
      </c>
      <c r="M967" s="11">
        <v>7.01</v>
      </c>
      <c r="N967" s="11">
        <v>124.9</v>
      </c>
      <c r="O967" s="11">
        <v>86.64</v>
      </c>
      <c r="P967" s="11">
        <v>94.31</v>
      </c>
      <c r="Q967" s="11" t="s">
        <v>4</v>
      </c>
      <c r="R967" s="11">
        <f t="shared" si="1"/>
        <v>0</v>
      </c>
      <c r="S967" s="11" t="s">
        <v>5</v>
      </c>
      <c r="T967" s="11">
        <f t="shared" si="2"/>
        <v>0</v>
      </c>
      <c r="U967" s="11" t="s">
        <v>6</v>
      </c>
      <c r="V967" s="11" t="s">
        <v>6</v>
      </c>
    </row>
    <row r="968" spans="1:22" ht="15.75" hidden="1" customHeight="1" x14ac:dyDescent="0.2">
      <c r="A968" s="11" t="s">
        <v>556</v>
      </c>
      <c r="B968" s="11" t="s">
        <v>34</v>
      </c>
      <c r="C968" s="11" t="s">
        <v>47</v>
      </c>
      <c r="D968" s="12">
        <v>45414</v>
      </c>
      <c r="E968" s="12" t="str">
        <f t="shared" si="0"/>
        <v>2024</v>
      </c>
      <c r="F968" s="11" t="s">
        <v>37</v>
      </c>
      <c r="G968" s="11">
        <v>21.15</v>
      </c>
      <c r="H968" s="11">
        <v>36.840000000000003</v>
      </c>
      <c r="I968" s="11">
        <v>315</v>
      </c>
      <c r="J968" s="11">
        <v>47.6</v>
      </c>
      <c r="K968" s="11">
        <v>8.68</v>
      </c>
      <c r="L968" s="11">
        <v>98.9</v>
      </c>
      <c r="M968" s="11">
        <v>6.82</v>
      </c>
      <c r="N968" s="11">
        <v>126</v>
      </c>
      <c r="O968" s="11">
        <v>91.21</v>
      </c>
      <c r="P968" s="11">
        <v>94.31</v>
      </c>
      <c r="Q968" s="11" t="s">
        <v>4</v>
      </c>
      <c r="R968" s="11">
        <f t="shared" si="1"/>
        <v>0</v>
      </c>
      <c r="S968" s="11" t="s">
        <v>5</v>
      </c>
      <c r="T968" s="11">
        <f t="shared" si="2"/>
        <v>0</v>
      </c>
      <c r="U968" s="11" t="s">
        <v>6</v>
      </c>
      <c r="V968" s="11" t="s">
        <v>6</v>
      </c>
    </row>
    <row r="969" spans="1:22" ht="15.75" hidden="1" customHeight="1" x14ac:dyDescent="0.2">
      <c r="A969" s="11" t="s">
        <v>557</v>
      </c>
      <c r="B969" s="11" t="s">
        <v>34</v>
      </c>
      <c r="C969" s="11" t="s">
        <v>47</v>
      </c>
      <c r="D969" s="12">
        <v>45987</v>
      </c>
      <c r="E969" s="12" t="str">
        <f t="shared" si="0"/>
        <v>2025</v>
      </c>
      <c r="F969" s="11" t="s">
        <v>23</v>
      </c>
      <c r="G969" s="11">
        <v>21.61</v>
      </c>
      <c r="H969" s="11">
        <v>43.47</v>
      </c>
      <c r="I969" s="11">
        <v>310</v>
      </c>
      <c r="J969" s="11">
        <v>45.9</v>
      </c>
      <c r="K969" s="11">
        <v>7.79</v>
      </c>
      <c r="L969" s="11">
        <v>99.04</v>
      </c>
      <c r="M969" s="11">
        <v>7.19</v>
      </c>
      <c r="N969" s="11">
        <v>125.1</v>
      </c>
      <c r="O969" s="11">
        <v>91.57</v>
      </c>
      <c r="P969" s="11">
        <v>94.31</v>
      </c>
      <c r="Q969" s="11" t="s">
        <v>4</v>
      </c>
      <c r="R969" s="11">
        <f t="shared" si="1"/>
        <v>0</v>
      </c>
      <c r="S969" s="11" t="s">
        <v>5</v>
      </c>
      <c r="T969" s="11">
        <f t="shared" si="2"/>
        <v>0</v>
      </c>
      <c r="U969" s="11" t="s">
        <v>6</v>
      </c>
      <c r="V969" s="11" t="s">
        <v>6</v>
      </c>
    </row>
    <row r="970" spans="1:22" ht="15.75" hidden="1" customHeight="1" x14ac:dyDescent="0.2">
      <c r="A970" s="11" t="s">
        <v>2650</v>
      </c>
      <c r="B970" s="11" t="s">
        <v>58</v>
      </c>
      <c r="C970" s="11" t="s">
        <v>21</v>
      </c>
      <c r="D970" s="12">
        <v>45746</v>
      </c>
      <c r="E970" s="12" t="str">
        <f t="shared" si="0"/>
        <v>2025</v>
      </c>
      <c r="F970" s="11" t="s">
        <v>37</v>
      </c>
      <c r="G970" s="11">
        <v>21.95</v>
      </c>
      <c r="H970" s="11">
        <v>34.82</v>
      </c>
      <c r="I970" s="11">
        <v>328</v>
      </c>
      <c r="J970" s="11">
        <v>43.4</v>
      </c>
      <c r="K970" s="11">
        <v>7.27</v>
      </c>
      <c r="L970" s="11">
        <v>99.12</v>
      </c>
      <c r="M970" s="11">
        <v>6.84</v>
      </c>
      <c r="N970" s="11">
        <v>122.8</v>
      </c>
      <c r="O970" s="11">
        <v>88.9</v>
      </c>
      <c r="P970" s="11">
        <v>94.31</v>
      </c>
      <c r="Q970" s="11" t="s">
        <v>177</v>
      </c>
      <c r="R970" s="11">
        <f t="shared" si="1"/>
        <v>1</v>
      </c>
      <c r="S970" s="11" t="s">
        <v>5</v>
      </c>
      <c r="T970" s="11">
        <f t="shared" si="2"/>
        <v>0</v>
      </c>
      <c r="U970" s="11" t="s">
        <v>6</v>
      </c>
      <c r="V970" s="11" t="s">
        <v>6</v>
      </c>
    </row>
    <row r="971" spans="1:22" ht="15.75" hidden="1" customHeight="1" x14ac:dyDescent="0.2">
      <c r="A971" s="11" t="s">
        <v>3062</v>
      </c>
      <c r="B971" s="11" t="s">
        <v>58</v>
      </c>
      <c r="C971" s="11" t="s">
        <v>47</v>
      </c>
      <c r="D971" s="12">
        <v>46001</v>
      </c>
      <c r="E971" s="12" t="str">
        <f t="shared" si="0"/>
        <v>2025</v>
      </c>
      <c r="F971" s="11" t="s">
        <v>23</v>
      </c>
      <c r="G971" s="11">
        <v>22.06</v>
      </c>
      <c r="H971" s="14"/>
      <c r="I971" s="11">
        <v>317</v>
      </c>
      <c r="J971" s="11">
        <v>39</v>
      </c>
      <c r="K971" s="11">
        <v>6.95</v>
      </c>
      <c r="L971" s="11">
        <v>99.2</v>
      </c>
      <c r="M971" s="11">
        <v>6.7</v>
      </c>
      <c r="N971" s="11">
        <v>120.6</v>
      </c>
      <c r="O971" s="11">
        <v>89.06</v>
      </c>
      <c r="P971" s="11">
        <v>94.31</v>
      </c>
      <c r="Q971" s="11" t="s">
        <v>4</v>
      </c>
      <c r="R971" s="11">
        <f t="shared" si="1"/>
        <v>0</v>
      </c>
      <c r="S971" s="11" t="s">
        <v>5</v>
      </c>
      <c r="T971" s="11">
        <f t="shared" si="2"/>
        <v>0</v>
      </c>
      <c r="U971" s="11" t="s">
        <v>6</v>
      </c>
      <c r="V971" s="11" t="s">
        <v>6</v>
      </c>
    </row>
    <row r="972" spans="1:22" ht="15.75" hidden="1" customHeight="1" x14ac:dyDescent="0.2">
      <c r="A972" s="11" t="s">
        <v>558</v>
      </c>
      <c r="B972" s="11" t="s">
        <v>34</v>
      </c>
      <c r="C972" s="11" t="s">
        <v>47</v>
      </c>
      <c r="D972" s="12">
        <v>45912</v>
      </c>
      <c r="E972" s="12" t="str">
        <f t="shared" si="0"/>
        <v>2025</v>
      </c>
      <c r="F972" s="11" t="s">
        <v>23</v>
      </c>
      <c r="G972" s="11">
        <v>22.59</v>
      </c>
      <c r="H972" s="11">
        <v>48.54</v>
      </c>
      <c r="I972" s="11">
        <v>310</v>
      </c>
      <c r="J972" s="11">
        <v>36.6</v>
      </c>
      <c r="K972" s="11">
        <v>7.41</v>
      </c>
      <c r="L972" s="11">
        <v>98.72</v>
      </c>
      <c r="M972" s="11">
        <v>7.03</v>
      </c>
      <c r="N972" s="11">
        <v>136.30000000000001</v>
      </c>
      <c r="O972" s="11">
        <v>89.4</v>
      </c>
      <c r="P972" s="11">
        <v>94.3</v>
      </c>
      <c r="Q972" s="11" t="s">
        <v>4</v>
      </c>
      <c r="R972" s="11">
        <f t="shared" si="1"/>
        <v>0</v>
      </c>
      <c r="S972" s="11" t="s">
        <v>5</v>
      </c>
      <c r="T972" s="11">
        <f t="shared" si="2"/>
        <v>0</v>
      </c>
      <c r="U972" s="11" t="s">
        <v>6</v>
      </c>
      <c r="V972" s="11" t="s">
        <v>6</v>
      </c>
    </row>
    <row r="973" spans="1:22" ht="15.75" customHeight="1" x14ac:dyDescent="0.2">
      <c r="A973" s="11" t="s">
        <v>2769</v>
      </c>
      <c r="B973" s="11" t="s">
        <v>1</v>
      </c>
      <c r="C973" s="11" t="s">
        <v>47</v>
      </c>
      <c r="D973" s="12">
        <v>45795</v>
      </c>
      <c r="E973" s="12" t="str">
        <f t="shared" si="0"/>
        <v>2025</v>
      </c>
      <c r="F973" s="11" t="s">
        <v>37</v>
      </c>
      <c r="G973" s="11">
        <v>22.79</v>
      </c>
      <c r="H973" s="11">
        <v>41.18</v>
      </c>
      <c r="I973" s="11">
        <v>382</v>
      </c>
      <c r="J973" s="11">
        <v>41</v>
      </c>
      <c r="K973" s="11">
        <v>7.07</v>
      </c>
      <c r="L973" s="11">
        <v>99.34</v>
      </c>
      <c r="M973" s="11">
        <v>6.67</v>
      </c>
      <c r="N973" s="11">
        <v>112.5</v>
      </c>
      <c r="O973" s="11">
        <v>85.05</v>
      </c>
      <c r="P973" s="11">
        <v>94.5</v>
      </c>
      <c r="Q973" s="11" t="s">
        <v>4</v>
      </c>
      <c r="R973" s="11">
        <f t="shared" si="1"/>
        <v>0</v>
      </c>
      <c r="S973" s="11" t="s">
        <v>5</v>
      </c>
      <c r="T973" s="11">
        <f t="shared" si="2"/>
        <v>0</v>
      </c>
      <c r="U973" s="11" t="s">
        <v>6</v>
      </c>
      <c r="V973" s="11" t="s">
        <v>6</v>
      </c>
    </row>
    <row r="974" spans="1:22" ht="15.75" hidden="1" customHeight="1" x14ac:dyDescent="0.2">
      <c r="A974" s="11" t="s">
        <v>2473</v>
      </c>
      <c r="B974" s="11" t="s">
        <v>58</v>
      </c>
      <c r="C974" s="11" t="s">
        <v>35</v>
      </c>
      <c r="D974" s="12">
        <v>45659</v>
      </c>
      <c r="E974" s="12" t="str">
        <f t="shared" si="0"/>
        <v>2025</v>
      </c>
      <c r="F974" s="11" t="s">
        <v>37</v>
      </c>
      <c r="G974" s="11">
        <v>21.52</v>
      </c>
      <c r="H974" s="11">
        <v>34.869999999999997</v>
      </c>
      <c r="I974" s="11">
        <v>312</v>
      </c>
      <c r="J974" s="11">
        <v>40.9</v>
      </c>
      <c r="K974" s="11">
        <v>5.71</v>
      </c>
      <c r="L974" s="11">
        <v>99.12</v>
      </c>
      <c r="M974" s="11">
        <v>6.61</v>
      </c>
      <c r="N974" s="11">
        <v>115.1</v>
      </c>
      <c r="O974" s="11">
        <v>89.89</v>
      </c>
      <c r="P974" s="11">
        <v>94.3</v>
      </c>
      <c r="Q974" s="11" t="s">
        <v>4</v>
      </c>
      <c r="R974" s="11">
        <f t="shared" si="1"/>
        <v>0</v>
      </c>
      <c r="S974" s="11" t="s">
        <v>5</v>
      </c>
      <c r="T974" s="11">
        <f t="shared" si="2"/>
        <v>0</v>
      </c>
      <c r="U974" s="11" t="s">
        <v>6</v>
      </c>
      <c r="V974" s="11" t="s">
        <v>6</v>
      </c>
    </row>
    <row r="975" spans="1:22" ht="15.75" hidden="1" customHeight="1" x14ac:dyDescent="0.2">
      <c r="A975" s="11" t="s">
        <v>2476</v>
      </c>
      <c r="B975" s="11" t="s">
        <v>58</v>
      </c>
      <c r="C975" s="13" t="s">
        <v>35</v>
      </c>
      <c r="D975" s="12">
        <v>45510</v>
      </c>
      <c r="E975" s="12" t="str">
        <f t="shared" si="0"/>
        <v>2024</v>
      </c>
      <c r="F975" s="11" t="s">
        <v>93</v>
      </c>
      <c r="G975" s="11">
        <v>22.85</v>
      </c>
      <c r="H975" s="11">
        <v>39.5</v>
      </c>
      <c r="I975" s="11">
        <v>302</v>
      </c>
      <c r="J975" s="11">
        <v>49.6</v>
      </c>
      <c r="K975" s="11">
        <v>7.43</v>
      </c>
      <c r="L975" s="11">
        <v>98.66</v>
      </c>
      <c r="M975" s="11">
        <v>6.72</v>
      </c>
      <c r="N975" s="11">
        <v>133.80000000000001</v>
      </c>
      <c r="O975" s="11">
        <v>83.72</v>
      </c>
      <c r="P975" s="11">
        <v>94.3</v>
      </c>
      <c r="Q975" s="11" t="s">
        <v>4</v>
      </c>
      <c r="R975" s="11">
        <f t="shared" si="1"/>
        <v>0</v>
      </c>
      <c r="S975" s="11" t="s">
        <v>5</v>
      </c>
      <c r="T975" s="11">
        <f t="shared" si="2"/>
        <v>0</v>
      </c>
      <c r="U975" s="11" t="s">
        <v>6</v>
      </c>
      <c r="V975" s="11" t="s">
        <v>6</v>
      </c>
    </row>
    <row r="976" spans="1:22" ht="15.75" hidden="1" customHeight="1" x14ac:dyDescent="0.2">
      <c r="A976" s="11" t="s">
        <v>2803</v>
      </c>
      <c r="B976" s="11" t="s">
        <v>58</v>
      </c>
      <c r="C976" s="11" t="s">
        <v>47</v>
      </c>
      <c r="D976" s="12">
        <v>45661</v>
      </c>
      <c r="E976" s="12" t="str">
        <f t="shared" si="0"/>
        <v>2025</v>
      </c>
      <c r="F976" s="11" t="s">
        <v>3</v>
      </c>
      <c r="G976" s="11">
        <v>21.57</v>
      </c>
      <c r="H976" s="11">
        <v>44.36</v>
      </c>
      <c r="I976" s="11">
        <v>312</v>
      </c>
      <c r="J976" s="11">
        <v>46.5</v>
      </c>
      <c r="K976" s="11">
        <v>7.43</v>
      </c>
      <c r="L976" s="11">
        <v>98.2</v>
      </c>
      <c r="M976" s="11">
        <v>6.98</v>
      </c>
      <c r="N976" s="11">
        <v>142.30000000000001</v>
      </c>
      <c r="O976" s="11">
        <v>86.32</v>
      </c>
      <c r="P976" s="11">
        <v>94.3</v>
      </c>
      <c r="Q976" s="11" t="s">
        <v>4</v>
      </c>
      <c r="R976" s="11">
        <f t="shared" si="1"/>
        <v>0</v>
      </c>
      <c r="S976" s="11" t="s">
        <v>5</v>
      </c>
      <c r="T976" s="11">
        <f t="shared" si="2"/>
        <v>0</v>
      </c>
      <c r="U976" s="11" t="s">
        <v>6</v>
      </c>
      <c r="V976" s="11" t="s">
        <v>6</v>
      </c>
    </row>
    <row r="977" spans="1:22" ht="15.75" hidden="1" customHeight="1" x14ac:dyDescent="0.2">
      <c r="A977" s="11" t="s">
        <v>3096</v>
      </c>
      <c r="B977" s="11" t="s">
        <v>58</v>
      </c>
      <c r="C977" s="13" t="s">
        <v>35</v>
      </c>
      <c r="D977" s="12">
        <v>45342</v>
      </c>
      <c r="E977" s="12" t="str">
        <f t="shared" si="0"/>
        <v>2024</v>
      </c>
      <c r="F977" s="11" t="s">
        <v>3</v>
      </c>
      <c r="G977" s="11">
        <v>21.96</v>
      </c>
      <c r="H977" s="11">
        <v>33.61</v>
      </c>
      <c r="I977" s="11">
        <v>323</v>
      </c>
      <c r="J977" s="11">
        <v>37.799999999999997</v>
      </c>
      <c r="K977" s="11">
        <v>7.26</v>
      </c>
      <c r="L977" s="11">
        <v>99</v>
      </c>
      <c r="M977" s="11">
        <v>6.73</v>
      </c>
      <c r="N977" s="11">
        <v>122.5</v>
      </c>
      <c r="O977" s="11">
        <v>86.32</v>
      </c>
      <c r="P977" s="11">
        <v>94.3</v>
      </c>
      <c r="Q977" s="11" t="s">
        <v>4</v>
      </c>
      <c r="R977" s="11">
        <f t="shared" si="1"/>
        <v>0</v>
      </c>
      <c r="S977" s="11" t="s">
        <v>5</v>
      </c>
      <c r="T977" s="11">
        <f t="shared" si="2"/>
        <v>0</v>
      </c>
      <c r="U977" s="11" t="s">
        <v>6</v>
      </c>
      <c r="V977" s="11" t="s">
        <v>6</v>
      </c>
    </row>
    <row r="978" spans="1:22" ht="15.75" hidden="1" customHeight="1" x14ac:dyDescent="0.2">
      <c r="A978" s="11" t="s">
        <v>166</v>
      </c>
      <c r="B978" s="11" t="s">
        <v>20</v>
      </c>
      <c r="C978" s="11" t="s">
        <v>21</v>
      </c>
      <c r="D978" s="12">
        <v>45549</v>
      </c>
      <c r="E978" s="12" t="str">
        <f t="shared" si="0"/>
        <v>2024</v>
      </c>
      <c r="F978" s="11" t="s">
        <v>93</v>
      </c>
      <c r="G978" s="11">
        <v>22.57</v>
      </c>
      <c r="H978" s="11">
        <v>39.5</v>
      </c>
      <c r="I978" s="11">
        <v>279</v>
      </c>
      <c r="J978" s="11">
        <v>42.2</v>
      </c>
      <c r="K978" s="11">
        <v>8.0500000000000007</v>
      </c>
      <c r="L978" s="11">
        <v>98.91</v>
      </c>
      <c r="M978" s="11">
        <v>7.08</v>
      </c>
      <c r="N978" s="11">
        <v>151.5</v>
      </c>
      <c r="O978" s="11">
        <v>90.07</v>
      </c>
      <c r="P978" s="11">
        <v>94.29</v>
      </c>
      <c r="Q978" s="11" t="s">
        <v>4</v>
      </c>
      <c r="R978" s="11">
        <f t="shared" si="1"/>
        <v>0</v>
      </c>
      <c r="S978" s="11" t="s">
        <v>5</v>
      </c>
      <c r="T978" s="11">
        <f t="shared" si="2"/>
        <v>0</v>
      </c>
      <c r="U978" s="11" t="s">
        <v>6</v>
      </c>
      <c r="V978" s="11" t="s">
        <v>6</v>
      </c>
    </row>
    <row r="979" spans="1:22" ht="15.75" hidden="1" customHeight="1" x14ac:dyDescent="0.2">
      <c r="A979" s="11" t="s">
        <v>1289</v>
      </c>
      <c r="B979" s="11" t="s">
        <v>58</v>
      </c>
      <c r="C979" s="11" t="s">
        <v>21</v>
      </c>
      <c r="D979" s="12">
        <v>45923</v>
      </c>
      <c r="E979" s="12" t="str">
        <f t="shared" si="0"/>
        <v>2025</v>
      </c>
      <c r="F979" s="11" t="s">
        <v>37</v>
      </c>
      <c r="G979" s="11">
        <v>20.34</v>
      </c>
      <c r="H979" s="11">
        <v>37.36</v>
      </c>
      <c r="I979" s="11">
        <v>314</v>
      </c>
      <c r="J979" s="11">
        <v>41.2</v>
      </c>
      <c r="K979" s="11">
        <v>6.29</v>
      </c>
      <c r="L979" s="11">
        <v>99.5</v>
      </c>
      <c r="M979" s="11">
        <v>6.92</v>
      </c>
      <c r="N979" s="11">
        <v>143</v>
      </c>
      <c r="O979" s="11">
        <v>84.38</v>
      </c>
      <c r="P979" s="11">
        <v>94.29</v>
      </c>
      <c r="Q979" s="11" t="s">
        <v>4</v>
      </c>
      <c r="R979" s="11">
        <f t="shared" si="1"/>
        <v>0</v>
      </c>
      <c r="S979" s="11" t="s">
        <v>5</v>
      </c>
      <c r="T979" s="11">
        <f t="shared" si="2"/>
        <v>0</v>
      </c>
      <c r="U979" s="11" t="s">
        <v>6</v>
      </c>
      <c r="V979" s="11" t="s">
        <v>6</v>
      </c>
    </row>
    <row r="980" spans="1:22" ht="15.75" hidden="1" customHeight="1" x14ac:dyDescent="0.2">
      <c r="A980" s="11" t="s">
        <v>1395</v>
      </c>
      <c r="B980" s="11" t="s">
        <v>20</v>
      </c>
      <c r="C980" s="11" t="s">
        <v>21</v>
      </c>
      <c r="D980" s="12">
        <v>45356</v>
      </c>
      <c r="E980" s="12" t="str">
        <f t="shared" si="0"/>
        <v>2024</v>
      </c>
      <c r="F980" s="11" t="s">
        <v>3</v>
      </c>
      <c r="G980" s="11">
        <v>20.05</v>
      </c>
      <c r="H980" s="11">
        <v>33.24</v>
      </c>
      <c r="I980" s="11">
        <v>286</v>
      </c>
      <c r="J980" s="11">
        <v>48.2</v>
      </c>
      <c r="K980" s="11">
        <v>8.0399999999999991</v>
      </c>
      <c r="L980" s="11">
        <v>98.95</v>
      </c>
      <c r="M980" s="11">
        <v>6.95</v>
      </c>
      <c r="N980" s="11">
        <v>143.80000000000001</v>
      </c>
      <c r="O980" s="11">
        <v>85.75</v>
      </c>
      <c r="P980" s="11">
        <v>94.29</v>
      </c>
      <c r="Q980" s="11" t="s">
        <v>4</v>
      </c>
      <c r="R980" s="11">
        <f t="shared" si="1"/>
        <v>0</v>
      </c>
      <c r="S980" s="11" t="s">
        <v>5</v>
      </c>
      <c r="T980" s="11">
        <f t="shared" si="2"/>
        <v>0</v>
      </c>
      <c r="U980" s="11" t="s">
        <v>6</v>
      </c>
      <c r="V980" s="11" t="s">
        <v>6</v>
      </c>
    </row>
    <row r="981" spans="1:22" ht="15.75" customHeight="1" x14ac:dyDescent="0.2">
      <c r="A981" s="11" t="s">
        <v>2840</v>
      </c>
      <c r="B981" s="11" t="s">
        <v>1</v>
      </c>
      <c r="C981" s="13" t="s">
        <v>35</v>
      </c>
      <c r="D981" s="12">
        <v>45320</v>
      </c>
      <c r="E981" s="12" t="str">
        <f t="shared" si="0"/>
        <v>2024</v>
      </c>
      <c r="F981" s="11" t="s">
        <v>37</v>
      </c>
      <c r="G981" s="11">
        <v>21.36</v>
      </c>
      <c r="H981" s="11">
        <v>40.82</v>
      </c>
      <c r="I981" s="11">
        <v>358</v>
      </c>
      <c r="J981" s="11">
        <v>36.200000000000003</v>
      </c>
      <c r="K981" s="11">
        <v>6.35</v>
      </c>
      <c r="L981" s="11">
        <v>99.34</v>
      </c>
      <c r="M981" s="11">
        <v>6.49</v>
      </c>
      <c r="N981" s="11">
        <v>106.4</v>
      </c>
      <c r="O981" s="11">
        <v>88.91</v>
      </c>
      <c r="P981" s="11">
        <v>94.5</v>
      </c>
      <c r="Q981" s="11" t="s">
        <v>4</v>
      </c>
      <c r="R981" s="11">
        <f t="shared" si="1"/>
        <v>0</v>
      </c>
      <c r="S981" s="11" t="s">
        <v>5</v>
      </c>
      <c r="T981" s="11">
        <f t="shared" si="2"/>
        <v>0</v>
      </c>
      <c r="U981" s="11" t="s">
        <v>6</v>
      </c>
      <c r="V981" s="11" t="s">
        <v>6</v>
      </c>
    </row>
    <row r="982" spans="1:22" ht="15.75" hidden="1" customHeight="1" x14ac:dyDescent="0.2">
      <c r="A982" s="11" t="s">
        <v>1689</v>
      </c>
      <c r="B982" s="11" t="s">
        <v>20</v>
      </c>
      <c r="C982" s="11" t="s">
        <v>47</v>
      </c>
      <c r="D982" s="12">
        <v>45980</v>
      </c>
      <c r="E982" s="12" t="str">
        <f t="shared" si="0"/>
        <v>2025</v>
      </c>
      <c r="F982" s="11" t="s">
        <v>23</v>
      </c>
      <c r="G982" s="11">
        <v>20.91</v>
      </c>
      <c r="H982" s="11">
        <v>35.53</v>
      </c>
      <c r="I982" s="11">
        <v>275</v>
      </c>
      <c r="J982" s="11">
        <v>51.6</v>
      </c>
      <c r="K982" s="11">
        <v>9.1</v>
      </c>
      <c r="L982" s="11">
        <v>99.35</v>
      </c>
      <c r="M982" s="11">
        <v>7.02</v>
      </c>
      <c r="N982" s="11">
        <v>143.1</v>
      </c>
      <c r="O982" s="11">
        <v>84.08</v>
      </c>
      <c r="P982" s="11">
        <v>94.29</v>
      </c>
      <c r="Q982" s="11" t="s">
        <v>4</v>
      </c>
      <c r="R982" s="11">
        <f t="shared" si="1"/>
        <v>0</v>
      </c>
      <c r="S982" s="11" t="s">
        <v>5</v>
      </c>
      <c r="T982" s="11">
        <f t="shared" si="2"/>
        <v>0</v>
      </c>
      <c r="U982" s="11" t="s">
        <v>6</v>
      </c>
      <c r="V982" s="11" t="s">
        <v>6</v>
      </c>
    </row>
    <row r="983" spans="1:22" ht="15.75" hidden="1" customHeight="1" x14ac:dyDescent="0.2">
      <c r="A983" s="11" t="s">
        <v>1696</v>
      </c>
      <c r="B983" s="11" t="s">
        <v>20</v>
      </c>
      <c r="C983" s="13" t="s">
        <v>35</v>
      </c>
      <c r="D983" s="12">
        <v>45613</v>
      </c>
      <c r="E983" s="12" t="str">
        <f t="shared" si="0"/>
        <v>2024</v>
      </c>
      <c r="F983" s="11" t="s">
        <v>23</v>
      </c>
      <c r="G983" s="11">
        <v>20.65</v>
      </c>
      <c r="H983" s="11">
        <v>38.369999999999997</v>
      </c>
      <c r="I983" s="11">
        <v>338</v>
      </c>
      <c r="J983" s="11">
        <v>50.5</v>
      </c>
      <c r="K983" s="11">
        <v>8.16</v>
      </c>
      <c r="L983" s="11">
        <v>99.14</v>
      </c>
      <c r="M983" s="11">
        <v>6.99</v>
      </c>
      <c r="N983" s="11">
        <v>126.9</v>
      </c>
      <c r="O983" s="11">
        <v>87.8</v>
      </c>
      <c r="P983" s="11">
        <v>94.29</v>
      </c>
      <c r="Q983" s="11" t="s">
        <v>4</v>
      </c>
      <c r="R983" s="11">
        <f t="shared" si="1"/>
        <v>0</v>
      </c>
      <c r="S983" s="11" t="s">
        <v>5</v>
      </c>
      <c r="T983" s="11">
        <f t="shared" si="2"/>
        <v>0</v>
      </c>
      <c r="U983" s="11" t="s">
        <v>6</v>
      </c>
      <c r="V983" s="11" t="s">
        <v>6</v>
      </c>
    </row>
    <row r="984" spans="1:22" ht="15.75" customHeight="1" x14ac:dyDescent="0.2">
      <c r="A984" s="11" t="s">
        <v>1414</v>
      </c>
      <c r="B984" s="11" t="s">
        <v>1</v>
      </c>
      <c r="C984" s="11" t="s">
        <v>47</v>
      </c>
      <c r="D984" s="12">
        <v>45596</v>
      </c>
      <c r="E984" s="12" t="str">
        <f t="shared" si="0"/>
        <v>2024</v>
      </c>
      <c r="F984" s="11" t="s">
        <v>93</v>
      </c>
      <c r="G984" s="11">
        <v>21.73</v>
      </c>
      <c r="H984" s="11">
        <v>40.69</v>
      </c>
      <c r="I984" s="11">
        <v>326</v>
      </c>
      <c r="J984" s="11">
        <v>38.799999999999997</v>
      </c>
      <c r="K984" s="11">
        <v>5.85</v>
      </c>
      <c r="L984" s="11">
        <v>99.5</v>
      </c>
      <c r="M984" s="11">
        <v>6.71</v>
      </c>
      <c r="N984" s="11">
        <v>112.3</v>
      </c>
      <c r="O984" s="11">
        <v>82.35</v>
      </c>
      <c r="P984" s="11">
        <v>94.51</v>
      </c>
      <c r="Q984" s="11" t="s">
        <v>4</v>
      </c>
      <c r="R984" s="11">
        <f t="shared" si="1"/>
        <v>0</v>
      </c>
      <c r="S984" s="11" t="s">
        <v>5</v>
      </c>
      <c r="T984" s="11">
        <f t="shared" si="2"/>
        <v>0</v>
      </c>
      <c r="U984" s="11" t="s">
        <v>6</v>
      </c>
      <c r="V984" s="11" t="s">
        <v>6</v>
      </c>
    </row>
    <row r="985" spans="1:22" ht="15.75" hidden="1" customHeight="1" x14ac:dyDescent="0.2">
      <c r="A985" s="11" t="s">
        <v>157</v>
      </c>
      <c r="B985" s="11" t="s">
        <v>58</v>
      </c>
      <c r="C985" s="11" t="s">
        <v>35</v>
      </c>
      <c r="D985" s="12">
        <v>45746</v>
      </c>
      <c r="E985" s="12" t="str">
        <f t="shared" si="0"/>
        <v>2025</v>
      </c>
      <c r="F985" s="11" t="s">
        <v>3</v>
      </c>
      <c r="G985" s="11">
        <v>20.66</v>
      </c>
      <c r="H985" s="11">
        <v>43.67</v>
      </c>
      <c r="I985" s="11">
        <v>320</v>
      </c>
      <c r="J985" s="11">
        <v>49.9</v>
      </c>
      <c r="K985" s="11">
        <v>6.84</v>
      </c>
      <c r="L985" s="11">
        <v>99.54</v>
      </c>
      <c r="M985" s="11">
        <v>6.73</v>
      </c>
      <c r="N985" s="11">
        <v>138.1</v>
      </c>
      <c r="O985" s="11">
        <v>86.03</v>
      </c>
      <c r="P985" s="11">
        <v>94.28</v>
      </c>
      <c r="Q985" s="11" t="s">
        <v>4</v>
      </c>
      <c r="R985" s="11">
        <f t="shared" si="1"/>
        <v>0</v>
      </c>
      <c r="S985" s="11" t="s">
        <v>5</v>
      </c>
      <c r="T985" s="11">
        <f t="shared" si="2"/>
        <v>0</v>
      </c>
      <c r="U985" s="11" t="s">
        <v>6</v>
      </c>
      <c r="V985" s="11" t="s">
        <v>6</v>
      </c>
    </row>
    <row r="986" spans="1:22" ht="15.75" hidden="1" customHeight="1" x14ac:dyDescent="0.2">
      <c r="A986" s="11" t="s">
        <v>260</v>
      </c>
      <c r="B986" s="11" t="s">
        <v>58</v>
      </c>
      <c r="C986" s="13" t="s">
        <v>35</v>
      </c>
      <c r="D986" s="12">
        <v>45785</v>
      </c>
      <c r="E986" s="12" t="str">
        <f t="shared" si="0"/>
        <v>2025</v>
      </c>
      <c r="F986" s="11" t="s">
        <v>23</v>
      </c>
      <c r="G986" s="14"/>
      <c r="H986" s="11">
        <v>42.36</v>
      </c>
      <c r="I986" s="11">
        <v>303</v>
      </c>
      <c r="J986" s="11">
        <v>44.6</v>
      </c>
      <c r="K986" s="11">
        <v>6.12</v>
      </c>
      <c r="L986" s="11">
        <v>99.25</v>
      </c>
      <c r="M986" s="11">
        <v>7.07</v>
      </c>
      <c r="N986" s="11">
        <v>126.5</v>
      </c>
      <c r="O986" s="11">
        <v>86.8</v>
      </c>
      <c r="P986" s="11">
        <v>94.28</v>
      </c>
      <c r="Q986" s="11" t="s">
        <v>4</v>
      </c>
      <c r="R986" s="11">
        <f t="shared" si="1"/>
        <v>0</v>
      </c>
      <c r="S986" s="11" t="s">
        <v>5</v>
      </c>
      <c r="T986" s="11">
        <f t="shared" si="2"/>
        <v>0</v>
      </c>
      <c r="U986" s="11" t="s">
        <v>6</v>
      </c>
      <c r="V986" s="11" t="s">
        <v>6</v>
      </c>
    </row>
    <row r="987" spans="1:22" ht="15.75" hidden="1" customHeight="1" x14ac:dyDescent="0.2">
      <c r="A987" s="11" t="s">
        <v>560</v>
      </c>
      <c r="B987" s="11" t="s">
        <v>34</v>
      </c>
      <c r="C987" s="11" t="s">
        <v>35</v>
      </c>
      <c r="D987" s="12">
        <v>45447</v>
      </c>
      <c r="E987" s="12" t="str">
        <f t="shared" si="0"/>
        <v>2024</v>
      </c>
      <c r="F987" s="11" t="s">
        <v>93</v>
      </c>
      <c r="G987" s="11">
        <v>22.23</v>
      </c>
      <c r="H987" s="11">
        <v>45.5</v>
      </c>
      <c r="I987" s="11">
        <v>339</v>
      </c>
      <c r="J987" s="11">
        <v>42.2</v>
      </c>
      <c r="K987" s="11">
        <v>7.16</v>
      </c>
      <c r="L987" s="11">
        <v>99.16</v>
      </c>
      <c r="M987" s="11">
        <v>6.95</v>
      </c>
      <c r="N987" s="11">
        <v>122.2</v>
      </c>
      <c r="O987" s="11">
        <v>87.26</v>
      </c>
      <c r="P987" s="11">
        <v>94.28</v>
      </c>
      <c r="Q987" s="11" t="s">
        <v>4</v>
      </c>
      <c r="R987" s="11">
        <f t="shared" si="1"/>
        <v>0</v>
      </c>
      <c r="S987" s="11" t="s">
        <v>5</v>
      </c>
      <c r="T987" s="11">
        <f t="shared" si="2"/>
        <v>0</v>
      </c>
      <c r="U987" s="11" t="s">
        <v>6</v>
      </c>
      <c r="V987" s="11" t="s">
        <v>6</v>
      </c>
    </row>
    <row r="988" spans="1:22" ht="15.75" customHeight="1" x14ac:dyDescent="0.2">
      <c r="A988" s="11" t="s">
        <v>2727</v>
      </c>
      <c r="B988" s="11" t="s">
        <v>1</v>
      </c>
      <c r="C988" s="11" t="s">
        <v>47</v>
      </c>
      <c r="D988" s="12">
        <v>45344</v>
      </c>
      <c r="E988" s="12" t="str">
        <f t="shared" si="0"/>
        <v>2024</v>
      </c>
      <c r="F988" s="11" t="s">
        <v>23</v>
      </c>
      <c r="G988" s="11">
        <v>21.69</v>
      </c>
      <c r="H988" s="11">
        <v>43.24</v>
      </c>
      <c r="I988" s="11">
        <v>351</v>
      </c>
      <c r="J988" s="11">
        <v>40.1</v>
      </c>
      <c r="K988" s="11">
        <v>6.63</v>
      </c>
      <c r="L988" s="11">
        <v>99.45</v>
      </c>
      <c r="M988" s="11">
        <v>6.7</v>
      </c>
      <c r="N988" s="11">
        <v>118.8</v>
      </c>
      <c r="O988" s="11">
        <v>82.74</v>
      </c>
      <c r="P988" s="11">
        <v>94.51</v>
      </c>
      <c r="Q988" s="11" t="s">
        <v>4</v>
      </c>
      <c r="R988" s="11">
        <f t="shared" si="1"/>
        <v>0</v>
      </c>
      <c r="S988" s="11" t="s">
        <v>5</v>
      </c>
      <c r="T988" s="11">
        <f t="shared" si="2"/>
        <v>0</v>
      </c>
      <c r="U988" s="11" t="s">
        <v>6</v>
      </c>
      <c r="V988" s="11" t="s">
        <v>6</v>
      </c>
    </row>
    <row r="989" spans="1:22" ht="15.75" customHeight="1" x14ac:dyDescent="0.2">
      <c r="A989" s="11" t="s">
        <v>3148</v>
      </c>
      <c r="B989" s="11" t="s">
        <v>1</v>
      </c>
      <c r="C989" s="11" t="s">
        <v>35</v>
      </c>
      <c r="D989" s="12">
        <v>45423</v>
      </c>
      <c r="E989" s="12" t="str">
        <f t="shared" si="0"/>
        <v>2024</v>
      </c>
      <c r="F989" s="11" t="s">
        <v>93</v>
      </c>
      <c r="G989" s="11">
        <v>22.07</v>
      </c>
      <c r="H989" s="11">
        <v>37.65</v>
      </c>
      <c r="I989" s="11">
        <v>342</v>
      </c>
      <c r="J989" s="11">
        <v>44.3</v>
      </c>
      <c r="K989" s="11">
        <v>7.22</v>
      </c>
      <c r="L989" s="11">
        <v>99.09</v>
      </c>
      <c r="M989" s="11">
        <v>6.6</v>
      </c>
      <c r="N989" s="11">
        <v>110.5</v>
      </c>
      <c r="O989" s="11">
        <v>88.6</v>
      </c>
      <c r="P989" s="11">
        <v>94.51</v>
      </c>
      <c r="Q989" s="11" t="s">
        <v>4</v>
      </c>
      <c r="R989" s="11">
        <f t="shared" si="1"/>
        <v>0</v>
      </c>
      <c r="S989" s="11" t="s">
        <v>5</v>
      </c>
      <c r="T989" s="11">
        <f t="shared" si="2"/>
        <v>0</v>
      </c>
      <c r="U989" s="11" t="s">
        <v>6</v>
      </c>
      <c r="V989" s="11" t="s">
        <v>6</v>
      </c>
    </row>
    <row r="990" spans="1:22" ht="15.75" customHeight="1" x14ac:dyDescent="0.2">
      <c r="A990" s="11" t="s">
        <v>2016</v>
      </c>
      <c r="B990" s="11" t="s">
        <v>1</v>
      </c>
      <c r="C990" s="11" t="s">
        <v>21</v>
      </c>
      <c r="D990" s="12">
        <v>45598</v>
      </c>
      <c r="E990" s="12" t="str">
        <f t="shared" si="0"/>
        <v>2024</v>
      </c>
      <c r="F990" s="11" t="s">
        <v>3</v>
      </c>
      <c r="G990" s="11">
        <v>24.11</v>
      </c>
      <c r="H990" s="11">
        <v>39.61</v>
      </c>
      <c r="I990" s="11">
        <v>353</v>
      </c>
      <c r="J990" s="11">
        <v>31.2</v>
      </c>
      <c r="K990" s="11">
        <v>6.48</v>
      </c>
      <c r="L990" s="11">
        <v>98.97</v>
      </c>
      <c r="M990" s="11">
        <v>6.84</v>
      </c>
      <c r="N990" s="11">
        <v>119.1</v>
      </c>
      <c r="O990" s="11">
        <v>90.5</v>
      </c>
      <c r="P990" s="11">
        <v>94.52</v>
      </c>
      <c r="Q990" s="11" t="s">
        <v>4</v>
      </c>
      <c r="R990" s="11">
        <f t="shared" si="1"/>
        <v>0</v>
      </c>
      <c r="S990" s="11" t="s">
        <v>50</v>
      </c>
      <c r="T990" s="11">
        <f t="shared" si="2"/>
        <v>1</v>
      </c>
      <c r="U990" s="11" t="s">
        <v>153</v>
      </c>
      <c r="V990" s="11" t="s">
        <v>89</v>
      </c>
    </row>
    <row r="991" spans="1:22" ht="15.75" customHeight="1" x14ac:dyDescent="0.2">
      <c r="A991" s="11" t="s">
        <v>2615</v>
      </c>
      <c r="B991" s="11" t="s">
        <v>1</v>
      </c>
      <c r="C991" s="11" t="s">
        <v>47</v>
      </c>
      <c r="D991" s="12">
        <v>45787</v>
      </c>
      <c r="E991" s="12" t="str">
        <f t="shared" si="0"/>
        <v>2025</v>
      </c>
      <c r="F991" s="11" t="s">
        <v>93</v>
      </c>
      <c r="G991" s="11">
        <v>22.5</v>
      </c>
      <c r="H991" s="11">
        <v>34.520000000000003</v>
      </c>
      <c r="I991" s="11">
        <v>336</v>
      </c>
      <c r="J991" s="11">
        <v>38.200000000000003</v>
      </c>
      <c r="K991" s="11">
        <v>6.81</v>
      </c>
      <c r="L991" s="11">
        <v>99.02</v>
      </c>
      <c r="M991" s="11">
        <v>6.64</v>
      </c>
      <c r="N991" s="11">
        <v>103.8</v>
      </c>
      <c r="O991" s="11">
        <v>89.26</v>
      </c>
      <c r="P991" s="11">
        <v>94.52</v>
      </c>
      <c r="Q991" s="11" t="s">
        <v>4</v>
      </c>
      <c r="R991" s="11">
        <f t="shared" si="1"/>
        <v>0</v>
      </c>
      <c r="S991" s="11" t="s">
        <v>5</v>
      </c>
      <c r="T991" s="11">
        <f t="shared" si="2"/>
        <v>0</v>
      </c>
      <c r="U991" s="11" t="s">
        <v>6</v>
      </c>
      <c r="V991" s="11" t="s">
        <v>6</v>
      </c>
    </row>
    <row r="992" spans="1:22" ht="15.75" hidden="1" customHeight="1" x14ac:dyDescent="0.2">
      <c r="A992" s="11" t="s">
        <v>1942</v>
      </c>
      <c r="B992" s="11" t="s">
        <v>58</v>
      </c>
      <c r="C992" s="11" t="s">
        <v>21</v>
      </c>
      <c r="D992" s="12">
        <v>45842</v>
      </c>
      <c r="E992" s="12" t="str">
        <f t="shared" si="0"/>
        <v>2025</v>
      </c>
      <c r="F992" s="11" t="s">
        <v>37</v>
      </c>
      <c r="G992" s="11">
        <v>21.01</v>
      </c>
      <c r="H992" s="11">
        <v>41.56</v>
      </c>
      <c r="I992" s="11">
        <v>342</v>
      </c>
      <c r="J992" s="11">
        <v>45.5</v>
      </c>
      <c r="K992" s="11">
        <v>7.03</v>
      </c>
      <c r="L992" s="11">
        <v>99.11</v>
      </c>
      <c r="M992" s="11">
        <v>6.77</v>
      </c>
      <c r="N992" s="11">
        <v>119.4</v>
      </c>
      <c r="O992" s="11">
        <v>83.77</v>
      </c>
      <c r="P992" s="11">
        <v>94.28</v>
      </c>
      <c r="Q992" s="11" t="s">
        <v>4</v>
      </c>
      <c r="R992" s="11">
        <f t="shared" si="1"/>
        <v>0</v>
      </c>
      <c r="S992" s="11" t="s">
        <v>5</v>
      </c>
      <c r="T992" s="11">
        <f t="shared" si="2"/>
        <v>0</v>
      </c>
      <c r="U992" s="11" t="s">
        <v>6</v>
      </c>
      <c r="V992" s="11" t="s">
        <v>6</v>
      </c>
    </row>
    <row r="993" spans="1:22" ht="15.75" hidden="1" customHeight="1" x14ac:dyDescent="0.2">
      <c r="A993" s="11" t="s">
        <v>561</v>
      </c>
      <c r="B993" s="11" t="s">
        <v>34</v>
      </c>
      <c r="C993" s="11" t="s">
        <v>35</v>
      </c>
      <c r="D993" s="12">
        <v>45349</v>
      </c>
      <c r="E993" s="12" t="str">
        <f t="shared" si="0"/>
        <v>2024</v>
      </c>
      <c r="F993" s="11" t="s">
        <v>23</v>
      </c>
      <c r="G993" s="11">
        <v>23.28</v>
      </c>
      <c r="H993" s="11">
        <v>36.47</v>
      </c>
      <c r="I993" s="11">
        <v>292</v>
      </c>
      <c r="J993" s="11">
        <v>52.7</v>
      </c>
      <c r="K993" s="11">
        <v>7.93</v>
      </c>
      <c r="L993" s="11">
        <v>99.07</v>
      </c>
      <c r="M993" s="11">
        <v>6.83</v>
      </c>
      <c r="N993" s="11">
        <v>154.80000000000001</v>
      </c>
      <c r="O993" s="11">
        <v>88.4</v>
      </c>
      <c r="P993" s="11">
        <v>94.28</v>
      </c>
      <c r="Q993" s="11" t="s">
        <v>4</v>
      </c>
      <c r="R993" s="11">
        <f t="shared" si="1"/>
        <v>0</v>
      </c>
      <c r="S993" s="11" t="s">
        <v>5</v>
      </c>
      <c r="T993" s="11">
        <f t="shared" si="2"/>
        <v>0</v>
      </c>
      <c r="U993" s="11" t="s">
        <v>6</v>
      </c>
      <c r="V993" s="11" t="s">
        <v>6</v>
      </c>
    </row>
    <row r="994" spans="1:22" ht="15.75" customHeight="1" x14ac:dyDescent="0.2">
      <c r="A994" s="11" t="s">
        <v>2647</v>
      </c>
      <c r="B994" s="11" t="s">
        <v>1</v>
      </c>
      <c r="C994" s="11" t="s">
        <v>21</v>
      </c>
      <c r="D994" s="12">
        <v>45788</v>
      </c>
      <c r="E994" s="12" t="str">
        <f t="shared" si="0"/>
        <v>2025</v>
      </c>
      <c r="F994" s="11" t="s">
        <v>93</v>
      </c>
      <c r="G994" s="11">
        <v>22.33</v>
      </c>
      <c r="H994" s="11">
        <v>37.25</v>
      </c>
      <c r="I994" s="11">
        <v>327</v>
      </c>
      <c r="J994" s="11">
        <v>37</v>
      </c>
      <c r="K994" s="11">
        <v>5.86</v>
      </c>
      <c r="L994" s="11">
        <v>99.08</v>
      </c>
      <c r="M994" s="11">
        <v>6.65</v>
      </c>
      <c r="N994" s="11">
        <v>110.1</v>
      </c>
      <c r="O994" s="11">
        <v>89.64</v>
      </c>
      <c r="P994" s="11">
        <v>94.52</v>
      </c>
      <c r="Q994" s="11" t="s">
        <v>4</v>
      </c>
      <c r="R994" s="11">
        <f t="shared" si="1"/>
        <v>0</v>
      </c>
      <c r="S994" s="11" t="s">
        <v>5</v>
      </c>
      <c r="T994" s="11">
        <f t="shared" si="2"/>
        <v>0</v>
      </c>
      <c r="U994" s="11" t="s">
        <v>6</v>
      </c>
      <c r="V994" s="11" t="s">
        <v>6</v>
      </c>
    </row>
    <row r="995" spans="1:22" ht="15.75" customHeight="1" x14ac:dyDescent="0.2">
      <c r="A995" s="11" t="s">
        <v>2195</v>
      </c>
      <c r="B995" s="11" t="s">
        <v>1</v>
      </c>
      <c r="C995" s="13" t="s">
        <v>35</v>
      </c>
      <c r="D995" s="12">
        <v>45852</v>
      </c>
      <c r="E995" s="12" t="str">
        <f t="shared" si="0"/>
        <v>2025</v>
      </c>
      <c r="F995" s="11" t="s">
        <v>93</v>
      </c>
      <c r="G995" s="11">
        <v>22.05</v>
      </c>
      <c r="H995" s="14"/>
      <c r="I995" s="11">
        <v>335</v>
      </c>
      <c r="J995" s="11">
        <v>40.1</v>
      </c>
      <c r="K995" s="11">
        <v>6.24</v>
      </c>
      <c r="L995" s="11">
        <v>98.46</v>
      </c>
      <c r="M995" s="11">
        <v>6.69</v>
      </c>
      <c r="N995" s="11">
        <v>114.9</v>
      </c>
      <c r="O995" s="11">
        <v>84.83</v>
      </c>
      <c r="P995" s="11">
        <v>94.53</v>
      </c>
      <c r="Q995" s="11" t="s">
        <v>4</v>
      </c>
      <c r="R995" s="11">
        <f t="shared" si="1"/>
        <v>0</v>
      </c>
      <c r="S995" s="11" t="s">
        <v>5</v>
      </c>
      <c r="T995" s="11">
        <f t="shared" si="2"/>
        <v>0</v>
      </c>
      <c r="U995" s="11" t="s">
        <v>6</v>
      </c>
      <c r="V995" s="11" t="s">
        <v>6</v>
      </c>
    </row>
    <row r="996" spans="1:22" ht="15.75" customHeight="1" x14ac:dyDescent="0.2">
      <c r="A996" s="11" t="s">
        <v>2439</v>
      </c>
      <c r="B996" s="11" t="s">
        <v>1</v>
      </c>
      <c r="C996" s="11" t="s">
        <v>21</v>
      </c>
      <c r="D996" s="12">
        <v>45420</v>
      </c>
      <c r="E996" s="12" t="str">
        <f t="shared" si="0"/>
        <v>2024</v>
      </c>
      <c r="F996" s="11" t="s">
        <v>3</v>
      </c>
      <c r="G996" s="11">
        <v>20.76</v>
      </c>
      <c r="H996" s="11">
        <v>49.9</v>
      </c>
      <c r="I996" s="11">
        <v>345</v>
      </c>
      <c r="J996" s="11">
        <v>39.200000000000003</v>
      </c>
      <c r="K996" s="11">
        <v>6.98</v>
      </c>
      <c r="L996" s="11">
        <v>98.95</v>
      </c>
      <c r="M996" s="11">
        <v>6.92</v>
      </c>
      <c r="N996" s="11">
        <v>117.5</v>
      </c>
      <c r="O996" s="11">
        <v>85.63</v>
      </c>
      <c r="P996" s="11">
        <v>94.53</v>
      </c>
      <c r="Q996" s="11" t="s">
        <v>177</v>
      </c>
      <c r="R996" s="11">
        <f t="shared" si="1"/>
        <v>1</v>
      </c>
      <c r="S996" s="11" t="s">
        <v>5</v>
      </c>
      <c r="T996" s="11">
        <f t="shared" si="2"/>
        <v>0</v>
      </c>
      <c r="U996" s="11" t="s">
        <v>6</v>
      </c>
      <c r="V996" s="11" t="s">
        <v>6</v>
      </c>
    </row>
    <row r="997" spans="1:22" ht="15.75" hidden="1" customHeight="1" x14ac:dyDescent="0.2">
      <c r="A997" s="11" t="s">
        <v>3088</v>
      </c>
      <c r="B997" s="11" t="s">
        <v>58</v>
      </c>
      <c r="C997" s="11" t="s">
        <v>21</v>
      </c>
      <c r="D997" s="12">
        <v>45305</v>
      </c>
      <c r="E997" s="12" t="str">
        <f t="shared" si="0"/>
        <v>2024</v>
      </c>
      <c r="F997" s="11" t="s">
        <v>23</v>
      </c>
      <c r="G997" s="11">
        <v>21.69</v>
      </c>
      <c r="H997" s="11">
        <v>42.26</v>
      </c>
      <c r="I997" s="11">
        <v>332</v>
      </c>
      <c r="J997" s="11">
        <v>41.7</v>
      </c>
      <c r="K997" s="11">
        <v>6.63</v>
      </c>
      <c r="L997" s="11">
        <v>99.35</v>
      </c>
      <c r="M997" s="11">
        <v>6.75</v>
      </c>
      <c r="N997" s="11">
        <v>115.4</v>
      </c>
      <c r="O997" s="11">
        <v>86.86</v>
      </c>
      <c r="P997" s="11">
        <v>94.28</v>
      </c>
      <c r="Q997" s="11" t="s">
        <v>4</v>
      </c>
      <c r="R997" s="11">
        <f t="shared" si="1"/>
        <v>0</v>
      </c>
      <c r="S997" s="11" t="s">
        <v>5</v>
      </c>
      <c r="T997" s="11">
        <f t="shared" si="2"/>
        <v>0</v>
      </c>
      <c r="U997" s="11" t="s">
        <v>6</v>
      </c>
      <c r="V997" s="11" t="s">
        <v>6</v>
      </c>
    </row>
    <row r="998" spans="1:22" ht="15.75" hidden="1" customHeight="1" x14ac:dyDescent="0.2">
      <c r="A998" s="11" t="s">
        <v>563</v>
      </c>
      <c r="B998" s="11" t="s">
        <v>34</v>
      </c>
      <c r="C998" s="13" t="s">
        <v>35</v>
      </c>
      <c r="D998" s="12">
        <v>45648</v>
      </c>
      <c r="E998" s="12" t="str">
        <f t="shared" si="0"/>
        <v>2024</v>
      </c>
      <c r="F998" s="11" t="s">
        <v>37</v>
      </c>
      <c r="G998" s="11">
        <v>20.55</v>
      </c>
      <c r="H998" s="11">
        <v>41.14</v>
      </c>
      <c r="I998" s="11">
        <v>307</v>
      </c>
      <c r="J998" s="11">
        <v>44.7</v>
      </c>
      <c r="K998" s="11">
        <v>8.27</v>
      </c>
      <c r="L998" s="11">
        <v>99.23</v>
      </c>
      <c r="M998" s="11">
        <v>6.83</v>
      </c>
      <c r="N998" s="11">
        <v>134.5</v>
      </c>
      <c r="O998" s="11">
        <v>86.91</v>
      </c>
      <c r="P998" s="11">
        <v>94.27</v>
      </c>
      <c r="Q998" s="11" t="s">
        <v>4</v>
      </c>
      <c r="R998" s="11">
        <f t="shared" si="1"/>
        <v>0</v>
      </c>
      <c r="S998" s="11" t="s">
        <v>50</v>
      </c>
      <c r="T998" s="11">
        <f t="shared" si="2"/>
        <v>1</v>
      </c>
      <c r="U998" s="11" t="s">
        <v>153</v>
      </c>
      <c r="V998" s="11" t="s">
        <v>89</v>
      </c>
    </row>
    <row r="999" spans="1:22" ht="15.75" hidden="1" customHeight="1" x14ac:dyDescent="0.2">
      <c r="A999" s="11" t="s">
        <v>1778</v>
      </c>
      <c r="B999" s="11" t="s">
        <v>58</v>
      </c>
      <c r="C999" s="11" t="s">
        <v>47</v>
      </c>
      <c r="D999" s="12">
        <v>45675</v>
      </c>
      <c r="E999" s="12" t="str">
        <f t="shared" si="0"/>
        <v>2025</v>
      </c>
      <c r="F999" s="11" t="s">
        <v>93</v>
      </c>
      <c r="G999" s="11">
        <v>20.88</v>
      </c>
      <c r="H999" s="11">
        <v>34.19</v>
      </c>
      <c r="I999" s="11">
        <v>318</v>
      </c>
      <c r="J999" s="11">
        <v>54.6</v>
      </c>
      <c r="K999" s="11">
        <v>7.55</v>
      </c>
      <c r="L999" s="11">
        <v>99.04</v>
      </c>
      <c r="M999" s="11">
        <v>7.06</v>
      </c>
      <c r="N999" s="11">
        <v>120.1</v>
      </c>
      <c r="O999" s="11">
        <v>85.73</v>
      </c>
      <c r="P999" s="11">
        <v>94.27</v>
      </c>
      <c r="Q999" s="11" t="s">
        <v>4</v>
      </c>
      <c r="R999" s="11">
        <f t="shared" si="1"/>
        <v>0</v>
      </c>
      <c r="S999" s="11" t="s">
        <v>5</v>
      </c>
      <c r="T999" s="11">
        <f t="shared" si="2"/>
        <v>0</v>
      </c>
      <c r="U999" s="11" t="s">
        <v>6</v>
      </c>
      <c r="V999" s="11" t="s">
        <v>6</v>
      </c>
    </row>
    <row r="1000" spans="1:22" ht="15.75" customHeight="1" x14ac:dyDescent="0.2">
      <c r="A1000" s="11" t="s">
        <v>2895</v>
      </c>
      <c r="B1000" s="11" t="s">
        <v>1</v>
      </c>
      <c r="C1000" s="11" t="s">
        <v>21</v>
      </c>
      <c r="D1000" s="12">
        <v>45371</v>
      </c>
      <c r="E1000" s="12" t="str">
        <f t="shared" si="0"/>
        <v>2024</v>
      </c>
      <c r="F1000" s="11" t="s">
        <v>93</v>
      </c>
      <c r="G1000" s="11">
        <v>22.66</v>
      </c>
      <c r="H1000" s="11">
        <v>47.33</v>
      </c>
      <c r="I1000" s="11">
        <v>332</v>
      </c>
      <c r="J1000" s="11">
        <v>38.700000000000003</v>
      </c>
      <c r="K1000" s="11">
        <v>5.54</v>
      </c>
      <c r="L1000" s="11">
        <v>99.35</v>
      </c>
      <c r="M1000" s="11">
        <v>6.69</v>
      </c>
      <c r="N1000" s="11">
        <v>122.6</v>
      </c>
      <c r="O1000" s="11">
        <v>87.74</v>
      </c>
      <c r="P1000" s="11">
        <v>94.53</v>
      </c>
      <c r="Q1000" s="11" t="s">
        <v>4</v>
      </c>
      <c r="R1000" s="11">
        <f t="shared" si="1"/>
        <v>0</v>
      </c>
      <c r="S1000" s="11" t="s">
        <v>5</v>
      </c>
      <c r="T1000" s="11">
        <f t="shared" si="2"/>
        <v>0</v>
      </c>
      <c r="U1000" s="11" t="s">
        <v>6</v>
      </c>
      <c r="V1000" s="11" t="s">
        <v>6</v>
      </c>
    </row>
    <row r="1001" spans="1:22" ht="15.75" hidden="1" customHeight="1" x14ac:dyDescent="0.2">
      <c r="A1001" s="11" t="s">
        <v>2158</v>
      </c>
      <c r="B1001" s="11" t="s">
        <v>58</v>
      </c>
      <c r="C1001" s="11" t="s">
        <v>35</v>
      </c>
      <c r="D1001" s="12">
        <v>45411</v>
      </c>
      <c r="E1001" s="12" t="str">
        <f t="shared" si="0"/>
        <v>2024</v>
      </c>
      <c r="F1001" s="11" t="s">
        <v>23</v>
      </c>
      <c r="G1001" s="11">
        <v>20.239999999999998</v>
      </c>
      <c r="H1001" s="11">
        <v>47.72</v>
      </c>
      <c r="I1001" s="11">
        <v>311</v>
      </c>
      <c r="J1001" s="11">
        <v>44.6</v>
      </c>
      <c r="K1001" s="11">
        <v>6.83</v>
      </c>
      <c r="L1001" s="11">
        <v>98.77</v>
      </c>
      <c r="M1001" s="11">
        <v>6.74</v>
      </c>
      <c r="N1001" s="11">
        <v>121.7</v>
      </c>
      <c r="O1001" s="11">
        <v>84.37</v>
      </c>
      <c r="P1001" s="11">
        <v>94.27</v>
      </c>
      <c r="Q1001" s="11" t="s">
        <v>4</v>
      </c>
      <c r="R1001" s="11">
        <f t="shared" si="1"/>
        <v>0</v>
      </c>
      <c r="S1001" s="11" t="s">
        <v>5</v>
      </c>
      <c r="T1001" s="11">
        <f t="shared" si="2"/>
        <v>0</v>
      </c>
      <c r="U1001" s="11" t="s">
        <v>6</v>
      </c>
      <c r="V1001" s="11" t="s">
        <v>6</v>
      </c>
    </row>
    <row r="1002" spans="1:22" ht="15.75" hidden="1" customHeight="1" x14ac:dyDescent="0.2">
      <c r="A1002" s="11" t="s">
        <v>2627</v>
      </c>
      <c r="B1002" s="11" t="s">
        <v>20</v>
      </c>
      <c r="C1002" s="11" t="s">
        <v>21</v>
      </c>
      <c r="D1002" s="12">
        <v>45418</v>
      </c>
      <c r="E1002" s="12" t="str">
        <f t="shared" si="0"/>
        <v>2024</v>
      </c>
      <c r="F1002" s="11" t="s">
        <v>37</v>
      </c>
      <c r="G1002" s="11">
        <v>21.4</v>
      </c>
      <c r="H1002" s="11">
        <v>35.29</v>
      </c>
      <c r="I1002" s="11">
        <v>272</v>
      </c>
      <c r="J1002" s="11">
        <v>51.1</v>
      </c>
      <c r="K1002" s="11">
        <v>7.05</v>
      </c>
      <c r="L1002" s="11">
        <v>98.94</v>
      </c>
      <c r="M1002" s="14"/>
      <c r="N1002" s="11">
        <v>144.30000000000001</v>
      </c>
      <c r="O1002" s="11">
        <v>83.91</v>
      </c>
      <c r="P1002" s="11">
        <v>94.27</v>
      </c>
      <c r="Q1002" s="11" t="s">
        <v>4</v>
      </c>
      <c r="R1002" s="11">
        <f t="shared" si="1"/>
        <v>0</v>
      </c>
      <c r="S1002" s="11" t="s">
        <v>5</v>
      </c>
      <c r="T1002" s="11">
        <f t="shared" si="2"/>
        <v>0</v>
      </c>
      <c r="U1002" s="11" t="s">
        <v>6</v>
      </c>
      <c r="V1002" s="11" t="s">
        <v>6</v>
      </c>
    </row>
    <row r="1003" spans="1:22" ht="15.75" hidden="1" customHeight="1" x14ac:dyDescent="0.2">
      <c r="A1003" s="11" t="s">
        <v>2692</v>
      </c>
      <c r="B1003" s="11" t="s">
        <v>20</v>
      </c>
      <c r="C1003" s="13" t="s">
        <v>35</v>
      </c>
      <c r="D1003" s="12">
        <v>45428</v>
      </c>
      <c r="E1003" s="12" t="str">
        <f t="shared" si="0"/>
        <v>2024</v>
      </c>
      <c r="F1003" s="11" t="s">
        <v>3</v>
      </c>
      <c r="G1003" s="11">
        <v>20.86</v>
      </c>
      <c r="H1003" s="11">
        <v>35.15</v>
      </c>
      <c r="I1003" s="11">
        <v>318</v>
      </c>
      <c r="J1003" s="11">
        <v>47.4</v>
      </c>
      <c r="K1003" s="11">
        <v>8.06</v>
      </c>
      <c r="L1003" s="11">
        <v>99.04</v>
      </c>
      <c r="M1003" s="11">
        <v>6.9</v>
      </c>
      <c r="N1003" s="11">
        <v>120.8</v>
      </c>
      <c r="O1003" s="11">
        <v>83.94</v>
      </c>
      <c r="P1003" s="11">
        <v>94.27</v>
      </c>
      <c r="Q1003" s="11" t="s">
        <v>4</v>
      </c>
      <c r="R1003" s="11">
        <f t="shared" si="1"/>
        <v>0</v>
      </c>
      <c r="S1003" s="11" t="s">
        <v>5</v>
      </c>
      <c r="T1003" s="11">
        <f t="shared" si="2"/>
        <v>0</v>
      </c>
      <c r="U1003" s="11" t="s">
        <v>6</v>
      </c>
      <c r="V1003" s="11" t="s">
        <v>6</v>
      </c>
    </row>
    <row r="1004" spans="1:22" ht="15.75" customHeight="1" x14ac:dyDescent="0.2">
      <c r="A1004" s="11" t="s">
        <v>3018</v>
      </c>
      <c r="B1004" s="11" t="s">
        <v>1</v>
      </c>
      <c r="C1004" s="11" t="s">
        <v>47</v>
      </c>
      <c r="D1004" s="12">
        <v>45931</v>
      </c>
      <c r="E1004" s="12" t="str">
        <f t="shared" si="0"/>
        <v>2025</v>
      </c>
      <c r="F1004" s="11" t="s">
        <v>93</v>
      </c>
      <c r="G1004" s="11">
        <v>22.94</v>
      </c>
      <c r="H1004" s="11">
        <v>54.62</v>
      </c>
      <c r="I1004" s="11">
        <v>361</v>
      </c>
      <c r="J1004" s="11">
        <v>38.5</v>
      </c>
      <c r="K1004" s="11">
        <v>7.24</v>
      </c>
      <c r="L1004" s="11">
        <v>99.39</v>
      </c>
      <c r="M1004" s="11">
        <v>6.94</v>
      </c>
      <c r="N1004" s="11">
        <v>114.1</v>
      </c>
      <c r="O1004" s="11">
        <v>86.59</v>
      </c>
      <c r="P1004" s="11">
        <v>94.53</v>
      </c>
      <c r="Q1004" s="11" t="s">
        <v>4</v>
      </c>
      <c r="R1004" s="11">
        <f t="shared" si="1"/>
        <v>0</v>
      </c>
      <c r="S1004" s="11" t="s">
        <v>5</v>
      </c>
      <c r="T1004" s="11">
        <f t="shared" si="2"/>
        <v>0</v>
      </c>
      <c r="U1004" s="11" t="s">
        <v>6</v>
      </c>
      <c r="V1004" s="11" t="s">
        <v>6</v>
      </c>
    </row>
    <row r="1005" spans="1:22" ht="15.75" customHeight="1" x14ac:dyDescent="0.2">
      <c r="A1005" s="11" t="s">
        <v>2975</v>
      </c>
      <c r="B1005" s="11" t="s">
        <v>1</v>
      </c>
      <c r="C1005" s="11" t="s">
        <v>21</v>
      </c>
      <c r="D1005" s="12">
        <v>45912</v>
      </c>
      <c r="E1005" s="12" t="str">
        <f t="shared" si="0"/>
        <v>2025</v>
      </c>
      <c r="F1005" s="11" t="s">
        <v>3</v>
      </c>
      <c r="G1005" s="11">
        <v>22.93</v>
      </c>
      <c r="H1005" s="11">
        <v>36.17</v>
      </c>
      <c r="I1005" s="11">
        <v>333</v>
      </c>
      <c r="J1005" s="11">
        <v>36.6</v>
      </c>
      <c r="K1005" s="11">
        <v>6.49</v>
      </c>
      <c r="L1005" s="11">
        <v>99.1</v>
      </c>
      <c r="M1005" s="11">
        <v>6.49</v>
      </c>
      <c r="N1005" s="11">
        <v>127.9</v>
      </c>
      <c r="O1005" s="14"/>
      <c r="P1005" s="11">
        <v>94.54</v>
      </c>
      <c r="Q1005" s="11" t="s">
        <v>4</v>
      </c>
      <c r="R1005" s="11">
        <f t="shared" si="1"/>
        <v>0</v>
      </c>
      <c r="S1005" s="11" t="s">
        <v>5</v>
      </c>
      <c r="T1005" s="11">
        <f t="shared" si="2"/>
        <v>0</v>
      </c>
      <c r="U1005" s="11" t="s">
        <v>6</v>
      </c>
      <c r="V1005" s="11" t="s">
        <v>6</v>
      </c>
    </row>
    <row r="1006" spans="1:22" ht="15.75" customHeight="1" x14ac:dyDescent="0.2">
      <c r="A1006" s="11" t="s">
        <v>192</v>
      </c>
      <c r="B1006" s="11" t="s">
        <v>1</v>
      </c>
      <c r="C1006" s="11" t="s">
        <v>21</v>
      </c>
      <c r="D1006" s="12">
        <v>45803</v>
      </c>
      <c r="E1006" s="12" t="str">
        <f t="shared" si="0"/>
        <v>2025</v>
      </c>
      <c r="F1006" s="11" t="s">
        <v>23</v>
      </c>
      <c r="G1006" s="11">
        <v>23.43</v>
      </c>
      <c r="H1006" s="11">
        <v>49</v>
      </c>
      <c r="I1006" s="11">
        <v>340</v>
      </c>
      <c r="J1006" s="11">
        <v>45.4</v>
      </c>
      <c r="K1006" s="11">
        <v>6.64</v>
      </c>
      <c r="L1006" s="11">
        <v>99.01</v>
      </c>
      <c r="M1006" s="11">
        <v>7.01</v>
      </c>
      <c r="N1006" s="11">
        <v>124.7</v>
      </c>
      <c r="O1006" s="11">
        <v>84.47</v>
      </c>
      <c r="P1006" s="11">
        <v>94.55</v>
      </c>
      <c r="Q1006" s="11" t="s">
        <v>4</v>
      </c>
      <c r="R1006" s="11">
        <f t="shared" si="1"/>
        <v>0</v>
      </c>
      <c r="S1006" s="11" t="s">
        <v>5</v>
      </c>
      <c r="T1006" s="11">
        <f t="shared" si="2"/>
        <v>0</v>
      </c>
      <c r="U1006" s="11" t="s">
        <v>6</v>
      </c>
      <c r="V1006" s="11" t="s">
        <v>6</v>
      </c>
    </row>
    <row r="1007" spans="1:22" ht="15.75" hidden="1" customHeight="1" x14ac:dyDescent="0.2">
      <c r="A1007" s="11" t="s">
        <v>2036</v>
      </c>
      <c r="B1007" s="11" t="s">
        <v>20</v>
      </c>
      <c r="C1007" s="13" t="s">
        <v>35</v>
      </c>
      <c r="D1007" s="12">
        <v>45411</v>
      </c>
      <c r="E1007" s="12" t="str">
        <f t="shared" si="0"/>
        <v>2024</v>
      </c>
      <c r="F1007" s="11" t="s">
        <v>3</v>
      </c>
      <c r="G1007" s="14"/>
      <c r="H1007" s="11">
        <v>37.64</v>
      </c>
      <c r="I1007" s="11">
        <v>302</v>
      </c>
      <c r="J1007" s="11">
        <v>50.2</v>
      </c>
      <c r="K1007" s="11">
        <v>7.81</v>
      </c>
      <c r="L1007" s="11">
        <v>98.58</v>
      </c>
      <c r="M1007" s="14"/>
      <c r="N1007" s="11">
        <v>135.1</v>
      </c>
      <c r="O1007" s="11">
        <v>83.49</v>
      </c>
      <c r="P1007" s="11">
        <v>94.26</v>
      </c>
      <c r="Q1007" s="11" t="s">
        <v>4</v>
      </c>
      <c r="R1007" s="11">
        <f t="shared" si="1"/>
        <v>0</v>
      </c>
      <c r="S1007" s="11" t="s">
        <v>5</v>
      </c>
      <c r="T1007" s="11">
        <f t="shared" si="2"/>
        <v>0</v>
      </c>
      <c r="U1007" s="11" t="s">
        <v>6</v>
      </c>
      <c r="V1007" s="11" t="s">
        <v>6</v>
      </c>
    </row>
    <row r="1008" spans="1:22" ht="15.75" hidden="1" customHeight="1" x14ac:dyDescent="0.2">
      <c r="A1008" s="11" t="s">
        <v>564</v>
      </c>
      <c r="B1008" s="11" t="s">
        <v>34</v>
      </c>
      <c r="C1008" s="11" t="s">
        <v>21</v>
      </c>
      <c r="D1008" s="12">
        <v>45511</v>
      </c>
      <c r="E1008" s="12" t="str">
        <f t="shared" si="0"/>
        <v>2024</v>
      </c>
      <c r="F1008" s="11" t="s">
        <v>3</v>
      </c>
      <c r="G1008" s="11">
        <v>22.35</v>
      </c>
      <c r="H1008" s="11">
        <v>34.74</v>
      </c>
      <c r="I1008" s="11">
        <v>335</v>
      </c>
      <c r="J1008" s="11">
        <v>41.6</v>
      </c>
      <c r="K1008" s="11">
        <v>6</v>
      </c>
      <c r="L1008" s="11">
        <v>99.01</v>
      </c>
      <c r="M1008" s="11">
        <v>6.52</v>
      </c>
      <c r="N1008" s="11">
        <v>128.69999999999999</v>
      </c>
      <c r="O1008" s="11">
        <v>88.93</v>
      </c>
      <c r="P1008" s="11">
        <v>94.26</v>
      </c>
      <c r="Q1008" s="11" t="s">
        <v>4</v>
      </c>
      <c r="R1008" s="11">
        <f t="shared" si="1"/>
        <v>0</v>
      </c>
      <c r="S1008" s="11" t="s">
        <v>5</v>
      </c>
      <c r="T1008" s="11">
        <f t="shared" si="2"/>
        <v>0</v>
      </c>
      <c r="U1008" s="11" t="s">
        <v>6</v>
      </c>
      <c r="V1008" s="11" t="s">
        <v>6</v>
      </c>
    </row>
    <row r="1009" spans="1:22" ht="15.75" customHeight="1" x14ac:dyDescent="0.2">
      <c r="A1009" s="11" t="s">
        <v>1004</v>
      </c>
      <c r="B1009" s="11" t="s">
        <v>1</v>
      </c>
      <c r="C1009" s="11" t="s">
        <v>47</v>
      </c>
      <c r="D1009" s="12">
        <v>45798</v>
      </c>
      <c r="E1009" s="12" t="str">
        <f t="shared" si="0"/>
        <v>2025</v>
      </c>
      <c r="F1009" s="11" t="s">
        <v>93</v>
      </c>
      <c r="G1009" s="11">
        <v>21.59</v>
      </c>
      <c r="H1009" s="11">
        <v>44.05</v>
      </c>
      <c r="I1009" s="11">
        <v>357</v>
      </c>
      <c r="J1009" s="11">
        <v>37.200000000000003</v>
      </c>
      <c r="K1009" s="11">
        <v>6.7</v>
      </c>
      <c r="L1009" s="11">
        <v>99.36</v>
      </c>
      <c r="M1009" s="11">
        <v>6.78</v>
      </c>
      <c r="N1009" s="11">
        <v>133.4</v>
      </c>
      <c r="O1009" s="11">
        <v>88.46</v>
      </c>
      <c r="P1009" s="11">
        <v>94.55</v>
      </c>
      <c r="Q1009" s="11" t="s">
        <v>4</v>
      </c>
      <c r="R1009" s="11">
        <f t="shared" si="1"/>
        <v>0</v>
      </c>
      <c r="S1009" s="11" t="s">
        <v>5</v>
      </c>
      <c r="T1009" s="11">
        <f t="shared" si="2"/>
        <v>0</v>
      </c>
      <c r="U1009" s="11" t="s">
        <v>6</v>
      </c>
      <c r="V1009" s="11" t="s">
        <v>6</v>
      </c>
    </row>
    <row r="1010" spans="1:22" ht="15.75" customHeight="1" x14ac:dyDescent="0.2">
      <c r="A1010" s="11" t="s">
        <v>2210</v>
      </c>
      <c r="B1010" s="11" t="s">
        <v>1</v>
      </c>
      <c r="C1010" s="11" t="s">
        <v>21</v>
      </c>
      <c r="D1010" s="12">
        <v>45737</v>
      </c>
      <c r="E1010" s="12" t="str">
        <f t="shared" si="0"/>
        <v>2025</v>
      </c>
      <c r="F1010" s="11" t="s">
        <v>37</v>
      </c>
      <c r="G1010" s="11">
        <v>23.12</v>
      </c>
      <c r="H1010" s="11">
        <v>44.1</v>
      </c>
      <c r="I1010" s="11">
        <v>342</v>
      </c>
      <c r="J1010" s="11">
        <v>45.6</v>
      </c>
      <c r="K1010" s="11">
        <v>7.27</v>
      </c>
      <c r="L1010" s="11">
        <v>98.71</v>
      </c>
      <c r="M1010" s="11">
        <v>6.48</v>
      </c>
      <c r="N1010" s="11">
        <v>130.1</v>
      </c>
      <c r="O1010" s="11">
        <v>88.76</v>
      </c>
      <c r="P1010" s="11">
        <v>94.55</v>
      </c>
      <c r="Q1010" s="11" t="s">
        <v>4</v>
      </c>
      <c r="R1010" s="11">
        <f t="shared" si="1"/>
        <v>0</v>
      </c>
      <c r="S1010" s="11" t="s">
        <v>5</v>
      </c>
      <c r="T1010" s="11">
        <f t="shared" si="2"/>
        <v>0</v>
      </c>
      <c r="U1010" s="11" t="s">
        <v>6</v>
      </c>
      <c r="V1010" s="11" t="s">
        <v>6</v>
      </c>
    </row>
    <row r="1011" spans="1:22" ht="15.75" hidden="1" customHeight="1" x14ac:dyDescent="0.2">
      <c r="A1011" s="11" t="s">
        <v>840</v>
      </c>
      <c r="B1011" s="11" t="s">
        <v>58</v>
      </c>
      <c r="C1011" s="13" t="s">
        <v>35</v>
      </c>
      <c r="D1011" s="12">
        <v>45654</v>
      </c>
      <c r="E1011" s="12" t="str">
        <f t="shared" si="0"/>
        <v>2024</v>
      </c>
      <c r="F1011" s="11" t="s">
        <v>37</v>
      </c>
      <c r="G1011" s="14"/>
      <c r="H1011" s="11">
        <v>35.619999999999997</v>
      </c>
      <c r="I1011" s="11">
        <v>319</v>
      </c>
      <c r="J1011" s="11">
        <v>43.3</v>
      </c>
      <c r="K1011" s="11">
        <v>8</v>
      </c>
      <c r="L1011" s="11">
        <v>99.18</v>
      </c>
      <c r="M1011" s="11">
        <v>6.91</v>
      </c>
      <c r="N1011" s="11">
        <v>126.2</v>
      </c>
      <c r="O1011" s="11">
        <v>84.55</v>
      </c>
      <c r="P1011" s="11">
        <v>94.25</v>
      </c>
      <c r="Q1011" s="11" t="s">
        <v>4</v>
      </c>
      <c r="R1011" s="11">
        <f t="shared" si="1"/>
        <v>0</v>
      </c>
      <c r="S1011" s="11" t="s">
        <v>5</v>
      </c>
      <c r="T1011" s="11">
        <f t="shared" si="2"/>
        <v>0</v>
      </c>
      <c r="U1011" s="11" t="s">
        <v>6</v>
      </c>
      <c r="V1011" s="11" t="s">
        <v>6</v>
      </c>
    </row>
    <row r="1012" spans="1:22" ht="15.75" hidden="1" customHeight="1" x14ac:dyDescent="0.2">
      <c r="A1012" s="11" t="s">
        <v>1009</v>
      </c>
      <c r="B1012" s="11" t="s">
        <v>58</v>
      </c>
      <c r="C1012" s="13" t="s">
        <v>35</v>
      </c>
      <c r="D1012" s="12">
        <v>45891</v>
      </c>
      <c r="E1012" s="12" t="str">
        <f t="shared" si="0"/>
        <v>2025</v>
      </c>
      <c r="F1012" s="11" t="s">
        <v>93</v>
      </c>
      <c r="G1012" s="11">
        <v>22.14</v>
      </c>
      <c r="H1012" s="11">
        <v>42.36</v>
      </c>
      <c r="I1012" s="11">
        <v>319</v>
      </c>
      <c r="J1012" s="11">
        <v>41</v>
      </c>
      <c r="K1012" s="11">
        <v>6.49</v>
      </c>
      <c r="L1012" s="11">
        <v>99.23</v>
      </c>
      <c r="M1012" s="11">
        <v>6.62</v>
      </c>
      <c r="N1012" s="11">
        <v>127.7</v>
      </c>
      <c r="O1012" s="11">
        <v>86.21</v>
      </c>
      <c r="P1012" s="11">
        <v>94.25</v>
      </c>
      <c r="Q1012" s="11" t="s">
        <v>4</v>
      </c>
      <c r="R1012" s="11">
        <f t="shared" si="1"/>
        <v>0</v>
      </c>
      <c r="S1012" s="11" t="s">
        <v>5</v>
      </c>
      <c r="T1012" s="11">
        <f t="shared" si="2"/>
        <v>0</v>
      </c>
      <c r="U1012" s="11" t="s">
        <v>6</v>
      </c>
      <c r="V1012" s="11" t="s">
        <v>6</v>
      </c>
    </row>
    <row r="1013" spans="1:22" ht="15.75" hidden="1" customHeight="1" x14ac:dyDescent="0.2">
      <c r="A1013" s="11" t="s">
        <v>565</v>
      </c>
      <c r="B1013" s="11" t="s">
        <v>34</v>
      </c>
      <c r="C1013" s="11" t="s">
        <v>35</v>
      </c>
      <c r="D1013" s="12">
        <v>45860</v>
      </c>
      <c r="E1013" s="12" t="str">
        <f t="shared" si="0"/>
        <v>2025</v>
      </c>
      <c r="F1013" s="11" t="s">
        <v>37</v>
      </c>
      <c r="G1013" s="11">
        <v>22.21</v>
      </c>
      <c r="H1013" s="11">
        <v>50.4</v>
      </c>
      <c r="I1013" s="11">
        <v>269</v>
      </c>
      <c r="J1013" s="11">
        <v>53.1</v>
      </c>
      <c r="K1013" s="11">
        <v>7.83</v>
      </c>
      <c r="L1013" s="11">
        <v>98.66</v>
      </c>
      <c r="M1013" s="11">
        <v>7.15</v>
      </c>
      <c r="N1013" s="11">
        <v>147.6</v>
      </c>
      <c r="O1013" s="11">
        <v>89.32</v>
      </c>
      <c r="P1013" s="11">
        <v>94.25</v>
      </c>
      <c r="Q1013" s="11" t="s">
        <v>4</v>
      </c>
      <c r="R1013" s="11">
        <f t="shared" si="1"/>
        <v>0</v>
      </c>
      <c r="S1013" s="11" t="s">
        <v>5</v>
      </c>
      <c r="T1013" s="11">
        <f t="shared" si="2"/>
        <v>0</v>
      </c>
      <c r="U1013" s="11" t="s">
        <v>6</v>
      </c>
      <c r="V1013" s="11" t="s">
        <v>6</v>
      </c>
    </row>
    <row r="1014" spans="1:22" ht="15.75" hidden="1" customHeight="1" x14ac:dyDescent="0.2">
      <c r="A1014" s="11" t="s">
        <v>566</v>
      </c>
      <c r="B1014" s="11" t="s">
        <v>34</v>
      </c>
      <c r="C1014" s="11" t="s">
        <v>35</v>
      </c>
      <c r="D1014" s="12">
        <v>45559</v>
      </c>
      <c r="E1014" s="12" t="str">
        <f t="shared" si="0"/>
        <v>2024</v>
      </c>
      <c r="F1014" s="11" t="s">
        <v>23</v>
      </c>
      <c r="G1014" s="11">
        <v>22.77</v>
      </c>
      <c r="H1014" s="11">
        <v>40.869999999999997</v>
      </c>
      <c r="I1014" s="11">
        <v>341</v>
      </c>
      <c r="J1014" s="11">
        <v>46.8</v>
      </c>
      <c r="K1014" s="11">
        <v>7.58</v>
      </c>
      <c r="L1014" s="11">
        <v>99.52</v>
      </c>
      <c r="M1014" s="11">
        <v>6.87</v>
      </c>
      <c r="N1014" s="11">
        <v>154.80000000000001</v>
      </c>
      <c r="O1014" s="11">
        <v>86.95</v>
      </c>
      <c r="P1014" s="11">
        <v>94.25</v>
      </c>
      <c r="Q1014" s="11" t="s">
        <v>4</v>
      </c>
      <c r="R1014" s="11">
        <f t="shared" si="1"/>
        <v>0</v>
      </c>
      <c r="S1014" s="11" t="s">
        <v>5</v>
      </c>
      <c r="T1014" s="11">
        <f t="shared" si="2"/>
        <v>0</v>
      </c>
      <c r="U1014" s="11" t="s">
        <v>6</v>
      </c>
      <c r="V1014" s="11" t="s">
        <v>6</v>
      </c>
    </row>
    <row r="1015" spans="1:22" ht="15.75" customHeight="1" x14ac:dyDescent="0.2">
      <c r="A1015" s="11" t="s">
        <v>3116</v>
      </c>
      <c r="B1015" s="11" t="s">
        <v>1</v>
      </c>
      <c r="C1015" s="13" t="s">
        <v>35</v>
      </c>
      <c r="D1015" s="12">
        <v>45566</v>
      </c>
      <c r="E1015" s="12" t="str">
        <f t="shared" si="0"/>
        <v>2024</v>
      </c>
      <c r="F1015" s="11" t="s">
        <v>3</v>
      </c>
      <c r="G1015" s="11">
        <v>22.55</v>
      </c>
      <c r="H1015" s="11">
        <v>34.25</v>
      </c>
      <c r="I1015" s="11">
        <v>329</v>
      </c>
      <c r="J1015" s="11">
        <v>36.700000000000003</v>
      </c>
      <c r="K1015" s="11">
        <v>7.16</v>
      </c>
      <c r="L1015" s="11">
        <v>99.03</v>
      </c>
      <c r="M1015" s="11">
        <v>6.68</v>
      </c>
      <c r="N1015" s="11">
        <v>121.7</v>
      </c>
      <c r="O1015" s="11">
        <v>87.74</v>
      </c>
      <c r="P1015" s="11">
        <v>94.55</v>
      </c>
      <c r="Q1015" s="11" t="s">
        <v>4</v>
      </c>
      <c r="R1015" s="11">
        <f t="shared" si="1"/>
        <v>0</v>
      </c>
      <c r="S1015" s="11" t="s">
        <v>5</v>
      </c>
      <c r="T1015" s="11">
        <f t="shared" si="2"/>
        <v>0</v>
      </c>
      <c r="U1015" s="11" t="s">
        <v>6</v>
      </c>
      <c r="V1015" s="11" t="s">
        <v>6</v>
      </c>
    </row>
    <row r="1016" spans="1:22" ht="15.75" hidden="1" customHeight="1" x14ac:dyDescent="0.2">
      <c r="A1016" s="11" t="s">
        <v>1614</v>
      </c>
      <c r="B1016" s="11" t="s">
        <v>58</v>
      </c>
      <c r="C1016" s="11" t="s">
        <v>21</v>
      </c>
      <c r="D1016" s="12">
        <v>45355</v>
      </c>
      <c r="E1016" s="12" t="str">
        <f t="shared" si="0"/>
        <v>2024</v>
      </c>
      <c r="F1016" s="11" t="s">
        <v>3</v>
      </c>
      <c r="G1016" s="11">
        <v>21.69</v>
      </c>
      <c r="H1016" s="11">
        <v>44.13</v>
      </c>
      <c r="I1016" s="11">
        <v>320</v>
      </c>
      <c r="J1016" s="11">
        <v>38.200000000000003</v>
      </c>
      <c r="K1016" s="11">
        <v>6.47</v>
      </c>
      <c r="L1016" s="11">
        <v>99.29</v>
      </c>
      <c r="M1016" s="11">
        <v>6.89</v>
      </c>
      <c r="N1016" s="11">
        <v>108.1</v>
      </c>
      <c r="O1016" s="11">
        <v>83.3</v>
      </c>
      <c r="P1016" s="11">
        <v>94.25</v>
      </c>
      <c r="Q1016" s="11" t="s">
        <v>4</v>
      </c>
      <c r="R1016" s="11">
        <f t="shared" si="1"/>
        <v>0</v>
      </c>
      <c r="S1016" s="11" t="s">
        <v>5</v>
      </c>
      <c r="T1016" s="11">
        <f t="shared" si="2"/>
        <v>0</v>
      </c>
      <c r="U1016" s="11" t="s">
        <v>6</v>
      </c>
      <c r="V1016" s="11" t="s">
        <v>6</v>
      </c>
    </row>
    <row r="1017" spans="1:22" ht="15.75" hidden="1" customHeight="1" x14ac:dyDescent="0.2">
      <c r="A1017" s="11" t="s">
        <v>2694</v>
      </c>
      <c r="B1017" s="11" t="s">
        <v>58</v>
      </c>
      <c r="C1017" s="11" t="s">
        <v>21</v>
      </c>
      <c r="D1017" s="12">
        <v>45761</v>
      </c>
      <c r="E1017" s="12" t="str">
        <f t="shared" si="0"/>
        <v>2025</v>
      </c>
      <c r="F1017" s="11" t="s">
        <v>3</v>
      </c>
      <c r="G1017" s="11">
        <v>21.88</v>
      </c>
      <c r="H1017" s="11">
        <v>46.8</v>
      </c>
      <c r="I1017" s="11">
        <v>293</v>
      </c>
      <c r="J1017" s="11">
        <v>46.1</v>
      </c>
      <c r="K1017" s="11">
        <v>8.4499999999999993</v>
      </c>
      <c r="L1017" s="11">
        <v>98.6</v>
      </c>
      <c r="M1017" s="11">
        <v>6.79</v>
      </c>
      <c r="N1017" s="11">
        <v>131.4</v>
      </c>
      <c r="O1017" s="11">
        <v>86.23</v>
      </c>
      <c r="P1017" s="11">
        <v>94.25</v>
      </c>
      <c r="Q1017" s="11" t="s">
        <v>4</v>
      </c>
      <c r="R1017" s="11">
        <f t="shared" si="1"/>
        <v>0</v>
      </c>
      <c r="S1017" s="11" t="s">
        <v>5</v>
      </c>
      <c r="T1017" s="11">
        <f t="shared" si="2"/>
        <v>0</v>
      </c>
      <c r="U1017" s="11" t="s">
        <v>6</v>
      </c>
      <c r="V1017" s="11" t="s">
        <v>6</v>
      </c>
    </row>
    <row r="1018" spans="1:22" ht="15.75" customHeight="1" x14ac:dyDescent="0.2">
      <c r="A1018" s="11" t="s">
        <v>2807</v>
      </c>
      <c r="B1018" s="11" t="s">
        <v>1</v>
      </c>
      <c r="C1018" s="11" t="s">
        <v>47</v>
      </c>
      <c r="D1018" s="12">
        <v>45300</v>
      </c>
      <c r="E1018" s="12" t="str">
        <f t="shared" si="0"/>
        <v>2024</v>
      </c>
      <c r="F1018" s="11" t="s">
        <v>3</v>
      </c>
      <c r="G1018" s="11">
        <v>21.94</v>
      </c>
      <c r="H1018" s="11">
        <v>43.17</v>
      </c>
      <c r="I1018" s="11">
        <v>314</v>
      </c>
      <c r="J1018" s="11">
        <v>33.4</v>
      </c>
      <c r="K1018" s="11">
        <v>7.16</v>
      </c>
      <c r="L1018" s="11">
        <v>99.62</v>
      </c>
      <c r="M1018" s="11">
        <v>6.64</v>
      </c>
      <c r="N1018" s="11">
        <v>120.7</v>
      </c>
      <c r="O1018" s="11">
        <v>87.73</v>
      </c>
      <c r="P1018" s="11">
        <v>94.56</v>
      </c>
      <c r="Q1018" s="11" t="s">
        <v>4</v>
      </c>
      <c r="R1018" s="11">
        <f t="shared" si="1"/>
        <v>0</v>
      </c>
      <c r="S1018" s="11" t="s">
        <v>5</v>
      </c>
      <c r="T1018" s="11">
        <f t="shared" si="2"/>
        <v>0</v>
      </c>
      <c r="U1018" s="11" t="s">
        <v>6</v>
      </c>
      <c r="V1018" s="11" t="s">
        <v>6</v>
      </c>
    </row>
    <row r="1019" spans="1:22" ht="15.75" hidden="1" customHeight="1" x14ac:dyDescent="0.2">
      <c r="A1019" s="11" t="s">
        <v>568</v>
      </c>
      <c r="B1019" s="11" t="s">
        <v>34</v>
      </c>
      <c r="C1019" s="11" t="s">
        <v>47</v>
      </c>
      <c r="D1019" s="12">
        <v>45683</v>
      </c>
      <c r="E1019" s="12" t="str">
        <f t="shared" si="0"/>
        <v>2025</v>
      </c>
      <c r="F1019" s="11" t="s">
        <v>37</v>
      </c>
      <c r="G1019" s="11">
        <v>20.32</v>
      </c>
      <c r="H1019" s="11">
        <v>46.08</v>
      </c>
      <c r="I1019" s="11">
        <v>312</v>
      </c>
      <c r="J1019" s="11">
        <v>46.1</v>
      </c>
      <c r="K1019" s="11">
        <v>7.81</v>
      </c>
      <c r="L1019" s="11">
        <v>98.69</v>
      </c>
      <c r="M1019" s="11">
        <v>7.02</v>
      </c>
      <c r="N1019" s="11">
        <v>111.1</v>
      </c>
      <c r="O1019" s="11">
        <v>85.44</v>
      </c>
      <c r="P1019" s="11">
        <v>94.24</v>
      </c>
      <c r="Q1019" s="11" t="s">
        <v>4</v>
      </c>
      <c r="R1019" s="11">
        <f t="shared" si="1"/>
        <v>0</v>
      </c>
      <c r="S1019" s="11" t="s">
        <v>5</v>
      </c>
      <c r="T1019" s="11">
        <f t="shared" si="2"/>
        <v>0</v>
      </c>
      <c r="U1019" s="11" t="s">
        <v>6</v>
      </c>
      <c r="V1019" s="11" t="s">
        <v>6</v>
      </c>
    </row>
    <row r="1020" spans="1:22" ht="15.75" hidden="1" customHeight="1" x14ac:dyDescent="0.2">
      <c r="A1020" s="11" t="s">
        <v>2666</v>
      </c>
      <c r="B1020" s="11" t="s">
        <v>58</v>
      </c>
      <c r="C1020" s="11" t="s">
        <v>21</v>
      </c>
      <c r="D1020" s="12">
        <v>45995</v>
      </c>
      <c r="E1020" s="12" t="str">
        <f t="shared" si="0"/>
        <v>2025</v>
      </c>
      <c r="F1020" s="11" t="s">
        <v>93</v>
      </c>
      <c r="G1020" s="11">
        <v>21.51</v>
      </c>
      <c r="H1020" s="11">
        <v>38.5</v>
      </c>
      <c r="I1020" s="11">
        <v>330</v>
      </c>
      <c r="J1020" s="11">
        <v>37.5</v>
      </c>
      <c r="K1020" s="11">
        <v>8.0399999999999991</v>
      </c>
      <c r="L1020" s="11">
        <v>99.36</v>
      </c>
      <c r="M1020" s="11">
        <v>6.75</v>
      </c>
      <c r="N1020" s="11">
        <v>111.1</v>
      </c>
      <c r="O1020" s="11">
        <v>93.33</v>
      </c>
      <c r="P1020" s="11">
        <v>94.24</v>
      </c>
      <c r="Q1020" s="11" t="s">
        <v>4</v>
      </c>
      <c r="R1020" s="11">
        <f t="shared" si="1"/>
        <v>0</v>
      </c>
      <c r="S1020" s="11" t="s">
        <v>5</v>
      </c>
      <c r="T1020" s="11">
        <f t="shared" si="2"/>
        <v>0</v>
      </c>
      <c r="U1020" s="11" t="s">
        <v>6</v>
      </c>
      <c r="V1020" s="11" t="s">
        <v>6</v>
      </c>
    </row>
    <row r="1021" spans="1:22" ht="15.75" hidden="1" customHeight="1" x14ac:dyDescent="0.2">
      <c r="A1021" s="11" t="s">
        <v>3095</v>
      </c>
      <c r="B1021" s="11" t="s">
        <v>20</v>
      </c>
      <c r="C1021" s="11" t="s">
        <v>21</v>
      </c>
      <c r="D1021" s="12">
        <v>45514</v>
      </c>
      <c r="E1021" s="12" t="str">
        <f t="shared" si="0"/>
        <v>2024</v>
      </c>
      <c r="F1021" s="11" t="s">
        <v>93</v>
      </c>
      <c r="G1021" s="11">
        <v>21.4</v>
      </c>
      <c r="H1021" s="11">
        <v>39.64</v>
      </c>
      <c r="I1021" s="11">
        <v>267</v>
      </c>
      <c r="J1021" s="11">
        <v>47.7</v>
      </c>
      <c r="K1021" s="11">
        <v>6.94</v>
      </c>
      <c r="L1021" s="11">
        <v>98.79</v>
      </c>
      <c r="M1021" s="11">
        <v>6.85</v>
      </c>
      <c r="N1021" s="11">
        <v>143.1</v>
      </c>
      <c r="O1021" s="11">
        <v>82.85</v>
      </c>
      <c r="P1021" s="11">
        <v>94.24</v>
      </c>
      <c r="Q1021" s="11" t="s">
        <v>4</v>
      </c>
      <c r="R1021" s="11">
        <f t="shared" si="1"/>
        <v>0</v>
      </c>
      <c r="S1021" s="11" t="s">
        <v>5</v>
      </c>
      <c r="T1021" s="11">
        <f t="shared" si="2"/>
        <v>0</v>
      </c>
      <c r="U1021" s="11" t="s">
        <v>6</v>
      </c>
      <c r="V1021" s="11" t="s">
        <v>6</v>
      </c>
    </row>
    <row r="1022" spans="1:22" ht="15.75" customHeight="1" x14ac:dyDescent="0.2">
      <c r="A1022" s="11" t="s">
        <v>1032</v>
      </c>
      <c r="B1022" s="11" t="s">
        <v>1</v>
      </c>
      <c r="C1022" s="13" t="s">
        <v>35</v>
      </c>
      <c r="D1022" s="12">
        <v>45321</v>
      </c>
      <c r="E1022" s="12" t="str">
        <f t="shared" si="0"/>
        <v>2024</v>
      </c>
      <c r="F1022" s="11" t="s">
        <v>23</v>
      </c>
      <c r="G1022" s="11">
        <v>23.31</v>
      </c>
      <c r="H1022" s="11">
        <v>43.44</v>
      </c>
      <c r="I1022" s="11">
        <v>336</v>
      </c>
      <c r="J1022" s="11">
        <v>42.3</v>
      </c>
      <c r="K1022" s="11">
        <v>6.35</v>
      </c>
      <c r="L1022" s="11">
        <v>98.69</v>
      </c>
      <c r="M1022" s="11">
        <v>6.97</v>
      </c>
      <c r="N1022" s="11">
        <v>125.6</v>
      </c>
      <c r="O1022" s="11">
        <v>87.88</v>
      </c>
      <c r="P1022" s="11">
        <v>94.57</v>
      </c>
      <c r="Q1022" s="11" t="s">
        <v>4</v>
      </c>
      <c r="R1022" s="11">
        <f t="shared" si="1"/>
        <v>0</v>
      </c>
      <c r="S1022" s="11" t="s">
        <v>5</v>
      </c>
      <c r="T1022" s="11">
        <f t="shared" si="2"/>
        <v>0</v>
      </c>
      <c r="U1022" s="11" t="s">
        <v>6</v>
      </c>
      <c r="V1022" s="11" t="s">
        <v>6</v>
      </c>
    </row>
    <row r="1023" spans="1:22" ht="15.75" hidden="1" customHeight="1" x14ac:dyDescent="0.2">
      <c r="A1023" s="11" t="s">
        <v>569</v>
      </c>
      <c r="B1023" s="11" t="s">
        <v>34</v>
      </c>
      <c r="C1023" s="11" t="s">
        <v>21</v>
      </c>
      <c r="D1023" s="12">
        <v>45794</v>
      </c>
      <c r="E1023" s="12" t="str">
        <f t="shared" si="0"/>
        <v>2025</v>
      </c>
      <c r="F1023" s="11" t="s">
        <v>37</v>
      </c>
      <c r="G1023" s="11">
        <v>23.33</v>
      </c>
      <c r="H1023" s="11">
        <v>38.35</v>
      </c>
      <c r="I1023" s="11">
        <v>315</v>
      </c>
      <c r="J1023" s="11">
        <v>43.7</v>
      </c>
      <c r="K1023" s="11">
        <v>7.42</v>
      </c>
      <c r="L1023" s="11">
        <v>99.01</v>
      </c>
      <c r="M1023" s="11">
        <v>7.06</v>
      </c>
      <c r="N1023" s="11">
        <v>110.7</v>
      </c>
      <c r="O1023" s="11">
        <v>83.11</v>
      </c>
      <c r="P1023" s="11">
        <v>94.22</v>
      </c>
      <c r="Q1023" s="11" t="s">
        <v>4</v>
      </c>
      <c r="R1023" s="11">
        <f t="shared" si="1"/>
        <v>0</v>
      </c>
      <c r="S1023" s="11" t="s">
        <v>5</v>
      </c>
      <c r="T1023" s="11">
        <f t="shared" si="2"/>
        <v>0</v>
      </c>
      <c r="U1023" s="11" t="s">
        <v>6</v>
      </c>
      <c r="V1023" s="11" t="s">
        <v>6</v>
      </c>
    </row>
    <row r="1024" spans="1:22" ht="15.75" hidden="1" customHeight="1" x14ac:dyDescent="0.2">
      <c r="A1024" s="11" t="s">
        <v>2190</v>
      </c>
      <c r="B1024" s="11" t="s">
        <v>20</v>
      </c>
      <c r="C1024" s="13" t="s">
        <v>35</v>
      </c>
      <c r="D1024" s="12">
        <v>45901</v>
      </c>
      <c r="E1024" s="12" t="str">
        <f t="shared" si="0"/>
        <v>2025</v>
      </c>
      <c r="F1024" s="11" t="s">
        <v>93</v>
      </c>
      <c r="G1024" s="11">
        <v>20.65</v>
      </c>
      <c r="H1024" s="11">
        <v>30.23</v>
      </c>
      <c r="I1024" s="11">
        <v>284</v>
      </c>
      <c r="J1024" s="11">
        <v>52.3</v>
      </c>
      <c r="K1024" s="11">
        <v>8.32</v>
      </c>
      <c r="L1024" s="11">
        <v>99.04</v>
      </c>
      <c r="M1024" s="11">
        <v>6.83</v>
      </c>
      <c r="N1024" s="11">
        <v>149.9</v>
      </c>
      <c r="O1024" s="11">
        <v>83.86</v>
      </c>
      <c r="P1024" s="11">
        <v>94.22</v>
      </c>
      <c r="Q1024" s="11" t="s">
        <v>4</v>
      </c>
      <c r="R1024" s="11">
        <f t="shared" si="1"/>
        <v>0</v>
      </c>
      <c r="S1024" s="11" t="s">
        <v>5</v>
      </c>
      <c r="T1024" s="11">
        <f t="shared" si="2"/>
        <v>0</v>
      </c>
      <c r="U1024" s="11" t="s">
        <v>6</v>
      </c>
      <c r="V1024" s="11" t="s">
        <v>6</v>
      </c>
    </row>
    <row r="1025" spans="1:22" ht="15.75" hidden="1" customHeight="1" x14ac:dyDescent="0.2">
      <c r="A1025" s="11" t="s">
        <v>2254</v>
      </c>
      <c r="B1025" s="11" t="s">
        <v>20</v>
      </c>
      <c r="C1025" s="11" t="s">
        <v>35</v>
      </c>
      <c r="D1025" s="12">
        <v>45784</v>
      </c>
      <c r="E1025" s="12" t="str">
        <f t="shared" si="0"/>
        <v>2025</v>
      </c>
      <c r="F1025" s="11" t="s">
        <v>93</v>
      </c>
      <c r="G1025" s="11">
        <v>22.92</v>
      </c>
      <c r="H1025" s="11">
        <v>36.4</v>
      </c>
      <c r="I1025" s="11">
        <v>307</v>
      </c>
      <c r="J1025" s="11">
        <v>46.4</v>
      </c>
      <c r="K1025" s="11">
        <v>8.11</v>
      </c>
      <c r="L1025" s="11">
        <v>98.98</v>
      </c>
      <c r="M1025" s="11">
        <v>7.04</v>
      </c>
      <c r="N1025" s="11">
        <v>136.19999999999999</v>
      </c>
      <c r="O1025" s="11">
        <v>83.54</v>
      </c>
      <c r="P1025" s="11">
        <v>94.22</v>
      </c>
      <c r="Q1025" s="11" t="s">
        <v>4</v>
      </c>
      <c r="R1025" s="11">
        <f t="shared" si="1"/>
        <v>0</v>
      </c>
      <c r="S1025" s="11" t="s">
        <v>5</v>
      </c>
      <c r="T1025" s="11">
        <f t="shared" si="2"/>
        <v>0</v>
      </c>
      <c r="U1025" s="11" t="s">
        <v>6</v>
      </c>
      <c r="V1025" s="11" t="s">
        <v>6</v>
      </c>
    </row>
    <row r="1026" spans="1:22" ht="15.75" hidden="1" customHeight="1" x14ac:dyDescent="0.2">
      <c r="A1026" s="11" t="s">
        <v>2588</v>
      </c>
      <c r="B1026" s="11" t="s">
        <v>20</v>
      </c>
      <c r="C1026" s="11" t="s">
        <v>47</v>
      </c>
      <c r="D1026" s="12">
        <v>45473</v>
      </c>
      <c r="E1026" s="12" t="str">
        <f t="shared" si="0"/>
        <v>2024</v>
      </c>
      <c r="F1026" s="11" t="s">
        <v>93</v>
      </c>
      <c r="G1026" s="11">
        <v>23.04</v>
      </c>
      <c r="H1026" s="11">
        <v>40.33</v>
      </c>
      <c r="I1026" s="11">
        <v>313</v>
      </c>
      <c r="J1026" s="11">
        <v>47</v>
      </c>
      <c r="K1026" s="11">
        <v>8.85</v>
      </c>
      <c r="L1026" s="11">
        <v>98.72</v>
      </c>
      <c r="M1026" s="11">
        <v>7.09</v>
      </c>
      <c r="N1026" s="11">
        <v>148.5</v>
      </c>
      <c r="O1026" s="11">
        <v>83.71</v>
      </c>
      <c r="P1026" s="11">
        <v>94.22</v>
      </c>
      <c r="Q1026" s="11" t="s">
        <v>4</v>
      </c>
      <c r="R1026" s="11">
        <f t="shared" si="1"/>
        <v>0</v>
      </c>
      <c r="S1026" s="11" t="s">
        <v>50</v>
      </c>
      <c r="T1026" s="11">
        <f t="shared" si="2"/>
        <v>1</v>
      </c>
      <c r="U1026" s="11" t="s">
        <v>243</v>
      </c>
      <c r="V1026" s="11" t="s">
        <v>52</v>
      </c>
    </row>
    <row r="1027" spans="1:22" ht="15.75" hidden="1" customHeight="1" x14ac:dyDescent="0.2">
      <c r="A1027" s="11" t="s">
        <v>2675</v>
      </c>
      <c r="B1027" s="11" t="s">
        <v>58</v>
      </c>
      <c r="C1027" s="11" t="s">
        <v>21</v>
      </c>
      <c r="D1027" s="12">
        <v>45773</v>
      </c>
      <c r="E1027" s="12" t="str">
        <f t="shared" si="0"/>
        <v>2025</v>
      </c>
      <c r="F1027" s="11" t="s">
        <v>37</v>
      </c>
      <c r="G1027" s="11">
        <v>23.41</v>
      </c>
      <c r="H1027" s="11">
        <v>40.79</v>
      </c>
      <c r="I1027" s="11">
        <v>297</v>
      </c>
      <c r="J1027" s="11">
        <v>45.2</v>
      </c>
      <c r="K1027" s="11">
        <v>7.07</v>
      </c>
      <c r="L1027" s="11">
        <v>98.84</v>
      </c>
      <c r="M1027" s="11">
        <v>6.79</v>
      </c>
      <c r="N1027" s="11">
        <v>136.5</v>
      </c>
      <c r="O1027" s="11">
        <v>85.19</v>
      </c>
      <c r="P1027" s="11">
        <v>94.22</v>
      </c>
      <c r="Q1027" s="11" t="s">
        <v>4</v>
      </c>
      <c r="R1027" s="11">
        <f t="shared" si="1"/>
        <v>0</v>
      </c>
      <c r="S1027" s="11" t="s">
        <v>5</v>
      </c>
      <c r="T1027" s="11">
        <f t="shared" si="2"/>
        <v>0</v>
      </c>
      <c r="U1027" s="11" t="s">
        <v>6</v>
      </c>
      <c r="V1027" s="11" t="s">
        <v>6</v>
      </c>
    </row>
    <row r="1028" spans="1:22" ht="15.75" customHeight="1" x14ac:dyDescent="0.2">
      <c r="A1028" s="11" t="s">
        <v>1562</v>
      </c>
      <c r="B1028" s="11" t="s">
        <v>1</v>
      </c>
      <c r="C1028" s="11" t="s">
        <v>47</v>
      </c>
      <c r="D1028" s="12">
        <v>45833</v>
      </c>
      <c r="E1028" s="12" t="str">
        <f t="shared" si="0"/>
        <v>2025</v>
      </c>
      <c r="F1028" s="11" t="s">
        <v>37</v>
      </c>
      <c r="G1028" s="11">
        <v>22.29</v>
      </c>
      <c r="H1028" s="11">
        <v>40.57</v>
      </c>
      <c r="I1028" s="11">
        <v>362</v>
      </c>
      <c r="J1028" s="11">
        <v>35.200000000000003</v>
      </c>
      <c r="K1028" s="11">
        <v>6.72</v>
      </c>
      <c r="L1028" s="11">
        <v>98.82</v>
      </c>
      <c r="M1028" s="11">
        <v>6.69</v>
      </c>
      <c r="N1028" s="11">
        <v>107.8</v>
      </c>
      <c r="O1028" s="11">
        <v>92.26</v>
      </c>
      <c r="P1028" s="11">
        <v>94.57</v>
      </c>
      <c r="Q1028" s="11" t="s">
        <v>4</v>
      </c>
      <c r="R1028" s="11">
        <f t="shared" si="1"/>
        <v>0</v>
      </c>
      <c r="S1028" s="11" t="s">
        <v>5</v>
      </c>
      <c r="T1028" s="11">
        <f t="shared" si="2"/>
        <v>0</v>
      </c>
      <c r="U1028" s="11" t="s">
        <v>6</v>
      </c>
      <c r="V1028" s="11" t="s">
        <v>6</v>
      </c>
    </row>
    <row r="1029" spans="1:22" ht="15.75" customHeight="1" x14ac:dyDescent="0.2">
      <c r="A1029" s="11" t="s">
        <v>2983</v>
      </c>
      <c r="B1029" s="11" t="s">
        <v>1</v>
      </c>
      <c r="C1029" s="11" t="s">
        <v>47</v>
      </c>
      <c r="D1029" s="12">
        <v>45710</v>
      </c>
      <c r="E1029" s="12" t="str">
        <f t="shared" si="0"/>
        <v>2025</v>
      </c>
      <c r="F1029" s="11" t="s">
        <v>3</v>
      </c>
      <c r="G1029" s="11">
        <v>21.68</v>
      </c>
      <c r="H1029" s="11">
        <v>43.86</v>
      </c>
      <c r="I1029" s="11">
        <v>371</v>
      </c>
      <c r="J1029" s="11">
        <v>37.6</v>
      </c>
      <c r="K1029" s="11">
        <v>7.47</v>
      </c>
      <c r="L1029" s="11">
        <v>99.06</v>
      </c>
      <c r="M1029" s="11">
        <v>6.84</v>
      </c>
      <c r="N1029" s="11">
        <v>108.1</v>
      </c>
      <c r="O1029" s="11">
        <v>88.14</v>
      </c>
      <c r="P1029" s="11">
        <v>94.57</v>
      </c>
      <c r="Q1029" s="11" t="s">
        <v>4</v>
      </c>
      <c r="R1029" s="11">
        <f t="shared" si="1"/>
        <v>0</v>
      </c>
      <c r="S1029" s="11" t="s">
        <v>5</v>
      </c>
      <c r="T1029" s="11">
        <f t="shared" si="2"/>
        <v>0</v>
      </c>
      <c r="U1029" s="11" t="s">
        <v>6</v>
      </c>
      <c r="V1029" s="11" t="s">
        <v>6</v>
      </c>
    </row>
    <row r="1030" spans="1:22" ht="15.75" hidden="1" customHeight="1" x14ac:dyDescent="0.2">
      <c r="A1030" s="11" t="s">
        <v>2012</v>
      </c>
      <c r="B1030" s="11" t="s">
        <v>58</v>
      </c>
      <c r="C1030" s="11" t="s">
        <v>35</v>
      </c>
      <c r="D1030" s="12">
        <v>45434</v>
      </c>
      <c r="E1030" s="12" t="str">
        <f t="shared" si="0"/>
        <v>2024</v>
      </c>
      <c r="F1030" s="11" t="s">
        <v>23</v>
      </c>
      <c r="G1030" s="11">
        <v>21.47</v>
      </c>
      <c r="H1030" s="11">
        <v>37.909999999999997</v>
      </c>
      <c r="I1030" s="11">
        <v>336</v>
      </c>
      <c r="J1030" s="11">
        <v>35.1</v>
      </c>
      <c r="K1030" s="11">
        <v>6.26</v>
      </c>
      <c r="L1030" s="11">
        <v>98.95</v>
      </c>
      <c r="M1030" s="11">
        <v>6.82</v>
      </c>
      <c r="N1030" s="11">
        <v>127.9</v>
      </c>
      <c r="O1030" s="11">
        <v>85.43</v>
      </c>
      <c r="P1030" s="11">
        <v>94.21</v>
      </c>
      <c r="Q1030" s="11" t="s">
        <v>4</v>
      </c>
      <c r="R1030" s="11">
        <f t="shared" si="1"/>
        <v>0</v>
      </c>
      <c r="S1030" s="11" t="s">
        <v>5</v>
      </c>
      <c r="T1030" s="11">
        <f t="shared" si="2"/>
        <v>0</v>
      </c>
      <c r="U1030" s="11" t="s">
        <v>6</v>
      </c>
      <c r="V1030" s="11" t="s">
        <v>6</v>
      </c>
    </row>
    <row r="1031" spans="1:22" ht="15.75" hidden="1" customHeight="1" x14ac:dyDescent="0.2">
      <c r="A1031" s="11" t="s">
        <v>2580</v>
      </c>
      <c r="B1031" s="11" t="s">
        <v>20</v>
      </c>
      <c r="C1031" s="11" t="s">
        <v>35</v>
      </c>
      <c r="D1031" s="12">
        <v>45602</v>
      </c>
      <c r="E1031" s="12" t="str">
        <f t="shared" si="0"/>
        <v>2024</v>
      </c>
      <c r="F1031" s="11" t="s">
        <v>3</v>
      </c>
      <c r="G1031" s="11">
        <v>21.44</v>
      </c>
      <c r="H1031" s="11">
        <v>41.86</v>
      </c>
      <c r="I1031" s="11">
        <v>312</v>
      </c>
      <c r="J1031" s="11">
        <v>50.3</v>
      </c>
      <c r="K1031" s="11">
        <v>9.01</v>
      </c>
      <c r="L1031" s="11">
        <v>99.28</v>
      </c>
      <c r="M1031" s="11">
        <v>7.06</v>
      </c>
      <c r="N1031" s="11">
        <v>152.80000000000001</v>
      </c>
      <c r="O1031" s="11">
        <v>85</v>
      </c>
      <c r="P1031" s="11">
        <v>94.21</v>
      </c>
      <c r="Q1031" s="11" t="s">
        <v>4</v>
      </c>
      <c r="R1031" s="11">
        <f t="shared" si="1"/>
        <v>0</v>
      </c>
      <c r="S1031" s="11" t="s">
        <v>5</v>
      </c>
      <c r="T1031" s="11">
        <f t="shared" si="2"/>
        <v>0</v>
      </c>
      <c r="U1031" s="11" t="s">
        <v>6</v>
      </c>
      <c r="V1031" s="11" t="s">
        <v>6</v>
      </c>
    </row>
    <row r="1032" spans="1:22" ht="15.75" hidden="1" customHeight="1" x14ac:dyDescent="0.2">
      <c r="A1032" s="11" t="s">
        <v>571</v>
      </c>
      <c r="B1032" s="11" t="s">
        <v>34</v>
      </c>
      <c r="C1032" s="13" t="s">
        <v>35</v>
      </c>
      <c r="D1032" s="12">
        <v>45991</v>
      </c>
      <c r="E1032" s="12" t="str">
        <f t="shared" si="0"/>
        <v>2025</v>
      </c>
      <c r="F1032" s="11" t="s">
        <v>23</v>
      </c>
      <c r="G1032" s="11">
        <v>22.46</v>
      </c>
      <c r="H1032" s="11">
        <v>40.26</v>
      </c>
      <c r="I1032" s="11">
        <v>307</v>
      </c>
      <c r="J1032" s="11">
        <v>42.8</v>
      </c>
      <c r="K1032" s="11">
        <v>7.14</v>
      </c>
      <c r="L1032" s="11">
        <v>99.5</v>
      </c>
      <c r="M1032" s="11">
        <v>7.05</v>
      </c>
      <c r="N1032" s="11">
        <v>137</v>
      </c>
      <c r="O1032" s="11">
        <v>88.71</v>
      </c>
      <c r="P1032" s="11">
        <v>94.21</v>
      </c>
      <c r="Q1032" s="11" t="s">
        <v>4</v>
      </c>
      <c r="R1032" s="11">
        <f t="shared" si="1"/>
        <v>0</v>
      </c>
      <c r="S1032" s="11" t="s">
        <v>5</v>
      </c>
      <c r="T1032" s="11">
        <f t="shared" si="2"/>
        <v>0</v>
      </c>
      <c r="U1032" s="11" t="s">
        <v>6</v>
      </c>
      <c r="V1032" s="11" t="s">
        <v>6</v>
      </c>
    </row>
    <row r="1033" spans="1:22" ht="15.75" hidden="1" customHeight="1" x14ac:dyDescent="0.2">
      <c r="A1033" s="11" t="s">
        <v>573</v>
      </c>
      <c r="B1033" s="11" t="s">
        <v>34</v>
      </c>
      <c r="C1033" s="11" t="s">
        <v>21</v>
      </c>
      <c r="D1033" s="12">
        <v>45354</v>
      </c>
      <c r="E1033" s="12" t="str">
        <f t="shared" si="0"/>
        <v>2024</v>
      </c>
      <c r="F1033" s="11" t="s">
        <v>93</v>
      </c>
      <c r="G1033" s="11">
        <v>22.7</v>
      </c>
      <c r="H1033" s="11">
        <v>53.77</v>
      </c>
      <c r="I1033" s="11">
        <v>315</v>
      </c>
      <c r="J1033" s="11">
        <v>50.8</v>
      </c>
      <c r="K1033" s="11">
        <v>7.11</v>
      </c>
      <c r="L1033" s="11">
        <v>98.8</v>
      </c>
      <c r="M1033" s="11">
        <v>6.95</v>
      </c>
      <c r="N1033" s="11">
        <v>130.19999999999999</v>
      </c>
      <c r="O1033" s="11">
        <v>81.89</v>
      </c>
      <c r="P1033" s="11">
        <v>94.21</v>
      </c>
      <c r="Q1033" s="11" t="s">
        <v>4</v>
      </c>
      <c r="R1033" s="11">
        <f t="shared" si="1"/>
        <v>0</v>
      </c>
      <c r="S1033" s="11" t="s">
        <v>50</v>
      </c>
      <c r="T1033" s="11">
        <f t="shared" si="2"/>
        <v>1</v>
      </c>
      <c r="U1033" s="11" t="s">
        <v>153</v>
      </c>
      <c r="V1033" s="11" t="s">
        <v>52</v>
      </c>
    </row>
    <row r="1034" spans="1:22" ht="15.75" hidden="1" customHeight="1" x14ac:dyDescent="0.2">
      <c r="A1034" s="11" t="s">
        <v>1866</v>
      </c>
      <c r="B1034" s="11" t="s">
        <v>58</v>
      </c>
      <c r="C1034" s="11" t="s">
        <v>21</v>
      </c>
      <c r="D1034" s="12">
        <v>45817</v>
      </c>
      <c r="E1034" s="12" t="str">
        <f t="shared" si="0"/>
        <v>2025</v>
      </c>
      <c r="F1034" s="11" t="s">
        <v>37</v>
      </c>
      <c r="G1034" s="11">
        <v>20.71</v>
      </c>
      <c r="H1034" s="11">
        <v>42.88</v>
      </c>
      <c r="I1034" s="11">
        <v>334</v>
      </c>
      <c r="J1034" s="11">
        <v>45.6</v>
      </c>
      <c r="K1034" s="11">
        <v>6.58</v>
      </c>
      <c r="L1034" s="11">
        <v>99.07</v>
      </c>
      <c r="M1034" s="11">
        <v>6.74</v>
      </c>
      <c r="N1034" s="11">
        <v>132.4</v>
      </c>
      <c r="O1034" s="11">
        <v>86.82</v>
      </c>
      <c r="P1034" s="11">
        <v>94.2</v>
      </c>
      <c r="Q1034" s="11" t="s">
        <v>4</v>
      </c>
      <c r="R1034" s="11">
        <f t="shared" si="1"/>
        <v>0</v>
      </c>
      <c r="S1034" s="11" t="s">
        <v>5</v>
      </c>
      <c r="T1034" s="11">
        <f t="shared" si="2"/>
        <v>0</v>
      </c>
      <c r="U1034" s="11" t="s">
        <v>6</v>
      </c>
      <c r="V1034" s="11" t="s">
        <v>6</v>
      </c>
    </row>
    <row r="1035" spans="1:22" ht="15.75" customHeight="1" x14ac:dyDescent="0.2">
      <c r="A1035" s="11" t="s">
        <v>1623</v>
      </c>
      <c r="B1035" s="11" t="s">
        <v>1</v>
      </c>
      <c r="C1035" s="11" t="s">
        <v>47</v>
      </c>
      <c r="D1035" s="12">
        <v>45636</v>
      </c>
      <c r="E1035" s="12" t="str">
        <f t="shared" si="0"/>
        <v>2024</v>
      </c>
      <c r="F1035" s="11" t="s">
        <v>23</v>
      </c>
      <c r="G1035" s="11">
        <v>22.98</v>
      </c>
      <c r="H1035" s="11">
        <v>44.28</v>
      </c>
      <c r="I1035" s="11">
        <v>329</v>
      </c>
      <c r="J1035" s="11">
        <v>41.1</v>
      </c>
      <c r="K1035" s="11">
        <v>6.08</v>
      </c>
      <c r="L1035" s="11">
        <v>99.14</v>
      </c>
      <c r="M1035" s="11">
        <v>6.81</v>
      </c>
      <c r="N1035" s="11">
        <v>123.9</v>
      </c>
      <c r="O1035" s="11">
        <v>88.44</v>
      </c>
      <c r="P1035" s="11">
        <v>94.58</v>
      </c>
      <c r="Q1035" s="11" t="s">
        <v>4</v>
      </c>
      <c r="R1035" s="11">
        <f t="shared" si="1"/>
        <v>0</v>
      </c>
      <c r="S1035" s="11" t="s">
        <v>5</v>
      </c>
      <c r="T1035" s="11">
        <f t="shared" si="2"/>
        <v>0</v>
      </c>
      <c r="U1035" s="11" t="s">
        <v>6</v>
      </c>
      <c r="V1035" s="11" t="s">
        <v>6</v>
      </c>
    </row>
    <row r="1036" spans="1:22" ht="15.75" customHeight="1" x14ac:dyDescent="0.2">
      <c r="A1036" s="11" t="s">
        <v>1872</v>
      </c>
      <c r="B1036" s="11" t="s">
        <v>1</v>
      </c>
      <c r="C1036" s="11" t="s">
        <v>47</v>
      </c>
      <c r="D1036" s="12">
        <v>45724</v>
      </c>
      <c r="E1036" s="12" t="str">
        <f t="shared" si="0"/>
        <v>2025</v>
      </c>
      <c r="F1036" s="11" t="s">
        <v>23</v>
      </c>
      <c r="G1036" s="11">
        <v>22.26</v>
      </c>
      <c r="H1036" s="11">
        <v>48.17</v>
      </c>
      <c r="I1036" s="11">
        <v>318</v>
      </c>
      <c r="J1036" s="11">
        <v>39.1</v>
      </c>
      <c r="K1036" s="11">
        <v>6.25</v>
      </c>
      <c r="L1036" s="11">
        <v>99.03</v>
      </c>
      <c r="M1036" s="11">
        <v>6.61</v>
      </c>
      <c r="N1036" s="11">
        <v>134.9</v>
      </c>
      <c r="O1036" s="11">
        <v>86.11</v>
      </c>
      <c r="P1036" s="11">
        <v>94.59</v>
      </c>
      <c r="Q1036" s="11" t="s">
        <v>4</v>
      </c>
      <c r="R1036" s="11">
        <f t="shared" si="1"/>
        <v>0</v>
      </c>
      <c r="S1036" s="11" t="s">
        <v>5</v>
      </c>
      <c r="T1036" s="11">
        <f t="shared" si="2"/>
        <v>0</v>
      </c>
      <c r="U1036" s="11" t="s">
        <v>6</v>
      </c>
      <c r="V1036" s="11" t="s">
        <v>6</v>
      </c>
    </row>
    <row r="1037" spans="1:22" ht="15.75" customHeight="1" x14ac:dyDescent="0.2">
      <c r="A1037" s="11" t="s">
        <v>2405</v>
      </c>
      <c r="B1037" s="11" t="s">
        <v>1</v>
      </c>
      <c r="C1037" s="11" t="s">
        <v>35</v>
      </c>
      <c r="D1037" s="12">
        <v>45923</v>
      </c>
      <c r="E1037" s="12" t="str">
        <f t="shared" si="0"/>
        <v>2025</v>
      </c>
      <c r="F1037" s="11" t="s">
        <v>93</v>
      </c>
      <c r="G1037" s="11">
        <v>23.23</v>
      </c>
      <c r="H1037" s="11">
        <v>47.68</v>
      </c>
      <c r="I1037" s="11">
        <v>356</v>
      </c>
      <c r="J1037" s="11">
        <v>41.1</v>
      </c>
      <c r="K1037" s="11">
        <v>6.82</v>
      </c>
      <c r="L1037" s="11">
        <v>99.14</v>
      </c>
      <c r="M1037" s="11">
        <v>6.8</v>
      </c>
      <c r="N1037" s="11">
        <v>117.7</v>
      </c>
      <c r="O1037" s="11">
        <v>89.6</v>
      </c>
      <c r="P1037" s="11">
        <v>94.59</v>
      </c>
      <c r="Q1037" s="11" t="s">
        <v>4</v>
      </c>
      <c r="R1037" s="11">
        <f t="shared" si="1"/>
        <v>0</v>
      </c>
      <c r="S1037" s="11" t="s">
        <v>5</v>
      </c>
      <c r="T1037" s="11">
        <f t="shared" si="2"/>
        <v>0</v>
      </c>
      <c r="U1037" s="11" t="s">
        <v>6</v>
      </c>
      <c r="V1037" s="11" t="s">
        <v>6</v>
      </c>
    </row>
    <row r="1038" spans="1:22" ht="15.75" hidden="1" customHeight="1" x14ac:dyDescent="0.2">
      <c r="A1038" s="11" t="s">
        <v>574</v>
      </c>
      <c r="B1038" s="11" t="s">
        <v>34</v>
      </c>
      <c r="C1038" s="11" t="s">
        <v>35</v>
      </c>
      <c r="D1038" s="12">
        <v>45870</v>
      </c>
      <c r="E1038" s="12" t="str">
        <f t="shared" si="0"/>
        <v>2025</v>
      </c>
      <c r="F1038" s="11" t="s">
        <v>23</v>
      </c>
      <c r="G1038" s="11">
        <v>20.57</v>
      </c>
      <c r="H1038" s="11">
        <v>37.61</v>
      </c>
      <c r="I1038" s="11">
        <v>310</v>
      </c>
      <c r="J1038" s="11">
        <v>37.700000000000003</v>
      </c>
      <c r="K1038" s="11">
        <v>7.47</v>
      </c>
      <c r="L1038" s="11">
        <v>99.15</v>
      </c>
      <c r="M1038" s="11">
        <v>6.82</v>
      </c>
      <c r="N1038" s="11">
        <v>125.3</v>
      </c>
      <c r="O1038" s="11">
        <v>89.57</v>
      </c>
      <c r="P1038" s="11">
        <v>94.2</v>
      </c>
      <c r="Q1038" s="11" t="s">
        <v>4</v>
      </c>
      <c r="R1038" s="11">
        <f t="shared" si="1"/>
        <v>0</v>
      </c>
      <c r="S1038" s="11" t="s">
        <v>50</v>
      </c>
      <c r="T1038" s="11">
        <f t="shared" si="2"/>
        <v>1</v>
      </c>
      <c r="U1038" s="11" t="s">
        <v>243</v>
      </c>
      <c r="V1038" s="11" t="s">
        <v>89</v>
      </c>
    </row>
    <row r="1039" spans="1:22" ht="15.75" hidden="1" customHeight="1" x14ac:dyDescent="0.2">
      <c r="A1039" s="11" t="s">
        <v>2196</v>
      </c>
      <c r="B1039" s="11" t="s">
        <v>58</v>
      </c>
      <c r="C1039" s="13" t="s">
        <v>35</v>
      </c>
      <c r="D1039" s="12">
        <v>45474</v>
      </c>
      <c r="E1039" s="12" t="str">
        <f t="shared" si="0"/>
        <v>2024</v>
      </c>
      <c r="F1039" s="11" t="s">
        <v>93</v>
      </c>
      <c r="G1039" s="11">
        <v>22.6</v>
      </c>
      <c r="H1039" s="11">
        <v>43.16</v>
      </c>
      <c r="I1039" s="11">
        <v>312</v>
      </c>
      <c r="J1039" s="11">
        <v>38.200000000000003</v>
      </c>
      <c r="K1039" s="11">
        <v>7.24</v>
      </c>
      <c r="L1039" s="11">
        <v>99.13</v>
      </c>
      <c r="M1039" s="11">
        <v>6.91</v>
      </c>
      <c r="N1039" s="11">
        <v>124.1</v>
      </c>
      <c r="O1039" s="11">
        <v>89.59</v>
      </c>
      <c r="P1039" s="11">
        <v>94.2</v>
      </c>
      <c r="Q1039" s="11" t="s">
        <v>4</v>
      </c>
      <c r="R1039" s="11">
        <f t="shared" si="1"/>
        <v>0</v>
      </c>
      <c r="S1039" s="11" t="s">
        <v>5</v>
      </c>
      <c r="T1039" s="11">
        <f t="shared" si="2"/>
        <v>0</v>
      </c>
      <c r="U1039" s="11" t="s">
        <v>6</v>
      </c>
      <c r="V1039" s="11" t="s">
        <v>6</v>
      </c>
    </row>
    <row r="1040" spans="1:22" ht="15.75" customHeight="1" x14ac:dyDescent="0.2">
      <c r="A1040" s="11" t="s">
        <v>2641</v>
      </c>
      <c r="B1040" s="11" t="s">
        <v>1</v>
      </c>
      <c r="C1040" s="11" t="s">
        <v>47</v>
      </c>
      <c r="D1040" s="12">
        <v>45614</v>
      </c>
      <c r="E1040" s="12" t="str">
        <f t="shared" si="0"/>
        <v>2024</v>
      </c>
      <c r="F1040" s="11" t="s">
        <v>37</v>
      </c>
      <c r="G1040" s="11">
        <v>22.87</v>
      </c>
      <c r="H1040" s="11">
        <v>50.26</v>
      </c>
      <c r="I1040" s="11">
        <v>348</v>
      </c>
      <c r="J1040" s="11">
        <v>53.4</v>
      </c>
      <c r="K1040" s="11">
        <v>6.63</v>
      </c>
      <c r="L1040" s="11">
        <v>99.13</v>
      </c>
      <c r="M1040" s="11">
        <v>6.89</v>
      </c>
      <c r="N1040" s="11">
        <v>148</v>
      </c>
      <c r="O1040" s="11">
        <v>86.03</v>
      </c>
      <c r="P1040" s="11">
        <v>94.59</v>
      </c>
      <c r="Q1040" s="11" t="s">
        <v>4</v>
      </c>
      <c r="R1040" s="11">
        <f t="shared" si="1"/>
        <v>0</v>
      </c>
      <c r="S1040" s="11" t="s">
        <v>5</v>
      </c>
      <c r="T1040" s="11">
        <f t="shared" si="2"/>
        <v>0</v>
      </c>
      <c r="U1040" s="11" t="s">
        <v>6</v>
      </c>
      <c r="V1040" s="11" t="s">
        <v>6</v>
      </c>
    </row>
    <row r="1041" spans="1:22" ht="15.75" hidden="1" customHeight="1" x14ac:dyDescent="0.2">
      <c r="A1041" s="11" t="s">
        <v>575</v>
      </c>
      <c r="B1041" s="11" t="s">
        <v>34</v>
      </c>
      <c r="C1041" s="11" t="s">
        <v>35</v>
      </c>
      <c r="D1041" s="12">
        <v>45330</v>
      </c>
      <c r="E1041" s="12" t="str">
        <f t="shared" si="0"/>
        <v>2024</v>
      </c>
      <c r="F1041" s="11" t="s">
        <v>37</v>
      </c>
      <c r="G1041" s="11">
        <v>21.46</v>
      </c>
      <c r="H1041" s="11">
        <v>51.69</v>
      </c>
      <c r="I1041" s="11">
        <v>286</v>
      </c>
      <c r="J1041" s="11">
        <v>43.4</v>
      </c>
      <c r="K1041" s="11">
        <v>6.83</v>
      </c>
      <c r="L1041" s="14"/>
      <c r="M1041" s="11">
        <v>7.12</v>
      </c>
      <c r="N1041" s="11">
        <v>118.5</v>
      </c>
      <c r="O1041" s="11">
        <v>87.44</v>
      </c>
      <c r="P1041" s="11">
        <v>94.2</v>
      </c>
      <c r="Q1041" s="11" t="s">
        <v>4</v>
      </c>
      <c r="R1041" s="11">
        <f t="shared" si="1"/>
        <v>0</v>
      </c>
      <c r="S1041" s="11" t="s">
        <v>50</v>
      </c>
      <c r="T1041" s="11">
        <f t="shared" si="2"/>
        <v>1</v>
      </c>
      <c r="U1041" s="11" t="s">
        <v>243</v>
      </c>
      <c r="V1041" s="11" t="s">
        <v>52</v>
      </c>
    </row>
    <row r="1042" spans="1:22" ht="15.75" hidden="1" customHeight="1" x14ac:dyDescent="0.2">
      <c r="A1042" s="11" t="s">
        <v>2590</v>
      </c>
      <c r="B1042" s="11" t="s">
        <v>58</v>
      </c>
      <c r="C1042" s="13" t="s">
        <v>35</v>
      </c>
      <c r="D1042" s="12">
        <v>45374</v>
      </c>
      <c r="E1042" s="12" t="str">
        <f t="shared" si="0"/>
        <v>2024</v>
      </c>
      <c r="F1042" s="11" t="s">
        <v>93</v>
      </c>
      <c r="G1042" s="11">
        <v>19.84</v>
      </c>
      <c r="H1042" s="11">
        <v>33.83</v>
      </c>
      <c r="I1042" s="11">
        <v>320</v>
      </c>
      <c r="J1042" s="11">
        <v>32.4</v>
      </c>
      <c r="K1042" s="11">
        <v>7.06</v>
      </c>
      <c r="L1042" s="11">
        <v>99.6</v>
      </c>
      <c r="M1042" s="11">
        <v>6.59</v>
      </c>
      <c r="N1042" s="11">
        <v>118.2</v>
      </c>
      <c r="O1042" s="11">
        <v>92.55</v>
      </c>
      <c r="P1042" s="11">
        <v>94.2</v>
      </c>
      <c r="Q1042" s="11" t="s">
        <v>4</v>
      </c>
      <c r="R1042" s="11">
        <f t="shared" si="1"/>
        <v>0</v>
      </c>
      <c r="S1042" s="11" t="s">
        <v>5</v>
      </c>
      <c r="T1042" s="11">
        <f t="shared" si="2"/>
        <v>0</v>
      </c>
      <c r="U1042" s="11" t="s">
        <v>6</v>
      </c>
      <c r="V1042" s="11" t="s">
        <v>6</v>
      </c>
    </row>
    <row r="1043" spans="1:22" ht="15.75" hidden="1" customHeight="1" x14ac:dyDescent="0.2">
      <c r="A1043" s="11" t="s">
        <v>2815</v>
      </c>
      <c r="B1043" s="11" t="s">
        <v>58</v>
      </c>
      <c r="C1043" s="13" t="s">
        <v>35</v>
      </c>
      <c r="D1043" s="12">
        <v>45412</v>
      </c>
      <c r="E1043" s="12" t="str">
        <f t="shared" si="0"/>
        <v>2024</v>
      </c>
      <c r="F1043" s="11" t="s">
        <v>3</v>
      </c>
      <c r="G1043" s="11">
        <v>21.58</v>
      </c>
      <c r="H1043" s="11">
        <v>38.869999999999997</v>
      </c>
      <c r="I1043" s="11">
        <v>327</v>
      </c>
      <c r="J1043" s="11">
        <v>35.200000000000003</v>
      </c>
      <c r="K1043" s="11">
        <v>6.91</v>
      </c>
      <c r="L1043" s="11">
        <v>99.43</v>
      </c>
      <c r="M1043" s="11">
        <v>6.58</v>
      </c>
      <c r="N1043" s="11">
        <v>111.2</v>
      </c>
      <c r="O1043" s="11">
        <v>88.04</v>
      </c>
      <c r="P1043" s="11">
        <v>94.2</v>
      </c>
      <c r="Q1043" s="11" t="s">
        <v>4</v>
      </c>
      <c r="R1043" s="11">
        <f t="shared" si="1"/>
        <v>0</v>
      </c>
      <c r="S1043" s="11" t="s">
        <v>5</v>
      </c>
      <c r="T1043" s="11">
        <f t="shared" si="2"/>
        <v>0</v>
      </c>
      <c r="U1043" s="11" t="s">
        <v>6</v>
      </c>
      <c r="V1043" s="11" t="s">
        <v>6</v>
      </c>
    </row>
    <row r="1044" spans="1:22" ht="15.75" customHeight="1" x14ac:dyDescent="0.2">
      <c r="A1044" s="11" t="s">
        <v>2724</v>
      </c>
      <c r="B1044" s="11" t="s">
        <v>1</v>
      </c>
      <c r="C1044" s="11" t="s">
        <v>21</v>
      </c>
      <c r="D1044" s="12">
        <v>45569</v>
      </c>
      <c r="E1044" s="12" t="str">
        <f t="shared" si="0"/>
        <v>2024</v>
      </c>
      <c r="F1044" s="11" t="s">
        <v>93</v>
      </c>
      <c r="G1044" s="11">
        <v>23.47</v>
      </c>
      <c r="H1044" s="11">
        <v>45.4</v>
      </c>
      <c r="I1044" s="11">
        <v>335</v>
      </c>
      <c r="J1044" s="11">
        <v>35.6</v>
      </c>
      <c r="K1044" s="11">
        <v>6.07</v>
      </c>
      <c r="L1044" s="11">
        <v>99.45</v>
      </c>
      <c r="M1044" s="11">
        <v>6.96</v>
      </c>
      <c r="N1044" s="11">
        <v>115.1</v>
      </c>
      <c r="O1044" s="11">
        <v>93.24</v>
      </c>
      <c r="P1044" s="11">
        <v>94.6</v>
      </c>
      <c r="Q1044" s="11" t="s">
        <v>4</v>
      </c>
      <c r="R1044" s="11">
        <f t="shared" si="1"/>
        <v>0</v>
      </c>
      <c r="S1044" s="11" t="s">
        <v>5</v>
      </c>
      <c r="T1044" s="11">
        <f t="shared" si="2"/>
        <v>0</v>
      </c>
      <c r="U1044" s="11" t="s">
        <v>6</v>
      </c>
      <c r="V1044" s="11" t="s">
        <v>6</v>
      </c>
    </row>
    <row r="1045" spans="1:22" ht="15.75" hidden="1" customHeight="1" x14ac:dyDescent="0.2">
      <c r="A1045" s="11" t="s">
        <v>3036</v>
      </c>
      <c r="B1045" s="11" t="s">
        <v>58</v>
      </c>
      <c r="C1045" s="11" t="s">
        <v>35</v>
      </c>
      <c r="D1045" s="12">
        <v>45318</v>
      </c>
      <c r="E1045" s="12" t="str">
        <f t="shared" si="0"/>
        <v>2024</v>
      </c>
      <c r="F1045" s="11" t="s">
        <v>37</v>
      </c>
      <c r="G1045" s="11">
        <v>22.57</v>
      </c>
      <c r="H1045" s="11">
        <v>46.42</v>
      </c>
      <c r="I1045" s="11">
        <v>310</v>
      </c>
      <c r="J1045" s="11">
        <v>38.1</v>
      </c>
      <c r="K1045" s="11">
        <v>6.89</v>
      </c>
      <c r="L1045" s="11">
        <v>99.18</v>
      </c>
      <c r="M1045" s="11">
        <v>6.69</v>
      </c>
      <c r="N1045" s="11">
        <v>130.30000000000001</v>
      </c>
      <c r="O1045" s="11">
        <v>90.27</v>
      </c>
      <c r="P1045" s="11">
        <v>94.2</v>
      </c>
      <c r="Q1045" s="11" t="s">
        <v>4</v>
      </c>
      <c r="R1045" s="11">
        <f t="shared" si="1"/>
        <v>0</v>
      </c>
      <c r="S1045" s="11" t="s">
        <v>5</v>
      </c>
      <c r="T1045" s="11">
        <f t="shared" si="2"/>
        <v>0</v>
      </c>
      <c r="U1045" s="11" t="s">
        <v>6</v>
      </c>
      <c r="V1045" s="11" t="s">
        <v>6</v>
      </c>
    </row>
    <row r="1046" spans="1:22" ht="15.75" hidden="1" customHeight="1" x14ac:dyDescent="0.2">
      <c r="A1046" s="11" t="s">
        <v>3052</v>
      </c>
      <c r="B1046" s="11" t="s">
        <v>58</v>
      </c>
      <c r="C1046" s="11" t="s">
        <v>47</v>
      </c>
      <c r="D1046" s="12">
        <v>45984</v>
      </c>
      <c r="E1046" s="12" t="str">
        <f t="shared" si="0"/>
        <v>2025</v>
      </c>
      <c r="F1046" s="11" t="s">
        <v>3</v>
      </c>
      <c r="G1046" s="11">
        <v>21.96</v>
      </c>
      <c r="H1046" s="11">
        <v>37.630000000000003</v>
      </c>
      <c r="I1046" s="11">
        <v>317</v>
      </c>
      <c r="J1046" s="11">
        <v>48.3</v>
      </c>
      <c r="K1046" s="11">
        <v>7.39</v>
      </c>
      <c r="L1046" s="11">
        <v>98.74</v>
      </c>
      <c r="M1046" s="11">
        <v>6.94</v>
      </c>
      <c r="N1046" s="11">
        <v>133.5</v>
      </c>
      <c r="O1046" s="11">
        <v>84.05</v>
      </c>
      <c r="P1046" s="11">
        <v>94.2</v>
      </c>
      <c r="Q1046" s="11" t="s">
        <v>4</v>
      </c>
      <c r="R1046" s="11">
        <f t="shared" si="1"/>
        <v>0</v>
      </c>
      <c r="S1046" s="11" t="s">
        <v>5</v>
      </c>
      <c r="T1046" s="11">
        <f t="shared" si="2"/>
        <v>0</v>
      </c>
      <c r="U1046" s="11" t="s">
        <v>6</v>
      </c>
      <c r="V1046" s="11" t="s">
        <v>6</v>
      </c>
    </row>
    <row r="1047" spans="1:22" ht="15.75" hidden="1" customHeight="1" x14ac:dyDescent="0.2">
      <c r="A1047" s="11" t="s">
        <v>3087</v>
      </c>
      <c r="B1047" s="11" t="s">
        <v>58</v>
      </c>
      <c r="C1047" s="11" t="s">
        <v>35</v>
      </c>
      <c r="D1047" s="12">
        <v>45922</v>
      </c>
      <c r="E1047" s="12" t="str">
        <f t="shared" si="0"/>
        <v>2025</v>
      </c>
      <c r="F1047" s="11" t="s">
        <v>23</v>
      </c>
      <c r="G1047" s="11">
        <v>20.99</v>
      </c>
      <c r="H1047" s="11">
        <v>51.69</v>
      </c>
      <c r="I1047" s="11">
        <v>299</v>
      </c>
      <c r="J1047" s="11">
        <v>42.9</v>
      </c>
      <c r="K1047" s="11">
        <v>6.47</v>
      </c>
      <c r="L1047" s="11">
        <v>99.26</v>
      </c>
      <c r="M1047" s="11">
        <v>7.22</v>
      </c>
      <c r="N1047" s="11">
        <v>137.9</v>
      </c>
      <c r="O1047" s="11">
        <v>87.29</v>
      </c>
      <c r="P1047" s="11">
        <v>94.2</v>
      </c>
      <c r="Q1047" s="11" t="s">
        <v>4</v>
      </c>
      <c r="R1047" s="11">
        <f t="shared" si="1"/>
        <v>0</v>
      </c>
      <c r="S1047" s="11" t="s">
        <v>5</v>
      </c>
      <c r="T1047" s="11">
        <f t="shared" si="2"/>
        <v>0</v>
      </c>
      <c r="U1047" s="11" t="s">
        <v>6</v>
      </c>
      <c r="V1047" s="11" t="s">
        <v>6</v>
      </c>
    </row>
    <row r="1048" spans="1:22" ht="15.75" customHeight="1" x14ac:dyDescent="0.2">
      <c r="A1048" s="11" t="s">
        <v>2832</v>
      </c>
      <c r="B1048" s="11" t="s">
        <v>1</v>
      </c>
      <c r="C1048" s="11" t="s">
        <v>21</v>
      </c>
      <c r="D1048" s="12">
        <v>45867</v>
      </c>
      <c r="E1048" s="12" t="str">
        <f t="shared" si="0"/>
        <v>2025</v>
      </c>
      <c r="F1048" s="11" t="s">
        <v>3</v>
      </c>
      <c r="G1048" s="11">
        <v>21.35</v>
      </c>
      <c r="H1048" s="11">
        <v>41.84</v>
      </c>
      <c r="I1048" s="11">
        <v>327</v>
      </c>
      <c r="J1048" s="11">
        <v>43.6</v>
      </c>
      <c r="K1048" s="11">
        <v>5.6</v>
      </c>
      <c r="L1048" s="11">
        <v>98.96</v>
      </c>
      <c r="M1048" s="11">
        <v>6.71</v>
      </c>
      <c r="N1048" s="11">
        <v>124.3</v>
      </c>
      <c r="O1048" s="11">
        <v>88.29</v>
      </c>
      <c r="P1048" s="11">
        <v>94.6</v>
      </c>
      <c r="Q1048" s="11" t="s">
        <v>4</v>
      </c>
      <c r="R1048" s="11">
        <f t="shared" si="1"/>
        <v>0</v>
      </c>
      <c r="S1048" s="11" t="s">
        <v>5</v>
      </c>
      <c r="T1048" s="11">
        <f t="shared" si="2"/>
        <v>0</v>
      </c>
      <c r="U1048" s="11" t="s">
        <v>6</v>
      </c>
      <c r="V1048" s="11" t="s">
        <v>6</v>
      </c>
    </row>
    <row r="1049" spans="1:22" ht="15.75" customHeight="1" x14ac:dyDescent="0.2">
      <c r="A1049" s="11" t="s">
        <v>2859</v>
      </c>
      <c r="B1049" s="11" t="s">
        <v>1</v>
      </c>
      <c r="C1049" s="11" t="s">
        <v>35</v>
      </c>
      <c r="D1049" s="12">
        <v>45643</v>
      </c>
      <c r="E1049" s="12" t="str">
        <f t="shared" si="0"/>
        <v>2024</v>
      </c>
      <c r="F1049" s="11" t="s">
        <v>23</v>
      </c>
      <c r="G1049" s="11">
        <v>22.26</v>
      </c>
      <c r="H1049" s="11">
        <v>40.659999999999997</v>
      </c>
      <c r="I1049" s="11">
        <v>337</v>
      </c>
      <c r="J1049" s="11">
        <v>49</v>
      </c>
      <c r="K1049" s="11">
        <v>6.9</v>
      </c>
      <c r="L1049" s="11">
        <v>99.52</v>
      </c>
      <c r="M1049" s="11">
        <v>6.66</v>
      </c>
      <c r="N1049" s="11">
        <v>128</v>
      </c>
      <c r="O1049" s="11">
        <v>85.49</v>
      </c>
      <c r="P1049" s="11">
        <v>94.6</v>
      </c>
      <c r="Q1049" s="11" t="s">
        <v>4</v>
      </c>
      <c r="R1049" s="11">
        <f t="shared" si="1"/>
        <v>0</v>
      </c>
      <c r="S1049" s="11" t="s">
        <v>5</v>
      </c>
      <c r="T1049" s="11">
        <f t="shared" si="2"/>
        <v>0</v>
      </c>
      <c r="U1049" s="11" t="s">
        <v>6</v>
      </c>
      <c r="V1049" s="11" t="s">
        <v>6</v>
      </c>
    </row>
    <row r="1050" spans="1:22" ht="15.75" hidden="1" customHeight="1" x14ac:dyDescent="0.2">
      <c r="A1050" s="11" t="s">
        <v>577</v>
      </c>
      <c r="B1050" s="11" t="s">
        <v>34</v>
      </c>
      <c r="C1050" s="11" t="s">
        <v>35</v>
      </c>
      <c r="D1050" s="12">
        <v>45699</v>
      </c>
      <c r="E1050" s="12" t="str">
        <f t="shared" si="0"/>
        <v>2025</v>
      </c>
      <c r="F1050" s="11" t="s">
        <v>37</v>
      </c>
      <c r="G1050" s="11">
        <v>20.53</v>
      </c>
      <c r="H1050" s="11">
        <v>41.15</v>
      </c>
      <c r="I1050" s="11">
        <v>348</v>
      </c>
      <c r="J1050" s="11">
        <v>43.6</v>
      </c>
      <c r="K1050" s="11">
        <v>6.4</v>
      </c>
      <c r="L1050" s="11">
        <v>98.53</v>
      </c>
      <c r="M1050" s="11">
        <v>6.86</v>
      </c>
      <c r="N1050" s="11">
        <v>127.7</v>
      </c>
      <c r="O1050" s="11">
        <v>88.92</v>
      </c>
      <c r="P1050" s="11">
        <v>94.19</v>
      </c>
      <c r="Q1050" s="11" t="s">
        <v>4</v>
      </c>
      <c r="R1050" s="11">
        <f t="shared" si="1"/>
        <v>0</v>
      </c>
      <c r="S1050" s="11" t="s">
        <v>5</v>
      </c>
      <c r="T1050" s="11">
        <f t="shared" si="2"/>
        <v>0</v>
      </c>
      <c r="U1050" s="11" t="s">
        <v>6</v>
      </c>
      <c r="V1050" s="11" t="s">
        <v>6</v>
      </c>
    </row>
    <row r="1051" spans="1:22" ht="15.75" hidden="1" customHeight="1" x14ac:dyDescent="0.2">
      <c r="A1051" s="11" t="s">
        <v>578</v>
      </c>
      <c r="B1051" s="11" t="s">
        <v>34</v>
      </c>
      <c r="C1051" s="13" t="s">
        <v>35</v>
      </c>
      <c r="D1051" s="12">
        <v>45402</v>
      </c>
      <c r="E1051" s="12" t="str">
        <f t="shared" si="0"/>
        <v>2024</v>
      </c>
      <c r="F1051" s="11" t="s">
        <v>23</v>
      </c>
      <c r="G1051" s="11">
        <v>21.49</v>
      </c>
      <c r="H1051" s="11">
        <v>43.96</v>
      </c>
      <c r="I1051" s="11">
        <v>317</v>
      </c>
      <c r="J1051" s="11">
        <v>41.2</v>
      </c>
      <c r="K1051" s="11">
        <v>8.0399999999999991</v>
      </c>
      <c r="L1051" s="11">
        <v>98.74</v>
      </c>
      <c r="M1051" s="11">
        <v>7.04</v>
      </c>
      <c r="N1051" s="11">
        <v>136</v>
      </c>
      <c r="O1051" s="11">
        <v>89.22</v>
      </c>
      <c r="P1051" s="11">
        <v>94.19</v>
      </c>
      <c r="Q1051" s="11" t="s">
        <v>4</v>
      </c>
      <c r="R1051" s="11">
        <f t="shared" si="1"/>
        <v>0</v>
      </c>
      <c r="S1051" s="11" t="s">
        <v>5</v>
      </c>
      <c r="T1051" s="11">
        <f t="shared" si="2"/>
        <v>0</v>
      </c>
      <c r="U1051" s="11" t="s">
        <v>6</v>
      </c>
      <c r="V1051" s="11" t="s">
        <v>6</v>
      </c>
    </row>
    <row r="1052" spans="1:22" ht="15.75" hidden="1" customHeight="1" x14ac:dyDescent="0.2">
      <c r="A1052" s="11" t="s">
        <v>1763</v>
      </c>
      <c r="B1052" s="11" t="s">
        <v>20</v>
      </c>
      <c r="C1052" s="11" t="s">
        <v>21</v>
      </c>
      <c r="D1052" s="12">
        <v>45396</v>
      </c>
      <c r="E1052" s="12" t="str">
        <f t="shared" si="0"/>
        <v>2024</v>
      </c>
      <c r="F1052" s="11" t="s">
        <v>23</v>
      </c>
      <c r="G1052" s="11">
        <v>22.51</v>
      </c>
      <c r="H1052" s="11">
        <v>30.62</v>
      </c>
      <c r="I1052" s="11">
        <v>308</v>
      </c>
      <c r="J1052" s="11">
        <v>48.2</v>
      </c>
      <c r="K1052" s="11">
        <v>7.43</v>
      </c>
      <c r="L1052" s="11">
        <v>99.08</v>
      </c>
      <c r="M1052" s="11">
        <v>6.99</v>
      </c>
      <c r="N1052" s="11">
        <v>133</v>
      </c>
      <c r="O1052" s="11">
        <v>83.05</v>
      </c>
      <c r="P1052" s="11">
        <v>94.18</v>
      </c>
      <c r="Q1052" s="11" t="s">
        <v>4</v>
      </c>
      <c r="R1052" s="11">
        <f t="shared" si="1"/>
        <v>0</v>
      </c>
      <c r="S1052" s="11" t="s">
        <v>5</v>
      </c>
      <c r="T1052" s="11">
        <f t="shared" si="2"/>
        <v>0</v>
      </c>
      <c r="U1052" s="11" t="s">
        <v>6</v>
      </c>
      <c r="V1052" s="11" t="s">
        <v>6</v>
      </c>
    </row>
    <row r="1053" spans="1:22" ht="15.75" hidden="1" customHeight="1" x14ac:dyDescent="0.2">
      <c r="A1053" s="11" t="s">
        <v>1840</v>
      </c>
      <c r="B1053" s="11" t="s">
        <v>20</v>
      </c>
      <c r="C1053" s="11" t="s">
        <v>47</v>
      </c>
      <c r="D1053" s="12">
        <v>45786</v>
      </c>
      <c r="E1053" s="12" t="str">
        <f t="shared" si="0"/>
        <v>2025</v>
      </c>
      <c r="F1053" s="11" t="s">
        <v>37</v>
      </c>
      <c r="G1053" s="11">
        <v>21.83</v>
      </c>
      <c r="H1053" s="11">
        <v>41.95</v>
      </c>
      <c r="I1053" s="11">
        <v>284</v>
      </c>
      <c r="J1053" s="11">
        <v>45.3</v>
      </c>
      <c r="K1053" s="11">
        <v>7.52</v>
      </c>
      <c r="L1053" s="11">
        <v>99.49</v>
      </c>
      <c r="M1053" s="11">
        <v>6.81</v>
      </c>
      <c r="N1053" s="11">
        <v>145.19999999999999</v>
      </c>
      <c r="O1053" s="11">
        <v>86.94</v>
      </c>
      <c r="P1053" s="11">
        <v>94.18</v>
      </c>
      <c r="Q1053" s="11" t="s">
        <v>4</v>
      </c>
      <c r="R1053" s="11">
        <f t="shared" si="1"/>
        <v>0</v>
      </c>
      <c r="S1053" s="11" t="s">
        <v>5</v>
      </c>
      <c r="T1053" s="11">
        <f t="shared" si="2"/>
        <v>0</v>
      </c>
      <c r="U1053" s="11" t="s">
        <v>6</v>
      </c>
      <c r="V1053" s="11" t="s">
        <v>6</v>
      </c>
    </row>
    <row r="1054" spans="1:22" ht="15.75" hidden="1" customHeight="1" x14ac:dyDescent="0.2">
      <c r="A1054" s="11" t="s">
        <v>1888</v>
      </c>
      <c r="B1054" s="11" t="s">
        <v>58</v>
      </c>
      <c r="C1054" s="11" t="s">
        <v>21</v>
      </c>
      <c r="D1054" s="12">
        <v>45707</v>
      </c>
      <c r="E1054" s="12" t="str">
        <f t="shared" si="0"/>
        <v>2025</v>
      </c>
      <c r="F1054" s="11" t="s">
        <v>23</v>
      </c>
      <c r="G1054" s="11">
        <v>21.41</v>
      </c>
      <c r="H1054" s="11">
        <v>42.02</v>
      </c>
      <c r="I1054" s="11">
        <v>322</v>
      </c>
      <c r="J1054" s="11">
        <v>42.5</v>
      </c>
      <c r="K1054" s="11">
        <v>7.6</v>
      </c>
      <c r="L1054" s="11">
        <v>99.19</v>
      </c>
      <c r="M1054" s="11">
        <v>6.75</v>
      </c>
      <c r="N1054" s="11">
        <v>124</v>
      </c>
      <c r="O1054" s="11">
        <v>91.17</v>
      </c>
      <c r="P1054" s="11">
        <v>94.18</v>
      </c>
      <c r="Q1054" s="11" t="s">
        <v>4</v>
      </c>
      <c r="R1054" s="11">
        <f t="shared" si="1"/>
        <v>0</v>
      </c>
      <c r="S1054" s="11" t="s">
        <v>5</v>
      </c>
      <c r="T1054" s="11">
        <f t="shared" si="2"/>
        <v>0</v>
      </c>
      <c r="U1054" s="11" t="s">
        <v>6</v>
      </c>
      <c r="V1054" s="11" t="s">
        <v>6</v>
      </c>
    </row>
    <row r="1055" spans="1:22" ht="15.75" customHeight="1" x14ac:dyDescent="0.2">
      <c r="A1055" s="11" t="s">
        <v>1340</v>
      </c>
      <c r="B1055" s="11" t="s">
        <v>1</v>
      </c>
      <c r="C1055" s="13" t="s">
        <v>35</v>
      </c>
      <c r="D1055" s="12">
        <v>45453</v>
      </c>
      <c r="E1055" s="12" t="str">
        <f t="shared" si="0"/>
        <v>2024</v>
      </c>
      <c r="F1055" s="11" t="s">
        <v>37</v>
      </c>
      <c r="G1055" s="11">
        <v>21.23</v>
      </c>
      <c r="H1055" s="11">
        <v>49.57</v>
      </c>
      <c r="I1055" s="11">
        <v>351</v>
      </c>
      <c r="J1055" s="11">
        <v>37.799999999999997</v>
      </c>
      <c r="K1055" s="11">
        <v>7.04</v>
      </c>
      <c r="L1055" s="11">
        <v>98.91</v>
      </c>
      <c r="M1055" s="11">
        <v>6.87</v>
      </c>
      <c r="N1055" s="11">
        <v>120.1</v>
      </c>
      <c r="O1055" s="11">
        <v>92.02</v>
      </c>
      <c r="P1055" s="11">
        <v>94.61</v>
      </c>
      <c r="Q1055" s="11" t="s">
        <v>4</v>
      </c>
      <c r="R1055" s="11">
        <f t="shared" si="1"/>
        <v>0</v>
      </c>
      <c r="S1055" s="11" t="s">
        <v>5</v>
      </c>
      <c r="T1055" s="11">
        <f t="shared" si="2"/>
        <v>0</v>
      </c>
      <c r="U1055" s="11" t="s">
        <v>6</v>
      </c>
      <c r="V1055" s="11" t="s">
        <v>6</v>
      </c>
    </row>
    <row r="1056" spans="1:22" ht="15.75" customHeight="1" x14ac:dyDescent="0.2">
      <c r="A1056" s="11" t="s">
        <v>3045</v>
      </c>
      <c r="B1056" s="11" t="s">
        <v>1</v>
      </c>
      <c r="C1056" s="11" t="s">
        <v>21</v>
      </c>
      <c r="D1056" s="12">
        <v>45928</v>
      </c>
      <c r="E1056" s="12" t="str">
        <f t="shared" si="0"/>
        <v>2025</v>
      </c>
      <c r="F1056" s="11" t="s">
        <v>37</v>
      </c>
      <c r="G1056" s="11">
        <v>23.54</v>
      </c>
      <c r="H1056" s="11">
        <v>42.07</v>
      </c>
      <c r="I1056" s="11">
        <v>335</v>
      </c>
      <c r="J1056" s="11">
        <v>45.4</v>
      </c>
      <c r="K1056" s="11">
        <v>6.44</v>
      </c>
      <c r="L1056" s="11">
        <v>99.41</v>
      </c>
      <c r="M1056" s="11">
        <v>6.66</v>
      </c>
      <c r="N1056" s="11">
        <v>123</v>
      </c>
      <c r="O1056" s="11">
        <v>90.1</v>
      </c>
      <c r="P1056" s="11">
        <v>94.62</v>
      </c>
      <c r="Q1056" s="11" t="s">
        <v>4</v>
      </c>
      <c r="R1056" s="11">
        <f t="shared" si="1"/>
        <v>0</v>
      </c>
      <c r="S1056" s="11" t="s">
        <v>5</v>
      </c>
      <c r="T1056" s="11">
        <f t="shared" si="2"/>
        <v>0</v>
      </c>
      <c r="U1056" s="11" t="s">
        <v>6</v>
      </c>
      <c r="V1056" s="11" t="s">
        <v>6</v>
      </c>
    </row>
    <row r="1057" spans="1:22" ht="15.75" hidden="1" customHeight="1" x14ac:dyDescent="0.2">
      <c r="A1057" s="11" t="s">
        <v>579</v>
      </c>
      <c r="B1057" s="11" t="s">
        <v>34</v>
      </c>
      <c r="C1057" s="13" t="s">
        <v>35</v>
      </c>
      <c r="D1057" s="12">
        <v>45603</v>
      </c>
      <c r="E1057" s="12" t="str">
        <f t="shared" si="0"/>
        <v>2024</v>
      </c>
      <c r="F1057" s="11" t="s">
        <v>37</v>
      </c>
      <c r="G1057" s="11">
        <v>22.75</v>
      </c>
      <c r="H1057" s="11">
        <v>41.39</v>
      </c>
      <c r="I1057" s="11">
        <v>317</v>
      </c>
      <c r="J1057" s="11">
        <v>47.4</v>
      </c>
      <c r="K1057" s="11">
        <v>7.28</v>
      </c>
      <c r="L1057" s="11">
        <v>98.61</v>
      </c>
      <c r="M1057" s="11">
        <v>6.75</v>
      </c>
      <c r="N1057" s="11">
        <v>127.8</v>
      </c>
      <c r="O1057" s="11">
        <v>85.56</v>
      </c>
      <c r="P1057" s="11">
        <v>94.18</v>
      </c>
      <c r="Q1057" s="11" t="s">
        <v>4</v>
      </c>
      <c r="R1057" s="11">
        <f t="shared" si="1"/>
        <v>0</v>
      </c>
      <c r="S1057" s="11" t="s">
        <v>5</v>
      </c>
      <c r="T1057" s="11">
        <f t="shared" si="2"/>
        <v>0</v>
      </c>
      <c r="U1057" s="11" t="s">
        <v>6</v>
      </c>
      <c r="V1057" s="11" t="s">
        <v>6</v>
      </c>
    </row>
    <row r="1058" spans="1:22" ht="15.75" hidden="1" customHeight="1" x14ac:dyDescent="0.2">
      <c r="A1058" s="11" t="s">
        <v>2914</v>
      </c>
      <c r="B1058" s="11" t="s">
        <v>58</v>
      </c>
      <c r="C1058" s="13" t="s">
        <v>35</v>
      </c>
      <c r="D1058" s="12">
        <v>45465</v>
      </c>
      <c r="E1058" s="12" t="str">
        <f t="shared" si="0"/>
        <v>2024</v>
      </c>
      <c r="F1058" s="11" t="s">
        <v>3</v>
      </c>
      <c r="G1058" s="11">
        <v>21.84</v>
      </c>
      <c r="H1058" s="11">
        <v>40.43</v>
      </c>
      <c r="I1058" s="11">
        <v>316</v>
      </c>
      <c r="J1058" s="11">
        <v>50</v>
      </c>
      <c r="K1058" s="11">
        <v>7.29</v>
      </c>
      <c r="L1058" s="11">
        <v>99.52</v>
      </c>
      <c r="M1058" s="11">
        <v>6.58</v>
      </c>
      <c r="N1058" s="11">
        <v>123.1</v>
      </c>
      <c r="O1058" s="11">
        <v>92.68</v>
      </c>
      <c r="P1058" s="11">
        <v>94.18</v>
      </c>
      <c r="Q1058" s="11" t="s">
        <v>4</v>
      </c>
      <c r="R1058" s="11">
        <f t="shared" si="1"/>
        <v>0</v>
      </c>
      <c r="S1058" s="11" t="s">
        <v>5</v>
      </c>
      <c r="T1058" s="11">
        <f t="shared" si="2"/>
        <v>0</v>
      </c>
      <c r="U1058" s="11" t="s">
        <v>6</v>
      </c>
      <c r="V1058" s="11" t="s">
        <v>6</v>
      </c>
    </row>
    <row r="1059" spans="1:22" ht="15.75" hidden="1" customHeight="1" x14ac:dyDescent="0.2">
      <c r="A1059" s="11" t="s">
        <v>581</v>
      </c>
      <c r="B1059" s="11" t="s">
        <v>34</v>
      </c>
      <c r="C1059" s="13" t="s">
        <v>35</v>
      </c>
      <c r="D1059" s="12">
        <v>45750</v>
      </c>
      <c r="E1059" s="12" t="str">
        <f t="shared" si="0"/>
        <v>2025</v>
      </c>
      <c r="F1059" s="11" t="s">
        <v>93</v>
      </c>
      <c r="G1059" s="11">
        <v>21.94</v>
      </c>
      <c r="H1059" s="11">
        <v>33.369999999999997</v>
      </c>
      <c r="I1059" s="11">
        <v>320</v>
      </c>
      <c r="J1059" s="11">
        <v>48.9</v>
      </c>
      <c r="K1059" s="11">
        <v>7.83</v>
      </c>
      <c r="L1059" s="11">
        <v>98.63</v>
      </c>
      <c r="M1059" s="11">
        <v>6.82</v>
      </c>
      <c r="N1059" s="11">
        <v>126.9</v>
      </c>
      <c r="O1059" s="11">
        <v>84.11</v>
      </c>
      <c r="P1059" s="11">
        <v>94.18</v>
      </c>
      <c r="Q1059" s="11" t="s">
        <v>4</v>
      </c>
      <c r="R1059" s="11">
        <f t="shared" si="1"/>
        <v>0</v>
      </c>
      <c r="S1059" s="11" t="s">
        <v>5</v>
      </c>
      <c r="T1059" s="11">
        <f t="shared" si="2"/>
        <v>0</v>
      </c>
      <c r="U1059" s="11" t="s">
        <v>6</v>
      </c>
      <c r="V1059" s="11" t="s">
        <v>6</v>
      </c>
    </row>
    <row r="1060" spans="1:22" ht="15.75" hidden="1" customHeight="1" x14ac:dyDescent="0.2">
      <c r="A1060" s="11" t="s">
        <v>617</v>
      </c>
      <c r="B1060" s="11" t="s">
        <v>58</v>
      </c>
      <c r="C1060" s="11" t="s">
        <v>21</v>
      </c>
      <c r="D1060" s="12">
        <v>45666</v>
      </c>
      <c r="E1060" s="12" t="str">
        <f t="shared" si="0"/>
        <v>2025</v>
      </c>
      <c r="F1060" s="11" t="s">
        <v>93</v>
      </c>
      <c r="G1060" s="11">
        <v>22.67</v>
      </c>
      <c r="H1060" s="14"/>
      <c r="I1060" s="11">
        <v>328</v>
      </c>
      <c r="J1060" s="11">
        <v>41.5</v>
      </c>
      <c r="K1060" s="11">
        <v>7.1</v>
      </c>
      <c r="L1060" s="11">
        <v>98.93</v>
      </c>
      <c r="M1060" s="11">
        <v>6.84</v>
      </c>
      <c r="N1060" s="11">
        <v>127.9</v>
      </c>
      <c r="O1060" s="11">
        <v>84.8</v>
      </c>
      <c r="P1060" s="11">
        <v>94.17</v>
      </c>
      <c r="Q1060" s="11" t="s">
        <v>4</v>
      </c>
      <c r="R1060" s="11">
        <f t="shared" si="1"/>
        <v>0</v>
      </c>
      <c r="S1060" s="11" t="s">
        <v>5</v>
      </c>
      <c r="T1060" s="11">
        <f t="shared" si="2"/>
        <v>0</v>
      </c>
      <c r="U1060" s="11" t="s">
        <v>6</v>
      </c>
      <c r="V1060" s="11" t="s">
        <v>6</v>
      </c>
    </row>
    <row r="1061" spans="1:22" ht="15.75" customHeight="1" x14ac:dyDescent="0.2">
      <c r="A1061" s="11" t="s">
        <v>638</v>
      </c>
      <c r="B1061" s="11" t="s">
        <v>1</v>
      </c>
      <c r="C1061" s="11" t="s">
        <v>21</v>
      </c>
      <c r="D1061" s="12">
        <v>45304</v>
      </c>
      <c r="E1061" s="12" t="str">
        <f t="shared" si="0"/>
        <v>2024</v>
      </c>
      <c r="F1061" s="11" t="s">
        <v>93</v>
      </c>
      <c r="G1061" s="11">
        <v>22.58</v>
      </c>
      <c r="H1061" s="11">
        <v>41.45</v>
      </c>
      <c r="I1061" s="11">
        <v>357</v>
      </c>
      <c r="J1061" s="11">
        <v>41.5</v>
      </c>
      <c r="K1061" s="11">
        <v>6.61</v>
      </c>
      <c r="L1061" s="11">
        <v>99.06</v>
      </c>
      <c r="M1061" s="11">
        <v>6.77</v>
      </c>
      <c r="N1061" s="11">
        <v>112.5</v>
      </c>
      <c r="O1061" s="11">
        <v>89.07</v>
      </c>
      <c r="P1061" s="11">
        <v>94.64</v>
      </c>
      <c r="Q1061" s="11" t="s">
        <v>4</v>
      </c>
      <c r="R1061" s="11">
        <f t="shared" si="1"/>
        <v>0</v>
      </c>
      <c r="S1061" s="11" t="s">
        <v>5</v>
      </c>
      <c r="T1061" s="11">
        <f t="shared" si="2"/>
        <v>0</v>
      </c>
      <c r="U1061" s="11" t="s">
        <v>6</v>
      </c>
      <c r="V1061" s="11" t="s">
        <v>6</v>
      </c>
    </row>
    <row r="1062" spans="1:22" ht="15.75" hidden="1" customHeight="1" x14ac:dyDescent="0.2">
      <c r="A1062" s="11" t="s">
        <v>2086</v>
      </c>
      <c r="B1062" s="11" t="s">
        <v>20</v>
      </c>
      <c r="C1062" s="11" t="s">
        <v>21</v>
      </c>
      <c r="D1062" s="12">
        <v>45792</v>
      </c>
      <c r="E1062" s="12" t="str">
        <f t="shared" si="0"/>
        <v>2025</v>
      </c>
      <c r="F1062" s="11" t="s">
        <v>23</v>
      </c>
      <c r="G1062" s="11">
        <v>21.65</v>
      </c>
      <c r="H1062" s="11">
        <v>43.55</v>
      </c>
      <c r="I1062" s="11">
        <v>297</v>
      </c>
      <c r="J1062" s="11">
        <v>44.5</v>
      </c>
      <c r="K1062" s="11">
        <v>7.89</v>
      </c>
      <c r="L1062" s="11">
        <v>98.85</v>
      </c>
      <c r="M1062" s="11">
        <v>7.31</v>
      </c>
      <c r="N1062" s="11">
        <v>128.9</v>
      </c>
      <c r="O1062" s="11">
        <v>82.27</v>
      </c>
      <c r="P1062" s="11">
        <v>94.17</v>
      </c>
      <c r="Q1062" s="11" t="s">
        <v>4</v>
      </c>
      <c r="R1062" s="11">
        <f t="shared" si="1"/>
        <v>0</v>
      </c>
      <c r="S1062" s="11" t="s">
        <v>5</v>
      </c>
      <c r="T1062" s="11">
        <f t="shared" si="2"/>
        <v>0</v>
      </c>
      <c r="U1062" s="11" t="s">
        <v>6</v>
      </c>
      <c r="V1062" s="11" t="s">
        <v>6</v>
      </c>
    </row>
    <row r="1063" spans="1:22" ht="15.75" hidden="1" customHeight="1" x14ac:dyDescent="0.2">
      <c r="A1063" s="11" t="s">
        <v>582</v>
      </c>
      <c r="B1063" s="11" t="s">
        <v>34</v>
      </c>
      <c r="C1063" s="11" t="s">
        <v>35</v>
      </c>
      <c r="D1063" s="12">
        <v>45893</v>
      </c>
      <c r="E1063" s="12" t="str">
        <f t="shared" si="0"/>
        <v>2025</v>
      </c>
      <c r="F1063" s="11" t="s">
        <v>23</v>
      </c>
      <c r="G1063" s="11">
        <v>22.06</v>
      </c>
      <c r="H1063" s="11">
        <v>50</v>
      </c>
      <c r="I1063" s="11">
        <v>341</v>
      </c>
      <c r="J1063" s="11">
        <v>33.700000000000003</v>
      </c>
      <c r="K1063" s="11">
        <v>6.55</v>
      </c>
      <c r="L1063" s="11">
        <v>98.32</v>
      </c>
      <c r="M1063" s="11">
        <v>6.92</v>
      </c>
      <c r="N1063" s="11">
        <v>109.1</v>
      </c>
      <c r="O1063" s="11">
        <v>88.06</v>
      </c>
      <c r="P1063" s="11">
        <v>94.17</v>
      </c>
      <c r="Q1063" s="11" t="s">
        <v>4</v>
      </c>
      <c r="R1063" s="11">
        <f t="shared" si="1"/>
        <v>0</v>
      </c>
      <c r="S1063" s="11" t="s">
        <v>5</v>
      </c>
      <c r="T1063" s="11">
        <f t="shared" si="2"/>
        <v>0</v>
      </c>
      <c r="U1063" s="11" t="s">
        <v>6</v>
      </c>
      <c r="V1063" s="11" t="s">
        <v>6</v>
      </c>
    </row>
    <row r="1064" spans="1:22" ht="15.75" hidden="1" customHeight="1" x14ac:dyDescent="0.2">
      <c r="A1064" s="11" t="s">
        <v>3001</v>
      </c>
      <c r="B1064" s="11" t="s">
        <v>58</v>
      </c>
      <c r="C1064" s="11" t="s">
        <v>35</v>
      </c>
      <c r="D1064" s="12">
        <v>45991</v>
      </c>
      <c r="E1064" s="12" t="str">
        <f t="shared" si="0"/>
        <v>2025</v>
      </c>
      <c r="F1064" s="11" t="s">
        <v>37</v>
      </c>
      <c r="G1064" s="11">
        <v>21.97</v>
      </c>
      <c r="H1064" s="11">
        <v>46.97</v>
      </c>
      <c r="I1064" s="11">
        <v>321</v>
      </c>
      <c r="J1064" s="11">
        <v>42.5</v>
      </c>
      <c r="K1064" s="11">
        <v>7.66</v>
      </c>
      <c r="L1064" s="11">
        <v>98.69</v>
      </c>
      <c r="M1064" s="11">
        <v>6.62</v>
      </c>
      <c r="N1064" s="11">
        <v>145.5</v>
      </c>
      <c r="O1064" s="11">
        <v>85.67</v>
      </c>
      <c r="P1064" s="11">
        <v>94.17</v>
      </c>
      <c r="Q1064" s="11" t="s">
        <v>4</v>
      </c>
      <c r="R1064" s="11">
        <f t="shared" si="1"/>
        <v>0</v>
      </c>
      <c r="S1064" s="11" t="s">
        <v>5</v>
      </c>
      <c r="T1064" s="11">
        <f t="shared" si="2"/>
        <v>0</v>
      </c>
      <c r="U1064" s="11" t="s">
        <v>6</v>
      </c>
      <c r="V1064" s="11" t="s">
        <v>6</v>
      </c>
    </row>
    <row r="1065" spans="1:22" ht="15.75" customHeight="1" x14ac:dyDescent="0.2">
      <c r="A1065" s="11" t="s">
        <v>2165</v>
      </c>
      <c r="B1065" s="11" t="s">
        <v>1</v>
      </c>
      <c r="C1065" s="11" t="s">
        <v>47</v>
      </c>
      <c r="D1065" s="12">
        <v>45961</v>
      </c>
      <c r="E1065" s="12" t="str">
        <f t="shared" si="0"/>
        <v>2025</v>
      </c>
      <c r="F1065" s="11" t="s">
        <v>23</v>
      </c>
      <c r="G1065" s="11">
        <v>23.1</v>
      </c>
      <c r="H1065" s="11">
        <v>49.52</v>
      </c>
      <c r="I1065" s="11">
        <v>350</v>
      </c>
      <c r="J1065" s="11">
        <v>40.4</v>
      </c>
      <c r="K1065" s="11">
        <v>7.64</v>
      </c>
      <c r="L1065" s="11">
        <v>99.04</v>
      </c>
      <c r="M1065" s="11">
        <v>6.81</v>
      </c>
      <c r="N1065" s="11">
        <v>131.1</v>
      </c>
      <c r="O1065" s="11">
        <v>88.45</v>
      </c>
      <c r="P1065" s="11">
        <v>94.64</v>
      </c>
      <c r="Q1065" s="11" t="s">
        <v>4</v>
      </c>
      <c r="R1065" s="11">
        <f t="shared" si="1"/>
        <v>0</v>
      </c>
      <c r="S1065" s="11" t="s">
        <v>5</v>
      </c>
      <c r="T1065" s="11">
        <f t="shared" si="2"/>
        <v>0</v>
      </c>
      <c r="U1065" s="11" t="s">
        <v>6</v>
      </c>
      <c r="V1065" s="11" t="s">
        <v>6</v>
      </c>
    </row>
    <row r="1066" spans="1:22" ht="15.75" hidden="1" customHeight="1" x14ac:dyDescent="0.2">
      <c r="A1066" s="11" t="s">
        <v>3146</v>
      </c>
      <c r="B1066" s="11" t="s">
        <v>58</v>
      </c>
      <c r="C1066" s="11" t="s">
        <v>21</v>
      </c>
      <c r="D1066" s="12">
        <v>45936</v>
      </c>
      <c r="E1066" s="12" t="str">
        <f t="shared" si="0"/>
        <v>2025</v>
      </c>
      <c r="F1066" s="11" t="s">
        <v>93</v>
      </c>
      <c r="G1066" s="11">
        <v>22.79</v>
      </c>
      <c r="H1066" s="11">
        <v>39.39</v>
      </c>
      <c r="I1066" s="11">
        <v>302</v>
      </c>
      <c r="J1066" s="11">
        <v>46.7</v>
      </c>
      <c r="K1066" s="11">
        <v>7.42</v>
      </c>
      <c r="L1066" s="11">
        <v>99.69</v>
      </c>
      <c r="M1066" s="11">
        <v>6.6</v>
      </c>
      <c r="N1066" s="11">
        <v>121.3</v>
      </c>
      <c r="O1066" s="11">
        <v>88.62</v>
      </c>
      <c r="P1066" s="11">
        <v>94.17</v>
      </c>
      <c r="Q1066" s="11" t="s">
        <v>4</v>
      </c>
      <c r="R1066" s="11">
        <f t="shared" si="1"/>
        <v>0</v>
      </c>
      <c r="S1066" s="11" t="s">
        <v>5</v>
      </c>
      <c r="T1066" s="11">
        <f t="shared" si="2"/>
        <v>0</v>
      </c>
      <c r="U1066" s="11" t="s">
        <v>6</v>
      </c>
      <c r="V1066" s="11" t="s">
        <v>6</v>
      </c>
    </row>
    <row r="1067" spans="1:22" ht="15.75" hidden="1" customHeight="1" x14ac:dyDescent="0.2">
      <c r="A1067" s="11" t="s">
        <v>205</v>
      </c>
      <c r="B1067" s="11" t="s">
        <v>58</v>
      </c>
      <c r="C1067" s="11" t="s">
        <v>47</v>
      </c>
      <c r="D1067" s="12">
        <v>45480</v>
      </c>
      <c r="E1067" s="12" t="str">
        <f t="shared" si="0"/>
        <v>2024</v>
      </c>
      <c r="F1067" s="11" t="s">
        <v>93</v>
      </c>
      <c r="G1067" s="11">
        <v>21.68</v>
      </c>
      <c r="H1067" s="11">
        <v>42.6</v>
      </c>
      <c r="I1067" s="11">
        <v>326</v>
      </c>
      <c r="J1067" s="11">
        <v>41.5</v>
      </c>
      <c r="K1067" s="11">
        <v>7.48</v>
      </c>
      <c r="L1067" s="11">
        <v>99.45</v>
      </c>
      <c r="M1067" s="11">
        <v>6.8</v>
      </c>
      <c r="N1067" s="11">
        <v>115.4</v>
      </c>
      <c r="O1067" s="11">
        <v>84.72</v>
      </c>
      <c r="P1067" s="11">
        <v>94.16</v>
      </c>
      <c r="Q1067" s="11" t="s">
        <v>4</v>
      </c>
      <c r="R1067" s="11">
        <f t="shared" si="1"/>
        <v>0</v>
      </c>
      <c r="S1067" s="11" t="s">
        <v>5</v>
      </c>
      <c r="T1067" s="11">
        <f t="shared" si="2"/>
        <v>0</v>
      </c>
      <c r="U1067" s="11" t="s">
        <v>6</v>
      </c>
      <c r="V1067" s="11" t="s">
        <v>6</v>
      </c>
    </row>
    <row r="1068" spans="1:22" ht="15.75" hidden="1" customHeight="1" x14ac:dyDescent="0.2">
      <c r="A1068" s="11" t="s">
        <v>583</v>
      </c>
      <c r="B1068" s="11" t="s">
        <v>34</v>
      </c>
      <c r="C1068" s="11" t="s">
        <v>21</v>
      </c>
      <c r="D1068" s="12">
        <v>45525</v>
      </c>
      <c r="E1068" s="12" t="str">
        <f t="shared" si="0"/>
        <v>2024</v>
      </c>
      <c r="F1068" s="11" t="s">
        <v>37</v>
      </c>
      <c r="G1068" s="11">
        <v>23.61</v>
      </c>
      <c r="H1068" s="11">
        <v>47.76</v>
      </c>
      <c r="I1068" s="11">
        <v>301</v>
      </c>
      <c r="J1068" s="11">
        <v>37.299999999999997</v>
      </c>
      <c r="K1068" s="11">
        <v>6.45</v>
      </c>
      <c r="L1068" s="11">
        <v>99.25</v>
      </c>
      <c r="M1068" s="11">
        <v>7.08</v>
      </c>
      <c r="N1068" s="11">
        <v>117.5</v>
      </c>
      <c r="O1068" s="11">
        <v>87.46</v>
      </c>
      <c r="P1068" s="11">
        <v>94.16</v>
      </c>
      <c r="Q1068" s="11" t="s">
        <v>4</v>
      </c>
      <c r="R1068" s="11">
        <f t="shared" si="1"/>
        <v>0</v>
      </c>
      <c r="S1068" s="11" t="s">
        <v>5</v>
      </c>
      <c r="T1068" s="11">
        <f t="shared" si="2"/>
        <v>0</v>
      </c>
      <c r="U1068" s="11" t="s">
        <v>6</v>
      </c>
      <c r="V1068" s="11" t="s">
        <v>6</v>
      </c>
    </row>
    <row r="1069" spans="1:22" ht="15.75" hidden="1" customHeight="1" x14ac:dyDescent="0.2">
      <c r="A1069" s="11" t="s">
        <v>1451</v>
      </c>
      <c r="B1069" s="11" t="s">
        <v>20</v>
      </c>
      <c r="C1069" s="13" t="s">
        <v>35</v>
      </c>
      <c r="D1069" s="12">
        <v>45999</v>
      </c>
      <c r="E1069" s="12" t="str">
        <f t="shared" si="0"/>
        <v>2025</v>
      </c>
      <c r="F1069" s="11" t="s">
        <v>93</v>
      </c>
      <c r="G1069" s="11">
        <v>21.27</v>
      </c>
      <c r="H1069" s="11">
        <v>30.81</v>
      </c>
      <c r="I1069" s="11">
        <v>318</v>
      </c>
      <c r="J1069" s="11">
        <v>48.9</v>
      </c>
      <c r="K1069" s="11">
        <v>7.72</v>
      </c>
      <c r="L1069" s="11">
        <v>98.73</v>
      </c>
      <c r="M1069" s="11">
        <v>6.89</v>
      </c>
      <c r="N1069" s="11">
        <v>146.69999999999999</v>
      </c>
      <c r="O1069" s="11">
        <v>88.01</v>
      </c>
      <c r="P1069" s="11">
        <v>94.16</v>
      </c>
      <c r="Q1069" s="11" t="s">
        <v>4</v>
      </c>
      <c r="R1069" s="11">
        <f t="shared" si="1"/>
        <v>0</v>
      </c>
      <c r="S1069" s="11" t="s">
        <v>5</v>
      </c>
      <c r="T1069" s="11">
        <f t="shared" si="2"/>
        <v>0</v>
      </c>
      <c r="U1069" s="11" t="s">
        <v>6</v>
      </c>
      <c r="V1069" s="11" t="s">
        <v>6</v>
      </c>
    </row>
    <row r="1070" spans="1:22" ht="15.75" hidden="1" customHeight="1" x14ac:dyDescent="0.2">
      <c r="A1070" s="11" t="s">
        <v>2019</v>
      </c>
      <c r="B1070" s="11" t="s">
        <v>20</v>
      </c>
      <c r="C1070" s="11" t="s">
        <v>47</v>
      </c>
      <c r="D1070" s="12">
        <v>46004</v>
      </c>
      <c r="E1070" s="12" t="str">
        <f t="shared" si="0"/>
        <v>2025</v>
      </c>
      <c r="F1070" s="11" t="s">
        <v>23</v>
      </c>
      <c r="G1070" s="11">
        <v>20.93</v>
      </c>
      <c r="H1070" s="11">
        <v>39.44</v>
      </c>
      <c r="I1070" s="11">
        <v>315</v>
      </c>
      <c r="J1070" s="11">
        <v>48.5</v>
      </c>
      <c r="K1070" s="11">
        <v>7.61</v>
      </c>
      <c r="L1070" s="11">
        <v>98.67</v>
      </c>
      <c r="M1070" s="11">
        <v>7.06</v>
      </c>
      <c r="N1070" s="11">
        <v>149.80000000000001</v>
      </c>
      <c r="O1070" s="11">
        <v>83.85</v>
      </c>
      <c r="P1070" s="11">
        <v>94.16</v>
      </c>
      <c r="Q1070" s="11" t="s">
        <v>4</v>
      </c>
      <c r="R1070" s="11">
        <f t="shared" si="1"/>
        <v>0</v>
      </c>
      <c r="S1070" s="11" t="s">
        <v>5</v>
      </c>
      <c r="T1070" s="11">
        <f t="shared" si="2"/>
        <v>0</v>
      </c>
      <c r="U1070" s="11" t="s">
        <v>6</v>
      </c>
      <c r="V1070" s="11" t="s">
        <v>6</v>
      </c>
    </row>
    <row r="1071" spans="1:22" ht="15.75" hidden="1" customHeight="1" x14ac:dyDescent="0.2">
      <c r="A1071" s="11" t="s">
        <v>585</v>
      </c>
      <c r="B1071" s="11" t="s">
        <v>34</v>
      </c>
      <c r="C1071" s="11" t="s">
        <v>21</v>
      </c>
      <c r="D1071" s="12">
        <v>45711</v>
      </c>
      <c r="E1071" s="12" t="str">
        <f t="shared" si="0"/>
        <v>2025</v>
      </c>
      <c r="F1071" s="11" t="s">
        <v>93</v>
      </c>
      <c r="G1071" s="11">
        <v>22.13</v>
      </c>
      <c r="H1071" s="11">
        <v>40.85</v>
      </c>
      <c r="I1071" s="11">
        <v>307</v>
      </c>
      <c r="J1071" s="11">
        <v>45.6</v>
      </c>
      <c r="K1071" s="11">
        <v>7.04</v>
      </c>
      <c r="L1071" s="11">
        <v>99</v>
      </c>
      <c r="M1071" s="11">
        <v>6.73</v>
      </c>
      <c r="N1071" s="11">
        <v>117</v>
      </c>
      <c r="O1071" s="11">
        <v>83.57</v>
      </c>
      <c r="P1071" s="11">
        <v>94.16</v>
      </c>
      <c r="Q1071" s="11" t="s">
        <v>4</v>
      </c>
      <c r="R1071" s="11">
        <f t="shared" si="1"/>
        <v>0</v>
      </c>
      <c r="S1071" s="11" t="s">
        <v>5</v>
      </c>
      <c r="T1071" s="11">
        <f t="shared" si="2"/>
        <v>0</v>
      </c>
      <c r="U1071" s="11" t="s">
        <v>6</v>
      </c>
      <c r="V1071" s="11" t="s">
        <v>6</v>
      </c>
    </row>
    <row r="1072" spans="1:22" ht="15.75" hidden="1" customHeight="1" x14ac:dyDescent="0.2">
      <c r="A1072" s="11" t="s">
        <v>2487</v>
      </c>
      <c r="B1072" s="11" t="s">
        <v>58</v>
      </c>
      <c r="C1072" s="11" t="s">
        <v>47</v>
      </c>
      <c r="D1072" s="12">
        <v>45455</v>
      </c>
      <c r="E1072" s="12" t="str">
        <f t="shared" si="0"/>
        <v>2024</v>
      </c>
      <c r="F1072" s="11" t="s">
        <v>3</v>
      </c>
      <c r="G1072" s="11">
        <v>21.3</v>
      </c>
      <c r="H1072" s="11">
        <v>45.4</v>
      </c>
      <c r="I1072" s="11">
        <v>346</v>
      </c>
      <c r="J1072" s="11">
        <v>42.1</v>
      </c>
      <c r="K1072" s="11">
        <v>7.2</v>
      </c>
      <c r="L1072" s="11">
        <v>99.4</v>
      </c>
      <c r="M1072" s="11">
        <v>6.96</v>
      </c>
      <c r="N1072" s="11">
        <v>113.2</v>
      </c>
      <c r="O1072" s="11">
        <v>87.27</v>
      </c>
      <c r="P1072" s="11">
        <v>94.16</v>
      </c>
      <c r="Q1072" s="11" t="s">
        <v>4</v>
      </c>
      <c r="R1072" s="11">
        <f t="shared" si="1"/>
        <v>0</v>
      </c>
      <c r="S1072" s="11" t="s">
        <v>5</v>
      </c>
      <c r="T1072" s="11">
        <f t="shared" si="2"/>
        <v>0</v>
      </c>
      <c r="U1072" s="11" t="s">
        <v>6</v>
      </c>
      <c r="V1072" s="11" t="s">
        <v>6</v>
      </c>
    </row>
    <row r="1073" spans="1:22" ht="15.75" hidden="1" customHeight="1" x14ac:dyDescent="0.2">
      <c r="A1073" s="11" t="s">
        <v>2596</v>
      </c>
      <c r="B1073" s="11" t="s">
        <v>58</v>
      </c>
      <c r="C1073" s="11" t="s">
        <v>21</v>
      </c>
      <c r="D1073" s="12">
        <v>45521</v>
      </c>
      <c r="E1073" s="12" t="str">
        <f t="shared" si="0"/>
        <v>2024</v>
      </c>
      <c r="F1073" s="11" t="s">
        <v>37</v>
      </c>
      <c r="G1073" s="11">
        <v>21.73</v>
      </c>
      <c r="H1073" s="11">
        <v>38.909999999999997</v>
      </c>
      <c r="I1073" s="11">
        <v>310</v>
      </c>
      <c r="J1073" s="11">
        <v>43</v>
      </c>
      <c r="K1073" s="11">
        <v>7.03</v>
      </c>
      <c r="L1073" s="11">
        <v>98.89</v>
      </c>
      <c r="M1073" s="11">
        <v>6.83</v>
      </c>
      <c r="N1073" s="11">
        <v>119.7</v>
      </c>
      <c r="O1073" s="11">
        <v>84.9</v>
      </c>
      <c r="P1073" s="11">
        <v>94.16</v>
      </c>
      <c r="Q1073" s="11" t="s">
        <v>4</v>
      </c>
      <c r="R1073" s="11">
        <f t="shared" si="1"/>
        <v>0</v>
      </c>
      <c r="S1073" s="11" t="s">
        <v>5</v>
      </c>
      <c r="T1073" s="11">
        <f t="shared" si="2"/>
        <v>0</v>
      </c>
      <c r="U1073" s="11" t="s">
        <v>6</v>
      </c>
      <c r="V1073" s="11" t="s">
        <v>6</v>
      </c>
    </row>
    <row r="1074" spans="1:22" ht="15.75" customHeight="1" x14ac:dyDescent="0.2">
      <c r="A1074" s="11" t="s">
        <v>2920</v>
      </c>
      <c r="B1074" s="11" t="s">
        <v>1</v>
      </c>
      <c r="C1074" s="11" t="s">
        <v>35</v>
      </c>
      <c r="D1074" s="12">
        <v>45460</v>
      </c>
      <c r="E1074" s="12" t="str">
        <f t="shared" si="0"/>
        <v>2024</v>
      </c>
      <c r="F1074" s="11" t="s">
        <v>93</v>
      </c>
      <c r="G1074" s="14"/>
      <c r="H1074" s="11">
        <v>39.380000000000003</v>
      </c>
      <c r="I1074" s="11">
        <v>354</v>
      </c>
      <c r="J1074" s="11">
        <v>29.3</v>
      </c>
      <c r="K1074" s="11">
        <v>6.95</v>
      </c>
      <c r="L1074" s="11">
        <v>99.68</v>
      </c>
      <c r="M1074" s="11">
        <v>6.58</v>
      </c>
      <c r="N1074" s="11">
        <v>92</v>
      </c>
      <c r="O1074" s="11">
        <v>90.9</v>
      </c>
      <c r="P1074" s="11">
        <v>94.64</v>
      </c>
      <c r="Q1074" s="11" t="s">
        <v>4</v>
      </c>
      <c r="R1074" s="11">
        <f t="shared" si="1"/>
        <v>0</v>
      </c>
      <c r="S1074" s="11" t="s">
        <v>5</v>
      </c>
      <c r="T1074" s="11">
        <f t="shared" si="2"/>
        <v>0</v>
      </c>
      <c r="U1074" s="11" t="s">
        <v>6</v>
      </c>
      <c r="V1074" s="11" t="s">
        <v>6</v>
      </c>
    </row>
    <row r="1075" spans="1:22" ht="15.75" customHeight="1" x14ac:dyDescent="0.2">
      <c r="A1075" s="11" t="s">
        <v>1839</v>
      </c>
      <c r="B1075" s="11" t="s">
        <v>1</v>
      </c>
      <c r="C1075" s="11" t="s">
        <v>47</v>
      </c>
      <c r="D1075" s="12">
        <v>45355</v>
      </c>
      <c r="E1075" s="12" t="str">
        <f t="shared" si="0"/>
        <v>2024</v>
      </c>
      <c r="F1075" s="11" t="s">
        <v>93</v>
      </c>
      <c r="G1075" s="11">
        <v>22.92</v>
      </c>
      <c r="H1075" s="11">
        <v>45.01</v>
      </c>
      <c r="I1075" s="11">
        <v>331</v>
      </c>
      <c r="J1075" s="11">
        <v>37.6</v>
      </c>
      <c r="K1075" s="11">
        <v>7.12</v>
      </c>
      <c r="L1075" s="11">
        <v>99.26</v>
      </c>
      <c r="M1075" s="11">
        <v>6.62</v>
      </c>
      <c r="N1075" s="11">
        <v>125.7</v>
      </c>
      <c r="O1075" s="11">
        <v>86.25</v>
      </c>
      <c r="P1075" s="11">
        <v>94.66</v>
      </c>
      <c r="Q1075" s="11" t="s">
        <v>4</v>
      </c>
      <c r="R1075" s="11">
        <f t="shared" si="1"/>
        <v>0</v>
      </c>
      <c r="S1075" s="11" t="s">
        <v>5</v>
      </c>
      <c r="T1075" s="11">
        <f t="shared" si="2"/>
        <v>0</v>
      </c>
      <c r="U1075" s="11" t="s">
        <v>6</v>
      </c>
      <c r="V1075" s="11" t="s">
        <v>6</v>
      </c>
    </row>
    <row r="1076" spans="1:22" ht="15.75" hidden="1" customHeight="1" x14ac:dyDescent="0.2">
      <c r="A1076" s="11" t="s">
        <v>1360</v>
      </c>
      <c r="B1076" s="11" t="s">
        <v>20</v>
      </c>
      <c r="C1076" s="11" t="s">
        <v>47</v>
      </c>
      <c r="D1076" s="12">
        <v>45966</v>
      </c>
      <c r="E1076" s="12" t="str">
        <f t="shared" si="0"/>
        <v>2025</v>
      </c>
      <c r="F1076" s="11" t="s">
        <v>23</v>
      </c>
      <c r="G1076" s="14"/>
      <c r="H1076" s="11">
        <v>40.299999999999997</v>
      </c>
      <c r="I1076" s="11">
        <v>260</v>
      </c>
      <c r="J1076" s="11">
        <v>47.1</v>
      </c>
      <c r="K1076" s="11">
        <v>8.68</v>
      </c>
      <c r="L1076" s="11">
        <v>99.4</v>
      </c>
      <c r="M1076" s="11">
        <v>6.91</v>
      </c>
      <c r="N1076" s="11">
        <v>141.9</v>
      </c>
      <c r="O1076" s="11">
        <v>84.89</v>
      </c>
      <c r="P1076" s="11">
        <v>94.15</v>
      </c>
      <c r="Q1076" s="11" t="s">
        <v>4</v>
      </c>
      <c r="R1076" s="11">
        <f t="shared" si="1"/>
        <v>0</v>
      </c>
      <c r="S1076" s="11" t="s">
        <v>5</v>
      </c>
      <c r="T1076" s="11">
        <f t="shared" si="2"/>
        <v>0</v>
      </c>
      <c r="U1076" s="11" t="s">
        <v>6</v>
      </c>
      <c r="V1076" s="11" t="s">
        <v>6</v>
      </c>
    </row>
    <row r="1077" spans="1:22" ht="15.75" hidden="1" customHeight="1" x14ac:dyDescent="0.2">
      <c r="A1077" s="11" t="s">
        <v>586</v>
      </c>
      <c r="B1077" s="11" t="s">
        <v>34</v>
      </c>
      <c r="C1077" s="11" t="s">
        <v>21</v>
      </c>
      <c r="D1077" s="12">
        <v>45921</v>
      </c>
      <c r="E1077" s="12" t="str">
        <f t="shared" si="0"/>
        <v>2025</v>
      </c>
      <c r="F1077" s="11" t="s">
        <v>23</v>
      </c>
      <c r="G1077" s="11">
        <v>21.36</v>
      </c>
      <c r="H1077" s="11">
        <v>38.85</v>
      </c>
      <c r="I1077" s="11">
        <v>300</v>
      </c>
      <c r="J1077" s="11">
        <v>46.5</v>
      </c>
      <c r="K1077" s="11">
        <v>7.47</v>
      </c>
      <c r="L1077" s="11">
        <v>98.76</v>
      </c>
      <c r="M1077" s="11">
        <v>6.68</v>
      </c>
      <c r="N1077" s="11">
        <v>120.5</v>
      </c>
      <c r="O1077" s="11">
        <v>89.53</v>
      </c>
      <c r="P1077" s="11">
        <v>94.15</v>
      </c>
      <c r="Q1077" s="11" t="s">
        <v>4</v>
      </c>
      <c r="R1077" s="11">
        <f t="shared" si="1"/>
        <v>0</v>
      </c>
      <c r="S1077" s="11" t="s">
        <v>5</v>
      </c>
      <c r="T1077" s="11">
        <f t="shared" si="2"/>
        <v>0</v>
      </c>
      <c r="U1077" s="11" t="s">
        <v>6</v>
      </c>
      <c r="V1077" s="11" t="s">
        <v>6</v>
      </c>
    </row>
    <row r="1078" spans="1:22" ht="15.75" hidden="1" customHeight="1" x14ac:dyDescent="0.2">
      <c r="A1078" s="11" t="s">
        <v>2170</v>
      </c>
      <c r="B1078" s="11" t="s">
        <v>20</v>
      </c>
      <c r="C1078" s="11" t="s">
        <v>21</v>
      </c>
      <c r="D1078" s="12">
        <v>45672</v>
      </c>
      <c r="E1078" s="12" t="str">
        <f t="shared" si="0"/>
        <v>2025</v>
      </c>
      <c r="F1078" s="11" t="s">
        <v>3</v>
      </c>
      <c r="G1078" s="11">
        <v>21.3</v>
      </c>
      <c r="H1078" s="11">
        <v>34.270000000000003</v>
      </c>
      <c r="I1078" s="11">
        <v>296</v>
      </c>
      <c r="J1078" s="11">
        <v>51.1</v>
      </c>
      <c r="K1078" s="11">
        <v>7.69</v>
      </c>
      <c r="L1078" s="11">
        <v>99.21</v>
      </c>
      <c r="M1078" s="11">
        <v>6.89</v>
      </c>
      <c r="N1078" s="11">
        <v>145.19999999999999</v>
      </c>
      <c r="O1078" s="11">
        <v>86.93</v>
      </c>
      <c r="P1078" s="11">
        <v>94.15</v>
      </c>
      <c r="Q1078" s="11" t="s">
        <v>4</v>
      </c>
      <c r="R1078" s="11">
        <f t="shared" si="1"/>
        <v>0</v>
      </c>
      <c r="S1078" s="11" t="s">
        <v>5</v>
      </c>
      <c r="T1078" s="11">
        <f t="shared" si="2"/>
        <v>0</v>
      </c>
      <c r="U1078" s="11" t="s">
        <v>6</v>
      </c>
      <c r="V1078" s="11" t="s">
        <v>6</v>
      </c>
    </row>
    <row r="1079" spans="1:22" ht="15.75" hidden="1" customHeight="1" x14ac:dyDescent="0.2">
      <c r="A1079" s="11" t="s">
        <v>2883</v>
      </c>
      <c r="B1079" s="11" t="s">
        <v>20</v>
      </c>
      <c r="C1079" s="11" t="s">
        <v>21</v>
      </c>
      <c r="D1079" s="12">
        <v>45466</v>
      </c>
      <c r="E1079" s="12" t="str">
        <f t="shared" si="0"/>
        <v>2024</v>
      </c>
      <c r="F1079" s="11" t="s">
        <v>37</v>
      </c>
      <c r="G1079" s="11">
        <v>22.51</v>
      </c>
      <c r="H1079" s="11">
        <v>49.7</v>
      </c>
      <c r="I1079" s="11">
        <v>320</v>
      </c>
      <c r="J1079" s="11">
        <v>45.8</v>
      </c>
      <c r="K1079" s="11">
        <v>7</v>
      </c>
      <c r="L1079" s="11">
        <v>98.79</v>
      </c>
      <c r="M1079" s="11">
        <v>7.13</v>
      </c>
      <c r="N1079" s="11">
        <v>134.4</v>
      </c>
      <c r="O1079" s="11">
        <v>87.39</v>
      </c>
      <c r="P1079" s="11">
        <v>94.15</v>
      </c>
      <c r="Q1079" s="11" t="s">
        <v>4</v>
      </c>
      <c r="R1079" s="11">
        <f t="shared" si="1"/>
        <v>0</v>
      </c>
      <c r="S1079" s="11" t="s">
        <v>5</v>
      </c>
      <c r="T1079" s="11">
        <f t="shared" si="2"/>
        <v>0</v>
      </c>
      <c r="U1079" s="11" t="s">
        <v>6</v>
      </c>
      <c r="V1079" s="11" t="s">
        <v>6</v>
      </c>
    </row>
    <row r="1080" spans="1:22" ht="15.75" hidden="1" customHeight="1" x14ac:dyDescent="0.2">
      <c r="A1080" s="11" t="s">
        <v>2924</v>
      </c>
      <c r="B1080" s="11" t="s">
        <v>58</v>
      </c>
      <c r="C1080" s="13" t="s">
        <v>35</v>
      </c>
      <c r="D1080" s="12">
        <v>45462</v>
      </c>
      <c r="E1080" s="12" t="str">
        <f t="shared" si="0"/>
        <v>2024</v>
      </c>
      <c r="F1080" s="11" t="s">
        <v>37</v>
      </c>
      <c r="G1080" s="11">
        <v>21.01</v>
      </c>
      <c r="H1080" s="11">
        <v>43.63</v>
      </c>
      <c r="I1080" s="11">
        <v>320</v>
      </c>
      <c r="J1080" s="11">
        <v>37.9</v>
      </c>
      <c r="K1080" s="11">
        <v>6.74</v>
      </c>
      <c r="L1080" s="11">
        <v>99.1</v>
      </c>
      <c r="M1080" s="11">
        <v>7.07</v>
      </c>
      <c r="N1080" s="11">
        <v>130.1</v>
      </c>
      <c r="O1080" s="11">
        <v>87.28</v>
      </c>
      <c r="P1080" s="11">
        <v>94.15</v>
      </c>
      <c r="Q1080" s="11" t="s">
        <v>4</v>
      </c>
      <c r="R1080" s="11">
        <f t="shared" si="1"/>
        <v>0</v>
      </c>
      <c r="S1080" s="11" t="s">
        <v>5</v>
      </c>
      <c r="T1080" s="11">
        <f t="shared" si="2"/>
        <v>0</v>
      </c>
      <c r="U1080" s="11" t="s">
        <v>6</v>
      </c>
      <c r="V1080" s="11" t="s">
        <v>6</v>
      </c>
    </row>
    <row r="1081" spans="1:22" ht="15.75" hidden="1" customHeight="1" x14ac:dyDescent="0.2">
      <c r="A1081" s="11" t="s">
        <v>587</v>
      </c>
      <c r="B1081" s="11" t="s">
        <v>34</v>
      </c>
      <c r="C1081" s="11" t="s">
        <v>21</v>
      </c>
      <c r="D1081" s="12">
        <v>45475</v>
      </c>
      <c r="E1081" s="12" t="str">
        <f t="shared" si="0"/>
        <v>2024</v>
      </c>
      <c r="F1081" s="11" t="s">
        <v>37</v>
      </c>
      <c r="G1081" s="11">
        <v>21.73</v>
      </c>
      <c r="H1081" s="11">
        <v>42.13</v>
      </c>
      <c r="I1081" s="11">
        <v>310</v>
      </c>
      <c r="J1081" s="11">
        <v>41.8</v>
      </c>
      <c r="K1081" s="11">
        <v>7.09</v>
      </c>
      <c r="L1081" s="11">
        <v>99.04</v>
      </c>
      <c r="M1081" s="11">
        <v>6.78</v>
      </c>
      <c r="N1081" s="11">
        <v>136.69999999999999</v>
      </c>
      <c r="O1081" s="11">
        <v>86.47</v>
      </c>
      <c r="P1081" s="11">
        <v>94.14</v>
      </c>
      <c r="Q1081" s="11" t="s">
        <v>4</v>
      </c>
      <c r="R1081" s="11">
        <f t="shared" si="1"/>
        <v>0</v>
      </c>
      <c r="S1081" s="11" t="s">
        <v>5</v>
      </c>
      <c r="T1081" s="11">
        <f t="shared" si="2"/>
        <v>0</v>
      </c>
      <c r="U1081" s="11" t="s">
        <v>6</v>
      </c>
      <c r="V1081" s="11" t="s">
        <v>6</v>
      </c>
    </row>
    <row r="1082" spans="1:22" ht="15.75" hidden="1" customHeight="1" x14ac:dyDescent="0.2">
      <c r="A1082" s="11" t="s">
        <v>1741</v>
      </c>
      <c r="B1082" s="11" t="s">
        <v>20</v>
      </c>
      <c r="C1082" s="13" t="s">
        <v>35</v>
      </c>
      <c r="D1082" s="12">
        <v>46000</v>
      </c>
      <c r="E1082" s="12" t="str">
        <f t="shared" si="0"/>
        <v>2025</v>
      </c>
      <c r="F1082" s="11" t="s">
        <v>37</v>
      </c>
      <c r="G1082" s="11">
        <v>21.93</v>
      </c>
      <c r="H1082" s="11">
        <v>40.119999999999997</v>
      </c>
      <c r="I1082" s="11">
        <v>284</v>
      </c>
      <c r="J1082" s="11">
        <v>46.5</v>
      </c>
      <c r="K1082" s="11">
        <v>7.94</v>
      </c>
      <c r="L1082" s="11">
        <v>99.1</v>
      </c>
      <c r="M1082" s="11">
        <v>6.99</v>
      </c>
      <c r="N1082" s="11">
        <v>130.6</v>
      </c>
      <c r="O1082" s="11">
        <v>88.59</v>
      </c>
      <c r="P1082" s="11">
        <v>94.14</v>
      </c>
      <c r="Q1082" s="11" t="s">
        <v>4</v>
      </c>
      <c r="R1082" s="11">
        <f t="shared" si="1"/>
        <v>0</v>
      </c>
      <c r="S1082" s="11" t="s">
        <v>5</v>
      </c>
      <c r="T1082" s="11">
        <f t="shared" si="2"/>
        <v>0</v>
      </c>
      <c r="U1082" s="11" t="s">
        <v>6</v>
      </c>
      <c r="V1082" s="11" t="s">
        <v>6</v>
      </c>
    </row>
    <row r="1083" spans="1:22" ht="15.75" hidden="1" customHeight="1" x14ac:dyDescent="0.2">
      <c r="A1083" s="11" t="s">
        <v>589</v>
      </c>
      <c r="B1083" s="11" t="s">
        <v>34</v>
      </c>
      <c r="C1083" s="11" t="s">
        <v>21</v>
      </c>
      <c r="D1083" s="12">
        <v>45857</v>
      </c>
      <c r="E1083" s="12" t="str">
        <f t="shared" si="0"/>
        <v>2025</v>
      </c>
      <c r="F1083" s="11" t="s">
        <v>23</v>
      </c>
      <c r="G1083" s="11">
        <v>21.21</v>
      </c>
      <c r="H1083" s="11">
        <v>43.26</v>
      </c>
      <c r="I1083" s="11">
        <v>326</v>
      </c>
      <c r="J1083" s="11">
        <v>42.3</v>
      </c>
      <c r="K1083" s="11">
        <v>7.1</v>
      </c>
      <c r="L1083" s="11">
        <v>98.82</v>
      </c>
      <c r="M1083" s="11">
        <v>6.95</v>
      </c>
      <c r="N1083" s="11">
        <v>111.1</v>
      </c>
      <c r="O1083" s="11">
        <v>84.08</v>
      </c>
      <c r="P1083" s="11">
        <v>94.14</v>
      </c>
      <c r="Q1083" s="11" t="s">
        <v>4</v>
      </c>
      <c r="R1083" s="11">
        <f t="shared" si="1"/>
        <v>0</v>
      </c>
      <c r="S1083" s="11" t="s">
        <v>5</v>
      </c>
      <c r="T1083" s="11">
        <f t="shared" si="2"/>
        <v>0</v>
      </c>
      <c r="U1083" s="11" t="s">
        <v>6</v>
      </c>
      <c r="V1083" s="11" t="s">
        <v>6</v>
      </c>
    </row>
    <row r="1084" spans="1:22" ht="15.75" hidden="1" customHeight="1" x14ac:dyDescent="0.2">
      <c r="A1084" s="11" t="s">
        <v>590</v>
      </c>
      <c r="B1084" s="11" t="s">
        <v>34</v>
      </c>
      <c r="C1084" s="11" t="s">
        <v>35</v>
      </c>
      <c r="D1084" s="12">
        <v>45945</v>
      </c>
      <c r="E1084" s="12" t="str">
        <f t="shared" si="0"/>
        <v>2025</v>
      </c>
      <c r="F1084" s="11" t="s">
        <v>37</v>
      </c>
      <c r="G1084" s="11">
        <v>22.42</v>
      </c>
      <c r="H1084" s="11">
        <v>52.95</v>
      </c>
      <c r="I1084" s="11">
        <v>326</v>
      </c>
      <c r="J1084" s="11">
        <v>46.8</v>
      </c>
      <c r="K1084" s="11">
        <v>7.66</v>
      </c>
      <c r="L1084" s="11">
        <v>98.78</v>
      </c>
      <c r="M1084" s="11">
        <v>7.01</v>
      </c>
      <c r="N1084" s="11">
        <v>140</v>
      </c>
      <c r="O1084" s="11">
        <v>82.15</v>
      </c>
      <c r="P1084" s="11">
        <v>94.14</v>
      </c>
      <c r="Q1084" s="11" t="s">
        <v>4</v>
      </c>
      <c r="R1084" s="11">
        <f t="shared" si="1"/>
        <v>0</v>
      </c>
      <c r="S1084" s="11" t="s">
        <v>5</v>
      </c>
      <c r="T1084" s="11">
        <f t="shared" si="2"/>
        <v>0</v>
      </c>
      <c r="U1084" s="11" t="s">
        <v>6</v>
      </c>
      <c r="V1084" s="11" t="s">
        <v>6</v>
      </c>
    </row>
    <row r="1085" spans="1:22" ht="15.75" customHeight="1" x14ac:dyDescent="0.2">
      <c r="A1085" s="11" t="s">
        <v>1982</v>
      </c>
      <c r="B1085" s="11" t="s">
        <v>1</v>
      </c>
      <c r="C1085" s="13" t="s">
        <v>35</v>
      </c>
      <c r="D1085" s="12">
        <v>45318</v>
      </c>
      <c r="E1085" s="12" t="str">
        <f t="shared" si="0"/>
        <v>2024</v>
      </c>
      <c r="F1085" s="11" t="s">
        <v>23</v>
      </c>
      <c r="G1085" s="11">
        <v>22.45</v>
      </c>
      <c r="H1085" s="11">
        <v>39.950000000000003</v>
      </c>
      <c r="I1085" s="11">
        <v>366</v>
      </c>
      <c r="J1085" s="11">
        <v>43.5</v>
      </c>
      <c r="K1085" s="11">
        <v>6.2</v>
      </c>
      <c r="L1085" s="11">
        <v>99.1</v>
      </c>
      <c r="M1085" s="11">
        <v>6.72</v>
      </c>
      <c r="N1085" s="11">
        <v>126.3</v>
      </c>
      <c r="O1085" s="11">
        <v>87.59</v>
      </c>
      <c r="P1085" s="11">
        <v>94.66</v>
      </c>
      <c r="Q1085" s="11" t="s">
        <v>4</v>
      </c>
      <c r="R1085" s="11">
        <f t="shared" si="1"/>
        <v>0</v>
      </c>
      <c r="S1085" s="11" t="s">
        <v>5</v>
      </c>
      <c r="T1085" s="11">
        <f t="shared" si="2"/>
        <v>0</v>
      </c>
      <c r="U1085" s="11" t="s">
        <v>6</v>
      </c>
      <c r="V1085" s="11" t="s">
        <v>6</v>
      </c>
    </row>
    <row r="1086" spans="1:22" ht="15.75" hidden="1" customHeight="1" x14ac:dyDescent="0.2">
      <c r="A1086" s="11" t="s">
        <v>2495</v>
      </c>
      <c r="B1086" s="11" t="s">
        <v>58</v>
      </c>
      <c r="C1086" s="11" t="s">
        <v>21</v>
      </c>
      <c r="D1086" s="12">
        <v>45845</v>
      </c>
      <c r="E1086" s="12" t="str">
        <f t="shared" si="0"/>
        <v>2025</v>
      </c>
      <c r="F1086" s="11" t="s">
        <v>93</v>
      </c>
      <c r="G1086" s="11">
        <v>21.16</v>
      </c>
      <c r="H1086" s="11">
        <v>47.39</v>
      </c>
      <c r="I1086" s="11">
        <v>325</v>
      </c>
      <c r="J1086" s="11">
        <v>45.8</v>
      </c>
      <c r="K1086" s="11">
        <v>7.7</v>
      </c>
      <c r="L1086" s="11">
        <v>98.99</v>
      </c>
      <c r="M1086" s="11">
        <v>7.13</v>
      </c>
      <c r="N1086" s="11">
        <v>120.9</v>
      </c>
      <c r="O1086" s="11">
        <v>86.35</v>
      </c>
      <c r="P1086" s="11">
        <v>94.14</v>
      </c>
      <c r="Q1086" s="11" t="s">
        <v>4</v>
      </c>
      <c r="R1086" s="11">
        <f t="shared" si="1"/>
        <v>0</v>
      </c>
      <c r="S1086" s="11" t="s">
        <v>5</v>
      </c>
      <c r="T1086" s="11">
        <f t="shared" si="2"/>
        <v>0</v>
      </c>
      <c r="U1086" s="11" t="s">
        <v>6</v>
      </c>
      <c r="V1086" s="11" t="s">
        <v>6</v>
      </c>
    </row>
    <row r="1087" spans="1:22" ht="15.75" hidden="1" customHeight="1" x14ac:dyDescent="0.2">
      <c r="A1087" s="11" t="s">
        <v>2778</v>
      </c>
      <c r="B1087" s="11" t="s">
        <v>58</v>
      </c>
      <c r="C1087" s="11" t="s">
        <v>21</v>
      </c>
      <c r="D1087" s="12">
        <v>45561</v>
      </c>
      <c r="E1087" s="12" t="str">
        <f t="shared" si="0"/>
        <v>2024</v>
      </c>
      <c r="F1087" s="11" t="s">
        <v>93</v>
      </c>
      <c r="G1087" s="11">
        <v>23.6</v>
      </c>
      <c r="H1087" s="11">
        <v>38.94</v>
      </c>
      <c r="I1087" s="11">
        <v>359</v>
      </c>
      <c r="J1087" s="11">
        <v>47.1</v>
      </c>
      <c r="K1087" s="11">
        <v>8.09</v>
      </c>
      <c r="L1087" s="11">
        <v>99.32</v>
      </c>
      <c r="M1087" s="11">
        <v>6.89</v>
      </c>
      <c r="N1087" s="11">
        <v>127.9</v>
      </c>
      <c r="O1087" s="11">
        <v>88.49</v>
      </c>
      <c r="P1087" s="11">
        <v>94.14</v>
      </c>
      <c r="Q1087" s="11" t="s">
        <v>4</v>
      </c>
      <c r="R1087" s="11">
        <f t="shared" si="1"/>
        <v>0</v>
      </c>
      <c r="S1087" s="11" t="s">
        <v>5</v>
      </c>
      <c r="T1087" s="11">
        <f t="shared" si="2"/>
        <v>0</v>
      </c>
      <c r="U1087" s="11" t="s">
        <v>6</v>
      </c>
      <c r="V1087" s="11" t="s">
        <v>6</v>
      </c>
    </row>
    <row r="1088" spans="1:22" ht="15.75" hidden="1" customHeight="1" x14ac:dyDescent="0.2">
      <c r="A1088" s="11" t="s">
        <v>1455</v>
      </c>
      <c r="B1088" s="11" t="s">
        <v>58</v>
      </c>
      <c r="C1088" s="11" t="s">
        <v>35</v>
      </c>
      <c r="D1088" s="12">
        <v>45645</v>
      </c>
      <c r="E1088" s="12" t="str">
        <f t="shared" si="0"/>
        <v>2024</v>
      </c>
      <c r="F1088" s="11" t="s">
        <v>37</v>
      </c>
      <c r="G1088" s="11">
        <v>21.28</v>
      </c>
      <c r="H1088" s="11">
        <v>39.83</v>
      </c>
      <c r="I1088" s="11">
        <v>316</v>
      </c>
      <c r="J1088" s="11">
        <v>45.9</v>
      </c>
      <c r="K1088" s="11">
        <v>6.71</v>
      </c>
      <c r="L1088" s="11">
        <v>99.37</v>
      </c>
      <c r="M1088" s="11">
        <v>6.84</v>
      </c>
      <c r="N1088" s="11">
        <v>130.4</v>
      </c>
      <c r="O1088" s="11">
        <v>87.18</v>
      </c>
      <c r="P1088" s="11">
        <v>94.13</v>
      </c>
      <c r="Q1088" s="11" t="s">
        <v>4</v>
      </c>
      <c r="R1088" s="11">
        <f t="shared" si="1"/>
        <v>0</v>
      </c>
      <c r="S1088" s="11" t="s">
        <v>5</v>
      </c>
      <c r="T1088" s="11">
        <f t="shared" si="2"/>
        <v>0</v>
      </c>
      <c r="U1088" s="11" t="s">
        <v>6</v>
      </c>
      <c r="V1088" s="11" t="s">
        <v>6</v>
      </c>
    </row>
    <row r="1089" spans="1:22" ht="15.75" customHeight="1" x14ac:dyDescent="0.2">
      <c r="A1089" s="11" t="s">
        <v>2211</v>
      </c>
      <c r="B1089" s="11" t="s">
        <v>1</v>
      </c>
      <c r="C1089" s="11" t="s">
        <v>21</v>
      </c>
      <c r="D1089" s="12">
        <v>45974</v>
      </c>
      <c r="E1089" s="12" t="str">
        <f t="shared" si="0"/>
        <v>2025</v>
      </c>
      <c r="F1089" s="11" t="s">
        <v>93</v>
      </c>
      <c r="G1089" s="11">
        <v>23.37</v>
      </c>
      <c r="H1089" s="11">
        <v>48.18</v>
      </c>
      <c r="I1089" s="11">
        <v>345</v>
      </c>
      <c r="J1089" s="11">
        <v>40.200000000000003</v>
      </c>
      <c r="K1089" s="11">
        <v>5.9</v>
      </c>
      <c r="L1089" s="11">
        <v>99.13</v>
      </c>
      <c r="M1089" s="11">
        <v>6.65</v>
      </c>
      <c r="N1089" s="11">
        <v>112.9</v>
      </c>
      <c r="O1089" s="11">
        <v>92.83</v>
      </c>
      <c r="P1089" s="11">
        <v>94.68</v>
      </c>
      <c r="Q1089" s="11" t="s">
        <v>4</v>
      </c>
      <c r="R1089" s="11">
        <f t="shared" si="1"/>
        <v>0</v>
      </c>
      <c r="S1089" s="11" t="s">
        <v>50</v>
      </c>
      <c r="T1089" s="11">
        <f t="shared" si="2"/>
        <v>1</v>
      </c>
      <c r="U1089" s="11" t="s">
        <v>51</v>
      </c>
      <c r="V1089" s="11" t="s">
        <v>89</v>
      </c>
    </row>
    <row r="1090" spans="1:22" ht="15.75" hidden="1" customHeight="1" x14ac:dyDescent="0.2">
      <c r="A1090" s="11" t="s">
        <v>1568</v>
      </c>
      <c r="B1090" s="11" t="s">
        <v>58</v>
      </c>
      <c r="C1090" s="11" t="s">
        <v>47</v>
      </c>
      <c r="D1090" s="12">
        <v>45803</v>
      </c>
      <c r="E1090" s="12" t="str">
        <f t="shared" si="0"/>
        <v>2025</v>
      </c>
      <c r="F1090" s="11" t="s">
        <v>93</v>
      </c>
      <c r="G1090" s="11">
        <v>21.66</v>
      </c>
      <c r="H1090" s="11">
        <v>40.97</v>
      </c>
      <c r="I1090" s="11">
        <v>295</v>
      </c>
      <c r="J1090" s="11">
        <v>31.9</v>
      </c>
      <c r="K1090" s="11">
        <v>7.48</v>
      </c>
      <c r="L1090" s="11">
        <v>99.2</v>
      </c>
      <c r="M1090" s="11">
        <v>6.82</v>
      </c>
      <c r="N1090" s="11">
        <v>134.9</v>
      </c>
      <c r="O1090" s="11">
        <v>90.46</v>
      </c>
      <c r="P1090" s="11">
        <v>94.13</v>
      </c>
      <c r="Q1090" s="11" t="s">
        <v>4</v>
      </c>
      <c r="R1090" s="11">
        <f t="shared" si="1"/>
        <v>0</v>
      </c>
      <c r="S1090" s="11" t="s">
        <v>5</v>
      </c>
      <c r="T1090" s="11">
        <f t="shared" si="2"/>
        <v>0</v>
      </c>
      <c r="U1090" s="11" t="s">
        <v>6</v>
      </c>
      <c r="V1090" s="11" t="s">
        <v>6</v>
      </c>
    </row>
    <row r="1091" spans="1:22" ht="15.75" hidden="1" customHeight="1" x14ac:dyDescent="0.2">
      <c r="A1091" s="11" t="s">
        <v>591</v>
      </c>
      <c r="B1091" s="11" t="s">
        <v>34</v>
      </c>
      <c r="C1091" s="13" t="s">
        <v>35</v>
      </c>
      <c r="D1091" s="12">
        <v>45499</v>
      </c>
      <c r="E1091" s="12" t="str">
        <f t="shared" si="0"/>
        <v>2024</v>
      </c>
      <c r="F1091" s="11" t="s">
        <v>37</v>
      </c>
      <c r="G1091" s="11">
        <v>19.920000000000002</v>
      </c>
      <c r="H1091" s="11">
        <v>50.99</v>
      </c>
      <c r="I1091" s="11">
        <v>316</v>
      </c>
      <c r="J1091" s="11">
        <v>51.5</v>
      </c>
      <c r="K1091" s="11">
        <v>7.26</v>
      </c>
      <c r="L1091" s="11">
        <v>98.88</v>
      </c>
      <c r="M1091" s="11">
        <v>7.01</v>
      </c>
      <c r="N1091" s="11">
        <v>131.69999999999999</v>
      </c>
      <c r="O1091" s="11">
        <v>85.93</v>
      </c>
      <c r="P1091" s="11">
        <v>94.13</v>
      </c>
      <c r="Q1091" s="11" t="s">
        <v>4</v>
      </c>
      <c r="R1091" s="11">
        <f t="shared" si="1"/>
        <v>0</v>
      </c>
      <c r="S1091" s="11" t="s">
        <v>5</v>
      </c>
      <c r="T1091" s="11">
        <f t="shared" si="2"/>
        <v>0</v>
      </c>
      <c r="U1091" s="11" t="s">
        <v>6</v>
      </c>
      <c r="V1091" s="11" t="s">
        <v>6</v>
      </c>
    </row>
    <row r="1092" spans="1:22" ht="15.75" hidden="1" customHeight="1" x14ac:dyDescent="0.2">
      <c r="A1092" s="11" t="s">
        <v>2176</v>
      </c>
      <c r="B1092" s="11" t="s">
        <v>58</v>
      </c>
      <c r="C1092" s="13" t="s">
        <v>35</v>
      </c>
      <c r="D1092" s="12">
        <v>45992</v>
      </c>
      <c r="E1092" s="12" t="str">
        <f t="shared" si="0"/>
        <v>2025</v>
      </c>
      <c r="F1092" s="11" t="s">
        <v>23</v>
      </c>
      <c r="G1092" s="11">
        <v>22.85</v>
      </c>
      <c r="H1092" s="11">
        <v>54.69</v>
      </c>
      <c r="I1092" s="11">
        <v>322</v>
      </c>
      <c r="J1092" s="11">
        <v>47</v>
      </c>
      <c r="K1092" s="11">
        <v>6.89</v>
      </c>
      <c r="L1092" s="11">
        <v>98.96</v>
      </c>
      <c r="M1092" s="11">
        <v>7.03</v>
      </c>
      <c r="N1092" s="11">
        <v>122.4</v>
      </c>
      <c r="O1092" s="11">
        <v>86.77</v>
      </c>
      <c r="P1092" s="11">
        <v>94.13</v>
      </c>
      <c r="Q1092" s="11" t="s">
        <v>4</v>
      </c>
      <c r="R1092" s="11">
        <f t="shared" si="1"/>
        <v>0</v>
      </c>
      <c r="S1092" s="11" t="s">
        <v>5</v>
      </c>
      <c r="T1092" s="11">
        <f t="shared" si="2"/>
        <v>0</v>
      </c>
      <c r="U1092" s="11" t="s">
        <v>6</v>
      </c>
      <c r="V1092" s="11" t="s">
        <v>6</v>
      </c>
    </row>
    <row r="1093" spans="1:22" ht="15.75" hidden="1" customHeight="1" x14ac:dyDescent="0.2">
      <c r="A1093" s="11" t="s">
        <v>2710</v>
      </c>
      <c r="B1093" s="11" t="s">
        <v>58</v>
      </c>
      <c r="C1093" s="11" t="s">
        <v>21</v>
      </c>
      <c r="D1093" s="12">
        <v>45435</v>
      </c>
      <c r="E1093" s="12" t="str">
        <f t="shared" si="0"/>
        <v>2024</v>
      </c>
      <c r="F1093" s="11" t="s">
        <v>93</v>
      </c>
      <c r="G1093" s="11">
        <v>23.07</v>
      </c>
      <c r="H1093" s="11">
        <v>33.229999999999997</v>
      </c>
      <c r="I1093" s="11">
        <v>302</v>
      </c>
      <c r="J1093" s="11">
        <v>41.6</v>
      </c>
      <c r="K1093" s="11">
        <v>6.45</v>
      </c>
      <c r="L1093" s="11">
        <v>98.88</v>
      </c>
      <c r="M1093" s="11">
        <v>6.74</v>
      </c>
      <c r="N1093" s="11">
        <v>131.4</v>
      </c>
      <c r="O1093" s="11">
        <v>85.61</v>
      </c>
      <c r="P1093" s="11">
        <v>94.13</v>
      </c>
      <c r="Q1093" s="11" t="s">
        <v>4</v>
      </c>
      <c r="R1093" s="11">
        <f t="shared" si="1"/>
        <v>0</v>
      </c>
      <c r="S1093" s="11" t="s">
        <v>5</v>
      </c>
      <c r="T1093" s="11">
        <f t="shared" si="2"/>
        <v>0</v>
      </c>
      <c r="U1093" s="11" t="s">
        <v>6</v>
      </c>
      <c r="V1093" s="11" t="s">
        <v>6</v>
      </c>
    </row>
    <row r="1094" spans="1:22" ht="15.75" hidden="1" customHeight="1" x14ac:dyDescent="0.2">
      <c r="A1094" s="11" t="s">
        <v>594</v>
      </c>
      <c r="B1094" s="11" t="s">
        <v>34</v>
      </c>
      <c r="C1094" s="11" t="s">
        <v>21</v>
      </c>
      <c r="D1094" s="12">
        <v>45693</v>
      </c>
      <c r="E1094" s="12" t="str">
        <f t="shared" si="0"/>
        <v>2025</v>
      </c>
      <c r="F1094" s="11" t="s">
        <v>23</v>
      </c>
      <c r="G1094" s="11">
        <v>21.38</v>
      </c>
      <c r="H1094" s="11">
        <v>51.92</v>
      </c>
      <c r="I1094" s="11">
        <v>319</v>
      </c>
      <c r="J1094" s="11">
        <v>50.5</v>
      </c>
      <c r="K1094" s="11">
        <v>8.39</v>
      </c>
      <c r="L1094" s="11">
        <v>99.16</v>
      </c>
      <c r="M1094" s="11">
        <v>7.01</v>
      </c>
      <c r="N1094" s="11">
        <v>149.1</v>
      </c>
      <c r="O1094" s="11">
        <v>88.91</v>
      </c>
      <c r="P1094" s="11">
        <v>94.13</v>
      </c>
      <c r="Q1094" s="11" t="s">
        <v>4</v>
      </c>
      <c r="R1094" s="11">
        <f t="shared" si="1"/>
        <v>0</v>
      </c>
      <c r="S1094" s="11" t="s">
        <v>5</v>
      </c>
      <c r="T1094" s="11">
        <f t="shared" si="2"/>
        <v>0</v>
      </c>
      <c r="U1094" s="11" t="s">
        <v>6</v>
      </c>
      <c r="V1094" s="11" t="s">
        <v>6</v>
      </c>
    </row>
    <row r="1095" spans="1:22" ht="15.75" customHeight="1" x14ac:dyDescent="0.2">
      <c r="A1095" s="11" t="s">
        <v>73</v>
      </c>
      <c r="B1095" s="11" t="s">
        <v>1</v>
      </c>
      <c r="C1095" s="11" t="s">
        <v>21</v>
      </c>
      <c r="D1095" s="12">
        <v>45560</v>
      </c>
      <c r="E1095" s="12" t="str">
        <f t="shared" si="0"/>
        <v>2024</v>
      </c>
      <c r="F1095" s="11" t="s">
        <v>3</v>
      </c>
      <c r="G1095" s="11">
        <v>23.41</v>
      </c>
      <c r="H1095" s="11">
        <v>49.38</v>
      </c>
      <c r="I1095" s="11">
        <v>298</v>
      </c>
      <c r="J1095" s="11">
        <v>37.1</v>
      </c>
      <c r="K1095" s="11">
        <v>6.11</v>
      </c>
      <c r="L1095" s="11">
        <v>99.11</v>
      </c>
      <c r="M1095" s="11">
        <v>6.93</v>
      </c>
      <c r="N1095" s="11">
        <v>137.9</v>
      </c>
      <c r="O1095" s="11">
        <v>93.03</v>
      </c>
      <c r="P1095" s="11">
        <v>94.69</v>
      </c>
      <c r="Q1095" s="11" t="s">
        <v>4</v>
      </c>
      <c r="R1095" s="11">
        <f t="shared" si="1"/>
        <v>0</v>
      </c>
      <c r="S1095" s="11" t="s">
        <v>5</v>
      </c>
      <c r="T1095" s="11">
        <f t="shared" si="2"/>
        <v>0</v>
      </c>
      <c r="U1095" s="11" t="s">
        <v>6</v>
      </c>
      <c r="V1095" s="11" t="s">
        <v>6</v>
      </c>
    </row>
    <row r="1096" spans="1:22" ht="15.75" hidden="1" customHeight="1" x14ac:dyDescent="0.2">
      <c r="A1096" s="11" t="s">
        <v>315</v>
      </c>
      <c r="B1096" s="11" t="s">
        <v>58</v>
      </c>
      <c r="C1096" s="11" t="s">
        <v>47</v>
      </c>
      <c r="D1096" s="12">
        <v>45755</v>
      </c>
      <c r="E1096" s="12" t="str">
        <f t="shared" si="0"/>
        <v>2025</v>
      </c>
      <c r="F1096" s="11" t="s">
        <v>37</v>
      </c>
      <c r="G1096" s="11">
        <v>22.52</v>
      </c>
      <c r="H1096" s="11">
        <v>54.11</v>
      </c>
      <c r="I1096" s="11">
        <v>348</v>
      </c>
      <c r="J1096" s="11">
        <v>38.700000000000003</v>
      </c>
      <c r="K1096" s="11">
        <v>6.31</v>
      </c>
      <c r="L1096" s="11">
        <v>98.66</v>
      </c>
      <c r="M1096" s="11">
        <v>7.29</v>
      </c>
      <c r="N1096" s="11">
        <v>128.5</v>
      </c>
      <c r="O1096" s="11">
        <v>89.19</v>
      </c>
      <c r="P1096" s="11">
        <v>94.12</v>
      </c>
      <c r="Q1096" s="11" t="s">
        <v>4</v>
      </c>
      <c r="R1096" s="11">
        <f t="shared" si="1"/>
        <v>0</v>
      </c>
      <c r="S1096" s="11" t="s">
        <v>5</v>
      </c>
      <c r="T1096" s="11">
        <f t="shared" si="2"/>
        <v>0</v>
      </c>
      <c r="U1096" s="11" t="s">
        <v>6</v>
      </c>
      <c r="V1096" s="11" t="s">
        <v>6</v>
      </c>
    </row>
    <row r="1097" spans="1:22" ht="15.75" hidden="1" customHeight="1" x14ac:dyDescent="0.2">
      <c r="A1097" s="11" t="s">
        <v>1074</v>
      </c>
      <c r="B1097" s="11" t="s">
        <v>20</v>
      </c>
      <c r="C1097" s="11" t="s">
        <v>47</v>
      </c>
      <c r="D1097" s="12">
        <v>45416</v>
      </c>
      <c r="E1097" s="12" t="str">
        <f t="shared" si="0"/>
        <v>2024</v>
      </c>
      <c r="F1097" s="11" t="s">
        <v>23</v>
      </c>
      <c r="G1097" s="11">
        <v>21.89</v>
      </c>
      <c r="H1097" s="11">
        <v>34.07</v>
      </c>
      <c r="I1097" s="11">
        <v>300</v>
      </c>
      <c r="J1097" s="11">
        <v>57.1</v>
      </c>
      <c r="K1097" s="11">
        <v>8.33</v>
      </c>
      <c r="L1097" s="11">
        <v>98.81</v>
      </c>
      <c r="M1097" s="11">
        <v>6.59</v>
      </c>
      <c r="N1097" s="11">
        <v>136.6</v>
      </c>
      <c r="O1097" s="11">
        <v>80.650000000000006</v>
      </c>
      <c r="P1097" s="11">
        <v>94.12</v>
      </c>
      <c r="Q1097" s="11" t="s">
        <v>4</v>
      </c>
      <c r="R1097" s="11">
        <f t="shared" si="1"/>
        <v>0</v>
      </c>
      <c r="S1097" s="11" t="s">
        <v>5</v>
      </c>
      <c r="T1097" s="11">
        <f t="shared" si="2"/>
        <v>0</v>
      </c>
      <c r="U1097" s="11" t="s">
        <v>6</v>
      </c>
      <c r="V1097" s="11" t="s">
        <v>6</v>
      </c>
    </row>
    <row r="1098" spans="1:22" ht="15.75" customHeight="1" x14ac:dyDescent="0.2">
      <c r="A1098" s="11" t="s">
        <v>1415</v>
      </c>
      <c r="B1098" s="11" t="s">
        <v>1</v>
      </c>
      <c r="C1098" s="11" t="s">
        <v>47</v>
      </c>
      <c r="D1098" s="12">
        <v>45661</v>
      </c>
      <c r="E1098" s="12" t="str">
        <f t="shared" si="0"/>
        <v>2025</v>
      </c>
      <c r="F1098" s="11" t="s">
        <v>23</v>
      </c>
      <c r="G1098" s="11">
        <v>22.17</v>
      </c>
      <c r="H1098" s="11">
        <v>43.93</v>
      </c>
      <c r="I1098" s="11">
        <v>326</v>
      </c>
      <c r="J1098" s="11">
        <v>41.9</v>
      </c>
      <c r="K1098" s="11">
        <v>7.41</v>
      </c>
      <c r="L1098" s="11">
        <v>98.91</v>
      </c>
      <c r="M1098" s="11">
        <v>6.85</v>
      </c>
      <c r="N1098" s="11">
        <v>108.2</v>
      </c>
      <c r="O1098" s="11">
        <v>85.74</v>
      </c>
      <c r="P1098" s="11">
        <v>94.69</v>
      </c>
      <c r="Q1098" s="11" t="s">
        <v>4</v>
      </c>
      <c r="R1098" s="11">
        <f t="shared" si="1"/>
        <v>0</v>
      </c>
      <c r="S1098" s="11" t="s">
        <v>5</v>
      </c>
      <c r="T1098" s="11">
        <f t="shared" si="2"/>
        <v>0</v>
      </c>
      <c r="U1098" s="11" t="s">
        <v>6</v>
      </c>
      <c r="V1098" s="11" t="s">
        <v>6</v>
      </c>
    </row>
    <row r="1099" spans="1:22" ht="15.75" hidden="1" customHeight="1" x14ac:dyDescent="0.2">
      <c r="A1099" s="11" t="s">
        <v>1308</v>
      </c>
      <c r="B1099" s="11" t="s">
        <v>58</v>
      </c>
      <c r="C1099" s="11" t="s">
        <v>47</v>
      </c>
      <c r="D1099" s="12">
        <v>45770</v>
      </c>
      <c r="E1099" s="12" t="str">
        <f t="shared" si="0"/>
        <v>2025</v>
      </c>
      <c r="F1099" s="11" t="s">
        <v>93</v>
      </c>
      <c r="G1099" s="11">
        <v>21.58</v>
      </c>
      <c r="H1099" s="11">
        <v>37.630000000000003</v>
      </c>
      <c r="I1099" s="11">
        <v>324</v>
      </c>
      <c r="J1099" s="11">
        <v>40.1</v>
      </c>
      <c r="K1099" s="11">
        <v>8.41</v>
      </c>
      <c r="L1099" s="11">
        <v>99.59</v>
      </c>
      <c r="M1099" s="11">
        <v>6.71</v>
      </c>
      <c r="N1099" s="11">
        <v>126.7</v>
      </c>
      <c r="O1099" s="11">
        <v>86.04</v>
      </c>
      <c r="P1099" s="11">
        <v>94.12</v>
      </c>
      <c r="Q1099" s="11" t="s">
        <v>4</v>
      </c>
      <c r="R1099" s="11">
        <f t="shared" si="1"/>
        <v>0</v>
      </c>
      <c r="S1099" s="11" t="s">
        <v>50</v>
      </c>
      <c r="T1099" s="11">
        <f t="shared" si="2"/>
        <v>1</v>
      </c>
      <c r="U1099" s="11" t="s">
        <v>153</v>
      </c>
      <c r="V1099" s="11" t="s">
        <v>52</v>
      </c>
    </row>
    <row r="1100" spans="1:22" ht="15.75" hidden="1" customHeight="1" x14ac:dyDescent="0.2">
      <c r="A1100" s="11" t="s">
        <v>595</v>
      </c>
      <c r="B1100" s="11" t="s">
        <v>34</v>
      </c>
      <c r="C1100" s="11" t="s">
        <v>35</v>
      </c>
      <c r="D1100" s="12">
        <v>45611</v>
      </c>
      <c r="E1100" s="12" t="str">
        <f t="shared" si="0"/>
        <v>2024</v>
      </c>
      <c r="F1100" s="11" t="s">
        <v>3</v>
      </c>
      <c r="G1100" s="11">
        <v>21.32</v>
      </c>
      <c r="H1100" s="11">
        <v>36.799999999999997</v>
      </c>
      <c r="I1100" s="11">
        <v>303</v>
      </c>
      <c r="J1100" s="11">
        <v>45.8</v>
      </c>
      <c r="K1100" s="11">
        <v>7.38</v>
      </c>
      <c r="L1100" s="11">
        <v>98.86</v>
      </c>
      <c r="M1100" s="11">
        <v>7.08</v>
      </c>
      <c r="N1100" s="11">
        <v>124.5</v>
      </c>
      <c r="O1100" s="11">
        <v>85.22</v>
      </c>
      <c r="P1100" s="11">
        <v>94.12</v>
      </c>
      <c r="Q1100" s="11" t="s">
        <v>4</v>
      </c>
      <c r="R1100" s="11">
        <f t="shared" si="1"/>
        <v>0</v>
      </c>
      <c r="S1100" s="11" t="s">
        <v>50</v>
      </c>
      <c r="T1100" s="11">
        <f t="shared" si="2"/>
        <v>1</v>
      </c>
      <c r="U1100" s="11" t="s">
        <v>153</v>
      </c>
      <c r="V1100" s="11" t="s">
        <v>89</v>
      </c>
    </row>
    <row r="1101" spans="1:22" ht="15.75" customHeight="1" x14ac:dyDescent="0.2">
      <c r="A1101" s="11" t="s">
        <v>1890</v>
      </c>
      <c r="B1101" s="11" t="s">
        <v>1</v>
      </c>
      <c r="C1101" s="11" t="s">
        <v>21</v>
      </c>
      <c r="D1101" s="12">
        <v>45938</v>
      </c>
      <c r="E1101" s="12" t="str">
        <f t="shared" si="0"/>
        <v>2025</v>
      </c>
      <c r="F1101" s="11" t="s">
        <v>3</v>
      </c>
      <c r="G1101" s="11">
        <v>21.72</v>
      </c>
      <c r="H1101" s="11">
        <v>38.74</v>
      </c>
      <c r="I1101" s="11">
        <v>329</v>
      </c>
      <c r="J1101" s="11">
        <v>39.5</v>
      </c>
      <c r="K1101" s="11">
        <v>6.75</v>
      </c>
      <c r="L1101" s="11">
        <v>99.53</v>
      </c>
      <c r="M1101" s="11">
        <v>6.81</v>
      </c>
      <c r="N1101" s="11">
        <v>114.6</v>
      </c>
      <c r="O1101" s="14"/>
      <c r="P1101" s="11">
        <v>94.69</v>
      </c>
      <c r="Q1101" s="11" t="s">
        <v>4</v>
      </c>
      <c r="R1101" s="11">
        <f t="shared" si="1"/>
        <v>0</v>
      </c>
      <c r="S1101" s="11" t="s">
        <v>5</v>
      </c>
      <c r="T1101" s="11">
        <f t="shared" si="2"/>
        <v>0</v>
      </c>
      <c r="U1101" s="11" t="s">
        <v>6</v>
      </c>
      <c r="V1101" s="11" t="s">
        <v>6</v>
      </c>
    </row>
    <row r="1102" spans="1:22" ht="15.75" hidden="1" customHeight="1" x14ac:dyDescent="0.2">
      <c r="A1102" s="11" t="s">
        <v>2651</v>
      </c>
      <c r="B1102" s="11" t="s">
        <v>58</v>
      </c>
      <c r="C1102" s="13" t="s">
        <v>35</v>
      </c>
      <c r="D1102" s="12">
        <v>45406</v>
      </c>
      <c r="E1102" s="12" t="str">
        <f t="shared" si="0"/>
        <v>2024</v>
      </c>
      <c r="F1102" s="11" t="s">
        <v>93</v>
      </c>
      <c r="G1102" s="11">
        <v>22.06</v>
      </c>
      <c r="H1102" s="11">
        <v>41.52</v>
      </c>
      <c r="I1102" s="11">
        <v>306</v>
      </c>
      <c r="J1102" s="11">
        <v>43.7</v>
      </c>
      <c r="K1102" s="11">
        <v>7.4</v>
      </c>
      <c r="L1102" s="11">
        <v>98.74</v>
      </c>
      <c r="M1102" s="11">
        <v>6.75</v>
      </c>
      <c r="N1102" s="11">
        <v>106.3</v>
      </c>
      <c r="O1102" s="11">
        <v>89.05</v>
      </c>
      <c r="P1102" s="11">
        <v>94.12</v>
      </c>
      <c r="Q1102" s="11" t="s">
        <v>4</v>
      </c>
      <c r="R1102" s="11">
        <f t="shared" si="1"/>
        <v>0</v>
      </c>
      <c r="S1102" s="11" t="s">
        <v>5</v>
      </c>
      <c r="T1102" s="11">
        <f t="shared" si="2"/>
        <v>0</v>
      </c>
      <c r="U1102" s="11" t="s">
        <v>6</v>
      </c>
      <c r="V1102" s="11" t="s">
        <v>6</v>
      </c>
    </row>
    <row r="1103" spans="1:22" ht="15.75" customHeight="1" x14ac:dyDescent="0.2">
      <c r="A1103" s="11" t="s">
        <v>1369</v>
      </c>
      <c r="B1103" s="11" t="s">
        <v>1</v>
      </c>
      <c r="C1103" s="11" t="s">
        <v>35</v>
      </c>
      <c r="D1103" s="12">
        <v>45546</v>
      </c>
      <c r="E1103" s="12" t="str">
        <f t="shared" si="0"/>
        <v>2024</v>
      </c>
      <c r="F1103" s="11" t="s">
        <v>23</v>
      </c>
      <c r="G1103" s="11">
        <v>22.38</v>
      </c>
      <c r="H1103" s="11">
        <v>43.92</v>
      </c>
      <c r="I1103" s="11">
        <v>319</v>
      </c>
      <c r="J1103" s="11">
        <v>42.9</v>
      </c>
      <c r="K1103" s="11">
        <v>6.65</v>
      </c>
      <c r="L1103" s="11">
        <v>99.19</v>
      </c>
      <c r="M1103" s="11">
        <v>6.84</v>
      </c>
      <c r="N1103" s="11">
        <v>135.30000000000001</v>
      </c>
      <c r="O1103" s="11">
        <v>87.81</v>
      </c>
      <c r="P1103" s="11">
        <v>94.7</v>
      </c>
      <c r="Q1103" s="11" t="s">
        <v>4</v>
      </c>
      <c r="R1103" s="11">
        <f t="shared" si="1"/>
        <v>0</v>
      </c>
      <c r="S1103" s="11" t="s">
        <v>5</v>
      </c>
      <c r="T1103" s="11">
        <f t="shared" si="2"/>
        <v>0</v>
      </c>
      <c r="U1103" s="11" t="s">
        <v>6</v>
      </c>
      <c r="V1103" s="11" t="s">
        <v>6</v>
      </c>
    </row>
    <row r="1104" spans="1:22" ht="15.75" hidden="1" customHeight="1" x14ac:dyDescent="0.2">
      <c r="A1104" s="11" t="s">
        <v>1378</v>
      </c>
      <c r="B1104" s="11" t="s">
        <v>20</v>
      </c>
      <c r="C1104" s="11" t="s">
        <v>21</v>
      </c>
      <c r="D1104" s="12">
        <v>45756</v>
      </c>
      <c r="E1104" s="12" t="str">
        <f t="shared" si="0"/>
        <v>2025</v>
      </c>
      <c r="F1104" s="11" t="s">
        <v>23</v>
      </c>
      <c r="G1104" s="11">
        <v>19.7</v>
      </c>
      <c r="H1104" s="11">
        <v>45.99</v>
      </c>
      <c r="I1104" s="11">
        <v>261</v>
      </c>
      <c r="J1104" s="11">
        <v>47.3</v>
      </c>
      <c r="K1104" s="11">
        <v>8.4700000000000006</v>
      </c>
      <c r="L1104" s="11">
        <v>99.01</v>
      </c>
      <c r="M1104" s="11">
        <v>6.97</v>
      </c>
      <c r="N1104" s="11">
        <v>131.80000000000001</v>
      </c>
      <c r="O1104" s="11">
        <v>82.94</v>
      </c>
      <c r="P1104" s="11">
        <v>94.11</v>
      </c>
      <c r="Q1104" s="11" t="s">
        <v>4</v>
      </c>
      <c r="R1104" s="11">
        <f t="shared" si="1"/>
        <v>0</v>
      </c>
      <c r="S1104" s="11" t="s">
        <v>5</v>
      </c>
      <c r="T1104" s="11">
        <f t="shared" si="2"/>
        <v>0</v>
      </c>
      <c r="U1104" s="11" t="s">
        <v>6</v>
      </c>
      <c r="V1104" s="11" t="s">
        <v>6</v>
      </c>
    </row>
    <row r="1105" spans="1:22" ht="15.75" hidden="1" customHeight="1" x14ac:dyDescent="0.2">
      <c r="A1105" s="11" t="s">
        <v>2129</v>
      </c>
      <c r="B1105" s="11" t="s">
        <v>58</v>
      </c>
      <c r="C1105" s="11" t="s">
        <v>21</v>
      </c>
      <c r="D1105" s="12">
        <v>45725</v>
      </c>
      <c r="E1105" s="12" t="str">
        <f t="shared" si="0"/>
        <v>2025</v>
      </c>
      <c r="F1105" s="11" t="s">
        <v>37</v>
      </c>
      <c r="G1105" s="11">
        <v>21.56</v>
      </c>
      <c r="H1105" s="11">
        <v>38.19</v>
      </c>
      <c r="I1105" s="11">
        <v>279</v>
      </c>
      <c r="J1105" s="11">
        <v>44.9</v>
      </c>
      <c r="K1105" s="11">
        <v>6.24</v>
      </c>
      <c r="L1105" s="11">
        <v>99.02</v>
      </c>
      <c r="M1105" s="11">
        <v>6.84</v>
      </c>
      <c r="N1105" s="11">
        <v>125</v>
      </c>
      <c r="O1105" s="11">
        <v>86.05</v>
      </c>
      <c r="P1105" s="11">
        <v>94.11</v>
      </c>
      <c r="Q1105" s="11" t="s">
        <v>4</v>
      </c>
      <c r="R1105" s="11">
        <f t="shared" si="1"/>
        <v>0</v>
      </c>
      <c r="S1105" s="11" t="s">
        <v>50</v>
      </c>
      <c r="T1105" s="11">
        <f t="shared" si="2"/>
        <v>1</v>
      </c>
      <c r="U1105" s="11" t="s">
        <v>51</v>
      </c>
      <c r="V1105" s="11" t="s">
        <v>89</v>
      </c>
    </row>
    <row r="1106" spans="1:22" ht="15.75" hidden="1" customHeight="1" x14ac:dyDescent="0.2">
      <c r="A1106" s="11" t="s">
        <v>2954</v>
      </c>
      <c r="B1106" s="11" t="s">
        <v>20</v>
      </c>
      <c r="C1106" s="11" t="s">
        <v>35</v>
      </c>
      <c r="D1106" s="12">
        <v>45724</v>
      </c>
      <c r="E1106" s="12" t="str">
        <f t="shared" si="0"/>
        <v>2025</v>
      </c>
      <c r="F1106" s="11" t="s">
        <v>23</v>
      </c>
      <c r="G1106" s="11">
        <v>21.59</v>
      </c>
      <c r="H1106" s="11">
        <v>38.78</v>
      </c>
      <c r="I1106" s="11">
        <v>270</v>
      </c>
      <c r="J1106" s="11">
        <v>46.2</v>
      </c>
      <c r="K1106" s="11">
        <v>7.72</v>
      </c>
      <c r="L1106" s="11">
        <v>99.26</v>
      </c>
      <c r="M1106" s="11">
        <v>6.84</v>
      </c>
      <c r="N1106" s="11">
        <v>149.19999999999999</v>
      </c>
      <c r="O1106" s="11">
        <v>88.02</v>
      </c>
      <c r="P1106" s="11">
        <v>94.11</v>
      </c>
      <c r="Q1106" s="11" t="s">
        <v>4</v>
      </c>
      <c r="R1106" s="11">
        <f t="shared" si="1"/>
        <v>0</v>
      </c>
      <c r="S1106" s="11" t="s">
        <v>5</v>
      </c>
      <c r="T1106" s="11">
        <f t="shared" si="2"/>
        <v>0</v>
      </c>
      <c r="U1106" s="11" t="s">
        <v>6</v>
      </c>
      <c r="V1106" s="11" t="s">
        <v>6</v>
      </c>
    </row>
    <row r="1107" spans="1:22" ht="15.75" hidden="1" customHeight="1" x14ac:dyDescent="0.2">
      <c r="A1107" s="11" t="s">
        <v>2992</v>
      </c>
      <c r="B1107" s="11" t="s">
        <v>58</v>
      </c>
      <c r="C1107" s="11" t="s">
        <v>47</v>
      </c>
      <c r="D1107" s="12">
        <v>45874</v>
      </c>
      <c r="E1107" s="12" t="str">
        <f t="shared" si="0"/>
        <v>2025</v>
      </c>
      <c r="F1107" s="11" t="s">
        <v>23</v>
      </c>
      <c r="G1107" s="11">
        <v>22.26</v>
      </c>
      <c r="H1107" s="11">
        <v>44.73</v>
      </c>
      <c r="I1107" s="11">
        <v>308</v>
      </c>
      <c r="J1107" s="11">
        <v>42.6</v>
      </c>
      <c r="K1107" s="11">
        <v>7.87</v>
      </c>
      <c r="L1107" s="11">
        <v>98.93</v>
      </c>
      <c r="M1107" s="11">
        <v>6.88</v>
      </c>
      <c r="N1107" s="11">
        <v>109.8</v>
      </c>
      <c r="O1107" s="11">
        <v>85.66</v>
      </c>
      <c r="P1107" s="11">
        <v>94.11</v>
      </c>
      <c r="Q1107" s="11" t="s">
        <v>4</v>
      </c>
      <c r="R1107" s="11">
        <f t="shared" si="1"/>
        <v>0</v>
      </c>
      <c r="S1107" s="11" t="s">
        <v>5</v>
      </c>
      <c r="T1107" s="11">
        <f t="shared" si="2"/>
        <v>0</v>
      </c>
      <c r="U1107" s="11" t="s">
        <v>6</v>
      </c>
      <c r="V1107" s="11" t="s">
        <v>6</v>
      </c>
    </row>
    <row r="1108" spans="1:22" ht="15.75" hidden="1" customHeight="1" x14ac:dyDescent="0.2">
      <c r="A1108" s="11" t="s">
        <v>230</v>
      </c>
      <c r="B1108" s="11" t="s">
        <v>20</v>
      </c>
      <c r="C1108" s="11" t="s">
        <v>35</v>
      </c>
      <c r="D1108" s="12">
        <v>45983</v>
      </c>
      <c r="E1108" s="12" t="str">
        <f t="shared" si="0"/>
        <v>2025</v>
      </c>
      <c r="F1108" s="11" t="s">
        <v>23</v>
      </c>
      <c r="G1108" s="11">
        <v>22.6</v>
      </c>
      <c r="H1108" s="11">
        <v>38.119999999999997</v>
      </c>
      <c r="I1108" s="11">
        <v>315</v>
      </c>
      <c r="J1108" s="11">
        <v>47.5</v>
      </c>
      <c r="K1108" s="11">
        <v>8.9</v>
      </c>
      <c r="L1108" s="11">
        <v>98.7</v>
      </c>
      <c r="M1108" s="11">
        <v>6.79</v>
      </c>
      <c r="N1108" s="11">
        <v>137.9</v>
      </c>
      <c r="O1108" s="11">
        <v>88.21</v>
      </c>
      <c r="P1108" s="11">
        <v>94.1</v>
      </c>
      <c r="Q1108" s="11" t="s">
        <v>4</v>
      </c>
      <c r="R1108" s="11">
        <f t="shared" si="1"/>
        <v>0</v>
      </c>
      <c r="S1108" s="11" t="s">
        <v>5</v>
      </c>
      <c r="T1108" s="11">
        <f t="shared" si="2"/>
        <v>0</v>
      </c>
      <c r="U1108" s="11" t="s">
        <v>6</v>
      </c>
      <c r="V1108" s="11" t="s">
        <v>6</v>
      </c>
    </row>
    <row r="1109" spans="1:22" ht="15.75" hidden="1" customHeight="1" x14ac:dyDescent="0.2">
      <c r="A1109" s="11" t="s">
        <v>1325</v>
      </c>
      <c r="B1109" s="11" t="s">
        <v>20</v>
      </c>
      <c r="C1109" s="11" t="s">
        <v>21</v>
      </c>
      <c r="D1109" s="12">
        <v>45613</v>
      </c>
      <c r="E1109" s="12" t="str">
        <f t="shared" si="0"/>
        <v>2024</v>
      </c>
      <c r="F1109" s="11" t="s">
        <v>3</v>
      </c>
      <c r="G1109" s="11">
        <v>20.350000000000001</v>
      </c>
      <c r="H1109" s="11">
        <v>41.68</v>
      </c>
      <c r="I1109" s="11">
        <v>297</v>
      </c>
      <c r="J1109" s="11">
        <v>52.9</v>
      </c>
      <c r="K1109" s="11">
        <v>7.87</v>
      </c>
      <c r="L1109" s="11">
        <v>98.69</v>
      </c>
      <c r="M1109" s="11">
        <v>6.96</v>
      </c>
      <c r="N1109" s="11">
        <v>144.9</v>
      </c>
      <c r="O1109" s="11">
        <v>87.19</v>
      </c>
      <c r="P1109" s="11">
        <v>94.1</v>
      </c>
      <c r="Q1109" s="11" t="s">
        <v>4</v>
      </c>
      <c r="R1109" s="11">
        <f t="shared" si="1"/>
        <v>0</v>
      </c>
      <c r="S1109" s="11" t="s">
        <v>5</v>
      </c>
      <c r="T1109" s="11">
        <f t="shared" si="2"/>
        <v>0</v>
      </c>
      <c r="U1109" s="11" t="s">
        <v>6</v>
      </c>
      <c r="V1109" s="11" t="s">
        <v>6</v>
      </c>
    </row>
    <row r="1110" spans="1:22" ht="15.75" hidden="1" customHeight="1" x14ac:dyDescent="0.2">
      <c r="A1110" s="11" t="s">
        <v>597</v>
      </c>
      <c r="B1110" s="11" t="s">
        <v>34</v>
      </c>
      <c r="C1110" s="11" t="s">
        <v>47</v>
      </c>
      <c r="D1110" s="12">
        <v>45505</v>
      </c>
      <c r="E1110" s="12" t="str">
        <f t="shared" si="0"/>
        <v>2024</v>
      </c>
      <c r="F1110" s="11" t="s">
        <v>23</v>
      </c>
      <c r="G1110" s="11">
        <v>21.79</v>
      </c>
      <c r="H1110" s="11">
        <v>43.7</v>
      </c>
      <c r="I1110" s="11">
        <v>331</v>
      </c>
      <c r="J1110" s="11">
        <v>42.3</v>
      </c>
      <c r="K1110" s="11">
        <v>7.34</v>
      </c>
      <c r="L1110" s="11">
        <v>99.33</v>
      </c>
      <c r="M1110" s="11">
        <v>6.96</v>
      </c>
      <c r="N1110" s="11">
        <v>134.1</v>
      </c>
      <c r="O1110" s="11">
        <v>88.87</v>
      </c>
      <c r="P1110" s="11">
        <v>94.1</v>
      </c>
      <c r="Q1110" s="11" t="s">
        <v>177</v>
      </c>
      <c r="R1110" s="11">
        <f t="shared" si="1"/>
        <v>1</v>
      </c>
      <c r="S1110" s="11" t="s">
        <v>5</v>
      </c>
      <c r="T1110" s="11">
        <f t="shared" si="2"/>
        <v>0</v>
      </c>
      <c r="U1110" s="11" t="s">
        <v>6</v>
      </c>
      <c r="V1110" s="11" t="s">
        <v>6</v>
      </c>
    </row>
    <row r="1111" spans="1:22" ht="15.75" customHeight="1" x14ac:dyDescent="0.2">
      <c r="A1111" s="11" t="s">
        <v>2321</v>
      </c>
      <c r="B1111" s="11" t="s">
        <v>1</v>
      </c>
      <c r="C1111" s="11" t="s">
        <v>21</v>
      </c>
      <c r="D1111" s="12">
        <v>45835</v>
      </c>
      <c r="E1111" s="12" t="str">
        <f t="shared" si="0"/>
        <v>2025</v>
      </c>
      <c r="F1111" s="11" t="s">
        <v>37</v>
      </c>
      <c r="G1111" s="11">
        <v>21.77</v>
      </c>
      <c r="H1111" s="11">
        <v>49.47</v>
      </c>
      <c r="I1111" s="11">
        <v>309</v>
      </c>
      <c r="J1111" s="11">
        <v>32.700000000000003</v>
      </c>
      <c r="K1111" s="11">
        <v>5.34</v>
      </c>
      <c r="L1111" s="11">
        <v>98.9</v>
      </c>
      <c r="M1111" s="11">
        <v>6.79</v>
      </c>
      <c r="N1111" s="11">
        <v>122.2</v>
      </c>
      <c r="O1111" s="11">
        <v>91.18</v>
      </c>
      <c r="P1111" s="11">
        <v>94.71</v>
      </c>
      <c r="Q1111" s="11" t="s">
        <v>4</v>
      </c>
      <c r="R1111" s="11">
        <f t="shared" si="1"/>
        <v>0</v>
      </c>
      <c r="S1111" s="11" t="s">
        <v>5</v>
      </c>
      <c r="T1111" s="11">
        <f t="shared" si="2"/>
        <v>0</v>
      </c>
      <c r="U1111" s="11" t="s">
        <v>6</v>
      </c>
      <c r="V1111" s="11" t="s">
        <v>6</v>
      </c>
    </row>
    <row r="1112" spans="1:22" ht="15.75" hidden="1" customHeight="1" x14ac:dyDescent="0.2">
      <c r="A1112" s="11" t="s">
        <v>2072</v>
      </c>
      <c r="B1112" s="11" t="s">
        <v>20</v>
      </c>
      <c r="C1112" s="11" t="s">
        <v>47</v>
      </c>
      <c r="D1112" s="12">
        <v>45783</v>
      </c>
      <c r="E1112" s="12" t="str">
        <f t="shared" si="0"/>
        <v>2025</v>
      </c>
      <c r="F1112" s="11" t="s">
        <v>3</v>
      </c>
      <c r="G1112" s="11">
        <v>21.22</v>
      </c>
      <c r="H1112" s="11">
        <v>42.07</v>
      </c>
      <c r="I1112" s="11">
        <v>322</v>
      </c>
      <c r="J1112" s="11">
        <v>46.9</v>
      </c>
      <c r="K1112" s="11">
        <v>8.35</v>
      </c>
      <c r="L1112" s="11">
        <v>98.65</v>
      </c>
      <c r="M1112" s="11">
        <v>6.87</v>
      </c>
      <c r="N1112" s="11">
        <v>156.80000000000001</v>
      </c>
      <c r="O1112" s="11">
        <v>85.5</v>
      </c>
      <c r="P1112" s="11">
        <v>94.1</v>
      </c>
      <c r="Q1112" s="11" t="s">
        <v>4</v>
      </c>
      <c r="R1112" s="11">
        <f t="shared" si="1"/>
        <v>0</v>
      </c>
      <c r="S1112" s="11" t="s">
        <v>5</v>
      </c>
      <c r="T1112" s="11">
        <f t="shared" si="2"/>
        <v>0</v>
      </c>
      <c r="U1112" s="11" t="s">
        <v>6</v>
      </c>
      <c r="V1112" s="11" t="s">
        <v>6</v>
      </c>
    </row>
    <row r="1113" spans="1:22" ht="15.75" customHeight="1" x14ac:dyDescent="0.2">
      <c r="A1113" s="11" t="s">
        <v>2644</v>
      </c>
      <c r="B1113" s="11" t="s">
        <v>1</v>
      </c>
      <c r="C1113" s="11" t="s">
        <v>21</v>
      </c>
      <c r="D1113" s="12">
        <v>45441</v>
      </c>
      <c r="E1113" s="12" t="str">
        <f t="shared" si="0"/>
        <v>2024</v>
      </c>
      <c r="F1113" s="11" t="s">
        <v>23</v>
      </c>
      <c r="G1113" s="11">
        <v>21.04</v>
      </c>
      <c r="H1113" s="11">
        <v>44.94</v>
      </c>
      <c r="I1113" s="11">
        <v>341</v>
      </c>
      <c r="J1113" s="11">
        <v>37.4</v>
      </c>
      <c r="K1113" s="11">
        <v>6.92</v>
      </c>
      <c r="L1113" s="11">
        <v>99.31</v>
      </c>
      <c r="M1113" s="11">
        <v>6.88</v>
      </c>
      <c r="N1113" s="11">
        <v>114.6</v>
      </c>
      <c r="O1113" s="11">
        <v>93.32</v>
      </c>
      <c r="P1113" s="11">
        <v>94.71</v>
      </c>
      <c r="Q1113" s="11" t="s">
        <v>4</v>
      </c>
      <c r="R1113" s="11">
        <f t="shared" si="1"/>
        <v>0</v>
      </c>
      <c r="S1113" s="11" t="s">
        <v>5</v>
      </c>
      <c r="T1113" s="11">
        <f t="shared" si="2"/>
        <v>0</v>
      </c>
      <c r="U1113" s="11" t="s">
        <v>6</v>
      </c>
      <c r="V1113" s="11" t="s">
        <v>6</v>
      </c>
    </row>
    <row r="1114" spans="1:22" ht="15.75" hidden="1" customHeight="1" x14ac:dyDescent="0.2">
      <c r="A1114" s="11" t="s">
        <v>599</v>
      </c>
      <c r="B1114" s="11" t="s">
        <v>34</v>
      </c>
      <c r="C1114" s="11" t="s">
        <v>47</v>
      </c>
      <c r="D1114" s="12">
        <v>45641</v>
      </c>
      <c r="E1114" s="12" t="str">
        <f t="shared" si="0"/>
        <v>2024</v>
      </c>
      <c r="F1114" s="11" t="s">
        <v>3</v>
      </c>
      <c r="G1114" s="11">
        <v>21.87</v>
      </c>
      <c r="H1114" s="11">
        <v>46.44</v>
      </c>
      <c r="I1114" s="11">
        <v>298</v>
      </c>
      <c r="J1114" s="11">
        <v>49.1</v>
      </c>
      <c r="K1114" s="11">
        <v>7.54</v>
      </c>
      <c r="L1114" s="11">
        <v>98.71</v>
      </c>
      <c r="M1114" s="11">
        <v>6.89</v>
      </c>
      <c r="N1114" s="11">
        <v>145.5</v>
      </c>
      <c r="O1114" s="11">
        <v>83.71</v>
      </c>
      <c r="P1114" s="11">
        <v>94.1</v>
      </c>
      <c r="Q1114" s="11" t="s">
        <v>4</v>
      </c>
      <c r="R1114" s="11">
        <f t="shared" si="1"/>
        <v>0</v>
      </c>
      <c r="S1114" s="11" t="s">
        <v>5</v>
      </c>
      <c r="T1114" s="11">
        <f t="shared" si="2"/>
        <v>0</v>
      </c>
      <c r="U1114" s="11" t="s">
        <v>6</v>
      </c>
      <c r="V1114" s="11" t="s">
        <v>6</v>
      </c>
    </row>
    <row r="1115" spans="1:22" ht="15.75" customHeight="1" x14ac:dyDescent="0.2">
      <c r="A1115" s="11" t="s">
        <v>798</v>
      </c>
      <c r="B1115" s="11" t="s">
        <v>1</v>
      </c>
      <c r="C1115" s="11" t="s">
        <v>47</v>
      </c>
      <c r="D1115" s="12">
        <v>45542</v>
      </c>
      <c r="E1115" s="12" t="str">
        <f t="shared" si="0"/>
        <v>2024</v>
      </c>
      <c r="F1115" s="11" t="s">
        <v>37</v>
      </c>
      <c r="G1115" s="11">
        <v>22.92</v>
      </c>
      <c r="H1115" s="11">
        <v>40.18</v>
      </c>
      <c r="I1115" s="11">
        <v>355</v>
      </c>
      <c r="J1115" s="11">
        <v>43</v>
      </c>
      <c r="K1115" s="11">
        <v>7.22</v>
      </c>
      <c r="L1115" s="11">
        <v>99.19</v>
      </c>
      <c r="M1115" s="11">
        <v>6.79</v>
      </c>
      <c r="N1115" s="11">
        <v>128.9</v>
      </c>
      <c r="O1115" s="11">
        <v>87.52</v>
      </c>
      <c r="P1115" s="11">
        <v>94.72</v>
      </c>
      <c r="Q1115" s="11" t="s">
        <v>4</v>
      </c>
      <c r="R1115" s="11">
        <f t="shared" si="1"/>
        <v>0</v>
      </c>
      <c r="S1115" s="11" t="s">
        <v>5</v>
      </c>
      <c r="T1115" s="11">
        <f t="shared" si="2"/>
        <v>0</v>
      </c>
      <c r="U1115" s="11" t="s">
        <v>6</v>
      </c>
      <c r="V1115" s="11" t="s">
        <v>6</v>
      </c>
    </row>
    <row r="1116" spans="1:22" ht="15.75" hidden="1" customHeight="1" x14ac:dyDescent="0.2">
      <c r="A1116" s="11" t="s">
        <v>1393</v>
      </c>
      <c r="B1116" s="11" t="s">
        <v>58</v>
      </c>
      <c r="C1116" s="13" t="s">
        <v>35</v>
      </c>
      <c r="D1116" s="12">
        <v>45869</v>
      </c>
      <c r="E1116" s="12" t="str">
        <f t="shared" si="0"/>
        <v>2025</v>
      </c>
      <c r="F1116" s="11" t="s">
        <v>3</v>
      </c>
      <c r="G1116" s="11">
        <v>22.65</v>
      </c>
      <c r="H1116" s="11">
        <v>45.82</v>
      </c>
      <c r="I1116" s="11">
        <v>355</v>
      </c>
      <c r="J1116" s="11">
        <v>36.1</v>
      </c>
      <c r="K1116" s="11">
        <v>6.89</v>
      </c>
      <c r="L1116" s="11">
        <v>99.22</v>
      </c>
      <c r="M1116" s="11">
        <v>7.1</v>
      </c>
      <c r="N1116" s="11">
        <v>109.3</v>
      </c>
      <c r="O1116" s="11">
        <v>90.06</v>
      </c>
      <c r="P1116" s="11">
        <v>94.09</v>
      </c>
      <c r="Q1116" s="11" t="s">
        <v>4</v>
      </c>
      <c r="R1116" s="11">
        <f t="shared" si="1"/>
        <v>0</v>
      </c>
      <c r="S1116" s="11" t="s">
        <v>5</v>
      </c>
      <c r="T1116" s="11">
        <f t="shared" si="2"/>
        <v>0</v>
      </c>
      <c r="U1116" s="11" t="s">
        <v>6</v>
      </c>
      <c r="V1116" s="11" t="s">
        <v>6</v>
      </c>
    </row>
    <row r="1117" spans="1:22" ht="15.75" customHeight="1" x14ac:dyDescent="0.2">
      <c r="A1117" s="11" t="s">
        <v>1950</v>
      </c>
      <c r="B1117" s="11" t="s">
        <v>1</v>
      </c>
      <c r="C1117" s="13" t="s">
        <v>35</v>
      </c>
      <c r="D1117" s="12">
        <v>46015</v>
      </c>
      <c r="E1117" s="12" t="str">
        <f t="shared" si="0"/>
        <v>2025</v>
      </c>
      <c r="F1117" s="11" t="s">
        <v>93</v>
      </c>
      <c r="G1117" s="11">
        <v>22.16</v>
      </c>
      <c r="H1117" s="11">
        <v>45.37</v>
      </c>
      <c r="I1117" s="11">
        <v>356</v>
      </c>
      <c r="J1117" s="11">
        <v>31.2</v>
      </c>
      <c r="K1117" s="11">
        <v>6.45</v>
      </c>
      <c r="L1117" s="11">
        <v>98.97</v>
      </c>
      <c r="M1117" s="11">
        <v>6.87</v>
      </c>
      <c r="N1117" s="11">
        <v>115.6</v>
      </c>
      <c r="O1117" s="11">
        <v>86.95</v>
      </c>
      <c r="P1117" s="11">
        <v>94.72</v>
      </c>
      <c r="Q1117" s="11" t="s">
        <v>4</v>
      </c>
      <c r="R1117" s="11">
        <f t="shared" si="1"/>
        <v>0</v>
      </c>
      <c r="S1117" s="11" t="s">
        <v>50</v>
      </c>
      <c r="T1117" s="11">
        <f t="shared" si="2"/>
        <v>1</v>
      </c>
      <c r="U1117" s="11" t="s">
        <v>51</v>
      </c>
      <c r="V1117" s="11" t="s">
        <v>89</v>
      </c>
    </row>
    <row r="1118" spans="1:22" ht="15.75" customHeight="1" x14ac:dyDescent="0.2">
      <c r="A1118" s="11" t="s">
        <v>2897</v>
      </c>
      <c r="B1118" s="11" t="s">
        <v>1</v>
      </c>
      <c r="C1118" s="11" t="s">
        <v>47</v>
      </c>
      <c r="D1118" s="12">
        <v>46011</v>
      </c>
      <c r="E1118" s="12" t="str">
        <f t="shared" si="0"/>
        <v>2025</v>
      </c>
      <c r="F1118" s="11" t="s">
        <v>3</v>
      </c>
      <c r="G1118" s="11">
        <v>23.03</v>
      </c>
      <c r="H1118" s="11">
        <v>47.36</v>
      </c>
      <c r="I1118" s="11">
        <v>350</v>
      </c>
      <c r="J1118" s="11">
        <v>34.700000000000003</v>
      </c>
      <c r="K1118" s="11">
        <v>7.6</v>
      </c>
      <c r="L1118" s="14"/>
      <c r="M1118" s="11">
        <v>6.9</v>
      </c>
      <c r="N1118" s="11">
        <v>106.5</v>
      </c>
      <c r="O1118" s="11">
        <v>89.54</v>
      </c>
      <c r="P1118" s="11">
        <v>94.72</v>
      </c>
      <c r="Q1118" s="11" t="s">
        <v>4</v>
      </c>
      <c r="R1118" s="11">
        <f t="shared" si="1"/>
        <v>0</v>
      </c>
      <c r="S1118" s="11" t="s">
        <v>5</v>
      </c>
      <c r="T1118" s="11">
        <f t="shared" si="2"/>
        <v>0</v>
      </c>
      <c r="U1118" s="11" t="s">
        <v>6</v>
      </c>
      <c r="V1118" s="11" t="s">
        <v>6</v>
      </c>
    </row>
    <row r="1119" spans="1:22" ht="15.75" hidden="1" customHeight="1" x14ac:dyDescent="0.2">
      <c r="A1119" s="11" t="s">
        <v>2414</v>
      </c>
      <c r="B1119" s="11" t="s">
        <v>58</v>
      </c>
      <c r="C1119" s="11" t="s">
        <v>21</v>
      </c>
      <c r="D1119" s="12">
        <v>45757</v>
      </c>
      <c r="E1119" s="12" t="str">
        <f t="shared" si="0"/>
        <v>2025</v>
      </c>
      <c r="F1119" s="11" t="s">
        <v>3</v>
      </c>
      <c r="G1119" s="11">
        <v>22.51</v>
      </c>
      <c r="H1119" s="11">
        <v>46.07</v>
      </c>
      <c r="I1119" s="11">
        <v>317</v>
      </c>
      <c r="J1119" s="11">
        <v>46.4</v>
      </c>
      <c r="K1119" s="11">
        <v>7</v>
      </c>
      <c r="L1119" s="11">
        <v>98.81</v>
      </c>
      <c r="M1119" s="11">
        <v>6.8</v>
      </c>
      <c r="N1119" s="11">
        <v>138.19999999999999</v>
      </c>
      <c r="O1119" s="11">
        <v>85.21</v>
      </c>
      <c r="P1119" s="11">
        <v>94.09</v>
      </c>
      <c r="Q1119" s="11" t="s">
        <v>4</v>
      </c>
      <c r="R1119" s="11">
        <f t="shared" si="1"/>
        <v>0</v>
      </c>
      <c r="S1119" s="11" t="s">
        <v>5</v>
      </c>
      <c r="T1119" s="11">
        <f t="shared" si="2"/>
        <v>0</v>
      </c>
      <c r="U1119" s="11" t="s">
        <v>6</v>
      </c>
      <c r="V1119" s="11" t="s">
        <v>6</v>
      </c>
    </row>
    <row r="1120" spans="1:22" ht="15.75" hidden="1" customHeight="1" x14ac:dyDescent="0.2">
      <c r="A1120" s="11" t="s">
        <v>2767</v>
      </c>
      <c r="B1120" s="11" t="s">
        <v>58</v>
      </c>
      <c r="C1120" s="13" t="s">
        <v>35</v>
      </c>
      <c r="D1120" s="12">
        <v>45625</v>
      </c>
      <c r="E1120" s="12" t="str">
        <f t="shared" si="0"/>
        <v>2024</v>
      </c>
      <c r="F1120" s="11" t="s">
        <v>3</v>
      </c>
      <c r="G1120" s="11">
        <v>21.46</v>
      </c>
      <c r="H1120" s="11">
        <v>40.98</v>
      </c>
      <c r="I1120" s="11">
        <v>317</v>
      </c>
      <c r="J1120" s="11">
        <v>32.6</v>
      </c>
      <c r="K1120" s="11">
        <v>7.38</v>
      </c>
      <c r="L1120" s="11">
        <v>98.89</v>
      </c>
      <c r="M1120" s="11">
        <v>6.83</v>
      </c>
      <c r="N1120" s="11">
        <v>131.5</v>
      </c>
      <c r="O1120" s="11">
        <v>91.98</v>
      </c>
      <c r="P1120" s="11">
        <v>94.09</v>
      </c>
      <c r="Q1120" s="11" t="s">
        <v>4</v>
      </c>
      <c r="R1120" s="11">
        <f t="shared" si="1"/>
        <v>0</v>
      </c>
      <c r="S1120" s="11" t="s">
        <v>5</v>
      </c>
      <c r="T1120" s="11">
        <f t="shared" si="2"/>
        <v>0</v>
      </c>
      <c r="U1120" s="11" t="s">
        <v>6</v>
      </c>
      <c r="V1120" s="11" t="s">
        <v>6</v>
      </c>
    </row>
    <row r="1121" spans="1:22" ht="15.75" hidden="1" customHeight="1" x14ac:dyDescent="0.2">
      <c r="A1121" s="11" t="s">
        <v>3156</v>
      </c>
      <c r="B1121" s="11" t="s">
        <v>58</v>
      </c>
      <c r="C1121" s="11" t="s">
        <v>47</v>
      </c>
      <c r="D1121" s="12">
        <v>46003</v>
      </c>
      <c r="E1121" s="12" t="str">
        <f t="shared" si="0"/>
        <v>2025</v>
      </c>
      <c r="F1121" s="11" t="s">
        <v>3</v>
      </c>
      <c r="G1121" s="11">
        <v>23.1</v>
      </c>
      <c r="H1121" s="11">
        <v>38.18</v>
      </c>
      <c r="I1121" s="11">
        <v>325</v>
      </c>
      <c r="J1121" s="11">
        <v>40.4</v>
      </c>
      <c r="K1121" s="11">
        <v>7.43</v>
      </c>
      <c r="L1121" s="11">
        <v>99.78</v>
      </c>
      <c r="M1121" s="11">
        <v>6.73</v>
      </c>
      <c r="N1121" s="11">
        <v>132.1</v>
      </c>
      <c r="O1121" s="11">
        <v>88</v>
      </c>
      <c r="P1121" s="11">
        <v>94.09</v>
      </c>
      <c r="Q1121" s="11" t="s">
        <v>4</v>
      </c>
      <c r="R1121" s="11">
        <f t="shared" si="1"/>
        <v>0</v>
      </c>
      <c r="S1121" s="11" t="s">
        <v>50</v>
      </c>
      <c r="T1121" s="11">
        <f t="shared" si="2"/>
        <v>1</v>
      </c>
      <c r="U1121" s="11" t="s">
        <v>243</v>
      </c>
      <c r="V1121" s="11" t="s">
        <v>89</v>
      </c>
    </row>
    <row r="1122" spans="1:22" ht="15.75" hidden="1" customHeight="1" x14ac:dyDescent="0.2">
      <c r="A1122" s="11" t="s">
        <v>715</v>
      </c>
      <c r="B1122" s="11" t="s">
        <v>58</v>
      </c>
      <c r="C1122" s="11" t="s">
        <v>21</v>
      </c>
      <c r="D1122" s="12">
        <v>45586</v>
      </c>
      <c r="E1122" s="12" t="str">
        <f t="shared" si="0"/>
        <v>2024</v>
      </c>
      <c r="F1122" s="11" t="s">
        <v>23</v>
      </c>
      <c r="G1122" s="11">
        <v>21.57</v>
      </c>
      <c r="H1122" s="11">
        <v>36.39</v>
      </c>
      <c r="I1122" s="11">
        <v>324</v>
      </c>
      <c r="J1122" s="11">
        <v>41.4</v>
      </c>
      <c r="K1122" s="11">
        <v>6.93</v>
      </c>
      <c r="L1122" s="11">
        <v>99.19</v>
      </c>
      <c r="M1122" s="11">
        <v>6.8</v>
      </c>
      <c r="N1122" s="11">
        <v>135</v>
      </c>
      <c r="O1122" s="11">
        <v>88.7</v>
      </c>
      <c r="P1122" s="11">
        <v>94.08</v>
      </c>
      <c r="Q1122" s="11" t="s">
        <v>4</v>
      </c>
      <c r="R1122" s="11">
        <f t="shared" si="1"/>
        <v>0</v>
      </c>
      <c r="S1122" s="11" t="s">
        <v>5</v>
      </c>
      <c r="T1122" s="11">
        <f t="shared" si="2"/>
        <v>0</v>
      </c>
      <c r="U1122" s="11" t="s">
        <v>6</v>
      </c>
      <c r="V1122" s="11" t="s">
        <v>6</v>
      </c>
    </row>
    <row r="1123" spans="1:22" ht="15.75" hidden="1" customHeight="1" x14ac:dyDescent="0.2">
      <c r="A1123" s="11" t="s">
        <v>1918</v>
      </c>
      <c r="B1123" s="11" t="s">
        <v>58</v>
      </c>
      <c r="C1123" s="11" t="s">
        <v>35</v>
      </c>
      <c r="D1123" s="12">
        <v>45706</v>
      </c>
      <c r="E1123" s="12" t="str">
        <f t="shared" si="0"/>
        <v>2025</v>
      </c>
      <c r="F1123" s="11" t="s">
        <v>3</v>
      </c>
      <c r="G1123" s="11">
        <v>21.07</v>
      </c>
      <c r="H1123" s="11">
        <v>38.46</v>
      </c>
      <c r="I1123" s="11">
        <v>340</v>
      </c>
      <c r="J1123" s="11">
        <v>38.1</v>
      </c>
      <c r="K1123" s="11">
        <v>6.31</v>
      </c>
      <c r="L1123" s="11">
        <v>99.22</v>
      </c>
      <c r="M1123" s="11">
        <v>6.63</v>
      </c>
      <c r="N1123" s="11">
        <v>120.9</v>
      </c>
      <c r="O1123" s="11">
        <v>88.68</v>
      </c>
      <c r="P1123" s="11">
        <v>94.08</v>
      </c>
      <c r="Q1123" s="11" t="s">
        <v>4</v>
      </c>
      <c r="R1123" s="11">
        <f t="shared" si="1"/>
        <v>0</v>
      </c>
      <c r="S1123" s="11" t="s">
        <v>5</v>
      </c>
      <c r="T1123" s="11">
        <f t="shared" si="2"/>
        <v>0</v>
      </c>
      <c r="U1123" s="11" t="s">
        <v>6</v>
      </c>
      <c r="V1123" s="11" t="s">
        <v>6</v>
      </c>
    </row>
    <row r="1124" spans="1:22" ht="15.75" hidden="1" customHeight="1" x14ac:dyDescent="0.2">
      <c r="A1124" s="11" t="s">
        <v>2320</v>
      </c>
      <c r="B1124" s="11" t="s">
        <v>58</v>
      </c>
      <c r="C1124" s="11" t="s">
        <v>47</v>
      </c>
      <c r="D1124" s="12">
        <v>45515</v>
      </c>
      <c r="E1124" s="12" t="str">
        <f t="shared" si="0"/>
        <v>2024</v>
      </c>
      <c r="F1124" s="11" t="s">
        <v>3</v>
      </c>
      <c r="G1124" s="11">
        <v>21.91</v>
      </c>
      <c r="H1124" s="11">
        <v>43.6</v>
      </c>
      <c r="I1124" s="11">
        <v>304</v>
      </c>
      <c r="J1124" s="11">
        <v>47</v>
      </c>
      <c r="K1124" s="11">
        <v>8.0299999999999994</v>
      </c>
      <c r="L1124" s="11">
        <v>98.58</v>
      </c>
      <c r="M1124" s="11">
        <v>6.81</v>
      </c>
      <c r="N1124" s="14"/>
      <c r="O1124" s="11">
        <v>82.21</v>
      </c>
      <c r="P1124" s="11">
        <v>94.08</v>
      </c>
      <c r="Q1124" s="11" t="s">
        <v>4</v>
      </c>
      <c r="R1124" s="11">
        <f t="shared" si="1"/>
        <v>0</v>
      </c>
      <c r="S1124" s="11" t="s">
        <v>5</v>
      </c>
      <c r="T1124" s="11">
        <f t="shared" si="2"/>
        <v>0</v>
      </c>
      <c r="U1124" s="11" t="s">
        <v>6</v>
      </c>
      <c r="V1124" s="11" t="s">
        <v>6</v>
      </c>
    </row>
    <row r="1125" spans="1:22" ht="15.75" customHeight="1" x14ac:dyDescent="0.2">
      <c r="A1125" s="11" t="s">
        <v>1828</v>
      </c>
      <c r="B1125" s="11" t="s">
        <v>1</v>
      </c>
      <c r="C1125" s="13" t="s">
        <v>35</v>
      </c>
      <c r="D1125" s="12">
        <v>45307</v>
      </c>
      <c r="E1125" s="12" t="str">
        <f t="shared" si="0"/>
        <v>2024</v>
      </c>
      <c r="F1125" s="11" t="s">
        <v>37</v>
      </c>
      <c r="G1125" s="11">
        <v>22.49</v>
      </c>
      <c r="H1125" s="11">
        <v>50.39</v>
      </c>
      <c r="I1125" s="11">
        <v>329</v>
      </c>
      <c r="J1125" s="11">
        <v>34.299999999999997</v>
      </c>
      <c r="K1125" s="11">
        <v>6.46</v>
      </c>
      <c r="L1125" s="11">
        <v>98.88</v>
      </c>
      <c r="M1125" s="11">
        <v>6.86</v>
      </c>
      <c r="N1125" s="11">
        <v>122.1</v>
      </c>
      <c r="O1125" s="11">
        <v>90.02</v>
      </c>
      <c r="P1125" s="11">
        <v>94.74</v>
      </c>
      <c r="Q1125" s="11" t="s">
        <v>4</v>
      </c>
      <c r="R1125" s="11">
        <f t="shared" si="1"/>
        <v>0</v>
      </c>
      <c r="S1125" s="11" t="s">
        <v>5</v>
      </c>
      <c r="T1125" s="11">
        <f t="shared" si="2"/>
        <v>0</v>
      </c>
      <c r="U1125" s="11" t="s">
        <v>6</v>
      </c>
      <c r="V1125" s="11" t="s">
        <v>6</v>
      </c>
    </row>
    <row r="1126" spans="1:22" ht="15.75" customHeight="1" x14ac:dyDescent="0.2">
      <c r="A1126" s="11" t="s">
        <v>2968</v>
      </c>
      <c r="B1126" s="11" t="s">
        <v>1</v>
      </c>
      <c r="C1126" s="11" t="s">
        <v>21</v>
      </c>
      <c r="D1126" s="12">
        <v>45819</v>
      </c>
      <c r="E1126" s="12" t="str">
        <f t="shared" si="0"/>
        <v>2025</v>
      </c>
      <c r="F1126" s="11" t="s">
        <v>93</v>
      </c>
      <c r="G1126" s="11">
        <v>23.54</v>
      </c>
      <c r="H1126" s="11">
        <v>49.71</v>
      </c>
      <c r="I1126" s="11">
        <v>338</v>
      </c>
      <c r="J1126" s="11">
        <v>36.9</v>
      </c>
      <c r="K1126" s="11">
        <v>6.9</v>
      </c>
      <c r="L1126" s="11">
        <v>98.68</v>
      </c>
      <c r="M1126" s="11">
        <v>6.6</v>
      </c>
      <c r="N1126" s="11">
        <v>105.7</v>
      </c>
      <c r="O1126" s="11">
        <v>84.36</v>
      </c>
      <c r="P1126" s="11">
        <v>94.74</v>
      </c>
      <c r="Q1126" s="11" t="s">
        <v>4</v>
      </c>
      <c r="R1126" s="11">
        <f t="shared" si="1"/>
        <v>0</v>
      </c>
      <c r="S1126" s="11" t="s">
        <v>5</v>
      </c>
      <c r="T1126" s="11">
        <f t="shared" si="2"/>
        <v>0</v>
      </c>
      <c r="U1126" s="11" t="s">
        <v>6</v>
      </c>
      <c r="V1126" s="11" t="s">
        <v>6</v>
      </c>
    </row>
    <row r="1127" spans="1:22" ht="15.75" hidden="1" customHeight="1" x14ac:dyDescent="0.2">
      <c r="A1127" s="11" t="s">
        <v>1733</v>
      </c>
      <c r="B1127" s="11" t="s">
        <v>58</v>
      </c>
      <c r="C1127" s="11" t="s">
        <v>21</v>
      </c>
      <c r="D1127" s="12">
        <v>45973</v>
      </c>
      <c r="E1127" s="12" t="str">
        <f t="shared" si="0"/>
        <v>2025</v>
      </c>
      <c r="F1127" s="11" t="s">
        <v>3</v>
      </c>
      <c r="G1127" s="11">
        <v>22.86</v>
      </c>
      <c r="H1127" s="11">
        <v>42.14</v>
      </c>
      <c r="I1127" s="11">
        <v>355</v>
      </c>
      <c r="J1127" s="11">
        <v>41.2</v>
      </c>
      <c r="K1127" s="11">
        <v>6.64</v>
      </c>
      <c r="L1127" s="11">
        <v>99.1</v>
      </c>
      <c r="M1127" s="11">
        <v>6.83</v>
      </c>
      <c r="N1127" s="11">
        <v>134.9</v>
      </c>
      <c r="O1127" s="11">
        <v>85.36</v>
      </c>
      <c r="P1127" s="11">
        <v>94.07</v>
      </c>
      <c r="Q1127" s="11" t="s">
        <v>4</v>
      </c>
      <c r="R1127" s="11">
        <f t="shared" si="1"/>
        <v>0</v>
      </c>
      <c r="S1127" s="11" t="s">
        <v>5</v>
      </c>
      <c r="T1127" s="11">
        <f t="shared" si="2"/>
        <v>0</v>
      </c>
      <c r="U1127" s="11" t="s">
        <v>6</v>
      </c>
      <c r="V1127" s="11" t="s">
        <v>6</v>
      </c>
    </row>
    <row r="1128" spans="1:22" ht="15.75" hidden="1" customHeight="1" x14ac:dyDescent="0.2">
      <c r="A1128" s="11" t="s">
        <v>2410</v>
      </c>
      <c r="B1128" s="11" t="s">
        <v>20</v>
      </c>
      <c r="C1128" s="11" t="s">
        <v>21</v>
      </c>
      <c r="D1128" s="12">
        <v>45395</v>
      </c>
      <c r="E1128" s="12" t="str">
        <f t="shared" si="0"/>
        <v>2024</v>
      </c>
      <c r="F1128" s="11" t="s">
        <v>37</v>
      </c>
      <c r="G1128" s="11">
        <v>22.5</v>
      </c>
      <c r="H1128" s="11">
        <v>31.94</v>
      </c>
      <c r="I1128" s="11">
        <v>307</v>
      </c>
      <c r="J1128" s="11">
        <v>44</v>
      </c>
      <c r="K1128" s="11">
        <v>7.74</v>
      </c>
      <c r="L1128" s="11">
        <v>98.98</v>
      </c>
      <c r="M1128" s="11">
        <v>6.87</v>
      </c>
      <c r="N1128" s="11">
        <v>141.5</v>
      </c>
      <c r="O1128" s="11">
        <v>85.12</v>
      </c>
      <c r="P1128" s="11">
        <v>94.07</v>
      </c>
      <c r="Q1128" s="11" t="s">
        <v>4</v>
      </c>
      <c r="R1128" s="11">
        <f t="shared" si="1"/>
        <v>0</v>
      </c>
      <c r="S1128" s="11" t="s">
        <v>5</v>
      </c>
      <c r="T1128" s="11">
        <f t="shared" si="2"/>
        <v>0</v>
      </c>
      <c r="U1128" s="11" t="s">
        <v>6</v>
      </c>
      <c r="V1128" s="11" t="s">
        <v>6</v>
      </c>
    </row>
    <row r="1129" spans="1:22" ht="15.75" customHeight="1" x14ac:dyDescent="0.2">
      <c r="A1129" s="11" t="s">
        <v>198</v>
      </c>
      <c r="B1129" s="11" t="s">
        <v>1</v>
      </c>
      <c r="C1129" s="11" t="s">
        <v>21</v>
      </c>
      <c r="D1129" s="12">
        <v>45450</v>
      </c>
      <c r="E1129" s="12" t="str">
        <f t="shared" si="0"/>
        <v>2024</v>
      </c>
      <c r="F1129" s="11" t="s">
        <v>23</v>
      </c>
      <c r="G1129" s="11">
        <v>23.95</v>
      </c>
      <c r="H1129" s="11">
        <v>39.57</v>
      </c>
      <c r="I1129" s="11">
        <v>340</v>
      </c>
      <c r="J1129" s="11">
        <v>38</v>
      </c>
      <c r="K1129" s="11">
        <v>6.54</v>
      </c>
      <c r="L1129" s="11">
        <v>98.99</v>
      </c>
      <c r="M1129" s="11">
        <v>6.92</v>
      </c>
      <c r="N1129" s="11">
        <v>95.2</v>
      </c>
      <c r="O1129" s="11">
        <v>88.51</v>
      </c>
      <c r="P1129" s="11">
        <v>94.75</v>
      </c>
      <c r="Q1129" s="11" t="s">
        <v>4</v>
      </c>
      <c r="R1129" s="11">
        <f t="shared" si="1"/>
        <v>0</v>
      </c>
      <c r="S1129" s="11" t="s">
        <v>5</v>
      </c>
      <c r="T1129" s="11">
        <f t="shared" si="2"/>
        <v>0</v>
      </c>
      <c r="U1129" s="11" t="s">
        <v>6</v>
      </c>
      <c r="V1129" s="11" t="s">
        <v>6</v>
      </c>
    </row>
    <row r="1130" spans="1:22" ht="15.75" hidden="1" customHeight="1" x14ac:dyDescent="0.2">
      <c r="A1130" s="11" t="s">
        <v>600</v>
      </c>
      <c r="B1130" s="11" t="s">
        <v>34</v>
      </c>
      <c r="C1130" s="11" t="s">
        <v>21</v>
      </c>
      <c r="D1130" s="12">
        <v>45303</v>
      </c>
      <c r="E1130" s="12" t="str">
        <f t="shared" si="0"/>
        <v>2024</v>
      </c>
      <c r="F1130" s="11" t="s">
        <v>3</v>
      </c>
      <c r="G1130" s="11">
        <v>23.36</v>
      </c>
      <c r="H1130" s="11">
        <v>44.67</v>
      </c>
      <c r="I1130" s="11">
        <v>309</v>
      </c>
      <c r="J1130" s="11">
        <v>42.6</v>
      </c>
      <c r="K1130" s="11">
        <v>6.61</v>
      </c>
      <c r="L1130" s="11">
        <v>98.68</v>
      </c>
      <c r="M1130" s="11">
        <v>6.94</v>
      </c>
      <c r="N1130" s="11">
        <v>124.7</v>
      </c>
      <c r="O1130" s="11">
        <v>87.2</v>
      </c>
      <c r="P1130" s="11">
        <v>94.07</v>
      </c>
      <c r="Q1130" s="11" t="s">
        <v>4</v>
      </c>
      <c r="R1130" s="11">
        <f t="shared" si="1"/>
        <v>0</v>
      </c>
      <c r="S1130" s="11" t="s">
        <v>5</v>
      </c>
      <c r="T1130" s="11">
        <f t="shared" si="2"/>
        <v>0</v>
      </c>
      <c r="U1130" s="11" t="s">
        <v>6</v>
      </c>
      <c r="V1130" s="11" t="s">
        <v>6</v>
      </c>
    </row>
    <row r="1131" spans="1:22" ht="15.75" hidden="1" customHeight="1" x14ac:dyDescent="0.2">
      <c r="A1131" s="11" t="s">
        <v>955</v>
      </c>
      <c r="B1131" s="11" t="s">
        <v>20</v>
      </c>
      <c r="C1131" s="11" t="s">
        <v>21</v>
      </c>
      <c r="D1131" s="12">
        <v>45807</v>
      </c>
      <c r="E1131" s="12" t="str">
        <f t="shared" si="0"/>
        <v>2025</v>
      </c>
      <c r="F1131" s="11" t="s">
        <v>3</v>
      </c>
      <c r="G1131" s="11">
        <v>21.11</v>
      </c>
      <c r="H1131" s="11">
        <v>40.94</v>
      </c>
      <c r="I1131" s="11">
        <v>327</v>
      </c>
      <c r="J1131" s="11">
        <v>53.8</v>
      </c>
      <c r="K1131" s="11">
        <v>8.34</v>
      </c>
      <c r="L1131" s="11">
        <v>99.27</v>
      </c>
      <c r="M1131" s="11">
        <v>6.92</v>
      </c>
      <c r="N1131" s="14"/>
      <c r="O1131" s="11">
        <v>81.64</v>
      </c>
      <c r="P1131" s="11">
        <v>94.06</v>
      </c>
      <c r="Q1131" s="11" t="s">
        <v>4</v>
      </c>
      <c r="R1131" s="11">
        <f t="shared" si="1"/>
        <v>0</v>
      </c>
      <c r="S1131" s="11" t="s">
        <v>5</v>
      </c>
      <c r="T1131" s="11">
        <f t="shared" si="2"/>
        <v>0</v>
      </c>
      <c r="U1131" s="11" t="s">
        <v>6</v>
      </c>
      <c r="V1131" s="11" t="s">
        <v>6</v>
      </c>
    </row>
    <row r="1132" spans="1:22" ht="15.75" customHeight="1" x14ac:dyDescent="0.2">
      <c r="A1132" s="11" t="s">
        <v>2891</v>
      </c>
      <c r="B1132" s="11" t="s">
        <v>1</v>
      </c>
      <c r="C1132" s="11" t="s">
        <v>47</v>
      </c>
      <c r="D1132" s="12">
        <v>45366</v>
      </c>
      <c r="E1132" s="12" t="str">
        <f t="shared" si="0"/>
        <v>2024</v>
      </c>
      <c r="F1132" s="11" t="s">
        <v>93</v>
      </c>
      <c r="G1132" s="11">
        <v>22.63</v>
      </c>
      <c r="H1132" s="11">
        <v>42.02</v>
      </c>
      <c r="I1132" s="11">
        <v>365</v>
      </c>
      <c r="J1132" s="11">
        <v>34.1</v>
      </c>
      <c r="K1132" s="11">
        <v>6.84</v>
      </c>
      <c r="L1132" s="11">
        <v>99.67</v>
      </c>
      <c r="M1132" s="11">
        <v>6.64</v>
      </c>
      <c r="N1132" s="11">
        <v>111.3</v>
      </c>
      <c r="O1132" s="11">
        <v>86.33</v>
      </c>
      <c r="P1132" s="11">
        <v>94.75</v>
      </c>
      <c r="Q1132" s="11" t="s">
        <v>4</v>
      </c>
      <c r="R1132" s="11">
        <f t="shared" si="1"/>
        <v>0</v>
      </c>
      <c r="S1132" s="11" t="s">
        <v>5</v>
      </c>
      <c r="T1132" s="11">
        <f t="shared" si="2"/>
        <v>0</v>
      </c>
      <c r="U1132" s="11" t="s">
        <v>6</v>
      </c>
      <c r="V1132" s="11" t="s">
        <v>6</v>
      </c>
    </row>
    <row r="1133" spans="1:22" ht="15.75" hidden="1" customHeight="1" x14ac:dyDescent="0.2">
      <c r="A1133" s="11" t="s">
        <v>2398</v>
      </c>
      <c r="B1133" s="11" t="s">
        <v>20</v>
      </c>
      <c r="C1133" s="11" t="s">
        <v>21</v>
      </c>
      <c r="D1133" s="12">
        <v>45901</v>
      </c>
      <c r="E1133" s="12" t="str">
        <f t="shared" si="0"/>
        <v>2025</v>
      </c>
      <c r="F1133" s="11" t="s">
        <v>23</v>
      </c>
      <c r="G1133" s="11">
        <v>21.39</v>
      </c>
      <c r="H1133" s="11">
        <v>42.2</v>
      </c>
      <c r="I1133" s="11">
        <v>332</v>
      </c>
      <c r="J1133" s="11">
        <v>45.5</v>
      </c>
      <c r="K1133" s="11">
        <v>7.55</v>
      </c>
      <c r="L1133" s="11">
        <v>99.19</v>
      </c>
      <c r="M1133" s="11">
        <v>7.14</v>
      </c>
      <c r="N1133" s="11">
        <v>141.1</v>
      </c>
      <c r="O1133" s="11">
        <v>88.15</v>
      </c>
      <c r="P1133" s="11">
        <v>94.06</v>
      </c>
      <c r="Q1133" s="11" t="s">
        <v>4</v>
      </c>
      <c r="R1133" s="11">
        <f t="shared" si="1"/>
        <v>0</v>
      </c>
      <c r="S1133" s="11" t="s">
        <v>5</v>
      </c>
      <c r="T1133" s="11">
        <f t="shared" si="2"/>
        <v>0</v>
      </c>
      <c r="U1133" s="11" t="s">
        <v>6</v>
      </c>
      <c r="V1133" s="11" t="s">
        <v>6</v>
      </c>
    </row>
    <row r="1134" spans="1:22" ht="15.75" customHeight="1" x14ac:dyDescent="0.2">
      <c r="A1134" s="11" t="s">
        <v>2987</v>
      </c>
      <c r="B1134" s="11" t="s">
        <v>1</v>
      </c>
      <c r="C1134" s="13" t="s">
        <v>35</v>
      </c>
      <c r="D1134" s="12">
        <v>45729</v>
      </c>
      <c r="E1134" s="12" t="str">
        <f t="shared" si="0"/>
        <v>2025</v>
      </c>
      <c r="F1134" s="11" t="s">
        <v>37</v>
      </c>
      <c r="G1134" s="11">
        <v>22.71</v>
      </c>
      <c r="H1134" s="11">
        <v>41.36</v>
      </c>
      <c r="I1134" s="11">
        <v>370</v>
      </c>
      <c r="J1134" s="11">
        <v>44</v>
      </c>
      <c r="K1134" s="11">
        <v>7.26</v>
      </c>
      <c r="L1134" s="11">
        <v>99.97</v>
      </c>
      <c r="M1134" s="11">
        <v>6.58</v>
      </c>
      <c r="N1134" s="11">
        <v>112.2</v>
      </c>
      <c r="O1134" s="11">
        <v>88.35</v>
      </c>
      <c r="P1134" s="11">
        <v>94.78</v>
      </c>
      <c r="Q1134" s="11" t="s">
        <v>4</v>
      </c>
      <c r="R1134" s="11">
        <f t="shared" si="1"/>
        <v>0</v>
      </c>
      <c r="S1134" s="11" t="s">
        <v>5</v>
      </c>
      <c r="T1134" s="11">
        <f t="shared" si="2"/>
        <v>0</v>
      </c>
      <c r="U1134" s="11" t="s">
        <v>6</v>
      </c>
      <c r="V1134" s="11" t="s">
        <v>6</v>
      </c>
    </row>
    <row r="1135" spans="1:22" ht="15.75" hidden="1" customHeight="1" x14ac:dyDescent="0.2">
      <c r="A1135" s="11" t="s">
        <v>2463</v>
      </c>
      <c r="B1135" s="11" t="s">
        <v>58</v>
      </c>
      <c r="C1135" s="11" t="s">
        <v>21</v>
      </c>
      <c r="D1135" s="12">
        <v>45789</v>
      </c>
      <c r="E1135" s="12" t="str">
        <f t="shared" si="0"/>
        <v>2025</v>
      </c>
      <c r="F1135" s="11" t="s">
        <v>3</v>
      </c>
      <c r="G1135" s="11">
        <v>22.52</v>
      </c>
      <c r="H1135" s="11">
        <v>42.19</v>
      </c>
      <c r="I1135" s="11">
        <v>333</v>
      </c>
      <c r="J1135" s="11">
        <v>42.7</v>
      </c>
      <c r="K1135" s="11">
        <v>6.95</v>
      </c>
      <c r="L1135" s="11">
        <v>99</v>
      </c>
      <c r="M1135" s="11">
        <v>6.63</v>
      </c>
      <c r="N1135" s="11">
        <v>131.69999999999999</v>
      </c>
      <c r="O1135" s="11">
        <v>86.39</v>
      </c>
      <c r="P1135" s="11">
        <v>94.06</v>
      </c>
      <c r="Q1135" s="11" t="s">
        <v>4</v>
      </c>
      <c r="R1135" s="11">
        <f t="shared" si="1"/>
        <v>0</v>
      </c>
      <c r="S1135" s="11" t="s">
        <v>5</v>
      </c>
      <c r="T1135" s="11">
        <f t="shared" si="2"/>
        <v>0</v>
      </c>
      <c r="U1135" s="11" t="s">
        <v>6</v>
      </c>
      <c r="V1135" s="11" t="s">
        <v>6</v>
      </c>
    </row>
    <row r="1136" spans="1:22" ht="15.75" hidden="1" customHeight="1" x14ac:dyDescent="0.2">
      <c r="A1136" s="11" t="s">
        <v>601</v>
      </c>
      <c r="B1136" s="11" t="s">
        <v>34</v>
      </c>
      <c r="C1136" s="11" t="s">
        <v>35</v>
      </c>
      <c r="D1136" s="12">
        <v>45625</v>
      </c>
      <c r="E1136" s="12" t="str">
        <f t="shared" si="0"/>
        <v>2024</v>
      </c>
      <c r="F1136" s="11" t="s">
        <v>93</v>
      </c>
      <c r="G1136" s="11">
        <v>21.55</v>
      </c>
      <c r="H1136" s="11">
        <v>53.26</v>
      </c>
      <c r="I1136" s="11">
        <v>292</v>
      </c>
      <c r="J1136" s="11">
        <v>42.2</v>
      </c>
      <c r="K1136" s="11">
        <v>7.47</v>
      </c>
      <c r="L1136" s="14"/>
      <c r="M1136" s="11">
        <v>7.2</v>
      </c>
      <c r="N1136" s="11">
        <v>132.5</v>
      </c>
      <c r="O1136" s="14"/>
      <c r="P1136" s="11">
        <v>94.06</v>
      </c>
      <c r="Q1136" s="11" t="s">
        <v>4</v>
      </c>
      <c r="R1136" s="11">
        <f t="shared" si="1"/>
        <v>0</v>
      </c>
      <c r="S1136" s="11" t="s">
        <v>5</v>
      </c>
      <c r="T1136" s="11">
        <f t="shared" si="2"/>
        <v>0</v>
      </c>
      <c r="U1136" s="11" t="s">
        <v>6</v>
      </c>
      <c r="V1136" s="11" t="s">
        <v>6</v>
      </c>
    </row>
    <row r="1137" spans="1:22" ht="15.75" hidden="1" customHeight="1" x14ac:dyDescent="0.2">
      <c r="A1137" s="11" t="s">
        <v>2637</v>
      </c>
      <c r="B1137" s="11" t="s">
        <v>20</v>
      </c>
      <c r="C1137" s="11" t="s">
        <v>21</v>
      </c>
      <c r="D1137" s="12">
        <v>45750</v>
      </c>
      <c r="E1137" s="12" t="str">
        <f t="shared" si="0"/>
        <v>2025</v>
      </c>
      <c r="F1137" s="11" t="s">
        <v>3</v>
      </c>
      <c r="G1137" s="11">
        <v>22.05</v>
      </c>
      <c r="H1137" s="11">
        <v>43.81</v>
      </c>
      <c r="I1137" s="11">
        <v>303</v>
      </c>
      <c r="J1137" s="11">
        <v>57.3</v>
      </c>
      <c r="K1137" s="11">
        <v>7.46</v>
      </c>
      <c r="L1137" s="11">
        <v>98.5</v>
      </c>
      <c r="M1137" s="11">
        <v>7.03</v>
      </c>
      <c r="N1137" s="11">
        <v>154.6</v>
      </c>
      <c r="O1137" s="11">
        <v>84.99</v>
      </c>
      <c r="P1137" s="11">
        <v>94.06</v>
      </c>
      <c r="Q1137" s="11" t="s">
        <v>4</v>
      </c>
      <c r="R1137" s="11">
        <f t="shared" si="1"/>
        <v>0</v>
      </c>
      <c r="S1137" s="11" t="s">
        <v>5</v>
      </c>
      <c r="T1137" s="11">
        <f t="shared" si="2"/>
        <v>0</v>
      </c>
      <c r="U1137" s="11" t="s">
        <v>6</v>
      </c>
      <c r="V1137" s="11" t="s">
        <v>6</v>
      </c>
    </row>
    <row r="1138" spans="1:22" ht="15.75" hidden="1" customHeight="1" x14ac:dyDescent="0.2">
      <c r="A1138" s="11" t="s">
        <v>602</v>
      </c>
      <c r="B1138" s="11" t="s">
        <v>34</v>
      </c>
      <c r="C1138" s="13" t="s">
        <v>35</v>
      </c>
      <c r="D1138" s="12">
        <v>45826</v>
      </c>
      <c r="E1138" s="12" t="str">
        <f t="shared" si="0"/>
        <v>2025</v>
      </c>
      <c r="F1138" s="11" t="s">
        <v>3</v>
      </c>
      <c r="G1138" s="11">
        <v>21.61</v>
      </c>
      <c r="H1138" s="11">
        <v>52.72</v>
      </c>
      <c r="I1138" s="11">
        <v>356</v>
      </c>
      <c r="J1138" s="11">
        <v>37.9</v>
      </c>
      <c r="K1138" s="11">
        <v>6.91</v>
      </c>
      <c r="L1138" s="11">
        <v>98.88</v>
      </c>
      <c r="M1138" s="11">
        <v>7.04</v>
      </c>
      <c r="N1138" s="11">
        <v>140.5</v>
      </c>
      <c r="O1138" s="11">
        <v>92.02</v>
      </c>
      <c r="P1138" s="11">
        <v>94.06</v>
      </c>
      <c r="Q1138" s="11" t="s">
        <v>4</v>
      </c>
      <c r="R1138" s="11">
        <f t="shared" si="1"/>
        <v>0</v>
      </c>
      <c r="S1138" s="11" t="s">
        <v>5</v>
      </c>
      <c r="T1138" s="11">
        <f t="shared" si="2"/>
        <v>0</v>
      </c>
      <c r="U1138" s="11" t="s">
        <v>6</v>
      </c>
      <c r="V1138" s="11" t="s">
        <v>6</v>
      </c>
    </row>
    <row r="1139" spans="1:22" ht="15.75" hidden="1" customHeight="1" x14ac:dyDescent="0.2">
      <c r="A1139" s="11" t="s">
        <v>3081</v>
      </c>
      <c r="B1139" s="11" t="s">
        <v>58</v>
      </c>
      <c r="C1139" s="11" t="s">
        <v>47</v>
      </c>
      <c r="D1139" s="12">
        <v>45497</v>
      </c>
      <c r="E1139" s="12" t="str">
        <f t="shared" si="0"/>
        <v>2024</v>
      </c>
      <c r="F1139" s="11" t="s">
        <v>3</v>
      </c>
      <c r="G1139" s="11">
        <v>21.53</v>
      </c>
      <c r="H1139" s="11">
        <v>38.15</v>
      </c>
      <c r="I1139" s="11">
        <v>322</v>
      </c>
      <c r="J1139" s="11">
        <v>44.3</v>
      </c>
      <c r="K1139" s="11">
        <v>7.62</v>
      </c>
      <c r="L1139" s="11">
        <v>99.46</v>
      </c>
      <c r="M1139" s="11">
        <v>6.77</v>
      </c>
      <c r="N1139" s="11">
        <v>118.3</v>
      </c>
      <c r="O1139" s="11">
        <v>86.84</v>
      </c>
      <c r="P1139" s="11">
        <v>94.06</v>
      </c>
      <c r="Q1139" s="11" t="s">
        <v>4</v>
      </c>
      <c r="R1139" s="11">
        <f t="shared" si="1"/>
        <v>0</v>
      </c>
      <c r="S1139" s="11" t="s">
        <v>5</v>
      </c>
      <c r="T1139" s="11">
        <f t="shared" si="2"/>
        <v>0</v>
      </c>
      <c r="U1139" s="11" t="s">
        <v>6</v>
      </c>
      <c r="V1139" s="11" t="s">
        <v>6</v>
      </c>
    </row>
    <row r="1140" spans="1:22" ht="15.75" hidden="1" customHeight="1" x14ac:dyDescent="0.2">
      <c r="A1140" s="11" t="s">
        <v>603</v>
      </c>
      <c r="B1140" s="11" t="s">
        <v>34</v>
      </c>
      <c r="C1140" s="11" t="s">
        <v>21</v>
      </c>
      <c r="D1140" s="12">
        <v>45387</v>
      </c>
      <c r="E1140" s="12" t="str">
        <f t="shared" si="0"/>
        <v>2024</v>
      </c>
      <c r="F1140" s="11" t="s">
        <v>23</v>
      </c>
      <c r="G1140" s="11">
        <v>23.09</v>
      </c>
      <c r="H1140" s="11">
        <v>42.86</v>
      </c>
      <c r="I1140" s="11">
        <v>310</v>
      </c>
      <c r="J1140" s="11">
        <v>47.1</v>
      </c>
      <c r="K1140" s="11">
        <v>7.67</v>
      </c>
      <c r="L1140" s="11">
        <v>99</v>
      </c>
      <c r="M1140" s="11">
        <v>6.97</v>
      </c>
      <c r="N1140" s="11">
        <v>143.1</v>
      </c>
      <c r="O1140" s="11">
        <v>90.58</v>
      </c>
      <c r="P1140" s="11">
        <v>94.06</v>
      </c>
      <c r="Q1140" s="11" t="s">
        <v>4</v>
      </c>
      <c r="R1140" s="11">
        <f t="shared" si="1"/>
        <v>0</v>
      </c>
      <c r="S1140" s="11" t="s">
        <v>5</v>
      </c>
      <c r="T1140" s="11">
        <f t="shared" si="2"/>
        <v>0</v>
      </c>
      <c r="U1140" s="11" t="s">
        <v>6</v>
      </c>
      <c r="V1140" s="11" t="s">
        <v>6</v>
      </c>
    </row>
    <row r="1141" spans="1:22" ht="15.75" hidden="1" customHeight="1" x14ac:dyDescent="0.2">
      <c r="A1141" s="11" t="s">
        <v>1547</v>
      </c>
      <c r="B1141" s="11" t="s">
        <v>58</v>
      </c>
      <c r="C1141" s="11" t="s">
        <v>47</v>
      </c>
      <c r="D1141" s="12">
        <v>45479</v>
      </c>
      <c r="E1141" s="12" t="str">
        <f t="shared" si="0"/>
        <v>2024</v>
      </c>
      <c r="F1141" s="11" t="s">
        <v>93</v>
      </c>
      <c r="G1141" s="11">
        <v>22.55</v>
      </c>
      <c r="H1141" s="11">
        <v>52.67</v>
      </c>
      <c r="I1141" s="11">
        <v>310</v>
      </c>
      <c r="J1141" s="11">
        <v>40.200000000000003</v>
      </c>
      <c r="K1141" s="11">
        <v>8.25</v>
      </c>
      <c r="L1141" s="11">
        <v>99.64</v>
      </c>
      <c r="M1141" s="11">
        <v>6.82</v>
      </c>
      <c r="N1141" s="11">
        <v>137.30000000000001</v>
      </c>
      <c r="O1141" s="11">
        <v>88.43</v>
      </c>
      <c r="P1141" s="11">
        <v>94.05</v>
      </c>
      <c r="Q1141" s="11" t="s">
        <v>4</v>
      </c>
      <c r="R1141" s="11">
        <f t="shared" si="1"/>
        <v>0</v>
      </c>
      <c r="S1141" s="11" t="s">
        <v>5</v>
      </c>
      <c r="T1141" s="11">
        <f t="shared" si="2"/>
        <v>0</v>
      </c>
      <c r="U1141" s="11" t="s">
        <v>6</v>
      </c>
      <c r="V1141" s="11" t="s">
        <v>6</v>
      </c>
    </row>
    <row r="1142" spans="1:22" ht="15.75" hidden="1" customHeight="1" x14ac:dyDescent="0.2">
      <c r="A1142" s="11" t="s">
        <v>1756</v>
      </c>
      <c r="B1142" s="11" t="s">
        <v>58</v>
      </c>
      <c r="C1142" s="13" t="s">
        <v>35</v>
      </c>
      <c r="D1142" s="12">
        <v>45808</v>
      </c>
      <c r="E1142" s="12" t="str">
        <f t="shared" si="0"/>
        <v>2025</v>
      </c>
      <c r="F1142" s="11" t="s">
        <v>93</v>
      </c>
      <c r="G1142" s="11">
        <v>20.74</v>
      </c>
      <c r="H1142" s="11">
        <v>35.74</v>
      </c>
      <c r="I1142" s="11">
        <v>308</v>
      </c>
      <c r="J1142" s="11">
        <v>40</v>
      </c>
      <c r="K1142" s="11">
        <v>7.45</v>
      </c>
      <c r="L1142" s="11">
        <v>99.51</v>
      </c>
      <c r="M1142" s="11">
        <v>6.69</v>
      </c>
      <c r="N1142" s="11">
        <v>100.5</v>
      </c>
      <c r="O1142" s="11">
        <v>85.02</v>
      </c>
      <c r="P1142" s="11">
        <v>94.05</v>
      </c>
      <c r="Q1142" s="11" t="s">
        <v>4</v>
      </c>
      <c r="R1142" s="11">
        <f t="shared" si="1"/>
        <v>0</v>
      </c>
      <c r="S1142" s="11" t="s">
        <v>5</v>
      </c>
      <c r="T1142" s="11">
        <f t="shared" si="2"/>
        <v>0</v>
      </c>
      <c r="U1142" s="11" t="s">
        <v>6</v>
      </c>
      <c r="V1142" s="11" t="s">
        <v>6</v>
      </c>
    </row>
    <row r="1143" spans="1:22" ht="15.75" hidden="1" customHeight="1" x14ac:dyDescent="0.2">
      <c r="A1143" s="11" t="s">
        <v>2003</v>
      </c>
      <c r="B1143" s="11" t="s">
        <v>58</v>
      </c>
      <c r="C1143" s="11" t="s">
        <v>35</v>
      </c>
      <c r="D1143" s="12">
        <v>45535</v>
      </c>
      <c r="E1143" s="12" t="str">
        <f t="shared" si="0"/>
        <v>2024</v>
      </c>
      <c r="F1143" s="11" t="s">
        <v>93</v>
      </c>
      <c r="G1143" s="11">
        <v>21.6</v>
      </c>
      <c r="H1143" s="11">
        <v>36.14</v>
      </c>
      <c r="I1143" s="11">
        <v>321</v>
      </c>
      <c r="J1143" s="11">
        <v>43.9</v>
      </c>
      <c r="K1143" s="11">
        <v>7.05</v>
      </c>
      <c r="L1143" s="11">
        <v>98.85</v>
      </c>
      <c r="M1143" s="11">
        <v>6.7</v>
      </c>
      <c r="N1143" s="11">
        <v>139.30000000000001</v>
      </c>
      <c r="O1143" s="11">
        <v>88.61</v>
      </c>
      <c r="P1143" s="11">
        <v>94.05</v>
      </c>
      <c r="Q1143" s="11" t="s">
        <v>4</v>
      </c>
      <c r="R1143" s="11">
        <f t="shared" si="1"/>
        <v>0</v>
      </c>
      <c r="S1143" s="11" t="s">
        <v>50</v>
      </c>
      <c r="T1143" s="11">
        <f t="shared" si="2"/>
        <v>1</v>
      </c>
      <c r="U1143" s="11" t="s">
        <v>243</v>
      </c>
      <c r="V1143" s="11" t="s">
        <v>89</v>
      </c>
    </row>
    <row r="1144" spans="1:22" ht="15.75" hidden="1" customHeight="1" x14ac:dyDescent="0.2">
      <c r="A1144" s="11" t="s">
        <v>2206</v>
      </c>
      <c r="B1144" s="11" t="s">
        <v>20</v>
      </c>
      <c r="C1144" s="11" t="s">
        <v>47</v>
      </c>
      <c r="D1144" s="12">
        <v>45978</v>
      </c>
      <c r="E1144" s="12" t="str">
        <f t="shared" si="0"/>
        <v>2025</v>
      </c>
      <c r="F1144" s="11" t="s">
        <v>3</v>
      </c>
      <c r="G1144" s="14"/>
      <c r="H1144" s="11">
        <v>39.520000000000003</v>
      </c>
      <c r="I1144" s="11">
        <v>297</v>
      </c>
      <c r="J1144" s="11">
        <v>51.9</v>
      </c>
      <c r="K1144" s="11">
        <v>8.06</v>
      </c>
      <c r="L1144" s="11">
        <v>99.07</v>
      </c>
      <c r="M1144" s="11">
        <v>6.88</v>
      </c>
      <c r="N1144" s="11">
        <v>155.9</v>
      </c>
      <c r="O1144" s="11">
        <v>85.97</v>
      </c>
      <c r="P1144" s="11">
        <v>94.05</v>
      </c>
      <c r="Q1144" s="11" t="s">
        <v>4</v>
      </c>
      <c r="R1144" s="11">
        <f t="shared" si="1"/>
        <v>0</v>
      </c>
      <c r="S1144" s="11" t="s">
        <v>5</v>
      </c>
      <c r="T1144" s="11">
        <f t="shared" si="2"/>
        <v>0</v>
      </c>
      <c r="U1144" s="11" t="s">
        <v>6</v>
      </c>
      <c r="V1144" s="11" t="s">
        <v>6</v>
      </c>
    </row>
    <row r="1145" spans="1:22" ht="15.75" customHeight="1" x14ac:dyDescent="0.2">
      <c r="A1145" s="11" t="s">
        <v>1845</v>
      </c>
      <c r="B1145" s="11" t="s">
        <v>1</v>
      </c>
      <c r="C1145" s="11" t="s">
        <v>21</v>
      </c>
      <c r="D1145" s="12">
        <v>45468</v>
      </c>
      <c r="E1145" s="12" t="str">
        <f t="shared" si="0"/>
        <v>2024</v>
      </c>
      <c r="F1145" s="11" t="s">
        <v>23</v>
      </c>
      <c r="G1145" s="11">
        <v>21.51</v>
      </c>
      <c r="H1145" s="11">
        <v>42.43</v>
      </c>
      <c r="I1145" s="11">
        <v>318</v>
      </c>
      <c r="J1145" s="11">
        <v>35</v>
      </c>
      <c r="K1145" s="11">
        <v>5.99</v>
      </c>
      <c r="L1145" s="11">
        <v>99.35</v>
      </c>
      <c r="M1145" s="11">
        <v>6.65</v>
      </c>
      <c r="N1145" s="11">
        <v>129.5</v>
      </c>
      <c r="O1145" s="11">
        <v>88.26</v>
      </c>
      <c r="P1145" s="11">
        <v>94.79</v>
      </c>
      <c r="Q1145" s="11" t="s">
        <v>4</v>
      </c>
      <c r="R1145" s="11">
        <f t="shared" si="1"/>
        <v>0</v>
      </c>
      <c r="S1145" s="11" t="s">
        <v>5</v>
      </c>
      <c r="T1145" s="11">
        <f t="shared" si="2"/>
        <v>0</v>
      </c>
      <c r="U1145" s="11" t="s">
        <v>6</v>
      </c>
      <c r="V1145" s="11" t="s">
        <v>6</v>
      </c>
    </row>
    <row r="1146" spans="1:22" ht="15.75" customHeight="1" x14ac:dyDescent="0.2">
      <c r="A1146" s="11" t="s">
        <v>2469</v>
      </c>
      <c r="B1146" s="11" t="s">
        <v>1</v>
      </c>
      <c r="C1146" s="11" t="s">
        <v>47</v>
      </c>
      <c r="D1146" s="12">
        <v>45999</v>
      </c>
      <c r="E1146" s="12" t="str">
        <f t="shared" si="0"/>
        <v>2025</v>
      </c>
      <c r="F1146" s="11" t="s">
        <v>23</v>
      </c>
      <c r="G1146" s="11">
        <v>22.48</v>
      </c>
      <c r="H1146" s="11">
        <v>52.22</v>
      </c>
      <c r="I1146" s="11">
        <v>317</v>
      </c>
      <c r="J1146" s="11">
        <v>40.9</v>
      </c>
      <c r="K1146" s="11">
        <v>6.06</v>
      </c>
      <c r="L1146" s="11">
        <v>99.38</v>
      </c>
      <c r="M1146" s="11">
        <v>6.85</v>
      </c>
      <c r="N1146" s="11">
        <v>127.2</v>
      </c>
      <c r="O1146" s="11">
        <v>86.08</v>
      </c>
      <c r="P1146" s="11">
        <v>94.79</v>
      </c>
      <c r="Q1146" s="11" t="s">
        <v>4</v>
      </c>
      <c r="R1146" s="11">
        <f t="shared" si="1"/>
        <v>0</v>
      </c>
      <c r="S1146" s="11" t="s">
        <v>5</v>
      </c>
      <c r="T1146" s="11">
        <f t="shared" si="2"/>
        <v>0</v>
      </c>
      <c r="U1146" s="11" t="s">
        <v>6</v>
      </c>
      <c r="V1146" s="11" t="s">
        <v>6</v>
      </c>
    </row>
    <row r="1147" spans="1:22" ht="15.75" customHeight="1" x14ac:dyDescent="0.2">
      <c r="A1147" s="11" t="s">
        <v>2260</v>
      </c>
      <c r="B1147" s="11" t="s">
        <v>1</v>
      </c>
      <c r="C1147" s="11" t="s">
        <v>47</v>
      </c>
      <c r="D1147" s="12">
        <v>45399</v>
      </c>
      <c r="E1147" s="12" t="str">
        <f t="shared" si="0"/>
        <v>2024</v>
      </c>
      <c r="F1147" s="11" t="s">
        <v>23</v>
      </c>
      <c r="G1147" s="11">
        <v>22.92</v>
      </c>
      <c r="H1147" s="11">
        <v>41.18</v>
      </c>
      <c r="I1147" s="11">
        <v>354</v>
      </c>
      <c r="J1147" s="11">
        <v>37.5</v>
      </c>
      <c r="K1147" s="11">
        <v>6.76</v>
      </c>
      <c r="L1147" s="11">
        <v>98.72</v>
      </c>
      <c r="M1147" s="11">
        <v>7.02</v>
      </c>
      <c r="N1147" s="11">
        <v>142.1</v>
      </c>
      <c r="O1147" s="11">
        <v>85.73</v>
      </c>
      <c r="P1147" s="11">
        <v>94.8</v>
      </c>
      <c r="Q1147" s="11" t="s">
        <v>4</v>
      </c>
      <c r="R1147" s="11">
        <f t="shared" si="1"/>
        <v>0</v>
      </c>
      <c r="S1147" s="11" t="s">
        <v>5</v>
      </c>
      <c r="T1147" s="11">
        <f t="shared" si="2"/>
        <v>0</v>
      </c>
      <c r="U1147" s="11" t="s">
        <v>6</v>
      </c>
      <c r="V1147" s="11" t="s">
        <v>6</v>
      </c>
    </row>
    <row r="1148" spans="1:22" ht="15.75" hidden="1" customHeight="1" x14ac:dyDescent="0.2">
      <c r="A1148" s="11" t="s">
        <v>190</v>
      </c>
      <c r="B1148" s="11" t="s">
        <v>58</v>
      </c>
      <c r="C1148" s="11" t="s">
        <v>35</v>
      </c>
      <c r="D1148" s="12">
        <v>45950</v>
      </c>
      <c r="E1148" s="12" t="str">
        <f t="shared" si="0"/>
        <v>2025</v>
      </c>
      <c r="F1148" s="11" t="s">
        <v>37</v>
      </c>
      <c r="G1148" s="11">
        <v>22.29</v>
      </c>
      <c r="H1148" s="11">
        <v>43.36</v>
      </c>
      <c r="I1148" s="11">
        <v>314</v>
      </c>
      <c r="J1148" s="11">
        <v>36.4</v>
      </c>
      <c r="K1148" s="11">
        <v>6.27</v>
      </c>
      <c r="L1148" s="11">
        <v>99.05</v>
      </c>
      <c r="M1148" s="11">
        <v>7</v>
      </c>
      <c r="N1148" s="11">
        <v>123.9</v>
      </c>
      <c r="O1148" s="11">
        <v>89.7</v>
      </c>
      <c r="P1148" s="11">
        <v>94.04</v>
      </c>
      <c r="Q1148" s="11" t="s">
        <v>4</v>
      </c>
      <c r="R1148" s="11">
        <f t="shared" si="1"/>
        <v>0</v>
      </c>
      <c r="S1148" s="11" t="s">
        <v>5</v>
      </c>
      <c r="T1148" s="11">
        <f t="shared" si="2"/>
        <v>0</v>
      </c>
      <c r="U1148" s="11" t="s">
        <v>6</v>
      </c>
      <c r="V1148" s="11" t="s">
        <v>6</v>
      </c>
    </row>
    <row r="1149" spans="1:22" ht="15.75" customHeight="1" x14ac:dyDescent="0.2">
      <c r="A1149" s="11" t="s">
        <v>2712</v>
      </c>
      <c r="B1149" s="11" t="s">
        <v>1</v>
      </c>
      <c r="C1149" s="13" t="s">
        <v>35</v>
      </c>
      <c r="D1149" s="12">
        <v>45788</v>
      </c>
      <c r="E1149" s="12" t="str">
        <f t="shared" si="0"/>
        <v>2025</v>
      </c>
      <c r="F1149" s="11" t="s">
        <v>93</v>
      </c>
      <c r="G1149" s="11">
        <v>21.57</v>
      </c>
      <c r="H1149" s="11">
        <v>45.68</v>
      </c>
      <c r="I1149" s="11">
        <v>317</v>
      </c>
      <c r="J1149" s="11">
        <v>43.2</v>
      </c>
      <c r="K1149" s="11">
        <v>7.06</v>
      </c>
      <c r="L1149" s="11">
        <v>98.7</v>
      </c>
      <c r="M1149" s="11">
        <v>6.77</v>
      </c>
      <c r="N1149" s="11">
        <v>111.8</v>
      </c>
      <c r="O1149" s="11">
        <v>87.94</v>
      </c>
      <c r="P1149" s="11">
        <v>94.81</v>
      </c>
      <c r="Q1149" s="11" t="s">
        <v>4</v>
      </c>
      <c r="R1149" s="11">
        <f t="shared" si="1"/>
        <v>0</v>
      </c>
      <c r="S1149" s="11" t="s">
        <v>5</v>
      </c>
      <c r="T1149" s="11">
        <f t="shared" si="2"/>
        <v>0</v>
      </c>
      <c r="U1149" s="11" t="s">
        <v>6</v>
      </c>
      <c r="V1149" s="11" t="s">
        <v>6</v>
      </c>
    </row>
    <row r="1150" spans="1:22" ht="15.75" hidden="1" customHeight="1" x14ac:dyDescent="0.2">
      <c r="A1150" s="11" t="s">
        <v>1622</v>
      </c>
      <c r="B1150" s="11" t="s">
        <v>58</v>
      </c>
      <c r="C1150" s="11" t="s">
        <v>35</v>
      </c>
      <c r="D1150" s="12">
        <v>45808</v>
      </c>
      <c r="E1150" s="12" t="str">
        <f t="shared" si="0"/>
        <v>2025</v>
      </c>
      <c r="F1150" s="11" t="s">
        <v>93</v>
      </c>
      <c r="G1150" s="11">
        <v>21.09</v>
      </c>
      <c r="H1150" s="11">
        <v>42.38</v>
      </c>
      <c r="I1150" s="11">
        <v>301</v>
      </c>
      <c r="J1150" s="11">
        <v>33.4</v>
      </c>
      <c r="K1150" s="11">
        <v>7.23</v>
      </c>
      <c r="L1150" s="11">
        <v>98.82</v>
      </c>
      <c r="M1150" s="11">
        <v>6.76</v>
      </c>
      <c r="N1150" s="11">
        <v>125.2</v>
      </c>
      <c r="O1150" s="11">
        <v>88.12</v>
      </c>
      <c r="P1150" s="11">
        <v>94.04</v>
      </c>
      <c r="Q1150" s="11" t="s">
        <v>4</v>
      </c>
      <c r="R1150" s="11">
        <f t="shared" si="1"/>
        <v>0</v>
      </c>
      <c r="S1150" s="11" t="s">
        <v>5</v>
      </c>
      <c r="T1150" s="11">
        <f t="shared" si="2"/>
        <v>0</v>
      </c>
      <c r="U1150" s="11" t="s">
        <v>6</v>
      </c>
      <c r="V1150" s="11" t="s">
        <v>6</v>
      </c>
    </row>
    <row r="1151" spans="1:22" ht="15.75" hidden="1" customHeight="1" x14ac:dyDescent="0.2">
      <c r="A1151" s="11" t="s">
        <v>1807</v>
      </c>
      <c r="B1151" s="11" t="s">
        <v>20</v>
      </c>
      <c r="C1151" s="13" t="s">
        <v>35</v>
      </c>
      <c r="D1151" s="12">
        <v>45982</v>
      </c>
      <c r="E1151" s="12" t="str">
        <f t="shared" si="0"/>
        <v>2025</v>
      </c>
      <c r="F1151" s="11" t="s">
        <v>3</v>
      </c>
      <c r="G1151" s="11">
        <v>21.89</v>
      </c>
      <c r="H1151" s="11">
        <v>47.35</v>
      </c>
      <c r="I1151" s="11">
        <v>286</v>
      </c>
      <c r="J1151" s="11">
        <v>49.1</v>
      </c>
      <c r="K1151" s="11">
        <v>8.75</v>
      </c>
      <c r="L1151" s="11">
        <v>98.98</v>
      </c>
      <c r="M1151" s="11">
        <v>6.91</v>
      </c>
      <c r="N1151" s="11">
        <v>129.80000000000001</v>
      </c>
      <c r="O1151" s="11">
        <v>85.29</v>
      </c>
      <c r="P1151" s="11">
        <v>94.04</v>
      </c>
      <c r="Q1151" s="11" t="s">
        <v>4</v>
      </c>
      <c r="R1151" s="11">
        <f t="shared" si="1"/>
        <v>0</v>
      </c>
      <c r="S1151" s="11" t="s">
        <v>5</v>
      </c>
      <c r="T1151" s="11">
        <f t="shared" si="2"/>
        <v>0</v>
      </c>
      <c r="U1151" s="11" t="s">
        <v>6</v>
      </c>
      <c r="V1151" s="11" t="s">
        <v>6</v>
      </c>
    </row>
    <row r="1152" spans="1:22" ht="15.75" customHeight="1" x14ac:dyDescent="0.2">
      <c r="A1152" s="11" t="s">
        <v>3072</v>
      </c>
      <c r="B1152" s="11" t="s">
        <v>1</v>
      </c>
      <c r="C1152" s="11" t="s">
        <v>35</v>
      </c>
      <c r="D1152" s="12">
        <v>45790</v>
      </c>
      <c r="E1152" s="12" t="str">
        <f t="shared" si="0"/>
        <v>2025</v>
      </c>
      <c r="F1152" s="11" t="s">
        <v>37</v>
      </c>
      <c r="G1152" s="11">
        <v>23.04</v>
      </c>
      <c r="H1152" s="11">
        <v>46.3</v>
      </c>
      <c r="I1152" s="11">
        <v>335</v>
      </c>
      <c r="J1152" s="11">
        <v>28.1</v>
      </c>
      <c r="K1152" s="11">
        <v>6.17</v>
      </c>
      <c r="L1152" s="11">
        <v>99.32</v>
      </c>
      <c r="M1152" s="11">
        <v>6.77</v>
      </c>
      <c r="N1152" s="11">
        <v>116.7</v>
      </c>
      <c r="O1152" s="11">
        <v>89.82</v>
      </c>
      <c r="P1152" s="11">
        <v>94.81</v>
      </c>
      <c r="Q1152" s="11" t="s">
        <v>4</v>
      </c>
      <c r="R1152" s="11">
        <f t="shared" si="1"/>
        <v>0</v>
      </c>
      <c r="S1152" s="11" t="s">
        <v>50</v>
      </c>
      <c r="T1152" s="11">
        <f t="shared" si="2"/>
        <v>1</v>
      </c>
      <c r="U1152" s="11" t="s">
        <v>51</v>
      </c>
      <c r="V1152" s="11" t="s">
        <v>52</v>
      </c>
    </row>
    <row r="1153" spans="1:22" ht="15.75" hidden="1" customHeight="1" x14ac:dyDescent="0.2">
      <c r="A1153" s="11" t="s">
        <v>604</v>
      </c>
      <c r="B1153" s="11" t="s">
        <v>34</v>
      </c>
      <c r="C1153" s="11" t="s">
        <v>35</v>
      </c>
      <c r="D1153" s="12">
        <v>45802</v>
      </c>
      <c r="E1153" s="12" t="str">
        <f t="shared" si="0"/>
        <v>2025</v>
      </c>
      <c r="F1153" s="11" t="s">
        <v>3</v>
      </c>
      <c r="G1153" s="11">
        <v>20.58</v>
      </c>
      <c r="H1153" s="11">
        <v>40.08</v>
      </c>
      <c r="I1153" s="11">
        <v>305</v>
      </c>
      <c r="J1153" s="11">
        <v>48.1</v>
      </c>
      <c r="K1153" s="11">
        <v>7.55</v>
      </c>
      <c r="L1153" s="11">
        <v>99.05</v>
      </c>
      <c r="M1153" s="11">
        <v>6.61</v>
      </c>
      <c r="N1153" s="11">
        <v>120.1</v>
      </c>
      <c r="O1153" s="11">
        <v>86.9</v>
      </c>
      <c r="P1153" s="11">
        <v>94.04</v>
      </c>
      <c r="Q1153" s="11" t="s">
        <v>4</v>
      </c>
      <c r="R1153" s="11">
        <f t="shared" si="1"/>
        <v>0</v>
      </c>
      <c r="S1153" s="11" t="s">
        <v>5</v>
      </c>
      <c r="T1153" s="11">
        <f t="shared" si="2"/>
        <v>0</v>
      </c>
      <c r="U1153" s="11" t="s">
        <v>6</v>
      </c>
      <c r="V1153" s="11" t="s">
        <v>6</v>
      </c>
    </row>
    <row r="1154" spans="1:22" ht="15.75" customHeight="1" x14ac:dyDescent="0.2">
      <c r="A1154" s="11" t="s">
        <v>1922</v>
      </c>
      <c r="B1154" s="11" t="s">
        <v>1</v>
      </c>
      <c r="C1154" s="13" t="s">
        <v>35</v>
      </c>
      <c r="D1154" s="12">
        <v>45689</v>
      </c>
      <c r="E1154" s="12" t="str">
        <f t="shared" si="0"/>
        <v>2025</v>
      </c>
      <c r="F1154" s="11" t="s">
        <v>37</v>
      </c>
      <c r="G1154" s="11">
        <v>21.77</v>
      </c>
      <c r="H1154" s="11">
        <v>31.16</v>
      </c>
      <c r="I1154" s="11">
        <v>301</v>
      </c>
      <c r="J1154" s="11">
        <v>35.4</v>
      </c>
      <c r="K1154" s="11">
        <v>6.77</v>
      </c>
      <c r="L1154" s="11">
        <v>99.67</v>
      </c>
      <c r="M1154" s="11">
        <v>6.82</v>
      </c>
      <c r="N1154" s="11">
        <v>120</v>
      </c>
      <c r="O1154" s="11">
        <v>91.13</v>
      </c>
      <c r="P1154" s="11">
        <v>94.82</v>
      </c>
      <c r="Q1154" s="11" t="s">
        <v>4</v>
      </c>
      <c r="R1154" s="11">
        <f t="shared" si="1"/>
        <v>0</v>
      </c>
      <c r="S1154" s="11" t="s">
        <v>5</v>
      </c>
      <c r="T1154" s="11">
        <f t="shared" si="2"/>
        <v>0</v>
      </c>
      <c r="U1154" s="11" t="s">
        <v>6</v>
      </c>
      <c r="V1154" s="11" t="s">
        <v>6</v>
      </c>
    </row>
    <row r="1155" spans="1:22" ht="15.75" hidden="1" customHeight="1" x14ac:dyDescent="0.2">
      <c r="A1155" s="11" t="s">
        <v>2358</v>
      </c>
      <c r="B1155" s="11" t="s">
        <v>58</v>
      </c>
      <c r="C1155" s="11" t="s">
        <v>21</v>
      </c>
      <c r="D1155" s="12">
        <v>45713</v>
      </c>
      <c r="E1155" s="12" t="str">
        <f t="shared" si="0"/>
        <v>2025</v>
      </c>
      <c r="F1155" s="11" t="s">
        <v>3</v>
      </c>
      <c r="G1155" s="11">
        <v>21.03</v>
      </c>
      <c r="H1155" s="11">
        <v>43.69</v>
      </c>
      <c r="I1155" s="11">
        <v>342</v>
      </c>
      <c r="J1155" s="11">
        <v>48.6</v>
      </c>
      <c r="K1155" s="11">
        <v>7.08</v>
      </c>
      <c r="L1155" s="11">
        <v>98.95</v>
      </c>
      <c r="M1155" s="11">
        <v>6.89</v>
      </c>
      <c r="N1155" s="11">
        <v>144.19999999999999</v>
      </c>
      <c r="O1155" s="11">
        <v>83.02</v>
      </c>
      <c r="P1155" s="11">
        <v>94.04</v>
      </c>
      <c r="Q1155" s="11" t="s">
        <v>4</v>
      </c>
      <c r="R1155" s="11">
        <f t="shared" si="1"/>
        <v>0</v>
      </c>
      <c r="S1155" s="11" t="s">
        <v>50</v>
      </c>
      <c r="T1155" s="11">
        <f t="shared" si="2"/>
        <v>1</v>
      </c>
      <c r="U1155" s="11" t="s">
        <v>153</v>
      </c>
      <c r="V1155" s="11" t="s">
        <v>89</v>
      </c>
    </row>
    <row r="1156" spans="1:22" ht="15.75" customHeight="1" x14ac:dyDescent="0.2">
      <c r="A1156" s="11" t="s">
        <v>2831</v>
      </c>
      <c r="B1156" s="11" t="s">
        <v>1</v>
      </c>
      <c r="C1156" s="11" t="s">
        <v>47</v>
      </c>
      <c r="D1156" s="12">
        <v>45634</v>
      </c>
      <c r="E1156" s="12" t="str">
        <f t="shared" si="0"/>
        <v>2024</v>
      </c>
      <c r="F1156" s="11" t="s">
        <v>93</v>
      </c>
      <c r="G1156" s="11">
        <v>24.14</v>
      </c>
      <c r="H1156" s="11">
        <v>36.229999999999997</v>
      </c>
      <c r="I1156" s="11">
        <v>336</v>
      </c>
      <c r="J1156" s="11">
        <v>31.1</v>
      </c>
      <c r="K1156" s="11">
        <v>6.91</v>
      </c>
      <c r="L1156" s="11">
        <v>99.39</v>
      </c>
      <c r="M1156" s="11">
        <v>6.52</v>
      </c>
      <c r="N1156" s="11">
        <v>111.5</v>
      </c>
      <c r="O1156" s="14"/>
      <c r="P1156" s="11">
        <v>94.82</v>
      </c>
      <c r="Q1156" s="11" t="s">
        <v>4</v>
      </c>
      <c r="R1156" s="11">
        <f t="shared" si="1"/>
        <v>0</v>
      </c>
      <c r="S1156" s="11" t="s">
        <v>5</v>
      </c>
      <c r="T1156" s="11">
        <f t="shared" si="2"/>
        <v>0</v>
      </c>
      <c r="U1156" s="11" t="s">
        <v>6</v>
      </c>
      <c r="V1156" s="11" t="s">
        <v>6</v>
      </c>
    </row>
    <row r="1157" spans="1:22" ht="15.75" hidden="1" customHeight="1" x14ac:dyDescent="0.2">
      <c r="A1157" s="11" t="s">
        <v>1082</v>
      </c>
      <c r="B1157" s="11" t="s">
        <v>20</v>
      </c>
      <c r="C1157" s="11" t="s">
        <v>35</v>
      </c>
      <c r="D1157" s="12">
        <v>45611</v>
      </c>
      <c r="E1157" s="12" t="str">
        <f t="shared" si="0"/>
        <v>2024</v>
      </c>
      <c r="F1157" s="11" t="s">
        <v>23</v>
      </c>
      <c r="G1157" s="11">
        <v>21.63</v>
      </c>
      <c r="H1157" s="11">
        <v>46.91</v>
      </c>
      <c r="I1157" s="11">
        <v>313</v>
      </c>
      <c r="J1157" s="11">
        <v>47.5</v>
      </c>
      <c r="K1157" s="11">
        <v>6.91</v>
      </c>
      <c r="L1157" s="11">
        <v>98.88</v>
      </c>
      <c r="M1157" s="11">
        <v>7.03</v>
      </c>
      <c r="N1157" s="11">
        <v>131</v>
      </c>
      <c r="O1157" s="11">
        <v>83.91</v>
      </c>
      <c r="P1157" s="11">
        <v>94.03</v>
      </c>
      <c r="Q1157" s="11" t="s">
        <v>4</v>
      </c>
      <c r="R1157" s="11">
        <f t="shared" si="1"/>
        <v>0</v>
      </c>
      <c r="S1157" s="11" t="s">
        <v>5</v>
      </c>
      <c r="T1157" s="11">
        <f t="shared" si="2"/>
        <v>0</v>
      </c>
      <c r="U1157" s="11" t="s">
        <v>6</v>
      </c>
      <c r="V1157" s="11" t="s">
        <v>6</v>
      </c>
    </row>
    <row r="1158" spans="1:22" ht="15.75" hidden="1" customHeight="1" x14ac:dyDescent="0.2">
      <c r="A1158" s="11" t="s">
        <v>1311</v>
      </c>
      <c r="B1158" s="11" t="s">
        <v>20</v>
      </c>
      <c r="C1158" s="11" t="s">
        <v>35</v>
      </c>
      <c r="D1158" s="12">
        <v>45612</v>
      </c>
      <c r="E1158" s="12" t="str">
        <f t="shared" si="0"/>
        <v>2024</v>
      </c>
      <c r="F1158" s="11" t="s">
        <v>23</v>
      </c>
      <c r="G1158" s="11">
        <v>22</v>
      </c>
      <c r="H1158" s="11">
        <v>41.76</v>
      </c>
      <c r="I1158" s="11">
        <v>302</v>
      </c>
      <c r="J1158" s="11">
        <v>48.9</v>
      </c>
      <c r="K1158" s="11">
        <v>7.12</v>
      </c>
      <c r="L1158" s="11">
        <v>98.87</v>
      </c>
      <c r="M1158" s="11">
        <v>7.17</v>
      </c>
      <c r="N1158" s="11">
        <v>130.6</v>
      </c>
      <c r="O1158" s="11">
        <v>85.1</v>
      </c>
      <c r="P1158" s="11">
        <v>94.03</v>
      </c>
      <c r="Q1158" s="11" t="s">
        <v>4</v>
      </c>
      <c r="R1158" s="11">
        <f t="shared" si="1"/>
        <v>0</v>
      </c>
      <c r="S1158" s="11" t="s">
        <v>5</v>
      </c>
      <c r="T1158" s="11">
        <f t="shared" si="2"/>
        <v>0</v>
      </c>
      <c r="U1158" s="11" t="s">
        <v>6</v>
      </c>
      <c r="V1158" s="11" t="s">
        <v>6</v>
      </c>
    </row>
    <row r="1159" spans="1:22" ht="15.75" customHeight="1" x14ac:dyDescent="0.2">
      <c r="A1159" s="11" t="s">
        <v>122</v>
      </c>
      <c r="B1159" s="11" t="s">
        <v>1</v>
      </c>
      <c r="C1159" s="11" t="s">
        <v>21</v>
      </c>
      <c r="D1159" s="12">
        <v>45386</v>
      </c>
      <c r="E1159" s="12" t="str">
        <f t="shared" si="0"/>
        <v>2024</v>
      </c>
      <c r="F1159" s="11" t="s">
        <v>23</v>
      </c>
      <c r="G1159" s="11">
        <v>22.11</v>
      </c>
      <c r="H1159" s="11">
        <v>55.76</v>
      </c>
      <c r="I1159" s="11">
        <v>349</v>
      </c>
      <c r="J1159" s="11">
        <v>42.4</v>
      </c>
      <c r="K1159" s="11">
        <v>6.4</v>
      </c>
      <c r="L1159" s="11">
        <v>99.1</v>
      </c>
      <c r="M1159" s="11">
        <v>6.77</v>
      </c>
      <c r="N1159" s="11">
        <v>114.9</v>
      </c>
      <c r="O1159" s="11">
        <v>85.13</v>
      </c>
      <c r="P1159" s="11">
        <v>94.83</v>
      </c>
      <c r="Q1159" s="11" t="s">
        <v>4</v>
      </c>
      <c r="R1159" s="11">
        <f t="shared" si="1"/>
        <v>0</v>
      </c>
      <c r="S1159" s="11" t="s">
        <v>5</v>
      </c>
      <c r="T1159" s="11">
        <f t="shared" si="2"/>
        <v>0</v>
      </c>
      <c r="U1159" s="11" t="s">
        <v>6</v>
      </c>
      <c r="V1159" s="11" t="s">
        <v>6</v>
      </c>
    </row>
    <row r="1160" spans="1:22" ht="15.75" customHeight="1" x14ac:dyDescent="0.2">
      <c r="A1160" s="11" t="s">
        <v>1266</v>
      </c>
      <c r="B1160" s="11" t="s">
        <v>1</v>
      </c>
      <c r="C1160" s="11" t="s">
        <v>47</v>
      </c>
      <c r="D1160" s="12">
        <v>45564</v>
      </c>
      <c r="E1160" s="12" t="str">
        <f t="shared" si="0"/>
        <v>2024</v>
      </c>
      <c r="F1160" s="11" t="s">
        <v>37</v>
      </c>
      <c r="G1160" s="11">
        <v>23.36</v>
      </c>
      <c r="H1160" s="11">
        <v>42.14</v>
      </c>
      <c r="I1160" s="11">
        <v>340</v>
      </c>
      <c r="J1160" s="11">
        <v>36.5</v>
      </c>
      <c r="K1160" s="11">
        <v>5.96</v>
      </c>
      <c r="L1160" s="11">
        <v>99.2</v>
      </c>
      <c r="M1160" s="11">
        <v>6.77</v>
      </c>
      <c r="N1160" s="11">
        <v>123.8</v>
      </c>
      <c r="O1160" s="11">
        <v>84.43</v>
      </c>
      <c r="P1160" s="11">
        <v>94.83</v>
      </c>
      <c r="Q1160" s="11" t="s">
        <v>4</v>
      </c>
      <c r="R1160" s="11">
        <f t="shared" si="1"/>
        <v>0</v>
      </c>
      <c r="S1160" s="11" t="s">
        <v>5</v>
      </c>
      <c r="T1160" s="11">
        <f t="shared" si="2"/>
        <v>0</v>
      </c>
      <c r="U1160" s="11" t="s">
        <v>6</v>
      </c>
      <c r="V1160" s="11" t="s">
        <v>6</v>
      </c>
    </row>
    <row r="1161" spans="1:22" ht="15.75" hidden="1" customHeight="1" x14ac:dyDescent="0.2">
      <c r="A1161" s="11" t="s">
        <v>2231</v>
      </c>
      <c r="B1161" s="11" t="s">
        <v>58</v>
      </c>
      <c r="C1161" s="11" t="s">
        <v>47</v>
      </c>
      <c r="D1161" s="12">
        <v>45372</v>
      </c>
      <c r="E1161" s="12" t="str">
        <f t="shared" si="0"/>
        <v>2024</v>
      </c>
      <c r="F1161" s="11" t="s">
        <v>23</v>
      </c>
      <c r="G1161" s="11">
        <v>20.3</v>
      </c>
      <c r="H1161" s="14"/>
      <c r="I1161" s="11">
        <v>313</v>
      </c>
      <c r="J1161" s="11">
        <v>44</v>
      </c>
      <c r="K1161" s="11">
        <v>6.89</v>
      </c>
      <c r="L1161" s="11">
        <v>99.67</v>
      </c>
      <c r="M1161" s="11">
        <v>6.85</v>
      </c>
      <c r="N1161" s="11">
        <v>115.2</v>
      </c>
      <c r="O1161" s="11">
        <v>86.45</v>
      </c>
      <c r="P1161" s="11">
        <v>94.03</v>
      </c>
      <c r="Q1161" s="11" t="s">
        <v>4</v>
      </c>
      <c r="R1161" s="11">
        <f t="shared" si="1"/>
        <v>0</v>
      </c>
      <c r="S1161" s="11" t="s">
        <v>5</v>
      </c>
      <c r="T1161" s="11">
        <f t="shared" si="2"/>
        <v>0</v>
      </c>
      <c r="U1161" s="11" t="s">
        <v>6</v>
      </c>
      <c r="V1161" s="11" t="s">
        <v>6</v>
      </c>
    </row>
    <row r="1162" spans="1:22" ht="15.75" customHeight="1" x14ac:dyDescent="0.2">
      <c r="A1162" s="11" t="s">
        <v>199</v>
      </c>
      <c r="B1162" s="11" t="s">
        <v>1</v>
      </c>
      <c r="C1162" s="11" t="s">
        <v>21</v>
      </c>
      <c r="D1162" s="12">
        <v>45578</v>
      </c>
      <c r="E1162" s="12" t="str">
        <f t="shared" si="0"/>
        <v>2024</v>
      </c>
      <c r="F1162" s="11" t="s">
        <v>37</v>
      </c>
      <c r="G1162" s="11">
        <v>21.44</v>
      </c>
      <c r="H1162" s="11">
        <v>43.04</v>
      </c>
      <c r="I1162" s="11">
        <v>344</v>
      </c>
      <c r="J1162" s="11">
        <v>45.6</v>
      </c>
      <c r="K1162" s="11">
        <v>6.31</v>
      </c>
      <c r="L1162" s="11">
        <v>99.25</v>
      </c>
      <c r="M1162" s="11">
        <v>6.71</v>
      </c>
      <c r="N1162" s="11">
        <v>118.8</v>
      </c>
      <c r="O1162" s="11">
        <v>86.3</v>
      </c>
      <c r="P1162" s="11">
        <v>94.84</v>
      </c>
      <c r="Q1162" s="11" t="s">
        <v>4</v>
      </c>
      <c r="R1162" s="11">
        <f t="shared" si="1"/>
        <v>0</v>
      </c>
      <c r="S1162" s="11" t="s">
        <v>5</v>
      </c>
      <c r="T1162" s="11">
        <f t="shared" si="2"/>
        <v>0</v>
      </c>
      <c r="U1162" s="11" t="s">
        <v>6</v>
      </c>
      <c r="V1162" s="11" t="s">
        <v>6</v>
      </c>
    </row>
    <row r="1163" spans="1:22" ht="15.75" hidden="1" customHeight="1" x14ac:dyDescent="0.2">
      <c r="A1163" s="11" t="s">
        <v>2689</v>
      </c>
      <c r="B1163" s="11" t="s">
        <v>20</v>
      </c>
      <c r="C1163" s="13" t="s">
        <v>35</v>
      </c>
      <c r="D1163" s="12">
        <v>45410</v>
      </c>
      <c r="E1163" s="12" t="str">
        <f t="shared" si="0"/>
        <v>2024</v>
      </c>
      <c r="F1163" s="11" t="s">
        <v>37</v>
      </c>
      <c r="G1163" s="11">
        <v>21.74</v>
      </c>
      <c r="H1163" s="11">
        <v>37.9</v>
      </c>
      <c r="I1163" s="11">
        <v>307</v>
      </c>
      <c r="J1163" s="11">
        <v>42.1</v>
      </c>
      <c r="K1163" s="11">
        <v>7.86</v>
      </c>
      <c r="L1163" s="11">
        <v>99.07</v>
      </c>
      <c r="M1163" s="11">
        <v>6.85</v>
      </c>
      <c r="N1163" s="11">
        <v>143.6</v>
      </c>
      <c r="O1163" s="11">
        <v>85.61</v>
      </c>
      <c r="P1163" s="11">
        <v>94.03</v>
      </c>
      <c r="Q1163" s="11" t="s">
        <v>4</v>
      </c>
      <c r="R1163" s="11">
        <f t="shared" si="1"/>
        <v>0</v>
      </c>
      <c r="S1163" s="11" t="s">
        <v>5</v>
      </c>
      <c r="T1163" s="11">
        <f t="shared" si="2"/>
        <v>0</v>
      </c>
      <c r="U1163" s="11" t="s">
        <v>6</v>
      </c>
      <c r="V1163" s="11" t="s">
        <v>6</v>
      </c>
    </row>
    <row r="1164" spans="1:22" ht="15.75" hidden="1" customHeight="1" x14ac:dyDescent="0.2">
      <c r="A1164" s="11" t="s">
        <v>2748</v>
      </c>
      <c r="B1164" s="11" t="s">
        <v>20</v>
      </c>
      <c r="C1164" s="13" t="s">
        <v>35</v>
      </c>
      <c r="D1164" s="12">
        <v>45924</v>
      </c>
      <c r="E1164" s="12" t="str">
        <f t="shared" si="0"/>
        <v>2025</v>
      </c>
      <c r="F1164" s="11" t="s">
        <v>37</v>
      </c>
      <c r="G1164" s="11">
        <v>21.1</v>
      </c>
      <c r="H1164" s="11">
        <v>42.32</v>
      </c>
      <c r="I1164" s="11">
        <v>293</v>
      </c>
      <c r="J1164" s="11">
        <v>50</v>
      </c>
      <c r="K1164" s="11">
        <v>7.44</v>
      </c>
      <c r="L1164" s="11">
        <v>99.08</v>
      </c>
      <c r="M1164" s="11">
        <v>6.91</v>
      </c>
      <c r="N1164" s="11">
        <v>150.9</v>
      </c>
      <c r="O1164" s="11">
        <v>84.59</v>
      </c>
      <c r="P1164" s="11">
        <v>94.03</v>
      </c>
      <c r="Q1164" s="11" t="s">
        <v>4</v>
      </c>
      <c r="R1164" s="11">
        <f t="shared" si="1"/>
        <v>0</v>
      </c>
      <c r="S1164" s="11" t="s">
        <v>5</v>
      </c>
      <c r="T1164" s="11">
        <f t="shared" si="2"/>
        <v>0</v>
      </c>
      <c r="U1164" s="11" t="s">
        <v>6</v>
      </c>
      <c r="V1164" s="11" t="s">
        <v>6</v>
      </c>
    </row>
    <row r="1165" spans="1:22" ht="15.75" hidden="1" customHeight="1" x14ac:dyDescent="0.2">
      <c r="A1165" s="11" t="s">
        <v>3101</v>
      </c>
      <c r="B1165" s="11" t="s">
        <v>58</v>
      </c>
      <c r="C1165" s="11" t="s">
        <v>47</v>
      </c>
      <c r="D1165" s="12">
        <v>45820</v>
      </c>
      <c r="E1165" s="12" t="str">
        <f t="shared" si="0"/>
        <v>2025</v>
      </c>
      <c r="F1165" s="11" t="s">
        <v>23</v>
      </c>
      <c r="G1165" s="11">
        <v>21.56</v>
      </c>
      <c r="H1165" s="11">
        <v>43.64</v>
      </c>
      <c r="I1165" s="11">
        <v>333</v>
      </c>
      <c r="J1165" s="11">
        <v>38.4</v>
      </c>
      <c r="K1165" s="11">
        <v>7.58</v>
      </c>
      <c r="L1165" s="11">
        <v>98.97</v>
      </c>
      <c r="M1165" s="11">
        <v>6.78</v>
      </c>
      <c r="N1165" s="11">
        <v>120.9</v>
      </c>
      <c r="O1165" s="11">
        <v>90.36</v>
      </c>
      <c r="P1165" s="11">
        <v>94.03</v>
      </c>
      <c r="Q1165" s="11" t="s">
        <v>4</v>
      </c>
      <c r="R1165" s="11">
        <f t="shared" si="1"/>
        <v>0</v>
      </c>
      <c r="S1165" s="11" t="s">
        <v>5</v>
      </c>
      <c r="T1165" s="11">
        <f t="shared" si="2"/>
        <v>0</v>
      </c>
      <c r="U1165" s="11" t="s">
        <v>6</v>
      </c>
      <c r="V1165" s="11" t="s">
        <v>6</v>
      </c>
    </row>
    <row r="1166" spans="1:22" ht="15.75" hidden="1" customHeight="1" x14ac:dyDescent="0.2">
      <c r="A1166" s="11" t="s">
        <v>3147</v>
      </c>
      <c r="B1166" s="11" t="s">
        <v>58</v>
      </c>
      <c r="C1166" s="11" t="s">
        <v>47</v>
      </c>
      <c r="D1166" s="12">
        <v>45960</v>
      </c>
      <c r="E1166" s="12" t="str">
        <f t="shared" si="0"/>
        <v>2025</v>
      </c>
      <c r="F1166" s="11" t="s">
        <v>23</v>
      </c>
      <c r="G1166" s="14"/>
      <c r="H1166" s="11">
        <v>39.22</v>
      </c>
      <c r="I1166" s="11">
        <v>308</v>
      </c>
      <c r="J1166" s="11">
        <v>38.799999999999997</v>
      </c>
      <c r="K1166" s="11">
        <v>7.05</v>
      </c>
      <c r="L1166" s="11">
        <v>99.1</v>
      </c>
      <c r="M1166" s="11">
        <v>6.75</v>
      </c>
      <c r="N1166" s="11">
        <v>113.4</v>
      </c>
      <c r="O1166" s="11">
        <v>86.96</v>
      </c>
      <c r="P1166" s="11">
        <v>94.03</v>
      </c>
      <c r="Q1166" s="11" t="s">
        <v>4</v>
      </c>
      <c r="R1166" s="11">
        <f t="shared" si="1"/>
        <v>0</v>
      </c>
      <c r="S1166" s="11" t="s">
        <v>5</v>
      </c>
      <c r="T1166" s="11">
        <f t="shared" si="2"/>
        <v>0</v>
      </c>
      <c r="U1166" s="11" t="s">
        <v>6</v>
      </c>
      <c r="V1166" s="11" t="s">
        <v>6</v>
      </c>
    </row>
    <row r="1167" spans="1:22" ht="15.75" hidden="1" customHeight="1" x14ac:dyDescent="0.2">
      <c r="A1167" s="11" t="s">
        <v>265</v>
      </c>
      <c r="B1167" s="11" t="s">
        <v>58</v>
      </c>
      <c r="C1167" s="11" t="s">
        <v>47</v>
      </c>
      <c r="D1167" s="12">
        <v>45707</v>
      </c>
      <c r="E1167" s="12" t="str">
        <f t="shared" si="0"/>
        <v>2025</v>
      </c>
      <c r="F1167" s="11" t="s">
        <v>37</v>
      </c>
      <c r="G1167" s="11">
        <v>21.07</v>
      </c>
      <c r="H1167" s="11">
        <v>47.54</v>
      </c>
      <c r="I1167" s="11">
        <v>312</v>
      </c>
      <c r="J1167" s="11">
        <v>36.9</v>
      </c>
      <c r="K1167" s="11">
        <v>7.24</v>
      </c>
      <c r="L1167" s="11">
        <v>99.06</v>
      </c>
      <c r="M1167" s="11">
        <v>6.99</v>
      </c>
      <c r="N1167" s="11">
        <v>125.4</v>
      </c>
      <c r="O1167" s="11">
        <v>89.87</v>
      </c>
      <c r="P1167" s="11">
        <v>94.02</v>
      </c>
      <c r="Q1167" s="11" t="s">
        <v>4</v>
      </c>
      <c r="R1167" s="11">
        <f t="shared" si="1"/>
        <v>0</v>
      </c>
      <c r="S1167" s="11" t="s">
        <v>5</v>
      </c>
      <c r="T1167" s="11">
        <f t="shared" si="2"/>
        <v>0</v>
      </c>
      <c r="U1167" s="11" t="s">
        <v>6</v>
      </c>
      <c r="V1167" s="11" t="s">
        <v>6</v>
      </c>
    </row>
    <row r="1168" spans="1:22" ht="15.75" hidden="1" customHeight="1" x14ac:dyDescent="0.2">
      <c r="A1168" s="11" t="s">
        <v>605</v>
      </c>
      <c r="B1168" s="11" t="s">
        <v>34</v>
      </c>
      <c r="C1168" s="13" t="s">
        <v>35</v>
      </c>
      <c r="D1168" s="12">
        <v>45978</v>
      </c>
      <c r="E1168" s="12" t="str">
        <f t="shared" si="0"/>
        <v>2025</v>
      </c>
      <c r="F1168" s="11" t="s">
        <v>23</v>
      </c>
      <c r="G1168" s="11">
        <v>22.14</v>
      </c>
      <c r="H1168" s="11">
        <v>29.13</v>
      </c>
      <c r="I1168" s="11">
        <v>307</v>
      </c>
      <c r="J1168" s="11">
        <v>51.7</v>
      </c>
      <c r="K1168" s="11">
        <v>7.41</v>
      </c>
      <c r="L1168" s="11">
        <v>99.32</v>
      </c>
      <c r="M1168" s="11">
        <v>6.79</v>
      </c>
      <c r="N1168" s="11">
        <v>127.8</v>
      </c>
      <c r="O1168" s="11">
        <v>85.69</v>
      </c>
      <c r="P1168" s="11">
        <v>94.02</v>
      </c>
      <c r="Q1168" s="11" t="s">
        <v>4</v>
      </c>
      <c r="R1168" s="11">
        <f t="shared" si="1"/>
        <v>0</v>
      </c>
      <c r="S1168" s="11" t="s">
        <v>5</v>
      </c>
      <c r="T1168" s="11">
        <f t="shared" si="2"/>
        <v>0</v>
      </c>
      <c r="U1168" s="11" t="s">
        <v>6</v>
      </c>
      <c r="V1168" s="11" t="s">
        <v>6</v>
      </c>
    </row>
    <row r="1169" spans="1:22" ht="15.75" hidden="1" customHeight="1" x14ac:dyDescent="0.2">
      <c r="A1169" s="11" t="s">
        <v>1857</v>
      </c>
      <c r="B1169" s="11" t="s">
        <v>58</v>
      </c>
      <c r="C1169" s="11" t="s">
        <v>21</v>
      </c>
      <c r="D1169" s="12">
        <v>45494</v>
      </c>
      <c r="E1169" s="12" t="str">
        <f t="shared" si="0"/>
        <v>2024</v>
      </c>
      <c r="F1169" s="11" t="s">
        <v>23</v>
      </c>
      <c r="G1169" s="11">
        <v>21.68</v>
      </c>
      <c r="H1169" s="11">
        <v>38.549999999999997</v>
      </c>
      <c r="I1169" s="11">
        <v>333</v>
      </c>
      <c r="J1169" s="11">
        <v>41.9</v>
      </c>
      <c r="K1169" s="11">
        <v>6.2</v>
      </c>
      <c r="L1169" s="11">
        <v>99.19</v>
      </c>
      <c r="M1169" s="11">
        <v>6.69</v>
      </c>
      <c r="N1169" s="11">
        <v>135.19999999999999</v>
      </c>
      <c r="O1169" s="11">
        <v>87.63</v>
      </c>
      <c r="P1169" s="11">
        <v>94.02</v>
      </c>
      <c r="Q1169" s="11" t="s">
        <v>4</v>
      </c>
      <c r="R1169" s="11">
        <f t="shared" si="1"/>
        <v>0</v>
      </c>
      <c r="S1169" s="11" t="s">
        <v>5</v>
      </c>
      <c r="T1169" s="11">
        <f t="shared" si="2"/>
        <v>0</v>
      </c>
      <c r="U1169" s="11" t="s">
        <v>6</v>
      </c>
      <c r="V1169" s="11" t="s">
        <v>6</v>
      </c>
    </row>
    <row r="1170" spans="1:22" ht="15.75" hidden="1" customHeight="1" x14ac:dyDescent="0.2">
      <c r="A1170" s="11" t="s">
        <v>2222</v>
      </c>
      <c r="B1170" s="11" t="s">
        <v>58</v>
      </c>
      <c r="C1170" s="11" t="s">
        <v>35</v>
      </c>
      <c r="D1170" s="12">
        <v>45775</v>
      </c>
      <c r="E1170" s="12" t="str">
        <f t="shared" si="0"/>
        <v>2025</v>
      </c>
      <c r="F1170" s="11" t="s">
        <v>3</v>
      </c>
      <c r="G1170" s="11">
        <v>22.64</v>
      </c>
      <c r="H1170" s="11">
        <v>39.549999999999997</v>
      </c>
      <c r="I1170" s="11">
        <v>340</v>
      </c>
      <c r="J1170" s="11">
        <v>35.9</v>
      </c>
      <c r="K1170" s="11">
        <v>6.2</v>
      </c>
      <c r="L1170" s="11">
        <v>98.92</v>
      </c>
      <c r="M1170" s="11">
        <v>6.5</v>
      </c>
      <c r="N1170" s="11">
        <v>136.9</v>
      </c>
      <c r="O1170" s="11">
        <v>90.71</v>
      </c>
      <c r="P1170" s="11">
        <v>94.02</v>
      </c>
      <c r="Q1170" s="11" t="s">
        <v>177</v>
      </c>
      <c r="R1170" s="11">
        <f t="shared" si="1"/>
        <v>1</v>
      </c>
      <c r="S1170" s="11" t="s">
        <v>5</v>
      </c>
      <c r="T1170" s="11">
        <f t="shared" si="2"/>
        <v>0</v>
      </c>
      <c r="U1170" s="11" t="s">
        <v>6</v>
      </c>
      <c r="V1170" s="11" t="s">
        <v>6</v>
      </c>
    </row>
    <row r="1171" spans="1:22" ht="15.75" hidden="1" customHeight="1" x14ac:dyDescent="0.2">
      <c r="A1171" s="11" t="s">
        <v>2291</v>
      </c>
      <c r="B1171" s="11" t="s">
        <v>58</v>
      </c>
      <c r="C1171" s="13" t="s">
        <v>35</v>
      </c>
      <c r="D1171" s="12">
        <v>45972</v>
      </c>
      <c r="E1171" s="12" t="str">
        <f t="shared" si="0"/>
        <v>2025</v>
      </c>
      <c r="F1171" s="11" t="s">
        <v>23</v>
      </c>
      <c r="G1171" s="11">
        <v>20.63</v>
      </c>
      <c r="H1171" s="11">
        <v>44.04</v>
      </c>
      <c r="I1171" s="11">
        <v>306</v>
      </c>
      <c r="J1171" s="11">
        <v>39.1</v>
      </c>
      <c r="K1171" s="11">
        <v>6.9</v>
      </c>
      <c r="L1171" s="11">
        <v>98.75</v>
      </c>
      <c r="M1171" s="11">
        <v>6.81</v>
      </c>
      <c r="N1171" s="11">
        <v>110.6</v>
      </c>
      <c r="O1171" s="11">
        <v>91.88</v>
      </c>
      <c r="P1171" s="11">
        <v>94.02</v>
      </c>
      <c r="Q1171" s="11" t="s">
        <v>4</v>
      </c>
      <c r="R1171" s="11">
        <f t="shared" si="1"/>
        <v>0</v>
      </c>
      <c r="S1171" s="11" t="s">
        <v>5</v>
      </c>
      <c r="T1171" s="11">
        <f t="shared" si="2"/>
        <v>0</v>
      </c>
      <c r="U1171" s="11" t="s">
        <v>6</v>
      </c>
      <c r="V1171" s="11" t="s">
        <v>6</v>
      </c>
    </row>
    <row r="1172" spans="1:22" ht="15.75" hidden="1" customHeight="1" x14ac:dyDescent="0.2">
      <c r="A1172" s="11" t="s">
        <v>2378</v>
      </c>
      <c r="B1172" s="11" t="s">
        <v>20</v>
      </c>
      <c r="C1172" s="11" t="s">
        <v>35</v>
      </c>
      <c r="D1172" s="12">
        <v>45720</v>
      </c>
      <c r="E1172" s="12" t="str">
        <f t="shared" si="0"/>
        <v>2025</v>
      </c>
      <c r="F1172" s="11" t="s">
        <v>23</v>
      </c>
      <c r="G1172" s="11">
        <v>20.62</v>
      </c>
      <c r="H1172" s="11">
        <v>40.74</v>
      </c>
      <c r="I1172" s="11">
        <v>304</v>
      </c>
      <c r="J1172" s="11">
        <v>51.3</v>
      </c>
      <c r="K1172" s="11">
        <v>7.17</v>
      </c>
      <c r="L1172" s="11">
        <v>98.86</v>
      </c>
      <c r="M1172" s="11">
        <v>7.11</v>
      </c>
      <c r="N1172" s="11">
        <v>137.1</v>
      </c>
      <c r="O1172" s="11">
        <v>85.44</v>
      </c>
      <c r="P1172" s="11">
        <v>94.02</v>
      </c>
      <c r="Q1172" s="11" t="s">
        <v>4</v>
      </c>
      <c r="R1172" s="11">
        <f t="shared" si="1"/>
        <v>0</v>
      </c>
      <c r="S1172" s="11" t="s">
        <v>5</v>
      </c>
      <c r="T1172" s="11">
        <f t="shared" si="2"/>
        <v>0</v>
      </c>
      <c r="U1172" s="11" t="s">
        <v>6</v>
      </c>
      <c r="V1172" s="11" t="s">
        <v>6</v>
      </c>
    </row>
    <row r="1173" spans="1:22" ht="15.75" hidden="1" customHeight="1" x14ac:dyDescent="0.2">
      <c r="A1173" s="11" t="s">
        <v>2923</v>
      </c>
      <c r="B1173" s="11" t="s">
        <v>58</v>
      </c>
      <c r="C1173" s="11" t="s">
        <v>47</v>
      </c>
      <c r="D1173" s="12">
        <v>45878</v>
      </c>
      <c r="E1173" s="12" t="str">
        <f t="shared" si="0"/>
        <v>2025</v>
      </c>
      <c r="F1173" s="11" t="s">
        <v>37</v>
      </c>
      <c r="G1173" s="11">
        <v>21.51</v>
      </c>
      <c r="H1173" s="11">
        <v>34.380000000000003</v>
      </c>
      <c r="I1173" s="11">
        <v>327</v>
      </c>
      <c r="J1173" s="11">
        <v>36.5</v>
      </c>
      <c r="K1173" s="11">
        <v>7.37</v>
      </c>
      <c r="L1173" s="11">
        <v>99.3</v>
      </c>
      <c r="M1173" s="11">
        <v>6.41</v>
      </c>
      <c r="N1173" s="11">
        <v>120.2</v>
      </c>
      <c r="O1173" s="11">
        <v>86.44</v>
      </c>
      <c r="P1173" s="11">
        <v>94.02</v>
      </c>
      <c r="Q1173" s="11" t="s">
        <v>4</v>
      </c>
      <c r="R1173" s="11">
        <f t="shared" si="1"/>
        <v>0</v>
      </c>
      <c r="S1173" s="11" t="s">
        <v>5</v>
      </c>
      <c r="T1173" s="11">
        <f t="shared" si="2"/>
        <v>0</v>
      </c>
      <c r="U1173" s="11" t="s">
        <v>6</v>
      </c>
      <c r="V1173" s="11" t="s">
        <v>6</v>
      </c>
    </row>
    <row r="1174" spans="1:22" ht="15.75" hidden="1" customHeight="1" x14ac:dyDescent="0.2">
      <c r="A1174" s="11" t="s">
        <v>607</v>
      </c>
      <c r="B1174" s="11" t="s">
        <v>34</v>
      </c>
      <c r="C1174" s="13" t="s">
        <v>35</v>
      </c>
      <c r="D1174" s="12">
        <v>45466</v>
      </c>
      <c r="E1174" s="12" t="str">
        <f t="shared" si="0"/>
        <v>2024</v>
      </c>
      <c r="F1174" s="11" t="s">
        <v>23</v>
      </c>
      <c r="G1174" s="11">
        <v>23.11</v>
      </c>
      <c r="H1174" s="11">
        <v>49.02</v>
      </c>
      <c r="I1174" s="11">
        <v>339</v>
      </c>
      <c r="J1174" s="11">
        <v>44.9</v>
      </c>
      <c r="K1174" s="11">
        <v>7.06</v>
      </c>
      <c r="L1174" s="11">
        <v>98.71</v>
      </c>
      <c r="M1174" s="11">
        <v>7.06</v>
      </c>
      <c r="N1174" s="11">
        <v>122.1</v>
      </c>
      <c r="O1174" s="11">
        <v>90.04</v>
      </c>
      <c r="P1174" s="11">
        <v>94.02</v>
      </c>
      <c r="Q1174" s="11" t="s">
        <v>4</v>
      </c>
      <c r="R1174" s="11">
        <f t="shared" si="1"/>
        <v>0</v>
      </c>
      <c r="S1174" s="11" t="s">
        <v>50</v>
      </c>
      <c r="T1174" s="11">
        <f t="shared" si="2"/>
        <v>1</v>
      </c>
      <c r="U1174" s="11" t="s">
        <v>242</v>
      </c>
      <c r="V1174" s="11" t="s">
        <v>89</v>
      </c>
    </row>
    <row r="1175" spans="1:22" ht="15.75" hidden="1" customHeight="1" x14ac:dyDescent="0.2">
      <c r="A1175" s="11" t="s">
        <v>3102</v>
      </c>
      <c r="B1175" s="11" t="s">
        <v>58</v>
      </c>
      <c r="C1175" s="11" t="s">
        <v>47</v>
      </c>
      <c r="D1175" s="12">
        <v>45619</v>
      </c>
      <c r="E1175" s="12" t="str">
        <f t="shared" si="0"/>
        <v>2024</v>
      </c>
      <c r="F1175" s="11" t="s">
        <v>23</v>
      </c>
      <c r="G1175" s="11">
        <v>22.22</v>
      </c>
      <c r="H1175" s="11">
        <v>40.97</v>
      </c>
      <c r="I1175" s="11">
        <v>343</v>
      </c>
      <c r="J1175" s="11">
        <v>50.7</v>
      </c>
      <c r="K1175" s="11">
        <v>8.4499999999999993</v>
      </c>
      <c r="L1175" s="11">
        <v>99.07</v>
      </c>
      <c r="M1175" s="11">
        <v>7.03</v>
      </c>
      <c r="N1175" s="11">
        <v>140.1</v>
      </c>
      <c r="O1175" s="14"/>
      <c r="P1175" s="11">
        <v>94.02</v>
      </c>
      <c r="Q1175" s="11" t="s">
        <v>4</v>
      </c>
      <c r="R1175" s="11">
        <f t="shared" si="1"/>
        <v>0</v>
      </c>
      <c r="S1175" s="11" t="s">
        <v>5</v>
      </c>
      <c r="T1175" s="11">
        <f t="shared" si="2"/>
        <v>0</v>
      </c>
      <c r="U1175" s="11" t="s">
        <v>6</v>
      </c>
      <c r="V1175" s="11" t="s">
        <v>6</v>
      </c>
    </row>
    <row r="1176" spans="1:22" ht="15.75" hidden="1" customHeight="1" x14ac:dyDescent="0.2">
      <c r="A1176" s="11" t="s">
        <v>869</v>
      </c>
      <c r="B1176" s="11" t="s">
        <v>58</v>
      </c>
      <c r="C1176" s="11" t="s">
        <v>47</v>
      </c>
      <c r="D1176" s="12">
        <v>45555</v>
      </c>
      <c r="E1176" s="12" t="str">
        <f t="shared" si="0"/>
        <v>2024</v>
      </c>
      <c r="F1176" s="11" t="s">
        <v>23</v>
      </c>
      <c r="G1176" s="11">
        <v>21.91</v>
      </c>
      <c r="H1176" s="11">
        <v>39.700000000000003</v>
      </c>
      <c r="I1176" s="11">
        <v>301</v>
      </c>
      <c r="J1176" s="11">
        <v>34.4</v>
      </c>
      <c r="K1176" s="11">
        <v>7.31</v>
      </c>
      <c r="L1176" s="11">
        <v>99.11</v>
      </c>
      <c r="M1176" s="11">
        <v>6.98</v>
      </c>
      <c r="N1176" s="11">
        <v>128.69999999999999</v>
      </c>
      <c r="O1176" s="11">
        <v>90.38</v>
      </c>
      <c r="P1176" s="11">
        <v>94.01</v>
      </c>
      <c r="Q1176" s="11" t="s">
        <v>4</v>
      </c>
      <c r="R1176" s="11">
        <f t="shared" si="1"/>
        <v>0</v>
      </c>
      <c r="S1176" s="11" t="s">
        <v>5</v>
      </c>
      <c r="T1176" s="11">
        <f t="shared" si="2"/>
        <v>0</v>
      </c>
      <c r="U1176" s="11" t="s">
        <v>6</v>
      </c>
      <c r="V1176" s="11" t="s">
        <v>6</v>
      </c>
    </row>
    <row r="1177" spans="1:22" ht="15.75" hidden="1" customHeight="1" x14ac:dyDescent="0.2">
      <c r="A1177" s="11" t="s">
        <v>608</v>
      </c>
      <c r="B1177" s="11" t="s">
        <v>34</v>
      </c>
      <c r="C1177" s="11" t="s">
        <v>21</v>
      </c>
      <c r="D1177" s="12">
        <v>45958</v>
      </c>
      <c r="E1177" s="12" t="str">
        <f t="shared" si="0"/>
        <v>2025</v>
      </c>
      <c r="F1177" s="11" t="s">
        <v>23</v>
      </c>
      <c r="G1177" s="11">
        <v>21.09</v>
      </c>
      <c r="H1177" s="11">
        <v>32.659999999999997</v>
      </c>
      <c r="I1177" s="11">
        <v>304</v>
      </c>
      <c r="J1177" s="11">
        <v>42.2</v>
      </c>
      <c r="K1177" s="11">
        <v>7.44</v>
      </c>
      <c r="L1177" s="11">
        <v>99.29</v>
      </c>
      <c r="M1177" s="11">
        <v>6.6</v>
      </c>
      <c r="N1177" s="11">
        <v>118.4</v>
      </c>
      <c r="O1177" s="11">
        <v>85.49</v>
      </c>
      <c r="P1177" s="11">
        <v>94.01</v>
      </c>
      <c r="Q1177" s="11" t="s">
        <v>4</v>
      </c>
      <c r="R1177" s="11">
        <f t="shared" si="1"/>
        <v>0</v>
      </c>
      <c r="S1177" s="11" t="s">
        <v>5</v>
      </c>
      <c r="T1177" s="11">
        <f t="shared" si="2"/>
        <v>0</v>
      </c>
      <c r="U1177" s="11" t="s">
        <v>6</v>
      </c>
      <c r="V1177" s="11" t="s">
        <v>6</v>
      </c>
    </row>
    <row r="1178" spans="1:22" ht="15.75" hidden="1" customHeight="1" x14ac:dyDescent="0.2">
      <c r="A1178" s="11" t="s">
        <v>1773</v>
      </c>
      <c r="B1178" s="11" t="s">
        <v>58</v>
      </c>
      <c r="C1178" s="13" t="s">
        <v>35</v>
      </c>
      <c r="D1178" s="12">
        <v>45573</v>
      </c>
      <c r="E1178" s="12" t="str">
        <f t="shared" si="0"/>
        <v>2024</v>
      </c>
      <c r="F1178" s="11" t="s">
        <v>93</v>
      </c>
      <c r="G1178" s="11">
        <v>21.37</v>
      </c>
      <c r="H1178" s="11">
        <v>40.58</v>
      </c>
      <c r="I1178" s="11">
        <v>330</v>
      </c>
      <c r="J1178" s="11">
        <v>46.4</v>
      </c>
      <c r="K1178" s="11">
        <v>7.72</v>
      </c>
      <c r="L1178" s="11">
        <v>99.18</v>
      </c>
      <c r="M1178" s="11">
        <v>6.78</v>
      </c>
      <c r="N1178" s="11">
        <v>127.8</v>
      </c>
      <c r="O1178" s="11">
        <v>91.49</v>
      </c>
      <c r="P1178" s="11">
        <v>94.01</v>
      </c>
      <c r="Q1178" s="11" t="s">
        <v>4</v>
      </c>
      <c r="R1178" s="11">
        <f t="shared" si="1"/>
        <v>0</v>
      </c>
      <c r="S1178" s="11" t="s">
        <v>5</v>
      </c>
      <c r="T1178" s="11">
        <f t="shared" si="2"/>
        <v>0</v>
      </c>
      <c r="U1178" s="11" t="s">
        <v>6</v>
      </c>
      <c r="V1178" s="11" t="s">
        <v>6</v>
      </c>
    </row>
    <row r="1179" spans="1:22" ht="15.75" hidden="1" customHeight="1" x14ac:dyDescent="0.2">
      <c r="A1179" s="11" t="s">
        <v>2343</v>
      </c>
      <c r="B1179" s="11" t="s">
        <v>58</v>
      </c>
      <c r="C1179" s="13" t="s">
        <v>35</v>
      </c>
      <c r="D1179" s="12">
        <v>45379</v>
      </c>
      <c r="E1179" s="12" t="str">
        <f t="shared" si="0"/>
        <v>2024</v>
      </c>
      <c r="F1179" s="11" t="s">
        <v>3</v>
      </c>
      <c r="G1179" s="11">
        <v>21.2</v>
      </c>
      <c r="H1179" s="11">
        <v>50</v>
      </c>
      <c r="I1179" s="11">
        <v>315</v>
      </c>
      <c r="J1179" s="11">
        <v>43.2</v>
      </c>
      <c r="K1179" s="11">
        <v>6.18</v>
      </c>
      <c r="L1179" s="11">
        <v>99.12</v>
      </c>
      <c r="M1179" s="11">
        <v>6.89</v>
      </c>
      <c r="N1179" s="11">
        <v>116.7</v>
      </c>
      <c r="O1179" s="14"/>
      <c r="P1179" s="11">
        <v>94.01</v>
      </c>
      <c r="Q1179" s="11" t="s">
        <v>4</v>
      </c>
      <c r="R1179" s="11">
        <f t="shared" si="1"/>
        <v>0</v>
      </c>
      <c r="S1179" s="11" t="s">
        <v>5</v>
      </c>
      <c r="T1179" s="11">
        <f t="shared" si="2"/>
        <v>0</v>
      </c>
      <c r="U1179" s="11" t="s">
        <v>6</v>
      </c>
      <c r="V1179" s="11" t="s">
        <v>6</v>
      </c>
    </row>
    <row r="1180" spans="1:22" ht="15.75" customHeight="1" x14ac:dyDescent="0.2">
      <c r="A1180" s="11" t="s">
        <v>2029</v>
      </c>
      <c r="B1180" s="11" t="s">
        <v>1</v>
      </c>
      <c r="C1180" s="11" t="s">
        <v>47</v>
      </c>
      <c r="D1180" s="12">
        <v>45696</v>
      </c>
      <c r="E1180" s="12" t="str">
        <f t="shared" si="0"/>
        <v>2025</v>
      </c>
      <c r="F1180" s="11" t="s">
        <v>37</v>
      </c>
      <c r="G1180" s="11">
        <v>22.82</v>
      </c>
      <c r="H1180" s="11">
        <v>40.58</v>
      </c>
      <c r="I1180" s="11">
        <v>343</v>
      </c>
      <c r="J1180" s="11">
        <v>38.9</v>
      </c>
      <c r="K1180" s="11">
        <v>7.38</v>
      </c>
      <c r="L1180" s="11">
        <v>99.27</v>
      </c>
      <c r="M1180" s="11">
        <v>6.77</v>
      </c>
      <c r="N1180" s="11">
        <v>121.9</v>
      </c>
      <c r="O1180" s="11">
        <v>87.98</v>
      </c>
      <c r="P1180" s="11">
        <v>94.84</v>
      </c>
      <c r="Q1180" s="11" t="s">
        <v>4</v>
      </c>
      <c r="R1180" s="11">
        <f t="shared" si="1"/>
        <v>0</v>
      </c>
      <c r="S1180" s="11" t="s">
        <v>5</v>
      </c>
      <c r="T1180" s="11">
        <f t="shared" si="2"/>
        <v>0</v>
      </c>
      <c r="U1180" s="11" t="s">
        <v>6</v>
      </c>
      <c r="V1180" s="11" t="s">
        <v>6</v>
      </c>
    </row>
    <row r="1181" spans="1:22" ht="15.75" customHeight="1" x14ac:dyDescent="0.2">
      <c r="A1181" s="11" t="s">
        <v>2133</v>
      </c>
      <c r="B1181" s="11" t="s">
        <v>1</v>
      </c>
      <c r="C1181" s="13" t="s">
        <v>35</v>
      </c>
      <c r="D1181" s="12">
        <v>45810</v>
      </c>
      <c r="E1181" s="12" t="str">
        <f t="shared" si="0"/>
        <v>2025</v>
      </c>
      <c r="F1181" s="11" t="s">
        <v>37</v>
      </c>
      <c r="G1181" s="11">
        <v>21.58</v>
      </c>
      <c r="H1181" s="11">
        <v>46.49</v>
      </c>
      <c r="I1181" s="11">
        <v>333</v>
      </c>
      <c r="J1181" s="11">
        <v>30.9</v>
      </c>
      <c r="K1181" s="11">
        <v>7.02</v>
      </c>
      <c r="L1181" s="11">
        <v>99.35</v>
      </c>
      <c r="M1181" s="11">
        <v>6.71</v>
      </c>
      <c r="N1181" s="11">
        <v>102.9</v>
      </c>
      <c r="O1181" s="11">
        <v>87.85</v>
      </c>
      <c r="P1181" s="11">
        <v>94.84</v>
      </c>
      <c r="Q1181" s="11" t="s">
        <v>4</v>
      </c>
      <c r="R1181" s="11">
        <f t="shared" si="1"/>
        <v>0</v>
      </c>
      <c r="S1181" s="11" t="s">
        <v>5</v>
      </c>
      <c r="T1181" s="11">
        <f t="shared" si="2"/>
        <v>0</v>
      </c>
      <c r="U1181" s="11" t="s">
        <v>6</v>
      </c>
      <c r="V1181" s="11" t="s">
        <v>6</v>
      </c>
    </row>
    <row r="1182" spans="1:22" ht="15.75" customHeight="1" x14ac:dyDescent="0.2">
      <c r="A1182" s="11" t="s">
        <v>2775</v>
      </c>
      <c r="B1182" s="11" t="s">
        <v>1</v>
      </c>
      <c r="C1182" s="13" t="s">
        <v>35</v>
      </c>
      <c r="D1182" s="12">
        <v>45735</v>
      </c>
      <c r="E1182" s="12" t="str">
        <f t="shared" si="0"/>
        <v>2025</v>
      </c>
      <c r="F1182" s="11" t="s">
        <v>37</v>
      </c>
      <c r="G1182" s="11">
        <v>22.24</v>
      </c>
      <c r="H1182" s="11">
        <v>44.58</v>
      </c>
      <c r="I1182" s="11">
        <v>331</v>
      </c>
      <c r="J1182" s="11">
        <v>44.9</v>
      </c>
      <c r="K1182" s="11">
        <v>7.81</v>
      </c>
      <c r="L1182" s="11">
        <v>99.24</v>
      </c>
      <c r="M1182" s="11">
        <v>6.6</v>
      </c>
      <c r="N1182" s="11">
        <v>120.7</v>
      </c>
      <c r="O1182" s="11">
        <v>87.1</v>
      </c>
      <c r="P1182" s="11">
        <v>94.86</v>
      </c>
      <c r="Q1182" s="11" t="s">
        <v>4</v>
      </c>
      <c r="R1182" s="11">
        <f t="shared" si="1"/>
        <v>0</v>
      </c>
      <c r="S1182" s="11" t="s">
        <v>5</v>
      </c>
      <c r="T1182" s="11">
        <f t="shared" si="2"/>
        <v>0</v>
      </c>
      <c r="U1182" s="11" t="s">
        <v>6</v>
      </c>
      <c r="V1182" s="11" t="s">
        <v>6</v>
      </c>
    </row>
    <row r="1183" spans="1:22" ht="15.75" hidden="1" customHeight="1" x14ac:dyDescent="0.2">
      <c r="A1183" s="11" t="s">
        <v>1963</v>
      </c>
      <c r="B1183" s="11" t="s">
        <v>20</v>
      </c>
      <c r="C1183" s="11" t="s">
        <v>47</v>
      </c>
      <c r="D1183" s="12">
        <v>45630</v>
      </c>
      <c r="E1183" s="12" t="str">
        <f t="shared" si="0"/>
        <v>2024</v>
      </c>
      <c r="F1183" s="11" t="s">
        <v>93</v>
      </c>
      <c r="G1183" s="11">
        <v>21.31</v>
      </c>
      <c r="H1183" s="11">
        <v>42.73</v>
      </c>
      <c r="I1183" s="11">
        <v>332</v>
      </c>
      <c r="J1183" s="11">
        <v>51.3</v>
      </c>
      <c r="K1183" s="11">
        <v>7.4</v>
      </c>
      <c r="L1183" s="11">
        <v>99.03</v>
      </c>
      <c r="M1183" s="11">
        <v>6.94</v>
      </c>
      <c r="N1183" s="11">
        <v>142</v>
      </c>
      <c r="O1183" s="11">
        <v>82.93</v>
      </c>
      <c r="P1183" s="11">
        <v>94</v>
      </c>
      <c r="Q1183" s="11" t="s">
        <v>4</v>
      </c>
      <c r="R1183" s="11">
        <f t="shared" si="1"/>
        <v>0</v>
      </c>
      <c r="S1183" s="11" t="s">
        <v>5</v>
      </c>
      <c r="T1183" s="11">
        <f t="shared" si="2"/>
        <v>0</v>
      </c>
      <c r="U1183" s="11" t="s">
        <v>6</v>
      </c>
      <c r="V1183" s="11" t="s">
        <v>6</v>
      </c>
    </row>
    <row r="1184" spans="1:22" ht="15.75" hidden="1" customHeight="1" x14ac:dyDescent="0.2">
      <c r="A1184" s="11" t="s">
        <v>2063</v>
      </c>
      <c r="B1184" s="11" t="s">
        <v>58</v>
      </c>
      <c r="C1184" s="11" t="s">
        <v>47</v>
      </c>
      <c r="D1184" s="12">
        <v>45468</v>
      </c>
      <c r="E1184" s="12" t="str">
        <f t="shared" si="0"/>
        <v>2024</v>
      </c>
      <c r="F1184" s="11" t="s">
        <v>93</v>
      </c>
      <c r="G1184" s="14"/>
      <c r="H1184" s="11">
        <v>37.450000000000003</v>
      </c>
      <c r="I1184" s="11">
        <v>318</v>
      </c>
      <c r="J1184" s="11">
        <v>47.3</v>
      </c>
      <c r="K1184" s="11">
        <v>6.96</v>
      </c>
      <c r="L1184" s="11">
        <v>98.75</v>
      </c>
      <c r="M1184" s="11">
        <v>6.73</v>
      </c>
      <c r="N1184" s="11">
        <v>121.6</v>
      </c>
      <c r="O1184" s="11">
        <v>84.74</v>
      </c>
      <c r="P1184" s="11">
        <v>94</v>
      </c>
      <c r="Q1184" s="11" t="s">
        <v>4</v>
      </c>
      <c r="R1184" s="11">
        <f t="shared" si="1"/>
        <v>0</v>
      </c>
      <c r="S1184" s="11" t="s">
        <v>5</v>
      </c>
      <c r="T1184" s="11">
        <f t="shared" si="2"/>
        <v>0</v>
      </c>
      <c r="U1184" s="11" t="s">
        <v>6</v>
      </c>
      <c r="V1184" s="11" t="s">
        <v>6</v>
      </c>
    </row>
    <row r="1185" spans="1:22" ht="15.75" hidden="1" customHeight="1" x14ac:dyDescent="0.2">
      <c r="A1185" s="11" t="s">
        <v>2268</v>
      </c>
      <c r="B1185" s="11" t="s">
        <v>58</v>
      </c>
      <c r="C1185" s="11" t="s">
        <v>35</v>
      </c>
      <c r="D1185" s="12">
        <v>45756</v>
      </c>
      <c r="E1185" s="12" t="str">
        <f t="shared" si="0"/>
        <v>2025</v>
      </c>
      <c r="F1185" s="11" t="s">
        <v>3</v>
      </c>
      <c r="G1185" s="11">
        <v>22.98</v>
      </c>
      <c r="H1185" s="14"/>
      <c r="I1185" s="11">
        <v>316</v>
      </c>
      <c r="J1185" s="11">
        <v>43.9</v>
      </c>
      <c r="K1185" s="11">
        <v>7.39</v>
      </c>
      <c r="L1185" s="11">
        <v>99.59</v>
      </c>
      <c r="M1185" s="11">
        <v>6.83</v>
      </c>
      <c r="N1185" s="11">
        <v>123</v>
      </c>
      <c r="O1185" s="11">
        <v>90.68</v>
      </c>
      <c r="P1185" s="11">
        <v>94</v>
      </c>
      <c r="Q1185" s="11" t="s">
        <v>4</v>
      </c>
      <c r="R1185" s="11">
        <f t="shared" si="1"/>
        <v>0</v>
      </c>
      <c r="S1185" s="11" t="s">
        <v>5</v>
      </c>
      <c r="T1185" s="11">
        <f t="shared" si="2"/>
        <v>0</v>
      </c>
      <c r="U1185" s="11" t="s">
        <v>6</v>
      </c>
      <c r="V1185" s="11" t="s">
        <v>6</v>
      </c>
    </row>
    <row r="1186" spans="1:22" ht="15.75" hidden="1" customHeight="1" x14ac:dyDescent="0.2">
      <c r="A1186" s="11" t="s">
        <v>218</v>
      </c>
      <c r="B1186" s="11" t="s">
        <v>34</v>
      </c>
      <c r="C1186" s="11" t="s">
        <v>47</v>
      </c>
      <c r="D1186" s="12">
        <v>45740</v>
      </c>
      <c r="E1186" s="12" t="str">
        <f t="shared" si="0"/>
        <v>2025</v>
      </c>
      <c r="F1186" s="11" t="s">
        <v>23</v>
      </c>
      <c r="G1186" s="11">
        <v>21.51</v>
      </c>
      <c r="H1186" s="11">
        <v>44.8</v>
      </c>
      <c r="I1186" s="11">
        <v>316</v>
      </c>
      <c r="J1186" s="11">
        <v>49.3</v>
      </c>
      <c r="K1186" s="11">
        <v>7.46</v>
      </c>
      <c r="L1186" s="11">
        <v>98.65</v>
      </c>
      <c r="M1186" s="11">
        <v>6.86</v>
      </c>
      <c r="N1186" s="11">
        <v>135</v>
      </c>
      <c r="O1186" s="11">
        <v>87.72</v>
      </c>
      <c r="P1186" s="11">
        <v>93.99</v>
      </c>
      <c r="Q1186" s="11" t="s">
        <v>4</v>
      </c>
      <c r="R1186" s="11">
        <f t="shared" si="1"/>
        <v>0</v>
      </c>
      <c r="S1186" s="11" t="s">
        <v>5</v>
      </c>
      <c r="T1186" s="11">
        <f t="shared" si="2"/>
        <v>0</v>
      </c>
      <c r="U1186" s="11" t="s">
        <v>6</v>
      </c>
      <c r="V1186" s="11" t="s">
        <v>6</v>
      </c>
    </row>
    <row r="1187" spans="1:22" ht="15.75" customHeight="1" x14ac:dyDescent="0.2">
      <c r="A1187" s="11" t="s">
        <v>2852</v>
      </c>
      <c r="B1187" s="11" t="s">
        <v>1</v>
      </c>
      <c r="C1187" s="11" t="s">
        <v>47</v>
      </c>
      <c r="D1187" s="12">
        <v>45931</v>
      </c>
      <c r="E1187" s="12" t="str">
        <f t="shared" si="0"/>
        <v>2025</v>
      </c>
      <c r="F1187" s="11" t="s">
        <v>3</v>
      </c>
      <c r="G1187" s="11">
        <v>22.55</v>
      </c>
      <c r="H1187" s="11">
        <v>75</v>
      </c>
      <c r="I1187" s="11">
        <v>388</v>
      </c>
      <c r="J1187" s="11">
        <v>45</v>
      </c>
      <c r="K1187" s="11">
        <v>7.44</v>
      </c>
      <c r="L1187" s="11">
        <v>98.92</v>
      </c>
      <c r="M1187" s="11">
        <v>6.7</v>
      </c>
      <c r="N1187" s="11">
        <v>119.2</v>
      </c>
      <c r="O1187" s="11">
        <v>91.66</v>
      </c>
      <c r="P1187" s="11">
        <v>94.86</v>
      </c>
      <c r="Q1187" s="11" t="s">
        <v>4</v>
      </c>
      <c r="R1187" s="11">
        <f t="shared" si="1"/>
        <v>0</v>
      </c>
      <c r="S1187" s="11" t="s">
        <v>5</v>
      </c>
      <c r="T1187" s="11">
        <f t="shared" si="2"/>
        <v>0</v>
      </c>
      <c r="U1187" s="11" t="s">
        <v>6</v>
      </c>
      <c r="V1187" s="11" t="s">
        <v>6</v>
      </c>
    </row>
    <row r="1188" spans="1:22" ht="15.75" hidden="1" customHeight="1" x14ac:dyDescent="0.2">
      <c r="A1188" s="11" t="s">
        <v>610</v>
      </c>
      <c r="B1188" s="11" t="s">
        <v>34</v>
      </c>
      <c r="C1188" s="11" t="s">
        <v>47</v>
      </c>
      <c r="D1188" s="12">
        <v>45567</v>
      </c>
      <c r="E1188" s="12" t="str">
        <f t="shared" si="0"/>
        <v>2024</v>
      </c>
      <c r="F1188" s="11" t="s">
        <v>3</v>
      </c>
      <c r="G1188" s="11">
        <v>22.24</v>
      </c>
      <c r="H1188" s="11">
        <v>43.57</v>
      </c>
      <c r="I1188" s="11">
        <v>309</v>
      </c>
      <c r="J1188" s="11">
        <v>48.7</v>
      </c>
      <c r="K1188" s="11">
        <v>7.85</v>
      </c>
      <c r="L1188" s="11">
        <v>98.7</v>
      </c>
      <c r="M1188" s="11">
        <v>6.92</v>
      </c>
      <c r="N1188" s="11">
        <v>138.69999999999999</v>
      </c>
      <c r="O1188" s="11">
        <v>81.96</v>
      </c>
      <c r="P1188" s="11">
        <v>93.99</v>
      </c>
      <c r="Q1188" s="11" t="s">
        <v>4</v>
      </c>
      <c r="R1188" s="11">
        <f t="shared" si="1"/>
        <v>0</v>
      </c>
      <c r="S1188" s="11" t="s">
        <v>5</v>
      </c>
      <c r="T1188" s="11">
        <f t="shared" si="2"/>
        <v>0</v>
      </c>
      <c r="U1188" s="11" t="s">
        <v>6</v>
      </c>
      <c r="V1188" s="11" t="s">
        <v>6</v>
      </c>
    </row>
    <row r="1189" spans="1:22" ht="15.75" hidden="1" customHeight="1" x14ac:dyDescent="0.2">
      <c r="A1189" s="11" t="s">
        <v>611</v>
      </c>
      <c r="B1189" s="11" t="s">
        <v>34</v>
      </c>
      <c r="C1189" s="11" t="s">
        <v>35</v>
      </c>
      <c r="D1189" s="12">
        <v>45592</v>
      </c>
      <c r="E1189" s="12" t="str">
        <f t="shared" si="0"/>
        <v>2024</v>
      </c>
      <c r="F1189" s="11" t="s">
        <v>37</v>
      </c>
      <c r="G1189" s="11">
        <v>21.43</v>
      </c>
      <c r="H1189" s="11">
        <v>45.37</v>
      </c>
      <c r="I1189" s="11">
        <v>333</v>
      </c>
      <c r="J1189" s="11">
        <v>37</v>
      </c>
      <c r="K1189" s="11">
        <v>7.08</v>
      </c>
      <c r="L1189" s="11">
        <v>98.92</v>
      </c>
      <c r="M1189" s="11">
        <v>6.84</v>
      </c>
      <c r="N1189" s="11">
        <v>133.5</v>
      </c>
      <c r="O1189" s="11">
        <v>87.42</v>
      </c>
      <c r="P1189" s="11">
        <v>93.99</v>
      </c>
      <c r="Q1189" s="11" t="s">
        <v>4</v>
      </c>
      <c r="R1189" s="11">
        <f t="shared" si="1"/>
        <v>0</v>
      </c>
      <c r="S1189" s="11" t="s">
        <v>5</v>
      </c>
      <c r="T1189" s="11">
        <f t="shared" si="2"/>
        <v>0</v>
      </c>
      <c r="U1189" s="11" t="s">
        <v>6</v>
      </c>
      <c r="V1189" s="11" t="s">
        <v>6</v>
      </c>
    </row>
    <row r="1190" spans="1:22" ht="15.75" hidden="1" customHeight="1" x14ac:dyDescent="0.2">
      <c r="A1190" s="11" t="s">
        <v>612</v>
      </c>
      <c r="B1190" s="11" t="s">
        <v>34</v>
      </c>
      <c r="C1190" s="13" t="s">
        <v>35</v>
      </c>
      <c r="D1190" s="12">
        <v>45977</v>
      </c>
      <c r="E1190" s="12" t="str">
        <f t="shared" si="0"/>
        <v>2025</v>
      </c>
      <c r="F1190" s="11" t="s">
        <v>3</v>
      </c>
      <c r="G1190" s="11">
        <v>21.07</v>
      </c>
      <c r="H1190" s="11">
        <v>42.72</v>
      </c>
      <c r="I1190" s="11">
        <v>305</v>
      </c>
      <c r="J1190" s="11">
        <v>45.9</v>
      </c>
      <c r="K1190" s="11">
        <v>6.73</v>
      </c>
      <c r="L1190" s="11">
        <v>98.89</v>
      </c>
      <c r="M1190" s="11">
        <v>6.84</v>
      </c>
      <c r="N1190" s="11">
        <v>132.6</v>
      </c>
      <c r="O1190" s="11">
        <v>86.55</v>
      </c>
      <c r="P1190" s="11">
        <v>93.99</v>
      </c>
      <c r="Q1190" s="11" t="s">
        <v>4</v>
      </c>
      <c r="R1190" s="11">
        <f t="shared" si="1"/>
        <v>0</v>
      </c>
      <c r="S1190" s="11" t="s">
        <v>5</v>
      </c>
      <c r="T1190" s="11">
        <f t="shared" si="2"/>
        <v>0</v>
      </c>
      <c r="U1190" s="11" t="s">
        <v>6</v>
      </c>
      <c r="V1190" s="11" t="s">
        <v>6</v>
      </c>
    </row>
    <row r="1191" spans="1:22" ht="15.75" customHeight="1" x14ac:dyDescent="0.2">
      <c r="A1191" s="11" t="s">
        <v>3145</v>
      </c>
      <c r="B1191" s="11" t="s">
        <v>1</v>
      </c>
      <c r="C1191" s="11" t="s">
        <v>21</v>
      </c>
      <c r="D1191" s="12">
        <v>45315</v>
      </c>
      <c r="E1191" s="12" t="str">
        <f t="shared" si="0"/>
        <v>2024</v>
      </c>
      <c r="F1191" s="11" t="s">
        <v>37</v>
      </c>
      <c r="G1191" s="11">
        <v>22.97</v>
      </c>
      <c r="H1191" s="11">
        <v>40.340000000000003</v>
      </c>
      <c r="I1191" s="11">
        <v>341</v>
      </c>
      <c r="J1191" s="11">
        <v>43.8</v>
      </c>
      <c r="K1191" s="11">
        <v>6.49</v>
      </c>
      <c r="L1191" s="11">
        <v>99.07</v>
      </c>
      <c r="M1191" s="11">
        <v>6.45</v>
      </c>
      <c r="N1191" s="11">
        <v>138.19999999999999</v>
      </c>
      <c r="O1191" s="11">
        <v>83.97</v>
      </c>
      <c r="P1191" s="11">
        <v>94.86</v>
      </c>
      <c r="Q1191" s="11" t="s">
        <v>4</v>
      </c>
      <c r="R1191" s="11">
        <f t="shared" si="1"/>
        <v>0</v>
      </c>
      <c r="S1191" s="11" t="s">
        <v>5</v>
      </c>
      <c r="T1191" s="11">
        <f t="shared" si="2"/>
        <v>0</v>
      </c>
      <c r="U1191" s="11" t="s">
        <v>6</v>
      </c>
      <c r="V1191" s="11" t="s">
        <v>6</v>
      </c>
    </row>
    <row r="1192" spans="1:22" ht="15.75" hidden="1" customHeight="1" x14ac:dyDescent="0.2">
      <c r="A1192" s="11" t="s">
        <v>2384</v>
      </c>
      <c r="B1192" s="11" t="s">
        <v>20</v>
      </c>
      <c r="C1192" s="11" t="s">
        <v>35</v>
      </c>
      <c r="D1192" s="12">
        <v>45344</v>
      </c>
      <c r="E1192" s="12" t="str">
        <f t="shared" si="0"/>
        <v>2024</v>
      </c>
      <c r="F1192" s="11" t="s">
        <v>93</v>
      </c>
      <c r="G1192" s="11">
        <v>22.46</v>
      </c>
      <c r="H1192" s="11">
        <v>37.22</v>
      </c>
      <c r="I1192" s="11">
        <v>308</v>
      </c>
      <c r="J1192" s="11">
        <v>41.7</v>
      </c>
      <c r="K1192" s="11">
        <v>8.31</v>
      </c>
      <c r="L1192" s="11">
        <v>98.57</v>
      </c>
      <c r="M1192" s="11">
        <v>7.01</v>
      </c>
      <c r="N1192" s="11">
        <v>148.30000000000001</v>
      </c>
      <c r="O1192" s="11">
        <v>86.21</v>
      </c>
      <c r="P1192" s="11">
        <v>93.99</v>
      </c>
      <c r="Q1192" s="11" t="s">
        <v>4</v>
      </c>
      <c r="R1192" s="11">
        <f t="shared" si="1"/>
        <v>0</v>
      </c>
      <c r="S1192" s="11" t="s">
        <v>5</v>
      </c>
      <c r="T1192" s="11">
        <f t="shared" si="2"/>
        <v>0</v>
      </c>
      <c r="U1192" s="11" t="s">
        <v>6</v>
      </c>
      <c r="V1192" s="11" t="s">
        <v>6</v>
      </c>
    </row>
    <row r="1193" spans="1:22" ht="15.75" hidden="1" customHeight="1" x14ac:dyDescent="0.2">
      <c r="A1193" s="11" t="s">
        <v>2420</v>
      </c>
      <c r="B1193" s="11" t="s">
        <v>58</v>
      </c>
      <c r="C1193" s="11" t="s">
        <v>47</v>
      </c>
      <c r="D1193" s="12">
        <v>45981</v>
      </c>
      <c r="E1193" s="12" t="str">
        <f t="shared" si="0"/>
        <v>2025</v>
      </c>
      <c r="F1193" s="11" t="s">
        <v>23</v>
      </c>
      <c r="G1193" s="11">
        <v>22.7</v>
      </c>
      <c r="H1193" s="11">
        <v>46.52</v>
      </c>
      <c r="I1193" s="11">
        <v>329</v>
      </c>
      <c r="J1193" s="11">
        <v>47.1</v>
      </c>
      <c r="K1193" s="11">
        <v>8.52</v>
      </c>
      <c r="L1193" s="11">
        <v>99.12</v>
      </c>
      <c r="M1193" s="11">
        <v>7.18</v>
      </c>
      <c r="N1193" s="11">
        <v>131</v>
      </c>
      <c r="O1193" s="11">
        <v>87.19</v>
      </c>
      <c r="P1193" s="11">
        <v>93.99</v>
      </c>
      <c r="Q1193" s="11" t="s">
        <v>4</v>
      </c>
      <c r="R1193" s="11">
        <f t="shared" si="1"/>
        <v>0</v>
      </c>
      <c r="S1193" s="11" t="s">
        <v>50</v>
      </c>
      <c r="T1193" s="11">
        <f t="shared" si="2"/>
        <v>1</v>
      </c>
      <c r="U1193" s="11" t="s">
        <v>51</v>
      </c>
      <c r="V1193" s="11" t="s">
        <v>89</v>
      </c>
    </row>
    <row r="1194" spans="1:22" ht="15.75" hidden="1" customHeight="1" x14ac:dyDescent="0.2">
      <c r="A1194" s="11" t="s">
        <v>2573</v>
      </c>
      <c r="B1194" s="11" t="s">
        <v>20</v>
      </c>
      <c r="C1194" s="11" t="s">
        <v>21</v>
      </c>
      <c r="D1194" s="12">
        <v>45319</v>
      </c>
      <c r="E1194" s="12" t="str">
        <f t="shared" si="0"/>
        <v>2024</v>
      </c>
      <c r="F1194" s="11" t="s">
        <v>23</v>
      </c>
      <c r="G1194" s="11">
        <v>22.61</v>
      </c>
      <c r="H1194" s="11">
        <v>29.56</v>
      </c>
      <c r="I1194" s="11">
        <v>285</v>
      </c>
      <c r="J1194" s="11">
        <v>51.5</v>
      </c>
      <c r="K1194" s="11">
        <v>8.1999999999999993</v>
      </c>
      <c r="L1194" s="11">
        <v>99</v>
      </c>
      <c r="M1194" s="11">
        <v>6.69</v>
      </c>
      <c r="N1194" s="11">
        <v>157.4</v>
      </c>
      <c r="O1194" s="11">
        <v>86.81</v>
      </c>
      <c r="P1194" s="11">
        <v>93.99</v>
      </c>
      <c r="Q1194" s="11" t="s">
        <v>4</v>
      </c>
      <c r="R1194" s="11">
        <f t="shared" si="1"/>
        <v>0</v>
      </c>
      <c r="S1194" s="11" t="s">
        <v>5</v>
      </c>
      <c r="T1194" s="11">
        <f t="shared" si="2"/>
        <v>0</v>
      </c>
      <c r="U1194" s="11" t="s">
        <v>6</v>
      </c>
      <c r="V1194" s="11" t="s">
        <v>6</v>
      </c>
    </row>
    <row r="1195" spans="1:22" ht="15.75" customHeight="1" x14ac:dyDescent="0.2">
      <c r="A1195" s="11" t="s">
        <v>135</v>
      </c>
      <c r="B1195" s="11" t="s">
        <v>1</v>
      </c>
      <c r="C1195" s="11" t="s">
        <v>47</v>
      </c>
      <c r="D1195" s="12">
        <v>45861</v>
      </c>
      <c r="E1195" s="12" t="str">
        <f t="shared" si="0"/>
        <v>2025</v>
      </c>
      <c r="F1195" s="11" t="s">
        <v>3</v>
      </c>
      <c r="G1195" s="11">
        <v>23.06</v>
      </c>
      <c r="H1195" s="11">
        <v>40.630000000000003</v>
      </c>
      <c r="I1195" s="11">
        <v>313</v>
      </c>
      <c r="J1195" s="11">
        <v>36.1</v>
      </c>
      <c r="K1195" s="11">
        <v>6.91</v>
      </c>
      <c r="L1195" s="11">
        <v>99.58</v>
      </c>
      <c r="M1195" s="11">
        <v>6.71</v>
      </c>
      <c r="N1195" s="11">
        <v>107</v>
      </c>
      <c r="O1195" s="11">
        <v>89.42</v>
      </c>
      <c r="P1195" s="11">
        <v>94.87</v>
      </c>
      <c r="Q1195" s="11" t="s">
        <v>4</v>
      </c>
      <c r="R1195" s="11">
        <f t="shared" si="1"/>
        <v>0</v>
      </c>
      <c r="S1195" s="11" t="s">
        <v>5</v>
      </c>
      <c r="T1195" s="11">
        <f t="shared" si="2"/>
        <v>0</v>
      </c>
      <c r="U1195" s="11" t="s">
        <v>6</v>
      </c>
      <c r="V1195" s="11" t="s">
        <v>6</v>
      </c>
    </row>
    <row r="1196" spans="1:22" ht="15.75" hidden="1" customHeight="1" x14ac:dyDescent="0.2">
      <c r="A1196" s="11" t="s">
        <v>614</v>
      </c>
      <c r="B1196" s="11" t="s">
        <v>34</v>
      </c>
      <c r="C1196" s="11" t="s">
        <v>35</v>
      </c>
      <c r="D1196" s="12">
        <v>46000</v>
      </c>
      <c r="E1196" s="12" t="str">
        <f t="shared" si="0"/>
        <v>2025</v>
      </c>
      <c r="F1196" s="11" t="s">
        <v>3</v>
      </c>
      <c r="G1196" s="11">
        <v>22.15</v>
      </c>
      <c r="H1196" s="11">
        <v>49.11</v>
      </c>
      <c r="I1196" s="11">
        <v>289</v>
      </c>
      <c r="J1196" s="11">
        <v>33.6</v>
      </c>
      <c r="K1196" s="11">
        <v>7.17</v>
      </c>
      <c r="L1196" s="11">
        <v>98.81</v>
      </c>
      <c r="M1196" s="11">
        <v>7.05</v>
      </c>
      <c r="N1196" s="11">
        <v>123.5</v>
      </c>
      <c r="O1196" s="11">
        <v>88.24</v>
      </c>
      <c r="P1196" s="11">
        <v>93.99</v>
      </c>
      <c r="Q1196" s="11" t="s">
        <v>4</v>
      </c>
      <c r="R1196" s="11">
        <f t="shared" si="1"/>
        <v>0</v>
      </c>
      <c r="S1196" s="11" t="s">
        <v>5</v>
      </c>
      <c r="T1196" s="11">
        <f t="shared" si="2"/>
        <v>0</v>
      </c>
      <c r="U1196" s="11" t="s">
        <v>6</v>
      </c>
      <c r="V1196" s="11" t="s">
        <v>6</v>
      </c>
    </row>
    <row r="1197" spans="1:22" ht="15.75" hidden="1" customHeight="1" x14ac:dyDescent="0.2">
      <c r="A1197" s="11" t="s">
        <v>2872</v>
      </c>
      <c r="B1197" s="11" t="s">
        <v>20</v>
      </c>
      <c r="C1197" s="11" t="s">
        <v>21</v>
      </c>
      <c r="D1197" s="12">
        <v>45774</v>
      </c>
      <c r="E1197" s="12" t="str">
        <f t="shared" si="0"/>
        <v>2025</v>
      </c>
      <c r="F1197" s="11" t="s">
        <v>23</v>
      </c>
      <c r="G1197" s="11">
        <v>21.08</v>
      </c>
      <c r="H1197" s="11">
        <v>28.24</v>
      </c>
      <c r="I1197" s="11">
        <v>286</v>
      </c>
      <c r="J1197" s="11">
        <v>50.4</v>
      </c>
      <c r="K1197" s="11">
        <v>7.57</v>
      </c>
      <c r="L1197" s="11">
        <v>99.71</v>
      </c>
      <c r="M1197" s="11">
        <v>6.79</v>
      </c>
      <c r="N1197" s="11">
        <v>144.69999999999999</v>
      </c>
      <c r="O1197" s="11">
        <v>84.97</v>
      </c>
      <c r="P1197" s="11">
        <v>93.99</v>
      </c>
      <c r="Q1197" s="11" t="s">
        <v>4</v>
      </c>
      <c r="R1197" s="11">
        <f t="shared" si="1"/>
        <v>0</v>
      </c>
      <c r="S1197" s="11" t="s">
        <v>5</v>
      </c>
      <c r="T1197" s="11">
        <f t="shared" si="2"/>
        <v>0</v>
      </c>
      <c r="U1197" s="11" t="s">
        <v>6</v>
      </c>
      <c r="V1197" s="11" t="s">
        <v>6</v>
      </c>
    </row>
    <row r="1198" spans="1:22" ht="15.75" customHeight="1" x14ac:dyDescent="0.2">
      <c r="A1198" s="11" t="s">
        <v>2337</v>
      </c>
      <c r="B1198" s="11" t="s">
        <v>1</v>
      </c>
      <c r="C1198" s="11" t="s">
        <v>21</v>
      </c>
      <c r="D1198" s="12">
        <v>45950</v>
      </c>
      <c r="E1198" s="12" t="str">
        <f t="shared" si="0"/>
        <v>2025</v>
      </c>
      <c r="F1198" s="11" t="s">
        <v>93</v>
      </c>
      <c r="G1198" s="11">
        <v>21.89</v>
      </c>
      <c r="H1198" s="14"/>
      <c r="I1198" s="11">
        <v>344</v>
      </c>
      <c r="J1198" s="11">
        <v>39.1</v>
      </c>
      <c r="K1198" s="11">
        <v>6.81</v>
      </c>
      <c r="L1198" s="11">
        <v>99.59</v>
      </c>
      <c r="M1198" s="11">
        <v>6.78</v>
      </c>
      <c r="N1198" s="11">
        <v>122</v>
      </c>
      <c r="O1198" s="11">
        <v>87.42</v>
      </c>
      <c r="P1198" s="11">
        <v>94.88</v>
      </c>
      <c r="Q1198" s="11" t="s">
        <v>4</v>
      </c>
      <c r="R1198" s="11">
        <f t="shared" si="1"/>
        <v>0</v>
      </c>
      <c r="S1198" s="11" t="s">
        <v>5</v>
      </c>
      <c r="T1198" s="11">
        <f t="shared" si="2"/>
        <v>0</v>
      </c>
      <c r="U1198" s="11" t="s">
        <v>6</v>
      </c>
      <c r="V1198" s="11" t="s">
        <v>6</v>
      </c>
    </row>
    <row r="1199" spans="1:22" ht="15.75" hidden="1" customHeight="1" x14ac:dyDescent="0.2">
      <c r="A1199" s="11" t="s">
        <v>615</v>
      </c>
      <c r="B1199" s="11" t="s">
        <v>34</v>
      </c>
      <c r="C1199" s="11" t="s">
        <v>47</v>
      </c>
      <c r="D1199" s="12">
        <v>45305</v>
      </c>
      <c r="E1199" s="12" t="str">
        <f t="shared" si="0"/>
        <v>2024</v>
      </c>
      <c r="F1199" s="11" t="s">
        <v>37</v>
      </c>
      <c r="G1199" s="11">
        <v>21.45</v>
      </c>
      <c r="H1199" s="14"/>
      <c r="I1199" s="11">
        <v>284</v>
      </c>
      <c r="J1199" s="11">
        <v>44.5</v>
      </c>
      <c r="K1199" s="11">
        <v>8.0399999999999991</v>
      </c>
      <c r="L1199" s="11">
        <v>99.15</v>
      </c>
      <c r="M1199" s="11">
        <v>7.23</v>
      </c>
      <c r="N1199" s="11">
        <v>129.5</v>
      </c>
      <c r="O1199" s="11">
        <v>86.08</v>
      </c>
      <c r="P1199" s="11">
        <v>93.99</v>
      </c>
      <c r="Q1199" s="11" t="s">
        <v>4</v>
      </c>
      <c r="R1199" s="11">
        <f t="shared" si="1"/>
        <v>0</v>
      </c>
      <c r="S1199" s="11" t="s">
        <v>5</v>
      </c>
      <c r="T1199" s="11">
        <f t="shared" si="2"/>
        <v>0</v>
      </c>
      <c r="U1199" s="11" t="s">
        <v>6</v>
      </c>
      <c r="V1199" s="11" t="s">
        <v>6</v>
      </c>
    </row>
    <row r="1200" spans="1:22" ht="15.75" hidden="1" customHeight="1" x14ac:dyDescent="0.2">
      <c r="A1200" s="11" t="s">
        <v>616</v>
      </c>
      <c r="B1200" s="11" t="s">
        <v>34</v>
      </c>
      <c r="C1200" s="11" t="s">
        <v>47</v>
      </c>
      <c r="D1200" s="12">
        <v>45454</v>
      </c>
      <c r="E1200" s="12" t="str">
        <f t="shared" si="0"/>
        <v>2024</v>
      </c>
      <c r="F1200" s="11" t="s">
        <v>3</v>
      </c>
      <c r="G1200" s="11">
        <v>22.13</v>
      </c>
      <c r="H1200" s="11">
        <v>48.15</v>
      </c>
      <c r="I1200" s="11">
        <v>325</v>
      </c>
      <c r="J1200" s="11">
        <v>48.7</v>
      </c>
      <c r="K1200" s="11">
        <v>7.26</v>
      </c>
      <c r="L1200" s="11">
        <v>98.99</v>
      </c>
      <c r="M1200" s="11">
        <v>6.94</v>
      </c>
      <c r="N1200" s="14"/>
      <c r="O1200" s="11">
        <v>87.59</v>
      </c>
      <c r="P1200" s="11">
        <v>93.99</v>
      </c>
      <c r="Q1200" s="11" t="s">
        <v>4</v>
      </c>
      <c r="R1200" s="11">
        <f t="shared" si="1"/>
        <v>0</v>
      </c>
      <c r="S1200" s="11" t="s">
        <v>5</v>
      </c>
      <c r="T1200" s="11">
        <f t="shared" si="2"/>
        <v>0</v>
      </c>
      <c r="U1200" s="11" t="s">
        <v>6</v>
      </c>
      <c r="V1200" s="11" t="s">
        <v>6</v>
      </c>
    </row>
    <row r="1201" spans="1:22" ht="15.75" hidden="1" customHeight="1" x14ac:dyDescent="0.2">
      <c r="A1201" s="11" t="s">
        <v>1207</v>
      </c>
      <c r="B1201" s="11" t="s">
        <v>20</v>
      </c>
      <c r="C1201" s="11" t="s">
        <v>47</v>
      </c>
      <c r="D1201" s="12">
        <v>45671</v>
      </c>
      <c r="E1201" s="12" t="str">
        <f t="shared" si="0"/>
        <v>2025</v>
      </c>
      <c r="F1201" s="11" t="s">
        <v>93</v>
      </c>
      <c r="G1201" s="11">
        <v>21.56</v>
      </c>
      <c r="H1201" s="11">
        <v>40.89</v>
      </c>
      <c r="I1201" s="11">
        <v>313</v>
      </c>
      <c r="J1201" s="11">
        <v>49</v>
      </c>
      <c r="K1201" s="11">
        <v>8.42</v>
      </c>
      <c r="L1201" s="11">
        <v>98.59</v>
      </c>
      <c r="M1201" s="11">
        <v>7.08</v>
      </c>
      <c r="N1201" s="11">
        <v>142.69999999999999</v>
      </c>
      <c r="O1201" s="11">
        <v>84.04</v>
      </c>
      <c r="P1201" s="11">
        <v>93.98</v>
      </c>
      <c r="Q1201" s="11" t="s">
        <v>4</v>
      </c>
      <c r="R1201" s="11">
        <f t="shared" si="1"/>
        <v>0</v>
      </c>
      <c r="S1201" s="11" t="s">
        <v>5</v>
      </c>
      <c r="T1201" s="11">
        <f t="shared" si="2"/>
        <v>0</v>
      </c>
      <c r="U1201" s="11" t="s">
        <v>6</v>
      </c>
      <c r="V1201" s="11" t="s">
        <v>6</v>
      </c>
    </row>
    <row r="1202" spans="1:22" ht="15.75" hidden="1" customHeight="1" x14ac:dyDescent="0.2">
      <c r="A1202" s="11" t="s">
        <v>2634</v>
      </c>
      <c r="B1202" s="11" t="s">
        <v>20</v>
      </c>
      <c r="C1202" s="11" t="s">
        <v>21</v>
      </c>
      <c r="D1202" s="12">
        <v>45624</v>
      </c>
      <c r="E1202" s="12" t="str">
        <f t="shared" si="0"/>
        <v>2024</v>
      </c>
      <c r="F1202" s="11" t="s">
        <v>93</v>
      </c>
      <c r="G1202" s="11">
        <v>21.97</v>
      </c>
      <c r="H1202" s="14"/>
      <c r="I1202" s="11">
        <v>335</v>
      </c>
      <c r="J1202" s="11">
        <v>49.6</v>
      </c>
      <c r="K1202" s="11">
        <v>8.3800000000000008</v>
      </c>
      <c r="L1202" s="11">
        <v>98.84</v>
      </c>
      <c r="M1202" s="11">
        <v>6.95</v>
      </c>
      <c r="N1202" s="11">
        <v>136.9</v>
      </c>
      <c r="O1202" s="11">
        <v>83.66</v>
      </c>
      <c r="P1202" s="11">
        <v>93.98</v>
      </c>
      <c r="Q1202" s="11" t="s">
        <v>4</v>
      </c>
      <c r="R1202" s="11">
        <f t="shared" si="1"/>
        <v>0</v>
      </c>
      <c r="S1202" s="11" t="s">
        <v>5</v>
      </c>
      <c r="T1202" s="11">
        <f t="shared" si="2"/>
        <v>0</v>
      </c>
      <c r="U1202" s="11" t="s">
        <v>6</v>
      </c>
      <c r="V1202" s="11" t="s">
        <v>6</v>
      </c>
    </row>
    <row r="1203" spans="1:22" ht="15.75" hidden="1" customHeight="1" x14ac:dyDescent="0.2">
      <c r="A1203" s="11" t="s">
        <v>2881</v>
      </c>
      <c r="B1203" s="11" t="s">
        <v>58</v>
      </c>
      <c r="C1203" s="11" t="s">
        <v>21</v>
      </c>
      <c r="D1203" s="12">
        <v>45868</v>
      </c>
      <c r="E1203" s="12" t="str">
        <f t="shared" si="0"/>
        <v>2025</v>
      </c>
      <c r="F1203" s="11" t="s">
        <v>93</v>
      </c>
      <c r="G1203" s="11">
        <v>22.17</v>
      </c>
      <c r="H1203" s="11">
        <v>38.01</v>
      </c>
      <c r="I1203" s="11">
        <v>303</v>
      </c>
      <c r="J1203" s="11">
        <v>43.9</v>
      </c>
      <c r="K1203" s="11">
        <v>6.57</v>
      </c>
      <c r="L1203" s="11">
        <v>98.96</v>
      </c>
      <c r="M1203" s="11">
        <v>6.77</v>
      </c>
      <c r="N1203" s="11">
        <v>129.9</v>
      </c>
      <c r="O1203" s="11">
        <v>90.45</v>
      </c>
      <c r="P1203" s="11">
        <v>93.98</v>
      </c>
      <c r="Q1203" s="11" t="s">
        <v>4</v>
      </c>
      <c r="R1203" s="11">
        <f t="shared" si="1"/>
        <v>0</v>
      </c>
      <c r="S1203" s="11" t="s">
        <v>5</v>
      </c>
      <c r="T1203" s="11">
        <f t="shared" si="2"/>
        <v>0</v>
      </c>
      <c r="U1203" s="11" t="s">
        <v>6</v>
      </c>
      <c r="V1203" s="11" t="s">
        <v>6</v>
      </c>
    </row>
    <row r="1204" spans="1:22" ht="15.75" hidden="1" customHeight="1" x14ac:dyDescent="0.2">
      <c r="A1204" s="11" t="s">
        <v>618</v>
      </c>
      <c r="B1204" s="11" t="s">
        <v>34</v>
      </c>
      <c r="C1204" s="13" t="s">
        <v>35</v>
      </c>
      <c r="D1204" s="12">
        <v>45732</v>
      </c>
      <c r="E1204" s="12" t="str">
        <f t="shared" si="0"/>
        <v>2025</v>
      </c>
      <c r="F1204" s="11" t="s">
        <v>23</v>
      </c>
      <c r="G1204" s="11">
        <v>22.2</v>
      </c>
      <c r="H1204" s="11">
        <v>47.97</v>
      </c>
      <c r="I1204" s="11">
        <v>334</v>
      </c>
      <c r="J1204" s="11">
        <v>48.2</v>
      </c>
      <c r="K1204" s="11">
        <v>8.89</v>
      </c>
      <c r="L1204" s="11">
        <v>99.5</v>
      </c>
      <c r="M1204" s="11">
        <v>7</v>
      </c>
      <c r="N1204" s="11">
        <v>127.6</v>
      </c>
      <c r="O1204" s="11">
        <v>87.52</v>
      </c>
      <c r="P1204" s="11">
        <v>93.98</v>
      </c>
      <c r="Q1204" s="11" t="s">
        <v>4</v>
      </c>
      <c r="R1204" s="11">
        <f t="shared" si="1"/>
        <v>0</v>
      </c>
      <c r="S1204" s="11" t="s">
        <v>5</v>
      </c>
      <c r="T1204" s="11">
        <f t="shared" si="2"/>
        <v>0</v>
      </c>
      <c r="U1204" s="11" t="s">
        <v>6</v>
      </c>
      <c r="V1204" s="11" t="s">
        <v>6</v>
      </c>
    </row>
    <row r="1205" spans="1:22" ht="15.75" hidden="1" customHeight="1" x14ac:dyDescent="0.2">
      <c r="A1205" s="11" t="s">
        <v>376</v>
      </c>
      <c r="B1205" s="11" t="s">
        <v>58</v>
      </c>
      <c r="C1205" s="11" t="s">
        <v>21</v>
      </c>
      <c r="D1205" s="12">
        <v>45683</v>
      </c>
      <c r="E1205" s="12" t="str">
        <f t="shared" si="0"/>
        <v>2025</v>
      </c>
      <c r="F1205" s="11" t="s">
        <v>3</v>
      </c>
      <c r="G1205" s="11">
        <v>22.84</v>
      </c>
      <c r="H1205" s="11">
        <v>51.41</v>
      </c>
      <c r="I1205" s="11">
        <v>308</v>
      </c>
      <c r="J1205" s="11">
        <v>46.8</v>
      </c>
      <c r="K1205" s="11">
        <v>6.22</v>
      </c>
      <c r="L1205" s="11">
        <v>98.81</v>
      </c>
      <c r="M1205" s="11">
        <v>6.94</v>
      </c>
      <c r="N1205" s="11">
        <v>135</v>
      </c>
      <c r="O1205" s="11">
        <v>90.02</v>
      </c>
      <c r="P1205" s="11">
        <v>93.97</v>
      </c>
      <c r="Q1205" s="11" t="s">
        <v>4</v>
      </c>
      <c r="R1205" s="11">
        <f t="shared" si="1"/>
        <v>0</v>
      </c>
      <c r="S1205" s="11" t="s">
        <v>5</v>
      </c>
      <c r="T1205" s="11">
        <f t="shared" si="2"/>
        <v>0</v>
      </c>
      <c r="U1205" s="11" t="s">
        <v>6</v>
      </c>
      <c r="V1205" s="11" t="s">
        <v>6</v>
      </c>
    </row>
    <row r="1206" spans="1:22" ht="15.75" customHeight="1" x14ac:dyDescent="0.2">
      <c r="A1206" s="11" t="s">
        <v>2610</v>
      </c>
      <c r="B1206" s="11" t="s">
        <v>1</v>
      </c>
      <c r="C1206" s="13" t="s">
        <v>35</v>
      </c>
      <c r="D1206" s="12">
        <v>45709</v>
      </c>
      <c r="E1206" s="12" t="str">
        <f t="shared" si="0"/>
        <v>2025</v>
      </c>
      <c r="F1206" s="11" t="s">
        <v>93</v>
      </c>
      <c r="G1206" s="11">
        <v>22.05</v>
      </c>
      <c r="H1206" s="11">
        <v>42.71</v>
      </c>
      <c r="I1206" s="11">
        <v>348</v>
      </c>
      <c r="J1206" s="11">
        <v>43.5</v>
      </c>
      <c r="K1206" s="11">
        <v>6.55</v>
      </c>
      <c r="L1206" s="11">
        <v>99.15</v>
      </c>
      <c r="M1206" s="11">
        <v>6.87</v>
      </c>
      <c r="N1206" s="11">
        <v>134.69999999999999</v>
      </c>
      <c r="O1206" s="11">
        <v>90.4</v>
      </c>
      <c r="P1206" s="11">
        <v>94.88</v>
      </c>
      <c r="Q1206" s="11" t="s">
        <v>4</v>
      </c>
      <c r="R1206" s="11">
        <f t="shared" si="1"/>
        <v>0</v>
      </c>
      <c r="S1206" s="11" t="s">
        <v>5</v>
      </c>
      <c r="T1206" s="11">
        <f t="shared" si="2"/>
        <v>0</v>
      </c>
      <c r="U1206" s="11" t="s">
        <v>6</v>
      </c>
      <c r="V1206" s="11" t="s">
        <v>6</v>
      </c>
    </row>
    <row r="1207" spans="1:22" ht="15.75" hidden="1" customHeight="1" x14ac:dyDescent="0.2">
      <c r="A1207" s="11" t="s">
        <v>1976</v>
      </c>
      <c r="B1207" s="11" t="s">
        <v>20</v>
      </c>
      <c r="C1207" s="13" t="s">
        <v>35</v>
      </c>
      <c r="D1207" s="12">
        <v>45456</v>
      </c>
      <c r="E1207" s="12" t="str">
        <f t="shared" si="0"/>
        <v>2024</v>
      </c>
      <c r="F1207" s="11" t="s">
        <v>37</v>
      </c>
      <c r="G1207" s="11">
        <v>22.04</v>
      </c>
      <c r="H1207" s="11">
        <v>38.14</v>
      </c>
      <c r="I1207" s="11">
        <v>270</v>
      </c>
      <c r="J1207" s="11">
        <v>47.4</v>
      </c>
      <c r="K1207" s="11">
        <v>7.83</v>
      </c>
      <c r="L1207" s="11">
        <v>99.1</v>
      </c>
      <c r="M1207" s="11">
        <v>6.86</v>
      </c>
      <c r="N1207" s="11">
        <v>143</v>
      </c>
      <c r="O1207" s="11">
        <v>89.96</v>
      </c>
      <c r="P1207" s="11">
        <v>93.97</v>
      </c>
      <c r="Q1207" s="11" t="s">
        <v>4</v>
      </c>
      <c r="R1207" s="11">
        <f t="shared" si="1"/>
        <v>0</v>
      </c>
      <c r="S1207" s="11" t="s">
        <v>5</v>
      </c>
      <c r="T1207" s="11">
        <f t="shared" si="2"/>
        <v>0</v>
      </c>
      <c r="U1207" s="11" t="s">
        <v>6</v>
      </c>
      <c r="V1207" s="11" t="s">
        <v>6</v>
      </c>
    </row>
    <row r="1208" spans="1:22" ht="15.75" hidden="1" customHeight="1" x14ac:dyDescent="0.2">
      <c r="A1208" s="11" t="s">
        <v>2368</v>
      </c>
      <c r="B1208" s="11" t="s">
        <v>58</v>
      </c>
      <c r="C1208" s="11" t="s">
        <v>21</v>
      </c>
      <c r="D1208" s="12">
        <v>45487</v>
      </c>
      <c r="E1208" s="12" t="str">
        <f t="shared" si="0"/>
        <v>2024</v>
      </c>
      <c r="F1208" s="11" t="s">
        <v>23</v>
      </c>
      <c r="G1208" s="11">
        <v>21.76</v>
      </c>
      <c r="H1208" s="11">
        <v>52.18</v>
      </c>
      <c r="I1208" s="11">
        <v>329</v>
      </c>
      <c r="J1208" s="11">
        <v>41.8</v>
      </c>
      <c r="K1208" s="11">
        <v>7.13</v>
      </c>
      <c r="L1208" s="11">
        <v>99.1</v>
      </c>
      <c r="M1208" s="11">
        <v>7.09</v>
      </c>
      <c r="N1208" s="11">
        <v>130.6</v>
      </c>
      <c r="O1208" s="11">
        <v>85.55</v>
      </c>
      <c r="P1208" s="11">
        <v>93.97</v>
      </c>
      <c r="Q1208" s="11" t="s">
        <v>4</v>
      </c>
      <c r="R1208" s="11">
        <f t="shared" si="1"/>
        <v>0</v>
      </c>
      <c r="S1208" s="11" t="s">
        <v>5</v>
      </c>
      <c r="T1208" s="11">
        <f t="shared" si="2"/>
        <v>0</v>
      </c>
      <c r="U1208" s="11" t="s">
        <v>6</v>
      </c>
      <c r="V1208" s="11" t="s">
        <v>6</v>
      </c>
    </row>
    <row r="1209" spans="1:22" ht="15.75" customHeight="1" x14ac:dyDescent="0.2">
      <c r="A1209" s="11" t="s">
        <v>3056</v>
      </c>
      <c r="B1209" s="11" t="s">
        <v>1</v>
      </c>
      <c r="C1209" s="11" t="s">
        <v>47</v>
      </c>
      <c r="D1209" s="12">
        <v>45886</v>
      </c>
      <c r="E1209" s="12" t="str">
        <f t="shared" si="0"/>
        <v>2025</v>
      </c>
      <c r="F1209" s="11" t="s">
        <v>3</v>
      </c>
      <c r="G1209" s="11">
        <v>21.45</v>
      </c>
      <c r="H1209" s="11">
        <v>39.69</v>
      </c>
      <c r="I1209" s="11">
        <v>310</v>
      </c>
      <c r="J1209" s="11">
        <v>33.5</v>
      </c>
      <c r="K1209" s="11">
        <v>7.02</v>
      </c>
      <c r="L1209" s="11">
        <v>98.98</v>
      </c>
      <c r="M1209" s="11">
        <v>6.63</v>
      </c>
      <c r="N1209" s="11">
        <v>113.8</v>
      </c>
      <c r="O1209" s="11">
        <v>89.74</v>
      </c>
      <c r="P1209" s="11">
        <v>94.88</v>
      </c>
      <c r="Q1209" s="11" t="s">
        <v>4</v>
      </c>
      <c r="R1209" s="11">
        <f t="shared" si="1"/>
        <v>0</v>
      </c>
      <c r="S1209" s="11" t="s">
        <v>5</v>
      </c>
      <c r="T1209" s="11">
        <f t="shared" si="2"/>
        <v>0</v>
      </c>
      <c r="U1209" s="11" t="s">
        <v>6</v>
      </c>
      <c r="V1209" s="11" t="s">
        <v>6</v>
      </c>
    </row>
    <row r="1210" spans="1:22" ht="15.75" customHeight="1" x14ac:dyDescent="0.2">
      <c r="A1210" s="11" t="s">
        <v>1767</v>
      </c>
      <c r="B1210" s="11" t="s">
        <v>1</v>
      </c>
      <c r="C1210" s="11" t="s">
        <v>35</v>
      </c>
      <c r="D1210" s="12">
        <v>45665</v>
      </c>
      <c r="E1210" s="12" t="str">
        <f t="shared" si="0"/>
        <v>2025</v>
      </c>
      <c r="F1210" s="11" t="s">
        <v>37</v>
      </c>
      <c r="G1210" s="14"/>
      <c r="H1210" s="11">
        <v>46.44</v>
      </c>
      <c r="I1210" s="11">
        <v>334</v>
      </c>
      <c r="J1210" s="11">
        <v>35.5</v>
      </c>
      <c r="K1210" s="11">
        <v>6.32</v>
      </c>
      <c r="L1210" s="11">
        <v>99.3</v>
      </c>
      <c r="M1210" s="11">
        <v>6.73</v>
      </c>
      <c r="N1210" s="11">
        <v>111.4</v>
      </c>
      <c r="O1210" s="11">
        <v>87.09</v>
      </c>
      <c r="P1210" s="11">
        <v>94.89</v>
      </c>
      <c r="Q1210" s="11" t="s">
        <v>4</v>
      </c>
      <c r="R1210" s="11">
        <f t="shared" si="1"/>
        <v>0</v>
      </c>
      <c r="S1210" s="11" t="s">
        <v>5</v>
      </c>
      <c r="T1210" s="11">
        <f t="shared" si="2"/>
        <v>0</v>
      </c>
      <c r="U1210" s="11" t="s">
        <v>6</v>
      </c>
      <c r="V1210" s="11" t="s">
        <v>6</v>
      </c>
    </row>
    <row r="1211" spans="1:22" ht="15.75" customHeight="1" x14ac:dyDescent="0.2">
      <c r="A1211" s="11" t="s">
        <v>3041</v>
      </c>
      <c r="B1211" s="11" t="s">
        <v>1</v>
      </c>
      <c r="C1211" s="11" t="s">
        <v>47</v>
      </c>
      <c r="D1211" s="12">
        <v>45841</v>
      </c>
      <c r="E1211" s="12" t="str">
        <f t="shared" si="0"/>
        <v>2025</v>
      </c>
      <c r="F1211" s="11" t="s">
        <v>37</v>
      </c>
      <c r="G1211" s="11">
        <v>22.65</v>
      </c>
      <c r="H1211" s="11">
        <v>51.9</v>
      </c>
      <c r="I1211" s="11">
        <v>337</v>
      </c>
      <c r="J1211" s="11">
        <v>38.299999999999997</v>
      </c>
      <c r="K1211" s="11">
        <v>6.67</v>
      </c>
      <c r="L1211" s="11">
        <v>99.06</v>
      </c>
      <c r="M1211" s="11">
        <v>6.88</v>
      </c>
      <c r="N1211" s="11">
        <v>140.19999999999999</v>
      </c>
      <c r="O1211" s="11">
        <v>90.15</v>
      </c>
      <c r="P1211" s="11">
        <v>94.9</v>
      </c>
      <c r="Q1211" s="11" t="s">
        <v>4</v>
      </c>
      <c r="R1211" s="11">
        <f t="shared" si="1"/>
        <v>0</v>
      </c>
      <c r="S1211" s="11" t="s">
        <v>5</v>
      </c>
      <c r="T1211" s="11">
        <f t="shared" si="2"/>
        <v>0</v>
      </c>
      <c r="U1211" s="11" t="s">
        <v>6</v>
      </c>
      <c r="V1211" s="11" t="s">
        <v>6</v>
      </c>
    </row>
    <row r="1212" spans="1:22" ht="15.75" hidden="1" customHeight="1" x14ac:dyDescent="0.2">
      <c r="A1212" s="11" t="s">
        <v>795</v>
      </c>
      <c r="B1212" s="11" t="s">
        <v>20</v>
      </c>
      <c r="C1212" s="11" t="s">
        <v>21</v>
      </c>
      <c r="D1212" s="12">
        <v>45597</v>
      </c>
      <c r="E1212" s="12" t="str">
        <f t="shared" si="0"/>
        <v>2024</v>
      </c>
      <c r="F1212" s="11" t="s">
        <v>37</v>
      </c>
      <c r="G1212" s="11">
        <v>21.08</v>
      </c>
      <c r="H1212" s="11">
        <v>41.28</v>
      </c>
      <c r="I1212" s="11">
        <v>302</v>
      </c>
      <c r="J1212" s="11">
        <v>49</v>
      </c>
      <c r="K1212" s="11">
        <v>8.06</v>
      </c>
      <c r="L1212" s="11">
        <v>99.08</v>
      </c>
      <c r="M1212" s="11">
        <v>6.84</v>
      </c>
      <c r="N1212" s="11">
        <v>154.5</v>
      </c>
      <c r="O1212" s="11">
        <v>89.73</v>
      </c>
      <c r="P1212" s="11">
        <v>93.96</v>
      </c>
      <c r="Q1212" s="11" t="s">
        <v>4</v>
      </c>
      <c r="R1212" s="11">
        <f t="shared" si="1"/>
        <v>0</v>
      </c>
      <c r="S1212" s="11" t="s">
        <v>5</v>
      </c>
      <c r="T1212" s="11">
        <f t="shared" si="2"/>
        <v>0</v>
      </c>
      <c r="U1212" s="11" t="s">
        <v>6</v>
      </c>
      <c r="V1212" s="11" t="s">
        <v>6</v>
      </c>
    </row>
    <row r="1213" spans="1:22" ht="15.75" hidden="1" customHeight="1" x14ac:dyDescent="0.2">
      <c r="A1213" s="11" t="s">
        <v>949</v>
      </c>
      <c r="B1213" s="11" t="s">
        <v>58</v>
      </c>
      <c r="C1213" s="11" t="s">
        <v>21</v>
      </c>
      <c r="D1213" s="12">
        <v>45736</v>
      </c>
      <c r="E1213" s="12" t="str">
        <f t="shared" si="0"/>
        <v>2025</v>
      </c>
      <c r="F1213" s="11" t="s">
        <v>23</v>
      </c>
      <c r="G1213" s="14"/>
      <c r="H1213" s="11">
        <v>49.03</v>
      </c>
      <c r="I1213" s="11">
        <v>320</v>
      </c>
      <c r="J1213" s="11">
        <v>45.9</v>
      </c>
      <c r="K1213" s="11">
        <v>6.96</v>
      </c>
      <c r="L1213" s="11">
        <v>98.95</v>
      </c>
      <c r="M1213" s="11">
        <v>6.69</v>
      </c>
      <c r="N1213" s="11">
        <v>129.9</v>
      </c>
      <c r="O1213" s="11">
        <v>88.74</v>
      </c>
      <c r="P1213" s="11">
        <v>93.96</v>
      </c>
      <c r="Q1213" s="11" t="s">
        <v>4</v>
      </c>
      <c r="R1213" s="11">
        <f t="shared" si="1"/>
        <v>0</v>
      </c>
      <c r="S1213" s="11" t="s">
        <v>5</v>
      </c>
      <c r="T1213" s="11">
        <f t="shared" si="2"/>
        <v>0</v>
      </c>
      <c r="U1213" s="11" t="s">
        <v>6</v>
      </c>
      <c r="V1213" s="11" t="s">
        <v>6</v>
      </c>
    </row>
    <row r="1214" spans="1:22" ht="15.75" customHeight="1" x14ac:dyDescent="0.2">
      <c r="A1214" s="11" t="s">
        <v>2952</v>
      </c>
      <c r="B1214" s="11" t="s">
        <v>1</v>
      </c>
      <c r="C1214" s="11" t="s">
        <v>47</v>
      </c>
      <c r="D1214" s="12">
        <v>45296</v>
      </c>
      <c r="E1214" s="12" t="str">
        <f t="shared" si="0"/>
        <v>2024</v>
      </c>
      <c r="F1214" s="11" t="s">
        <v>3</v>
      </c>
      <c r="G1214" s="11">
        <v>21.03</v>
      </c>
      <c r="H1214" s="11">
        <v>43.72</v>
      </c>
      <c r="I1214" s="11">
        <v>346</v>
      </c>
      <c r="J1214" s="11">
        <v>38.200000000000003</v>
      </c>
      <c r="K1214" s="11">
        <v>7.61</v>
      </c>
      <c r="L1214" s="11">
        <v>99.38</v>
      </c>
      <c r="M1214" s="11">
        <v>6.82</v>
      </c>
      <c r="N1214" s="11">
        <v>120.6</v>
      </c>
      <c r="O1214" s="11">
        <v>84.62</v>
      </c>
      <c r="P1214" s="11">
        <v>94.91</v>
      </c>
      <c r="Q1214" s="11" t="s">
        <v>4</v>
      </c>
      <c r="R1214" s="11">
        <f t="shared" si="1"/>
        <v>0</v>
      </c>
      <c r="S1214" s="11" t="s">
        <v>5</v>
      </c>
      <c r="T1214" s="11">
        <f t="shared" si="2"/>
        <v>0</v>
      </c>
      <c r="U1214" s="11" t="s">
        <v>6</v>
      </c>
      <c r="V1214" s="11" t="s">
        <v>6</v>
      </c>
    </row>
    <row r="1215" spans="1:22" ht="15.75" hidden="1" customHeight="1" x14ac:dyDescent="0.2">
      <c r="A1215" s="11" t="s">
        <v>1363</v>
      </c>
      <c r="B1215" s="11" t="s">
        <v>58</v>
      </c>
      <c r="C1215" s="11" t="s">
        <v>47</v>
      </c>
      <c r="D1215" s="12">
        <v>45718</v>
      </c>
      <c r="E1215" s="12" t="str">
        <f t="shared" si="0"/>
        <v>2025</v>
      </c>
      <c r="F1215" s="11" t="s">
        <v>93</v>
      </c>
      <c r="G1215" s="11">
        <v>22.29</v>
      </c>
      <c r="H1215" s="11">
        <v>39.85</v>
      </c>
      <c r="I1215" s="11">
        <v>329</v>
      </c>
      <c r="J1215" s="11">
        <v>34.9</v>
      </c>
      <c r="K1215" s="11">
        <v>5.73</v>
      </c>
      <c r="L1215" s="11">
        <v>99.6</v>
      </c>
      <c r="M1215" s="11">
        <v>6.85</v>
      </c>
      <c r="N1215" s="11">
        <v>123.1</v>
      </c>
      <c r="O1215" s="11">
        <v>90.51</v>
      </c>
      <c r="P1215" s="11">
        <v>93.96</v>
      </c>
      <c r="Q1215" s="11" t="s">
        <v>4</v>
      </c>
      <c r="R1215" s="11">
        <f t="shared" si="1"/>
        <v>0</v>
      </c>
      <c r="S1215" s="11" t="s">
        <v>5</v>
      </c>
      <c r="T1215" s="11">
        <f t="shared" si="2"/>
        <v>0</v>
      </c>
      <c r="U1215" s="11" t="s">
        <v>6</v>
      </c>
      <c r="V1215" s="11" t="s">
        <v>6</v>
      </c>
    </row>
    <row r="1216" spans="1:22" ht="15.75" hidden="1" customHeight="1" x14ac:dyDescent="0.2">
      <c r="A1216" s="11" t="s">
        <v>1470</v>
      </c>
      <c r="B1216" s="11" t="s">
        <v>20</v>
      </c>
      <c r="C1216" s="11" t="s">
        <v>35</v>
      </c>
      <c r="D1216" s="12">
        <v>45389</v>
      </c>
      <c r="E1216" s="12" t="str">
        <f t="shared" si="0"/>
        <v>2024</v>
      </c>
      <c r="F1216" s="11" t="s">
        <v>37</v>
      </c>
      <c r="G1216" s="11">
        <v>21.81</v>
      </c>
      <c r="H1216" s="11">
        <v>36.479999999999997</v>
      </c>
      <c r="I1216" s="11">
        <v>314</v>
      </c>
      <c r="J1216" s="11">
        <v>52.8</v>
      </c>
      <c r="K1216" s="11">
        <v>8.48</v>
      </c>
      <c r="L1216" s="11">
        <v>98.8</v>
      </c>
      <c r="M1216" s="11">
        <v>6.91</v>
      </c>
      <c r="N1216" s="11">
        <v>150</v>
      </c>
      <c r="O1216" s="11">
        <v>84.67</v>
      </c>
      <c r="P1216" s="11">
        <v>93.96</v>
      </c>
      <c r="Q1216" s="11" t="s">
        <v>4</v>
      </c>
      <c r="R1216" s="11">
        <f t="shared" si="1"/>
        <v>0</v>
      </c>
      <c r="S1216" s="11" t="s">
        <v>5</v>
      </c>
      <c r="T1216" s="11">
        <f t="shared" si="2"/>
        <v>0</v>
      </c>
      <c r="U1216" s="11" t="s">
        <v>6</v>
      </c>
      <c r="V1216" s="11" t="s">
        <v>6</v>
      </c>
    </row>
    <row r="1217" spans="1:22" ht="15.75" hidden="1" customHeight="1" x14ac:dyDescent="0.2">
      <c r="A1217" s="11" t="s">
        <v>619</v>
      </c>
      <c r="B1217" s="11" t="s">
        <v>34</v>
      </c>
      <c r="C1217" s="11" t="s">
        <v>21</v>
      </c>
      <c r="D1217" s="12">
        <v>45603</v>
      </c>
      <c r="E1217" s="12" t="str">
        <f t="shared" si="0"/>
        <v>2024</v>
      </c>
      <c r="F1217" s="11" t="s">
        <v>37</v>
      </c>
      <c r="G1217" s="11">
        <v>22.21</v>
      </c>
      <c r="H1217" s="11">
        <v>39.86</v>
      </c>
      <c r="I1217" s="11">
        <v>303</v>
      </c>
      <c r="J1217" s="11">
        <v>48.3</v>
      </c>
      <c r="K1217" s="11">
        <v>6.98</v>
      </c>
      <c r="L1217" s="11">
        <v>98.92</v>
      </c>
      <c r="M1217" s="11">
        <v>6.9</v>
      </c>
      <c r="N1217" s="11">
        <v>121.5</v>
      </c>
      <c r="O1217" s="11">
        <v>89.96</v>
      </c>
      <c r="P1217" s="11">
        <v>93.96</v>
      </c>
      <c r="Q1217" s="11" t="s">
        <v>4</v>
      </c>
      <c r="R1217" s="11">
        <f t="shared" si="1"/>
        <v>0</v>
      </c>
      <c r="S1217" s="11" t="s">
        <v>5</v>
      </c>
      <c r="T1217" s="11">
        <f t="shared" si="2"/>
        <v>0</v>
      </c>
      <c r="U1217" s="11" t="s">
        <v>6</v>
      </c>
      <c r="V1217" s="11" t="s">
        <v>6</v>
      </c>
    </row>
    <row r="1218" spans="1:22" ht="15.75" hidden="1" customHeight="1" x14ac:dyDescent="0.2">
      <c r="A1218" s="11" t="s">
        <v>620</v>
      </c>
      <c r="B1218" s="11" t="s">
        <v>34</v>
      </c>
      <c r="C1218" s="11" t="s">
        <v>47</v>
      </c>
      <c r="D1218" s="12">
        <v>45808</v>
      </c>
      <c r="E1218" s="12" t="str">
        <f t="shared" si="0"/>
        <v>2025</v>
      </c>
      <c r="F1218" s="11" t="s">
        <v>23</v>
      </c>
      <c r="G1218" s="11">
        <v>22.12</v>
      </c>
      <c r="H1218" s="11">
        <v>45.79</v>
      </c>
      <c r="I1218" s="11">
        <v>352</v>
      </c>
      <c r="J1218" s="11">
        <v>43.1</v>
      </c>
      <c r="K1218" s="11">
        <v>6.66</v>
      </c>
      <c r="L1218" s="11">
        <v>98.79</v>
      </c>
      <c r="M1218" s="11">
        <v>7.06</v>
      </c>
      <c r="N1218" s="11">
        <v>131.80000000000001</v>
      </c>
      <c r="O1218" s="11">
        <v>86.14</v>
      </c>
      <c r="P1218" s="11">
        <v>93.96</v>
      </c>
      <c r="Q1218" s="11" t="s">
        <v>4</v>
      </c>
      <c r="R1218" s="11">
        <f t="shared" si="1"/>
        <v>0</v>
      </c>
      <c r="S1218" s="11" t="s">
        <v>5</v>
      </c>
      <c r="T1218" s="11">
        <f t="shared" si="2"/>
        <v>0</v>
      </c>
      <c r="U1218" s="11" t="s">
        <v>6</v>
      </c>
      <c r="V1218" s="11" t="s">
        <v>6</v>
      </c>
    </row>
    <row r="1219" spans="1:22" ht="15.75" hidden="1" customHeight="1" x14ac:dyDescent="0.2">
      <c r="A1219" s="11" t="s">
        <v>2972</v>
      </c>
      <c r="B1219" s="11" t="s">
        <v>20</v>
      </c>
      <c r="C1219" s="11" t="s">
        <v>21</v>
      </c>
      <c r="D1219" s="12">
        <v>45775</v>
      </c>
      <c r="E1219" s="12" t="str">
        <f t="shared" si="0"/>
        <v>2025</v>
      </c>
      <c r="F1219" s="11" t="s">
        <v>37</v>
      </c>
      <c r="G1219" s="11">
        <v>20.9</v>
      </c>
      <c r="H1219" s="11">
        <v>40.67</v>
      </c>
      <c r="I1219" s="11">
        <v>283</v>
      </c>
      <c r="J1219" s="11">
        <v>41.3</v>
      </c>
      <c r="K1219" s="11">
        <v>7.09</v>
      </c>
      <c r="L1219" s="11">
        <v>98.75</v>
      </c>
      <c r="M1219" s="14"/>
      <c r="N1219" s="11">
        <v>137.6</v>
      </c>
      <c r="O1219" s="11">
        <v>83.71</v>
      </c>
      <c r="P1219" s="11">
        <v>93.96</v>
      </c>
      <c r="Q1219" s="11" t="s">
        <v>4</v>
      </c>
      <c r="R1219" s="11">
        <f t="shared" si="1"/>
        <v>0</v>
      </c>
      <c r="S1219" s="11" t="s">
        <v>5</v>
      </c>
      <c r="T1219" s="11">
        <f t="shared" si="2"/>
        <v>0</v>
      </c>
      <c r="U1219" s="11" t="s">
        <v>6</v>
      </c>
      <c r="V1219" s="11" t="s">
        <v>6</v>
      </c>
    </row>
    <row r="1220" spans="1:22" ht="15.75" hidden="1" customHeight="1" x14ac:dyDescent="0.2">
      <c r="A1220" s="11" t="s">
        <v>1222</v>
      </c>
      <c r="B1220" s="11" t="s">
        <v>58</v>
      </c>
      <c r="C1220" s="11" t="s">
        <v>35</v>
      </c>
      <c r="D1220" s="12">
        <v>45901</v>
      </c>
      <c r="E1220" s="12" t="str">
        <f t="shared" si="0"/>
        <v>2025</v>
      </c>
      <c r="F1220" s="11" t="s">
        <v>3</v>
      </c>
      <c r="G1220" s="11">
        <v>22.83</v>
      </c>
      <c r="H1220" s="11">
        <v>42.67</v>
      </c>
      <c r="I1220" s="11">
        <v>301</v>
      </c>
      <c r="J1220" s="11">
        <v>40.5</v>
      </c>
      <c r="K1220" s="11">
        <v>5.44</v>
      </c>
      <c r="L1220" s="11">
        <v>98.84</v>
      </c>
      <c r="M1220" s="11">
        <v>6.64</v>
      </c>
      <c r="N1220" s="11">
        <v>126.4</v>
      </c>
      <c r="O1220" s="11">
        <v>91.06</v>
      </c>
      <c r="P1220" s="11">
        <v>93.95</v>
      </c>
      <c r="Q1220" s="11" t="s">
        <v>4</v>
      </c>
      <c r="R1220" s="11">
        <f t="shared" si="1"/>
        <v>0</v>
      </c>
      <c r="S1220" s="11" t="s">
        <v>5</v>
      </c>
      <c r="T1220" s="11">
        <f t="shared" si="2"/>
        <v>0</v>
      </c>
      <c r="U1220" s="11" t="s">
        <v>6</v>
      </c>
      <c r="V1220" s="11" t="s">
        <v>6</v>
      </c>
    </row>
    <row r="1221" spans="1:22" ht="15.75" hidden="1" customHeight="1" x14ac:dyDescent="0.2">
      <c r="A1221" s="11" t="s">
        <v>1300</v>
      </c>
      <c r="B1221" s="11" t="s">
        <v>58</v>
      </c>
      <c r="C1221" s="13" t="s">
        <v>35</v>
      </c>
      <c r="D1221" s="12">
        <v>45378</v>
      </c>
      <c r="E1221" s="12" t="str">
        <f t="shared" si="0"/>
        <v>2024</v>
      </c>
      <c r="F1221" s="11" t="s">
        <v>23</v>
      </c>
      <c r="G1221" s="11">
        <v>22.58</v>
      </c>
      <c r="H1221" s="11">
        <v>37.72</v>
      </c>
      <c r="I1221" s="11">
        <v>331</v>
      </c>
      <c r="J1221" s="11">
        <v>30.8</v>
      </c>
      <c r="K1221" s="11">
        <v>6.04</v>
      </c>
      <c r="L1221" s="11">
        <v>98.62</v>
      </c>
      <c r="M1221" s="11">
        <v>6.6</v>
      </c>
      <c r="N1221" s="11">
        <v>114.9</v>
      </c>
      <c r="O1221" s="11">
        <v>88.29</v>
      </c>
      <c r="P1221" s="11">
        <v>93.95</v>
      </c>
      <c r="Q1221" s="11" t="s">
        <v>4</v>
      </c>
      <c r="R1221" s="11">
        <f t="shared" si="1"/>
        <v>0</v>
      </c>
      <c r="S1221" s="11" t="s">
        <v>5</v>
      </c>
      <c r="T1221" s="11">
        <f t="shared" si="2"/>
        <v>0</v>
      </c>
      <c r="U1221" s="11" t="s">
        <v>6</v>
      </c>
      <c r="V1221" s="11" t="s">
        <v>6</v>
      </c>
    </row>
    <row r="1222" spans="1:22" ht="15.75" hidden="1" customHeight="1" x14ac:dyDescent="0.2">
      <c r="A1222" s="11" t="s">
        <v>1892</v>
      </c>
      <c r="B1222" s="11" t="s">
        <v>20</v>
      </c>
      <c r="C1222" s="13" t="s">
        <v>35</v>
      </c>
      <c r="D1222" s="12">
        <v>45600</v>
      </c>
      <c r="E1222" s="12" t="str">
        <f t="shared" si="0"/>
        <v>2024</v>
      </c>
      <c r="F1222" s="11" t="s">
        <v>3</v>
      </c>
      <c r="G1222" s="11">
        <v>20.83</v>
      </c>
      <c r="H1222" s="11">
        <v>48.16</v>
      </c>
      <c r="I1222" s="11">
        <v>332</v>
      </c>
      <c r="J1222" s="11">
        <v>39.4</v>
      </c>
      <c r="K1222" s="11">
        <v>7.56</v>
      </c>
      <c r="L1222" s="11">
        <v>99.1</v>
      </c>
      <c r="M1222" s="11">
        <v>7.1</v>
      </c>
      <c r="N1222" s="11">
        <v>127.9</v>
      </c>
      <c r="O1222" s="11">
        <v>84.63</v>
      </c>
      <c r="P1222" s="11">
        <v>93.95</v>
      </c>
      <c r="Q1222" s="11" t="s">
        <v>4</v>
      </c>
      <c r="R1222" s="11">
        <f t="shared" si="1"/>
        <v>0</v>
      </c>
      <c r="S1222" s="11" t="s">
        <v>5</v>
      </c>
      <c r="T1222" s="11">
        <f t="shared" si="2"/>
        <v>0</v>
      </c>
      <c r="U1222" s="11" t="s">
        <v>6</v>
      </c>
      <c r="V1222" s="11" t="s">
        <v>6</v>
      </c>
    </row>
    <row r="1223" spans="1:22" ht="15.75" hidden="1" customHeight="1" x14ac:dyDescent="0.2">
      <c r="A1223" s="11" t="s">
        <v>1966</v>
      </c>
      <c r="B1223" s="11" t="s">
        <v>58</v>
      </c>
      <c r="C1223" s="11" t="s">
        <v>35</v>
      </c>
      <c r="D1223" s="12">
        <v>45539</v>
      </c>
      <c r="E1223" s="12" t="str">
        <f t="shared" si="0"/>
        <v>2024</v>
      </c>
      <c r="F1223" s="11" t="s">
        <v>23</v>
      </c>
      <c r="G1223" s="11">
        <v>22.81</v>
      </c>
      <c r="H1223" s="11">
        <v>36.11</v>
      </c>
      <c r="I1223" s="11">
        <v>310</v>
      </c>
      <c r="J1223" s="11">
        <v>50.4</v>
      </c>
      <c r="K1223" s="11">
        <v>7.79</v>
      </c>
      <c r="L1223" s="11">
        <v>99.03</v>
      </c>
      <c r="M1223" s="11">
        <v>6.64</v>
      </c>
      <c r="N1223" s="11">
        <v>115.6</v>
      </c>
      <c r="O1223" s="11">
        <v>87.8</v>
      </c>
      <c r="P1223" s="11">
        <v>93.95</v>
      </c>
      <c r="Q1223" s="11" t="s">
        <v>4</v>
      </c>
      <c r="R1223" s="11">
        <f t="shared" si="1"/>
        <v>0</v>
      </c>
      <c r="S1223" s="11" t="s">
        <v>5</v>
      </c>
      <c r="T1223" s="11">
        <f t="shared" si="2"/>
        <v>0</v>
      </c>
      <c r="U1223" s="11" t="s">
        <v>6</v>
      </c>
      <c r="V1223" s="11" t="s">
        <v>6</v>
      </c>
    </row>
    <row r="1224" spans="1:22" ht="15.75" customHeight="1" x14ac:dyDescent="0.2">
      <c r="A1224" s="11" t="s">
        <v>2096</v>
      </c>
      <c r="B1224" s="11" t="s">
        <v>1</v>
      </c>
      <c r="C1224" s="11" t="s">
        <v>21</v>
      </c>
      <c r="D1224" s="12">
        <v>45994</v>
      </c>
      <c r="E1224" s="12" t="str">
        <f t="shared" si="0"/>
        <v>2025</v>
      </c>
      <c r="F1224" s="11" t="s">
        <v>37</v>
      </c>
      <c r="G1224" s="11">
        <v>23.07</v>
      </c>
      <c r="H1224" s="11">
        <v>39.33</v>
      </c>
      <c r="I1224" s="11">
        <v>356</v>
      </c>
      <c r="J1224" s="11">
        <v>26.8</v>
      </c>
      <c r="K1224" s="11">
        <v>6.34</v>
      </c>
      <c r="L1224" s="11">
        <v>99.71</v>
      </c>
      <c r="M1224" s="11">
        <v>6.52</v>
      </c>
      <c r="N1224" s="11">
        <v>106.2</v>
      </c>
      <c r="O1224" s="11">
        <v>93.87</v>
      </c>
      <c r="P1224" s="11">
        <v>94.92</v>
      </c>
      <c r="Q1224" s="11" t="s">
        <v>4</v>
      </c>
      <c r="R1224" s="11">
        <f t="shared" si="1"/>
        <v>0</v>
      </c>
      <c r="S1224" s="11" t="s">
        <v>5</v>
      </c>
      <c r="T1224" s="11">
        <f t="shared" si="2"/>
        <v>0</v>
      </c>
      <c r="U1224" s="11" t="s">
        <v>6</v>
      </c>
      <c r="V1224" s="11" t="s">
        <v>6</v>
      </c>
    </row>
    <row r="1225" spans="1:22" ht="15.75" hidden="1" customHeight="1" x14ac:dyDescent="0.2">
      <c r="A1225" s="11" t="s">
        <v>2065</v>
      </c>
      <c r="B1225" s="11" t="s">
        <v>20</v>
      </c>
      <c r="C1225" s="11" t="s">
        <v>47</v>
      </c>
      <c r="D1225" s="12">
        <v>45790</v>
      </c>
      <c r="E1225" s="12" t="str">
        <f t="shared" si="0"/>
        <v>2025</v>
      </c>
      <c r="F1225" s="11" t="s">
        <v>23</v>
      </c>
      <c r="G1225" s="11">
        <v>23.23</v>
      </c>
      <c r="H1225" s="11">
        <v>35.65</v>
      </c>
      <c r="I1225" s="11">
        <v>315</v>
      </c>
      <c r="J1225" s="11">
        <v>47.2</v>
      </c>
      <c r="K1225" s="11">
        <v>7.8</v>
      </c>
      <c r="L1225" s="11">
        <v>98.88</v>
      </c>
      <c r="M1225" s="11">
        <v>7.11</v>
      </c>
      <c r="N1225" s="11">
        <v>132.69999999999999</v>
      </c>
      <c r="O1225" s="11">
        <v>84.15</v>
      </c>
      <c r="P1225" s="11">
        <v>93.95</v>
      </c>
      <c r="Q1225" s="11" t="s">
        <v>4</v>
      </c>
      <c r="R1225" s="11">
        <f t="shared" si="1"/>
        <v>0</v>
      </c>
      <c r="S1225" s="11" t="s">
        <v>5</v>
      </c>
      <c r="T1225" s="11">
        <f t="shared" si="2"/>
        <v>0</v>
      </c>
      <c r="U1225" s="11" t="s">
        <v>6</v>
      </c>
      <c r="V1225" s="11" t="s">
        <v>6</v>
      </c>
    </row>
    <row r="1226" spans="1:22" ht="15.75" hidden="1" customHeight="1" x14ac:dyDescent="0.2">
      <c r="A1226" s="11" t="s">
        <v>2069</v>
      </c>
      <c r="B1226" s="11" t="s">
        <v>20</v>
      </c>
      <c r="C1226" s="11" t="s">
        <v>35</v>
      </c>
      <c r="D1226" s="12">
        <v>45516</v>
      </c>
      <c r="E1226" s="12" t="str">
        <f t="shared" si="0"/>
        <v>2024</v>
      </c>
      <c r="F1226" s="11" t="s">
        <v>93</v>
      </c>
      <c r="G1226" s="11">
        <v>22.12</v>
      </c>
      <c r="H1226" s="11">
        <v>45.1</v>
      </c>
      <c r="I1226" s="11">
        <v>297</v>
      </c>
      <c r="J1226" s="11">
        <v>39.6</v>
      </c>
      <c r="K1226" s="11">
        <v>6.14</v>
      </c>
      <c r="L1226" s="11">
        <v>99.26</v>
      </c>
      <c r="M1226" s="11">
        <v>7.33</v>
      </c>
      <c r="N1226" s="11">
        <v>125.6</v>
      </c>
      <c r="O1226" s="11">
        <v>83.28</v>
      </c>
      <c r="P1226" s="11">
        <v>93.95</v>
      </c>
      <c r="Q1226" s="11" t="s">
        <v>4</v>
      </c>
      <c r="R1226" s="11">
        <f t="shared" si="1"/>
        <v>0</v>
      </c>
      <c r="S1226" s="11" t="s">
        <v>5</v>
      </c>
      <c r="T1226" s="11">
        <f t="shared" si="2"/>
        <v>0</v>
      </c>
      <c r="U1226" s="11" t="s">
        <v>6</v>
      </c>
      <c r="V1226" s="11" t="s">
        <v>6</v>
      </c>
    </row>
    <row r="1227" spans="1:22" ht="15.75" hidden="1" customHeight="1" x14ac:dyDescent="0.2">
      <c r="A1227" s="11" t="s">
        <v>2452</v>
      </c>
      <c r="B1227" s="11" t="s">
        <v>20</v>
      </c>
      <c r="C1227" s="11" t="s">
        <v>35</v>
      </c>
      <c r="D1227" s="12">
        <v>45815</v>
      </c>
      <c r="E1227" s="12" t="str">
        <f t="shared" si="0"/>
        <v>2025</v>
      </c>
      <c r="F1227" s="11" t="s">
        <v>23</v>
      </c>
      <c r="G1227" s="11">
        <v>20.99</v>
      </c>
      <c r="H1227" s="11">
        <v>46.91</v>
      </c>
      <c r="I1227" s="11">
        <v>279</v>
      </c>
      <c r="J1227" s="11">
        <v>48.4</v>
      </c>
      <c r="K1227" s="11">
        <v>8.56</v>
      </c>
      <c r="L1227" s="11">
        <v>98.59</v>
      </c>
      <c r="M1227" s="11">
        <v>7.14</v>
      </c>
      <c r="N1227" s="11">
        <v>147.1</v>
      </c>
      <c r="O1227" s="11">
        <v>81</v>
      </c>
      <c r="P1227" s="11">
        <v>93.95</v>
      </c>
      <c r="Q1227" s="11" t="s">
        <v>4</v>
      </c>
      <c r="R1227" s="11">
        <f t="shared" si="1"/>
        <v>0</v>
      </c>
      <c r="S1227" s="11" t="s">
        <v>5</v>
      </c>
      <c r="T1227" s="11">
        <f t="shared" si="2"/>
        <v>0</v>
      </c>
      <c r="U1227" s="11" t="s">
        <v>6</v>
      </c>
      <c r="V1227" s="11" t="s">
        <v>6</v>
      </c>
    </row>
    <row r="1228" spans="1:22" ht="15.75" customHeight="1" x14ac:dyDescent="0.2">
      <c r="A1228" s="11" t="s">
        <v>2336</v>
      </c>
      <c r="B1228" s="11" t="s">
        <v>1</v>
      </c>
      <c r="C1228" s="11" t="s">
        <v>35</v>
      </c>
      <c r="D1228" s="12">
        <v>45805</v>
      </c>
      <c r="E1228" s="12" t="str">
        <f t="shared" si="0"/>
        <v>2025</v>
      </c>
      <c r="F1228" s="11" t="s">
        <v>93</v>
      </c>
      <c r="G1228" s="11">
        <v>22.87</v>
      </c>
      <c r="H1228" s="11">
        <v>40.42</v>
      </c>
      <c r="I1228" s="11">
        <v>345</v>
      </c>
      <c r="J1228" s="11">
        <v>31.1</v>
      </c>
      <c r="K1228" s="11">
        <v>4.74</v>
      </c>
      <c r="L1228" s="11">
        <v>99.52</v>
      </c>
      <c r="M1228" s="11">
        <v>6.87</v>
      </c>
      <c r="N1228" s="11">
        <v>114.9</v>
      </c>
      <c r="O1228" s="11">
        <v>87.15</v>
      </c>
      <c r="P1228" s="11">
        <v>94.92</v>
      </c>
      <c r="Q1228" s="11" t="s">
        <v>4</v>
      </c>
      <c r="R1228" s="11">
        <f t="shared" si="1"/>
        <v>0</v>
      </c>
      <c r="S1228" s="11" t="s">
        <v>5</v>
      </c>
      <c r="T1228" s="11">
        <f t="shared" si="2"/>
        <v>0</v>
      </c>
      <c r="U1228" s="11" t="s">
        <v>6</v>
      </c>
      <c r="V1228" s="11" t="s">
        <v>6</v>
      </c>
    </row>
    <row r="1229" spans="1:22" ht="15.75" customHeight="1" x14ac:dyDescent="0.2">
      <c r="A1229" s="11" t="s">
        <v>2348</v>
      </c>
      <c r="B1229" s="11" t="s">
        <v>1</v>
      </c>
      <c r="C1229" s="11" t="s">
        <v>21</v>
      </c>
      <c r="D1229" s="12">
        <v>45377</v>
      </c>
      <c r="E1229" s="12" t="str">
        <f t="shared" si="0"/>
        <v>2024</v>
      </c>
      <c r="F1229" s="11" t="s">
        <v>3</v>
      </c>
      <c r="G1229" s="11">
        <v>21.75</v>
      </c>
      <c r="H1229" s="11">
        <v>40.42</v>
      </c>
      <c r="I1229" s="11">
        <v>335</v>
      </c>
      <c r="J1229" s="11">
        <v>38.700000000000003</v>
      </c>
      <c r="K1229" s="11">
        <v>6.92</v>
      </c>
      <c r="L1229" s="11">
        <v>99.21</v>
      </c>
      <c r="M1229" s="14"/>
      <c r="N1229" s="11">
        <v>123.4</v>
      </c>
      <c r="O1229" s="11">
        <v>90.96</v>
      </c>
      <c r="P1229" s="11">
        <v>94.92</v>
      </c>
      <c r="Q1229" s="11" t="s">
        <v>4</v>
      </c>
      <c r="R1229" s="11">
        <f t="shared" si="1"/>
        <v>0</v>
      </c>
      <c r="S1229" s="11" t="s">
        <v>5</v>
      </c>
      <c r="T1229" s="11">
        <f t="shared" si="2"/>
        <v>0</v>
      </c>
      <c r="U1229" s="11" t="s">
        <v>6</v>
      </c>
      <c r="V1229" s="11" t="s">
        <v>6</v>
      </c>
    </row>
    <row r="1230" spans="1:22" ht="15.75" hidden="1" customHeight="1" x14ac:dyDescent="0.2">
      <c r="A1230" s="11" t="s">
        <v>2871</v>
      </c>
      <c r="B1230" s="11" t="s">
        <v>58</v>
      </c>
      <c r="C1230" s="11" t="s">
        <v>21</v>
      </c>
      <c r="D1230" s="12">
        <v>45824</v>
      </c>
      <c r="E1230" s="12" t="str">
        <f t="shared" si="0"/>
        <v>2025</v>
      </c>
      <c r="F1230" s="11" t="s">
        <v>37</v>
      </c>
      <c r="G1230" s="11">
        <v>21.49</v>
      </c>
      <c r="H1230" s="11">
        <v>34.85</v>
      </c>
      <c r="I1230" s="11">
        <v>334</v>
      </c>
      <c r="J1230" s="11">
        <v>51.6</v>
      </c>
      <c r="K1230" s="11">
        <v>7.55</v>
      </c>
      <c r="L1230" s="14"/>
      <c r="M1230" s="11">
        <v>6.58</v>
      </c>
      <c r="N1230" s="11">
        <v>146.30000000000001</v>
      </c>
      <c r="O1230" s="11">
        <v>86.18</v>
      </c>
      <c r="P1230" s="11">
        <v>93.95</v>
      </c>
      <c r="Q1230" s="11" t="s">
        <v>4</v>
      </c>
      <c r="R1230" s="11">
        <f t="shared" si="1"/>
        <v>0</v>
      </c>
      <c r="S1230" s="11" t="s">
        <v>50</v>
      </c>
      <c r="T1230" s="11">
        <f t="shared" si="2"/>
        <v>1</v>
      </c>
      <c r="U1230" s="11" t="s">
        <v>153</v>
      </c>
      <c r="V1230" s="11" t="s">
        <v>52</v>
      </c>
    </row>
    <row r="1231" spans="1:22" ht="15.75" customHeight="1" x14ac:dyDescent="0.2">
      <c r="A1231" s="11" t="s">
        <v>2345</v>
      </c>
      <c r="B1231" s="11" t="s">
        <v>1</v>
      </c>
      <c r="C1231" s="11" t="s">
        <v>47</v>
      </c>
      <c r="D1231" s="12">
        <v>45845</v>
      </c>
      <c r="E1231" s="12" t="str">
        <f t="shared" si="0"/>
        <v>2025</v>
      </c>
      <c r="F1231" s="11" t="s">
        <v>37</v>
      </c>
      <c r="G1231" s="11">
        <v>23</v>
      </c>
      <c r="H1231" s="11">
        <v>31.18</v>
      </c>
      <c r="I1231" s="11">
        <v>347</v>
      </c>
      <c r="J1231" s="11">
        <v>36.299999999999997</v>
      </c>
      <c r="K1231" s="11">
        <v>7.18</v>
      </c>
      <c r="L1231" s="11">
        <v>99.82</v>
      </c>
      <c r="M1231" s="11">
        <v>6.48</v>
      </c>
      <c r="N1231" s="11">
        <v>130.69999999999999</v>
      </c>
      <c r="O1231" s="11">
        <v>87.63</v>
      </c>
      <c r="P1231" s="11">
        <v>94.93</v>
      </c>
      <c r="Q1231" s="11" t="s">
        <v>4</v>
      </c>
      <c r="R1231" s="11">
        <f t="shared" si="1"/>
        <v>0</v>
      </c>
      <c r="S1231" s="11" t="s">
        <v>5</v>
      </c>
      <c r="T1231" s="11">
        <f t="shared" si="2"/>
        <v>0</v>
      </c>
      <c r="U1231" s="11" t="s">
        <v>6</v>
      </c>
      <c r="V1231" s="11" t="s">
        <v>6</v>
      </c>
    </row>
    <row r="1232" spans="1:22" ht="15.75" customHeight="1" x14ac:dyDescent="0.2">
      <c r="A1232" s="11" t="s">
        <v>2389</v>
      </c>
      <c r="B1232" s="11" t="s">
        <v>1</v>
      </c>
      <c r="C1232" s="11" t="s">
        <v>47</v>
      </c>
      <c r="D1232" s="12">
        <v>45692</v>
      </c>
      <c r="E1232" s="12" t="str">
        <f t="shared" si="0"/>
        <v>2025</v>
      </c>
      <c r="F1232" s="11" t="s">
        <v>93</v>
      </c>
      <c r="G1232" s="11">
        <v>23.65</v>
      </c>
      <c r="H1232" s="11">
        <v>44.22</v>
      </c>
      <c r="I1232" s="11">
        <v>358</v>
      </c>
      <c r="J1232" s="11">
        <v>44.3</v>
      </c>
      <c r="K1232" s="11">
        <v>7.42</v>
      </c>
      <c r="L1232" s="11">
        <v>99.58</v>
      </c>
      <c r="M1232" s="11">
        <v>6.77</v>
      </c>
      <c r="N1232" s="11">
        <v>119.9</v>
      </c>
      <c r="O1232" s="11">
        <v>86.88</v>
      </c>
      <c r="P1232" s="11">
        <v>94.93</v>
      </c>
      <c r="Q1232" s="11" t="s">
        <v>4</v>
      </c>
      <c r="R1232" s="11">
        <f t="shared" si="1"/>
        <v>0</v>
      </c>
      <c r="S1232" s="11" t="s">
        <v>5</v>
      </c>
      <c r="T1232" s="11">
        <f t="shared" si="2"/>
        <v>0</v>
      </c>
      <c r="U1232" s="11" t="s">
        <v>6</v>
      </c>
      <c r="V1232" s="11" t="s">
        <v>6</v>
      </c>
    </row>
    <row r="1233" spans="1:22" ht="15.75" customHeight="1" x14ac:dyDescent="0.2">
      <c r="A1233" s="11" t="s">
        <v>226</v>
      </c>
      <c r="B1233" s="11" t="s">
        <v>1</v>
      </c>
      <c r="C1233" s="11" t="s">
        <v>21</v>
      </c>
      <c r="D1233" s="12">
        <v>45439</v>
      </c>
      <c r="E1233" s="12" t="str">
        <f t="shared" si="0"/>
        <v>2024</v>
      </c>
      <c r="F1233" s="11" t="s">
        <v>93</v>
      </c>
      <c r="G1233" s="11">
        <v>22.11</v>
      </c>
      <c r="H1233" s="11">
        <v>44.24</v>
      </c>
      <c r="I1233" s="11">
        <v>329</v>
      </c>
      <c r="J1233" s="11">
        <v>32.5</v>
      </c>
      <c r="K1233" s="11">
        <v>7.11</v>
      </c>
      <c r="L1233" s="11">
        <v>99.08</v>
      </c>
      <c r="M1233" s="11">
        <v>7.06</v>
      </c>
      <c r="N1233" s="11">
        <v>119.6</v>
      </c>
      <c r="O1233" s="11">
        <v>91.19</v>
      </c>
      <c r="P1233" s="11">
        <v>94.94</v>
      </c>
      <c r="Q1233" s="11" t="s">
        <v>4</v>
      </c>
      <c r="R1233" s="11">
        <f t="shared" si="1"/>
        <v>0</v>
      </c>
      <c r="S1233" s="11" t="s">
        <v>5</v>
      </c>
      <c r="T1233" s="11">
        <f t="shared" si="2"/>
        <v>0</v>
      </c>
      <c r="U1233" s="11" t="s">
        <v>6</v>
      </c>
      <c r="V1233" s="11" t="s">
        <v>6</v>
      </c>
    </row>
    <row r="1234" spans="1:22" ht="15.75" hidden="1" customHeight="1" x14ac:dyDescent="0.2">
      <c r="A1234" s="11" t="s">
        <v>3125</v>
      </c>
      <c r="B1234" s="11" t="s">
        <v>58</v>
      </c>
      <c r="C1234" s="11" t="s">
        <v>21</v>
      </c>
      <c r="D1234" s="12">
        <v>45959</v>
      </c>
      <c r="E1234" s="12" t="str">
        <f t="shared" si="0"/>
        <v>2025</v>
      </c>
      <c r="F1234" s="11" t="s">
        <v>93</v>
      </c>
      <c r="G1234" s="11">
        <v>21.93</v>
      </c>
      <c r="H1234" s="11">
        <v>48.99</v>
      </c>
      <c r="I1234" s="11">
        <v>321</v>
      </c>
      <c r="J1234" s="11">
        <v>41.8</v>
      </c>
      <c r="K1234" s="11">
        <v>7.1</v>
      </c>
      <c r="L1234" s="11">
        <v>98.89</v>
      </c>
      <c r="M1234" s="11">
        <v>6.84</v>
      </c>
      <c r="N1234" s="11">
        <v>127.1</v>
      </c>
      <c r="O1234" s="11">
        <v>90.02</v>
      </c>
      <c r="P1234" s="11">
        <v>93.95</v>
      </c>
      <c r="Q1234" s="11" t="s">
        <v>4</v>
      </c>
      <c r="R1234" s="11">
        <f t="shared" si="1"/>
        <v>0</v>
      </c>
      <c r="S1234" s="11" t="s">
        <v>50</v>
      </c>
      <c r="T1234" s="11">
        <f t="shared" si="2"/>
        <v>1</v>
      </c>
      <c r="U1234" s="11" t="s">
        <v>153</v>
      </c>
      <c r="V1234" s="11" t="s">
        <v>52</v>
      </c>
    </row>
    <row r="1235" spans="1:22" ht="15.75" hidden="1" customHeight="1" x14ac:dyDescent="0.2">
      <c r="A1235" s="11" t="s">
        <v>1466</v>
      </c>
      <c r="B1235" s="11" t="s">
        <v>58</v>
      </c>
      <c r="C1235" s="13" t="s">
        <v>35</v>
      </c>
      <c r="D1235" s="12">
        <v>46002</v>
      </c>
      <c r="E1235" s="12" t="str">
        <f t="shared" si="0"/>
        <v>2025</v>
      </c>
      <c r="F1235" s="11" t="s">
        <v>37</v>
      </c>
      <c r="G1235" s="11">
        <v>23.14</v>
      </c>
      <c r="H1235" s="11">
        <v>38.54</v>
      </c>
      <c r="I1235" s="11">
        <v>307</v>
      </c>
      <c r="J1235" s="11">
        <v>40.9</v>
      </c>
      <c r="K1235" s="11">
        <v>6.64</v>
      </c>
      <c r="L1235" s="11">
        <v>99.69</v>
      </c>
      <c r="M1235" s="11">
        <v>6.75</v>
      </c>
      <c r="N1235" s="11">
        <v>111</v>
      </c>
      <c r="O1235" s="11">
        <v>89.58</v>
      </c>
      <c r="P1235" s="11">
        <v>93.94</v>
      </c>
      <c r="Q1235" s="11" t="s">
        <v>4</v>
      </c>
      <c r="R1235" s="11">
        <f t="shared" si="1"/>
        <v>0</v>
      </c>
      <c r="S1235" s="11" t="s">
        <v>5</v>
      </c>
      <c r="T1235" s="11">
        <f t="shared" si="2"/>
        <v>0</v>
      </c>
      <c r="U1235" s="11" t="s">
        <v>6</v>
      </c>
      <c r="V1235" s="11" t="s">
        <v>6</v>
      </c>
    </row>
    <row r="1236" spans="1:22" ht="15.75" hidden="1" customHeight="1" x14ac:dyDescent="0.2">
      <c r="A1236" s="11" t="s">
        <v>1781</v>
      </c>
      <c r="B1236" s="11" t="s">
        <v>20</v>
      </c>
      <c r="C1236" s="13" t="s">
        <v>35</v>
      </c>
      <c r="D1236" s="12">
        <v>45862</v>
      </c>
      <c r="E1236" s="12" t="str">
        <f t="shared" si="0"/>
        <v>2025</v>
      </c>
      <c r="F1236" s="11" t="s">
        <v>37</v>
      </c>
      <c r="G1236" s="11">
        <v>22.23</v>
      </c>
      <c r="H1236" s="11">
        <v>38.17</v>
      </c>
      <c r="I1236" s="11">
        <v>290</v>
      </c>
      <c r="J1236" s="11">
        <v>46.8</v>
      </c>
      <c r="K1236" s="11">
        <v>8.0500000000000007</v>
      </c>
      <c r="L1236" s="11">
        <v>98.87</v>
      </c>
      <c r="M1236" s="11">
        <v>7.03</v>
      </c>
      <c r="N1236" s="11">
        <v>132.9</v>
      </c>
      <c r="O1236" s="11">
        <v>84.33</v>
      </c>
      <c r="P1236" s="11">
        <v>93.94</v>
      </c>
      <c r="Q1236" s="11" t="s">
        <v>4</v>
      </c>
      <c r="R1236" s="11">
        <f t="shared" si="1"/>
        <v>0</v>
      </c>
      <c r="S1236" s="11" t="s">
        <v>5</v>
      </c>
      <c r="T1236" s="11">
        <f t="shared" si="2"/>
        <v>0</v>
      </c>
      <c r="U1236" s="11" t="s">
        <v>6</v>
      </c>
      <c r="V1236" s="11" t="s">
        <v>6</v>
      </c>
    </row>
    <row r="1237" spans="1:22" ht="15.75" customHeight="1" x14ac:dyDescent="0.2">
      <c r="A1237" s="11" t="s">
        <v>1460</v>
      </c>
      <c r="B1237" s="11" t="s">
        <v>1</v>
      </c>
      <c r="C1237" s="13" t="s">
        <v>35</v>
      </c>
      <c r="D1237" s="12">
        <v>45793</v>
      </c>
      <c r="E1237" s="12" t="str">
        <f t="shared" si="0"/>
        <v>2025</v>
      </c>
      <c r="F1237" s="11" t="s">
        <v>37</v>
      </c>
      <c r="G1237" s="11">
        <v>23.16</v>
      </c>
      <c r="H1237" s="11">
        <v>46.38</v>
      </c>
      <c r="I1237" s="11">
        <v>322</v>
      </c>
      <c r="J1237" s="11">
        <v>27.2</v>
      </c>
      <c r="K1237" s="11">
        <v>5.64</v>
      </c>
      <c r="L1237" s="11">
        <v>99.21</v>
      </c>
      <c r="M1237" s="11">
        <v>6.77</v>
      </c>
      <c r="N1237" s="11">
        <v>104.7</v>
      </c>
      <c r="O1237" s="11">
        <v>84.89</v>
      </c>
      <c r="P1237" s="11">
        <v>94.95</v>
      </c>
      <c r="Q1237" s="11" t="s">
        <v>4</v>
      </c>
      <c r="R1237" s="11">
        <f t="shared" si="1"/>
        <v>0</v>
      </c>
      <c r="S1237" s="11" t="s">
        <v>5</v>
      </c>
      <c r="T1237" s="11">
        <f t="shared" si="2"/>
        <v>0</v>
      </c>
      <c r="U1237" s="11" t="s">
        <v>6</v>
      </c>
      <c r="V1237" s="11" t="s">
        <v>6</v>
      </c>
    </row>
    <row r="1238" spans="1:22" ht="15.75" customHeight="1" x14ac:dyDescent="0.2">
      <c r="A1238" s="11" t="s">
        <v>2393</v>
      </c>
      <c r="B1238" s="11" t="s">
        <v>1</v>
      </c>
      <c r="C1238" s="13" t="s">
        <v>35</v>
      </c>
      <c r="D1238" s="12">
        <v>45660</v>
      </c>
      <c r="E1238" s="12" t="str">
        <f t="shared" si="0"/>
        <v>2025</v>
      </c>
      <c r="F1238" s="11" t="s">
        <v>23</v>
      </c>
      <c r="G1238" s="11">
        <v>22.87</v>
      </c>
      <c r="H1238" s="11">
        <v>43.19</v>
      </c>
      <c r="I1238" s="11">
        <v>339</v>
      </c>
      <c r="J1238" s="11">
        <v>42.6</v>
      </c>
      <c r="K1238" s="11">
        <v>7.37</v>
      </c>
      <c r="L1238" s="11">
        <v>98.78</v>
      </c>
      <c r="M1238" s="11">
        <v>6.78</v>
      </c>
      <c r="N1238" s="11">
        <v>136.30000000000001</v>
      </c>
      <c r="O1238" s="11">
        <v>90.58</v>
      </c>
      <c r="P1238" s="11">
        <v>94.95</v>
      </c>
      <c r="Q1238" s="11" t="s">
        <v>4</v>
      </c>
      <c r="R1238" s="11">
        <f t="shared" si="1"/>
        <v>0</v>
      </c>
      <c r="S1238" s="11" t="s">
        <v>5</v>
      </c>
      <c r="T1238" s="11">
        <f t="shared" si="2"/>
        <v>0</v>
      </c>
      <c r="U1238" s="11" t="s">
        <v>6</v>
      </c>
      <c r="V1238" s="11" t="s">
        <v>6</v>
      </c>
    </row>
    <row r="1239" spans="1:22" ht="15.75" hidden="1" customHeight="1" x14ac:dyDescent="0.2">
      <c r="A1239" s="11" t="s">
        <v>2226</v>
      </c>
      <c r="B1239" s="11" t="s">
        <v>58</v>
      </c>
      <c r="C1239" s="11" t="s">
        <v>35</v>
      </c>
      <c r="D1239" s="12">
        <v>45916</v>
      </c>
      <c r="E1239" s="12" t="str">
        <f t="shared" si="0"/>
        <v>2025</v>
      </c>
      <c r="F1239" s="11" t="s">
        <v>37</v>
      </c>
      <c r="G1239" s="11">
        <v>21.86</v>
      </c>
      <c r="H1239" s="11">
        <v>35.71</v>
      </c>
      <c r="I1239" s="11">
        <v>307</v>
      </c>
      <c r="J1239" s="11">
        <v>42.8</v>
      </c>
      <c r="K1239" s="11">
        <v>6.23</v>
      </c>
      <c r="L1239" s="11">
        <v>99.22</v>
      </c>
      <c r="M1239" s="11">
        <v>6.59</v>
      </c>
      <c r="N1239" s="11">
        <v>113.7</v>
      </c>
      <c r="O1239" s="11">
        <v>87.85</v>
      </c>
      <c r="P1239" s="11">
        <v>93.94</v>
      </c>
      <c r="Q1239" s="11" t="s">
        <v>4</v>
      </c>
      <c r="R1239" s="11">
        <f t="shared" si="1"/>
        <v>0</v>
      </c>
      <c r="S1239" s="11" t="s">
        <v>5</v>
      </c>
      <c r="T1239" s="11">
        <f t="shared" si="2"/>
        <v>0</v>
      </c>
      <c r="U1239" s="11" t="s">
        <v>6</v>
      </c>
      <c r="V1239" s="11" t="s">
        <v>6</v>
      </c>
    </row>
    <row r="1240" spans="1:22" ht="15.75" hidden="1" customHeight="1" x14ac:dyDescent="0.2">
      <c r="A1240" s="11" t="s">
        <v>2461</v>
      </c>
      <c r="B1240" s="11" t="s">
        <v>58</v>
      </c>
      <c r="C1240" s="11" t="s">
        <v>35</v>
      </c>
      <c r="D1240" s="12">
        <v>45609</v>
      </c>
      <c r="E1240" s="12" t="str">
        <f t="shared" si="0"/>
        <v>2024</v>
      </c>
      <c r="F1240" s="11" t="s">
        <v>3</v>
      </c>
      <c r="G1240" s="11">
        <v>22.54</v>
      </c>
      <c r="H1240" s="11">
        <v>44.29</v>
      </c>
      <c r="I1240" s="11">
        <v>328</v>
      </c>
      <c r="J1240" s="11">
        <v>42.1</v>
      </c>
      <c r="K1240" s="11">
        <v>6.45</v>
      </c>
      <c r="L1240" s="11">
        <v>98.95</v>
      </c>
      <c r="M1240" s="11">
        <v>6.73</v>
      </c>
      <c r="N1240" s="11">
        <v>111.1</v>
      </c>
      <c r="O1240" s="11">
        <v>88.29</v>
      </c>
      <c r="P1240" s="11">
        <v>93.94</v>
      </c>
      <c r="Q1240" s="11" t="s">
        <v>4</v>
      </c>
      <c r="R1240" s="11">
        <f t="shared" si="1"/>
        <v>0</v>
      </c>
      <c r="S1240" s="11" t="s">
        <v>5</v>
      </c>
      <c r="T1240" s="11">
        <f t="shared" si="2"/>
        <v>0</v>
      </c>
      <c r="U1240" s="11" t="s">
        <v>6</v>
      </c>
      <c r="V1240" s="11" t="s">
        <v>6</v>
      </c>
    </row>
    <row r="1241" spans="1:22" ht="15.75" customHeight="1" x14ac:dyDescent="0.2">
      <c r="A1241" s="11" t="s">
        <v>2848</v>
      </c>
      <c r="B1241" s="11" t="s">
        <v>1</v>
      </c>
      <c r="C1241" s="11" t="s">
        <v>21</v>
      </c>
      <c r="D1241" s="12">
        <v>45785</v>
      </c>
      <c r="E1241" s="12" t="str">
        <f t="shared" si="0"/>
        <v>2025</v>
      </c>
      <c r="F1241" s="11" t="s">
        <v>3</v>
      </c>
      <c r="G1241" s="11">
        <v>21.13</v>
      </c>
      <c r="H1241" s="11">
        <v>43.54</v>
      </c>
      <c r="I1241" s="11">
        <v>329</v>
      </c>
      <c r="J1241" s="11">
        <v>128</v>
      </c>
      <c r="K1241" s="11">
        <v>6.21</v>
      </c>
      <c r="L1241" s="11">
        <v>99.19</v>
      </c>
      <c r="M1241" s="11">
        <v>6.81</v>
      </c>
      <c r="N1241" s="11">
        <v>111.6</v>
      </c>
      <c r="O1241" s="14"/>
      <c r="P1241" s="11">
        <v>94.95</v>
      </c>
      <c r="Q1241" s="11" t="s">
        <v>4</v>
      </c>
      <c r="R1241" s="11">
        <f t="shared" si="1"/>
        <v>0</v>
      </c>
      <c r="S1241" s="11" t="s">
        <v>5</v>
      </c>
      <c r="T1241" s="11">
        <f t="shared" si="2"/>
        <v>0</v>
      </c>
      <c r="U1241" s="11" t="s">
        <v>6</v>
      </c>
      <c r="V1241" s="11" t="s">
        <v>6</v>
      </c>
    </row>
    <row r="1242" spans="1:22" ht="15.75" hidden="1" customHeight="1" x14ac:dyDescent="0.2">
      <c r="A1242" s="11" t="s">
        <v>2855</v>
      </c>
      <c r="B1242" s="11" t="s">
        <v>58</v>
      </c>
      <c r="C1242" s="11" t="s">
        <v>21</v>
      </c>
      <c r="D1242" s="12">
        <v>45384</v>
      </c>
      <c r="E1242" s="12" t="str">
        <f t="shared" si="0"/>
        <v>2024</v>
      </c>
      <c r="F1242" s="11" t="s">
        <v>37</v>
      </c>
      <c r="G1242" s="11">
        <v>21.08</v>
      </c>
      <c r="H1242" s="11">
        <v>44.14</v>
      </c>
      <c r="I1242" s="11">
        <v>323</v>
      </c>
      <c r="J1242" s="11">
        <v>44.8</v>
      </c>
      <c r="K1242" s="11">
        <v>7.63</v>
      </c>
      <c r="L1242" s="11">
        <v>99.12</v>
      </c>
      <c r="M1242" s="11">
        <v>6.86</v>
      </c>
      <c r="N1242" s="11">
        <v>125.2</v>
      </c>
      <c r="O1242" s="11">
        <v>88.03</v>
      </c>
      <c r="P1242" s="11">
        <v>93.94</v>
      </c>
      <c r="Q1242" s="11" t="s">
        <v>4</v>
      </c>
      <c r="R1242" s="11">
        <f t="shared" si="1"/>
        <v>0</v>
      </c>
      <c r="S1242" s="11" t="s">
        <v>5</v>
      </c>
      <c r="T1242" s="11">
        <f t="shared" si="2"/>
        <v>0</v>
      </c>
      <c r="U1242" s="11" t="s">
        <v>6</v>
      </c>
      <c r="V1242" s="11" t="s">
        <v>6</v>
      </c>
    </row>
    <row r="1243" spans="1:22" ht="15.75" hidden="1" customHeight="1" x14ac:dyDescent="0.2">
      <c r="A1243" s="11" t="s">
        <v>2864</v>
      </c>
      <c r="B1243" s="11" t="s">
        <v>20</v>
      </c>
      <c r="C1243" s="13" t="s">
        <v>35</v>
      </c>
      <c r="D1243" s="12">
        <v>45684</v>
      </c>
      <c r="E1243" s="12" t="str">
        <f t="shared" si="0"/>
        <v>2025</v>
      </c>
      <c r="F1243" s="11" t="s">
        <v>23</v>
      </c>
      <c r="G1243" s="11">
        <v>22.37</v>
      </c>
      <c r="H1243" s="11">
        <v>41.36</v>
      </c>
      <c r="I1243" s="11">
        <v>293</v>
      </c>
      <c r="J1243" s="11">
        <v>50.5</v>
      </c>
      <c r="K1243" s="11">
        <v>7.12</v>
      </c>
      <c r="L1243" s="11">
        <v>98.61</v>
      </c>
      <c r="M1243" s="11">
        <v>7.14</v>
      </c>
      <c r="N1243" s="11">
        <v>144.9</v>
      </c>
      <c r="O1243" s="11">
        <v>83.15</v>
      </c>
      <c r="P1243" s="11">
        <v>93.94</v>
      </c>
      <c r="Q1243" s="11" t="s">
        <v>4</v>
      </c>
      <c r="R1243" s="11">
        <f t="shared" si="1"/>
        <v>0</v>
      </c>
      <c r="S1243" s="11" t="s">
        <v>5</v>
      </c>
      <c r="T1243" s="11">
        <f t="shared" si="2"/>
        <v>0</v>
      </c>
      <c r="U1243" s="11" t="s">
        <v>6</v>
      </c>
      <c r="V1243" s="11" t="s">
        <v>6</v>
      </c>
    </row>
    <row r="1244" spans="1:22" ht="15.75" hidden="1" customHeight="1" x14ac:dyDescent="0.2">
      <c r="A1244" s="11" t="s">
        <v>3016</v>
      </c>
      <c r="B1244" s="11" t="s">
        <v>58</v>
      </c>
      <c r="C1244" s="11" t="s">
        <v>47</v>
      </c>
      <c r="D1244" s="12">
        <v>45850</v>
      </c>
      <c r="E1244" s="12" t="str">
        <f t="shared" si="0"/>
        <v>2025</v>
      </c>
      <c r="F1244" s="11" t="s">
        <v>23</v>
      </c>
      <c r="G1244" s="11">
        <v>22.29</v>
      </c>
      <c r="H1244" s="11">
        <v>46.47</v>
      </c>
      <c r="I1244" s="11">
        <v>311</v>
      </c>
      <c r="J1244" s="11">
        <v>43.9</v>
      </c>
      <c r="K1244" s="11">
        <v>7.41</v>
      </c>
      <c r="L1244" s="11">
        <v>98.97</v>
      </c>
      <c r="M1244" s="11">
        <v>7.08</v>
      </c>
      <c r="N1244" s="11">
        <v>141.6</v>
      </c>
      <c r="O1244" s="11">
        <v>88.52</v>
      </c>
      <c r="P1244" s="11">
        <v>93.94</v>
      </c>
      <c r="Q1244" s="11" t="s">
        <v>4</v>
      </c>
      <c r="R1244" s="11">
        <f t="shared" si="1"/>
        <v>0</v>
      </c>
      <c r="S1244" s="11" t="s">
        <v>5</v>
      </c>
      <c r="T1244" s="11">
        <f t="shared" si="2"/>
        <v>0</v>
      </c>
      <c r="U1244" s="11" t="s">
        <v>6</v>
      </c>
      <c r="V1244" s="11" t="s">
        <v>6</v>
      </c>
    </row>
    <row r="1245" spans="1:22" ht="15.75" hidden="1" customHeight="1" x14ac:dyDescent="0.2">
      <c r="A1245" s="11" t="s">
        <v>472</v>
      </c>
      <c r="B1245" s="11" t="s">
        <v>58</v>
      </c>
      <c r="C1245" s="11" t="s">
        <v>47</v>
      </c>
      <c r="D1245" s="12">
        <v>45310</v>
      </c>
      <c r="E1245" s="12" t="str">
        <f t="shared" si="0"/>
        <v>2024</v>
      </c>
      <c r="F1245" s="11" t="s">
        <v>3</v>
      </c>
      <c r="G1245" s="11">
        <v>21.94</v>
      </c>
      <c r="H1245" s="11">
        <v>48.53</v>
      </c>
      <c r="I1245" s="11">
        <v>351</v>
      </c>
      <c r="J1245" s="11">
        <v>47.6</v>
      </c>
      <c r="K1245" s="11">
        <v>6.45</v>
      </c>
      <c r="L1245" s="11">
        <v>99.02</v>
      </c>
      <c r="M1245" s="11">
        <v>7.03</v>
      </c>
      <c r="N1245" s="11">
        <v>121.8</v>
      </c>
      <c r="O1245" s="11">
        <v>82.68</v>
      </c>
      <c r="P1245" s="11">
        <v>93.93</v>
      </c>
      <c r="Q1245" s="11" t="s">
        <v>4</v>
      </c>
      <c r="R1245" s="11">
        <f t="shared" si="1"/>
        <v>0</v>
      </c>
      <c r="S1245" s="11" t="s">
        <v>5</v>
      </c>
      <c r="T1245" s="11">
        <f t="shared" si="2"/>
        <v>0</v>
      </c>
      <c r="U1245" s="11" t="s">
        <v>6</v>
      </c>
      <c r="V1245" s="11" t="s">
        <v>6</v>
      </c>
    </row>
    <row r="1246" spans="1:22" ht="15.75" hidden="1" customHeight="1" x14ac:dyDescent="0.2">
      <c r="A1246" s="11" t="s">
        <v>785</v>
      </c>
      <c r="B1246" s="11" t="s">
        <v>20</v>
      </c>
      <c r="C1246" s="11" t="s">
        <v>47</v>
      </c>
      <c r="D1246" s="12">
        <v>45392</v>
      </c>
      <c r="E1246" s="12" t="str">
        <f t="shared" si="0"/>
        <v>2024</v>
      </c>
      <c r="F1246" s="11" t="s">
        <v>23</v>
      </c>
      <c r="G1246" s="11">
        <v>22.53</v>
      </c>
      <c r="H1246" s="11">
        <v>46.23</v>
      </c>
      <c r="I1246" s="11">
        <v>351</v>
      </c>
      <c r="J1246" s="11">
        <v>48.7</v>
      </c>
      <c r="K1246" s="11">
        <v>7.05</v>
      </c>
      <c r="L1246" s="11">
        <v>99.07</v>
      </c>
      <c r="M1246" s="11">
        <v>7.02</v>
      </c>
      <c r="N1246" s="11">
        <v>124.1</v>
      </c>
      <c r="O1246" s="11">
        <v>82.95</v>
      </c>
      <c r="P1246" s="11">
        <v>93.93</v>
      </c>
      <c r="Q1246" s="11" t="s">
        <v>177</v>
      </c>
      <c r="R1246" s="11">
        <f t="shared" si="1"/>
        <v>1</v>
      </c>
      <c r="S1246" s="11" t="s">
        <v>5</v>
      </c>
      <c r="T1246" s="11">
        <f t="shared" si="2"/>
        <v>0</v>
      </c>
      <c r="U1246" s="11" t="s">
        <v>6</v>
      </c>
      <c r="V1246" s="11" t="s">
        <v>6</v>
      </c>
    </row>
    <row r="1247" spans="1:22" ht="15.75" hidden="1" customHeight="1" x14ac:dyDescent="0.2">
      <c r="A1247" s="11" t="s">
        <v>1260</v>
      </c>
      <c r="B1247" s="11" t="s">
        <v>58</v>
      </c>
      <c r="C1247" s="11" t="s">
        <v>21</v>
      </c>
      <c r="D1247" s="12">
        <v>45434</v>
      </c>
      <c r="E1247" s="12" t="str">
        <f t="shared" si="0"/>
        <v>2024</v>
      </c>
      <c r="F1247" s="11" t="s">
        <v>23</v>
      </c>
      <c r="G1247" s="11">
        <v>21.77</v>
      </c>
      <c r="H1247" s="11">
        <v>50.99</v>
      </c>
      <c r="I1247" s="11">
        <v>290</v>
      </c>
      <c r="J1247" s="11">
        <v>49.4</v>
      </c>
      <c r="K1247" s="11">
        <v>7.29</v>
      </c>
      <c r="L1247" s="14"/>
      <c r="M1247" s="11">
        <v>6.92</v>
      </c>
      <c r="N1247" s="11">
        <v>138.1</v>
      </c>
      <c r="O1247" s="11">
        <v>84.9</v>
      </c>
      <c r="P1247" s="11">
        <v>93.93</v>
      </c>
      <c r="Q1247" s="11" t="s">
        <v>4</v>
      </c>
      <c r="R1247" s="11">
        <f t="shared" si="1"/>
        <v>0</v>
      </c>
      <c r="S1247" s="11" t="s">
        <v>5</v>
      </c>
      <c r="T1247" s="11">
        <f t="shared" si="2"/>
        <v>0</v>
      </c>
      <c r="U1247" s="11" t="s">
        <v>6</v>
      </c>
      <c r="V1247" s="11" t="s">
        <v>6</v>
      </c>
    </row>
    <row r="1248" spans="1:22" ht="15.75" hidden="1" customHeight="1" x14ac:dyDescent="0.2">
      <c r="A1248" s="11" t="s">
        <v>1467</v>
      </c>
      <c r="B1248" s="11" t="s">
        <v>58</v>
      </c>
      <c r="C1248" s="11" t="s">
        <v>47</v>
      </c>
      <c r="D1248" s="12">
        <v>45314</v>
      </c>
      <c r="E1248" s="12" t="str">
        <f t="shared" si="0"/>
        <v>2024</v>
      </c>
      <c r="F1248" s="11" t="s">
        <v>3</v>
      </c>
      <c r="G1248" s="11">
        <v>20.85</v>
      </c>
      <c r="H1248" s="11">
        <v>41.09</v>
      </c>
      <c r="I1248" s="11">
        <v>310</v>
      </c>
      <c r="J1248" s="11">
        <v>42.1</v>
      </c>
      <c r="K1248" s="11">
        <v>6.88</v>
      </c>
      <c r="L1248" s="11">
        <v>99.08</v>
      </c>
      <c r="M1248" s="11">
        <v>7.09</v>
      </c>
      <c r="N1248" s="11">
        <v>132.19999999999999</v>
      </c>
      <c r="O1248" s="11">
        <v>86.77</v>
      </c>
      <c r="P1248" s="11">
        <v>93.93</v>
      </c>
      <c r="Q1248" s="11" t="s">
        <v>4</v>
      </c>
      <c r="R1248" s="11">
        <f t="shared" si="1"/>
        <v>0</v>
      </c>
      <c r="S1248" s="11" t="s">
        <v>5</v>
      </c>
      <c r="T1248" s="11">
        <f t="shared" si="2"/>
        <v>0</v>
      </c>
      <c r="U1248" s="11" t="s">
        <v>6</v>
      </c>
      <c r="V1248" s="11" t="s">
        <v>6</v>
      </c>
    </row>
    <row r="1249" spans="1:22" ht="15.75" hidden="1" customHeight="1" x14ac:dyDescent="0.2">
      <c r="A1249" s="11" t="s">
        <v>622</v>
      </c>
      <c r="B1249" s="11" t="s">
        <v>34</v>
      </c>
      <c r="C1249" s="11" t="s">
        <v>47</v>
      </c>
      <c r="D1249" s="12">
        <v>45524</v>
      </c>
      <c r="E1249" s="12" t="str">
        <f t="shared" si="0"/>
        <v>2024</v>
      </c>
      <c r="F1249" s="11" t="s">
        <v>93</v>
      </c>
      <c r="G1249" s="11">
        <v>21.21</v>
      </c>
      <c r="H1249" s="11">
        <v>40.61</v>
      </c>
      <c r="I1249" s="11">
        <v>328</v>
      </c>
      <c r="J1249" s="11">
        <v>48.6</v>
      </c>
      <c r="K1249" s="11">
        <v>7.27</v>
      </c>
      <c r="L1249" s="11">
        <v>99</v>
      </c>
      <c r="M1249" s="11">
        <v>6.68</v>
      </c>
      <c r="N1249" s="11">
        <v>146</v>
      </c>
      <c r="O1249" s="11">
        <v>83.84</v>
      </c>
      <c r="P1249" s="11">
        <v>93.93</v>
      </c>
      <c r="Q1249" s="11" t="s">
        <v>4</v>
      </c>
      <c r="R1249" s="11">
        <f t="shared" si="1"/>
        <v>0</v>
      </c>
      <c r="S1249" s="11" t="s">
        <v>5</v>
      </c>
      <c r="T1249" s="11">
        <f t="shared" si="2"/>
        <v>0</v>
      </c>
      <c r="U1249" s="11" t="s">
        <v>6</v>
      </c>
      <c r="V1249" s="11" t="s">
        <v>6</v>
      </c>
    </row>
    <row r="1250" spans="1:22" ht="15.75" hidden="1" customHeight="1" x14ac:dyDescent="0.2">
      <c r="A1250" s="11" t="s">
        <v>623</v>
      </c>
      <c r="B1250" s="11" t="s">
        <v>34</v>
      </c>
      <c r="C1250" s="11" t="s">
        <v>47</v>
      </c>
      <c r="D1250" s="12">
        <v>45485</v>
      </c>
      <c r="E1250" s="12" t="str">
        <f t="shared" si="0"/>
        <v>2024</v>
      </c>
      <c r="F1250" s="11" t="s">
        <v>23</v>
      </c>
      <c r="G1250" s="11">
        <v>21.23</v>
      </c>
      <c r="H1250" s="11">
        <v>49.95</v>
      </c>
      <c r="I1250" s="11">
        <v>321</v>
      </c>
      <c r="J1250" s="11">
        <v>42.2</v>
      </c>
      <c r="K1250" s="11">
        <v>7.82</v>
      </c>
      <c r="L1250" s="11">
        <v>99</v>
      </c>
      <c r="M1250" s="11">
        <v>6.99</v>
      </c>
      <c r="N1250" s="11">
        <v>129.1</v>
      </c>
      <c r="O1250" s="11">
        <v>86.87</v>
      </c>
      <c r="P1250" s="11">
        <v>93.93</v>
      </c>
      <c r="Q1250" s="11" t="s">
        <v>4</v>
      </c>
      <c r="R1250" s="11">
        <f t="shared" si="1"/>
        <v>0</v>
      </c>
      <c r="S1250" s="11" t="s">
        <v>50</v>
      </c>
      <c r="T1250" s="11">
        <f t="shared" si="2"/>
        <v>1</v>
      </c>
      <c r="U1250" s="11" t="s">
        <v>244</v>
      </c>
      <c r="V1250" s="11" t="s">
        <v>89</v>
      </c>
    </row>
    <row r="1251" spans="1:22" ht="15.75" hidden="1" customHeight="1" x14ac:dyDescent="0.2">
      <c r="A1251" s="11" t="s">
        <v>2100</v>
      </c>
      <c r="B1251" s="11" t="s">
        <v>58</v>
      </c>
      <c r="C1251" s="11" t="s">
        <v>21</v>
      </c>
      <c r="D1251" s="12">
        <v>45316</v>
      </c>
      <c r="E1251" s="12" t="str">
        <f t="shared" si="0"/>
        <v>2024</v>
      </c>
      <c r="F1251" s="11" t="s">
        <v>93</v>
      </c>
      <c r="G1251" s="11">
        <v>22.21</v>
      </c>
      <c r="H1251" s="11">
        <v>39.56</v>
      </c>
      <c r="I1251" s="11">
        <v>294</v>
      </c>
      <c r="J1251" s="11">
        <v>34.200000000000003</v>
      </c>
      <c r="K1251" s="11">
        <v>7.23</v>
      </c>
      <c r="L1251" s="11">
        <v>99.45</v>
      </c>
      <c r="M1251" s="11">
        <v>6.58</v>
      </c>
      <c r="N1251" s="11">
        <v>121.9</v>
      </c>
      <c r="O1251" s="11">
        <v>89.39</v>
      </c>
      <c r="P1251" s="11">
        <v>93.93</v>
      </c>
      <c r="Q1251" s="11" t="s">
        <v>4</v>
      </c>
      <c r="R1251" s="11">
        <f t="shared" si="1"/>
        <v>0</v>
      </c>
      <c r="S1251" s="11" t="s">
        <v>5</v>
      </c>
      <c r="T1251" s="11">
        <f t="shared" si="2"/>
        <v>0</v>
      </c>
      <c r="U1251" s="11" t="s">
        <v>6</v>
      </c>
      <c r="V1251" s="11" t="s">
        <v>6</v>
      </c>
    </row>
    <row r="1252" spans="1:22" ht="15.75" hidden="1" customHeight="1" x14ac:dyDescent="0.2">
      <c r="A1252" s="11" t="s">
        <v>2649</v>
      </c>
      <c r="B1252" s="11" t="s">
        <v>58</v>
      </c>
      <c r="C1252" s="11" t="s">
        <v>35</v>
      </c>
      <c r="D1252" s="12">
        <v>45497</v>
      </c>
      <c r="E1252" s="12" t="str">
        <f t="shared" si="0"/>
        <v>2024</v>
      </c>
      <c r="F1252" s="11" t="s">
        <v>23</v>
      </c>
      <c r="G1252" s="11">
        <v>22.03</v>
      </c>
      <c r="H1252" s="11">
        <v>40.33</v>
      </c>
      <c r="I1252" s="11">
        <v>315</v>
      </c>
      <c r="J1252" s="11">
        <v>33.6</v>
      </c>
      <c r="K1252" s="11">
        <v>6.1</v>
      </c>
      <c r="L1252" s="11">
        <v>99.15</v>
      </c>
      <c r="M1252" s="11">
        <v>6.75</v>
      </c>
      <c r="N1252" s="11">
        <v>128.1</v>
      </c>
      <c r="O1252" s="11">
        <v>88.7</v>
      </c>
      <c r="P1252" s="11">
        <v>93.93</v>
      </c>
      <c r="Q1252" s="11" t="s">
        <v>4</v>
      </c>
      <c r="R1252" s="11">
        <f t="shared" si="1"/>
        <v>0</v>
      </c>
      <c r="S1252" s="11" t="s">
        <v>5</v>
      </c>
      <c r="T1252" s="11">
        <f t="shared" si="2"/>
        <v>0</v>
      </c>
      <c r="U1252" s="11" t="s">
        <v>6</v>
      </c>
      <c r="V1252" s="11" t="s">
        <v>6</v>
      </c>
    </row>
    <row r="1253" spans="1:22" ht="15.75" hidden="1" customHeight="1" x14ac:dyDescent="0.2">
      <c r="A1253" s="11" t="s">
        <v>625</v>
      </c>
      <c r="B1253" s="11" t="s">
        <v>34</v>
      </c>
      <c r="C1253" s="11" t="s">
        <v>21</v>
      </c>
      <c r="D1253" s="12">
        <v>45308</v>
      </c>
      <c r="E1253" s="12" t="str">
        <f t="shared" si="0"/>
        <v>2024</v>
      </c>
      <c r="F1253" s="11" t="s">
        <v>23</v>
      </c>
      <c r="G1253" s="11">
        <v>21.28</v>
      </c>
      <c r="H1253" s="11">
        <v>38.96</v>
      </c>
      <c r="I1253" s="11">
        <v>338</v>
      </c>
      <c r="J1253" s="11">
        <v>46.6</v>
      </c>
      <c r="K1253" s="11">
        <v>7.63</v>
      </c>
      <c r="L1253" s="11">
        <v>98.48</v>
      </c>
      <c r="M1253" s="11">
        <v>7.1</v>
      </c>
      <c r="N1253" s="11">
        <v>129.4</v>
      </c>
      <c r="O1253" s="11">
        <v>87.7</v>
      </c>
      <c r="P1253" s="11">
        <v>93.93</v>
      </c>
      <c r="Q1253" s="11" t="s">
        <v>4</v>
      </c>
      <c r="R1253" s="11">
        <f t="shared" si="1"/>
        <v>0</v>
      </c>
      <c r="S1253" s="11" t="s">
        <v>5</v>
      </c>
      <c r="T1253" s="11">
        <f t="shared" si="2"/>
        <v>0</v>
      </c>
      <c r="U1253" s="11" t="s">
        <v>6</v>
      </c>
      <c r="V1253" s="11" t="s">
        <v>6</v>
      </c>
    </row>
    <row r="1254" spans="1:22" ht="15.75" hidden="1" customHeight="1" x14ac:dyDescent="0.2">
      <c r="A1254" s="11" t="s">
        <v>2734</v>
      </c>
      <c r="B1254" s="11" t="s">
        <v>20</v>
      </c>
      <c r="C1254" s="11" t="s">
        <v>47</v>
      </c>
      <c r="D1254" s="12">
        <v>45668</v>
      </c>
      <c r="E1254" s="12" t="str">
        <f t="shared" si="0"/>
        <v>2025</v>
      </c>
      <c r="F1254" s="11" t="s">
        <v>23</v>
      </c>
      <c r="G1254" s="11">
        <v>21.27</v>
      </c>
      <c r="H1254" s="11">
        <v>37.08</v>
      </c>
      <c r="I1254" s="11">
        <v>304</v>
      </c>
      <c r="J1254" s="11">
        <v>43.9</v>
      </c>
      <c r="K1254" s="11">
        <v>7.82</v>
      </c>
      <c r="L1254" s="11">
        <v>99.03</v>
      </c>
      <c r="M1254" s="11">
        <v>6.91</v>
      </c>
      <c r="N1254" s="11">
        <v>137.4</v>
      </c>
      <c r="O1254" s="11">
        <v>87.46</v>
      </c>
      <c r="P1254" s="11">
        <v>93.93</v>
      </c>
      <c r="Q1254" s="11" t="s">
        <v>4</v>
      </c>
      <c r="R1254" s="11">
        <f t="shared" si="1"/>
        <v>0</v>
      </c>
      <c r="S1254" s="11" t="s">
        <v>5</v>
      </c>
      <c r="T1254" s="11">
        <f t="shared" si="2"/>
        <v>0</v>
      </c>
      <c r="U1254" s="11" t="s">
        <v>6</v>
      </c>
      <c r="V1254" s="11" t="s">
        <v>6</v>
      </c>
    </row>
    <row r="1255" spans="1:22" ht="15.75" customHeight="1" x14ac:dyDescent="0.2">
      <c r="A1255" s="11" t="s">
        <v>1667</v>
      </c>
      <c r="B1255" s="11" t="s">
        <v>1</v>
      </c>
      <c r="C1255" s="11" t="s">
        <v>35</v>
      </c>
      <c r="D1255" s="12">
        <v>45395</v>
      </c>
      <c r="E1255" s="12" t="str">
        <f t="shared" si="0"/>
        <v>2024</v>
      </c>
      <c r="F1255" s="11" t="s">
        <v>93</v>
      </c>
      <c r="G1255" s="11">
        <v>23.68</v>
      </c>
      <c r="H1255" s="11">
        <v>42.55</v>
      </c>
      <c r="I1255" s="11">
        <v>378</v>
      </c>
      <c r="J1255" s="11">
        <v>37.799999999999997</v>
      </c>
      <c r="K1255" s="11">
        <v>6.45</v>
      </c>
      <c r="L1255" s="11">
        <v>99.32</v>
      </c>
      <c r="M1255" s="11">
        <v>6.69</v>
      </c>
      <c r="N1255" s="11">
        <v>123.3</v>
      </c>
      <c r="O1255" s="11">
        <v>91.34</v>
      </c>
      <c r="P1255" s="11">
        <v>94.96</v>
      </c>
      <c r="Q1255" s="11" t="s">
        <v>4</v>
      </c>
      <c r="R1255" s="11">
        <f t="shared" si="1"/>
        <v>0</v>
      </c>
      <c r="S1255" s="11" t="s">
        <v>5</v>
      </c>
      <c r="T1255" s="11">
        <f t="shared" si="2"/>
        <v>0</v>
      </c>
      <c r="U1255" s="11" t="s">
        <v>6</v>
      </c>
      <c r="V1255" s="11" t="s">
        <v>6</v>
      </c>
    </row>
    <row r="1256" spans="1:22" ht="15.75" customHeight="1" x14ac:dyDescent="0.2">
      <c r="A1256" s="11" t="s">
        <v>3144</v>
      </c>
      <c r="B1256" s="11" t="s">
        <v>1</v>
      </c>
      <c r="C1256" s="11" t="s">
        <v>47</v>
      </c>
      <c r="D1256" s="12">
        <v>45343</v>
      </c>
      <c r="E1256" s="12" t="str">
        <f t="shared" si="0"/>
        <v>2024</v>
      </c>
      <c r="F1256" s="11" t="s">
        <v>23</v>
      </c>
      <c r="G1256" s="11">
        <v>22.4</v>
      </c>
      <c r="H1256" s="11">
        <v>47.67</v>
      </c>
      <c r="I1256" s="11">
        <v>309</v>
      </c>
      <c r="J1256" s="11">
        <v>35</v>
      </c>
      <c r="K1256" s="11">
        <v>7.91</v>
      </c>
      <c r="L1256" s="11">
        <v>99.45</v>
      </c>
      <c r="M1256" s="11">
        <v>6.82</v>
      </c>
      <c r="N1256" s="11">
        <v>133.1</v>
      </c>
      <c r="O1256" s="11">
        <v>86.34</v>
      </c>
      <c r="P1256" s="11">
        <v>94.96</v>
      </c>
      <c r="Q1256" s="11" t="s">
        <v>4</v>
      </c>
      <c r="R1256" s="11">
        <f t="shared" si="1"/>
        <v>0</v>
      </c>
      <c r="S1256" s="11" t="s">
        <v>5</v>
      </c>
      <c r="T1256" s="11">
        <f t="shared" si="2"/>
        <v>0</v>
      </c>
      <c r="U1256" s="11" t="s">
        <v>6</v>
      </c>
      <c r="V1256" s="11" t="s">
        <v>6</v>
      </c>
    </row>
    <row r="1257" spans="1:22" ht="15.75" hidden="1" customHeight="1" x14ac:dyDescent="0.2">
      <c r="A1257" s="11" t="s">
        <v>627</v>
      </c>
      <c r="B1257" s="11" t="s">
        <v>34</v>
      </c>
      <c r="C1257" s="11" t="s">
        <v>35</v>
      </c>
      <c r="D1257" s="12">
        <v>45586</v>
      </c>
      <c r="E1257" s="12" t="str">
        <f t="shared" si="0"/>
        <v>2024</v>
      </c>
      <c r="F1257" s="11" t="s">
        <v>23</v>
      </c>
      <c r="G1257" s="11">
        <v>21.15</v>
      </c>
      <c r="H1257" s="11">
        <v>40.24</v>
      </c>
      <c r="I1257" s="11">
        <v>295</v>
      </c>
      <c r="J1257" s="11">
        <v>38.299999999999997</v>
      </c>
      <c r="K1257" s="11">
        <v>6.38</v>
      </c>
      <c r="L1257" s="11">
        <v>98.88</v>
      </c>
      <c r="M1257" s="11">
        <v>7.01</v>
      </c>
      <c r="N1257" s="11">
        <v>129.1</v>
      </c>
      <c r="O1257" s="11">
        <v>88.78</v>
      </c>
      <c r="P1257" s="11">
        <v>93.92</v>
      </c>
      <c r="Q1257" s="11" t="s">
        <v>4</v>
      </c>
      <c r="R1257" s="11">
        <f t="shared" si="1"/>
        <v>0</v>
      </c>
      <c r="S1257" s="11" t="s">
        <v>5</v>
      </c>
      <c r="T1257" s="11">
        <f t="shared" si="2"/>
        <v>0</v>
      </c>
      <c r="U1257" s="11" t="s">
        <v>6</v>
      </c>
      <c r="V1257" s="11" t="s">
        <v>6</v>
      </c>
    </row>
    <row r="1258" spans="1:22" ht="15.75" hidden="1" customHeight="1" x14ac:dyDescent="0.2">
      <c r="A1258" s="11" t="s">
        <v>628</v>
      </c>
      <c r="B1258" s="11" t="s">
        <v>34</v>
      </c>
      <c r="C1258" s="11" t="s">
        <v>35</v>
      </c>
      <c r="D1258" s="12">
        <v>45696</v>
      </c>
      <c r="E1258" s="12" t="str">
        <f t="shared" si="0"/>
        <v>2025</v>
      </c>
      <c r="F1258" s="11" t="s">
        <v>93</v>
      </c>
      <c r="G1258" s="11">
        <v>21.26</v>
      </c>
      <c r="H1258" s="11">
        <v>36.28</v>
      </c>
      <c r="I1258" s="11">
        <v>329</v>
      </c>
      <c r="J1258" s="11">
        <v>48.9</v>
      </c>
      <c r="K1258" s="11">
        <v>6.62</v>
      </c>
      <c r="L1258" s="11">
        <v>98.98</v>
      </c>
      <c r="M1258" s="11">
        <v>6.8</v>
      </c>
      <c r="N1258" s="11">
        <v>116.5</v>
      </c>
      <c r="O1258" s="11">
        <v>85.47</v>
      </c>
      <c r="P1258" s="11">
        <v>93.92</v>
      </c>
      <c r="Q1258" s="11" t="s">
        <v>4</v>
      </c>
      <c r="R1258" s="11">
        <f t="shared" si="1"/>
        <v>0</v>
      </c>
      <c r="S1258" s="11" t="s">
        <v>5</v>
      </c>
      <c r="T1258" s="11">
        <f t="shared" si="2"/>
        <v>0</v>
      </c>
      <c r="U1258" s="11" t="s">
        <v>6</v>
      </c>
      <c r="V1258" s="11" t="s">
        <v>6</v>
      </c>
    </row>
    <row r="1259" spans="1:22" ht="15.75" hidden="1" customHeight="1" x14ac:dyDescent="0.2">
      <c r="A1259" s="11" t="s">
        <v>629</v>
      </c>
      <c r="B1259" s="11" t="s">
        <v>34</v>
      </c>
      <c r="C1259" s="11" t="s">
        <v>21</v>
      </c>
      <c r="D1259" s="12">
        <v>45875</v>
      </c>
      <c r="E1259" s="12" t="str">
        <f t="shared" si="0"/>
        <v>2025</v>
      </c>
      <c r="F1259" s="11" t="s">
        <v>3</v>
      </c>
      <c r="G1259" s="11">
        <v>21.82</v>
      </c>
      <c r="H1259" s="11">
        <v>45.99</v>
      </c>
      <c r="I1259" s="11">
        <v>323</v>
      </c>
      <c r="J1259" s="11">
        <v>43.3</v>
      </c>
      <c r="K1259" s="11">
        <v>7.64</v>
      </c>
      <c r="L1259" s="11">
        <v>99.35</v>
      </c>
      <c r="M1259" s="11">
        <v>6.98</v>
      </c>
      <c r="N1259" s="11">
        <v>117.2</v>
      </c>
      <c r="O1259" s="11">
        <v>83.6</v>
      </c>
      <c r="P1259" s="11">
        <v>93.92</v>
      </c>
      <c r="Q1259" s="11" t="s">
        <v>177</v>
      </c>
      <c r="R1259" s="11">
        <f t="shared" si="1"/>
        <v>1</v>
      </c>
      <c r="S1259" s="11" t="s">
        <v>50</v>
      </c>
      <c r="T1259" s="11">
        <f t="shared" si="2"/>
        <v>1</v>
      </c>
      <c r="U1259" s="11" t="s">
        <v>153</v>
      </c>
      <c r="V1259" s="11" t="s">
        <v>89</v>
      </c>
    </row>
    <row r="1260" spans="1:22" ht="15.75" hidden="1" customHeight="1" x14ac:dyDescent="0.2">
      <c r="A1260" s="11" t="s">
        <v>2771</v>
      </c>
      <c r="B1260" s="11" t="s">
        <v>58</v>
      </c>
      <c r="C1260" s="11" t="s">
        <v>35</v>
      </c>
      <c r="D1260" s="12">
        <v>45942</v>
      </c>
      <c r="E1260" s="12" t="str">
        <f t="shared" si="0"/>
        <v>2025</v>
      </c>
      <c r="F1260" s="11" t="s">
        <v>37</v>
      </c>
      <c r="G1260" s="11">
        <v>21.43</v>
      </c>
      <c r="H1260" s="11">
        <v>39.46</v>
      </c>
      <c r="I1260" s="11">
        <v>319</v>
      </c>
      <c r="J1260" s="11">
        <v>50.7</v>
      </c>
      <c r="K1260" s="11">
        <v>6.41</v>
      </c>
      <c r="L1260" s="11">
        <v>98.91</v>
      </c>
      <c r="M1260" s="11">
        <v>6.71</v>
      </c>
      <c r="N1260" s="11">
        <v>120.9</v>
      </c>
      <c r="O1260" s="11">
        <v>83.78</v>
      </c>
      <c r="P1260" s="11">
        <v>93.92</v>
      </c>
      <c r="Q1260" s="11" t="s">
        <v>4</v>
      </c>
      <c r="R1260" s="11">
        <f t="shared" si="1"/>
        <v>0</v>
      </c>
      <c r="S1260" s="11" t="s">
        <v>5</v>
      </c>
      <c r="T1260" s="11">
        <f t="shared" si="2"/>
        <v>0</v>
      </c>
      <c r="U1260" s="11" t="s">
        <v>6</v>
      </c>
      <c r="V1260" s="11" t="s">
        <v>6</v>
      </c>
    </row>
    <row r="1261" spans="1:22" ht="15.75" customHeight="1" x14ac:dyDescent="0.2">
      <c r="A1261" s="11" t="s">
        <v>2282</v>
      </c>
      <c r="B1261" s="11" t="s">
        <v>1</v>
      </c>
      <c r="C1261" s="11" t="s">
        <v>35</v>
      </c>
      <c r="D1261" s="12">
        <v>45963</v>
      </c>
      <c r="E1261" s="12" t="str">
        <f t="shared" si="0"/>
        <v>2025</v>
      </c>
      <c r="F1261" s="11" t="s">
        <v>3</v>
      </c>
      <c r="G1261" s="11">
        <v>23.27</v>
      </c>
      <c r="H1261" s="11">
        <v>47.37</v>
      </c>
      <c r="I1261" s="11">
        <v>345</v>
      </c>
      <c r="J1261" s="11">
        <v>33.1</v>
      </c>
      <c r="K1261" s="11">
        <v>6.71</v>
      </c>
      <c r="L1261" s="11">
        <v>99.31</v>
      </c>
      <c r="M1261" s="11">
        <v>6.72</v>
      </c>
      <c r="N1261" s="11">
        <v>86.2</v>
      </c>
      <c r="O1261" s="11">
        <v>88.93</v>
      </c>
      <c r="P1261" s="11">
        <v>94.97</v>
      </c>
      <c r="Q1261" s="11" t="s">
        <v>4</v>
      </c>
      <c r="R1261" s="11">
        <f t="shared" si="1"/>
        <v>0</v>
      </c>
      <c r="S1261" s="11" t="s">
        <v>5</v>
      </c>
      <c r="T1261" s="11">
        <f t="shared" si="2"/>
        <v>0</v>
      </c>
      <c r="U1261" s="11" t="s">
        <v>6</v>
      </c>
      <c r="V1261" s="11" t="s">
        <v>6</v>
      </c>
    </row>
    <row r="1262" spans="1:22" ht="15.75" hidden="1" customHeight="1" x14ac:dyDescent="0.2">
      <c r="A1262" s="11" t="s">
        <v>646</v>
      </c>
      <c r="B1262" s="11" t="s">
        <v>58</v>
      </c>
      <c r="C1262" s="11" t="s">
        <v>47</v>
      </c>
      <c r="D1262" s="12">
        <v>45795</v>
      </c>
      <c r="E1262" s="12" t="str">
        <f t="shared" si="0"/>
        <v>2025</v>
      </c>
      <c r="F1262" s="11" t="s">
        <v>37</v>
      </c>
      <c r="G1262" s="11">
        <v>22.08</v>
      </c>
      <c r="H1262" s="11">
        <v>35.799999999999997</v>
      </c>
      <c r="I1262" s="11">
        <v>333</v>
      </c>
      <c r="J1262" s="11">
        <v>38.799999999999997</v>
      </c>
      <c r="K1262" s="11">
        <v>7.5</v>
      </c>
      <c r="L1262" s="11">
        <v>99.03</v>
      </c>
      <c r="M1262" s="11">
        <v>6.7</v>
      </c>
      <c r="N1262" s="11">
        <v>113.1</v>
      </c>
      <c r="O1262" s="11">
        <v>88.62</v>
      </c>
      <c r="P1262" s="11">
        <v>93.91</v>
      </c>
      <c r="Q1262" s="11" t="s">
        <v>4</v>
      </c>
      <c r="R1262" s="11">
        <f t="shared" si="1"/>
        <v>0</v>
      </c>
      <c r="S1262" s="11" t="s">
        <v>5</v>
      </c>
      <c r="T1262" s="11">
        <f t="shared" si="2"/>
        <v>0</v>
      </c>
      <c r="U1262" s="11" t="s">
        <v>6</v>
      </c>
      <c r="V1262" s="11" t="s">
        <v>6</v>
      </c>
    </row>
    <row r="1263" spans="1:22" ht="15.75" hidden="1" customHeight="1" x14ac:dyDescent="0.2">
      <c r="A1263" s="11" t="s">
        <v>1297</v>
      </c>
      <c r="B1263" s="11" t="s">
        <v>58</v>
      </c>
      <c r="C1263" s="11" t="s">
        <v>47</v>
      </c>
      <c r="D1263" s="12">
        <v>45986</v>
      </c>
      <c r="E1263" s="12" t="str">
        <f t="shared" si="0"/>
        <v>2025</v>
      </c>
      <c r="F1263" s="11" t="s">
        <v>3</v>
      </c>
      <c r="G1263" s="11">
        <v>21.44</v>
      </c>
      <c r="H1263" s="11">
        <v>39.020000000000003</v>
      </c>
      <c r="I1263" s="11">
        <v>343</v>
      </c>
      <c r="J1263" s="11">
        <v>45.1</v>
      </c>
      <c r="K1263" s="11">
        <v>8.2899999999999991</v>
      </c>
      <c r="L1263" s="11">
        <v>99.11</v>
      </c>
      <c r="M1263" s="11">
        <v>6.65</v>
      </c>
      <c r="N1263" s="11">
        <v>115.3</v>
      </c>
      <c r="O1263" s="11">
        <v>88.7</v>
      </c>
      <c r="P1263" s="11">
        <v>93.91</v>
      </c>
      <c r="Q1263" s="11" t="s">
        <v>4</v>
      </c>
      <c r="R1263" s="11">
        <f t="shared" si="1"/>
        <v>0</v>
      </c>
      <c r="S1263" s="11" t="s">
        <v>5</v>
      </c>
      <c r="T1263" s="11">
        <f t="shared" si="2"/>
        <v>0</v>
      </c>
      <c r="U1263" s="11" t="s">
        <v>6</v>
      </c>
      <c r="V1263" s="11" t="s">
        <v>6</v>
      </c>
    </row>
    <row r="1264" spans="1:22" ht="15.75" customHeight="1" x14ac:dyDescent="0.2">
      <c r="A1264" s="11" t="s">
        <v>2490</v>
      </c>
      <c r="B1264" s="11" t="s">
        <v>1</v>
      </c>
      <c r="C1264" s="11" t="s">
        <v>21</v>
      </c>
      <c r="D1264" s="12">
        <v>45326</v>
      </c>
      <c r="E1264" s="12" t="str">
        <f t="shared" si="0"/>
        <v>2024</v>
      </c>
      <c r="F1264" s="11" t="s">
        <v>93</v>
      </c>
      <c r="G1264" s="11">
        <v>21.89</v>
      </c>
      <c r="H1264" s="11">
        <v>42.89</v>
      </c>
      <c r="I1264" s="11">
        <v>316</v>
      </c>
      <c r="J1264" s="11">
        <v>31.2</v>
      </c>
      <c r="K1264" s="11">
        <v>7.07</v>
      </c>
      <c r="L1264" s="11">
        <v>99.09</v>
      </c>
      <c r="M1264" s="11">
        <v>6.61</v>
      </c>
      <c r="N1264" s="11">
        <v>115.6</v>
      </c>
      <c r="O1264" s="11">
        <v>95.15</v>
      </c>
      <c r="P1264" s="11">
        <v>94.97</v>
      </c>
      <c r="Q1264" s="11" t="s">
        <v>4</v>
      </c>
      <c r="R1264" s="11">
        <f t="shared" si="1"/>
        <v>0</v>
      </c>
      <c r="S1264" s="11" t="s">
        <v>5</v>
      </c>
      <c r="T1264" s="11">
        <f t="shared" si="2"/>
        <v>0</v>
      </c>
      <c r="U1264" s="11" t="s">
        <v>6</v>
      </c>
      <c r="V1264" s="11" t="s">
        <v>6</v>
      </c>
    </row>
    <row r="1265" spans="1:22" ht="15.75" hidden="1" customHeight="1" x14ac:dyDescent="0.2">
      <c r="A1265" s="11" t="s">
        <v>631</v>
      </c>
      <c r="B1265" s="11" t="s">
        <v>34</v>
      </c>
      <c r="C1265" s="11" t="s">
        <v>47</v>
      </c>
      <c r="D1265" s="12">
        <v>45435</v>
      </c>
      <c r="E1265" s="12" t="str">
        <f t="shared" si="0"/>
        <v>2024</v>
      </c>
      <c r="F1265" s="11" t="s">
        <v>23</v>
      </c>
      <c r="G1265" s="11">
        <v>23.17</v>
      </c>
      <c r="H1265" s="11">
        <v>46.9</v>
      </c>
      <c r="I1265" s="11">
        <v>332</v>
      </c>
      <c r="J1265" s="11">
        <v>47.7</v>
      </c>
      <c r="K1265" s="11">
        <v>8.35</v>
      </c>
      <c r="L1265" s="11">
        <v>98.8</v>
      </c>
      <c r="M1265" s="11">
        <v>7.01</v>
      </c>
      <c r="N1265" s="11">
        <v>147</v>
      </c>
      <c r="O1265" s="11">
        <v>86.98</v>
      </c>
      <c r="P1265" s="11">
        <v>93.91</v>
      </c>
      <c r="Q1265" s="11" t="s">
        <v>4</v>
      </c>
      <c r="R1265" s="11">
        <f t="shared" si="1"/>
        <v>0</v>
      </c>
      <c r="S1265" s="11" t="s">
        <v>5</v>
      </c>
      <c r="T1265" s="11">
        <f t="shared" si="2"/>
        <v>0</v>
      </c>
      <c r="U1265" s="11" t="s">
        <v>6</v>
      </c>
      <c r="V1265" s="11" t="s">
        <v>6</v>
      </c>
    </row>
    <row r="1266" spans="1:22" ht="15.75" hidden="1" customHeight="1" x14ac:dyDescent="0.2">
      <c r="A1266" s="11" t="s">
        <v>2437</v>
      </c>
      <c r="B1266" s="11" t="s">
        <v>58</v>
      </c>
      <c r="C1266" s="11" t="s">
        <v>21</v>
      </c>
      <c r="D1266" s="12">
        <v>45704</v>
      </c>
      <c r="E1266" s="12" t="str">
        <f t="shared" si="0"/>
        <v>2025</v>
      </c>
      <c r="F1266" s="11" t="s">
        <v>37</v>
      </c>
      <c r="G1266" s="11">
        <v>22.24</v>
      </c>
      <c r="H1266" s="11">
        <v>41.1</v>
      </c>
      <c r="I1266" s="11">
        <v>292</v>
      </c>
      <c r="J1266" s="11">
        <v>37.299999999999997</v>
      </c>
      <c r="K1266" s="11">
        <v>7.52</v>
      </c>
      <c r="L1266" s="11">
        <v>99.12</v>
      </c>
      <c r="M1266" s="11">
        <v>6.77</v>
      </c>
      <c r="N1266" s="11">
        <v>117.4</v>
      </c>
      <c r="O1266" s="11">
        <v>86.47</v>
      </c>
      <c r="P1266" s="11">
        <v>93.91</v>
      </c>
      <c r="Q1266" s="11" t="s">
        <v>4</v>
      </c>
      <c r="R1266" s="11">
        <f t="shared" si="1"/>
        <v>0</v>
      </c>
      <c r="S1266" s="11" t="s">
        <v>5</v>
      </c>
      <c r="T1266" s="11">
        <f t="shared" si="2"/>
        <v>0</v>
      </c>
      <c r="U1266" s="11" t="s">
        <v>6</v>
      </c>
      <c r="V1266" s="11" t="s">
        <v>6</v>
      </c>
    </row>
    <row r="1267" spans="1:22" ht="15.75" hidden="1" customHeight="1" x14ac:dyDescent="0.2">
      <c r="A1267" s="11" t="s">
        <v>2787</v>
      </c>
      <c r="B1267" s="11" t="s">
        <v>58</v>
      </c>
      <c r="C1267" s="11" t="s">
        <v>47</v>
      </c>
      <c r="D1267" s="12">
        <v>45799</v>
      </c>
      <c r="E1267" s="12" t="str">
        <f t="shared" si="0"/>
        <v>2025</v>
      </c>
      <c r="F1267" s="11" t="s">
        <v>23</v>
      </c>
      <c r="G1267" s="11">
        <v>21.65</v>
      </c>
      <c r="H1267" s="11">
        <v>37.119999999999997</v>
      </c>
      <c r="I1267" s="11">
        <v>360</v>
      </c>
      <c r="J1267" s="11">
        <v>53.3</v>
      </c>
      <c r="K1267" s="11">
        <v>6.98</v>
      </c>
      <c r="L1267" s="11">
        <v>98.95</v>
      </c>
      <c r="M1267" s="11">
        <v>6.81</v>
      </c>
      <c r="N1267" s="11">
        <v>151.5</v>
      </c>
      <c r="O1267" s="11">
        <v>84.63</v>
      </c>
      <c r="P1267" s="11">
        <v>93.91</v>
      </c>
      <c r="Q1267" s="11" t="s">
        <v>4</v>
      </c>
      <c r="R1267" s="11">
        <f t="shared" si="1"/>
        <v>0</v>
      </c>
      <c r="S1267" s="11" t="s">
        <v>5</v>
      </c>
      <c r="T1267" s="11">
        <f t="shared" si="2"/>
        <v>0</v>
      </c>
      <c r="U1267" s="11" t="s">
        <v>6</v>
      </c>
      <c r="V1267" s="11" t="s">
        <v>6</v>
      </c>
    </row>
    <row r="1268" spans="1:22" ht="15.75" hidden="1" customHeight="1" x14ac:dyDescent="0.2">
      <c r="A1268" s="11" t="s">
        <v>2909</v>
      </c>
      <c r="B1268" s="11" t="s">
        <v>20</v>
      </c>
      <c r="C1268" s="13" t="s">
        <v>35</v>
      </c>
      <c r="D1268" s="12">
        <v>45423</v>
      </c>
      <c r="E1268" s="12" t="str">
        <f t="shared" si="0"/>
        <v>2024</v>
      </c>
      <c r="F1268" s="11" t="s">
        <v>93</v>
      </c>
      <c r="G1268" s="11">
        <v>21.48</v>
      </c>
      <c r="H1268" s="11">
        <v>37.56</v>
      </c>
      <c r="I1268" s="11">
        <v>262</v>
      </c>
      <c r="J1268" s="11">
        <v>41</v>
      </c>
      <c r="K1268" s="11">
        <v>7.95</v>
      </c>
      <c r="L1268" s="11">
        <v>99.28</v>
      </c>
      <c r="M1268" s="11">
        <v>6.85</v>
      </c>
      <c r="N1268" s="11">
        <v>124</v>
      </c>
      <c r="O1268" s="11">
        <v>83.04</v>
      </c>
      <c r="P1268" s="11">
        <v>93.91</v>
      </c>
      <c r="Q1268" s="11" t="s">
        <v>4</v>
      </c>
      <c r="R1268" s="11">
        <f t="shared" si="1"/>
        <v>0</v>
      </c>
      <c r="S1268" s="11" t="s">
        <v>5</v>
      </c>
      <c r="T1268" s="11">
        <f t="shared" si="2"/>
        <v>0</v>
      </c>
      <c r="U1268" s="11" t="s">
        <v>6</v>
      </c>
      <c r="V1268" s="11" t="s">
        <v>6</v>
      </c>
    </row>
    <row r="1269" spans="1:22" ht="15.75" hidden="1" customHeight="1" x14ac:dyDescent="0.2">
      <c r="A1269" s="11" t="s">
        <v>2996</v>
      </c>
      <c r="B1269" s="11" t="s">
        <v>20</v>
      </c>
      <c r="C1269" s="13" t="s">
        <v>35</v>
      </c>
      <c r="D1269" s="12">
        <v>45432</v>
      </c>
      <c r="E1269" s="12" t="str">
        <f t="shared" si="0"/>
        <v>2024</v>
      </c>
      <c r="F1269" s="11" t="s">
        <v>3</v>
      </c>
      <c r="G1269" s="11">
        <v>21.63</v>
      </c>
      <c r="H1269" s="11">
        <v>41.59</v>
      </c>
      <c r="I1269" s="11">
        <v>280</v>
      </c>
      <c r="J1269" s="11">
        <v>48.8</v>
      </c>
      <c r="K1269" s="11">
        <v>7.12</v>
      </c>
      <c r="L1269" s="11">
        <v>98.55</v>
      </c>
      <c r="M1269" s="11">
        <v>7.07</v>
      </c>
      <c r="N1269" s="11">
        <v>146.1</v>
      </c>
      <c r="O1269" s="11">
        <v>87.63</v>
      </c>
      <c r="P1269" s="11">
        <v>93.91</v>
      </c>
      <c r="Q1269" s="11" t="s">
        <v>177</v>
      </c>
      <c r="R1269" s="11">
        <f t="shared" si="1"/>
        <v>1</v>
      </c>
      <c r="S1269" s="11" t="s">
        <v>5</v>
      </c>
      <c r="T1269" s="11">
        <f t="shared" si="2"/>
        <v>0</v>
      </c>
      <c r="U1269" s="11" t="s">
        <v>6</v>
      </c>
      <c r="V1269" s="11" t="s">
        <v>6</v>
      </c>
    </row>
    <row r="1270" spans="1:22" ht="15.75" hidden="1" customHeight="1" x14ac:dyDescent="0.2">
      <c r="A1270" s="11" t="s">
        <v>881</v>
      </c>
      <c r="B1270" s="11" t="s">
        <v>58</v>
      </c>
      <c r="C1270" s="11" t="s">
        <v>21</v>
      </c>
      <c r="D1270" s="12">
        <v>45293</v>
      </c>
      <c r="E1270" s="12" t="str">
        <f t="shared" si="0"/>
        <v>2024</v>
      </c>
      <c r="F1270" s="11" t="s">
        <v>37</v>
      </c>
      <c r="G1270" s="11">
        <v>22.96</v>
      </c>
      <c r="H1270" s="11">
        <v>36.26</v>
      </c>
      <c r="I1270" s="11">
        <v>322</v>
      </c>
      <c r="J1270" s="11">
        <v>45.3</v>
      </c>
      <c r="K1270" s="11">
        <v>7.31</v>
      </c>
      <c r="L1270" s="11">
        <v>98.85</v>
      </c>
      <c r="M1270" s="11">
        <v>6.94</v>
      </c>
      <c r="N1270" s="11">
        <v>109.4</v>
      </c>
      <c r="O1270" s="11">
        <v>82.95</v>
      </c>
      <c r="P1270" s="11">
        <v>93.9</v>
      </c>
      <c r="Q1270" s="11" t="s">
        <v>4</v>
      </c>
      <c r="R1270" s="11">
        <f t="shared" si="1"/>
        <v>0</v>
      </c>
      <c r="S1270" s="11" t="s">
        <v>5</v>
      </c>
      <c r="T1270" s="11">
        <f t="shared" si="2"/>
        <v>0</v>
      </c>
      <c r="U1270" s="11" t="s">
        <v>6</v>
      </c>
      <c r="V1270" s="11" t="s">
        <v>6</v>
      </c>
    </row>
    <row r="1271" spans="1:22" ht="15.75" customHeight="1" x14ac:dyDescent="0.2">
      <c r="A1271" s="11" t="s">
        <v>2950</v>
      </c>
      <c r="B1271" s="11" t="s">
        <v>1</v>
      </c>
      <c r="C1271" s="13" t="s">
        <v>35</v>
      </c>
      <c r="D1271" s="12">
        <v>45544</v>
      </c>
      <c r="E1271" s="12" t="str">
        <f t="shared" si="0"/>
        <v>2024</v>
      </c>
      <c r="F1271" s="11" t="s">
        <v>37</v>
      </c>
      <c r="G1271" s="11">
        <v>21.64</v>
      </c>
      <c r="H1271" s="11">
        <v>37.97</v>
      </c>
      <c r="I1271" s="11">
        <v>344</v>
      </c>
      <c r="J1271" s="11">
        <v>34.1</v>
      </c>
      <c r="K1271" s="11">
        <v>6.98</v>
      </c>
      <c r="L1271" s="11">
        <v>99.68</v>
      </c>
      <c r="M1271" s="11">
        <v>6.75</v>
      </c>
      <c r="N1271" s="11">
        <v>122</v>
      </c>
      <c r="O1271" s="11">
        <v>92.55</v>
      </c>
      <c r="P1271" s="11">
        <v>94.98</v>
      </c>
      <c r="Q1271" s="11" t="s">
        <v>4</v>
      </c>
      <c r="R1271" s="11">
        <f t="shared" si="1"/>
        <v>0</v>
      </c>
      <c r="S1271" s="11" t="s">
        <v>5</v>
      </c>
      <c r="T1271" s="11">
        <f t="shared" si="2"/>
        <v>0</v>
      </c>
      <c r="U1271" s="11" t="s">
        <v>6</v>
      </c>
      <c r="V1271" s="11" t="s">
        <v>6</v>
      </c>
    </row>
    <row r="1272" spans="1:22" ht="15.75" hidden="1" customHeight="1" x14ac:dyDescent="0.2">
      <c r="A1272" s="11" t="s">
        <v>2166</v>
      </c>
      <c r="B1272" s="11" t="s">
        <v>58</v>
      </c>
      <c r="C1272" s="13" t="s">
        <v>35</v>
      </c>
      <c r="D1272" s="12">
        <v>45945</v>
      </c>
      <c r="E1272" s="12" t="str">
        <f t="shared" si="0"/>
        <v>2025</v>
      </c>
      <c r="F1272" s="11" t="s">
        <v>37</v>
      </c>
      <c r="G1272" s="11">
        <v>21.44</v>
      </c>
      <c r="H1272" s="11">
        <v>44.65</v>
      </c>
      <c r="I1272" s="11">
        <v>331</v>
      </c>
      <c r="J1272" s="11">
        <v>43.4</v>
      </c>
      <c r="K1272" s="11">
        <v>6.56</v>
      </c>
      <c r="L1272" s="11">
        <v>99.37</v>
      </c>
      <c r="M1272" s="11">
        <v>6.88</v>
      </c>
      <c r="N1272" s="11">
        <v>135.5</v>
      </c>
      <c r="O1272" s="11">
        <v>83.41</v>
      </c>
      <c r="P1272" s="11">
        <v>93.9</v>
      </c>
      <c r="Q1272" s="11" t="s">
        <v>4</v>
      </c>
      <c r="R1272" s="11">
        <f t="shared" si="1"/>
        <v>0</v>
      </c>
      <c r="S1272" s="11" t="s">
        <v>5</v>
      </c>
      <c r="T1272" s="11">
        <f t="shared" si="2"/>
        <v>0</v>
      </c>
      <c r="U1272" s="11" t="s">
        <v>6</v>
      </c>
      <c r="V1272" s="11" t="s">
        <v>6</v>
      </c>
    </row>
    <row r="1273" spans="1:22" ht="15.75" hidden="1" customHeight="1" x14ac:dyDescent="0.2">
      <c r="A1273" s="11" t="s">
        <v>2295</v>
      </c>
      <c r="B1273" s="11" t="s">
        <v>58</v>
      </c>
      <c r="C1273" s="11" t="s">
        <v>47</v>
      </c>
      <c r="D1273" s="12">
        <v>45448</v>
      </c>
      <c r="E1273" s="12" t="str">
        <f t="shared" si="0"/>
        <v>2024</v>
      </c>
      <c r="F1273" s="11" t="s">
        <v>3</v>
      </c>
      <c r="G1273" s="11">
        <v>23.29</v>
      </c>
      <c r="H1273" s="11">
        <v>44.07</v>
      </c>
      <c r="I1273" s="11">
        <v>323</v>
      </c>
      <c r="J1273" s="11">
        <v>40.4</v>
      </c>
      <c r="K1273" s="11">
        <v>7.14</v>
      </c>
      <c r="L1273" s="11">
        <v>98.83</v>
      </c>
      <c r="M1273" s="11">
        <v>6.93</v>
      </c>
      <c r="N1273" s="11">
        <v>127.2</v>
      </c>
      <c r="O1273" s="11">
        <v>86.48</v>
      </c>
      <c r="P1273" s="11">
        <v>93.9</v>
      </c>
      <c r="Q1273" s="11" t="s">
        <v>4</v>
      </c>
      <c r="R1273" s="11">
        <f t="shared" si="1"/>
        <v>0</v>
      </c>
      <c r="S1273" s="11" t="s">
        <v>5</v>
      </c>
      <c r="T1273" s="11">
        <f t="shared" si="2"/>
        <v>0</v>
      </c>
      <c r="U1273" s="11" t="s">
        <v>6</v>
      </c>
      <c r="V1273" s="11" t="s">
        <v>6</v>
      </c>
    </row>
    <row r="1274" spans="1:22" ht="15.75" hidden="1" customHeight="1" x14ac:dyDescent="0.2">
      <c r="A1274" s="11" t="s">
        <v>2472</v>
      </c>
      <c r="B1274" s="11" t="s">
        <v>58</v>
      </c>
      <c r="C1274" s="11" t="s">
        <v>35</v>
      </c>
      <c r="D1274" s="12">
        <v>46004</v>
      </c>
      <c r="E1274" s="12" t="str">
        <f t="shared" si="0"/>
        <v>2025</v>
      </c>
      <c r="F1274" s="11" t="s">
        <v>3</v>
      </c>
      <c r="G1274" s="11">
        <v>22.09</v>
      </c>
      <c r="H1274" s="11">
        <v>41.72</v>
      </c>
      <c r="I1274" s="11">
        <v>321</v>
      </c>
      <c r="J1274" s="11">
        <v>36.4</v>
      </c>
      <c r="K1274" s="11">
        <v>7.18</v>
      </c>
      <c r="L1274" s="11">
        <v>98.86</v>
      </c>
      <c r="M1274" s="11">
        <v>6.72</v>
      </c>
      <c r="N1274" s="11">
        <v>133.30000000000001</v>
      </c>
      <c r="O1274" s="11">
        <v>83.85</v>
      </c>
      <c r="P1274" s="11">
        <v>93.9</v>
      </c>
      <c r="Q1274" s="11" t="s">
        <v>4</v>
      </c>
      <c r="R1274" s="11">
        <f t="shared" si="1"/>
        <v>0</v>
      </c>
      <c r="S1274" s="11" t="s">
        <v>5</v>
      </c>
      <c r="T1274" s="11">
        <f t="shared" si="2"/>
        <v>0</v>
      </c>
      <c r="U1274" s="11" t="s">
        <v>6</v>
      </c>
      <c r="V1274" s="11" t="s">
        <v>6</v>
      </c>
    </row>
    <row r="1275" spans="1:22" ht="15.75" customHeight="1" x14ac:dyDescent="0.2">
      <c r="A1275" s="11" t="s">
        <v>1814</v>
      </c>
      <c r="B1275" s="11" t="s">
        <v>1</v>
      </c>
      <c r="C1275" s="11" t="s">
        <v>35</v>
      </c>
      <c r="D1275" s="12">
        <v>45437</v>
      </c>
      <c r="E1275" s="12" t="str">
        <f t="shared" si="0"/>
        <v>2024</v>
      </c>
      <c r="F1275" s="11" t="s">
        <v>37</v>
      </c>
      <c r="G1275" s="11">
        <v>22.67</v>
      </c>
      <c r="H1275" s="11">
        <v>50.37</v>
      </c>
      <c r="I1275" s="11">
        <v>358</v>
      </c>
      <c r="J1275" s="11">
        <v>38.299999999999997</v>
      </c>
      <c r="K1275" s="11">
        <v>6.95</v>
      </c>
      <c r="L1275" s="11">
        <v>99.28</v>
      </c>
      <c r="M1275" s="11">
        <v>6.86</v>
      </c>
      <c r="N1275" s="11">
        <v>131.80000000000001</v>
      </c>
      <c r="O1275" s="11">
        <v>91.97</v>
      </c>
      <c r="P1275" s="11">
        <v>95</v>
      </c>
      <c r="Q1275" s="11" t="s">
        <v>4</v>
      </c>
      <c r="R1275" s="11">
        <f t="shared" si="1"/>
        <v>0</v>
      </c>
      <c r="S1275" s="11" t="s">
        <v>5</v>
      </c>
      <c r="T1275" s="11">
        <f t="shared" si="2"/>
        <v>0</v>
      </c>
      <c r="U1275" s="11" t="s">
        <v>6</v>
      </c>
      <c r="V1275" s="11" t="s">
        <v>6</v>
      </c>
    </row>
    <row r="1276" spans="1:22" ht="15.75" hidden="1" customHeight="1" x14ac:dyDescent="0.2">
      <c r="A1276" s="11" t="s">
        <v>632</v>
      </c>
      <c r="B1276" s="11" t="s">
        <v>34</v>
      </c>
      <c r="C1276" s="13" t="s">
        <v>35</v>
      </c>
      <c r="D1276" s="12">
        <v>45365</v>
      </c>
      <c r="E1276" s="12" t="str">
        <f t="shared" si="0"/>
        <v>2024</v>
      </c>
      <c r="F1276" s="11" t="s">
        <v>23</v>
      </c>
      <c r="G1276" s="11">
        <v>21.55</v>
      </c>
      <c r="H1276" s="11">
        <v>40.43</v>
      </c>
      <c r="I1276" s="11">
        <v>324</v>
      </c>
      <c r="J1276" s="11">
        <v>51.2</v>
      </c>
      <c r="K1276" s="11">
        <v>8.0500000000000007</v>
      </c>
      <c r="L1276" s="11">
        <v>98.83</v>
      </c>
      <c r="M1276" s="11">
        <v>7</v>
      </c>
      <c r="N1276" s="11">
        <v>128.19999999999999</v>
      </c>
      <c r="O1276" s="11">
        <v>84.09</v>
      </c>
      <c r="P1276" s="11">
        <v>93.9</v>
      </c>
      <c r="Q1276" s="11" t="s">
        <v>4</v>
      </c>
      <c r="R1276" s="11">
        <f t="shared" si="1"/>
        <v>0</v>
      </c>
      <c r="S1276" s="11" t="s">
        <v>5</v>
      </c>
      <c r="T1276" s="11">
        <f t="shared" si="2"/>
        <v>0</v>
      </c>
      <c r="U1276" s="11" t="s">
        <v>6</v>
      </c>
      <c r="V1276" s="11" t="s">
        <v>6</v>
      </c>
    </row>
    <row r="1277" spans="1:22" ht="15.75" hidden="1" customHeight="1" x14ac:dyDescent="0.2">
      <c r="A1277" s="11" t="s">
        <v>2981</v>
      </c>
      <c r="B1277" s="11" t="s">
        <v>20</v>
      </c>
      <c r="C1277" s="11" t="s">
        <v>47</v>
      </c>
      <c r="D1277" s="12">
        <v>45826</v>
      </c>
      <c r="E1277" s="12" t="str">
        <f t="shared" si="0"/>
        <v>2025</v>
      </c>
      <c r="F1277" s="11" t="s">
        <v>23</v>
      </c>
      <c r="G1277" s="11">
        <v>20.66</v>
      </c>
      <c r="H1277" s="11">
        <v>40.229999999999997</v>
      </c>
      <c r="I1277" s="11">
        <v>301</v>
      </c>
      <c r="J1277" s="11">
        <v>41.9</v>
      </c>
      <c r="K1277" s="11">
        <v>8.3800000000000008</v>
      </c>
      <c r="L1277" s="11">
        <v>99.24</v>
      </c>
      <c r="M1277" s="11">
        <v>6.83</v>
      </c>
      <c r="N1277" s="11">
        <v>148.1</v>
      </c>
      <c r="O1277" s="11">
        <v>86.98</v>
      </c>
      <c r="P1277" s="11">
        <v>93.9</v>
      </c>
      <c r="Q1277" s="11" t="s">
        <v>4</v>
      </c>
      <c r="R1277" s="11">
        <f t="shared" si="1"/>
        <v>0</v>
      </c>
      <c r="S1277" s="11" t="s">
        <v>5</v>
      </c>
      <c r="T1277" s="11">
        <f t="shared" si="2"/>
        <v>0</v>
      </c>
      <c r="U1277" s="11" t="s">
        <v>6</v>
      </c>
      <c r="V1277" s="11" t="s">
        <v>6</v>
      </c>
    </row>
    <row r="1278" spans="1:22" ht="15.75" hidden="1" customHeight="1" x14ac:dyDescent="0.2">
      <c r="A1278" s="11" t="s">
        <v>277</v>
      </c>
      <c r="B1278" s="11" t="s">
        <v>20</v>
      </c>
      <c r="C1278" s="11" t="s">
        <v>35</v>
      </c>
      <c r="D1278" s="12">
        <v>45932</v>
      </c>
      <c r="E1278" s="12" t="str">
        <f t="shared" si="0"/>
        <v>2025</v>
      </c>
      <c r="F1278" s="11" t="s">
        <v>23</v>
      </c>
      <c r="G1278" s="11">
        <v>23.08</v>
      </c>
      <c r="H1278" s="11">
        <v>45.45</v>
      </c>
      <c r="I1278" s="11">
        <v>317</v>
      </c>
      <c r="J1278" s="11">
        <v>43.6</v>
      </c>
      <c r="K1278" s="11">
        <v>7.78</v>
      </c>
      <c r="L1278" s="11">
        <v>98.96</v>
      </c>
      <c r="M1278" s="11">
        <v>7.01</v>
      </c>
      <c r="N1278" s="11">
        <v>132.80000000000001</v>
      </c>
      <c r="O1278" s="11">
        <v>88.99</v>
      </c>
      <c r="P1278" s="11">
        <v>93.89</v>
      </c>
      <c r="Q1278" s="11" t="s">
        <v>4</v>
      </c>
      <c r="R1278" s="11">
        <f t="shared" si="1"/>
        <v>0</v>
      </c>
      <c r="S1278" s="11" t="s">
        <v>5</v>
      </c>
      <c r="T1278" s="11">
        <f t="shared" si="2"/>
        <v>0</v>
      </c>
      <c r="U1278" s="11" t="s">
        <v>6</v>
      </c>
      <c r="V1278" s="11" t="s">
        <v>6</v>
      </c>
    </row>
    <row r="1279" spans="1:22" ht="15.75" hidden="1" customHeight="1" x14ac:dyDescent="0.2">
      <c r="A1279" s="11" t="s">
        <v>1035</v>
      </c>
      <c r="B1279" s="11" t="s">
        <v>58</v>
      </c>
      <c r="C1279" s="11" t="s">
        <v>21</v>
      </c>
      <c r="D1279" s="12">
        <v>45640</v>
      </c>
      <c r="E1279" s="12" t="str">
        <f t="shared" si="0"/>
        <v>2024</v>
      </c>
      <c r="F1279" s="11" t="s">
        <v>93</v>
      </c>
      <c r="G1279" s="11">
        <v>21.66</v>
      </c>
      <c r="H1279" s="11">
        <v>46.79</v>
      </c>
      <c r="I1279" s="11">
        <v>312</v>
      </c>
      <c r="J1279" s="11">
        <v>36.4</v>
      </c>
      <c r="K1279" s="11">
        <v>6.34</v>
      </c>
      <c r="L1279" s="11">
        <v>99.24</v>
      </c>
      <c r="M1279" s="11">
        <v>6.97</v>
      </c>
      <c r="N1279" s="11">
        <v>116.8</v>
      </c>
      <c r="O1279" s="11">
        <v>90.96</v>
      </c>
      <c r="P1279" s="11">
        <v>93.89</v>
      </c>
      <c r="Q1279" s="11" t="s">
        <v>4</v>
      </c>
      <c r="R1279" s="11">
        <f t="shared" si="1"/>
        <v>0</v>
      </c>
      <c r="S1279" s="11" t="s">
        <v>5</v>
      </c>
      <c r="T1279" s="11">
        <f t="shared" si="2"/>
        <v>0</v>
      </c>
      <c r="U1279" s="11" t="s">
        <v>6</v>
      </c>
      <c r="V1279" s="11" t="s">
        <v>6</v>
      </c>
    </row>
    <row r="1280" spans="1:22" ht="15.75" customHeight="1" x14ac:dyDescent="0.2">
      <c r="A1280" s="11" t="s">
        <v>2334</v>
      </c>
      <c r="B1280" s="11" t="s">
        <v>1</v>
      </c>
      <c r="C1280" s="11" t="s">
        <v>21</v>
      </c>
      <c r="D1280" s="12">
        <v>45946</v>
      </c>
      <c r="E1280" s="12" t="str">
        <f t="shared" si="0"/>
        <v>2025</v>
      </c>
      <c r="F1280" s="11" t="s">
        <v>37</v>
      </c>
      <c r="G1280" s="11">
        <v>23.32</v>
      </c>
      <c r="H1280" s="11">
        <v>41.39</v>
      </c>
      <c r="I1280" s="11">
        <v>374</v>
      </c>
      <c r="J1280" s="11">
        <v>35.9</v>
      </c>
      <c r="K1280" s="11">
        <v>6.5</v>
      </c>
      <c r="L1280" s="11">
        <v>99.64</v>
      </c>
      <c r="M1280" s="11">
        <v>6.74</v>
      </c>
      <c r="N1280" s="11">
        <v>130</v>
      </c>
      <c r="O1280" s="11">
        <v>89.98</v>
      </c>
      <c r="P1280" s="11">
        <v>95</v>
      </c>
      <c r="Q1280" s="11" t="s">
        <v>4</v>
      </c>
      <c r="R1280" s="11">
        <f t="shared" si="1"/>
        <v>0</v>
      </c>
      <c r="S1280" s="11" t="s">
        <v>5</v>
      </c>
      <c r="T1280" s="11">
        <f t="shared" si="2"/>
        <v>0</v>
      </c>
      <c r="U1280" s="11" t="s">
        <v>6</v>
      </c>
      <c r="V1280" s="11" t="s">
        <v>6</v>
      </c>
    </row>
    <row r="1281" spans="1:22" ht="15.75" hidden="1" customHeight="1" x14ac:dyDescent="0.2">
      <c r="A1281" s="11" t="s">
        <v>1864</v>
      </c>
      <c r="B1281" s="11" t="s">
        <v>58</v>
      </c>
      <c r="C1281" s="11" t="s">
        <v>21</v>
      </c>
      <c r="D1281" s="12">
        <v>45648</v>
      </c>
      <c r="E1281" s="12" t="str">
        <f t="shared" si="0"/>
        <v>2024</v>
      </c>
      <c r="F1281" s="11" t="s">
        <v>93</v>
      </c>
      <c r="G1281" s="11">
        <v>21.81</v>
      </c>
      <c r="H1281" s="11">
        <v>44.45</v>
      </c>
      <c r="I1281" s="11">
        <v>346</v>
      </c>
      <c r="J1281" s="11">
        <v>46.6</v>
      </c>
      <c r="K1281" s="11">
        <v>7.2</v>
      </c>
      <c r="L1281" s="11">
        <v>98.67</v>
      </c>
      <c r="M1281" s="11">
        <v>6.71</v>
      </c>
      <c r="N1281" s="11">
        <v>127.2</v>
      </c>
      <c r="O1281" s="11">
        <v>89.56</v>
      </c>
      <c r="P1281" s="11">
        <v>93.89</v>
      </c>
      <c r="Q1281" s="11" t="s">
        <v>4</v>
      </c>
      <c r="R1281" s="11">
        <f t="shared" si="1"/>
        <v>0</v>
      </c>
      <c r="S1281" s="11" t="s">
        <v>5</v>
      </c>
      <c r="T1281" s="11">
        <f t="shared" si="2"/>
        <v>0</v>
      </c>
      <c r="U1281" s="11" t="s">
        <v>6</v>
      </c>
      <c r="V1281" s="11" t="s">
        <v>6</v>
      </c>
    </row>
    <row r="1282" spans="1:22" ht="15.75" hidden="1" customHeight="1" x14ac:dyDescent="0.2">
      <c r="A1282" s="11" t="s">
        <v>2311</v>
      </c>
      <c r="B1282" s="11" t="s">
        <v>20</v>
      </c>
      <c r="C1282" s="11" t="s">
        <v>35</v>
      </c>
      <c r="D1282" s="12">
        <v>45584</v>
      </c>
      <c r="E1282" s="12" t="str">
        <f t="shared" si="0"/>
        <v>2024</v>
      </c>
      <c r="F1282" s="11" t="s">
        <v>93</v>
      </c>
      <c r="G1282" s="11">
        <v>21.72</v>
      </c>
      <c r="H1282" s="11">
        <v>40.65</v>
      </c>
      <c r="I1282" s="11">
        <v>310</v>
      </c>
      <c r="J1282" s="11">
        <v>45.2</v>
      </c>
      <c r="K1282" s="11">
        <v>6.94</v>
      </c>
      <c r="L1282" s="11">
        <v>98.68</v>
      </c>
      <c r="M1282" s="11">
        <v>7.12</v>
      </c>
      <c r="N1282" s="11">
        <v>141.1</v>
      </c>
      <c r="O1282" s="11">
        <v>86.04</v>
      </c>
      <c r="P1282" s="11">
        <v>93.89</v>
      </c>
      <c r="Q1282" s="11" t="s">
        <v>4</v>
      </c>
      <c r="R1282" s="11">
        <f t="shared" si="1"/>
        <v>0</v>
      </c>
      <c r="S1282" s="11" t="s">
        <v>5</v>
      </c>
      <c r="T1282" s="11">
        <f t="shared" si="2"/>
        <v>0</v>
      </c>
      <c r="U1282" s="11" t="s">
        <v>6</v>
      </c>
      <c r="V1282" s="11" t="s">
        <v>6</v>
      </c>
    </row>
    <row r="1283" spans="1:22" ht="15.75" customHeight="1" x14ac:dyDescent="0.2">
      <c r="A1283" s="11" t="s">
        <v>2816</v>
      </c>
      <c r="B1283" s="11" t="s">
        <v>1</v>
      </c>
      <c r="C1283" s="11" t="s">
        <v>35</v>
      </c>
      <c r="D1283" s="12">
        <v>45374</v>
      </c>
      <c r="E1283" s="12" t="str">
        <f t="shared" si="0"/>
        <v>2024</v>
      </c>
      <c r="F1283" s="11" t="s">
        <v>3</v>
      </c>
      <c r="G1283" s="11">
        <v>22.82</v>
      </c>
      <c r="H1283" s="11">
        <v>41.86</v>
      </c>
      <c r="I1283" s="11">
        <v>346</v>
      </c>
      <c r="J1283" s="11">
        <v>33.6</v>
      </c>
      <c r="K1283" s="11">
        <v>6.12</v>
      </c>
      <c r="L1283" s="11">
        <v>99.2</v>
      </c>
      <c r="M1283" s="11">
        <v>6.65</v>
      </c>
      <c r="N1283" s="11">
        <v>139.6</v>
      </c>
      <c r="O1283" s="11">
        <v>91.59</v>
      </c>
      <c r="P1283" s="11">
        <v>95</v>
      </c>
      <c r="Q1283" s="11" t="s">
        <v>4</v>
      </c>
      <c r="R1283" s="11">
        <f t="shared" si="1"/>
        <v>0</v>
      </c>
      <c r="S1283" s="11" t="s">
        <v>5</v>
      </c>
      <c r="T1283" s="11">
        <f t="shared" si="2"/>
        <v>0</v>
      </c>
      <c r="U1283" s="11" t="s">
        <v>6</v>
      </c>
      <c r="V1283" s="11" t="s">
        <v>6</v>
      </c>
    </row>
    <row r="1284" spans="1:22" ht="15.75" hidden="1" customHeight="1" x14ac:dyDescent="0.2">
      <c r="A1284" s="11" t="s">
        <v>633</v>
      </c>
      <c r="B1284" s="11" t="s">
        <v>34</v>
      </c>
      <c r="C1284" s="11" t="s">
        <v>21</v>
      </c>
      <c r="D1284" s="12">
        <v>45295</v>
      </c>
      <c r="E1284" s="12" t="str">
        <f t="shared" si="0"/>
        <v>2024</v>
      </c>
      <c r="F1284" s="11" t="s">
        <v>23</v>
      </c>
      <c r="G1284" s="11">
        <v>22.52</v>
      </c>
      <c r="H1284" s="11">
        <v>44.37</v>
      </c>
      <c r="I1284" s="11">
        <v>330</v>
      </c>
      <c r="J1284" s="11">
        <v>47.6</v>
      </c>
      <c r="K1284" s="11">
        <v>7.36</v>
      </c>
      <c r="L1284" s="11">
        <v>98.75</v>
      </c>
      <c r="M1284" s="11">
        <v>6.93</v>
      </c>
      <c r="N1284" s="11">
        <v>139</v>
      </c>
      <c r="O1284" s="11">
        <v>87.8</v>
      </c>
      <c r="P1284" s="11">
        <v>93.88</v>
      </c>
      <c r="Q1284" s="11" t="s">
        <v>4</v>
      </c>
      <c r="R1284" s="11">
        <f t="shared" si="1"/>
        <v>0</v>
      </c>
      <c r="S1284" s="11" t="s">
        <v>5</v>
      </c>
      <c r="T1284" s="11">
        <f t="shared" si="2"/>
        <v>0</v>
      </c>
      <c r="U1284" s="11" t="s">
        <v>6</v>
      </c>
      <c r="V1284" s="11" t="s">
        <v>6</v>
      </c>
    </row>
    <row r="1285" spans="1:22" ht="15.75" hidden="1" customHeight="1" x14ac:dyDescent="0.2">
      <c r="A1285" s="11" t="s">
        <v>1964</v>
      </c>
      <c r="B1285" s="11" t="s">
        <v>58</v>
      </c>
      <c r="C1285" s="11" t="s">
        <v>21</v>
      </c>
      <c r="D1285" s="12">
        <v>45463</v>
      </c>
      <c r="E1285" s="12" t="str">
        <f t="shared" si="0"/>
        <v>2024</v>
      </c>
      <c r="F1285" s="11" t="s">
        <v>23</v>
      </c>
      <c r="G1285" s="11">
        <v>21.75</v>
      </c>
      <c r="H1285" s="11">
        <v>44.07</v>
      </c>
      <c r="I1285" s="11">
        <v>301</v>
      </c>
      <c r="J1285" s="11">
        <v>43.4</v>
      </c>
      <c r="K1285" s="11">
        <v>6.23</v>
      </c>
      <c r="L1285" s="11">
        <v>99.12</v>
      </c>
      <c r="M1285" s="11">
        <v>7.14</v>
      </c>
      <c r="N1285" s="11">
        <v>123.4</v>
      </c>
      <c r="O1285" s="11">
        <v>90.43</v>
      </c>
      <c r="P1285" s="11">
        <v>93.88</v>
      </c>
      <c r="Q1285" s="11" t="s">
        <v>4</v>
      </c>
      <c r="R1285" s="11">
        <f t="shared" si="1"/>
        <v>0</v>
      </c>
      <c r="S1285" s="11" t="s">
        <v>5</v>
      </c>
      <c r="T1285" s="11">
        <f t="shared" si="2"/>
        <v>0</v>
      </c>
      <c r="U1285" s="11" t="s">
        <v>6</v>
      </c>
      <c r="V1285" s="11" t="s">
        <v>6</v>
      </c>
    </row>
    <row r="1286" spans="1:22" ht="15.75" customHeight="1" x14ac:dyDescent="0.2">
      <c r="A1286" s="11" t="s">
        <v>995</v>
      </c>
      <c r="B1286" s="11" t="s">
        <v>1</v>
      </c>
      <c r="C1286" s="11" t="s">
        <v>21</v>
      </c>
      <c r="D1286" s="12">
        <v>46002</v>
      </c>
      <c r="E1286" s="12" t="str">
        <f t="shared" si="0"/>
        <v>2025</v>
      </c>
      <c r="F1286" s="11" t="s">
        <v>93</v>
      </c>
      <c r="G1286" s="11">
        <v>21.22</v>
      </c>
      <c r="H1286" s="11">
        <v>36.659999999999997</v>
      </c>
      <c r="I1286" s="11">
        <v>326</v>
      </c>
      <c r="J1286" s="11">
        <v>40.1</v>
      </c>
      <c r="K1286" s="11">
        <v>5.64</v>
      </c>
      <c r="L1286" s="11">
        <v>99.32</v>
      </c>
      <c r="M1286" s="11">
        <v>6.76</v>
      </c>
      <c r="N1286" s="11">
        <v>109.4</v>
      </c>
      <c r="O1286" s="11">
        <v>86.36</v>
      </c>
      <c r="P1286" s="11">
        <v>95.02</v>
      </c>
      <c r="Q1286" s="11" t="s">
        <v>4</v>
      </c>
      <c r="R1286" s="11">
        <f t="shared" si="1"/>
        <v>0</v>
      </c>
      <c r="S1286" s="11" t="s">
        <v>5</v>
      </c>
      <c r="T1286" s="11">
        <f t="shared" si="2"/>
        <v>0</v>
      </c>
      <c r="U1286" s="11" t="s">
        <v>6</v>
      </c>
      <c r="V1286" s="11" t="s">
        <v>6</v>
      </c>
    </row>
    <row r="1287" spans="1:22" ht="15.75" hidden="1" customHeight="1" x14ac:dyDescent="0.2">
      <c r="A1287" s="11" t="s">
        <v>2338</v>
      </c>
      <c r="B1287" s="11" t="s">
        <v>20</v>
      </c>
      <c r="C1287" s="13" t="s">
        <v>35</v>
      </c>
      <c r="D1287" s="12">
        <v>45656</v>
      </c>
      <c r="E1287" s="12" t="str">
        <f t="shared" si="0"/>
        <v>2024</v>
      </c>
      <c r="F1287" s="11" t="s">
        <v>23</v>
      </c>
      <c r="G1287" s="11">
        <v>20.32</v>
      </c>
      <c r="H1287" s="11">
        <v>33.75</v>
      </c>
      <c r="I1287" s="11">
        <v>300</v>
      </c>
      <c r="J1287" s="11">
        <v>51</v>
      </c>
      <c r="K1287" s="11">
        <v>8.2899999999999991</v>
      </c>
      <c r="L1287" s="11">
        <v>99.2</v>
      </c>
      <c r="M1287" s="11">
        <v>6.9</v>
      </c>
      <c r="N1287" s="11">
        <v>153</v>
      </c>
      <c r="O1287" s="11">
        <v>83.02</v>
      </c>
      <c r="P1287" s="11">
        <v>93.88</v>
      </c>
      <c r="Q1287" s="11" t="s">
        <v>4</v>
      </c>
      <c r="R1287" s="11">
        <f t="shared" si="1"/>
        <v>0</v>
      </c>
      <c r="S1287" s="11" t="s">
        <v>5</v>
      </c>
      <c r="T1287" s="11">
        <f t="shared" si="2"/>
        <v>0</v>
      </c>
      <c r="U1287" s="11" t="s">
        <v>6</v>
      </c>
      <c r="V1287" s="11" t="s">
        <v>6</v>
      </c>
    </row>
    <row r="1288" spans="1:22" ht="15.75" hidden="1" customHeight="1" x14ac:dyDescent="0.2">
      <c r="A1288" s="11" t="s">
        <v>2497</v>
      </c>
      <c r="B1288" s="11" t="s">
        <v>20</v>
      </c>
      <c r="C1288" s="13" t="s">
        <v>35</v>
      </c>
      <c r="D1288" s="12">
        <v>45619</v>
      </c>
      <c r="E1288" s="12" t="str">
        <f t="shared" si="0"/>
        <v>2024</v>
      </c>
      <c r="F1288" s="11" t="s">
        <v>93</v>
      </c>
      <c r="G1288" s="11">
        <v>19.16</v>
      </c>
      <c r="H1288" s="11">
        <v>32.5</v>
      </c>
      <c r="I1288" s="11">
        <v>283</v>
      </c>
      <c r="J1288" s="11">
        <v>47.8</v>
      </c>
      <c r="K1288" s="11">
        <v>8.76</v>
      </c>
      <c r="L1288" s="11">
        <v>99.37</v>
      </c>
      <c r="M1288" s="11">
        <v>6.95</v>
      </c>
      <c r="N1288" s="11">
        <v>137.4</v>
      </c>
      <c r="O1288" s="11">
        <v>92.08</v>
      </c>
      <c r="P1288" s="11">
        <v>93.88</v>
      </c>
      <c r="Q1288" s="11" t="s">
        <v>4</v>
      </c>
      <c r="R1288" s="11">
        <f t="shared" si="1"/>
        <v>0</v>
      </c>
      <c r="S1288" s="11" t="s">
        <v>5</v>
      </c>
      <c r="T1288" s="11">
        <f t="shared" si="2"/>
        <v>0</v>
      </c>
      <c r="U1288" s="11" t="s">
        <v>6</v>
      </c>
      <c r="V1288" s="11" t="s">
        <v>6</v>
      </c>
    </row>
    <row r="1289" spans="1:22" ht="15.75" hidden="1" customHeight="1" x14ac:dyDescent="0.2">
      <c r="A1289" s="11" t="s">
        <v>2516</v>
      </c>
      <c r="B1289" s="11" t="s">
        <v>20</v>
      </c>
      <c r="C1289" s="11" t="s">
        <v>47</v>
      </c>
      <c r="D1289" s="12">
        <v>45980</v>
      </c>
      <c r="E1289" s="12" t="str">
        <f t="shared" si="0"/>
        <v>2025</v>
      </c>
      <c r="F1289" s="11" t="s">
        <v>3</v>
      </c>
      <c r="G1289" s="11">
        <v>20.5</v>
      </c>
      <c r="H1289" s="11">
        <v>47.49</v>
      </c>
      <c r="I1289" s="11">
        <v>313</v>
      </c>
      <c r="J1289" s="11">
        <v>43.2</v>
      </c>
      <c r="K1289" s="11">
        <v>8.56</v>
      </c>
      <c r="L1289" s="11">
        <v>98.49</v>
      </c>
      <c r="M1289" s="11">
        <v>7.15</v>
      </c>
      <c r="N1289" s="11">
        <v>146.80000000000001</v>
      </c>
      <c r="O1289" s="11">
        <v>87.91</v>
      </c>
      <c r="P1289" s="11">
        <v>93.88</v>
      </c>
      <c r="Q1289" s="11" t="s">
        <v>4</v>
      </c>
      <c r="R1289" s="11">
        <f t="shared" si="1"/>
        <v>0</v>
      </c>
      <c r="S1289" s="11" t="s">
        <v>5</v>
      </c>
      <c r="T1289" s="11">
        <f t="shared" si="2"/>
        <v>0</v>
      </c>
      <c r="U1289" s="11" t="s">
        <v>6</v>
      </c>
      <c r="V1289" s="11" t="s">
        <v>6</v>
      </c>
    </row>
    <row r="1290" spans="1:22" ht="15.75" hidden="1" customHeight="1" x14ac:dyDescent="0.2">
      <c r="A1290" s="11" t="s">
        <v>1554</v>
      </c>
      <c r="B1290" s="11" t="s">
        <v>20</v>
      </c>
      <c r="C1290" s="11" t="s">
        <v>21</v>
      </c>
      <c r="D1290" s="12">
        <v>45321</v>
      </c>
      <c r="E1290" s="12" t="str">
        <f t="shared" si="0"/>
        <v>2024</v>
      </c>
      <c r="F1290" s="11" t="s">
        <v>93</v>
      </c>
      <c r="G1290" s="11">
        <v>22.3</v>
      </c>
      <c r="H1290" s="11">
        <v>31.69</v>
      </c>
      <c r="I1290" s="11">
        <v>294</v>
      </c>
      <c r="J1290" s="11">
        <v>48.9</v>
      </c>
      <c r="K1290" s="11">
        <v>8.7100000000000009</v>
      </c>
      <c r="L1290" s="11">
        <v>98.73</v>
      </c>
      <c r="M1290" s="11">
        <v>6.64</v>
      </c>
      <c r="N1290" s="11">
        <v>145.9</v>
      </c>
      <c r="O1290" s="11">
        <v>86.57</v>
      </c>
      <c r="P1290" s="11">
        <v>93.87</v>
      </c>
      <c r="Q1290" s="11" t="s">
        <v>4</v>
      </c>
      <c r="R1290" s="11">
        <f t="shared" si="1"/>
        <v>0</v>
      </c>
      <c r="S1290" s="11" t="s">
        <v>5</v>
      </c>
      <c r="T1290" s="11">
        <f t="shared" si="2"/>
        <v>0</v>
      </c>
      <c r="U1290" s="11" t="s">
        <v>6</v>
      </c>
      <c r="V1290" s="11" t="s">
        <v>6</v>
      </c>
    </row>
    <row r="1291" spans="1:22" ht="15.75" customHeight="1" x14ac:dyDescent="0.2">
      <c r="A1291" s="11" t="s">
        <v>1979</v>
      </c>
      <c r="B1291" s="11" t="s">
        <v>1</v>
      </c>
      <c r="C1291" s="11" t="s">
        <v>21</v>
      </c>
      <c r="D1291" s="12">
        <v>45423</v>
      </c>
      <c r="E1291" s="12" t="str">
        <f t="shared" si="0"/>
        <v>2024</v>
      </c>
      <c r="F1291" s="11" t="s">
        <v>37</v>
      </c>
      <c r="G1291" s="11">
        <v>23.02</v>
      </c>
      <c r="H1291" s="11">
        <v>48.72</v>
      </c>
      <c r="I1291" s="11">
        <v>361</v>
      </c>
      <c r="J1291" s="11">
        <v>45.3</v>
      </c>
      <c r="K1291" s="11">
        <v>6.8</v>
      </c>
      <c r="L1291" s="11">
        <v>98.88</v>
      </c>
      <c r="M1291" s="11">
        <v>6.54</v>
      </c>
      <c r="N1291" s="11">
        <v>136.9</v>
      </c>
      <c r="O1291" s="11">
        <v>90.03</v>
      </c>
      <c r="P1291" s="11">
        <v>95.02</v>
      </c>
      <c r="Q1291" s="11" t="s">
        <v>4</v>
      </c>
      <c r="R1291" s="11">
        <f t="shared" si="1"/>
        <v>0</v>
      </c>
      <c r="S1291" s="11" t="s">
        <v>5</v>
      </c>
      <c r="T1291" s="11">
        <f t="shared" si="2"/>
        <v>0</v>
      </c>
      <c r="U1291" s="11" t="s">
        <v>6</v>
      </c>
      <c r="V1291" s="11" t="s">
        <v>6</v>
      </c>
    </row>
    <row r="1292" spans="1:22" ht="15.75" customHeight="1" x14ac:dyDescent="0.2">
      <c r="A1292" s="11" t="s">
        <v>2175</v>
      </c>
      <c r="B1292" s="11" t="s">
        <v>1</v>
      </c>
      <c r="C1292" s="11" t="s">
        <v>47</v>
      </c>
      <c r="D1292" s="12">
        <v>45315</v>
      </c>
      <c r="E1292" s="12" t="str">
        <f t="shared" si="0"/>
        <v>2024</v>
      </c>
      <c r="F1292" s="11" t="s">
        <v>37</v>
      </c>
      <c r="G1292" s="11">
        <v>22.1</v>
      </c>
      <c r="H1292" s="11">
        <v>43.92</v>
      </c>
      <c r="I1292" s="11">
        <v>320</v>
      </c>
      <c r="J1292" s="11">
        <v>38.1</v>
      </c>
      <c r="K1292" s="11">
        <v>7.03</v>
      </c>
      <c r="L1292" s="11">
        <v>99.14</v>
      </c>
      <c r="M1292" s="11">
        <v>6.77</v>
      </c>
      <c r="N1292" s="11">
        <v>103.7</v>
      </c>
      <c r="O1292" s="11">
        <v>88.52</v>
      </c>
      <c r="P1292" s="11">
        <v>95.02</v>
      </c>
      <c r="Q1292" s="11" t="s">
        <v>4</v>
      </c>
      <c r="R1292" s="11">
        <f t="shared" si="1"/>
        <v>0</v>
      </c>
      <c r="S1292" s="11" t="s">
        <v>5</v>
      </c>
      <c r="T1292" s="11">
        <f t="shared" si="2"/>
        <v>0</v>
      </c>
      <c r="U1292" s="11" t="s">
        <v>6</v>
      </c>
      <c r="V1292" s="11" t="s">
        <v>6</v>
      </c>
    </row>
    <row r="1293" spans="1:22" ht="15.75" hidden="1" customHeight="1" x14ac:dyDescent="0.2">
      <c r="A1293" s="11" t="s">
        <v>635</v>
      </c>
      <c r="B1293" s="11" t="s">
        <v>34</v>
      </c>
      <c r="C1293" s="11" t="s">
        <v>47</v>
      </c>
      <c r="D1293" s="12">
        <v>45956</v>
      </c>
      <c r="E1293" s="12" t="str">
        <f t="shared" si="0"/>
        <v>2025</v>
      </c>
      <c r="F1293" s="11" t="s">
        <v>93</v>
      </c>
      <c r="G1293" s="14"/>
      <c r="H1293" s="11">
        <v>54.96</v>
      </c>
      <c r="I1293" s="11">
        <v>327</v>
      </c>
      <c r="J1293" s="11">
        <v>44.9</v>
      </c>
      <c r="K1293" s="11">
        <v>7.14</v>
      </c>
      <c r="L1293" s="11">
        <v>98.87</v>
      </c>
      <c r="M1293" s="11">
        <v>7.12</v>
      </c>
      <c r="N1293" s="11">
        <v>123.9</v>
      </c>
      <c r="O1293" s="11">
        <v>87.12</v>
      </c>
      <c r="P1293" s="11">
        <v>93.86</v>
      </c>
      <c r="Q1293" s="11" t="s">
        <v>177</v>
      </c>
      <c r="R1293" s="11">
        <f t="shared" si="1"/>
        <v>1</v>
      </c>
      <c r="S1293" s="11" t="s">
        <v>50</v>
      </c>
      <c r="T1293" s="11">
        <f t="shared" si="2"/>
        <v>1</v>
      </c>
      <c r="U1293" s="11" t="s">
        <v>153</v>
      </c>
      <c r="V1293" s="11" t="s">
        <v>89</v>
      </c>
    </row>
    <row r="1294" spans="1:22" ht="15.75" hidden="1" customHeight="1" x14ac:dyDescent="0.2">
      <c r="A1294" s="11" t="s">
        <v>1910</v>
      </c>
      <c r="B1294" s="11" t="s">
        <v>58</v>
      </c>
      <c r="C1294" s="11" t="s">
        <v>21</v>
      </c>
      <c r="D1294" s="12">
        <v>45976</v>
      </c>
      <c r="E1294" s="12" t="str">
        <f t="shared" si="0"/>
        <v>2025</v>
      </c>
      <c r="F1294" s="11" t="s">
        <v>37</v>
      </c>
      <c r="G1294" s="11">
        <v>21.59</v>
      </c>
      <c r="H1294" s="11">
        <v>41.07</v>
      </c>
      <c r="I1294" s="11">
        <v>323</v>
      </c>
      <c r="J1294" s="11">
        <v>34.4</v>
      </c>
      <c r="K1294" s="11">
        <v>6.03</v>
      </c>
      <c r="L1294" s="11">
        <v>99.07</v>
      </c>
      <c r="M1294" s="11">
        <v>6.5</v>
      </c>
      <c r="N1294" s="14"/>
      <c r="O1294" s="11">
        <v>88.81</v>
      </c>
      <c r="P1294" s="11">
        <v>93.86</v>
      </c>
      <c r="Q1294" s="11" t="s">
        <v>4</v>
      </c>
      <c r="R1294" s="11">
        <f t="shared" si="1"/>
        <v>0</v>
      </c>
      <c r="S1294" s="11" t="s">
        <v>5</v>
      </c>
      <c r="T1294" s="11">
        <f t="shared" si="2"/>
        <v>0</v>
      </c>
      <c r="U1294" s="11" t="s">
        <v>6</v>
      </c>
      <c r="V1294" s="11" t="s">
        <v>6</v>
      </c>
    </row>
    <row r="1295" spans="1:22" ht="15.75" customHeight="1" x14ac:dyDescent="0.2">
      <c r="A1295" s="11" t="s">
        <v>158</v>
      </c>
      <c r="B1295" s="11" t="s">
        <v>1</v>
      </c>
      <c r="C1295" s="11" t="s">
        <v>21</v>
      </c>
      <c r="D1295" s="12">
        <v>45306</v>
      </c>
      <c r="E1295" s="12" t="str">
        <f t="shared" si="0"/>
        <v>2024</v>
      </c>
      <c r="F1295" s="11" t="s">
        <v>93</v>
      </c>
      <c r="G1295" s="11">
        <v>23.01</v>
      </c>
      <c r="H1295" s="11">
        <v>47.21</v>
      </c>
      <c r="I1295" s="11">
        <v>317</v>
      </c>
      <c r="J1295" s="11">
        <v>43.4</v>
      </c>
      <c r="K1295" s="11">
        <v>7.09</v>
      </c>
      <c r="L1295" s="11">
        <v>99.54</v>
      </c>
      <c r="M1295" s="11">
        <v>6.9</v>
      </c>
      <c r="N1295" s="11">
        <v>128.9</v>
      </c>
      <c r="O1295" s="11">
        <v>86.55</v>
      </c>
      <c r="P1295" s="11">
        <v>95.03</v>
      </c>
      <c r="Q1295" s="11" t="s">
        <v>4</v>
      </c>
      <c r="R1295" s="11">
        <f t="shared" si="1"/>
        <v>0</v>
      </c>
      <c r="S1295" s="11" t="s">
        <v>5</v>
      </c>
      <c r="T1295" s="11">
        <f t="shared" si="2"/>
        <v>0</v>
      </c>
      <c r="U1295" s="11" t="s">
        <v>6</v>
      </c>
      <c r="V1295" s="11" t="s">
        <v>6</v>
      </c>
    </row>
    <row r="1296" spans="1:22" ht="15.75" hidden="1" customHeight="1" x14ac:dyDescent="0.2">
      <c r="A1296" s="11" t="s">
        <v>2317</v>
      </c>
      <c r="B1296" s="11" t="s">
        <v>20</v>
      </c>
      <c r="C1296" s="11" t="s">
        <v>21</v>
      </c>
      <c r="D1296" s="12">
        <v>45551</v>
      </c>
      <c r="E1296" s="12" t="str">
        <f t="shared" si="0"/>
        <v>2024</v>
      </c>
      <c r="F1296" s="11" t="s">
        <v>23</v>
      </c>
      <c r="G1296" s="11">
        <v>22.75</v>
      </c>
      <c r="H1296" s="11">
        <v>36.17</v>
      </c>
      <c r="I1296" s="11">
        <v>316</v>
      </c>
      <c r="J1296" s="11">
        <v>40.299999999999997</v>
      </c>
      <c r="K1296" s="11">
        <v>6.9</v>
      </c>
      <c r="L1296" s="11">
        <v>98.59</v>
      </c>
      <c r="M1296" s="11">
        <v>6.89</v>
      </c>
      <c r="N1296" s="11">
        <v>142.19999999999999</v>
      </c>
      <c r="O1296" s="11">
        <v>87.95</v>
      </c>
      <c r="P1296" s="11">
        <v>93.86</v>
      </c>
      <c r="Q1296" s="11" t="s">
        <v>4</v>
      </c>
      <c r="R1296" s="11">
        <f t="shared" si="1"/>
        <v>0</v>
      </c>
      <c r="S1296" s="11" t="s">
        <v>5</v>
      </c>
      <c r="T1296" s="11">
        <f t="shared" si="2"/>
        <v>0</v>
      </c>
      <c r="U1296" s="11" t="s">
        <v>6</v>
      </c>
      <c r="V1296" s="11" t="s">
        <v>6</v>
      </c>
    </row>
    <row r="1297" spans="1:22" ht="15.75" hidden="1" customHeight="1" x14ac:dyDescent="0.2">
      <c r="A1297" s="11" t="s">
        <v>2751</v>
      </c>
      <c r="B1297" s="11" t="s">
        <v>20</v>
      </c>
      <c r="C1297" s="11" t="s">
        <v>35</v>
      </c>
      <c r="D1297" s="12">
        <v>45379</v>
      </c>
      <c r="E1297" s="12" t="str">
        <f t="shared" si="0"/>
        <v>2024</v>
      </c>
      <c r="F1297" s="11" t="s">
        <v>3</v>
      </c>
      <c r="G1297" s="11">
        <v>22.37</v>
      </c>
      <c r="H1297" s="11">
        <v>46.53</v>
      </c>
      <c r="I1297" s="11">
        <v>320</v>
      </c>
      <c r="J1297" s="11">
        <v>43.4</v>
      </c>
      <c r="K1297" s="11">
        <v>8.16</v>
      </c>
      <c r="L1297" s="11">
        <v>99.13</v>
      </c>
      <c r="M1297" s="11">
        <v>6.99</v>
      </c>
      <c r="N1297" s="11">
        <v>138.19999999999999</v>
      </c>
      <c r="O1297" s="11">
        <v>87.43</v>
      </c>
      <c r="P1297" s="11">
        <v>93.86</v>
      </c>
      <c r="Q1297" s="11" t="s">
        <v>4</v>
      </c>
      <c r="R1297" s="11">
        <f t="shared" si="1"/>
        <v>0</v>
      </c>
      <c r="S1297" s="11" t="s">
        <v>5</v>
      </c>
      <c r="T1297" s="11">
        <f t="shared" si="2"/>
        <v>0</v>
      </c>
      <c r="U1297" s="11" t="s">
        <v>6</v>
      </c>
      <c r="V1297" s="11" t="s">
        <v>6</v>
      </c>
    </row>
    <row r="1298" spans="1:22" ht="15.75" hidden="1" customHeight="1" x14ac:dyDescent="0.2">
      <c r="A1298" s="11" t="s">
        <v>636</v>
      </c>
      <c r="B1298" s="11" t="s">
        <v>34</v>
      </c>
      <c r="C1298" s="11" t="s">
        <v>35</v>
      </c>
      <c r="D1298" s="12">
        <v>45507</v>
      </c>
      <c r="E1298" s="12" t="str">
        <f t="shared" si="0"/>
        <v>2024</v>
      </c>
      <c r="F1298" s="11" t="s">
        <v>37</v>
      </c>
      <c r="G1298" s="11">
        <v>22.28</v>
      </c>
      <c r="H1298" s="11">
        <v>42.96</v>
      </c>
      <c r="I1298" s="11">
        <v>304</v>
      </c>
      <c r="J1298" s="11">
        <v>45.4</v>
      </c>
      <c r="K1298" s="11">
        <v>7.01</v>
      </c>
      <c r="L1298" s="11">
        <v>99.1</v>
      </c>
      <c r="M1298" s="11">
        <v>7.04</v>
      </c>
      <c r="N1298" s="11">
        <v>116.5</v>
      </c>
      <c r="O1298" s="11">
        <v>86.21</v>
      </c>
      <c r="P1298" s="11">
        <v>93.86</v>
      </c>
      <c r="Q1298" s="11" t="s">
        <v>4</v>
      </c>
      <c r="R1298" s="11">
        <f t="shared" si="1"/>
        <v>0</v>
      </c>
      <c r="S1298" s="11" t="s">
        <v>5</v>
      </c>
      <c r="T1298" s="11">
        <f t="shared" si="2"/>
        <v>0</v>
      </c>
      <c r="U1298" s="11" t="s">
        <v>6</v>
      </c>
      <c r="V1298" s="11" t="s">
        <v>6</v>
      </c>
    </row>
    <row r="1299" spans="1:22" ht="15.75" hidden="1" customHeight="1" x14ac:dyDescent="0.2">
      <c r="A1299" s="11" t="s">
        <v>1351</v>
      </c>
      <c r="B1299" s="11" t="s">
        <v>20</v>
      </c>
      <c r="C1299" s="11" t="s">
        <v>21</v>
      </c>
      <c r="D1299" s="12">
        <v>45708</v>
      </c>
      <c r="E1299" s="12" t="str">
        <f t="shared" si="0"/>
        <v>2025</v>
      </c>
      <c r="F1299" s="11" t="s">
        <v>37</v>
      </c>
      <c r="G1299" s="11">
        <v>22.07</v>
      </c>
      <c r="H1299" s="11">
        <v>38.200000000000003</v>
      </c>
      <c r="I1299" s="11">
        <v>269</v>
      </c>
      <c r="J1299" s="11">
        <v>44.5</v>
      </c>
      <c r="K1299" s="11">
        <v>8.1199999999999992</v>
      </c>
      <c r="L1299" s="11">
        <v>99.55</v>
      </c>
      <c r="M1299" s="11">
        <v>6.98</v>
      </c>
      <c r="N1299" s="11">
        <v>133.4</v>
      </c>
      <c r="O1299" s="11">
        <v>83.86</v>
      </c>
      <c r="P1299" s="11">
        <v>93.85</v>
      </c>
      <c r="Q1299" s="11" t="s">
        <v>4</v>
      </c>
      <c r="R1299" s="11">
        <f t="shared" si="1"/>
        <v>0</v>
      </c>
      <c r="S1299" s="11" t="s">
        <v>5</v>
      </c>
      <c r="T1299" s="11">
        <f t="shared" si="2"/>
        <v>0</v>
      </c>
      <c r="U1299" s="11" t="s">
        <v>6</v>
      </c>
      <c r="V1299" s="11" t="s">
        <v>6</v>
      </c>
    </row>
    <row r="1300" spans="1:22" ht="15.75" customHeight="1" x14ac:dyDescent="0.2">
      <c r="A1300" s="11" t="s">
        <v>2874</v>
      </c>
      <c r="B1300" s="11" t="s">
        <v>1</v>
      </c>
      <c r="C1300" s="11" t="s">
        <v>47</v>
      </c>
      <c r="D1300" s="12">
        <v>45826</v>
      </c>
      <c r="E1300" s="12" t="str">
        <f t="shared" si="0"/>
        <v>2025</v>
      </c>
      <c r="F1300" s="11" t="s">
        <v>3</v>
      </c>
      <c r="G1300" s="11">
        <v>23.77</v>
      </c>
      <c r="H1300" s="11">
        <v>43.68</v>
      </c>
      <c r="I1300" s="11">
        <v>330</v>
      </c>
      <c r="J1300" s="11">
        <v>43.8</v>
      </c>
      <c r="K1300" s="11">
        <v>7.51</v>
      </c>
      <c r="L1300" s="11">
        <v>98.95</v>
      </c>
      <c r="M1300" s="11">
        <v>6.88</v>
      </c>
      <c r="N1300" s="11">
        <v>129.1</v>
      </c>
      <c r="O1300" s="11">
        <v>88.71</v>
      </c>
      <c r="P1300" s="11">
        <v>95.04</v>
      </c>
      <c r="Q1300" s="11" t="s">
        <v>4</v>
      </c>
      <c r="R1300" s="11">
        <f t="shared" si="1"/>
        <v>0</v>
      </c>
      <c r="S1300" s="11" t="s">
        <v>5</v>
      </c>
      <c r="T1300" s="11">
        <f t="shared" si="2"/>
        <v>0</v>
      </c>
      <c r="U1300" s="11" t="s">
        <v>6</v>
      </c>
      <c r="V1300" s="11" t="s">
        <v>6</v>
      </c>
    </row>
    <row r="1301" spans="1:22" ht="15.75" hidden="1" customHeight="1" x14ac:dyDescent="0.2">
      <c r="A1301" s="11" t="s">
        <v>637</v>
      </c>
      <c r="B1301" s="11" t="s">
        <v>34</v>
      </c>
      <c r="C1301" s="11" t="s">
        <v>21</v>
      </c>
      <c r="D1301" s="12">
        <v>45806</v>
      </c>
      <c r="E1301" s="12" t="str">
        <f t="shared" si="0"/>
        <v>2025</v>
      </c>
      <c r="F1301" s="11" t="s">
        <v>3</v>
      </c>
      <c r="G1301" s="11">
        <v>21.91</v>
      </c>
      <c r="H1301" s="11">
        <v>40.200000000000003</v>
      </c>
      <c r="I1301" s="11">
        <v>294</v>
      </c>
      <c r="J1301" s="11">
        <v>43.6</v>
      </c>
      <c r="K1301" s="11">
        <v>6.89</v>
      </c>
      <c r="L1301" s="14"/>
      <c r="M1301" s="11">
        <v>6.8</v>
      </c>
      <c r="N1301" s="11">
        <v>129</v>
      </c>
      <c r="O1301" s="11">
        <v>84.86</v>
      </c>
      <c r="P1301" s="11">
        <v>93.85</v>
      </c>
      <c r="Q1301" s="11" t="s">
        <v>4</v>
      </c>
      <c r="R1301" s="11">
        <f t="shared" si="1"/>
        <v>0</v>
      </c>
      <c r="S1301" s="11" t="s">
        <v>5</v>
      </c>
      <c r="T1301" s="11">
        <f t="shared" si="2"/>
        <v>0</v>
      </c>
      <c r="U1301" s="11" t="s">
        <v>6</v>
      </c>
      <c r="V1301" s="11" t="s">
        <v>6</v>
      </c>
    </row>
    <row r="1302" spans="1:22" ht="15.75" hidden="1" customHeight="1" x14ac:dyDescent="0.2">
      <c r="A1302" s="11" t="s">
        <v>2119</v>
      </c>
      <c r="B1302" s="11" t="s">
        <v>58</v>
      </c>
      <c r="C1302" s="11" t="s">
        <v>21</v>
      </c>
      <c r="D1302" s="12">
        <v>45447</v>
      </c>
      <c r="E1302" s="12" t="str">
        <f t="shared" si="0"/>
        <v>2024</v>
      </c>
      <c r="F1302" s="11" t="s">
        <v>37</v>
      </c>
      <c r="G1302" s="11">
        <v>21.63</v>
      </c>
      <c r="H1302" s="11">
        <v>39.380000000000003</v>
      </c>
      <c r="I1302" s="11">
        <v>331</v>
      </c>
      <c r="J1302" s="11">
        <v>40.799999999999997</v>
      </c>
      <c r="K1302" s="11">
        <v>6.12</v>
      </c>
      <c r="L1302" s="11">
        <v>99.37</v>
      </c>
      <c r="M1302" s="11">
        <v>6.69</v>
      </c>
      <c r="N1302" s="11">
        <v>121.7</v>
      </c>
      <c r="O1302" s="11">
        <v>91.23</v>
      </c>
      <c r="P1302" s="11">
        <v>93.85</v>
      </c>
      <c r="Q1302" s="11" t="s">
        <v>4</v>
      </c>
      <c r="R1302" s="11">
        <f t="shared" si="1"/>
        <v>0</v>
      </c>
      <c r="S1302" s="11" t="s">
        <v>5</v>
      </c>
      <c r="T1302" s="11">
        <f t="shared" si="2"/>
        <v>0</v>
      </c>
      <c r="U1302" s="11" t="s">
        <v>6</v>
      </c>
      <c r="V1302" s="11" t="s">
        <v>6</v>
      </c>
    </row>
    <row r="1303" spans="1:22" ht="15.75" hidden="1" customHeight="1" x14ac:dyDescent="0.2">
      <c r="A1303" s="11" t="s">
        <v>2310</v>
      </c>
      <c r="B1303" s="11" t="s">
        <v>58</v>
      </c>
      <c r="C1303" s="13" t="s">
        <v>35</v>
      </c>
      <c r="D1303" s="12">
        <v>45897</v>
      </c>
      <c r="E1303" s="12" t="str">
        <f t="shared" si="0"/>
        <v>2025</v>
      </c>
      <c r="F1303" s="11" t="s">
        <v>37</v>
      </c>
      <c r="G1303" s="11">
        <v>22.35</v>
      </c>
      <c r="H1303" s="11">
        <v>43.18</v>
      </c>
      <c r="I1303" s="11">
        <v>299</v>
      </c>
      <c r="J1303" s="11">
        <v>41.3</v>
      </c>
      <c r="K1303" s="11">
        <v>6.03</v>
      </c>
      <c r="L1303" s="11">
        <v>98.88</v>
      </c>
      <c r="M1303" s="11">
        <v>6.8</v>
      </c>
      <c r="N1303" s="11">
        <v>138.69999999999999</v>
      </c>
      <c r="O1303" s="11">
        <v>90.32</v>
      </c>
      <c r="P1303" s="11">
        <v>93.85</v>
      </c>
      <c r="Q1303" s="11" t="s">
        <v>4</v>
      </c>
      <c r="R1303" s="11">
        <f t="shared" si="1"/>
        <v>0</v>
      </c>
      <c r="S1303" s="11" t="s">
        <v>5</v>
      </c>
      <c r="T1303" s="11">
        <f t="shared" si="2"/>
        <v>0</v>
      </c>
      <c r="U1303" s="11" t="s">
        <v>6</v>
      </c>
      <c r="V1303" s="11" t="s">
        <v>6</v>
      </c>
    </row>
    <row r="1304" spans="1:22" ht="15.75" customHeight="1" x14ac:dyDescent="0.2">
      <c r="A1304" s="11" t="s">
        <v>729</v>
      </c>
      <c r="B1304" s="11" t="s">
        <v>1</v>
      </c>
      <c r="C1304" s="13" t="s">
        <v>35</v>
      </c>
      <c r="D1304" s="12">
        <v>45506</v>
      </c>
      <c r="E1304" s="12" t="str">
        <f t="shared" si="0"/>
        <v>2024</v>
      </c>
      <c r="F1304" s="11" t="s">
        <v>23</v>
      </c>
      <c r="G1304" s="11">
        <v>22.83</v>
      </c>
      <c r="H1304" s="11">
        <v>48.33</v>
      </c>
      <c r="I1304" s="11">
        <v>336</v>
      </c>
      <c r="J1304" s="11">
        <v>41.9</v>
      </c>
      <c r="K1304" s="11">
        <v>7.19</v>
      </c>
      <c r="L1304" s="11">
        <v>99.3</v>
      </c>
      <c r="M1304" s="11">
        <v>6.55</v>
      </c>
      <c r="N1304" s="11">
        <v>123.8</v>
      </c>
      <c r="O1304" s="11">
        <v>91.78</v>
      </c>
      <c r="P1304" s="11">
        <v>95.05</v>
      </c>
      <c r="Q1304" s="11" t="s">
        <v>4</v>
      </c>
      <c r="R1304" s="11">
        <f t="shared" si="1"/>
        <v>0</v>
      </c>
      <c r="S1304" s="11" t="s">
        <v>5</v>
      </c>
      <c r="T1304" s="11">
        <f t="shared" si="2"/>
        <v>0</v>
      </c>
      <c r="U1304" s="11" t="s">
        <v>6</v>
      </c>
      <c r="V1304" s="11" t="s">
        <v>6</v>
      </c>
    </row>
    <row r="1305" spans="1:22" ht="15.75" hidden="1" customHeight="1" x14ac:dyDescent="0.2">
      <c r="A1305" s="11" t="s">
        <v>2503</v>
      </c>
      <c r="B1305" s="11" t="s">
        <v>58</v>
      </c>
      <c r="C1305" s="11" t="s">
        <v>47</v>
      </c>
      <c r="D1305" s="12">
        <v>45461</v>
      </c>
      <c r="E1305" s="12" t="str">
        <f t="shared" si="0"/>
        <v>2024</v>
      </c>
      <c r="F1305" s="11" t="s">
        <v>37</v>
      </c>
      <c r="G1305" s="11">
        <v>21.86</v>
      </c>
      <c r="H1305" s="11">
        <v>45.36</v>
      </c>
      <c r="I1305" s="11">
        <v>345</v>
      </c>
      <c r="J1305" s="11">
        <v>43</v>
      </c>
      <c r="K1305" s="11">
        <v>6.82</v>
      </c>
      <c r="L1305" s="11">
        <v>98.65</v>
      </c>
      <c r="M1305" s="11">
        <v>6.71</v>
      </c>
      <c r="N1305" s="11">
        <v>119.4</v>
      </c>
      <c r="O1305" s="11">
        <v>88.03</v>
      </c>
      <c r="P1305" s="11">
        <v>93.85</v>
      </c>
      <c r="Q1305" s="11" t="s">
        <v>4</v>
      </c>
      <c r="R1305" s="11">
        <f t="shared" si="1"/>
        <v>0</v>
      </c>
      <c r="S1305" s="11" t="s">
        <v>50</v>
      </c>
      <c r="T1305" s="11">
        <f t="shared" si="2"/>
        <v>1</v>
      </c>
      <c r="U1305" s="11" t="s">
        <v>51</v>
      </c>
      <c r="V1305" s="11" t="s">
        <v>52</v>
      </c>
    </row>
    <row r="1306" spans="1:22" ht="15.75" hidden="1" customHeight="1" x14ac:dyDescent="0.2">
      <c r="A1306" s="11" t="s">
        <v>2530</v>
      </c>
      <c r="B1306" s="11" t="s">
        <v>20</v>
      </c>
      <c r="C1306" s="11" t="s">
        <v>21</v>
      </c>
      <c r="D1306" s="12">
        <v>45698</v>
      </c>
      <c r="E1306" s="12" t="str">
        <f t="shared" si="0"/>
        <v>2025</v>
      </c>
      <c r="F1306" s="11" t="s">
        <v>93</v>
      </c>
      <c r="G1306" s="11">
        <v>22.88</v>
      </c>
      <c r="H1306" s="11">
        <v>41.35</v>
      </c>
      <c r="I1306" s="11">
        <v>304</v>
      </c>
      <c r="J1306" s="11">
        <v>48</v>
      </c>
      <c r="K1306" s="11">
        <v>8.48</v>
      </c>
      <c r="L1306" s="11">
        <v>98.63</v>
      </c>
      <c r="M1306" s="11">
        <v>6.78</v>
      </c>
      <c r="N1306" s="11">
        <v>151.69999999999999</v>
      </c>
      <c r="O1306" s="14"/>
      <c r="P1306" s="11">
        <v>93.85</v>
      </c>
      <c r="Q1306" s="11" t="s">
        <v>4</v>
      </c>
      <c r="R1306" s="11">
        <f t="shared" si="1"/>
        <v>0</v>
      </c>
      <c r="S1306" s="11" t="s">
        <v>5</v>
      </c>
      <c r="T1306" s="11">
        <f t="shared" si="2"/>
        <v>0</v>
      </c>
      <c r="U1306" s="11" t="s">
        <v>6</v>
      </c>
      <c r="V1306" s="11" t="s">
        <v>6</v>
      </c>
    </row>
    <row r="1307" spans="1:22" ht="15.75" hidden="1" customHeight="1" x14ac:dyDescent="0.2">
      <c r="A1307" s="11" t="s">
        <v>2688</v>
      </c>
      <c r="B1307" s="11" t="s">
        <v>58</v>
      </c>
      <c r="C1307" s="11" t="s">
        <v>21</v>
      </c>
      <c r="D1307" s="12">
        <v>45769</v>
      </c>
      <c r="E1307" s="12" t="str">
        <f t="shared" si="0"/>
        <v>2025</v>
      </c>
      <c r="F1307" s="11" t="s">
        <v>37</v>
      </c>
      <c r="G1307" s="11">
        <v>21.65</v>
      </c>
      <c r="H1307" s="11">
        <v>38.71</v>
      </c>
      <c r="I1307" s="11">
        <v>327</v>
      </c>
      <c r="J1307" s="11">
        <v>46</v>
      </c>
      <c r="K1307" s="11">
        <v>6.54</v>
      </c>
      <c r="L1307" s="11">
        <v>99.38</v>
      </c>
      <c r="M1307" s="11">
        <v>6.64</v>
      </c>
      <c r="N1307" s="11">
        <v>124.3</v>
      </c>
      <c r="O1307" s="11">
        <v>90.29</v>
      </c>
      <c r="P1307" s="11">
        <v>93.85</v>
      </c>
      <c r="Q1307" s="11" t="s">
        <v>4</v>
      </c>
      <c r="R1307" s="11">
        <f t="shared" si="1"/>
        <v>0</v>
      </c>
      <c r="S1307" s="11" t="s">
        <v>5</v>
      </c>
      <c r="T1307" s="11">
        <f t="shared" si="2"/>
        <v>0</v>
      </c>
      <c r="U1307" s="11" t="s">
        <v>6</v>
      </c>
      <c r="V1307" s="11" t="s">
        <v>6</v>
      </c>
    </row>
    <row r="1308" spans="1:22" ht="15.75" hidden="1" customHeight="1" x14ac:dyDescent="0.2">
      <c r="A1308" s="11" t="s">
        <v>639</v>
      </c>
      <c r="B1308" s="11" t="s">
        <v>34</v>
      </c>
      <c r="C1308" s="13" t="s">
        <v>35</v>
      </c>
      <c r="D1308" s="12">
        <v>45303</v>
      </c>
      <c r="E1308" s="12" t="str">
        <f t="shared" si="0"/>
        <v>2024</v>
      </c>
      <c r="F1308" s="11" t="s">
        <v>3</v>
      </c>
      <c r="G1308" s="11">
        <v>23.21</v>
      </c>
      <c r="H1308" s="11">
        <v>40.65</v>
      </c>
      <c r="I1308" s="11">
        <v>291</v>
      </c>
      <c r="J1308" s="11">
        <v>39.9</v>
      </c>
      <c r="K1308" s="11">
        <v>7.24</v>
      </c>
      <c r="L1308" s="11">
        <v>98.89</v>
      </c>
      <c r="M1308" s="11">
        <v>6.87</v>
      </c>
      <c r="N1308" s="11">
        <v>127.6</v>
      </c>
      <c r="O1308" s="11">
        <v>88.8</v>
      </c>
      <c r="P1308" s="11">
        <v>93.85</v>
      </c>
      <c r="Q1308" s="11" t="s">
        <v>4</v>
      </c>
      <c r="R1308" s="11">
        <f t="shared" si="1"/>
        <v>0</v>
      </c>
      <c r="S1308" s="11" t="s">
        <v>5</v>
      </c>
      <c r="T1308" s="11">
        <f t="shared" si="2"/>
        <v>0</v>
      </c>
      <c r="U1308" s="11" t="s">
        <v>6</v>
      </c>
      <c r="V1308" s="11" t="s">
        <v>6</v>
      </c>
    </row>
    <row r="1309" spans="1:22" ht="15.75" customHeight="1" x14ac:dyDescent="0.2">
      <c r="A1309" s="11" t="s">
        <v>1974</v>
      </c>
      <c r="B1309" s="11" t="s">
        <v>1</v>
      </c>
      <c r="C1309" s="11" t="s">
        <v>47</v>
      </c>
      <c r="D1309" s="12">
        <v>45622</v>
      </c>
      <c r="E1309" s="12" t="str">
        <f t="shared" si="0"/>
        <v>2024</v>
      </c>
      <c r="F1309" s="11" t="s">
        <v>37</v>
      </c>
      <c r="G1309" s="11">
        <v>22.73</v>
      </c>
      <c r="H1309" s="11">
        <v>43.88</v>
      </c>
      <c r="I1309" s="11">
        <v>314</v>
      </c>
      <c r="J1309" s="11">
        <v>36.299999999999997</v>
      </c>
      <c r="K1309" s="11">
        <v>6.85</v>
      </c>
      <c r="L1309" s="11">
        <v>98.71</v>
      </c>
      <c r="M1309" s="11">
        <v>6.9</v>
      </c>
      <c r="N1309" s="11">
        <v>107.2</v>
      </c>
      <c r="O1309" s="11">
        <v>88.23</v>
      </c>
      <c r="P1309" s="11">
        <v>95.05</v>
      </c>
      <c r="Q1309" s="11" t="s">
        <v>4</v>
      </c>
      <c r="R1309" s="11">
        <f t="shared" si="1"/>
        <v>0</v>
      </c>
      <c r="S1309" s="11" t="s">
        <v>5</v>
      </c>
      <c r="T1309" s="11">
        <f t="shared" si="2"/>
        <v>0</v>
      </c>
      <c r="U1309" s="11" t="s">
        <v>6</v>
      </c>
      <c r="V1309" s="11" t="s">
        <v>6</v>
      </c>
    </row>
    <row r="1310" spans="1:22" ht="15.75" hidden="1" customHeight="1" x14ac:dyDescent="0.2">
      <c r="A1310" s="11" t="s">
        <v>302</v>
      </c>
      <c r="B1310" s="11" t="s">
        <v>58</v>
      </c>
      <c r="C1310" s="11" t="s">
        <v>47</v>
      </c>
      <c r="D1310" s="12">
        <v>45355</v>
      </c>
      <c r="E1310" s="12" t="str">
        <f t="shared" si="0"/>
        <v>2024</v>
      </c>
      <c r="F1310" s="11" t="s">
        <v>93</v>
      </c>
      <c r="G1310" s="14"/>
      <c r="H1310" s="11">
        <v>38.08</v>
      </c>
      <c r="I1310" s="11">
        <v>296</v>
      </c>
      <c r="J1310" s="11">
        <v>50.6</v>
      </c>
      <c r="K1310" s="11">
        <v>8.24</v>
      </c>
      <c r="L1310" s="11">
        <v>98.9</v>
      </c>
      <c r="M1310" s="11">
        <v>6.71</v>
      </c>
      <c r="N1310" s="11">
        <v>151.19999999999999</v>
      </c>
      <c r="O1310" s="11">
        <v>89.32</v>
      </c>
      <c r="P1310" s="11">
        <v>93.84</v>
      </c>
      <c r="Q1310" s="11" t="s">
        <v>4</v>
      </c>
      <c r="R1310" s="11">
        <f t="shared" si="1"/>
        <v>0</v>
      </c>
      <c r="S1310" s="11" t="s">
        <v>5</v>
      </c>
      <c r="T1310" s="11">
        <f t="shared" si="2"/>
        <v>0</v>
      </c>
      <c r="U1310" s="11" t="s">
        <v>6</v>
      </c>
      <c r="V1310" s="11" t="s">
        <v>6</v>
      </c>
    </row>
    <row r="1311" spans="1:22" ht="15.75" hidden="1" customHeight="1" x14ac:dyDescent="0.2">
      <c r="A1311" s="11" t="s">
        <v>640</v>
      </c>
      <c r="B1311" s="11" t="s">
        <v>34</v>
      </c>
      <c r="C1311" s="11" t="s">
        <v>21</v>
      </c>
      <c r="D1311" s="12">
        <v>45768</v>
      </c>
      <c r="E1311" s="12" t="str">
        <f t="shared" si="0"/>
        <v>2025</v>
      </c>
      <c r="F1311" s="11" t="s">
        <v>23</v>
      </c>
      <c r="G1311" s="11">
        <v>23.06</v>
      </c>
      <c r="H1311" s="11">
        <v>53.34</v>
      </c>
      <c r="I1311" s="11">
        <v>294</v>
      </c>
      <c r="J1311" s="11">
        <v>39.299999999999997</v>
      </c>
      <c r="K1311" s="11">
        <v>7.82</v>
      </c>
      <c r="L1311" s="11">
        <v>98.85</v>
      </c>
      <c r="M1311" s="11">
        <v>6.86</v>
      </c>
      <c r="N1311" s="11">
        <v>126.6</v>
      </c>
      <c r="O1311" s="11">
        <v>86.53</v>
      </c>
      <c r="P1311" s="11">
        <v>93.84</v>
      </c>
      <c r="Q1311" s="11" t="s">
        <v>4</v>
      </c>
      <c r="R1311" s="11">
        <f t="shared" si="1"/>
        <v>0</v>
      </c>
      <c r="S1311" s="11" t="s">
        <v>5</v>
      </c>
      <c r="T1311" s="11">
        <f t="shared" si="2"/>
        <v>0</v>
      </c>
      <c r="U1311" s="11" t="s">
        <v>6</v>
      </c>
      <c r="V1311" s="11" t="s">
        <v>6</v>
      </c>
    </row>
    <row r="1312" spans="1:22" ht="15.75" hidden="1" customHeight="1" x14ac:dyDescent="0.2">
      <c r="A1312" s="11" t="s">
        <v>2004</v>
      </c>
      <c r="B1312" s="11" t="s">
        <v>20</v>
      </c>
      <c r="C1312" s="11" t="s">
        <v>47</v>
      </c>
      <c r="D1312" s="12">
        <v>45582</v>
      </c>
      <c r="E1312" s="12" t="str">
        <f t="shared" si="0"/>
        <v>2024</v>
      </c>
      <c r="F1312" s="11" t="s">
        <v>37</v>
      </c>
      <c r="G1312" s="11">
        <v>20.309999999999999</v>
      </c>
      <c r="H1312" s="11">
        <v>45.74</v>
      </c>
      <c r="I1312" s="11">
        <v>314</v>
      </c>
      <c r="J1312" s="11">
        <v>44.8</v>
      </c>
      <c r="K1312" s="11">
        <v>7.84</v>
      </c>
      <c r="L1312" s="11">
        <v>98.8</v>
      </c>
      <c r="M1312" s="11">
        <v>7.11</v>
      </c>
      <c r="N1312" s="11">
        <v>136.4</v>
      </c>
      <c r="O1312" s="11">
        <v>85.82</v>
      </c>
      <c r="P1312" s="11">
        <v>93.84</v>
      </c>
      <c r="Q1312" s="11" t="s">
        <v>4</v>
      </c>
      <c r="R1312" s="11">
        <f t="shared" si="1"/>
        <v>0</v>
      </c>
      <c r="S1312" s="11" t="s">
        <v>5</v>
      </c>
      <c r="T1312" s="11">
        <f t="shared" si="2"/>
        <v>0</v>
      </c>
      <c r="U1312" s="11" t="s">
        <v>6</v>
      </c>
      <c r="V1312" s="11" t="s">
        <v>6</v>
      </c>
    </row>
    <row r="1313" spans="1:22" ht="15.75" hidden="1" customHeight="1" x14ac:dyDescent="0.2">
      <c r="A1313" s="11" t="s">
        <v>2252</v>
      </c>
      <c r="B1313" s="11" t="s">
        <v>58</v>
      </c>
      <c r="C1313" s="11" t="s">
        <v>21</v>
      </c>
      <c r="D1313" s="12">
        <v>45595</v>
      </c>
      <c r="E1313" s="12" t="str">
        <f t="shared" si="0"/>
        <v>2024</v>
      </c>
      <c r="F1313" s="11" t="s">
        <v>3</v>
      </c>
      <c r="G1313" s="11">
        <v>21.58</v>
      </c>
      <c r="H1313" s="11">
        <v>31.04</v>
      </c>
      <c r="I1313" s="11">
        <v>319</v>
      </c>
      <c r="J1313" s="11">
        <v>42</v>
      </c>
      <c r="K1313" s="11">
        <v>7.15</v>
      </c>
      <c r="L1313" s="11">
        <v>98.93</v>
      </c>
      <c r="M1313" s="11">
        <v>6.7</v>
      </c>
      <c r="N1313" s="11">
        <v>121.9</v>
      </c>
      <c r="O1313" s="11">
        <v>89.31</v>
      </c>
      <c r="P1313" s="11">
        <v>93.84</v>
      </c>
      <c r="Q1313" s="11" t="s">
        <v>4</v>
      </c>
      <c r="R1313" s="11">
        <f t="shared" si="1"/>
        <v>0</v>
      </c>
      <c r="S1313" s="11" t="s">
        <v>5</v>
      </c>
      <c r="T1313" s="11">
        <f t="shared" si="2"/>
        <v>0</v>
      </c>
      <c r="U1313" s="11" t="s">
        <v>6</v>
      </c>
      <c r="V1313" s="11" t="s">
        <v>6</v>
      </c>
    </row>
    <row r="1314" spans="1:22" ht="15.75" hidden="1" customHeight="1" x14ac:dyDescent="0.2">
      <c r="A1314" s="11" t="s">
        <v>641</v>
      </c>
      <c r="B1314" s="11" t="s">
        <v>34</v>
      </c>
      <c r="C1314" s="11" t="s">
        <v>21</v>
      </c>
      <c r="D1314" s="12">
        <v>45453</v>
      </c>
      <c r="E1314" s="12" t="str">
        <f t="shared" si="0"/>
        <v>2024</v>
      </c>
      <c r="F1314" s="11" t="s">
        <v>93</v>
      </c>
      <c r="G1314" s="11">
        <v>21.72</v>
      </c>
      <c r="H1314" s="11">
        <v>35.82</v>
      </c>
      <c r="I1314" s="11">
        <v>309</v>
      </c>
      <c r="J1314" s="11">
        <v>49</v>
      </c>
      <c r="K1314" s="11">
        <v>7.41</v>
      </c>
      <c r="L1314" s="11">
        <v>99.21</v>
      </c>
      <c r="M1314" s="11">
        <v>6.65</v>
      </c>
      <c r="N1314" s="11">
        <v>134.4</v>
      </c>
      <c r="O1314" s="11">
        <v>84.44</v>
      </c>
      <c r="P1314" s="11">
        <v>93.84</v>
      </c>
      <c r="Q1314" s="11" t="s">
        <v>4</v>
      </c>
      <c r="R1314" s="11">
        <f t="shared" si="1"/>
        <v>0</v>
      </c>
      <c r="S1314" s="11" t="s">
        <v>5</v>
      </c>
      <c r="T1314" s="11">
        <f t="shared" si="2"/>
        <v>0</v>
      </c>
      <c r="U1314" s="11" t="s">
        <v>6</v>
      </c>
      <c r="V1314" s="11" t="s">
        <v>6</v>
      </c>
    </row>
    <row r="1315" spans="1:22" ht="15.75" hidden="1" customHeight="1" x14ac:dyDescent="0.2">
      <c r="A1315" s="11" t="s">
        <v>2578</v>
      </c>
      <c r="B1315" s="11" t="s">
        <v>58</v>
      </c>
      <c r="C1315" s="13" t="s">
        <v>35</v>
      </c>
      <c r="D1315" s="12">
        <v>45485</v>
      </c>
      <c r="E1315" s="12" t="str">
        <f t="shared" si="0"/>
        <v>2024</v>
      </c>
      <c r="F1315" s="11" t="s">
        <v>93</v>
      </c>
      <c r="G1315" s="11">
        <v>22.96</v>
      </c>
      <c r="H1315" s="11">
        <v>45.58</v>
      </c>
      <c r="I1315" s="11">
        <v>347</v>
      </c>
      <c r="J1315" s="11">
        <v>49.7</v>
      </c>
      <c r="K1315" s="11">
        <v>6.92</v>
      </c>
      <c r="L1315" s="11">
        <v>99.18</v>
      </c>
      <c r="M1315" s="11">
        <v>6.84</v>
      </c>
      <c r="N1315" s="11">
        <v>132.1</v>
      </c>
      <c r="O1315" s="11">
        <v>87.89</v>
      </c>
      <c r="P1315" s="11">
        <v>93.84</v>
      </c>
      <c r="Q1315" s="11" t="s">
        <v>4</v>
      </c>
      <c r="R1315" s="11">
        <f t="shared" si="1"/>
        <v>0</v>
      </c>
      <c r="S1315" s="11" t="s">
        <v>5</v>
      </c>
      <c r="T1315" s="11">
        <f t="shared" si="2"/>
        <v>0</v>
      </c>
      <c r="U1315" s="11" t="s">
        <v>6</v>
      </c>
      <c r="V1315" s="11" t="s">
        <v>6</v>
      </c>
    </row>
    <row r="1316" spans="1:22" ht="15.75" hidden="1" customHeight="1" x14ac:dyDescent="0.2">
      <c r="A1316" s="11" t="s">
        <v>643</v>
      </c>
      <c r="B1316" s="11" t="s">
        <v>34</v>
      </c>
      <c r="C1316" s="13" t="s">
        <v>35</v>
      </c>
      <c r="D1316" s="12">
        <v>45624</v>
      </c>
      <c r="E1316" s="12" t="str">
        <f t="shared" si="0"/>
        <v>2024</v>
      </c>
      <c r="F1316" s="11" t="s">
        <v>3</v>
      </c>
      <c r="G1316" s="11">
        <v>20.9</v>
      </c>
      <c r="H1316" s="11">
        <v>46.01</v>
      </c>
      <c r="I1316" s="11">
        <v>348</v>
      </c>
      <c r="J1316" s="11">
        <v>35.299999999999997</v>
      </c>
      <c r="K1316" s="11">
        <v>6.96</v>
      </c>
      <c r="L1316" s="11">
        <v>98.9</v>
      </c>
      <c r="M1316" s="11">
        <v>7.06</v>
      </c>
      <c r="N1316" s="11">
        <v>126.4</v>
      </c>
      <c r="O1316" s="11">
        <v>89.28</v>
      </c>
      <c r="P1316" s="11">
        <v>93.84</v>
      </c>
      <c r="Q1316" s="11" t="s">
        <v>4</v>
      </c>
      <c r="R1316" s="11">
        <f t="shared" si="1"/>
        <v>0</v>
      </c>
      <c r="S1316" s="11" t="s">
        <v>5</v>
      </c>
      <c r="T1316" s="11">
        <f t="shared" si="2"/>
        <v>0</v>
      </c>
      <c r="U1316" s="11" t="s">
        <v>6</v>
      </c>
      <c r="V1316" s="11" t="s">
        <v>6</v>
      </c>
    </row>
    <row r="1317" spans="1:22" ht="15.75" hidden="1" customHeight="1" x14ac:dyDescent="0.2">
      <c r="A1317" s="11" t="s">
        <v>2963</v>
      </c>
      <c r="B1317" s="11" t="s">
        <v>58</v>
      </c>
      <c r="C1317" s="11" t="s">
        <v>21</v>
      </c>
      <c r="D1317" s="12">
        <v>45947</v>
      </c>
      <c r="E1317" s="12" t="str">
        <f t="shared" si="0"/>
        <v>2025</v>
      </c>
      <c r="F1317" s="11" t="s">
        <v>23</v>
      </c>
      <c r="G1317" s="11">
        <v>22.52</v>
      </c>
      <c r="H1317" s="14"/>
      <c r="I1317" s="11">
        <v>316</v>
      </c>
      <c r="J1317" s="11">
        <v>43.5</v>
      </c>
      <c r="K1317" s="11">
        <v>8.69</v>
      </c>
      <c r="L1317" s="11">
        <v>98.93</v>
      </c>
      <c r="M1317" s="11">
        <v>6.67</v>
      </c>
      <c r="N1317" s="11">
        <v>140.6</v>
      </c>
      <c r="O1317" s="11">
        <v>85.17</v>
      </c>
      <c r="P1317" s="11">
        <v>93.84</v>
      </c>
      <c r="Q1317" s="11" t="s">
        <v>4</v>
      </c>
      <c r="R1317" s="11">
        <f t="shared" si="1"/>
        <v>0</v>
      </c>
      <c r="S1317" s="11" t="s">
        <v>5</v>
      </c>
      <c r="T1317" s="11">
        <f t="shared" si="2"/>
        <v>0</v>
      </c>
      <c r="U1317" s="11" t="s">
        <v>6</v>
      </c>
      <c r="V1317" s="11" t="s">
        <v>6</v>
      </c>
    </row>
    <row r="1318" spans="1:22" ht="15.75" hidden="1" customHeight="1" x14ac:dyDescent="0.2">
      <c r="A1318" s="11" t="s">
        <v>644</v>
      </c>
      <c r="B1318" s="11" t="s">
        <v>34</v>
      </c>
      <c r="C1318" s="11" t="s">
        <v>21</v>
      </c>
      <c r="D1318" s="12">
        <v>45333</v>
      </c>
      <c r="E1318" s="12" t="str">
        <f t="shared" si="0"/>
        <v>2024</v>
      </c>
      <c r="F1318" s="11" t="s">
        <v>23</v>
      </c>
      <c r="G1318" s="11">
        <v>22.62</v>
      </c>
      <c r="H1318" s="11">
        <v>43.59</v>
      </c>
      <c r="I1318" s="11">
        <v>318</v>
      </c>
      <c r="J1318" s="11">
        <v>44.3</v>
      </c>
      <c r="K1318" s="11">
        <v>6.8</v>
      </c>
      <c r="L1318" s="11">
        <v>98.75</v>
      </c>
      <c r="M1318" s="11">
        <v>7.08</v>
      </c>
      <c r="N1318" s="11">
        <v>123.3</v>
      </c>
      <c r="O1318" s="11">
        <v>88.6</v>
      </c>
      <c r="P1318" s="11">
        <v>93.84</v>
      </c>
      <c r="Q1318" s="11" t="s">
        <v>4</v>
      </c>
      <c r="R1318" s="11">
        <f t="shared" si="1"/>
        <v>0</v>
      </c>
      <c r="S1318" s="11" t="s">
        <v>5</v>
      </c>
      <c r="T1318" s="11">
        <f t="shared" si="2"/>
        <v>0</v>
      </c>
      <c r="U1318" s="11" t="s">
        <v>6</v>
      </c>
      <c r="V1318" s="11" t="s">
        <v>6</v>
      </c>
    </row>
    <row r="1319" spans="1:22" ht="15.75" hidden="1" customHeight="1" x14ac:dyDescent="0.2">
      <c r="A1319" s="11" t="s">
        <v>978</v>
      </c>
      <c r="B1319" s="11" t="s">
        <v>58</v>
      </c>
      <c r="C1319" s="11" t="s">
        <v>21</v>
      </c>
      <c r="D1319" s="12">
        <v>45338</v>
      </c>
      <c r="E1319" s="12" t="str">
        <f t="shared" si="0"/>
        <v>2024</v>
      </c>
      <c r="F1319" s="11" t="s">
        <v>93</v>
      </c>
      <c r="G1319" s="11">
        <v>23.41</v>
      </c>
      <c r="H1319" s="11">
        <v>35.74</v>
      </c>
      <c r="I1319" s="11">
        <v>310</v>
      </c>
      <c r="J1319" s="11">
        <v>45.4</v>
      </c>
      <c r="K1319" s="11">
        <v>7.51</v>
      </c>
      <c r="L1319" s="11">
        <v>99.37</v>
      </c>
      <c r="M1319" s="11">
        <v>6.53</v>
      </c>
      <c r="N1319" s="11">
        <v>130.30000000000001</v>
      </c>
      <c r="O1319" s="11">
        <v>89.09</v>
      </c>
      <c r="P1319" s="11">
        <v>93.83</v>
      </c>
      <c r="Q1319" s="11" t="s">
        <v>4</v>
      </c>
      <c r="R1319" s="11">
        <f t="shared" si="1"/>
        <v>0</v>
      </c>
      <c r="S1319" s="11" t="s">
        <v>5</v>
      </c>
      <c r="T1319" s="11">
        <f t="shared" si="2"/>
        <v>0</v>
      </c>
      <c r="U1319" s="11" t="s">
        <v>6</v>
      </c>
      <c r="V1319" s="11" t="s">
        <v>6</v>
      </c>
    </row>
    <row r="1320" spans="1:22" ht="15.75" hidden="1" customHeight="1" x14ac:dyDescent="0.2">
      <c r="A1320" s="11" t="s">
        <v>2085</v>
      </c>
      <c r="B1320" s="11" t="s">
        <v>58</v>
      </c>
      <c r="C1320" s="11" t="s">
        <v>47</v>
      </c>
      <c r="D1320" s="12">
        <v>45347</v>
      </c>
      <c r="E1320" s="12" t="str">
        <f t="shared" si="0"/>
        <v>2024</v>
      </c>
      <c r="F1320" s="11" t="s">
        <v>3</v>
      </c>
      <c r="G1320" s="11">
        <v>22.19</v>
      </c>
      <c r="H1320" s="11">
        <v>44.48</v>
      </c>
      <c r="I1320" s="11">
        <v>334</v>
      </c>
      <c r="J1320" s="11">
        <v>53.4</v>
      </c>
      <c r="K1320" s="11">
        <v>8.1</v>
      </c>
      <c r="L1320" s="11">
        <v>98.65</v>
      </c>
      <c r="M1320" s="11">
        <v>6.79</v>
      </c>
      <c r="N1320" s="11">
        <v>140.69999999999999</v>
      </c>
      <c r="O1320" s="11">
        <v>85.61</v>
      </c>
      <c r="P1320" s="11">
        <v>93.83</v>
      </c>
      <c r="Q1320" s="11" t="s">
        <v>4</v>
      </c>
      <c r="R1320" s="11">
        <f t="shared" si="1"/>
        <v>0</v>
      </c>
      <c r="S1320" s="11" t="s">
        <v>5</v>
      </c>
      <c r="T1320" s="11">
        <f t="shared" si="2"/>
        <v>0</v>
      </c>
      <c r="U1320" s="11" t="s">
        <v>6</v>
      </c>
      <c r="V1320" s="11" t="s">
        <v>6</v>
      </c>
    </row>
    <row r="1321" spans="1:22" ht="15.75" customHeight="1" x14ac:dyDescent="0.2">
      <c r="A1321" s="11" t="s">
        <v>2523</v>
      </c>
      <c r="B1321" s="11" t="s">
        <v>1</v>
      </c>
      <c r="C1321" s="11" t="s">
        <v>35</v>
      </c>
      <c r="D1321" s="12">
        <v>45940</v>
      </c>
      <c r="E1321" s="12" t="str">
        <f t="shared" si="0"/>
        <v>2025</v>
      </c>
      <c r="F1321" s="11" t="s">
        <v>3</v>
      </c>
      <c r="G1321" s="11">
        <v>21.5</v>
      </c>
      <c r="H1321" s="11">
        <v>46.19</v>
      </c>
      <c r="I1321" s="11">
        <v>364</v>
      </c>
      <c r="J1321" s="11">
        <v>31.5</v>
      </c>
      <c r="K1321" s="11">
        <v>6.44</v>
      </c>
      <c r="L1321" s="11">
        <v>98.91</v>
      </c>
      <c r="M1321" s="11">
        <v>6.66</v>
      </c>
      <c r="N1321" s="11">
        <v>102.6</v>
      </c>
      <c r="O1321" s="11">
        <v>89.51</v>
      </c>
      <c r="P1321" s="11">
        <v>95.05</v>
      </c>
      <c r="Q1321" s="11" t="s">
        <v>4</v>
      </c>
      <c r="R1321" s="11">
        <f t="shared" si="1"/>
        <v>0</v>
      </c>
      <c r="S1321" s="11" t="s">
        <v>5</v>
      </c>
      <c r="T1321" s="11">
        <f t="shared" si="2"/>
        <v>0</v>
      </c>
      <c r="U1321" s="11" t="s">
        <v>6</v>
      </c>
      <c r="V1321" s="11" t="s">
        <v>6</v>
      </c>
    </row>
    <row r="1322" spans="1:22" ht="15.75" hidden="1" customHeight="1" x14ac:dyDescent="0.2">
      <c r="A1322" s="11" t="s">
        <v>2711</v>
      </c>
      <c r="B1322" s="11" t="s">
        <v>58</v>
      </c>
      <c r="C1322" s="11" t="s">
        <v>21</v>
      </c>
      <c r="D1322" s="12">
        <v>45762</v>
      </c>
      <c r="E1322" s="12" t="str">
        <f t="shared" si="0"/>
        <v>2025</v>
      </c>
      <c r="F1322" s="11" t="s">
        <v>3</v>
      </c>
      <c r="G1322" s="11">
        <v>22.01</v>
      </c>
      <c r="H1322" s="11">
        <v>34.75</v>
      </c>
      <c r="I1322" s="11">
        <v>352</v>
      </c>
      <c r="J1322" s="11">
        <v>43.6</v>
      </c>
      <c r="K1322" s="11">
        <v>6.2</v>
      </c>
      <c r="L1322" s="11">
        <v>99.23</v>
      </c>
      <c r="M1322" s="11">
        <v>6.63</v>
      </c>
      <c r="N1322" s="11">
        <v>119.9</v>
      </c>
      <c r="O1322" s="11">
        <v>90.77</v>
      </c>
      <c r="P1322" s="11">
        <v>93.83</v>
      </c>
      <c r="Q1322" s="11" t="s">
        <v>4</v>
      </c>
      <c r="R1322" s="11">
        <f t="shared" si="1"/>
        <v>0</v>
      </c>
      <c r="S1322" s="11" t="s">
        <v>5</v>
      </c>
      <c r="T1322" s="11">
        <f t="shared" si="2"/>
        <v>0</v>
      </c>
      <c r="U1322" s="11" t="s">
        <v>6</v>
      </c>
      <c r="V1322" s="11" t="s">
        <v>6</v>
      </c>
    </row>
    <row r="1323" spans="1:22" ht="15.75" customHeight="1" x14ac:dyDescent="0.2">
      <c r="A1323" s="11" t="s">
        <v>1961</v>
      </c>
      <c r="B1323" s="11" t="s">
        <v>1</v>
      </c>
      <c r="C1323" s="11" t="s">
        <v>21</v>
      </c>
      <c r="D1323" s="12">
        <v>45418</v>
      </c>
      <c r="E1323" s="12" t="str">
        <f t="shared" si="0"/>
        <v>2024</v>
      </c>
      <c r="F1323" s="11" t="s">
        <v>93</v>
      </c>
      <c r="G1323" s="11">
        <v>22.32</v>
      </c>
      <c r="H1323" s="11">
        <v>39.22</v>
      </c>
      <c r="I1323" s="11">
        <v>338</v>
      </c>
      <c r="J1323" s="11">
        <v>42.6</v>
      </c>
      <c r="K1323" s="11">
        <v>7.26</v>
      </c>
      <c r="L1323" s="11">
        <v>98.68</v>
      </c>
      <c r="M1323" s="11">
        <v>6.6</v>
      </c>
      <c r="N1323" s="11">
        <v>110.8</v>
      </c>
      <c r="O1323" s="11">
        <v>89.91</v>
      </c>
      <c r="P1323" s="11">
        <v>95.06</v>
      </c>
      <c r="Q1323" s="11" t="s">
        <v>4</v>
      </c>
      <c r="R1323" s="11">
        <f t="shared" si="1"/>
        <v>0</v>
      </c>
      <c r="S1323" s="11" t="s">
        <v>5</v>
      </c>
      <c r="T1323" s="11">
        <f t="shared" si="2"/>
        <v>0</v>
      </c>
      <c r="U1323" s="11" t="s">
        <v>6</v>
      </c>
      <c r="V1323" s="11" t="s">
        <v>6</v>
      </c>
    </row>
    <row r="1324" spans="1:22" ht="15.75" hidden="1" customHeight="1" x14ac:dyDescent="0.2">
      <c r="A1324" s="11" t="s">
        <v>645</v>
      </c>
      <c r="B1324" s="11" t="s">
        <v>34</v>
      </c>
      <c r="C1324" s="13" t="s">
        <v>35</v>
      </c>
      <c r="D1324" s="12">
        <v>45413</v>
      </c>
      <c r="E1324" s="12" t="str">
        <f t="shared" si="0"/>
        <v>2024</v>
      </c>
      <c r="F1324" s="11" t="s">
        <v>23</v>
      </c>
      <c r="G1324" s="11">
        <v>20.79</v>
      </c>
      <c r="H1324" s="11">
        <v>48.59</v>
      </c>
      <c r="I1324" s="11">
        <v>336</v>
      </c>
      <c r="J1324" s="11">
        <v>48.7</v>
      </c>
      <c r="K1324" s="11">
        <v>7.2</v>
      </c>
      <c r="L1324" s="11">
        <v>98.87</v>
      </c>
      <c r="M1324" s="11">
        <v>7.14</v>
      </c>
      <c r="N1324" s="11">
        <v>126.5</v>
      </c>
      <c r="O1324" s="11">
        <v>91.83</v>
      </c>
      <c r="P1324" s="11">
        <v>93.83</v>
      </c>
      <c r="Q1324" s="11" t="s">
        <v>4</v>
      </c>
      <c r="R1324" s="11">
        <f t="shared" si="1"/>
        <v>0</v>
      </c>
      <c r="S1324" s="11" t="s">
        <v>5</v>
      </c>
      <c r="T1324" s="11">
        <f t="shared" si="2"/>
        <v>0</v>
      </c>
      <c r="U1324" s="11" t="s">
        <v>6</v>
      </c>
      <c r="V1324" s="11" t="s">
        <v>6</v>
      </c>
    </row>
    <row r="1325" spans="1:22" ht="15.75" hidden="1" customHeight="1" x14ac:dyDescent="0.2">
      <c r="A1325" s="11" t="s">
        <v>2862</v>
      </c>
      <c r="B1325" s="11" t="s">
        <v>20</v>
      </c>
      <c r="C1325" s="11" t="s">
        <v>21</v>
      </c>
      <c r="D1325" s="12">
        <v>45347</v>
      </c>
      <c r="E1325" s="12" t="str">
        <f t="shared" si="0"/>
        <v>2024</v>
      </c>
      <c r="F1325" s="11" t="s">
        <v>3</v>
      </c>
      <c r="G1325" s="11">
        <v>21.12</v>
      </c>
      <c r="H1325" s="11">
        <v>39.44</v>
      </c>
      <c r="I1325" s="11">
        <v>325</v>
      </c>
      <c r="J1325" s="11">
        <v>50.1</v>
      </c>
      <c r="K1325" s="11">
        <v>7.73</v>
      </c>
      <c r="L1325" s="11">
        <v>99.31</v>
      </c>
      <c r="M1325" s="11">
        <v>7.08</v>
      </c>
      <c r="N1325" s="11">
        <v>143.6</v>
      </c>
      <c r="O1325" s="11">
        <v>85.65</v>
      </c>
      <c r="P1325" s="11">
        <v>93.83</v>
      </c>
      <c r="Q1325" s="11" t="s">
        <v>4</v>
      </c>
      <c r="R1325" s="11">
        <f t="shared" si="1"/>
        <v>0</v>
      </c>
      <c r="S1325" s="11" t="s">
        <v>5</v>
      </c>
      <c r="T1325" s="11">
        <f t="shared" si="2"/>
        <v>0</v>
      </c>
      <c r="U1325" s="11" t="s">
        <v>6</v>
      </c>
      <c r="V1325" s="11" t="s">
        <v>6</v>
      </c>
    </row>
    <row r="1326" spans="1:22" ht="15.75" hidden="1" customHeight="1" x14ac:dyDescent="0.2">
      <c r="A1326" s="11" t="s">
        <v>2937</v>
      </c>
      <c r="B1326" s="11" t="s">
        <v>20</v>
      </c>
      <c r="C1326" s="11" t="s">
        <v>21</v>
      </c>
      <c r="D1326" s="12">
        <v>45391</v>
      </c>
      <c r="E1326" s="12" t="str">
        <f t="shared" si="0"/>
        <v>2024</v>
      </c>
      <c r="F1326" s="11" t="s">
        <v>93</v>
      </c>
      <c r="G1326" s="11">
        <v>20.9</v>
      </c>
      <c r="H1326" s="11">
        <v>35.78</v>
      </c>
      <c r="I1326" s="11">
        <v>255</v>
      </c>
      <c r="J1326" s="11">
        <v>36.799999999999997</v>
      </c>
      <c r="K1326" s="11">
        <v>8.17</v>
      </c>
      <c r="L1326" s="11">
        <v>99.16</v>
      </c>
      <c r="M1326" s="11">
        <v>6.92</v>
      </c>
      <c r="N1326" s="11">
        <v>127.3</v>
      </c>
      <c r="O1326" s="11">
        <v>87.81</v>
      </c>
      <c r="P1326" s="11">
        <v>93.83</v>
      </c>
      <c r="Q1326" s="11" t="s">
        <v>4</v>
      </c>
      <c r="R1326" s="11">
        <f t="shared" si="1"/>
        <v>0</v>
      </c>
      <c r="S1326" s="11" t="s">
        <v>5</v>
      </c>
      <c r="T1326" s="11">
        <f t="shared" si="2"/>
        <v>0</v>
      </c>
      <c r="U1326" s="11" t="s">
        <v>6</v>
      </c>
      <c r="V1326" s="11" t="s">
        <v>6</v>
      </c>
    </row>
    <row r="1327" spans="1:22" ht="15.75" hidden="1" customHeight="1" x14ac:dyDescent="0.2">
      <c r="A1327" s="11" t="s">
        <v>647</v>
      </c>
      <c r="B1327" s="11" t="s">
        <v>34</v>
      </c>
      <c r="C1327" s="11" t="s">
        <v>21</v>
      </c>
      <c r="D1327" s="12">
        <v>45523</v>
      </c>
      <c r="E1327" s="12" t="str">
        <f t="shared" si="0"/>
        <v>2024</v>
      </c>
      <c r="F1327" s="11" t="s">
        <v>93</v>
      </c>
      <c r="G1327" s="11">
        <v>21.36</v>
      </c>
      <c r="H1327" s="11">
        <v>42.06</v>
      </c>
      <c r="I1327" s="11">
        <v>307</v>
      </c>
      <c r="J1327" s="11">
        <v>55.2</v>
      </c>
      <c r="K1327" s="11">
        <v>8.3800000000000008</v>
      </c>
      <c r="L1327" s="11">
        <v>98.58</v>
      </c>
      <c r="M1327" s="11">
        <v>6.74</v>
      </c>
      <c r="N1327" s="11">
        <v>132.4</v>
      </c>
      <c r="O1327" s="11">
        <v>82.85</v>
      </c>
      <c r="P1327" s="11">
        <v>93.82</v>
      </c>
      <c r="Q1327" s="11" t="s">
        <v>4</v>
      </c>
      <c r="R1327" s="11">
        <f t="shared" si="1"/>
        <v>0</v>
      </c>
      <c r="S1327" s="11" t="s">
        <v>5</v>
      </c>
      <c r="T1327" s="11">
        <f t="shared" si="2"/>
        <v>0</v>
      </c>
      <c r="U1327" s="11" t="s">
        <v>6</v>
      </c>
      <c r="V1327" s="11" t="s">
        <v>6</v>
      </c>
    </row>
    <row r="1328" spans="1:22" ht="15.75" customHeight="1" x14ac:dyDescent="0.2">
      <c r="A1328" s="11" t="s">
        <v>2716</v>
      </c>
      <c r="B1328" s="11" t="s">
        <v>1</v>
      </c>
      <c r="C1328" s="13" t="s">
        <v>35</v>
      </c>
      <c r="D1328" s="12">
        <v>45328</v>
      </c>
      <c r="E1328" s="12" t="str">
        <f t="shared" si="0"/>
        <v>2024</v>
      </c>
      <c r="F1328" s="11" t="s">
        <v>93</v>
      </c>
      <c r="G1328" s="11">
        <v>22.73</v>
      </c>
      <c r="H1328" s="11">
        <v>35.65</v>
      </c>
      <c r="I1328" s="11">
        <v>340</v>
      </c>
      <c r="J1328" s="11">
        <v>45.2</v>
      </c>
      <c r="K1328" s="11">
        <v>6.62</v>
      </c>
      <c r="L1328" s="11">
        <v>99.31</v>
      </c>
      <c r="M1328" s="11">
        <v>6.54</v>
      </c>
      <c r="N1328" s="11">
        <v>132.19999999999999</v>
      </c>
      <c r="O1328" s="11">
        <v>86.05</v>
      </c>
      <c r="P1328" s="11">
        <v>95.06</v>
      </c>
      <c r="Q1328" s="11" t="s">
        <v>4</v>
      </c>
      <c r="R1328" s="11">
        <f t="shared" si="1"/>
        <v>0</v>
      </c>
      <c r="S1328" s="11" t="s">
        <v>5</v>
      </c>
      <c r="T1328" s="11">
        <f t="shared" si="2"/>
        <v>0</v>
      </c>
      <c r="U1328" s="11" t="s">
        <v>6</v>
      </c>
      <c r="V1328" s="11" t="s">
        <v>6</v>
      </c>
    </row>
    <row r="1329" spans="1:22" ht="15.75" hidden="1" customHeight="1" x14ac:dyDescent="0.2">
      <c r="A1329" s="11" t="s">
        <v>648</v>
      </c>
      <c r="B1329" s="11" t="s">
        <v>34</v>
      </c>
      <c r="C1329" s="13" t="s">
        <v>35</v>
      </c>
      <c r="D1329" s="12">
        <v>45416</v>
      </c>
      <c r="E1329" s="12" t="str">
        <f t="shared" si="0"/>
        <v>2024</v>
      </c>
      <c r="F1329" s="11" t="s">
        <v>93</v>
      </c>
      <c r="G1329" s="11">
        <v>22.44</v>
      </c>
      <c r="H1329" s="11">
        <v>39.1</v>
      </c>
      <c r="I1329" s="11">
        <v>294</v>
      </c>
      <c r="J1329" s="11">
        <v>40.5</v>
      </c>
      <c r="K1329" s="11">
        <v>6.59</v>
      </c>
      <c r="L1329" s="11">
        <v>99.55</v>
      </c>
      <c r="M1329" s="11">
        <v>6.97</v>
      </c>
      <c r="N1329" s="11">
        <v>129.1</v>
      </c>
      <c r="O1329" s="11">
        <v>87.83</v>
      </c>
      <c r="P1329" s="11">
        <v>93.82</v>
      </c>
      <c r="Q1329" s="11" t="s">
        <v>4</v>
      </c>
      <c r="R1329" s="11">
        <f t="shared" si="1"/>
        <v>0</v>
      </c>
      <c r="S1329" s="11" t="s">
        <v>5</v>
      </c>
      <c r="T1329" s="11">
        <f t="shared" si="2"/>
        <v>0</v>
      </c>
      <c r="U1329" s="11" t="s">
        <v>6</v>
      </c>
      <c r="V1329" s="11" t="s">
        <v>6</v>
      </c>
    </row>
    <row r="1330" spans="1:22" ht="15.75" customHeight="1" x14ac:dyDescent="0.2">
      <c r="A1330" s="11" t="s">
        <v>2894</v>
      </c>
      <c r="B1330" s="11" t="s">
        <v>1</v>
      </c>
      <c r="C1330" s="11" t="s">
        <v>47</v>
      </c>
      <c r="D1330" s="12">
        <v>45600</v>
      </c>
      <c r="E1330" s="12" t="str">
        <f t="shared" si="0"/>
        <v>2024</v>
      </c>
      <c r="F1330" s="11" t="s">
        <v>37</v>
      </c>
      <c r="G1330" s="11">
        <v>21.57</v>
      </c>
      <c r="H1330" s="11">
        <v>46.54</v>
      </c>
      <c r="I1330" s="11">
        <v>307</v>
      </c>
      <c r="J1330" s="11">
        <v>39.299999999999997</v>
      </c>
      <c r="K1330" s="11">
        <v>7.17</v>
      </c>
      <c r="L1330" s="11">
        <v>99.27</v>
      </c>
      <c r="M1330" s="11">
        <v>6.81</v>
      </c>
      <c r="N1330" s="14"/>
      <c r="O1330" s="11">
        <v>88.7</v>
      </c>
      <c r="P1330" s="11">
        <v>95.06</v>
      </c>
      <c r="Q1330" s="11" t="s">
        <v>4</v>
      </c>
      <c r="R1330" s="11">
        <f t="shared" si="1"/>
        <v>0</v>
      </c>
      <c r="S1330" s="11" t="s">
        <v>5</v>
      </c>
      <c r="T1330" s="11">
        <f t="shared" si="2"/>
        <v>0</v>
      </c>
      <c r="U1330" s="11" t="s">
        <v>6</v>
      </c>
      <c r="V1330" s="11" t="s">
        <v>6</v>
      </c>
    </row>
    <row r="1331" spans="1:22" ht="15.75" hidden="1" customHeight="1" x14ac:dyDescent="0.2">
      <c r="A1331" s="11" t="s">
        <v>2731</v>
      </c>
      <c r="B1331" s="11" t="s">
        <v>58</v>
      </c>
      <c r="C1331" s="11" t="s">
        <v>47</v>
      </c>
      <c r="D1331" s="12">
        <v>45684</v>
      </c>
      <c r="E1331" s="12" t="str">
        <f t="shared" si="0"/>
        <v>2025</v>
      </c>
      <c r="F1331" s="11" t="s">
        <v>3</v>
      </c>
      <c r="G1331" s="11">
        <v>21.28</v>
      </c>
      <c r="H1331" s="11">
        <v>40.15</v>
      </c>
      <c r="I1331" s="11">
        <v>320</v>
      </c>
      <c r="J1331" s="11">
        <v>49.7</v>
      </c>
      <c r="K1331" s="11">
        <v>7.1</v>
      </c>
      <c r="L1331" s="11">
        <v>98.92</v>
      </c>
      <c r="M1331" s="11">
        <v>6.72</v>
      </c>
      <c r="N1331" s="11">
        <v>145.69999999999999</v>
      </c>
      <c r="O1331" s="11">
        <v>89.45</v>
      </c>
      <c r="P1331" s="11">
        <v>93.82</v>
      </c>
      <c r="Q1331" s="11" t="s">
        <v>4</v>
      </c>
      <c r="R1331" s="11">
        <f t="shared" si="1"/>
        <v>0</v>
      </c>
      <c r="S1331" s="11" t="s">
        <v>5</v>
      </c>
      <c r="T1331" s="11">
        <f t="shared" si="2"/>
        <v>0</v>
      </c>
      <c r="U1331" s="11" t="s">
        <v>6</v>
      </c>
      <c r="V1331" s="11" t="s">
        <v>6</v>
      </c>
    </row>
    <row r="1332" spans="1:22" ht="15.75" hidden="1" customHeight="1" x14ac:dyDescent="0.2">
      <c r="A1332" s="11" t="s">
        <v>649</v>
      </c>
      <c r="B1332" s="11" t="s">
        <v>34</v>
      </c>
      <c r="C1332" s="11" t="s">
        <v>21</v>
      </c>
      <c r="D1332" s="12">
        <v>45673</v>
      </c>
      <c r="E1332" s="12" t="str">
        <f t="shared" si="0"/>
        <v>2025</v>
      </c>
      <c r="F1332" s="11" t="s">
        <v>93</v>
      </c>
      <c r="G1332" s="11">
        <v>22.95</v>
      </c>
      <c r="H1332" s="11">
        <v>44.91</v>
      </c>
      <c r="I1332" s="11">
        <v>319</v>
      </c>
      <c r="J1332" s="11">
        <v>45.2</v>
      </c>
      <c r="K1332" s="11">
        <v>6.65</v>
      </c>
      <c r="L1332" s="11">
        <v>99.27</v>
      </c>
      <c r="M1332" s="11">
        <v>6.95</v>
      </c>
      <c r="N1332" s="11">
        <v>122.5</v>
      </c>
      <c r="O1332" s="11">
        <v>88.25</v>
      </c>
      <c r="P1332" s="11">
        <v>93.82</v>
      </c>
      <c r="Q1332" s="11" t="s">
        <v>4</v>
      </c>
      <c r="R1332" s="11">
        <f t="shared" si="1"/>
        <v>0</v>
      </c>
      <c r="S1332" s="11" t="s">
        <v>5</v>
      </c>
      <c r="T1332" s="11">
        <f t="shared" si="2"/>
        <v>0</v>
      </c>
      <c r="U1332" s="11" t="s">
        <v>6</v>
      </c>
      <c r="V1332" s="11" t="s">
        <v>6</v>
      </c>
    </row>
    <row r="1333" spans="1:22" ht="15.75" hidden="1" customHeight="1" x14ac:dyDescent="0.2">
      <c r="A1333" s="11" t="s">
        <v>2988</v>
      </c>
      <c r="B1333" s="11" t="s">
        <v>58</v>
      </c>
      <c r="C1333" s="11" t="s">
        <v>47</v>
      </c>
      <c r="D1333" s="12">
        <v>45532</v>
      </c>
      <c r="E1333" s="12" t="str">
        <f t="shared" si="0"/>
        <v>2024</v>
      </c>
      <c r="F1333" s="11" t="s">
        <v>23</v>
      </c>
      <c r="G1333" s="11">
        <v>22.09</v>
      </c>
      <c r="H1333" s="11">
        <v>41.21</v>
      </c>
      <c r="I1333" s="11">
        <v>309</v>
      </c>
      <c r="J1333" s="11">
        <v>45.6</v>
      </c>
      <c r="K1333" s="11">
        <v>7.83</v>
      </c>
      <c r="L1333" s="11">
        <v>99.31</v>
      </c>
      <c r="M1333" s="11">
        <v>6.95</v>
      </c>
      <c r="N1333" s="11">
        <v>127.2</v>
      </c>
      <c r="O1333" s="11">
        <v>89.24</v>
      </c>
      <c r="P1333" s="11">
        <v>93.82</v>
      </c>
      <c r="Q1333" s="11" t="s">
        <v>4</v>
      </c>
      <c r="R1333" s="11">
        <f t="shared" si="1"/>
        <v>0</v>
      </c>
      <c r="S1333" s="11" t="s">
        <v>5</v>
      </c>
      <c r="T1333" s="11">
        <f t="shared" si="2"/>
        <v>0</v>
      </c>
      <c r="U1333" s="11" t="s">
        <v>6</v>
      </c>
      <c r="V1333" s="11" t="s">
        <v>6</v>
      </c>
    </row>
    <row r="1334" spans="1:22" ht="15.75" hidden="1" customHeight="1" x14ac:dyDescent="0.2">
      <c r="A1334" s="11" t="s">
        <v>3000</v>
      </c>
      <c r="B1334" s="11" t="s">
        <v>58</v>
      </c>
      <c r="C1334" s="11" t="s">
        <v>47</v>
      </c>
      <c r="D1334" s="12">
        <v>45509</v>
      </c>
      <c r="E1334" s="12" t="str">
        <f t="shared" si="0"/>
        <v>2024</v>
      </c>
      <c r="F1334" s="11" t="s">
        <v>93</v>
      </c>
      <c r="G1334" s="11">
        <v>21.93</v>
      </c>
      <c r="H1334" s="11">
        <v>43.34</v>
      </c>
      <c r="I1334" s="11">
        <v>346</v>
      </c>
      <c r="J1334" s="11">
        <v>40.1</v>
      </c>
      <c r="K1334" s="11">
        <v>7.57</v>
      </c>
      <c r="L1334" s="11">
        <v>98.45</v>
      </c>
      <c r="M1334" s="11">
        <v>6.65</v>
      </c>
      <c r="N1334" s="11">
        <v>131.5</v>
      </c>
      <c r="O1334" s="11">
        <v>86.1</v>
      </c>
      <c r="P1334" s="11">
        <v>93.82</v>
      </c>
      <c r="Q1334" s="11" t="s">
        <v>4</v>
      </c>
      <c r="R1334" s="11">
        <f t="shared" si="1"/>
        <v>0</v>
      </c>
      <c r="S1334" s="11" t="s">
        <v>5</v>
      </c>
      <c r="T1334" s="11">
        <f t="shared" si="2"/>
        <v>0</v>
      </c>
      <c r="U1334" s="11" t="s">
        <v>6</v>
      </c>
      <c r="V1334" s="11" t="s">
        <v>6</v>
      </c>
    </row>
    <row r="1335" spans="1:22" ht="15.75" hidden="1" customHeight="1" x14ac:dyDescent="0.2">
      <c r="A1335" s="11" t="s">
        <v>651</v>
      </c>
      <c r="B1335" s="11" t="s">
        <v>34</v>
      </c>
      <c r="C1335" s="11" t="s">
        <v>35</v>
      </c>
      <c r="D1335" s="12">
        <v>45341</v>
      </c>
      <c r="E1335" s="12" t="str">
        <f t="shared" si="0"/>
        <v>2024</v>
      </c>
      <c r="F1335" s="11" t="s">
        <v>37</v>
      </c>
      <c r="G1335" s="11">
        <v>22.76</v>
      </c>
      <c r="H1335" s="11">
        <v>43.21</v>
      </c>
      <c r="I1335" s="11">
        <v>306</v>
      </c>
      <c r="J1335" s="11">
        <v>41.6</v>
      </c>
      <c r="K1335" s="11">
        <v>5.92</v>
      </c>
      <c r="L1335" s="11">
        <v>98.68</v>
      </c>
      <c r="M1335" s="11">
        <v>7.08</v>
      </c>
      <c r="N1335" s="11">
        <v>132.69999999999999</v>
      </c>
      <c r="O1335" s="11">
        <v>85.46</v>
      </c>
      <c r="P1335" s="11">
        <v>93.82</v>
      </c>
      <c r="Q1335" s="11" t="s">
        <v>4</v>
      </c>
      <c r="R1335" s="11">
        <f t="shared" si="1"/>
        <v>0</v>
      </c>
      <c r="S1335" s="11" t="s">
        <v>5</v>
      </c>
      <c r="T1335" s="11">
        <f t="shared" si="2"/>
        <v>0</v>
      </c>
      <c r="U1335" s="11" t="s">
        <v>6</v>
      </c>
      <c r="V1335" s="11" t="s">
        <v>6</v>
      </c>
    </row>
    <row r="1336" spans="1:22" ht="15.75" customHeight="1" x14ac:dyDescent="0.2">
      <c r="A1336" s="11" t="s">
        <v>2332</v>
      </c>
      <c r="B1336" s="11" t="s">
        <v>1</v>
      </c>
      <c r="C1336" s="11" t="s">
        <v>35</v>
      </c>
      <c r="D1336" s="12">
        <v>45376</v>
      </c>
      <c r="E1336" s="12" t="str">
        <f t="shared" si="0"/>
        <v>2024</v>
      </c>
      <c r="F1336" s="11" t="s">
        <v>23</v>
      </c>
      <c r="G1336" s="11">
        <v>23.04</v>
      </c>
      <c r="H1336" s="11">
        <v>51.42</v>
      </c>
      <c r="I1336" s="11">
        <v>317</v>
      </c>
      <c r="J1336" s="11">
        <v>39.299999999999997</v>
      </c>
      <c r="K1336" s="11">
        <v>6.45</v>
      </c>
      <c r="L1336" s="11">
        <v>98.72</v>
      </c>
      <c r="M1336" s="11">
        <v>6.87</v>
      </c>
      <c r="N1336" s="11">
        <v>112.4</v>
      </c>
      <c r="O1336" s="11">
        <v>91.05</v>
      </c>
      <c r="P1336" s="11">
        <v>95.07</v>
      </c>
      <c r="Q1336" s="11" t="s">
        <v>4</v>
      </c>
      <c r="R1336" s="11">
        <f t="shared" si="1"/>
        <v>0</v>
      </c>
      <c r="S1336" s="11" t="s">
        <v>5</v>
      </c>
      <c r="T1336" s="11">
        <f t="shared" si="2"/>
        <v>0</v>
      </c>
      <c r="U1336" s="11" t="s">
        <v>6</v>
      </c>
      <c r="V1336" s="11" t="s">
        <v>6</v>
      </c>
    </row>
    <row r="1337" spans="1:22" ht="15.75" hidden="1" customHeight="1" x14ac:dyDescent="0.2">
      <c r="A1337" s="11" t="s">
        <v>1440</v>
      </c>
      <c r="B1337" s="11" t="s">
        <v>58</v>
      </c>
      <c r="C1337" s="11" t="s">
        <v>47</v>
      </c>
      <c r="D1337" s="12">
        <v>45921</v>
      </c>
      <c r="E1337" s="12" t="str">
        <f t="shared" si="0"/>
        <v>2025</v>
      </c>
      <c r="F1337" s="11" t="s">
        <v>3</v>
      </c>
      <c r="G1337" s="11">
        <v>23.49</v>
      </c>
      <c r="H1337" s="11">
        <v>46.24</v>
      </c>
      <c r="I1337" s="11">
        <v>338</v>
      </c>
      <c r="J1337" s="11">
        <v>34.1</v>
      </c>
      <c r="K1337" s="11">
        <v>7.97</v>
      </c>
      <c r="L1337" s="11">
        <v>98.68</v>
      </c>
      <c r="M1337" s="11">
        <v>6.8</v>
      </c>
      <c r="N1337" s="11">
        <v>120.8</v>
      </c>
      <c r="O1337" s="11">
        <v>88.89</v>
      </c>
      <c r="P1337" s="11">
        <v>93.81</v>
      </c>
      <c r="Q1337" s="11" t="s">
        <v>4</v>
      </c>
      <c r="R1337" s="11">
        <f t="shared" si="1"/>
        <v>0</v>
      </c>
      <c r="S1337" s="11" t="s">
        <v>50</v>
      </c>
      <c r="T1337" s="11">
        <f t="shared" si="2"/>
        <v>1</v>
      </c>
      <c r="U1337" s="11" t="s">
        <v>244</v>
      </c>
      <c r="V1337" s="11" t="s">
        <v>89</v>
      </c>
    </row>
    <row r="1338" spans="1:22" ht="15.75" hidden="1" customHeight="1" x14ac:dyDescent="0.2">
      <c r="A1338" s="11" t="s">
        <v>652</v>
      </c>
      <c r="B1338" s="11" t="s">
        <v>34</v>
      </c>
      <c r="C1338" s="11" t="s">
        <v>35</v>
      </c>
      <c r="D1338" s="12">
        <v>45613</v>
      </c>
      <c r="E1338" s="12" t="str">
        <f t="shared" si="0"/>
        <v>2024</v>
      </c>
      <c r="F1338" s="11" t="s">
        <v>3</v>
      </c>
      <c r="G1338" s="11">
        <v>22.78</v>
      </c>
      <c r="H1338" s="11">
        <v>37.340000000000003</v>
      </c>
      <c r="I1338" s="11">
        <v>287</v>
      </c>
      <c r="J1338" s="11">
        <v>52.4</v>
      </c>
      <c r="K1338" s="11">
        <v>9.2100000000000009</v>
      </c>
      <c r="L1338" s="11">
        <v>98.84</v>
      </c>
      <c r="M1338" s="11">
        <v>6.87</v>
      </c>
      <c r="N1338" s="11">
        <v>149.9</v>
      </c>
      <c r="O1338" s="11">
        <v>82.86</v>
      </c>
      <c r="P1338" s="11">
        <v>93.81</v>
      </c>
      <c r="Q1338" s="11" t="s">
        <v>4</v>
      </c>
      <c r="R1338" s="11">
        <f t="shared" si="1"/>
        <v>0</v>
      </c>
      <c r="S1338" s="11" t="s">
        <v>5</v>
      </c>
      <c r="T1338" s="11">
        <f t="shared" si="2"/>
        <v>0</v>
      </c>
      <c r="U1338" s="11" t="s">
        <v>6</v>
      </c>
      <c r="V1338" s="11" t="s">
        <v>6</v>
      </c>
    </row>
    <row r="1339" spans="1:22" ht="15.75" hidden="1" customHeight="1" x14ac:dyDescent="0.2">
      <c r="A1339" s="11" t="s">
        <v>653</v>
      </c>
      <c r="B1339" s="11" t="s">
        <v>34</v>
      </c>
      <c r="C1339" s="11" t="s">
        <v>21</v>
      </c>
      <c r="D1339" s="12">
        <v>45905</v>
      </c>
      <c r="E1339" s="12" t="str">
        <f t="shared" si="0"/>
        <v>2025</v>
      </c>
      <c r="F1339" s="11" t="s">
        <v>37</v>
      </c>
      <c r="G1339" s="11">
        <v>22.49</v>
      </c>
      <c r="H1339" s="11">
        <v>44.15</v>
      </c>
      <c r="I1339" s="11">
        <v>307</v>
      </c>
      <c r="J1339" s="11">
        <v>44.3</v>
      </c>
      <c r="K1339" s="11">
        <v>6.72</v>
      </c>
      <c r="L1339" s="11">
        <v>98.71</v>
      </c>
      <c r="M1339" s="11">
        <v>7.06</v>
      </c>
      <c r="N1339" s="11">
        <v>136.69999999999999</v>
      </c>
      <c r="O1339" s="11">
        <v>88.41</v>
      </c>
      <c r="P1339" s="11">
        <v>93.81</v>
      </c>
      <c r="Q1339" s="11" t="s">
        <v>4</v>
      </c>
      <c r="R1339" s="11">
        <f t="shared" si="1"/>
        <v>0</v>
      </c>
      <c r="S1339" s="11" t="s">
        <v>5</v>
      </c>
      <c r="T1339" s="11">
        <f t="shared" si="2"/>
        <v>0</v>
      </c>
      <c r="U1339" s="11" t="s">
        <v>6</v>
      </c>
      <c r="V1339" s="11" t="s">
        <v>6</v>
      </c>
    </row>
    <row r="1340" spans="1:22" ht="15.75" hidden="1" customHeight="1" x14ac:dyDescent="0.2">
      <c r="A1340" s="11" t="s">
        <v>2639</v>
      </c>
      <c r="B1340" s="11" t="s">
        <v>20</v>
      </c>
      <c r="C1340" s="11" t="s">
        <v>35</v>
      </c>
      <c r="D1340" s="12">
        <v>45985</v>
      </c>
      <c r="E1340" s="12" t="str">
        <f t="shared" si="0"/>
        <v>2025</v>
      </c>
      <c r="F1340" s="11" t="s">
        <v>3</v>
      </c>
      <c r="G1340" s="11">
        <v>21.56</v>
      </c>
      <c r="H1340" s="11">
        <v>39.36</v>
      </c>
      <c r="I1340" s="11">
        <v>306</v>
      </c>
      <c r="J1340" s="11">
        <v>54.4</v>
      </c>
      <c r="K1340" s="11">
        <v>8.32</v>
      </c>
      <c r="L1340" s="11">
        <v>98.82</v>
      </c>
      <c r="M1340" s="11">
        <v>6.96</v>
      </c>
      <c r="N1340" s="11">
        <v>144</v>
      </c>
      <c r="O1340" s="11">
        <v>84.54</v>
      </c>
      <c r="P1340" s="11">
        <v>93.81</v>
      </c>
      <c r="Q1340" s="11" t="s">
        <v>4</v>
      </c>
      <c r="R1340" s="11">
        <f t="shared" si="1"/>
        <v>0</v>
      </c>
      <c r="S1340" s="11" t="s">
        <v>5</v>
      </c>
      <c r="T1340" s="11">
        <f t="shared" si="2"/>
        <v>0</v>
      </c>
      <c r="U1340" s="11" t="s">
        <v>6</v>
      </c>
      <c r="V1340" s="11" t="s">
        <v>6</v>
      </c>
    </row>
    <row r="1341" spans="1:22" ht="15.75" hidden="1" customHeight="1" x14ac:dyDescent="0.2">
      <c r="A1341" s="11" t="s">
        <v>655</v>
      </c>
      <c r="B1341" s="11" t="s">
        <v>34</v>
      </c>
      <c r="C1341" s="11" t="s">
        <v>21</v>
      </c>
      <c r="D1341" s="12">
        <v>45584</v>
      </c>
      <c r="E1341" s="12" t="str">
        <f t="shared" si="0"/>
        <v>2024</v>
      </c>
      <c r="F1341" s="11" t="s">
        <v>3</v>
      </c>
      <c r="G1341" s="11">
        <v>21.42</v>
      </c>
      <c r="H1341" s="11">
        <v>50.94</v>
      </c>
      <c r="I1341" s="11">
        <v>343</v>
      </c>
      <c r="J1341" s="11">
        <v>41</v>
      </c>
      <c r="K1341" s="11">
        <v>7.89</v>
      </c>
      <c r="L1341" s="11">
        <v>98.51</v>
      </c>
      <c r="M1341" s="11">
        <v>7.06</v>
      </c>
      <c r="N1341" s="11">
        <v>144.19999999999999</v>
      </c>
      <c r="O1341" s="14"/>
      <c r="P1341" s="11">
        <v>93.81</v>
      </c>
      <c r="Q1341" s="11" t="s">
        <v>4</v>
      </c>
      <c r="R1341" s="11">
        <f t="shared" si="1"/>
        <v>0</v>
      </c>
      <c r="S1341" s="11" t="s">
        <v>5</v>
      </c>
      <c r="T1341" s="11">
        <f t="shared" si="2"/>
        <v>0</v>
      </c>
      <c r="U1341" s="11" t="s">
        <v>6</v>
      </c>
      <c r="V1341" s="11" t="s">
        <v>6</v>
      </c>
    </row>
    <row r="1342" spans="1:22" ht="15.75" hidden="1" customHeight="1" x14ac:dyDescent="0.2">
      <c r="A1342" s="11" t="s">
        <v>2776</v>
      </c>
      <c r="B1342" s="11" t="s">
        <v>58</v>
      </c>
      <c r="C1342" s="11" t="s">
        <v>35</v>
      </c>
      <c r="D1342" s="12">
        <v>46012</v>
      </c>
      <c r="E1342" s="12" t="str">
        <f t="shared" si="0"/>
        <v>2025</v>
      </c>
      <c r="F1342" s="11" t="s">
        <v>3</v>
      </c>
      <c r="G1342" s="14"/>
      <c r="H1342" s="11">
        <v>42.07</v>
      </c>
      <c r="I1342" s="11">
        <v>320</v>
      </c>
      <c r="J1342" s="11">
        <v>32</v>
      </c>
      <c r="K1342" s="11">
        <v>6.03</v>
      </c>
      <c r="L1342" s="11">
        <v>99.3</v>
      </c>
      <c r="M1342" s="11">
        <v>6.76</v>
      </c>
      <c r="N1342" s="11">
        <v>113.8</v>
      </c>
      <c r="O1342" s="11">
        <v>86.98</v>
      </c>
      <c r="P1342" s="11">
        <v>93.81</v>
      </c>
      <c r="Q1342" s="11" t="s">
        <v>4</v>
      </c>
      <c r="R1342" s="11">
        <f t="shared" si="1"/>
        <v>0</v>
      </c>
      <c r="S1342" s="11" t="s">
        <v>50</v>
      </c>
      <c r="T1342" s="11">
        <f t="shared" si="2"/>
        <v>1</v>
      </c>
      <c r="U1342" s="11" t="s">
        <v>242</v>
      </c>
      <c r="V1342" s="11" t="s">
        <v>89</v>
      </c>
    </row>
    <row r="1343" spans="1:22" ht="15.75" customHeight="1" x14ac:dyDescent="0.2">
      <c r="A1343" s="11" t="s">
        <v>3044</v>
      </c>
      <c r="B1343" s="11" t="s">
        <v>1</v>
      </c>
      <c r="C1343" s="11" t="s">
        <v>21</v>
      </c>
      <c r="D1343" s="12">
        <v>45989</v>
      </c>
      <c r="E1343" s="12" t="str">
        <f t="shared" si="0"/>
        <v>2025</v>
      </c>
      <c r="F1343" s="11" t="s">
        <v>3</v>
      </c>
      <c r="G1343" s="11">
        <v>21.2</v>
      </c>
      <c r="H1343" s="11">
        <v>40.5</v>
      </c>
      <c r="I1343" s="11">
        <v>360</v>
      </c>
      <c r="J1343" s="11">
        <v>34.700000000000003</v>
      </c>
      <c r="K1343" s="11">
        <v>6.18</v>
      </c>
      <c r="L1343" s="11">
        <v>99.02</v>
      </c>
      <c r="M1343" s="11">
        <v>6.51</v>
      </c>
      <c r="N1343" s="11">
        <v>136.19999999999999</v>
      </c>
      <c r="O1343" s="11">
        <v>95.65</v>
      </c>
      <c r="P1343" s="11">
        <v>95.07</v>
      </c>
      <c r="Q1343" s="11" t="s">
        <v>4</v>
      </c>
      <c r="R1343" s="11">
        <f t="shared" si="1"/>
        <v>0</v>
      </c>
      <c r="S1343" s="11" t="s">
        <v>5</v>
      </c>
      <c r="T1343" s="11">
        <f t="shared" si="2"/>
        <v>0</v>
      </c>
      <c r="U1343" s="11" t="s">
        <v>6</v>
      </c>
      <c r="V1343" s="11" t="s">
        <v>6</v>
      </c>
    </row>
    <row r="1344" spans="1:22" ht="15.75" hidden="1" customHeight="1" x14ac:dyDescent="0.2">
      <c r="A1344" s="11" t="s">
        <v>656</v>
      </c>
      <c r="B1344" s="11" t="s">
        <v>34</v>
      </c>
      <c r="C1344" s="11" t="s">
        <v>21</v>
      </c>
      <c r="D1344" s="12">
        <v>45791</v>
      </c>
      <c r="E1344" s="12" t="str">
        <f t="shared" si="0"/>
        <v>2025</v>
      </c>
      <c r="F1344" s="11" t="s">
        <v>37</v>
      </c>
      <c r="G1344" s="11">
        <v>22.08</v>
      </c>
      <c r="H1344" s="11">
        <v>40.28</v>
      </c>
      <c r="I1344" s="11">
        <v>327</v>
      </c>
      <c r="J1344" s="11">
        <v>43.8</v>
      </c>
      <c r="K1344" s="11">
        <v>7.51</v>
      </c>
      <c r="L1344" s="11">
        <v>98.82</v>
      </c>
      <c r="M1344" s="11">
        <v>6.99</v>
      </c>
      <c r="N1344" s="11">
        <v>145</v>
      </c>
      <c r="O1344" s="11">
        <v>89.92</v>
      </c>
      <c r="P1344" s="11">
        <v>93.8</v>
      </c>
      <c r="Q1344" s="11" t="s">
        <v>177</v>
      </c>
      <c r="R1344" s="11">
        <f t="shared" si="1"/>
        <v>1</v>
      </c>
      <c r="S1344" s="11" t="s">
        <v>50</v>
      </c>
      <c r="T1344" s="11">
        <f t="shared" si="2"/>
        <v>1</v>
      </c>
      <c r="U1344" s="11" t="s">
        <v>153</v>
      </c>
      <c r="V1344" s="11" t="s">
        <v>89</v>
      </c>
    </row>
    <row r="1345" spans="1:22" ht="15.75" hidden="1" customHeight="1" x14ac:dyDescent="0.2">
      <c r="A1345" s="11" t="s">
        <v>3053</v>
      </c>
      <c r="B1345" s="11" t="s">
        <v>58</v>
      </c>
      <c r="C1345" s="11" t="s">
        <v>21</v>
      </c>
      <c r="D1345" s="12">
        <v>45814</v>
      </c>
      <c r="E1345" s="12" t="str">
        <f t="shared" si="0"/>
        <v>2025</v>
      </c>
      <c r="F1345" s="11" t="s">
        <v>93</v>
      </c>
      <c r="G1345" s="11">
        <v>22.08</v>
      </c>
      <c r="H1345" s="11">
        <v>41.95</v>
      </c>
      <c r="I1345" s="11">
        <v>336</v>
      </c>
      <c r="J1345" s="11">
        <v>38.6</v>
      </c>
      <c r="K1345" s="11">
        <v>7.33</v>
      </c>
      <c r="L1345" s="11">
        <v>99.18</v>
      </c>
      <c r="M1345" s="11">
        <v>6.59</v>
      </c>
      <c r="N1345" s="11">
        <v>126.3</v>
      </c>
      <c r="O1345" s="11">
        <v>88.74</v>
      </c>
      <c r="P1345" s="11">
        <v>93.8</v>
      </c>
      <c r="Q1345" s="11" t="s">
        <v>4</v>
      </c>
      <c r="R1345" s="11">
        <f t="shared" si="1"/>
        <v>0</v>
      </c>
      <c r="S1345" s="11" t="s">
        <v>50</v>
      </c>
      <c r="T1345" s="11">
        <f t="shared" si="2"/>
        <v>1</v>
      </c>
      <c r="U1345" s="11" t="s">
        <v>242</v>
      </c>
      <c r="V1345" s="11" t="s">
        <v>89</v>
      </c>
    </row>
    <row r="1346" spans="1:22" ht="15.75" hidden="1" customHeight="1" x14ac:dyDescent="0.2">
      <c r="A1346" s="11" t="s">
        <v>3134</v>
      </c>
      <c r="B1346" s="11" t="s">
        <v>20</v>
      </c>
      <c r="C1346" s="11" t="s">
        <v>21</v>
      </c>
      <c r="D1346" s="12">
        <v>45963</v>
      </c>
      <c r="E1346" s="12" t="str">
        <f t="shared" si="0"/>
        <v>2025</v>
      </c>
      <c r="F1346" s="11" t="s">
        <v>23</v>
      </c>
      <c r="G1346" s="11">
        <v>21.72</v>
      </c>
      <c r="H1346" s="11">
        <v>42.76</v>
      </c>
      <c r="I1346" s="11">
        <v>280</v>
      </c>
      <c r="J1346" s="11">
        <v>50.7</v>
      </c>
      <c r="K1346" s="11">
        <v>8.0399999999999991</v>
      </c>
      <c r="L1346" s="11">
        <v>99.41</v>
      </c>
      <c r="M1346" s="11">
        <v>7.04</v>
      </c>
      <c r="N1346" s="11">
        <v>139</v>
      </c>
      <c r="O1346" s="11">
        <v>83.45</v>
      </c>
      <c r="P1346" s="11">
        <v>93.8</v>
      </c>
      <c r="Q1346" s="11" t="s">
        <v>4</v>
      </c>
      <c r="R1346" s="11">
        <f t="shared" si="1"/>
        <v>0</v>
      </c>
      <c r="S1346" s="11" t="s">
        <v>5</v>
      </c>
      <c r="T1346" s="11">
        <f t="shared" si="2"/>
        <v>0</v>
      </c>
      <c r="U1346" s="11" t="s">
        <v>6</v>
      </c>
      <c r="V1346" s="11" t="s">
        <v>6</v>
      </c>
    </row>
    <row r="1347" spans="1:22" ht="15.75" customHeight="1" x14ac:dyDescent="0.2">
      <c r="A1347" s="11" t="s">
        <v>237</v>
      </c>
      <c r="B1347" s="11" t="s">
        <v>1</v>
      </c>
      <c r="C1347" s="11" t="s">
        <v>35</v>
      </c>
      <c r="D1347" s="12">
        <v>45477</v>
      </c>
      <c r="E1347" s="12" t="str">
        <f t="shared" si="0"/>
        <v>2024</v>
      </c>
      <c r="F1347" s="11" t="s">
        <v>93</v>
      </c>
      <c r="G1347" s="11">
        <v>22.7</v>
      </c>
      <c r="H1347" s="11">
        <v>35.299999999999997</v>
      </c>
      <c r="I1347" s="11">
        <v>326</v>
      </c>
      <c r="J1347" s="11">
        <v>36.799999999999997</v>
      </c>
      <c r="K1347" s="11">
        <v>7.18</v>
      </c>
      <c r="L1347" s="11">
        <v>99.66</v>
      </c>
      <c r="M1347" s="11">
        <v>6.61</v>
      </c>
      <c r="N1347" s="11">
        <v>114</v>
      </c>
      <c r="O1347" s="11">
        <v>85.47</v>
      </c>
      <c r="P1347" s="11">
        <v>95.09</v>
      </c>
      <c r="Q1347" s="11" t="s">
        <v>4</v>
      </c>
      <c r="R1347" s="11">
        <f t="shared" si="1"/>
        <v>0</v>
      </c>
      <c r="S1347" s="11" t="s">
        <v>5</v>
      </c>
      <c r="T1347" s="11">
        <f t="shared" si="2"/>
        <v>0</v>
      </c>
      <c r="U1347" s="11" t="s">
        <v>6</v>
      </c>
      <c r="V1347" s="11" t="s">
        <v>6</v>
      </c>
    </row>
    <row r="1348" spans="1:22" ht="15.75" hidden="1" customHeight="1" x14ac:dyDescent="0.2">
      <c r="A1348" s="11" t="s">
        <v>657</v>
      </c>
      <c r="B1348" s="11" t="s">
        <v>34</v>
      </c>
      <c r="C1348" s="11" t="s">
        <v>35</v>
      </c>
      <c r="D1348" s="12">
        <v>45822</v>
      </c>
      <c r="E1348" s="12" t="str">
        <f t="shared" si="0"/>
        <v>2025</v>
      </c>
      <c r="F1348" s="11" t="s">
        <v>93</v>
      </c>
      <c r="G1348" s="11">
        <v>21.26</v>
      </c>
      <c r="H1348" s="11">
        <v>58.12</v>
      </c>
      <c r="I1348" s="11">
        <v>295</v>
      </c>
      <c r="J1348" s="11">
        <v>39.4</v>
      </c>
      <c r="K1348" s="11">
        <v>6.22</v>
      </c>
      <c r="L1348" s="11">
        <v>98.46</v>
      </c>
      <c r="M1348" s="11">
        <v>6.86</v>
      </c>
      <c r="N1348" s="11">
        <v>122.7</v>
      </c>
      <c r="O1348" s="11">
        <v>87.52</v>
      </c>
      <c r="P1348" s="11">
        <v>93.79</v>
      </c>
      <c r="Q1348" s="11" t="s">
        <v>4</v>
      </c>
      <c r="R1348" s="11">
        <f t="shared" si="1"/>
        <v>0</v>
      </c>
      <c r="S1348" s="11" t="s">
        <v>5</v>
      </c>
      <c r="T1348" s="11">
        <f t="shared" si="2"/>
        <v>0</v>
      </c>
      <c r="U1348" s="11" t="s">
        <v>6</v>
      </c>
      <c r="V1348" s="11" t="s">
        <v>6</v>
      </c>
    </row>
    <row r="1349" spans="1:22" ht="15.75" hidden="1" customHeight="1" x14ac:dyDescent="0.2">
      <c r="A1349" s="11" t="s">
        <v>659</v>
      </c>
      <c r="B1349" s="11" t="s">
        <v>34</v>
      </c>
      <c r="C1349" s="11" t="s">
        <v>21</v>
      </c>
      <c r="D1349" s="12">
        <v>45500</v>
      </c>
      <c r="E1349" s="12" t="str">
        <f t="shared" si="0"/>
        <v>2024</v>
      </c>
      <c r="F1349" s="11" t="s">
        <v>23</v>
      </c>
      <c r="G1349" s="11">
        <v>21.37</v>
      </c>
      <c r="H1349" s="11">
        <v>47.74</v>
      </c>
      <c r="I1349" s="11">
        <v>291</v>
      </c>
      <c r="J1349" s="11">
        <v>42.2</v>
      </c>
      <c r="K1349" s="11">
        <v>6.56</v>
      </c>
      <c r="L1349" s="11">
        <v>98.76</v>
      </c>
      <c r="M1349" s="11">
        <v>7.05</v>
      </c>
      <c r="N1349" s="11">
        <v>120.5</v>
      </c>
      <c r="O1349" s="11">
        <v>89.18</v>
      </c>
      <c r="P1349" s="11">
        <v>93.79</v>
      </c>
      <c r="Q1349" s="11" t="s">
        <v>4</v>
      </c>
      <c r="R1349" s="11">
        <f t="shared" si="1"/>
        <v>0</v>
      </c>
      <c r="S1349" s="11" t="s">
        <v>5</v>
      </c>
      <c r="T1349" s="11">
        <f t="shared" si="2"/>
        <v>0</v>
      </c>
      <c r="U1349" s="11" t="s">
        <v>6</v>
      </c>
      <c r="V1349" s="11" t="s">
        <v>6</v>
      </c>
    </row>
    <row r="1350" spans="1:22" ht="15.75" hidden="1" customHeight="1" x14ac:dyDescent="0.2">
      <c r="A1350" s="11" t="s">
        <v>2280</v>
      </c>
      <c r="B1350" s="11" t="s">
        <v>20</v>
      </c>
      <c r="C1350" s="11" t="s">
        <v>35</v>
      </c>
      <c r="D1350" s="12">
        <v>45663</v>
      </c>
      <c r="E1350" s="12" t="str">
        <f t="shared" si="0"/>
        <v>2025</v>
      </c>
      <c r="F1350" s="11" t="s">
        <v>23</v>
      </c>
      <c r="G1350" s="11">
        <v>21.95</v>
      </c>
      <c r="H1350" s="11">
        <v>39.99</v>
      </c>
      <c r="I1350" s="11">
        <v>301</v>
      </c>
      <c r="J1350" s="11">
        <v>51.2</v>
      </c>
      <c r="K1350" s="11">
        <v>8.19</v>
      </c>
      <c r="L1350" s="11">
        <v>98.92</v>
      </c>
      <c r="M1350" s="11">
        <v>7.06</v>
      </c>
      <c r="N1350" s="11">
        <v>140.69999999999999</v>
      </c>
      <c r="O1350" s="11">
        <v>84.51</v>
      </c>
      <c r="P1350" s="11">
        <v>93.79</v>
      </c>
      <c r="Q1350" s="11" t="s">
        <v>4</v>
      </c>
      <c r="R1350" s="11">
        <f t="shared" si="1"/>
        <v>0</v>
      </c>
      <c r="S1350" s="11" t="s">
        <v>5</v>
      </c>
      <c r="T1350" s="11">
        <f t="shared" si="2"/>
        <v>0</v>
      </c>
      <c r="U1350" s="11" t="s">
        <v>6</v>
      </c>
      <c r="V1350" s="11" t="s">
        <v>6</v>
      </c>
    </row>
    <row r="1351" spans="1:22" ht="15.75" hidden="1" customHeight="1" x14ac:dyDescent="0.2">
      <c r="A1351" s="11" t="s">
        <v>2401</v>
      </c>
      <c r="B1351" s="11" t="s">
        <v>20</v>
      </c>
      <c r="C1351" s="11" t="s">
        <v>47</v>
      </c>
      <c r="D1351" s="12">
        <v>45895</v>
      </c>
      <c r="E1351" s="12" t="str">
        <f t="shared" si="0"/>
        <v>2025</v>
      </c>
      <c r="F1351" s="11" t="s">
        <v>93</v>
      </c>
      <c r="G1351" s="11">
        <v>20.65</v>
      </c>
      <c r="H1351" s="11">
        <v>45.5</v>
      </c>
      <c r="I1351" s="11">
        <v>280</v>
      </c>
      <c r="J1351" s="11">
        <v>49</v>
      </c>
      <c r="K1351" s="11">
        <v>8.1300000000000008</v>
      </c>
      <c r="L1351" s="11">
        <v>98.36</v>
      </c>
      <c r="M1351" s="11">
        <v>6.86</v>
      </c>
      <c r="N1351" s="11">
        <v>147.4</v>
      </c>
      <c r="O1351" s="11">
        <v>81.010000000000005</v>
      </c>
      <c r="P1351" s="11">
        <v>93.79</v>
      </c>
      <c r="Q1351" s="11" t="s">
        <v>4</v>
      </c>
      <c r="R1351" s="11">
        <f t="shared" si="1"/>
        <v>0</v>
      </c>
      <c r="S1351" s="11" t="s">
        <v>5</v>
      </c>
      <c r="T1351" s="11">
        <f t="shared" si="2"/>
        <v>0</v>
      </c>
      <c r="U1351" s="11" t="s">
        <v>6</v>
      </c>
      <c r="V1351" s="11" t="s">
        <v>6</v>
      </c>
    </row>
    <row r="1352" spans="1:22" ht="15.75" hidden="1" customHeight="1" x14ac:dyDescent="0.2">
      <c r="A1352" s="11" t="s">
        <v>2846</v>
      </c>
      <c r="B1352" s="11" t="s">
        <v>58</v>
      </c>
      <c r="C1352" s="11" t="s">
        <v>47</v>
      </c>
      <c r="D1352" s="12">
        <v>45506</v>
      </c>
      <c r="E1352" s="12" t="str">
        <f t="shared" si="0"/>
        <v>2024</v>
      </c>
      <c r="F1352" s="11" t="s">
        <v>93</v>
      </c>
      <c r="G1352" s="11">
        <v>21.59</v>
      </c>
      <c r="H1352" s="11">
        <v>37.51</v>
      </c>
      <c r="I1352" s="11">
        <v>315</v>
      </c>
      <c r="J1352" s="11">
        <v>44.8</v>
      </c>
      <c r="K1352" s="11">
        <v>7.45</v>
      </c>
      <c r="L1352" s="11">
        <v>98.57</v>
      </c>
      <c r="M1352" s="11">
        <v>6.89</v>
      </c>
      <c r="N1352" s="11">
        <v>124.9</v>
      </c>
      <c r="O1352" s="11">
        <v>85.17</v>
      </c>
      <c r="P1352" s="11">
        <v>93.79</v>
      </c>
      <c r="Q1352" s="11" t="s">
        <v>4</v>
      </c>
      <c r="R1352" s="11">
        <f t="shared" si="1"/>
        <v>0</v>
      </c>
      <c r="S1352" s="11" t="s">
        <v>5</v>
      </c>
      <c r="T1352" s="11">
        <f t="shared" si="2"/>
        <v>0</v>
      </c>
      <c r="U1352" s="11" t="s">
        <v>6</v>
      </c>
      <c r="V1352" s="11" t="s">
        <v>6</v>
      </c>
    </row>
    <row r="1353" spans="1:22" ht="15.75" hidden="1" customHeight="1" x14ac:dyDescent="0.2">
      <c r="A1353" s="11" t="s">
        <v>660</v>
      </c>
      <c r="B1353" s="11" t="s">
        <v>34</v>
      </c>
      <c r="C1353" s="11" t="s">
        <v>47</v>
      </c>
      <c r="D1353" s="12">
        <v>45883</v>
      </c>
      <c r="E1353" s="12" t="str">
        <f t="shared" si="0"/>
        <v>2025</v>
      </c>
      <c r="F1353" s="11" t="s">
        <v>23</v>
      </c>
      <c r="G1353" s="11">
        <v>21.21</v>
      </c>
      <c r="H1353" s="11">
        <v>39.479999999999997</v>
      </c>
      <c r="I1353" s="11">
        <v>313</v>
      </c>
      <c r="J1353" s="11">
        <v>53.1</v>
      </c>
      <c r="K1353" s="11">
        <v>8.7100000000000009</v>
      </c>
      <c r="L1353" s="11">
        <v>98.74</v>
      </c>
      <c r="M1353" s="11">
        <v>6.9</v>
      </c>
      <c r="N1353" s="11">
        <v>141.6</v>
      </c>
      <c r="O1353" s="11">
        <v>87.69</v>
      </c>
      <c r="P1353" s="11">
        <v>93.79</v>
      </c>
      <c r="Q1353" s="11" t="s">
        <v>4</v>
      </c>
      <c r="R1353" s="11">
        <f t="shared" si="1"/>
        <v>0</v>
      </c>
      <c r="S1353" s="11" t="s">
        <v>5</v>
      </c>
      <c r="T1353" s="11">
        <f t="shared" si="2"/>
        <v>0</v>
      </c>
      <c r="U1353" s="11" t="s">
        <v>6</v>
      </c>
      <c r="V1353" s="11" t="s">
        <v>6</v>
      </c>
    </row>
    <row r="1354" spans="1:22" ht="15.75" customHeight="1" x14ac:dyDescent="0.2">
      <c r="A1354" s="11" t="s">
        <v>254</v>
      </c>
      <c r="B1354" s="11" t="s">
        <v>1</v>
      </c>
      <c r="C1354" s="13" t="s">
        <v>35</v>
      </c>
      <c r="D1354" s="12">
        <v>45331</v>
      </c>
      <c r="E1354" s="12" t="str">
        <f t="shared" si="0"/>
        <v>2024</v>
      </c>
      <c r="F1354" s="11" t="s">
        <v>37</v>
      </c>
      <c r="G1354" s="11">
        <v>23.85</v>
      </c>
      <c r="H1354" s="11">
        <v>48.43</v>
      </c>
      <c r="I1354" s="11">
        <v>359</v>
      </c>
      <c r="J1354" s="11">
        <v>37.700000000000003</v>
      </c>
      <c r="K1354" s="11">
        <v>7.2</v>
      </c>
      <c r="L1354" s="11">
        <v>99.22</v>
      </c>
      <c r="M1354" s="11">
        <v>6.81</v>
      </c>
      <c r="N1354" s="11">
        <v>110.7</v>
      </c>
      <c r="O1354" s="11">
        <v>87.89</v>
      </c>
      <c r="P1354" s="11">
        <v>95.09</v>
      </c>
      <c r="Q1354" s="11" t="s">
        <v>4</v>
      </c>
      <c r="R1354" s="11">
        <f t="shared" si="1"/>
        <v>0</v>
      </c>
      <c r="S1354" s="11" t="s">
        <v>5</v>
      </c>
      <c r="T1354" s="11">
        <f t="shared" si="2"/>
        <v>0</v>
      </c>
      <c r="U1354" s="11" t="s">
        <v>6</v>
      </c>
      <c r="V1354" s="11" t="s">
        <v>6</v>
      </c>
    </row>
    <row r="1355" spans="1:22" ht="15.75" customHeight="1" x14ac:dyDescent="0.2">
      <c r="A1355" s="11" t="s">
        <v>409</v>
      </c>
      <c r="B1355" s="11" t="s">
        <v>1</v>
      </c>
      <c r="C1355" s="11" t="s">
        <v>35</v>
      </c>
      <c r="D1355" s="12">
        <v>45560</v>
      </c>
      <c r="E1355" s="12" t="str">
        <f t="shared" si="0"/>
        <v>2024</v>
      </c>
      <c r="F1355" s="11" t="s">
        <v>93</v>
      </c>
      <c r="G1355" s="11">
        <v>23.36</v>
      </c>
      <c r="H1355" s="11">
        <v>45.94</v>
      </c>
      <c r="I1355" s="11">
        <v>329</v>
      </c>
      <c r="J1355" s="11">
        <v>34.4</v>
      </c>
      <c r="K1355" s="11">
        <v>7.53</v>
      </c>
      <c r="L1355" s="11">
        <v>99.3</v>
      </c>
      <c r="M1355" s="11">
        <v>6.86</v>
      </c>
      <c r="N1355" s="11">
        <v>121.4</v>
      </c>
      <c r="O1355" s="11">
        <v>89.14</v>
      </c>
      <c r="P1355" s="11">
        <v>95.09</v>
      </c>
      <c r="Q1355" s="11" t="s">
        <v>4</v>
      </c>
      <c r="R1355" s="11">
        <f t="shared" si="1"/>
        <v>0</v>
      </c>
      <c r="S1355" s="11" t="s">
        <v>5</v>
      </c>
      <c r="T1355" s="11">
        <f t="shared" si="2"/>
        <v>0</v>
      </c>
      <c r="U1355" s="11" t="s">
        <v>6</v>
      </c>
      <c r="V1355" s="11" t="s">
        <v>6</v>
      </c>
    </row>
    <row r="1356" spans="1:22" ht="15.75" hidden="1" customHeight="1" x14ac:dyDescent="0.2">
      <c r="A1356" s="11" t="s">
        <v>2049</v>
      </c>
      <c r="B1356" s="11" t="s">
        <v>20</v>
      </c>
      <c r="C1356" s="11" t="s">
        <v>21</v>
      </c>
      <c r="D1356" s="12">
        <v>45442</v>
      </c>
      <c r="E1356" s="12" t="str">
        <f t="shared" si="0"/>
        <v>2024</v>
      </c>
      <c r="F1356" s="11" t="s">
        <v>37</v>
      </c>
      <c r="G1356" s="11">
        <v>20.18</v>
      </c>
      <c r="H1356" s="11">
        <v>31.81</v>
      </c>
      <c r="I1356" s="11">
        <v>291</v>
      </c>
      <c r="J1356" s="11">
        <v>44.4</v>
      </c>
      <c r="K1356" s="11">
        <v>8.2200000000000006</v>
      </c>
      <c r="L1356" s="11">
        <v>99.16</v>
      </c>
      <c r="M1356" s="11">
        <v>6.87</v>
      </c>
      <c r="N1356" s="11">
        <v>146.30000000000001</v>
      </c>
      <c r="O1356" s="11">
        <v>81.56</v>
      </c>
      <c r="P1356" s="11">
        <v>93.78</v>
      </c>
      <c r="Q1356" s="11" t="s">
        <v>4</v>
      </c>
      <c r="R1356" s="11">
        <f t="shared" si="1"/>
        <v>0</v>
      </c>
      <c r="S1356" s="11" t="s">
        <v>5</v>
      </c>
      <c r="T1356" s="11">
        <f t="shared" si="2"/>
        <v>0</v>
      </c>
      <c r="U1356" s="11" t="s">
        <v>6</v>
      </c>
      <c r="V1356" s="11" t="s">
        <v>6</v>
      </c>
    </row>
    <row r="1357" spans="1:22" ht="15.75" hidden="1" customHeight="1" x14ac:dyDescent="0.2">
      <c r="A1357" s="11" t="s">
        <v>2707</v>
      </c>
      <c r="B1357" s="11" t="s">
        <v>58</v>
      </c>
      <c r="C1357" s="11" t="s">
        <v>35</v>
      </c>
      <c r="D1357" s="12">
        <v>45976</v>
      </c>
      <c r="E1357" s="12" t="str">
        <f t="shared" si="0"/>
        <v>2025</v>
      </c>
      <c r="F1357" s="11" t="s">
        <v>23</v>
      </c>
      <c r="G1357" s="11">
        <v>22.44</v>
      </c>
      <c r="H1357" s="11">
        <v>40.25</v>
      </c>
      <c r="I1357" s="11">
        <v>317</v>
      </c>
      <c r="J1357" s="11">
        <v>48.4</v>
      </c>
      <c r="K1357" s="11">
        <v>7.89</v>
      </c>
      <c r="L1357" s="11">
        <v>99.15</v>
      </c>
      <c r="M1357" s="11">
        <v>6.64</v>
      </c>
      <c r="N1357" s="11">
        <v>111.8</v>
      </c>
      <c r="O1357" s="11">
        <v>87.27</v>
      </c>
      <c r="P1357" s="11">
        <v>93.78</v>
      </c>
      <c r="Q1357" s="11" t="s">
        <v>4</v>
      </c>
      <c r="R1357" s="11">
        <f t="shared" si="1"/>
        <v>0</v>
      </c>
      <c r="S1357" s="11" t="s">
        <v>5</v>
      </c>
      <c r="T1357" s="11">
        <f t="shared" si="2"/>
        <v>0</v>
      </c>
      <c r="U1357" s="11" t="s">
        <v>6</v>
      </c>
      <c r="V1357" s="11" t="s">
        <v>6</v>
      </c>
    </row>
    <row r="1358" spans="1:22" ht="15.75" hidden="1" customHeight="1" x14ac:dyDescent="0.2">
      <c r="A1358" s="11" t="s">
        <v>2810</v>
      </c>
      <c r="B1358" s="11" t="s">
        <v>58</v>
      </c>
      <c r="C1358" s="11" t="s">
        <v>47</v>
      </c>
      <c r="D1358" s="12">
        <v>45871</v>
      </c>
      <c r="E1358" s="12" t="str">
        <f t="shared" si="0"/>
        <v>2025</v>
      </c>
      <c r="F1358" s="11" t="s">
        <v>93</v>
      </c>
      <c r="G1358" s="11">
        <v>21.84</v>
      </c>
      <c r="H1358" s="11">
        <v>44.59</v>
      </c>
      <c r="I1358" s="11">
        <v>311</v>
      </c>
      <c r="J1358" s="11">
        <v>50.8</v>
      </c>
      <c r="K1358" s="11">
        <v>7.39</v>
      </c>
      <c r="L1358" s="11">
        <v>99.18</v>
      </c>
      <c r="M1358" s="11">
        <v>6.9</v>
      </c>
      <c r="N1358" s="11">
        <v>136.5</v>
      </c>
      <c r="O1358" s="11">
        <v>83.3</v>
      </c>
      <c r="P1358" s="11">
        <v>93.78</v>
      </c>
      <c r="Q1358" s="11" t="s">
        <v>4</v>
      </c>
      <c r="R1358" s="11">
        <f t="shared" si="1"/>
        <v>0</v>
      </c>
      <c r="S1358" s="11" t="s">
        <v>5</v>
      </c>
      <c r="T1358" s="11">
        <f t="shared" si="2"/>
        <v>0</v>
      </c>
      <c r="U1358" s="11" t="s">
        <v>6</v>
      </c>
      <c r="V1358" s="11" t="s">
        <v>6</v>
      </c>
    </row>
    <row r="1359" spans="1:22" ht="15.75" customHeight="1" x14ac:dyDescent="0.2">
      <c r="A1359" s="11" t="s">
        <v>2879</v>
      </c>
      <c r="B1359" s="11" t="s">
        <v>1</v>
      </c>
      <c r="C1359" s="11" t="s">
        <v>21</v>
      </c>
      <c r="D1359" s="12">
        <v>45820</v>
      </c>
      <c r="E1359" s="12" t="str">
        <f t="shared" si="0"/>
        <v>2025</v>
      </c>
      <c r="F1359" s="11" t="s">
        <v>3</v>
      </c>
      <c r="G1359" s="11">
        <v>21.32</v>
      </c>
      <c r="H1359" s="11">
        <v>36.6</v>
      </c>
      <c r="I1359" s="11">
        <v>325</v>
      </c>
      <c r="J1359" s="11">
        <v>39</v>
      </c>
      <c r="K1359" s="11">
        <v>6.94</v>
      </c>
      <c r="L1359" s="11">
        <v>99.16</v>
      </c>
      <c r="M1359" s="11">
        <v>6.58</v>
      </c>
      <c r="N1359" s="11">
        <v>117</v>
      </c>
      <c r="O1359" s="11">
        <v>90.74</v>
      </c>
      <c r="P1359" s="11">
        <v>95.09</v>
      </c>
      <c r="Q1359" s="11" t="s">
        <v>177</v>
      </c>
      <c r="R1359" s="11">
        <f t="shared" si="1"/>
        <v>1</v>
      </c>
      <c r="S1359" s="11" t="s">
        <v>5</v>
      </c>
      <c r="T1359" s="11">
        <f t="shared" si="2"/>
        <v>0</v>
      </c>
      <c r="U1359" s="11" t="s">
        <v>6</v>
      </c>
      <c r="V1359" s="11" t="s">
        <v>6</v>
      </c>
    </row>
    <row r="1360" spans="1:22" ht="15.75" hidden="1" customHeight="1" x14ac:dyDescent="0.2">
      <c r="A1360" s="11" t="s">
        <v>3083</v>
      </c>
      <c r="B1360" s="11" t="s">
        <v>58</v>
      </c>
      <c r="C1360" s="11" t="s">
        <v>35</v>
      </c>
      <c r="D1360" s="12">
        <v>45395</v>
      </c>
      <c r="E1360" s="12" t="str">
        <f t="shared" si="0"/>
        <v>2024</v>
      </c>
      <c r="F1360" s="11" t="s">
        <v>3</v>
      </c>
      <c r="G1360" s="11">
        <v>22.2</v>
      </c>
      <c r="H1360" s="11">
        <v>41.41</v>
      </c>
      <c r="I1360" s="11">
        <v>312</v>
      </c>
      <c r="J1360" s="11">
        <v>51</v>
      </c>
      <c r="K1360" s="11">
        <v>6.89</v>
      </c>
      <c r="L1360" s="11">
        <v>99.12</v>
      </c>
      <c r="M1360" s="11">
        <v>6.68</v>
      </c>
      <c r="N1360" s="11">
        <v>126.2</v>
      </c>
      <c r="O1360" s="11">
        <v>84.56</v>
      </c>
      <c r="P1360" s="11">
        <v>93.78</v>
      </c>
      <c r="Q1360" s="11" t="s">
        <v>4</v>
      </c>
      <c r="R1360" s="11">
        <f t="shared" si="1"/>
        <v>0</v>
      </c>
      <c r="S1360" s="11" t="s">
        <v>5</v>
      </c>
      <c r="T1360" s="11">
        <f t="shared" si="2"/>
        <v>0</v>
      </c>
      <c r="U1360" s="11" t="s">
        <v>6</v>
      </c>
      <c r="V1360" s="11" t="s">
        <v>6</v>
      </c>
    </row>
    <row r="1361" spans="1:22" ht="15.75" customHeight="1" x14ac:dyDescent="0.2">
      <c r="A1361" s="11" t="s">
        <v>2922</v>
      </c>
      <c r="B1361" s="11" t="s">
        <v>1</v>
      </c>
      <c r="C1361" s="11" t="s">
        <v>35</v>
      </c>
      <c r="D1361" s="12">
        <v>45773</v>
      </c>
      <c r="E1361" s="12" t="str">
        <f t="shared" si="0"/>
        <v>2025</v>
      </c>
      <c r="F1361" s="11" t="s">
        <v>37</v>
      </c>
      <c r="G1361" s="11">
        <v>22.32</v>
      </c>
      <c r="H1361" s="11">
        <v>35.94</v>
      </c>
      <c r="I1361" s="11">
        <v>350</v>
      </c>
      <c r="J1361" s="11">
        <v>30.9</v>
      </c>
      <c r="K1361" s="11">
        <v>5.4</v>
      </c>
      <c r="L1361" s="11">
        <v>99.44</v>
      </c>
      <c r="M1361" s="11">
        <v>6.54</v>
      </c>
      <c r="N1361" s="11">
        <v>108.7</v>
      </c>
      <c r="O1361" s="11">
        <v>87.62</v>
      </c>
      <c r="P1361" s="11">
        <v>95.09</v>
      </c>
      <c r="Q1361" s="11" t="s">
        <v>4</v>
      </c>
      <c r="R1361" s="11">
        <f t="shared" si="1"/>
        <v>0</v>
      </c>
      <c r="S1361" s="11" t="s">
        <v>5</v>
      </c>
      <c r="T1361" s="11">
        <f t="shared" si="2"/>
        <v>0</v>
      </c>
      <c r="U1361" s="11" t="s">
        <v>6</v>
      </c>
      <c r="V1361" s="11" t="s">
        <v>6</v>
      </c>
    </row>
    <row r="1362" spans="1:22" ht="15.75" hidden="1" customHeight="1" x14ac:dyDescent="0.2">
      <c r="A1362" s="11" t="s">
        <v>1813</v>
      </c>
      <c r="B1362" s="11" t="s">
        <v>20</v>
      </c>
      <c r="C1362" s="13" t="s">
        <v>35</v>
      </c>
      <c r="D1362" s="12">
        <v>45642</v>
      </c>
      <c r="E1362" s="12" t="str">
        <f t="shared" si="0"/>
        <v>2024</v>
      </c>
      <c r="F1362" s="11" t="s">
        <v>23</v>
      </c>
      <c r="G1362" s="11">
        <v>21.62</v>
      </c>
      <c r="H1362" s="11">
        <v>32.93</v>
      </c>
      <c r="I1362" s="11">
        <v>308</v>
      </c>
      <c r="J1362" s="11">
        <v>44.9</v>
      </c>
      <c r="K1362" s="11">
        <v>7.91</v>
      </c>
      <c r="L1362" s="11">
        <v>99.39</v>
      </c>
      <c r="M1362" s="11">
        <v>6.63</v>
      </c>
      <c r="N1362" s="14"/>
      <c r="O1362" s="11">
        <v>85.36</v>
      </c>
      <c r="P1362" s="11">
        <v>93.77</v>
      </c>
      <c r="Q1362" s="11" t="s">
        <v>4</v>
      </c>
      <c r="R1362" s="11">
        <f t="shared" si="1"/>
        <v>0</v>
      </c>
      <c r="S1362" s="11" t="s">
        <v>50</v>
      </c>
      <c r="T1362" s="11">
        <f t="shared" si="2"/>
        <v>1</v>
      </c>
      <c r="U1362" s="11" t="s">
        <v>153</v>
      </c>
      <c r="V1362" s="11" t="s">
        <v>89</v>
      </c>
    </row>
    <row r="1363" spans="1:22" ht="15.75" customHeight="1" x14ac:dyDescent="0.2">
      <c r="A1363" s="11" t="s">
        <v>2679</v>
      </c>
      <c r="B1363" s="11" t="s">
        <v>1</v>
      </c>
      <c r="C1363" s="11" t="s">
        <v>21</v>
      </c>
      <c r="D1363" s="12">
        <v>45592</v>
      </c>
      <c r="E1363" s="12" t="str">
        <f t="shared" si="0"/>
        <v>2024</v>
      </c>
      <c r="F1363" s="11" t="s">
        <v>37</v>
      </c>
      <c r="G1363" s="11">
        <v>21.76</v>
      </c>
      <c r="H1363" s="11">
        <v>40.74</v>
      </c>
      <c r="I1363" s="11">
        <v>314</v>
      </c>
      <c r="J1363" s="11">
        <v>42.4</v>
      </c>
      <c r="K1363" s="11">
        <v>7.05</v>
      </c>
      <c r="L1363" s="11">
        <v>98.82</v>
      </c>
      <c r="M1363" s="11">
        <v>6.69</v>
      </c>
      <c r="N1363" s="11">
        <v>133.1</v>
      </c>
      <c r="O1363" s="11">
        <v>88.63</v>
      </c>
      <c r="P1363" s="11">
        <v>95.1</v>
      </c>
      <c r="Q1363" s="11" t="s">
        <v>4</v>
      </c>
      <c r="R1363" s="11">
        <f t="shared" si="1"/>
        <v>0</v>
      </c>
      <c r="S1363" s="11" t="s">
        <v>5</v>
      </c>
      <c r="T1363" s="11">
        <f t="shared" si="2"/>
        <v>0</v>
      </c>
      <c r="U1363" s="11" t="s">
        <v>6</v>
      </c>
      <c r="V1363" s="11" t="s">
        <v>6</v>
      </c>
    </row>
    <row r="1364" spans="1:22" ht="15.75" hidden="1" customHeight="1" x14ac:dyDescent="0.2">
      <c r="A1364" s="11" t="s">
        <v>661</v>
      </c>
      <c r="B1364" s="11" t="s">
        <v>34</v>
      </c>
      <c r="C1364" s="11" t="s">
        <v>35</v>
      </c>
      <c r="D1364" s="12">
        <v>45445</v>
      </c>
      <c r="E1364" s="12" t="str">
        <f t="shared" si="0"/>
        <v>2024</v>
      </c>
      <c r="F1364" s="11" t="s">
        <v>23</v>
      </c>
      <c r="G1364" s="11">
        <v>21.52</v>
      </c>
      <c r="H1364" s="11">
        <v>41.36</v>
      </c>
      <c r="I1364" s="11">
        <v>346</v>
      </c>
      <c r="J1364" s="11">
        <v>44.4</v>
      </c>
      <c r="K1364" s="11">
        <v>6.51</v>
      </c>
      <c r="L1364" s="11">
        <v>98.91</v>
      </c>
      <c r="M1364" s="11">
        <v>6.96</v>
      </c>
      <c r="N1364" s="11">
        <v>148.69999999999999</v>
      </c>
      <c r="O1364" s="11">
        <v>90.95</v>
      </c>
      <c r="P1364" s="11">
        <v>93.77</v>
      </c>
      <c r="Q1364" s="11" t="s">
        <v>4</v>
      </c>
      <c r="R1364" s="11">
        <f t="shared" si="1"/>
        <v>0</v>
      </c>
      <c r="S1364" s="11" t="s">
        <v>5</v>
      </c>
      <c r="T1364" s="11">
        <f t="shared" si="2"/>
        <v>0</v>
      </c>
      <c r="U1364" s="11" t="s">
        <v>6</v>
      </c>
      <c r="V1364" s="11" t="s">
        <v>6</v>
      </c>
    </row>
    <row r="1365" spans="1:22" ht="15.75" hidden="1" customHeight="1" x14ac:dyDescent="0.2">
      <c r="A1365" s="11" t="s">
        <v>2607</v>
      </c>
      <c r="B1365" s="11" t="s">
        <v>58</v>
      </c>
      <c r="C1365" s="11" t="s">
        <v>47</v>
      </c>
      <c r="D1365" s="12">
        <v>45775</v>
      </c>
      <c r="E1365" s="12" t="str">
        <f t="shared" si="0"/>
        <v>2025</v>
      </c>
      <c r="F1365" s="11" t="s">
        <v>23</v>
      </c>
      <c r="G1365" s="11">
        <v>23.04</v>
      </c>
      <c r="H1365" s="11">
        <v>46.66</v>
      </c>
      <c r="I1365" s="11">
        <v>295</v>
      </c>
      <c r="J1365" s="11">
        <v>38.700000000000003</v>
      </c>
      <c r="K1365" s="11">
        <v>7.09</v>
      </c>
      <c r="L1365" s="11">
        <v>98.99</v>
      </c>
      <c r="M1365" s="11">
        <v>6.87</v>
      </c>
      <c r="N1365" s="11">
        <v>133.19999999999999</v>
      </c>
      <c r="O1365" s="11">
        <v>88.31</v>
      </c>
      <c r="P1365" s="11">
        <v>93.77</v>
      </c>
      <c r="Q1365" s="11" t="s">
        <v>4</v>
      </c>
      <c r="R1365" s="11">
        <f t="shared" si="1"/>
        <v>0</v>
      </c>
      <c r="S1365" s="11" t="s">
        <v>5</v>
      </c>
      <c r="T1365" s="11">
        <f t="shared" si="2"/>
        <v>0</v>
      </c>
      <c r="U1365" s="11" t="s">
        <v>6</v>
      </c>
      <c r="V1365" s="11" t="s">
        <v>6</v>
      </c>
    </row>
    <row r="1366" spans="1:22" ht="15.75" customHeight="1" x14ac:dyDescent="0.2">
      <c r="A1366" s="11" t="s">
        <v>2744</v>
      </c>
      <c r="B1366" s="11" t="s">
        <v>1</v>
      </c>
      <c r="C1366" s="13" t="s">
        <v>35</v>
      </c>
      <c r="D1366" s="12">
        <v>45763</v>
      </c>
      <c r="E1366" s="12" t="str">
        <f t="shared" si="0"/>
        <v>2025</v>
      </c>
      <c r="F1366" s="11" t="s">
        <v>3</v>
      </c>
      <c r="G1366" s="11">
        <v>22.16</v>
      </c>
      <c r="H1366" s="11">
        <v>52.38</v>
      </c>
      <c r="I1366" s="11">
        <v>326</v>
      </c>
      <c r="J1366" s="11">
        <v>34.4</v>
      </c>
      <c r="K1366" s="11">
        <v>7.06</v>
      </c>
      <c r="L1366" s="11">
        <v>99.53</v>
      </c>
      <c r="M1366" s="11">
        <v>7.01</v>
      </c>
      <c r="N1366" s="11">
        <v>127.9</v>
      </c>
      <c r="O1366" s="11">
        <v>89.6</v>
      </c>
      <c r="P1366" s="11">
        <v>95.1</v>
      </c>
      <c r="Q1366" s="11" t="s">
        <v>4</v>
      </c>
      <c r="R1366" s="11">
        <f t="shared" si="1"/>
        <v>0</v>
      </c>
      <c r="S1366" s="11" t="s">
        <v>5</v>
      </c>
      <c r="T1366" s="11">
        <f t="shared" si="2"/>
        <v>0</v>
      </c>
      <c r="U1366" s="11" t="s">
        <v>6</v>
      </c>
      <c r="V1366" s="11" t="s">
        <v>6</v>
      </c>
    </row>
    <row r="1367" spans="1:22" ht="15.75" customHeight="1" x14ac:dyDescent="0.2">
      <c r="A1367" s="11" t="s">
        <v>1463</v>
      </c>
      <c r="B1367" s="11" t="s">
        <v>1</v>
      </c>
      <c r="C1367" s="11" t="s">
        <v>47</v>
      </c>
      <c r="D1367" s="12">
        <v>45540</v>
      </c>
      <c r="E1367" s="12" t="str">
        <f t="shared" si="0"/>
        <v>2024</v>
      </c>
      <c r="F1367" s="11" t="s">
        <v>93</v>
      </c>
      <c r="G1367" s="11">
        <v>21.14</v>
      </c>
      <c r="H1367" s="11">
        <v>42.51</v>
      </c>
      <c r="I1367" s="11">
        <v>326</v>
      </c>
      <c r="J1367" s="11">
        <v>44.2</v>
      </c>
      <c r="K1367" s="11">
        <v>6.73</v>
      </c>
      <c r="L1367" s="11">
        <v>99.15</v>
      </c>
      <c r="M1367" s="11">
        <v>6.71</v>
      </c>
      <c r="N1367" s="11">
        <v>137.30000000000001</v>
      </c>
      <c r="O1367" s="11">
        <v>87.21</v>
      </c>
      <c r="P1367" s="11">
        <v>95.11</v>
      </c>
      <c r="Q1367" s="11" t="s">
        <v>4</v>
      </c>
      <c r="R1367" s="11">
        <f t="shared" si="1"/>
        <v>0</v>
      </c>
      <c r="S1367" s="11" t="s">
        <v>5</v>
      </c>
      <c r="T1367" s="11">
        <f t="shared" si="2"/>
        <v>0</v>
      </c>
      <c r="U1367" s="11" t="s">
        <v>6</v>
      </c>
      <c r="V1367" s="11" t="s">
        <v>6</v>
      </c>
    </row>
    <row r="1368" spans="1:22" ht="15.75" hidden="1" customHeight="1" x14ac:dyDescent="0.2">
      <c r="A1368" s="11" t="s">
        <v>131</v>
      </c>
      <c r="B1368" s="11" t="s">
        <v>58</v>
      </c>
      <c r="C1368" s="11" t="s">
        <v>47</v>
      </c>
      <c r="D1368" s="12">
        <v>45802</v>
      </c>
      <c r="E1368" s="12" t="str">
        <f t="shared" si="0"/>
        <v>2025</v>
      </c>
      <c r="F1368" s="11" t="s">
        <v>3</v>
      </c>
      <c r="G1368" s="11">
        <v>21.06</v>
      </c>
      <c r="H1368" s="11">
        <v>49.64</v>
      </c>
      <c r="I1368" s="11">
        <v>343</v>
      </c>
      <c r="J1368" s="11">
        <v>42.7</v>
      </c>
      <c r="K1368" s="11">
        <v>7.77</v>
      </c>
      <c r="L1368" s="11">
        <v>98.85</v>
      </c>
      <c r="M1368" s="11">
        <v>6.88</v>
      </c>
      <c r="N1368" s="11">
        <v>118.3</v>
      </c>
      <c r="O1368" s="11">
        <v>89.32</v>
      </c>
      <c r="P1368" s="11">
        <v>93.76</v>
      </c>
      <c r="Q1368" s="11" t="s">
        <v>4</v>
      </c>
      <c r="R1368" s="11">
        <f t="shared" si="1"/>
        <v>0</v>
      </c>
      <c r="S1368" s="11" t="s">
        <v>5</v>
      </c>
      <c r="T1368" s="11">
        <f t="shared" si="2"/>
        <v>0</v>
      </c>
      <c r="U1368" s="11" t="s">
        <v>6</v>
      </c>
      <c r="V1368" s="11" t="s">
        <v>6</v>
      </c>
    </row>
    <row r="1369" spans="1:22" ht="15.75" customHeight="1" x14ac:dyDescent="0.2">
      <c r="A1369" s="11" t="s">
        <v>1957</v>
      </c>
      <c r="B1369" s="11" t="s">
        <v>1</v>
      </c>
      <c r="C1369" s="11" t="s">
        <v>47</v>
      </c>
      <c r="D1369" s="12">
        <v>45890</v>
      </c>
      <c r="E1369" s="12" t="str">
        <f t="shared" si="0"/>
        <v>2025</v>
      </c>
      <c r="F1369" s="11" t="s">
        <v>23</v>
      </c>
      <c r="G1369" s="11">
        <v>22.29</v>
      </c>
      <c r="H1369" s="11">
        <v>40.659999999999997</v>
      </c>
      <c r="I1369" s="11">
        <v>301</v>
      </c>
      <c r="J1369" s="11">
        <v>38</v>
      </c>
      <c r="K1369" s="11">
        <v>7.1</v>
      </c>
      <c r="L1369" s="11">
        <v>99.13</v>
      </c>
      <c r="M1369" s="11">
        <v>6.77</v>
      </c>
      <c r="N1369" s="11">
        <v>125.9</v>
      </c>
      <c r="O1369" s="11">
        <v>90.4</v>
      </c>
      <c r="P1369" s="11">
        <v>95.11</v>
      </c>
      <c r="Q1369" s="11" t="s">
        <v>4</v>
      </c>
      <c r="R1369" s="11">
        <f t="shared" si="1"/>
        <v>0</v>
      </c>
      <c r="S1369" s="11" t="s">
        <v>5</v>
      </c>
      <c r="T1369" s="11">
        <f t="shared" si="2"/>
        <v>0</v>
      </c>
      <c r="U1369" s="11" t="s">
        <v>6</v>
      </c>
      <c r="V1369" s="11" t="s">
        <v>6</v>
      </c>
    </row>
    <row r="1370" spans="1:22" ht="15.75" hidden="1" customHeight="1" x14ac:dyDescent="0.2">
      <c r="A1370" s="11" t="s">
        <v>663</v>
      </c>
      <c r="B1370" s="11" t="s">
        <v>34</v>
      </c>
      <c r="C1370" s="11" t="s">
        <v>47</v>
      </c>
      <c r="D1370" s="12">
        <v>45834</v>
      </c>
      <c r="E1370" s="12" t="str">
        <f t="shared" si="0"/>
        <v>2025</v>
      </c>
      <c r="F1370" s="11" t="s">
        <v>23</v>
      </c>
      <c r="G1370" s="11">
        <v>22.29</v>
      </c>
      <c r="H1370" s="11">
        <v>30.72</v>
      </c>
      <c r="I1370" s="11">
        <v>276</v>
      </c>
      <c r="J1370" s="11">
        <v>37.799999999999997</v>
      </c>
      <c r="K1370" s="11">
        <v>6.81</v>
      </c>
      <c r="L1370" s="11">
        <v>98.92</v>
      </c>
      <c r="M1370" s="11">
        <v>6.8</v>
      </c>
      <c r="N1370" s="11">
        <v>145</v>
      </c>
      <c r="O1370" s="11">
        <v>89.13</v>
      </c>
      <c r="P1370" s="11">
        <v>93.76</v>
      </c>
      <c r="Q1370" s="11" t="s">
        <v>4</v>
      </c>
      <c r="R1370" s="11">
        <f t="shared" si="1"/>
        <v>0</v>
      </c>
      <c r="S1370" s="11" t="s">
        <v>5</v>
      </c>
      <c r="T1370" s="11">
        <f t="shared" si="2"/>
        <v>0</v>
      </c>
      <c r="U1370" s="11" t="s">
        <v>6</v>
      </c>
      <c r="V1370" s="11" t="s">
        <v>6</v>
      </c>
    </row>
    <row r="1371" spans="1:22" ht="15.75" hidden="1" customHeight="1" x14ac:dyDescent="0.2">
      <c r="A1371" s="11" t="s">
        <v>1509</v>
      </c>
      <c r="B1371" s="11" t="s">
        <v>58</v>
      </c>
      <c r="C1371" s="11" t="s">
        <v>47</v>
      </c>
      <c r="D1371" s="12">
        <v>45618</v>
      </c>
      <c r="E1371" s="12" t="str">
        <f t="shared" si="0"/>
        <v>2024</v>
      </c>
      <c r="F1371" s="11" t="s">
        <v>37</v>
      </c>
      <c r="G1371" s="11">
        <v>23.56</v>
      </c>
      <c r="H1371" s="11">
        <v>41.1</v>
      </c>
      <c r="I1371" s="11">
        <v>318</v>
      </c>
      <c r="J1371" s="11">
        <v>38.5</v>
      </c>
      <c r="K1371" s="11">
        <v>7.44</v>
      </c>
      <c r="L1371" s="11">
        <v>99.12</v>
      </c>
      <c r="M1371" s="11">
        <v>6.67</v>
      </c>
      <c r="N1371" s="11">
        <v>118.6</v>
      </c>
      <c r="O1371" s="11">
        <v>85.63</v>
      </c>
      <c r="P1371" s="11">
        <v>93.76</v>
      </c>
      <c r="Q1371" s="11" t="s">
        <v>4</v>
      </c>
      <c r="R1371" s="11">
        <f t="shared" si="1"/>
        <v>0</v>
      </c>
      <c r="S1371" s="11" t="s">
        <v>5</v>
      </c>
      <c r="T1371" s="11">
        <f t="shared" si="2"/>
        <v>0</v>
      </c>
      <c r="U1371" s="11" t="s">
        <v>6</v>
      </c>
      <c r="V1371" s="11" t="s">
        <v>6</v>
      </c>
    </row>
    <row r="1372" spans="1:22" ht="15.75" hidden="1" customHeight="1" x14ac:dyDescent="0.2">
      <c r="A1372" s="11" t="s">
        <v>1790</v>
      </c>
      <c r="B1372" s="11" t="s">
        <v>20</v>
      </c>
      <c r="C1372" s="13" t="s">
        <v>35</v>
      </c>
      <c r="D1372" s="12">
        <v>45583</v>
      </c>
      <c r="E1372" s="12" t="str">
        <f t="shared" si="0"/>
        <v>2024</v>
      </c>
      <c r="F1372" s="11" t="s">
        <v>93</v>
      </c>
      <c r="G1372" s="11">
        <v>22.64</v>
      </c>
      <c r="H1372" s="11">
        <v>43.52</v>
      </c>
      <c r="I1372" s="11">
        <v>288</v>
      </c>
      <c r="J1372" s="11">
        <v>49.5</v>
      </c>
      <c r="K1372" s="11">
        <v>8.02</v>
      </c>
      <c r="L1372" s="11">
        <v>99</v>
      </c>
      <c r="M1372" s="11">
        <v>7.2</v>
      </c>
      <c r="N1372" s="11">
        <v>144.69999999999999</v>
      </c>
      <c r="O1372" s="11">
        <v>81.48</v>
      </c>
      <c r="P1372" s="11">
        <v>93.76</v>
      </c>
      <c r="Q1372" s="11" t="s">
        <v>4</v>
      </c>
      <c r="R1372" s="11">
        <f t="shared" si="1"/>
        <v>0</v>
      </c>
      <c r="S1372" s="11" t="s">
        <v>5</v>
      </c>
      <c r="T1372" s="11">
        <f t="shared" si="2"/>
        <v>0</v>
      </c>
      <c r="U1372" s="11" t="s">
        <v>6</v>
      </c>
      <c r="V1372" s="11" t="s">
        <v>6</v>
      </c>
    </row>
    <row r="1373" spans="1:22" ht="15.75" hidden="1" customHeight="1" x14ac:dyDescent="0.2">
      <c r="A1373" s="11" t="s">
        <v>666</v>
      </c>
      <c r="B1373" s="11" t="s">
        <v>34</v>
      </c>
      <c r="C1373" s="11" t="s">
        <v>35</v>
      </c>
      <c r="D1373" s="12">
        <v>45600</v>
      </c>
      <c r="E1373" s="12" t="str">
        <f t="shared" si="0"/>
        <v>2024</v>
      </c>
      <c r="F1373" s="11" t="s">
        <v>23</v>
      </c>
      <c r="G1373" s="11">
        <v>21.57</v>
      </c>
      <c r="H1373" s="14"/>
      <c r="I1373" s="11">
        <v>319</v>
      </c>
      <c r="J1373" s="11">
        <v>37.6</v>
      </c>
      <c r="K1373" s="11">
        <v>6.69</v>
      </c>
      <c r="L1373" s="11">
        <v>99.23</v>
      </c>
      <c r="M1373" s="11">
        <v>6.9</v>
      </c>
      <c r="N1373" s="11">
        <v>115.9</v>
      </c>
      <c r="O1373" s="11">
        <v>91.13</v>
      </c>
      <c r="P1373" s="11">
        <v>93.76</v>
      </c>
      <c r="Q1373" s="11" t="s">
        <v>4</v>
      </c>
      <c r="R1373" s="11">
        <f t="shared" si="1"/>
        <v>0</v>
      </c>
      <c r="S1373" s="11" t="s">
        <v>5</v>
      </c>
      <c r="T1373" s="11">
        <f t="shared" si="2"/>
        <v>0</v>
      </c>
      <c r="U1373" s="11" t="s">
        <v>6</v>
      </c>
      <c r="V1373" s="11" t="s">
        <v>6</v>
      </c>
    </row>
    <row r="1374" spans="1:22" ht="15.75" hidden="1" customHeight="1" x14ac:dyDescent="0.2">
      <c r="A1374" s="11" t="s">
        <v>1322</v>
      </c>
      <c r="B1374" s="11" t="s">
        <v>58</v>
      </c>
      <c r="C1374" s="11" t="s">
        <v>21</v>
      </c>
      <c r="D1374" s="12">
        <v>45831</v>
      </c>
      <c r="E1374" s="12" t="str">
        <f t="shared" si="0"/>
        <v>2025</v>
      </c>
      <c r="F1374" s="11" t="s">
        <v>23</v>
      </c>
      <c r="G1374" s="11">
        <v>20.94</v>
      </c>
      <c r="H1374" s="11">
        <v>8</v>
      </c>
      <c r="I1374" s="11">
        <v>320</v>
      </c>
      <c r="J1374" s="11">
        <v>45.8</v>
      </c>
      <c r="K1374" s="11">
        <v>7.18</v>
      </c>
      <c r="L1374" s="14"/>
      <c r="M1374" s="11">
        <v>6.66</v>
      </c>
      <c r="N1374" s="11">
        <v>123.7</v>
      </c>
      <c r="O1374" s="11">
        <v>86.73</v>
      </c>
      <c r="P1374" s="11">
        <v>93.75</v>
      </c>
      <c r="Q1374" s="11" t="s">
        <v>4</v>
      </c>
      <c r="R1374" s="11">
        <f t="shared" si="1"/>
        <v>0</v>
      </c>
      <c r="S1374" s="11" t="s">
        <v>5</v>
      </c>
      <c r="T1374" s="11">
        <f t="shared" si="2"/>
        <v>0</v>
      </c>
      <c r="U1374" s="11" t="s">
        <v>6</v>
      </c>
      <c r="V1374" s="11" t="s">
        <v>6</v>
      </c>
    </row>
    <row r="1375" spans="1:22" ht="15.75" hidden="1" customHeight="1" x14ac:dyDescent="0.2">
      <c r="A1375" s="11" t="s">
        <v>1755</v>
      </c>
      <c r="B1375" s="11" t="s">
        <v>20</v>
      </c>
      <c r="C1375" s="11" t="s">
        <v>21</v>
      </c>
      <c r="D1375" s="12">
        <v>45525</v>
      </c>
      <c r="E1375" s="12" t="str">
        <f t="shared" si="0"/>
        <v>2024</v>
      </c>
      <c r="F1375" s="11" t="s">
        <v>37</v>
      </c>
      <c r="G1375" s="11">
        <v>20.97</v>
      </c>
      <c r="H1375" s="11">
        <v>52.95</v>
      </c>
      <c r="I1375" s="11">
        <v>321</v>
      </c>
      <c r="J1375" s="11">
        <v>48.4</v>
      </c>
      <c r="K1375" s="11">
        <v>8.3000000000000007</v>
      </c>
      <c r="L1375" s="11">
        <v>99.04</v>
      </c>
      <c r="M1375" s="11">
        <v>7.22</v>
      </c>
      <c r="N1375" s="11">
        <v>133.30000000000001</v>
      </c>
      <c r="O1375" s="11">
        <v>86.91</v>
      </c>
      <c r="P1375" s="11">
        <v>93.75</v>
      </c>
      <c r="Q1375" s="11" t="s">
        <v>4</v>
      </c>
      <c r="R1375" s="11">
        <f t="shared" si="1"/>
        <v>0</v>
      </c>
      <c r="S1375" s="11" t="s">
        <v>5</v>
      </c>
      <c r="T1375" s="11">
        <f t="shared" si="2"/>
        <v>0</v>
      </c>
      <c r="U1375" s="11" t="s">
        <v>6</v>
      </c>
      <c r="V1375" s="11" t="s">
        <v>6</v>
      </c>
    </row>
    <row r="1376" spans="1:22" ht="15.75" customHeight="1" x14ac:dyDescent="0.2">
      <c r="A1376" s="11" t="s">
        <v>2994</v>
      </c>
      <c r="B1376" s="11" t="s">
        <v>1</v>
      </c>
      <c r="C1376" s="11" t="s">
        <v>47</v>
      </c>
      <c r="D1376" s="12">
        <v>45492</v>
      </c>
      <c r="E1376" s="12" t="str">
        <f t="shared" si="0"/>
        <v>2024</v>
      </c>
      <c r="F1376" s="11" t="s">
        <v>37</v>
      </c>
      <c r="G1376" s="11">
        <v>23.14</v>
      </c>
      <c r="H1376" s="11">
        <v>35.69</v>
      </c>
      <c r="I1376" s="11">
        <v>368</v>
      </c>
      <c r="J1376" s="11">
        <v>39.1</v>
      </c>
      <c r="K1376" s="11">
        <v>6.27</v>
      </c>
      <c r="L1376" s="11">
        <v>98.74</v>
      </c>
      <c r="M1376" s="11">
        <v>6.64</v>
      </c>
      <c r="N1376" s="11">
        <v>130.30000000000001</v>
      </c>
      <c r="O1376" s="11">
        <v>91.44</v>
      </c>
      <c r="P1376" s="11">
        <v>95.12</v>
      </c>
      <c r="Q1376" s="11" t="s">
        <v>4</v>
      </c>
      <c r="R1376" s="11">
        <f t="shared" si="1"/>
        <v>0</v>
      </c>
      <c r="S1376" s="11" t="s">
        <v>5</v>
      </c>
      <c r="T1376" s="11">
        <f t="shared" si="2"/>
        <v>0</v>
      </c>
      <c r="U1376" s="11" t="s">
        <v>6</v>
      </c>
      <c r="V1376" s="11" t="s">
        <v>6</v>
      </c>
    </row>
    <row r="1377" spans="1:22" ht="15.75" hidden="1" customHeight="1" x14ac:dyDescent="0.2">
      <c r="A1377" s="11" t="s">
        <v>667</v>
      </c>
      <c r="B1377" s="11" t="s">
        <v>34</v>
      </c>
      <c r="C1377" s="11" t="s">
        <v>47</v>
      </c>
      <c r="D1377" s="12">
        <v>45619</v>
      </c>
      <c r="E1377" s="12" t="str">
        <f t="shared" si="0"/>
        <v>2024</v>
      </c>
      <c r="F1377" s="11" t="s">
        <v>3</v>
      </c>
      <c r="G1377" s="11">
        <v>20.9</v>
      </c>
      <c r="H1377" s="11">
        <v>47.34</v>
      </c>
      <c r="I1377" s="11">
        <v>309</v>
      </c>
      <c r="J1377" s="11">
        <v>42</v>
      </c>
      <c r="K1377" s="11">
        <v>8.15</v>
      </c>
      <c r="L1377" s="11">
        <v>98.65</v>
      </c>
      <c r="M1377" s="11">
        <v>6.93</v>
      </c>
      <c r="N1377" s="11">
        <v>109.8</v>
      </c>
      <c r="O1377" s="11">
        <v>88.75</v>
      </c>
      <c r="P1377" s="11">
        <v>93.75</v>
      </c>
      <c r="Q1377" s="11" t="s">
        <v>4</v>
      </c>
      <c r="R1377" s="11">
        <f t="shared" si="1"/>
        <v>0</v>
      </c>
      <c r="S1377" s="11" t="s">
        <v>50</v>
      </c>
      <c r="T1377" s="11">
        <f t="shared" si="2"/>
        <v>1</v>
      </c>
      <c r="U1377" s="11" t="s">
        <v>153</v>
      </c>
      <c r="V1377" s="11" t="s">
        <v>52</v>
      </c>
    </row>
    <row r="1378" spans="1:22" ht="15.75" hidden="1" customHeight="1" x14ac:dyDescent="0.2">
      <c r="A1378" s="11" t="s">
        <v>2257</v>
      </c>
      <c r="B1378" s="11" t="s">
        <v>58</v>
      </c>
      <c r="C1378" s="11" t="s">
        <v>21</v>
      </c>
      <c r="D1378" s="12">
        <v>45543</v>
      </c>
      <c r="E1378" s="12" t="str">
        <f t="shared" si="0"/>
        <v>2024</v>
      </c>
      <c r="F1378" s="11" t="s">
        <v>37</v>
      </c>
      <c r="G1378" s="11">
        <v>22.59</v>
      </c>
      <c r="H1378" s="11">
        <v>37.86</v>
      </c>
      <c r="I1378" s="11">
        <v>324</v>
      </c>
      <c r="J1378" s="11">
        <v>55</v>
      </c>
      <c r="K1378" s="11">
        <v>7.41</v>
      </c>
      <c r="L1378" s="11">
        <v>98.85</v>
      </c>
      <c r="M1378" s="11">
        <v>6.5</v>
      </c>
      <c r="N1378" s="11">
        <v>145.4</v>
      </c>
      <c r="O1378" s="11">
        <v>86.83</v>
      </c>
      <c r="P1378" s="11">
        <v>93.75</v>
      </c>
      <c r="Q1378" s="11" t="s">
        <v>4</v>
      </c>
      <c r="R1378" s="11">
        <f t="shared" si="1"/>
        <v>0</v>
      </c>
      <c r="S1378" s="11" t="s">
        <v>5</v>
      </c>
      <c r="T1378" s="11">
        <f t="shared" si="2"/>
        <v>0</v>
      </c>
      <c r="U1378" s="11" t="s">
        <v>6</v>
      </c>
      <c r="V1378" s="11" t="s">
        <v>6</v>
      </c>
    </row>
    <row r="1379" spans="1:22" ht="15.75" hidden="1" customHeight="1" x14ac:dyDescent="0.2">
      <c r="A1379" s="11" t="s">
        <v>2381</v>
      </c>
      <c r="B1379" s="11" t="s">
        <v>58</v>
      </c>
      <c r="C1379" s="11" t="s">
        <v>21</v>
      </c>
      <c r="D1379" s="12">
        <v>45609</v>
      </c>
      <c r="E1379" s="12" t="str">
        <f t="shared" si="0"/>
        <v>2024</v>
      </c>
      <c r="F1379" s="11" t="s">
        <v>23</v>
      </c>
      <c r="G1379" s="11">
        <v>22.11</v>
      </c>
      <c r="H1379" s="11">
        <v>34.83</v>
      </c>
      <c r="I1379" s="11">
        <v>308</v>
      </c>
      <c r="J1379" s="11">
        <v>38.9</v>
      </c>
      <c r="K1379" s="11">
        <v>6.89</v>
      </c>
      <c r="L1379" s="11">
        <v>99.07</v>
      </c>
      <c r="M1379" s="11">
        <v>6.83</v>
      </c>
      <c r="N1379" s="11">
        <v>127.5</v>
      </c>
      <c r="O1379" s="11">
        <v>88.74</v>
      </c>
      <c r="P1379" s="11">
        <v>93.75</v>
      </c>
      <c r="Q1379" s="11" t="s">
        <v>4</v>
      </c>
      <c r="R1379" s="11">
        <f t="shared" si="1"/>
        <v>0</v>
      </c>
      <c r="S1379" s="11" t="s">
        <v>5</v>
      </c>
      <c r="T1379" s="11">
        <f t="shared" si="2"/>
        <v>0</v>
      </c>
      <c r="U1379" s="11" t="s">
        <v>6</v>
      </c>
      <c r="V1379" s="11" t="s">
        <v>6</v>
      </c>
    </row>
    <row r="1380" spans="1:22" ht="15.75" hidden="1" customHeight="1" x14ac:dyDescent="0.2">
      <c r="A1380" s="11" t="s">
        <v>668</v>
      </c>
      <c r="B1380" s="11" t="s">
        <v>34</v>
      </c>
      <c r="C1380" s="11" t="s">
        <v>47</v>
      </c>
      <c r="D1380" s="12">
        <v>45619</v>
      </c>
      <c r="E1380" s="12" t="str">
        <f t="shared" si="0"/>
        <v>2024</v>
      </c>
      <c r="F1380" s="11" t="s">
        <v>37</v>
      </c>
      <c r="G1380" s="11">
        <v>21.46</v>
      </c>
      <c r="H1380" s="11">
        <v>43.46</v>
      </c>
      <c r="I1380" s="11">
        <v>328</v>
      </c>
      <c r="J1380" s="11">
        <v>43</v>
      </c>
      <c r="K1380" s="11">
        <v>7.79</v>
      </c>
      <c r="L1380" s="11">
        <v>98.98</v>
      </c>
      <c r="M1380" s="11">
        <v>6.95</v>
      </c>
      <c r="N1380" s="11">
        <v>128.1</v>
      </c>
      <c r="O1380" s="11">
        <v>83.14</v>
      </c>
      <c r="P1380" s="11">
        <v>93.75</v>
      </c>
      <c r="Q1380" s="11" t="s">
        <v>4</v>
      </c>
      <c r="R1380" s="11">
        <f t="shared" si="1"/>
        <v>0</v>
      </c>
      <c r="S1380" s="11" t="s">
        <v>5</v>
      </c>
      <c r="T1380" s="11">
        <f t="shared" si="2"/>
        <v>0</v>
      </c>
      <c r="U1380" s="11" t="s">
        <v>6</v>
      </c>
      <c r="V1380" s="11" t="s">
        <v>6</v>
      </c>
    </row>
    <row r="1381" spans="1:22" ht="15.75" hidden="1" customHeight="1" x14ac:dyDescent="0.2">
      <c r="A1381" s="11" t="s">
        <v>2481</v>
      </c>
      <c r="B1381" s="11" t="s">
        <v>20</v>
      </c>
      <c r="C1381" s="13" t="s">
        <v>35</v>
      </c>
      <c r="D1381" s="12">
        <v>45639</v>
      </c>
      <c r="E1381" s="12" t="str">
        <f t="shared" si="0"/>
        <v>2024</v>
      </c>
      <c r="F1381" s="11" t="s">
        <v>23</v>
      </c>
      <c r="G1381" s="11">
        <v>22.26</v>
      </c>
      <c r="H1381" s="11">
        <v>41.51</v>
      </c>
      <c r="I1381" s="11">
        <v>284</v>
      </c>
      <c r="J1381" s="11">
        <v>37.4</v>
      </c>
      <c r="K1381" s="11">
        <v>7.64</v>
      </c>
      <c r="L1381" s="11">
        <v>98.96</v>
      </c>
      <c r="M1381" s="11">
        <v>6.91</v>
      </c>
      <c r="N1381" s="11">
        <v>121.2</v>
      </c>
      <c r="O1381" s="11">
        <v>93.79</v>
      </c>
      <c r="P1381" s="11">
        <v>93.75</v>
      </c>
      <c r="Q1381" s="11" t="s">
        <v>4</v>
      </c>
      <c r="R1381" s="11">
        <f t="shared" si="1"/>
        <v>0</v>
      </c>
      <c r="S1381" s="11" t="s">
        <v>5</v>
      </c>
      <c r="T1381" s="11">
        <f t="shared" si="2"/>
        <v>0</v>
      </c>
      <c r="U1381" s="11" t="s">
        <v>6</v>
      </c>
      <c r="V1381" s="11" t="s">
        <v>6</v>
      </c>
    </row>
    <row r="1382" spans="1:22" ht="15.75" hidden="1" customHeight="1" x14ac:dyDescent="0.2">
      <c r="A1382" s="11" t="s">
        <v>945</v>
      </c>
      <c r="B1382" s="11" t="s">
        <v>20</v>
      </c>
      <c r="C1382" s="11" t="s">
        <v>21</v>
      </c>
      <c r="D1382" s="12">
        <v>45531</v>
      </c>
      <c r="E1382" s="12" t="str">
        <f t="shared" si="0"/>
        <v>2024</v>
      </c>
      <c r="F1382" s="11" t="s">
        <v>37</v>
      </c>
      <c r="G1382" s="11">
        <v>21.18</v>
      </c>
      <c r="H1382" s="11">
        <v>51.38</v>
      </c>
      <c r="I1382" s="11">
        <v>304</v>
      </c>
      <c r="J1382" s="11">
        <v>53.3</v>
      </c>
      <c r="K1382" s="11">
        <v>7.61</v>
      </c>
      <c r="L1382" s="11">
        <v>98.76</v>
      </c>
      <c r="M1382" s="11">
        <v>7.21</v>
      </c>
      <c r="N1382" s="14"/>
      <c r="O1382" s="11">
        <v>84.27</v>
      </c>
      <c r="P1382" s="11">
        <v>93.74</v>
      </c>
      <c r="Q1382" s="11" t="s">
        <v>4</v>
      </c>
      <c r="R1382" s="11">
        <f t="shared" si="1"/>
        <v>0</v>
      </c>
      <c r="S1382" s="11" t="s">
        <v>5</v>
      </c>
      <c r="T1382" s="11">
        <f t="shared" si="2"/>
        <v>0</v>
      </c>
      <c r="U1382" s="11" t="s">
        <v>6</v>
      </c>
      <c r="V1382" s="11" t="s">
        <v>6</v>
      </c>
    </row>
    <row r="1383" spans="1:22" ht="15.75" hidden="1" customHeight="1" x14ac:dyDescent="0.2">
      <c r="A1383" s="11" t="s">
        <v>1715</v>
      </c>
      <c r="B1383" s="11" t="s">
        <v>20</v>
      </c>
      <c r="C1383" s="11" t="s">
        <v>47</v>
      </c>
      <c r="D1383" s="12">
        <v>45449</v>
      </c>
      <c r="E1383" s="12" t="str">
        <f t="shared" si="0"/>
        <v>2024</v>
      </c>
      <c r="F1383" s="11" t="s">
        <v>93</v>
      </c>
      <c r="G1383" s="11">
        <v>22.21</v>
      </c>
      <c r="H1383" s="11">
        <v>34.94</v>
      </c>
      <c r="I1383" s="11">
        <v>334</v>
      </c>
      <c r="J1383" s="11">
        <v>51.7</v>
      </c>
      <c r="K1383" s="11">
        <v>8.43</v>
      </c>
      <c r="L1383" s="11">
        <v>98.97</v>
      </c>
      <c r="M1383" s="11">
        <v>6.81</v>
      </c>
      <c r="N1383" s="11">
        <v>134.9</v>
      </c>
      <c r="O1383" s="11">
        <v>84.51</v>
      </c>
      <c r="P1383" s="11">
        <v>93.74</v>
      </c>
      <c r="Q1383" s="11" t="s">
        <v>4</v>
      </c>
      <c r="R1383" s="11">
        <f t="shared" si="1"/>
        <v>0</v>
      </c>
      <c r="S1383" s="11" t="s">
        <v>5</v>
      </c>
      <c r="T1383" s="11">
        <f t="shared" si="2"/>
        <v>0</v>
      </c>
      <c r="U1383" s="11" t="s">
        <v>6</v>
      </c>
      <c r="V1383" s="11" t="s">
        <v>6</v>
      </c>
    </row>
    <row r="1384" spans="1:22" ht="15.75" customHeight="1" x14ac:dyDescent="0.2">
      <c r="A1384" s="11" t="s">
        <v>83</v>
      </c>
      <c r="B1384" s="11" t="s">
        <v>1</v>
      </c>
      <c r="C1384" s="11" t="s">
        <v>47</v>
      </c>
      <c r="D1384" s="12">
        <v>45556</v>
      </c>
      <c r="E1384" s="12" t="str">
        <f t="shared" si="0"/>
        <v>2024</v>
      </c>
      <c r="F1384" s="11" t="s">
        <v>3</v>
      </c>
      <c r="G1384" s="11">
        <v>22.36</v>
      </c>
      <c r="H1384" s="11">
        <v>39.74</v>
      </c>
      <c r="I1384" s="11">
        <v>355</v>
      </c>
      <c r="J1384" s="11">
        <v>44</v>
      </c>
      <c r="K1384" s="11">
        <v>7.11</v>
      </c>
      <c r="L1384" s="11">
        <v>99.09</v>
      </c>
      <c r="M1384" s="11">
        <v>6.53</v>
      </c>
      <c r="N1384" s="11">
        <v>115.1</v>
      </c>
      <c r="O1384" s="11">
        <v>85.62</v>
      </c>
      <c r="P1384" s="11">
        <v>95.13</v>
      </c>
      <c r="Q1384" s="11" t="s">
        <v>4</v>
      </c>
      <c r="R1384" s="11">
        <f t="shared" si="1"/>
        <v>0</v>
      </c>
      <c r="S1384" s="11" t="s">
        <v>5</v>
      </c>
      <c r="T1384" s="11">
        <f t="shared" si="2"/>
        <v>0</v>
      </c>
      <c r="U1384" s="11" t="s">
        <v>6</v>
      </c>
      <c r="V1384" s="11" t="s">
        <v>6</v>
      </c>
    </row>
    <row r="1385" spans="1:22" ht="15.75" hidden="1" customHeight="1" x14ac:dyDescent="0.2">
      <c r="A1385" s="11" t="s">
        <v>670</v>
      </c>
      <c r="B1385" s="11" t="s">
        <v>34</v>
      </c>
      <c r="C1385" s="11" t="s">
        <v>35</v>
      </c>
      <c r="D1385" s="12">
        <v>45882</v>
      </c>
      <c r="E1385" s="12" t="str">
        <f t="shared" si="0"/>
        <v>2025</v>
      </c>
      <c r="F1385" s="11" t="s">
        <v>3</v>
      </c>
      <c r="G1385" s="11">
        <v>21.43</v>
      </c>
      <c r="H1385" s="11">
        <v>33.869999999999997</v>
      </c>
      <c r="I1385" s="11">
        <v>334</v>
      </c>
      <c r="J1385" s="11">
        <v>36.1</v>
      </c>
      <c r="K1385" s="11">
        <v>6.57</v>
      </c>
      <c r="L1385" s="11">
        <v>99.04</v>
      </c>
      <c r="M1385" s="11">
        <v>6.73</v>
      </c>
      <c r="N1385" s="14"/>
      <c r="O1385" s="11">
        <v>88.7</v>
      </c>
      <c r="P1385" s="11">
        <v>93.74</v>
      </c>
      <c r="Q1385" s="11" t="s">
        <v>4</v>
      </c>
      <c r="R1385" s="11">
        <f t="shared" si="1"/>
        <v>0</v>
      </c>
      <c r="S1385" s="11" t="s">
        <v>5</v>
      </c>
      <c r="T1385" s="11">
        <f t="shared" si="2"/>
        <v>0</v>
      </c>
      <c r="U1385" s="11" t="s">
        <v>6</v>
      </c>
      <c r="V1385" s="11" t="s">
        <v>6</v>
      </c>
    </row>
    <row r="1386" spans="1:22" ht="15.75" hidden="1" customHeight="1" x14ac:dyDescent="0.2">
      <c r="A1386" s="11" t="s">
        <v>2470</v>
      </c>
      <c r="B1386" s="11" t="s">
        <v>20</v>
      </c>
      <c r="C1386" s="11" t="s">
        <v>21</v>
      </c>
      <c r="D1386" s="12">
        <v>45403</v>
      </c>
      <c r="E1386" s="12" t="str">
        <f t="shared" si="0"/>
        <v>2024</v>
      </c>
      <c r="F1386" s="11" t="s">
        <v>37</v>
      </c>
      <c r="G1386" s="11">
        <v>22.25</v>
      </c>
      <c r="H1386" s="11">
        <v>31.44</v>
      </c>
      <c r="I1386" s="11">
        <v>340</v>
      </c>
      <c r="J1386" s="11">
        <v>54.3</v>
      </c>
      <c r="K1386" s="11">
        <v>8.6199999999999992</v>
      </c>
      <c r="L1386" s="11">
        <v>98.67</v>
      </c>
      <c r="M1386" s="11">
        <v>6.91</v>
      </c>
      <c r="N1386" s="11">
        <v>139.19999999999999</v>
      </c>
      <c r="O1386" s="11">
        <v>88.87</v>
      </c>
      <c r="P1386" s="11">
        <v>93.74</v>
      </c>
      <c r="Q1386" s="11" t="s">
        <v>4</v>
      </c>
      <c r="R1386" s="11">
        <f t="shared" si="1"/>
        <v>0</v>
      </c>
      <c r="S1386" s="11" t="s">
        <v>5</v>
      </c>
      <c r="T1386" s="11">
        <f t="shared" si="2"/>
        <v>0</v>
      </c>
      <c r="U1386" s="11" t="s">
        <v>6</v>
      </c>
      <c r="V1386" s="11" t="s">
        <v>6</v>
      </c>
    </row>
    <row r="1387" spans="1:22" ht="15.75" hidden="1" customHeight="1" x14ac:dyDescent="0.2">
      <c r="A1387" s="11" t="s">
        <v>2592</v>
      </c>
      <c r="B1387" s="11" t="s">
        <v>58</v>
      </c>
      <c r="C1387" s="11" t="s">
        <v>47</v>
      </c>
      <c r="D1387" s="12">
        <v>45479</v>
      </c>
      <c r="E1387" s="12" t="str">
        <f t="shared" si="0"/>
        <v>2024</v>
      </c>
      <c r="F1387" s="11" t="s">
        <v>93</v>
      </c>
      <c r="G1387" s="11">
        <v>20.6</v>
      </c>
      <c r="H1387" s="11">
        <v>40.08</v>
      </c>
      <c r="I1387" s="11">
        <v>337</v>
      </c>
      <c r="J1387" s="11">
        <v>41.9</v>
      </c>
      <c r="K1387" s="11">
        <v>7.23</v>
      </c>
      <c r="L1387" s="11">
        <v>98.99</v>
      </c>
      <c r="M1387" s="11">
        <v>6.8</v>
      </c>
      <c r="N1387" s="11">
        <v>131.5</v>
      </c>
      <c r="O1387" s="11">
        <v>86.23</v>
      </c>
      <c r="P1387" s="11">
        <v>93.74</v>
      </c>
      <c r="Q1387" s="11" t="s">
        <v>4</v>
      </c>
      <c r="R1387" s="11">
        <f t="shared" si="1"/>
        <v>0</v>
      </c>
      <c r="S1387" s="11" t="s">
        <v>5</v>
      </c>
      <c r="T1387" s="11">
        <f t="shared" si="2"/>
        <v>0</v>
      </c>
      <c r="U1387" s="11" t="s">
        <v>6</v>
      </c>
      <c r="V1387" s="11" t="s">
        <v>6</v>
      </c>
    </row>
    <row r="1388" spans="1:22" ht="15.75" hidden="1" customHeight="1" x14ac:dyDescent="0.2">
      <c r="A1388" s="11" t="s">
        <v>671</v>
      </c>
      <c r="B1388" s="11" t="s">
        <v>34</v>
      </c>
      <c r="C1388" s="13" t="s">
        <v>35</v>
      </c>
      <c r="D1388" s="12">
        <v>45917</v>
      </c>
      <c r="E1388" s="12" t="str">
        <f t="shared" si="0"/>
        <v>2025</v>
      </c>
      <c r="F1388" s="11" t="s">
        <v>93</v>
      </c>
      <c r="G1388" s="14"/>
      <c r="H1388" s="11">
        <v>56.03</v>
      </c>
      <c r="I1388" s="11">
        <v>300</v>
      </c>
      <c r="J1388" s="11">
        <v>47</v>
      </c>
      <c r="K1388" s="11">
        <v>7.57</v>
      </c>
      <c r="L1388" s="11">
        <v>98.55</v>
      </c>
      <c r="M1388" s="11">
        <v>7.32</v>
      </c>
      <c r="N1388" s="11">
        <v>124.8</v>
      </c>
      <c r="O1388" s="11">
        <v>88.35</v>
      </c>
      <c r="P1388" s="11">
        <v>93.74</v>
      </c>
      <c r="Q1388" s="11" t="s">
        <v>4</v>
      </c>
      <c r="R1388" s="11">
        <f t="shared" si="1"/>
        <v>0</v>
      </c>
      <c r="S1388" s="11" t="s">
        <v>5</v>
      </c>
      <c r="T1388" s="11">
        <f t="shared" si="2"/>
        <v>0</v>
      </c>
      <c r="U1388" s="11" t="s">
        <v>6</v>
      </c>
      <c r="V1388" s="11" t="s">
        <v>6</v>
      </c>
    </row>
    <row r="1389" spans="1:22" ht="15.75" customHeight="1" x14ac:dyDescent="0.2">
      <c r="A1389" s="11" t="s">
        <v>1234</v>
      </c>
      <c r="B1389" s="11" t="s">
        <v>1</v>
      </c>
      <c r="C1389" s="13" t="s">
        <v>35</v>
      </c>
      <c r="D1389" s="12">
        <v>45324</v>
      </c>
      <c r="E1389" s="12" t="str">
        <f t="shared" si="0"/>
        <v>2024</v>
      </c>
      <c r="F1389" s="11" t="s">
        <v>37</v>
      </c>
      <c r="G1389" s="11">
        <v>21.71</v>
      </c>
      <c r="H1389" s="11">
        <v>47.44</v>
      </c>
      <c r="I1389" s="11">
        <v>311</v>
      </c>
      <c r="J1389" s="11">
        <v>46.1</v>
      </c>
      <c r="K1389" s="11">
        <v>7.18</v>
      </c>
      <c r="L1389" s="11">
        <v>99.11</v>
      </c>
      <c r="M1389" s="11">
        <v>6.75</v>
      </c>
      <c r="N1389" s="11">
        <v>124.4</v>
      </c>
      <c r="O1389" s="11">
        <v>88.47</v>
      </c>
      <c r="P1389" s="11">
        <v>95.13</v>
      </c>
      <c r="Q1389" s="11" t="s">
        <v>4</v>
      </c>
      <c r="R1389" s="11">
        <f t="shared" si="1"/>
        <v>0</v>
      </c>
      <c r="S1389" s="11" t="s">
        <v>50</v>
      </c>
      <c r="T1389" s="11">
        <f t="shared" si="2"/>
        <v>1</v>
      </c>
      <c r="U1389" s="11" t="s">
        <v>153</v>
      </c>
      <c r="V1389" s="11" t="s">
        <v>89</v>
      </c>
    </row>
    <row r="1390" spans="1:22" ht="15.75" hidden="1" customHeight="1" x14ac:dyDescent="0.2">
      <c r="A1390" s="11" t="s">
        <v>672</v>
      </c>
      <c r="B1390" s="11" t="s">
        <v>34</v>
      </c>
      <c r="C1390" s="11" t="s">
        <v>47</v>
      </c>
      <c r="D1390" s="12">
        <v>45725</v>
      </c>
      <c r="E1390" s="12" t="str">
        <f t="shared" si="0"/>
        <v>2025</v>
      </c>
      <c r="F1390" s="11" t="s">
        <v>23</v>
      </c>
      <c r="G1390" s="11">
        <v>21.4</v>
      </c>
      <c r="H1390" s="11">
        <v>35.42</v>
      </c>
      <c r="I1390" s="11">
        <v>300</v>
      </c>
      <c r="J1390" s="11">
        <v>51.3</v>
      </c>
      <c r="K1390" s="11">
        <v>7.89</v>
      </c>
      <c r="L1390" s="11">
        <v>99.14</v>
      </c>
      <c r="M1390" s="11">
        <v>6.69</v>
      </c>
      <c r="N1390" s="11">
        <v>139.1</v>
      </c>
      <c r="O1390" s="14"/>
      <c r="P1390" s="11">
        <v>93.73</v>
      </c>
      <c r="Q1390" s="11" t="s">
        <v>4</v>
      </c>
      <c r="R1390" s="11">
        <f t="shared" si="1"/>
        <v>0</v>
      </c>
      <c r="S1390" s="11" t="s">
        <v>5</v>
      </c>
      <c r="T1390" s="11">
        <f t="shared" si="2"/>
        <v>0</v>
      </c>
      <c r="U1390" s="11" t="s">
        <v>6</v>
      </c>
      <c r="V1390" s="11" t="s">
        <v>6</v>
      </c>
    </row>
    <row r="1391" spans="1:22" ht="15.75" hidden="1" customHeight="1" x14ac:dyDescent="0.2">
      <c r="A1391" s="11" t="s">
        <v>2464</v>
      </c>
      <c r="B1391" s="11" t="s">
        <v>58</v>
      </c>
      <c r="C1391" s="11" t="s">
        <v>21</v>
      </c>
      <c r="D1391" s="12">
        <v>45372</v>
      </c>
      <c r="E1391" s="12" t="str">
        <f t="shared" si="0"/>
        <v>2024</v>
      </c>
      <c r="F1391" s="11" t="s">
        <v>3</v>
      </c>
      <c r="G1391" s="11">
        <v>21.65</v>
      </c>
      <c r="H1391" s="11">
        <v>47.99</v>
      </c>
      <c r="I1391" s="11">
        <v>358</v>
      </c>
      <c r="J1391" s="11">
        <v>44.6</v>
      </c>
      <c r="K1391" s="11">
        <v>6.91</v>
      </c>
      <c r="L1391" s="11">
        <v>99.23</v>
      </c>
      <c r="M1391" s="11">
        <v>6.98</v>
      </c>
      <c r="N1391" s="11">
        <v>123.2</v>
      </c>
      <c r="O1391" s="11">
        <v>89.48</v>
      </c>
      <c r="P1391" s="11">
        <v>93.73</v>
      </c>
      <c r="Q1391" s="11" t="s">
        <v>4</v>
      </c>
      <c r="R1391" s="11">
        <f t="shared" si="1"/>
        <v>0</v>
      </c>
      <c r="S1391" s="11" t="s">
        <v>50</v>
      </c>
      <c r="T1391" s="11">
        <f t="shared" si="2"/>
        <v>1</v>
      </c>
      <c r="U1391" s="11" t="s">
        <v>242</v>
      </c>
      <c r="V1391" s="11" t="s">
        <v>89</v>
      </c>
    </row>
    <row r="1392" spans="1:22" ht="15.75" hidden="1" customHeight="1" x14ac:dyDescent="0.2">
      <c r="A1392" s="11" t="s">
        <v>674</v>
      </c>
      <c r="B1392" s="11" t="s">
        <v>34</v>
      </c>
      <c r="C1392" s="11" t="s">
        <v>47</v>
      </c>
      <c r="D1392" s="12">
        <v>45310</v>
      </c>
      <c r="E1392" s="12" t="str">
        <f t="shared" si="0"/>
        <v>2024</v>
      </c>
      <c r="F1392" s="11" t="s">
        <v>93</v>
      </c>
      <c r="G1392" s="11">
        <v>20.7</v>
      </c>
      <c r="H1392" s="11">
        <v>39.479999999999997</v>
      </c>
      <c r="I1392" s="11">
        <v>335</v>
      </c>
      <c r="J1392" s="11">
        <v>48.4</v>
      </c>
      <c r="K1392" s="11">
        <v>7.22</v>
      </c>
      <c r="L1392" s="11">
        <v>99.17</v>
      </c>
      <c r="M1392" s="11">
        <v>6.86</v>
      </c>
      <c r="N1392" s="11">
        <v>133.9</v>
      </c>
      <c r="O1392" s="11">
        <v>85.38</v>
      </c>
      <c r="P1392" s="11">
        <v>93.73</v>
      </c>
      <c r="Q1392" s="11" t="s">
        <v>4</v>
      </c>
      <c r="R1392" s="11">
        <f t="shared" si="1"/>
        <v>0</v>
      </c>
      <c r="S1392" s="11" t="s">
        <v>5</v>
      </c>
      <c r="T1392" s="11">
        <f t="shared" si="2"/>
        <v>0</v>
      </c>
      <c r="U1392" s="11" t="s">
        <v>6</v>
      </c>
      <c r="V1392" s="11" t="s">
        <v>6</v>
      </c>
    </row>
    <row r="1393" spans="1:22" ht="15.75" hidden="1" customHeight="1" x14ac:dyDescent="0.2">
      <c r="A1393" s="11" t="s">
        <v>2794</v>
      </c>
      <c r="B1393" s="11" t="s">
        <v>20</v>
      </c>
      <c r="C1393" s="11" t="s">
        <v>47</v>
      </c>
      <c r="D1393" s="12">
        <v>45385</v>
      </c>
      <c r="E1393" s="12" t="str">
        <f t="shared" si="0"/>
        <v>2024</v>
      </c>
      <c r="F1393" s="11" t="s">
        <v>23</v>
      </c>
      <c r="G1393" s="11">
        <v>23.9</v>
      </c>
      <c r="H1393" s="11">
        <v>44.63</v>
      </c>
      <c r="I1393" s="11">
        <v>322</v>
      </c>
      <c r="J1393" s="11">
        <v>48.8</v>
      </c>
      <c r="K1393" s="11">
        <v>8.02</v>
      </c>
      <c r="L1393" s="11">
        <v>98.64</v>
      </c>
      <c r="M1393" s="11">
        <v>7.09</v>
      </c>
      <c r="N1393" s="11">
        <v>144.19999999999999</v>
      </c>
      <c r="O1393" s="11">
        <v>86.47</v>
      </c>
      <c r="P1393" s="11">
        <v>93.73</v>
      </c>
      <c r="Q1393" s="11" t="s">
        <v>4</v>
      </c>
      <c r="R1393" s="11">
        <f t="shared" si="1"/>
        <v>0</v>
      </c>
      <c r="S1393" s="11" t="s">
        <v>5</v>
      </c>
      <c r="T1393" s="11">
        <f t="shared" si="2"/>
        <v>0</v>
      </c>
      <c r="U1393" s="11" t="s">
        <v>6</v>
      </c>
      <c r="V1393" s="11" t="s">
        <v>6</v>
      </c>
    </row>
    <row r="1394" spans="1:22" ht="15.75" hidden="1" customHeight="1" x14ac:dyDescent="0.2">
      <c r="A1394" s="11" t="s">
        <v>675</v>
      </c>
      <c r="B1394" s="11" t="s">
        <v>34</v>
      </c>
      <c r="C1394" s="11" t="s">
        <v>47</v>
      </c>
      <c r="D1394" s="12">
        <v>45599</v>
      </c>
      <c r="E1394" s="12" t="str">
        <f t="shared" si="0"/>
        <v>2024</v>
      </c>
      <c r="F1394" s="11" t="s">
        <v>23</v>
      </c>
      <c r="G1394" s="11">
        <v>21.48</v>
      </c>
      <c r="H1394" s="11">
        <v>40.61</v>
      </c>
      <c r="I1394" s="11">
        <v>308</v>
      </c>
      <c r="J1394" s="11">
        <v>47.9</v>
      </c>
      <c r="K1394" s="11">
        <v>7.57</v>
      </c>
      <c r="L1394" s="11">
        <v>99.02</v>
      </c>
      <c r="M1394" s="11">
        <v>7.03</v>
      </c>
      <c r="N1394" s="11">
        <v>128</v>
      </c>
      <c r="O1394" s="11">
        <v>92.27</v>
      </c>
      <c r="P1394" s="11">
        <v>93.73</v>
      </c>
      <c r="Q1394" s="11" t="s">
        <v>4</v>
      </c>
      <c r="R1394" s="11">
        <f t="shared" si="1"/>
        <v>0</v>
      </c>
      <c r="S1394" s="11" t="s">
        <v>5</v>
      </c>
      <c r="T1394" s="11">
        <f t="shared" si="2"/>
        <v>0</v>
      </c>
      <c r="U1394" s="11" t="s">
        <v>6</v>
      </c>
      <c r="V1394" s="11" t="s">
        <v>6</v>
      </c>
    </row>
    <row r="1395" spans="1:22" ht="15.75" hidden="1" customHeight="1" x14ac:dyDescent="0.2">
      <c r="A1395" s="11" t="s">
        <v>2959</v>
      </c>
      <c r="B1395" s="11" t="s">
        <v>20</v>
      </c>
      <c r="C1395" s="11" t="s">
        <v>35</v>
      </c>
      <c r="D1395" s="12">
        <v>45693</v>
      </c>
      <c r="E1395" s="12" t="str">
        <f t="shared" si="0"/>
        <v>2025</v>
      </c>
      <c r="F1395" s="11" t="s">
        <v>37</v>
      </c>
      <c r="G1395" s="11">
        <v>21.7</v>
      </c>
      <c r="H1395" s="11">
        <v>36.6</v>
      </c>
      <c r="I1395" s="11">
        <v>333</v>
      </c>
      <c r="J1395" s="11">
        <v>46.2</v>
      </c>
      <c r="K1395" s="11">
        <v>7.17</v>
      </c>
      <c r="L1395" s="11">
        <v>99.12</v>
      </c>
      <c r="M1395" s="11">
        <v>6.83</v>
      </c>
      <c r="N1395" s="11">
        <v>136.1</v>
      </c>
      <c r="O1395" s="11">
        <v>83.08</v>
      </c>
      <c r="P1395" s="11">
        <v>93.73</v>
      </c>
      <c r="Q1395" s="11" t="s">
        <v>4</v>
      </c>
      <c r="R1395" s="11">
        <f t="shared" si="1"/>
        <v>0</v>
      </c>
      <c r="S1395" s="11" t="s">
        <v>5</v>
      </c>
      <c r="T1395" s="11">
        <f t="shared" si="2"/>
        <v>0</v>
      </c>
      <c r="U1395" s="11" t="s">
        <v>6</v>
      </c>
      <c r="V1395" s="11" t="s">
        <v>6</v>
      </c>
    </row>
    <row r="1396" spans="1:22" ht="15.75" customHeight="1" x14ac:dyDescent="0.2">
      <c r="A1396" s="11" t="s">
        <v>1464</v>
      </c>
      <c r="B1396" s="11" t="s">
        <v>1</v>
      </c>
      <c r="C1396" s="11" t="s">
        <v>21</v>
      </c>
      <c r="D1396" s="12">
        <v>45506</v>
      </c>
      <c r="E1396" s="12" t="str">
        <f t="shared" si="0"/>
        <v>2024</v>
      </c>
      <c r="F1396" s="11" t="s">
        <v>37</v>
      </c>
      <c r="G1396" s="11">
        <v>22.33</v>
      </c>
      <c r="H1396" s="11">
        <v>42.89</v>
      </c>
      <c r="I1396" s="11">
        <v>320</v>
      </c>
      <c r="J1396" s="11">
        <v>46.2</v>
      </c>
      <c r="K1396" s="11">
        <v>7.11</v>
      </c>
      <c r="L1396" s="11">
        <v>99.26</v>
      </c>
      <c r="M1396" s="11">
        <v>6.86</v>
      </c>
      <c r="N1396" s="11">
        <v>122.8</v>
      </c>
      <c r="O1396" s="11">
        <v>85.56</v>
      </c>
      <c r="P1396" s="11">
        <v>95.14</v>
      </c>
      <c r="Q1396" s="11" t="s">
        <v>4</v>
      </c>
      <c r="R1396" s="11">
        <f t="shared" si="1"/>
        <v>0</v>
      </c>
      <c r="S1396" s="11" t="s">
        <v>5</v>
      </c>
      <c r="T1396" s="11">
        <f t="shared" si="2"/>
        <v>0</v>
      </c>
      <c r="U1396" s="11" t="s">
        <v>6</v>
      </c>
      <c r="V1396" s="11" t="s">
        <v>6</v>
      </c>
    </row>
    <row r="1397" spans="1:22" ht="15.75" hidden="1" customHeight="1" x14ac:dyDescent="0.2">
      <c r="A1397" s="11" t="s">
        <v>676</v>
      </c>
      <c r="B1397" s="11" t="s">
        <v>34</v>
      </c>
      <c r="C1397" s="11" t="s">
        <v>47</v>
      </c>
      <c r="D1397" s="12">
        <v>45974</v>
      </c>
      <c r="E1397" s="12" t="str">
        <f t="shared" si="0"/>
        <v>2025</v>
      </c>
      <c r="F1397" s="11" t="s">
        <v>3</v>
      </c>
      <c r="G1397" s="11">
        <v>20.57</v>
      </c>
      <c r="H1397" s="11">
        <v>39.369999999999997</v>
      </c>
      <c r="I1397" s="11">
        <v>307</v>
      </c>
      <c r="J1397" s="11">
        <v>45.8</v>
      </c>
      <c r="K1397" s="11">
        <v>7.82</v>
      </c>
      <c r="L1397" s="11">
        <v>98.59</v>
      </c>
      <c r="M1397" s="11">
        <v>6.9</v>
      </c>
      <c r="N1397" s="11">
        <v>128.6</v>
      </c>
      <c r="O1397" s="11">
        <v>86.3</v>
      </c>
      <c r="P1397" s="11">
        <v>93.73</v>
      </c>
      <c r="Q1397" s="11" t="s">
        <v>4</v>
      </c>
      <c r="R1397" s="11">
        <f t="shared" si="1"/>
        <v>0</v>
      </c>
      <c r="S1397" s="11" t="s">
        <v>5</v>
      </c>
      <c r="T1397" s="11">
        <f t="shared" si="2"/>
        <v>0</v>
      </c>
      <c r="U1397" s="11" t="s">
        <v>6</v>
      </c>
      <c r="V1397" s="11" t="s">
        <v>6</v>
      </c>
    </row>
    <row r="1398" spans="1:22" ht="15.75" customHeight="1" x14ac:dyDescent="0.2">
      <c r="A1398" s="11" t="s">
        <v>2237</v>
      </c>
      <c r="B1398" s="11" t="s">
        <v>1</v>
      </c>
      <c r="C1398" s="13" t="s">
        <v>35</v>
      </c>
      <c r="D1398" s="12">
        <v>45397</v>
      </c>
      <c r="E1398" s="12" t="str">
        <f t="shared" si="0"/>
        <v>2024</v>
      </c>
      <c r="F1398" s="11" t="s">
        <v>37</v>
      </c>
      <c r="G1398" s="11">
        <v>21.86</v>
      </c>
      <c r="H1398" s="11">
        <v>43.81</v>
      </c>
      <c r="I1398" s="11">
        <v>353</v>
      </c>
      <c r="J1398" s="11">
        <v>38.1</v>
      </c>
      <c r="K1398" s="11">
        <v>7.5</v>
      </c>
      <c r="L1398" s="11">
        <v>99.21</v>
      </c>
      <c r="M1398" s="11">
        <v>6.91</v>
      </c>
      <c r="N1398" s="11">
        <v>106</v>
      </c>
      <c r="O1398" s="11">
        <v>88.94</v>
      </c>
      <c r="P1398" s="11">
        <v>95.14</v>
      </c>
      <c r="Q1398" s="11" t="s">
        <v>4</v>
      </c>
      <c r="R1398" s="11">
        <f t="shared" si="1"/>
        <v>0</v>
      </c>
      <c r="S1398" s="11" t="s">
        <v>5</v>
      </c>
      <c r="T1398" s="11">
        <f t="shared" si="2"/>
        <v>0</v>
      </c>
      <c r="U1398" s="11" t="s">
        <v>6</v>
      </c>
      <c r="V1398" s="11" t="s">
        <v>6</v>
      </c>
    </row>
    <row r="1399" spans="1:22" ht="15.75" customHeight="1" x14ac:dyDescent="0.2">
      <c r="A1399" s="11" t="s">
        <v>2395</v>
      </c>
      <c r="B1399" s="11" t="s">
        <v>1</v>
      </c>
      <c r="C1399" s="11" t="s">
        <v>21</v>
      </c>
      <c r="D1399" s="12">
        <v>45415</v>
      </c>
      <c r="E1399" s="12" t="str">
        <f t="shared" si="0"/>
        <v>2024</v>
      </c>
      <c r="F1399" s="11" t="s">
        <v>3</v>
      </c>
      <c r="G1399" s="11">
        <v>22.93</v>
      </c>
      <c r="H1399" s="11">
        <v>52.93</v>
      </c>
      <c r="I1399" s="11">
        <v>352</v>
      </c>
      <c r="J1399" s="11">
        <v>32.9</v>
      </c>
      <c r="K1399" s="11">
        <v>7.74</v>
      </c>
      <c r="L1399" s="11">
        <v>99.54</v>
      </c>
      <c r="M1399" s="11">
        <v>6.76</v>
      </c>
      <c r="N1399" s="11">
        <v>121</v>
      </c>
      <c r="O1399" s="11">
        <v>91.49</v>
      </c>
      <c r="P1399" s="11">
        <v>95.14</v>
      </c>
      <c r="Q1399" s="11" t="s">
        <v>4</v>
      </c>
      <c r="R1399" s="11">
        <f t="shared" si="1"/>
        <v>0</v>
      </c>
      <c r="S1399" s="11" t="s">
        <v>5</v>
      </c>
      <c r="T1399" s="11">
        <f t="shared" si="2"/>
        <v>0</v>
      </c>
      <c r="U1399" s="11" t="s">
        <v>6</v>
      </c>
      <c r="V1399" s="11" t="s">
        <v>6</v>
      </c>
    </row>
    <row r="1400" spans="1:22" ht="15.75" hidden="1" customHeight="1" x14ac:dyDescent="0.2">
      <c r="A1400" s="11" t="s">
        <v>1548</v>
      </c>
      <c r="B1400" s="11" t="s">
        <v>20</v>
      </c>
      <c r="C1400" s="11" t="s">
        <v>35</v>
      </c>
      <c r="D1400" s="12">
        <v>45691</v>
      </c>
      <c r="E1400" s="12" t="str">
        <f t="shared" si="0"/>
        <v>2025</v>
      </c>
      <c r="F1400" s="11" t="s">
        <v>93</v>
      </c>
      <c r="G1400" s="11">
        <v>21.49</v>
      </c>
      <c r="H1400" s="11">
        <v>36.64</v>
      </c>
      <c r="I1400" s="11">
        <v>294</v>
      </c>
      <c r="J1400" s="11">
        <v>48.8</v>
      </c>
      <c r="K1400" s="11">
        <v>7.79</v>
      </c>
      <c r="L1400" s="11">
        <v>98.73</v>
      </c>
      <c r="M1400" s="11">
        <v>6.89</v>
      </c>
      <c r="N1400" s="11">
        <v>157.80000000000001</v>
      </c>
      <c r="O1400" s="11">
        <v>85.44</v>
      </c>
      <c r="P1400" s="11">
        <v>93.72</v>
      </c>
      <c r="Q1400" s="11" t="s">
        <v>4</v>
      </c>
      <c r="R1400" s="11">
        <f t="shared" si="1"/>
        <v>0</v>
      </c>
      <c r="S1400" s="11" t="s">
        <v>5</v>
      </c>
      <c r="T1400" s="11">
        <f t="shared" si="2"/>
        <v>0</v>
      </c>
      <c r="U1400" s="11" t="s">
        <v>6</v>
      </c>
      <c r="V1400" s="11" t="s">
        <v>6</v>
      </c>
    </row>
    <row r="1401" spans="1:22" ht="15.75" hidden="1" customHeight="1" x14ac:dyDescent="0.2">
      <c r="A1401" s="11" t="s">
        <v>1797</v>
      </c>
      <c r="B1401" s="11" t="s">
        <v>58</v>
      </c>
      <c r="C1401" s="11" t="s">
        <v>47</v>
      </c>
      <c r="D1401" s="12">
        <v>45844</v>
      </c>
      <c r="E1401" s="12" t="str">
        <f t="shared" si="0"/>
        <v>2025</v>
      </c>
      <c r="F1401" s="11" t="s">
        <v>3</v>
      </c>
      <c r="G1401" s="11">
        <v>22.77</v>
      </c>
      <c r="H1401" s="11">
        <v>43.22</v>
      </c>
      <c r="I1401" s="11">
        <v>342</v>
      </c>
      <c r="J1401" s="11">
        <v>47.6</v>
      </c>
      <c r="K1401" s="11">
        <v>7.39</v>
      </c>
      <c r="L1401" s="11">
        <v>98.51</v>
      </c>
      <c r="M1401" s="11">
        <v>6.79</v>
      </c>
      <c r="N1401" s="11">
        <v>145.69999999999999</v>
      </c>
      <c r="O1401" s="11">
        <v>85.25</v>
      </c>
      <c r="P1401" s="11">
        <v>93.72</v>
      </c>
      <c r="Q1401" s="11" t="s">
        <v>4</v>
      </c>
      <c r="R1401" s="11">
        <f t="shared" si="1"/>
        <v>0</v>
      </c>
      <c r="S1401" s="11" t="s">
        <v>5</v>
      </c>
      <c r="T1401" s="11">
        <f t="shared" si="2"/>
        <v>0</v>
      </c>
      <c r="U1401" s="11" t="s">
        <v>6</v>
      </c>
      <c r="V1401" s="11" t="s">
        <v>6</v>
      </c>
    </row>
    <row r="1402" spans="1:22" ht="15.75" hidden="1" customHeight="1" x14ac:dyDescent="0.2">
      <c r="A1402" s="11" t="s">
        <v>2248</v>
      </c>
      <c r="B1402" s="11" t="s">
        <v>20</v>
      </c>
      <c r="C1402" s="11" t="s">
        <v>21</v>
      </c>
      <c r="D1402" s="12">
        <v>45622</v>
      </c>
      <c r="E1402" s="12" t="str">
        <f t="shared" si="0"/>
        <v>2024</v>
      </c>
      <c r="F1402" s="11" t="s">
        <v>37</v>
      </c>
      <c r="G1402" s="11">
        <v>22.18</v>
      </c>
      <c r="H1402" s="11">
        <v>36.71</v>
      </c>
      <c r="I1402" s="11">
        <v>285</v>
      </c>
      <c r="J1402" s="11">
        <v>52.3</v>
      </c>
      <c r="K1402" s="11">
        <v>7.62</v>
      </c>
      <c r="L1402" s="11">
        <v>99.15</v>
      </c>
      <c r="M1402" s="11">
        <v>6.86</v>
      </c>
      <c r="N1402" s="11">
        <v>129.4</v>
      </c>
      <c r="O1402" s="11">
        <v>85.66</v>
      </c>
      <c r="P1402" s="11">
        <v>93.72</v>
      </c>
      <c r="Q1402" s="11" t="s">
        <v>4</v>
      </c>
      <c r="R1402" s="11">
        <f t="shared" si="1"/>
        <v>0</v>
      </c>
      <c r="S1402" s="11" t="s">
        <v>5</v>
      </c>
      <c r="T1402" s="11">
        <f t="shared" si="2"/>
        <v>0</v>
      </c>
      <c r="U1402" s="11" t="s">
        <v>6</v>
      </c>
      <c r="V1402" s="11" t="s">
        <v>6</v>
      </c>
    </row>
    <row r="1403" spans="1:22" ht="15.75" hidden="1" customHeight="1" x14ac:dyDescent="0.2">
      <c r="A1403" s="11" t="s">
        <v>679</v>
      </c>
      <c r="B1403" s="11" t="s">
        <v>34</v>
      </c>
      <c r="C1403" s="11" t="s">
        <v>47</v>
      </c>
      <c r="D1403" s="12">
        <v>45601</v>
      </c>
      <c r="E1403" s="12" t="str">
        <f t="shared" si="0"/>
        <v>2024</v>
      </c>
      <c r="F1403" s="11" t="s">
        <v>37</v>
      </c>
      <c r="G1403" s="11">
        <v>20.83</v>
      </c>
      <c r="H1403" s="11">
        <v>42.79</v>
      </c>
      <c r="I1403" s="11">
        <v>322</v>
      </c>
      <c r="J1403" s="11">
        <v>38.4</v>
      </c>
      <c r="K1403" s="11">
        <v>6.83</v>
      </c>
      <c r="L1403" s="11">
        <v>98.75</v>
      </c>
      <c r="M1403" s="11">
        <v>6.84</v>
      </c>
      <c r="N1403" s="11">
        <v>134.80000000000001</v>
      </c>
      <c r="O1403" s="11">
        <v>89.12</v>
      </c>
      <c r="P1403" s="11">
        <v>93.72</v>
      </c>
      <c r="Q1403" s="11" t="s">
        <v>4</v>
      </c>
      <c r="R1403" s="11">
        <f t="shared" si="1"/>
        <v>0</v>
      </c>
      <c r="S1403" s="11" t="s">
        <v>5</v>
      </c>
      <c r="T1403" s="11">
        <f t="shared" si="2"/>
        <v>0</v>
      </c>
      <c r="U1403" s="11" t="s">
        <v>6</v>
      </c>
      <c r="V1403" s="11" t="s">
        <v>6</v>
      </c>
    </row>
    <row r="1404" spans="1:22" ht="15.75" hidden="1" customHeight="1" x14ac:dyDescent="0.2">
      <c r="A1404" s="11" t="s">
        <v>680</v>
      </c>
      <c r="B1404" s="11" t="s">
        <v>34</v>
      </c>
      <c r="C1404" s="11" t="s">
        <v>47</v>
      </c>
      <c r="D1404" s="12">
        <v>45736</v>
      </c>
      <c r="E1404" s="12" t="str">
        <f t="shared" si="0"/>
        <v>2025</v>
      </c>
      <c r="F1404" s="11" t="s">
        <v>23</v>
      </c>
      <c r="G1404" s="11">
        <v>22.1</v>
      </c>
      <c r="H1404" s="11">
        <v>34.39</v>
      </c>
      <c r="I1404" s="11">
        <v>322</v>
      </c>
      <c r="J1404" s="11">
        <v>54</v>
      </c>
      <c r="K1404" s="11">
        <v>8.1300000000000008</v>
      </c>
      <c r="L1404" s="11">
        <v>98.82</v>
      </c>
      <c r="M1404" s="11">
        <v>6.93</v>
      </c>
      <c r="N1404" s="11">
        <v>138.19999999999999</v>
      </c>
      <c r="O1404" s="11">
        <v>82.3</v>
      </c>
      <c r="P1404" s="11">
        <v>93.72</v>
      </c>
      <c r="Q1404" s="11" t="s">
        <v>4</v>
      </c>
      <c r="R1404" s="11">
        <f t="shared" si="1"/>
        <v>0</v>
      </c>
      <c r="S1404" s="11" t="s">
        <v>5</v>
      </c>
      <c r="T1404" s="11">
        <f t="shared" si="2"/>
        <v>0</v>
      </c>
      <c r="U1404" s="11" t="s">
        <v>6</v>
      </c>
      <c r="V1404" s="11" t="s">
        <v>6</v>
      </c>
    </row>
    <row r="1405" spans="1:22" ht="15.75" hidden="1" customHeight="1" x14ac:dyDescent="0.2">
      <c r="A1405" s="11" t="s">
        <v>681</v>
      </c>
      <c r="B1405" s="11" t="s">
        <v>34</v>
      </c>
      <c r="C1405" s="13" t="s">
        <v>35</v>
      </c>
      <c r="D1405" s="12">
        <v>45535</v>
      </c>
      <c r="E1405" s="12" t="str">
        <f t="shared" si="0"/>
        <v>2024</v>
      </c>
      <c r="F1405" s="11" t="s">
        <v>37</v>
      </c>
      <c r="G1405" s="11">
        <v>22.79</v>
      </c>
      <c r="H1405" s="11">
        <v>44.81</v>
      </c>
      <c r="I1405" s="11">
        <v>292</v>
      </c>
      <c r="J1405" s="11">
        <v>49.4</v>
      </c>
      <c r="K1405" s="11">
        <v>7.26</v>
      </c>
      <c r="L1405" s="11">
        <v>99.15</v>
      </c>
      <c r="M1405" s="11">
        <v>6.83</v>
      </c>
      <c r="N1405" s="11">
        <v>123</v>
      </c>
      <c r="O1405" s="11">
        <v>82.54</v>
      </c>
      <c r="P1405" s="11">
        <v>93.71</v>
      </c>
      <c r="Q1405" s="11" t="s">
        <v>4</v>
      </c>
      <c r="R1405" s="11">
        <f t="shared" si="1"/>
        <v>0</v>
      </c>
      <c r="S1405" s="11" t="s">
        <v>5</v>
      </c>
      <c r="T1405" s="11">
        <f t="shared" si="2"/>
        <v>0</v>
      </c>
      <c r="U1405" s="11" t="s">
        <v>6</v>
      </c>
      <c r="V1405" s="11" t="s">
        <v>6</v>
      </c>
    </row>
    <row r="1406" spans="1:22" ht="15.75" customHeight="1" x14ac:dyDescent="0.2">
      <c r="A1406" s="11" t="s">
        <v>2683</v>
      </c>
      <c r="B1406" s="11" t="s">
        <v>1</v>
      </c>
      <c r="C1406" s="13" t="s">
        <v>35</v>
      </c>
      <c r="D1406" s="12">
        <v>45554</v>
      </c>
      <c r="E1406" s="12" t="str">
        <f t="shared" si="0"/>
        <v>2024</v>
      </c>
      <c r="F1406" s="11" t="s">
        <v>93</v>
      </c>
      <c r="G1406" s="11">
        <v>23.73</v>
      </c>
      <c r="H1406" s="11">
        <v>44.2</v>
      </c>
      <c r="I1406" s="11">
        <v>348</v>
      </c>
      <c r="J1406" s="11">
        <v>33.5</v>
      </c>
      <c r="K1406" s="11">
        <v>5.7</v>
      </c>
      <c r="L1406" s="11">
        <v>99.39</v>
      </c>
      <c r="M1406" s="11">
        <v>6.7</v>
      </c>
      <c r="N1406" s="11">
        <v>104</v>
      </c>
      <c r="O1406" s="14"/>
      <c r="P1406" s="11">
        <v>95.14</v>
      </c>
      <c r="Q1406" s="11" t="s">
        <v>4</v>
      </c>
      <c r="R1406" s="11">
        <f t="shared" si="1"/>
        <v>0</v>
      </c>
      <c r="S1406" s="11" t="s">
        <v>5</v>
      </c>
      <c r="T1406" s="11">
        <f t="shared" si="2"/>
        <v>0</v>
      </c>
      <c r="U1406" s="11" t="s">
        <v>6</v>
      </c>
      <c r="V1406" s="11" t="s">
        <v>6</v>
      </c>
    </row>
    <row r="1407" spans="1:22" ht="15.75" hidden="1" customHeight="1" x14ac:dyDescent="0.2">
      <c r="A1407" s="11" t="s">
        <v>683</v>
      </c>
      <c r="B1407" s="11" t="s">
        <v>34</v>
      </c>
      <c r="C1407" s="11" t="s">
        <v>35</v>
      </c>
      <c r="D1407" s="12">
        <v>45674</v>
      </c>
      <c r="E1407" s="12" t="str">
        <f t="shared" si="0"/>
        <v>2025</v>
      </c>
      <c r="F1407" s="11" t="s">
        <v>23</v>
      </c>
      <c r="G1407" s="11">
        <v>23.38</v>
      </c>
      <c r="H1407" s="11">
        <v>47.89</v>
      </c>
      <c r="I1407" s="11">
        <v>319</v>
      </c>
      <c r="J1407" s="11">
        <v>41.4</v>
      </c>
      <c r="K1407" s="11">
        <v>8.01</v>
      </c>
      <c r="L1407" s="11">
        <v>98.95</v>
      </c>
      <c r="M1407" s="11">
        <v>6.83</v>
      </c>
      <c r="N1407" s="11">
        <v>119.8</v>
      </c>
      <c r="O1407" s="11">
        <v>87.25</v>
      </c>
      <c r="P1407" s="11">
        <v>93.71</v>
      </c>
      <c r="Q1407" s="11" t="s">
        <v>4</v>
      </c>
      <c r="R1407" s="11">
        <f t="shared" si="1"/>
        <v>0</v>
      </c>
      <c r="S1407" s="11" t="s">
        <v>5</v>
      </c>
      <c r="T1407" s="11">
        <f t="shared" si="2"/>
        <v>0</v>
      </c>
      <c r="U1407" s="11" t="s">
        <v>6</v>
      </c>
      <c r="V1407" s="11" t="s">
        <v>6</v>
      </c>
    </row>
    <row r="1408" spans="1:22" ht="15.75" hidden="1" customHeight="1" x14ac:dyDescent="0.2">
      <c r="A1408" s="11" t="s">
        <v>2801</v>
      </c>
      <c r="B1408" s="11" t="s">
        <v>58</v>
      </c>
      <c r="C1408" s="11" t="s">
        <v>35</v>
      </c>
      <c r="D1408" s="12">
        <v>45357</v>
      </c>
      <c r="E1408" s="12" t="str">
        <f t="shared" si="0"/>
        <v>2024</v>
      </c>
      <c r="F1408" s="11" t="s">
        <v>3</v>
      </c>
      <c r="G1408" s="11">
        <v>22.04</v>
      </c>
      <c r="H1408" s="11">
        <v>48.16</v>
      </c>
      <c r="I1408" s="11">
        <v>331</v>
      </c>
      <c r="J1408" s="11">
        <v>34.9</v>
      </c>
      <c r="K1408" s="11">
        <v>7.01</v>
      </c>
      <c r="L1408" s="11">
        <v>99.06</v>
      </c>
      <c r="M1408" s="11">
        <v>7.01</v>
      </c>
      <c r="N1408" s="11">
        <v>122.7</v>
      </c>
      <c r="O1408" s="11">
        <v>89.92</v>
      </c>
      <c r="P1408" s="11">
        <v>93.71</v>
      </c>
      <c r="Q1408" s="11" t="s">
        <v>4</v>
      </c>
      <c r="R1408" s="11">
        <f t="shared" si="1"/>
        <v>0</v>
      </c>
      <c r="S1408" s="11" t="s">
        <v>50</v>
      </c>
      <c r="T1408" s="11">
        <f t="shared" si="2"/>
        <v>1</v>
      </c>
      <c r="U1408" s="11" t="s">
        <v>243</v>
      </c>
      <c r="V1408" s="11" t="s">
        <v>52</v>
      </c>
    </row>
    <row r="1409" spans="1:22" ht="15.75" customHeight="1" x14ac:dyDescent="0.2">
      <c r="A1409" s="11" t="s">
        <v>2432</v>
      </c>
      <c r="B1409" s="11" t="s">
        <v>1</v>
      </c>
      <c r="C1409" s="11" t="s">
        <v>21</v>
      </c>
      <c r="D1409" s="12">
        <v>45998</v>
      </c>
      <c r="E1409" s="12" t="str">
        <f t="shared" si="0"/>
        <v>2025</v>
      </c>
      <c r="F1409" s="11" t="s">
        <v>3</v>
      </c>
      <c r="G1409" s="11">
        <v>23.83</v>
      </c>
      <c r="H1409" s="11">
        <v>48.24</v>
      </c>
      <c r="I1409" s="11">
        <v>327</v>
      </c>
      <c r="J1409" s="11">
        <v>31.9</v>
      </c>
      <c r="K1409" s="11">
        <v>5.81</v>
      </c>
      <c r="L1409" s="11">
        <v>99.29</v>
      </c>
      <c r="M1409" s="11">
        <v>6.96</v>
      </c>
      <c r="N1409" s="11">
        <v>120.7</v>
      </c>
      <c r="O1409" s="11">
        <v>92.15</v>
      </c>
      <c r="P1409" s="11">
        <v>95.18</v>
      </c>
      <c r="Q1409" s="11" t="s">
        <v>4</v>
      </c>
      <c r="R1409" s="11">
        <f t="shared" si="1"/>
        <v>0</v>
      </c>
      <c r="S1409" s="11" t="s">
        <v>5</v>
      </c>
      <c r="T1409" s="11">
        <f t="shared" si="2"/>
        <v>0</v>
      </c>
      <c r="U1409" s="11" t="s">
        <v>6</v>
      </c>
      <c r="V1409" s="11" t="s">
        <v>6</v>
      </c>
    </row>
    <row r="1410" spans="1:22" ht="15.75" hidden="1" customHeight="1" x14ac:dyDescent="0.2">
      <c r="A1410" s="11" t="s">
        <v>2251</v>
      </c>
      <c r="B1410" s="11" t="s">
        <v>58</v>
      </c>
      <c r="C1410" s="13" t="s">
        <v>35</v>
      </c>
      <c r="D1410" s="12">
        <v>45871</v>
      </c>
      <c r="E1410" s="12" t="str">
        <f t="shared" si="0"/>
        <v>2025</v>
      </c>
      <c r="F1410" s="11" t="s">
        <v>37</v>
      </c>
      <c r="G1410" s="11">
        <v>20.82</v>
      </c>
      <c r="H1410" s="11">
        <v>42.98</v>
      </c>
      <c r="I1410" s="11">
        <v>333</v>
      </c>
      <c r="J1410" s="11">
        <v>48.3</v>
      </c>
      <c r="K1410" s="11">
        <v>7.36</v>
      </c>
      <c r="L1410" s="11">
        <v>99.07</v>
      </c>
      <c r="M1410" s="11">
        <v>6.87</v>
      </c>
      <c r="N1410" s="11">
        <v>126.8</v>
      </c>
      <c r="O1410" s="11">
        <v>84.28</v>
      </c>
      <c r="P1410" s="11">
        <v>93.7</v>
      </c>
      <c r="Q1410" s="11" t="s">
        <v>4</v>
      </c>
      <c r="R1410" s="11">
        <f t="shared" si="1"/>
        <v>0</v>
      </c>
      <c r="S1410" s="11" t="s">
        <v>5</v>
      </c>
      <c r="T1410" s="11">
        <f t="shared" si="2"/>
        <v>0</v>
      </c>
      <c r="U1410" s="11" t="s">
        <v>6</v>
      </c>
      <c r="V1410" s="11" t="s">
        <v>6</v>
      </c>
    </row>
    <row r="1411" spans="1:22" ht="15.75" customHeight="1" x14ac:dyDescent="0.2">
      <c r="A1411" s="11" t="s">
        <v>2478</v>
      </c>
      <c r="B1411" s="11" t="s">
        <v>1</v>
      </c>
      <c r="C1411" s="11" t="s">
        <v>47</v>
      </c>
      <c r="D1411" s="12">
        <v>45805</v>
      </c>
      <c r="E1411" s="12" t="str">
        <f t="shared" si="0"/>
        <v>2025</v>
      </c>
      <c r="F1411" s="11" t="s">
        <v>37</v>
      </c>
      <c r="G1411" s="11">
        <v>22.91</v>
      </c>
      <c r="H1411" s="11">
        <v>48.32</v>
      </c>
      <c r="I1411" s="11">
        <v>347</v>
      </c>
      <c r="J1411" s="11">
        <v>40.200000000000003</v>
      </c>
      <c r="K1411" s="11">
        <v>6.31</v>
      </c>
      <c r="L1411" s="11">
        <v>99.07</v>
      </c>
      <c r="M1411" s="11">
        <v>6.74</v>
      </c>
      <c r="N1411" s="11">
        <v>116.2</v>
      </c>
      <c r="O1411" s="11">
        <v>88.53</v>
      </c>
      <c r="P1411" s="11">
        <v>95.18</v>
      </c>
      <c r="Q1411" s="11" t="s">
        <v>4</v>
      </c>
      <c r="R1411" s="11">
        <f t="shared" si="1"/>
        <v>0</v>
      </c>
      <c r="S1411" s="11" t="s">
        <v>5</v>
      </c>
      <c r="T1411" s="11">
        <f t="shared" si="2"/>
        <v>0</v>
      </c>
      <c r="U1411" s="11" t="s">
        <v>6</v>
      </c>
      <c r="V1411" s="11" t="s">
        <v>6</v>
      </c>
    </row>
    <row r="1412" spans="1:22" ht="15.75" hidden="1" customHeight="1" x14ac:dyDescent="0.2">
      <c r="A1412" s="11" t="s">
        <v>2451</v>
      </c>
      <c r="B1412" s="11" t="s">
        <v>20</v>
      </c>
      <c r="C1412" s="11" t="s">
        <v>21</v>
      </c>
      <c r="D1412" s="12">
        <v>45428</v>
      </c>
      <c r="E1412" s="12" t="str">
        <f t="shared" si="0"/>
        <v>2024</v>
      </c>
      <c r="F1412" s="11" t="s">
        <v>93</v>
      </c>
      <c r="G1412" s="11">
        <v>22.88</v>
      </c>
      <c r="H1412" s="11">
        <v>48.13</v>
      </c>
      <c r="I1412" s="11">
        <v>282</v>
      </c>
      <c r="J1412" s="11">
        <v>53.9</v>
      </c>
      <c r="K1412" s="11">
        <v>8.3000000000000007</v>
      </c>
      <c r="L1412" s="11">
        <v>98.61</v>
      </c>
      <c r="M1412" s="11">
        <v>7.21</v>
      </c>
      <c r="N1412" s="11">
        <v>151.6</v>
      </c>
      <c r="O1412" s="11">
        <v>83.33</v>
      </c>
      <c r="P1412" s="11">
        <v>93.7</v>
      </c>
      <c r="Q1412" s="11" t="s">
        <v>4</v>
      </c>
      <c r="R1412" s="11">
        <f t="shared" si="1"/>
        <v>0</v>
      </c>
      <c r="S1412" s="11" t="s">
        <v>5</v>
      </c>
      <c r="T1412" s="11">
        <f t="shared" si="2"/>
        <v>0</v>
      </c>
      <c r="U1412" s="11" t="s">
        <v>6</v>
      </c>
      <c r="V1412" s="11" t="s">
        <v>6</v>
      </c>
    </row>
    <row r="1413" spans="1:22" ht="15.75" hidden="1" customHeight="1" x14ac:dyDescent="0.2">
      <c r="A1413" s="11" t="s">
        <v>2754</v>
      </c>
      <c r="B1413" s="11" t="s">
        <v>20</v>
      </c>
      <c r="C1413" s="11" t="s">
        <v>21</v>
      </c>
      <c r="D1413" s="12">
        <v>45402</v>
      </c>
      <c r="E1413" s="12" t="str">
        <f t="shared" si="0"/>
        <v>2024</v>
      </c>
      <c r="F1413" s="11" t="s">
        <v>23</v>
      </c>
      <c r="G1413" s="11">
        <v>21.03</v>
      </c>
      <c r="H1413" s="11">
        <v>35.89</v>
      </c>
      <c r="I1413" s="11">
        <v>300</v>
      </c>
      <c r="J1413" s="11">
        <v>50.7</v>
      </c>
      <c r="K1413" s="11">
        <v>6.88</v>
      </c>
      <c r="L1413" s="11">
        <v>98.95</v>
      </c>
      <c r="M1413" s="11">
        <v>6.9</v>
      </c>
      <c r="N1413" s="11">
        <v>136.4</v>
      </c>
      <c r="O1413" s="11">
        <v>80.430000000000007</v>
      </c>
      <c r="P1413" s="11">
        <v>93.7</v>
      </c>
      <c r="Q1413" s="11" t="s">
        <v>4</v>
      </c>
      <c r="R1413" s="11">
        <f t="shared" si="1"/>
        <v>0</v>
      </c>
      <c r="S1413" s="11" t="s">
        <v>5</v>
      </c>
      <c r="T1413" s="11">
        <f t="shared" si="2"/>
        <v>0</v>
      </c>
      <c r="U1413" s="11" t="s">
        <v>6</v>
      </c>
      <c r="V1413" s="11" t="s">
        <v>6</v>
      </c>
    </row>
    <row r="1414" spans="1:22" ht="15.75" hidden="1" customHeight="1" x14ac:dyDescent="0.2">
      <c r="A1414" s="11" t="s">
        <v>718</v>
      </c>
      <c r="B1414" s="11" t="s">
        <v>58</v>
      </c>
      <c r="C1414" s="11" t="s">
        <v>21</v>
      </c>
      <c r="D1414" s="12">
        <v>45931</v>
      </c>
      <c r="E1414" s="12" t="str">
        <f t="shared" si="0"/>
        <v>2025</v>
      </c>
      <c r="F1414" s="11" t="s">
        <v>37</v>
      </c>
      <c r="G1414" s="11">
        <v>22.31</v>
      </c>
      <c r="H1414" s="11">
        <v>43.17</v>
      </c>
      <c r="I1414" s="11">
        <v>295</v>
      </c>
      <c r="J1414" s="11">
        <v>48.3</v>
      </c>
      <c r="K1414" s="11">
        <v>6.18</v>
      </c>
      <c r="L1414" s="11">
        <v>98.07</v>
      </c>
      <c r="M1414" s="11">
        <v>6.67</v>
      </c>
      <c r="N1414" s="11">
        <v>138.30000000000001</v>
      </c>
      <c r="O1414" s="11">
        <v>87.5</v>
      </c>
      <c r="P1414" s="11">
        <v>93.69</v>
      </c>
      <c r="Q1414" s="11" t="s">
        <v>4</v>
      </c>
      <c r="R1414" s="11">
        <f t="shared" si="1"/>
        <v>0</v>
      </c>
      <c r="S1414" s="11" t="s">
        <v>5</v>
      </c>
      <c r="T1414" s="11">
        <f t="shared" si="2"/>
        <v>0</v>
      </c>
      <c r="U1414" s="11" t="s">
        <v>6</v>
      </c>
      <c r="V1414" s="11" t="s">
        <v>6</v>
      </c>
    </row>
    <row r="1415" spans="1:22" ht="15.75" hidden="1" customHeight="1" x14ac:dyDescent="0.2">
      <c r="A1415" s="11" t="s">
        <v>1303</v>
      </c>
      <c r="B1415" s="11" t="s">
        <v>58</v>
      </c>
      <c r="C1415" s="11" t="s">
        <v>47</v>
      </c>
      <c r="D1415" s="12">
        <v>45486</v>
      </c>
      <c r="E1415" s="12" t="str">
        <f t="shared" si="0"/>
        <v>2024</v>
      </c>
      <c r="F1415" s="11" t="s">
        <v>23</v>
      </c>
      <c r="G1415" s="11">
        <v>21.63</v>
      </c>
      <c r="H1415" s="11">
        <v>48.16</v>
      </c>
      <c r="I1415" s="11">
        <v>283</v>
      </c>
      <c r="J1415" s="11">
        <v>39.299999999999997</v>
      </c>
      <c r="K1415" s="11">
        <v>7.26</v>
      </c>
      <c r="L1415" s="11">
        <v>99.06</v>
      </c>
      <c r="M1415" s="11">
        <v>6.8</v>
      </c>
      <c r="N1415" s="11">
        <v>131.1</v>
      </c>
      <c r="O1415" s="11">
        <v>88.2</v>
      </c>
      <c r="P1415" s="11">
        <v>93.69</v>
      </c>
      <c r="Q1415" s="11" t="s">
        <v>4</v>
      </c>
      <c r="R1415" s="11">
        <f t="shared" si="1"/>
        <v>0</v>
      </c>
      <c r="S1415" s="11" t="s">
        <v>5</v>
      </c>
      <c r="T1415" s="11">
        <f t="shared" si="2"/>
        <v>0</v>
      </c>
      <c r="U1415" s="11" t="s">
        <v>6</v>
      </c>
      <c r="V1415" s="11" t="s">
        <v>6</v>
      </c>
    </row>
    <row r="1416" spans="1:22" ht="15.75" hidden="1" customHeight="1" x14ac:dyDescent="0.2">
      <c r="A1416" s="11" t="s">
        <v>1516</v>
      </c>
      <c r="B1416" s="11" t="s">
        <v>20</v>
      </c>
      <c r="C1416" s="11" t="s">
        <v>21</v>
      </c>
      <c r="D1416" s="12">
        <v>45733</v>
      </c>
      <c r="E1416" s="12" t="str">
        <f t="shared" si="0"/>
        <v>2025</v>
      </c>
      <c r="F1416" s="11" t="s">
        <v>3</v>
      </c>
      <c r="G1416" s="11">
        <v>22.72</v>
      </c>
      <c r="H1416" s="11">
        <v>35.520000000000003</v>
      </c>
      <c r="I1416" s="11">
        <v>276</v>
      </c>
      <c r="J1416" s="11">
        <v>48.9</v>
      </c>
      <c r="K1416" s="11">
        <v>8.19</v>
      </c>
      <c r="L1416" s="11">
        <v>99.02</v>
      </c>
      <c r="M1416" s="11">
        <v>6.75</v>
      </c>
      <c r="N1416" s="11">
        <v>143.9</v>
      </c>
      <c r="O1416" s="11">
        <v>88.53</v>
      </c>
      <c r="P1416" s="11">
        <v>93.69</v>
      </c>
      <c r="Q1416" s="11" t="s">
        <v>4</v>
      </c>
      <c r="R1416" s="11">
        <f t="shared" si="1"/>
        <v>0</v>
      </c>
      <c r="S1416" s="11" t="s">
        <v>5</v>
      </c>
      <c r="T1416" s="11">
        <f t="shared" si="2"/>
        <v>0</v>
      </c>
      <c r="U1416" s="11" t="s">
        <v>6</v>
      </c>
      <c r="V1416" s="11" t="s">
        <v>6</v>
      </c>
    </row>
    <row r="1417" spans="1:22" ht="15.75" hidden="1" customHeight="1" x14ac:dyDescent="0.2">
      <c r="A1417" s="11" t="s">
        <v>684</v>
      </c>
      <c r="B1417" s="11" t="s">
        <v>34</v>
      </c>
      <c r="C1417" s="11" t="s">
        <v>21</v>
      </c>
      <c r="D1417" s="12">
        <v>45427</v>
      </c>
      <c r="E1417" s="12" t="str">
        <f t="shared" si="0"/>
        <v>2024</v>
      </c>
      <c r="F1417" s="11" t="s">
        <v>37</v>
      </c>
      <c r="G1417" s="11">
        <v>22.18</v>
      </c>
      <c r="H1417" s="11">
        <v>42.91</v>
      </c>
      <c r="I1417" s="11">
        <v>331</v>
      </c>
      <c r="J1417" s="11">
        <v>51.1</v>
      </c>
      <c r="K1417" s="11">
        <v>7.52</v>
      </c>
      <c r="L1417" s="11">
        <v>98.38</v>
      </c>
      <c r="M1417" s="11">
        <v>7.04</v>
      </c>
      <c r="N1417" s="11">
        <v>140.1</v>
      </c>
      <c r="O1417" s="11">
        <v>81.650000000000006</v>
      </c>
      <c r="P1417" s="11">
        <v>93.69</v>
      </c>
      <c r="Q1417" s="11" t="s">
        <v>4</v>
      </c>
      <c r="R1417" s="11">
        <f t="shared" si="1"/>
        <v>0</v>
      </c>
      <c r="S1417" s="11" t="s">
        <v>50</v>
      </c>
      <c r="T1417" s="11">
        <f t="shared" si="2"/>
        <v>1</v>
      </c>
      <c r="U1417" s="11" t="s">
        <v>242</v>
      </c>
      <c r="V1417" s="11" t="s">
        <v>89</v>
      </c>
    </row>
    <row r="1418" spans="1:22" ht="15.75" hidden="1" customHeight="1" x14ac:dyDescent="0.2">
      <c r="A1418" s="11" t="s">
        <v>685</v>
      </c>
      <c r="B1418" s="11" t="s">
        <v>34</v>
      </c>
      <c r="C1418" s="11" t="s">
        <v>21</v>
      </c>
      <c r="D1418" s="12">
        <v>45350</v>
      </c>
      <c r="E1418" s="12" t="str">
        <f t="shared" si="0"/>
        <v>2024</v>
      </c>
      <c r="F1418" s="11" t="s">
        <v>23</v>
      </c>
      <c r="G1418" s="11">
        <v>21.42</v>
      </c>
      <c r="H1418" s="11">
        <v>43.06</v>
      </c>
      <c r="I1418" s="11">
        <v>296</v>
      </c>
      <c r="J1418" s="11">
        <v>43.6</v>
      </c>
      <c r="K1418" s="11">
        <v>7.21</v>
      </c>
      <c r="L1418" s="11">
        <v>99.24</v>
      </c>
      <c r="M1418" s="11">
        <v>6.99</v>
      </c>
      <c r="N1418" s="11">
        <v>127.6</v>
      </c>
      <c r="O1418" s="11">
        <v>84.36</v>
      </c>
      <c r="P1418" s="11">
        <v>93.69</v>
      </c>
      <c r="Q1418" s="11" t="s">
        <v>4</v>
      </c>
      <c r="R1418" s="11">
        <f t="shared" si="1"/>
        <v>0</v>
      </c>
      <c r="S1418" s="11" t="s">
        <v>5</v>
      </c>
      <c r="T1418" s="11">
        <f t="shared" si="2"/>
        <v>0</v>
      </c>
      <c r="U1418" s="11" t="s">
        <v>6</v>
      </c>
      <c r="V1418" s="11" t="s">
        <v>6</v>
      </c>
    </row>
    <row r="1419" spans="1:22" ht="15.75" hidden="1" customHeight="1" x14ac:dyDescent="0.2">
      <c r="A1419" s="11" t="s">
        <v>2422</v>
      </c>
      <c r="B1419" s="11" t="s">
        <v>58</v>
      </c>
      <c r="C1419" s="11" t="s">
        <v>47</v>
      </c>
      <c r="D1419" s="12">
        <v>45918</v>
      </c>
      <c r="E1419" s="12" t="str">
        <f t="shared" si="0"/>
        <v>2025</v>
      </c>
      <c r="F1419" s="11" t="s">
        <v>3</v>
      </c>
      <c r="G1419" s="11">
        <v>23.23</v>
      </c>
      <c r="H1419" s="11">
        <v>41.83</v>
      </c>
      <c r="I1419" s="11">
        <v>310</v>
      </c>
      <c r="J1419" s="11">
        <v>45.9</v>
      </c>
      <c r="K1419" s="11">
        <v>6.92</v>
      </c>
      <c r="L1419" s="11">
        <v>98.79</v>
      </c>
      <c r="M1419" s="11">
        <v>6.79</v>
      </c>
      <c r="N1419" s="11">
        <v>130.6</v>
      </c>
      <c r="O1419" s="11">
        <v>87.59</v>
      </c>
      <c r="P1419" s="11">
        <v>93.69</v>
      </c>
      <c r="Q1419" s="11" t="s">
        <v>4</v>
      </c>
      <c r="R1419" s="11">
        <f t="shared" si="1"/>
        <v>0</v>
      </c>
      <c r="S1419" s="11" t="s">
        <v>5</v>
      </c>
      <c r="T1419" s="11">
        <f t="shared" si="2"/>
        <v>0</v>
      </c>
      <c r="U1419" s="11" t="s">
        <v>6</v>
      </c>
      <c r="V1419" s="11" t="s">
        <v>6</v>
      </c>
    </row>
    <row r="1420" spans="1:22" ht="15.75" hidden="1" customHeight="1" x14ac:dyDescent="0.2">
      <c r="A1420" s="11" t="s">
        <v>266</v>
      </c>
      <c r="B1420" s="11" t="s">
        <v>34</v>
      </c>
      <c r="C1420" s="11" t="s">
        <v>47</v>
      </c>
      <c r="D1420" s="12">
        <v>45782</v>
      </c>
      <c r="E1420" s="12" t="str">
        <f t="shared" si="0"/>
        <v>2025</v>
      </c>
      <c r="F1420" s="11" t="s">
        <v>3</v>
      </c>
      <c r="G1420" s="11">
        <v>22.33</v>
      </c>
      <c r="H1420" s="11">
        <v>49.87</v>
      </c>
      <c r="I1420" s="11">
        <v>311</v>
      </c>
      <c r="J1420" s="11">
        <v>39.200000000000003</v>
      </c>
      <c r="K1420" s="11">
        <v>7.33</v>
      </c>
      <c r="L1420" s="11">
        <v>98.47</v>
      </c>
      <c r="M1420" s="11">
        <v>7.07</v>
      </c>
      <c r="N1420" s="11">
        <v>137.19999999999999</v>
      </c>
      <c r="O1420" s="11">
        <v>87.44</v>
      </c>
      <c r="P1420" s="11">
        <v>93.68</v>
      </c>
      <c r="Q1420" s="11" t="s">
        <v>4</v>
      </c>
      <c r="R1420" s="11">
        <f t="shared" si="1"/>
        <v>0</v>
      </c>
      <c r="S1420" s="11" t="s">
        <v>5</v>
      </c>
      <c r="T1420" s="11">
        <f t="shared" si="2"/>
        <v>0</v>
      </c>
      <c r="U1420" s="11" t="s">
        <v>6</v>
      </c>
      <c r="V1420" s="11" t="s">
        <v>6</v>
      </c>
    </row>
    <row r="1421" spans="1:22" ht="15.75" hidden="1" customHeight="1" x14ac:dyDescent="0.2">
      <c r="A1421" s="11" t="s">
        <v>1692</v>
      </c>
      <c r="B1421" s="11" t="s">
        <v>58</v>
      </c>
      <c r="C1421" s="11" t="s">
        <v>21</v>
      </c>
      <c r="D1421" s="12">
        <v>45350</v>
      </c>
      <c r="E1421" s="12" t="str">
        <f t="shared" si="0"/>
        <v>2024</v>
      </c>
      <c r="F1421" s="11" t="s">
        <v>93</v>
      </c>
      <c r="G1421" s="11">
        <v>22.01</v>
      </c>
      <c r="H1421" s="11">
        <v>40.69</v>
      </c>
      <c r="I1421" s="11">
        <v>309</v>
      </c>
      <c r="J1421" s="11">
        <v>30.7</v>
      </c>
      <c r="K1421" s="11">
        <v>6.87</v>
      </c>
      <c r="L1421" s="11">
        <v>99.62</v>
      </c>
      <c r="M1421" s="11">
        <v>6.94</v>
      </c>
      <c r="N1421" s="11">
        <v>121.7</v>
      </c>
      <c r="O1421" s="11">
        <v>87.55</v>
      </c>
      <c r="P1421" s="11">
        <v>93.68</v>
      </c>
      <c r="Q1421" s="11" t="s">
        <v>4</v>
      </c>
      <c r="R1421" s="11">
        <f t="shared" si="1"/>
        <v>0</v>
      </c>
      <c r="S1421" s="11" t="s">
        <v>5</v>
      </c>
      <c r="T1421" s="11">
        <f t="shared" si="2"/>
        <v>0</v>
      </c>
      <c r="U1421" s="11" t="s">
        <v>6</v>
      </c>
      <c r="V1421" s="11" t="s">
        <v>6</v>
      </c>
    </row>
    <row r="1422" spans="1:22" ht="15.75" customHeight="1" x14ac:dyDescent="0.2">
      <c r="A1422" s="11" t="s">
        <v>3051</v>
      </c>
      <c r="B1422" s="11" t="s">
        <v>1</v>
      </c>
      <c r="C1422" s="11" t="s">
        <v>47</v>
      </c>
      <c r="D1422" s="12">
        <v>45543</v>
      </c>
      <c r="E1422" s="12" t="str">
        <f t="shared" si="0"/>
        <v>2024</v>
      </c>
      <c r="F1422" s="11" t="s">
        <v>3</v>
      </c>
      <c r="G1422" s="11">
        <v>21.54</v>
      </c>
      <c r="H1422" s="11">
        <v>34.97</v>
      </c>
      <c r="I1422" s="11">
        <v>357</v>
      </c>
      <c r="J1422" s="11">
        <v>47.2</v>
      </c>
      <c r="K1422" s="11">
        <v>6.24</v>
      </c>
      <c r="L1422" s="11">
        <v>99.19</v>
      </c>
      <c r="M1422" s="11">
        <v>6.42</v>
      </c>
      <c r="N1422" s="11">
        <v>135</v>
      </c>
      <c r="O1422" s="11">
        <v>85.33</v>
      </c>
      <c r="P1422" s="11">
        <v>95.19</v>
      </c>
      <c r="Q1422" s="11" t="s">
        <v>4</v>
      </c>
      <c r="R1422" s="11">
        <f t="shared" si="1"/>
        <v>0</v>
      </c>
      <c r="S1422" s="11" t="s">
        <v>5</v>
      </c>
      <c r="T1422" s="11">
        <f t="shared" si="2"/>
        <v>0</v>
      </c>
      <c r="U1422" s="11" t="s">
        <v>6</v>
      </c>
      <c r="V1422" s="11" t="s">
        <v>6</v>
      </c>
    </row>
    <row r="1423" spans="1:22" ht="15.75" hidden="1" customHeight="1" x14ac:dyDescent="0.2">
      <c r="A1423" s="11" t="s">
        <v>2274</v>
      </c>
      <c r="B1423" s="11" t="s">
        <v>58</v>
      </c>
      <c r="C1423" s="11" t="s">
        <v>47</v>
      </c>
      <c r="D1423" s="12">
        <v>45523</v>
      </c>
      <c r="E1423" s="12" t="str">
        <f t="shared" si="0"/>
        <v>2024</v>
      </c>
      <c r="F1423" s="11" t="s">
        <v>23</v>
      </c>
      <c r="G1423" s="11">
        <v>22.9</v>
      </c>
      <c r="H1423" s="11">
        <v>38.22</v>
      </c>
      <c r="I1423" s="11">
        <v>316</v>
      </c>
      <c r="J1423" s="11">
        <v>44.5</v>
      </c>
      <c r="K1423" s="11">
        <v>8.26</v>
      </c>
      <c r="L1423" s="11">
        <v>98.98</v>
      </c>
      <c r="M1423" s="11">
        <v>6.73</v>
      </c>
      <c r="N1423" s="11">
        <v>122.7</v>
      </c>
      <c r="O1423" s="11">
        <v>90.43</v>
      </c>
      <c r="P1423" s="11">
        <v>93.67</v>
      </c>
      <c r="Q1423" s="11" t="s">
        <v>4</v>
      </c>
      <c r="R1423" s="11">
        <f t="shared" si="1"/>
        <v>0</v>
      </c>
      <c r="S1423" s="11" t="s">
        <v>5</v>
      </c>
      <c r="T1423" s="11">
        <f t="shared" si="2"/>
        <v>0</v>
      </c>
      <c r="U1423" s="11" t="s">
        <v>6</v>
      </c>
      <c r="V1423" s="11" t="s">
        <v>6</v>
      </c>
    </row>
    <row r="1424" spans="1:22" ht="15.75" hidden="1" customHeight="1" x14ac:dyDescent="0.2">
      <c r="A1424" s="11" t="s">
        <v>687</v>
      </c>
      <c r="B1424" s="11" t="s">
        <v>34</v>
      </c>
      <c r="C1424" s="13" t="s">
        <v>35</v>
      </c>
      <c r="D1424" s="12">
        <v>45315</v>
      </c>
      <c r="E1424" s="12" t="str">
        <f t="shared" si="0"/>
        <v>2024</v>
      </c>
      <c r="F1424" s="11" t="s">
        <v>23</v>
      </c>
      <c r="G1424" s="11">
        <v>22.06</v>
      </c>
      <c r="H1424" s="11">
        <v>38.19</v>
      </c>
      <c r="I1424" s="11">
        <v>302</v>
      </c>
      <c r="J1424" s="11">
        <v>44.3</v>
      </c>
      <c r="K1424" s="11">
        <v>7.46</v>
      </c>
      <c r="L1424" s="11">
        <v>98.84</v>
      </c>
      <c r="M1424" s="11">
        <v>6.84</v>
      </c>
      <c r="N1424" s="11">
        <v>129.80000000000001</v>
      </c>
      <c r="O1424" s="11">
        <v>87.35</v>
      </c>
      <c r="P1424" s="11">
        <v>93.67</v>
      </c>
      <c r="Q1424" s="11" t="s">
        <v>4</v>
      </c>
      <c r="R1424" s="11">
        <f t="shared" si="1"/>
        <v>0</v>
      </c>
      <c r="S1424" s="11" t="s">
        <v>5</v>
      </c>
      <c r="T1424" s="11">
        <f t="shared" si="2"/>
        <v>0</v>
      </c>
      <c r="U1424" s="11" t="s">
        <v>6</v>
      </c>
      <c r="V1424" s="11" t="s">
        <v>6</v>
      </c>
    </row>
    <row r="1425" spans="1:22" ht="15.75" hidden="1" customHeight="1" x14ac:dyDescent="0.2">
      <c r="A1425" s="11" t="s">
        <v>1053</v>
      </c>
      <c r="B1425" s="11" t="s">
        <v>58</v>
      </c>
      <c r="C1425" s="11" t="s">
        <v>21</v>
      </c>
      <c r="D1425" s="12">
        <v>45439</v>
      </c>
      <c r="E1425" s="12" t="str">
        <f t="shared" si="0"/>
        <v>2024</v>
      </c>
      <c r="F1425" s="11" t="s">
        <v>3</v>
      </c>
      <c r="G1425" s="11">
        <v>21.43</v>
      </c>
      <c r="H1425" s="11">
        <v>35.44</v>
      </c>
      <c r="I1425" s="11">
        <v>334</v>
      </c>
      <c r="J1425" s="11">
        <v>50.2</v>
      </c>
      <c r="K1425" s="11">
        <v>7.73</v>
      </c>
      <c r="L1425" s="11">
        <v>99.12</v>
      </c>
      <c r="M1425" s="11">
        <v>6.81</v>
      </c>
      <c r="N1425" s="11">
        <v>128.5</v>
      </c>
      <c r="O1425" s="11">
        <v>90.61</v>
      </c>
      <c r="P1425" s="11">
        <v>93.66</v>
      </c>
      <c r="Q1425" s="11" t="s">
        <v>4</v>
      </c>
      <c r="R1425" s="11">
        <f t="shared" si="1"/>
        <v>0</v>
      </c>
      <c r="S1425" s="11" t="s">
        <v>5</v>
      </c>
      <c r="T1425" s="11">
        <f t="shared" si="2"/>
        <v>0</v>
      </c>
      <c r="U1425" s="11" t="s">
        <v>6</v>
      </c>
      <c r="V1425" s="11" t="s">
        <v>6</v>
      </c>
    </row>
    <row r="1426" spans="1:22" ht="15.75" customHeight="1" x14ac:dyDescent="0.2">
      <c r="A1426" s="11" t="s">
        <v>188</v>
      </c>
      <c r="B1426" s="11" t="s">
        <v>1</v>
      </c>
      <c r="C1426" s="13" t="s">
        <v>35</v>
      </c>
      <c r="D1426" s="12">
        <v>45571</v>
      </c>
      <c r="E1426" s="12" t="str">
        <f t="shared" si="0"/>
        <v>2024</v>
      </c>
      <c r="F1426" s="11" t="s">
        <v>93</v>
      </c>
      <c r="G1426" s="11">
        <v>20.68</v>
      </c>
      <c r="H1426" s="11">
        <v>35.78</v>
      </c>
      <c r="I1426" s="11">
        <v>335</v>
      </c>
      <c r="J1426" s="11">
        <v>37.1</v>
      </c>
      <c r="K1426" s="11">
        <v>7.1</v>
      </c>
      <c r="L1426" s="11">
        <v>99.35</v>
      </c>
      <c r="M1426" s="11">
        <v>6.55</v>
      </c>
      <c r="N1426" s="11">
        <v>111.5</v>
      </c>
      <c r="O1426" s="11">
        <v>88.42</v>
      </c>
      <c r="P1426" s="11">
        <v>95.21</v>
      </c>
      <c r="Q1426" s="11" t="s">
        <v>4</v>
      </c>
      <c r="R1426" s="11">
        <f t="shared" si="1"/>
        <v>0</v>
      </c>
      <c r="S1426" s="11" t="s">
        <v>5</v>
      </c>
      <c r="T1426" s="11">
        <f t="shared" si="2"/>
        <v>0</v>
      </c>
      <c r="U1426" s="11" t="s">
        <v>6</v>
      </c>
      <c r="V1426" s="11" t="s">
        <v>6</v>
      </c>
    </row>
    <row r="1427" spans="1:22" ht="15.75" hidden="1" customHeight="1" x14ac:dyDescent="0.2">
      <c r="A1427" s="11" t="s">
        <v>1835</v>
      </c>
      <c r="B1427" s="11" t="s">
        <v>20</v>
      </c>
      <c r="C1427" s="11" t="s">
        <v>47</v>
      </c>
      <c r="D1427" s="12">
        <v>45721</v>
      </c>
      <c r="E1427" s="12" t="str">
        <f t="shared" si="0"/>
        <v>2025</v>
      </c>
      <c r="F1427" s="11" t="s">
        <v>3</v>
      </c>
      <c r="G1427" s="11">
        <v>20.27</v>
      </c>
      <c r="H1427" s="11">
        <v>35.15</v>
      </c>
      <c r="I1427" s="11">
        <v>283</v>
      </c>
      <c r="J1427" s="11">
        <v>54.3</v>
      </c>
      <c r="K1427" s="11">
        <v>9.18</v>
      </c>
      <c r="L1427" s="11">
        <v>99.47</v>
      </c>
      <c r="M1427" s="11">
        <v>6.79</v>
      </c>
      <c r="N1427" s="11">
        <v>128.19999999999999</v>
      </c>
      <c r="O1427" s="11">
        <v>85.34</v>
      </c>
      <c r="P1427" s="11">
        <v>93.66</v>
      </c>
      <c r="Q1427" s="11" t="s">
        <v>4</v>
      </c>
      <c r="R1427" s="11">
        <f t="shared" si="1"/>
        <v>0</v>
      </c>
      <c r="S1427" s="11" t="s">
        <v>5</v>
      </c>
      <c r="T1427" s="11">
        <f t="shared" si="2"/>
        <v>0</v>
      </c>
      <c r="U1427" s="11" t="s">
        <v>6</v>
      </c>
      <c r="V1427" s="11" t="s">
        <v>6</v>
      </c>
    </row>
    <row r="1428" spans="1:22" ht="15.75" hidden="1" customHeight="1" x14ac:dyDescent="0.2">
      <c r="A1428" s="11" t="s">
        <v>1965</v>
      </c>
      <c r="B1428" s="11" t="s">
        <v>58</v>
      </c>
      <c r="C1428" s="11" t="s">
        <v>47</v>
      </c>
      <c r="D1428" s="12">
        <v>45366</v>
      </c>
      <c r="E1428" s="12" t="str">
        <f t="shared" si="0"/>
        <v>2024</v>
      </c>
      <c r="F1428" s="11" t="s">
        <v>3</v>
      </c>
      <c r="G1428" s="11">
        <v>22.78</v>
      </c>
      <c r="H1428" s="11">
        <v>33.97</v>
      </c>
      <c r="I1428" s="11">
        <v>326</v>
      </c>
      <c r="J1428" s="11">
        <v>41.7</v>
      </c>
      <c r="K1428" s="11">
        <v>7.66</v>
      </c>
      <c r="L1428" s="11">
        <v>99.44</v>
      </c>
      <c r="M1428" s="11">
        <v>6.62</v>
      </c>
      <c r="N1428" s="11">
        <v>136.19999999999999</v>
      </c>
      <c r="O1428" s="11">
        <v>88.25</v>
      </c>
      <c r="P1428" s="11">
        <v>93.66</v>
      </c>
      <c r="Q1428" s="11" t="s">
        <v>4</v>
      </c>
      <c r="R1428" s="11">
        <f t="shared" si="1"/>
        <v>0</v>
      </c>
      <c r="S1428" s="11" t="s">
        <v>5</v>
      </c>
      <c r="T1428" s="11">
        <f t="shared" si="2"/>
        <v>0</v>
      </c>
      <c r="U1428" s="11" t="s">
        <v>6</v>
      </c>
      <c r="V1428" s="11" t="s">
        <v>6</v>
      </c>
    </row>
    <row r="1429" spans="1:22" ht="15.75" hidden="1" customHeight="1" x14ac:dyDescent="0.2">
      <c r="A1429" s="11" t="s">
        <v>2039</v>
      </c>
      <c r="B1429" s="11" t="s">
        <v>20</v>
      </c>
      <c r="C1429" s="11" t="s">
        <v>21</v>
      </c>
      <c r="D1429" s="12">
        <v>45510</v>
      </c>
      <c r="E1429" s="12" t="str">
        <f t="shared" si="0"/>
        <v>2024</v>
      </c>
      <c r="F1429" s="11" t="s">
        <v>3</v>
      </c>
      <c r="G1429" s="11">
        <v>21.77</v>
      </c>
      <c r="H1429" s="11">
        <v>36.97</v>
      </c>
      <c r="I1429" s="11">
        <v>322</v>
      </c>
      <c r="J1429" s="11">
        <v>43.6</v>
      </c>
      <c r="K1429" s="11">
        <v>7.62</v>
      </c>
      <c r="L1429" s="11">
        <v>98.66</v>
      </c>
      <c r="M1429" s="11">
        <v>6.77</v>
      </c>
      <c r="N1429" s="11">
        <v>147.1</v>
      </c>
      <c r="O1429" s="11">
        <v>89.84</v>
      </c>
      <c r="P1429" s="11">
        <v>93.66</v>
      </c>
      <c r="Q1429" s="11" t="s">
        <v>4</v>
      </c>
      <c r="R1429" s="11">
        <f t="shared" si="1"/>
        <v>0</v>
      </c>
      <c r="S1429" s="11" t="s">
        <v>5</v>
      </c>
      <c r="T1429" s="11">
        <f t="shared" si="2"/>
        <v>0</v>
      </c>
      <c r="U1429" s="11" t="s">
        <v>6</v>
      </c>
      <c r="V1429" s="11" t="s">
        <v>6</v>
      </c>
    </row>
    <row r="1430" spans="1:22" ht="15.75" hidden="1" customHeight="1" x14ac:dyDescent="0.2">
      <c r="A1430" s="11" t="s">
        <v>2250</v>
      </c>
      <c r="B1430" s="11" t="s">
        <v>58</v>
      </c>
      <c r="C1430" s="11" t="s">
        <v>47</v>
      </c>
      <c r="D1430" s="12">
        <v>45795</v>
      </c>
      <c r="E1430" s="12" t="str">
        <f t="shared" si="0"/>
        <v>2025</v>
      </c>
      <c r="F1430" s="11" t="s">
        <v>3</v>
      </c>
      <c r="G1430" s="11">
        <v>20.98</v>
      </c>
      <c r="H1430" s="11">
        <v>55.15</v>
      </c>
      <c r="I1430" s="11">
        <v>344</v>
      </c>
      <c r="J1430" s="11">
        <v>49.7</v>
      </c>
      <c r="K1430" s="11">
        <v>8.27</v>
      </c>
      <c r="L1430" s="11">
        <v>98.7</v>
      </c>
      <c r="M1430" s="11">
        <v>6.94</v>
      </c>
      <c r="N1430" s="11">
        <v>136.69999999999999</v>
      </c>
      <c r="O1430" s="11">
        <v>84.8</v>
      </c>
      <c r="P1430" s="11">
        <v>93.66</v>
      </c>
      <c r="Q1430" s="11" t="s">
        <v>4</v>
      </c>
      <c r="R1430" s="11">
        <f t="shared" si="1"/>
        <v>0</v>
      </c>
      <c r="S1430" s="11" t="s">
        <v>5</v>
      </c>
      <c r="T1430" s="11">
        <f t="shared" si="2"/>
        <v>0</v>
      </c>
      <c r="U1430" s="11" t="s">
        <v>6</v>
      </c>
      <c r="V1430" s="11" t="s">
        <v>6</v>
      </c>
    </row>
    <row r="1431" spans="1:22" ht="15.75" customHeight="1" x14ac:dyDescent="0.2">
      <c r="A1431" s="11" t="s">
        <v>1391</v>
      </c>
      <c r="B1431" s="11" t="s">
        <v>1</v>
      </c>
      <c r="C1431" s="11" t="s">
        <v>21</v>
      </c>
      <c r="D1431" s="12">
        <v>45330</v>
      </c>
      <c r="E1431" s="12" t="str">
        <f t="shared" si="0"/>
        <v>2024</v>
      </c>
      <c r="F1431" s="11" t="s">
        <v>23</v>
      </c>
      <c r="G1431" s="11">
        <v>21.89</v>
      </c>
      <c r="H1431" s="11">
        <v>44.54</v>
      </c>
      <c r="I1431" s="11">
        <v>345</v>
      </c>
      <c r="J1431" s="11">
        <v>32.5</v>
      </c>
      <c r="K1431" s="11">
        <v>6.25</v>
      </c>
      <c r="L1431" s="11">
        <v>98.71</v>
      </c>
      <c r="M1431" s="11">
        <v>6.74</v>
      </c>
      <c r="N1431" s="11">
        <v>113.7</v>
      </c>
      <c r="O1431" s="11">
        <v>91.03</v>
      </c>
      <c r="P1431" s="11">
        <v>95.21</v>
      </c>
      <c r="Q1431" s="11" t="s">
        <v>4</v>
      </c>
      <c r="R1431" s="11">
        <f t="shared" si="1"/>
        <v>0</v>
      </c>
      <c r="S1431" s="11" t="s">
        <v>5</v>
      </c>
      <c r="T1431" s="11">
        <f t="shared" si="2"/>
        <v>0</v>
      </c>
      <c r="U1431" s="11" t="s">
        <v>6</v>
      </c>
      <c r="V1431" s="11" t="s">
        <v>6</v>
      </c>
    </row>
    <row r="1432" spans="1:22" ht="15.75" customHeight="1" x14ac:dyDescent="0.2">
      <c r="A1432" s="11" t="s">
        <v>3155</v>
      </c>
      <c r="B1432" s="11" t="s">
        <v>1</v>
      </c>
      <c r="C1432" s="11" t="s">
        <v>21</v>
      </c>
      <c r="D1432" s="12">
        <v>45371</v>
      </c>
      <c r="E1432" s="12" t="str">
        <f t="shared" si="0"/>
        <v>2024</v>
      </c>
      <c r="F1432" s="11" t="s">
        <v>3</v>
      </c>
      <c r="G1432" s="11">
        <v>21.21</v>
      </c>
      <c r="H1432" s="11">
        <v>54.06</v>
      </c>
      <c r="I1432" s="11">
        <v>301</v>
      </c>
      <c r="J1432" s="11">
        <v>43.2</v>
      </c>
      <c r="K1432" s="11">
        <v>6.97</v>
      </c>
      <c r="L1432" s="11">
        <v>99.2</v>
      </c>
      <c r="M1432" s="11">
        <v>6.71</v>
      </c>
      <c r="N1432" s="11">
        <v>148.5</v>
      </c>
      <c r="O1432" s="11">
        <v>87.02</v>
      </c>
      <c r="P1432" s="11">
        <v>95.21</v>
      </c>
      <c r="Q1432" s="11" t="s">
        <v>4</v>
      </c>
      <c r="R1432" s="11">
        <f t="shared" si="1"/>
        <v>0</v>
      </c>
      <c r="S1432" s="11" t="s">
        <v>5</v>
      </c>
      <c r="T1432" s="11">
        <f t="shared" si="2"/>
        <v>0</v>
      </c>
      <c r="U1432" s="11" t="s">
        <v>6</v>
      </c>
      <c r="V1432" s="11" t="s">
        <v>6</v>
      </c>
    </row>
    <row r="1433" spans="1:22" ht="15.75" hidden="1" customHeight="1" x14ac:dyDescent="0.2">
      <c r="A1433" s="11" t="s">
        <v>688</v>
      </c>
      <c r="B1433" s="11" t="s">
        <v>34</v>
      </c>
      <c r="C1433" s="11" t="s">
        <v>35</v>
      </c>
      <c r="D1433" s="12">
        <v>45424</v>
      </c>
      <c r="E1433" s="12" t="str">
        <f t="shared" si="0"/>
        <v>2024</v>
      </c>
      <c r="F1433" s="11" t="s">
        <v>23</v>
      </c>
      <c r="G1433" s="11">
        <v>23.15</v>
      </c>
      <c r="H1433" s="11">
        <v>35.020000000000003</v>
      </c>
      <c r="I1433" s="11">
        <v>344</v>
      </c>
      <c r="J1433" s="11">
        <v>36.700000000000003</v>
      </c>
      <c r="K1433" s="11">
        <v>6.82</v>
      </c>
      <c r="L1433" s="11">
        <v>99.04</v>
      </c>
      <c r="M1433" s="11">
        <v>6.79</v>
      </c>
      <c r="N1433" s="11">
        <v>117.4</v>
      </c>
      <c r="O1433" s="11">
        <v>88.28</v>
      </c>
      <c r="P1433" s="11">
        <v>93.65</v>
      </c>
      <c r="Q1433" s="11" t="s">
        <v>4</v>
      </c>
      <c r="R1433" s="11">
        <f t="shared" si="1"/>
        <v>0</v>
      </c>
      <c r="S1433" s="11" t="s">
        <v>5</v>
      </c>
      <c r="T1433" s="11">
        <f t="shared" si="2"/>
        <v>0</v>
      </c>
      <c r="U1433" s="11" t="s">
        <v>6</v>
      </c>
      <c r="V1433" s="11" t="s">
        <v>6</v>
      </c>
    </row>
    <row r="1434" spans="1:22" ht="15.75" customHeight="1" x14ac:dyDescent="0.2">
      <c r="A1434" s="11" t="s">
        <v>2185</v>
      </c>
      <c r="B1434" s="11" t="s">
        <v>1</v>
      </c>
      <c r="C1434" s="13" t="s">
        <v>35</v>
      </c>
      <c r="D1434" s="12">
        <v>45671</v>
      </c>
      <c r="E1434" s="12" t="str">
        <f t="shared" si="0"/>
        <v>2025</v>
      </c>
      <c r="F1434" s="11" t="s">
        <v>37</v>
      </c>
      <c r="G1434" s="11">
        <v>22.92</v>
      </c>
      <c r="H1434" s="11">
        <v>32.549999999999997</v>
      </c>
      <c r="I1434" s="11">
        <v>333</v>
      </c>
      <c r="J1434" s="11">
        <v>40.5</v>
      </c>
      <c r="K1434" s="11">
        <v>6.06</v>
      </c>
      <c r="L1434" s="11">
        <v>99.27</v>
      </c>
      <c r="M1434" s="11">
        <v>6.37</v>
      </c>
      <c r="N1434" s="11">
        <v>125.5</v>
      </c>
      <c r="O1434" s="11">
        <v>90.65</v>
      </c>
      <c r="P1434" s="11">
        <v>95.22</v>
      </c>
      <c r="Q1434" s="11" t="s">
        <v>4</v>
      </c>
      <c r="R1434" s="11">
        <f t="shared" si="1"/>
        <v>0</v>
      </c>
      <c r="S1434" s="11" t="s">
        <v>5</v>
      </c>
      <c r="T1434" s="11">
        <f t="shared" si="2"/>
        <v>0</v>
      </c>
      <c r="U1434" s="11" t="s">
        <v>6</v>
      </c>
      <c r="V1434" s="11" t="s">
        <v>6</v>
      </c>
    </row>
    <row r="1435" spans="1:22" ht="15.75" hidden="1" customHeight="1" x14ac:dyDescent="0.2">
      <c r="A1435" s="11" t="s">
        <v>689</v>
      </c>
      <c r="B1435" s="11" t="s">
        <v>34</v>
      </c>
      <c r="C1435" s="13" t="s">
        <v>35</v>
      </c>
      <c r="D1435" s="12">
        <v>45799</v>
      </c>
      <c r="E1435" s="12" t="str">
        <f t="shared" si="0"/>
        <v>2025</v>
      </c>
      <c r="F1435" s="11" t="s">
        <v>93</v>
      </c>
      <c r="G1435" s="11">
        <v>21.07</v>
      </c>
      <c r="H1435" s="11">
        <v>37.869999999999997</v>
      </c>
      <c r="I1435" s="11">
        <v>345</v>
      </c>
      <c r="J1435" s="11">
        <v>48.8</v>
      </c>
      <c r="K1435" s="11">
        <v>7.49</v>
      </c>
      <c r="L1435" s="11">
        <v>99.37</v>
      </c>
      <c r="M1435" s="11">
        <v>6.81</v>
      </c>
      <c r="N1435" s="11">
        <v>145.80000000000001</v>
      </c>
      <c r="O1435" s="11">
        <v>85.15</v>
      </c>
      <c r="P1435" s="11">
        <v>93.65</v>
      </c>
      <c r="Q1435" s="11" t="s">
        <v>4</v>
      </c>
      <c r="R1435" s="11">
        <f t="shared" si="1"/>
        <v>0</v>
      </c>
      <c r="S1435" s="11" t="s">
        <v>5</v>
      </c>
      <c r="T1435" s="11">
        <f t="shared" si="2"/>
        <v>0</v>
      </c>
      <c r="U1435" s="11" t="s">
        <v>6</v>
      </c>
      <c r="V1435" s="11" t="s">
        <v>6</v>
      </c>
    </row>
    <row r="1436" spans="1:22" ht="15.75" hidden="1" customHeight="1" x14ac:dyDescent="0.2">
      <c r="A1436" s="11" t="s">
        <v>477</v>
      </c>
      <c r="B1436" s="11" t="s">
        <v>34</v>
      </c>
      <c r="C1436" s="11" t="s">
        <v>47</v>
      </c>
      <c r="D1436" s="12">
        <v>45398</v>
      </c>
      <c r="E1436" s="12" t="str">
        <f t="shared" si="0"/>
        <v>2024</v>
      </c>
      <c r="F1436" s="11" t="s">
        <v>23</v>
      </c>
      <c r="G1436" s="14"/>
      <c r="H1436" s="11">
        <v>42.25</v>
      </c>
      <c r="I1436" s="11">
        <v>300</v>
      </c>
      <c r="J1436" s="11">
        <v>43.9</v>
      </c>
      <c r="K1436" s="11">
        <v>7.99</v>
      </c>
      <c r="L1436" s="11">
        <v>98.9</v>
      </c>
      <c r="M1436" s="11">
        <v>7</v>
      </c>
      <c r="N1436" s="11">
        <v>150.1</v>
      </c>
      <c r="O1436" s="11">
        <v>87.85</v>
      </c>
      <c r="P1436" s="11">
        <v>93.64</v>
      </c>
      <c r="Q1436" s="11" t="s">
        <v>4</v>
      </c>
      <c r="R1436" s="11">
        <f t="shared" si="1"/>
        <v>0</v>
      </c>
      <c r="S1436" s="11" t="s">
        <v>5</v>
      </c>
      <c r="T1436" s="11">
        <f t="shared" si="2"/>
        <v>0</v>
      </c>
      <c r="U1436" s="11" t="s">
        <v>6</v>
      </c>
      <c r="V1436" s="11" t="s">
        <v>6</v>
      </c>
    </row>
    <row r="1437" spans="1:22" ht="15.75" hidden="1" customHeight="1" x14ac:dyDescent="0.2">
      <c r="A1437" s="11" t="s">
        <v>1613</v>
      </c>
      <c r="B1437" s="11" t="s">
        <v>58</v>
      </c>
      <c r="C1437" s="13" t="s">
        <v>35</v>
      </c>
      <c r="D1437" s="12">
        <v>45809</v>
      </c>
      <c r="E1437" s="12" t="str">
        <f t="shared" si="0"/>
        <v>2025</v>
      </c>
      <c r="F1437" s="11" t="s">
        <v>93</v>
      </c>
      <c r="G1437" s="11">
        <v>21.89</v>
      </c>
      <c r="H1437" s="11">
        <v>42.52</v>
      </c>
      <c r="I1437" s="11">
        <v>325</v>
      </c>
      <c r="J1437" s="11">
        <v>44.6</v>
      </c>
      <c r="K1437" s="11">
        <v>6.65</v>
      </c>
      <c r="L1437" s="11">
        <v>99.49</v>
      </c>
      <c r="M1437" s="11">
        <v>6.61</v>
      </c>
      <c r="N1437" s="11">
        <v>133</v>
      </c>
      <c r="O1437" s="11">
        <v>88.13</v>
      </c>
      <c r="P1437" s="11">
        <v>93.64</v>
      </c>
      <c r="Q1437" s="11" t="s">
        <v>4</v>
      </c>
      <c r="R1437" s="11">
        <f t="shared" si="1"/>
        <v>0</v>
      </c>
      <c r="S1437" s="11" t="s">
        <v>5</v>
      </c>
      <c r="T1437" s="11">
        <f t="shared" si="2"/>
        <v>0</v>
      </c>
      <c r="U1437" s="11" t="s">
        <v>6</v>
      </c>
      <c r="V1437" s="11" t="s">
        <v>6</v>
      </c>
    </row>
    <row r="1438" spans="1:22" ht="15.75" customHeight="1" x14ac:dyDescent="0.2">
      <c r="A1438" s="11" t="s">
        <v>1558</v>
      </c>
      <c r="B1438" s="11" t="s">
        <v>1</v>
      </c>
      <c r="C1438" s="11" t="s">
        <v>47</v>
      </c>
      <c r="D1438" s="12">
        <v>45871</v>
      </c>
      <c r="E1438" s="12" t="str">
        <f t="shared" si="0"/>
        <v>2025</v>
      </c>
      <c r="F1438" s="11" t="s">
        <v>23</v>
      </c>
      <c r="G1438" s="11">
        <v>21.93</v>
      </c>
      <c r="H1438" s="11">
        <v>43.29</v>
      </c>
      <c r="I1438" s="11">
        <v>358</v>
      </c>
      <c r="J1438" s="11">
        <v>41.8</v>
      </c>
      <c r="K1438" s="11">
        <v>8.61</v>
      </c>
      <c r="L1438" s="11">
        <v>99.41</v>
      </c>
      <c r="M1438" s="11">
        <v>7.12</v>
      </c>
      <c r="N1438" s="11">
        <v>140.6</v>
      </c>
      <c r="O1438" s="11">
        <v>82.9</v>
      </c>
      <c r="P1438" s="11">
        <v>95.23</v>
      </c>
      <c r="Q1438" s="11" t="s">
        <v>4</v>
      </c>
      <c r="R1438" s="11">
        <f t="shared" si="1"/>
        <v>0</v>
      </c>
      <c r="S1438" s="11" t="s">
        <v>5</v>
      </c>
      <c r="T1438" s="11">
        <f t="shared" si="2"/>
        <v>0</v>
      </c>
      <c r="U1438" s="11" t="s">
        <v>6</v>
      </c>
      <c r="V1438" s="11" t="s">
        <v>6</v>
      </c>
    </row>
    <row r="1439" spans="1:22" ht="15.75" hidden="1" customHeight="1" x14ac:dyDescent="0.2">
      <c r="A1439" s="11" t="s">
        <v>2075</v>
      </c>
      <c r="B1439" s="11" t="s">
        <v>58</v>
      </c>
      <c r="C1439" s="11" t="s">
        <v>35</v>
      </c>
      <c r="D1439" s="12">
        <v>45949</v>
      </c>
      <c r="E1439" s="12" t="str">
        <f t="shared" si="0"/>
        <v>2025</v>
      </c>
      <c r="F1439" s="11" t="s">
        <v>37</v>
      </c>
      <c r="G1439" s="11">
        <v>21.56</v>
      </c>
      <c r="H1439" s="11">
        <v>42.73</v>
      </c>
      <c r="I1439" s="11">
        <v>315</v>
      </c>
      <c r="J1439" s="11">
        <v>31.2</v>
      </c>
      <c r="K1439" s="11">
        <v>6.51</v>
      </c>
      <c r="L1439" s="11">
        <v>99.11</v>
      </c>
      <c r="M1439" s="11">
        <v>6.71</v>
      </c>
      <c r="N1439" s="11">
        <v>112.1</v>
      </c>
      <c r="O1439" s="11">
        <v>87.68</v>
      </c>
      <c r="P1439" s="11">
        <v>93.64</v>
      </c>
      <c r="Q1439" s="11" t="s">
        <v>4</v>
      </c>
      <c r="R1439" s="11">
        <f t="shared" si="1"/>
        <v>0</v>
      </c>
      <c r="S1439" s="11" t="s">
        <v>5</v>
      </c>
      <c r="T1439" s="11">
        <f t="shared" si="2"/>
        <v>0</v>
      </c>
      <c r="U1439" s="11" t="s">
        <v>6</v>
      </c>
      <c r="V1439" s="11" t="s">
        <v>6</v>
      </c>
    </row>
    <row r="1440" spans="1:22" ht="15.75" hidden="1" customHeight="1" x14ac:dyDescent="0.2">
      <c r="A1440" s="11" t="s">
        <v>2219</v>
      </c>
      <c r="B1440" s="11" t="s">
        <v>58</v>
      </c>
      <c r="C1440" s="11" t="s">
        <v>47</v>
      </c>
      <c r="D1440" s="12">
        <v>45815</v>
      </c>
      <c r="E1440" s="12" t="str">
        <f t="shared" si="0"/>
        <v>2025</v>
      </c>
      <c r="F1440" s="11" t="s">
        <v>93</v>
      </c>
      <c r="G1440" s="11">
        <v>21.47</v>
      </c>
      <c r="H1440" s="11">
        <v>36.03</v>
      </c>
      <c r="I1440" s="11">
        <v>315</v>
      </c>
      <c r="J1440" s="11">
        <v>43.8</v>
      </c>
      <c r="K1440" s="11">
        <v>7.96</v>
      </c>
      <c r="L1440" s="11">
        <v>99.39</v>
      </c>
      <c r="M1440" s="11">
        <v>6.73</v>
      </c>
      <c r="N1440" s="11">
        <v>147.19999999999999</v>
      </c>
      <c r="O1440" s="11">
        <v>86.47</v>
      </c>
      <c r="P1440" s="11">
        <v>93.64</v>
      </c>
      <c r="Q1440" s="11" t="s">
        <v>4</v>
      </c>
      <c r="R1440" s="11">
        <f t="shared" si="1"/>
        <v>0</v>
      </c>
      <c r="S1440" s="11" t="s">
        <v>5</v>
      </c>
      <c r="T1440" s="11">
        <f t="shared" si="2"/>
        <v>0</v>
      </c>
      <c r="U1440" s="11" t="s">
        <v>6</v>
      </c>
      <c r="V1440" s="11" t="s">
        <v>6</v>
      </c>
    </row>
    <row r="1441" spans="1:22" ht="15.75" hidden="1" customHeight="1" x14ac:dyDescent="0.2">
      <c r="A1441" s="11" t="s">
        <v>691</v>
      </c>
      <c r="B1441" s="11" t="s">
        <v>34</v>
      </c>
      <c r="C1441" s="13" t="s">
        <v>35</v>
      </c>
      <c r="D1441" s="12">
        <v>45564</v>
      </c>
      <c r="E1441" s="12" t="str">
        <f t="shared" si="0"/>
        <v>2024</v>
      </c>
      <c r="F1441" s="11" t="s">
        <v>23</v>
      </c>
      <c r="G1441" s="11">
        <v>22.02</v>
      </c>
      <c r="H1441" s="11">
        <v>33.43</v>
      </c>
      <c r="I1441" s="11">
        <v>305</v>
      </c>
      <c r="J1441" s="11">
        <v>50</v>
      </c>
      <c r="K1441" s="11">
        <v>7.47</v>
      </c>
      <c r="L1441" s="11">
        <v>99.08</v>
      </c>
      <c r="M1441" s="11">
        <v>6.82</v>
      </c>
      <c r="N1441" s="11">
        <v>132.80000000000001</v>
      </c>
      <c r="O1441" s="11">
        <v>86.28</v>
      </c>
      <c r="P1441" s="11">
        <v>93.64</v>
      </c>
      <c r="Q1441" s="11" t="s">
        <v>4</v>
      </c>
      <c r="R1441" s="11">
        <f t="shared" si="1"/>
        <v>0</v>
      </c>
      <c r="S1441" s="11" t="s">
        <v>5</v>
      </c>
      <c r="T1441" s="11">
        <f t="shared" si="2"/>
        <v>0</v>
      </c>
      <c r="U1441" s="11" t="s">
        <v>6</v>
      </c>
      <c r="V1441" s="11" t="s">
        <v>6</v>
      </c>
    </row>
    <row r="1442" spans="1:22" ht="15.75" hidden="1" customHeight="1" x14ac:dyDescent="0.2">
      <c r="A1442" s="11" t="s">
        <v>693</v>
      </c>
      <c r="B1442" s="11" t="s">
        <v>34</v>
      </c>
      <c r="C1442" s="11" t="s">
        <v>21</v>
      </c>
      <c r="D1442" s="12">
        <v>45709</v>
      </c>
      <c r="E1442" s="12" t="str">
        <f t="shared" si="0"/>
        <v>2025</v>
      </c>
      <c r="F1442" s="11" t="s">
        <v>23</v>
      </c>
      <c r="G1442" s="11">
        <v>23.24</v>
      </c>
      <c r="H1442" s="11">
        <v>43.55</v>
      </c>
      <c r="I1442" s="11">
        <v>332</v>
      </c>
      <c r="J1442" s="11">
        <v>42.4</v>
      </c>
      <c r="K1442" s="11">
        <v>6.08</v>
      </c>
      <c r="L1442" s="11">
        <v>98.76</v>
      </c>
      <c r="M1442" s="11">
        <v>6.95</v>
      </c>
      <c r="N1442" s="11">
        <v>136.80000000000001</v>
      </c>
      <c r="O1442" s="11">
        <v>88.59</v>
      </c>
      <c r="P1442" s="11">
        <v>93.64</v>
      </c>
      <c r="Q1442" s="11" t="s">
        <v>4</v>
      </c>
      <c r="R1442" s="11">
        <f t="shared" si="1"/>
        <v>0</v>
      </c>
      <c r="S1442" s="11" t="s">
        <v>5</v>
      </c>
      <c r="T1442" s="11">
        <f t="shared" si="2"/>
        <v>0</v>
      </c>
      <c r="U1442" s="11" t="s">
        <v>6</v>
      </c>
      <c r="V1442" s="11" t="s">
        <v>6</v>
      </c>
    </row>
    <row r="1443" spans="1:22" ht="15.75" hidden="1" customHeight="1" x14ac:dyDescent="0.2">
      <c r="A1443" s="11" t="s">
        <v>2742</v>
      </c>
      <c r="B1443" s="11" t="s">
        <v>58</v>
      </c>
      <c r="C1443" s="11" t="s">
        <v>21</v>
      </c>
      <c r="D1443" s="12">
        <v>45473</v>
      </c>
      <c r="E1443" s="12" t="str">
        <f t="shared" si="0"/>
        <v>2024</v>
      </c>
      <c r="F1443" s="11" t="s">
        <v>93</v>
      </c>
      <c r="G1443" s="11">
        <v>23.07</v>
      </c>
      <c r="H1443" s="11">
        <v>40.51</v>
      </c>
      <c r="I1443" s="11">
        <v>294</v>
      </c>
      <c r="J1443" s="11">
        <v>47.5</v>
      </c>
      <c r="K1443" s="11">
        <v>7.69</v>
      </c>
      <c r="L1443" s="11">
        <v>99.06</v>
      </c>
      <c r="M1443" s="11">
        <v>6.92</v>
      </c>
      <c r="N1443" s="11">
        <v>138.6</v>
      </c>
      <c r="O1443" s="14"/>
      <c r="P1443" s="11">
        <v>93.64</v>
      </c>
      <c r="Q1443" s="11" t="s">
        <v>4</v>
      </c>
      <c r="R1443" s="11">
        <f t="shared" si="1"/>
        <v>0</v>
      </c>
      <c r="S1443" s="11" t="s">
        <v>5</v>
      </c>
      <c r="T1443" s="11">
        <f t="shared" si="2"/>
        <v>0</v>
      </c>
      <c r="U1443" s="11" t="s">
        <v>6</v>
      </c>
      <c r="V1443" s="11" t="s">
        <v>6</v>
      </c>
    </row>
    <row r="1444" spans="1:22" ht="15.75" hidden="1" customHeight="1" x14ac:dyDescent="0.2">
      <c r="A1444" s="11" t="s">
        <v>692</v>
      </c>
      <c r="B1444" s="11" t="s">
        <v>20</v>
      </c>
      <c r="C1444" s="11" t="s">
        <v>35</v>
      </c>
      <c r="D1444" s="12">
        <v>45364</v>
      </c>
      <c r="E1444" s="12" t="str">
        <f t="shared" si="0"/>
        <v>2024</v>
      </c>
      <c r="F1444" s="11" t="s">
        <v>23</v>
      </c>
      <c r="G1444" s="11">
        <v>22.61</v>
      </c>
      <c r="H1444" s="11">
        <v>34.32</v>
      </c>
      <c r="I1444" s="11">
        <v>328</v>
      </c>
      <c r="J1444" s="11">
        <v>46.5</v>
      </c>
      <c r="K1444" s="11">
        <v>8.23</v>
      </c>
      <c r="L1444" s="11">
        <v>98.84</v>
      </c>
      <c r="M1444" s="11">
        <v>6.79</v>
      </c>
      <c r="N1444" s="11">
        <v>144.4</v>
      </c>
      <c r="O1444" s="11">
        <v>86.39</v>
      </c>
      <c r="P1444" s="11">
        <v>93.63</v>
      </c>
      <c r="Q1444" s="11" t="s">
        <v>4</v>
      </c>
      <c r="R1444" s="11">
        <f t="shared" si="1"/>
        <v>0</v>
      </c>
      <c r="S1444" s="11" t="s">
        <v>5</v>
      </c>
      <c r="T1444" s="11">
        <f t="shared" si="2"/>
        <v>0</v>
      </c>
      <c r="U1444" s="11" t="s">
        <v>6</v>
      </c>
      <c r="V1444" s="11" t="s">
        <v>6</v>
      </c>
    </row>
    <row r="1445" spans="1:22" ht="15.75" hidden="1" customHeight="1" x14ac:dyDescent="0.2">
      <c r="A1445" s="11" t="s">
        <v>723</v>
      </c>
      <c r="B1445" s="11" t="s">
        <v>20</v>
      </c>
      <c r="C1445" s="11" t="s">
        <v>35</v>
      </c>
      <c r="D1445" s="12">
        <v>45883</v>
      </c>
      <c r="E1445" s="12" t="str">
        <f t="shared" si="0"/>
        <v>2025</v>
      </c>
      <c r="F1445" s="32" t="s">
        <v>93</v>
      </c>
      <c r="G1445" s="11">
        <v>21.64</v>
      </c>
      <c r="H1445" s="11">
        <v>39.9</v>
      </c>
      <c r="I1445" s="11">
        <v>298</v>
      </c>
      <c r="J1445" s="11">
        <v>48.8</v>
      </c>
      <c r="K1445" s="11">
        <v>7.98</v>
      </c>
      <c r="L1445" s="11">
        <v>98.91</v>
      </c>
      <c r="M1445" s="11">
        <v>7.21</v>
      </c>
      <c r="N1445" s="11">
        <v>120.8</v>
      </c>
      <c r="O1445" s="11">
        <v>80.709999999999994</v>
      </c>
      <c r="P1445" s="11">
        <v>93.63</v>
      </c>
      <c r="Q1445" s="11" t="s">
        <v>4</v>
      </c>
      <c r="R1445" s="11">
        <f t="shared" si="1"/>
        <v>0</v>
      </c>
      <c r="S1445" s="11" t="s">
        <v>5</v>
      </c>
      <c r="T1445" s="11">
        <f t="shared" si="2"/>
        <v>0</v>
      </c>
      <c r="U1445" s="11" t="s">
        <v>6</v>
      </c>
      <c r="V1445" s="11" t="s">
        <v>6</v>
      </c>
    </row>
    <row r="1446" spans="1:22" ht="15.75" hidden="1" customHeight="1" x14ac:dyDescent="0.2">
      <c r="A1446" s="11" t="s">
        <v>694</v>
      </c>
      <c r="B1446" s="11" t="s">
        <v>34</v>
      </c>
      <c r="C1446" s="11" t="s">
        <v>47</v>
      </c>
      <c r="D1446" s="12">
        <v>45966</v>
      </c>
      <c r="E1446" s="12" t="str">
        <f t="shared" si="0"/>
        <v>2025</v>
      </c>
      <c r="F1446" s="11" t="s">
        <v>37</v>
      </c>
      <c r="G1446" s="11">
        <v>21.63</v>
      </c>
      <c r="H1446" s="11">
        <v>41.87</v>
      </c>
      <c r="I1446" s="11">
        <v>325</v>
      </c>
      <c r="J1446" s="11">
        <v>46.9</v>
      </c>
      <c r="K1446" s="11">
        <v>7.87</v>
      </c>
      <c r="L1446" s="11">
        <v>99.08</v>
      </c>
      <c r="M1446" s="11">
        <v>7.07</v>
      </c>
      <c r="N1446" s="11">
        <v>144</v>
      </c>
      <c r="O1446" s="11">
        <v>84.42</v>
      </c>
      <c r="P1446" s="11">
        <v>93.63</v>
      </c>
      <c r="Q1446" s="11" t="s">
        <v>4</v>
      </c>
      <c r="R1446" s="11">
        <f t="shared" si="1"/>
        <v>0</v>
      </c>
      <c r="S1446" s="11" t="s">
        <v>5</v>
      </c>
      <c r="T1446" s="11">
        <f t="shared" si="2"/>
        <v>0</v>
      </c>
      <c r="U1446" s="11" t="s">
        <v>6</v>
      </c>
      <c r="V1446" s="11" t="s">
        <v>6</v>
      </c>
    </row>
    <row r="1447" spans="1:22" ht="15.75" hidden="1" customHeight="1" x14ac:dyDescent="0.2">
      <c r="A1447" s="11" t="s">
        <v>1336</v>
      </c>
      <c r="B1447" s="11" t="s">
        <v>20</v>
      </c>
      <c r="C1447" s="11" t="s">
        <v>47</v>
      </c>
      <c r="D1447" s="12">
        <v>45888</v>
      </c>
      <c r="E1447" s="12" t="str">
        <f t="shared" si="0"/>
        <v>2025</v>
      </c>
      <c r="F1447" s="11" t="s">
        <v>37</v>
      </c>
      <c r="G1447" s="11">
        <v>22.33</v>
      </c>
      <c r="H1447" s="11">
        <v>41.06</v>
      </c>
      <c r="I1447" s="11">
        <v>321</v>
      </c>
      <c r="J1447" s="11">
        <v>49.2</v>
      </c>
      <c r="K1447" s="11">
        <v>8.06</v>
      </c>
      <c r="L1447" s="11">
        <v>99.25</v>
      </c>
      <c r="M1447" s="11">
        <v>7.07</v>
      </c>
      <c r="N1447" s="11">
        <v>138.30000000000001</v>
      </c>
      <c r="O1447" s="11">
        <v>85.48</v>
      </c>
      <c r="P1447" s="11">
        <v>93.63</v>
      </c>
      <c r="Q1447" s="11" t="s">
        <v>4</v>
      </c>
      <c r="R1447" s="11">
        <f t="shared" si="1"/>
        <v>0</v>
      </c>
      <c r="S1447" s="11" t="s">
        <v>5</v>
      </c>
      <c r="T1447" s="11">
        <f t="shared" si="2"/>
        <v>0</v>
      </c>
      <c r="U1447" s="11" t="s">
        <v>6</v>
      </c>
      <c r="V1447" s="11" t="s">
        <v>6</v>
      </c>
    </row>
    <row r="1448" spans="1:22" ht="15.75" hidden="1" customHeight="1" x14ac:dyDescent="0.2">
      <c r="A1448" s="11" t="s">
        <v>695</v>
      </c>
      <c r="B1448" s="11" t="s">
        <v>34</v>
      </c>
      <c r="C1448" s="11" t="s">
        <v>35</v>
      </c>
      <c r="D1448" s="12">
        <v>45359</v>
      </c>
      <c r="E1448" s="12" t="str">
        <f t="shared" si="0"/>
        <v>2024</v>
      </c>
      <c r="F1448" s="11" t="s">
        <v>37</v>
      </c>
      <c r="G1448" s="11">
        <v>21.45</v>
      </c>
      <c r="H1448" s="11">
        <v>46.74</v>
      </c>
      <c r="I1448" s="11">
        <v>290</v>
      </c>
      <c r="J1448" s="11">
        <v>54.5</v>
      </c>
      <c r="K1448" s="11">
        <v>7.07</v>
      </c>
      <c r="L1448" s="11">
        <v>98.5</v>
      </c>
      <c r="M1448" s="11">
        <v>7.08</v>
      </c>
      <c r="N1448" s="11">
        <v>158.9</v>
      </c>
      <c r="O1448" s="11">
        <v>84.6</v>
      </c>
      <c r="P1448" s="11">
        <v>93.63</v>
      </c>
      <c r="Q1448" s="11" t="s">
        <v>4</v>
      </c>
      <c r="R1448" s="11">
        <f t="shared" si="1"/>
        <v>0</v>
      </c>
      <c r="S1448" s="11" t="s">
        <v>5</v>
      </c>
      <c r="T1448" s="11">
        <f t="shared" si="2"/>
        <v>0</v>
      </c>
      <c r="U1448" s="11" t="s">
        <v>6</v>
      </c>
      <c r="V1448" s="11" t="s">
        <v>6</v>
      </c>
    </row>
    <row r="1449" spans="1:22" ht="15.75" customHeight="1" x14ac:dyDescent="0.2">
      <c r="A1449" s="11" t="s">
        <v>1272</v>
      </c>
      <c r="B1449" s="11" t="s">
        <v>1</v>
      </c>
      <c r="C1449" s="11" t="s">
        <v>35</v>
      </c>
      <c r="D1449" s="12">
        <v>45824</v>
      </c>
      <c r="E1449" s="12" t="str">
        <f t="shared" si="0"/>
        <v>2025</v>
      </c>
      <c r="F1449" s="11" t="s">
        <v>23</v>
      </c>
      <c r="G1449" s="11">
        <v>21.44</v>
      </c>
      <c r="H1449" s="11">
        <v>39.06</v>
      </c>
      <c r="I1449" s="11">
        <v>330</v>
      </c>
      <c r="J1449" s="11">
        <v>38.5</v>
      </c>
      <c r="K1449" s="11">
        <v>6.95</v>
      </c>
      <c r="L1449" s="11">
        <v>99.67</v>
      </c>
      <c r="M1449" s="11">
        <v>6.74</v>
      </c>
      <c r="N1449" s="11">
        <v>135.30000000000001</v>
      </c>
      <c r="O1449" s="11">
        <v>89.21</v>
      </c>
      <c r="P1449" s="11">
        <v>95.24</v>
      </c>
      <c r="Q1449" s="11" t="s">
        <v>4</v>
      </c>
      <c r="R1449" s="11">
        <f t="shared" si="1"/>
        <v>0</v>
      </c>
      <c r="S1449" s="11" t="s">
        <v>5</v>
      </c>
      <c r="T1449" s="11">
        <f t="shared" si="2"/>
        <v>0</v>
      </c>
      <c r="U1449" s="11" t="s">
        <v>6</v>
      </c>
      <c r="V1449" s="11" t="s">
        <v>6</v>
      </c>
    </row>
    <row r="1450" spans="1:22" ht="15.75" hidden="1" customHeight="1" x14ac:dyDescent="0.2">
      <c r="A1450" s="11" t="s">
        <v>697</v>
      </c>
      <c r="B1450" s="11" t="s">
        <v>34</v>
      </c>
      <c r="C1450" s="13" t="s">
        <v>35</v>
      </c>
      <c r="D1450" s="12">
        <v>45801</v>
      </c>
      <c r="E1450" s="12" t="str">
        <f t="shared" si="0"/>
        <v>2025</v>
      </c>
      <c r="F1450" s="11" t="s">
        <v>3</v>
      </c>
      <c r="G1450" s="11">
        <v>23.73</v>
      </c>
      <c r="H1450" s="11">
        <v>36.49</v>
      </c>
      <c r="I1450" s="11">
        <v>312</v>
      </c>
      <c r="J1450" s="11">
        <v>49.6</v>
      </c>
      <c r="K1450" s="11">
        <v>7.4</v>
      </c>
      <c r="L1450" s="11">
        <v>99.3</v>
      </c>
      <c r="M1450" s="11">
        <v>6.9</v>
      </c>
      <c r="N1450" s="11">
        <v>128.6</v>
      </c>
      <c r="O1450" s="11">
        <v>85.85</v>
      </c>
      <c r="P1450" s="11">
        <v>93.63</v>
      </c>
      <c r="Q1450" s="11" t="s">
        <v>4</v>
      </c>
      <c r="R1450" s="11">
        <f t="shared" si="1"/>
        <v>0</v>
      </c>
      <c r="S1450" s="11" t="s">
        <v>5</v>
      </c>
      <c r="T1450" s="11">
        <f t="shared" si="2"/>
        <v>0</v>
      </c>
      <c r="U1450" s="11" t="s">
        <v>6</v>
      </c>
      <c r="V1450" s="11" t="s">
        <v>6</v>
      </c>
    </row>
    <row r="1451" spans="1:22" ht="15.75" hidden="1" customHeight="1" x14ac:dyDescent="0.2">
      <c r="A1451" s="11" t="s">
        <v>2107</v>
      </c>
      <c r="B1451" s="11" t="s">
        <v>58</v>
      </c>
      <c r="C1451" s="13" t="s">
        <v>35</v>
      </c>
      <c r="D1451" s="12">
        <v>45594</v>
      </c>
      <c r="E1451" s="12" t="str">
        <f t="shared" si="0"/>
        <v>2024</v>
      </c>
      <c r="F1451" s="11" t="s">
        <v>93</v>
      </c>
      <c r="G1451" s="11">
        <v>21.28</v>
      </c>
      <c r="H1451" s="11">
        <v>38.06</v>
      </c>
      <c r="I1451" s="11">
        <v>317</v>
      </c>
      <c r="J1451" s="11">
        <v>43.3</v>
      </c>
      <c r="K1451" s="11">
        <v>6.91</v>
      </c>
      <c r="L1451" s="11">
        <v>99.08</v>
      </c>
      <c r="M1451" s="11">
        <v>6.84</v>
      </c>
      <c r="N1451" s="11">
        <v>111.8</v>
      </c>
      <c r="O1451" s="11">
        <v>86.6</v>
      </c>
      <c r="P1451" s="11">
        <v>93.63</v>
      </c>
      <c r="Q1451" s="11" t="s">
        <v>4</v>
      </c>
      <c r="R1451" s="11">
        <f t="shared" si="1"/>
        <v>0</v>
      </c>
      <c r="S1451" s="11" t="s">
        <v>5</v>
      </c>
      <c r="T1451" s="11">
        <f t="shared" si="2"/>
        <v>0</v>
      </c>
      <c r="U1451" s="11" t="s">
        <v>6</v>
      </c>
      <c r="V1451" s="11" t="s">
        <v>6</v>
      </c>
    </row>
    <row r="1452" spans="1:22" ht="15.75" hidden="1" customHeight="1" x14ac:dyDescent="0.2">
      <c r="A1452" s="11" t="s">
        <v>2215</v>
      </c>
      <c r="B1452" s="11" t="s">
        <v>58</v>
      </c>
      <c r="C1452" s="11" t="s">
        <v>35</v>
      </c>
      <c r="D1452" s="12">
        <v>45648</v>
      </c>
      <c r="E1452" s="12" t="str">
        <f t="shared" si="0"/>
        <v>2024</v>
      </c>
      <c r="F1452" s="11" t="s">
        <v>23</v>
      </c>
      <c r="G1452" s="11">
        <v>22.41</v>
      </c>
      <c r="H1452" s="11">
        <v>47.33</v>
      </c>
      <c r="I1452" s="11">
        <v>329</v>
      </c>
      <c r="J1452" s="11">
        <v>48.3</v>
      </c>
      <c r="K1452" s="11">
        <v>7.7</v>
      </c>
      <c r="L1452" s="11">
        <v>99.09</v>
      </c>
      <c r="M1452" s="11">
        <v>6.87</v>
      </c>
      <c r="N1452" s="11">
        <v>135.4</v>
      </c>
      <c r="O1452" s="11">
        <v>83.81</v>
      </c>
      <c r="P1452" s="11">
        <v>93.63</v>
      </c>
      <c r="Q1452" s="11" t="s">
        <v>4</v>
      </c>
      <c r="R1452" s="11">
        <f t="shared" si="1"/>
        <v>0</v>
      </c>
      <c r="S1452" s="11" t="s">
        <v>5</v>
      </c>
      <c r="T1452" s="11">
        <f t="shared" si="2"/>
        <v>0</v>
      </c>
      <c r="U1452" s="11" t="s">
        <v>6</v>
      </c>
      <c r="V1452" s="11" t="s">
        <v>6</v>
      </c>
    </row>
    <row r="1453" spans="1:22" ht="15.75" hidden="1" customHeight="1" x14ac:dyDescent="0.2">
      <c r="A1453" s="11" t="s">
        <v>698</v>
      </c>
      <c r="B1453" s="11" t="s">
        <v>34</v>
      </c>
      <c r="C1453" s="13" t="s">
        <v>35</v>
      </c>
      <c r="D1453" s="12">
        <v>45370</v>
      </c>
      <c r="E1453" s="12" t="str">
        <f t="shared" si="0"/>
        <v>2024</v>
      </c>
      <c r="F1453" s="11" t="s">
        <v>93</v>
      </c>
      <c r="G1453" s="11">
        <v>21.92</v>
      </c>
      <c r="H1453" s="11">
        <v>48.7</v>
      </c>
      <c r="I1453" s="11">
        <v>273</v>
      </c>
      <c r="J1453" s="11">
        <v>48.3</v>
      </c>
      <c r="K1453" s="11">
        <v>7.82</v>
      </c>
      <c r="L1453" s="11">
        <v>98.91</v>
      </c>
      <c r="M1453" s="11">
        <v>7.02</v>
      </c>
      <c r="N1453" s="11">
        <v>134.19999999999999</v>
      </c>
      <c r="O1453" s="11">
        <v>89.36</v>
      </c>
      <c r="P1453" s="11">
        <v>93.63</v>
      </c>
      <c r="Q1453" s="11" t="s">
        <v>4</v>
      </c>
      <c r="R1453" s="11">
        <f t="shared" si="1"/>
        <v>0</v>
      </c>
      <c r="S1453" s="11" t="s">
        <v>5</v>
      </c>
      <c r="T1453" s="11">
        <f t="shared" si="2"/>
        <v>0</v>
      </c>
      <c r="U1453" s="11" t="s">
        <v>6</v>
      </c>
      <c r="V1453" s="11" t="s">
        <v>6</v>
      </c>
    </row>
    <row r="1454" spans="1:22" ht="15.75" hidden="1" customHeight="1" x14ac:dyDescent="0.2">
      <c r="A1454" s="11" t="s">
        <v>699</v>
      </c>
      <c r="B1454" s="11" t="s">
        <v>34</v>
      </c>
      <c r="C1454" s="11" t="s">
        <v>21</v>
      </c>
      <c r="D1454" s="12">
        <v>45522</v>
      </c>
      <c r="E1454" s="12" t="str">
        <f t="shared" si="0"/>
        <v>2024</v>
      </c>
      <c r="F1454" s="11" t="s">
        <v>23</v>
      </c>
      <c r="G1454" s="11">
        <v>21.04</v>
      </c>
      <c r="H1454" s="11">
        <v>50.65</v>
      </c>
      <c r="I1454" s="11">
        <v>307</v>
      </c>
      <c r="J1454" s="11">
        <v>48.6</v>
      </c>
      <c r="K1454" s="11">
        <v>7.71</v>
      </c>
      <c r="L1454" s="11">
        <v>99.25</v>
      </c>
      <c r="M1454" s="11">
        <v>7.25</v>
      </c>
      <c r="N1454" s="11">
        <v>119.4</v>
      </c>
      <c r="O1454" s="11">
        <v>85.11</v>
      </c>
      <c r="P1454" s="11">
        <v>93.63</v>
      </c>
      <c r="Q1454" s="11" t="s">
        <v>4</v>
      </c>
      <c r="R1454" s="11">
        <f t="shared" si="1"/>
        <v>0</v>
      </c>
      <c r="S1454" s="11" t="s">
        <v>5</v>
      </c>
      <c r="T1454" s="11">
        <f t="shared" si="2"/>
        <v>0</v>
      </c>
      <c r="U1454" s="11" t="s">
        <v>6</v>
      </c>
      <c r="V1454" s="11" t="s">
        <v>6</v>
      </c>
    </row>
    <row r="1455" spans="1:22" ht="15.75" hidden="1" customHeight="1" x14ac:dyDescent="0.2">
      <c r="A1455" s="11" t="s">
        <v>2605</v>
      </c>
      <c r="B1455" s="11" t="s">
        <v>20</v>
      </c>
      <c r="C1455" s="11" t="s">
        <v>21</v>
      </c>
      <c r="D1455" s="12">
        <v>45835</v>
      </c>
      <c r="E1455" s="12" t="str">
        <f t="shared" si="0"/>
        <v>2025</v>
      </c>
      <c r="F1455" s="11" t="s">
        <v>3</v>
      </c>
      <c r="G1455" s="11">
        <v>20.22</v>
      </c>
      <c r="H1455" s="11">
        <v>22.78</v>
      </c>
      <c r="I1455" s="11">
        <v>302</v>
      </c>
      <c r="J1455" s="11">
        <v>42.7</v>
      </c>
      <c r="K1455" s="11">
        <v>6.99</v>
      </c>
      <c r="L1455" s="11">
        <v>99.06</v>
      </c>
      <c r="M1455" s="11">
        <v>6.62</v>
      </c>
      <c r="N1455" s="11">
        <v>128.4</v>
      </c>
      <c r="O1455" s="11">
        <v>86.76</v>
      </c>
      <c r="P1455" s="11">
        <v>93.63</v>
      </c>
      <c r="Q1455" s="11" t="s">
        <v>4</v>
      </c>
      <c r="R1455" s="11">
        <f t="shared" si="1"/>
        <v>0</v>
      </c>
      <c r="S1455" s="11" t="s">
        <v>5</v>
      </c>
      <c r="T1455" s="11">
        <f t="shared" si="2"/>
        <v>0</v>
      </c>
      <c r="U1455" s="11" t="s">
        <v>6</v>
      </c>
      <c r="V1455" s="11" t="s">
        <v>6</v>
      </c>
    </row>
    <row r="1456" spans="1:22" ht="15.75" hidden="1" customHeight="1" x14ac:dyDescent="0.2">
      <c r="A1456" s="11" t="s">
        <v>2687</v>
      </c>
      <c r="B1456" s="11" t="s">
        <v>58</v>
      </c>
      <c r="C1456" s="11" t="s">
        <v>21</v>
      </c>
      <c r="D1456" s="12">
        <v>45836</v>
      </c>
      <c r="E1456" s="12" t="str">
        <f t="shared" si="0"/>
        <v>2025</v>
      </c>
      <c r="F1456" s="11" t="s">
        <v>3</v>
      </c>
      <c r="G1456" s="11">
        <v>21.34</v>
      </c>
      <c r="H1456" s="11">
        <v>43.28</v>
      </c>
      <c r="I1456" s="11">
        <v>322</v>
      </c>
      <c r="J1456" s="11">
        <v>46.7</v>
      </c>
      <c r="K1456" s="11">
        <v>6.78</v>
      </c>
      <c r="L1456" s="11">
        <v>98.76</v>
      </c>
      <c r="M1456" s="11">
        <v>6.66</v>
      </c>
      <c r="N1456" s="11">
        <v>123.2</v>
      </c>
      <c r="O1456" s="11">
        <v>84.57</v>
      </c>
      <c r="P1456" s="11">
        <v>93.63</v>
      </c>
      <c r="Q1456" s="11" t="s">
        <v>4</v>
      </c>
      <c r="R1456" s="11">
        <f t="shared" si="1"/>
        <v>0</v>
      </c>
      <c r="S1456" s="11" t="s">
        <v>50</v>
      </c>
      <c r="T1456" s="11">
        <f t="shared" si="2"/>
        <v>1</v>
      </c>
      <c r="U1456" s="11" t="s">
        <v>153</v>
      </c>
      <c r="V1456" s="11" t="s">
        <v>89</v>
      </c>
    </row>
    <row r="1457" spans="1:22" ht="15.75" hidden="1" customHeight="1" x14ac:dyDescent="0.2">
      <c r="A1457" s="11" t="s">
        <v>700</v>
      </c>
      <c r="B1457" s="11" t="s">
        <v>34</v>
      </c>
      <c r="C1457" s="11" t="s">
        <v>21</v>
      </c>
      <c r="D1457" s="12">
        <v>45594</v>
      </c>
      <c r="E1457" s="12" t="str">
        <f t="shared" si="0"/>
        <v>2024</v>
      </c>
      <c r="F1457" s="11" t="s">
        <v>3</v>
      </c>
      <c r="G1457" s="11">
        <v>21.33</v>
      </c>
      <c r="H1457" s="11">
        <v>50.04</v>
      </c>
      <c r="I1457" s="11">
        <v>348</v>
      </c>
      <c r="J1457" s="11">
        <v>44.1</v>
      </c>
      <c r="K1457" s="11">
        <v>6.12</v>
      </c>
      <c r="L1457" s="11">
        <v>99.36</v>
      </c>
      <c r="M1457" s="11">
        <v>6.93</v>
      </c>
      <c r="N1457" s="11">
        <v>137.6</v>
      </c>
      <c r="O1457" s="11">
        <v>88.42</v>
      </c>
      <c r="P1457" s="11">
        <v>93.63</v>
      </c>
      <c r="Q1457" s="11" t="s">
        <v>4</v>
      </c>
      <c r="R1457" s="11">
        <f t="shared" si="1"/>
        <v>0</v>
      </c>
      <c r="S1457" s="11" t="s">
        <v>5</v>
      </c>
      <c r="T1457" s="11">
        <f t="shared" si="2"/>
        <v>0</v>
      </c>
      <c r="U1457" s="11" t="s">
        <v>6</v>
      </c>
      <c r="V1457" s="11" t="s">
        <v>6</v>
      </c>
    </row>
    <row r="1458" spans="1:22" ht="15.75" hidden="1" customHeight="1" x14ac:dyDescent="0.2">
      <c r="A1458" s="11" t="s">
        <v>810</v>
      </c>
      <c r="B1458" s="11" t="s">
        <v>20</v>
      </c>
      <c r="C1458" s="11" t="s">
        <v>35</v>
      </c>
      <c r="D1458" s="12">
        <v>45414</v>
      </c>
      <c r="E1458" s="12" t="str">
        <f t="shared" si="0"/>
        <v>2024</v>
      </c>
      <c r="F1458" s="11" t="s">
        <v>3</v>
      </c>
      <c r="G1458" s="11">
        <v>20.63</v>
      </c>
      <c r="H1458" s="11">
        <v>41.59</v>
      </c>
      <c r="I1458" s="11">
        <v>272</v>
      </c>
      <c r="J1458" s="11">
        <v>46.9</v>
      </c>
      <c r="K1458" s="11">
        <v>7.74</v>
      </c>
      <c r="L1458" s="11">
        <v>98.85</v>
      </c>
      <c r="M1458" s="11">
        <v>7.02</v>
      </c>
      <c r="N1458" s="11">
        <v>149.4</v>
      </c>
      <c r="O1458" s="11">
        <v>88.41</v>
      </c>
      <c r="P1458" s="11">
        <v>93.62</v>
      </c>
      <c r="Q1458" s="11" t="s">
        <v>4</v>
      </c>
      <c r="R1458" s="11">
        <f t="shared" si="1"/>
        <v>0</v>
      </c>
      <c r="S1458" s="11" t="s">
        <v>5</v>
      </c>
      <c r="T1458" s="11">
        <f t="shared" si="2"/>
        <v>0</v>
      </c>
      <c r="U1458" s="11" t="s">
        <v>6</v>
      </c>
      <c r="V1458" s="11" t="s">
        <v>6</v>
      </c>
    </row>
    <row r="1459" spans="1:22" ht="15.75" hidden="1" customHeight="1" x14ac:dyDescent="0.2">
      <c r="A1459" s="11" t="s">
        <v>1536</v>
      </c>
      <c r="B1459" s="11" t="s">
        <v>20</v>
      </c>
      <c r="C1459" s="11" t="s">
        <v>21</v>
      </c>
      <c r="D1459" s="12">
        <v>45625</v>
      </c>
      <c r="E1459" s="12" t="str">
        <f t="shared" si="0"/>
        <v>2024</v>
      </c>
      <c r="F1459" s="11" t="s">
        <v>23</v>
      </c>
      <c r="G1459" s="11">
        <v>20.52</v>
      </c>
      <c r="H1459" s="11">
        <v>35.229999999999997</v>
      </c>
      <c r="I1459" s="11">
        <v>270</v>
      </c>
      <c r="J1459" s="11">
        <v>53</v>
      </c>
      <c r="K1459" s="11">
        <v>8.51</v>
      </c>
      <c r="L1459" s="11">
        <v>98.55</v>
      </c>
      <c r="M1459" s="11">
        <v>6.87</v>
      </c>
      <c r="N1459" s="11">
        <v>135.1</v>
      </c>
      <c r="O1459" s="11">
        <v>89</v>
      </c>
      <c r="P1459" s="11">
        <v>93.62</v>
      </c>
      <c r="Q1459" s="11" t="s">
        <v>4</v>
      </c>
      <c r="R1459" s="11">
        <f t="shared" si="1"/>
        <v>0</v>
      </c>
      <c r="S1459" s="11" t="s">
        <v>5</v>
      </c>
      <c r="T1459" s="11">
        <f t="shared" si="2"/>
        <v>0</v>
      </c>
      <c r="U1459" s="11" t="s">
        <v>6</v>
      </c>
      <c r="V1459" s="11" t="s">
        <v>6</v>
      </c>
    </row>
    <row r="1460" spans="1:22" ht="15.75" customHeight="1" x14ac:dyDescent="0.2">
      <c r="A1460" s="11" t="s">
        <v>1456</v>
      </c>
      <c r="B1460" s="11" t="s">
        <v>1</v>
      </c>
      <c r="C1460" s="13" t="s">
        <v>35</v>
      </c>
      <c r="D1460" s="12">
        <v>45370</v>
      </c>
      <c r="E1460" s="12" t="str">
        <f t="shared" si="0"/>
        <v>2024</v>
      </c>
      <c r="F1460" s="11" t="s">
        <v>23</v>
      </c>
      <c r="G1460" s="11">
        <v>21.96</v>
      </c>
      <c r="H1460" s="11">
        <v>41.03</v>
      </c>
      <c r="I1460" s="11">
        <v>333</v>
      </c>
      <c r="J1460" s="11">
        <v>27.1</v>
      </c>
      <c r="K1460" s="11">
        <v>5.26</v>
      </c>
      <c r="L1460" s="11">
        <v>99.47</v>
      </c>
      <c r="M1460" s="11">
        <v>6.67</v>
      </c>
      <c r="N1460" s="11">
        <v>99.7</v>
      </c>
      <c r="O1460" s="11">
        <v>92.78</v>
      </c>
      <c r="P1460" s="11">
        <v>95.24</v>
      </c>
      <c r="Q1460" s="11" t="s">
        <v>4</v>
      </c>
      <c r="R1460" s="11">
        <f t="shared" si="1"/>
        <v>0</v>
      </c>
      <c r="S1460" s="11" t="s">
        <v>5</v>
      </c>
      <c r="T1460" s="11">
        <f t="shared" si="2"/>
        <v>0</v>
      </c>
      <c r="U1460" s="11" t="s">
        <v>6</v>
      </c>
      <c r="V1460" s="11" t="s">
        <v>6</v>
      </c>
    </row>
    <row r="1461" spans="1:22" ht="15.75" hidden="1" customHeight="1" x14ac:dyDescent="0.2">
      <c r="A1461" s="11" t="s">
        <v>702</v>
      </c>
      <c r="B1461" s="11" t="s">
        <v>34</v>
      </c>
      <c r="C1461" s="11" t="s">
        <v>47</v>
      </c>
      <c r="D1461" s="12">
        <v>45801</v>
      </c>
      <c r="E1461" s="12" t="str">
        <f t="shared" si="0"/>
        <v>2025</v>
      </c>
      <c r="F1461" s="11" t="s">
        <v>37</v>
      </c>
      <c r="G1461" s="11">
        <v>22.28</v>
      </c>
      <c r="H1461" s="11">
        <v>51.89</v>
      </c>
      <c r="I1461" s="11">
        <v>286</v>
      </c>
      <c r="J1461" s="11">
        <v>45.6</v>
      </c>
      <c r="K1461" s="11">
        <v>8.2200000000000006</v>
      </c>
      <c r="L1461" s="11">
        <v>98.85</v>
      </c>
      <c r="M1461" s="11">
        <v>6.91</v>
      </c>
      <c r="N1461" s="11">
        <v>123.5</v>
      </c>
      <c r="O1461" s="11">
        <v>87.09</v>
      </c>
      <c r="P1461" s="11">
        <v>93.62</v>
      </c>
      <c r="Q1461" s="11" t="s">
        <v>4</v>
      </c>
      <c r="R1461" s="11">
        <f t="shared" si="1"/>
        <v>0</v>
      </c>
      <c r="S1461" s="11" t="s">
        <v>5</v>
      </c>
      <c r="T1461" s="11">
        <f t="shared" si="2"/>
        <v>0</v>
      </c>
      <c r="U1461" s="11" t="s">
        <v>6</v>
      </c>
      <c r="V1461" s="11" t="s">
        <v>6</v>
      </c>
    </row>
    <row r="1462" spans="1:22" ht="15.75" customHeight="1" x14ac:dyDescent="0.2">
      <c r="A1462" s="11" t="s">
        <v>2342</v>
      </c>
      <c r="B1462" s="11" t="s">
        <v>1</v>
      </c>
      <c r="C1462" s="11" t="s">
        <v>21</v>
      </c>
      <c r="D1462" s="12">
        <v>45924</v>
      </c>
      <c r="E1462" s="12" t="str">
        <f t="shared" si="0"/>
        <v>2025</v>
      </c>
      <c r="F1462" s="11" t="s">
        <v>23</v>
      </c>
      <c r="G1462" s="11">
        <v>22.78</v>
      </c>
      <c r="H1462" s="11">
        <v>42.88</v>
      </c>
      <c r="I1462" s="11">
        <v>352</v>
      </c>
      <c r="J1462" s="11">
        <v>35.4</v>
      </c>
      <c r="K1462" s="11">
        <v>6.38</v>
      </c>
      <c r="L1462" s="11">
        <v>99.19</v>
      </c>
      <c r="M1462" s="11">
        <v>6.51</v>
      </c>
      <c r="N1462" s="11">
        <v>130.4</v>
      </c>
      <c r="O1462" s="11">
        <v>91.04</v>
      </c>
      <c r="P1462" s="11">
        <v>95.24</v>
      </c>
      <c r="Q1462" s="11" t="s">
        <v>4</v>
      </c>
      <c r="R1462" s="11">
        <f t="shared" si="1"/>
        <v>0</v>
      </c>
      <c r="S1462" s="11" t="s">
        <v>5</v>
      </c>
      <c r="T1462" s="11">
        <f t="shared" si="2"/>
        <v>0</v>
      </c>
      <c r="U1462" s="11" t="s">
        <v>6</v>
      </c>
      <c r="V1462" s="11" t="s">
        <v>6</v>
      </c>
    </row>
    <row r="1463" spans="1:22" ht="15.75" customHeight="1" x14ac:dyDescent="0.2">
      <c r="A1463" s="11" t="s">
        <v>2857</v>
      </c>
      <c r="B1463" s="11" t="s">
        <v>1</v>
      </c>
      <c r="C1463" s="11" t="s">
        <v>47</v>
      </c>
      <c r="D1463" s="12">
        <v>45680</v>
      </c>
      <c r="E1463" s="12" t="str">
        <f t="shared" si="0"/>
        <v>2025</v>
      </c>
      <c r="F1463" s="11" t="s">
        <v>37</v>
      </c>
      <c r="G1463" s="11">
        <v>23.35</v>
      </c>
      <c r="H1463" s="11">
        <v>37.39</v>
      </c>
      <c r="I1463" s="11">
        <v>351</v>
      </c>
      <c r="J1463" s="11">
        <v>38.9</v>
      </c>
      <c r="K1463" s="11">
        <v>7</v>
      </c>
      <c r="L1463" s="11">
        <v>99.3</v>
      </c>
      <c r="M1463" s="11">
        <v>6.52</v>
      </c>
      <c r="N1463" s="11">
        <v>125.8</v>
      </c>
      <c r="O1463" s="11">
        <v>91.77</v>
      </c>
      <c r="P1463" s="11">
        <v>95.25</v>
      </c>
      <c r="Q1463" s="11" t="s">
        <v>4</v>
      </c>
      <c r="R1463" s="11">
        <f t="shared" si="1"/>
        <v>0</v>
      </c>
      <c r="S1463" s="11" t="s">
        <v>5</v>
      </c>
      <c r="T1463" s="11">
        <f t="shared" si="2"/>
        <v>0</v>
      </c>
      <c r="U1463" s="11" t="s">
        <v>6</v>
      </c>
      <c r="V1463" s="11" t="s">
        <v>6</v>
      </c>
    </row>
    <row r="1464" spans="1:22" ht="15.75" customHeight="1" x14ac:dyDescent="0.2">
      <c r="A1464" s="11" t="s">
        <v>3025</v>
      </c>
      <c r="B1464" s="11" t="s">
        <v>1</v>
      </c>
      <c r="C1464" s="11" t="s">
        <v>35</v>
      </c>
      <c r="D1464" s="12">
        <v>45542</v>
      </c>
      <c r="E1464" s="12" t="str">
        <f t="shared" si="0"/>
        <v>2024</v>
      </c>
      <c r="F1464" s="11" t="s">
        <v>23</v>
      </c>
      <c r="G1464" s="11">
        <v>21.94</v>
      </c>
      <c r="H1464" s="11">
        <v>43.76</v>
      </c>
      <c r="I1464" s="11">
        <v>350</v>
      </c>
      <c r="J1464" s="11">
        <v>34.4</v>
      </c>
      <c r="K1464" s="11">
        <v>6.63</v>
      </c>
      <c r="L1464" s="11">
        <v>98.71</v>
      </c>
      <c r="M1464" s="11">
        <v>6.53</v>
      </c>
      <c r="N1464" s="11">
        <v>117.4</v>
      </c>
      <c r="O1464" s="11">
        <v>88.98</v>
      </c>
      <c r="P1464" s="11">
        <v>95.25</v>
      </c>
      <c r="Q1464" s="11" t="s">
        <v>4</v>
      </c>
      <c r="R1464" s="11">
        <f t="shared" si="1"/>
        <v>0</v>
      </c>
      <c r="S1464" s="11" t="s">
        <v>5</v>
      </c>
      <c r="T1464" s="11">
        <f t="shared" si="2"/>
        <v>0</v>
      </c>
      <c r="U1464" s="11" t="s">
        <v>6</v>
      </c>
      <c r="V1464" s="11" t="s">
        <v>6</v>
      </c>
    </row>
    <row r="1465" spans="1:22" ht="15.75" customHeight="1" x14ac:dyDescent="0.2">
      <c r="A1465" s="11" t="s">
        <v>1139</v>
      </c>
      <c r="B1465" s="11" t="s">
        <v>1</v>
      </c>
      <c r="C1465" s="11" t="s">
        <v>47</v>
      </c>
      <c r="D1465" s="12">
        <v>45734</v>
      </c>
      <c r="E1465" s="12" t="str">
        <f t="shared" si="0"/>
        <v>2025</v>
      </c>
      <c r="F1465" s="11" t="s">
        <v>93</v>
      </c>
      <c r="G1465" s="11">
        <v>22.8</v>
      </c>
      <c r="H1465" s="11">
        <v>45.01</v>
      </c>
      <c r="I1465" s="11">
        <v>337</v>
      </c>
      <c r="J1465" s="11">
        <v>38.6</v>
      </c>
      <c r="K1465" s="11">
        <v>6.77</v>
      </c>
      <c r="L1465" s="11">
        <v>99.26</v>
      </c>
      <c r="M1465" s="14"/>
      <c r="N1465" s="11">
        <v>129.69999999999999</v>
      </c>
      <c r="O1465" s="11">
        <v>85.52</v>
      </c>
      <c r="P1465" s="11">
        <v>95.26</v>
      </c>
      <c r="Q1465" s="11" t="s">
        <v>4</v>
      </c>
      <c r="R1465" s="11">
        <f t="shared" si="1"/>
        <v>0</v>
      </c>
      <c r="S1465" s="11" t="s">
        <v>5</v>
      </c>
      <c r="T1465" s="11">
        <f t="shared" si="2"/>
        <v>0</v>
      </c>
      <c r="U1465" s="11" t="s">
        <v>6</v>
      </c>
      <c r="V1465" s="11" t="s">
        <v>6</v>
      </c>
    </row>
    <row r="1466" spans="1:22" ht="15.75" hidden="1" customHeight="1" x14ac:dyDescent="0.2">
      <c r="A1466" s="11" t="s">
        <v>2869</v>
      </c>
      <c r="B1466" s="11" t="s">
        <v>20</v>
      </c>
      <c r="C1466" s="11" t="s">
        <v>35</v>
      </c>
      <c r="D1466" s="12">
        <v>45587</v>
      </c>
      <c r="E1466" s="12" t="str">
        <f t="shared" si="0"/>
        <v>2024</v>
      </c>
      <c r="F1466" s="11" t="s">
        <v>93</v>
      </c>
      <c r="G1466" s="11">
        <v>22.01</v>
      </c>
      <c r="H1466" s="11">
        <v>45.31</v>
      </c>
      <c r="I1466" s="11">
        <v>288</v>
      </c>
      <c r="J1466" s="11">
        <v>53.7</v>
      </c>
      <c r="K1466" s="11">
        <v>8.3699999999999992</v>
      </c>
      <c r="L1466" s="11">
        <v>98.83</v>
      </c>
      <c r="M1466" s="11">
        <v>7.03</v>
      </c>
      <c r="N1466" s="11">
        <v>160.80000000000001</v>
      </c>
      <c r="O1466" s="11">
        <v>87.03</v>
      </c>
      <c r="P1466" s="11">
        <v>93.62</v>
      </c>
      <c r="Q1466" s="11" t="s">
        <v>4</v>
      </c>
      <c r="R1466" s="11">
        <f t="shared" si="1"/>
        <v>0</v>
      </c>
      <c r="S1466" s="11" t="s">
        <v>5</v>
      </c>
      <c r="T1466" s="11">
        <f t="shared" si="2"/>
        <v>0</v>
      </c>
      <c r="U1466" s="11" t="s">
        <v>6</v>
      </c>
      <c r="V1466" s="11" t="s">
        <v>6</v>
      </c>
    </row>
    <row r="1467" spans="1:22" ht="15.75" customHeight="1" x14ac:dyDescent="0.2">
      <c r="A1467" s="11" t="s">
        <v>1001</v>
      </c>
      <c r="B1467" s="11" t="s">
        <v>1</v>
      </c>
      <c r="C1467" s="11" t="s">
        <v>35</v>
      </c>
      <c r="D1467" s="12">
        <v>45803</v>
      </c>
      <c r="E1467" s="12" t="str">
        <f t="shared" si="0"/>
        <v>2025</v>
      </c>
      <c r="F1467" s="11" t="s">
        <v>3</v>
      </c>
      <c r="G1467" s="11">
        <v>21.32</v>
      </c>
      <c r="H1467" s="11">
        <v>34.979999999999997</v>
      </c>
      <c r="I1467" s="11">
        <v>342</v>
      </c>
      <c r="J1467" s="11">
        <v>40.299999999999997</v>
      </c>
      <c r="K1467" s="11">
        <v>6.93</v>
      </c>
      <c r="L1467" s="11">
        <v>99.31</v>
      </c>
      <c r="M1467" s="11">
        <v>6.78</v>
      </c>
      <c r="N1467" s="11">
        <v>131</v>
      </c>
      <c r="O1467" s="11">
        <v>89.73</v>
      </c>
      <c r="P1467" s="11">
        <v>95.29</v>
      </c>
      <c r="Q1467" s="11" t="s">
        <v>4</v>
      </c>
      <c r="R1467" s="11">
        <f t="shared" si="1"/>
        <v>0</v>
      </c>
      <c r="S1467" s="11" t="s">
        <v>5</v>
      </c>
      <c r="T1467" s="11">
        <f t="shared" si="2"/>
        <v>0</v>
      </c>
      <c r="U1467" s="11" t="s">
        <v>6</v>
      </c>
      <c r="V1467" s="11" t="s">
        <v>6</v>
      </c>
    </row>
    <row r="1468" spans="1:22" ht="15.75" hidden="1" customHeight="1" x14ac:dyDescent="0.2">
      <c r="A1468" s="11" t="s">
        <v>1257</v>
      </c>
      <c r="B1468" s="11" t="s">
        <v>58</v>
      </c>
      <c r="C1468" s="11" t="s">
        <v>21</v>
      </c>
      <c r="D1468" s="12">
        <v>45315</v>
      </c>
      <c r="E1468" s="12" t="str">
        <f t="shared" si="0"/>
        <v>2024</v>
      </c>
      <c r="F1468" s="11" t="s">
        <v>23</v>
      </c>
      <c r="G1468" s="11">
        <v>23.62</v>
      </c>
      <c r="H1468" s="11">
        <v>42.43</v>
      </c>
      <c r="I1468" s="11">
        <v>331</v>
      </c>
      <c r="J1468" s="11">
        <v>37.5</v>
      </c>
      <c r="K1468" s="11">
        <v>7.2</v>
      </c>
      <c r="L1468" s="11">
        <v>99.03</v>
      </c>
      <c r="M1468" s="11">
        <v>6.88</v>
      </c>
      <c r="N1468" s="11">
        <v>130.80000000000001</v>
      </c>
      <c r="O1468" s="11">
        <v>89.85</v>
      </c>
      <c r="P1468" s="11">
        <v>93.61</v>
      </c>
      <c r="Q1468" s="11" t="s">
        <v>4</v>
      </c>
      <c r="R1468" s="11">
        <f t="shared" si="1"/>
        <v>0</v>
      </c>
      <c r="S1468" s="11" t="s">
        <v>5</v>
      </c>
      <c r="T1468" s="11">
        <f t="shared" si="2"/>
        <v>0</v>
      </c>
      <c r="U1468" s="11" t="s">
        <v>6</v>
      </c>
      <c r="V1468" s="11" t="s">
        <v>6</v>
      </c>
    </row>
    <row r="1469" spans="1:22" ht="15.75" customHeight="1" x14ac:dyDescent="0.2">
      <c r="A1469" s="11" t="s">
        <v>654</v>
      </c>
      <c r="B1469" s="11" t="s">
        <v>1</v>
      </c>
      <c r="C1469" s="13" t="s">
        <v>35</v>
      </c>
      <c r="D1469" s="12">
        <v>45394</v>
      </c>
      <c r="E1469" s="12" t="str">
        <f t="shared" si="0"/>
        <v>2024</v>
      </c>
      <c r="F1469" s="11" t="s">
        <v>37</v>
      </c>
      <c r="G1469" s="11">
        <v>23.39</v>
      </c>
      <c r="H1469" s="11">
        <v>43.91</v>
      </c>
      <c r="I1469" s="11">
        <v>347</v>
      </c>
      <c r="J1469" s="11">
        <v>36.9</v>
      </c>
      <c r="K1469" s="11">
        <v>6.78</v>
      </c>
      <c r="L1469" s="11">
        <v>99.1</v>
      </c>
      <c r="M1469" s="11">
        <v>6.62</v>
      </c>
      <c r="N1469" s="11">
        <v>115</v>
      </c>
      <c r="O1469" s="11">
        <v>93.5</v>
      </c>
      <c r="P1469" s="11">
        <v>95.32</v>
      </c>
      <c r="Q1469" s="11" t="s">
        <v>4</v>
      </c>
      <c r="R1469" s="11">
        <f t="shared" si="1"/>
        <v>0</v>
      </c>
      <c r="S1469" s="11" t="s">
        <v>5</v>
      </c>
      <c r="T1469" s="11">
        <f t="shared" si="2"/>
        <v>0</v>
      </c>
      <c r="U1469" s="11" t="s">
        <v>6</v>
      </c>
      <c r="V1469" s="11" t="s">
        <v>6</v>
      </c>
    </row>
    <row r="1470" spans="1:22" ht="15.75" hidden="1" customHeight="1" x14ac:dyDescent="0.2">
      <c r="A1470" s="11" t="s">
        <v>703</v>
      </c>
      <c r="B1470" s="11" t="s">
        <v>34</v>
      </c>
      <c r="C1470" s="13" t="s">
        <v>35</v>
      </c>
      <c r="D1470" s="12">
        <v>45416</v>
      </c>
      <c r="E1470" s="12" t="str">
        <f t="shared" si="0"/>
        <v>2024</v>
      </c>
      <c r="F1470" s="11" t="s">
        <v>93</v>
      </c>
      <c r="G1470" s="11">
        <v>21.97</v>
      </c>
      <c r="H1470" s="11">
        <v>53.46</v>
      </c>
      <c r="I1470" s="11">
        <v>293</v>
      </c>
      <c r="J1470" s="11">
        <v>46.7</v>
      </c>
      <c r="K1470" s="11">
        <v>7.48</v>
      </c>
      <c r="L1470" s="11">
        <v>98.81</v>
      </c>
      <c r="M1470" s="11">
        <v>6.93</v>
      </c>
      <c r="N1470" s="11">
        <v>124.4</v>
      </c>
      <c r="O1470" s="11">
        <v>83.01</v>
      </c>
      <c r="P1470" s="11">
        <v>93.61</v>
      </c>
      <c r="Q1470" s="11" t="s">
        <v>4</v>
      </c>
      <c r="R1470" s="11">
        <f t="shared" si="1"/>
        <v>0</v>
      </c>
      <c r="S1470" s="11" t="s">
        <v>5</v>
      </c>
      <c r="T1470" s="11">
        <f t="shared" si="2"/>
        <v>0</v>
      </c>
      <c r="U1470" s="11" t="s">
        <v>6</v>
      </c>
      <c r="V1470" s="11" t="s">
        <v>6</v>
      </c>
    </row>
    <row r="1471" spans="1:22" ht="15.75" hidden="1" customHeight="1" x14ac:dyDescent="0.2">
      <c r="A1471" s="11" t="s">
        <v>2474</v>
      </c>
      <c r="B1471" s="11" t="s">
        <v>58</v>
      </c>
      <c r="C1471" s="11" t="s">
        <v>21</v>
      </c>
      <c r="D1471" s="12">
        <v>45349</v>
      </c>
      <c r="E1471" s="12" t="str">
        <f t="shared" si="0"/>
        <v>2024</v>
      </c>
      <c r="F1471" s="11" t="s">
        <v>23</v>
      </c>
      <c r="G1471" s="11">
        <v>21.28</v>
      </c>
      <c r="H1471" s="11">
        <v>35.11</v>
      </c>
      <c r="I1471" s="11">
        <v>340</v>
      </c>
      <c r="J1471" s="11">
        <v>45.8</v>
      </c>
      <c r="K1471" s="11">
        <v>6.62</v>
      </c>
      <c r="L1471" s="11">
        <v>99.5</v>
      </c>
      <c r="M1471" s="11">
        <v>6.55</v>
      </c>
      <c r="N1471" s="11">
        <v>129.19999999999999</v>
      </c>
      <c r="O1471" s="11">
        <v>84.43</v>
      </c>
      <c r="P1471" s="11">
        <v>93.61</v>
      </c>
      <c r="Q1471" s="11" t="s">
        <v>4</v>
      </c>
      <c r="R1471" s="11">
        <f t="shared" si="1"/>
        <v>0</v>
      </c>
      <c r="S1471" s="11" t="s">
        <v>5</v>
      </c>
      <c r="T1471" s="11">
        <f t="shared" si="2"/>
        <v>0</v>
      </c>
      <c r="U1471" s="11" t="s">
        <v>6</v>
      </c>
      <c r="V1471" s="11" t="s">
        <v>6</v>
      </c>
    </row>
    <row r="1472" spans="1:22" ht="15.75" customHeight="1" x14ac:dyDescent="0.2">
      <c r="A1472" s="11" t="s">
        <v>3118</v>
      </c>
      <c r="B1472" s="11" t="s">
        <v>1</v>
      </c>
      <c r="C1472" s="11" t="s">
        <v>35</v>
      </c>
      <c r="D1472" s="12">
        <v>45808</v>
      </c>
      <c r="E1472" s="12" t="str">
        <f t="shared" si="0"/>
        <v>2025</v>
      </c>
      <c r="F1472" s="11" t="s">
        <v>37</v>
      </c>
      <c r="G1472" s="11">
        <v>22.09</v>
      </c>
      <c r="H1472" s="11">
        <v>43.08</v>
      </c>
      <c r="I1472" s="11">
        <v>354</v>
      </c>
      <c r="J1472" s="11">
        <v>41.3</v>
      </c>
      <c r="K1472" s="11">
        <v>5.75</v>
      </c>
      <c r="L1472" s="11">
        <v>99.57</v>
      </c>
      <c r="M1472" s="11">
        <v>6.66</v>
      </c>
      <c r="N1472" s="11">
        <v>134.69999999999999</v>
      </c>
      <c r="O1472" s="11">
        <v>89.95</v>
      </c>
      <c r="P1472" s="11">
        <v>95.32</v>
      </c>
      <c r="Q1472" s="11" t="s">
        <v>4</v>
      </c>
      <c r="R1472" s="11">
        <f t="shared" si="1"/>
        <v>0</v>
      </c>
      <c r="S1472" s="11" t="s">
        <v>5</v>
      </c>
      <c r="T1472" s="11">
        <f t="shared" si="2"/>
        <v>0</v>
      </c>
      <c r="U1472" s="11" t="s">
        <v>6</v>
      </c>
      <c r="V1472" s="11" t="s">
        <v>6</v>
      </c>
    </row>
    <row r="1473" spans="1:22" ht="15.75" hidden="1" customHeight="1" x14ac:dyDescent="0.2">
      <c r="A1473" s="11" t="s">
        <v>348</v>
      </c>
      <c r="B1473" s="11" t="s">
        <v>20</v>
      </c>
      <c r="C1473" s="11" t="s">
        <v>47</v>
      </c>
      <c r="D1473" s="12">
        <v>45449</v>
      </c>
      <c r="E1473" s="12" t="str">
        <f t="shared" si="0"/>
        <v>2024</v>
      </c>
      <c r="F1473" s="11" t="s">
        <v>37</v>
      </c>
      <c r="G1473" s="11">
        <v>20.27</v>
      </c>
      <c r="H1473" s="11">
        <v>37.69</v>
      </c>
      <c r="I1473" s="11">
        <v>296</v>
      </c>
      <c r="J1473" s="11">
        <v>44.7</v>
      </c>
      <c r="K1473" s="11">
        <v>7.31</v>
      </c>
      <c r="L1473" s="11">
        <v>99.08</v>
      </c>
      <c r="M1473" s="11">
        <v>6.89</v>
      </c>
      <c r="N1473" s="11">
        <v>145.6</v>
      </c>
      <c r="O1473" s="11">
        <v>88.33</v>
      </c>
      <c r="P1473" s="11">
        <v>93.6</v>
      </c>
      <c r="Q1473" s="11" t="s">
        <v>4</v>
      </c>
      <c r="R1473" s="11">
        <f t="shared" si="1"/>
        <v>0</v>
      </c>
      <c r="S1473" s="11" t="s">
        <v>5</v>
      </c>
      <c r="T1473" s="11">
        <f t="shared" si="2"/>
        <v>0</v>
      </c>
      <c r="U1473" s="11" t="s">
        <v>6</v>
      </c>
      <c r="V1473" s="11" t="s">
        <v>6</v>
      </c>
    </row>
    <row r="1474" spans="1:22" ht="15.75" hidden="1" customHeight="1" x14ac:dyDescent="0.2">
      <c r="A1474" s="11" t="s">
        <v>1421</v>
      </c>
      <c r="B1474" s="11" t="s">
        <v>20</v>
      </c>
      <c r="C1474" s="11" t="s">
        <v>47</v>
      </c>
      <c r="D1474" s="12">
        <v>45918</v>
      </c>
      <c r="E1474" s="12" t="str">
        <f t="shared" si="0"/>
        <v>2025</v>
      </c>
      <c r="F1474" s="11" t="s">
        <v>37</v>
      </c>
      <c r="G1474" s="11">
        <v>21.23</v>
      </c>
      <c r="H1474" s="11">
        <v>40.92</v>
      </c>
      <c r="I1474" s="11">
        <v>317</v>
      </c>
      <c r="J1474" s="11">
        <v>44.3</v>
      </c>
      <c r="K1474" s="11">
        <v>8.61</v>
      </c>
      <c r="L1474" s="11">
        <v>98.95</v>
      </c>
      <c r="M1474" s="11">
        <v>6.89</v>
      </c>
      <c r="N1474" s="11">
        <v>141.9</v>
      </c>
      <c r="O1474" s="11">
        <v>87.61</v>
      </c>
      <c r="P1474" s="11">
        <v>93.6</v>
      </c>
      <c r="Q1474" s="11" t="s">
        <v>4</v>
      </c>
      <c r="R1474" s="11">
        <f t="shared" si="1"/>
        <v>0</v>
      </c>
      <c r="S1474" s="11" t="s">
        <v>5</v>
      </c>
      <c r="T1474" s="11">
        <f t="shared" si="2"/>
        <v>0</v>
      </c>
      <c r="U1474" s="11" t="s">
        <v>6</v>
      </c>
      <c r="V1474" s="11" t="s">
        <v>6</v>
      </c>
    </row>
    <row r="1475" spans="1:22" ht="15.75" hidden="1" customHeight="1" x14ac:dyDescent="0.2">
      <c r="A1475" s="11" t="s">
        <v>1564</v>
      </c>
      <c r="B1475" s="11" t="s">
        <v>20</v>
      </c>
      <c r="C1475" s="11" t="s">
        <v>21</v>
      </c>
      <c r="D1475" s="12">
        <v>45842</v>
      </c>
      <c r="E1475" s="12" t="str">
        <f t="shared" si="0"/>
        <v>2025</v>
      </c>
      <c r="F1475" s="11" t="s">
        <v>3</v>
      </c>
      <c r="G1475" s="11">
        <v>21.73</v>
      </c>
      <c r="H1475" s="11">
        <v>48.58</v>
      </c>
      <c r="I1475" s="11">
        <v>294</v>
      </c>
      <c r="J1475" s="11">
        <v>52</v>
      </c>
      <c r="K1475" s="11">
        <v>8.1999999999999993</v>
      </c>
      <c r="L1475" s="11">
        <v>99.06</v>
      </c>
      <c r="M1475" s="11">
        <v>7.11</v>
      </c>
      <c r="N1475" s="11">
        <v>156</v>
      </c>
      <c r="O1475" s="11">
        <v>83.79</v>
      </c>
      <c r="P1475" s="11">
        <v>93.6</v>
      </c>
      <c r="Q1475" s="11" t="s">
        <v>4</v>
      </c>
      <c r="R1475" s="11">
        <f t="shared" si="1"/>
        <v>0</v>
      </c>
      <c r="S1475" s="11" t="s">
        <v>5</v>
      </c>
      <c r="T1475" s="11">
        <f t="shared" si="2"/>
        <v>0</v>
      </c>
      <c r="U1475" s="11" t="s">
        <v>6</v>
      </c>
      <c r="V1475" s="11" t="s">
        <v>6</v>
      </c>
    </row>
    <row r="1476" spans="1:22" ht="15.75" hidden="1" customHeight="1" x14ac:dyDescent="0.2">
      <c r="A1476" s="11" t="s">
        <v>1819</v>
      </c>
      <c r="B1476" s="11" t="s">
        <v>58</v>
      </c>
      <c r="C1476" s="11" t="s">
        <v>47</v>
      </c>
      <c r="D1476" s="12">
        <v>45320</v>
      </c>
      <c r="E1476" s="12" t="str">
        <f t="shared" si="0"/>
        <v>2024</v>
      </c>
      <c r="F1476" s="11" t="s">
        <v>37</v>
      </c>
      <c r="G1476" s="11">
        <v>20.63</v>
      </c>
      <c r="H1476" s="11">
        <v>44.36</v>
      </c>
      <c r="I1476" s="11">
        <v>308</v>
      </c>
      <c r="J1476" s="11">
        <v>42.5</v>
      </c>
      <c r="K1476" s="11">
        <v>7.94</v>
      </c>
      <c r="L1476" s="11">
        <v>98.86</v>
      </c>
      <c r="M1476" s="11">
        <v>6.89</v>
      </c>
      <c r="N1476" s="11">
        <v>140.69999999999999</v>
      </c>
      <c r="O1476" s="11">
        <v>86.77</v>
      </c>
      <c r="P1476" s="11">
        <v>93.6</v>
      </c>
      <c r="Q1476" s="11" t="s">
        <v>4</v>
      </c>
      <c r="R1476" s="11">
        <f t="shared" si="1"/>
        <v>0</v>
      </c>
      <c r="S1476" s="11" t="s">
        <v>5</v>
      </c>
      <c r="T1476" s="11">
        <f t="shared" si="2"/>
        <v>0</v>
      </c>
      <c r="U1476" s="11" t="s">
        <v>6</v>
      </c>
      <c r="V1476" s="11" t="s">
        <v>6</v>
      </c>
    </row>
    <row r="1477" spans="1:22" ht="15.75" hidden="1" customHeight="1" x14ac:dyDescent="0.2">
      <c r="A1477" s="11" t="s">
        <v>704</v>
      </c>
      <c r="B1477" s="11" t="s">
        <v>34</v>
      </c>
      <c r="C1477" s="11" t="s">
        <v>21</v>
      </c>
      <c r="D1477" s="12">
        <v>45602</v>
      </c>
      <c r="E1477" s="12" t="str">
        <f t="shared" si="0"/>
        <v>2024</v>
      </c>
      <c r="F1477" s="11" t="s">
        <v>3</v>
      </c>
      <c r="G1477" s="11">
        <v>22.28</v>
      </c>
      <c r="H1477" s="11">
        <v>40.85</v>
      </c>
      <c r="I1477" s="11">
        <v>314</v>
      </c>
      <c r="J1477" s="11">
        <v>46.5</v>
      </c>
      <c r="K1477" s="11">
        <v>7.48</v>
      </c>
      <c r="L1477" s="11">
        <v>99.39</v>
      </c>
      <c r="M1477" s="11">
        <v>6.8</v>
      </c>
      <c r="N1477" s="11">
        <v>142.1</v>
      </c>
      <c r="O1477" s="11">
        <v>86.27</v>
      </c>
      <c r="P1477" s="11">
        <v>93.6</v>
      </c>
      <c r="Q1477" s="11" t="s">
        <v>4</v>
      </c>
      <c r="R1477" s="11">
        <f t="shared" si="1"/>
        <v>0</v>
      </c>
      <c r="S1477" s="11" t="s">
        <v>5</v>
      </c>
      <c r="T1477" s="11">
        <f t="shared" si="2"/>
        <v>0</v>
      </c>
      <c r="U1477" s="11" t="s">
        <v>6</v>
      </c>
      <c r="V1477" s="11" t="s">
        <v>6</v>
      </c>
    </row>
    <row r="1478" spans="1:22" ht="15.75" hidden="1" customHeight="1" x14ac:dyDescent="0.2">
      <c r="A1478" s="11" t="s">
        <v>706</v>
      </c>
      <c r="B1478" s="11" t="s">
        <v>34</v>
      </c>
      <c r="C1478" s="11" t="s">
        <v>35</v>
      </c>
      <c r="D1478" s="12">
        <v>45793</v>
      </c>
      <c r="E1478" s="12" t="str">
        <f t="shared" si="0"/>
        <v>2025</v>
      </c>
      <c r="F1478" s="11" t="s">
        <v>3</v>
      </c>
      <c r="G1478" s="11">
        <v>22.38</v>
      </c>
      <c r="H1478" s="11">
        <v>50.8</v>
      </c>
      <c r="I1478" s="11">
        <v>315</v>
      </c>
      <c r="J1478" s="11">
        <v>41</v>
      </c>
      <c r="K1478" s="11">
        <v>7.37</v>
      </c>
      <c r="L1478" s="11">
        <v>98.92</v>
      </c>
      <c r="M1478" s="11">
        <v>7.24</v>
      </c>
      <c r="N1478" s="11">
        <v>121.2</v>
      </c>
      <c r="O1478" s="11">
        <v>87.74</v>
      </c>
      <c r="P1478" s="11">
        <v>93.6</v>
      </c>
      <c r="Q1478" s="11" t="s">
        <v>4</v>
      </c>
      <c r="R1478" s="11">
        <f t="shared" si="1"/>
        <v>0</v>
      </c>
      <c r="S1478" s="11" t="s">
        <v>5</v>
      </c>
      <c r="T1478" s="11">
        <f t="shared" si="2"/>
        <v>0</v>
      </c>
      <c r="U1478" s="11" t="s">
        <v>6</v>
      </c>
      <c r="V1478" s="11" t="s">
        <v>6</v>
      </c>
    </row>
    <row r="1479" spans="1:22" ht="15.75" hidden="1" customHeight="1" x14ac:dyDescent="0.2">
      <c r="A1479" s="11" t="s">
        <v>2330</v>
      </c>
      <c r="B1479" s="11" t="s">
        <v>20</v>
      </c>
      <c r="C1479" s="11" t="s">
        <v>21</v>
      </c>
      <c r="D1479" s="12">
        <v>45676</v>
      </c>
      <c r="E1479" s="12" t="str">
        <f t="shared" si="0"/>
        <v>2025</v>
      </c>
      <c r="F1479" s="11" t="s">
        <v>37</v>
      </c>
      <c r="G1479" s="11">
        <v>20.12</v>
      </c>
      <c r="H1479" s="11">
        <v>42.41</v>
      </c>
      <c r="I1479" s="11">
        <v>274</v>
      </c>
      <c r="J1479" s="11">
        <v>52.5</v>
      </c>
      <c r="K1479" s="11">
        <v>7.47</v>
      </c>
      <c r="L1479" s="11">
        <v>99.27</v>
      </c>
      <c r="M1479" s="11">
        <v>7.12</v>
      </c>
      <c r="N1479" s="11">
        <v>136.30000000000001</v>
      </c>
      <c r="O1479" s="11">
        <v>86.29</v>
      </c>
      <c r="P1479" s="11">
        <v>93.6</v>
      </c>
      <c r="Q1479" s="11" t="s">
        <v>4</v>
      </c>
      <c r="R1479" s="11">
        <f t="shared" si="1"/>
        <v>0</v>
      </c>
      <c r="S1479" s="11" t="s">
        <v>5</v>
      </c>
      <c r="T1479" s="11">
        <f t="shared" si="2"/>
        <v>0</v>
      </c>
      <c r="U1479" s="11" t="s">
        <v>6</v>
      </c>
      <c r="V1479" s="11" t="s">
        <v>6</v>
      </c>
    </row>
    <row r="1480" spans="1:22" ht="15.75" hidden="1" customHeight="1" x14ac:dyDescent="0.2">
      <c r="A1480" s="11" t="s">
        <v>2569</v>
      </c>
      <c r="B1480" s="11" t="s">
        <v>20</v>
      </c>
      <c r="C1480" s="11" t="s">
        <v>47</v>
      </c>
      <c r="D1480" s="12">
        <v>45595</v>
      </c>
      <c r="E1480" s="12" t="str">
        <f t="shared" si="0"/>
        <v>2024</v>
      </c>
      <c r="F1480" s="11" t="s">
        <v>23</v>
      </c>
      <c r="G1480" s="11">
        <v>22.09</v>
      </c>
      <c r="H1480" s="11">
        <v>31.87</v>
      </c>
      <c r="I1480" s="11">
        <v>301</v>
      </c>
      <c r="J1480" s="11">
        <v>48.4</v>
      </c>
      <c r="K1480" s="11">
        <v>8.33</v>
      </c>
      <c r="L1480" s="11">
        <v>98.95</v>
      </c>
      <c r="M1480" s="11">
        <v>6.62</v>
      </c>
      <c r="N1480" s="11">
        <v>128.80000000000001</v>
      </c>
      <c r="O1480" s="11">
        <v>85.74</v>
      </c>
      <c r="P1480" s="11">
        <v>93.6</v>
      </c>
      <c r="Q1480" s="11" t="s">
        <v>4</v>
      </c>
      <c r="R1480" s="11">
        <f t="shared" si="1"/>
        <v>0</v>
      </c>
      <c r="S1480" s="11" t="s">
        <v>5</v>
      </c>
      <c r="T1480" s="11">
        <f t="shared" si="2"/>
        <v>0</v>
      </c>
      <c r="U1480" s="11" t="s">
        <v>6</v>
      </c>
      <c r="V1480" s="11" t="s">
        <v>6</v>
      </c>
    </row>
    <row r="1481" spans="1:22" ht="15.75" hidden="1" customHeight="1" x14ac:dyDescent="0.2">
      <c r="A1481" s="11" t="s">
        <v>708</v>
      </c>
      <c r="B1481" s="11" t="s">
        <v>34</v>
      </c>
      <c r="C1481" s="11" t="s">
        <v>21</v>
      </c>
      <c r="D1481" s="12">
        <v>45806</v>
      </c>
      <c r="E1481" s="12" t="str">
        <f t="shared" si="0"/>
        <v>2025</v>
      </c>
      <c r="F1481" s="11" t="s">
        <v>3</v>
      </c>
      <c r="G1481" s="11">
        <v>22.97</v>
      </c>
      <c r="H1481" s="11">
        <v>45.18</v>
      </c>
      <c r="I1481" s="11">
        <v>328</v>
      </c>
      <c r="J1481" s="11">
        <v>46.5</v>
      </c>
      <c r="K1481" s="11">
        <v>7.34</v>
      </c>
      <c r="L1481" s="11">
        <v>98.84</v>
      </c>
      <c r="M1481" s="11">
        <v>7.17</v>
      </c>
      <c r="N1481" s="11">
        <v>153.1</v>
      </c>
      <c r="O1481" s="11">
        <v>84.52</v>
      </c>
      <c r="P1481" s="11">
        <v>93.6</v>
      </c>
      <c r="Q1481" s="11" t="s">
        <v>4</v>
      </c>
      <c r="R1481" s="11">
        <f t="shared" si="1"/>
        <v>0</v>
      </c>
      <c r="S1481" s="11" t="s">
        <v>5</v>
      </c>
      <c r="T1481" s="11">
        <f t="shared" si="2"/>
        <v>0</v>
      </c>
      <c r="U1481" s="11" t="s">
        <v>6</v>
      </c>
      <c r="V1481" s="11" t="s">
        <v>6</v>
      </c>
    </row>
    <row r="1482" spans="1:22" ht="15.75" hidden="1" customHeight="1" x14ac:dyDescent="0.2">
      <c r="A1482" s="11" t="s">
        <v>3064</v>
      </c>
      <c r="B1482" s="11" t="s">
        <v>20</v>
      </c>
      <c r="C1482" s="11" t="s">
        <v>35</v>
      </c>
      <c r="D1482" s="12">
        <v>45807</v>
      </c>
      <c r="E1482" s="12" t="str">
        <f t="shared" si="0"/>
        <v>2025</v>
      </c>
      <c r="F1482" s="11" t="s">
        <v>23</v>
      </c>
      <c r="G1482" s="11">
        <v>20.51</v>
      </c>
      <c r="H1482" s="11">
        <v>35.58</v>
      </c>
      <c r="I1482" s="11">
        <v>303</v>
      </c>
      <c r="J1482" s="11">
        <v>43.5</v>
      </c>
      <c r="K1482" s="11">
        <v>8.8000000000000007</v>
      </c>
      <c r="L1482" s="11">
        <v>98.92</v>
      </c>
      <c r="M1482" s="11">
        <v>7</v>
      </c>
      <c r="N1482" s="11">
        <v>151.30000000000001</v>
      </c>
      <c r="O1482" s="11">
        <v>87.07</v>
      </c>
      <c r="P1482" s="11">
        <v>93.6</v>
      </c>
      <c r="Q1482" s="11" t="s">
        <v>4</v>
      </c>
      <c r="R1482" s="11">
        <f t="shared" si="1"/>
        <v>0</v>
      </c>
      <c r="S1482" s="11" t="s">
        <v>5</v>
      </c>
      <c r="T1482" s="11">
        <f t="shared" si="2"/>
        <v>0</v>
      </c>
      <c r="U1482" s="11" t="s">
        <v>6</v>
      </c>
      <c r="V1482" s="11" t="s">
        <v>6</v>
      </c>
    </row>
    <row r="1483" spans="1:22" ht="15.75" hidden="1" customHeight="1" x14ac:dyDescent="0.2">
      <c r="A1483" s="11" t="s">
        <v>204</v>
      </c>
      <c r="B1483" s="11" t="s">
        <v>20</v>
      </c>
      <c r="C1483" s="13" t="s">
        <v>35</v>
      </c>
      <c r="D1483" s="12">
        <v>45325</v>
      </c>
      <c r="E1483" s="12" t="str">
        <f t="shared" si="0"/>
        <v>2024</v>
      </c>
      <c r="F1483" s="11" t="s">
        <v>37</v>
      </c>
      <c r="G1483" s="11">
        <v>22.21</v>
      </c>
      <c r="H1483" s="11">
        <v>40.590000000000003</v>
      </c>
      <c r="I1483" s="11">
        <v>318</v>
      </c>
      <c r="J1483" s="11">
        <v>38</v>
      </c>
      <c r="K1483" s="11">
        <v>6.89</v>
      </c>
      <c r="L1483" s="11">
        <v>98.83</v>
      </c>
      <c r="M1483" s="11">
        <v>7.1</v>
      </c>
      <c r="N1483" s="11">
        <v>124.5</v>
      </c>
      <c r="O1483" s="11">
        <v>86.71</v>
      </c>
      <c r="P1483" s="11">
        <v>93.59</v>
      </c>
      <c r="Q1483" s="11" t="s">
        <v>4</v>
      </c>
      <c r="R1483" s="11">
        <f t="shared" si="1"/>
        <v>0</v>
      </c>
      <c r="S1483" s="11" t="s">
        <v>5</v>
      </c>
      <c r="T1483" s="11">
        <f t="shared" si="2"/>
        <v>0</v>
      </c>
      <c r="U1483" s="11" t="s">
        <v>6</v>
      </c>
      <c r="V1483" s="11" t="s">
        <v>6</v>
      </c>
    </row>
    <row r="1484" spans="1:22" ht="15.75" hidden="1" customHeight="1" x14ac:dyDescent="0.2">
      <c r="A1484" s="11" t="s">
        <v>1271</v>
      </c>
      <c r="B1484" s="11" t="s">
        <v>58</v>
      </c>
      <c r="C1484" s="11" t="s">
        <v>21</v>
      </c>
      <c r="D1484" s="12">
        <v>45861</v>
      </c>
      <c r="E1484" s="12" t="str">
        <f t="shared" si="0"/>
        <v>2025</v>
      </c>
      <c r="F1484" s="11" t="s">
        <v>3</v>
      </c>
      <c r="G1484" s="11">
        <v>22.9</v>
      </c>
      <c r="H1484" s="11">
        <v>42.59</v>
      </c>
      <c r="I1484" s="11">
        <v>319</v>
      </c>
      <c r="J1484" s="11">
        <v>46.4</v>
      </c>
      <c r="K1484" s="11">
        <v>6.75</v>
      </c>
      <c r="L1484" s="11">
        <v>98.76</v>
      </c>
      <c r="M1484" s="11">
        <v>6.73</v>
      </c>
      <c r="N1484" s="14"/>
      <c r="O1484" s="11">
        <v>89.77</v>
      </c>
      <c r="P1484" s="11">
        <v>93.59</v>
      </c>
      <c r="Q1484" s="11" t="s">
        <v>4</v>
      </c>
      <c r="R1484" s="11">
        <f t="shared" si="1"/>
        <v>0</v>
      </c>
      <c r="S1484" s="11" t="s">
        <v>5</v>
      </c>
      <c r="T1484" s="11">
        <f t="shared" si="2"/>
        <v>0</v>
      </c>
      <c r="U1484" s="11" t="s">
        <v>6</v>
      </c>
      <c r="V1484" s="11" t="s">
        <v>6</v>
      </c>
    </row>
    <row r="1485" spans="1:22" ht="15.75" hidden="1" customHeight="1" x14ac:dyDescent="0.2">
      <c r="A1485" s="11" t="s">
        <v>1539</v>
      </c>
      <c r="B1485" s="11" t="s">
        <v>20</v>
      </c>
      <c r="C1485" s="13" t="s">
        <v>35</v>
      </c>
      <c r="D1485" s="12">
        <v>45294</v>
      </c>
      <c r="E1485" s="12" t="str">
        <f t="shared" si="0"/>
        <v>2024</v>
      </c>
      <c r="F1485" s="11" t="s">
        <v>93</v>
      </c>
      <c r="G1485" s="11">
        <v>21.3</v>
      </c>
      <c r="H1485" s="11">
        <v>42.2</v>
      </c>
      <c r="I1485" s="11">
        <v>303</v>
      </c>
      <c r="J1485" s="11">
        <v>34.1</v>
      </c>
      <c r="K1485" s="11">
        <v>7.24</v>
      </c>
      <c r="L1485" s="11">
        <v>99.05</v>
      </c>
      <c r="M1485" s="11">
        <v>7.08</v>
      </c>
      <c r="N1485" s="11">
        <v>125.5</v>
      </c>
      <c r="O1485" s="11">
        <v>88.51</v>
      </c>
      <c r="P1485" s="11">
        <v>93.59</v>
      </c>
      <c r="Q1485" s="11" t="s">
        <v>4</v>
      </c>
      <c r="R1485" s="11">
        <f t="shared" si="1"/>
        <v>0</v>
      </c>
      <c r="S1485" s="11" t="s">
        <v>5</v>
      </c>
      <c r="T1485" s="11">
        <f t="shared" si="2"/>
        <v>0</v>
      </c>
      <c r="U1485" s="11" t="s">
        <v>6</v>
      </c>
      <c r="V1485" s="11" t="s">
        <v>6</v>
      </c>
    </row>
    <row r="1486" spans="1:22" ht="15.75" customHeight="1" x14ac:dyDescent="0.2">
      <c r="A1486" s="11" t="s">
        <v>1292</v>
      </c>
      <c r="B1486" s="11" t="s">
        <v>1</v>
      </c>
      <c r="C1486" s="11" t="s">
        <v>35</v>
      </c>
      <c r="D1486" s="12">
        <v>45333</v>
      </c>
      <c r="E1486" s="12" t="str">
        <f t="shared" si="0"/>
        <v>2024</v>
      </c>
      <c r="F1486" s="11" t="s">
        <v>3</v>
      </c>
      <c r="G1486" s="11">
        <v>22.5</v>
      </c>
      <c r="H1486" s="11">
        <v>40.54</v>
      </c>
      <c r="I1486" s="11">
        <v>346</v>
      </c>
      <c r="J1486" s="11">
        <v>35.299999999999997</v>
      </c>
      <c r="K1486" s="11">
        <v>6.47</v>
      </c>
      <c r="L1486" s="11">
        <v>99.85</v>
      </c>
      <c r="M1486" s="11">
        <v>6.45</v>
      </c>
      <c r="N1486" s="11">
        <v>113.5</v>
      </c>
      <c r="O1486" s="11">
        <v>88.1</v>
      </c>
      <c r="P1486" s="11">
        <v>95.36</v>
      </c>
      <c r="Q1486" s="11" t="s">
        <v>4</v>
      </c>
      <c r="R1486" s="11">
        <f t="shared" si="1"/>
        <v>0</v>
      </c>
      <c r="S1486" s="11" t="s">
        <v>5</v>
      </c>
      <c r="T1486" s="11">
        <f t="shared" si="2"/>
        <v>0</v>
      </c>
      <c r="U1486" s="11" t="s">
        <v>6</v>
      </c>
      <c r="V1486" s="11" t="s">
        <v>6</v>
      </c>
    </row>
    <row r="1487" spans="1:22" ht="15.75" customHeight="1" x14ac:dyDescent="0.2">
      <c r="A1487" s="11" t="s">
        <v>2489</v>
      </c>
      <c r="B1487" s="11" t="s">
        <v>1</v>
      </c>
      <c r="C1487" s="11" t="s">
        <v>47</v>
      </c>
      <c r="D1487" s="12">
        <v>45308</v>
      </c>
      <c r="E1487" s="12" t="str">
        <f t="shared" si="0"/>
        <v>2024</v>
      </c>
      <c r="F1487" s="11" t="s">
        <v>37</v>
      </c>
      <c r="G1487" s="11">
        <v>22.81</v>
      </c>
      <c r="H1487" s="11">
        <v>49.31</v>
      </c>
      <c r="I1487" s="11">
        <v>327</v>
      </c>
      <c r="J1487" s="11">
        <v>37</v>
      </c>
      <c r="K1487" s="11">
        <v>6.97</v>
      </c>
      <c r="L1487" s="11">
        <v>99.34</v>
      </c>
      <c r="M1487" s="11">
        <v>6.81</v>
      </c>
      <c r="N1487" s="11">
        <v>130.69999999999999</v>
      </c>
      <c r="O1487" s="11">
        <v>87.3</v>
      </c>
      <c r="P1487" s="11">
        <v>95.37</v>
      </c>
      <c r="Q1487" s="11" t="s">
        <v>4</v>
      </c>
      <c r="R1487" s="11">
        <f t="shared" si="1"/>
        <v>0</v>
      </c>
      <c r="S1487" s="11" t="s">
        <v>5</v>
      </c>
      <c r="T1487" s="11">
        <f t="shared" si="2"/>
        <v>0</v>
      </c>
      <c r="U1487" s="11" t="s">
        <v>6</v>
      </c>
      <c r="V1487" s="11" t="s">
        <v>6</v>
      </c>
    </row>
    <row r="1488" spans="1:22" ht="15.75" hidden="1" customHeight="1" x14ac:dyDescent="0.2">
      <c r="A1488" s="11" t="s">
        <v>2493</v>
      </c>
      <c r="B1488" s="11" t="s">
        <v>20</v>
      </c>
      <c r="C1488" s="11" t="s">
        <v>21</v>
      </c>
      <c r="D1488" s="12">
        <v>45794</v>
      </c>
      <c r="E1488" s="12" t="str">
        <f t="shared" si="0"/>
        <v>2025</v>
      </c>
      <c r="F1488" s="11" t="s">
        <v>3</v>
      </c>
      <c r="G1488" s="11">
        <v>21.64</v>
      </c>
      <c r="H1488" s="11">
        <v>49.32</v>
      </c>
      <c r="I1488" s="11">
        <v>308</v>
      </c>
      <c r="J1488" s="11">
        <v>45.8</v>
      </c>
      <c r="K1488" s="11">
        <v>7.93</v>
      </c>
      <c r="L1488" s="11">
        <v>99.08</v>
      </c>
      <c r="M1488" s="11">
        <v>7.11</v>
      </c>
      <c r="N1488" s="11">
        <v>145.30000000000001</v>
      </c>
      <c r="O1488" s="11">
        <v>86.3</v>
      </c>
      <c r="P1488" s="11">
        <v>93.59</v>
      </c>
      <c r="Q1488" s="11" t="s">
        <v>4</v>
      </c>
      <c r="R1488" s="11">
        <f t="shared" si="1"/>
        <v>0</v>
      </c>
      <c r="S1488" s="11" t="s">
        <v>5</v>
      </c>
      <c r="T1488" s="11">
        <f t="shared" si="2"/>
        <v>0</v>
      </c>
      <c r="U1488" s="11" t="s">
        <v>6</v>
      </c>
      <c r="V1488" s="11" t="s">
        <v>6</v>
      </c>
    </row>
    <row r="1489" spans="1:22" ht="15.75" customHeight="1" x14ac:dyDescent="0.2">
      <c r="A1489" s="11" t="s">
        <v>1521</v>
      </c>
      <c r="B1489" s="11" t="s">
        <v>1</v>
      </c>
      <c r="C1489" s="11" t="s">
        <v>21</v>
      </c>
      <c r="D1489" s="12">
        <v>45482</v>
      </c>
      <c r="E1489" s="12" t="str">
        <f t="shared" si="0"/>
        <v>2024</v>
      </c>
      <c r="F1489" s="11" t="s">
        <v>23</v>
      </c>
      <c r="G1489" s="11">
        <v>23.81</v>
      </c>
      <c r="H1489" s="11">
        <v>56.42</v>
      </c>
      <c r="I1489" s="11">
        <v>348</v>
      </c>
      <c r="J1489" s="11">
        <v>39.700000000000003</v>
      </c>
      <c r="K1489" s="11">
        <v>6.89</v>
      </c>
      <c r="L1489" s="11">
        <v>99.19</v>
      </c>
      <c r="M1489" s="11">
        <v>6.99</v>
      </c>
      <c r="N1489" s="11">
        <v>126.1</v>
      </c>
      <c r="O1489" s="11">
        <v>96.58</v>
      </c>
      <c r="P1489" s="11">
        <v>95.38</v>
      </c>
      <c r="Q1489" s="11" t="s">
        <v>4</v>
      </c>
      <c r="R1489" s="11">
        <f t="shared" si="1"/>
        <v>0</v>
      </c>
      <c r="S1489" s="11" t="s">
        <v>5</v>
      </c>
      <c r="T1489" s="11">
        <f t="shared" si="2"/>
        <v>0</v>
      </c>
      <c r="U1489" s="11" t="s">
        <v>6</v>
      </c>
      <c r="V1489" s="11" t="s">
        <v>6</v>
      </c>
    </row>
    <row r="1490" spans="1:22" ht="15.75" hidden="1" customHeight="1" x14ac:dyDescent="0.2">
      <c r="A1490" s="11" t="s">
        <v>711</v>
      </c>
      <c r="B1490" s="11" t="s">
        <v>34</v>
      </c>
      <c r="C1490" s="11" t="s">
        <v>35</v>
      </c>
      <c r="D1490" s="12">
        <v>45831</v>
      </c>
      <c r="E1490" s="12" t="str">
        <f t="shared" si="0"/>
        <v>2025</v>
      </c>
      <c r="F1490" s="11" t="s">
        <v>93</v>
      </c>
      <c r="G1490" s="11">
        <v>21.7</v>
      </c>
      <c r="H1490" s="11">
        <v>44.53</v>
      </c>
      <c r="I1490" s="11">
        <v>307</v>
      </c>
      <c r="J1490" s="11">
        <v>49.6</v>
      </c>
      <c r="K1490" s="11">
        <v>7.96</v>
      </c>
      <c r="L1490" s="11">
        <v>99.43</v>
      </c>
      <c r="M1490" s="11">
        <v>6.98</v>
      </c>
      <c r="N1490" s="11">
        <v>143.4</v>
      </c>
      <c r="O1490" s="11">
        <v>89.72</v>
      </c>
      <c r="P1490" s="11">
        <v>93.59</v>
      </c>
      <c r="Q1490" s="11" t="s">
        <v>4</v>
      </c>
      <c r="R1490" s="11">
        <f t="shared" si="1"/>
        <v>0</v>
      </c>
      <c r="S1490" s="11" t="s">
        <v>5</v>
      </c>
      <c r="T1490" s="11">
        <f t="shared" si="2"/>
        <v>0</v>
      </c>
      <c r="U1490" s="11" t="s">
        <v>6</v>
      </c>
      <c r="V1490" s="11" t="s">
        <v>6</v>
      </c>
    </row>
    <row r="1491" spans="1:22" ht="15.75" hidden="1" customHeight="1" x14ac:dyDescent="0.2">
      <c r="A1491" s="11" t="s">
        <v>712</v>
      </c>
      <c r="B1491" s="11" t="s">
        <v>34</v>
      </c>
      <c r="C1491" s="11" t="s">
        <v>21</v>
      </c>
      <c r="D1491" s="12">
        <v>45463</v>
      </c>
      <c r="E1491" s="12" t="str">
        <f t="shared" si="0"/>
        <v>2024</v>
      </c>
      <c r="F1491" s="11" t="s">
        <v>37</v>
      </c>
      <c r="G1491" s="11">
        <v>22.3</v>
      </c>
      <c r="H1491" s="11">
        <v>41.35</v>
      </c>
      <c r="I1491" s="11">
        <v>331</v>
      </c>
      <c r="J1491" s="11">
        <v>48.5</v>
      </c>
      <c r="K1491" s="11">
        <v>7.55</v>
      </c>
      <c r="L1491" s="11">
        <v>99.3</v>
      </c>
      <c r="M1491" s="11">
        <v>6.84</v>
      </c>
      <c r="N1491" s="11">
        <v>132.9</v>
      </c>
      <c r="O1491" s="11">
        <v>82.89</v>
      </c>
      <c r="P1491" s="11">
        <v>93.59</v>
      </c>
      <c r="Q1491" s="11" t="s">
        <v>4</v>
      </c>
      <c r="R1491" s="11">
        <f t="shared" si="1"/>
        <v>0</v>
      </c>
      <c r="S1491" s="11" t="s">
        <v>5</v>
      </c>
      <c r="T1491" s="11">
        <f t="shared" si="2"/>
        <v>0</v>
      </c>
      <c r="U1491" s="11" t="s">
        <v>6</v>
      </c>
      <c r="V1491" s="11" t="s">
        <v>6</v>
      </c>
    </row>
    <row r="1492" spans="1:22" ht="15.75" hidden="1" customHeight="1" x14ac:dyDescent="0.2">
      <c r="A1492" s="11" t="s">
        <v>1493</v>
      </c>
      <c r="B1492" s="11" t="s">
        <v>20</v>
      </c>
      <c r="C1492" s="11" t="s">
        <v>21</v>
      </c>
      <c r="D1492" s="12">
        <v>45476</v>
      </c>
      <c r="E1492" s="12" t="str">
        <f t="shared" si="0"/>
        <v>2024</v>
      </c>
      <c r="F1492" s="11" t="s">
        <v>37</v>
      </c>
      <c r="G1492" s="11">
        <v>21.21</v>
      </c>
      <c r="H1492" s="11">
        <v>37.18</v>
      </c>
      <c r="I1492" s="11">
        <v>309</v>
      </c>
      <c r="J1492" s="11">
        <v>55.8</v>
      </c>
      <c r="K1492" s="11">
        <v>8.3699999999999992</v>
      </c>
      <c r="L1492" s="11">
        <v>98.72</v>
      </c>
      <c r="M1492" s="11">
        <v>6.85</v>
      </c>
      <c r="N1492" s="11">
        <v>146.80000000000001</v>
      </c>
      <c r="O1492" s="11">
        <v>83.31</v>
      </c>
      <c r="P1492" s="11">
        <v>93.58</v>
      </c>
      <c r="Q1492" s="11" t="s">
        <v>4</v>
      </c>
      <c r="R1492" s="11">
        <f t="shared" si="1"/>
        <v>0</v>
      </c>
      <c r="S1492" s="11" t="s">
        <v>5</v>
      </c>
      <c r="T1492" s="11">
        <f t="shared" si="2"/>
        <v>0</v>
      </c>
      <c r="U1492" s="11" t="s">
        <v>6</v>
      </c>
      <c r="V1492" s="11" t="s">
        <v>6</v>
      </c>
    </row>
    <row r="1493" spans="1:22" ht="15.75" hidden="1" customHeight="1" x14ac:dyDescent="0.2">
      <c r="A1493" s="11" t="s">
        <v>1565</v>
      </c>
      <c r="B1493" s="11" t="s">
        <v>20</v>
      </c>
      <c r="C1493" s="11" t="s">
        <v>21</v>
      </c>
      <c r="D1493" s="12">
        <v>45740</v>
      </c>
      <c r="E1493" s="12" t="str">
        <f t="shared" si="0"/>
        <v>2025</v>
      </c>
      <c r="F1493" s="11" t="s">
        <v>23</v>
      </c>
      <c r="G1493" s="11">
        <v>20.71</v>
      </c>
      <c r="H1493" s="11">
        <v>42.64</v>
      </c>
      <c r="I1493" s="11">
        <v>309</v>
      </c>
      <c r="J1493" s="11">
        <v>42.6</v>
      </c>
      <c r="K1493" s="11">
        <v>7.19</v>
      </c>
      <c r="L1493" s="11">
        <v>98.87</v>
      </c>
      <c r="M1493" s="11">
        <v>7.22</v>
      </c>
      <c r="N1493" s="11">
        <v>133.6</v>
      </c>
      <c r="O1493" s="11">
        <v>87.72</v>
      </c>
      <c r="P1493" s="11">
        <v>93.58</v>
      </c>
      <c r="Q1493" s="11" t="s">
        <v>4</v>
      </c>
      <c r="R1493" s="11">
        <f t="shared" si="1"/>
        <v>0</v>
      </c>
      <c r="S1493" s="11" t="s">
        <v>5</v>
      </c>
      <c r="T1493" s="11">
        <f t="shared" si="2"/>
        <v>0</v>
      </c>
      <c r="U1493" s="11" t="s">
        <v>6</v>
      </c>
      <c r="V1493" s="11" t="s">
        <v>6</v>
      </c>
    </row>
    <row r="1494" spans="1:22" ht="15.75" hidden="1" customHeight="1" x14ac:dyDescent="0.2">
      <c r="A1494" s="11" t="s">
        <v>1727</v>
      </c>
      <c r="B1494" s="11" t="s">
        <v>20</v>
      </c>
      <c r="C1494" s="11" t="s">
        <v>47</v>
      </c>
      <c r="D1494" s="12">
        <v>45445</v>
      </c>
      <c r="E1494" s="12" t="str">
        <f t="shared" si="0"/>
        <v>2024</v>
      </c>
      <c r="F1494" s="11" t="s">
        <v>93</v>
      </c>
      <c r="G1494" s="11">
        <v>21.82</v>
      </c>
      <c r="H1494" s="11">
        <v>45.13</v>
      </c>
      <c r="I1494" s="11">
        <v>307</v>
      </c>
      <c r="J1494" s="11">
        <v>50.7</v>
      </c>
      <c r="K1494" s="11">
        <v>8.4499999999999993</v>
      </c>
      <c r="L1494" s="11">
        <v>98.47</v>
      </c>
      <c r="M1494" s="11">
        <v>6.89</v>
      </c>
      <c r="N1494" s="11">
        <v>149.5</v>
      </c>
      <c r="O1494" s="11">
        <v>82.23</v>
      </c>
      <c r="P1494" s="11">
        <v>93.58</v>
      </c>
      <c r="Q1494" s="11" t="s">
        <v>4</v>
      </c>
      <c r="R1494" s="11">
        <f t="shared" si="1"/>
        <v>0</v>
      </c>
      <c r="S1494" s="11" t="s">
        <v>5</v>
      </c>
      <c r="T1494" s="11">
        <f t="shared" si="2"/>
        <v>0</v>
      </c>
      <c r="U1494" s="11" t="s">
        <v>6</v>
      </c>
      <c r="V1494" s="11" t="s">
        <v>6</v>
      </c>
    </row>
    <row r="1495" spans="1:22" ht="15.75" hidden="1" customHeight="1" x14ac:dyDescent="0.2">
      <c r="A1495" s="11" t="s">
        <v>713</v>
      </c>
      <c r="B1495" s="11" t="s">
        <v>34</v>
      </c>
      <c r="C1495" s="13" t="s">
        <v>35</v>
      </c>
      <c r="D1495" s="12">
        <v>45777</v>
      </c>
      <c r="E1495" s="12" t="str">
        <f t="shared" si="0"/>
        <v>2025</v>
      </c>
      <c r="F1495" s="11" t="s">
        <v>37</v>
      </c>
      <c r="G1495" s="11">
        <v>22.55</v>
      </c>
      <c r="H1495" s="11">
        <v>44.8</v>
      </c>
      <c r="I1495" s="11">
        <v>301</v>
      </c>
      <c r="J1495" s="11">
        <v>45.9</v>
      </c>
      <c r="K1495" s="11">
        <v>6.77</v>
      </c>
      <c r="L1495" s="11">
        <v>99.17</v>
      </c>
      <c r="M1495" s="11">
        <v>6.9</v>
      </c>
      <c r="N1495" s="11">
        <v>112.6</v>
      </c>
      <c r="O1495" s="11">
        <v>86.73</v>
      </c>
      <c r="P1495" s="11">
        <v>93.58</v>
      </c>
      <c r="Q1495" s="11" t="s">
        <v>4</v>
      </c>
      <c r="R1495" s="11">
        <f t="shared" si="1"/>
        <v>0</v>
      </c>
      <c r="S1495" s="11" t="s">
        <v>5</v>
      </c>
      <c r="T1495" s="11">
        <f t="shared" si="2"/>
        <v>0</v>
      </c>
      <c r="U1495" s="11" t="s">
        <v>6</v>
      </c>
      <c r="V1495" s="11" t="s">
        <v>6</v>
      </c>
    </row>
    <row r="1496" spans="1:22" ht="15.75" hidden="1" customHeight="1" x14ac:dyDescent="0.2">
      <c r="A1496" s="11" t="s">
        <v>714</v>
      </c>
      <c r="B1496" s="11" t="s">
        <v>34</v>
      </c>
      <c r="C1496" s="11" t="s">
        <v>35</v>
      </c>
      <c r="D1496" s="12">
        <v>45765</v>
      </c>
      <c r="E1496" s="12" t="str">
        <f t="shared" si="0"/>
        <v>2025</v>
      </c>
      <c r="F1496" s="11" t="s">
        <v>37</v>
      </c>
      <c r="G1496" s="11">
        <v>22.28</v>
      </c>
      <c r="H1496" s="11">
        <v>49.66</v>
      </c>
      <c r="I1496" s="11">
        <v>326</v>
      </c>
      <c r="J1496" s="11">
        <v>47.5</v>
      </c>
      <c r="K1496" s="11">
        <v>7.65</v>
      </c>
      <c r="L1496" s="11">
        <v>98.52</v>
      </c>
      <c r="M1496" s="11">
        <v>6.95</v>
      </c>
      <c r="N1496" s="11">
        <v>119.9</v>
      </c>
      <c r="O1496" s="11">
        <v>84.72</v>
      </c>
      <c r="P1496" s="11">
        <v>93.58</v>
      </c>
      <c r="Q1496" s="11" t="s">
        <v>4</v>
      </c>
      <c r="R1496" s="11">
        <f t="shared" si="1"/>
        <v>0</v>
      </c>
      <c r="S1496" s="11" t="s">
        <v>5</v>
      </c>
      <c r="T1496" s="11">
        <f t="shared" si="2"/>
        <v>0</v>
      </c>
      <c r="U1496" s="11" t="s">
        <v>6</v>
      </c>
      <c r="V1496" s="11" t="s">
        <v>6</v>
      </c>
    </row>
    <row r="1497" spans="1:22" ht="15.75" hidden="1" customHeight="1" x14ac:dyDescent="0.2">
      <c r="A1497" s="11" t="s">
        <v>2117</v>
      </c>
      <c r="B1497" s="11" t="s">
        <v>58</v>
      </c>
      <c r="C1497" s="11" t="s">
        <v>21</v>
      </c>
      <c r="D1497" s="12">
        <v>45822</v>
      </c>
      <c r="E1497" s="12" t="str">
        <f t="shared" si="0"/>
        <v>2025</v>
      </c>
      <c r="F1497" s="11" t="s">
        <v>3</v>
      </c>
      <c r="G1497" s="11">
        <v>22.8</v>
      </c>
      <c r="H1497" s="11">
        <v>38.450000000000003</v>
      </c>
      <c r="I1497" s="11">
        <v>315</v>
      </c>
      <c r="J1497" s="11">
        <v>41.3</v>
      </c>
      <c r="K1497" s="11">
        <v>7.17</v>
      </c>
      <c r="L1497" s="11">
        <v>98.92</v>
      </c>
      <c r="M1497" s="11">
        <v>6.59</v>
      </c>
      <c r="N1497" s="11">
        <v>136.9</v>
      </c>
      <c r="O1497" s="11">
        <v>91.79</v>
      </c>
      <c r="P1497" s="11">
        <v>93.58</v>
      </c>
      <c r="Q1497" s="11" t="s">
        <v>4</v>
      </c>
      <c r="R1497" s="11">
        <f t="shared" si="1"/>
        <v>0</v>
      </c>
      <c r="S1497" s="11" t="s">
        <v>5</v>
      </c>
      <c r="T1497" s="11">
        <f t="shared" si="2"/>
        <v>0</v>
      </c>
      <c r="U1497" s="11" t="s">
        <v>6</v>
      </c>
      <c r="V1497" s="11" t="s">
        <v>6</v>
      </c>
    </row>
    <row r="1498" spans="1:22" ht="15.75" customHeight="1" x14ac:dyDescent="0.2">
      <c r="A1498" s="11" t="s">
        <v>134</v>
      </c>
      <c r="B1498" s="11" t="s">
        <v>1</v>
      </c>
      <c r="C1498" s="11" t="s">
        <v>21</v>
      </c>
      <c r="D1498" s="12">
        <v>45815</v>
      </c>
      <c r="E1498" s="12" t="str">
        <f t="shared" si="0"/>
        <v>2025</v>
      </c>
      <c r="F1498" s="11" t="s">
        <v>37</v>
      </c>
      <c r="G1498" s="11">
        <v>21.38</v>
      </c>
      <c r="H1498" s="11">
        <v>45.14</v>
      </c>
      <c r="I1498" s="11">
        <v>330</v>
      </c>
      <c r="J1498" s="11">
        <v>40</v>
      </c>
      <c r="K1498" s="11">
        <v>6.74</v>
      </c>
      <c r="L1498" s="11">
        <v>99.4</v>
      </c>
      <c r="M1498" s="11">
        <v>6.43</v>
      </c>
      <c r="N1498" s="11">
        <v>121</v>
      </c>
      <c r="O1498" s="11">
        <v>86.72</v>
      </c>
      <c r="P1498" s="11">
        <v>95.39</v>
      </c>
      <c r="Q1498" s="11" t="s">
        <v>4</v>
      </c>
      <c r="R1498" s="11">
        <f t="shared" si="1"/>
        <v>0</v>
      </c>
      <c r="S1498" s="11" t="s">
        <v>5</v>
      </c>
      <c r="T1498" s="11">
        <f t="shared" si="2"/>
        <v>0</v>
      </c>
      <c r="U1498" s="11" t="s">
        <v>6</v>
      </c>
      <c r="V1498" s="11" t="s">
        <v>6</v>
      </c>
    </row>
    <row r="1499" spans="1:22" ht="15.75" hidden="1" customHeight="1" x14ac:dyDescent="0.2">
      <c r="A1499" s="11" t="s">
        <v>2655</v>
      </c>
      <c r="B1499" s="11" t="s">
        <v>58</v>
      </c>
      <c r="C1499" s="11" t="s">
        <v>47</v>
      </c>
      <c r="D1499" s="12">
        <v>45682</v>
      </c>
      <c r="E1499" s="12" t="str">
        <f t="shared" si="0"/>
        <v>2025</v>
      </c>
      <c r="F1499" s="11" t="s">
        <v>93</v>
      </c>
      <c r="G1499" s="11">
        <v>23.2</v>
      </c>
      <c r="H1499" s="11">
        <v>42.05</v>
      </c>
      <c r="I1499" s="11">
        <v>304</v>
      </c>
      <c r="J1499" s="11">
        <v>46.2</v>
      </c>
      <c r="K1499" s="11">
        <v>7.17</v>
      </c>
      <c r="L1499" s="11">
        <v>99.04</v>
      </c>
      <c r="M1499" s="11">
        <v>6.8</v>
      </c>
      <c r="N1499" s="11">
        <v>137.69999999999999</v>
      </c>
      <c r="O1499" s="14"/>
      <c r="P1499" s="11">
        <v>93.58</v>
      </c>
      <c r="Q1499" s="11" t="s">
        <v>4</v>
      </c>
      <c r="R1499" s="11">
        <f t="shared" si="1"/>
        <v>0</v>
      </c>
      <c r="S1499" s="11" t="s">
        <v>5</v>
      </c>
      <c r="T1499" s="11">
        <f t="shared" si="2"/>
        <v>0</v>
      </c>
      <c r="U1499" s="11" t="s">
        <v>6</v>
      </c>
      <c r="V1499" s="11" t="s">
        <v>6</v>
      </c>
    </row>
    <row r="1500" spans="1:22" ht="15.75" hidden="1" customHeight="1" x14ac:dyDescent="0.2">
      <c r="A1500" s="11" t="s">
        <v>3075</v>
      </c>
      <c r="B1500" s="11" t="s">
        <v>20</v>
      </c>
      <c r="C1500" s="11" t="s">
        <v>35</v>
      </c>
      <c r="D1500" s="12">
        <v>45839</v>
      </c>
      <c r="E1500" s="12" t="str">
        <f t="shared" si="0"/>
        <v>2025</v>
      </c>
      <c r="F1500" s="11" t="s">
        <v>93</v>
      </c>
      <c r="G1500" s="11">
        <v>19.34</v>
      </c>
      <c r="H1500" s="11">
        <v>48.86</v>
      </c>
      <c r="I1500" s="11">
        <v>301</v>
      </c>
      <c r="J1500" s="11">
        <v>50.4</v>
      </c>
      <c r="K1500" s="11">
        <v>8.6300000000000008</v>
      </c>
      <c r="L1500" s="11">
        <v>99.23</v>
      </c>
      <c r="M1500" s="11">
        <v>7.12</v>
      </c>
      <c r="N1500" s="11">
        <v>147.9</v>
      </c>
      <c r="O1500" s="11">
        <v>84.11</v>
      </c>
      <c r="P1500" s="11">
        <v>93.58</v>
      </c>
      <c r="Q1500" s="11" t="s">
        <v>4</v>
      </c>
      <c r="R1500" s="11">
        <f t="shared" si="1"/>
        <v>0</v>
      </c>
      <c r="S1500" s="11" t="s">
        <v>5</v>
      </c>
      <c r="T1500" s="11">
        <f t="shared" si="2"/>
        <v>0</v>
      </c>
      <c r="U1500" s="11" t="s">
        <v>6</v>
      </c>
      <c r="V1500" s="11" t="s">
        <v>6</v>
      </c>
    </row>
    <row r="1501" spans="1:22" ht="15.75" hidden="1" customHeight="1" x14ac:dyDescent="0.2">
      <c r="A1501" s="11" t="s">
        <v>3111</v>
      </c>
      <c r="B1501" s="11" t="s">
        <v>20</v>
      </c>
      <c r="C1501" s="11" t="s">
        <v>35</v>
      </c>
      <c r="D1501" s="12">
        <v>45855</v>
      </c>
      <c r="E1501" s="12" t="str">
        <f t="shared" si="0"/>
        <v>2025</v>
      </c>
      <c r="F1501" s="11" t="s">
        <v>3</v>
      </c>
      <c r="G1501" s="11">
        <v>21.89</v>
      </c>
      <c r="H1501" s="11">
        <v>38.770000000000003</v>
      </c>
      <c r="I1501" s="11">
        <v>304</v>
      </c>
      <c r="J1501" s="11">
        <v>46.7</v>
      </c>
      <c r="K1501" s="11">
        <v>7.99</v>
      </c>
      <c r="L1501" s="11">
        <v>99.1</v>
      </c>
      <c r="M1501" s="11">
        <v>6.83</v>
      </c>
      <c r="N1501" s="11">
        <v>141.6</v>
      </c>
      <c r="O1501" s="11">
        <v>82.54</v>
      </c>
      <c r="P1501" s="11">
        <v>93.58</v>
      </c>
      <c r="Q1501" s="11" t="s">
        <v>4</v>
      </c>
      <c r="R1501" s="11">
        <f t="shared" si="1"/>
        <v>0</v>
      </c>
      <c r="S1501" s="11" t="s">
        <v>5</v>
      </c>
      <c r="T1501" s="11">
        <f t="shared" si="2"/>
        <v>0</v>
      </c>
      <c r="U1501" s="11" t="s">
        <v>6</v>
      </c>
      <c r="V1501" s="11" t="s">
        <v>6</v>
      </c>
    </row>
    <row r="1502" spans="1:22" ht="15.75" hidden="1" customHeight="1" x14ac:dyDescent="0.2">
      <c r="A1502" s="11" t="s">
        <v>3141</v>
      </c>
      <c r="B1502" s="11" t="s">
        <v>20</v>
      </c>
      <c r="C1502" s="11" t="s">
        <v>21</v>
      </c>
      <c r="D1502" s="12">
        <v>46005</v>
      </c>
      <c r="E1502" s="12" t="str">
        <f t="shared" si="0"/>
        <v>2025</v>
      </c>
      <c r="F1502" s="11" t="s">
        <v>37</v>
      </c>
      <c r="G1502" s="11">
        <v>22.23</v>
      </c>
      <c r="H1502" s="11">
        <v>45.83</v>
      </c>
      <c r="I1502" s="11">
        <v>312</v>
      </c>
      <c r="J1502" s="11">
        <v>50.6</v>
      </c>
      <c r="K1502" s="11">
        <v>7.68</v>
      </c>
      <c r="L1502" s="11">
        <v>98.28</v>
      </c>
      <c r="M1502" s="11">
        <v>7.15</v>
      </c>
      <c r="N1502" s="11">
        <v>139.4</v>
      </c>
      <c r="O1502" s="11">
        <v>83.63</v>
      </c>
      <c r="P1502" s="11">
        <v>93.58</v>
      </c>
      <c r="Q1502" s="11" t="s">
        <v>4</v>
      </c>
      <c r="R1502" s="11">
        <f t="shared" si="1"/>
        <v>0</v>
      </c>
      <c r="S1502" s="11" t="s">
        <v>5</v>
      </c>
      <c r="T1502" s="11">
        <f t="shared" si="2"/>
        <v>0</v>
      </c>
      <c r="U1502" s="11" t="s">
        <v>6</v>
      </c>
      <c r="V1502" s="11" t="s">
        <v>6</v>
      </c>
    </row>
    <row r="1503" spans="1:22" ht="15.75" customHeight="1" x14ac:dyDescent="0.2">
      <c r="A1503" s="11" t="s">
        <v>164</v>
      </c>
      <c r="B1503" s="11" t="s">
        <v>1</v>
      </c>
      <c r="C1503" s="11" t="s">
        <v>47</v>
      </c>
      <c r="D1503" s="12">
        <v>45687</v>
      </c>
      <c r="E1503" s="12" t="str">
        <f t="shared" si="0"/>
        <v>2025</v>
      </c>
      <c r="F1503" s="11" t="s">
        <v>3</v>
      </c>
      <c r="G1503" s="11">
        <v>21.63</v>
      </c>
      <c r="H1503" s="11">
        <v>46.48</v>
      </c>
      <c r="I1503" s="11">
        <v>385</v>
      </c>
      <c r="J1503" s="11">
        <v>35</v>
      </c>
      <c r="K1503" s="11">
        <v>6.82</v>
      </c>
      <c r="L1503" s="11">
        <v>99.13</v>
      </c>
      <c r="M1503" s="11">
        <v>7.05</v>
      </c>
      <c r="N1503" s="11">
        <v>108.1</v>
      </c>
      <c r="O1503" s="11">
        <v>91.12</v>
      </c>
      <c r="P1503" s="11">
        <v>95.39</v>
      </c>
      <c r="Q1503" s="11" t="s">
        <v>4</v>
      </c>
      <c r="R1503" s="11">
        <f t="shared" si="1"/>
        <v>0</v>
      </c>
      <c r="S1503" s="11" t="s">
        <v>5</v>
      </c>
      <c r="T1503" s="11">
        <f t="shared" si="2"/>
        <v>0</v>
      </c>
      <c r="U1503" s="11" t="s">
        <v>6</v>
      </c>
      <c r="V1503" s="11" t="s">
        <v>6</v>
      </c>
    </row>
    <row r="1504" spans="1:22" ht="15.75" customHeight="1" x14ac:dyDescent="0.2">
      <c r="A1504" s="11" t="s">
        <v>2506</v>
      </c>
      <c r="B1504" s="11" t="s">
        <v>1</v>
      </c>
      <c r="C1504" s="13" t="s">
        <v>35</v>
      </c>
      <c r="D1504" s="12">
        <v>45368</v>
      </c>
      <c r="E1504" s="12" t="str">
        <f t="shared" si="0"/>
        <v>2024</v>
      </c>
      <c r="F1504" s="11" t="s">
        <v>3</v>
      </c>
      <c r="G1504" s="11">
        <v>22.25</v>
      </c>
      <c r="H1504" s="11">
        <v>44.45</v>
      </c>
      <c r="I1504" s="11">
        <v>296</v>
      </c>
      <c r="J1504" s="11">
        <v>43.4</v>
      </c>
      <c r="K1504" s="11">
        <v>7.56</v>
      </c>
      <c r="L1504" s="11">
        <v>98.87</v>
      </c>
      <c r="M1504" s="11">
        <v>6.7</v>
      </c>
      <c r="N1504" s="11">
        <v>113.5</v>
      </c>
      <c r="O1504" s="11">
        <v>92.16</v>
      </c>
      <c r="P1504" s="11">
        <v>95.39</v>
      </c>
      <c r="Q1504" s="11" t="s">
        <v>4</v>
      </c>
      <c r="R1504" s="11">
        <f t="shared" si="1"/>
        <v>0</v>
      </c>
      <c r="S1504" s="11" t="s">
        <v>50</v>
      </c>
      <c r="T1504" s="11">
        <f t="shared" si="2"/>
        <v>1</v>
      </c>
      <c r="U1504" s="11" t="s">
        <v>243</v>
      </c>
      <c r="V1504" s="11" t="s">
        <v>89</v>
      </c>
    </row>
    <row r="1505" spans="1:22" ht="15.75" hidden="1" customHeight="1" x14ac:dyDescent="0.2">
      <c r="A1505" s="11" t="s">
        <v>117</v>
      </c>
      <c r="B1505" s="11" t="s">
        <v>58</v>
      </c>
      <c r="C1505" s="11" t="s">
        <v>35</v>
      </c>
      <c r="D1505" s="12">
        <v>45746</v>
      </c>
      <c r="E1505" s="12" t="str">
        <f t="shared" si="0"/>
        <v>2025</v>
      </c>
      <c r="F1505" s="11" t="s">
        <v>93</v>
      </c>
      <c r="G1505" s="11">
        <v>21.8</v>
      </c>
      <c r="H1505" s="11">
        <v>34.380000000000003</v>
      </c>
      <c r="I1505" s="11">
        <v>334</v>
      </c>
      <c r="J1505" s="11">
        <v>30.7</v>
      </c>
      <c r="K1505" s="11">
        <v>7.41</v>
      </c>
      <c r="L1505" s="11">
        <v>99.09</v>
      </c>
      <c r="M1505" s="11">
        <v>6.69</v>
      </c>
      <c r="N1505" s="11">
        <v>115.9</v>
      </c>
      <c r="O1505" s="14"/>
      <c r="P1505" s="11">
        <v>93.56</v>
      </c>
      <c r="Q1505" s="11" t="s">
        <v>4</v>
      </c>
      <c r="R1505" s="11">
        <f t="shared" si="1"/>
        <v>0</v>
      </c>
      <c r="S1505" s="11" t="s">
        <v>5</v>
      </c>
      <c r="T1505" s="11">
        <f t="shared" si="2"/>
        <v>0</v>
      </c>
      <c r="U1505" s="11" t="s">
        <v>6</v>
      </c>
      <c r="V1505" s="11" t="s">
        <v>6</v>
      </c>
    </row>
    <row r="1506" spans="1:22" ht="15.75" hidden="1" customHeight="1" x14ac:dyDescent="0.2">
      <c r="A1506" s="11" t="s">
        <v>865</v>
      </c>
      <c r="B1506" s="11" t="s">
        <v>58</v>
      </c>
      <c r="C1506" s="11" t="s">
        <v>47</v>
      </c>
      <c r="D1506" s="12">
        <v>45713</v>
      </c>
      <c r="E1506" s="12" t="str">
        <f t="shared" si="0"/>
        <v>2025</v>
      </c>
      <c r="F1506" s="11" t="s">
        <v>23</v>
      </c>
      <c r="G1506" s="11">
        <v>21.45</v>
      </c>
      <c r="H1506" s="11">
        <v>41.09</v>
      </c>
      <c r="I1506" s="11">
        <v>332</v>
      </c>
      <c r="J1506" s="11">
        <v>49.8</v>
      </c>
      <c r="K1506" s="11">
        <v>7.58</v>
      </c>
      <c r="L1506" s="11">
        <v>99.68</v>
      </c>
      <c r="M1506" s="11">
        <v>6.99</v>
      </c>
      <c r="N1506" s="11">
        <v>118.4</v>
      </c>
      <c r="O1506" s="11">
        <v>89.14</v>
      </c>
      <c r="P1506" s="11">
        <v>93.56</v>
      </c>
      <c r="Q1506" s="11" t="s">
        <v>4</v>
      </c>
      <c r="R1506" s="11">
        <f t="shared" si="1"/>
        <v>0</v>
      </c>
      <c r="S1506" s="11" t="s">
        <v>5</v>
      </c>
      <c r="T1506" s="11">
        <f t="shared" si="2"/>
        <v>0</v>
      </c>
      <c r="U1506" s="11" t="s">
        <v>6</v>
      </c>
      <c r="V1506" s="11" t="s">
        <v>6</v>
      </c>
    </row>
    <row r="1507" spans="1:22" ht="15.75" hidden="1" customHeight="1" x14ac:dyDescent="0.2">
      <c r="A1507" s="11" t="s">
        <v>1270</v>
      </c>
      <c r="B1507" s="11" t="s">
        <v>58</v>
      </c>
      <c r="C1507" s="11" t="s">
        <v>21</v>
      </c>
      <c r="D1507" s="12">
        <v>45562</v>
      </c>
      <c r="E1507" s="12" t="str">
        <f t="shared" si="0"/>
        <v>2024</v>
      </c>
      <c r="F1507" s="11" t="s">
        <v>23</v>
      </c>
      <c r="G1507" s="11">
        <v>22.65</v>
      </c>
      <c r="H1507" s="11">
        <v>37.049999999999997</v>
      </c>
      <c r="I1507" s="11">
        <v>309</v>
      </c>
      <c r="J1507" s="11">
        <v>37.1</v>
      </c>
      <c r="K1507" s="11">
        <v>6.68</v>
      </c>
      <c r="L1507" s="11">
        <v>99.3</v>
      </c>
      <c r="M1507" s="11">
        <v>6.76</v>
      </c>
      <c r="N1507" s="11">
        <v>120.9</v>
      </c>
      <c r="O1507" s="11">
        <v>88.87</v>
      </c>
      <c r="P1507" s="11">
        <v>93.56</v>
      </c>
      <c r="Q1507" s="11" t="s">
        <v>4</v>
      </c>
      <c r="R1507" s="11">
        <f t="shared" si="1"/>
        <v>0</v>
      </c>
      <c r="S1507" s="11" t="s">
        <v>5</v>
      </c>
      <c r="T1507" s="11">
        <f t="shared" si="2"/>
        <v>0</v>
      </c>
      <c r="U1507" s="11" t="s">
        <v>6</v>
      </c>
      <c r="V1507" s="11" t="s">
        <v>6</v>
      </c>
    </row>
    <row r="1508" spans="1:22" ht="15.75" customHeight="1" x14ac:dyDescent="0.2">
      <c r="A1508" s="11" t="s">
        <v>2958</v>
      </c>
      <c r="B1508" s="11" t="s">
        <v>1</v>
      </c>
      <c r="C1508" s="13" t="s">
        <v>35</v>
      </c>
      <c r="D1508" s="12">
        <v>45923</v>
      </c>
      <c r="E1508" s="12" t="str">
        <f t="shared" si="0"/>
        <v>2025</v>
      </c>
      <c r="F1508" s="11" t="s">
        <v>93</v>
      </c>
      <c r="G1508" s="11">
        <v>21.48</v>
      </c>
      <c r="H1508" s="11">
        <v>42.79</v>
      </c>
      <c r="I1508" s="11">
        <v>331</v>
      </c>
      <c r="J1508" s="11">
        <v>37.4</v>
      </c>
      <c r="K1508" s="11">
        <v>7.32</v>
      </c>
      <c r="L1508" s="11">
        <v>99.02</v>
      </c>
      <c r="M1508" s="11">
        <v>6.81</v>
      </c>
      <c r="N1508" s="11">
        <v>120.2</v>
      </c>
      <c r="O1508" s="11">
        <v>84.72</v>
      </c>
      <c r="P1508" s="11">
        <v>95.4</v>
      </c>
      <c r="Q1508" s="11" t="s">
        <v>4</v>
      </c>
      <c r="R1508" s="11">
        <f t="shared" si="1"/>
        <v>0</v>
      </c>
      <c r="S1508" s="11" t="s">
        <v>5</v>
      </c>
      <c r="T1508" s="11">
        <f t="shared" si="2"/>
        <v>0</v>
      </c>
      <c r="U1508" s="11" t="s">
        <v>6</v>
      </c>
      <c r="V1508" s="11" t="s">
        <v>6</v>
      </c>
    </row>
    <row r="1509" spans="1:22" ht="15.75" customHeight="1" x14ac:dyDescent="0.2">
      <c r="A1509" s="11" t="s">
        <v>3061</v>
      </c>
      <c r="B1509" s="11" t="s">
        <v>1</v>
      </c>
      <c r="C1509" s="11" t="s">
        <v>47</v>
      </c>
      <c r="D1509" s="12">
        <v>45607</v>
      </c>
      <c r="E1509" s="12" t="str">
        <f t="shared" si="0"/>
        <v>2024</v>
      </c>
      <c r="F1509" s="11" t="s">
        <v>3</v>
      </c>
      <c r="G1509" s="11">
        <v>22.55</v>
      </c>
      <c r="H1509" s="11">
        <v>42</v>
      </c>
      <c r="I1509" s="11">
        <v>352</v>
      </c>
      <c r="J1509" s="11">
        <v>38.799999999999997</v>
      </c>
      <c r="K1509" s="11">
        <v>7.46</v>
      </c>
      <c r="L1509" s="11">
        <v>98.81</v>
      </c>
      <c r="M1509" s="11">
        <v>6.72</v>
      </c>
      <c r="N1509" s="11">
        <v>112.5</v>
      </c>
      <c r="O1509" s="11">
        <v>89.8</v>
      </c>
      <c r="P1509" s="11">
        <v>95.41</v>
      </c>
      <c r="Q1509" s="11" t="s">
        <v>4</v>
      </c>
      <c r="R1509" s="11">
        <f t="shared" si="1"/>
        <v>0</v>
      </c>
      <c r="S1509" s="11" t="s">
        <v>5</v>
      </c>
      <c r="T1509" s="11">
        <f t="shared" si="2"/>
        <v>0</v>
      </c>
      <c r="U1509" s="11" t="s">
        <v>6</v>
      </c>
      <c r="V1509" s="11" t="s">
        <v>6</v>
      </c>
    </row>
    <row r="1510" spans="1:22" ht="15.75" hidden="1" customHeight="1" x14ac:dyDescent="0.2">
      <c r="A1510" s="11" t="s">
        <v>1927</v>
      </c>
      <c r="B1510" s="11" t="s">
        <v>20</v>
      </c>
      <c r="C1510" s="11" t="s">
        <v>21</v>
      </c>
      <c r="D1510" s="12">
        <v>45406</v>
      </c>
      <c r="E1510" s="12" t="str">
        <f t="shared" si="0"/>
        <v>2024</v>
      </c>
      <c r="F1510" s="11" t="s">
        <v>3</v>
      </c>
      <c r="G1510" s="11">
        <v>22.99</v>
      </c>
      <c r="H1510" s="11">
        <v>24.86</v>
      </c>
      <c r="I1510" s="11">
        <v>275</v>
      </c>
      <c r="J1510" s="11">
        <v>46.8</v>
      </c>
      <c r="K1510" s="11">
        <v>6.92</v>
      </c>
      <c r="L1510" s="11">
        <v>99.23</v>
      </c>
      <c r="M1510" s="11">
        <v>6.62</v>
      </c>
      <c r="N1510" s="11">
        <v>127.4</v>
      </c>
      <c r="O1510" s="11">
        <v>84.35</v>
      </c>
      <c r="P1510" s="11">
        <v>93.56</v>
      </c>
      <c r="Q1510" s="11" t="s">
        <v>4</v>
      </c>
      <c r="R1510" s="11">
        <f t="shared" si="1"/>
        <v>0</v>
      </c>
      <c r="S1510" s="11" t="s">
        <v>5</v>
      </c>
      <c r="T1510" s="11">
        <f t="shared" si="2"/>
        <v>0</v>
      </c>
      <c r="U1510" s="11" t="s">
        <v>6</v>
      </c>
      <c r="V1510" s="11" t="s">
        <v>6</v>
      </c>
    </row>
    <row r="1511" spans="1:22" ht="15.75" hidden="1" customHeight="1" x14ac:dyDescent="0.2">
      <c r="A1511" s="11" t="s">
        <v>1939</v>
      </c>
      <c r="B1511" s="11" t="s">
        <v>20</v>
      </c>
      <c r="C1511" s="11" t="s">
        <v>21</v>
      </c>
      <c r="D1511" s="12">
        <v>45875</v>
      </c>
      <c r="E1511" s="12" t="str">
        <f t="shared" si="0"/>
        <v>2025</v>
      </c>
      <c r="F1511" s="11" t="s">
        <v>23</v>
      </c>
      <c r="G1511" s="11">
        <v>21.35</v>
      </c>
      <c r="H1511" s="11">
        <v>44.38</v>
      </c>
      <c r="I1511" s="11">
        <v>333</v>
      </c>
      <c r="J1511" s="11">
        <v>49.3</v>
      </c>
      <c r="K1511" s="11">
        <v>7.8</v>
      </c>
      <c r="L1511" s="11">
        <v>99.17</v>
      </c>
      <c r="M1511" s="11">
        <v>6.98</v>
      </c>
      <c r="N1511" s="11">
        <v>131.1</v>
      </c>
      <c r="O1511" s="11">
        <v>83.65</v>
      </c>
      <c r="P1511" s="11">
        <v>93.56</v>
      </c>
      <c r="Q1511" s="11" t="s">
        <v>4</v>
      </c>
      <c r="R1511" s="11">
        <f t="shared" si="1"/>
        <v>0</v>
      </c>
      <c r="S1511" s="11" t="s">
        <v>5</v>
      </c>
      <c r="T1511" s="11">
        <f t="shared" si="2"/>
        <v>0</v>
      </c>
      <c r="U1511" s="11" t="s">
        <v>6</v>
      </c>
      <c r="V1511" s="11" t="s">
        <v>6</v>
      </c>
    </row>
    <row r="1512" spans="1:22" ht="15.75" hidden="1" customHeight="1" x14ac:dyDescent="0.2">
      <c r="A1512" s="11" t="s">
        <v>2042</v>
      </c>
      <c r="B1512" s="11" t="s">
        <v>20</v>
      </c>
      <c r="C1512" s="11" t="s">
        <v>35</v>
      </c>
      <c r="D1512" s="12">
        <v>45539</v>
      </c>
      <c r="E1512" s="12" t="str">
        <f t="shared" si="0"/>
        <v>2024</v>
      </c>
      <c r="F1512" s="11" t="s">
        <v>23</v>
      </c>
      <c r="G1512" s="11">
        <v>22.65</v>
      </c>
      <c r="H1512" s="11">
        <v>38.54</v>
      </c>
      <c r="I1512" s="11">
        <v>267</v>
      </c>
      <c r="J1512" s="11">
        <v>50.5</v>
      </c>
      <c r="K1512" s="11">
        <v>6.76</v>
      </c>
      <c r="L1512" s="11">
        <v>98.77</v>
      </c>
      <c r="M1512" s="11">
        <v>6.98</v>
      </c>
      <c r="N1512" s="14"/>
      <c r="O1512" s="11">
        <v>92.05</v>
      </c>
      <c r="P1512" s="11">
        <v>93.56</v>
      </c>
      <c r="Q1512" s="11" t="s">
        <v>4</v>
      </c>
      <c r="R1512" s="11">
        <f t="shared" si="1"/>
        <v>0</v>
      </c>
      <c r="S1512" s="11" t="s">
        <v>5</v>
      </c>
      <c r="T1512" s="11">
        <f t="shared" si="2"/>
        <v>0</v>
      </c>
      <c r="U1512" s="11" t="s">
        <v>6</v>
      </c>
      <c r="V1512" s="11" t="s">
        <v>6</v>
      </c>
    </row>
    <row r="1513" spans="1:22" ht="15.75" hidden="1" customHeight="1" x14ac:dyDescent="0.2">
      <c r="A1513" s="11" t="s">
        <v>2188</v>
      </c>
      <c r="B1513" s="11" t="s">
        <v>20</v>
      </c>
      <c r="C1513" s="11" t="s">
        <v>21</v>
      </c>
      <c r="D1513" s="12">
        <v>45826</v>
      </c>
      <c r="E1513" s="12" t="str">
        <f t="shared" si="0"/>
        <v>2025</v>
      </c>
      <c r="F1513" s="11" t="s">
        <v>93</v>
      </c>
      <c r="G1513" s="11">
        <v>21.94</v>
      </c>
      <c r="H1513" s="11">
        <v>39.18</v>
      </c>
      <c r="I1513" s="11">
        <v>288</v>
      </c>
      <c r="J1513" s="11">
        <v>47.8</v>
      </c>
      <c r="K1513" s="11">
        <v>7.45</v>
      </c>
      <c r="L1513" s="11">
        <v>99.43</v>
      </c>
      <c r="M1513" s="11">
        <v>7.03</v>
      </c>
      <c r="N1513" s="11">
        <v>131.9</v>
      </c>
      <c r="O1513" s="11">
        <v>86.22</v>
      </c>
      <c r="P1513" s="11">
        <v>93.56</v>
      </c>
      <c r="Q1513" s="11" t="s">
        <v>4</v>
      </c>
      <c r="R1513" s="11">
        <f t="shared" si="1"/>
        <v>0</v>
      </c>
      <c r="S1513" s="11" t="s">
        <v>5</v>
      </c>
      <c r="T1513" s="11">
        <f t="shared" si="2"/>
        <v>0</v>
      </c>
      <c r="U1513" s="11" t="s">
        <v>6</v>
      </c>
      <c r="V1513" s="11" t="s">
        <v>6</v>
      </c>
    </row>
    <row r="1514" spans="1:22" ht="15.75" hidden="1" customHeight="1" x14ac:dyDescent="0.2">
      <c r="A1514" s="11" t="s">
        <v>2501</v>
      </c>
      <c r="B1514" s="11" t="s">
        <v>58</v>
      </c>
      <c r="C1514" s="11" t="s">
        <v>21</v>
      </c>
      <c r="D1514" s="12">
        <v>45871</v>
      </c>
      <c r="E1514" s="12" t="str">
        <f t="shared" si="0"/>
        <v>2025</v>
      </c>
      <c r="F1514" s="11" t="s">
        <v>93</v>
      </c>
      <c r="G1514" s="11">
        <v>22.11</v>
      </c>
      <c r="H1514" s="11">
        <v>35.75</v>
      </c>
      <c r="I1514" s="11">
        <v>337</v>
      </c>
      <c r="J1514" s="11">
        <v>37</v>
      </c>
      <c r="K1514" s="11">
        <v>6.71</v>
      </c>
      <c r="L1514" s="11">
        <v>98.97</v>
      </c>
      <c r="M1514" s="11">
        <v>6.6</v>
      </c>
      <c r="N1514" s="11">
        <v>131.1</v>
      </c>
      <c r="O1514" s="14"/>
      <c r="P1514" s="11">
        <v>93.56</v>
      </c>
      <c r="Q1514" s="11" t="s">
        <v>4</v>
      </c>
      <c r="R1514" s="11">
        <f t="shared" si="1"/>
        <v>0</v>
      </c>
      <c r="S1514" s="11" t="s">
        <v>5</v>
      </c>
      <c r="T1514" s="11">
        <f t="shared" si="2"/>
        <v>0</v>
      </c>
      <c r="U1514" s="11" t="s">
        <v>6</v>
      </c>
      <c r="V1514" s="11" t="s">
        <v>6</v>
      </c>
    </row>
    <row r="1515" spans="1:22" ht="15.75" hidden="1" customHeight="1" x14ac:dyDescent="0.2">
      <c r="A1515" s="11" t="s">
        <v>2536</v>
      </c>
      <c r="B1515" s="11" t="s">
        <v>58</v>
      </c>
      <c r="C1515" s="13" t="s">
        <v>35</v>
      </c>
      <c r="D1515" s="12">
        <v>45872</v>
      </c>
      <c r="E1515" s="12" t="str">
        <f t="shared" si="0"/>
        <v>2025</v>
      </c>
      <c r="F1515" s="11" t="s">
        <v>3</v>
      </c>
      <c r="G1515" s="11">
        <v>23.4</v>
      </c>
      <c r="H1515" s="11">
        <v>44.76</v>
      </c>
      <c r="I1515" s="11">
        <v>296</v>
      </c>
      <c r="J1515" s="11">
        <v>38.299999999999997</v>
      </c>
      <c r="K1515" s="11">
        <v>7.39</v>
      </c>
      <c r="L1515" s="11">
        <v>98.71</v>
      </c>
      <c r="M1515" s="11">
        <v>6.88</v>
      </c>
      <c r="N1515" s="11">
        <v>119.2</v>
      </c>
      <c r="O1515" s="11">
        <v>83.1</v>
      </c>
      <c r="P1515" s="11">
        <v>93.56</v>
      </c>
      <c r="Q1515" s="11" t="s">
        <v>4</v>
      </c>
      <c r="R1515" s="11">
        <f t="shared" si="1"/>
        <v>0</v>
      </c>
      <c r="S1515" s="11" t="s">
        <v>5</v>
      </c>
      <c r="T1515" s="11">
        <f t="shared" si="2"/>
        <v>0</v>
      </c>
      <c r="U1515" s="11" t="s">
        <v>6</v>
      </c>
      <c r="V1515" s="11" t="s">
        <v>6</v>
      </c>
    </row>
    <row r="1516" spans="1:22" ht="15.75" hidden="1" customHeight="1" x14ac:dyDescent="0.2">
      <c r="A1516" s="11" t="s">
        <v>2700</v>
      </c>
      <c r="B1516" s="11" t="s">
        <v>20</v>
      </c>
      <c r="C1516" s="11" t="s">
        <v>47</v>
      </c>
      <c r="D1516" s="12">
        <v>45990</v>
      </c>
      <c r="E1516" s="12" t="str">
        <f t="shared" si="0"/>
        <v>2025</v>
      </c>
      <c r="F1516" s="11" t="s">
        <v>3</v>
      </c>
      <c r="G1516" s="11">
        <v>22.33</v>
      </c>
      <c r="H1516" s="11">
        <v>41.82</v>
      </c>
      <c r="I1516" s="11">
        <v>312</v>
      </c>
      <c r="J1516" s="11">
        <v>55</v>
      </c>
      <c r="K1516" s="11">
        <v>8.4600000000000009</v>
      </c>
      <c r="L1516" s="11">
        <v>98.93</v>
      </c>
      <c r="M1516" s="11">
        <v>7.01</v>
      </c>
      <c r="N1516" s="11">
        <v>135.4</v>
      </c>
      <c r="O1516" s="11">
        <v>83.82</v>
      </c>
      <c r="P1516" s="11">
        <v>93.56</v>
      </c>
      <c r="Q1516" s="11" t="s">
        <v>4</v>
      </c>
      <c r="R1516" s="11">
        <f t="shared" si="1"/>
        <v>0</v>
      </c>
      <c r="S1516" s="11" t="s">
        <v>5</v>
      </c>
      <c r="T1516" s="11">
        <f t="shared" si="2"/>
        <v>0</v>
      </c>
      <c r="U1516" s="11" t="s">
        <v>6</v>
      </c>
      <c r="V1516" s="11" t="s">
        <v>6</v>
      </c>
    </row>
    <row r="1517" spans="1:22" ht="15.75" hidden="1" customHeight="1" x14ac:dyDescent="0.2">
      <c r="A1517" s="11" t="s">
        <v>137</v>
      </c>
      <c r="B1517" s="11" t="s">
        <v>34</v>
      </c>
      <c r="C1517" s="11" t="s">
        <v>35</v>
      </c>
      <c r="D1517" s="12">
        <v>45666</v>
      </c>
      <c r="E1517" s="12" t="str">
        <f t="shared" si="0"/>
        <v>2025</v>
      </c>
      <c r="F1517" s="11" t="s">
        <v>37</v>
      </c>
      <c r="G1517" s="11">
        <v>22.11</v>
      </c>
      <c r="H1517" s="11">
        <v>43.05</v>
      </c>
      <c r="I1517" s="11">
        <v>291</v>
      </c>
      <c r="J1517" s="11">
        <v>40.4</v>
      </c>
      <c r="K1517" s="11">
        <v>7.29</v>
      </c>
      <c r="L1517" s="11">
        <v>98.68</v>
      </c>
      <c r="M1517" s="11">
        <v>6.9</v>
      </c>
      <c r="N1517" s="11">
        <v>140.9</v>
      </c>
      <c r="O1517" s="11">
        <v>84.69</v>
      </c>
      <c r="P1517" s="11">
        <v>93.55</v>
      </c>
      <c r="Q1517" s="11" t="s">
        <v>4</v>
      </c>
      <c r="R1517" s="11">
        <f t="shared" si="1"/>
        <v>0</v>
      </c>
      <c r="S1517" s="11" t="s">
        <v>5</v>
      </c>
      <c r="T1517" s="11">
        <f t="shared" si="2"/>
        <v>0</v>
      </c>
      <c r="U1517" s="11" t="s">
        <v>6</v>
      </c>
      <c r="V1517" s="11" t="s">
        <v>6</v>
      </c>
    </row>
    <row r="1518" spans="1:22" ht="15.75" hidden="1" customHeight="1" x14ac:dyDescent="0.2">
      <c r="A1518" s="11" t="s">
        <v>221</v>
      </c>
      <c r="B1518" s="11" t="s">
        <v>58</v>
      </c>
      <c r="C1518" s="11" t="s">
        <v>47</v>
      </c>
      <c r="D1518" s="12">
        <v>45537</v>
      </c>
      <c r="E1518" s="12" t="str">
        <f t="shared" si="0"/>
        <v>2024</v>
      </c>
      <c r="F1518" s="11" t="s">
        <v>37</v>
      </c>
      <c r="G1518" s="11">
        <v>23.54</v>
      </c>
      <c r="H1518" s="11">
        <v>45.03</v>
      </c>
      <c r="I1518" s="11">
        <v>310</v>
      </c>
      <c r="J1518" s="11">
        <v>36.200000000000003</v>
      </c>
      <c r="K1518" s="11">
        <v>7.35</v>
      </c>
      <c r="L1518" s="11">
        <v>99.14</v>
      </c>
      <c r="M1518" s="14"/>
      <c r="N1518" s="11">
        <v>123.7</v>
      </c>
      <c r="O1518" s="11">
        <v>87.24</v>
      </c>
      <c r="P1518" s="11">
        <v>93.55</v>
      </c>
      <c r="Q1518" s="11" t="s">
        <v>4</v>
      </c>
      <c r="R1518" s="11">
        <f t="shared" si="1"/>
        <v>0</v>
      </c>
      <c r="S1518" s="11" t="s">
        <v>5</v>
      </c>
      <c r="T1518" s="11">
        <f t="shared" si="2"/>
        <v>0</v>
      </c>
      <c r="U1518" s="11" t="s">
        <v>6</v>
      </c>
      <c r="V1518" s="11" t="s">
        <v>6</v>
      </c>
    </row>
    <row r="1519" spans="1:22" ht="15.75" hidden="1" customHeight="1" x14ac:dyDescent="0.2">
      <c r="A1519" s="11" t="s">
        <v>716</v>
      </c>
      <c r="B1519" s="11" t="s">
        <v>34</v>
      </c>
      <c r="C1519" s="11" t="s">
        <v>21</v>
      </c>
      <c r="D1519" s="12">
        <v>45353</v>
      </c>
      <c r="E1519" s="12" t="str">
        <f t="shared" si="0"/>
        <v>2024</v>
      </c>
      <c r="F1519" s="11" t="s">
        <v>3</v>
      </c>
      <c r="G1519" s="11">
        <v>21.25</v>
      </c>
      <c r="H1519" s="11">
        <v>42.16</v>
      </c>
      <c r="I1519" s="11">
        <v>299</v>
      </c>
      <c r="J1519" s="11">
        <v>42.5</v>
      </c>
      <c r="K1519" s="11">
        <v>7.7</v>
      </c>
      <c r="L1519" s="11">
        <v>98.51</v>
      </c>
      <c r="M1519" s="11">
        <v>6.94</v>
      </c>
      <c r="N1519" s="11">
        <v>145</v>
      </c>
      <c r="O1519" s="11">
        <v>86.83</v>
      </c>
      <c r="P1519" s="11">
        <v>93.55</v>
      </c>
      <c r="Q1519" s="11" t="s">
        <v>4</v>
      </c>
      <c r="R1519" s="11">
        <f t="shared" si="1"/>
        <v>0</v>
      </c>
      <c r="S1519" s="11" t="s">
        <v>5</v>
      </c>
      <c r="T1519" s="11">
        <f t="shared" si="2"/>
        <v>0</v>
      </c>
      <c r="U1519" s="11" t="s">
        <v>6</v>
      </c>
      <c r="V1519" s="11" t="s">
        <v>6</v>
      </c>
    </row>
    <row r="1520" spans="1:22" ht="15.75" hidden="1" customHeight="1" x14ac:dyDescent="0.2">
      <c r="A1520" s="11" t="s">
        <v>717</v>
      </c>
      <c r="B1520" s="11" t="s">
        <v>34</v>
      </c>
      <c r="C1520" s="11" t="s">
        <v>35</v>
      </c>
      <c r="D1520" s="12">
        <v>45690</v>
      </c>
      <c r="E1520" s="12" t="str">
        <f t="shared" si="0"/>
        <v>2025</v>
      </c>
      <c r="F1520" s="11" t="s">
        <v>37</v>
      </c>
      <c r="G1520" s="11">
        <v>21.18</v>
      </c>
      <c r="H1520" s="11">
        <v>33.35</v>
      </c>
      <c r="I1520" s="11">
        <v>351</v>
      </c>
      <c r="J1520" s="11">
        <v>38.700000000000003</v>
      </c>
      <c r="K1520" s="11">
        <v>7.18</v>
      </c>
      <c r="L1520" s="11">
        <v>99.1</v>
      </c>
      <c r="M1520" s="11">
        <v>6.73</v>
      </c>
      <c r="N1520" s="11">
        <v>121.7</v>
      </c>
      <c r="O1520" s="11">
        <v>89.53</v>
      </c>
      <c r="P1520" s="11">
        <v>93.55</v>
      </c>
      <c r="Q1520" s="11" t="s">
        <v>4</v>
      </c>
      <c r="R1520" s="11">
        <f t="shared" si="1"/>
        <v>0</v>
      </c>
      <c r="S1520" s="11" t="s">
        <v>5</v>
      </c>
      <c r="T1520" s="11">
        <f t="shared" si="2"/>
        <v>0</v>
      </c>
      <c r="U1520" s="11" t="s">
        <v>6</v>
      </c>
      <c r="V1520" s="11" t="s">
        <v>6</v>
      </c>
    </row>
    <row r="1521" spans="1:22" ht="15.75" hidden="1" customHeight="1" x14ac:dyDescent="0.2">
      <c r="A1521" s="11" t="s">
        <v>1549</v>
      </c>
      <c r="B1521" s="11" t="s">
        <v>58</v>
      </c>
      <c r="C1521" s="11" t="s">
        <v>21</v>
      </c>
      <c r="D1521" s="12">
        <v>45791</v>
      </c>
      <c r="E1521" s="12" t="str">
        <f t="shared" si="0"/>
        <v>2025</v>
      </c>
      <c r="F1521" s="11" t="s">
        <v>3</v>
      </c>
      <c r="G1521" s="11">
        <v>20.63</v>
      </c>
      <c r="H1521" s="11">
        <v>44.48</v>
      </c>
      <c r="I1521" s="11">
        <v>326</v>
      </c>
      <c r="J1521" s="11">
        <v>40.200000000000003</v>
      </c>
      <c r="K1521" s="11">
        <v>6.58</v>
      </c>
      <c r="L1521" s="11">
        <v>99.3</v>
      </c>
      <c r="M1521" s="11">
        <v>6.87</v>
      </c>
      <c r="N1521" s="11">
        <v>124.9</v>
      </c>
      <c r="O1521" s="11">
        <v>92.7</v>
      </c>
      <c r="P1521" s="11">
        <v>93.55</v>
      </c>
      <c r="Q1521" s="11" t="s">
        <v>4</v>
      </c>
      <c r="R1521" s="11">
        <f t="shared" si="1"/>
        <v>0</v>
      </c>
      <c r="S1521" s="11" t="s">
        <v>5</v>
      </c>
      <c r="T1521" s="11">
        <f t="shared" si="2"/>
        <v>0</v>
      </c>
      <c r="U1521" s="11" t="s">
        <v>6</v>
      </c>
      <c r="V1521" s="11" t="s">
        <v>6</v>
      </c>
    </row>
    <row r="1522" spans="1:22" ht="15.75" hidden="1" customHeight="1" x14ac:dyDescent="0.2">
      <c r="A1522" s="11" t="s">
        <v>719</v>
      </c>
      <c r="B1522" s="11" t="s">
        <v>34</v>
      </c>
      <c r="C1522" s="11" t="s">
        <v>47</v>
      </c>
      <c r="D1522" s="12">
        <v>45324</v>
      </c>
      <c r="E1522" s="12" t="str">
        <f t="shared" si="0"/>
        <v>2024</v>
      </c>
      <c r="F1522" s="11" t="s">
        <v>23</v>
      </c>
      <c r="G1522" s="11">
        <v>21.61</v>
      </c>
      <c r="H1522" s="11">
        <v>38.130000000000003</v>
      </c>
      <c r="I1522" s="11">
        <v>296</v>
      </c>
      <c r="J1522" s="11">
        <v>48.2</v>
      </c>
      <c r="K1522" s="11">
        <v>6.92</v>
      </c>
      <c r="L1522" s="11">
        <v>98.47</v>
      </c>
      <c r="M1522" s="11">
        <v>6.69</v>
      </c>
      <c r="N1522" s="11">
        <v>139.4</v>
      </c>
      <c r="O1522" s="11">
        <v>87.48</v>
      </c>
      <c r="P1522" s="11">
        <v>93.55</v>
      </c>
      <c r="Q1522" s="11" t="s">
        <v>4</v>
      </c>
      <c r="R1522" s="11">
        <f t="shared" si="1"/>
        <v>0</v>
      </c>
      <c r="S1522" s="11" t="s">
        <v>5</v>
      </c>
      <c r="T1522" s="11">
        <f t="shared" si="2"/>
        <v>0</v>
      </c>
      <c r="U1522" s="11" t="s">
        <v>6</v>
      </c>
      <c r="V1522" s="11" t="s">
        <v>6</v>
      </c>
    </row>
    <row r="1523" spans="1:22" ht="15.75" customHeight="1" x14ac:dyDescent="0.2">
      <c r="A1523" s="11" t="s">
        <v>1277</v>
      </c>
      <c r="B1523" s="11" t="s">
        <v>1</v>
      </c>
      <c r="C1523" s="11" t="s">
        <v>47</v>
      </c>
      <c r="D1523" s="12">
        <v>45311</v>
      </c>
      <c r="E1523" s="12" t="str">
        <f t="shared" si="0"/>
        <v>2024</v>
      </c>
      <c r="F1523" s="11" t="s">
        <v>3</v>
      </c>
      <c r="G1523" s="11">
        <v>22.66</v>
      </c>
      <c r="H1523" s="11">
        <v>43.64</v>
      </c>
      <c r="I1523" s="11">
        <v>336</v>
      </c>
      <c r="J1523" s="11">
        <v>37</v>
      </c>
      <c r="K1523" s="11">
        <v>6.65</v>
      </c>
      <c r="L1523" s="11">
        <v>99.17</v>
      </c>
      <c r="M1523" s="11">
        <v>6.66</v>
      </c>
      <c r="N1523" s="11">
        <v>115.8</v>
      </c>
      <c r="O1523" s="11">
        <v>89.89</v>
      </c>
      <c r="P1523" s="11">
        <v>95.43</v>
      </c>
      <c r="Q1523" s="11" t="s">
        <v>4</v>
      </c>
      <c r="R1523" s="11">
        <f t="shared" si="1"/>
        <v>0</v>
      </c>
      <c r="S1523" s="11" t="s">
        <v>5</v>
      </c>
      <c r="T1523" s="11">
        <f t="shared" si="2"/>
        <v>0</v>
      </c>
      <c r="U1523" s="11" t="s">
        <v>6</v>
      </c>
      <c r="V1523" s="11" t="s">
        <v>6</v>
      </c>
    </row>
    <row r="1524" spans="1:22" ht="15.75" hidden="1" customHeight="1" x14ac:dyDescent="0.2">
      <c r="A1524" s="11" t="s">
        <v>3071</v>
      </c>
      <c r="B1524" s="11" t="s">
        <v>58</v>
      </c>
      <c r="C1524" s="13" t="s">
        <v>35</v>
      </c>
      <c r="D1524" s="12">
        <v>45543</v>
      </c>
      <c r="E1524" s="12" t="str">
        <f t="shared" si="0"/>
        <v>2024</v>
      </c>
      <c r="F1524" s="11" t="s">
        <v>23</v>
      </c>
      <c r="G1524" s="11">
        <v>20.62</v>
      </c>
      <c r="H1524" s="11">
        <v>46.09</v>
      </c>
      <c r="I1524" s="11">
        <v>329</v>
      </c>
      <c r="J1524" s="11">
        <v>38.5</v>
      </c>
      <c r="K1524" s="11">
        <v>6.92</v>
      </c>
      <c r="L1524" s="11">
        <v>98.62</v>
      </c>
      <c r="M1524" s="11">
        <v>6.85</v>
      </c>
      <c r="N1524" s="11">
        <v>120.7</v>
      </c>
      <c r="O1524" s="11">
        <v>92.37</v>
      </c>
      <c r="P1524" s="11">
        <v>93.55</v>
      </c>
      <c r="Q1524" s="11" t="s">
        <v>4</v>
      </c>
      <c r="R1524" s="11">
        <f t="shared" si="1"/>
        <v>0</v>
      </c>
      <c r="S1524" s="11" t="s">
        <v>5</v>
      </c>
      <c r="T1524" s="11">
        <f t="shared" si="2"/>
        <v>0</v>
      </c>
      <c r="U1524" s="11" t="s">
        <v>6</v>
      </c>
      <c r="V1524" s="11" t="s">
        <v>6</v>
      </c>
    </row>
    <row r="1525" spans="1:22" ht="15.75" hidden="1" customHeight="1" x14ac:dyDescent="0.2">
      <c r="A1525" s="11" t="s">
        <v>181</v>
      </c>
      <c r="B1525" s="11" t="s">
        <v>34</v>
      </c>
      <c r="C1525" s="11" t="s">
        <v>21</v>
      </c>
      <c r="D1525" s="12">
        <v>45710</v>
      </c>
      <c r="E1525" s="12" t="str">
        <f t="shared" si="0"/>
        <v>2025</v>
      </c>
      <c r="F1525" s="11" t="s">
        <v>93</v>
      </c>
      <c r="G1525" s="11">
        <v>21.37</v>
      </c>
      <c r="H1525" s="11">
        <v>39.9</v>
      </c>
      <c r="I1525" s="11">
        <v>286</v>
      </c>
      <c r="J1525" s="11">
        <v>35.5</v>
      </c>
      <c r="K1525" s="11">
        <v>7.49</v>
      </c>
      <c r="L1525" s="11">
        <v>99.32</v>
      </c>
      <c r="M1525" s="11">
        <v>6.96</v>
      </c>
      <c r="N1525" s="11">
        <v>126</v>
      </c>
      <c r="O1525" s="11">
        <v>88.31</v>
      </c>
      <c r="P1525" s="11">
        <v>93.54</v>
      </c>
      <c r="Q1525" s="11" t="s">
        <v>4</v>
      </c>
      <c r="R1525" s="11">
        <f t="shared" si="1"/>
        <v>0</v>
      </c>
      <c r="S1525" s="11" t="s">
        <v>5</v>
      </c>
      <c r="T1525" s="11">
        <f t="shared" si="2"/>
        <v>0</v>
      </c>
      <c r="U1525" s="11" t="s">
        <v>6</v>
      </c>
      <c r="V1525" s="11" t="s">
        <v>6</v>
      </c>
    </row>
    <row r="1526" spans="1:22" ht="15.75" hidden="1" customHeight="1" x14ac:dyDescent="0.2">
      <c r="A1526" s="11" t="s">
        <v>1488</v>
      </c>
      <c r="B1526" s="11" t="s">
        <v>58</v>
      </c>
      <c r="C1526" s="11" t="s">
        <v>47</v>
      </c>
      <c r="D1526" s="12">
        <v>45745</v>
      </c>
      <c r="E1526" s="12" t="str">
        <f t="shared" si="0"/>
        <v>2025</v>
      </c>
      <c r="F1526" s="11" t="s">
        <v>37</v>
      </c>
      <c r="G1526" s="11">
        <v>21.69</v>
      </c>
      <c r="H1526" s="11">
        <v>46.27</v>
      </c>
      <c r="I1526" s="11">
        <v>349</v>
      </c>
      <c r="J1526" s="11">
        <v>47.4</v>
      </c>
      <c r="K1526" s="11">
        <v>7.12</v>
      </c>
      <c r="L1526" s="11">
        <v>98.72</v>
      </c>
      <c r="M1526" s="11">
        <v>6.94</v>
      </c>
      <c r="N1526" s="11">
        <v>140</v>
      </c>
      <c r="O1526" s="11">
        <v>86.94</v>
      </c>
      <c r="P1526" s="11">
        <v>93.54</v>
      </c>
      <c r="Q1526" s="11" t="s">
        <v>4</v>
      </c>
      <c r="R1526" s="11">
        <f t="shared" si="1"/>
        <v>0</v>
      </c>
      <c r="S1526" s="11" t="s">
        <v>5</v>
      </c>
      <c r="T1526" s="11">
        <f t="shared" si="2"/>
        <v>0</v>
      </c>
      <c r="U1526" s="11" t="s">
        <v>6</v>
      </c>
      <c r="V1526" s="11" t="s">
        <v>6</v>
      </c>
    </row>
    <row r="1527" spans="1:22" ht="15.75" customHeight="1" x14ac:dyDescent="0.2">
      <c r="A1527" s="11" t="s">
        <v>1829</v>
      </c>
      <c r="B1527" s="11" t="s">
        <v>1</v>
      </c>
      <c r="C1527" s="11" t="s">
        <v>35</v>
      </c>
      <c r="D1527" s="12">
        <v>45805</v>
      </c>
      <c r="E1527" s="12" t="str">
        <f t="shared" si="0"/>
        <v>2025</v>
      </c>
      <c r="F1527" s="11" t="s">
        <v>37</v>
      </c>
      <c r="G1527" s="11">
        <v>21.49</v>
      </c>
      <c r="H1527" s="11">
        <v>49.7</v>
      </c>
      <c r="I1527" s="11">
        <v>307</v>
      </c>
      <c r="J1527" s="11">
        <v>33.299999999999997</v>
      </c>
      <c r="K1527" s="11">
        <v>5.84</v>
      </c>
      <c r="L1527" s="11">
        <v>99.46</v>
      </c>
      <c r="M1527" s="11">
        <v>6.93</v>
      </c>
      <c r="N1527" s="11">
        <v>127.2</v>
      </c>
      <c r="O1527" s="11">
        <v>92.09</v>
      </c>
      <c r="P1527" s="11">
        <v>95.46</v>
      </c>
      <c r="Q1527" s="11" t="s">
        <v>4</v>
      </c>
      <c r="R1527" s="11">
        <f t="shared" si="1"/>
        <v>0</v>
      </c>
      <c r="S1527" s="11" t="s">
        <v>5</v>
      </c>
      <c r="T1527" s="11">
        <f t="shared" si="2"/>
        <v>0</v>
      </c>
      <c r="U1527" s="11" t="s">
        <v>6</v>
      </c>
      <c r="V1527" s="11" t="s">
        <v>6</v>
      </c>
    </row>
    <row r="1528" spans="1:22" ht="15.75" customHeight="1" x14ac:dyDescent="0.2">
      <c r="A1528" s="11" t="s">
        <v>2977</v>
      </c>
      <c r="B1528" s="11" t="s">
        <v>1</v>
      </c>
      <c r="C1528" s="11" t="s">
        <v>21</v>
      </c>
      <c r="D1528" s="12">
        <v>45546</v>
      </c>
      <c r="E1528" s="12" t="str">
        <f t="shared" si="0"/>
        <v>2024</v>
      </c>
      <c r="F1528" s="11" t="s">
        <v>93</v>
      </c>
      <c r="G1528" s="11">
        <v>21.58</v>
      </c>
      <c r="H1528" s="11">
        <v>39.200000000000003</v>
      </c>
      <c r="I1528" s="11">
        <v>323</v>
      </c>
      <c r="J1528" s="11">
        <v>35.5</v>
      </c>
      <c r="K1528" s="11">
        <v>7.59</v>
      </c>
      <c r="L1528" s="11">
        <v>99.1</v>
      </c>
      <c r="M1528" s="11">
        <v>6.7</v>
      </c>
      <c r="N1528" s="11">
        <v>132.80000000000001</v>
      </c>
      <c r="O1528" s="11">
        <v>90.11</v>
      </c>
      <c r="P1528" s="11">
        <v>95.46</v>
      </c>
      <c r="Q1528" s="11" t="s">
        <v>4</v>
      </c>
      <c r="R1528" s="11">
        <f t="shared" si="1"/>
        <v>0</v>
      </c>
      <c r="S1528" s="11" t="s">
        <v>5</v>
      </c>
      <c r="T1528" s="11">
        <f t="shared" si="2"/>
        <v>0</v>
      </c>
      <c r="U1528" s="11" t="s">
        <v>6</v>
      </c>
      <c r="V1528" s="11" t="s">
        <v>6</v>
      </c>
    </row>
    <row r="1529" spans="1:22" ht="15.75" hidden="1" customHeight="1" x14ac:dyDescent="0.2">
      <c r="A1529" s="11" t="s">
        <v>2298</v>
      </c>
      <c r="B1529" s="11" t="s">
        <v>20</v>
      </c>
      <c r="C1529" s="11" t="s">
        <v>47</v>
      </c>
      <c r="D1529" s="12">
        <v>45707</v>
      </c>
      <c r="E1529" s="12" t="str">
        <f t="shared" si="0"/>
        <v>2025</v>
      </c>
      <c r="F1529" s="11" t="s">
        <v>93</v>
      </c>
      <c r="G1529" s="11">
        <v>22.07</v>
      </c>
      <c r="H1529" s="11">
        <v>44.58</v>
      </c>
      <c r="I1529" s="11">
        <v>292</v>
      </c>
      <c r="J1529" s="11">
        <v>42.1</v>
      </c>
      <c r="K1529" s="11">
        <v>8.15</v>
      </c>
      <c r="L1529" s="11">
        <v>98.08</v>
      </c>
      <c r="M1529" s="11">
        <v>7.05</v>
      </c>
      <c r="N1529" s="11">
        <v>124.3</v>
      </c>
      <c r="O1529" s="11">
        <v>85.38</v>
      </c>
      <c r="P1529" s="11">
        <v>93.54</v>
      </c>
      <c r="Q1529" s="11" t="s">
        <v>4</v>
      </c>
      <c r="R1529" s="11">
        <f t="shared" si="1"/>
        <v>0</v>
      </c>
      <c r="S1529" s="11" t="s">
        <v>5</v>
      </c>
      <c r="T1529" s="11">
        <f t="shared" si="2"/>
        <v>0</v>
      </c>
      <c r="U1529" s="11" t="s">
        <v>6</v>
      </c>
      <c r="V1529" s="11" t="s">
        <v>6</v>
      </c>
    </row>
    <row r="1530" spans="1:22" ht="15.75" customHeight="1" x14ac:dyDescent="0.2">
      <c r="A1530" s="11" t="s">
        <v>195</v>
      </c>
      <c r="B1530" s="11" t="s">
        <v>1</v>
      </c>
      <c r="C1530" s="11" t="s">
        <v>35</v>
      </c>
      <c r="D1530" s="12">
        <v>45851</v>
      </c>
      <c r="E1530" s="12" t="str">
        <f t="shared" si="0"/>
        <v>2025</v>
      </c>
      <c r="F1530" s="11" t="s">
        <v>37</v>
      </c>
      <c r="G1530" s="11">
        <v>21.61</v>
      </c>
      <c r="H1530" s="11">
        <v>38.5</v>
      </c>
      <c r="I1530" s="11">
        <v>344</v>
      </c>
      <c r="J1530" s="11">
        <v>36.799999999999997</v>
      </c>
      <c r="K1530" s="11">
        <v>6.08</v>
      </c>
      <c r="L1530" s="11">
        <v>99.1</v>
      </c>
      <c r="M1530" s="11">
        <v>6.63</v>
      </c>
      <c r="N1530" s="11">
        <v>140.9</v>
      </c>
      <c r="O1530" s="11">
        <v>91.06</v>
      </c>
      <c r="P1530" s="11">
        <v>95.47</v>
      </c>
      <c r="Q1530" s="11" t="s">
        <v>4</v>
      </c>
      <c r="R1530" s="11">
        <f t="shared" si="1"/>
        <v>0</v>
      </c>
      <c r="S1530" s="11" t="s">
        <v>5</v>
      </c>
      <c r="T1530" s="11">
        <f t="shared" si="2"/>
        <v>0</v>
      </c>
      <c r="U1530" s="11" t="s">
        <v>6</v>
      </c>
      <c r="V1530" s="11" t="s">
        <v>6</v>
      </c>
    </row>
    <row r="1531" spans="1:22" ht="15.75" hidden="1" customHeight="1" x14ac:dyDescent="0.2">
      <c r="A1531" s="11" t="s">
        <v>2684</v>
      </c>
      <c r="B1531" s="11" t="s">
        <v>58</v>
      </c>
      <c r="C1531" s="13" t="s">
        <v>35</v>
      </c>
      <c r="D1531" s="12">
        <v>45776</v>
      </c>
      <c r="E1531" s="12" t="str">
        <f t="shared" si="0"/>
        <v>2025</v>
      </c>
      <c r="F1531" s="11" t="s">
        <v>23</v>
      </c>
      <c r="G1531" s="11">
        <v>22.5</v>
      </c>
      <c r="H1531" s="11">
        <v>42.49</v>
      </c>
      <c r="I1531" s="11">
        <v>306</v>
      </c>
      <c r="J1531" s="11">
        <v>47.5</v>
      </c>
      <c r="K1531" s="11">
        <v>7.15</v>
      </c>
      <c r="L1531" s="11">
        <v>99.1</v>
      </c>
      <c r="M1531" s="11">
        <v>6.65</v>
      </c>
      <c r="N1531" s="11">
        <v>135.6</v>
      </c>
      <c r="O1531" s="11">
        <v>83.27</v>
      </c>
      <c r="P1531" s="11">
        <v>93.54</v>
      </c>
      <c r="Q1531" s="11" t="s">
        <v>4</v>
      </c>
      <c r="R1531" s="11">
        <f t="shared" si="1"/>
        <v>0</v>
      </c>
      <c r="S1531" s="11" t="s">
        <v>5</v>
      </c>
      <c r="T1531" s="11">
        <f t="shared" si="2"/>
        <v>0</v>
      </c>
      <c r="U1531" s="11" t="s">
        <v>6</v>
      </c>
      <c r="V1531" s="11" t="s">
        <v>6</v>
      </c>
    </row>
    <row r="1532" spans="1:22" ht="15.75" hidden="1" customHeight="1" x14ac:dyDescent="0.2">
      <c r="A1532" s="11" t="s">
        <v>720</v>
      </c>
      <c r="B1532" s="11" t="s">
        <v>34</v>
      </c>
      <c r="C1532" s="11" t="s">
        <v>47</v>
      </c>
      <c r="D1532" s="12">
        <v>45759</v>
      </c>
      <c r="E1532" s="12" t="str">
        <f t="shared" si="0"/>
        <v>2025</v>
      </c>
      <c r="F1532" s="11" t="s">
        <v>93</v>
      </c>
      <c r="G1532" s="11">
        <v>22.39</v>
      </c>
      <c r="H1532" s="11">
        <v>45.94</v>
      </c>
      <c r="I1532" s="11">
        <v>311</v>
      </c>
      <c r="J1532" s="11">
        <v>56.5</v>
      </c>
      <c r="K1532" s="11">
        <v>8.11</v>
      </c>
      <c r="L1532" s="11">
        <v>99.26</v>
      </c>
      <c r="M1532" s="11">
        <v>6.95</v>
      </c>
      <c r="N1532" s="11">
        <v>129</v>
      </c>
      <c r="O1532" s="11">
        <v>86.78</v>
      </c>
      <c r="P1532" s="11">
        <v>93.54</v>
      </c>
      <c r="Q1532" s="11" t="s">
        <v>177</v>
      </c>
      <c r="R1532" s="11">
        <f t="shared" si="1"/>
        <v>1</v>
      </c>
      <c r="S1532" s="11" t="s">
        <v>5</v>
      </c>
      <c r="T1532" s="11">
        <f t="shared" si="2"/>
        <v>0</v>
      </c>
      <c r="U1532" s="11" t="s">
        <v>6</v>
      </c>
      <c r="V1532" s="11" t="s">
        <v>6</v>
      </c>
    </row>
    <row r="1533" spans="1:22" ht="15.75" hidden="1" customHeight="1" x14ac:dyDescent="0.2">
      <c r="A1533" s="11" t="s">
        <v>2986</v>
      </c>
      <c r="B1533" s="11" t="s">
        <v>58</v>
      </c>
      <c r="C1533" s="11" t="s">
        <v>35</v>
      </c>
      <c r="D1533" s="12">
        <v>45947</v>
      </c>
      <c r="E1533" s="12" t="str">
        <f t="shared" si="0"/>
        <v>2025</v>
      </c>
      <c r="F1533" s="11" t="s">
        <v>37</v>
      </c>
      <c r="G1533" s="11">
        <v>22.3</v>
      </c>
      <c r="H1533" s="11">
        <v>44.65</v>
      </c>
      <c r="I1533" s="11">
        <v>285</v>
      </c>
      <c r="J1533" s="11">
        <v>52.5</v>
      </c>
      <c r="K1533" s="11">
        <v>7.64</v>
      </c>
      <c r="L1533" s="11">
        <v>98.99</v>
      </c>
      <c r="M1533" s="11">
        <v>6.94</v>
      </c>
      <c r="N1533" s="11">
        <v>132.1</v>
      </c>
      <c r="O1533" s="11">
        <v>86.66</v>
      </c>
      <c r="P1533" s="11">
        <v>93.54</v>
      </c>
      <c r="Q1533" s="11" t="s">
        <v>4</v>
      </c>
      <c r="R1533" s="11">
        <f t="shared" si="1"/>
        <v>0</v>
      </c>
      <c r="S1533" s="11" t="s">
        <v>5</v>
      </c>
      <c r="T1533" s="11">
        <f t="shared" si="2"/>
        <v>0</v>
      </c>
      <c r="U1533" s="11" t="s">
        <v>6</v>
      </c>
      <c r="V1533" s="11" t="s">
        <v>6</v>
      </c>
    </row>
    <row r="1534" spans="1:22" ht="15.75" hidden="1" customHeight="1" x14ac:dyDescent="0.2">
      <c r="A1534" s="11" t="s">
        <v>1382</v>
      </c>
      <c r="B1534" s="11" t="s">
        <v>20</v>
      </c>
      <c r="C1534" s="11" t="s">
        <v>21</v>
      </c>
      <c r="D1534" s="12">
        <v>45903</v>
      </c>
      <c r="E1534" s="12" t="str">
        <f t="shared" si="0"/>
        <v>2025</v>
      </c>
      <c r="F1534" s="11" t="s">
        <v>37</v>
      </c>
      <c r="G1534" s="11">
        <v>20.440000000000001</v>
      </c>
      <c r="H1534" s="11">
        <v>40.06</v>
      </c>
      <c r="I1534" s="11">
        <v>293</v>
      </c>
      <c r="J1534" s="11">
        <v>51.6</v>
      </c>
      <c r="K1534" s="11">
        <v>9.06</v>
      </c>
      <c r="L1534" s="11">
        <v>99.33</v>
      </c>
      <c r="M1534" s="11">
        <v>7.08</v>
      </c>
      <c r="N1534" s="11">
        <v>134.9</v>
      </c>
      <c r="O1534" s="14"/>
      <c r="P1534" s="11">
        <v>93.53</v>
      </c>
      <c r="Q1534" s="11" t="s">
        <v>4</v>
      </c>
      <c r="R1534" s="11">
        <f t="shared" si="1"/>
        <v>0</v>
      </c>
      <c r="S1534" s="11" t="s">
        <v>5</v>
      </c>
      <c r="T1534" s="11">
        <f t="shared" si="2"/>
        <v>0</v>
      </c>
      <c r="U1534" s="11" t="s">
        <v>6</v>
      </c>
      <c r="V1534" s="11" t="s">
        <v>6</v>
      </c>
    </row>
    <row r="1535" spans="1:22" ht="15.75" hidden="1" customHeight="1" x14ac:dyDescent="0.2">
      <c r="A1535" s="11" t="s">
        <v>722</v>
      </c>
      <c r="B1535" s="11" t="s">
        <v>34</v>
      </c>
      <c r="C1535" s="11" t="s">
        <v>21</v>
      </c>
      <c r="D1535" s="12">
        <v>45952</v>
      </c>
      <c r="E1535" s="12" t="str">
        <f t="shared" si="0"/>
        <v>2025</v>
      </c>
      <c r="F1535" s="11" t="s">
        <v>93</v>
      </c>
      <c r="G1535" s="11">
        <v>21.83</v>
      </c>
      <c r="H1535" s="11">
        <v>43.87</v>
      </c>
      <c r="I1535" s="11">
        <v>318</v>
      </c>
      <c r="J1535" s="11">
        <v>43.7</v>
      </c>
      <c r="K1535" s="11">
        <v>7.7</v>
      </c>
      <c r="L1535" s="11">
        <v>98.79</v>
      </c>
      <c r="M1535" s="11">
        <v>6.95</v>
      </c>
      <c r="N1535" s="11">
        <v>129.9</v>
      </c>
      <c r="O1535" s="11">
        <v>85.43</v>
      </c>
      <c r="P1535" s="11">
        <v>93.53</v>
      </c>
      <c r="Q1535" s="11" t="s">
        <v>4</v>
      </c>
      <c r="R1535" s="11">
        <f t="shared" si="1"/>
        <v>0</v>
      </c>
      <c r="S1535" s="11" t="s">
        <v>5</v>
      </c>
      <c r="T1535" s="11">
        <f t="shared" si="2"/>
        <v>0</v>
      </c>
      <c r="U1535" s="11" t="s">
        <v>6</v>
      </c>
      <c r="V1535" s="11" t="s">
        <v>6</v>
      </c>
    </row>
    <row r="1536" spans="1:22" ht="15.75" hidden="1" customHeight="1" x14ac:dyDescent="0.2">
      <c r="A1536" s="11" t="s">
        <v>2324</v>
      </c>
      <c r="B1536" s="11" t="s">
        <v>20</v>
      </c>
      <c r="C1536" s="11" t="s">
        <v>21</v>
      </c>
      <c r="D1536" s="12">
        <v>45591</v>
      </c>
      <c r="E1536" s="12" t="str">
        <f t="shared" si="0"/>
        <v>2024</v>
      </c>
      <c r="F1536" s="11" t="s">
        <v>93</v>
      </c>
      <c r="G1536" s="11">
        <v>20.63</v>
      </c>
      <c r="H1536" s="11">
        <v>42.73</v>
      </c>
      <c r="I1536" s="11">
        <v>304</v>
      </c>
      <c r="J1536" s="11">
        <v>50.4</v>
      </c>
      <c r="K1536" s="11">
        <v>7.89</v>
      </c>
      <c r="L1536" s="11">
        <v>98.68</v>
      </c>
      <c r="M1536" s="11">
        <v>6.9</v>
      </c>
      <c r="N1536" s="11">
        <v>132.4</v>
      </c>
      <c r="O1536" s="11">
        <v>85.21</v>
      </c>
      <c r="P1536" s="11">
        <v>93.53</v>
      </c>
      <c r="Q1536" s="11" t="s">
        <v>177</v>
      </c>
      <c r="R1536" s="11">
        <f t="shared" si="1"/>
        <v>1</v>
      </c>
      <c r="S1536" s="11" t="s">
        <v>5</v>
      </c>
      <c r="T1536" s="11">
        <f t="shared" si="2"/>
        <v>0</v>
      </c>
      <c r="U1536" s="11" t="s">
        <v>6</v>
      </c>
      <c r="V1536" s="11" t="s">
        <v>6</v>
      </c>
    </row>
    <row r="1537" spans="1:22" ht="15.75" hidden="1" customHeight="1" x14ac:dyDescent="0.2">
      <c r="A1537" s="11" t="s">
        <v>2589</v>
      </c>
      <c r="B1537" s="11" t="s">
        <v>20</v>
      </c>
      <c r="C1537" s="11" t="s">
        <v>35</v>
      </c>
      <c r="D1537" s="12">
        <v>45985</v>
      </c>
      <c r="E1537" s="12" t="str">
        <f t="shared" si="0"/>
        <v>2025</v>
      </c>
      <c r="F1537" s="11" t="s">
        <v>3</v>
      </c>
      <c r="G1537" s="11">
        <v>20.67</v>
      </c>
      <c r="H1537" s="11">
        <v>34.26</v>
      </c>
      <c r="I1537" s="11">
        <v>285</v>
      </c>
      <c r="J1537" s="11">
        <v>58</v>
      </c>
      <c r="K1537" s="11">
        <v>8.1999999999999993</v>
      </c>
      <c r="L1537" s="11">
        <v>98.96</v>
      </c>
      <c r="M1537" s="11">
        <v>6.9</v>
      </c>
      <c r="N1537" s="11">
        <v>159</v>
      </c>
      <c r="O1537" s="11">
        <v>82.69</v>
      </c>
      <c r="P1537" s="11">
        <v>93.53</v>
      </c>
      <c r="Q1537" s="11" t="s">
        <v>4</v>
      </c>
      <c r="R1537" s="11">
        <f t="shared" si="1"/>
        <v>0</v>
      </c>
      <c r="S1537" s="11" t="s">
        <v>5</v>
      </c>
      <c r="T1537" s="11">
        <f t="shared" si="2"/>
        <v>0</v>
      </c>
      <c r="U1537" s="11" t="s">
        <v>6</v>
      </c>
      <c r="V1537" s="11" t="s">
        <v>6</v>
      </c>
    </row>
    <row r="1538" spans="1:22" ht="15.75" customHeight="1" x14ac:dyDescent="0.2">
      <c r="A1538" s="11" t="s">
        <v>941</v>
      </c>
      <c r="B1538" s="11" t="s">
        <v>1</v>
      </c>
      <c r="C1538" s="11" t="s">
        <v>35</v>
      </c>
      <c r="D1538" s="12">
        <v>45331</v>
      </c>
      <c r="E1538" s="12" t="str">
        <f t="shared" si="0"/>
        <v>2024</v>
      </c>
      <c r="F1538" s="11" t="s">
        <v>93</v>
      </c>
      <c r="G1538" s="11">
        <v>22.07</v>
      </c>
      <c r="H1538" s="11">
        <v>46.92</v>
      </c>
      <c r="I1538" s="11">
        <v>367</v>
      </c>
      <c r="J1538" s="11">
        <v>40</v>
      </c>
      <c r="K1538" s="11">
        <v>6.84</v>
      </c>
      <c r="L1538" s="11">
        <v>99.05</v>
      </c>
      <c r="M1538" s="11">
        <v>6.81</v>
      </c>
      <c r="N1538" s="11">
        <v>118.3</v>
      </c>
      <c r="O1538" s="11">
        <v>88.01</v>
      </c>
      <c r="P1538" s="11">
        <v>95.47</v>
      </c>
      <c r="Q1538" s="11" t="s">
        <v>4</v>
      </c>
      <c r="R1538" s="11">
        <f t="shared" si="1"/>
        <v>0</v>
      </c>
      <c r="S1538" s="11" t="s">
        <v>5</v>
      </c>
      <c r="T1538" s="11">
        <f t="shared" si="2"/>
        <v>0</v>
      </c>
      <c r="U1538" s="11" t="s">
        <v>6</v>
      </c>
      <c r="V1538" s="11" t="s">
        <v>6</v>
      </c>
    </row>
    <row r="1539" spans="1:22" ht="15.75" hidden="1" customHeight="1" x14ac:dyDescent="0.2">
      <c r="A1539" s="11" t="s">
        <v>724</v>
      </c>
      <c r="B1539" s="11" t="s">
        <v>34</v>
      </c>
      <c r="C1539" s="13" t="s">
        <v>35</v>
      </c>
      <c r="D1539" s="12">
        <v>45403</v>
      </c>
      <c r="E1539" s="12" t="str">
        <f t="shared" si="0"/>
        <v>2024</v>
      </c>
      <c r="F1539" s="11" t="s">
        <v>37</v>
      </c>
      <c r="G1539" s="11">
        <v>19.899999999999999</v>
      </c>
      <c r="H1539" s="11">
        <v>43.37</v>
      </c>
      <c r="I1539" s="11">
        <v>315</v>
      </c>
      <c r="J1539" s="11">
        <v>42.2</v>
      </c>
      <c r="K1539" s="11">
        <v>6.84</v>
      </c>
      <c r="L1539" s="11">
        <v>98.99</v>
      </c>
      <c r="M1539" s="11">
        <v>6.76</v>
      </c>
      <c r="N1539" s="11">
        <v>122.2</v>
      </c>
      <c r="O1539" s="11">
        <v>87.9</v>
      </c>
      <c r="P1539" s="11">
        <v>93.53</v>
      </c>
      <c r="Q1539" s="11" t="s">
        <v>4</v>
      </c>
      <c r="R1539" s="11">
        <f t="shared" si="1"/>
        <v>0</v>
      </c>
      <c r="S1539" s="11" t="s">
        <v>5</v>
      </c>
      <c r="T1539" s="11">
        <f t="shared" si="2"/>
        <v>0</v>
      </c>
      <c r="U1539" s="11" t="s">
        <v>6</v>
      </c>
      <c r="V1539" s="11" t="s">
        <v>6</v>
      </c>
    </row>
    <row r="1540" spans="1:22" ht="15.75" hidden="1" customHeight="1" x14ac:dyDescent="0.2">
      <c r="A1540" s="11" t="s">
        <v>2912</v>
      </c>
      <c r="B1540" s="11" t="s">
        <v>58</v>
      </c>
      <c r="C1540" s="11" t="s">
        <v>35</v>
      </c>
      <c r="D1540" s="12">
        <v>45925</v>
      </c>
      <c r="E1540" s="12" t="str">
        <f t="shared" si="0"/>
        <v>2025</v>
      </c>
      <c r="F1540" s="11" t="s">
        <v>3</v>
      </c>
      <c r="G1540" s="11">
        <v>21.74</v>
      </c>
      <c r="H1540" s="11">
        <v>43.58</v>
      </c>
      <c r="I1540" s="11">
        <v>285</v>
      </c>
      <c r="J1540" s="11">
        <v>45.7</v>
      </c>
      <c r="K1540" s="11">
        <v>7.17</v>
      </c>
      <c r="L1540" s="11">
        <v>99.19</v>
      </c>
      <c r="M1540" s="11">
        <v>7.03</v>
      </c>
      <c r="N1540" s="11">
        <v>127.6</v>
      </c>
      <c r="O1540" s="11">
        <v>86.19</v>
      </c>
      <c r="P1540" s="11">
        <v>93.53</v>
      </c>
      <c r="Q1540" s="11" t="s">
        <v>4</v>
      </c>
      <c r="R1540" s="11">
        <f t="shared" si="1"/>
        <v>0</v>
      </c>
      <c r="S1540" s="11" t="s">
        <v>5</v>
      </c>
      <c r="T1540" s="11">
        <f t="shared" si="2"/>
        <v>0</v>
      </c>
      <c r="U1540" s="11" t="s">
        <v>6</v>
      </c>
      <c r="V1540" s="11" t="s">
        <v>6</v>
      </c>
    </row>
    <row r="1541" spans="1:22" ht="15.75" hidden="1" customHeight="1" x14ac:dyDescent="0.2">
      <c r="A1541" s="11" t="s">
        <v>3109</v>
      </c>
      <c r="B1541" s="11" t="s">
        <v>20</v>
      </c>
      <c r="C1541" s="11" t="s">
        <v>21</v>
      </c>
      <c r="D1541" s="12">
        <v>45449</v>
      </c>
      <c r="E1541" s="12" t="str">
        <f t="shared" si="0"/>
        <v>2024</v>
      </c>
      <c r="F1541" s="11" t="s">
        <v>3</v>
      </c>
      <c r="G1541" s="11">
        <v>20.68</v>
      </c>
      <c r="H1541" s="11">
        <v>45.03</v>
      </c>
      <c r="I1541" s="11">
        <v>282</v>
      </c>
      <c r="J1541" s="11">
        <v>44.8</v>
      </c>
      <c r="K1541" s="11">
        <v>8.75</v>
      </c>
      <c r="L1541" s="11">
        <v>98.85</v>
      </c>
      <c r="M1541" s="11">
        <v>7.09</v>
      </c>
      <c r="N1541" s="11">
        <v>121.2</v>
      </c>
      <c r="O1541" s="11">
        <v>85.24</v>
      </c>
      <c r="P1541" s="11">
        <v>93.53</v>
      </c>
      <c r="Q1541" s="11" t="s">
        <v>4</v>
      </c>
      <c r="R1541" s="11">
        <f t="shared" si="1"/>
        <v>0</v>
      </c>
      <c r="S1541" s="11" t="s">
        <v>5</v>
      </c>
      <c r="T1541" s="11">
        <f t="shared" si="2"/>
        <v>0</v>
      </c>
      <c r="U1541" s="11" t="s">
        <v>6</v>
      </c>
      <c r="V1541" s="11" t="s">
        <v>6</v>
      </c>
    </row>
    <row r="1542" spans="1:22" ht="15.75" hidden="1" customHeight="1" x14ac:dyDescent="0.2">
      <c r="A1542" s="11" t="s">
        <v>725</v>
      </c>
      <c r="B1542" s="11" t="s">
        <v>34</v>
      </c>
      <c r="C1542" s="11" t="s">
        <v>47</v>
      </c>
      <c r="D1542" s="12">
        <v>45473</v>
      </c>
      <c r="E1542" s="12" t="str">
        <f t="shared" si="0"/>
        <v>2024</v>
      </c>
      <c r="F1542" s="11" t="s">
        <v>3</v>
      </c>
      <c r="G1542" s="11">
        <v>21.43</v>
      </c>
      <c r="H1542" s="11">
        <v>52.69</v>
      </c>
      <c r="I1542" s="11">
        <v>302</v>
      </c>
      <c r="J1542" s="11">
        <v>51.1</v>
      </c>
      <c r="K1542" s="11">
        <v>8</v>
      </c>
      <c r="L1542" s="11">
        <v>99.17</v>
      </c>
      <c r="M1542" s="11">
        <v>7.12</v>
      </c>
      <c r="N1542" s="11">
        <v>125.7</v>
      </c>
      <c r="O1542" s="11">
        <v>86.3</v>
      </c>
      <c r="P1542" s="11">
        <v>93.52</v>
      </c>
      <c r="Q1542" s="11" t="s">
        <v>4</v>
      </c>
      <c r="R1542" s="11">
        <f t="shared" si="1"/>
        <v>0</v>
      </c>
      <c r="S1542" s="11" t="s">
        <v>5</v>
      </c>
      <c r="T1542" s="11">
        <f t="shared" si="2"/>
        <v>0</v>
      </c>
      <c r="U1542" s="11" t="s">
        <v>6</v>
      </c>
      <c r="V1542" s="11" t="s">
        <v>6</v>
      </c>
    </row>
    <row r="1543" spans="1:22" ht="15.75" hidden="1" customHeight="1" x14ac:dyDescent="0.2">
      <c r="A1543" s="11" t="s">
        <v>2203</v>
      </c>
      <c r="B1543" s="11" t="s">
        <v>58</v>
      </c>
      <c r="C1543" s="11" t="s">
        <v>21</v>
      </c>
      <c r="D1543" s="12">
        <v>45896</v>
      </c>
      <c r="E1543" s="12" t="str">
        <f t="shared" si="0"/>
        <v>2025</v>
      </c>
      <c r="F1543" s="11" t="s">
        <v>93</v>
      </c>
      <c r="G1543" s="11">
        <v>21.37</v>
      </c>
      <c r="H1543" s="11">
        <v>32.619999999999997</v>
      </c>
      <c r="I1543" s="11">
        <v>327</v>
      </c>
      <c r="J1543" s="11">
        <v>49.2</v>
      </c>
      <c r="K1543" s="11">
        <v>6.66</v>
      </c>
      <c r="L1543" s="11">
        <v>99.15</v>
      </c>
      <c r="M1543" s="11">
        <v>6.72</v>
      </c>
      <c r="N1543" s="11">
        <v>129.30000000000001</v>
      </c>
      <c r="O1543" s="11">
        <v>89.2</v>
      </c>
      <c r="P1543" s="11">
        <v>93.52</v>
      </c>
      <c r="Q1543" s="11" t="s">
        <v>4</v>
      </c>
      <c r="R1543" s="11">
        <f t="shared" si="1"/>
        <v>0</v>
      </c>
      <c r="S1543" s="11" t="s">
        <v>5</v>
      </c>
      <c r="T1543" s="11">
        <f t="shared" si="2"/>
        <v>0</v>
      </c>
      <c r="U1543" s="11" t="s">
        <v>6</v>
      </c>
      <c r="V1543" s="11" t="s">
        <v>6</v>
      </c>
    </row>
    <row r="1544" spans="1:22" ht="15.75" hidden="1" customHeight="1" x14ac:dyDescent="0.2">
      <c r="A1544" s="11" t="s">
        <v>2884</v>
      </c>
      <c r="B1544" s="11" t="s">
        <v>58</v>
      </c>
      <c r="C1544" s="11" t="s">
        <v>21</v>
      </c>
      <c r="D1544" s="12">
        <v>45440</v>
      </c>
      <c r="E1544" s="12" t="str">
        <f t="shared" si="0"/>
        <v>2024</v>
      </c>
      <c r="F1544" s="11" t="s">
        <v>23</v>
      </c>
      <c r="G1544" s="11">
        <v>22.3</v>
      </c>
      <c r="H1544" s="11">
        <v>45.96</v>
      </c>
      <c r="I1544" s="11">
        <v>316</v>
      </c>
      <c r="J1544" s="11">
        <v>42.6</v>
      </c>
      <c r="K1544" s="11">
        <v>7.2</v>
      </c>
      <c r="L1544" s="11">
        <v>98.99</v>
      </c>
      <c r="M1544" s="11">
        <v>6.95</v>
      </c>
      <c r="N1544" s="11">
        <v>125.9</v>
      </c>
      <c r="O1544" s="11">
        <v>89.08</v>
      </c>
      <c r="P1544" s="11">
        <v>93.52</v>
      </c>
      <c r="Q1544" s="11" t="s">
        <v>4</v>
      </c>
      <c r="R1544" s="11">
        <f t="shared" si="1"/>
        <v>0</v>
      </c>
      <c r="S1544" s="11" t="s">
        <v>5</v>
      </c>
      <c r="T1544" s="11">
        <f t="shared" si="2"/>
        <v>0</v>
      </c>
      <c r="U1544" s="11" t="s">
        <v>6</v>
      </c>
      <c r="V1544" s="11" t="s">
        <v>6</v>
      </c>
    </row>
    <row r="1545" spans="1:22" ht="15.75" customHeight="1" x14ac:dyDescent="0.2">
      <c r="A1545" s="11" t="s">
        <v>1704</v>
      </c>
      <c r="B1545" s="11" t="s">
        <v>1</v>
      </c>
      <c r="C1545" s="11" t="s">
        <v>21</v>
      </c>
      <c r="D1545" s="12">
        <v>45699</v>
      </c>
      <c r="E1545" s="12" t="str">
        <f t="shared" si="0"/>
        <v>2025</v>
      </c>
      <c r="F1545" s="11" t="s">
        <v>23</v>
      </c>
      <c r="G1545" s="11">
        <v>23.03</v>
      </c>
      <c r="H1545" s="11">
        <v>45.9</v>
      </c>
      <c r="I1545" s="11">
        <v>333</v>
      </c>
      <c r="J1545" s="11">
        <v>33.200000000000003</v>
      </c>
      <c r="K1545" s="11">
        <v>6.58</v>
      </c>
      <c r="L1545" s="11">
        <v>99.59</v>
      </c>
      <c r="M1545" s="11">
        <v>6.84</v>
      </c>
      <c r="N1545" s="11">
        <v>123</v>
      </c>
      <c r="O1545" s="11">
        <v>89.07</v>
      </c>
      <c r="P1545" s="11">
        <v>95.47</v>
      </c>
      <c r="Q1545" s="11" t="s">
        <v>4</v>
      </c>
      <c r="R1545" s="11">
        <f t="shared" si="1"/>
        <v>0</v>
      </c>
      <c r="S1545" s="11" t="s">
        <v>5</v>
      </c>
      <c r="T1545" s="11">
        <f t="shared" si="2"/>
        <v>0</v>
      </c>
      <c r="U1545" s="11" t="s">
        <v>6</v>
      </c>
      <c r="V1545" s="11" t="s">
        <v>6</v>
      </c>
    </row>
    <row r="1546" spans="1:22" ht="15.75" hidden="1" customHeight="1" x14ac:dyDescent="0.2">
      <c r="A1546" s="11" t="s">
        <v>562</v>
      </c>
      <c r="B1546" s="11" t="s">
        <v>58</v>
      </c>
      <c r="C1546" s="11" t="s">
        <v>21</v>
      </c>
      <c r="D1546" s="12">
        <v>45777</v>
      </c>
      <c r="E1546" s="12" t="str">
        <f t="shared" si="0"/>
        <v>2025</v>
      </c>
      <c r="F1546" s="11" t="s">
        <v>23</v>
      </c>
      <c r="G1546" s="11">
        <v>20.38</v>
      </c>
      <c r="H1546" s="11">
        <v>35.67</v>
      </c>
      <c r="I1546" s="11">
        <v>321</v>
      </c>
      <c r="J1546" s="11">
        <v>38</v>
      </c>
      <c r="K1546" s="11">
        <v>7.62</v>
      </c>
      <c r="L1546" s="11">
        <v>99.31</v>
      </c>
      <c r="M1546" s="11">
        <v>7.04</v>
      </c>
      <c r="N1546" s="11">
        <v>136.80000000000001</v>
      </c>
      <c r="O1546" s="11">
        <v>90.51</v>
      </c>
      <c r="P1546" s="11">
        <v>93.51</v>
      </c>
      <c r="Q1546" s="11" t="s">
        <v>4</v>
      </c>
      <c r="R1546" s="11">
        <f t="shared" si="1"/>
        <v>0</v>
      </c>
      <c r="S1546" s="11" t="s">
        <v>5</v>
      </c>
      <c r="T1546" s="11">
        <f t="shared" si="2"/>
        <v>0</v>
      </c>
      <c r="U1546" s="11" t="s">
        <v>6</v>
      </c>
      <c r="V1546" s="11" t="s">
        <v>6</v>
      </c>
    </row>
    <row r="1547" spans="1:22" ht="15.75" hidden="1" customHeight="1" x14ac:dyDescent="0.2">
      <c r="A1547" s="11" t="s">
        <v>1156</v>
      </c>
      <c r="B1547" s="11" t="s">
        <v>58</v>
      </c>
      <c r="C1547" s="11" t="s">
        <v>21</v>
      </c>
      <c r="D1547" s="12">
        <v>45636</v>
      </c>
      <c r="E1547" s="12" t="str">
        <f t="shared" si="0"/>
        <v>2024</v>
      </c>
      <c r="F1547" s="11" t="s">
        <v>3</v>
      </c>
      <c r="G1547" s="11">
        <v>21.23</v>
      </c>
      <c r="H1547" s="11">
        <v>40.630000000000003</v>
      </c>
      <c r="I1547" s="11">
        <v>298</v>
      </c>
      <c r="J1547" s="11">
        <v>45.9</v>
      </c>
      <c r="K1547" s="11">
        <v>7.27</v>
      </c>
      <c r="L1547" s="11">
        <v>99.54</v>
      </c>
      <c r="M1547" s="11">
        <v>6.83</v>
      </c>
      <c r="N1547" s="11">
        <v>116.7</v>
      </c>
      <c r="O1547" s="11">
        <v>86.24</v>
      </c>
      <c r="P1547" s="11">
        <v>93.51</v>
      </c>
      <c r="Q1547" s="11" t="s">
        <v>4</v>
      </c>
      <c r="R1547" s="11">
        <f t="shared" si="1"/>
        <v>0</v>
      </c>
      <c r="S1547" s="11" t="s">
        <v>5</v>
      </c>
      <c r="T1547" s="11">
        <f t="shared" si="2"/>
        <v>0</v>
      </c>
      <c r="U1547" s="11" t="s">
        <v>6</v>
      </c>
      <c r="V1547" s="11" t="s">
        <v>6</v>
      </c>
    </row>
    <row r="1548" spans="1:22" ht="15.75" hidden="1" customHeight="1" x14ac:dyDescent="0.2">
      <c r="A1548" s="11" t="s">
        <v>1495</v>
      </c>
      <c r="B1548" s="11" t="s">
        <v>58</v>
      </c>
      <c r="C1548" s="11" t="s">
        <v>47</v>
      </c>
      <c r="D1548" s="12">
        <v>46014</v>
      </c>
      <c r="E1548" s="12" t="str">
        <f t="shared" si="0"/>
        <v>2025</v>
      </c>
      <c r="F1548" s="11" t="s">
        <v>3</v>
      </c>
      <c r="G1548" s="11">
        <v>22.16</v>
      </c>
      <c r="H1548" s="11">
        <v>49.62</v>
      </c>
      <c r="I1548" s="11">
        <v>336</v>
      </c>
      <c r="J1548" s="11">
        <v>46.7</v>
      </c>
      <c r="K1548" s="11">
        <v>6.41</v>
      </c>
      <c r="L1548" s="11">
        <v>98.91</v>
      </c>
      <c r="M1548" s="11">
        <v>6.85</v>
      </c>
      <c r="N1548" s="11">
        <v>106.8</v>
      </c>
      <c r="O1548" s="11">
        <v>84.79</v>
      </c>
      <c r="P1548" s="11">
        <v>93.51</v>
      </c>
      <c r="Q1548" s="11" t="s">
        <v>4</v>
      </c>
      <c r="R1548" s="11">
        <f t="shared" si="1"/>
        <v>0</v>
      </c>
      <c r="S1548" s="11" t="s">
        <v>5</v>
      </c>
      <c r="T1548" s="11">
        <f t="shared" si="2"/>
        <v>0</v>
      </c>
      <c r="U1548" s="11" t="s">
        <v>6</v>
      </c>
      <c r="V1548" s="11" t="s">
        <v>6</v>
      </c>
    </row>
    <row r="1549" spans="1:22" ht="15.75" hidden="1" customHeight="1" x14ac:dyDescent="0.2">
      <c r="A1549" s="11" t="s">
        <v>1512</v>
      </c>
      <c r="B1549" s="11" t="s">
        <v>20</v>
      </c>
      <c r="C1549" s="13" t="s">
        <v>35</v>
      </c>
      <c r="D1549" s="12">
        <v>45555</v>
      </c>
      <c r="E1549" s="12" t="str">
        <f t="shared" si="0"/>
        <v>2024</v>
      </c>
      <c r="F1549" s="11" t="s">
        <v>23</v>
      </c>
      <c r="G1549" s="11">
        <v>22.48</v>
      </c>
      <c r="H1549" s="11">
        <v>35.33</v>
      </c>
      <c r="I1549" s="11">
        <v>323</v>
      </c>
      <c r="J1549" s="11">
        <v>43.3</v>
      </c>
      <c r="K1549" s="11">
        <v>7.15</v>
      </c>
      <c r="L1549" s="11">
        <v>99.19</v>
      </c>
      <c r="M1549" s="11">
        <v>6.86</v>
      </c>
      <c r="N1549" s="11">
        <v>135</v>
      </c>
      <c r="O1549" s="11">
        <v>87.16</v>
      </c>
      <c r="P1549" s="11">
        <v>93.51</v>
      </c>
      <c r="Q1549" s="11" t="s">
        <v>4</v>
      </c>
      <c r="R1549" s="11">
        <f t="shared" si="1"/>
        <v>0</v>
      </c>
      <c r="S1549" s="11" t="s">
        <v>5</v>
      </c>
      <c r="T1549" s="11">
        <f t="shared" si="2"/>
        <v>0</v>
      </c>
      <c r="U1549" s="11" t="s">
        <v>6</v>
      </c>
      <c r="V1549" s="11" t="s">
        <v>6</v>
      </c>
    </row>
    <row r="1550" spans="1:22" ht="15.75" hidden="1" customHeight="1" x14ac:dyDescent="0.2">
      <c r="A1550" s="11" t="s">
        <v>1639</v>
      </c>
      <c r="B1550" s="11" t="s">
        <v>58</v>
      </c>
      <c r="C1550" s="13" t="s">
        <v>35</v>
      </c>
      <c r="D1550" s="12">
        <v>45718</v>
      </c>
      <c r="E1550" s="12" t="str">
        <f t="shared" si="0"/>
        <v>2025</v>
      </c>
      <c r="F1550" s="11" t="s">
        <v>93</v>
      </c>
      <c r="G1550" s="11">
        <v>20.87</v>
      </c>
      <c r="H1550" s="11">
        <v>48.9</v>
      </c>
      <c r="I1550" s="11">
        <v>307</v>
      </c>
      <c r="J1550" s="11">
        <v>37.299999999999997</v>
      </c>
      <c r="K1550" s="11">
        <v>6.44</v>
      </c>
      <c r="L1550" s="11">
        <v>98.5</v>
      </c>
      <c r="M1550" s="11">
        <v>6.85</v>
      </c>
      <c r="N1550" s="11">
        <v>109.7</v>
      </c>
      <c r="O1550" s="11">
        <v>87.68</v>
      </c>
      <c r="P1550" s="11">
        <v>93.51</v>
      </c>
      <c r="Q1550" s="11" t="s">
        <v>4</v>
      </c>
      <c r="R1550" s="11">
        <f t="shared" si="1"/>
        <v>0</v>
      </c>
      <c r="S1550" s="11" t="s">
        <v>5</v>
      </c>
      <c r="T1550" s="11">
        <f t="shared" si="2"/>
        <v>0</v>
      </c>
      <c r="U1550" s="11" t="s">
        <v>6</v>
      </c>
      <c r="V1550" s="11" t="s">
        <v>6</v>
      </c>
    </row>
    <row r="1551" spans="1:22" ht="15.75" hidden="1" customHeight="1" x14ac:dyDescent="0.2">
      <c r="A1551" s="11" t="s">
        <v>726</v>
      </c>
      <c r="B1551" s="11" t="s">
        <v>34</v>
      </c>
      <c r="C1551" s="11" t="s">
        <v>21</v>
      </c>
      <c r="D1551" s="12">
        <v>45850</v>
      </c>
      <c r="E1551" s="12" t="str">
        <f t="shared" si="0"/>
        <v>2025</v>
      </c>
      <c r="F1551" s="11" t="s">
        <v>3</v>
      </c>
      <c r="G1551" s="11">
        <v>21.87</v>
      </c>
      <c r="H1551" s="11">
        <v>37.1</v>
      </c>
      <c r="I1551" s="11">
        <v>338</v>
      </c>
      <c r="J1551" s="11">
        <v>46.2</v>
      </c>
      <c r="K1551" s="11">
        <v>7.62</v>
      </c>
      <c r="L1551" s="11">
        <v>99.79</v>
      </c>
      <c r="M1551" s="11">
        <v>6.88</v>
      </c>
      <c r="N1551" s="11">
        <v>150</v>
      </c>
      <c r="O1551" s="11">
        <v>85.93</v>
      </c>
      <c r="P1551" s="11">
        <v>93.51</v>
      </c>
      <c r="Q1551" s="11" t="s">
        <v>4</v>
      </c>
      <c r="R1551" s="11">
        <f t="shared" si="1"/>
        <v>0</v>
      </c>
      <c r="S1551" s="11" t="s">
        <v>5</v>
      </c>
      <c r="T1551" s="11">
        <f t="shared" si="2"/>
        <v>0</v>
      </c>
      <c r="U1551" s="11" t="s">
        <v>6</v>
      </c>
      <c r="V1551" s="11" t="s">
        <v>6</v>
      </c>
    </row>
    <row r="1552" spans="1:22" ht="15.75" customHeight="1" x14ac:dyDescent="0.2">
      <c r="A1552" s="11" t="s">
        <v>2064</v>
      </c>
      <c r="B1552" s="11" t="s">
        <v>1</v>
      </c>
      <c r="C1552" s="11" t="s">
        <v>47</v>
      </c>
      <c r="D1552" s="12">
        <v>45483</v>
      </c>
      <c r="E1552" s="12" t="str">
        <f t="shared" si="0"/>
        <v>2024</v>
      </c>
      <c r="F1552" s="11" t="s">
        <v>23</v>
      </c>
      <c r="G1552" s="11">
        <v>22.21</v>
      </c>
      <c r="H1552" s="11">
        <v>33.909999999999997</v>
      </c>
      <c r="I1552" s="11">
        <v>381</v>
      </c>
      <c r="J1552" s="11">
        <v>39.700000000000003</v>
      </c>
      <c r="K1552" s="11">
        <v>6.27</v>
      </c>
      <c r="L1552" s="11">
        <v>99.13</v>
      </c>
      <c r="M1552" s="11">
        <v>6.65</v>
      </c>
      <c r="N1552" s="11">
        <v>118</v>
      </c>
      <c r="O1552" s="11">
        <v>89.37</v>
      </c>
      <c r="P1552" s="11">
        <v>95.47</v>
      </c>
      <c r="Q1552" s="11" t="s">
        <v>4</v>
      </c>
      <c r="R1552" s="11">
        <f t="shared" si="1"/>
        <v>0</v>
      </c>
      <c r="S1552" s="11" t="s">
        <v>5</v>
      </c>
      <c r="T1552" s="11">
        <f t="shared" si="2"/>
        <v>0</v>
      </c>
      <c r="U1552" s="11" t="s">
        <v>6</v>
      </c>
      <c r="V1552" s="11" t="s">
        <v>6</v>
      </c>
    </row>
    <row r="1553" spans="1:22" ht="15.75" hidden="1" customHeight="1" x14ac:dyDescent="0.2">
      <c r="A1553" s="11" t="s">
        <v>2126</v>
      </c>
      <c r="B1553" s="11" t="s">
        <v>20</v>
      </c>
      <c r="C1553" s="11" t="s">
        <v>35</v>
      </c>
      <c r="D1553" s="12">
        <v>46009</v>
      </c>
      <c r="E1553" s="12" t="str">
        <f t="shared" si="0"/>
        <v>2025</v>
      </c>
      <c r="F1553" s="11" t="s">
        <v>3</v>
      </c>
      <c r="G1553" s="11">
        <v>21.84</v>
      </c>
      <c r="H1553" s="11">
        <v>39.76</v>
      </c>
      <c r="I1553" s="11">
        <v>271</v>
      </c>
      <c r="J1553" s="11">
        <v>51.1</v>
      </c>
      <c r="K1553" s="11">
        <v>7.38</v>
      </c>
      <c r="L1553" s="11">
        <v>99.48</v>
      </c>
      <c r="M1553" s="11">
        <v>7.11</v>
      </c>
      <c r="N1553" s="11">
        <v>140.6</v>
      </c>
      <c r="O1553" s="11">
        <v>83.74</v>
      </c>
      <c r="P1553" s="11">
        <v>93.51</v>
      </c>
      <c r="Q1553" s="11" t="s">
        <v>4</v>
      </c>
      <c r="R1553" s="11">
        <f t="shared" si="1"/>
        <v>0</v>
      </c>
      <c r="S1553" s="11" t="s">
        <v>5</v>
      </c>
      <c r="T1553" s="11">
        <f t="shared" si="2"/>
        <v>0</v>
      </c>
      <c r="U1553" s="11" t="s">
        <v>6</v>
      </c>
      <c r="V1553" s="11" t="s">
        <v>6</v>
      </c>
    </row>
    <row r="1554" spans="1:22" ht="15.75" customHeight="1" x14ac:dyDescent="0.2">
      <c r="A1554" s="11" t="s">
        <v>1148</v>
      </c>
      <c r="B1554" s="11" t="s">
        <v>1</v>
      </c>
      <c r="C1554" s="13" t="s">
        <v>35</v>
      </c>
      <c r="D1554" s="12">
        <v>45876</v>
      </c>
      <c r="E1554" s="12" t="str">
        <f t="shared" si="0"/>
        <v>2025</v>
      </c>
      <c r="F1554" s="11" t="s">
        <v>3</v>
      </c>
      <c r="G1554" s="11">
        <v>22.01</v>
      </c>
      <c r="H1554" s="11">
        <v>45.02</v>
      </c>
      <c r="I1554" s="11">
        <v>352</v>
      </c>
      <c r="J1554" s="11">
        <v>46.6</v>
      </c>
      <c r="K1554" s="11">
        <v>6.46</v>
      </c>
      <c r="L1554" s="11">
        <v>98.72</v>
      </c>
      <c r="M1554" s="11">
        <v>6.87</v>
      </c>
      <c r="N1554" s="11">
        <v>135.6</v>
      </c>
      <c r="O1554" s="11">
        <v>88.14</v>
      </c>
      <c r="P1554" s="11">
        <v>95.49</v>
      </c>
      <c r="Q1554" s="11" t="s">
        <v>4</v>
      </c>
      <c r="R1554" s="11">
        <f t="shared" si="1"/>
        <v>0</v>
      </c>
      <c r="S1554" s="11" t="s">
        <v>5</v>
      </c>
      <c r="T1554" s="11">
        <f t="shared" si="2"/>
        <v>0</v>
      </c>
      <c r="U1554" s="11" t="s">
        <v>6</v>
      </c>
      <c r="V1554" s="11" t="s">
        <v>6</v>
      </c>
    </row>
    <row r="1555" spans="1:22" ht="15.75" hidden="1" customHeight="1" x14ac:dyDescent="0.2">
      <c r="A1555" s="11" t="s">
        <v>2471</v>
      </c>
      <c r="B1555" s="11" t="s">
        <v>20</v>
      </c>
      <c r="C1555" s="11" t="s">
        <v>47</v>
      </c>
      <c r="D1555" s="12">
        <v>45488</v>
      </c>
      <c r="E1555" s="12" t="str">
        <f t="shared" si="0"/>
        <v>2024</v>
      </c>
      <c r="F1555" s="11" t="s">
        <v>93</v>
      </c>
      <c r="G1555" s="11">
        <v>21.9</v>
      </c>
      <c r="H1555" s="11">
        <v>39.880000000000003</v>
      </c>
      <c r="I1555" s="11">
        <v>274</v>
      </c>
      <c r="J1555" s="11">
        <v>46</v>
      </c>
      <c r="K1555" s="11">
        <v>8.15</v>
      </c>
      <c r="L1555" s="11">
        <v>98.86</v>
      </c>
      <c r="M1555" s="11">
        <v>7.03</v>
      </c>
      <c r="N1555" s="11">
        <v>136.5</v>
      </c>
      <c r="O1555" s="11">
        <v>83.51</v>
      </c>
      <c r="P1555" s="11">
        <v>93.51</v>
      </c>
      <c r="Q1555" s="11" t="s">
        <v>4</v>
      </c>
      <c r="R1555" s="11">
        <f t="shared" si="1"/>
        <v>0</v>
      </c>
      <c r="S1555" s="11" t="s">
        <v>5</v>
      </c>
      <c r="T1555" s="11">
        <f t="shared" si="2"/>
        <v>0</v>
      </c>
      <c r="U1555" s="11" t="s">
        <v>6</v>
      </c>
      <c r="V1555" s="11" t="s">
        <v>6</v>
      </c>
    </row>
    <row r="1556" spans="1:22" ht="15.75" hidden="1" customHeight="1" x14ac:dyDescent="0.2">
      <c r="A1556" s="11" t="s">
        <v>240</v>
      </c>
      <c r="B1556" s="11" t="s">
        <v>58</v>
      </c>
      <c r="C1556" s="11" t="s">
        <v>21</v>
      </c>
      <c r="D1556" s="12">
        <v>45641</v>
      </c>
      <c r="E1556" s="12" t="str">
        <f t="shared" si="0"/>
        <v>2024</v>
      </c>
      <c r="F1556" s="11" t="s">
        <v>93</v>
      </c>
      <c r="G1556" s="11">
        <v>21.65</v>
      </c>
      <c r="H1556" s="11">
        <v>40.39</v>
      </c>
      <c r="I1556" s="11">
        <v>333</v>
      </c>
      <c r="J1556" s="11">
        <v>43.9</v>
      </c>
      <c r="K1556" s="11">
        <v>7.39</v>
      </c>
      <c r="L1556" s="11">
        <v>98.9</v>
      </c>
      <c r="M1556" s="11">
        <v>6.8</v>
      </c>
      <c r="N1556" s="11">
        <v>129.80000000000001</v>
      </c>
      <c r="O1556" s="11">
        <v>88.76</v>
      </c>
      <c r="P1556" s="11">
        <v>93.5</v>
      </c>
      <c r="Q1556" s="11" t="s">
        <v>4</v>
      </c>
      <c r="R1556" s="11">
        <f t="shared" si="1"/>
        <v>0</v>
      </c>
      <c r="S1556" s="11" t="s">
        <v>5</v>
      </c>
      <c r="T1556" s="11">
        <f t="shared" si="2"/>
        <v>0</v>
      </c>
      <c r="U1556" s="11" t="s">
        <v>6</v>
      </c>
      <c r="V1556" s="11" t="s">
        <v>6</v>
      </c>
    </row>
    <row r="1557" spans="1:22" ht="15.75" customHeight="1" x14ac:dyDescent="0.2">
      <c r="A1557" s="11" t="s">
        <v>1241</v>
      </c>
      <c r="B1557" s="11" t="s">
        <v>1</v>
      </c>
      <c r="C1557" s="11" t="s">
        <v>35</v>
      </c>
      <c r="D1557" s="12">
        <v>45511</v>
      </c>
      <c r="E1557" s="12" t="str">
        <f t="shared" si="0"/>
        <v>2024</v>
      </c>
      <c r="F1557" s="11" t="s">
        <v>37</v>
      </c>
      <c r="G1557" s="11">
        <v>21.25</v>
      </c>
      <c r="H1557" s="11">
        <v>33.340000000000003</v>
      </c>
      <c r="I1557" s="11">
        <v>357</v>
      </c>
      <c r="J1557" s="11">
        <v>35.1</v>
      </c>
      <c r="K1557" s="11">
        <v>7.07</v>
      </c>
      <c r="L1557" s="11">
        <v>98.93</v>
      </c>
      <c r="M1557" s="11">
        <v>6.32</v>
      </c>
      <c r="N1557" s="11">
        <v>112.9</v>
      </c>
      <c r="O1557" s="11">
        <v>89.35</v>
      </c>
      <c r="P1557" s="11">
        <v>95.49</v>
      </c>
      <c r="Q1557" s="11" t="s">
        <v>4</v>
      </c>
      <c r="R1557" s="11">
        <f t="shared" si="1"/>
        <v>0</v>
      </c>
      <c r="S1557" s="11" t="s">
        <v>5</v>
      </c>
      <c r="T1557" s="11">
        <f t="shared" si="2"/>
        <v>0</v>
      </c>
      <c r="U1557" s="11" t="s">
        <v>6</v>
      </c>
      <c r="V1557" s="11" t="s">
        <v>6</v>
      </c>
    </row>
    <row r="1558" spans="1:22" ht="15.75" hidden="1" customHeight="1" x14ac:dyDescent="0.2">
      <c r="A1558" s="11" t="s">
        <v>509</v>
      </c>
      <c r="B1558" s="11" t="s">
        <v>34</v>
      </c>
      <c r="C1558" s="11" t="s">
        <v>47</v>
      </c>
      <c r="D1558" s="12">
        <v>45320</v>
      </c>
      <c r="E1558" s="12" t="str">
        <f t="shared" si="0"/>
        <v>2024</v>
      </c>
      <c r="F1558" s="11" t="s">
        <v>3</v>
      </c>
      <c r="G1558" s="11">
        <v>22.04</v>
      </c>
      <c r="H1558" s="11">
        <v>45.16</v>
      </c>
      <c r="I1558" s="11">
        <v>311</v>
      </c>
      <c r="J1558" s="11">
        <v>52.6</v>
      </c>
      <c r="K1558" s="11">
        <v>7.94</v>
      </c>
      <c r="L1558" s="11">
        <v>99.12</v>
      </c>
      <c r="M1558" s="11">
        <v>7.11</v>
      </c>
      <c r="N1558" s="11">
        <v>149.30000000000001</v>
      </c>
      <c r="O1558" s="11">
        <v>82.55</v>
      </c>
      <c r="P1558" s="11">
        <v>93.5</v>
      </c>
      <c r="Q1558" s="11" t="s">
        <v>4</v>
      </c>
      <c r="R1558" s="11">
        <f t="shared" si="1"/>
        <v>0</v>
      </c>
      <c r="S1558" s="11" t="s">
        <v>5</v>
      </c>
      <c r="T1558" s="11">
        <f t="shared" si="2"/>
        <v>0</v>
      </c>
      <c r="U1558" s="11" t="s">
        <v>6</v>
      </c>
      <c r="V1558" s="11" t="s">
        <v>6</v>
      </c>
    </row>
    <row r="1559" spans="1:22" ht="15.75" customHeight="1" x14ac:dyDescent="0.2">
      <c r="A1559" s="11" t="s">
        <v>2877</v>
      </c>
      <c r="B1559" s="11" t="s">
        <v>1</v>
      </c>
      <c r="C1559" s="11" t="s">
        <v>47</v>
      </c>
      <c r="D1559" s="12">
        <v>45294</v>
      </c>
      <c r="E1559" s="12" t="str">
        <f t="shared" si="0"/>
        <v>2024</v>
      </c>
      <c r="F1559" s="11" t="s">
        <v>93</v>
      </c>
      <c r="G1559" s="11">
        <v>23.27</v>
      </c>
      <c r="H1559" s="11">
        <v>53.25</v>
      </c>
      <c r="I1559" s="11">
        <v>347</v>
      </c>
      <c r="J1559" s="11">
        <v>31.9</v>
      </c>
      <c r="K1559" s="11">
        <v>6.64</v>
      </c>
      <c r="L1559" s="11">
        <v>98.62</v>
      </c>
      <c r="M1559" s="11">
        <v>6.81</v>
      </c>
      <c r="N1559" s="11">
        <v>119.2</v>
      </c>
      <c r="O1559" s="11">
        <v>89.91</v>
      </c>
      <c r="P1559" s="11">
        <v>95.49</v>
      </c>
      <c r="Q1559" s="11" t="s">
        <v>4</v>
      </c>
      <c r="R1559" s="11">
        <f t="shared" si="1"/>
        <v>0</v>
      </c>
      <c r="S1559" s="11" t="s">
        <v>50</v>
      </c>
      <c r="T1559" s="11">
        <f t="shared" si="2"/>
        <v>1</v>
      </c>
      <c r="U1559" s="11" t="s">
        <v>51</v>
      </c>
      <c r="V1559" s="11" t="s">
        <v>89</v>
      </c>
    </row>
    <row r="1560" spans="1:22" ht="15.75" hidden="1" customHeight="1" x14ac:dyDescent="0.2">
      <c r="A1560" s="11" t="s">
        <v>728</v>
      </c>
      <c r="B1560" s="11" t="s">
        <v>34</v>
      </c>
      <c r="C1560" s="11" t="s">
        <v>47</v>
      </c>
      <c r="D1560" s="12">
        <v>45801</v>
      </c>
      <c r="E1560" s="12" t="str">
        <f t="shared" si="0"/>
        <v>2025</v>
      </c>
      <c r="F1560" s="11" t="s">
        <v>3</v>
      </c>
      <c r="G1560" s="11">
        <v>22.76</v>
      </c>
      <c r="H1560" s="11">
        <v>48.43</v>
      </c>
      <c r="I1560" s="11">
        <v>303</v>
      </c>
      <c r="J1560" s="11">
        <v>49.7</v>
      </c>
      <c r="K1560" s="11">
        <v>7.53</v>
      </c>
      <c r="L1560" s="11">
        <v>98.76</v>
      </c>
      <c r="M1560" s="11">
        <v>6.79</v>
      </c>
      <c r="N1560" s="11">
        <v>110.9</v>
      </c>
      <c r="O1560" s="11">
        <v>85.38</v>
      </c>
      <c r="P1560" s="11">
        <v>93.5</v>
      </c>
      <c r="Q1560" s="11" t="s">
        <v>4</v>
      </c>
      <c r="R1560" s="11">
        <f t="shared" si="1"/>
        <v>0</v>
      </c>
      <c r="S1560" s="11" t="s">
        <v>5</v>
      </c>
      <c r="T1560" s="11">
        <f t="shared" si="2"/>
        <v>0</v>
      </c>
      <c r="U1560" s="11" t="s">
        <v>6</v>
      </c>
      <c r="V1560" s="11" t="s">
        <v>6</v>
      </c>
    </row>
    <row r="1561" spans="1:22" ht="15.75" hidden="1" customHeight="1" x14ac:dyDescent="0.2">
      <c r="A1561" s="11" t="s">
        <v>1710</v>
      </c>
      <c r="B1561" s="11" t="s">
        <v>58</v>
      </c>
      <c r="C1561" s="11" t="s">
        <v>35</v>
      </c>
      <c r="D1561" s="12">
        <v>45515</v>
      </c>
      <c r="E1561" s="12" t="str">
        <f t="shared" si="0"/>
        <v>2024</v>
      </c>
      <c r="F1561" s="11" t="s">
        <v>23</v>
      </c>
      <c r="G1561" s="11">
        <v>22.1</v>
      </c>
      <c r="H1561" s="11">
        <v>42.82</v>
      </c>
      <c r="I1561" s="11">
        <v>307</v>
      </c>
      <c r="J1561" s="11">
        <v>40.6</v>
      </c>
      <c r="K1561" s="11">
        <v>7.28</v>
      </c>
      <c r="L1561" s="11">
        <v>99.05</v>
      </c>
      <c r="M1561" s="11">
        <v>6.89</v>
      </c>
      <c r="N1561" s="11">
        <v>130.19999999999999</v>
      </c>
      <c r="O1561" s="11">
        <v>90.46</v>
      </c>
      <c r="P1561" s="11">
        <v>93.5</v>
      </c>
      <c r="Q1561" s="11" t="s">
        <v>4</v>
      </c>
      <c r="R1561" s="11">
        <f t="shared" si="1"/>
        <v>0</v>
      </c>
      <c r="S1561" s="11" t="s">
        <v>5</v>
      </c>
      <c r="T1561" s="11">
        <f t="shared" si="2"/>
        <v>0</v>
      </c>
      <c r="U1561" s="11" t="s">
        <v>6</v>
      </c>
      <c r="V1561" s="11" t="s">
        <v>6</v>
      </c>
    </row>
    <row r="1562" spans="1:22" ht="15.75" hidden="1" customHeight="1" x14ac:dyDescent="0.2">
      <c r="A1562" s="11" t="s">
        <v>730</v>
      </c>
      <c r="B1562" s="11" t="s">
        <v>34</v>
      </c>
      <c r="C1562" s="13" t="s">
        <v>35</v>
      </c>
      <c r="D1562" s="12">
        <v>45324</v>
      </c>
      <c r="E1562" s="12" t="str">
        <f t="shared" si="0"/>
        <v>2024</v>
      </c>
      <c r="F1562" s="11" t="s">
        <v>93</v>
      </c>
      <c r="G1562" s="11">
        <v>22.28</v>
      </c>
      <c r="H1562" s="11">
        <v>53.93</v>
      </c>
      <c r="I1562" s="11">
        <v>320</v>
      </c>
      <c r="J1562" s="11">
        <v>57.2</v>
      </c>
      <c r="K1562" s="11">
        <v>7.08</v>
      </c>
      <c r="L1562" s="11">
        <v>99.07</v>
      </c>
      <c r="M1562" s="11">
        <v>7.23</v>
      </c>
      <c r="N1562" s="11">
        <v>133.9</v>
      </c>
      <c r="O1562" s="11">
        <v>84.87</v>
      </c>
      <c r="P1562" s="11">
        <v>93.5</v>
      </c>
      <c r="Q1562" s="11" t="s">
        <v>4</v>
      </c>
      <c r="R1562" s="11">
        <f t="shared" si="1"/>
        <v>0</v>
      </c>
      <c r="S1562" s="11" t="s">
        <v>5</v>
      </c>
      <c r="T1562" s="11">
        <f t="shared" si="2"/>
        <v>0</v>
      </c>
      <c r="U1562" s="11" t="s">
        <v>6</v>
      </c>
      <c r="V1562" s="11" t="s">
        <v>6</v>
      </c>
    </row>
    <row r="1563" spans="1:22" ht="15.75" hidden="1" customHeight="1" x14ac:dyDescent="0.2">
      <c r="A1563" s="11" t="s">
        <v>731</v>
      </c>
      <c r="B1563" s="11" t="s">
        <v>34</v>
      </c>
      <c r="C1563" s="11" t="s">
        <v>35</v>
      </c>
      <c r="D1563" s="12">
        <v>45829</v>
      </c>
      <c r="E1563" s="12" t="str">
        <f t="shared" si="0"/>
        <v>2025</v>
      </c>
      <c r="F1563" s="11" t="s">
        <v>93</v>
      </c>
      <c r="G1563" s="11">
        <v>21.4</v>
      </c>
      <c r="H1563" s="11">
        <v>44.72</v>
      </c>
      <c r="I1563" s="11">
        <v>300</v>
      </c>
      <c r="J1563" s="11">
        <v>48.3</v>
      </c>
      <c r="K1563" s="11">
        <v>7.89</v>
      </c>
      <c r="L1563" s="11">
        <v>99</v>
      </c>
      <c r="M1563" s="11">
        <v>6.82</v>
      </c>
      <c r="N1563" s="11">
        <v>137.9</v>
      </c>
      <c r="O1563" s="11">
        <v>87.35</v>
      </c>
      <c r="P1563" s="11">
        <v>93.5</v>
      </c>
      <c r="Q1563" s="11" t="s">
        <v>4</v>
      </c>
      <c r="R1563" s="11">
        <f t="shared" si="1"/>
        <v>0</v>
      </c>
      <c r="S1563" s="11" t="s">
        <v>5</v>
      </c>
      <c r="T1563" s="11">
        <f t="shared" si="2"/>
        <v>0</v>
      </c>
      <c r="U1563" s="11" t="s">
        <v>6</v>
      </c>
      <c r="V1563" s="11" t="s">
        <v>6</v>
      </c>
    </row>
    <row r="1564" spans="1:22" ht="15.75" hidden="1" customHeight="1" x14ac:dyDescent="0.2">
      <c r="A1564" s="11" t="s">
        <v>732</v>
      </c>
      <c r="B1564" s="11" t="s">
        <v>34</v>
      </c>
      <c r="C1564" s="11" t="s">
        <v>35</v>
      </c>
      <c r="D1564" s="12">
        <v>45613</v>
      </c>
      <c r="E1564" s="12" t="str">
        <f t="shared" si="0"/>
        <v>2024</v>
      </c>
      <c r="F1564" s="11" t="s">
        <v>3</v>
      </c>
      <c r="G1564" s="11">
        <v>22.19</v>
      </c>
      <c r="H1564" s="11">
        <v>47.87</v>
      </c>
      <c r="I1564" s="11">
        <v>296</v>
      </c>
      <c r="J1564" s="11">
        <v>45.7</v>
      </c>
      <c r="K1564" s="11">
        <v>6.95</v>
      </c>
      <c r="L1564" s="11">
        <v>98.68</v>
      </c>
      <c r="M1564" s="11">
        <v>6.94</v>
      </c>
      <c r="N1564" s="11">
        <v>141.30000000000001</v>
      </c>
      <c r="O1564" s="11">
        <v>89.18</v>
      </c>
      <c r="P1564" s="11">
        <v>93.5</v>
      </c>
      <c r="Q1564" s="11" t="s">
        <v>4</v>
      </c>
      <c r="R1564" s="11">
        <f t="shared" si="1"/>
        <v>0</v>
      </c>
      <c r="S1564" s="11" t="s">
        <v>5</v>
      </c>
      <c r="T1564" s="11">
        <f t="shared" si="2"/>
        <v>0</v>
      </c>
      <c r="U1564" s="11" t="s">
        <v>6</v>
      </c>
      <c r="V1564" s="11" t="s">
        <v>6</v>
      </c>
    </row>
    <row r="1565" spans="1:22" ht="15.75" hidden="1" customHeight="1" x14ac:dyDescent="0.2">
      <c r="A1565" s="11" t="s">
        <v>2261</v>
      </c>
      <c r="B1565" s="11" t="s">
        <v>58</v>
      </c>
      <c r="C1565" s="11" t="s">
        <v>35</v>
      </c>
      <c r="D1565" s="12">
        <v>45452</v>
      </c>
      <c r="E1565" s="12" t="str">
        <f t="shared" si="0"/>
        <v>2024</v>
      </c>
      <c r="F1565" s="11" t="s">
        <v>23</v>
      </c>
      <c r="G1565" s="11">
        <v>21.62</v>
      </c>
      <c r="H1565" s="11">
        <v>36.67</v>
      </c>
      <c r="I1565" s="11">
        <v>288</v>
      </c>
      <c r="J1565" s="11">
        <v>33.9</v>
      </c>
      <c r="K1565" s="11">
        <v>6.36</v>
      </c>
      <c r="L1565" s="11">
        <v>98.98</v>
      </c>
      <c r="M1565" s="11">
        <v>6.79</v>
      </c>
      <c r="N1565" s="11">
        <v>108</v>
      </c>
      <c r="O1565" s="11">
        <v>87.17</v>
      </c>
      <c r="P1565" s="11">
        <v>93.5</v>
      </c>
      <c r="Q1565" s="11" t="s">
        <v>4</v>
      </c>
      <c r="R1565" s="11">
        <f t="shared" si="1"/>
        <v>0</v>
      </c>
      <c r="S1565" s="11" t="s">
        <v>5</v>
      </c>
      <c r="T1565" s="11">
        <f t="shared" si="2"/>
        <v>0</v>
      </c>
      <c r="U1565" s="11" t="s">
        <v>6</v>
      </c>
      <c r="V1565" s="11" t="s">
        <v>6</v>
      </c>
    </row>
    <row r="1566" spans="1:22" ht="15.75" hidden="1" customHeight="1" x14ac:dyDescent="0.2">
      <c r="A1566" s="11" t="s">
        <v>2942</v>
      </c>
      <c r="B1566" s="11" t="s">
        <v>58</v>
      </c>
      <c r="C1566" s="11" t="s">
        <v>21</v>
      </c>
      <c r="D1566" s="12">
        <v>45832</v>
      </c>
      <c r="E1566" s="12" t="str">
        <f t="shared" si="0"/>
        <v>2025</v>
      </c>
      <c r="F1566" s="11" t="s">
        <v>37</v>
      </c>
      <c r="G1566" s="11">
        <v>22.17</v>
      </c>
      <c r="H1566" s="11">
        <v>44.98</v>
      </c>
      <c r="I1566" s="11">
        <v>318</v>
      </c>
      <c r="J1566" s="11">
        <v>49.1</v>
      </c>
      <c r="K1566" s="11">
        <v>7.88</v>
      </c>
      <c r="L1566" s="11">
        <v>99.04</v>
      </c>
      <c r="M1566" s="11">
        <v>6.92</v>
      </c>
      <c r="N1566" s="11">
        <v>151.6</v>
      </c>
      <c r="O1566" s="11">
        <v>87</v>
      </c>
      <c r="P1566" s="11">
        <v>93.5</v>
      </c>
      <c r="Q1566" s="11" t="s">
        <v>4</v>
      </c>
      <c r="R1566" s="11">
        <f t="shared" si="1"/>
        <v>0</v>
      </c>
      <c r="S1566" s="11" t="s">
        <v>5</v>
      </c>
      <c r="T1566" s="11">
        <f t="shared" si="2"/>
        <v>0</v>
      </c>
      <c r="U1566" s="11" t="s">
        <v>6</v>
      </c>
      <c r="V1566" s="11" t="s">
        <v>6</v>
      </c>
    </row>
    <row r="1567" spans="1:22" ht="15.75" hidden="1" customHeight="1" x14ac:dyDescent="0.2">
      <c r="A1567" s="11" t="s">
        <v>898</v>
      </c>
      <c r="B1567" s="11" t="s">
        <v>20</v>
      </c>
      <c r="C1567" s="11" t="s">
        <v>21</v>
      </c>
      <c r="D1567" s="12">
        <v>45696</v>
      </c>
      <c r="E1567" s="12" t="str">
        <f t="shared" si="0"/>
        <v>2025</v>
      </c>
      <c r="F1567" s="11" t="s">
        <v>93</v>
      </c>
      <c r="G1567" s="11">
        <v>22.18</v>
      </c>
      <c r="H1567" s="11">
        <v>32.270000000000003</v>
      </c>
      <c r="I1567" s="11">
        <v>319</v>
      </c>
      <c r="J1567" s="11">
        <v>54.5</v>
      </c>
      <c r="K1567" s="11">
        <v>8.8699999999999992</v>
      </c>
      <c r="L1567" s="11">
        <v>99.34</v>
      </c>
      <c r="M1567" s="11">
        <v>6.8</v>
      </c>
      <c r="N1567" s="11">
        <v>151.6</v>
      </c>
      <c r="O1567" s="11">
        <v>86.3</v>
      </c>
      <c r="P1567" s="11">
        <v>93.49</v>
      </c>
      <c r="Q1567" s="11" t="s">
        <v>4</v>
      </c>
      <c r="R1567" s="11">
        <f t="shared" si="1"/>
        <v>0</v>
      </c>
      <c r="S1567" s="11" t="s">
        <v>5</v>
      </c>
      <c r="T1567" s="11">
        <f t="shared" si="2"/>
        <v>0</v>
      </c>
      <c r="U1567" s="11" t="s">
        <v>6</v>
      </c>
      <c r="V1567" s="11" t="s">
        <v>6</v>
      </c>
    </row>
    <row r="1568" spans="1:22" ht="15.75" hidden="1" customHeight="1" x14ac:dyDescent="0.2">
      <c r="A1568" s="11" t="s">
        <v>1707</v>
      </c>
      <c r="B1568" s="11" t="s">
        <v>58</v>
      </c>
      <c r="C1568" s="11" t="s">
        <v>21</v>
      </c>
      <c r="D1568" s="12">
        <v>45480</v>
      </c>
      <c r="E1568" s="12" t="str">
        <f t="shared" si="0"/>
        <v>2024</v>
      </c>
      <c r="F1568" s="11" t="s">
        <v>3</v>
      </c>
      <c r="G1568" s="11">
        <v>21.75</v>
      </c>
      <c r="H1568" s="11">
        <v>37.26</v>
      </c>
      <c r="I1568" s="11">
        <v>325</v>
      </c>
      <c r="J1568" s="11">
        <v>35.6</v>
      </c>
      <c r="K1568" s="11">
        <v>6.87</v>
      </c>
      <c r="L1568" s="11">
        <v>98.89</v>
      </c>
      <c r="M1568" s="11">
        <v>6.69</v>
      </c>
      <c r="N1568" s="11">
        <v>109.6</v>
      </c>
      <c r="O1568" s="11">
        <v>86.87</v>
      </c>
      <c r="P1568" s="11">
        <v>93.49</v>
      </c>
      <c r="Q1568" s="11" t="s">
        <v>4</v>
      </c>
      <c r="R1568" s="11">
        <f t="shared" si="1"/>
        <v>0</v>
      </c>
      <c r="S1568" s="11" t="s">
        <v>5</v>
      </c>
      <c r="T1568" s="11">
        <f t="shared" si="2"/>
        <v>0</v>
      </c>
      <c r="U1568" s="11" t="s">
        <v>6</v>
      </c>
      <c r="V1568" s="11" t="s">
        <v>6</v>
      </c>
    </row>
    <row r="1569" spans="1:22" ht="15.75" hidden="1" customHeight="1" x14ac:dyDescent="0.2">
      <c r="A1569" s="11" t="s">
        <v>1808</v>
      </c>
      <c r="B1569" s="11" t="s">
        <v>58</v>
      </c>
      <c r="C1569" s="11" t="s">
        <v>21</v>
      </c>
      <c r="D1569" s="12">
        <v>45487</v>
      </c>
      <c r="E1569" s="12" t="str">
        <f t="shared" si="0"/>
        <v>2024</v>
      </c>
      <c r="F1569" s="11" t="s">
        <v>23</v>
      </c>
      <c r="G1569" s="11">
        <v>21.84</v>
      </c>
      <c r="H1569" s="11">
        <v>39.47</v>
      </c>
      <c r="I1569" s="11">
        <v>304</v>
      </c>
      <c r="J1569" s="11">
        <v>51.6</v>
      </c>
      <c r="K1569" s="11">
        <v>7.34</v>
      </c>
      <c r="L1569" s="11">
        <v>98.8</v>
      </c>
      <c r="M1569" s="11">
        <v>6.66</v>
      </c>
      <c r="N1569" s="11">
        <v>135.80000000000001</v>
      </c>
      <c r="O1569" s="11">
        <v>84.61</v>
      </c>
      <c r="P1569" s="11">
        <v>93.49</v>
      </c>
      <c r="Q1569" s="11" t="s">
        <v>4</v>
      </c>
      <c r="R1569" s="11">
        <f t="shared" si="1"/>
        <v>0</v>
      </c>
      <c r="S1569" s="11" t="s">
        <v>5</v>
      </c>
      <c r="T1569" s="11">
        <f t="shared" si="2"/>
        <v>0</v>
      </c>
      <c r="U1569" s="11" t="s">
        <v>6</v>
      </c>
      <c r="V1569" s="11" t="s">
        <v>6</v>
      </c>
    </row>
    <row r="1570" spans="1:22" ht="15.75" hidden="1" customHeight="1" x14ac:dyDescent="0.2">
      <c r="A1570" s="11" t="s">
        <v>734</v>
      </c>
      <c r="B1570" s="11" t="s">
        <v>34</v>
      </c>
      <c r="C1570" s="11" t="s">
        <v>21</v>
      </c>
      <c r="D1570" s="12">
        <v>45656</v>
      </c>
      <c r="E1570" s="12" t="str">
        <f t="shared" si="0"/>
        <v>2024</v>
      </c>
      <c r="F1570" s="11" t="s">
        <v>93</v>
      </c>
      <c r="G1570" s="11">
        <v>22.76</v>
      </c>
      <c r="H1570" s="11">
        <v>44.43</v>
      </c>
      <c r="I1570" s="11">
        <v>330</v>
      </c>
      <c r="J1570" s="11">
        <v>46.6</v>
      </c>
      <c r="K1570" s="11">
        <v>7.94</v>
      </c>
      <c r="L1570" s="11">
        <v>98.74</v>
      </c>
      <c r="M1570" s="11">
        <v>6.78</v>
      </c>
      <c r="N1570" s="11">
        <v>126.6</v>
      </c>
      <c r="O1570" s="11">
        <v>91.72</v>
      </c>
      <c r="P1570" s="11">
        <v>93.49</v>
      </c>
      <c r="Q1570" s="11" t="s">
        <v>4</v>
      </c>
      <c r="R1570" s="11">
        <f t="shared" si="1"/>
        <v>0</v>
      </c>
      <c r="S1570" s="11" t="s">
        <v>5</v>
      </c>
      <c r="T1570" s="11">
        <f t="shared" si="2"/>
        <v>0</v>
      </c>
      <c r="U1570" s="11" t="s">
        <v>6</v>
      </c>
      <c r="V1570" s="11" t="s">
        <v>6</v>
      </c>
    </row>
    <row r="1571" spans="1:22" ht="15.75" hidden="1" customHeight="1" x14ac:dyDescent="0.2">
      <c r="A1571" s="11" t="s">
        <v>2755</v>
      </c>
      <c r="B1571" s="11" t="s">
        <v>58</v>
      </c>
      <c r="C1571" s="11" t="s">
        <v>21</v>
      </c>
      <c r="D1571" s="12">
        <v>45428</v>
      </c>
      <c r="E1571" s="12" t="str">
        <f t="shared" si="0"/>
        <v>2024</v>
      </c>
      <c r="F1571" s="11" t="s">
        <v>93</v>
      </c>
      <c r="G1571" s="11">
        <v>22.01</v>
      </c>
      <c r="H1571" s="11">
        <v>43.21</v>
      </c>
      <c r="I1571" s="11">
        <v>312</v>
      </c>
      <c r="J1571" s="11">
        <v>37.9</v>
      </c>
      <c r="K1571" s="11">
        <v>7.87</v>
      </c>
      <c r="L1571" s="11">
        <v>99.7</v>
      </c>
      <c r="M1571" s="11">
        <v>6.81</v>
      </c>
      <c r="N1571" s="11">
        <v>110.1</v>
      </c>
      <c r="O1571" s="11">
        <v>87.88</v>
      </c>
      <c r="P1571" s="11">
        <v>93.49</v>
      </c>
      <c r="Q1571" s="11" t="s">
        <v>4</v>
      </c>
      <c r="R1571" s="11">
        <f t="shared" si="1"/>
        <v>0</v>
      </c>
      <c r="S1571" s="11" t="s">
        <v>5</v>
      </c>
      <c r="T1571" s="11">
        <f t="shared" si="2"/>
        <v>0</v>
      </c>
      <c r="U1571" s="11" t="s">
        <v>6</v>
      </c>
      <c r="V1571" s="11" t="s">
        <v>6</v>
      </c>
    </row>
    <row r="1572" spans="1:22" ht="15.75" hidden="1" customHeight="1" x14ac:dyDescent="0.2">
      <c r="A1572" s="11" t="s">
        <v>3030</v>
      </c>
      <c r="B1572" s="11" t="s">
        <v>58</v>
      </c>
      <c r="C1572" s="11" t="s">
        <v>47</v>
      </c>
      <c r="D1572" s="12">
        <v>45863</v>
      </c>
      <c r="E1572" s="12" t="str">
        <f t="shared" si="0"/>
        <v>2025</v>
      </c>
      <c r="F1572" s="11" t="s">
        <v>37</v>
      </c>
      <c r="G1572" s="11">
        <v>22.96</v>
      </c>
      <c r="H1572" s="11">
        <v>38.299999999999997</v>
      </c>
      <c r="I1572" s="11">
        <v>323</v>
      </c>
      <c r="J1572" s="11">
        <v>34</v>
      </c>
      <c r="K1572" s="11">
        <v>7.73</v>
      </c>
      <c r="L1572" s="11">
        <v>99.33</v>
      </c>
      <c r="M1572" s="11">
        <v>6.79</v>
      </c>
      <c r="N1572" s="11">
        <v>116.7</v>
      </c>
      <c r="O1572" s="14"/>
      <c r="P1572" s="11">
        <v>93.49</v>
      </c>
      <c r="Q1572" s="11" t="s">
        <v>4</v>
      </c>
      <c r="R1572" s="11">
        <f t="shared" si="1"/>
        <v>0</v>
      </c>
      <c r="S1572" s="11" t="s">
        <v>50</v>
      </c>
      <c r="T1572" s="11">
        <f t="shared" si="2"/>
        <v>1</v>
      </c>
      <c r="U1572" s="11" t="s">
        <v>153</v>
      </c>
      <c r="V1572" s="11" t="s">
        <v>89</v>
      </c>
    </row>
    <row r="1573" spans="1:22" ht="15.75" hidden="1" customHeight="1" x14ac:dyDescent="0.2">
      <c r="A1573" s="11" t="s">
        <v>735</v>
      </c>
      <c r="B1573" s="11" t="s">
        <v>34</v>
      </c>
      <c r="C1573" s="13" t="s">
        <v>35</v>
      </c>
      <c r="D1573" s="12">
        <v>45497</v>
      </c>
      <c r="E1573" s="12" t="str">
        <f t="shared" si="0"/>
        <v>2024</v>
      </c>
      <c r="F1573" s="11" t="s">
        <v>3</v>
      </c>
      <c r="G1573" s="11">
        <v>21.37</v>
      </c>
      <c r="H1573" s="11">
        <v>43.07</v>
      </c>
      <c r="I1573" s="11">
        <v>316</v>
      </c>
      <c r="J1573" s="11">
        <v>41.8</v>
      </c>
      <c r="K1573" s="11">
        <v>6.57</v>
      </c>
      <c r="L1573" s="11">
        <v>98.92</v>
      </c>
      <c r="M1573" s="11">
        <v>6.96</v>
      </c>
      <c r="N1573" s="11">
        <v>132.69999999999999</v>
      </c>
      <c r="O1573" s="11">
        <v>88.79</v>
      </c>
      <c r="P1573" s="11">
        <v>93.48</v>
      </c>
      <c r="Q1573" s="11" t="s">
        <v>4</v>
      </c>
      <c r="R1573" s="11">
        <f t="shared" si="1"/>
        <v>0</v>
      </c>
      <c r="S1573" s="11" t="s">
        <v>5</v>
      </c>
      <c r="T1573" s="11">
        <f t="shared" si="2"/>
        <v>0</v>
      </c>
      <c r="U1573" s="11" t="s">
        <v>6</v>
      </c>
      <c r="V1573" s="11" t="s">
        <v>6</v>
      </c>
    </row>
    <row r="1574" spans="1:22" ht="15.75" hidden="1" customHeight="1" x14ac:dyDescent="0.2">
      <c r="A1574" s="11" t="s">
        <v>1543</v>
      </c>
      <c r="B1574" s="11" t="s">
        <v>20</v>
      </c>
      <c r="C1574" s="11" t="s">
        <v>21</v>
      </c>
      <c r="D1574" s="12">
        <v>45501</v>
      </c>
      <c r="E1574" s="12" t="str">
        <f t="shared" si="0"/>
        <v>2024</v>
      </c>
      <c r="F1574" s="11" t="s">
        <v>3</v>
      </c>
      <c r="G1574" s="11">
        <v>21.9</v>
      </c>
      <c r="H1574" s="11">
        <v>38.880000000000003</v>
      </c>
      <c r="I1574" s="11">
        <v>313</v>
      </c>
      <c r="J1574" s="11">
        <v>48.9</v>
      </c>
      <c r="K1574" s="11">
        <v>7.64</v>
      </c>
      <c r="L1574" s="11">
        <v>98.55</v>
      </c>
      <c r="M1574" s="11">
        <v>7.08</v>
      </c>
      <c r="N1574" s="11">
        <v>139.19999999999999</v>
      </c>
      <c r="O1574" s="11">
        <v>85.28</v>
      </c>
      <c r="P1574" s="11">
        <v>93.48</v>
      </c>
      <c r="Q1574" s="11" t="s">
        <v>4</v>
      </c>
      <c r="R1574" s="11">
        <f t="shared" si="1"/>
        <v>0</v>
      </c>
      <c r="S1574" s="11" t="s">
        <v>5</v>
      </c>
      <c r="T1574" s="11">
        <f t="shared" si="2"/>
        <v>0</v>
      </c>
      <c r="U1574" s="11" t="s">
        <v>6</v>
      </c>
      <c r="V1574" s="11" t="s">
        <v>6</v>
      </c>
    </row>
    <row r="1575" spans="1:22" ht="15.75" hidden="1" customHeight="1" x14ac:dyDescent="0.2">
      <c r="A1575" s="11" t="s">
        <v>1731</v>
      </c>
      <c r="B1575" s="11" t="s">
        <v>20</v>
      </c>
      <c r="C1575" s="13" t="s">
        <v>35</v>
      </c>
      <c r="D1575" s="12">
        <v>45390</v>
      </c>
      <c r="E1575" s="12" t="str">
        <f t="shared" si="0"/>
        <v>2024</v>
      </c>
      <c r="F1575" s="11" t="s">
        <v>37</v>
      </c>
      <c r="G1575" s="11">
        <v>21.37</v>
      </c>
      <c r="H1575" s="11">
        <v>46.76</v>
      </c>
      <c r="I1575" s="11">
        <v>307</v>
      </c>
      <c r="J1575" s="11">
        <v>48.8</v>
      </c>
      <c r="K1575" s="11">
        <v>8.65</v>
      </c>
      <c r="L1575" s="11">
        <v>98.92</v>
      </c>
      <c r="M1575" s="11">
        <v>7.13</v>
      </c>
      <c r="N1575" s="11">
        <v>145</v>
      </c>
      <c r="O1575" s="11">
        <v>86.8</v>
      </c>
      <c r="P1575" s="11">
        <v>93.48</v>
      </c>
      <c r="Q1575" s="11" t="s">
        <v>4</v>
      </c>
      <c r="R1575" s="11">
        <f t="shared" si="1"/>
        <v>0</v>
      </c>
      <c r="S1575" s="11" t="s">
        <v>5</v>
      </c>
      <c r="T1575" s="11">
        <f t="shared" si="2"/>
        <v>0</v>
      </c>
      <c r="U1575" s="11" t="s">
        <v>6</v>
      </c>
      <c r="V1575" s="11" t="s">
        <v>6</v>
      </c>
    </row>
    <row r="1576" spans="1:22" ht="15.75" hidden="1" customHeight="1" x14ac:dyDescent="0.2">
      <c r="A1576" s="11" t="s">
        <v>736</v>
      </c>
      <c r="B1576" s="11" t="s">
        <v>34</v>
      </c>
      <c r="C1576" s="13" t="s">
        <v>35</v>
      </c>
      <c r="D1576" s="12">
        <v>45575</v>
      </c>
      <c r="E1576" s="12" t="str">
        <f t="shared" si="0"/>
        <v>2024</v>
      </c>
      <c r="F1576" s="11" t="s">
        <v>93</v>
      </c>
      <c r="G1576" s="11">
        <v>21.02</v>
      </c>
      <c r="H1576" s="11">
        <v>41.04</v>
      </c>
      <c r="I1576" s="11">
        <v>346</v>
      </c>
      <c r="J1576" s="11">
        <v>39</v>
      </c>
      <c r="K1576" s="11">
        <v>6.9</v>
      </c>
      <c r="L1576" s="11">
        <v>99.2</v>
      </c>
      <c r="M1576" s="11">
        <v>6.94</v>
      </c>
      <c r="N1576" s="11">
        <v>131.6</v>
      </c>
      <c r="O1576" s="11">
        <v>90.93</v>
      </c>
      <c r="P1576" s="11">
        <v>93.48</v>
      </c>
      <c r="Q1576" s="11" t="s">
        <v>4</v>
      </c>
      <c r="R1576" s="11">
        <f t="shared" si="1"/>
        <v>0</v>
      </c>
      <c r="S1576" s="11" t="s">
        <v>5</v>
      </c>
      <c r="T1576" s="11">
        <f t="shared" si="2"/>
        <v>0</v>
      </c>
      <c r="U1576" s="11" t="s">
        <v>6</v>
      </c>
      <c r="V1576" s="11" t="s">
        <v>6</v>
      </c>
    </row>
    <row r="1577" spans="1:22" ht="15.75" hidden="1" customHeight="1" x14ac:dyDescent="0.2">
      <c r="A1577" s="11" t="s">
        <v>2660</v>
      </c>
      <c r="B1577" s="11" t="s">
        <v>20</v>
      </c>
      <c r="C1577" s="11" t="s">
        <v>35</v>
      </c>
      <c r="D1577" s="12">
        <v>45912</v>
      </c>
      <c r="E1577" s="12" t="str">
        <f t="shared" si="0"/>
        <v>2025</v>
      </c>
      <c r="F1577" s="11" t="s">
        <v>3</v>
      </c>
      <c r="G1577" s="11">
        <v>21.55</v>
      </c>
      <c r="H1577" s="11">
        <v>39.11</v>
      </c>
      <c r="I1577" s="11">
        <v>333</v>
      </c>
      <c r="J1577" s="11">
        <v>58.6</v>
      </c>
      <c r="K1577" s="11">
        <v>8.14</v>
      </c>
      <c r="L1577" s="11">
        <v>98.46</v>
      </c>
      <c r="M1577" s="11">
        <v>7.13</v>
      </c>
      <c r="N1577" s="11">
        <v>150.1</v>
      </c>
      <c r="O1577" s="11">
        <v>80.11</v>
      </c>
      <c r="P1577" s="11">
        <v>93.48</v>
      </c>
      <c r="Q1577" s="11" t="s">
        <v>4</v>
      </c>
      <c r="R1577" s="11">
        <f t="shared" si="1"/>
        <v>0</v>
      </c>
      <c r="S1577" s="11" t="s">
        <v>5</v>
      </c>
      <c r="T1577" s="11">
        <f t="shared" si="2"/>
        <v>0</v>
      </c>
      <c r="U1577" s="11" t="s">
        <v>6</v>
      </c>
      <c r="V1577" s="11" t="s">
        <v>6</v>
      </c>
    </row>
    <row r="1578" spans="1:22" ht="15.75" hidden="1" customHeight="1" x14ac:dyDescent="0.2">
      <c r="A1578" s="11" t="s">
        <v>737</v>
      </c>
      <c r="B1578" s="11" t="s">
        <v>34</v>
      </c>
      <c r="C1578" s="11" t="s">
        <v>35</v>
      </c>
      <c r="D1578" s="12">
        <v>45886</v>
      </c>
      <c r="E1578" s="12" t="str">
        <f t="shared" si="0"/>
        <v>2025</v>
      </c>
      <c r="F1578" s="11" t="s">
        <v>93</v>
      </c>
      <c r="G1578" s="11">
        <v>20.8</v>
      </c>
      <c r="H1578" s="11">
        <v>42.83</v>
      </c>
      <c r="I1578" s="11">
        <v>286</v>
      </c>
      <c r="J1578" s="11">
        <v>41</v>
      </c>
      <c r="K1578" s="11">
        <v>8.39</v>
      </c>
      <c r="L1578" s="11">
        <v>99.45</v>
      </c>
      <c r="M1578" s="11">
        <v>6.81</v>
      </c>
      <c r="N1578" s="11">
        <v>126.1</v>
      </c>
      <c r="O1578" s="11">
        <v>88.12</v>
      </c>
      <c r="P1578" s="11">
        <v>93.48</v>
      </c>
      <c r="Q1578" s="11" t="s">
        <v>4</v>
      </c>
      <c r="R1578" s="11">
        <f t="shared" si="1"/>
        <v>0</v>
      </c>
      <c r="S1578" s="11" t="s">
        <v>5</v>
      </c>
      <c r="T1578" s="11">
        <f t="shared" si="2"/>
        <v>0</v>
      </c>
      <c r="U1578" s="11" t="s">
        <v>6</v>
      </c>
      <c r="V1578" s="11" t="s">
        <v>6</v>
      </c>
    </row>
    <row r="1579" spans="1:22" ht="15.75" customHeight="1" x14ac:dyDescent="0.2">
      <c r="A1579" s="11" t="s">
        <v>2728</v>
      </c>
      <c r="B1579" s="11" t="s">
        <v>1</v>
      </c>
      <c r="C1579" s="11" t="s">
        <v>47</v>
      </c>
      <c r="D1579" s="12">
        <v>45641</v>
      </c>
      <c r="E1579" s="12" t="str">
        <f t="shared" si="0"/>
        <v>2024</v>
      </c>
      <c r="F1579" s="11" t="s">
        <v>3</v>
      </c>
      <c r="G1579" s="11">
        <v>22.45</v>
      </c>
      <c r="H1579" s="11">
        <v>43.23</v>
      </c>
      <c r="I1579" s="11">
        <v>370</v>
      </c>
      <c r="J1579" s="11">
        <v>33.700000000000003</v>
      </c>
      <c r="K1579" s="11">
        <v>7.38</v>
      </c>
      <c r="L1579" s="11">
        <v>99.44</v>
      </c>
      <c r="M1579" s="11">
        <v>6.71</v>
      </c>
      <c r="N1579" s="11">
        <v>122.8</v>
      </c>
      <c r="O1579" s="11">
        <v>87.59</v>
      </c>
      <c r="P1579" s="11">
        <v>95.5</v>
      </c>
      <c r="Q1579" s="11" t="s">
        <v>4</v>
      </c>
      <c r="R1579" s="11">
        <f t="shared" si="1"/>
        <v>0</v>
      </c>
      <c r="S1579" s="11" t="s">
        <v>5</v>
      </c>
      <c r="T1579" s="11">
        <f t="shared" si="2"/>
        <v>0</v>
      </c>
      <c r="U1579" s="11" t="s">
        <v>6</v>
      </c>
      <c r="V1579" s="11" t="s">
        <v>6</v>
      </c>
    </row>
    <row r="1580" spans="1:22" ht="15.75" hidden="1" customHeight="1" x14ac:dyDescent="0.2">
      <c r="A1580" s="11" t="s">
        <v>3132</v>
      </c>
      <c r="B1580" s="11" t="s">
        <v>58</v>
      </c>
      <c r="C1580" s="11" t="s">
        <v>21</v>
      </c>
      <c r="D1580" s="12">
        <v>45352</v>
      </c>
      <c r="E1580" s="12" t="str">
        <f t="shared" si="0"/>
        <v>2024</v>
      </c>
      <c r="F1580" s="11" t="s">
        <v>37</v>
      </c>
      <c r="G1580" s="11">
        <v>22.11</v>
      </c>
      <c r="H1580" s="11">
        <v>44.04</v>
      </c>
      <c r="I1580" s="11">
        <v>332</v>
      </c>
      <c r="J1580" s="11">
        <v>48.9</v>
      </c>
      <c r="K1580" s="11">
        <v>6.86</v>
      </c>
      <c r="L1580" s="11">
        <v>98.85</v>
      </c>
      <c r="M1580" s="11">
        <v>6.68</v>
      </c>
      <c r="N1580" s="11">
        <v>135.9</v>
      </c>
      <c r="O1580" s="11">
        <v>88.74</v>
      </c>
      <c r="P1580" s="11">
        <v>93.48</v>
      </c>
      <c r="Q1580" s="11" t="s">
        <v>4</v>
      </c>
      <c r="R1580" s="11">
        <f t="shared" si="1"/>
        <v>0</v>
      </c>
      <c r="S1580" s="11" t="s">
        <v>50</v>
      </c>
      <c r="T1580" s="11">
        <f t="shared" si="2"/>
        <v>1</v>
      </c>
      <c r="U1580" s="11" t="s">
        <v>153</v>
      </c>
      <c r="V1580" s="11" t="s">
        <v>89</v>
      </c>
    </row>
    <row r="1581" spans="1:22" ht="15.75" hidden="1" customHeight="1" x14ac:dyDescent="0.2">
      <c r="A1581" s="11" t="s">
        <v>2347</v>
      </c>
      <c r="B1581" s="11" t="s">
        <v>20</v>
      </c>
      <c r="C1581" s="13" t="s">
        <v>35</v>
      </c>
      <c r="D1581" s="12">
        <v>45519</v>
      </c>
      <c r="E1581" s="12" t="str">
        <f t="shared" si="0"/>
        <v>2024</v>
      </c>
      <c r="F1581" s="11" t="s">
        <v>3</v>
      </c>
      <c r="G1581" s="11">
        <v>21.58</v>
      </c>
      <c r="H1581" s="11">
        <v>42.67</v>
      </c>
      <c r="I1581" s="11">
        <v>263</v>
      </c>
      <c r="J1581" s="11">
        <v>49.2</v>
      </c>
      <c r="K1581" s="11">
        <v>8.32</v>
      </c>
      <c r="L1581" s="11">
        <v>99.08</v>
      </c>
      <c r="M1581" s="11">
        <v>6.93</v>
      </c>
      <c r="N1581" s="11">
        <v>144</v>
      </c>
      <c r="O1581" s="11">
        <v>86.95</v>
      </c>
      <c r="P1581" s="11">
        <v>93.47</v>
      </c>
      <c r="Q1581" s="11" t="s">
        <v>4</v>
      </c>
      <c r="R1581" s="11">
        <f t="shared" si="1"/>
        <v>0</v>
      </c>
      <c r="S1581" s="11" t="s">
        <v>5</v>
      </c>
      <c r="T1581" s="11">
        <f t="shared" si="2"/>
        <v>0</v>
      </c>
      <c r="U1581" s="11" t="s">
        <v>6</v>
      </c>
      <c r="V1581" s="11" t="s">
        <v>6</v>
      </c>
    </row>
    <row r="1582" spans="1:22" ht="15.75" customHeight="1" x14ac:dyDescent="0.2">
      <c r="A1582" s="11" t="s">
        <v>1604</v>
      </c>
      <c r="B1582" s="11" t="s">
        <v>1</v>
      </c>
      <c r="C1582" s="11" t="s">
        <v>47</v>
      </c>
      <c r="D1582" s="12">
        <v>45384</v>
      </c>
      <c r="E1582" s="12" t="str">
        <f t="shared" si="0"/>
        <v>2024</v>
      </c>
      <c r="F1582" s="11" t="s">
        <v>3</v>
      </c>
      <c r="G1582" s="11">
        <v>22.95</v>
      </c>
      <c r="H1582" s="11">
        <v>39.31</v>
      </c>
      <c r="I1582" s="11">
        <v>329</v>
      </c>
      <c r="J1582" s="11">
        <v>43.2</v>
      </c>
      <c r="K1582" s="11">
        <v>6.9</v>
      </c>
      <c r="L1582" s="11">
        <v>99.32</v>
      </c>
      <c r="M1582" s="11">
        <v>6.96</v>
      </c>
      <c r="N1582" s="11">
        <v>124.6</v>
      </c>
      <c r="O1582" s="11">
        <v>87.74</v>
      </c>
      <c r="P1582" s="11">
        <v>95.51</v>
      </c>
      <c r="Q1582" s="11" t="s">
        <v>177</v>
      </c>
      <c r="R1582" s="11">
        <f t="shared" si="1"/>
        <v>1</v>
      </c>
      <c r="S1582" s="11" t="s">
        <v>5</v>
      </c>
      <c r="T1582" s="11">
        <f t="shared" si="2"/>
        <v>0</v>
      </c>
      <c r="U1582" s="11" t="s">
        <v>6</v>
      </c>
      <c r="V1582" s="11" t="s">
        <v>6</v>
      </c>
    </row>
    <row r="1583" spans="1:22" ht="15.75" hidden="1" customHeight="1" x14ac:dyDescent="0.2">
      <c r="A1583" s="11" t="s">
        <v>3066</v>
      </c>
      <c r="B1583" s="11" t="s">
        <v>58</v>
      </c>
      <c r="C1583" s="11" t="s">
        <v>21</v>
      </c>
      <c r="D1583" s="12">
        <v>45926</v>
      </c>
      <c r="E1583" s="12" t="str">
        <f t="shared" si="0"/>
        <v>2025</v>
      </c>
      <c r="F1583" s="11" t="s">
        <v>23</v>
      </c>
      <c r="G1583" s="11">
        <v>21.83</v>
      </c>
      <c r="H1583" s="11">
        <v>52.67</v>
      </c>
      <c r="I1583" s="11">
        <v>286</v>
      </c>
      <c r="J1583" s="11">
        <v>39.5</v>
      </c>
      <c r="K1583" s="11">
        <v>6.47</v>
      </c>
      <c r="L1583" s="11">
        <v>99.35</v>
      </c>
      <c r="M1583" s="11">
        <v>6.96</v>
      </c>
      <c r="N1583" s="11">
        <v>127.4</v>
      </c>
      <c r="O1583" s="11">
        <v>87.26</v>
      </c>
      <c r="P1583" s="11">
        <v>93.47</v>
      </c>
      <c r="Q1583" s="11" t="s">
        <v>4</v>
      </c>
      <c r="R1583" s="11">
        <f t="shared" si="1"/>
        <v>0</v>
      </c>
      <c r="S1583" s="11" t="s">
        <v>50</v>
      </c>
      <c r="T1583" s="11">
        <f t="shared" si="2"/>
        <v>1</v>
      </c>
      <c r="U1583" s="11" t="s">
        <v>244</v>
      </c>
      <c r="V1583" s="11" t="s">
        <v>89</v>
      </c>
    </row>
    <row r="1584" spans="1:22" ht="15.75" customHeight="1" x14ac:dyDescent="0.2">
      <c r="A1584" s="11" t="s">
        <v>1672</v>
      </c>
      <c r="B1584" s="11" t="s">
        <v>1</v>
      </c>
      <c r="C1584" s="11" t="s">
        <v>21</v>
      </c>
      <c r="D1584" s="12">
        <v>45864</v>
      </c>
      <c r="E1584" s="12" t="str">
        <f t="shared" si="0"/>
        <v>2025</v>
      </c>
      <c r="F1584" s="11" t="s">
        <v>93</v>
      </c>
      <c r="G1584" s="11">
        <v>22.09</v>
      </c>
      <c r="H1584" s="11">
        <v>45.94</v>
      </c>
      <c r="I1584" s="11">
        <v>359</v>
      </c>
      <c r="J1584" s="11">
        <v>42.1</v>
      </c>
      <c r="K1584" s="11">
        <v>6.31</v>
      </c>
      <c r="L1584" s="11">
        <v>99.35</v>
      </c>
      <c r="M1584" s="11">
        <v>6.69</v>
      </c>
      <c r="N1584" s="11">
        <v>123.3</v>
      </c>
      <c r="O1584" s="11">
        <v>85.04</v>
      </c>
      <c r="P1584" s="11">
        <v>95.51</v>
      </c>
      <c r="Q1584" s="11" t="s">
        <v>4</v>
      </c>
      <c r="R1584" s="11">
        <f t="shared" si="1"/>
        <v>0</v>
      </c>
      <c r="S1584" s="11" t="s">
        <v>5</v>
      </c>
      <c r="T1584" s="11">
        <f t="shared" si="2"/>
        <v>0</v>
      </c>
      <c r="U1584" s="11" t="s">
        <v>6</v>
      </c>
      <c r="V1584" s="11" t="s">
        <v>6</v>
      </c>
    </row>
    <row r="1585" spans="1:22" ht="15.75" customHeight="1" x14ac:dyDescent="0.2">
      <c r="A1585" s="11" t="s">
        <v>1752</v>
      </c>
      <c r="B1585" s="11" t="s">
        <v>1</v>
      </c>
      <c r="C1585" s="11" t="s">
        <v>21</v>
      </c>
      <c r="D1585" s="12">
        <v>45887</v>
      </c>
      <c r="E1585" s="12" t="str">
        <f t="shared" si="0"/>
        <v>2025</v>
      </c>
      <c r="F1585" s="11" t="s">
        <v>93</v>
      </c>
      <c r="G1585" s="11">
        <v>22.1</v>
      </c>
      <c r="H1585" s="11">
        <v>48.12</v>
      </c>
      <c r="I1585" s="11">
        <v>340</v>
      </c>
      <c r="J1585" s="11">
        <v>39.299999999999997</v>
      </c>
      <c r="K1585" s="11">
        <v>6.29</v>
      </c>
      <c r="L1585" s="11">
        <v>99.14</v>
      </c>
      <c r="M1585" s="11">
        <v>6.82</v>
      </c>
      <c r="N1585" s="11">
        <v>114.3</v>
      </c>
      <c r="O1585" s="11">
        <v>91.92</v>
      </c>
      <c r="P1585" s="11">
        <v>95.52</v>
      </c>
      <c r="Q1585" s="11" t="s">
        <v>4</v>
      </c>
      <c r="R1585" s="11">
        <f t="shared" si="1"/>
        <v>0</v>
      </c>
      <c r="S1585" s="11" t="s">
        <v>5</v>
      </c>
      <c r="T1585" s="11">
        <f t="shared" si="2"/>
        <v>0</v>
      </c>
      <c r="U1585" s="11" t="s">
        <v>6</v>
      </c>
      <c r="V1585" s="11" t="s">
        <v>6</v>
      </c>
    </row>
    <row r="1586" spans="1:22" ht="15.75" hidden="1" customHeight="1" x14ac:dyDescent="0.2">
      <c r="A1586" s="11" t="s">
        <v>2078</v>
      </c>
      <c r="B1586" s="11" t="s">
        <v>20</v>
      </c>
      <c r="C1586" s="11" t="s">
        <v>47</v>
      </c>
      <c r="D1586" s="12">
        <v>45579</v>
      </c>
      <c r="E1586" s="12" t="str">
        <f t="shared" si="0"/>
        <v>2024</v>
      </c>
      <c r="F1586" s="11" t="s">
        <v>93</v>
      </c>
      <c r="G1586" s="11">
        <v>22.54</v>
      </c>
      <c r="H1586" s="11">
        <v>39.909999999999997</v>
      </c>
      <c r="I1586" s="11">
        <v>276</v>
      </c>
      <c r="J1586" s="11">
        <v>52.4</v>
      </c>
      <c r="K1586" s="11">
        <v>8.56</v>
      </c>
      <c r="L1586" s="11">
        <v>98.81</v>
      </c>
      <c r="M1586" s="11">
        <v>6.88</v>
      </c>
      <c r="N1586" s="11">
        <v>163.30000000000001</v>
      </c>
      <c r="O1586" s="14"/>
      <c r="P1586" s="11">
        <v>93.46</v>
      </c>
      <c r="Q1586" s="11" t="s">
        <v>4</v>
      </c>
      <c r="R1586" s="11">
        <f t="shared" si="1"/>
        <v>0</v>
      </c>
      <c r="S1586" s="11" t="s">
        <v>5</v>
      </c>
      <c r="T1586" s="11">
        <f t="shared" si="2"/>
        <v>0</v>
      </c>
      <c r="U1586" s="11" t="s">
        <v>6</v>
      </c>
      <c r="V1586" s="11" t="s">
        <v>6</v>
      </c>
    </row>
    <row r="1587" spans="1:22" ht="15.75" hidden="1" customHeight="1" x14ac:dyDescent="0.2">
      <c r="A1587" s="11" t="s">
        <v>2149</v>
      </c>
      <c r="B1587" s="11" t="s">
        <v>58</v>
      </c>
      <c r="C1587" s="13" t="s">
        <v>35</v>
      </c>
      <c r="D1587" s="12">
        <v>45519</v>
      </c>
      <c r="E1587" s="12" t="str">
        <f t="shared" si="0"/>
        <v>2024</v>
      </c>
      <c r="F1587" s="11" t="s">
        <v>23</v>
      </c>
      <c r="G1587" s="11">
        <v>22.06</v>
      </c>
      <c r="H1587" s="11">
        <v>43.93</v>
      </c>
      <c r="I1587" s="11">
        <v>312</v>
      </c>
      <c r="J1587" s="11">
        <v>48.1</v>
      </c>
      <c r="K1587" s="11">
        <v>6.75</v>
      </c>
      <c r="L1587" s="11">
        <v>99.17</v>
      </c>
      <c r="M1587" s="11">
        <v>6.77</v>
      </c>
      <c r="N1587" s="11">
        <v>129.69999999999999</v>
      </c>
      <c r="O1587" s="11">
        <v>88.99</v>
      </c>
      <c r="P1587" s="11">
        <v>93.46</v>
      </c>
      <c r="Q1587" s="11" t="s">
        <v>4</v>
      </c>
      <c r="R1587" s="11">
        <f t="shared" si="1"/>
        <v>0</v>
      </c>
      <c r="S1587" s="11" t="s">
        <v>5</v>
      </c>
      <c r="T1587" s="11">
        <f t="shared" si="2"/>
        <v>0</v>
      </c>
      <c r="U1587" s="11" t="s">
        <v>6</v>
      </c>
      <c r="V1587" s="11" t="s">
        <v>6</v>
      </c>
    </row>
    <row r="1588" spans="1:22" ht="15.75" hidden="1" customHeight="1" x14ac:dyDescent="0.2">
      <c r="A1588" s="11" t="s">
        <v>3121</v>
      </c>
      <c r="B1588" s="11" t="s">
        <v>58</v>
      </c>
      <c r="C1588" s="11" t="s">
        <v>35</v>
      </c>
      <c r="D1588" s="12">
        <v>45414</v>
      </c>
      <c r="E1588" s="12" t="str">
        <f t="shared" si="0"/>
        <v>2024</v>
      </c>
      <c r="F1588" s="11" t="s">
        <v>37</v>
      </c>
      <c r="G1588" s="11">
        <v>21.7</v>
      </c>
      <c r="H1588" s="11">
        <v>46.32</v>
      </c>
      <c r="I1588" s="11">
        <v>306</v>
      </c>
      <c r="J1588" s="11">
        <v>51.1</v>
      </c>
      <c r="K1588" s="11">
        <v>7.81</v>
      </c>
      <c r="L1588" s="11">
        <v>99.25</v>
      </c>
      <c r="M1588" s="11">
        <v>6.86</v>
      </c>
      <c r="N1588" s="11">
        <v>135.80000000000001</v>
      </c>
      <c r="O1588" s="11">
        <v>87.54</v>
      </c>
      <c r="P1588" s="11">
        <v>93.46</v>
      </c>
      <c r="Q1588" s="11" t="s">
        <v>4</v>
      </c>
      <c r="R1588" s="11">
        <f t="shared" si="1"/>
        <v>0</v>
      </c>
      <c r="S1588" s="11" t="s">
        <v>5</v>
      </c>
      <c r="T1588" s="11">
        <f t="shared" si="2"/>
        <v>0</v>
      </c>
      <c r="U1588" s="11" t="s">
        <v>6</v>
      </c>
      <c r="V1588" s="11" t="s">
        <v>6</v>
      </c>
    </row>
    <row r="1589" spans="1:22" ht="15.75" hidden="1" customHeight="1" x14ac:dyDescent="0.2">
      <c r="A1589" s="11" t="s">
        <v>258</v>
      </c>
      <c r="B1589" s="11" t="s">
        <v>58</v>
      </c>
      <c r="C1589" s="11" t="s">
        <v>21</v>
      </c>
      <c r="D1589" s="12">
        <v>45374</v>
      </c>
      <c r="E1589" s="12" t="str">
        <f t="shared" si="0"/>
        <v>2024</v>
      </c>
      <c r="F1589" s="11" t="s">
        <v>23</v>
      </c>
      <c r="G1589" s="11">
        <v>21.59</v>
      </c>
      <c r="H1589" s="11">
        <v>37.79</v>
      </c>
      <c r="I1589" s="11">
        <v>324</v>
      </c>
      <c r="J1589" s="11">
        <v>48.7</v>
      </c>
      <c r="K1589" s="11">
        <v>7.23</v>
      </c>
      <c r="L1589" s="11">
        <v>99.1</v>
      </c>
      <c r="M1589" s="11">
        <v>6.82</v>
      </c>
      <c r="N1589" s="11">
        <v>126.7</v>
      </c>
      <c r="O1589" s="11">
        <v>86.28</v>
      </c>
      <c r="P1589" s="11">
        <v>93.45</v>
      </c>
      <c r="Q1589" s="11" t="s">
        <v>4</v>
      </c>
      <c r="R1589" s="11">
        <f t="shared" si="1"/>
        <v>0</v>
      </c>
      <c r="S1589" s="11" t="s">
        <v>5</v>
      </c>
      <c r="T1589" s="11">
        <f t="shared" si="2"/>
        <v>0</v>
      </c>
      <c r="U1589" s="11" t="s">
        <v>6</v>
      </c>
      <c r="V1589" s="11" t="s">
        <v>6</v>
      </c>
    </row>
    <row r="1590" spans="1:22" ht="15.75" hidden="1" customHeight="1" x14ac:dyDescent="0.2">
      <c r="A1590" s="11" t="s">
        <v>1419</v>
      </c>
      <c r="B1590" s="11" t="s">
        <v>20</v>
      </c>
      <c r="C1590" s="11" t="s">
        <v>47</v>
      </c>
      <c r="D1590" s="12">
        <v>45479</v>
      </c>
      <c r="E1590" s="12" t="str">
        <f t="shared" si="0"/>
        <v>2024</v>
      </c>
      <c r="F1590" s="11" t="s">
        <v>93</v>
      </c>
      <c r="G1590" s="14"/>
      <c r="H1590" s="11">
        <v>42.5</v>
      </c>
      <c r="I1590" s="11">
        <v>262</v>
      </c>
      <c r="J1590" s="11">
        <v>45</v>
      </c>
      <c r="K1590" s="11">
        <v>8.3800000000000008</v>
      </c>
      <c r="L1590" s="11">
        <v>98.9</v>
      </c>
      <c r="M1590" s="11">
        <v>7.1</v>
      </c>
      <c r="N1590" s="11">
        <v>135.6</v>
      </c>
      <c r="O1590" s="11">
        <v>82.67</v>
      </c>
      <c r="P1590" s="11">
        <v>93.45</v>
      </c>
      <c r="Q1590" s="11" t="s">
        <v>4</v>
      </c>
      <c r="R1590" s="11">
        <f t="shared" si="1"/>
        <v>0</v>
      </c>
      <c r="S1590" s="11" t="s">
        <v>5</v>
      </c>
      <c r="T1590" s="11">
        <f t="shared" si="2"/>
        <v>0</v>
      </c>
      <c r="U1590" s="11" t="s">
        <v>6</v>
      </c>
      <c r="V1590" s="11" t="s">
        <v>6</v>
      </c>
    </row>
    <row r="1591" spans="1:22" ht="15.75" hidden="1" customHeight="1" x14ac:dyDescent="0.2">
      <c r="A1591" s="11" t="s">
        <v>2122</v>
      </c>
      <c r="B1591" s="11" t="s">
        <v>20</v>
      </c>
      <c r="C1591" s="11" t="s">
        <v>47</v>
      </c>
      <c r="D1591" s="12">
        <v>45440</v>
      </c>
      <c r="E1591" s="12" t="str">
        <f t="shared" si="0"/>
        <v>2024</v>
      </c>
      <c r="F1591" s="11" t="s">
        <v>3</v>
      </c>
      <c r="G1591" s="11">
        <v>21.49</v>
      </c>
      <c r="H1591" s="11">
        <v>44.51</v>
      </c>
      <c r="I1591" s="11">
        <v>345</v>
      </c>
      <c r="J1591" s="11">
        <v>50</v>
      </c>
      <c r="K1591" s="11">
        <v>7.54</v>
      </c>
      <c r="L1591" s="11">
        <v>98.37</v>
      </c>
      <c r="M1591" s="11">
        <v>7.18</v>
      </c>
      <c r="N1591" s="11">
        <v>136.1</v>
      </c>
      <c r="O1591" s="11">
        <v>85.22</v>
      </c>
      <c r="P1591" s="11">
        <v>93.45</v>
      </c>
      <c r="Q1591" s="11" t="s">
        <v>177</v>
      </c>
      <c r="R1591" s="11">
        <f t="shared" si="1"/>
        <v>1</v>
      </c>
      <c r="S1591" s="11" t="s">
        <v>5</v>
      </c>
      <c r="T1591" s="11">
        <f t="shared" si="2"/>
        <v>0</v>
      </c>
      <c r="U1591" s="11" t="s">
        <v>6</v>
      </c>
      <c r="V1591" s="11" t="s">
        <v>6</v>
      </c>
    </row>
    <row r="1592" spans="1:22" ht="15.75" hidden="1" customHeight="1" x14ac:dyDescent="0.2">
      <c r="A1592" s="11" t="s">
        <v>2552</v>
      </c>
      <c r="B1592" s="11" t="s">
        <v>58</v>
      </c>
      <c r="C1592" s="11" t="s">
        <v>47</v>
      </c>
      <c r="D1592" s="12">
        <v>45498</v>
      </c>
      <c r="E1592" s="12" t="str">
        <f t="shared" si="0"/>
        <v>2024</v>
      </c>
      <c r="F1592" s="11" t="s">
        <v>93</v>
      </c>
      <c r="G1592" s="11">
        <v>21.89</v>
      </c>
      <c r="H1592" s="11">
        <v>44.85</v>
      </c>
      <c r="I1592" s="11">
        <v>318</v>
      </c>
      <c r="J1592" s="11">
        <v>43.3</v>
      </c>
      <c r="K1592" s="11">
        <v>7.75</v>
      </c>
      <c r="L1592" s="11">
        <v>99.03</v>
      </c>
      <c r="M1592" s="11">
        <v>6.81</v>
      </c>
      <c r="N1592" s="11">
        <v>107.1</v>
      </c>
      <c r="O1592" s="11">
        <v>85.3</v>
      </c>
      <c r="P1592" s="11">
        <v>93.45</v>
      </c>
      <c r="Q1592" s="11" t="s">
        <v>4</v>
      </c>
      <c r="R1592" s="11">
        <f t="shared" si="1"/>
        <v>0</v>
      </c>
      <c r="S1592" s="11" t="s">
        <v>5</v>
      </c>
      <c r="T1592" s="11">
        <f t="shared" si="2"/>
        <v>0</v>
      </c>
      <c r="U1592" s="11" t="s">
        <v>6</v>
      </c>
      <c r="V1592" s="11" t="s">
        <v>6</v>
      </c>
    </row>
    <row r="1593" spans="1:22" ht="15.75" hidden="1" customHeight="1" x14ac:dyDescent="0.2">
      <c r="A1593" s="11" t="s">
        <v>738</v>
      </c>
      <c r="B1593" s="11" t="s">
        <v>34</v>
      </c>
      <c r="C1593" s="11" t="s">
        <v>47</v>
      </c>
      <c r="D1593" s="12">
        <v>45401</v>
      </c>
      <c r="E1593" s="12" t="str">
        <f t="shared" si="0"/>
        <v>2024</v>
      </c>
      <c r="F1593" s="11" t="s">
        <v>37</v>
      </c>
      <c r="G1593" s="11">
        <v>21.42</v>
      </c>
      <c r="H1593" s="11">
        <v>33.630000000000003</v>
      </c>
      <c r="I1593" s="11">
        <v>309</v>
      </c>
      <c r="J1593" s="11">
        <v>33.200000000000003</v>
      </c>
      <c r="K1593" s="11">
        <v>6.44</v>
      </c>
      <c r="L1593" s="11">
        <v>98.86</v>
      </c>
      <c r="M1593" s="11">
        <v>6.66</v>
      </c>
      <c r="N1593" s="11">
        <v>125.6</v>
      </c>
      <c r="O1593" s="11">
        <v>89.16</v>
      </c>
      <c r="P1593" s="11">
        <v>93.45</v>
      </c>
      <c r="Q1593" s="11" t="s">
        <v>4</v>
      </c>
      <c r="R1593" s="11">
        <f t="shared" si="1"/>
        <v>0</v>
      </c>
      <c r="S1593" s="11" t="s">
        <v>5</v>
      </c>
      <c r="T1593" s="11">
        <f t="shared" si="2"/>
        <v>0</v>
      </c>
      <c r="U1593" s="11" t="s">
        <v>6</v>
      </c>
      <c r="V1593" s="11" t="s">
        <v>6</v>
      </c>
    </row>
    <row r="1594" spans="1:22" ht="15.75" hidden="1" customHeight="1" x14ac:dyDescent="0.2">
      <c r="A1594" s="11" t="s">
        <v>3130</v>
      </c>
      <c r="B1594" s="11" t="s">
        <v>20</v>
      </c>
      <c r="C1594" s="11" t="s">
        <v>35</v>
      </c>
      <c r="D1594" s="12">
        <v>45910</v>
      </c>
      <c r="E1594" s="12" t="str">
        <f t="shared" si="0"/>
        <v>2025</v>
      </c>
      <c r="F1594" s="11" t="s">
        <v>93</v>
      </c>
      <c r="G1594" s="11">
        <v>22.06</v>
      </c>
      <c r="H1594" s="11">
        <v>50.96</v>
      </c>
      <c r="I1594" s="11">
        <v>309</v>
      </c>
      <c r="J1594" s="11">
        <v>50.3</v>
      </c>
      <c r="K1594" s="11">
        <v>8.06</v>
      </c>
      <c r="L1594" s="11">
        <v>99.3</v>
      </c>
      <c r="M1594" s="11">
        <v>7.27</v>
      </c>
      <c r="N1594" s="11">
        <v>145.19999999999999</v>
      </c>
      <c r="O1594" s="11">
        <v>83.01</v>
      </c>
      <c r="P1594" s="11">
        <v>93.45</v>
      </c>
      <c r="Q1594" s="11" t="s">
        <v>4</v>
      </c>
      <c r="R1594" s="11">
        <f t="shared" si="1"/>
        <v>0</v>
      </c>
      <c r="S1594" s="11" t="s">
        <v>5</v>
      </c>
      <c r="T1594" s="11">
        <f t="shared" si="2"/>
        <v>0</v>
      </c>
      <c r="U1594" s="11" t="s">
        <v>6</v>
      </c>
      <c r="V1594" s="11" t="s">
        <v>6</v>
      </c>
    </row>
    <row r="1595" spans="1:22" ht="15.75" hidden="1" customHeight="1" x14ac:dyDescent="0.2">
      <c r="A1595" s="11" t="s">
        <v>820</v>
      </c>
      <c r="B1595" s="11" t="s">
        <v>58</v>
      </c>
      <c r="C1595" s="13" t="s">
        <v>35</v>
      </c>
      <c r="D1595" s="12">
        <v>45684</v>
      </c>
      <c r="E1595" s="12" t="str">
        <f t="shared" si="0"/>
        <v>2025</v>
      </c>
      <c r="F1595" s="11" t="s">
        <v>93</v>
      </c>
      <c r="G1595" s="11">
        <v>22.07</v>
      </c>
      <c r="H1595" s="11">
        <v>36.71</v>
      </c>
      <c r="I1595" s="11">
        <v>327</v>
      </c>
      <c r="J1595" s="11">
        <v>39.1</v>
      </c>
      <c r="K1595" s="11">
        <v>6.89</v>
      </c>
      <c r="L1595" s="11">
        <v>99.15</v>
      </c>
      <c r="M1595" s="11">
        <v>6.81</v>
      </c>
      <c r="N1595" s="11">
        <v>133.19999999999999</v>
      </c>
      <c r="O1595" s="11">
        <v>87.09</v>
      </c>
      <c r="P1595" s="11">
        <v>93.44</v>
      </c>
      <c r="Q1595" s="11" t="s">
        <v>4</v>
      </c>
      <c r="R1595" s="11">
        <f t="shared" si="1"/>
        <v>0</v>
      </c>
      <c r="S1595" s="11" t="s">
        <v>5</v>
      </c>
      <c r="T1595" s="11">
        <f t="shared" si="2"/>
        <v>0</v>
      </c>
      <c r="U1595" s="11" t="s">
        <v>6</v>
      </c>
      <c r="V1595" s="11" t="s">
        <v>6</v>
      </c>
    </row>
    <row r="1596" spans="1:22" ht="15.75" hidden="1" customHeight="1" x14ac:dyDescent="0.2">
      <c r="A1596" s="11" t="s">
        <v>1608</v>
      </c>
      <c r="B1596" s="11" t="s">
        <v>58</v>
      </c>
      <c r="C1596" s="13" t="s">
        <v>35</v>
      </c>
      <c r="D1596" s="12">
        <v>45313</v>
      </c>
      <c r="E1596" s="12" t="str">
        <f t="shared" si="0"/>
        <v>2024</v>
      </c>
      <c r="F1596" s="11" t="s">
        <v>93</v>
      </c>
      <c r="G1596" s="11">
        <v>21.65</v>
      </c>
      <c r="H1596" s="11">
        <v>52.15</v>
      </c>
      <c r="I1596" s="11">
        <v>332</v>
      </c>
      <c r="J1596" s="11">
        <v>40.799999999999997</v>
      </c>
      <c r="K1596" s="11">
        <v>8.02</v>
      </c>
      <c r="L1596" s="11">
        <v>99.13</v>
      </c>
      <c r="M1596" s="11">
        <v>6.89</v>
      </c>
      <c r="N1596" s="11">
        <v>141.69999999999999</v>
      </c>
      <c r="O1596" s="11">
        <v>89.58</v>
      </c>
      <c r="P1596" s="11">
        <v>93.44</v>
      </c>
      <c r="Q1596" s="11" t="s">
        <v>4</v>
      </c>
      <c r="R1596" s="11">
        <f t="shared" si="1"/>
        <v>0</v>
      </c>
      <c r="S1596" s="11" t="s">
        <v>5</v>
      </c>
      <c r="T1596" s="11">
        <f t="shared" si="2"/>
        <v>0</v>
      </c>
      <c r="U1596" s="11" t="s">
        <v>6</v>
      </c>
      <c r="V1596" s="11" t="s">
        <v>6</v>
      </c>
    </row>
    <row r="1597" spans="1:22" ht="15.75" hidden="1" customHeight="1" x14ac:dyDescent="0.2">
      <c r="A1597" s="11" t="s">
        <v>1653</v>
      </c>
      <c r="B1597" s="11" t="s">
        <v>58</v>
      </c>
      <c r="C1597" s="11" t="s">
        <v>21</v>
      </c>
      <c r="D1597" s="12">
        <v>45776</v>
      </c>
      <c r="E1597" s="12" t="str">
        <f t="shared" si="0"/>
        <v>2025</v>
      </c>
      <c r="F1597" s="11" t="s">
        <v>3</v>
      </c>
      <c r="G1597" s="11">
        <v>21.67</v>
      </c>
      <c r="H1597" s="11">
        <v>37.92</v>
      </c>
      <c r="I1597" s="11">
        <v>329</v>
      </c>
      <c r="J1597" s="11">
        <v>37.5</v>
      </c>
      <c r="K1597" s="11">
        <v>7.49</v>
      </c>
      <c r="L1597" s="11">
        <v>98.68</v>
      </c>
      <c r="M1597" s="11">
        <v>6.6</v>
      </c>
      <c r="N1597" s="11">
        <v>121.1</v>
      </c>
      <c r="O1597" s="14"/>
      <c r="P1597" s="11">
        <v>93.44</v>
      </c>
      <c r="Q1597" s="11" t="s">
        <v>4</v>
      </c>
      <c r="R1597" s="11">
        <f t="shared" si="1"/>
        <v>0</v>
      </c>
      <c r="S1597" s="11" t="s">
        <v>5</v>
      </c>
      <c r="T1597" s="11">
        <f t="shared" si="2"/>
        <v>0</v>
      </c>
      <c r="U1597" s="11" t="s">
        <v>6</v>
      </c>
      <c r="V1597" s="11" t="s">
        <v>6</v>
      </c>
    </row>
    <row r="1598" spans="1:22" ht="15.75" hidden="1" customHeight="1" x14ac:dyDescent="0.2">
      <c r="A1598" s="11" t="s">
        <v>1760</v>
      </c>
      <c r="B1598" s="11" t="s">
        <v>58</v>
      </c>
      <c r="C1598" s="11" t="s">
        <v>21</v>
      </c>
      <c r="D1598" s="12">
        <v>45797</v>
      </c>
      <c r="E1598" s="12" t="str">
        <f t="shared" si="0"/>
        <v>2025</v>
      </c>
      <c r="F1598" s="11" t="s">
        <v>3</v>
      </c>
      <c r="G1598" s="11">
        <v>22.63</v>
      </c>
      <c r="H1598" s="11">
        <v>37.700000000000003</v>
      </c>
      <c r="I1598" s="11">
        <v>328</v>
      </c>
      <c r="J1598" s="11">
        <v>33.1</v>
      </c>
      <c r="K1598" s="11">
        <v>6.18</v>
      </c>
      <c r="L1598" s="11">
        <v>99.04</v>
      </c>
      <c r="M1598" s="11">
        <v>6.76</v>
      </c>
      <c r="N1598" s="11">
        <v>124.9</v>
      </c>
      <c r="O1598" s="11">
        <v>88.65</v>
      </c>
      <c r="P1598" s="11">
        <v>93.44</v>
      </c>
      <c r="Q1598" s="11" t="s">
        <v>4</v>
      </c>
      <c r="R1598" s="11">
        <f t="shared" si="1"/>
        <v>0</v>
      </c>
      <c r="S1598" s="11" t="s">
        <v>5</v>
      </c>
      <c r="T1598" s="11">
        <f t="shared" si="2"/>
        <v>0</v>
      </c>
      <c r="U1598" s="11" t="s">
        <v>6</v>
      </c>
      <c r="V1598" s="11" t="s">
        <v>6</v>
      </c>
    </row>
    <row r="1599" spans="1:22" ht="15.75" customHeight="1" x14ac:dyDescent="0.2">
      <c r="A1599" s="11" t="s">
        <v>2426</v>
      </c>
      <c r="B1599" s="11" t="s">
        <v>1</v>
      </c>
      <c r="C1599" s="13" t="s">
        <v>35</v>
      </c>
      <c r="D1599" s="12">
        <v>45334</v>
      </c>
      <c r="E1599" s="12" t="str">
        <f t="shared" si="0"/>
        <v>2024</v>
      </c>
      <c r="F1599" s="11" t="s">
        <v>3</v>
      </c>
      <c r="G1599" s="11">
        <v>21.61</v>
      </c>
      <c r="H1599" s="11">
        <v>42.9</v>
      </c>
      <c r="I1599" s="11">
        <v>321</v>
      </c>
      <c r="J1599" s="11">
        <v>36.9</v>
      </c>
      <c r="K1599" s="11">
        <v>6.43</v>
      </c>
      <c r="L1599" s="11">
        <v>99.28</v>
      </c>
      <c r="M1599" s="11">
        <v>6.59</v>
      </c>
      <c r="N1599" s="11">
        <v>120.7</v>
      </c>
      <c r="O1599" s="11">
        <v>89.69</v>
      </c>
      <c r="P1599" s="11">
        <v>95.54</v>
      </c>
      <c r="Q1599" s="11" t="s">
        <v>4</v>
      </c>
      <c r="R1599" s="11">
        <f t="shared" si="1"/>
        <v>0</v>
      </c>
      <c r="S1599" s="11" t="s">
        <v>5</v>
      </c>
      <c r="T1599" s="11">
        <f t="shared" si="2"/>
        <v>0</v>
      </c>
      <c r="U1599" s="11" t="s">
        <v>6</v>
      </c>
      <c r="V1599" s="11" t="s">
        <v>6</v>
      </c>
    </row>
    <row r="1600" spans="1:22" ht="15.75" hidden="1" customHeight="1" x14ac:dyDescent="0.2">
      <c r="A1600" s="11" t="s">
        <v>2161</v>
      </c>
      <c r="B1600" s="11" t="s">
        <v>20</v>
      </c>
      <c r="C1600" s="11" t="s">
        <v>47</v>
      </c>
      <c r="D1600" s="12">
        <v>45771</v>
      </c>
      <c r="E1600" s="12" t="str">
        <f t="shared" si="0"/>
        <v>2025</v>
      </c>
      <c r="F1600" s="11" t="s">
        <v>3</v>
      </c>
      <c r="G1600" s="11">
        <v>22</v>
      </c>
      <c r="H1600" s="11">
        <v>46.1</v>
      </c>
      <c r="I1600" s="11">
        <v>318</v>
      </c>
      <c r="J1600" s="11">
        <v>49.1</v>
      </c>
      <c r="K1600" s="11">
        <v>8.2200000000000006</v>
      </c>
      <c r="L1600" s="11">
        <v>99.18</v>
      </c>
      <c r="M1600" s="11">
        <v>6.86</v>
      </c>
      <c r="N1600" s="11">
        <v>140.9</v>
      </c>
      <c r="O1600" s="11">
        <v>83.89</v>
      </c>
      <c r="P1600" s="11">
        <v>93.44</v>
      </c>
      <c r="Q1600" s="11" t="s">
        <v>4</v>
      </c>
      <c r="R1600" s="11">
        <f t="shared" si="1"/>
        <v>0</v>
      </c>
      <c r="S1600" s="11" t="s">
        <v>5</v>
      </c>
      <c r="T1600" s="11">
        <f t="shared" si="2"/>
        <v>0</v>
      </c>
      <c r="U1600" s="11" t="s">
        <v>6</v>
      </c>
      <c r="V1600" s="11" t="s">
        <v>6</v>
      </c>
    </row>
    <row r="1601" spans="1:22" ht="15.75" hidden="1" customHeight="1" x14ac:dyDescent="0.2">
      <c r="A1601" s="11" t="s">
        <v>2340</v>
      </c>
      <c r="B1601" s="11" t="s">
        <v>20</v>
      </c>
      <c r="C1601" s="11" t="s">
        <v>21</v>
      </c>
      <c r="D1601" s="12">
        <v>45696</v>
      </c>
      <c r="E1601" s="12" t="str">
        <f t="shared" si="0"/>
        <v>2025</v>
      </c>
      <c r="F1601" s="11" t="s">
        <v>3</v>
      </c>
      <c r="G1601" s="11">
        <v>22.28</v>
      </c>
      <c r="H1601" s="11">
        <v>47.79</v>
      </c>
      <c r="I1601" s="11">
        <v>323</v>
      </c>
      <c r="J1601" s="11">
        <v>45.6</v>
      </c>
      <c r="K1601" s="11">
        <v>7.77</v>
      </c>
      <c r="L1601" s="11">
        <v>99.33</v>
      </c>
      <c r="M1601" s="11">
        <v>7.21</v>
      </c>
      <c r="N1601" s="11">
        <v>128.19999999999999</v>
      </c>
      <c r="O1601" s="14"/>
      <c r="P1601" s="11">
        <v>93.44</v>
      </c>
      <c r="Q1601" s="11" t="s">
        <v>4</v>
      </c>
      <c r="R1601" s="11">
        <f t="shared" si="1"/>
        <v>0</v>
      </c>
      <c r="S1601" s="11" t="s">
        <v>5</v>
      </c>
      <c r="T1601" s="11">
        <f t="shared" si="2"/>
        <v>0</v>
      </c>
      <c r="U1601" s="11" t="s">
        <v>6</v>
      </c>
      <c r="V1601" s="11" t="s">
        <v>6</v>
      </c>
    </row>
    <row r="1602" spans="1:22" ht="15.75" hidden="1" customHeight="1" x14ac:dyDescent="0.2">
      <c r="A1602" s="11" t="s">
        <v>739</v>
      </c>
      <c r="B1602" s="11" t="s">
        <v>34</v>
      </c>
      <c r="C1602" s="11" t="s">
        <v>47</v>
      </c>
      <c r="D1602" s="12">
        <v>45917</v>
      </c>
      <c r="E1602" s="12" t="str">
        <f t="shared" si="0"/>
        <v>2025</v>
      </c>
      <c r="F1602" s="11" t="s">
        <v>37</v>
      </c>
      <c r="G1602" s="11">
        <v>21.85</v>
      </c>
      <c r="H1602" s="11">
        <v>46.66</v>
      </c>
      <c r="I1602" s="11">
        <v>320</v>
      </c>
      <c r="J1602" s="11">
        <v>45.5</v>
      </c>
      <c r="K1602" s="11">
        <v>8.32</v>
      </c>
      <c r="L1602" s="11">
        <v>98.93</v>
      </c>
      <c r="M1602" s="11">
        <v>7</v>
      </c>
      <c r="N1602" s="11">
        <v>143.5</v>
      </c>
      <c r="O1602" s="11">
        <v>84.15</v>
      </c>
      <c r="P1602" s="11">
        <v>93.44</v>
      </c>
      <c r="Q1602" s="11" t="s">
        <v>4</v>
      </c>
      <c r="R1602" s="11">
        <f t="shared" si="1"/>
        <v>0</v>
      </c>
      <c r="S1602" s="11" t="s">
        <v>5</v>
      </c>
      <c r="T1602" s="11">
        <f t="shared" si="2"/>
        <v>0</v>
      </c>
      <c r="U1602" s="11" t="s">
        <v>6</v>
      </c>
      <c r="V1602" s="11" t="s">
        <v>6</v>
      </c>
    </row>
    <row r="1603" spans="1:22" ht="15.75" hidden="1" customHeight="1" x14ac:dyDescent="0.2">
      <c r="A1603" s="11" t="s">
        <v>2779</v>
      </c>
      <c r="B1603" s="11" t="s">
        <v>58</v>
      </c>
      <c r="C1603" s="11" t="s">
        <v>47</v>
      </c>
      <c r="D1603" s="12">
        <v>45637</v>
      </c>
      <c r="E1603" s="12" t="str">
        <f t="shared" si="0"/>
        <v>2024</v>
      </c>
      <c r="F1603" s="11" t="s">
        <v>37</v>
      </c>
      <c r="G1603" s="11">
        <v>21.72</v>
      </c>
      <c r="H1603" s="11">
        <v>45.86</v>
      </c>
      <c r="I1603" s="11">
        <v>332</v>
      </c>
      <c r="J1603" s="11">
        <v>46.4</v>
      </c>
      <c r="K1603" s="11">
        <v>7.02</v>
      </c>
      <c r="L1603" s="11">
        <v>99.04</v>
      </c>
      <c r="M1603" s="11">
        <v>6.98</v>
      </c>
      <c r="N1603" s="11">
        <v>126.2</v>
      </c>
      <c r="O1603" s="11">
        <v>86.89</v>
      </c>
      <c r="P1603" s="11">
        <v>93.44</v>
      </c>
      <c r="Q1603" s="11" t="s">
        <v>4</v>
      </c>
      <c r="R1603" s="11">
        <f t="shared" si="1"/>
        <v>0</v>
      </c>
      <c r="S1603" s="11" t="s">
        <v>5</v>
      </c>
      <c r="T1603" s="11">
        <f t="shared" si="2"/>
        <v>0</v>
      </c>
      <c r="U1603" s="11" t="s">
        <v>6</v>
      </c>
      <c r="V1603" s="11" t="s">
        <v>6</v>
      </c>
    </row>
    <row r="1604" spans="1:22" ht="15.75" hidden="1" customHeight="1" x14ac:dyDescent="0.2">
      <c r="A1604" s="11" t="s">
        <v>1402</v>
      </c>
      <c r="B1604" s="11" t="s">
        <v>58</v>
      </c>
      <c r="C1604" s="11" t="s">
        <v>21</v>
      </c>
      <c r="D1604" s="12">
        <v>45620</v>
      </c>
      <c r="E1604" s="12" t="str">
        <f t="shared" si="0"/>
        <v>2024</v>
      </c>
      <c r="F1604" s="11" t="s">
        <v>3</v>
      </c>
      <c r="G1604" s="11">
        <v>21.84</v>
      </c>
      <c r="H1604" s="11">
        <v>45.98</v>
      </c>
      <c r="I1604" s="11">
        <v>294</v>
      </c>
      <c r="J1604" s="11">
        <v>32.5</v>
      </c>
      <c r="K1604" s="11">
        <v>6.96</v>
      </c>
      <c r="L1604" s="11">
        <v>99.32</v>
      </c>
      <c r="M1604" s="11">
        <v>6.88</v>
      </c>
      <c r="N1604" s="11">
        <v>117.8</v>
      </c>
      <c r="O1604" s="11">
        <v>88.22</v>
      </c>
      <c r="P1604" s="11">
        <v>93.43</v>
      </c>
      <c r="Q1604" s="11" t="s">
        <v>4</v>
      </c>
      <c r="R1604" s="11">
        <f t="shared" si="1"/>
        <v>0</v>
      </c>
      <c r="S1604" s="11" t="s">
        <v>5</v>
      </c>
      <c r="T1604" s="11">
        <f t="shared" si="2"/>
        <v>0</v>
      </c>
      <c r="U1604" s="11" t="s">
        <v>6</v>
      </c>
      <c r="V1604" s="11" t="s">
        <v>6</v>
      </c>
    </row>
    <row r="1605" spans="1:22" ht="15.75" hidden="1" customHeight="1" x14ac:dyDescent="0.2">
      <c r="A1605" s="11" t="s">
        <v>1437</v>
      </c>
      <c r="B1605" s="11" t="s">
        <v>58</v>
      </c>
      <c r="C1605" s="11" t="s">
        <v>21</v>
      </c>
      <c r="D1605" s="12">
        <v>45879</v>
      </c>
      <c r="E1605" s="12" t="str">
        <f t="shared" si="0"/>
        <v>2025</v>
      </c>
      <c r="F1605" s="11" t="s">
        <v>93</v>
      </c>
      <c r="G1605" s="11">
        <v>21.49</v>
      </c>
      <c r="H1605" s="11">
        <v>46.74</v>
      </c>
      <c r="I1605" s="11">
        <v>313</v>
      </c>
      <c r="J1605" s="11">
        <v>43.3</v>
      </c>
      <c r="K1605" s="11">
        <v>6.42</v>
      </c>
      <c r="L1605" s="11">
        <v>98.71</v>
      </c>
      <c r="M1605" s="11">
        <v>6.86</v>
      </c>
      <c r="N1605" s="11">
        <v>135.4</v>
      </c>
      <c r="O1605" s="11">
        <v>85.66</v>
      </c>
      <c r="P1605" s="11">
        <v>93.43</v>
      </c>
      <c r="Q1605" s="11" t="s">
        <v>4</v>
      </c>
      <c r="R1605" s="11">
        <f t="shared" si="1"/>
        <v>0</v>
      </c>
      <c r="S1605" s="11" t="s">
        <v>5</v>
      </c>
      <c r="T1605" s="11">
        <f t="shared" si="2"/>
        <v>0</v>
      </c>
      <c r="U1605" s="11" t="s">
        <v>6</v>
      </c>
      <c r="V1605" s="11" t="s">
        <v>6</v>
      </c>
    </row>
    <row r="1606" spans="1:22" ht="15.75" hidden="1" customHeight="1" x14ac:dyDescent="0.2">
      <c r="A1606" s="11" t="s">
        <v>2159</v>
      </c>
      <c r="B1606" s="11" t="s">
        <v>58</v>
      </c>
      <c r="C1606" s="13" t="s">
        <v>35</v>
      </c>
      <c r="D1606" s="12">
        <v>45308</v>
      </c>
      <c r="E1606" s="12" t="str">
        <f t="shared" si="0"/>
        <v>2024</v>
      </c>
      <c r="F1606" s="11" t="s">
        <v>37</v>
      </c>
      <c r="G1606" s="11">
        <v>22.02</v>
      </c>
      <c r="H1606" s="11">
        <v>43.13</v>
      </c>
      <c r="I1606" s="11">
        <v>314</v>
      </c>
      <c r="J1606" s="11">
        <v>48.5</v>
      </c>
      <c r="K1606" s="11">
        <v>6.98</v>
      </c>
      <c r="L1606" s="11">
        <v>98.98</v>
      </c>
      <c r="M1606" s="11">
        <v>6.74</v>
      </c>
      <c r="N1606" s="11">
        <v>127.7</v>
      </c>
      <c r="O1606" s="11">
        <v>89.25</v>
      </c>
      <c r="P1606" s="11">
        <v>93.43</v>
      </c>
      <c r="Q1606" s="11" t="s">
        <v>4</v>
      </c>
      <c r="R1606" s="11">
        <f t="shared" si="1"/>
        <v>0</v>
      </c>
      <c r="S1606" s="11" t="s">
        <v>5</v>
      </c>
      <c r="T1606" s="11">
        <f t="shared" si="2"/>
        <v>0</v>
      </c>
      <c r="U1606" s="11" t="s">
        <v>6</v>
      </c>
      <c r="V1606" s="11" t="s">
        <v>6</v>
      </c>
    </row>
    <row r="1607" spans="1:22" ht="15.75" hidden="1" customHeight="1" x14ac:dyDescent="0.2">
      <c r="A1607" s="11" t="s">
        <v>2354</v>
      </c>
      <c r="B1607" s="11" t="s">
        <v>20</v>
      </c>
      <c r="C1607" s="11" t="s">
        <v>21</v>
      </c>
      <c r="D1607" s="12">
        <v>45588</v>
      </c>
      <c r="E1607" s="12" t="str">
        <f t="shared" si="0"/>
        <v>2024</v>
      </c>
      <c r="F1607" s="11" t="s">
        <v>23</v>
      </c>
      <c r="G1607" s="11">
        <v>21.38</v>
      </c>
      <c r="H1607" s="11">
        <v>36.5</v>
      </c>
      <c r="I1607" s="11">
        <v>283</v>
      </c>
      <c r="J1607" s="11">
        <v>47.3</v>
      </c>
      <c r="K1607" s="11">
        <v>8.33</v>
      </c>
      <c r="L1607" s="11">
        <v>98.66</v>
      </c>
      <c r="M1607" s="11">
        <v>6.91</v>
      </c>
      <c r="N1607" s="11">
        <v>156.1</v>
      </c>
      <c r="O1607" s="11">
        <v>86.73</v>
      </c>
      <c r="P1607" s="11">
        <v>93.43</v>
      </c>
      <c r="Q1607" s="11" t="s">
        <v>4</v>
      </c>
      <c r="R1607" s="11">
        <f t="shared" si="1"/>
        <v>0</v>
      </c>
      <c r="S1607" s="11" t="s">
        <v>5</v>
      </c>
      <c r="T1607" s="11">
        <f t="shared" si="2"/>
        <v>0</v>
      </c>
      <c r="U1607" s="11" t="s">
        <v>6</v>
      </c>
      <c r="V1607" s="11" t="s">
        <v>6</v>
      </c>
    </row>
    <row r="1608" spans="1:22" ht="15.75" hidden="1" customHeight="1" x14ac:dyDescent="0.2">
      <c r="A1608" s="11" t="s">
        <v>2417</v>
      </c>
      <c r="B1608" s="11" t="s">
        <v>20</v>
      </c>
      <c r="C1608" s="11" t="s">
        <v>47</v>
      </c>
      <c r="D1608" s="12">
        <v>45356</v>
      </c>
      <c r="E1608" s="12" t="str">
        <f t="shared" si="0"/>
        <v>2024</v>
      </c>
      <c r="F1608" s="11" t="s">
        <v>3</v>
      </c>
      <c r="G1608" s="11">
        <v>21.72</v>
      </c>
      <c r="H1608" s="11">
        <v>46.02</v>
      </c>
      <c r="I1608" s="11">
        <v>308</v>
      </c>
      <c r="J1608" s="11">
        <v>52.8</v>
      </c>
      <c r="K1608" s="11">
        <v>8.19</v>
      </c>
      <c r="L1608" s="11">
        <v>98.96</v>
      </c>
      <c r="M1608" s="11">
        <v>7</v>
      </c>
      <c r="N1608" s="11">
        <v>149.5</v>
      </c>
      <c r="O1608" s="11">
        <v>84.42</v>
      </c>
      <c r="P1608" s="11">
        <v>93.43</v>
      </c>
      <c r="Q1608" s="11" t="s">
        <v>4</v>
      </c>
      <c r="R1608" s="11">
        <f t="shared" si="1"/>
        <v>0</v>
      </c>
      <c r="S1608" s="11" t="s">
        <v>5</v>
      </c>
      <c r="T1608" s="11">
        <f t="shared" si="2"/>
        <v>0</v>
      </c>
      <c r="U1608" s="11" t="s">
        <v>6</v>
      </c>
      <c r="V1608" s="11" t="s">
        <v>6</v>
      </c>
    </row>
    <row r="1609" spans="1:22" ht="15.75" hidden="1" customHeight="1" x14ac:dyDescent="0.2">
      <c r="A1609" s="11" t="s">
        <v>2908</v>
      </c>
      <c r="B1609" s="11" t="s">
        <v>20</v>
      </c>
      <c r="C1609" s="11" t="s">
        <v>47</v>
      </c>
      <c r="D1609" s="12">
        <v>45351</v>
      </c>
      <c r="E1609" s="12" t="str">
        <f t="shared" si="0"/>
        <v>2024</v>
      </c>
      <c r="F1609" s="11" t="s">
        <v>93</v>
      </c>
      <c r="G1609" s="11">
        <v>21.34</v>
      </c>
      <c r="H1609" s="11">
        <v>41</v>
      </c>
      <c r="I1609" s="11">
        <v>302</v>
      </c>
      <c r="J1609" s="11">
        <v>46</v>
      </c>
      <c r="K1609" s="11">
        <v>8.14</v>
      </c>
      <c r="L1609" s="11">
        <v>99.16</v>
      </c>
      <c r="M1609" s="11">
        <v>6.76</v>
      </c>
      <c r="N1609" s="11">
        <v>140.4</v>
      </c>
      <c r="O1609" s="11">
        <v>83.68</v>
      </c>
      <c r="P1609" s="11">
        <v>93.43</v>
      </c>
      <c r="Q1609" s="11" t="s">
        <v>177</v>
      </c>
      <c r="R1609" s="11">
        <f t="shared" si="1"/>
        <v>1</v>
      </c>
      <c r="S1609" s="11" t="s">
        <v>5</v>
      </c>
      <c r="T1609" s="11">
        <f t="shared" si="2"/>
        <v>0</v>
      </c>
      <c r="U1609" s="11" t="s">
        <v>6</v>
      </c>
      <c r="V1609" s="11" t="s">
        <v>6</v>
      </c>
    </row>
    <row r="1610" spans="1:22" ht="15.75" hidden="1" customHeight="1" x14ac:dyDescent="0.2">
      <c r="A1610" s="11" t="s">
        <v>306</v>
      </c>
      <c r="B1610" s="11" t="s">
        <v>34</v>
      </c>
      <c r="C1610" s="11" t="s">
        <v>47</v>
      </c>
      <c r="D1610" s="12">
        <v>45938</v>
      </c>
      <c r="E1610" s="12" t="str">
        <f t="shared" si="0"/>
        <v>2025</v>
      </c>
      <c r="F1610" s="11" t="s">
        <v>93</v>
      </c>
      <c r="G1610" s="11">
        <v>22.26</v>
      </c>
      <c r="H1610" s="11">
        <v>39.5</v>
      </c>
      <c r="I1610" s="11">
        <v>311</v>
      </c>
      <c r="J1610" s="11">
        <v>50.5</v>
      </c>
      <c r="K1610" s="11">
        <v>7.24</v>
      </c>
      <c r="L1610" s="11">
        <v>98.68</v>
      </c>
      <c r="M1610" s="11">
        <v>7.07</v>
      </c>
      <c r="N1610" s="11">
        <v>134.5</v>
      </c>
      <c r="O1610" s="14"/>
      <c r="P1610" s="11">
        <v>93.42</v>
      </c>
      <c r="Q1610" s="11" t="s">
        <v>4</v>
      </c>
      <c r="R1610" s="11">
        <f t="shared" si="1"/>
        <v>0</v>
      </c>
      <c r="S1610" s="11" t="s">
        <v>5</v>
      </c>
      <c r="T1610" s="11">
        <f t="shared" si="2"/>
        <v>0</v>
      </c>
      <c r="U1610" s="11" t="s">
        <v>6</v>
      </c>
      <c r="V1610" s="11" t="s">
        <v>6</v>
      </c>
    </row>
    <row r="1611" spans="1:22" ht="15.75" hidden="1" customHeight="1" x14ac:dyDescent="0.2">
      <c r="A1611" s="11" t="s">
        <v>1013</v>
      </c>
      <c r="B1611" s="11" t="s">
        <v>20</v>
      </c>
      <c r="C1611" s="11" t="s">
        <v>35</v>
      </c>
      <c r="D1611" s="12">
        <v>45907</v>
      </c>
      <c r="E1611" s="12" t="str">
        <f t="shared" si="0"/>
        <v>2025</v>
      </c>
      <c r="F1611" s="11" t="s">
        <v>23</v>
      </c>
      <c r="G1611" s="11">
        <v>22.31</v>
      </c>
      <c r="H1611" s="11">
        <v>37.229999999999997</v>
      </c>
      <c r="I1611" s="11">
        <v>287</v>
      </c>
      <c r="J1611" s="11">
        <v>50.8</v>
      </c>
      <c r="K1611" s="11">
        <v>8.5399999999999991</v>
      </c>
      <c r="L1611" s="11">
        <v>99.13</v>
      </c>
      <c r="M1611" s="11">
        <v>6.95</v>
      </c>
      <c r="N1611" s="11">
        <v>131.1</v>
      </c>
      <c r="O1611" s="11">
        <v>88.62</v>
      </c>
      <c r="P1611" s="11">
        <v>93.42</v>
      </c>
      <c r="Q1611" s="11" t="s">
        <v>4</v>
      </c>
      <c r="R1611" s="11">
        <f t="shared" si="1"/>
        <v>0</v>
      </c>
      <c r="S1611" s="11" t="s">
        <v>5</v>
      </c>
      <c r="T1611" s="11">
        <f t="shared" si="2"/>
        <v>0</v>
      </c>
      <c r="U1611" s="11" t="s">
        <v>6</v>
      </c>
      <c r="V1611" s="11" t="s">
        <v>6</v>
      </c>
    </row>
    <row r="1612" spans="1:22" ht="15.75" hidden="1" customHeight="1" x14ac:dyDescent="0.2">
      <c r="A1612" s="11" t="s">
        <v>1319</v>
      </c>
      <c r="B1612" s="11" t="s">
        <v>20</v>
      </c>
      <c r="C1612" s="11" t="s">
        <v>21</v>
      </c>
      <c r="D1612" s="12">
        <v>45581</v>
      </c>
      <c r="E1612" s="12" t="str">
        <f t="shared" si="0"/>
        <v>2024</v>
      </c>
      <c r="F1612" s="11" t="s">
        <v>37</v>
      </c>
      <c r="G1612" s="11">
        <v>21.53</v>
      </c>
      <c r="H1612" s="11">
        <v>40.119999999999997</v>
      </c>
      <c r="I1612" s="11">
        <v>290</v>
      </c>
      <c r="J1612" s="11">
        <v>48.1</v>
      </c>
      <c r="K1612" s="11">
        <v>7.39</v>
      </c>
      <c r="L1612" s="11">
        <v>98.66</v>
      </c>
      <c r="M1612" s="11">
        <v>6.88</v>
      </c>
      <c r="N1612" s="11">
        <v>133</v>
      </c>
      <c r="O1612" s="11">
        <v>87.47</v>
      </c>
      <c r="P1612" s="11">
        <v>93.42</v>
      </c>
      <c r="Q1612" s="11" t="s">
        <v>4</v>
      </c>
      <c r="R1612" s="11">
        <f t="shared" si="1"/>
        <v>0</v>
      </c>
      <c r="S1612" s="11" t="s">
        <v>5</v>
      </c>
      <c r="T1612" s="11">
        <f t="shared" si="2"/>
        <v>0</v>
      </c>
      <c r="U1612" s="11" t="s">
        <v>6</v>
      </c>
      <c r="V1612" s="11" t="s">
        <v>6</v>
      </c>
    </row>
    <row r="1613" spans="1:22" ht="15.75" customHeight="1" x14ac:dyDescent="0.2">
      <c r="A1613" s="11" t="s">
        <v>1698</v>
      </c>
      <c r="B1613" s="11" t="s">
        <v>1</v>
      </c>
      <c r="C1613" s="11" t="s">
        <v>47</v>
      </c>
      <c r="D1613" s="12">
        <v>45452</v>
      </c>
      <c r="E1613" s="12" t="str">
        <f t="shared" si="0"/>
        <v>2024</v>
      </c>
      <c r="F1613" s="11" t="s">
        <v>37</v>
      </c>
      <c r="G1613" s="11">
        <v>21.53</v>
      </c>
      <c r="H1613" s="11">
        <v>44.78</v>
      </c>
      <c r="I1613" s="11">
        <v>351</v>
      </c>
      <c r="J1613" s="11">
        <v>32.4</v>
      </c>
      <c r="K1613" s="11">
        <v>6.38</v>
      </c>
      <c r="L1613" s="11">
        <v>99.28</v>
      </c>
      <c r="M1613" s="11">
        <v>6.91</v>
      </c>
      <c r="N1613" s="11">
        <v>125</v>
      </c>
      <c r="O1613" s="11">
        <v>93.01</v>
      </c>
      <c r="P1613" s="11">
        <v>95.55</v>
      </c>
      <c r="Q1613" s="11" t="s">
        <v>4</v>
      </c>
      <c r="R1613" s="11">
        <f t="shared" si="1"/>
        <v>0</v>
      </c>
      <c r="S1613" s="11" t="s">
        <v>5</v>
      </c>
      <c r="T1613" s="11">
        <f t="shared" si="2"/>
        <v>0</v>
      </c>
      <c r="U1613" s="11" t="s">
        <v>6</v>
      </c>
      <c r="V1613" s="11" t="s">
        <v>6</v>
      </c>
    </row>
    <row r="1614" spans="1:22" ht="15.75" hidden="1" customHeight="1" x14ac:dyDescent="0.2">
      <c r="A1614" s="11" t="s">
        <v>741</v>
      </c>
      <c r="B1614" s="11" t="s">
        <v>34</v>
      </c>
      <c r="C1614" s="11" t="s">
        <v>47</v>
      </c>
      <c r="D1614" s="12">
        <v>45811</v>
      </c>
      <c r="E1614" s="12" t="str">
        <f t="shared" si="0"/>
        <v>2025</v>
      </c>
      <c r="F1614" s="11" t="s">
        <v>23</v>
      </c>
      <c r="G1614" s="14"/>
      <c r="H1614" s="11">
        <v>49.7</v>
      </c>
      <c r="I1614" s="11">
        <v>338</v>
      </c>
      <c r="J1614" s="11">
        <v>51.2</v>
      </c>
      <c r="K1614" s="11">
        <v>7.93</v>
      </c>
      <c r="L1614" s="11">
        <v>98.71</v>
      </c>
      <c r="M1614" s="11">
        <v>6.93</v>
      </c>
      <c r="N1614" s="11">
        <v>141.4</v>
      </c>
      <c r="O1614" s="11">
        <v>83.57</v>
      </c>
      <c r="P1614" s="11">
        <v>93.42</v>
      </c>
      <c r="Q1614" s="11" t="s">
        <v>4</v>
      </c>
      <c r="R1614" s="11">
        <f t="shared" si="1"/>
        <v>0</v>
      </c>
      <c r="S1614" s="11" t="s">
        <v>5</v>
      </c>
      <c r="T1614" s="11">
        <f t="shared" si="2"/>
        <v>0</v>
      </c>
      <c r="U1614" s="11" t="s">
        <v>6</v>
      </c>
      <c r="V1614" s="11" t="s">
        <v>6</v>
      </c>
    </row>
    <row r="1615" spans="1:22" ht="15.75" hidden="1" customHeight="1" x14ac:dyDescent="0.2">
      <c r="A1615" s="11" t="s">
        <v>2070</v>
      </c>
      <c r="B1615" s="11" t="s">
        <v>58</v>
      </c>
      <c r="C1615" s="11" t="s">
        <v>47</v>
      </c>
      <c r="D1615" s="12">
        <v>45963</v>
      </c>
      <c r="E1615" s="12" t="str">
        <f t="shared" si="0"/>
        <v>2025</v>
      </c>
      <c r="F1615" s="11" t="s">
        <v>93</v>
      </c>
      <c r="G1615" s="11">
        <v>23.69</v>
      </c>
      <c r="H1615" s="11">
        <v>37.729999999999997</v>
      </c>
      <c r="I1615" s="11">
        <v>316</v>
      </c>
      <c r="J1615" s="11">
        <v>36.4</v>
      </c>
      <c r="K1615" s="11">
        <v>7.41</v>
      </c>
      <c r="L1615" s="11">
        <v>98.6</v>
      </c>
      <c r="M1615" s="11">
        <v>6.79</v>
      </c>
      <c r="N1615" s="11">
        <v>117.7</v>
      </c>
      <c r="O1615" s="11">
        <v>87.74</v>
      </c>
      <c r="P1615" s="11">
        <v>93.42</v>
      </c>
      <c r="Q1615" s="11" t="s">
        <v>4</v>
      </c>
      <c r="R1615" s="11">
        <f t="shared" si="1"/>
        <v>0</v>
      </c>
      <c r="S1615" s="11" t="s">
        <v>5</v>
      </c>
      <c r="T1615" s="11">
        <f t="shared" si="2"/>
        <v>0</v>
      </c>
      <c r="U1615" s="11" t="s">
        <v>6</v>
      </c>
      <c r="V1615" s="11" t="s">
        <v>6</v>
      </c>
    </row>
    <row r="1616" spans="1:22" ht="15.75" customHeight="1" x14ac:dyDescent="0.2">
      <c r="A1616" s="11" t="s">
        <v>1889</v>
      </c>
      <c r="B1616" s="11" t="s">
        <v>1</v>
      </c>
      <c r="C1616" s="11" t="s">
        <v>47</v>
      </c>
      <c r="D1616" s="12">
        <v>45906</v>
      </c>
      <c r="E1616" s="12" t="str">
        <f t="shared" si="0"/>
        <v>2025</v>
      </c>
      <c r="F1616" s="11" t="s">
        <v>93</v>
      </c>
      <c r="G1616" s="11">
        <v>21.16</v>
      </c>
      <c r="H1616" s="14"/>
      <c r="I1616" s="11">
        <v>329</v>
      </c>
      <c r="J1616" s="11">
        <v>39.799999999999997</v>
      </c>
      <c r="K1616" s="11">
        <v>7.05</v>
      </c>
      <c r="L1616" s="11">
        <v>99.44</v>
      </c>
      <c r="M1616" s="11">
        <v>6.49</v>
      </c>
      <c r="N1616" s="11">
        <v>115.9</v>
      </c>
      <c r="O1616" s="11">
        <v>90.15</v>
      </c>
      <c r="P1616" s="11">
        <v>95.56</v>
      </c>
      <c r="Q1616" s="11" t="s">
        <v>4</v>
      </c>
      <c r="R1616" s="11">
        <f t="shared" si="1"/>
        <v>0</v>
      </c>
      <c r="S1616" s="11" t="s">
        <v>5</v>
      </c>
      <c r="T1616" s="11">
        <f t="shared" si="2"/>
        <v>0</v>
      </c>
      <c r="U1616" s="11" t="s">
        <v>6</v>
      </c>
      <c r="V1616" s="11" t="s">
        <v>6</v>
      </c>
    </row>
    <row r="1617" spans="1:22" ht="15.75" hidden="1" customHeight="1" x14ac:dyDescent="0.2">
      <c r="A1617" s="11" t="s">
        <v>2826</v>
      </c>
      <c r="B1617" s="11" t="s">
        <v>58</v>
      </c>
      <c r="C1617" s="11" t="s">
        <v>21</v>
      </c>
      <c r="D1617" s="12">
        <v>45320</v>
      </c>
      <c r="E1617" s="12" t="str">
        <f t="shared" si="0"/>
        <v>2024</v>
      </c>
      <c r="F1617" s="11" t="s">
        <v>37</v>
      </c>
      <c r="G1617" s="11">
        <v>22.23</v>
      </c>
      <c r="H1617" s="11">
        <v>45.38</v>
      </c>
      <c r="I1617" s="11">
        <v>351</v>
      </c>
      <c r="J1617" s="11">
        <v>39.1</v>
      </c>
      <c r="K1617" s="11">
        <v>7.31</v>
      </c>
      <c r="L1617" s="11">
        <v>99.17</v>
      </c>
      <c r="M1617" s="11">
        <v>6.86</v>
      </c>
      <c r="N1617" s="11">
        <v>115.9</v>
      </c>
      <c r="O1617" s="11">
        <v>86.63</v>
      </c>
      <c r="P1617" s="11">
        <v>93.42</v>
      </c>
      <c r="Q1617" s="11" t="s">
        <v>4</v>
      </c>
      <c r="R1617" s="11">
        <f t="shared" si="1"/>
        <v>0</v>
      </c>
      <c r="S1617" s="11" t="s">
        <v>5</v>
      </c>
      <c r="T1617" s="11">
        <f t="shared" si="2"/>
        <v>0</v>
      </c>
      <c r="U1617" s="11" t="s">
        <v>6</v>
      </c>
      <c r="V1617" s="11" t="s">
        <v>6</v>
      </c>
    </row>
    <row r="1618" spans="1:22" ht="15.75" hidden="1" customHeight="1" x14ac:dyDescent="0.2">
      <c r="A1618" s="11" t="s">
        <v>742</v>
      </c>
      <c r="B1618" s="11" t="s">
        <v>34</v>
      </c>
      <c r="C1618" s="11" t="s">
        <v>35</v>
      </c>
      <c r="D1618" s="12">
        <v>45571</v>
      </c>
      <c r="E1618" s="12" t="str">
        <f t="shared" si="0"/>
        <v>2024</v>
      </c>
      <c r="F1618" s="11" t="s">
        <v>37</v>
      </c>
      <c r="G1618" s="11">
        <v>21.87</v>
      </c>
      <c r="H1618" s="11">
        <v>41.22</v>
      </c>
      <c r="I1618" s="11">
        <v>318</v>
      </c>
      <c r="J1618" s="11">
        <v>40.799999999999997</v>
      </c>
      <c r="K1618" s="11">
        <v>7.77</v>
      </c>
      <c r="L1618" s="11">
        <v>98.79</v>
      </c>
      <c r="M1618" s="11">
        <v>6.84</v>
      </c>
      <c r="N1618" s="11">
        <v>112.9</v>
      </c>
      <c r="O1618" s="11">
        <v>89.62</v>
      </c>
      <c r="P1618" s="11">
        <v>93.41</v>
      </c>
      <c r="Q1618" s="11" t="s">
        <v>4</v>
      </c>
      <c r="R1618" s="11">
        <f t="shared" si="1"/>
        <v>0</v>
      </c>
      <c r="S1618" s="11" t="s">
        <v>5</v>
      </c>
      <c r="T1618" s="11">
        <f t="shared" si="2"/>
        <v>0</v>
      </c>
      <c r="U1618" s="11" t="s">
        <v>6</v>
      </c>
      <c r="V1618" s="11" t="s">
        <v>6</v>
      </c>
    </row>
    <row r="1619" spans="1:22" ht="15.75" hidden="1" customHeight="1" x14ac:dyDescent="0.2">
      <c r="A1619" s="11" t="s">
        <v>1972</v>
      </c>
      <c r="B1619" s="11" t="s">
        <v>58</v>
      </c>
      <c r="C1619" s="11" t="s">
        <v>21</v>
      </c>
      <c r="D1619" s="12">
        <v>45678</v>
      </c>
      <c r="E1619" s="12" t="str">
        <f t="shared" si="0"/>
        <v>2025</v>
      </c>
      <c r="F1619" s="11" t="s">
        <v>23</v>
      </c>
      <c r="G1619" s="11">
        <v>22.69</v>
      </c>
      <c r="H1619" s="11">
        <v>35.06</v>
      </c>
      <c r="I1619" s="11">
        <v>314</v>
      </c>
      <c r="J1619" s="11">
        <v>38.5</v>
      </c>
      <c r="K1619" s="11">
        <v>6.85</v>
      </c>
      <c r="L1619" s="11">
        <v>98.73</v>
      </c>
      <c r="M1619" s="11">
        <v>6.63</v>
      </c>
      <c r="N1619" s="11">
        <v>111.5</v>
      </c>
      <c r="O1619" s="11">
        <v>86.77</v>
      </c>
      <c r="P1619" s="11">
        <v>93.41</v>
      </c>
      <c r="Q1619" s="11" t="s">
        <v>4</v>
      </c>
      <c r="R1619" s="11">
        <f t="shared" si="1"/>
        <v>0</v>
      </c>
      <c r="S1619" s="11" t="s">
        <v>5</v>
      </c>
      <c r="T1619" s="11">
        <f t="shared" si="2"/>
        <v>0</v>
      </c>
      <c r="U1619" s="11" t="s">
        <v>6</v>
      </c>
      <c r="V1619" s="11" t="s">
        <v>6</v>
      </c>
    </row>
    <row r="1620" spans="1:22" ht="15.75" hidden="1" customHeight="1" x14ac:dyDescent="0.2">
      <c r="A1620" s="11" t="s">
        <v>743</v>
      </c>
      <c r="B1620" s="11" t="s">
        <v>34</v>
      </c>
      <c r="C1620" s="11" t="s">
        <v>35</v>
      </c>
      <c r="D1620" s="12">
        <v>45710</v>
      </c>
      <c r="E1620" s="12" t="str">
        <f t="shared" si="0"/>
        <v>2025</v>
      </c>
      <c r="F1620" s="11" t="s">
        <v>23</v>
      </c>
      <c r="G1620" s="11">
        <v>21.33</v>
      </c>
      <c r="H1620" s="11">
        <v>43.52</v>
      </c>
      <c r="I1620" s="11">
        <v>307</v>
      </c>
      <c r="J1620" s="11">
        <v>51.2</v>
      </c>
      <c r="K1620" s="11">
        <v>8.51</v>
      </c>
      <c r="L1620" s="11">
        <v>98.89</v>
      </c>
      <c r="M1620" s="11">
        <v>6.9</v>
      </c>
      <c r="N1620" s="11">
        <v>157.19999999999999</v>
      </c>
      <c r="O1620" s="11">
        <v>88.61</v>
      </c>
      <c r="P1620" s="11">
        <v>93.41</v>
      </c>
      <c r="Q1620" s="11" t="s">
        <v>4</v>
      </c>
      <c r="R1620" s="11">
        <f t="shared" si="1"/>
        <v>0</v>
      </c>
      <c r="S1620" s="11" t="s">
        <v>5</v>
      </c>
      <c r="T1620" s="11">
        <f t="shared" si="2"/>
        <v>0</v>
      </c>
      <c r="U1620" s="11" t="s">
        <v>6</v>
      </c>
      <c r="V1620" s="11" t="s">
        <v>6</v>
      </c>
    </row>
    <row r="1621" spans="1:22" ht="15.75" customHeight="1" x14ac:dyDescent="0.2">
      <c r="A1621" s="11" t="s">
        <v>2430</v>
      </c>
      <c r="B1621" s="11" t="s">
        <v>1</v>
      </c>
      <c r="C1621" s="11" t="s">
        <v>35</v>
      </c>
      <c r="D1621" s="12">
        <v>45771</v>
      </c>
      <c r="E1621" s="12" t="str">
        <f t="shared" si="0"/>
        <v>2025</v>
      </c>
      <c r="F1621" s="11" t="s">
        <v>23</v>
      </c>
      <c r="G1621" s="11">
        <v>21.94</v>
      </c>
      <c r="H1621" s="11">
        <v>52.64</v>
      </c>
      <c r="I1621" s="11">
        <v>331</v>
      </c>
      <c r="J1621" s="11">
        <v>38.1</v>
      </c>
      <c r="K1621" s="11">
        <v>7.05</v>
      </c>
      <c r="L1621" s="11">
        <v>98.83</v>
      </c>
      <c r="M1621" s="11">
        <v>6.87</v>
      </c>
      <c r="N1621" s="11">
        <v>110.6</v>
      </c>
      <c r="O1621" s="11">
        <v>89.58</v>
      </c>
      <c r="P1621" s="11">
        <v>95.56</v>
      </c>
      <c r="Q1621" s="11" t="s">
        <v>4</v>
      </c>
      <c r="R1621" s="11">
        <f t="shared" si="1"/>
        <v>0</v>
      </c>
      <c r="S1621" s="11" t="s">
        <v>5</v>
      </c>
      <c r="T1621" s="11">
        <f t="shared" si="2"/>
        <v>0</v>
      </c>
      <c r="U1621" s="11" t="s">
        <v>6</v>
      </c>
      <c r="V1621" s="11" t="s">
        <v>6</v>
      </c>
    </row>
    <row r="1622" spans="1:22" ht="15.75" hidden="1" customHeight="1" x14ac:dyDescent="0.2">
      <c r="A1622" s="11" t="s">
        <v>3023</v>
      </c>
      <c r="B1622" s="11" t="s">
        <v>58</v>
      </c>
      <c r="C1622" s="11" t="s">
        <v>47</v>
      </c>
      <c r="D1622" s="12">
        <v>45308</v>
      </c>
      <c r="E1622" s="12" t="str">
        <f t="shared" si="0"/>
        <v>2024</v>
      </c>
      <c r="F1622" s="11" t="s">
        <v>3</v>
      </c>
      <c r="G1622" s="11">
        <v>23.12</v>
      </c>
      <c r="H1622" s="11">
        <v>37.159999999999997</v>
      </c>
      <c r="I1622" s="11">
        <v>316</v>
      </c>
      <c r="J1622" s="11">
        <v>47.2</v>
      </c>
      <c r="K1622" s="11">
        <v>7.26</v>
      </c>
      <c r="L1622" s="11">
        <v>99.25</v>
      </c>
      <c r="M1622" s="11">
        <v>6.59</v>
      </c>
      <c r="N1622" s="11">
        <v>116.9</v>
      </c>
      <c r="O1622" s="11">
        <v>89.61</v>
      </c>
      <c r="P1622" s="11">
        <v>93.41</v>
      </c>
      <c r="Q1622" s="11" t="s">
        <v>4</v>
      </c>
      <c r="R1622" s="11">
        <f t="shared" si="1"/>
        <v>0</v>
      </c>
      <c r="S1622" s="11" t="s">
        <v>5</v>
      </c>
      <c r="T1622" s="11">
        <f t="shared" si="2"/>
        <v>0</v>
      </c>
      <c r="U1622" s="11" t="s">
        <v>6</v>
      </c>
      <c r="V1622" s="11" t="s">
        <v>6</v>
      </c>
    </row>
    <row r="1623" spans="1:22" ht="15.75" hidden="1" customHeight="1" x14ac:dyDescent="0.2">
      <c r="A1623" s="11" t="s">
        <v>744</v>
      </c>
      <c r="B1623" s="11" t="s">
        <v>34</v>
      </c>
      <c r="C1623" s="11" t="s">
        <v>47</v>
      </c>
      <c r="D1623" s="12">
        <v>45439</v>
      </c>
      <c r="E1623" s="12" t="str">
        <f t="shared" si="0"/>
        <v>2024</v>
      </c>
      <c r="F1623" s="11" t="s">
        <v>3</v>
      </c>
      <c r="G1623" s="11">
        <v>21.51</v>
      </c>
      <c r="H1623" s="11">
        <v>37.64</v>
      </c>
      <c r="I1623" s="11">
        <v>310</v>
      </c>
      <c r="J1623" s="11">
        <v>41.8</v>
      </c>
      <c r="K1623" s="11">
        <v>7.75</v>
      </c>
      <c r="L1623" s="11">
        <v>99.03</v>
      </c>
      <c r="M1623" s="11">
        <v>6.86</v>
      </c>
      <c r="N1623" s="11">
        <v>126.3</v>
      </c>
      <c r="O1623" s="11">
        <v>85.84</v>
      </c>
      <c r="P1623" s="11">
        <v>93.4</v>
      </c>
      <c r="Q1623" s="11" t="s">
        <v>4</v>
      </c>
      <c r="R1623" s="11">
        <f t="shared" si="1"/>
        <v>0</v>
      </c>
      <c r="S1623" s="11" t="s">
        <v>5</v>
      </c>
      <c r="T1623" s="11">
        <f t="shared" si="2"/>
        <v>0</v>
      </c>
      <c r="U1623" s="11" t="s">
        <v>6</v>
      </c>
      <c r="V1623" s="11" t="s">
        <v>6</v>
      </c>
    </row>
    <row r="1624" spans="1:22" ht="15.75" hidden="1" customHeight="1" x14ac:dyDescent="0.2">
      <c r="A1624" s="11" t="s">
        <v>1532</v>
      </c>
      <c r="B1624" s="11" t="s">
        <v>58</v>
      </c>
      <c r="C1624" s="11" t="s">
        <v>21</v>
      </c>
      <c r="D1624" s="12">
        <v>45584</v>
      </c>
      <c r="E1624" s="12" t="str">
        <f t="shared" si="0"/>
        <v>2024</v>
      </c>
      <c r="F1624" s="11" t="s">
        <v>93</v>
      </c>
      <c r="G1624" s="11">
        <v>22.13</v>
      </c>
      <c r="H1624" s="11">
        <v>42.11</v>
      </c>
      <c r="I1624" s="11">
        <v>324</v>
      </c>
      <c r="J1624" s="11">
        <v>48.2</v>
      </c>
      <c r="K1624" s="11">
        <v>7.99</v>
      </c>
      <c r="L1624" s="11">
        <v>99.02</v>
      </c>
      <c r="M1624" s="11">
        <v>6.6</v>
      </c>
      <c r="N1624" s="11">
        <v>135.4</v>
      </c>
      <c r="O1624" s="11">
        <v>87.84</v>
      </c>
      <c r="P1624" s="11">
        <v>93.4</v>
      </c>
      <c r="Q1624" s="11" t="s">
        <v>4</v>
      </c>
      <c r="R1624" s="11">
        <f t="shared" si="1"/>
        <v>0</v>
      </c>
      <c r="S1624" s="11" t="s">
        <v>5</v>
      </c>
      <c r="T1624" s="11">
        <f t="shared" si="2"/>
        <v>0</v>
      </c>
      <c r="U1624" s="11" t="s">
        <v>6</v>
      </c>
      <c r="V1624" s="11" t="s">
        <v>6</v>
      </c>
    </row>
    <row r="1625" spans="1:22" ht="15.75" hidden="1" customHeight="1" x14ac:dyDescent="0.2">
      <c r="A1625" s="11" t="s">
        <v>1850</v>
      </c>
      <c r="B1625" s="11" t="s">
        <v>20</v>
      </c>
      <c r="C1625" s="11" t="s">
        <v>35</v>
      </c>
      <c r="D1625" s="12">
        <v>45509</v>
      </c>
      <c r="E1625" s="12" t="str">
        <f t="shared" si="0"/>
        <v>2024</v>
      </c>
      <c r="F1625" s="11" t="s">
        <v>93</v>
      </c>
      <c r="G1625" s="11">
        <v>20.49</v>
      </c>
      <c r="H1625" s="11">
        <v>30.82</v>
      </c>
      <c r="I1625" s="11">
        <v>290</v>
      </c>
      <c r="J1625" s="11">
        <v>60.2</v>
      </c>
      <c r="K1625" s="11">
        <v>7.54</v>
      </c>
      <c r="L1625" s="11">
        <v>99.13</v>
      </c>
      <c r="M1625" s="11">
        <v>6.68</v>
      </c>
      <c r="N1625" s="11">
        <v>134.30000000000001</v>
      </c>
      <c r="O1625" s="11">
        <v>84.6</v>
      </c>
      <c r="P1625" s="11">
        <v>93.4</v>
      </c>
      <c r="Q1625" s="11" t="s">
        <v>4</v>
      </c>
      <c r="R1625" s="11">
        <f t="shared" si="1"/>
        <v>0</v>
      </c>
      <c r="S1625" s="11" t="s">
        <v>5</v>
      </c>
      <c r="T1625" s="11">
        <f t="shared" si="2"/>
        <v>0</v>
      </c>
      <c r="U1625" s="11" t="s">
        <v>6</v>
      </c>
      <c r="V1625" s="11" t="s">
        <v>6</v>
      </c>
    </row>
    <row r="1626" spans="1:22" ht="15.75" hidden="1" customHeight="1" x14ac:dyDescent="0.2">
      <c r="A1626" s="11" t="s">
        <v>745</v>
      </c>
      <c r="B1626" s="11" t="s">
        <v>34</v>
      </c>
      <c r="C1626" s="11" t="s">
        <v>47</v>
      </c>
      <c r="D1626" s="12">
        <v>45978</v>
      </c>
      <c r="E1626" s="12" t="str">
        <f t="shared" si="0"/>
        <v>2025</v>
      </c>
      <c r="F1626" s="11" t="s">
        <v>23</v>
      </c>
      <c r="G1626" s="11">
        <v>23.18</v>
      </c>
      <c r="H1626" s="11">
        <v>39.85</v>
      </c>
      <c r="I1626" s="11">
        <v>313</v>
      </c>
      <c r="J1626" s="11">
        <v>44.9</v>
      </c>
      <c r="K1626" s="11">
        <v>7.1</v>
      </c>
      <c r="L1626" s="11">
        <v>98.92</v>
      </c>
      <c r="M1626" s="11">
        <v>6.85</v>
      </c>
      <c r="N1626" s="11">
        <v>133.6</v>
      </c>
      <c r="O1626" s="11">
        <v>88.43</v>
      </c>
      <c r="P1626" s="11">
        <v>93.4</v>
      </c>
      <c r="Q1626" s="11" t="s">
        <v>4</v>
      </c>
      <c r="R1626" s="11">
        <f t="shared" si="1"/>
        <v>0</v>
      </c>
      <c r="S1626" s="11" t="s">
        <v>5</v>
      </c>
      <c r="T1626" s="11">
        <f t="shared" si="2"/>
        <v>0</v>
      </c>
      <c r="U1626" s="11" t="s">
        <v>6</v>
      </c>
      <c r="V1626" s="11" t="s">
        <v>6</v>
      </c>
    </row>
    <row r="1627" spans="1:22" ht="15.75" hidden="1" customHeight="1" x14ac:dyDescent="0.2">
      <c r="A1627" s="11" t="s">
        <v>1985</v>
      </c>
      <c r="B1627" s="11" t="s">
        <v>20</v>
      </c>
      <c r="C1627" s="13" t="s">
        <v>35</v>
      </c>
      <c r="D1627" s="12">
        <v>45803</v>
      </c>
      <c r="E1627" s="12" t="str">
        <f t="shared" si="0"/>
        <v>2025</v>
      </c>
      <c r="F1627" s="11" t="s">
        <v>3</v>
      </c>
      <c r="G1627" s="11">
        <v>21.36</v>
      </c>
      <c r="H1627" s="11">
        <v>42.73</v>
      </c>
      <c r="I1627" s="11">
        <v>265</v>
      </c>
      <c r="J1627" s="11">
        <v>51.5</v>
      </c>
      <c r="K1627" s="11">
        <v>7.8</v>
      </c>
      <c r="L1627" s="11">
        <v>99.19</v>
      </c>
      <c r="M1627" s="11">
        <v>6.94</v>
      </c>
      <c r="N1627" s="11">
        <v>147.80000000000001</v>
      </c>
      <c r="O1627" s="11">
        <v>86.45</v>
      </c>
      <c r="P1627" s="11">
        <v>93.4</v>
      </c>
      <c r="Q1627" s="11" t="s">
        <v>4</v>
      </c>
      <c r="R1627" s="11">
        <f t="shared" si="1"/>
        <v>0</v>
      </c>
      <c r="S1627" s="11" t="s">
        <v>5</v>
      </c>
      <c r="T1627" s="11">
        <f t="shared" si="2"/>
        <v>0</v>
      </c>
      <c r="U1627" s="11" t="s">
        <v>6</v>
      </c>
      <c r="V1627" s="11" t="s">
        <v>6</v>
      </c>
    </row>
    <row r="1628" spans="1:22" ht="15.75" hidden="1" customHeight="1" x14ac:dyDescent="0.2">
      <c r="A1628" s="11" t="s">
        <v>747</v>
      </c>
      <c r="B1628" s="11" t="s">
        <v>34</v>
      </c>
      <c r="C1628" s="11" t="s">
        <v>21</v>
      </c>
      <c r="D1628" s="12">
        <v>45580</v>
      </c>
      <c r="E1628" s="12" t="str">
        <f t="shared" si="0"/>
        <v>2024</v>
      </c>
      <c r="F1628" s="11" t="s">
        <v>37</v>
      </c>
      <c r="G1628" s="11">
        <v>22.42</v>
      </c>
      <c r="H1628" s="11">
        <v>37.83</v>
      </c>
      <c r="I1628" s="11">
        <v>328</v>
      </c>
      <c r="J1628" s="11">
        <v>43.3</v>
      </c>
      <c r="K1628" s="11">
        <v>7.47</v>
      </c>
      <c r="L1628" s="11">
        <v>98.85</v>
      </c>
      <c r="M1628" s="11">
        <v>6.93</v>
      </c>
      <c r="N1628" s="11">
        <v>129</v>
      </c>
      <c r="O1628" s="11">
        <v>88.23</v>
      </c>
      <c r="P1628" s="11">
        <v>93.4</v>
      </c>
      <c r="Q1628" s="11" t="s">
        <v>4</v>
      </c>
      <c r="R1628" s="11">
        <f t="shared" si="1"/>
        <v>0</v>
      </c>
      <c r="S1628" s="11" t="s">
        <v>5</v>
      </c>
      <c r="T1628" s="11">
        <f t="shared" si="2"/>
        <v>0</v>
      </c>
      <c r="U1628" s="11" t="s">
        <v>6</v>
      </c>
      <c r="V1628" s="11" t="s">
        <v>6</v>
      </c>
    </row>
    <row r="1629" spans="1:22" ht="15.75" hidden="1" customHeight="1" x14ac:dyDescent="0.2">
      <c r="A1629" s="11" t="s">
        <v>2259</v>
      </c>
      <c r="B1629" s="11" t="s">
        <v>58</v>
      </c>
      <c r="C1629" s="11" t="s">
        <v>47</v>
      </c>
      <c r="D1629" s="12">
        <v>45807</v>
      </c>
      <c r="E1629" s="12" t="str">
        <f t="shared" si="0"/>
        <v>2025</v>
      </c>
      <c r="F1629" s="11" t="s">
        <v>23</v>
      </c>
      <c r="G1629" s="11">
        <v>21.85</v>
      </c>
      <c r="H1629" s="11">
        <v>44.58</v>
      </c>
      <c r="I1629" s="11">
        <v>330</v>
      </c>
      <c r="J1629" s="11">
        <v>35.799999999999997</v>
      </c>
      <c r="K1629" s="11">
        <v>7.81</v>
      </c>
      <c r="L1629" s="11">
        <v>98.7</v>
      </c>
      <c r="M1629" s="11">
        <v>7.04</v>
      </c>
      <c r="N1629" s="11">
        <v>125.2</v>
      </c>
      <c r="O1629" s="11">
        <v>89.12</v>
      </c>
      <c r="P1629" s="11">
        <v>93.4</v>
      </c>
      <c r="Q1629" s="11" t="s">
        <v>4</v>
      </c>
      <c r="R1629" s="11">
        <f t="shared" si="1"/>
        <v>0</v>
      </c>
      <c r="S1629" s="11" t="s">
        <v>5</v>
      </c>
      <c r="T1629" s="11">
        <f t="shared" si="2"/>
        <v>0</v>
      </c>
      <c r="U1629" s="11" t="s">
        <v>6</v>
      </c>
      <c r="V1629" s="11" t="s">
        <v>6</v>
      </c>
    </row>
    <row r="1630" spans="1:22" ht="15.75" hidden="1" customHeight="1" x14ac:dyDescent="0.2">
      <c r="A1630" s="11" t="s">
        <v>2292</v>
      </c>
      <c r="B1630" s="11" t="s">
        <v>20</v>
      </c>
      <c r="C1630" s="11" t="s">
        <v>47</v>
      </c>
      <c r="D1630" s="12">
        <v>45338</v>
      </c>
      <c r="E1630" s="12" t="str">
        <f t="shared" si="0"/>
        <v>2024</v>
      </c>
      <c r="F1630" s="11" t="s">
        <v>23</v>
      </c>
      <c r="G1630" s="11">
        <v>21</v>
      </c>
      <c r="H1630" s="11">
        <v>31.3</v>
      </c>
      <c r="I1630" s="11">
        <v>321</v>
      </c>
      <c r="J1630" s="11">
        <v>44.7</v>
      </c>
      <c r="K1630" s="11">
        <v>8.31</v>
      </c>
      <c r="L1630" s="11">
        <v>99.49</v>
      </c>
      <c r="M1630" s="11">
        <v>7.06</v>
      </c>
      <c r="N1630" s="11">
        <v>144.1</v>
      </c>
      <c r="O1630" s="11">
        <v>90.33</v>
      </c>
      <c r="P1630" s="11">
        <v>93.4</v>
      </c>
      <c r="Q1630" s="11" t="s">
        <v>4</v>
      </c>
      <c r="R1630" s="11">
        <f t="shared" si="1"/>
        <v>0</v>
      </c>
      <c r="S1630" s="11" t="s">
        <v>5</v>
      </c>
      <c r="T1630" s="11">
        <f t="shared" si="2"/>
        <v>0</v>
      </c>
      <c r="U1630" s="11" t="s">
        <v>6</v>
      </c>
      <c r="V1630" s="11" t="s">
        <v>6</v>
      </c>
    </row>
    <row r="1631" spans="1:22" ht="15.75" customHeight="1" x14ac:dyDescent="0.2">
      <c r="A1631" s="11" t="s">
        <v>3033</v>
      </c>
      <c r="B1631" s="11" t="s">
        <v>1</v>
      </c>
      <c r="C1631" s="11" t="s">
        <v>47</v>
      </c>
      <c r="D1631" s="12">
        <v>45897</v>
      </c>
      <c r="E1631" s="12" t="str">
        <f t="shared" si="0"/>
        <v>2025</v>
      </c>
      <c r="F1631" s="11" t="s">
        <v>23</v>
      </c>
      <c r="G1631" s="11">
        <v>22.64</v>
      </c>
      <c r="H1631" s="11">
        <v>46.15</v>
      </c>
      <c r="I1631" s="11">
        <v>381</v>
      </c>
      <c r="J1631" s="11">
        <v>38.200000000000003</v>
      </c>
      <c r="K1631" s="11">
        <v>7.08</v>
      </c>
      <c r="L1631" s="11">
        <v>99.43</v>
      </c>
      <c r="M1631" s="11">
        <v>6.55</v>
      </c>
      <c r="N1631" s="11">
        <v>104.6</v>
      </c>
      <c r="O1631" s="11">
        <v>86.87</v>
      </c>
      <c r="P1631" s="11">
        <v>95.56</v>
      </c>
      <c r="Q1631" s="11" t="s">
        <v>4</v>
      </c>
      <c r="R1631" s="11">
        <f t="shared" si="1"/>
        <v>0</v>
      </c>
      <c r="S1631" s="11" t="s">
        <v>5</v>
      </c>
      <c r="T1631" s="11">
        <f t="shared" si="2"/>
        <v>0</v>
      </c>
      <c r="U1631" s="11" t="s">
        <v>6</v>
      </c>
      <c r="V1631" s="11" t="s">
        <v>6</v>
      </c>
    </row>
    <row r="1632" spans="1:22" ht="15.75" hidden="1" customHeight="1" x14ac:dyDescent="0.2">
      <c r="A1632" s="11" t="s">
        <v>1435</v>
      </c>
      <c r="B1632" s="11" t="s">
        <v>20</v>
      </c>
      <c r="C1632" s="11" t="s">
        <v>47</v>
      </c>
      <c r="D1632" s="12">
        <v>45657</v>
      </c>
      <c r="E1632" s="12" t="str">
        <f t="shared" si="0"/>
        <v>2024</v>
      </c>
      <c r="F1632" s="11" t="s">
        <v>93</v>
      </c>
      <c r="G1632" s="11">
        <v>21.64</v>
      </c>
      <c r="H1632" s="11">
        <v>36.85</v>
      </c>
      <c r="I1632" s="11">
        <v>292</v>
      </c>
      <c r="J1632" s="11">
        <v>49.4</v>
      </c>
      <c r="K1632" s="11">
        <v>8.82</v>
      </c>
      <c r="L1632" s="11">
        <v>99.04</v>
      </c>
      <c r="M1632" s="11">
        <v>6.89</v>
      </c>
      <c r="N1632" s="11">
        <v>128.30000000000001</v>
      </c>
      <c r="O1632" s="11">
        <v>86.16</v>
      </c>
      <c r="P1632" s="11">
        <v>93.39</v>
      </c>
      <c r="Q1632" s="11" t="s">
        <v>4</v>
      </c>
      <c r="R1632" s="11">
        <f t="shared" si="1"/>
        <v>0</v>
      </c>
      <c r="S1632" s="11" t="s">
        <v>5</v>
      </c>
      <c r="T1632" s="11">
        <f t="shared" si="2"/>
        <v>0</v>
      </c>
      <c r="U1632" s="11" t="s">
        <v>6</v>
      </c>
      <c r="V1632" s="11" t="s">
        <v>6</v>
      </c>
    </row>
    <row r="1633" spans="1:22" ht="15.75" hidden="1" customHeight="1" x14ac:dyDescent="0.2">
      <c r="A1633" s="11" t="s">
        <v>748</v>
      </c>
      <c r="B1633" s="11" t="s">
        <v>34</v>
      </c>
      <c r="C1633" s="13" t="s">
        <v>35</v>
      </c>
      <c r="D1633" s="12">
        <v>45957</v>
      </c>
      <c r="E1633" s="12" t="str">
        <f t="shared" si="0"/>
        <v>2025</v>
      </c>
      <c r="F1633" s="11" t="s">
        <v>23</v>
      </c>
      <c r="G1633" s="11">
        <v>21.61</v>
      </c>
      <c r="H1633" s="11">
        <v>41.76</v>
      </c>
      <c r="I1633" s="11">
        <v>319</v>
      </c>
      <c r="J1633" s="11">
        <v>40.6</v>
      </c>
      <c r="K1633" s="11">
        <v>7.52</v>
      </c>
      <c r="L1633" s="11">
        <v>99.18</v>
      </c>
      <c r="M1633" s="11">
        <v>6.74</v>
      </c>
      <c r="N1633" s="14"/>
      <c r="O1633" s="11">
        <v>89.45</v>
      </c>
      <c r="P1633" s="11">
        <v>93.39</v>
      </c>
      <c r="Q1633" s="11" t="s">
        <v>4</v>
      </c>
      <c r="R1633" s="11">
        <f t="shared" si="1"/>
        <v>0</v>
      </c>
      <c r="S1633" s="11" t="s">
        <v>5</v>
      </c>
      <c r="T1633" s="11">
        <f t="shared" si="2"/>
        <v>0</v>
      </c>
      <c r="U1633" s="11" t="s">
        <v>6</v>
      </c>
      <c r="V1633" s="11" t="s">
        <v>6</v>
      </c>
    </row>
    <row r="1634" spans="1:22" ht="15.75" hidden="1" customHeight="1" x14ac:dyDescent="0.2">
      <c r="A1634" s="11" t="s">
        <v>2294</v>
      </c>
      <c r="B1634" s="11" t="s">
        <v>58</v>
      </c>
      <c r="C1634" s="11" t="s">
        <v>47</v>
      </c>
      <c r="D1634" s="12">
        <v>45845</v>
      </c>
      <c r="E1634" s="12" t="str">
        <f t="shared" si="0"/>
        <v>2025</v>
      </c>
      <c r="F1634" s="11" t="s">
        <v>23</v>
      </c>
      <c r="G1634" s="11">
        <v>22.47</v>
      </c>
      <c r="H1634" s="11">
        <v>49.48</v>
      </c>
      <c r="I1634" s="11">
        <v>328</v>
      </c>
      <c r="J1634" s="11">
        <v>41.3</v>
      </c>
      <c r="K1634" s="11">
        <v>7.64</v>
      </c>
      <c r="L1634" s="11">
        <v>99.11</v>
      </c>
      <c r="M1634" s="11">
        <v>6.7</v>
      </c>
      <c r="N1634" s="11">
        <v>127</v>
      </c>
      <c r="O1634" s="11">
        <v>86.64</v>
      </c>
      <c r="P1634" s="11">
        <v>93.39</v>
      </c>
      <c r="Q1634" s="11" t="s">
        <v>4</v>
      </c>
      <c r="R1634" s="11">
        <f t="shared" si="1"/>
        <v>0</v>
      </c>
      <c r="S1634" s="11" t="s">
        <v>5</v>
      </c>
      <c r="T1634" s="11">
        <f t="shared" si="2"/>
        <v>0</v>
      </c>
      <c r="U1634" s="11" t="s">
        <v>6</v>
      </c>
      <c r="V1634" s="11" t="s">
        <v>6</v>
      </c>
    </row>
    <row r="1635" spans="1:22" ht="15.75" hidden="1" customHeight="1" x14ac:dyDescent="0.2">
      <c r="A1635" s="11" t="s">
        <v>2466</v>
      </c>
      <c r="B1635" s="11" t="s">
        <v>58</v>
      </c>
      <c r="C1635" s="11" t="s">
        <v>47</v>
      </c>
      <c r="D1635" s="12">
        <v>45871</v>
      </c>
      <c r="E1635" s="12" t="str">
        <f t="shared" si="0"/>
        <v>2025</v>
      </c>
      <c r="F1635" s="11" t="s">
        <v>93</v>
      </c>
      <c r="G1635" s="11">
        <v>21.55</v>
      </c>
      <c r="H1635" s="11">
        <v>38.25</v>
      </c>
      <c r="I1635" s="11">
        <v>324</v>
      </c>
      <c r="J1635" s="11">
        <v>37.9</v>
      </c>
      <c r="K1635" s="11">
        <v>7.37</v>
      </c>
      <c r="L1635" s="11">
        <v>98.72</v>
      </c>
      <c r="M1635" s="11">
        <v>6.59</v>
      </c>
      <c r="N1635" s="11">
        <v>117.5</v>
      </c>
      <c r="O1635" s="11">
        <v>89.93</v>
      </c>
      <c r="P1635" s="11">
        <v>93.39</v>
      </c>
      <c r="Q1635" s="11" t="s">
        <v>4</v>
      </c>
      <c r="R1635" s="11">
        <f t="shared" si="1"/>
        <v>0</v>
      </c>
      <c r="S1635" s="11" t="s">
        <v>5</v>
      </c>
      <c r="T1635" s="11">
        <f t="shared" si="2"/>
        <v>0</v>
      </c>
      <c r="U1635" s="11" t="s">
        <v>6</v>
      </c>
      <c r="V1635" s="11" t="s">
        <v>6</v>
      </c>
    </row>
    <row r="1636" spans="1:22" ht="15.75" hidden="1" customHeight="1" x14ac:dyDescent="0.2">
      <c r="A1636" s="11" t="s">
        <v>749</v>
      </c>
      <c r="B1636" s="11" t="s">
        <v>34</v>
      </c>
      <c r="C1636" s="11" t="s">
        <v>47</v>
      </c>
      <c r="D1636" s="12">
        <v>45872</v>
      </c>
      <c r="E1636" s="12" t="str">
        <f t="shared" si="0"/>
        <v>2025</v>
      </c>
      <c r="F1636" s="11" t="s">
        <v>93</v>
      </c>
      <c r="G1636" s="11">
        <v>22.3</v>
      </c>
      <c r="H1636" s="11">
        <v>43.4</v>
      </c>
      <c r="I1636" s="11">
        <v>314</v>
      </c>
      <c r="J1636" s="11">
        <v>44</v>
      </c>
      <c r="K1636" s="11">
        <v>7.33</v>
      </c>
      <c r="L1636" s="11">
        <v>98.65</v>
      </c>
      <c r="M1636" s="14"/>
      <c r="N1636" s="11">
        <v>135.4</v>
      </c>
      <c r="O1636" s="11">
        <v>88.51</v>
      </c>
      <c r="P1636" s="11">
        <v>93.39</v>
      </c>
      <c r="Q1636" s="11" t="s">
        <v>4</v>
      </c>
      <c r="R1636" s="11">
        <f t="shared" si="1"/>
        <v>0</v>
      </c>
      <c r="S1636" s="11" t="s">
        <v>5</v>
      </c>
      <c r="T1636" s="11">
        <f t="shared" si="2"/>
        <v>0</v>
      </c>
      <c r="U1636" s="11" t="s">
        <v>6</v>
      </c>
      <c r="V1636" s="11" t="s">
        <v>6</v>
      </c>
    </row>
    <row r="1637" spans="1:22" ht="15.75" hidden="1" customHeight="1" x14ac:dyDescent="0.2">
      <c r="A1637" s="11" t="s">
        <v>2566</v>
      </c>
      <c r="B1637" s="11" t="s">
        <v>20</v>
      </c>
      <c r="C1637" s="11" t="s">
        <v>35</v>
      </c>
      <c r="D1637" s="12">
        <v>45639</v>
      </c>
      <c r="E1637" s="12" t="str">
        <f t="shared" si="0"/>
        <v>2024</v>
      </c>
      <c r="F1637" s="11" t="s">
        <v>3</v>
      </c>
      <c r="G1637" s="11">
        <v>21.14</v>
      </c>
      <c r="H1637" s="11">
        <v>35.950000000000003</v>
      </c>
      <c r="I1637" s="11">
        <v>304</v>
      </c>
      <c r="J1637" s="11">
        <v>51.6</v>
      </c>
      <c r="K1637" s="11">
        <v>7.72</v>
      </c>
      <c r="L1637" s="11">
        <v>99.08</v>
      </c>
      <c r="M1637" s="11">
        <v>6.87</v>
      </c>
      <c r="N1637" s="11">
        <v>134.1</v>
      </c>
      <c r="O1637" s="11">
        <v>86.67</v>
      </c>
      <c r="P1637" s="11">
        <v>93.39</v>
      </c>
      <c r="Q1637" s="11" t="s">
        <v>4</v>
      </c>
      <c r="R1637" s="11">
        <f t="shared" si="1"/>
        <v>0</v>
      </c>
      <c r="S1637" s="11" t="s">
        <v>5</v>
      </c>
      <c r="T1637" s="11">
        <f t="shared" si="2"/>
        <v>0</v>
      </c>
      <c r="U1637" s="11" t="s">
        <v>6</v>
      </c>
      <c r="V1637" s="11" t="s">
        <v>6</v>
      </c>
    </row>
    <row r="1638" spans="1:22" ht="15.75" hidden="1" customHeight="1" x14ac:dyDescent="0.2">
      <c r="A1638" s="11" t="s">
        <v>2585</v>
      </c>
      <c r="B1638" s="11" t="s">
        <v>20</v>
      </c>
      <c r="C1638" s="11" t="s">
        <v>21</v>
      </c>
      <c r="D1638" s="12">
        <v>45832</v>
      </c>
      <c r="E1638" s="12" t="str">
        <f t="shared" si="0"/>
        <v>2025</v>
      </c>
      <c r="F1638" s="11" t="s">
        <v>37</v>
      </c>
      <c r="G1638" s="11">
        <v>21.76</v>
      </c>
      <c r="H1638" s="11">
        <v>45.13</v>
      </c>
      <c r="I1638" s="11">
        <v>303</v>
      </c>
      <c r="J1638" s="11">
        <v>52.7</v>
      </c>
      <c r="K1638" s="11">
        <v>7.88</v>
      </c>
      <c r="L1638" s="11">
        <v>98.91</v>
      </c>
      <c r="M1638" s="11">
        <v>7.13</v>
      </c>
      <c r="N1638" s="11">
        <v>132.9</v>
      </c>
      <c r="O1638" s="11">
        <v>85.78</v>
      </c>
      <c r="P1638" s="11">
        <v>93.39</v>
      </c>
      <c r="Q1638" s="11" t="s">
        <v>4</v>
      </c>
      <c r="R1638" s="11">
        <f t="shared" si="1"/>
        <v>0</v>
      </c>
      <c r="S1638" s="11" t="s">
        <v>5</v>
      </c>
      <c r="T1638" s="11">
        <f t="shared" si="2"/>
        <v>0</v>
      </c>
      <c r="U1638" s="11" t="s">
        <v>6</v>
      </c>
      <c r="V1638" s="11" t="s">
        <v>6</v>
      </c>
    </row>
    <row r="1639" spans="1:22" ht="15.75" hidden="1" customHeight="1" x14ac:dyDescent="0.2">
      <c r="A1639" s="11" t="s">
        <v>3104</v>
      </c>
      <c r="B1639" s="11" t="s">
        <v>20</v>
      </c>
      <c r="C1639" s="11" t="s">
        <v>47</v>
      </c>
      <c r="D1639" s="12">
        <v>45460</v>
      </c>
      <c r="E1639" s="12" t="str">
        <f t="shared" si="0"/>
        <v>2024</v>
      </c>
      <c r="F1639" s="11" t="s">
        <v>3</v>
      </c>
      <c r="G1639" s="11">
        <v>22.59</v>
      </c>
      <c r="H1639" s="14"/>
      <c r="I1639" s="11">
        <v>314</v>
      </c>
      <c r="J1639" s="11">
        <v>45</v>
      </c>
      <c r="K1639" s="11">
        <v>8.02</v>
      </c>
      <c r="L1639" s="11">
        <v>98.75</v>
      </c>
      <c r="M1639" s="11">
        <v>6.85</v>
      </c>
      <c r="N1639" s="11">
        <v>139.19999999999999</v>
      </c>
      <c r="O1639" s="11">
        <v>86.74</v>
      </c>
      <c r="P1639" s="11">
        <v>93.39</v>
      </c>
      <c r="Q1639" s="11" t="s">
        <v>4</v>
      </c>
      <c r="R1639" s="11">
        <f t="shared" si="1"/>
        <v>0</v>
      </c>
      <c r="S1639" s="11" t="s">
        <v>5</v>
      </c>
      <c r="T1639" s="11">
        <f t="shared" si="2"/>
        <v>0</v>
      </c>
      <c r="U1639" s="11" t="s">
        <v>6</v>
      </c>
      <c r="V1639" s="11" t="s">
        <v>6</v>
      </c>
    </row>
    <row r="1640" spans="1:22" ht="15.75" hidden="1" customHeight="1" x14ac:dyDescent="0.2">
      <c r="A1640" s="11" t="s">
        <v>751</v>
      </c>
      <c r="B1640" s="11" t="s">
        <v>34</v>
      </c>
      <c r="C1640" s="11" t="s">
        <v>21</v>
      </c>
      <c r="D1640" s="12">
        <v>45635</v>
      </c>
      <c r="E1640" s="12" t="str">
        <f t="shared" si="0"/>
        <v>2024</v>
      </c>
      <c r="F1640" s="11" t="s">
        <v>23</v>
      </c>
      <c r="G1640" s="11">
        <v>21.59</v>
      </c>
      <c r="H1640" s="11">
        <v>41.91</v>
      </c>
      <c r="I1640" s="11">
        <v>331</v>
      </c>
      <c r="J1640" s="11">
        <v>47.6</v>
      </c>
      <c r="K1640" s="11">
        <v>7.25</v>
      </c>
      <c r="L1640" s="11">
        <v>98.74</v>
      </c>
      <c r="M1640" s="11">
        <v>7.04</v>
      </c>
      <c r="N1640" s="11">
        <v>145.6</v>
      </c>
      <c r="O1640" s="11">
        <v>83.88</v>
      </c>
      <c r="P1640" s="11">
        <v>93.38</v>
      </c>
      <c r="Q1640" s="11" t="s">
        <v>4</v>
      </c>
      <c r="R1640" s="11">
        <f t="shared" si="1"/>
        <v>0</v>
      </c>
      <c r="S1640" s="11" t="s">
        <v>5</v>
      </c>
      <c r="T1640" s="11">
        <f t="shared" si="2"/>
        <v>0</v>
      </c>
      <c r="U1640" s="11" t="s">
        <v>6</v>
      </c>
      <c r="V1640" s="11" t="s">
        <v>6</v>
      </c>
    </row>
    <row r="1641" spans="1:22" ht="15.75" hidden="1" customHeight="1" x14ac:dyDescent="0.2">
      <c r="A1641" s="11" t="s">
        <v>1243</v>
      </c>
      <c r="B1641" s="11" t="s">
        <v>58</v>
      </c>
      <c r="C1641" s="11" t="s">
        <v>47</v>
      </c>
      <c r="D1641" s="12">
        <v>45719</v>
      </c>
      <c r="E1641" s="12" t="str">
        <f t="shared" si="0"/>
        <v>2025</v>
      </c>
      <c r="F1641" s="11" t="s">
        <v>23</v>
      </c>
      <c r="G1641" s="11">
        <v>21.66</v>
      </c>
      <c r="H1641" s="11">
        <v>34.630000000000003</v>
      </c>
      <c r="I1641" s="11">
        <v>341</v>
      </c>
      <c r="J1641" s="11">
        <v>44.8</v>
      </c>
      <c r="K1641" s="11">
        <v>7.1</v>
      </c>
      <c r="L1641" s="11">
        <v>99.18</v>
      </c>
      <c r="M1641" s="11">
        <v>6.7</v>
      </c>
      <c r="N1641" s="11">
        <v>109.2</v>
      </c>
      <c r="O1641" s="11">
        <v>86.21</v>
      </c>
      <c r="P1641" s="11">
        <v>93.38</v>
      </c>
      <c r="Q1641" s="11" t="s">
        <v>4</v>
      </c>
      <c r="R1641" s="11">
        <f t="shared" si="1"/>
        <v>0</v>
      </c>
      <c r="S1641" s="11" t="s">
        <v>5</v>
      </c>
      <c r="T1641" s="11">
        <f t="shared" si="2"/>
        <v>0</v>
      </c>
      <c r="U1641" s="11" t="s">
        <v>6</v>
      </c>
      <c r="V1641" s="11" t="s">
        <v>6</v>
      </c>
    </row>
    <row r="1642" spans="1:22" ht="15.75" hidden="1" customHeight="1" x14ac:dyDescent="0.2">
      <c r="A1642" s="11" t="s">
        <v>752</v>
      </c>
      <c r="B1642" s="11" t="s">
        <v>34</v>
      </c>
      <c r="C1642" s="11" t="s">
        <v>35</v>
      </c>
      <c r="D1642" s="12">
        <v>45593</v>
      </c>
      <c r="E1642" s="12" t="str">
        <f t="shared" si="0"/>
        <v>2024</v>
      </c>
      <c r="F1642" s="11" t="s">
        <v>23</v>
      </c>
      <c r="G1642" s="11">
        <v>21.48</v>
      </c>
      <c r="H1642" s="11">
        <v>38.33</v>
      </c>
      <c r="I1642" s="11">
        <v>323</v>
      </c>
      <c r="J1642" s="11">
        <v>43.6</v>
      </c>
      <c r="K1642" s="11">
        <v>7.02</v>
      </c>
      <c r="L1642" s="11">
        <v>99.88</v>
      </c>
      <c r="M1642" s="11">
        <v>6.81</v>
      </c>
      <c r="N1642" s="11">
        <v>134.19999999999999</v>
      </c>
      <c r="O1642" s="11">
        <v>89.48</v>
      </c>
      <c r="P1642" s="11">
        <v>93.38</v>
      </c>
      <c r="Q1642" s="11" t="s">
        <v>4</v>
      </c>
      <c r="R1642" s="11">
        <f t="shared" si="1"/>
        <v>0</v>
      </c>
      <c r="S1642" s="11" t="s">
        <v>5</v>
      </c>
      <c r="T1642" s="11">
        <f t="shared" si="2"/>
        <v>0</v>
      </c>
      <c r="U1642" s="11" t="s">
        <v>6</v>
      </c>
      <c r="V1642" s="11" t="s">
        <v>6</v>
      </c>
    </row>
    <row r="1643" spans="1:22" ht="15.75" hidden="1" customHeight="1" x14ac:dyDescent="0.2">
      <c r="A1643" s="11" t="s">
        <v>1730</v>
      </c>
      <c r="B1643" s="11" t="s">
        <v>58</v>
      </c>
      <c r="C1643" s="11" t="s">
        <v>47</v>
      </c>
      <c r="D1643" s="12">
        <v>45662</v>
      </c>
      <c r="E1643" s="12" t="str">
        <f t="shared" si="0"/>
        <v>2025</v>
      </c>
      <c r="F1643" s="11" t="s">
        <v>93</v>
      </c>
      <c r="G1643" s="11">
        <v>20.97</v>
      </c>
      <c r="H1643" s="11">
        <v>36.29</v>
      </c>
      <c r="I1643" s="11">
        <v>311</v>
      </c>
      <c r="J1643" s="11">
        <v>39.6</v>
      </c>
      <c r="K1643" s="11">
        <v>7.4</v>
      </c>
      <c r="L1643" s="11">
        <v>99.2</v>
      </c>
      <c r="M1643" s="11">
        <v>6.62</v>
      </c>
      <c r="N1643" s="11">
        <v>128</v>
      </c>
      <c r="O1643" s="11">
        <v>85.9</v>
      </c>
      <c r="P1643" s="11">
        <v>93.38</v>
      </c>
      <c r="Q1643" s="11" t="s">
        <v>4</v>
      </c>
      <c r="R1643" s="11">
        <f t="shared" si="1"/>
        <v>0</v>
      </c>
      <c r="S1643" s="11" t="s">
        <v>5</v>
      </c>
      <c r="T1643" s="11">
        <f t="shared" si="2"/>
        <v>0</v>
      </c>
      <c r="U1643" s="11" t="s">
        <v>6</v>
      </c>
      <c r="V1643" s="11" t="s">
        <v>6</v>
      </c>
    </row>
    <row r="1644" spans="1:22" ht="15.75" customHeight="1" x14ac:dyDescent="0.2">
      <c r="A1644" s="11" t="s">
        <v>3119</v>
      </c>
      <c r="B1644" s="11" t="s">
        <v>1</v>
      </c>
      <c r="C1644" s="11" t="s">
        <v>47</v>
      </c>
      <c r="D1644" s="12">
        <v>45699</v>
      </c>
      <c r="E1644" s="12" t="str">
        <f t="shared" si="0"/>
        <v>2025</v>
      </c>
      <c r="F1644" s="11" t="s">
        <v>93</v>
      </c>
      <c r="G1644" s="11">
        <v>23.93</v>
      </c>
      <c r="H1644" s="11">
        <v>30.7</v>
      </c>
      <c r="I1644" s="11">
        <v>329</v>
      </c>
      <c r="J1644" s="11">
        <v>36.5</v>
      </c>
      <c r="K1644" s="11">
        <v>7.54</v>
      </c>
      <c r="L1644" s="11">
        <v>99.71</v>
      </c>
      <c r="M1644" s="11">
        <v>6.77</v>
      </c>
      <c r="N1644" s="11">
        <v>121.4</v>
      </c>
      <c r="O1644" s="11">
        <v>87.41</v>
      </c>
      <c r="P1644" s="11">
        <v>95.56</v>
      </c>
      <c r="Q1644" s="11" t="s">
        <v>4</v>
      </c>
      <c r="R1644" s="11">
        <f t="shared" si="1"/>
        <v>0</v>
      </c>
      <c r="S1644" s="11" t="s">
        <v>5</v>
      </c>
      <c r="T1644" s="11">
        <f t="shared" si="2"/>
        <v>0</v>
      </c>
      <c r="U1644" s="11" t="s">
        <v>6</v>
      </c>
      <c r="V1644" s="11" t="s">
        <v>6</v>
      </c>
    </row>
    <row r="1645" spans="1:22" ht="15.75" customHeight="1" x14ac:dyDescent="0.2">
      <c r="A1645" s="11" t="s">
        <v>335</v>
      </c>
      <c r="B1645" s="11" t="s">
        <v>1</v>
      </c>
      <c r="C1645" s="11" t="s">
        <v>35</v>
      </c>
      <c r="D1645" s="12">
        <v>45986</v>
      </c>
      <c r="E1645" s="12" t="str">
        <f t="shared" si="0"/>
        <v>2025</v>
      </c>
      <c r="F1645" s="11" t="s">
        <v>37</v>
      </c>
      <c r="G1645" s="11">
        <v>22.25</v>
      </c>
      <c r="H1645" s="11">
        <v>40.31</v>
      </c>
      <c r="I1645" s="11">
        <v>337</v>
      </c>
      <c r="J1645" s="11">
        <v>31</v>
      </c>
      <c r="K1645" s="11">
        <v>7</v>
      </c>
      <c r="L1645" s="11">
        <v>99.19</v>
      </c>
      <c r="M1645" s="11">
        <v>6.69</v>
      </c>
      <c r="N1645" s="11">
        <v>114.5</v>
      </c>
      <c r="O1645" s="11">
        <v>89.5</v>
      </c>
      <c r="P1645" s="11">
        <v>95.58</v>
      </c>
      <c r="Q1645" s="11" t="s">
        <v>4</v>
      </c>
      <c r="R1645" s="11">
        <f t="shared" si="1"/>
        <v>0</v>
      </c>
      <c r="S1645" s="11" t="s">
        <v>5</v>
      </c>
      <c r="T1645" s="11">
        <f t="shared" si="2"/>
        <v>0</v>
      </c>
      <c r="U1645" s="11" t="s">
        <v>6</v>
      </c>
      <c r="V1645" s="11" t="s">
        <v>6</v>
      </c>
    </row>
    <row r="1646" spans="1:22" ht="15.75" hidden="1" customHeight="1" x14ac:dyDescent="0.2">
      <c r="A1646" s="11" t="s">
        <v>2193</v>
      </c>
      <c r="B1646" s="11" t="s">
        <v>58</v>
      </c>
      <c r="C1646" s="11" t="s">
        <v>21</v>
      </c>
      <c r="D1646" s="12">
        <v>45842</v>
      </c>
      <c r="E1646" s="12" t="str">
        <f t="shared" si="0"/>
        <v>2025</v>
      </c>
      <c r="F1646" s="11" t="s">
        <v>93</v>
      </c>
      <c r="G1646" s="11">
        <v>22.5</v>
      </c>
      <c r="H1646" s="11">
        <v>56.79</v>
      </c>
      <c r="I1646" s="11">
        <v>319</v>
      </c>
      <c r="J1646" s="11">
        <v>40.700000000000003</v>
      </c>
      <c r="K1646" s="11">
        <v>7.11</v>
      </c>
      <c r="L1646" s="11">
        <v>98.74</v>
      </c>
      <c r="M1646" s="11">
        <v>7.1</v>
      </c>
      <c r="N1646" s="11">
        <v>128.9</v>
      </c>
      <c r="O1646" s="11">
        <v>86.17</v>
      </c>
      <c r="P1646" s="11">
        <v>93.37</v>
      </c>
      <c r="Q1646" s="11" t="s">
        <v>4</v>
      </c>
      <c r="R1646" s="11">
        <f t="shared" si="1"/>
        <v>0</v>
      </c>
      <c r="S1646" s="11" t="s">
        <v>5</v>
      </c>
      <c r="T1646" s="11">
        <f t="shared" si="2"/>
        <v>0</v>
      </c>
      <c r="U1646" s="11" t="s">
        <v>6</v>
      </c>
      <c r="V1646" s="11" t="s">
        <v>6</v>
      </c>
    </row>
    <row r="1647" spans="1:22" ht="15.75" hidden="1" customHeight="1" x14ac:dyDescent="0.2">
      <c r="A1647" s="11" t="s">
        <v>2360</v>
      </c>
      <c r="B1647" s="11" t="s">
        <v>20</v>
      </c>
      <c r="C1647" s="11" t="s">
        <v>47</v>
      </c>
      <c r="D1647" s="12">
        <v>45432</v>
      </c>
      <c r="E1647" s="12" t="str">
        <f t="shared" si="0"/>
        <v>2024</v>
      </c>
      <c r="F1647" s="11" t="s">
        <v>93</v>
      </c>
      <c r="G1647" s="11">
        <v>21.34</v>
      </c>
      <c r="H1647" s="11">
        <v>41.44</v>
      </c>
      <c r="I1647" s="11">
        <v>283</v>
      </c>
      <c r="J1647" s="11">
        <v>60.1</v>
      </c>
      <c r="K1647" s="11">
        <v>9.3000000000000007</v>
      </c>
      <c r="L1647" s="11">
        <v>98.93</v>
      </c>
      <c r="M1647" s="11">
        <v>6.92</v>
      </c>
      <c r="N1647" s="11">
        <v>149.30000000000001</v>
      </c>
      <c r="O1647" s="11">
        <v>84.3</v>
      </c>
      <c r="P1647" s="11">
        <v>93.37</v>
      </c>
      <c r="Q1647" s="11" t="s">
        <v>4</v>
      </c>
      <c r="R1647" s="11">
        <f t="shared" si="1"/>
        <v>0</v>
      </c>
      <c r="S1647" s="11" t="s">
        <v>5</v>
      </c>
      <c r="T1647" s="11">
        <f t="shared" si="2"/>
        <v>0</v>
      </c>
      <c r="U1647" s="11" t="s">
        <v>6</v>
      </c>
      <c r="V1647" s="11" t="s">
        <v>6</v>
      </c>
    </row>
    <row r="1648" spans="1:22" ht="15.75" hidden="1" customHeight="1" x14ac:dyDescent="0.2">
      <c r="A1648" s="11" t="s">
        <v>753</v>
      </c>
      <c r="B1648" s="11" t="s">
        <v>34</v>
      </c>
      <c r="C1648" s="11" t="s">
        <v>47</v>
      </c>
      <c r="D1648" s="12">
        <v>45954</v>
      </c>
      <c r="E1648" s="12" t="str">
        <f t="shared" si="0"/>
        <v>2025</v>
      </c>
      <c r="F1648" s="11" t="s">
        <v>23</v>
      </c>
      <c r="G1648" s="11">
        <v>21.6</v>
      </c>
      <c r="H1648" s="11">
        <v>45.03</v>
      </c>
      <c r="I1648" s="11">
        <v>319</v>
      </c>
      <c r="J1648" s="11">
        <v>47.7</v>
      </c>
      <c r="K1648" s="11">
        <v>7.63</v>
      </c>
      <c r="L1648" s="11">
        <v>99.2</v>
      </c>
      <c r="M1648" s="11">
        <v>6.81</v>
      </c>
      <c r="N1648" s="11">
        <v>126.4</v>
      </c>
      <c r="O1648" s="11">
        <v>85.16</v>
      </c>
      <c r="P1648" s="11">
        <v>93.37</v>
      </c>
      <c r="Q1648" s="11" t="s">
        <v>4</v>
      </c>
      <c r="R1648" s="11">
        <f t="shared" si="1"/>
        <v>0</v>
      </c>
      <c r="S1648" s="11" t="s">
        <v>5</v>
      </c>
      <c r="T1648" s="11">
        <f t="shared" si="2"/>
        <v>0</v>
      </c>
      <c r="U1648" s="11" t="s">
        <v>6</v>
      </c>
      <c r="V1648" s="11" t="s">
        <v>6</v>
      </c>
    </row>
    <row r="1649" spans="1:22" ht="15.75" hidden="1" customHeight="1" x14ac:dyDescent="0.2">
      <c r="A1649" s="11" t="s">
        <v>2719</v>
      </c>
      <c r="B1649" s="11" t="s">
        <v>58</v>
      </c>
      <c r="C1649" s="11" t="s">
        <v>21</v>
      </c>
      <c r="D1649" s="12">
        <v>45897</v>
      </c>
      <c r="E1649" s="12" t="str">
        <f t="shared" si="0"/>
        <v>2025</v>
      </c>
      <c r="F1649" s="11" t="s">
        <v>23</v>
      </c>
      <c r="G1649" s="11">
        <v>22.83</v>
      </c>
      <c r="H1649" s="11">
        <v>32.049999999999997</v>
      </c>
      <c r="I1649" s="11">
        <v>323</v>
      </c>
      <c r="J1649" s="11">
        <v>46.6</v>
      </c>
      <c r="K1649" s="11">
        <v>6.53</v>
      </c>
      <c r="L1649" s="11">
        <v>99.59</v>
      </c>
      <c r="M1649" s="11">
        <v>6.64</v>
      </c>
      <c r="N1649" s="11">
        <v>130</v>
      </c>
      <c r="O1649" s="11">
        <v>85.07</v>
      </c>
      <c r="P1649" s="11">
        <v>93.37</v>
      </c>
      <c r="Q1649" s="11" t="s">
        <v>4</v>
      </c>
      <c r="R1649" s="11">
        <f t="shared" si="1"/>
        <v>0</v>
      </c>
      <c r="S1649" s="11" t="s">
        <v>5</v>
      </c>
      <c r="T1649" s="11">
        <f t="shared" si="2"/>
        <v>0</v>
      </c>
      <c r="U1649" s="11" t="s">
        <v>6</v>
      </c>
      <c r="V1649" s="11" t="s">
        <v>6</v>
      </c>
    </row>
    <row r="1650" spans="1:22" ht="15.75" hidden="1" customHeight="1" x14ac:dyDescent="0.2">
      <c r="A1650" s="11" t="s">
        <v>2824</v>
      </c>
      <c r="B1650" s="11" t="s">
        <v>20</v>
      </c>
      <c r="C1650" s="13" t="s">
        <v>35</v>
      </c>
      <c r="D1650" s="12">
        <v>45386</v>
      </c>
      <c r="E1650" s="12" t="str">
        <f t="shared" si="0"/>
        <v>2024</v>
      </c>
      <c r="F1650" s="11" t="s">
        <v>3</v>
      </c>
      <c r="G1650" s="11">
        <v>20.63</v>
      </c>
      <c r="H1650" s="11">
        <v>36.47</v>
      </c>
      <c r="I1650" s="11">
        <v>283</v>
      </c>
      <c r="J1650" s="11">
        <v>52.8</v>
      </c>
      <c r="K1650" s="11">
        <v>8.19</v>
      </c>
      <c r="L1650" s="11">
        <v>98.56</v>
      </c>
      <c r="M1650" s="11">
        <v>6.71</v>
      </c>
      <c r="N1650" s="11">
        <v>133.30000000000001</v>
      </c>
      <c r="O1650" s="11">
        <v>86.88</v>
      </c>
      <c r="P1650" s="11">
        <v>93.37</v>
      </c>
      <c r="Q1650" s="11" t="s">
        <v>4</v>
      </c>
      <c r="R1650" s="11">
        <f t="shared" si="1"/>
        <v>0</v>
      </c>
      <c r="S1650" s="11" t="s">
        <v>5</v>
      </c>
      <c r="T1650" s="11">
        <f t="shared" si="2"/>
        <v>0</v>
      </c>
      <c r="U1650" s="11" t="s">
        <v>6</v>
      </c>
      <c r="V1650" s="11" t="s">
        <v>6</v>
      </c>
    </row>
    <row r="1651" spans="1:22" ht="15.75" customHeight="1" x14ac:dyDescent="0.2">
      <c r="A1651" s="11" t="s">
        <v>1648</v>
      </c>
      <c r="B1651" s="11" t="s">
        <v>1</v>
      </c>
      <c r="C1651" s="11" t="s">
        <v>35</v>
      </c>
      <c r="D1651" s="12">
        <v>45747</v>
      </c>
      <c r="E1651" s="12" t="str">
        <f t="shared" si="0"/>
        <v>2025</v>
      </c>
      <c r="F1651" s="11" t="s">
        <v>37</v>
      </c>
      <c r="G1651" s="11">
        <v>22.48</v>
      </c>
      <c r="H1651" s="11">
        <v>37.56</v>
      </c>
      <c r="I1651" s="11">
        <v>319</v>
      </c>
      <c r="J1651" s="11">
        <v>38.9</v>
      </c>
      <c r="K1651" s="11">
        <v>6.36</v>
      </c>
      <c r="L1651" s="11">
        <v>99.31</v>
      </c>
      <c r="M1651" s="11">
        <v>6.89</v>
      </c>
      <c r="N1651" s="11">
        <v>117.1</v>
      </c>
      <c r="O1651" s="11">
        <v>90.17</v>
      </c>
      <c r="P1651" s="11">
        <v>95.58</v>
      </c>
      <c r="Q1651" s="11" t="s">
        <v>4</v>
      </c>
      <c r="R1651" s="11">
        <f t="shared" si="1"/>
        <v>0</v>
      </c>
      <c r="S1651" s="11" t="s">
        <v>5</v>
      </c>
      <c r="T1651" s="11">
        <f t="shared" si="2"/>
        <v>0</v>
      </c>
      <c r="U1651" s="11" t="s">
        <v>6</v>
      </c>
      <c r="V1651" s="11" t="s">
        <v>6</v>
      </c>
    </row>
    <row r="1652" spans="1:22" ht="15.75" hidden="1" customHeight="1" x14ac:dyDescent="0.2">
      <c r="A1652" s="11" t="s">
        <v>754</v>
      </c>
      <c r="B1652" s="11" t="s">
        <v>34</v>
      </c>
      <c r="C1652" s="11" t="s">
        <v>47</v>
      </c>
      <c r="D1652" s="12">
        <v>45956</v>
      </c>
      <c r="E1652" s="12" t="str">
        <f t="shared" si="0"/>
        <v>2025</v>
      </c>
      <c r="F1652" s="11" t="s">
        <v>37</v>
      </c>
      <c r="G1652" s="11">
        <v>21</v>
      </c>
      <c r="H1652" s="11">
        <v>47.46</v>
      </c>
      <c r="I1652" s="11">
        <v>291</v>
      </c>
      <c r="J1652" s="11">
        <v>36.1</v>
      </c>
      <c r="K1652" s="11">
        <v>6.72</v>
      </c>
      <c r="L1652" s="11">
        <v>99</v>
      </c>
      <c r="M1652" s="11">
        <v>7.01</v>
      </c>
      <c r="N1652" s="11">
        <v>110.8</v>
      </c>
      <c r="O1652" s="11">
        <v>91.12</v>
      </c>
      <c r="P1652" s="11">
        <v>93.37</v>
      </c>
      <c r="Q1652" s="11" t="s">
        <v>4</v>
      </c>
      <c r="R1652" s="11">
        <f t="shared" si="1"/>
        <v>0</v>
      </c>
      <c r="S1652" s="11" t="s">
        <v>5</v>
      </c>
      <c r="T1652" s="11">
        <f t="shared" si="2"/>
        <v>0</v>
      </c>
      <c r="U1652" s="11" t="s">
        <v>6</v>
      </c>
      <c r="V1652" s="11" t="s">
        <v>6</v>
      </c>
    </row>
    <row r="1653" spans="1:22" ht="15.75" hidden="1" customHeight="1" x14ac:dyDescent="0.2">
      <c r="A1653" s="11" t="s">
        <v>3060</v>
      </c>
      <c r="B1653" s="11" t="s">
        <v>58</v>
      </c>
      <c r="C1653" s="11" t="s">
        <v>35</v>
      </c>
      <c r="D1653" s="12">
        <v>45588</v>
      </c>
      <c r="E1653" s="12" t="str">
        <f t="shared" si="0"/>
        <v>2024</v>
      </c>
      <c r="F1653" s="11" t="s">
        <v>3</v>
      </c>
      <c r="G1653" s="11">
        <v>22.22</v>
      </c>
      <c r="H1653" s="11">
        <v>48.75</v>
      </c>
      <c r="I1653" s="11">
        <v>349</v>
      </c>
      <c r="J1653" s="11">
        <v>49.3</v>
      </c>
      <c r="K1653" s="11">
        <v>6.09</v>
      </c>
      <c r="L1653" s="11">
        <v>98.83</v>
      </c>
      <c r="M1653" s="11">
        <v>6.98</v>
      </c>
      <c r="N1653" s="11">
        <v>137.9</v>
      </c>
      <c r="O1653" s="11">
        <v>89.08</v>
      </c>
      <c r="P1653" s="11">
        <v>93.37</v>
      </c>
      <c r="Q1653" s="11" t="s">
        <v>4</v>
      </c>
      <c r="R1653" s="11">
        <f t="shared" si="1"/>
        <v>0</v>
      </c>
      <c r="S1653" s="11" t="s">
        <v>5</v>
      </c>
      <c r="T1653" s="11">
        <f t="shared" si="2"/>
        <v>0</v>
      </c>
      <c r="U1653" s="11" t="s">
        <v>6</v>
      </c>
      <c r="V1653" s="11" t="s">
        <v>6</v>
      </c>
    </row>
    <row r="1654" spans="1:22" ht="15.75" customHeight="1" x14ac:dyDescent="0.2">
      <c r="A1654" s="11" t="s">
        <v>3139</v>
      </c>
      <c r="B1654" s="11" t="s">
        <v>1</v>
      </c>
      <c r="C1654" s="11" t="s">
        <v>21</v>
      </c>
      <c r="D1654" s="12">
        <v>45656</v>
      </c>
      <c r="E1654" s="12" t="str">
        <f t="shared" si="0"/>
        <v>2024</v>
      </c>
      <c r="F1654" s="11" t="s">
        <v>23</v>
      </c>
      <c r="G1654" s="11">
        <v>22.37</v>
      </c>
      <c r="H1654" s="11">
        <v>48.82</v>
      </c>
      <c r="I1654" s="11">
        <v>320</v>
      </c>
      <c r="J1654" s="11">
        <v>42.6</v>
      </c>
      <c r="K1654" s="11">
        <v>6.53</v>
      </c>
      <c r="L1654" s="11">
        <v>98.1</v>
      </c>
      <c r="M1654" s="11">
        <v>6.89</v>
      </c>
      <c r="N1654" s="11">
        <v>127.5</v>
      </c>
      <c r="O1654" s="11">
        <v>87.45</v>
      </c>
      <c r="P1654" s="11">
        <v>95.58</v>
      </c>
      <c r="Q1654" s="11" t="s">
        <v>4</v>
      </c>
      <c r="R1654" s="11">
        <f t="shared" si="1"/>
        <v>0</v>
      </c>
      <c r="S1654" s="11" t="s">
        <v>5</v>
      </c>
      <c r="T1654" s="11">
        <f t="shared" si="2"/>
        <v>0</v>
      </c>
      <c r="U1654" s="11" t="s">
        <v>6</v>
      </c>
      <c r="V1654" s="11" t="s">
        <v>6</v>
      </c>
    </row>
    <row r="1655" spans="1:22" ht="15.75" hidden="1" customHeight="1" x14ac:dyDescent="0.2">
      <c r="A1655" s="11" t="s">
        <v>2002</v>
      </c>
      <c r="B1655" s="11" t="s">
        <v>58</v>
      </c>
      <c r="C1655" s="13" t="s">
        <v>35</v>
      </c>
      <c r="D1655" s="12">
        <v>45875</v>
      </c>
      <c r="E1655" s="12" t="str">
        <f t="shared" si="0"/>
        <v>2025</v>
      </c>
      <c r="F1655" s="11" t="s">
        <v>37</v>
      </c>
      <c r="G1655" s="11">
        <v>22.94</v>
      </c>
      <c r="H1655" s="11">
        <v>41.45</v>
      </c>
      <c r="I1655" s="11">
        <v>307</v>
      </c>
      <c r="J1655" s="11">
        <v>36.200000000000003</v>
      </c>
      <c r="K1655" s="11">
        <v>7.17</v>
      </c>
      <c r="L1655" s="11">
        <v>98.86</v>
      </c>
      <c r="M1655" s="11">
        <v>6.69</v>
      </c>
      <c r="N1655" s="11">
        <v>116.1</v>
      </c>
      <c r="O1655" s="11">
        <v>86.9</v>
      </c>
      <c r="P1655" s="11">
        <v>93.36</v>
      </c>
      <c r="Q1655" s="11" t="s">
        <v>4</v>
      </c>
      <c r="R1655" s="11">
        <f t="shared" si="1"/>
        <v>0</v>
      </c>
      <c r="S1655" s="11" t="s">
        <v>5</v>
      </c>
      <c r="T1655" s="11">
        <f t="shared" si="2"/>
        <v>0</v>
      </c>
      <c r="U1655" s="11" t="s">
        <v>6</v>
      </c>
      <c r="V1655" s="11" t="s">
        <v>6</v>
      </c>
    </row>
    <row r="1656" spans="1:22" ht="15.75" hidden="1" customHeight="1" x14ac:dyDescent="0.2">
      <c r="A1656" s="11" t="s">
        <v>2023</v>
      </c>
      <c r="B1656" s="11" t="s">
        <v>58</v>
      </c>
      <c r="C1656" s="11" t="s">
        <v>21</v>
      </c>
      <c r="D1656" s="12">
        <v>45430</v>
      </c>
      <c r="E1656" s="12" t="str">
        <f t="shared" si="0"/>
        <v>2024</v>
      </c>
      <c r="F1656" s="11" t="s">
        <v>3</v>
      </c>
      <c r="G1656" s="11">
        <v>21.38</v>
      </c>
      <c r="H1656" s="11">
        <v>43.13</v>
      </c>
      <c r="I1656" s="11">
        <v>283</v>
      </c>
      <c r="J1656" s="11">
        <v>45.3</v>
      </c>
      <c r="K1656" s="11">
        <v>7.31</v>
      </c>
      <c r="L1656" s="11">
        <v>98.73</v>
      </c>
      <c r="M1656" s="11">
        <v>7.13</v>
      </c>
      <c r="N1656" s="11">
        <v>126.1</v>
      </c>
      <c r="O1656" s="11">
        <v>85.13</v>
      </c>
      <c r="P1656" s="11">
        <v>93.36</v>
      </c>
      <c r="Q1656" s="11" t="s">
        <v>4</v>
      </c>
      <c r="R1656" s="11">
        <f t="shared" si="1"/>
        <v>0</v>
      </c>
      <c r="S1656" s="11" t="s">
        <v>5</v>
      </c>
      <c r="T1656" s="11">
        <f t="shared" si="2"/>
        <v>0</v>
      </c>
      <c r="U1656" s="11" t="s">
        <v>6</v>
      </c>
      <c r="V1656" s="11" t="s">
        <v>6</v>
      </c>
    </row>
    <row r="1657" spans="1:22" ht="15.75" customHeight="1" x14ac:dyDescent="0.2">
      <c r="A1657" s="11" t="s">
        <v>2376</v>
      </c>
      <c r="B1657" s="11" t="s">
        <v>1</v>
      </c>
      <c r="C1657" s="11" t="s">
        <v>21</v>
      </c>
      <c r="D1657" s="12">
        <v>45705</v>
      </c>
      <c r="E1657" s="12" t="str">
        <f t="shared" si="0"/>
        <v>2025</v>
      </c>
      <c r="F1657" s="11" t="s">
        <v>93</v>
      </c>
      <c r="G1657" s="11">
        <v>22.37</v>
      </c>
      <c r="H1657" s="11">
        <v>44.51</v>
      </c>
      <c r="I1657" s="11">
        <v>342</v>
      </c>
      <c r="J1657" s="11">
        <v>47.4</v>
      </c>
      <c r="K1657" s="11">
        <v>7.4</v>
      </c>
      <c r="L1657" s="11">
        <v>98.82</v>
      </c>
      <c r="M1657" s="11">
        <v>6.85</v>
      </c>
      <c r="N1657" s="11">
        <v>131.6</v>
      </c>
      <c r="O1657" s="11">
        <v>86.26</v>
      </c>
      <c r="P1657" s="11">
        <v>95.63</v>
      </c>
      <c r="Q1657" s="11" t="s">
        <v>4</v>
      </c>
      <c r="R1657" s="11">
        <f t="shared" si="1"/>
        <v>0</v>
      </c>
      <c r="S1657" s="11" t="s">
        <v>5</v>
      </c>
      <c r="T1657" s="11">
        <f t="shared" si="2"/>
        <v>0</v>
      </c>
      <c r="U1657" s="11" t="s">
        <v>6</v>
      </c>
      <c r="V1657" s="11" t="s">
        <v>6</v>
      </c>
    </row>
    <row r="1658" spans="1:22" ht="15.75" hidden="1" customHeight="1" x14ac:dyDescent="0.2">
      <c r="A1658" s="11" t="s">
        <v>2290</v>
      </c>
      <c r="B1658" s="11" t="s">
        <v>58</v>
      </c>
      <c r="C1658" s="11" t="s">
        <v>35</v>
      </c>
      <c r="D1658" s="12">
        <v>45689</v>
      </c>
      <c r="E1658" s="12" t="str">
        <f t="shared" si="0"/>
        <v>2025</v>
      </c>
      <c r="F1658" s="11" t="s">
        <v>93</v>
      </c>
      <c r="G1658" s="11">
        <v>21.5</v>
      </c>
      <c r="H1658" s="11">
        <v>46.49</v>
      </c>
      <c r="I1658" s="11">
        <v>327</v>
      </c>
      <c r="J1658" s="11">
        <v>51.5</v>
      </c>
      <c r="K1658" s="11">
        <v>7.49</v>
      </c>
      <c r="L1658" s="11">
        <v>99.67</v>
      </c>
      <c r="M1658" s="11">
        <v>6.75</v>
      </c>
      <c r="N1658" s="11">
        <v>135.9</v>
      </c>
      <c r="O1658" s="11">
        <v>88.44</v>
      </c>
      <c r="P1658" s="11">
        <v>93.36</v>
      </c>
      <c r="Q1658" s="11" t="s">
        <v>4</v>
      </c>
      <c r="R1658" s="11">
        <f t="shared" si="1"/>
        <v>0</v>
      </c>
      <c r="S1658" s="11" t="s">
        <v>5</v>
      </c>
      <c r="T1658" s="11">
        <f t="shared" si="2"/>
        <v>0</v>
      </c>
      <c r="U1658" s="11" t="s">
        <v>6</v>
      </c>
      <c r="V1658" s="11" t="s">
        <v>6</v>
      </c>
    </row>
    <row r="1659" spans="1:22" ht="15.75" customHeight="1" x14ac:dyDescent="0.2">
      <c r="A1659" s="11" t="s">
        <v>292</v>
      </c>
      <c r="B1659" s="11" t="s">
        <v>1</v>
      </c>
      <c r="C1659" s="11" t="s">
        <v>35</v>
      </c>
      <c r="D1659" s="12">
        <v>45960</v>
      </c>
      <c r="E1659" s="12" t="str">
        <f t="shared" si="0"/>
        <v>2025</v>
      </c>
      <c r="F1659" s="11" t="s">
        <v>3</v>
      </c>
      <c r="G1659" s="11">
        <v>21.34</v>
      </c>
      <c r="H1659" s="11">
        <v>42.63</v>
      </c>
      <c r="I1659" s="11">
        <v>326</v>
      </c>
      <c r="J1659" s="11">
        <v>41</v>
      </c>
      <c r="K1659" s="11">
        <v>7.52</v>
      </c>
      <c r="L1659" s="11">
        <v>98.93</v>
      </c>
      <c r="M1659" s="11">
        <v>6.51</v>
      </c>
      <c r="N1659" s="11">
        <v>120.1</v>
      </c>
      <c r="O1659" s="11">
        <v>88.14</v>
      </c>
      <c r="P1659" s="11">
        <v>95.64</v>
      </c>
      <c r="Q1659" s="11" t="s">
        <v>4</v>
      </c>
      <c r="R1659" s="11">
        <f t="shared" si="1"/>
        <v>0</v>
      </c>
      <c r="S1659" s="11" t="s">
        <v>5</v>
      </c>
      <c r="T1659" s="11">
        <f t="shared" si="2"/>
        <v>0</v>
      </c>
      <c r="U1659" s="11" t="s">
        <v>6</v>
      </c>
      <c r="V1659" s="11" t="s">
        <v>6</v>
      </c>
    </row>
    <row r="1660" spans="1:22" ht="15.75" hidden="1" customHeight="1" x14ac:dyDescent="0.2">
      <c r="A1660" s="11" t="s">
        <v>2394</v>
      </c>
      <c r="B1660" s="11" t="s">
        <v>58</v>
      </c>
      <c r="C1660" s="11" t="s">
        <v>35</v>
      </c>
      <c r="D1660" s="12">
        <v>45742</v>
      </c>
      <c r="E1660" s="12" t="str">
        <f t="shared" si="0"/>
        <v>2025</v>
      </c>
      <c r="F1660" s="11" t="s">
        <v>93</v>
      </c>
      <c r="G1660" s="11">
        <v>22.97</v>
      </c>
      <c r="H1660" s="11">
        <v>38.07</v>
      </c>
      <c r="I1660" s="11">
        <v>299</v>
      </c>
      <c r="J1660" s="11">
        <v>30.5</v>
      </c>
      <c r="K1660" s="11">
        <v>6.91</v>
      </c>
      <c r="L1660" s="11">
        <v>99.17</v>
      </c>
      <c r="M1660" s="11">
        <v>6.92</v>
      </c>
      <c r="N1660" s="11">
        <v>120.6</v>
      </c>
      <c r="O1660" s="11">
        <v>88.57</v>
      </c>
      <c r="P1660" s="11">
        <v>93.36</v>
      </c>
      <c r="Q1660" s="11" t="s">
        <v>4</v>
      </c>
      <c r="R1660" s="11">
        <f t="shared" si="1"/>
        <v>0</v>
      </c>
      <c r="S1660" s="11" t="s">
        <v>5</v>
      </c>
      <c r="T1660" s="11">
        <f t="shared" si="2"/>
        <v>0</v>
      </c>
      <c r="U1660" s="11" t="s">
        <v>6</v>
      </c>
      <c r="V1660" s="11" t="s">
        <v>6</v>
      </c>
    </row>
    <row r="1661" spans="1:22" ht="15.75" hidden="1" customHeight="1" x14ac:dyDescent="0.2">
      <c r="A1661" s="11" t="s">
        <v>756</v>
      </c>
      <c r="B1661" s="11" t="s">
        <v>34</v>
      </c>
      <c r="C1661" s="11" t="s">
        <v>47</v>
      </c>
      <c r="D1661" s="12">
        <v>45498</v>
      </c>
      <c r="E1661" s="12" t="str">
        <f t="shared" si="0"/>
        <v>2024</v>
      </c>
      <c r="F1661" s="11" t="s">
        <v>3</v>
      </c>
      <c r="G1661" s="11">
        <v>20.9</v>
      </c>
      <c r="H1661" s="11">
        <v>52.7</v>
      </c>
      <c r="I1661" s="11">
        <v>337</v>
      </c>
      <c r="J1661" s="11">
        <v>45.6</v>
      </c>
      <c r="K1661" s="11">
        <v>7.51</v>
      </c>
      <c r="L1661" s="11">
        <v>98.73</v>
      </c>
      <c r="M1661" s="11">
        <v>7.06</v>
      </c>
      <c r="N1661" s="11">
        <v>145.19999999999999</v>
      </c>
      <c r="O1661" s="11">
        <v>83.6</v>
      </c>
      <c r="P1661" s="11">
        <v>93.36</v>
      </c>
      <c r="Q1661" s="11" t="s">
        <v>4</v>
      </c>
      <c r="R1661" s="11">
        <f t="shared" si="1"/>
        <v>0</v>
      </c>
      <c r="S1661" s="11" t="s">
        <v>5</v>
      </c>
      <c r="T1661" s="11">
        <f t="shared" si="2"/>
        <v>0</v>
      </c>
      <c r="U1661" s="11" t="s">
        <v>6</v>
      </c>
      <c r="V1661" s="11" t="s">
        <v>6</v>
      </c>
    </row>
    <row r="1662" spans="1:22" ht="15.75" hidden="1" customHeight="1" x14ac:dyDescent="0.2">
      <c r="A1662" s="11" t="s">
        <v>2547</v>
      </c>
      <c r="B1662" s="11" t="s">
        <v>20</v>
      </c>
      <c r="C1662" s="13" t="s">
        <v>35</v>
      </c>
      <c r="D1662" s="12">
        <v>45467</v>
      </c>
      <c r="E1662" s="12" t="str">
        <f t="shared" si="0"/>
        <v>2024</v>
      </c>
      <c r="F1662" s="11" t="s">
        <v>37</v>
      </c>
      <c r="G1662" s="11">
        <v>20.55</v>
      </c>
      <c r="H1662" s="11">
        <v>38.65</v>
      </c>
      <c r="I1662" s="11">
        <v>321</v>
      </c>
      <c r="J1662" s="11">
        <v>50.5</v>
      </c>
      <c r="K1662" s="11">
        <v>7.72</v>
      </c>
      <c r="L1662" s="14"/>
      <c r="M1662" s="11">
        <v>6.99</v>
      </c>
      <c r="N1662" s="11">
        <v>147.4</v>
      </c>
      <c r="O1662" s="11">
        <v>83.98</v>
      </c>
      <c r="P1662" s="11">
        <v>93.36</v>
      </c>
      <c r="Q1662" s="11" t="s">
        <v>4</v>
      </c>
      <c r="R1662" s="11">
        <f t="shared" si="1"/>
        <v>0</v>
      </c>
      <c r="S1662" s="11" t="s">
        <v>5</v>
      </c>
      <c r="T1662" s="11">
        <f t="shared" si="2"/>
        <v>0</v>
      </c>
      <c r="U1662" s="11" t="s">
        <v>6</v>
      </c>
      <c r="V1662" s="11" t="s">
        <v>6</v>
      </c>
    </row>
    <row r="1663" spans="1:22" ht="15.75" hidden="1" customHeight="1" x14ac:dyDescent="0.2">
      <c r="A1663" s="11" t="s">
        <v>2629</v>
      </c>
      <c r="B1663" s="11" t="s">
        <v>58</v>
      </c>
      <c r="C1663" s="11" t="s">
        <v>47</v>
      </c>
      <c r="D1663" s="12">
        <v>45695</v>
      </c>
      <c r="E1663" s="12" t="str">
        <f t="shared" si="0"/>
        <v>2025</v>
      </c>
      <c r="F1663" s="11" t="s">
        <v>23</v>
      </c>
      <c r="G1663" s="11">
        <v>21.33</v>
      </c>
      <c r="H1663" s="11">
        <v>46.01</v>
      </c>
      <c r="I1663" s="11">
        <v>317</v>
      </c>
      <c r="J1663" s="11">
        <v>38</v>
      </c>
      <c r="K1663" s="11">
        <v>8.1</v>
      </c>
      <c r="L1663" s="11">
        <v>98.91</v>
      </c>
      <c r="M1663" s="11">
        <v>6.98</v>
      </c>
      <c r="N1663" s="11">
        <v>125.1</v>
      </c>
      <c r="O1663" s="11">
        <v>86.72</v>
      </c>
      <c r="P1663" s="11">
        <v>93.36</v>
      </c>
      <c r="Q1663" s="11" t="s">
        <v>4</v>
      </c>
      <c r="R1663" s="11">
        <f t="shared" si="1"/>
        <v>0</v>
      </c>
      <c r="S1663" s="11" t="s">
        <v>5</v>
      </c>
      <c r="T1663" s="11">
        <f t="shared" si="2"/>
        <v>0</v>
      </c>
      <c r="U1663" s="11" t="s">
        <v>6</v>
      </c>
      <c r="V1663" s="11" t="s">
        <v>6</v>
      </c>
    </row>
    <row r="1664" spans="1:22" ht="15.75" hidden="1" customHeight="1" x14ac:dyDescent="0.2">
      <c r="A1664" s="11" t="s">
        <v>757</v>
      </c>
      <c r="B1664" s="11" t="s">
        <v>34</v>
      </c>
      <c r="C1664" s="11" t="s">
        <v>47</v>
      </c>
      <c r="D1664" s="12">
        <v>45693</v>
      </c>
      <c r="E1664" s="12" t="str">
        <f t="shared" si="0"/>
        <v>2025</v>
      </c>
      <c r="F1664" s="11" t="s">
        <v>23</v>
      </c>
      <c r="G1664" s="11">
        <v>22.61</v>
      </c>
      <c r="H1664" s="11">
        <v>43.7</v>
      </c>
      <c r="I1664" s="11">
        <v>335</v>
      </c>
      <c r="J1664" s="11">
        <v>55.1</v>
      </c>
      <c r="K1664" s="11">
        <v>8.61</v>
      </c>
      <c r="L1664" s="11">
        <v>98.3</v>
      </c>
      <c r="M1664" s="11">
        <v>7.11</v>
      </c>
      <c r="N1664" s="11">
        <v>151.80000000000001</v>
      </c>
      <c r="O1664" s="11">
        <v>86.25</v>
      </c>
      <c r="P1664" s="11">
        <v>93.36</v>
      </c>
      <c r="Q1664" s="11" t="s">
        <v>4</v>
      </c>
      <c r="R1664" s="11">
        <f t="shared" si="1"/>
        <v>0</v>
      </c>
      <c r="S1664" s="11" t="s">
        <v>5</v>
      </c>
      <c r="T1664" s="11">
        <f t="shared" si="2"/>
        <v>0</v>
      </c>
      <c r="U1664" s="11" t="s">
        <v>6</v>
      </c>
      <c r="V1664" s="11" t="s">
        <v>6</v>
      </c>
    </row>
    <row r="1665" spans="1:22" ht="15.75" hidden="1" customHeight="1" x14ac:dyDescent="0.2">
      <c r="A1665" s="11" t="s">
        <v>758</v>
      </c>
      <c r="B1665" s="11" t="s">
        <v>34</v>
      </c>
      <c r="C1665" s="11" t="s">
        <v>47</v>
      </c>
      <c r="D1665" s="12">
        <v>45658</v>
      </c>
      <c r="E1665" s="12" t="str">
        <f t="shared" si="0"/>
        <v>2025</v>
      </c>
      <c r="F1665" s="11" t="s">
        <v>23</v>
      </c>
      <c r="G1665" s="11">
        <v>23.19</v>
      </c>
      <c r="H1665" s="11">
        <v>53.41</v>
      </c>
      <c r="I1665" s="11">
        <v>313</v>
      </c>
      <c r="J1665" s="11">
        <v>46.3</v>
      </c>
      <c r="K1665" s="11">
        <v>8.26</v>
      </c>
      <c r="L1665" s="11">
        <v>99.17</v>
      </c>
      <c r="M1665" s="11">
        <v>7.07</v>
      </c>
      <c r="N1665" s="11">
        <v>137.5</v>
      </c>
      <c r="O1665" s="11">
        <v>90.07</v>
      </c>
      <c r="P1665" s="11">
        <v>93.36</v>
      </c>
      <c r="Q1665" s="11" t="s">
        <v>4</v>
      </c>
      <c r="R1665" s="11">
        <f t="shared" si="1"/>
        <v>0</v>
      </c>
      <c r="S1665" s="11" t="s">
        <v>5</v>
      </c>
      <c r="T1665" s="11">
        <f t="shared" si="2"/>
        <v>0</v>
      </c>
      <c r="U1665" s="11" t="s">
        <v>6</v>
      </c>
      <c r="V1665" s="11" t="s">
        <v>6</v>
      </c>
    </row>
    <row r="1666" spans="1:22" ht="15.75" hidden="1" customHeight="1" x14ac:dyDescent="0.2">
      <c r="A1666" s="11" t="s">
        <v>1194</v>
      </c>
      <c r="B1666" s="11" t="s">
        <v>58</v>
      </c>
      <c r="C1666" s="11" t="s">
        <v>21</v>
      </c>
      <c r="D1666" s="12">
        <v>45634</v>
      </c>
      <c r="E1666" s="12" t="str">
        <f t="shared" si="0"/>
        <v>2024</v>
      </c>
      <c r="F1666" s="11" t="s">
        <v>23</v>
      </c>
      <c r="G1666" s="11">
        <v>20.61</v>
      </c>
      <c r="H1666" s="11">
        <v>31.96</v>
      </c>
      <c r="I1666" s="11">
        <v>302</v>
      </c>
      <c r="J1666" s="11">
        <v>35.6</v>
      </c>
      <c r="K1666" s="11">
        <v>6.98</v>
      </c>
      <c r="L1666" s="11">
        <v>99.35</v>
      </c>
      <c r="M1666" s="11">
        <v>6.58</v>
      </c>
      <c r="N1666" s="11">
        <v>128.6</v>
      </c>
      <c r="O1666" s="11">
        <v>89.01</v>
      </c>
      <c r="P1666" s="11">
        <v>93.35</v>
      </c>
      <c r="Q1666" s="11" t="s">
        <v>4</v>
      </c>
      <c r="R1666" s="11">
        <f t="shared" si="1"/>
        <v>0</v>
      </c>
      <c r="S1666" s="11" t="s">
        <v>5</v>
      </c>
      <c r="T1666" s="11">
        <f t="shared" si="2"/>
        <v>0</v>
      </c>
      <c r="U1666" s="11" t="s">
        <v>6</v>
      </c>
      <c r="V1666" s="11" t="s">
        <v>6</v>
      </c>
    </row>
    <row r="1667" spans="1:22" ht="15.75" hidden="1" customHeight="1" x14ac:dyDescent="0.2">
      <c r="A1667" s="11" t="s">
        <v>759</v>
      </c>
      <c r="B1667" s="11" t="s">
        <v>34</v>
      </c>
      <c r="C1667" s="11" t="s">
        <v>47</v>
      </c>
      <c r="D1667" s="12">
        <v>45456</v>
      </c>
      <c r="E1667" s="12" t="str">
        <f t="shared" si="0"/>
        <v>2024</v>
      </c>
      <c r="F1667" s="11" t="s">
        <v>23</v>
      </c>
      <c r="G1667" s="11">
        <v>22.69</v>
      </c>
      <c r="H1667" s="11">
        <v>37.92</v>
      </c>
      <c r="I1667" s="11">
        <v>311</v>
      </c>
      <c r="J1667" s="11">
        <v>38.5</v>
      </c>
      <c r="K1667" s="11">
        <v>6.43</v>
      </c>
      <c r="L1667" s="11">
        <v>99.27</v>
      </c>
      <c r="M1667" s="11">
        <v>6.98</v>
      </c>
      <c r="N1667" s="11">
        <v>142.5</v>
      </c>
      <c r="O1667" s="11">
        <v>86.75</v>
      </c>
      <c r="P1667" s="11">
        <v>93.35</v>
      </c>
      <c r="Q1667" s="11" t="s">
        <v>4</v>
      </c>
      <c r="R1667" s="11">
        <f t="shared" si="1"/>
        <v>0</v>
      </c>
      <c r="S1667" s="11" t="s">
        <v>5</v>
      </c>
      <c r="T1667" s="11">
        <f t="shared" si="2"/>
        <v>0</v>
      </c>
      <c r="U1667" s="11" t="s">
        <v>6</v>
      </c>
      <c r="V1667" s="11" t="s">
        <v>6</v>
      </c>
    </row>
    <row r="1668" spans="1:22" ht="15.75" customHeight="1" x14ac:dyDescent="0.2">
      <c r="A1668" s="11" t="s">
        <v>380</v>
      </c>
      <c r="B1668" s="11" t="s">
        <v>1</v>
      </c>
      <c r="C1668" s="13" t="s">
        <v>35</v>
      </c>
      <c r="D1668" s="12">
        <v>45951</v>
      </c>
      <c r="E1668" s="12" t="str">
        <f t="shared" si="0"/>
        <v>2025</v>
      </c>
      <c r="F1668" s="11" t="s">
        <v>3</v>
      </c>
      <c r="G1668" s="11">
        <v>23.69</v>
      </c>
      <c r="H1668" s="11">
        <v>42.51</v>
      </c>
      <c r="I1668" s="11">
        <v>343</v>
      </c>
      <c r="J1668" s="11">
        <v>40.4</v>
      </c>
      <c r="K1668" s="11">
        <v>6.4</v>
      </c>
      <c r="L1668" s="11">
        <v>98.94</v>
      </c>
      <c r="M1668" s="11">
        <v>6.74</v>
      </c>
      <c r="N1668" s="11">
        <v>127</v>
      </c>
      <c r="O1668" s="11">
        <v>87.04</v>
      </c>
      <c r="P1668" s="11">
        <v>95.64</v>
      </c>
      <c r="Q1668" s="11" t="s">
        <v>4</v>
      </c>
      <c r="R1668" s="11">
        <f t="shared" si="1"/>
        <v>0</v>
      </c>
      <c r="S1668" s="11" t="s">
        <v>5</v>
      </c>
      <c r="T1668" s="11">
        <f t="shared" si="2"/>
        <v>0</v>
      </c>
      <c r="U1668" s="11" t="s">
        <v>6</v>
      </c>
      <c r="V1668" s="11" t="s">
        <v>6</v>
      </c>
    </row>
    <row r="1669" spans="1:22" ht="15.75" hidden="1" customHeight="1" x14ac:dyDescent="0.2">
      <c r="A1669" s="11" t="s">
        <v>760</v>
      </c>
      <c r="B1669" s="11" t="s">
        <v>34</v>
      </c>
      <c r="C1669" s="11" t="s">
        <v>21</v>
      </c>
      <c r="D1669" s="12">
        <v>46018</v>
      </c>
      <c r="E1669" s="12" t="str">
        <f t="shared" si="0"/>
        <v>2025</v>
      </c>
      <c r="F1669" s="11" t="s">
        <v>93</v>
      </c>
      <c r="G1669" s="11">
        <v>20.94</v>
      </c>
      <c r="H1669" s="11">
        <v>36.26</v>
      </c>
      <c r="I1669" s="11">
        <v>326</v>
      </c>
      <c r="J1669" s="11">
        <v>45.4</v>
      </c>
      <c r="K1669" s="11">
        <v>8.1300000000000008</v>
      </c>
      <c r="L1669" s="11">
        <v>99.28</v>
      </c>
      <c r="M1669" s="11">
        <v>6.87</v>
      </c>
      <c r="N1669" s="14"/>
      <c r="O1669" s="11">
        <v>89.64</v>
      </c>
      <c r="P1669" s="11">
        <v>93.35</v>
      </c>
      <c r="Q1669" s="11" t="s">
        <v>4</v>
      </c>
      <c r="R1669" s="11">
        <f t="shared" si="1"/>
        <v>0</v>
      </c>
      <c r="S1669" s="11" t="s">
        <v>5</v>
      </c>
      <c r="T1669" s="11">
        <f t="shared" si="2"/>
        <v>0</v>
      </c>
      <c r="U1669" s="11" t="s">
        <v>6</v>
      </c>
      <c r="V1669" s="11" t="s">
        <v>6</v>
      </c>
    </row>
    <row r="1670" spans="1:22" ht="15.75" hidden="1" customHeight="1" x14ac:dyDescent="0.2">
      <c r="A1670" s="11" t="s">
        <v>2223</v>
      </c>
      <c r="B1670" s="11" t="s">
        <v>20</v>
      </c>
      <c r="C1670" s="11" t="s">
        <v>47</v>
      </c>
      <c r="D1670" s="12">
        <v>45563</v>
      </c>
      <c r="E1670" s="12" t="str">
        <f t="shared" si="0"/>
        <v>2024</v>
      </c>
      <c r="F1670" s="11" t="s">
        <v>23</v>
      </c>
      <c r="G1670" s="11">
        <v>21.14</v>
      </c>
      <c r="H1670" s="11">
        <v>38.92</v>
      </c>
      <c r="I1670" s="11">
        <v>295</v>
      </c>
      <c r="J1670" s="11">
        <v>40.299999999999997</v>
      </c>
      <c r="K1670" s="11">
        <v>8.59</v>
      </c>
      <c r="L1670" s="11">
        <v>98.73</v>
      </c>
      <c r="M1670" s="11">
        <v>6.88</v>
      </c>
      <c r="N1670" s="11">
        <v>142.6</v>
      </c>
      <c r="O1670" s="11">
        <v>87.08</v>
      </c>
      <c r="P1670" s="11">
        <v>93.35</v>
      </c>
      <c r="Q1670" s="11" t="s">
        <v>4</v>
      </c>
      <c r="R1670" s="11">
        <f t="shared" si="1"/>
        <v>0</v>
      </c>
      <c r="S1670" s="11" t="s">
        <v>5</v>
      </c>
      <c r="T1670" s="11">
        <f t="shared" si="2"/>
        <v>0</v>
      </c>
      <c r="U1670" s="11" t="s">
        <v>6</v>
      </c>
      <c r="V1670" s="11" t="s">
        <v>6</v>
      </c>
    </row>
    <row r="1671" spans="1:22" ht="15.75" hidden="1" customHeight="1" x14ac:dyDescent="0.2">
      <c r="A1671" s="11" t="s">
        <v>2256</v>
      </c>
      <c r="B1671" s="11" t="s">
        <v>58</v>
      </c>
      <c r="C1671" s="11" t="s">
        <v>35</v>
      </c>
      <c r="D1671" s="12">
        <v>45293</v>
      </c>
      <c r="E1671" s="12" t="str">
        <f t="shared" si="0"/>
        <v>2024</v>
      </c>
      <c r="F1671" s="11" t="s">
        <v>3</v>
      </c>
      <c r="G1671" s="11">
        <v>22.06</v>
      </c>
      <c r="H1671" s="11">
        <v>49.51</v>
      </c>
      <c r="I1671" s="11">
        <v>332</v>
      </c>
      <c r="J1671" s="11">
        <v>51.3</v>
      </c>
      <c r="K1671" s="11">
        <v>6.92</v>
      </c>
      <c r="L1671" s="11">
        <v>98.94</v>
      </c>
      <c r="M1671" s="11">
        <v>6.83</v>
      </c>
      <c r="N1671" s="11">
        <v>134.6</v>
      </c>
      <c r="O1671" s="11">
        <v>86.83</v>
      </c>
      <c r="P1671" s="11">
        <v>93.35</v>
      </c>
      <c r="Q1671" s="11" t="s">
        <v>4</v>
      </c>
      <c r="R1671" s="11">
        <f t="shared" si="1"/>
        <v>0</v>
      </c>
      <c r="S1671" s="11" t="s">
        <v>5</v>
      </c>
      <c r="T1671" s="11">
        <f t="shared" si="2"/>
        <v>0</v>
      </c>
      <c r="U1671" s="11" t="s">
        <v>6</v>
      </c>
      <c r="V1671" s="11" t="s">
        <v>6</v>
      </c>
    </row>
    <row r="1672" spans="1:22" ht="15.75" hidden="1" customHeight="1" x14ac:dyDescent="0.2">
      <c r="A1672" s="11" t="s">
        <v>761</v>
      </c>
      <c r="B1672" s="11" t="s">
        <v>34</v>
      </c>
      <c r="C1672" s="11" t="s">
        <v>35</v>
      </c>
      <c r="D1672" s="12">
        <v>45576</v>
      </c>
      <c r="E1672" s="12" t="str">
        <f t="shared" si="0"/>
        <v>2024</v>
      </c>
      <c r="F1672" s="11" t="s">
        <v>3</v>
      </c>
      <c r="G1672" s="11">
        <v>21.08</v>
      </c>
      <c r="H1672" s="11">
        <v>42.81</v>
      </c>
      <c r="I1672" s="11">
        <v>308</v>
      </c>
      <c r="J1672" s="11">
        <v>49.8</v>
      </c>
      <c r="K1672" s="11">
        <v>8.01</v>
      </c>
      <c r="L1672" s="11">
        <v>99.03</v>
      </c>
      <c r="M1672" s="11">
        <v>6.98</v>
      </c>
      <c r="N1672" s="11">
        <v>137.4</v>
      </c>
      <c r="O1672" s="11">
        <v>86.96</v>
      </c>
      <c r="P1672" s="11">
        <v>93.35</v>
      </c>
      <c r="Q1672" s="11" t="s">
        <v>4</v>
      </c>
      <c r="R1672" s="11">
        <f t="shared" si="1"/>
        <v>0</v>
      </c>
      <c r="S1672" s="11" t="s">
        <v>5</v>
      </c>
      <c r="T1672" s="11">
        <f t="shared" si="2"/>
        <v>0</v>
      </c>
      <c r="U1672" s="11" t="s">
        <v>6</v>
      </c>
      <c r="V1672" s="11" t="s">
        <v>6</v>
      </c>
    </row>
    <row r="1673" spans="1:22" ht="15.75" hidden="1" customHeight="1" x14ac:dyDescent="0.2">
      <c r="A1673" s="11" t="s">
        <v>2671</v>
      </c>
      <c r="B1673" s="11" t="s">
        <v>58</v>
      </c>
      <c r="C1673" s="11" t="s">
        <v>47</v>
      </c>
      <c r="D1673" s="12">
        <v>45453</v>
      </c>
      <c r="E1673" s="12" t="str">
        <f t="shared" si="0"/>
        <v>2024</v>
      </c>
      <c r="F1673" s="11" t="s">
        <v>93</v>
      </c>
      <c r="G1673" s="11">
        <v>20.440000000000001</v>
      </c>
      <c r="H1673" s="11">
        <v>41.39</v>
      </c>
      <c r="I1673" s="11">
        <v>341</v>
      </c>
      <c r="J1673" s="11">
        <v>47.1</v>
      </c>
      <c r="K1673" s="11">
        <v>7.69</v>
      </c>
      <c r="L1673" s="11">
        <v>99.59</v>
      </c>
      <c r="M1673" s="11">
        <v>6.8</v>
      </c>
      <c r="N1673" s="11">
        <v>130.69999999999999</v>
      </c>
      <c r="O1673" s="11">
        <v>82.96</v>
      </c>
      <c r="P1673" s="11">
        <v>93.35</v>
      </c>
      <c r="Q1673" s="11" t="s">
        <v>4</v>
      </c>
      <c r="R1673" s="11">
        <f t="shared" si="1"/>
        <v>0</v>
      </c>
      <c r="S1673" s="11" t="s">
        <v>5</v>
      </c>
      <c r="T1673" s="11">
        <f t="shared" si="2"/>
        <v>0</v>
      </c>
      <c r="U1673" s="11" t="s">
        <v>6</v>
      </c>
      <c r="V1673" s="11" t="s">
        <v>6</v>
      </c>
    </row>
    <row r="1674" spans="1:22" ht="15.75" customHeight="1" x14ac:dyDescent="0.2">
      <c r="A1674" s="11" t="s">
        <v>1879</v>
      </c>
      <c r="B1674" s="11" t="s">
        <v>1</v>
      </c>
      <c r="C1674" s="11" t="s">
        <v>21</v>
      </c>
      <c r="D1674" s="12">
        <v>45925</v>
      </c>
      <c r="E1674" s="12" t="str">
        <f t="shared" si="0"/>
        <v>2025</v>
      </c>
      <c r="F1674" s="11" t="s">
        <v>37</v>
      </c>
      <c r="G1674" s="11">
        <v>21.08</v>
      </c>
      <c r="H1674" s="11">
        <v>37.74</v>
      </c>
      <c r="I1674" s="11">
        <v>365</v>
      </c>
      <c r="J1674" s="11">
        <v>39.700000000000003</v>
      </c>
      <c r="K1674" s="11">
        <v>7.16</v>
      </c>
      <c r="L1674" s="11">
        <v>98.58</v>
      </c>
      <c r="M1674" s="11">
        <v>6.69</v>
      </c>
      <c r="N1674" s="11">
        <v>129.6</v>
      </c>
      <c r="O1674" s="11">
        <v>90.49</v>
      </c>
      <c r="P1674" s="11">
        <v>95.64</v>
      </c>
      <c r="Q1674" s="11" t="s">
        <v>4</v>
      </c>
      <c r="R1674" s="11">
        <f t="shared" si="1"/>
        <v>0</v>
      </c>
      <c r="S1674" s="11" t="s">
        <v>5</v>
      </c>
      <c r="T1674" s="11">
        <f t="shared" si="2"/>
        <v>0</v>
      </c>
      <c r="U1674" s="11" t="s">
        <v>6</v>
      </c>
      <c r="V1674" s="11" t="s">
        <v>6</v>
      </c>
    </row>
    <row r="1675" spans="1:22" ht="15.75" hidden="1" customHeight="1" x14ac:dyDescent="0.2">
      <c r="A1675" s="11" t="s">
        <v>2805</v>
      </c>
      <c r="B1675" s="11" t="s">
        <v>58</v>
      </c>
      <c r="C1675" s="11" t="s">
        <v>35</v>
      </c>
      <c r="D1675" s="12">
        <v>45530</v>
      </c>
      <c r="E1675" s="12" t="str">
        <f t="shared" si="0"/>
        <v>2024</v>
      </c>
      <c r="F1675" s="11" t="s">
        <v>23</v>
      </c>
      <c r="G1675" s="11">
        <v>22.62</v>
      </c>
      <c r="H1675" s="11">
        <v>44.54</v>
      </c>
      <c r="I1675" s="11">
        <v>309</v>
      </c>
      <c r="J1675" s="11">
        <v>56.3</v>
      </c>
      <c r="K1675" s="11">
        <v>6.93</v>
      </c>
      <c r="L1675" s="11">
        <v>98.79</v>
      </c>
      <c r="M1675" s="11">
        <v>7.02</v>
      </c>
      <c r="N1675" s="11">
        <v>126.7</v>
      </c>
      <c r="O1675" s="11">
        <v>87.42</v>
      </c>
      <c r="P1675" s="11">
        <v>93.35</v>
      </c>
      <c r="Q1675" s="11" t="s">
        <v>4</v>
      </c>
      <c r="R1675" s="11">
        <f t="shared" si="1"/>
        <v>0</v>
      </c>
      <c r="S1675" s="11" t="s">
        <v>5</v>
      </c>
      <c r="T1675" s="11">
        <f t="shared" si="2"/>
        <v>0</v>
      </c>
      <c r="U1675" s="11" t="s">
        <v>6</v>
      </c>
      <c r="V1675" s="11" t="s">
        <v>6</v>
      </c>
    </row>
    <row r="1676" spans="1:22" ht="15.75" hidden="1" customHeight="1" x14ac:dyDescent="0.2">
      <c r="A1676" s="11" t="s">
        <v>763</v>
      </c>
      <c r="B1676" s="11" t="s">
        <v>34</v>
      </c>
      <c r="C1676" s="11" t="s">
        <v>21</v>
      </c>
      <c r="D1676" s="12">
        <v>46017</v>
      </c>
      <c r="E1676" s="12" t="str">
        <f t="shared" si="0"/>
        <v>2025</v>
      </c>
      <c r="F1676" s="11" t="s">
        <v>23</v>
      </c>
      <c r="G1676" s="11">
        <v>21.14</v>
      </c>
      <c r="H1676" s="11">
        <v>44.66</v>
      </c>
      <c r="I1676" s="11">
        <v>286</v>
      </c>
      <c r="J1676" s="11">
        <v>43</v>
      </c>
      <c r="K1676" s="11">
        <v>6.46</v>
      </c>
      <c r="L1676" s="11">
        <v>99.28</v>
      </c>
      <c r="M1676" s="11">
        <v>6.84</v>
      </c>
      <c r="N1676" s="11">
        <v>126</v>
      </c>
      <c r="O1676" s="11">
        <v>87.61</v>
      </c>
      <c r="P1676" s="11">
        <v>93.35</v>
      </c>
      <c r="Q1676" s="11" t="s">
        <v>4</v>
      </c>
      <c r="R1676" s="11">
        <f t="shared" si="1"/>
        <v>0</v>
      </c>
      <c r="S1676" s="11" t="s">
        <v>5</v>
      </c>
      <c r="T1676" s="11">
        <f t="shared" si="2"/>
        <v>0</v>
      </c>
      <c r="U1676" s="11" t="s">
        <v>6</v>
      </c>
      <c r="V1676" s="11" t="s">
        <v>6</v>
      </c>
    </row>
    <row r="1677" spans="1:22" ht="15.75" hidden="1" customHeight="1" x14ac:dyDescent="0.2">
      <c r="A1677" s="11" t="s">
        <v>1332</v>
      </c>
      <c r="B1677" s="11" t="s">
        <v>58</v>
      </c>
      <c r="C1677" s="11" t="s">
        <v>47</v>
      </c>
      <c r="D1677" s="12">
        <v>45663</v>
      </c>
      <c r="E1677" s="12" t="str">
        <f t="shared" si="0"/>
        <v>2025</v>
      </c>
      <c r="F1677" s="11" t="s">
        <v>3</v>
      </c>
      <c r="G1677" s="11">
        <v>21.85</v>
      </c>
      <c r="H1677" s="11">
        <v>48.7</v>
      </c>
      <c r="I1677" s="11">
        <v>318</v>
      </c>
      <c r="J1677" s="11">
        <v>45.2</v>
      </c>
      <c r="K1677" s="11">
        <v>7.2</v>
      </c>
      <c r="L1677" s="11">
        <v>98.57</v>
      </c>
      <c r="M1677" s="14"/>
      <c r="N1677" s="11">
        <v>125.4</v>
      </c>
      <c r="O1677" s="11">
        <v>89.14</v>
      </c>
      <c r="P1677" s="11">
        <v>93.34</v>
      </c>
      <c r="Q1677" s="11" t="s">
        <v>4</v>
      </c>
      <c r="R1677" s="11">
        <f t="shared" si="1"/>
        <v>0</v>
      </c>
      <c r="S1677" s="11" t="s">
        <v>5</v>
      </c>
      <c r="T1677" s="11">
        <f t="shared" si="2"/>
        <v>0</v>
      </c>
      <c r="U1677" s="11" t="s">
        <v>6</v>
      </c>
      <c r="V1677" s="11" t="s">
        <v>6</v>
      </c>
    </row>
    <row r="1678" spans="1:22" ht="15.75" hidden="1" customHeight="1" x14ac:dyDescent="0.2">
      <c r="A1678" s="11" t="s">
        <v>1481</v>
      </c>
      <c r="B1678" s="11" t="s">
        <v>20</v>
      </c>
      <c r="C1678" s="11" t="s">
        <v>21</v>
      </c>
      <c r="D1678" s="12">
        <v>45697</v>
      </c>
      <c r="E1678" s="12" t="str">
        <f t="shared" si="0"/>
        <v>2025</v>
      </c>
      <c r="F1678" s="11" t="s">
        <v>3</v>
      </c>
      <c r="G1678" s="11">
        <v>22.06</v>
      </c>
      <c r="H1678" s="11">
        <v>36.68</v>
      </c>
      <c r="I1678" s="11">
        <v>307</v>
      </c>
      <c r="J1678" s="11">
        <v>47.6</v>
      </c>
      <c r="K1678" s="11">
        <v>7.97</v>
      </c>
      <c r="L1678" s="11">
        <v>98.6</v>
      </c>
      <c r="M1678" s="11">
        <v>6.99</v>
      </c>
      <c r="N1678" s="11">
        <v>141.6</v>
      </c>
      <c r="O1678" s="11">
        <v>87.52</v>
      </c>
      <c r="P1678" s="11">
        <v>93.34</v>
      </c>
      <c r="Q1678" s="11" t="s">
        <v>4</v>
      </c>
      <c r="R1678" s="11">
        <f t="shared" si="1"/>
        <v>0</v>
      </c>
      <c r="S1678" s="11" t="s">
        <v>5</v>
      </c>
      <c r="T1678" s="11">
        <f t="shared" si="2"/>
        <v>0</v>
      </c>
      <c r="U1678" s="11" t="s">
        <v>6</v>
      </c>
      <c r="V1678" s="11" t="s">
        <v>6</v>
      </c>
    </row>
    <row r="1679" spans="1:22" ht="15.75" customHeight="1" x14ac:dyDescent="0.2">
      <c r="A1679" s="11" t="s">
        <v>2510</v>
      </c>
      <c r="B1679" s="11" t="s">
        <v>1</v>
      </c>
      <c r="C1679" s="11" t="s">
        <v>21</v>
      </c>
      <c r="D1679" s="12">
        <v>45867</v>
      </c>
      <c r="E1679" s="12" t="str">
        <f t="shared" si="0"/>
        <v>2025</v>
      </c>
      <c r="F1679" s="11" t="s">
        <v>23</v>
      </c>
      <c r="G1679" s="11">
        <v>23.01</v>
      </c>
      <c r="H1679" s="11">
        <v>45.2</v>
      </c>
      <c r="I1679" s="11">
        <v>352</v>
      </c>
      <c r="J1679" s="11">
        <v>39.4</v>
      </c>
      <c r="K1679" s="11">
        <v>6.47</v>
      </c>
      <c r="L1679" s="11">
        <v>98.99</v>
      </c>
      <c r="M1679" s="11">
        <v>6.64</v>
      </c>
      <c r="N1679" s="11">
        <v>116.7</v>
      </c>
      <c r="O1679" s="11">
        <v>89.24</v>
      </c>
      <c r="P1679" s="11">
        <v>95.64</v>
      </c>
      <c r="Q1679" s="11" t="s">
        <v>4</v>
      </c>
      <c r="R1679" s="11">
        <f t="shared" si="1"/>
        <v>0</v>
      </c>
      <c r="S1679" s="11" t="s">
        <v>5</v>
      </c>
      <c r="T1679" s="11">
        <f t="shared" si="2"/>
        <v>0</v>
      </c>
      <c r="U1679" s="11" t="s">
        <v>6</v>
      </c>
      <c r="V1679" s="11" t="s">
        <v>6</v>
      </c>
    </row>
    <row r="1680" spans="1:22" ht="15.75" hidden="1" customHeight="1" x14ac:dyDescent="0.2">
      <c r="A1680" s="11" t="s">
        <v>2668</v>
      </c>
      <c r="B1680" s="11" t="s">
        <v>20</v>
      </c>
      <c r="C1680" s="13" t="s">
        <v>35</v>
      </c>
      <c r="D1680" s="12">
        <v>45573</v>
      </c>
      <c r="E1680" s="12" t="str">
        <f t="shared" si="0"/>
        <v>2024</v>
      </c>
      <c r="F1680" s="11" t="s">
        <v>3</v>
      </c>
      <c r="G1680" s="11">
        <v>22.74</v>
      </c>
      <c r="H1680" s="11">
        <v>41.99</v>
      </c>
      <c r="I1680" s="11">
        <v>295</v>
      </c>
      <c r="J1680" s="11">
        <v>50.4</v>
      </c>
      <c r="K1680" s="11">
        <v>7.65</v>
      </c>
      <c r="L1680" s="11">
        <v>99.01</v>
      </c>
      <c r="M1680" s="11">
        <v>7.15</v>
      </c>
      <c r="N1680" s="11">
        <v>144.80000000000001</v>
      </c>
      <c r="O1680" s="11">
        <v>89.27</v>
      </c>
      <c r="P1680" s="11">
        <v>93.34</v>
      </c>
      <c r="Q1680" s="11" t="s">
        <v>4</v>
      </c>
      <c r="R1680" s="11">
        <f t="shared" si="1"/>
        <v>0</v>
      </c>
      <c r="S1680" s="11" t="s">
        <v>5</v>
      </c>
      <c r="T1680" s="11">
        <f t="shared" si="2"/>
        <v>0</v>
      </c>
      <c r="U1680" s="11" t="s">
        <v>6</v>
      </c>
      <c r="V1680" s="11" t="s">
        <v>6</v>
      </c>
    </row>
    <row r="1681" spans="1:22" ht="15.75" hidden="1" customHeight="1" x14ac:dyDescent="0.2">
      <c r="A1681" s="11" t="s">
        <v>2991</v>
      </c>
      <c r="B1681" s="11" t="s">
        <v>58</v>
      </c>
      <c r="C1681" s="13" t="s">
        <v>35</v>
      </c>
      <c r="D1681" s="12">
        <v>45724</v>
      </c>
      <c r="E1681" s="12" t="str">
        <f t="shared" si="0"/>
        <v>2025</v>
      </c>
      <c r="F1681" s="11" t="s">
        <v>23</v>
      </c>
      <c r="G1681" s="11">
        <v>20.97</v>
      </c>
      <c r="H1681" s="11">
        <v>37.35</v>
      </c>
      <c r="I1681" s="11">
        <v>320</v>
      </c>
      <c r="J1681" s="11">
        <v>51.4</v>
      </c>
      <c r="K1681" s="11">
        <v>8.44</v>
      </c>
      <c r="L1681" s="11">
        <v>99.09</v>
      </c>
      <c r="M1681" s="11">
        <v>6.55</v>
      </c>
      <c r="N1681" s="11">
        <v>136</v>
      </c>
      <c r="O1681" s="11">
        <v>85</v>
      </c>
      <c r="P1681" s="11">
        <v>93.34</v>
      </c>
      <c r="Q1681" s="11" t="s">
        <v>4</v>
      </c>
      <c r="R1681" s="11">
        <f t="shared" si="1"/>
        <v>0</v>
      </c>
      <c r="S1681" s="11" t="s">
        <v>50</v>
      </c>
      <c r="T1681" s="11">
        <f t="shared" si="2"/>
        <v>1</v>
      </c>
      <c r="U1681" s="11" t="s">
        <v>153</v>
      </c>
      <c r="V1681" s="11" t="s">
        <v>89</v>
      </c>
    </row>
    <row r="1682" spans="1:22" ht="15.75" hidden="1" customHeight="1" x14ac:dyDescent="0.2">
      <c r="A1682" s="11" t="s">
        <v>3059</v>
      </c>
      <c r="B1682" s="11" t="s">
        <v>20</v>
      </c>
      <c r="C1682" s="11" t="s">
        <v>47</v>
      </c>
      <c r="D1682" s="12">
        <v>45838</v>
      </c>
      <c r="E1682" s="12" t="str">
        <f t="shared" si="0"/>
        <v>2025</v>
      </c>
      <c r="F1682" s="11" t="s">
        <v>37</v>
      </c>
      <c r="G1682" s="11">
        <v>22.32</v>
      </c>
      <c r="H1682" s="11">
        <v>32.729999999999997</v>
      </c>
      <c r="I1682" s="11">
        <v>294</v>
      </c>
      <c r="J1682" s="11">
        <v>45.4</v>
      </c>
      <c r="K1682" s="11">
        <v>8.27</v>
      </c>
      <c r="L1682" s="11">
        <v>98.95</v>
      </c>
      <c r="M1682" s="11">
        <v>6.55</v>
      </c>
      <c r="N1682" s="11">
        <v>140.30000000000001</v>
      </c>
      <c r="O1682" s="11">
        <v>87.68</v>
      </c>
      <c r="P1682" s="11">
        <v>93.34</v>
      </c>
      <c r="Q1682" s="11" t="s">
        <v>4</v>
      </c>
      <c r="R1682" s="11">
        <f t="shared" si="1"/>
        <v>0</v>
      </c>
      <c r="S1682" s="11" t="s">
        <v>5</v>
      </c>
      <c r="T1682" s="11">
        <f t="shared" si="2"/>
        <v>0</v>
      </c>
      <c r="U1682" s="11" t="s">
        <v>6</v>
      </c>
      <c r="V1682" s="11" t="s">
        <v>6</v>
      </c>
    </row>
    <row r="1683" spans="1:22" ht="15.75" hidden="1" customHeight="1" x14ac:dyDescent="0.2">
      <c r="A1683" s="11" t="s">
        <v>832</v>
      </c>
      <c r="B1683" s="11" t="s">
        <v>58</v>
      </c>
      <c r="C1683" s="11" t="s">
        <v>21</v>
      </c>
      <c r="D1683" s="12">
        <v>45570</v>
      </c>
      <c r="E1683" s="12" t="str">
        <f t="shared" si="0"/>
        <v>2024</v>
      </c>
      <c r="F1683" s="11" t="s">
        <v>37</v>
      </c>
      <c r="G1683" s="11">
        <v>22.31</v>
      </c>
      <c r="H1683" s="11">
        <v>46.95</v>
      </c>
      <c r="I1683" s="11">
        <v>323</v>
      </c>
      <c r="J1683" s="11">
        <v>31.3</v>
      </c>
      <c r="K1683" s="11">
        <v>7.57</v>
      </c>
      <c r="L1683" s="11">
        <v>99.47</v>
      </c>
      <c r="M1683" s="11">
        <v>6.97</v>
      </c>
      <c r="N1683" s="11">
        <v>123.5</v>
      </c>
      <c r="O1683" s="11">
        <v>88.32</v>
      </c>
      <c r="P1683" s="11">
        <v>93.33</v>
      </c>
      <c r="Q1683" s="11" t="s">
        <v>4</v>
      </c>
      <c r="R1683" s="11">
        <f t="shared" si="1"/>
        <v>0</v>
      </c>
      <c r="S1683" s="11" t="s">
        <v>5</v>
      </c>
      <c r="T1683" s="11">
        <f t="shared" si="2"/>
        <v>0</v>
      </c>
      <c r="U1683" s="11" t="s">
        <v>6</v>
      </c>
      <c r="V1683" s="11" t="s">
        <v>6</v>
      </c>
    </row>
    <row r="1684" spans="1:22" ht="15.75" hidden="1" customHeight="1" x14ac:dyDescent="0.2">
      <c r="A1684" s="11" t="s">
        <v>1742</v>
      </c>
      <c r="B1684" s="11" t="s">
        <v>58</v>
      </c>
      <c r="C1684" s="11" t="s">
        <v>47</v>
      </c>
      <c r="D1684" s="12">
        <v>45771</v>
      </c>
      <c r="E1684" s="12" t="str">
        <f t="shared" si="0"/>
        <v>2025</v>
      </c>
      <c r="F1684" s="11" t="s">
        <v>23</v>
      </c>
      <c r="G1684" s="11">
        <v>22.78</v>
      </c>
      <c r="H1684" s="11">
        <v>41.49</v>
      </c>
      <c r="I1684" s="11">
        <v>325</v>
      </c>
      <c r="J1684" s="11">
        <v>42.6</v>
      </c>
      <c r="K1684" s="11">
        <v>6.92</v>
      </c>
      <c r="L1684" s="11">
        <v>98.99</v>
      </c>
      <c r="M1684" s="11">
        <v>6.86</v>
      </c>
      <c r="N1684" s="11">
        <v>118.5</v>
      </c>
      <c r="O1684" s="11">
        <v>85.03</v>
      </c>
      <c r="P1684" s="11">
        <v>93.33</v>
      </c>
      <c r="Q1684" s="11" t="s">
        <v>4</v>
      </c>
      <c r="R1684" s="11">
        <f t="shared" si="1"/>
        <v>0</v>
      </c>
      <c r="S1684" s="11" t="s">
        <v>5</v>
      </c>
      <c r="T1684" s="11">
        <f t="shared" si="2"/>
        <v>0</v>
      </c>
      <c r="U1684" s="11" t="s">
        <v>6</v>
      </c>
      <c r="V1684" s="11" t="s">
        <v>6</v>
      </c>
    </row>
    <row r="1685" spans="1:22" ht="15.75" hidden="1" customHeight="1" x14ac:dyDescent="0.2">
      <c r="A1685" s="11" t="s">
        <v>764</v>
      </c>
      <c r="B1685" s="11" t="s">
        <v>34</v>
      </c>
      <c r="C1685" s="11" t="s">
        <v>21</v>
      </c>
      <c r="D1685" s="12">
        <v>45584</v>
      </c>
      <c r="E1685" s="12" t="str">
        <f t="shared" si="0"/>
        <v>2024</v>
      </c>
      <c r="F1685" s="11" t="s">
        <v>3</v>
      </c>
      <c r="G1685" s="11">
        <v>22.23</v>
      </c>
      <c r="H1685" s="11">
        <v>41.87</v>
      </c>
      <c r="I1685" s="11">
        <v>298</v>
      </c>
      <c r="J1685" s="11">
        <v>39.9</v>
      </c>
      <c r="K1685" s="11">
        <v>7.47</v>
      </c>
      <c r="L1685" s="11">
        <v>98.83</v>
      </c>
      <c r="M1685" s="11">
        <v>6.84</v>
      </c>
      <c r="N1685" s="11">
        <v>124.4</v>
      </c>
      <c r="O1685" s="11">
        <v>89.17</v>
      </c>
      <c r="P1685" s="11">
        <v>93.33</v>
      </c>
      <c r="Q1685" s="11" t="s">
        <v>4</v>
      </c>
      <c r="R1685" s="11">
        <f t="shared" si="1"/>
        <v>0</v>
      </c>
      <c r="S1685" s="11" t="s">
        <v>5</v>
      </c>
      <c r="T1685" s="11">
        <f t="shared" si="2"/>
        <v>0</v>
      </c>
      <c r="U1685" s="11" t="s">
        <v>6</v>
      </c>
      <c r="V1685" s="11" t="s">
        <v>6</v>
      </c>
    </row>
    <row r="1686" spans="1:22" ht="15.75" hidden="1" customHeight="1" x14ac:dyDescent="0.2">
      <c r="A1686" s="11" t="s">
        <v>766</v>
      </c>
      <c r="B1686" s="11" t="s">
        <v>34</v>
      </c>
      <c r="C1686" s="11" t="s">
        <v>47</v>
      </c>
      <c r="D1686" s="12">
        <v>45704</v>
      </c>
      <c r="E1686" s="12" t="str">
        <f t="shared" si="0"/>
        <v>2025</v>
      </c>
      <c r="F1686" s="11" t="s">
        <v>3</v>
      </c>
      <c r="G1686" s="11">
        <v>21.54</v>
      </c>
      <c r="H1686" s="11">
        <v>50.2</v>
      </c>
      <c r="I1686" s="11">
        <v>320</v>
      </c>
      <c r="J1686" s="11">
        <v>41.3</v>
      </c>
      <c r="K1686" s="11">
        <v>6.77</v>
      </c>
      <c r="L1686" s="11">
        <v>99.08</v>
      </c>
      <c r="M1686" s="11">
        <v>7.12</v>
      </c>
      <c r="N1686" s="11">
        <v>134.1</v>
      </c>
      <c r="O1686" s="11">
        <v>87.99</v>
      </c>
      <c r="P1686" s="11">
        <v>93.33</v>
      </c>
      <c r="Q1686" s="11" t="s">
        <v>4</v>
      </c>
      <c r="R1686" s="11">
        <f t="shared" si="1"/>
        <v>0</v>
      </c>
      <c r="S1686" s="11" t="s">
        <v>5</v>
      </c>
      <c r="T1686" s="11">
        <f t="shared" si="2"/>
        <v>0</v>
      </c>
      <c r="U1686" s="11" t="s">
        <v>6</v>
      </c>
      <c r="V1686" s="11" t="s">
        <v>6</v>
      </c>
    </row>
    <row r="1687" spans="1:22" ht="15.75" customHeight="1" x14ac:dyDescent="0.2">
      <c r="A1687" s="11" t="s">
        <v>2402</v>
      </c>
      <c r="B1687" s="11" t="s">
        <v>1</v>
      </c>
      <c r="C1687" s="11" t="s">
        <v>21</v>
      </c>
      <c r="D1687" s="12">
        <v>45509</v>
      </c>
      <c r="E1687" s="12" t="str">
        <f t="shared" si="0"/>
        <v>2024</v>
      </c>
      <c r="F1687" s="11" t="s">
        <v>23</v>
      </c>
      <c r="G1687" s="11">
        <v>22.67</v>
      </c>
      <c r="H1687" s="11">
        <v>45.75</v>
      </c>
      <c r="I1687" s="11">
        <v>336</v>
      </c>
      <c r="J1687" s="11">
        <v>36</v>
      </c>
      <c r="K1687" s="11">
        <v>6.45</v>
      </c>
      <c r="L1687" s="11">
        <v>99.51</v>
      </c>
      <c r="M1687" s="11">
        <v>6.67</v>
      </c>
      <c r="N1687" s="11">
        <v>109.4</v>
      </c>
      <c r="O1687" s="11">
        <v>88.04</v>
      </c>
      <c r="P1687" s="11">
        <v>95.66</v>
      </c>
      <c r="Q1687" s="11" t="s">
        <v>177</v>
      </c>
      <c r="R1687" s="11">
        <f t="shared" si="1"/>
        <v>1</v>
      </c>
      <c r="S1687" s="11" t="s">
        <v>5</v>
      </c>
      <c r="T1687" s="11">
        <f t="shared" si="2"/>
        <v>0</v>
      </c>
      <c r="U1687" s="11" t="s">
        <v>6</v>
      </c>
      <c r="V1687" s="11" t="s">
        <v>6</v>
      </c>
    </row>
    <row r="1688" spans="1:22" ht="15.75" hidden="1" customHeight="1" x14ac:dyDescent="0.2">
      <c r="A1688" s="11" t="s">
        <v>2297</v>
      </c>
      <c r="B1688" s="11" t="s">
        <v>58</v>
      </c>
      <c r="C1688" s="13" t="s">
        <v>35</v>
      </c>
      <c r="D1688" s="12">
        <v>45803</v>
      </c>
      <c r="E1688" s="12" t="str">
        <f t="shared" si="0"/>
        <v>2025</v>
      </c>
      <c r="F1688" s="11" t="s">
        <v>37</v>
      </c>
      <c r="G1688" s="11">
        <v>21.03</v>
      </c>
      <c r="H1688" s="11">
        <v>47.74</v>
      </c>
      <c r="I1688" s="11">
        <v>307</v>
      </c>
      <c r="J1688" s="11">
        <v>48.1</v>
      </c>
      <c r="K1688" s="11">
        <v>7.33</v>
      </c>
      <c r="L1688" s="11">
        <v>98.96</v>
      </c>
      <c r="M1688" s="11">
        <v>7.02</v>
      </c>
      <c r="N1688" s="11">
        <v>131</v>
      </c>
      <c r="O1688" s="11">
        <v>87.12</v>
      </c>
      <c r="P1688" s="11">
        <v>93.33</v>
      </c>
      <c r="Q1688" s="11" t="s">
        <v>4</v>
      </c>
      <c r="R1688" s="11">
        <f t="shared" si="1"/>
        <v>0</v>
      </c>
      <c r="S1688" s="11" t="s">
        <v>5</v>
      </c>
      <c r="T1688" s="11">
        <f t="shared" si="2"/>
        <v>0</v>
      </c>
      <c r="U1688" s="11" t="s">
        <v>6</v>
      </c>
      <c r="V1688" s="11" t="s">
        <v>6</v>
      </c>
    </row>
    <row r="1689" spans="1:22" ht="15.75" customHeight="1" x14ac:dyDescent="0.2">
      <c r="A1689" s="11" t="s">
        <v>2486</v>
      </c>
      <c r="B1689" s="11" t="s">
        <v>1</v>
      </c>
      <c r="C1689" s="11" t="s">
        <v>21</v>
      </c>
      <c r="D1689" s="12">
        <v>45908</v>
      </c>
      <c r="E1689" s="12" t="str">
        <f t="shared" si="0"/>
        <v>2025</v>
      </c>
      <c r="F1689" s="11" t="s">
        <v>23</v>
      </c>
      <c r="G1689" s="11">
        <v>22.84</v>
      </c>
      <c r="H1689" s="11">
        <v>46.1</v>
      </c>
      <c r="I1689" s="11">
        <v>352</v>
      </c>
      <c r="J1689" s="11">
        <v>41.4</v>
      </c>
      <c r="K1689" s="11">
        <v>6.11</v>
      </c>
      <c r="L1689" s="11">
        <v>99.12</v>
      </c>
      <c r="M1689" s="11">
        <v>6.67</v>
      </c>
      <c r="N1689" s="11">
        <v>117.5</v>
      </c>
      <c r="O1689" s="11">
        <v>84.6</v>
      </c>
      <c r="P1689" s="11">
        <v>95.67</v>
      </c>
      <c r="Q1689" s="11" t="s">
        <v>4</v>
      </c>
      <c r="R1689" s="11">
        <f t="shared" si="1"/>
        <v>0</v>
      </c>
      <c r="S1689" s="11" t="s">
        <v>5</v>
      </c>
      <c r="T1689" s="11">
        <f t="shared" si="2"/>
        <v>0</v>
      </c>
      <c r="U1689" s="11" t="s">
        <v>6</v>
      </c>
      <c r="V1689" s="11" t="s">
        <v>6</v>
      </c>
    </row>
    <row r="1690" spans="1:22" ht="15.75" hidden="1" customHeight="1" x14ac:dyDescent="0.2">
      <c r="A1690" s="11" t="s">
        <v>2593</v>
      </c>
      <c r="B1690" s="11" t="s">
        <v>20</v>
      </c>
      <c r="C1690" s="11" t="s">
        <v>35</v>
      </c>
      <c r="D1690" s="12">
        <v>45343</v>
      </c>
      <c r="E1690" s="12" t="str">
        <f t="shared" si="0"/>
        <v>2024</v>
      </c>
      <c r="F1690" s="11" t="s">
        <v>37</v>
      </c>
      <c r="G1690" s="11">
        <v>21.11</v>
      </c>
      <c r="H1690" s="11">
        <v>37.76</v>
      </c>
      <c r="I1690" s="11">
        <v>280</v>
      </c>
      <c r="J1690" s="11">
        <v>44.9</v>
      </c>
      <c r="K1690" s="11">
        <v>7.17</v>
      </c>
      <c r="L1690" s="11">
        <v>99.18</v>
      </c>
      <c r="M1690" s="11">
        <v>6.93</v>
      </c>
      <c r="N1690" s="11">
        <v>136.69999999999999</v>
      </c>
      <c r="O1690" s="11">
        <v>82.01</v>
      </c>
      <c r="P1690" s="11">
        <v>93.33</v>
      </c>
      <c r="Q1690" s="11" t="s">
        <v>4</v>
      </c>
      <c r="R1690" s="11">
        <f t="shared" si="1"/>
        <v>0</v>
      </c>
      <c r="S1690" s="11" t="s">
        <v>5</v>
      </c>
      <c r="T1690" s="11">
        <f t="shared" si="2"/>
        <v>0</v>
      </c>
      <c r="U1690" s="11" t="s">
        <v>6</v>
      </c>
      <c r="V1690" s="11" t="s">
        <v>6</v>
      </c>
    </row>
    <row r="1691" spans="1:22" ht="15.75" hidden="1" customHeight="1" x14ac:dyDescent="0.2">
      <c r="A1691" s="11" t="s">
        <v>2935</v>
      </c>
      <c r="B1691" s="11" t="s">
        <v>20</v>
      </c>
      <c r="C1691" s="11" t="s">
        <v>21</v>
      </c>
      <c r="D1691" s="12">
        <v>45720</v>
      </c>
      <c r="E1691" s="12" t="str">
        <f t="shared" si="0"/>
        <v>2025</v>
      </c>
      <c r="F1691" s="11" t="s">
        <v>37</v>
      </c>
      <c r="G1691" s="11">
        <v>20.47</v>
      </c>
      <c r="H1691" s="11">
        <v>29.64</v>
      </c>
      <c r="I1691" s="11">
        <v>319</v>
      </c>
      <c r="J1691" s="11">
        <v>55.2</v>
      </c>
      <c r="K1691" s="11">
        <v>8.67</v>
      </c>
      <c r="L1691" s="11">
        <v>99.24</v>
      </c>
      <c r="M1691" s="11">
        <v>6.53</v>
      </c>
      <c r="N1691" s="11">
        <v>143.6</v>
      </c>
      <c r="O1691" s="11">
        <v>83.05</v>
      </c>
      <c r="P1691" s="11">
        <v>93.33</v>
      </c>
      <c r="Q1691" s="11" t="s">
        <v>4</v>
      </c>
      <c r="R1691" s="11">
        <f t="shared" si="1"/>
        <v>0</v>
      </c>
      <c r="S1691" s="11" t="s">
        <v>50</v>
      </c>
      <c r="T1691" s="11">
        <f t="shared" si="2"/>
        <v>1</v>
      </c>
      <c r="U1691" s="11" t="s">
        <v>242</v>
      </c>
      <c r="V1691" s="11" t="s">
        <v>52</v>
      </c>
    </row>
    <row r="1692" spans="1:22" ht="15.75" hidden="1" customHeight="1" x14ac:dyDescent="0.2">
      <c r="A1692" s="11" t="s">
        <v>2995</v>
      </c>
      <c r="B1692" s="11" t="s">
        <v>20</v>
      </c>
      <c r="C1692" s="11" t="s">
        <v>35</v>
      </c>
      <c r="D1692" s="12">
        <v>45577</v>
      </c>
      <c r="E1692" s="12" t="str">
        <f t="shared" si="0"/>
        <v>2024</v>
      </c>
      <c r="F1692" s="11" t="s">
        <v>37</v>
      </c>
      <c r="G1692" s="11">
        <v>21.78</v>
      </c>
      <c r="H1692" s="11">
        <v>48.3</v>
      </c>
      <c r="I1692" s="11">
        <v>281</v>
      </c>
      <c r="J1692" s="11">
        <v>46.8</v>
      </c>
      <c r="K1692" s="11">
        <v>8.26</v>
      </c>
      <c r="L1692" s="11">
        <v>98.61</v>
      </c>
      <c r="M1692" s="11">
        <v>7.13</v>
      </c>
      <c r="N1692" s="11">
        <v>138.1</v>
      </c>
      <c r="O1692" s="11">
        <v>87.17</v>
      </c>
      <c r="P1692" s="11">
        <v>93.33</v>
      </c>
      <c r="Q1692" s="11" t="s">
        <v>4</v>
      </c>
      <c r="R1692" s="11">
        <f t="shared" si="1"/>
        <v>0</v>
      </c>
      <c r="S1692" s="11" t="s">
        <v>5</v>
      </c>
      <c r="T1692" s="11">
        <f t="shared" si="2"/>
        <v>0</v>
      </c>
      <c r="U1692" s="11" t="s">
        <v>6</v>
      </c>
      <c r="V1692" s="11" t="s">
        <v>6</v>
      </c>
    </row>
    <row r="1693" spans="1:22" ht="15.75" customHeight="1" x14ac:dyDescent="0.2">
      <c r="A1693" s="11" t="s">
        <v>2893</v>
      </c>
      <c r="B1693" s="11" t="s">
        <v>1</v>
      </c>
      <c r="C1693" s="11" t="s">
        <v>47</v>
      </c>
      <c r="D1693" s="12">
        <v>45583</v>
      </c>
      <c r="E1693" s="12" t="str">
        <f t="shared" si="0"/>
        <v>2024</v>
      </c>
      <c r="F1693" s="11" t="s">
        <v>3</v>
      </c>
      <c r="G1693" s="11">
        <v>24.28</v>
      </c>
      <c r="H1693" s="11">
        <v>56.44</v>
      </c>
      <c r="I1693" s="11">
        <v>363</v>
      </c>
      <c r="J1693" s="11">
        <v>35.6</v>
      </c>
      <c r="K1693" s="11">
        <v>7.1</v>
      </c>
      <c r="L1693" s="11">
        <v>99.06</v>
      </c>
      <c r="M1693" s="11">
        <v>7.16</v>
      </c>
      <c r="N1693" s="11">
        <v>108</v>
      </c>
      <c r="O1693" s="11">
        <v>88.06</v>
      </c>
      <c r="P1693" s="11">
        <v>95.67</v>
      </c>
      <c r="Q1693" s="11" t="s">
        <v>4</v>
      </c>
      <c r="R1693" s="11">
        <f t="shared" si="1"/>
        <v>0</v>
      </c>
      <c r="S1693" s="11" t="s">
        <v>5</v>
      </c>
      <c r="T1693" s="11">
        <f t="shared" si="2"/>
        <v>0</v>
      </c>
      <c r="U1693" s="11" t="s">
        <v>6</v>
      </c>
      <c r="V1693" s="11" t="s">
        <v>6</v>
      </c>
    </row>
    <row r="1694" spans="1:22" ht="15.75" hidden="1" customHeight="1" x14ac:dyDescent="0.2">
      <c r="A1694" s="11" t="s">
        <v>768</v>
      </c>
      <c r="B1694" s="11" t="s">
        <v>34</v>
      </c>
      <c r="C1694" s="11" t="s">
        <v>47</v>
      </c>
      <c r="D1694" s="12">
        <v>45805</v>
      </c>
      <c r="E1694" s="12" t="str">
        <f t="shared" si="0"/>
        <v>2025</v>
      </c>
      <c r="F1694" s="11" t="s">
        <v>37</v>
      </c>
      <c r="G1694" s="11">
        <v>22.45</v>
      </c>
      <c r="H1694" s="11">
        <v>35.67</v>
      </c>
      <c r="I1694" s="11">
        <v>317</v>
      </c>
      <c r="J1694" s="11">
        <v>39.1</v>
      </c>
      <c r="K1694" s="11">
        <v>6.37</v>
      </c>
      <c r="L1694" s="11">
        <v>99.19</v>
      </c>
      <c r="M1694" s="11">
        <v>6.7</v>
      </c>
      <c r="N1694" s="11">
        <v>128.5</v>
      </c>
      <c r="O1694" s="11">
        <v>91.23</v>
      </c>
      <c r="P1694" s="11">
        <v>93.32</v>
      </c>
      <c r="Q1694" s="11" t="s">
        <v>4</v>
      </c>
      <c r="R1694" s="11">
        <f t="shared" si="1"/>
        <v>0</v>
      </c>
      <c r="S1694" s="11" t="s">
        <v>50</v>
      </c>
      <c r="T1694" s="11">
        <f t="shared" si="2"/>
        <v>1</v>
      </c>
      <c r="U1694" s="11" t="s">
        <v>51</v>
      </c>
      <c r="V1694" s="11" t="s">
        <v>89</v>
      </c>
    </row>
    <row r="1695" spans="1:22" ht="15.75" customHeight="1" x14ac:dyDescent="0.2">
      <c r="A1695" s="11" t="s">
        <v>1646</v>
      </c>
      <c r="B1695" s="11" t="s">
        <v>1</v>
      </c>
      <c r="C1695" s="13" t="s">
        <v>35</v>
      </c>
      <c r="D1695" s="12">
        <v>45553</v>
      </c>
      <c r="E1695" s="12" t="str">
        <f t="shared" si="0"/>
        <v>2024</v>
      </c>
      <c r="F1695" s="11" t="s">
        <v>93</v>
      </c>
      <c r="G1695" s="11">
        <v>22</v>
      </c>
      <c r="H1695" s="11">
        <v>41.4</v>
      </c>
      <c r="I1695" s="11">
        <v>314</v>
      </c>
      <c r="J1695" s="11">
        <v>43.3</v>
      </c>
      <c r="K1695" s="11">
        <v>6.62</v>
      </c>
      <c r="L1695" s="11">
        <v>98.9</v>
      </c>
      <c r="M1695" s="11">
        <v>6.65</v>
      </c>
      <c r="N1695" s="11">
        <v>119.1</v>
      </c>
      <c r="O1695" s="11">
        <v>84.72</v>
      </c>
      <c r="P1695" s="11">
        <v>95.68</v>
      </c>
      <c r="Q1695" s="11" t="s">
        <v>4</v>
      </c>
      <c r="R1695" s="11">
        <f t="shared" si="1"/>
        <v>0</v>
      </c>
      <c r="S1695" s="11" t="s">
        <v>5</v>
      </c>
      <c r="T1695" s="11">
        <f t="shared" si="2"/>
        <v>0</v>
      </c>
      <c r="U1695" s="11" t="s">
        <v>6</v>
      </c>
      <c r="V1695" s="11" t="s">
        <v>6</v>
      </c>
    </row>
    <row r="1696" spans="1:22" ht="15.75" hidden="1" customHeight="1" x14ac:dyDescent="0.2">
      <c r="A1696" s="11" t="s">
        <v>2480</v>
      </c>
      <c r="B1696" s="11" t="s">
        <v>20</v>
      </c>
      <c r="C1696" s="11" t="s">
        <v>35</v>
      </c>
      <c r="D1696" s="12">
        <v>45963</v>
      </c>
      <c r="E1696" s="12" t="str">
        <f t="shared" si="0"/>
        <v>2025</v>
      </c>
      <c r="F1696" s="11" t="s">
        <v>23</v>
      </c>
      <c r="G1696" s="11">
        <v>21.11</v>
      </c>
      <c r="H1696" s="11">
        <v>36.43</v>
      </c>
      <c r="I1696" s="11">
        <v>312</v>
      </c>
      <c r="J1696" s="11">
        <v>50.6</v>
      </c>
      <c r="K1696" s="11">
        <v>9.07</v>
      </c>
      <c r="L1696" s="11">
        <v>99.26</v>
      </c>
      <c r="M1696" s="11">
        <v>6.89</v>
      </c>
      <c r="N1696" s="11">
        <v>120.4</v>
      </c>
      <c r="O1696" s="11">
        <v>89.58</v>
      </c>
      <c r="P1696" s="11">
        <v>93.32</v>
      </c>
      <c r="Q1696" s="11" t="s">
        <v>4</v>
      </c>
      <c r="R1696" s="11">
        <f t="shared" si="1"/>
        <v>0</v>
      </c>
      <c r="S1696" s="11" t="s">
        <v>5</v>
      </c>
      <c r="T1696" s="11">
        <f t="shared" si="2"/>
        <v>0</v>
      </c>
      <c r="U1696" s="11" t="s">
        <v>6</v>
      </c>
      <c r="V1696" s="11" t="s">
        <v>6</v>
      </c>
    </row>
    <row r="1697" spans="1:22" ht="15.75" hidden="1" customHeight="1" x14ac:dyDescent="0.2">
      <c r="A1697" s="11" t="s">
        <v>2736</v>
      </c>
      <c r="B1697" s="11" t="s">
        <v>58</v>
      </c>
      <c r="C1697" s="11" t="s">
        <v>35</v>
      </c>
      <c r="D1697" s="12">
        <v>45333</v>
      </c>
      <c r="E1697" s="12" t="str">
        <f t="shared" si="0"/>
        <v>2024</v>
      </c>
      <c r="F1697" s="11" t="s">
        <v>93</v>
      </c>
      <c r="G1697" s="11">
        <v>19.690000000000001</v>
      </c>
      <c r="H1697" s="11">
        <v>40.340000000000003</v>
      </c>
      <c r="I1697" s="11">
        <v>312</v>
      </c>
      <c r="J1697" s="11">
        <v>38</v>
      </c>
      <c r="K1697" s="11">
        <v>7.7</v>
      </c>
      <c r="L1697" s="11">
        <v>98.89</v>
      </c>
      <c r="M1697" s="11">
        <v>6.81</v>
      </c>
      <c r="N1697" s="11">
        <v>113.3</v>
      </c>
      <c r="O1697" s="11">
        <v>89.31</v>
      </c>
      <c r="P1697" s="11">
        <v>93.32</v>
      </c>
      <c r="Q1697" s="11" t="s">
        <v>4</v>
      </c>
      <c r="R1697" s="11">
        <f t="shared" si="1"/>
        <v>0</v>
      </c>
      <c r="S1697" s="11" t="s">
        <v>5</v>
      </c>
      <c r="T1697" s="11">
        <f t="shared" si="2"/>
        <v>0</v>
      </c>
      <c r="U1697" s="11" t="s">
        <v>6</v>
      </c>
      <c r="V1697" s="11" t="s">
        <v>6</v>
      </c>
    </row>
    <row r="1698" spans="1:22" ht="15.75" hidden="1" customHeight="1" x14ac:dyDescent="0.2">
      <c r="A1698" s="11" t="s">
        <v>3013</v>
      </c>
      <c r="B1698" s="11" t="s">
        <v>58</v>
      </c>
      <c r="C1698" s="11" t="s">
        <v>21</v>
      </c>
      <c r="D1698" s="12">
        <v>45635</v>
      </c>
      <c r="E1698" s="12" t="str">
        <f t="shared" si="0"/>
        <v>2024</v>
      </c>
      <c r="F1698" s="11" t="s">
        <v>23</v>
      </c>
      <c r="G1698" s="11">
        <v>22.94</v>
      </c>
      <c r="H1698" s="11">
        <v>47.78</v>
      </c>
      <c r="I1698" s="11">
        <v>305</v>
      </c>
      <c r="J1698" s="11">
        <v>36.6</v>
      </c>
      <c r="K1698" s="11">
        <v>6.91</v>
      </c>
      <c r="L1698" s="11">
        <v>99.48</v>
      </c>
      <c r="M1698" s="11">
        <v>6.81</v>
      </c>
      <c r="N1698" s="11">
        <v>135.4</v>
      </c>
      <c r="O1698" s="11">
        <v>84.49</v>
      </c>
      <c r="P1698" s="11">
        <v>93.32</v>
      </c>
      <c r="Q1698" s="11" t="s">
        <v>4</v>
      </c>
      <c r="R1698" s="11">
        <f t="shared" si="1"/>
        <v>0</v>
      </c>
      <c r="S1698" s="11" t="s">
        <v>5</v>
      </c>
      <c r="T1698" s="11">
        <f t="shared" si="2"/>
        <v>0</v>
      </c>
      <c r="U1698" s="11" t="s">
        <v>6</v>
      </c>
      <c r="V1698" s="11" t="s">
        <v>6</v>
      </c>
    </row>
    <row r="1699" spans="1:22" ht="15.75" customHeight="1" x14ac:dyDescent="0.2">
      <c r="A1699" s="11" t="s">
        <v>0</v>
      </c>
      <c r="B1699" s="11" t="s">
        <v>1</v>
      </c>
      <c r="C1699" s="11" t="s">
        <v>47</v>
      </c>
      <c r="D1699" s="12">
        <v>45346</v>
      </c>
      <c r="E1699" s="12" t="str">
        <f t="shared" si="0"/>
        <v>2024</v>
      </c>
      <c r="F1699" s="11" t="s">
        <v>3</v>
      </c>
      <c r="G1699" s="11">
        <v>21.33</v>
      </c>
      <c r="H1699" s="11">
        <v>40.07</v>
      </c>
      <c r="I1699" s="11">
        <v>336</v>
      </c>
      <c r="J1699" s="11">
        <v>41.4</v>
      </c>
      <c r="K1699" s="11">
        <v>6.85</v>
      </c>
      <c r="L1699" s="11">
        <v>99.55</v>
      </c>
      <c r="M1699" s="11">
        <v>6.59</v>
      </c>
      <c r="N1699" s="11">
        <v>126.8</v>
      </c>
      <c r="O1699" s="11">
        <v>88.59</v>
      </c>
      <c r="P1699" s="11">
        <v>95.69</v>
      </c>
      <c r="Q1699" s="11" t="s">
        <v>4</v>
      </c>
      <c r="R1699" s="11">
        <f t="shared" si="1"/>
        <v>0</v>
      </c>
      <c r="S1699" s="11" t="s">
        <v>5</v>
      </c>
      <c r="T1699" s="11">
        <f t="shared" si="2"/>
        <v>0</v>
      </c>
      <c r="U1699" s="11" t="s">
        <v>6</v>
      </c>
      <c r="V1699" s="11" t="s">
        <v>6</v>
      </c>
    </row>
    <row r="1700" spans="1:22" ht="15.75" hidden="1" customHeight="1" x14ac:dyDescent="0.2">
      <c r="A1700" s="11" t="s">
        <v>91</v>
      </c>
      <c r="B1700" s="11" t="s">
        <v>20</v>
      </c>
      <c r="C1700" s="13" t="s">
        <v>35</v>
      </c>
      <c r="D1700" s="12">
        <v>45785</v>
      </c>
      <c r="E1700" s="12" t="str">
        <f t="shared" si="0"/>
        <v>2025</v>
      </c>
      <c r="F1700" s="11" t="s">
        <v>93</v>
      </c>
      <c r="G1700" s="11">
        <v>22.35</v>
      </c>
      <c r="H1700" s="11">
        <v>41.24</v>
      </c>
      <c r="I1700" s="11">
        <v>293</v>
      </c>
      <c r="J1700" s="11">
        <v>41</v>
      </c>
      <c r="K1700" s="11">
        <v>7.38</v>
      </c>
      <c r="L1700" s="11">
        <v>99.06</v>
      </c>
      <c r="M1700" s="11">
        <v>7.08</v>
      </c>
      <c r="N1700" s="11">
        <v>134.30000000000001</v>
      </c>
      <c r="O1700" s="11">
        <v>91.18</v>
      </c>
      <c r="P1700" s="11">
        <v>93.31</v>
      </c>
      <c r="Q1700" s="11" t="s">
        <v>4</v>
      </c>
      <c r="R1700" s="11">
        <f t="shared" si="1"/>
        <v>0</v>
      </c>
      <c r="S1700" s="11" t="s">
        <v>5</v>
      </c>
      <c r="T1700" s="11">
        <f t="shared" si="2"/>
        <v>0</v>
      </c>
      <c r="U1700" s="11" t="s">
        <v>6</v>
      </c>
      <c r="V1700" s="11" t="s">
        <v>6</v>
      </c>
    </row>
    <row r="1701" spans="1:22" ht="15.75" hidden="1" customHeight="1" x14ac:dyDescent="0.2">
      <c r="A1701" s="11" t="s">
        <v>191</v>
      </c>
      <c r="B1701" s="11" t="s">
        <v>58</v>
      </c>
      <c r="C1701" s="13" t="s">
        <v>35</v>
      </c>
      <c r="D1701" s="12">
        <v>45417</v>
      </c>
      <c r="E1701" s="12" t="str">
        <f t="shared" si="0"/>
        <v>2024</v>
      </c>
      <c r="F1701" s="11" t="s">
        <v>37</v>
      </c>
      <c r="G1701" s="11">
        <v>23.1</v>
      </c>
      <c r="H1701" s="11">
        <v>38.31</v>
      </c>
      <c r="I1701" s="11">
        <v>320</v>
      </c>
      <c r="J1701" s="11">
        <v>45.5</v>
      </c>
      <c r="K1701" s="11">
        <v>6.54</v>
      </c>
      <c r="L1701" s="11">
        <v>99.02</v>
      </c>
      <c r="M1701" s="11">
        <v>6.7</v>
      </c>
      <c r="N1701" s="11">
        <v>119.4</v>
      </c>
      <c r="O1701" s="11">
        <v>89.45</v>
      </c>
      <c r="P1701" s="11">
        <v>93.31</v>
      </c>
      <c r="Q1701" s="11" t="s">
        <v>4</v>
      </c>
      <c r="R1701" s="11">
        <f t="shared" si="1"/>
        <v>0</v>
      </c>
      <c r="S1701" s="11" t="s">
        <v>5</v>
      </c>
      <c r="T1701" s="11">
        <f t="shared" si="2"/>
        <v>0</v>
      </c>
      <c r="U1701" s="11" t="s">
        <v>6</v>
      </c>
      <c r="V1701" s="11" t="s">
        <v>6</v>
      </c>
    </row>
    <row r="1702" spans="1:22" ht="15.75" hidden="1" customHeight="1" x14ac:dyDescent="0.2">
      <c r="A1702" s="11" t="s">
        <v>650</v>
      </c>
      <c r="B1702" s="11" t="s">
        <v>34</v>
      </c>
      <c r="C1702" s="11" t="s">
        <v>21</v>
      </c>
      <c r="D1702" s="12">
        <v>45861</v>
      </c>
      <c r="E1702" s="12" t="str">
        <f t="shared" si="0"/>
        <v>2025</v>
      </c>
      <c r="F1702" s="11" t="s">
        <v>93</v>
      </c>
      <c r="G1702" s="11">
        <v>20.94</v>
      </c>
      <c r="H1702" s="11">
        <v>37.06</v>
      </c>
      <c r="I1702" s="11">
        <v>323</v>
      </c>
      <c r="J1702" s="11">
        <v>41</v>
      </c>
      <c r="K1702" s="11">
        <v>7.26</v>
      </c>
      <c r="L1702" s="11">
        <v>99.18</v>
      </c>
      <c r="M1702" s="11">
        <v>6.92</v>
      </c>
      <c r="N1702" s="11">
        <v>122</v>
      </c>
      <c r="O1702" s="11">
        <v>81.97</v>
      </c>
      <c r="P1702" s="11">
        <v>93.31</v>
      </c>
      <c r="Q1702" s="11" t="s">
        <v>4</v>
      </c>
      <c r="R1702" s="11">
        <f t="shared" si="1"/>
        <v>0</v>
      </c>
      <c r="S1702" s="11" t="s">
        <v>5</v>
      </c>
      <c r="T1702" s="11">
        <f t="shared" si="2"/>
        <v>0</v>
      </c>
      <c r="U1702" s="11" t="s">
        <v>6</v>
      </c>
      <c r="V1702" s="11" t="s">
        <v>6</v>
      </c>
    </row>
    <row r="1703" spans="1:22" ht="15.75" customHeight="1" x14ac:dyDescent="0.2">
      <c r="A1703" s="11" t="s">
        <v>2917</v>
      </c>
      <c r="B1703" s="11" t="s">
        <v>1</v>
      </c>
      <c r="C1703" s="11" t="s">
        <v>47</v>
      </c>
      <c r="D1703" s="12">
        <v>45709</v>
      </c>
      <c r="E1703" s="12" t="str">
        <f t="shared" si="0"/>
        <v>2025</v>
      </c>
      <c r="F1703" s="11" t="s">
        <v>3</v>
      </c>
      <c r="G1703" s="11">
        <v>21.63</v>
      </c>
      <c r="H1703" s="11">
        <v>37.659999999999997</v>
      </c>
      <c r="I1703" s="11">
        <v>323</v>
      </c>
      <c r="J1703" s="11">
        <v>42.2</v>
      </c>
      <c r="K1703" s="11">
        <v>7.89</v>
      </c>
      <c r="L1703" s="11">
        <v>98.99</v>
      </c>
      <c r="M1703" s="11">
        <v>6.66</v>
      </c>
      <c r="N1703" s="11">
        <v>117</v>
      </c>
      <c r="O1703" s="11">
        <v>84.69</v>
      </c>
      <c r="P1703" s="11">
        <v>95.69</v>
      </c>
      <c r="Q1703" s="11" t="s">
        <v>177</v>
      </c>
      <c r="R1703" s="11">
        <f t="shared" si="1"/>
        <v>1</v>
      </c>
      <c r="S1703" s="11" t="s">
        <v>5</v>
      </c>
      <c r="T1703" s="11">
        <f t="shared" si="2"/>
        <v>0</v>
      </c>
      <c r="U1703" s="11" t="s">
        <v>6</v>
      </c>
      <c r="V1703" s="11" t="s">
        <v>6</v>
      </c>
    </row>
    <row r="1704" spans="1:22" ht="15.75" hidden="1" customHeight="1" x14ac:dyDescent="0.2">
      <c r="A1704" s="11" t="s">
        <v>769</v>
      </c>
      <c r="B1704" s="11" t="s">
        <v>34</v>
      </c>
      <c r="C1704" s="11" t="s">
        <v>35</v>
      </c>
      <c r="D1704" s="12">
        <v>45733</v>
      </c>
      <c r="E1704" s="12" t="str">
        <f t="shared" si="0"/>
        <v>2025</v>
      </c>
      <c r="F1704" s="11" t="s">
        <v>23</v>
      </c>
      <c r="G1704" s="11">
        <v>21.53</v>
      </c>
      <c r="H1704" s="11">
        <v>38.86</v>
      </c>
      <c r="I1704" s="11">
        <v>280</v>
      </c>
      <c r="J1704" s="11">
        <v>41</v>
      </c>
      <c r="K1704" s="11">
        <v>7.73</v>
      </c>
      <c r="L1704" s="11">
        <v>98.65</v>
      </c>
      <c r="M1704" s="11">
        <v>6.78</v>
      </c>
      <c r="N1704" s="11">
        <v>126.6</v>
      </c>
      <c r="O1704" s="11">
        <v>88.1</v>
      </c>
      <c r="P1704" s="11">
        <v>93.31</v>
      </c>
      <c r="Q1704" s="11" t="s">
        <v>4</v>
      </c>
      <c r="R1704" s="11">
        <f t="shared" si="1"/>
        <v>0</v>
      </c>
      <c r="S1704" s="11" t="s">
        <v>5</v>
      </c>
      <c r="T1704" s="11">
        <f t="shared" si="2"/>
        <v>0</v>
      </c>
      <c r="U1704" s="11" t="s">
        <v>6</v>
      </c>
      <c r="V1704" s="11" t="s">
        <v>6</v>
      </c>
    </row>
    <row r="1705" spans="1:22" ht="15.75" hidden="1" customHeight="1" x14ac:dyDescent="0.2">
      <c r="A1705" s="11" t="s">
        <v>770</v>
      </c>
      <c r="B1705" s="11" t="s">
        <v>34</v>
      </c>
      <c r="C1705" s="11" t="s">
        <v>35</v>
      </c>
      <c r="D1705" s="12">
        <v>45598</v>
      </c>
      <c r="E1705" s="12" t="str">
        <f t="shared" si="0"/>
        <v>2024</v>
      </c>
      <c r="F1705" s="11" t="s">
        <v>37</v>
      </c>
      <c r="G1705" s="11">
        <v>21.49</v>
      </c>
      <c r="H1705" s="11">
        <v>42.71</v>
      </c>
      <c r="I1705" s="11">
        <v>327</v>
      </c>
      <c r="J1705" s="11">
        <v>40.4</v>
      </c>
      <c r="K1705" s="11">
        <v>6.87</v>
      </c>
      <c r="L1705" s="11">
        <v>98.83</v>
      </c>
      <c r="M1705" s="11">
        <v>6.71</v>
      </c>
      <c r="N1705" s="11">
        <v>126.9</v>
      </c>
      <c r="O1705" s="11">
        <v>87.96</v>
      </c>
      <c r="P1705" s="11">
        <v>93.31</v>
      </c>
      <c r="Q1705" s="11" t="s">
        <v>4</v>
      </c>
      <c r="R1705" s="11">
        <f t="shared" si="1"/>
        <v>0</v>
      </c>
      <c r="S1705" s="11" t="s">
        <v>5</v>
      </c>
      <c r="T1705" s="11">
        <f t="shared" si="2"/>
        <v>0</v>
      </c>
      <c r="U1705" s="11" t="s">
        <v>6</v>
      </c>
      <c r="V1705" s="11" t="s">
        <v>6</v>
      </c>
    </row>
    <row r="1706" spans="1:22" ht="15.75" hidden="1" customHeight="1" x14ac:dyDescent="0.2">
      <c r="A1706" s="11" t="s">
        <v>2302</v>
      </c>
      <c r="B1706" s="11" t="s">
        <v>58</v>
      </c>
      <c r="C1706" s="11" t="s">
        <v>47</v>
      </c>
      <c r="D1706" s="12">
        <v>45510</v>
      </c>
      <c r="E1706" s="12" t="str">
        <f t="shared" si="0"/>
        <v>2024</v>
      </c>
      <c r="F1706" s="11" t="s">
        <v>93</v>
      </c>
      <c r="G1706" s="11">
        <v>21.99</v>
      </c>
      <c r="H1706" s="11">
        <v>52.83</v>
      </c>
      <c r="I1706" s="11">
        <v>327</v>
      </c>
      <c r="J1706" s="11">
        <v>36</v>
      </c>
      <c r="K1706" s="11">
        <v>6.3</v>
      </c>
      <c r="L1706" s="11">
        <v>98.92</v>
      </c>
      <c r="M1706" s="11">
        <v>6.92</v>
      </c>
      <c r="N1706" s="11">
        <v>139.1</v>
      </c>
      <c r="O1706" s="11">
        <v>89.24</v>
      </c>
      <c r="P1706" s="11">
        <v>93.31</v>
      </c>
      <c r="Q1706" s="11" t="s">
        <v>4</v>
      </c>
      <c r="R1706" s="11">
        <f t="shared" si="1"/>
        <v>0</v>
      </c>
      <c r="S1706" s="11" t="s">
        <v>5</v>
      </c>
      <c r="T1706" s="11">
        <f t="shared" si="2"/>
        <v>0</v>
      </c>
      <c r="U1706" s="11" t="s">
        <v>6</v>
      </c>
      <c r="V1706" s="11" t="s">
        <v>6</v>
      </c>
    </row>
    <row r="1707" spans="1:22" ht="15.75" hidden="1" customHeight="1" x14ac:dyDescent="0.2">
      <c r="A1707" s="11" t="s">
        <v>2628</v>
      </c>
      <c r="B1707" s="11" t="s">
        <v>20</v>
      </c>
      <c r="C1707" s="11" t="s">
        <v>35</v>
      </c>
      <c r="D1707" s="12">
        <v>45472</v>
      </c>
      <c r="E1707" s="12" t="str">
        <f t="shared" si="0"/>
        <v>2024</v>
      </c>
      <c r="F1707" s="11" t="s">
        <v>37</v>
      </c>
      <c r="G1707" s="11">
        <v>22.42</v>
      </c>
      <c r="H1707" s="11">
        <v>47.81</v>
      </c>
      <c r="I1707" s="11">
        <v>305</v>
      </c>
      <c r="J1707" s="11">
        <v>52.7</v>
      </c>
      <c r="K1707" s="11">
        <v>8.6999999999999993</v>
      </c>
      <c r="L1707" s="11">
        <v>98.67</v>
      </c>
      <c r="M1707" s="11">
        <v>7.27</v>
      </c>
      <c r="N1707" s="11">
        <v>139.6</v>
      </c>
      <c r="O1707" s="11">
        <v>89.28</v>
      </c>
      <c r="P1707" s="11">
        <v>93.31</v>
      </c>
      <c r="Q1707" s="11" t="s">
        <v>4</v>
      </c>
      <c r="R1707" s="11">
        <f t="shared" si="1"/>
        <v>0</v>
      </c>
      <c r="S1707" s="11" t="s">
        <v>5</v>
      </c>
      <c r="T1707" s="11">
        <f t="shared" si="2"/>
        <v>0</v>
      </c>
      <c r="U1707" s="11" t="s">
        <v>6</v>
      </c>
      <c r="V1707" s="11" t="s">
        <v>6</v>
      </c>
    </row>
    <row r="1708" spans="1:22" ht="15.75" hidden="1" customHeight="1" x14ac:dyDescent="0.2">
      <c r="A1708" s="11" t="s">
        <v>2974</v>
      </c>
      <c r="B1708" s="11" t="s">
        <v>58</v>
      </c>
      <c r="C1708" s="11" t="s">
        <v>47</v>
      </c>
      <c r="D1708" s="12">
        <v>45707</v>
      </c>
      <c r="E1708" s="12" t="str">
        <f t="shared" si="0"/>
        <v>2025</v>
      </c>
      <c r="F1708" s="11" t="s">
        <v>3</v>
      </c>
      <c r="G1708" s="11">
        <v>23.06</v>
      </c>
      <c r="H1708" s="11">
        <v>36.76</v>
      </c>
      <c r="I1708" s="11">
        <v>314</v>
      </c>
      <c r="J1708" s="11">
        <v>50.9</v>
      </c>
      <c r="K1708" s="11">
        <v>7.68</v>
      </c>
      <c r="L1708" s="11">
        <v>99.06</v>
      </c>
      <c r="M1708" s="11">
        <v>6.54</v>
      </c>
      <c r="N1708" s="11">
        <v>131.19999999999999</v>
      </c>
      <c r="O1708" s="11">
        <v>90.02</v>
      </c>
      <c r="P1708" s="11">
        <v>93.31</v>
      </c>
      <c r="Q1708" s="11" t="s">
        <v>4</v>
      </c>
      <c r="R1708" s="11">
        <f t="shared" si="1"/>
        <v>0</v>
      </c>
      <c r="S1708" s="11" t="s">
        <v>5</v>
      </c>
      <c r="T1708" s="11">
        <f t="shared" si="2"/>
        <v>0</v>
      </c>
      <c r="U1708" s="11" t="s">
        <v>6</v>
      </c>
      <c r="V1708" s="11" t="s">
        <v>6</v>
      </c>
    </row>
    <row r="1709" spans="1:22" ht="15.75" customHeight="1" x14ac:dyDescent="0.2">
      <c r="A1709" s="11" t="s">
        <v>2856</v>
      </c>
      <c r="B1709" s="11" t="s">
        <v>1</v>
      </c>
      <c r="C1709" s="13" t="s">
        <v>35</v>
      </c>
      <c r="D1709" s="12">
        <v>45455</v>
      </c>
      <c r="E1709" s="12" t="str">
        <f t="shared" si="0"/>
        <v>2024</v>
      </c>
      <c r="F1709" s="11" t="s">
        <v>23</v>
      </c>
      <c r="G1709" s="14"/>
      <c r="H1709" s="11">
        <v>50.3</v>
      </c>
      <c r="I1709" s="11">
        <v>335</v>
      </c>
      <c r="J1709" s="11">
        <v>36.5</v>
      </c>
      <c r="K1709" s="11">
        <v>7.03</v>
      </c>
      <c r="L1709" s="14"/>
      <c r="M1709" s="11">
        <v>6.76</v>
      </c>
      <c r="N1709" s="11">
        <v>101.4</v>
      </c>
      <c r="O1709" s="11">
        <v>91.34</v>
      </c>
      <c r="P1709" s="11">
        <v>95.7</v>
      </c>
      <c r="Q1709" s="11" t="s">
        <v>4</v>
      </c>
      <c r="R1709" s="11">
        <f t="shared" si="1"/>
        <v>0</v>
      </c>
      <c r="S1709" s="11" t="s">
        <v>5</v>
      </c>
      <c r="T1709" s="11">
        <f t="shared" si="2"/>
        <v>0</v>
      </c>
      <c r="U1709" s="11" t="s">
        <v>6</v>
      </c>
      <c r="V1709" s="11" t="s">
        <v>6</v>
      </c>
    </row>
    <row r="1710" spans="1:22" ht="15.75" hidden="1" customHeight="1" x14ac:dyDescent="0.2">
      <c r="A1710" s="11" t="s">
        <v>262</v>
      </c>
      <c r="B1710" s="11" t="s">
        <v>34</v>
      </c>
      <c r="C1710" s="11" t="s">
        <v>47</v>
      </c>
      <c r="D1710" s="12">
        <v>45523</v>
      </c>
      <c r="E1710" s="12" t="str">
        <f t="shared" si="0"/>
        <v>2024</v>
      </c>
      <c r="F1710" s="11" t="s">
        <v>3</v>
      </c>
      <c r="G1710" s="11">
        <v>21.67</v>
      </c>
      <c r="H1710" s="11">
        <v>42.24</v>
      </c>
      <c r="I1710" s="11">
        <v>361</v>
      </c>
      <c r="J1710" s="11">
        <v>40.799999999999997</v>
      </c>
      <c r="K1710" s="11">
        <v>8.17</v>
      </c>
      <c r="L1710" s="11">
        <v>98.81</v>
      </c>
      <c r="M1710" s="11">
        <v>6.77</v>
      </c>
      <c r="N1710" s="11">
        <v>119.4</v>
      </c>
      <c r="O1710" s="11">
        <v>85.9</v>
      </c>
      <c r="P1710" s="11">
        <v>93.3</v>
      </c>
      <c r="Q1710" s="11" t="s">
        <v>4</v>
      </c>
      <c r="R1710" s="11">
        <f t="shared" si="1"/>
        <v>0</v>
      </c>
      <c r="S1710" s="11" t="s">
        <v>5</v>
      </c>
      <c r="T1710" s="11">
        <f t="shared" si="2"/>
        <v>0</v>
      </c>
      <c r="U1710" s="11" t="s">
        <v>6</v>
      </c>
      <c r="V1710" s="11" t="s">
        <v>6</v>
      </c>
    </row>
    <row r="1711" spans="1:22" ht="15.75" customHeight="1" x14ac:dyDescent="0.2">
      <c r="A1711" s="11" t="s">
        <v>307</v>
      </c>
      <c r="B1711" s="11" t="s">
        <v>1</v>
      </c>
      <c r="C1711" s="13" t="s">
        <v>35</v>
      </c>
      <c r="D1711" s="12">
        <v>45977</v>
      </c>
      <c r="E1711" s="12" t="str">
        <f t="shared" si="0"/>
        <v>2025</v>
      </c>
      <c r="F1711" s="11" t="s">
        <v>23</v>
      </c>
      <c r="G1711" s="11">
        <v>23.17</v>
      </c>
      <c r="H1711" s="11">
        <v>44.34</v>
      </c>
      <c r="I1711" s="11">
        <v>346</v>
      </c>
      <c r="J1711" s="11">
        <v>41.9</v>
      </c>
      <c r="K1711" s="11">
        <v>5.78</v>
      </c>
      <c r="L1711" s="11">
        <v>98.93</v>
      </c>
      <c r="M1711" s="11">
        <v>6.6</v>
      </c>
      <c r="N1711" s="11">
        <v>117.9</v>
      </c>
      <c r="O1711" s="11">
        <v>87.9</v>
      </c>
      <c r="P1711" s="11">
        <v>95.71</v>
      </c>
      <c r="Q1711" s="11" t="s">
        <v>4</v>
      </c>
      <c r="R1711" s="11">
        <f t="shared" si="1"/>
        <v>0</v>
      </c>
      <c r="S1711" s="11" t="s">
        <v>5</v>
      </c>
      <c r="T1711" s="11">
        <f t="shared" si="2"/>
        <v>0</v>
      </c>
      <c r="U1711" s="11" t="s">
        <v>6</v>
      </c>
      <c r="V1711" s="11" t="s">
        <v>6</v>
      </c>
    </row>
    <row r="1712" spans="1:22" ht="15.75" hidden="1" customHeight="1" x14ac:dyDescent="0.2">
      <c r="A1712" s="11" t="s">
        <v>1526</v>
      </c>
      <c r="B1712" s="11" t="s">
        <v>20</v>
      </c>
      <c r="C1712" s="11" t="s">
        <v>21</v>
      </c>
      <c r="D1712" s="12">
        <v>45833</v>
      </c>
      <c r="E1712" s="12" t="str">
        <f t="shared" si="0"/>
        <v>2025</v>
      </c>
      <c r="F1712" s="11" t="s">
        <v>37</v>
      </c>
      <c r="G1712" s="11">
        <v>20.45</v>
      </c>
      <c r="H1712" s="11">
        <v>33.28</v>
      </c>
      <c r="I1712" s="11">
        <v>297</v>
      </c>
      <c r="J1712" s="11">
        <v>49.8</v>
      </c>
      <c r="K1712" s="11">
        <v>8.24</v>
      </c>
      <c r="L1712" s="11">
        <v>99.6</v>
      </c>
      <c r="M1712" s="11">
        <v>7.07</v>
      </c>
      <c r="N1712" s="11">
        <v>142.80000000000001</v>
      </c>
      <c r="O1712" s="11">
        <v>90.01</v>
      </c>
      <c r="P1712" s="11">
        <v>93.3</v>
      </c>
      <c r="Q1712" s="11" t="s">
        <v>4</v>
      </c>
      <c r="R1712" s="11">
        <f t="shared" si="1"/>
        <v>0</v>
      </c>
      <c r="S1712" s="11" t="s">
        <v>5</v>
      </c>
      <c r="T1712" s="11">
        <f t="shared" si="2"/>
        <v>0</v>
      </c>
      <c r="U1712" s="11" t="s">
        <v>6</v>
      </c>
      <c r="V1712" s="11" t="s">
        <v>6</v>
      </c>
    </row>
    <row r="1713" spans="1:22" ht="15.75" hidden="1" customHeight="1" x14ac:dyDescent="0.2">
      <c r="A1713" s="11" t="s">
        <v>1987</v>
      </c>
      <c r="B1713" s="11" t="s">
        <v>20</v>
      </c>
      <c r="C1713" s="13" t="s">
        <v>35</v>
      </c>
      <c r="D1713" s="12">
        <v>45905</v>
      </c>
      <c r="E1713" s="12" t="str">
        <f t="shared" si="0"/>
        <v>2025</v>
      </c>
      <c r="F1713" s="11" t="s">
        <v>37</v>
      </c>
      <c r="G1713" s="11">
        <v>21.55</v>
      </c>
      <c r="H1713" s="11">
        <v>45.08</v>
      </c>
      <c r="I1713" s="11">
        <v>277</v>
      </c>
      <c r="J1713" s="11">
        <v>43</v>
      </c>
      <c r="K1713" s="11">
        <v>7.43</v>
      </c>
      <c r="L1713" s="11">
        <v>98.85</v>
      </c>
      <c r="M1713" s="11">
        <v>6.92</v>
      </c>
      <c r="N1713" s="11">
        <v>143.19999999999999</v>
      </c>
      <c r="O1713" s="11">
        <v>85.63</v>
      </c>
      <c r="P1713" s="11">
        <v>93.3</v>
      </c>
      <c r="Q1713" s="11" t="s">
        <v>4</v>
      </c>
      <c r="R1713" s="11">
        <f t="shared" si="1"/>
        <v>0</v>
      </c>
      <c r="S1713" s="11" t="s">
        <v>5</v>
      </c>
      <c r="T1713" s="11">
        <f t="shared" si="2"/>
        <v>0</v>
      </c>
      <c r="U1713" s="11" t="s">
        <v>6</v>
      </c>
      <c r="V1713" s="11" t="s">
        <v>6</v>
      </c>
    </row>
    <row r="1714" spans="1:22" ht="15.75" customHeight="1" x14ac:dyDescent="0.2">
      <c r="A1714" s="11" t="s">
        <v>626</v>
      </c>
      <c r="B1714" s="11" t="s">
        <v>1</v>
      </c>
      <c r="C1714" s="11" t="s">
        <v>35</v>
      </c>
      <c r="D1714" s="12">
        <v>45711</v>
      </c>
      <c r="E1714" s="12" t="str">
        <f t="shared" si="0"/>
        <v>2025</v>
      </c>
      <c r="F1714" s="11" t="s">
        <v>93</v>
      </c>
      <c r="G1714" s="11">
        <v>21.3</v>
      </c>
      <c r="H1714" s="11">
        <v>47.19</v>
      </c>
      <c r="I1714" s="11">
        <v>318</v>
      </c>
      <c r="J1714" s="11">
        <v>38.9</v>
      </c>
      <c r="K1714" s="11">
        <v>6.18</v>
      </c>
      <c r="L1714" s="11">
        <v>98.68</v>
      </c>
      <c r="M1714" s="11">
        <v>6.79</v>
      </c>
      <c r="N1714" s="11">
        <v>135.4</v>
      </c>
      <c r="O1714" s="11">
        <v>85.63</v>
      </c>
      <c r="P1714" s="11">
        <v>95.71</v>
      </c>
      <c r="Q1714" s="11" t="s">
        <v>4</v>
      </c>
      <c r="R1714" s="11">
        <f t="shared" si="1"/>
        <v>0</v>
      </c>
      <c r="S1714" s="11" t="s">
        <v>5</v>
      </c>
      <c r="T1714" s="11">
        <f t="shared" si="2"/>
        <v>0</v>
      </c>
      <c r="U1714" s="11" t="s">
        <v>6</v>
      </c>
      <c r="V1714" s="11" t="s">
        <v>6</v>
      </c>
    </row>
    <row r="1715" spans="1:22" ht="15.75" hidden="1" customHeight="1" x14ac:dyDescent="0.2">
      <c r="A1715" s="11" t="s">
        <v>2667</v>
      </c>
      <c r="B1715" s="11" t="s">
        <v>58</v>
      </c>
      <c r="C1715" s="11" t="s">
        <v>47</v>
      </c>
      <c r="D1715" s="12">
        <v>45323</v>
      </c>
      <c r="E1715" s="12" t="str">
        <f t="shared" si="0"/>
        <v>2024</v>
      </c>
      <c r="F1715" s="11" t="s">
        <v>3</v>
      </c>
      <c r="G1715" s="11">
        <v>23.13</v>
      </c>
      <c r="H1715" s="11">
        <v>40.119999999999997</v>
      </c>
      <c r="I1715" s="11">
        <v>332</v>
      </c>
      <c r="J1715" s="11">
        <v>41.4</v>
      </c>
      <c r="K1715" s="11">
        <v>7.73</v>
      </c>
      <c r="L1715" s="11">
        <v>98.56</v>
      </c>
      <c r="M1715" s="11">
        <v>6.79</v>
      </c>
      <c r="N1715" s="11">
        <v>136.6</v>
      </c>
      <c r="O1715" s="11">
        <v>85.3</v>
      </c>
      <c r="P1715" s="11">
        <v>93.3</v>
      </c>
      <c r="Q1715" s="11" t="s">
        <v>4</v>
      </c>
      <c r="R1715" s="11">
        <f t="shared" si="1"/>
        <v>0</v>
      </c>
      <c r="S1715" s="11" t="s">
        <v>5</v>
      </c>
      <c r="T1715" s="11">
        <f t="shared" si="2"/>
        <v>0</v>
      </c>
      <c r="U1715" s="11" t="s">
        <v>6</v>
      </c>
      <c r="V1715" s="11" t="s">
        <v>6</v>
      </c>
    </row>
    <row r="1716" spans="1:22" ht="15.75" hidden="1" customHeight="1" x14ac:dyDescent="0.2">
      <c r="A1716" s="11" t="s">
        <v>771</v>
      </c>
      <c r="B1716" s="11" t="s">
        <v>34</v>
      </c>
      <c r="C1716" s="11" t="s">
        <v>21</v>
      </c>
      <c r="D1716" s="12">
        <v>45429</v>
      </c>
      <c r="E1716" s="12" t="str">
        <f t="shared" si="0"/>
        <v>2024</v>
      </c>
      <c r="F1716" s="11" t="s">
        <v>23</v>
      </c>
      <c r="G1716" s="11">
        <v>21.12</v>
      </c>
      <c r="H1716" s="11">
        <v>45.41</v>
      </c>
      <c r="I1716" s="11">
        <v>306</v>
      </c>
      <c r="J1716" s="11">
        <v>42.2</v>
      </c>
      <c r="K1716" s="11">
        <v>6.91</v>
      </c>
      <c r="L1716" s="11">
        <v>98.95</v>
      </c>
      <c r="M1716" s="11">
        <v>7.03</v>
      </c>
      <c r="N1716" s="11">
        <v>134.4</v>
      </c>
      <c r="O1716" s="11">
        <v>87.78</v>
      </c>
      <c r="P1716" s="11">
        <v>93.3</v>
      </c>
      <c r="Q1716" s="11" t="s">
        <v>4</v>
      </c>
      <c r="R1716" s="11">
        <f t="shared" si="1"/>
        <v>0</v>
      </c>
      <c r="S1716" s="11" t="s">
        <v>5</v>
      </c>
      <c r="T1716" s="11">
        <f t="shared" si="2"/>
        <v>0</v>
      </c>
      <c r="U1716" s="11" t="s">
        <v>6</v>
      </c>
      <c r="V1716" s="11" t="s">
        <v>6</v>
      </c>
    </row>
    <row r="1717" spans="1:22" ht="15.75" customHeight="1" x14ac:dyDescent="0.2">
      <c r="A1717" s="11" t="s">
        <v>2850</v>
      </c>
      <c r="B1717" s="11" t="s">
        <v>1</v>
      </c>
      <c r="C1717" s="11" t="s">
        <v>35</v>
      </c>
      <c r="D1717" s="12">
        <v>45614</v>
      </c>
      <c r="E1717" s="12" t="str">
        <f t="shared" si="0"/>
        <v>2024</v>
      </c>
      <c r="F1717" s="11" t="s">
        <v>3</v>
      </c>
      <c r="G1717" s="11">
        <v>22.27</v>
      </c>
      <c r="H1717" s="11">
        <v>40.54</v>
      </c>
      <c r="I1717" s="11">
        <v>344</v>
      </c>
      <c r="J1717" s="11">
        <v>38.9</v>
      </c>
      <c r="K1717" s="11">
        <v>7</v>
      </c>
      <c r="L1717" s="11">
        <v>99.1</v>
      </c>
      <c r="M1717" s="11">
        <v>6.74</v>
      </c>
      <c r="N1717" s="11">
        <v>126.7</v>
      </c>
      <c r="O1717" s="11">
        <v>85.94</v>
      </c>
      <c r="P1717" s="11">
        <v>95.72</v>
      </c>
      <c r="Q1717" s="11" t="s">
        <v>4</v>
      </c>
      <c r="R1717" s="11">
        <f t="shared" si="1"/>
        <v>0</v>
      </c>
      <c r="S1717" s="11" t="s">
        <v>50</v>
      </c>
      <c r="T1717" s="11">
        <f t="shared" si="2"/>
        <v>1</v>
      </c>
      <c r="U1717" s="11" t="s">
        <v>153</v>
      </c>
      <c r="V1717" s="11" t="s">
        <v>52</v>
      </c>
    </row>
    <row r="1718" spans="1:22" ht="15.75" customHeight="1" x14ac:dyDescent="0.2">
      <c r="A1718" s="11" t="s">
        <v>1855</v>
      </c>
      <c r="B1718" s="11" t="s">
        <v>1</v>
      </c>
      <c r="C1718" s="11" t="s">
        <v>47</v>
      </c>
      <c r="D1718" s="12">
        <v>45434</v>
      </c>
      <c r="E1718" s="12" t="str">
        <f t="shared" si="0"/>
        <v>2024</v>
      </c>
      <c r="F1718" s="11" t="s">
        <v>93</v>
      </c>
      <c r="G1718" s="11">
        <v>23.13</v>
      </c>
      <c r="H1718" s="11">
        <v>46.29</v>
      </c>
      <c r="I1718" s="11">
        <v>344</v>
      </c>
      <c r="J1718" s="11">
        <v>40.299999999999997</v>
      </c>
      <c r="K1718" s="11">
        <v>7.39</v>
      </c>
      <c r="L1718" s="11">
        <v>99.03</v>
      </c>
      <c r="M1718" s="11">
        <v>6.76</v>
      </c>
      <c r="N1718" s="11">
        <v>114.4</v>
      </c>
      <c r="O1718" s="11">
        <v>86.84</v>
      </c>
      <c r="P1718" s="11">
        <v>95.73</v>
      </c>
      <c r="Q1718" s="11" t="s">
        <v>4</v>
      </c>
      <c r="R1718" s="11">
        <f t="shared" si="1"/>
        <v>0</v>
      </c>
      <c r="S1718" s="11" t="s">
        <v>5</v>
      </c>
      <c r="T1718" s="11">
        <f t="shared" si="2"/>
        <v>0</v>
      </c>
      <c r="U1718" s="11" t="s">
        <v>6</v>
      </c>
      <c r="V1718" s="11" t="s">
        <v>6</v>
      </c>
    </row>
    <row r="1719" spans="1:22" ht="15.75" customHeight="1" x14ac:dyDescent="0.2">
      <c r="A1719" s="11" t="s">
        <v>2058</v>
      </c>
      <c r="B1719" s="11" t="s">
        <v>1</v>
      </c>
      <c r="C1719" s="11" t="s">
        <v>35</v>
      </c>
      <c r="D1719" s="12">
        <v>45475</v>
      </c>
      <c r="E1719" s="12" t="str">
        <f t="shared" si="0"/>
        <v>2024</v>
      </c>
      <c r="F1719" s="11" t="s">
        <v>37</v>
      </c>
      <c r="G1719" s="11">
        <v>22.34</v>
      </c>
      <c r="H1719" s="11">
        <v>41.9</v>
      </c>
      <c r="I1719" s="11">
        <v>343</v>
      </c>
      <c r="J1719" s="11">
        <v>35.200000000000003</v>
      </c>
      <c r="K1719" s="11">
        <v>6.42</v>
      </c>
      <c r="L1719" s="11">
        <v>99.07</v>
      </c>
      <c r="M1719" s="14"/>
      <c r="N1719" s="11">
        <v>120.9</v>
      </c>
      <c r="O1719" s="11">
        <v>90.19</v>
      </c>
      <c r="P1719" s="11">
        <v>95.73</v>
      </c>
      <c r="Q1719" s="11" t="s">
        <v>4</v>
      </c>
      <c r="R1719" s="11">
        <f t="shared" si="1"/>
        <v>0</v>
      </c>
      <c r="S1719" s="11" t="s">
        <v>5</v>
      </c>
      <c r="T1719" s="11">
        <f t="shared" si="2"/>
        <v>0</v>
      </c>
      <c r="U1719" s="11" t="s">
        <v>6</v>
      </c>
      <c r="V1719" s="11" t="s">
        <v>6</v>
      </c>
    </row>
    <row r="1720" spans="1:22" ht="15.75" customHeight="1" x14ac:dyDescent="0.2">
      <c r="A1720" s="11" t="s">
        <v>2076</v>
      </c>
      <c r="B1720" s="11" t="s">
        <v>1</v>
      </c>
      <c r="C1720" s="13" t="s">
        <v>35</v>
      </c>
      <c r="D1720" s="12">
        <v>45439</v>
      </c>
      <c r="E1720" s="12" t="str">
        <f t="shared" si="0"/>
        <v>2024</v>
      </c>
      <c r="F1720" s="11" t="s">
        <v>37</v>
      </c>
      <c r="G1720" s="11">
        <v>23.01</v>
      </c>
      <c r="H1720" s="11">
        <v>41.18</v>
      </c>
      <c r="I1720" s="11">
        <v>362</v>
      </c>
      <c r="J1720" s="11">
        <v>44.9</v>
      </c>
      <c r="K1720" s="11">
        <v>7.47</v>
      </c>
      <c r="L1720" s="11">
        <v>99.44</v>
      </c>
      <c r="M1720" s="11">
        <v>6.71</v>
      </c>
      <c r="N1720" s="11">
        <v>126.9</v>
      </c>
      <c r="O1720" s="11">
        <v>88.33</v>
      </c>
      <c r="P1720" s="11">
        <v>95.74</v>
      </c>
      <c r="Q1720" s="11" t="s">
        <v>4</v>
      </c>
      <c r="R1720" s="11">
        <f t="shared" si="1"/>
        <v>0</v>
      </c>
      <c r="S1720" s="11" t="s">
        <v>50</v>
      </c>
      <c r="T1720" s="11">
        <f t="shared" si="2"/>
        <v>1</v>
      </c>
      <c r="U1720" s="11" t="s">
        <v>243</v>
      </c>
      <c r="V1720" s="11" t="s">
        <v>89</v>
      </c>
    </row>
    <row r="1721" spans="1:22" ht="15.75" hidden="1" customHeight="1" x14ac:dyDescent="0.2">
      <c r="A1721" s="11" t="s">
        <v>772</v>
      </c>
      <c r="B1721" s="11" t="s">
        <v>34</v>
      </c>
      <c r="C1721" s="11" t="s">
        <v>21</v>
      </c>
      <c r="D1721" s="12">
        <v>45693</v>
      </c>
      <c r="E1721" s="12" t="str">
        <f t="shared" si="0"/>
        <v>2025</v>
      </c>
      <c r="F1721" s="11" t="s">
        <v>3</v>
      </c>
      <c r="G1721" s="11">
        <v>22.88</v>
      </c>
      <c r="H1721" s="11">
        <v>40.43</v>
      </c>
      <c r="I1721" s="11">
        <v>300</v>
      </c>
      <c r="J1721" s="11">
        <v>51</v>
      </c>
      <c r="K1721" s="11">
        <v>7.68</v>
      </c>
      <c r="L1721" s="11">
        <v>99.26</v>
      </c>
      <c r="M1721" s="11">
        <v>6.89</v>
      </c>
      <c r="N1721" s="11">
        <v>139.1</v>
      </c>
      <c r="O1721" s="11">
        <v>83</v>
      </c>
      <c r="P1721" s="11">
        <v>93.29</v>
      </c>
      <c r="Q1721" s="11" t="s">
        <v>4</v>
      </c>
      <c r="R1721" s="11">
        <f t="shared" si="1"/>
        <v>0</v>
      </c>
      <c r="S1721" s="11" t="s">
        <v>5</v>
      </c>
      <c r="T1721" s="11">
        <f t="shared" si="2"/>
        <v>0</v>
      </c>
      <c r="U1721" s="11" t="s">
        <v>6</v>
      </c>
      <c r="V1721" s="11" t="s">
        <v>6</v>
      </c>
    </row>
    <row r="1722" spans="1:22" ht="15.75" hidden="1" customHeight="1" x14ac:dyDescent="0.2">
      <c r="A1722" s="11" t="s">
        <v>773</v>
      </c>
      <c r="B1722" s="11" t="s">
        <v>34</v>
      </c>
      <c r="C1722" s="11" t="s">
        <v>21</v>
      </c>
      <c r="D1722" s="12">
        <v>45617</v>
      </c>
      <c r="E1722" s="12" t="str">
        <f t="shared" si="0"/>
        <v>2024</v>
      </c>
      <c r="F1722" s="11" t="s">
        <v>93</v>
      </c>
      <c r="G1722" s="11">
        <v>21.07</v>
      </c>
      <c r="H1722" s="11">
        <v>51.73</v>
      </c>
      <c r="I1722" s="11">
        <v>327</v>
      </c>
      <c r="J1722" s="11">
        <v>37.6</v>
      </c>
      <c r="K1722" s="11">
        <v>7.47</v>
      </c>
      <c r="L1722" s="11">
        <v>99.02</v>
      </c>
      <c r="M1722" s="11">
        <v>7</v>
      </c>
      <c r="N1722" s="11">
        <v>121.2</v>
      </c>
      <c r="O1722" s="11">
        <v>87.76</v>
      </c>
      <c r="P1722" s="11">
        <v>93.29</v>
      </c>
      <c r="Q1722" s="11" t="s">
        <v>4</v>
      </c>
      <c r="R1722" s="11">
        <f t="shared" si="1"/>
        <v>0</v>
      </c>
      <c r="S1722" s="11" t="s">
        <v>5</v>
      </c>
      <c r="T1722" s="11">
        <f t="shared" si="2"/>
        <v>0</v>
      </c>
      <c r="U1722" s="11" t="s">
        <v>6</v>
      </c>
      <c r="V1722" s="11" t="s">
        <v>6</v>
      </c>
    </row>
    <row r="1723" spans="1:22" ht="15.75" hidden="1" customHeight="1" x14ac:dyDescent="0.2">
      <c r="A1723" s="11" t="s">
        <v>2216</v>
      </c>
      <c r="B1723" s="11" t="s">
        <v>20</v>
      </c>
      <c r="C1723" s="11" t="s">
        <v>47</v>
      </c>
      <c r="D1723" s="12">
        <v>45574</v>
      </c>
      <c r="E1723" s="12" t="str">
        <f t="shared" si="0"/>
        <v>2024</v>
      </c>
      <c r="F1723" s="11" t="s">
        <v>37</v>
      </c>
      <c r="G1723" s="11">
        <v>21.31</v>
      </c>
      <c r="H1723" s="11">
        <v>44.66</v>
      </c>
      <c r="I1723" s="11">
        <v>306</v>
      </c>
      <c r="J1723" s="11">
        <v>48.2</v>
      </c>
      <c r="K1723" s="11">
        <v>7.77</v>
      </c>
      <c r="L1723" s="11">
        <v>98.89</v>
      </c>
      <c r="M1723" s="11">
        <v>6.96</v>
      </c>
      <c r="N1723" s="11">
        <v>139.1</v>
      </c>
      <c r="O1723" s="11">
        <v>87.01</v>
      </c>
      <c r="P1723" s="11">
        <v>93.29</v>
      </c>
      <c r="Q1723" s="11" t="s">
        <v>4</v>
      </c>
      <c r="R1723" s="11">
        <f t="shared" si="1"/>
        <v>0</v>
      </c>
      <c r="S1723" s="11" t="s">
        <v>5</v>
      </c>
      <c r="T1723" s="11">
        <f t="shared" si="2"/>
        <v>0</v>
      </c>
      <c r="U1723" s="11" t="s">
        <v>6</v>
      </c>
      <c r="V1723" s="11" t="s">
        <v>6</v>
      </c>
    </row>
    <row r="1724" spans="1:22" ht="15.75" hidden="1" customHeight="1" x14ac:dyDescent="0.2">
      <c r="A1724" s="11" t="s">
        <v>775</v>
      </c>
      <c r="B1724" s="11" t="s">
        <v>34</v>
      </c>
      <c r="C1724" s="11" t="s">
        <v>21</v>
      </c>
      <c r="D1724" s="12">
        <v>45695</v>
      </c>
      <c r="E1724" s="12" t="str">
        <f t="shared" si="0"/>
        <v>2025</v>
      </c>
      <c r="F1724" s="11" t="s">
        <v>93</v>
      </c>
      <c r="G1724" s="11">
        <v>21.75</v>
      </c>
      <c r="H1724" s="11">
        <v>49.08</v>
      </c>
      <c r="I1724" s="11">
        <v>328</v>
      </c>
      <c r="J1724" s="11">
        <v>44</v>
      </c>
      <c r="K1724" s="11">
        <v>8.42</v>
      </c>
      <c r="L1724" s="11">
        <v>99.24</v>
      </c>
      <c r="M1724" s="11">
        <v>7.14</v>
      </c>
      <c r="N1724" s="11">
        <v>128.19999999999999</v>
      </c>
      <c r="O1724" s="11">
        <v>86.92</v>
      </c>
      <c r="P1724" s="11">
        <v>93.29</v>
      </c>
      <c r="Q1724" s="11" t="s">
        <v>4</v>
      </c>
      <c r="R1724" s="11">
        <f t="shared" si="1"/>
        <v>0</v>
      </c>
      <c r="S1724" s="11" t="s">
        <v>5</v>
      </c>
      <c r="T1724" s="11">
        <f t="shared" si="2"/>
        <v>0</v>
      </c>
      <c r="U1724" s="11" t="s">
        <v>6</v>
      </c>
      <c r="V1724" s="11" t="s">
        <v>6</v>
      </c>
    </row>
    <row r="1725" spans="1:22" ht="15.75" hidden="1" customHeight="1" x14ac:dyDescent="0.2">
      <c r="A1725" s="11" t="s">
        <v>3107</v>
      </c>
      <c r="B1725" s="11" t="s">
        <v>58</v>
      </c>
      <c r="C1725" s="11" t="s">
        <v>21</v>
      </c>
      <c r="D1725" s="12">
        <v>46000</v>
      </c>
      <c r="E1725" s="12" t="str">
        <f t="shared" si="0"/>
        <v>2025</v>
      </c>
      <c r="F1725" s="11" t="s">
        <v>3</v>
      </c>
      <c r="G1725" s="11">
        <v>22</v>
      </c>
      <c r="H1725" s="11">
        <v>42.29</v>
      </c>
      <c r="I1725" s="11">
        <v>307</v>
      </c>
      <c r="J1725" s="11">
        <v>42.1</v>
      </c>
      <c r="K1725" s="11">
        <v>7.15</v>
      </c>
      <c r="L1725" s="11">
        <v>98.8</v>
      </c>
      <c r="M1725" s="11">
        <v>6.82</v>
      </c>
      <c r="N1725" s="11">
        <v>152.4</v>
      </c>
      <c r="O1725" s="11">
        <v>91.1</v>
      </c>
      <c r="P1725" s="11">
        <v>93.29</v>
      </c>
      <c r="Q1725" s="11" t="s">
        <v>4</v>
      </c>
      <c r="R1725" s="11">
        <f t="shared" si="1"/>
        <v>0</v>
      </c>
      <c r="S1725" s="11" t="s">
        <v>5</v>
      </c>
      <c r="T1725" s="11">
        <f t="shared" si="2"/>
        <v>0</v>
      </c>
      <c r="U1725" s="11" t="s">
        <v>6</v>
      </c>
      <c r="V1725" s="11" t="s">
        <v>6</v>
      </c>
    </row>
    <row r="1726" spans="1:22" ht="15.75" hidden="1" customHeight="1" x14ac:dyDescent="0.2">
      <c r="A1726" s="11" t="s">
        <v>178</v>
      </c>
      <c r="B1726" s="11" t="s">
        <v>58</v>
      </c>
      <c r="C1726" s="11" t="s">
        <v>47</v>
      </c>
      <c r="D1726" s="12">
        <v>45383</v>
      </c>
      <c r="E1726" s="12" t="str">
        <f t="shared" si="0"/>
        <v>2024</v>
      </c>
      <c r="F1726" s="11" t="s">
        <v>37</v>
      </c>
      <c r="G1726" s="11">
        <v>20.51</v>
      </c>
      <c r="H1726" s="11">
        <v>42.78</v>
      </c>
      <c r="I1726" s="11">
        <v>320</v>
      </c>
      <c r="J1726" s="11">
        <v>46.4</v>
      </c>
      <c r="K1726" s="11">
        <v>8.44</v>
      </c>
      <c r="L1726" s="11">
        <v>99.39</v>
      </c>
      <c r="M1726" s="11">
        <v>6.89</v>
      </c>
      <c r="N1726" s="11">
        <v>131.6</v>
      </c>
      <c r="O1726" s="14"/>
      <c r="P1726" s="11">
        <v>93.28</v>
      </c>
      <c r="Q1726" s="11" t="s">
        <v>4</v>
      </c>
      <c r="R1726" s="11">
        <f t="shared" si="1"/>
        <v>0</v>
      </c>
      <c r="S1726" s="11" t="s">
        <v>5</v>
      </c>
      <c r="T1726" s="11">
        <f t="shared" si="2"/>
        <v>0</v>
      </c>
      <c r="U1726" s="11" t="s">
        <v>6</v>
      </c>
      <c r="V1726" s="11" t="s">
        <v>6</v>
      </c>
    </row>
    <row r="1727" spans="1:22" ht="15.75" hidden="1" customHeight="1" x14ac:dyDescent="0.2">
      <c r="A1727" s="11" t="s">
        <v>256</v>
      </c>
      <c r="B1727" s="11" t="s">
        <v>20</v>
      </c>
      <c r="C1727" s="11" t="s">
        <v>35</v>
      </c>
      <c r="D1727" s="12">
        <v>45499</v>
      </c>
      <c r="E1727" s="12" t="str">
        <f t="shared" si="0"/>
        <v>2024</v>
      </c>
      <c r="F1727" s="11" t="s">
        <v>23</v>
      </c>
      <c r="G1727" s="11">
        <v>21.38</v>
      </c>
      <c r="H1727" s="11">
        <v>41.13</v>
      </c>
      <c r="I1727" s="11">
        <v>289</v>
      </c>
      <c r="J1727" s="11">
        <v>54.8</v>
      </c>
      <c r="K1727" s="11">
        <v>7.73</v>
      </c>
      <c r="L1727" s="11">
        <v>98.52</v>
      </c>
      <c r="M1727" s="11">
        <v>7.12</v>
      </c>
      <c r="N1727" s="11">
        <v>120.2</v>
      </c>
      <c r="O1727" s="11">
        <v>84.89</v>
      </c>
      <c r="P1727" s="11">
        <v>93.28</v>
      </c>
      <c r="Q1727" s="11" t="s">
        <v>4</v>
      </c>
      <c r="R1727" s="11">
        <f t="shared" si="1"/>
        <v>0</v>
      </c>
      <c r="S1727" s="11" t="s">
        <v>50</v>
      </c>
      <c r="T1727" s="11">
        <f t="shared" si="2"/>
        <v>1</v>
      </c>
      <c r="U1727" s="11" t="s">
        <v>153</v>
      </c>
      <c r="V1727" s="11" t="s">
        <v>52</v>
      </c>
    </row>
    <row r="1728" spans="1:22" ht="15.75" hidden="1" customHeight="1" x14ac:dyDescent="0.2">
      <c r="A1728" s="11" t="s">
        <v>776</v>
      </c>
      <c r="B1728" s="11" t="s">
        <v>34</v>
      </c>
      <c r="C1728" s="11" t="s">
        <v>47</v>
      </c>
      <c r="D1728" s="12">
        <v>45704</v>
      </c>
      <c r="E1728" s="12" t="str">
        <f t="shared" si="0"/>
        <v>2025</v>
      </c>
      <c r="F1728" s="11" t="s">
        <v>37</v>
      </c>
      <c r="G1728" s="11">
        <v>22.41</v>
      </c>
      <c r="H1728" s="11">
        <v>48.05</v>
      </c>
      <c r="I1728" s="11">
        <v>346</v>
      </c>
      <c r="J1728" s="11">
        <v>39.9</v>
      </c>
      <c r="K1728" s="11">
        <v>7.75</v>
      </c>
      <c r="L1728" s="11">
        <v>98.85</v>
      </c>
      <c r="M1728" s="11">
        <v>7.04</v>
      </c>
      <c r="N1728" s="11">
        <v>111.7</v>
      </c>
      <c r="O1728" s="11">
        <v>89.69</v>
      </c>
      <c r="P1728" s="11">
        <v>93.28</v>
      </c>
      <c r="Q1728" s="11" t="s">
        <v>4</v>
      </c>
      <c r="R1728" s="11">
        <f t="shared" si="1"/>
        <v>0</v>
      </c>
      <c r="S1728" s="11" t="s">
        <v>5</v>
      </c>
      <c r="T1728" s="11">
        <f t="shared" si="2"/>
        <v>0</v>
      </c>
      <c r="U1728" s="11" t="s">
        <v>6</v>
      </c>
      <c r="V1728" s="11" t="s">
        <v>6</v>
      </c>
    </row>
    <row r="1729" spans="1:22" ht="15.75" hidden="1" customHeight="1" x14ac:dyDescent="0.2">
      <c r="A1729" s="11" t="s">
        <v>1803</v>
      </c>
      <c r="B1729" s="11" t="s">
        <v>20</v>
      </c>
      <c r="C1729" s="13" t="s">
        <v>35</v>
      </c>
      <c r="D1729" s="12">
        <v>45778</v>
      </c>
      <c r="E1729" s="12" t="str">
        <f t="shared" si="0"/>
        <v>2025</v>
      </c>
      <c r="F1729" s="11" t="s">
        <v>37</v>
      </c>
      <c r="G1729" s="11">
        <v>19.600000000000001</v>
      </c>
      <c r="H1729" s="11">
        <v>50.86</v>
      </c>
      <c r="I1729" s="11">
        <v>295</v>
      </c>
      <c r="J1729" s="11">
        <v>41.5</v>
      </c>
      <c r="K1729" s="11">
        <v>7.76</v>
      </c>
      <c r="L1729" s="11">
        <v>98.27</v>
      </c>
      <c r="M1729" s="11">
        <v>7.18</v>
      </c>
      <c r="N1729" s="11">
        <v>118</v>
      </c>
      <c r="O1729" s="11">
        <v>88.24</v>
      </c>
      <c r="P1729" s="11">
        <v>93.28</v>
      </c>
      <c r="Q1729" s="11" t="s">
        <v>4</v>
      </c>
      <c r="R1729" s="11">
        <f t="shared" si="1"/>
        <v>0</v>
      </c>
      <c r="S1729" s="11" t="s">
        <v>5</v>
      </c>
      <c r="T1729" s="11">
        <f t="shared" si="2"/>
        <v>0</v>
      </c>
      <c r="U1729" s="11" t="s">
        <v>6</v>
      </c>
      <c r="V1729" s="11" t="s">
        <v>6</v>
      </c>
    </row>
    <row r="1730" spans="1:22" ht="15.75" customHeight="1" x14ac:dyDescent="0.2">
      <c r="A1730" s="11" t="s">
        <v>1469</v>
      </c>
      <c r="B1730" s="11" t="s">
        <v>1</v>
      </c>
      <c r="C1730" s="11" t="s">
        <v>21</v>
      </c>
      <c r="D1730" s="12">
        <v>45870</v>
      </c>
      <c r="E1730" s="12" t="str">
        <f t="shared" si="0"/>
        <v>2025</v>
      </c>
      <c r="F1730" s="11" t="s">
        <v>93</v>
      </c>
      <c r="G1730" s="11">
        <v>21.72</v>
      </c>
      <c r="H1730" s="11">
        <v>48.92</v>
      </c>
      <c r="I1730" s="11">
        <v>343</v>
      </c>
      <c r="J1730" s="11">
        <v>40</v>
      </c>
      <c r="K1730" s="11">
        <v>6.6</v>
      </c>
      <c r="L1730" s="11">
        <v>99.08</v>
      </c>
      <c r="M1730" s="11">
        <v>6.73</v>
      </c>
      <c r="N1730" s="11">
        <v>116.3</v>
      </c>
      <c r="O1730" s="11">
        <v>91.58</v>
      </c>
      <c r="P1730" s="11">
        <v>95.75</v>
      </c>
      <c r="Q1730" s="11" t="s">
        <v>4</v>
      </c>
      <c r="R1730" s="11">
        <f t="shared" si="1"/>
        <v>0</v>
      </c>
      <c r="S1730" s="11" t="s">
        <v>50</v>
      </c>
      <c r="T1730" s="11">
        <f t="shared" si="2"/>
        <v>1</v>
      </c>
      <c r="U1730" s="11" t="s">
        <v>153</v>
      </c>
      <c r="V1730" s="11" t="s">
        <v>52</v>
      </c>
    </row>
    <row r="1731" spans="1:22" ht="15.75" hidden="1" customHeight="1" x14ac:dyDescent="0.2">
      <c r="A1731" s="11" t="s">
        <v>778</v>
      </c>
      <c r="B1731" s="11" t="s">
        <v>34</v>
      </c>
      <c r="C1731" s="13" t="s">
        <v>35</v>
      </c>
      <c r="D1731" s="12">
        <v>45885</v>
      </c>
      <c r="E1731" s="12" t="str">
        <f t="shared" si="0"/>
        <v>2025</v>
      </c>
      <c r="F1731" s="11" t="s">
        <v>23</v>
      </c>
      <c r="G1731" s="11">
        <v>22</v>
      </c>
      <c r="H1731" s="11">
        <v>43.02</v>
      </c>
      <c r="I1731" s="11">
        <v>303</v>
      </c>
      <c r="J1731" s="11">
        <v>35.6</v>
      </c>
      <c r="K1731" s="11">
        <v>6.67</v>
      </c>
      <c r="L1731" s="11">
        <v>98.82</v>
      </c>
      <c r="M1731" s="11">
        <v>6.87</v>
      </c>
      <c r="N1731" s="11">
        <v>115.9</v>
      </c>
      <c r="O1731" s="11">
        <v>83.76</v>
      </c>
      <c r="P1731" s="11">
        <v>93.28</v>
      </c>
      <c r="Q1731" s="11" t="s">
        <v>177</v>
      </c>
      <c r="R1731" s="11">
        <f t="shared" si="1"/>
        <v>1</v>
      </c>
      <c r="S1731" s="11" t="s">
        <v>5</v>
      </c>
      <c r="T1731" s="11">
        <f t="shared" si="2"/>
        <v>0</v>
      </c>
      <c r="U1731" s="11" t="s">
        <v>6</v>
      </c>
      <c r="V1731" s="11" t="s">
        <v>6</v>
      </c>
    </row>
    <row r="1732" spans="1:22" ht="15.75" hidden="1" customHeight="1" x14ac:dyDescent="0.2">
      <c r="A1732" s="11" t="s">
        <v>779</v>
      </c>
      <c r="B1732" s="11" t="s">
        <v>34</v>
      </c>
      <c r="C1732" s="11" t="s">
        <v>21</v>
      </c>
      <c r="D1732" s="12">
        <v>45881</v>
      </c>
      <c r="E1732" s="12" t="str">
        <f t="shared" si="0"/>
        <v>2025</v>
      </c>
      <c r="F1732" s="11" t="s">
        <v>23</v>
      </c>
      <c r="G1732" s="11">
        <v>21.71</v>
      </c>
      <c r="H1732" s="11">
        <v>40.35</v>
      </c>
      <c r="I1732" s="11">
        <v>335</v>
      </c>
      <c r="J1732" s="11">
        <v>35.700000000000003</v>
      </c>
      <c r="K1732" s="11">
        <v>6.65</v>
      </c>
      <c r="L1732" s="11">
        <v>99.41</v>
      </c>
      <c r="M1732" s="11">
        <v>6.88</v>
      </c>
      <c r="N1732" s="11">
        <v>108.3</v>
      </c>
      <c r="O1732" s="11">
        <v>86.45</v>
      </c>
      <c r="P1732" s="11">
        <v>93.28</v>
      </c>
      <c r="Q1732" s="11" t="s">
        <v>4</v>
      </c>
      <c r="R1732" s="11">
        <f t="shared" si="1"/>
        <v>0</v>
      </c>
      <c r="S1732" s="11" t="s">
        <v>5</v>
      </c>
      <c r="T1732" s="11">
        <f t="shared" si="2"/>
        <v>0</v>
      </c>
      <c r="U1732" s="11" t="s">
        <v>6</v>
      </c>
      <c r="V1732" s="11" t="s">
        <v>6</v>
      </c>
    </row>
    <row r="1733" spans="1:22" ht="15.75" customHeight="1" x14ac:dyDescent="0.2">
      <c r="A1733" s="11" t="s">
        <v>1485</v>
      </c>
      <c r="B1733" s="11" t="s">
        <v>1</v>
      </c>
      <c r="C1733" s="11" t="s">
        <v>47</v>
      </c>
      <c r="D1733" s="12">
        <v>45789</v>
      </c>
      <c r="E1733" s="12" t="str">
        <f t="shared" si="0"/>
        <v>2025</v>
      </c>
      <c r="F1733" s="11" t="s">
        <v>3</v>
      </c>
      <c r="G1733" s="11">
        <v>21.63</v>
      </c>
      <c r="H1733" s="11">
        <v>48.99</v>
      </c>
      <c r="I1733" s="11">
        <v>316</v>
      </c>
      <c r="J1733" s="11">
        <v>41.4</v>
      </c>
      <c r="K1733" s="11">
        <v>6.09</v>
      </c>
      <c r="L1733" s="11">
        <v>99.13</v>
      </c>
      <c r="M1733" s="11">
        <v>6.8</v>
      </c>
      <c r="N1733" s="11">
        <v>126.6</v>
      </c>
      <c r="O1733" s="11">
        <v>89.07</v>
      </c>
      <c r="P1733" s="11">
        <v>95.75</v>
      </c>
      <c r="Q1733" s="11" t="s">
        <v>4</v>
      </c>
      <c r="R1733" s="11">
        <f t="shared" si="1"/>
        <v>0</v>
      </c>
      <c r="S1733" s="11" t="s">
        <v>5</v>
      </c>
      <c r="T1733" s="11">
        <f t="shared" si="2"/>
        <v>0</v>
      </c>
      <c r="U1733" s="11" t="s">
        <v>6</v>
      </c>
      <c r="V1733" s="11" t="s">
        <v>6</v>
      </c>
    </row>
    <row r="1734" spans="1:22" ht="15.75" hidden="1" customHeight="1" x14ac:dyDescent="0.2">
      <c r="A1734" s="11" t="s">
        <v>1223</v>
      </c>
      <c r="B1734" s="11" t="s">
        <v>20</v>
      </c>
      <c r="C1734" s="11" t="s">
        <v>47</v>
      </c>
      <c r="D1734" s="12">
        <v>45835</v>
      </c>
      <c r="E1734" s="12" t="str">
        <f t="shared" si="0"/>
        <v>2025</v>
      </c>
      <c r="F1734" s="11" t="s">
        <v>37</v>
      </c>
      <c r="G1734" s="11">
        <v>22.43</v>
      </c>
      <c r="H1734" s="11">
        <v>37.08</v>
      </c>
      <c r="I1734" s="11">
        <v>324</v>
      </c>
      <c r="J1734" s="11">
        <v>40.200000000000003</v>
      </c>
      <c r="K1734" s="11">
        <v>8.76</v>
      </c>
      <c r="L1734" s="11">
        <v>98.92</v>
      </c>
      <c r="M1734" s="11">
        <v>7.1</v>
      </c>
      <c r="N1734" s="11">
        <v>128</v>
      </c>
      <c r="O1734" s="11">
        <v>86.44</v>
      </c>
      <c r="P1734" s="11">
        <v>93.27</v>
      </c>
      <c r="Q1734" s="11" t="s">
        <v>4</v>
      </c>
      <c r="R1734" s="11">
        <f t="shared" si="1"/>
        <v>0</v>
      </c>
      <c r="S1734" s="11" t="s">
        <v>5</v>
      </c>
      <c r="T1734" s="11">
        <f t="shared" si="2"/>
        <v>0</v>
      </c>
      <c r="U1734" s="11" t="s">
        <v>6</v>
      </c>
      <c r="V1734" s="11" t="s">
        <v>6</v>
      </c>
    </row>
    <row r="1735" spans="1:22" ht="15.75" hidden="1" customHeight="1" x14ac:dyDescent="0.2">
      <c r="A1735" s="11" t="s">
        <v>1643</v>
      </c>
      <c r="B1735" s="11" t="s">
        <v>58</v>
      </c>
      <c r="C1735" s="11" t="s">
        <v>47</v>
      </c>
      <c r="D1735" s="12">
        <v>45992</v>
      </c>
      <c r="E1735" s="12" t="str">
        <f t="shared" si="0"/>
        <v>2025</v>
      </c>
      <c r="F1735" s="11" t="s">
        <v>3</v>
      </c>
      <c r="G1735" s="11">
        <v>21.96</v>
      </c>
      <c r="H1735" s="11">
        <v>52.62</v>
      </c>
      <c r="I1735" s="11">
        <v>340</v>
      </c>
      <c r="J1735" s="11">
        <v>36.9</v>
      </c>
      <c r="K1735" s="11">
        <v>7.33</v>
      </c>
      <c r="L1735" s="14"/>
      <c r="M1735" s="11">
        <v>6.86</v>
      </c>
      <c r="N1735" s="11">
        <v>124.3</v>
      </c>
      <c r="O1735" s="11">
        <v>88.25</v>
      </c>
      <c r="P1735" s="11">
        <v>93.27</v>
      </c>
      <c r="Q1735" s="11" t="s">
        <v>4</v>
      </c>
      <c r="R1735" s="11">
        <f t="shared" si="1"/>
        <v>0</v>
      </c>
      <c r="S1735" s="11" t="s">
        <v>5</v>
      </c>
      <c r="T1735" s="11">
        <f t="shared" si="2"/>
        <v>0</v>
      </c>
      <c r="U1735" s="11" t="s">
        <v>6</v>
      </c>
      <c r="V1735" s="11" t="s">
        <v>6</v>
      </c>
    </row>
    <row r="1736" spans="1:22" ht="15.75" hidden="1" customHeight="1" x14ac:dyDescent="0.2">
      <c r="A1736" s="11" t="s">
        <v>2056</v>
      </c>
      <c r="B1736" s="11" t="s">
        <v>58</v>
      </c>
      <c r="C1736" s="11" t="s">
        <v>47</v>
      </c>
      <c r="D1736" s="12">
        <v>45456</v>
      </c>
      <c r="E1736" s="12" t="str">
        <f t="shared" si="0"/>
        <v>2024</v>
      </c>
      <c r="F1736" s="11" t="s">
        <v>23</v>
      </c>
      <c r="G1736" s="11">
        <v>24.28</v>
      </c>
      <c r="H1736" s="11">
        <v>39.15</v>
      </c>
      <c r="I1736" s="11">
        <v>312</v>
      </c>
      <c r="J1736" s="11">
        <v>48.6</v>
      </c>
      <c r="K1736" s="11">
        <v>7.38</v>
      </c>
      <c r="L1736" s="11">
        <v>99.27</v>
      </c>
      <c r="M1736" s="11">
        <v>6.78</v>
      </c>
      <c r="N1736" s="11">
        <v>138.19999999999999</v>
      </c>
      <c r="O1736" s="11">
        <v>82.83</v>
      </c>
      <c r="P1736" s="11">
        <v>93.27</v>
      </c>
      <c r="Q1736" s="11" t="s">
        <v>4</v>
      </c>
      <c r="R1736" s="11">
        <f t="shared" si="1"/>
        <v>0</v>
      </c>
      <c r="S1736" s="11" t="s">
        <v>5</v>
      </c>
      <c r="T1736" s="11">
        <f t="shared" si="2"/>
        <v>0</v>
      </c>
      <c r="U1736" s="11" t="s">
        <v>6</v>
      </c>
      <c r="V1736" s="11" t="s">
        <v>6</v>
      </c>
    </row>
    <row r="1737" spans="1:22" ht="15.75" hidden="1" customHeight="1" x14ac:dyDescent="0.2">
      <c r="A1737" s="11" t="s">
        <v>2308</v>
      </c>
      <c r="B1737" s="11" t="s">
        <v>20</v>
      </c>
      <c r="C1737" s="11" t="s">
        <v>35</v>
      </c>
      <c r="D1737" s="12">
        <v>45499</v>
      </c>
      <c r="E1737" s="12" t="str">
        <f t="shared" si="0"/>
        <v>2024</v>
      </c>
      <c r="F1737" s="11" t="s">
        <v>93</v>
      </c>
      <c r="G1737" s="11">
        <v>21.84</v>
      </c>
      <c r="H1737" s="11">
        <v>47.36</v>
      </c>
      <c r="I1737" s="11">
        <v>328</v>
      </c>
      <c r="J1737" s="11">
        <v>42.7</v>
      </c>
      <c r="K1737" s="11">
        <v>7.6</v>
      </c>
      <c r="L1737" s="11">
        <v>98.96</v>
      </c>
      <c r="M1737" s="11">
        <v>7.18</v>
      </c>
      <c r="N1737" s="11">
        <v>134.69999999999999</v>
      </c>
      <c r="O1737" s="11">
        <v>87.96</v>
      </c>
      <c r="P1737" s="11">
        <v>93.27</v>
      </c>
      <c r="Q1737" s="11" t="s">
        <v>4</v>
      </c>
      <c r="R1737" s="11">
        <f t="shared" si="1"/>
        <v>0</v>
      </c>
      <c r="S1737" s="11" t="s">
        <v>5</v>
      </c>
      <c r="T1737" s="11">
        <f t="shared" si="2"/>
        <v>0</v>
      </c>
      <c r="U1737" s="11" t="s">
        <v>6</v>
      </c>
      <c r="V1737" s="11" t="s">
        <v>6</v>
      </c>
    </row>
    <row r="1738" spans="1:22" ht="15.75" hidden="1" customHeight="1" x14ac:dyDescent="0.2">
      <c r="A1738" s="11" t="s">
        <v>780</v>
      </c>
      <c r="B1738" s="11" t="s">
        <v>34</v>
      </c>
      <c r="C1738" s="11" t="s">
        <v>21</v>
      </c>
      <c r="D1738" s="12">
        <v>45939</v>
      </c>
      <c r="E1738" s="12" t="str">
        <f t="shared" si="0"/>
        <v>2025</v>
      </c>
      <c r="F1738" s="11" t="s">
        <v>23</v>
      </c>
      <c r="G1738" s="11">
        <v>21.1</v>
      </c>
      <c r="H1738" s="11">
        <v>54.56</v>
      </c>
      <c r="I1738" s="11">
        <v>290</v>
      </c>
      <c r="J1738" s="11">
        <v>36.6</v>
      </c>
      <c r="K1738" s="11">
        <v>7.6</v>
      </c>
      <c r="L1738" s="11">
        <v>99.01</v>
      </c>
      <c r="M1738" s="11">
        <v>7.07</v>
      </c>
      <c r="N1738" s="11">
        <v>115.9</v>
      </c>
      <c r="O1738" s="11">
        <v>86.79</v>
      </c>
      <c r="P1738" s="11">
        <v>93.27</v>
      </c>
      <c r="Q1738" s="11" t="s">
        <v>4</v>
      </c>
      <c r="R1738" s="11">
        <f t="shared" si="1"/>
        <v>0</v>
      </c>
      <c r="S1738" s="11" t="s">
        <v>5</v>
      </c>
      <c r="T1738" s="11">
        <f t="shared" si="2"/>
        <v>0</v>
      </c>
      <c r="U1738" s="11" t="s">
        <v>6</v>
      </c>
      <c r="V1738" s="11" t="s">
        <v>6</v>
      </c>
    </row>
    <row r="1739" spans="1:22" ht="15.75" hidden="1" customHeight="1" x14ac:dyDescent="0.2">
      <c r="A1739" s="11" t="s">
        <v>727</v>
      </c>
      <c r="B1739" s="11" t="s">
        <v>34</v>
      </c>
      <c r="C1739" s="11" t="s">
        <v>21</v>
      </c>
      <c r="D1739" s="12">
        <v>45540</v>
      </c>
      <c r="E1739" s="12" t="str">
        <f t="shared" si="0"/>
        <v>2024</v>
      </c>
      <c r="F1739" s="11" t="s">
        <v>23</v>
      </c>
      <c r="G1739" s="11">
        <v>23.4</v>
      </c>
      <c r="H1739" s="11">
        <v>47.72</v>
      </c>
      <c r="I1739" s="11">
        <v>324</v>
      </c>
      <c r="J1739" s="11">
        <v>49.5</v>
      </c>
      <c r="K1739" s="11">
        <v>7.11</v>
      </c>
      <c r="L1739" s="11">
        <v>98.6</v>
      </c>
      <c r="M1739" s="11">
        <v>7.11</v>
      </c>
      <c r="N1739" s="11">
        <v>136.4</v>
      </c>
      <c r="O1739" s="11">
        <v>82.74</v>
      </c>
      <c r="P1739" s="11">
        <v>93.26</v>
      </c>
      <c r="Q1739" s="11" t="s">
        <v>4</v>
      </c>
      <c r="R1739" s="11">
        <f t="shared" si="1"/>
        <v>0</v>
      </c>
      <c r="S1739" s="11" t="s">
        <v>50</v>
      </c>
      <c r="T1739" s="11">
        <f t="shared" si="2"/>
        <v>1</v>
      </c>
      <c r="U1739" s="11" t="s">
        <v>153</v>
      </c>
      <c r="V1739" s="11" t="s">
        <v>89</v>
      </c>
    </row>
    <row r="1740" spans="1:22" ht="15.75" hidden="1" customHeight="1" x14ac:dyDescent="0.2">
      <c r="A1740" s="11" t="s">
        <v>1447</v>
      </c>
      <c r="B1740" s="11" t="s">
        <v>58</v>
      </c>
      <c r="C1740" s="11" t="s">
        <v>47</v>
      </c>
      <c r="D1740" s="12">
        <v>45932</v>
      </c>
      <c r="E1740" s="12" t="str">
        <f t="shared" si="0"/>
        <v>2025</v>
      </c>
      <c r="F1740" s="11" t="s">
        <v>3</v>
      </c>
      <c r="G1740" s="11">
        <v>22.54</v>
      </c>
      <c r="H1740" s="11">
        <v>45</v>
      </c>
      <c r="I1740" s="11">
        <v>343</v>
      </c>
      <c r="J1740" s="11">
        <v>38.9</v>
      </c>
      <c r="K1740" s="11">
        <v>7.18</v>
      </c>
      <c r="L1740" s="11">
        <v>99.03</v>
      </c>
      <c r="M1740" s="11">
        <v>7.01</v>
      </c>
      <c r="N1740" s="11">
        <v>144.80000000000001</v>
      </c>
      <c r="O1740" s="11">
        <v>90.23</v>
      </c>
      <c r="P1740" s="11">
        <v>93.26</v>
      </c>
      <c r="Q1740" s="11" t="s">
        <v>4</v>
      </c>
      <c r="R1740" s="11">
        <f t="shared" si="1"/>
        <v>0</v>
      </c>
      <c r="S1740" s="11" t="s">
        <v>5</v>
      </c>
      <c r="T1740" s="11">
        <f t="shared" si="2"/>
        <v>0</v>
      </c>
      <c r="U1740" s="11" t="s">
        <v>6</v>
      </c>
      <c r="V1740" s="11" t="s">
        <v>6</v>
      </c>
    </row>
    <row r="1741" spans="1:22" ht="15.75" hidden="1" customHeight="1" x14ac:dyDescent="0.2">
      <c r="A1741" s="11" t="s">
        <v>782</v>
      </c>
      <c r="B1741" s="11" t="s">
        <v>34</v>
      </c>
      <c r="C1741" s="11" t="s">
        <v>47</v>
      </c>
      <c r="D1741" s="12">
        <v>45998</v>
      </c>
      <c r="E1741" s="12" t="str">
        <f t="shared" si="0"/>
        <v>2025</v>
      </c>
      <c r="F1741" s="11" t="s">
        <v>23</v>
      </c>
      <c r="G1741" s="11">
        <v>21.58</v>
      </c>
      <c r="H1741" s="11">
        <v>39.94</v>
      </c>
      <c r="I1741" s="11">
        <v>345</v>
      </c>
      <c r="J1741" s="11">
        <v>51.3</v>
      </c>
      <c r="K1741" s="11">
        <v>7.64</v>
      </c>
      <c r="L1741" s="11">
        <v>99.21</v>
      </c>
      <c r="M1741" s="11">
        <v>6.71</v>
      </c>
      <c r="N1741" s="11">
        <v>141</v>
      </c>
      <c r="O1741" s="11">
        <v>83.88</v>
      </c>
      <c r="P1741" s="11">
        <v>93.26</v>
      </c>
      <c r="Q1741" s="11" t="s">
        <v>4</v>
      </c>
      <c r="R1741" s="11">
        <f t="shared" si="1"/>
        <v>0</v>
      </c>
      <c r="S1741" s="11" t="s">
        <v>5</v>
      </c>
      <c r="T1741" s="11">
        <f t="shared" si="2"/>
        <v>0</v>
      </c>
      <c r="U1741" s="11" t="s">
        <v>6</v>
      </c>
      <c r="V1741" s="11" t="s">
        <v>6</v>
      </c>
    </row>
    <row r="1742" spans="1:22" ht="15.75" hidden="1" customHeight="1" x14ac:dyDescent="0.2">
      <c r="A1742" s="11" t="s">
        <v>1748</v>
      </c>
      <c r="B1742" s="11" t="s">
        <v>58</v>
      </c>
      <c r="C1742" s="11" t="s">
        <v>47</v>
      </c>
      <c r="D1742" s="12">
        <v>45334</v>
      </c>
      <c r="E1742" s="12" t="str">
        <f t="shared" si="0"/>
        <v>2024</v>
      </c>
      <c r="F1742" s="11" t="s">
        <v>23</v>
      </c>
      <c r="G1742" s="11">
        <v>22.72</v>
      </c>
      <c r="H1742" s="11">
        <v>40.35</v>
      </c>
      <c r="I1742" s="11">
        <v>322</v>
      </c>
      <c r="J1742" s="11">
        <v>36.700000000000003</v>
      </c>
      <c r="K1742" s="11">
        <v>7.53</v>
      </c>
      <c r="L1742" s="11">
        <v>99.11</v>
      </c>
      <c r="M1742" s="11">
        <v>6.85</v>
      </c>
      <c r="N1742" s="14"/>
      <c r="O1742" s="11">
        <v>87.3</v>
      </c>
      <c r="P1742" s="11">
        <v>93.26</v>
      </c>
      <c r="Q1742" s="11" t="s">
        <v>4</v>
      </c>
      <c r="R1742" s="11">
        <f t="shared" si="1"/>
        <v>0</v>
      </c>
      <c r="S1742" s="11" t="s">
        <v>5</v>
      </c>
      <c r="T1742" s="11">
        <f t="shared" si="2"/>
        <v>0</v>
      </c>
      <c r="U1742" s="11" t="s">
        <v>6</v>
      </c>
      <c r="V1742" s="11" t="s">
        <v>6</v>
      </c>
    </row>
    <row r="1743" spans="1:22" ht="15.75" hidden="1" customHeight="1" x14ac:dyDescent="0.2">
      <c r="A1743" s="11" t="s">
        <v>1832</v>
      </c>
      <c r="B1743" s="11" t="s">
        <v>20</v>
      </c>
      <c r="C1743" s="11" t="s">
        <v>21</v>
      </c>
      <c r="D1743" s="12">
        <v>45451</v>
      </c>
      <c r="E1743" s="12" t="str">
        <f t="shared" si="0"/>
        <v>2024</v>
      </c>
      <c r="F1743" s="11" t="s">
        <v>23</v>
      </c>
      <c r="G1743" s="11">
        <v>21.76</v>
      </c>
      <c r="H1743" s="11">
        <v>35.92</v>
      </c>
      <c r="I1743" s="11">
        <v>281</v>
      </c>
      <c r="J1743" s="11">
        <v>45.5</v>
      </c>
      <c r="K1743" s="11">
        <v>7.15</v>
      </c>
      <c r="L1743" s="11">
        <v>99.05</v>
      </c>
      <c r="M1743" s="11">
        <v>6.95</v>
      </c>
      <c r="N1743" s="11">
        <v>136</v>
      </c>
      <c r="O1743" s="11">
        <v>85.53</v>
      </c>
      <c r="P1743" s="11">
        <v>93.26</v>
      </c>
      <c r="Q1743" s="11" t="s">
        <v>4</v>
      </c>
      <c r="R1743" s="11">
        <f t="shared" si="1"/>
        <v>0</v>
      </c>
      <c r="S1743" s="11" t="s">
        <v>5</v>
      </c>
      <c r="T1743" s="11">
        <f t="shared" si="2"/>
        <v>0</v>
      </c>
      <c r="U1743" s="11" t="s">
        <v>6</v>
      </c>
      <c r="V1743" s="11" t="s">
        <v>6</v>
      </c>
    </row>
    <row r="1744" spans="1:22" ht="15.75" hidden="1" customHeight="1" x14ac:dyDescent="0.2">
      <c r="A1744" s="11" t="s">
        <v>783</v>
      </c>
      <c r="B1744" s="11" t="s">
        <v>34</v>
      </c>
      <c r="C1744" s="11" t="s">
        <v>47</v>
      </c>
      <c r="D1744" s="12">
        <v>45805</v>
      </c>
      <c r="E1744" s="12" t="str">
        <f t="shared" si="0"/>
        <v>2025</v>
      </c>
      <c r="F1744" s="11" t="s">
        <v>93</v>
      </c>
      <c r="G1744" s="11">
        <v>22.49</v>
      </c>
      <c r="H1744" s="11">
        <v>41.27</v>
      </c>
      <c r="I1744" s="11">
        <v>305</v>
      </c>
      <c r="J1744" s="11">
        <v>49.6</v>
      </c>
      <c r="K1744" s="11">
        <v>7.78</v>
      </c>
      <c r="L1744" s="14"/>
      <c r="M1744" s="11">
        <v>6.87</v>
      </c>
      <c r="N1744" s="11">
        <v>126.4</v>
      </c>
      <c r="O1744" s="11">
        <v>88.37</v>
      </c>
      <c r="P1744" s="11">
        <v>93.26</v>
      </c>
      <c r="Q1744" s="11" t="s">
        <v>4</v>
      </c>
      <c r="R1744" s="11">
        <f t="shared" si="1"/>
        <v>0</v>
      </c>
      <c r="S1744" s="11" t="s">
        <v>5</v>
      </c>
      <c r="T1744" s="11">
        <f t="shared" si="2"/>
        <v>0</v>
      </c>
      <c r="U1744" s="11" t="s">
        <v>6</v>
      </c>
      <c r="V1744" s="11" t="s">
        <v>6</v>
      </c>
    </row>
    <row r="1745" spans="1:22" ht="15.75" customHeight="1" x14ac:dyDescent="0.2">
      <c r="A1745" s="11" t="s">
        <v>2820</v>
      </c>
      <c r="B1745" s="11" t="s">
        <v>1</v>
      </c>
      <c r="C1745" s="11" t="s">
        <v>21</v>
      </c>
      <c r="D1745" s="12">
        <v>45802</v>
      </c>
      <c r="E1745" s="12" t="str">
        <f t="shared" si="0"/>
        <v>2025</v>
      </c>
      <c r="F1745" s="11" t="s">
        <v>3</v>
      </c>
      <c r="G1745" s="11">
        <v>22.46</v>
      </c>
      <c r="H1745" s="14"/>
      <c r="I1745" s="11">
        <v>371</v>
      </c>
      <c r="J1745" s="11">
        <v>36.200000000000003</v>
      </c>
      <c r="K1745" s="11">
        <v>6.01</v>
      </c>
      <c r="L1745" s="11">
        <v>98.9</v>
      </c>
      <c r="M1745" s="11">
        <v>6.7</v>
      </c>
      <c r="N1745" s="11">
        <v>129.5</v>
      </c>
      <c r="O1745" s="11">
        <v>87.39</v>
      </c>
      <c r="P1745" s="11">
        <v>95.75</v>
      </c>
      <c r="Q1745" s="11" t="s">
        <v>4</v>
      </c>
      <c r="R1745" s="11">
        <f t="shared" si="1"/>
        <v>0</v>
      </c>
      <c r="S1745" s="11" t="s">
        <v>5</v>
      </c>
      <c r="T1745" s="11">
        <f t="shared" si="2"/>
        <v>0</v>
      </c>
      <c r="U1745" s="11" t="s">
        <v>6</v>
      </c>
      <c r="V1745" s="11" t="s">
        <v>6</v>
      </c>
    </row>
    <row r="1746" spans="1:22" ht="15.75" hidden="1" customHeight="1" x14ac:dyDescent="0.2">
      <c r="A1746" s="11" t="s">
        <v>2564</v>
      </c>
      <c r="B1746" s="11" t="s">
        <v>58</v>
      </c>
      <c r="C1746" s="13" t="s">
        <v>35</v>
      </c>
      <c r="D1746" s="12">
        <v>45694</v>
      </c>
      <c r="E1746" s="12" t="str">
        <f t="shared" si="0"/>
        <v>2025</v>
      </c>
      <c r="F1746" s="11" t="s">
        <v>37</v>
      </c>
      <c r="G1746" s="11">
        <v>21.36</v>
      </c>
      <c r="H1746" s="11">
        <v>46.88</v>
      </c>
      <c r="I1746" s="11">
        <v>299</v>
      </c>
      <c r="J1746" s="11">
        <v>30.7</v>
      </c>
      <c r="K1746" s="11">
        <v>6.5</v>
      </c>
      <c r="L1746" s="11">
        <v>99.32</v>
      </c>
      <c r="M1746" s="11">
        <v>6.91</v>
      </c>
      <c r="N1746" s="11">
        <v>116</v>
      </c>
      <c r="O1746" s="11">
        <v>88.05</v>
      </c>
      <c r="P1746" s="11">
        <v>93.26</v>
      </c>
      <c r="Q1746" s="11" t="s">
        <v>4</v>
      </c>
      <c r="R1746" s="11">
        <f t="shared" si="1"/>
        <v>0</v>
      </c>
      <c r="S1746" s="11" t="s">
        <v>5</v>
      </c>
      <c r="T1746" s="11">
        <f t="shared" si="2"/>
        <v>0</v>
      </c>
      <c r="U1746" s="11" t="s">
        <v>6</v>
      </c>
      <c r="V1746" s="11" t="s">
        <v>6</v>
      </c>
    </row>
    <row r="1747" spans="1:22" ht="15.75" hidden="1" customHeight="1" x14ac:dyDescent="0.2">
      <c r="A1747" s="11" t="s">
        <v>2600</v>
      </c>
      <c r="B1747" s="11" t="s">
        <v>20</v>
      </c>
      <c r="C1747" s="11" t="s">
        <v>35</v>
      </c>
      <c r="D1747" s="12">
        <v>45541</v>
      </c>
      <c r="E1747" s="12" t="str">
        <f t="shared" si="0"/>
        <v>2024</v>
      </c>
      <c r="F1747" s="11" t="s">
        <v>93</v>
      </c>
      <c r="G1747" s="11">
        <v>20.62</v>
      </c>
      <c r="H1747" s="11">
        <v>47.08</v>
      </c>
      <c r="I1747" s="11">
        <v>310</v>
      </c>
      <c r="J1747" s="11">
        <v>51</v>
      </c>
      <c r="K1747" s="11">
        <v>7.48</v>
      </c>
      <c r="L1747" s="11">
        <v>98.87</v>
      </c>
      <c r="M1747" s="11">
        <v>7.17</v>
      </c>
      <c r="N1747" s="11">
        <v>137.4</v>
      </c>
      <c r="O1747" s="14"/>
      <c r="P1747" s="11">
        <v>93.26</v>
      </c>
      <c r="Q1747" s="11" t="s">
        <v>4</v>
      </c>
      <c r="R1747" s="11">
        <f t="shared" si="1"/>
        <v>0</v>
      </c>
      <c r="S1747" s="11" t="s">
        <v>5</v>
      </c>
      <c r="T1747" s="11">
        <f t="shared" si="2"/>
        <v>0</v>
      </c>
      <c r="U1747" s="11" t="s">
        <v>6</v>
      </c>
      <c r="V1747" s="11" t="s">
        <v>6</v>
      </c>
    </row>
    <row r="1748" spans="1:22" ht="15.75" hidden="1" customHeight="1" x14ac:dyDescent="0.2">
      <c r="A1748" s="11" t="s">
        <v>784</v>
      </c>
      <c r="B1748" s="11" t="s">
        <v>34</v>
      </c>
      <c r="C1748" s="13" t="s">
        <v>35</v>
      </c>
      <c r="D1748" s="12">
        <v>45684</v>
      </c>
      <c r="E1748" s="12" t="str">
        <f t="shared" si="0"/>
        <v>2025</v>
      </c>
      <c r="F1748" s="11" t="s">
        <v>23</v>
      </c>
      <c r="G1748" s="11">
        <v>23.12</v>
      </c>
      <c r="H1748" s="11">
        <v>50.45</v>
      </c>
      <c r="I1748" s="11">
        <v>339</v>
      </c>
      <c r="J1748" s="11">
        <v>44.7</v>
      </c>
      <c r="K1748" s="11">
        <v>6.95</v>
      </c>
      <c r="L1748" s="11">
        <v>98.96</v>
      </c>
      <c r="M1748" s="11">
        <v>7.02</v>
      </c>
      <c r="N1748" s="11">
        <v>136</v>
      </c>
      <c r="O1748" s="11">
        <v>86.25</v>
      </c>
      <c r="P1748" s="11">
        <v>93.26</v>
      </c>
      <c r="Q1748" s="11" t="s">
        <v>4</v>
      </c>
      <c r="R1748" s="11">
        <f t="shared" si="1"/>
        <v>0</v>
      </c>
      <c r="S1748" s="11" t="s">
        <v>5</v>
      </c>
      <c r="T1748" s="11">
        <f t="shared" si="2"/>
        <v>0</v>
      </c>
      <c r="U1748" s="11" t="s">
        <v>6</v>
      </c>
      <c r="V1748" s="11" t="s">
        <v>6</v>
      </c>
    </row>
    <row r="1749" spans="1:22" ht="15.75" hidden="1" customHeight="1" x14ac:dyDescent="0.2">
      <c r="A1749" s="11" t="s">
        <v>2957</v>
      </c>
      <c r="B1749" s="11" t="s">
        <v>20</v>
      </c>
      <c r="C1749" s="11" t="s">
        <v>35</v>
      </c>
      <c r="D1749" s="12">
        <v>45520</v>
      </c>
      <c r="E1749" s="12" t="str">
        <f t="shared" si="0"/>
        <v>2024</v>
      </c>
      <c r="F1749" s="11" t="s">
        <v>37</v>
      </c>
      <c r="G1749" s="11">
        <v>20.87</v>
      </c>
      <c r="H1749" s="11">
        <v>43.42</v>
      </c>
      <c r="I1749" s="11">
        <v>302</v>
      </c>
      <c r="J1749" s="11">
        <v>53.8</v>
      </c>
      <c r="K1749" s="11">
        <v>8.08</v>
      </c>
      <c r="L1749" s="11">
        <v>98.77</v>
      </c>
      <c r="M1749" s="11">
        <v>7.01</v>
      </c>
      <c r="N1749" s="11">
        <v>141.69999999999999</v>
      </c>
      <c r="O1749" s="11">
        <v>81.96</v>
      </c>
      <c r="P1749" s="11">
        <v>93.26</v>
      </c>
      <c r="Q1749" s="11" t="s">
        <v>4</v>
      </c>
      <c r="R1749" s="11">
        <f t="shared" si="1"/>
        <v>0</v>
      </c>
      <c r="S1749" s="11" t="s">
        <v>5</v>
      </c>
      <c r="T1749" s="11">
        <f t="shared" si="2"/>
        <v>0</v>
      </c>
      <c r="U1749" s="11" t="s">
        <v>6</v>
      </c>
      <c r="V1749" s="11" t="s">
        <v>6</v>
      </c>
    </row>
    <row r="1750" spans="1:22" ht="15.75" customHeight="1" x14ac:dyDescent="0.2">
      <c r="A1750" s="11" t="s">
        <v>1785</v>
      </c>
      <c r="B1750" s="11" t="s">
        <v>1</v>
      </c>
      <c r="C1750" s="11" t="s">
        <v>47</v>
      </c>
      <c r="D1750" s="12">
        <v>45596</v>
      </c>
      <c r="E1750" s="12" t="str">
        <f t="shared" si="0"/>
        <v>2024</v>
      </c>
      <c r="F1750" s="11" t="s">
        <v>23</v>
      </c>
      <c r="G1750" s="11">
        <v>21.27</v>
      </c>
      <c r="H1750" s="11">
        <v>42.4</v>
      </c>
      <c r="I1750" s="11">
        <v>375</v>
      </c>
      <c r="J1750" s="11">
        <v>40.1</v>
      </c>
      <c r="K1750" s="11">
        <v>7.21</v>
      </c>
      <c r="L1750" s="11">
        <v>99.05</v>
      </c>
      <c r="M1750" s="11">
        <v>6.76</v>
      </c>
      <c r="N1750" s="11">
        <v>126.7</v>
      </c>
      <c r="O1750" s="11">
        <v>84.9</v>
      </c>
      <c r="P1750" s="11">
        <v>95.76</v>
      </c>
      <c r="Q1750" s="11" t="s">
        <v>4</v>
      </c>
      <c r="R1750" s="11">
        <f t="shared" si="1"/>
        <v>0</v>
      </c>
      <c r="S1750" s="11" t="s">
        <v>5</v>
      </c>
      <c r="T1750" s="11">
        <f t="shared" si="2"/>
        <v>0</v>
      </c>
      <c r="U1750" s="11" t="s">
        <v>6</v>
      </c>
      <c r="V1750" s="11" t="s">
        <v>6</v>
      </c>
    </row>
    <row r="1751" spans="1:22" ht="15.75" hidden="1" customHeight="1" x14ac:dyDescent="0.2">
      <c r="A1751" s="11" t="s">
        <v>81</v>
      </c>
      <c r="B1751" s="11" t="s">
        <v>20</v>
      </c>
      <c r="C1751" s="11" t="s">
        <v>35</v>
      </c>
      <c r="D1751" s="12">
        <v>45756</v>
      </c>
      <c r="E1751" s="12" t="str">
        <f t="shared" si="0"/>
        <v>2025</v>
      </c>
      <c r="F1751" s="11" t="s">
        <v>37</v>
      </c>
      <c r="G1751" s="11">
        <v>22.08</v>
      </c>
      <c r="H1751" s="11">
        <v>39.9</v>
      </c>
      <c r="I1751" s="11">
        <v>308</v>
      </c>
      <c r="J1751" s="11">
        <v>50.5</v>
      </c>
      <c r="K1751" s="11">
        <v>7.42</v>
      </c>
      <c r="L1751" s="11">
        <v>98.58</v>
      </c>
      <c r="M1751" s="11">
        <v>6.64</v>
      </c>
      <c r="N1751" s="11">
        <v>144</v>
      </c>
      <c r="O1751" s="11">
        <v>84.59</v>
      </c>
      <c r="P1751" s="11">
        <v>93.25</v>
      </c>
      <c r="Q1751" s="11" t="s">
        <v>4</v>
      </c>
      <c r="R1751" s="11">
        <f t="shared" si="1"/>
        <v>0</v>
      </c>
      <c r="S1751" s="11" t="s">
        <v>5</v>
      </c>
      <c r="T1751" s="11">
        <f t="shared" si="2"/>
        <v>0</v>
      </c>
      <c r="U1751" s="11" t="s">
        <v>6</v>
      </c>
      <c r="V1751" s="11" t="s">
        <v>6</v>
      </c>
    </row>
    <row r="1752" spans="1:22" ht="15.75" hidden="1" customHeight="1" x14ac:dyDescent="0.2">
      <c r="A1752" s="11" t="s">
        <v>1358</v>
      </c>
      <c r="B1752" s="11" t="s">
        <v>20</v>
      </c>
      <c r="C1752" s="11" t="s">
        <v>21</v>
      </c>
      <c r="D1752" s="12">
        <v>45722</v>
      </c>
      <c r="E1752" s="12" t="str">
        <f t="shared" si="0"/>
        <v>2025</v>
      </c>
      <c r="F1752" s="11" t="s">
        <v>23</v>
      </c>
      <c r="G1752" s="11">
        <v>21.5</v>
      </c>
      <c r="H1752" s="14"/>
      <c r="I1752" s="11">
        <v>283</v>
      </c>
      <c r="J1752" s="11">
        <v>46.2</v>
      </c>
      <c r="K1752" s="11">
        <v>7.9</v>
      </c>
      <c r="L1752" s="11">
        <v>98.97</v>
      </c>
      <c r="M1752" s="11">
        <v>6.93</v>
      </c>
      <c r="N1752" s="11">
        <v>135.80000000000001</v>
      </c>
      <c r="O1752" s="11">
        <v>86.54</v>
      </c>
      <c r="P1752" s="11">
        <v>93.25</v>
      </c>
      <c r="Q1752" s="11" t="s">
        <v>4</v>
      </c>
      <c r="R1752" s="11">
        <f t="shared" si="1"/>
        <v>0</v>
      </c>
      <c r="S1752" s="11" t="s">
        <v>5</v>
      </c>
      <c r="T1752" s="11">
        <f t="shared" si="2"/>
        <v>0</v>
      </c>
      <c r="U1752" s="11" t="s">
        <v>6</v>
      </c>
      <c r="V1752" s="11" t="s">
        <v>6</v>
      </c>
    </row>
    <row r="1753" spans="1:22" ht="15.75" hidden="1" customHeight="1" x14ac:dyDescent="0.2">
      <c r="A1753" s="11" t="s">
        <v>1400</v>
      </c>
      <c r="B1753" s="11" t="s">
        <v>20</v>
      </c>
      <c r="C1753" s="11" t="s">
        <v>47</v>
      </c>
      <c r="D1753" s="12">
        <v>45934</v>
      </c>
      <c r="E1753" s="12" t="str">
        <f t="shared" si="0"/>
        <v>2025</v>
      </c>
      <c r="F1753" s="11" t="s">
        <v>23</v>
      </c>
      <c r="G1753" s="11">
        <v>20.66</v>
      </c>
      <c r="H1753" s="11">
        <v>36.33</v>
      </c>
      <c r="I1753" s="11">
        <v>346</v>
      </c>
      <c r="J1753" s="11">
        <v>43.1</v>
      </c>
      <c r="K1753" s="11">
        <v>8.1</v>
      </c>
      <c r="L1753" s="11">
        <v>98.93</v>
      </c>
      <c r="M1753" s="11">
        <v>6.81</v>
      </c>
      <c r="N1753" s="11">
        <v>137</v>
      </c>
      <c r="O1753" s="11">
        <v>89.36</v>
      </c>
      <c r="P1753" s="11">
        <v>93.25</v>
      </c>
      <c r="Q1753" s="11" t="s">
        <v>4</v>
      </c>
      <c r="R1753" s="11">
        <f t="shared" si="1"/>
        <v>0</v>
      </c>
      <c r="S1753" s="11" t="s">
        <v>5</v>
      </c>
      <c r="T1753" s="11">
        <f t="shared" si="2"/>
        <v>0</v>
      </c>
      <c r="U1753" s="11" t="s">
        <v>6</v>
      </c>
      <c r="V1753" s="11" t="s">
        <v>6</v>
      </c>
    </row>
    <row r="1754" spans="1:22" ht="15.75" hidden="1" customHeight="1" x14ac:dyDescent="0.2">
      <c r="A1754" s="11" t="s">
        <v>786</v>
      </c>
      <c r="B1754" s="11" t="s">
        <v>34</v>
      </c>
      <c r="C1754" s="11" t="s">
        <v>47</v>
      </c>
      <c r="D1754" s="12">
        <v>45645</v>
      </c>
      <c r="E1754" s="12" t="str">
        <f t="shared" si="0"/>
        <v>2024</v>
      </c>
      <c r="F1754" s="11" t="s">
        <v>23</v>
      </c>
      <c r="G1754" s="11">
        <v>23.19</v>
      </c>
      <c r="H1754" s="11">
        <v>42.21</v>
      </c>
      <c r="I1754" s="11">
        <v>322</v>
      </c>
      <c r="J1754" s="11">
        <v>41.3</v>
      </c>
      <c r="K1754" s="11">
        <v>7.62</v>
      </c>
      <c r="L1754" s="11">
        <v>99.07</v>
      </c>
      <c r="M1754" s="11">
        <v>6.87</v>
      </c>
      <c r="N1754" s="11">
        <v>137.69999999999999</v>
      </c>
      <c r="O1754" s="11">
        <v>84.56</v>
      </c>
      <c r="P1754" s="11">
        <v>93.25</v>
      </c>
      <c r="Q1754" s="11" t="s">
        <v>177</v>
      </c>
      <c r="R1754" s="11">
        <f t="shared" si="1"/>
        <v>1</v>
      </c>
      <c r="S1754" s="11" t="s">
        <v>5</v>
      </c>
      <c r="T1754" s="11">
        <f t="shared" si="2"/>
        <v>0</v>
      </c>
      <c r="U1754" s="11" t="s">
        <v>6</v>
      </c>
      <c r="V1754" s="11" t="s">
        <v>6</v>
      </c>
    </row>
    <row r="1755" spans="1:22" ht="15.75" hidden="1" customHeight="1" x14ac:dyDescent="0.2">
      <c r="A1755" s="11" t="s">
        <v>2277</v>
      </c>
      <c r="B1755" s="11" t="s">
        <v>20</v>
      </c>
      <c r="C1755" s="11" t="s">
        <v>47</v>
      </c>
      <c r="D1755" s="12">
        <v>45416</v>
      </c>
      <c r="E1755" s="12" t="str">
        <f t="shared" si="0"/>
        <v>2024</v>
      </c>
      <c r="F1755" s="11" t="s">
        <v>37</v>
      </c>
      <c r="G1755" s="11">
        <v>20.21</v>
      </c>
      <c r="H1755" s="11">
        <v>34.729999999999997</v>
      </c>
      <c r="I1755" s="11">
        <v>291</v>
      </c>
      <c r="J1755" s="11">
        <v>52.1</v>
      </c>
      <c r="K1755" s="11">
        <v>7.77</v>
      </c>
      <c r="L1755" s="11">
        <v>99.15</v>
      </c>
      <c r="M1755" s="11">
        <v>6.7</v>
      </c>
      <c r="N1755" s="11">
        <v>140</v>
      </c>
      <c r="O1755" s="11">
        <v>84.51</v>
      </c>
      <c r="P1755" s="11">
        <v>93.25</v>
      </c>
      <c r="Q1755" s="11" t="s">
        <v>4</v>
      </c>
      <c r="R1755" s="11">
        <f t="shared" si="1"/>
        <v>0</v>
      </c>
      <c r="S1755" s="11" t="s">
        <v>5</v>
      </c>
      <c r="T1755" s="11">
        <f t="shared" si="2"/>
        <v>0</v>
      </c>
      <c r="U1755" s="11" t="s">
        <v>6</v>
      </c>
      <c r="V1755" s="11" t="s">
        <v>6</v>
      </c>
    </row>
    <row r="1756" spans="1:22" ht="15.75" hidden="1" customHeight="1" x14ac:dyDescent="0.2">
      <c r="A1756" s="11" t="s">
        <v>2479</v>
      </c>
      <c r="B1756" s="11" t="s">
        <v>20</v>
      </c>
      <c r="C1756" s="11" t="s">
        <v>21</v>
      </c>
      <c r="D1756" s="12">
        <v>45317</v>
      </c>
      <c r="E1756" s="12" t="str">
        <f t="shared" si="0"/>
        <v>2024</v>
      </c>
      <c r="F1756" s="11" t="s">
        <v>23</v>
      </c>
      <c r="G1756" s="11">
        <v>21.64</v>
      </c>
      <c r="H1756" s="11">
        <v>33.340000000000003</v>
      </c>
      <c r="I1756" s="11">
        <v>305</v>
      </c>
      <c r="J1756" s="11">
        <v>37.1</v>
      </c>
      <c r="K1756" s="11">
        <v>8.4499999999999993</v>
      </c>
      <c r="L1756" s="11">
        <v>99.31</v>
      </c>
      <c r="M1756" s="11">
        <v>6.94</v>
      </c>
      <c r="N1756" s="11">
        <v>122.9</v>
      </c>
      <c r="O1756" s="11">
        <v>88.83</v>
      </c>
      <c r="P1756" s="11">
        <v>93.25</v>
      </c>
      <c r="Q1756" s="11" t="s">
        <v>4</v>
      </c>
      <c r="R1756" s="11">
        <f t="shared" si="1"/>
        <v>0</v>
      </c>
      <c r="S1756" s="11" t="s">
        <v>5</v>
      </c>
      <c r="T1756" s="11">
        <f t="shared" si="2"/>
        <v>0</v>
      </c>
      <c r="U1756" s="11" t="s">
        <v>6</v>
      </c>
      <c r="V1756" s="11" t="s">
        <v>6</v>
      </c>
    </row>
    <row r="1757" spans="1:22" ht="15.75" hidden="1" customHeight="1" x14ac:dyDescent="0.2">
      <c r="A1757" s="11" t="s">
        <v>2505</v>
      </c>
      <c r="B1757" s="11" t="s">
        <v>58</v>
      </c>
      <c r="C1757" s="11" t="s">
        <v>35</v>
      </c>
      <c r="D1757" s="12">
        <v>45496</v>
      </c>
      <c r="E1757" s="12" t="str">
        <f t="shared" si="0"/>
        <v>2024</v>
      </c>
      <c r="F1757" s="11" t="s">
        <v>93</v>
      </c>
      <c r="G1757" s="11">
        <v>20.99</v>
      </c>
      <c r="H1757" s="11">
        <v>43.91</v>
      </c>
      <c r="I1757" s="11">
        <v>342</v>
      </c>
      <c r="J1757" s="11">
        <v>51.1</v>
      </c>
      <c r="K1757" s="11">
        <v>7.25</v>
      </c>
      <c r="L1757" s="11">
        <v>99.01</v>
      </c>
      <c r="M1757" s="11">
        <v>6.68</v>
      </c>
      <c r="N1757" s="11">
        <v>118.7</v>
      </c>
      <c r="O1757" s="11">
        <v>85.7</v>
      </c>
      <c r="P1757" s="11">
        <v>93.25</v>
      </c>
      <c r="Q1757" s="11" t="s">
        <v>4</v>
      </c>
      <c r="R1757" s="11">
        <f t="shared" si="1"/>
        <v>0</v>
      </c>
      <c r="S1757" s="11" t="s">
        <v>5</v>
      </c>
      <c r="T1757" s="11">
        <f t="shared" si="2"/>
        <v>0</v>
      </c>
      <c r="U1757" s="11" t="s">
        <v>6</v>
      </c>
      <c r="V1757" s="11" t="s">
        <v>6</v>
      </c>
    </row>
    <row r="1758" spans="1:22" ht="15.75" hidden="1" customHeight="1" x14ac:dyDescent="0.2">
      <c r="A1758" s="11" t="s">
        <v>2507</v>
      </c>
      <c r="B1758" s="11" t="s">
        <v>20</v>
      </c>
      <c r="C1758" s="11" t="s">
        <v>35</v>
      </c>
      <c r="D1758" s="12">
        <v>45306</v>
      </c>
      <c r="E1758" s="12" t="str">
        <f t="shared" si="0"/>
        <v>2024</v>
      </c>
      <c r="F1758" s="11" t="s">
        <v>93</v>
      </c>
      <c r="G1758" s="11">
        <v>20.100000000000001</v>
      </c>
      <c r="H1758" s="11">
        <v>39.520000000000003</v>
      </c>
      <c r="I1758" s="11">
        <v>293</v>
      </c>
      <c r="J1758" s="11">
        <v>39.299999999999997</v>
      </c>
      <c r="K1758" s="11">
        <v>6.74</v>
      </c>
      <c r="L1758" s="11">
        <v>99.07</v>
      </c>
      <c r="M1758" s="11">
        <v>6.83</v>
      </c>
      <c r="N1758" s="11">
        <v>114.5</v>
      </c>
      <c r="O1758" s="11">
        <v>89.23</v>
      </c>
      <c r="P1758" s="11">
        <v>93.25</v>
      </c>
      <c r="Q1758" s="11" t="s">
        <v>4</v>
      </c>
      <c r="R1758" s="11">
        <f t="shared" si="1"/>
        <v>0</v>
      </c>
      <c r="S1758" s="11" t="s">
        <v>5</v>
      </c>
      <c r="T1758" s="11">
        <f t="shared" si="2"/>
        <v>0</v>
      </c>
      <c r="U1758" s="11" t="s">
        <v>6</v>
      </c>
      <c r="V1758" s="11" t="s">
        <v>6</v>
      </c>
    </row>
    <row r="1759" spans="1:22" ht="15.75" hidden="1" customHeight="1" x14ac:dyDescent="0.2">
      <c r="A1759" s="11" t="s">
        <v>2554</v>
      </c>
      <c r="B1759" s="11" t="s">
        <v>20</v>
      </c>
      <c r="C1759" s="11" t="s">
        <v>21</v>
      </c>
      <c r="D1759" s="12">
        <v>45861</v>
      </c>
      <c r="E1759" s="12" t="str">
        <f t="shared" si="0"/>
        <v>2025</v>
      </c>
      <c r="F1759" s="11" t="s">
        <v>3</v>
      </c>
      <c r="G1759" s="11">
        <v>23.09</v>
      </c>
      <c r="H1759" s="11">
        <v>45.58</v>
      </c>
      <c r="I1759" s="11">
        <v>313</v>
      </c>
      <c r="J1759" s="11">
        <v>52</v>
      </c>
      <c r="K1759" s="11">
        <v>7.57</v>
      </c>
      <c r="L1759" s="11">
        <v>98.65</v>
      </c>
      <c r="M1759" s="11">
        <v>7.08</v>
      </c>
      <c r="N1759" s="11">
        <v>134.5</v>
      </c>
      <c r="O1759" s="11">
        <v>83.74</v>
      </c>
      <c r="P1759" s="11">
        <v>93.25</v>
      </c>
      <c r="Q1759" s="11" t="s">
        <v>4</v>
      </c>
      <c r="R1759" s="11">
        <f t="shared" si="1"/>
        <v>0</v>
      </c>
      <c r="S1759" s="11" t="s">
        <v>5</v>
      </c>
      <c r="T1759" s="11">
        <f t="shared" si="2"/>
        <v>0</v>
      </c>
      <c r="U1759" s="11" t="s">
        <v>6</v>
      </c>
      <c r="V1759" s="11" t="s">
        <v>6</v>
      </c>
    </row>
    <row r="1760" spans="1:22" ht="15.75" hidden="1" customHeight="1" x14ac:dyDescent="0.2">
      <c r="A1760" s="11" t="s">
        <v>1584</v>
      </c>
      <c r="B1760" s="11" t="s">
        <v>20</v>
      </c>
      <c r="C1760" s="11" t="s">
        <v>21</v>
      </c>
      <c r="D1760" s="12">
        <v>45799</v>
      </c>
      <c r="E1760" s="12" t="str">
        <f t="shared" si="0"/>
        <v>2025</v>
      </c>
      <c r="F1760" s="11" t="s">
        <v>3</v>
      </c>
      <c r="G1760" s="11">
        <v>20.48</v>
      </c>
      <c r="H1760" s="11">
        <v>45.29</v>
      </c>
      <c r="I1760" s="11">
        <v>297</v>
      </c>
      <c r="J1760" s="11">
        <v>48</v>
      </c>
      <c r="K1760" s="11">
        <v>7.8</v>
      </c>
      <c r="L1760" s="11">
        <v>99.03</v>
      </c>
      <c r="M1760" s="11">
        <v>6.95</v>
      </c>
      <c r="N1760" s="14"/>
      <c r="O1760" s="11">
        <v>85.59</v>
      </c>
      <c r="P1760" s="11">
        <v>93.24</v>
      </c>
      <c r="Q1760" s="11" t="s">
        <v>4</v>
      </c>
      <c r="R1760" s="11">
        <f t="shared" si="1"/>
        <v>0</v>
      </c>
      <c r="S1760" s="11" t="s">
        <v>5</v>
      </c>
      <c r="T1760" s="11">
        <f t="shared" si="2"/>
        <v>0</v>
      </c>
      <c r="U1760" s="11" t="s">
        <v>6</v>
      </c>
      <c r="V1760" s="11" t="s">
        <v>6</v>
      </c>
    </row>
    <row r="1761" spans="1:22" ht="15.75" hidden="1" customHeight="1" x14ac:dyDescent="0.2">
      <c r="A1761" s="11" t="s">
        <v>1885</v>
      </c>
      <c r="B1761" s="11" t="s">
        <v>20</v>
      </c>
      <c r="C1761" s="11" t="s">
        <v>21</v>
      </c>
      <c r="D1761" s="12">
        <v>45353</v>
      </c>
      <c r="E1761" s="12" t="str">
        <f t="shared" si="0"/>
        <v>2024</v>
      </c>
      <c r="F1761" s="11" t="s">
        <v>3</v>
      </c>
      <c r="G1761" s="11">
        <v>22.46</v>
      </c>
      <c r="H1761" s="11">
        <v>42.02</v>
      </c>
      <c r="I1761" s="11">
        <v>322</v>
      </c>
      <c r="J1761" s="11">
        <v>43.3</v>
      </c>
      <c r="K1761" s="11">
        <v>7.27</v>
      </c>
      <c r="L1761" s="11">
        <v>99.1</v>
      </c>
      <c r="M1761" s="11">
        <v>6.98</v>
      </c>
      <c r="N1761" s="11">
        <v>143.69999999999999</v>
      </c>
      <c r="O1761" s="11">
        <v>89.56</v>
      </c>
      <c r="P1761" s="11">
        <v>93.24</v>
      </c>
      <c r="Q1761" s="11" t="s">
        <v>4</v>
      </c>
      <c r="R1761" s="11">
        <f t="shared" si="1"/>
        <v>0</v>
      </c>
      <c r="S1761" s="11" t="s">
        <v>5</v>
      </c>
      <c r="T1761" s="11">
        <f t="shared" si="2"/>
        <v>0</v>
      </c>
      <c r="U1761" s="11" t="s">
        <v>6</v>
      </c>
      <c r="V1761" s="11" t="s">
        <v>6</v>
      </c>
    </row>
    <row r="1762" spans="1:22" ht="15.75" hidden="1" customHeight="1" x14ac:dyDescent="0.2">
      <c r="A1762" s="11" t="s">
        <v>1970</v>
      </c>
      <c r="B1762" s="11" t="s">
        <v>20</v>
      </c>
      <c r="C1762" s="11" t="s">
        <v>35</v>
      </c>
      <c r="D1762" s="12">
        <v>45300</v>
      </c>
      <c r="E1762" s="12" t="str">
        <f t="shared" si="0"/>
        <v>2024</v>
      </c>
      <c r="F1762" s="11" t="s">
        <v>93</v>
      </c>
      <c r="G1762" s="11">
        <v>20.54</v>
      </c>
      <c r="H1762" s="11">
        <v>41</v>
      </c>
      <c r="I1762" s="11">
        <v>307</v>
      </c>
      <c r="J1762" s="11">
        <v>47.8</v>
      </c>
      <c r="K1762" s="11">
        <v>8.35</v>
      </c>
      <c r="L1762" s="11">
        <v>98.96</v>
      </c>
      <c r="M1762" s="11">
        <v>6.7</v>
      </c>
      <c r="N1762" s="11">
        <v>147.80000000000001</v>
      </c>
      <c r="O1762" s="14"/>
      <c r="P1762" s="11">
        <v>93.24</v>
      </c>
      <c r="Q1762" s="11" t="s">
        <v>4</v>
      </c>
      <c r="R1762" s="11">
        <f t="shared" si="1"/>
        <v>0</v>
      </c>
      <c r="S1762" s="11" t="s">
        <v>5</v>
      </c>
      <c r="T1762" s="11">
        <f t="shared" si="2"/>
        <v>0</v>
      </c>
      <c r="U1762" s="11" t="s">
        <v>6</v>
      </c>
      <c r="V1762" s="11" t="s">
        <v>6</v>
      </c>
    </row>
    <row r="1763" spans="1:22" ht="15.75" hidden="1" customHeight="1" x14ac:dyDescent="0.2">
      <c r="A1763" s="11" t="s">
        <v>787</v>
      </c>
      <c r="B1763" s="11" t="s">
        <v>34</v>
      </c>
      <c r="C1763" s="11" t="s">
        <v>21</v>
      </c>
      <c r="D1763" s="12">
        <v>45445</v>
      </c>
      <c r="E1763" s="12" t="str">
        <f t="shared" si="0"/>
        <v>2024</v>
      </c>
      <c r="F1763" s="11" t="s">
        <v>93</v>
      </c>
      <c r="G1763" s="11">
        <v>22.01</v>
      </c>
      <c r="H1763" s="11">
        <v>43.02</v>
      </c>
      <c r="I1763" s="11">
        <v>310</v>
      </c>
      <c r="J1763" s="11">
        <v>40.299999999999997</v>
      </c>
      <c r="K1763" s="11">
        <v>7.01</v>
      </c>
      <c r="L1763" s="11">
        <v>99.23</v>
      </c>
      <c r="M1763" s="11">
        <v>6.92</v>
      </c>
      <c r="N1763" s="11">
        <v>124.7</v>
      </c>
      <c r="O1763" s="11">
        <v>86.38</v>
      </c>
      <c r="P1763" s="11">
        <v>93.24</v>
      </c>
      <c r="Q1763" s="11" t="s">
        <v>4</v>
      </c>
      <c r="R1763" s="11">
        <f t="shared" si="1"/>
        <v>0</v>
      </c>
      <c r="S1763" s="11" t="s">
        <v>5</v>
      </c>
      <c r="T1763" s="11">
        <f t="shared" si="2"/>
        <v>0</v>
      </c>
      <c r="U1763" s="11" t="s">
        <v>6</v>
      </c>
      <c r="V1763" s="11" t="s">
        <v>6</v>
      </c>
    </row>
    <row r="1764" spans="1:22" ht="15.75" customHeight="1" x14ac:dyDescent="0.2">
      <c r="A1764" s="11" t="s">
        <v>2040</v>
      </c>
      <c r="B1764" s="11" t="s">
        <v>1</v>
      </c>
      <c r="C1764" s="11" t="s">
        <v>35</v>
      </c>
      <c r="D1764" s="12">
        <v>45481</v>
      </c>
      <c r="E1764" s="12" t="str">
        <f t="shared" si="0"/>
        <v>2024</v>
      </c>
      <c r="F1764" s="11" t="s">
        <v>93</v>
      </c>
      <c r="G1764" s="11">
        <v>21.19</v>
      </c>
      <c r="H1764" s="11">
        <v>49.4</v>
      </c>
      <c r="I1764" s="11">
        <v>364</v>
      </c>
      <c r="J1764" s="11">
        <v>36.1</v>
      </c>
      <c r="K1764" s="11">
        <v>6.11</v>
      </c>
      <c r="L1764" s="11">
        <v>99.12</v>
      </c>
      <c r="M1764" s="11">
        <v>6.81</v>
      </c>
      <c r="N1764" s="11">
        <v>110.5</v>
      </c>
      <c r="O1764" s="11">
        <v>89.31</v>
      </c>
      <c r="P1764" s="11">
        <v>95.77</v>
      </c>
      <c r="Q1764" s="11" t="s">
        <v>4</v>
      </c>
      <c r="R1764" s="11">
        <f t="shared" si="1"/>
        <v>0</v>
      </c>
      <c r="S1764" s="11" t="s">
        <v>5</v>
      </c>
      <c r="T1764" s="11">
        <f t="shared" si="2"/>
        <v>0</v>
      </c>
      <c r="U1764" s="11" t="s">
        <v>6</v>
      </c>
      <c r="V1764" s="11" t="s">
        <v>6</v>
      </c>
    </row>
    <row r="1765" spans="1:22" ht="15.75" hidden="1" customHeight="1" x14ac:dyDescent="0.2">
      <c r="A1765" s="11" t="s">
        <v>2785</v>
      </c>
      <c r="B1765" s="11" t="s">
        <v>20</v>
      </c>
      <c r="C1765" s="11" t="s">
        <v>21</v>
      </c>
      <c r="D1765" s="12">
        <v>45859</v>
      </c>
      <c r="E1765" s="12" t="str">
        <f t="shared" si="0"/>
        <v>2025</v>
      </c>
      <c r="F1765" s="11" t="s">
        <v>93</v>
      </c>
      <c r="G1765" s="11">
        <v>21.58</v>
      </c>
      <c r="H1765" s="11">
        <v>30.95</v>
      </c>
      <c r="I1765" s="11">
        <v>316</v>
      </c>
      <c r="J1765" s="11">
        <v>42.8</v>
      </c>
      <c r="K1765" s="11">
        <v>8.59</v>
      </c>
      <c r="L1765" s="11">
        <v>99.18</v>
      </c>
      <c r="M1765" s="11">
        <v>6.64</v>
      </c>
      <c r="N1765" s="11">
        <v>124.7</v>
      </c>
      <c r="O1765" s="11">
        <v>90.32</v>
      </c>
      <c r="P1765" s="11">
        <v>93.24</v>
      </c>
      <c r="Q1765" s="11" t="s">
        <v>4</v>
      </c>
      <c r="R1765" s="11">
        <f t="shared" si="1"/>
        <v>0</v>
      </c>
      <c r="S1765" s="11" t="s">
        <v>5</v>
      </c>
      <c r="T1765" s="11">
        <f t="shared" si="2"/>
        <v>0</v>
      </c>
      <c r="U1765" s="11" t="s">
        <v>6</v>
      </c>
      <c r="V1765" s="11" t="s">
        <v>6</v>
      </c>
    </row>
    <row r="1766" spans="1:22" ht="15.75" hidden="1" customHeight="1" x14ac:dyDescent="0.2">
      <c r="A1766" s="11" t="s">
        <v>788</v>
      </c>
      <c r="B1766" s="11" t="s">
        <v>34</v>
      </c>
      <c r="C1766" s="13" t="s">
        <v>35</v>
      </c>
      <c r="D1766" s="12">
        <v>45935</v>
      </c>
      <c r="E1766" s="12" t="str">
        <f t="shared" si="0"/>
        <v>2025</v>
      </c>
      <c r="F1766" s="11" t="s">
        <v>3</v>
      </c>
      <c r="G1766" s="11">
        <v>22.4</v>
      </c>
      <c r="H1766" s="11">
        <v>35.729999999999997</v>
      </c>
      <c r="I1766" s="11">
        <v>307</v>
      </c>
      <c r="J1766" s="11">
        <v>51.5</v>
      </c>
      <c r="K1766" s="11">
        <v>7.42</v>
      </c>
      <c r="L1766" s="11">
        <v>99.07</v>
      </c>
      <c r="M1766" s="11">
        <v>6.81</v>
      </c>
      <c r="N1766" s="11">
        <v>133.1</v>
      </c>
      <c r="O1766" s="11">
        <v>86.57</v>
      </c>
      <c r="P1766" s="11">
        <v>93.24</v>
      </c>
      <c r="Q1766" s="11" t="s">
        <v>4</v>
      </c>
      <c r="R1766" s="11">
        <f t="shared" si="1"/>
        <v>0</v>
      </c>
      <c r="S1766" s="11" t="s">
        <v>5</v>
      </c>
      <c r="T1766" s="11">
        <f t="shared" si="2"/>
        <v>0</v>
      </c>
      <c r="U1766" s="11" t="s">
        <v>6</v>
      </c>
      <c r="V1766" s="11" t="s">
        <v>6</v>
      </c>
    </row>
    <row r="1767" spans="1:22" ht="15.75" hidden="1" customHeight="1" x14ac:dyDescent="0.2">
      <c r="A1767" s="11" t="s">
        <v>3129</v>
      </c>
      <c r="B1767" s="11" t="s">
        <v>20</v>
      </c>
      <c r="C1767" s="13" t="s">
        <v>35</v>
      </c>
      <c r="D1767" s="12">
        <v>45896</v>
      </c>
      <c r="E1767" s="12" t="str">
        <f t="shared" si="0"/>
        <v>2025</v>
      </c>
      <c r="F1767" s="11" t="s">
        <v>23</v>
      </c>
      <c r="G1767" s="11">
        <v>23.35</v>
      </c>
      <c r="H1767" s="11">
        <v>36.01</v>
      </c>
      <c r="I1767" s="11">
        <v>299</v>
      </c>
      <c r="J1767" s="11">
        <v>47.1</v>
      </c>
      <c r="K1767" s="11">
        <v>8.14</v>
      </c>
      <c r="L1767" s="11">
        <v>98.56</v>
      </c>
      <c r="M1767" s="11">
        <v>6.83</v>
      </c>
      <c r="N1767" s="11">
        <v>153.9</v>
      </c>
      <c r="O1767" s="11">
        <v>87.7</v>
      </c>
      <c r="P1767" s="11">
        <v>93.24</v>
      </c>
      <c r="Q1767" s="11" t="s">
        <v>4</v>
      </c>
      <c r="R1767" s="11">
        <f t="shared" si="1"/>
        <v>0</v>
      </c>
      <c r="S1767" s="11" t="s">
        <v>5</v>
      </c>
      <c r="T1767" s="11">
        <f t="shared" si="2"/>
        <v>0</v>
      </c>
      <c r="U1767" s="11" t="s">
        <v>6</v>
      </c>
      <c r="V1767" s="11" t="s">
        <v>6</v>
      </c>
    </row>
    <row r="1768" spans="1:22" ht="15.75" hidden="1" customHeight="1" x14ac:dyDescent="0.2">
      <c r="A1768" s="11" t="s">
        <v>789</v>
      </c>
      <c r="B1768" s="11" t="s">
        <v>34</v>
      </c>
      <c r="C1768" s="11" t="s">
        <v>35</v>
      </c>
      <c r="D1768" s="12">
        <v>45564</v>
      </c>
      <c r="E1768" s="12" t="str">
        <f t="shared" si="0"/>
        <v>2024</v>
      </c>
      <c r="F1768" s="11" t="s">
        <v>23</v>
      </c>
      <c r="G1768" s="11">
        <v>21.12</v>
      </c>
      <c r="H1768" s="11">
        <v>54.72</v>
      </c>
      <c r="I1768" s="11">
        <v>346</v>
      </c>
      <c r="J1768" s="11">
        <v>48.7</v>
      </c>
      <c r="K1768" s="11">
        <v>8.17</v>
      </c>
      <c r="L1768" s="11">
        <v>98.82</v>
      </c>
      <c r="M1768" s="11">
        <v>7.14</v>
      </c>
      <c r="N1768" s="11">
        <v>138</v>
      </c>
      <c r="O1768" s="11">
        <v>85.54</v>
      </c>
      <c r="P1768" s="11">
        <v>93.23</v>
      </c>
      <c r="Q1768" s="11" t="s">
        <v>4</v>
      </c>
      <c r="R1768" s="11">
        <f t="shared" si="1"/>
        <v>0</v>
      </c>
      <c r="S1768" s="11" t="s">
        <v>5</v>
      </c>
      <c r="T1768" s="11">
        <f t="shared" si="2"/>
        <v>0</v>
      </c>
      <c r="U1768" s="11" t="s">
        <v>6</v>
      </c>
      <c r="V1768" s="11" t="s">
        <v>6</v>
      </c>
    </row>
    <row r="1769" spans="1:22" ht="15.75" hidden="1" customHeight="1" x14ac:dyDescent="0.2">
      <c r="A1769" s="11" t="s">
        <v>1462</v>
      </c>
      <c r="B1769" s="11" t="s">
        <v>20</v>
      </c>
      <c r="C1769" s="11" t="s">
        <v>21</v>
      </c>
      <c r="D1769" s="12">
        <v>45797</v>
      </c>
      <c r="E1769" s="12" t="str">
        <f t="shared" si="0"/>
        <v>2025</v>
      </c>
      <c r="F1769" s="11" t="s">
        <v>23</v>
      </c>
      <c r="G1769" s="11">
        <v>20.5</v>
      </c>
      <c r="H1769" s="11">
        <v>40.56</v>
      </c>
      <c r="I1769" s="11">
        <v>311</v>
      </c>
      <c r="J1769" s="11">
        <v>45.6</v>
      </c>
      <c r="K1769" s="11">
        <v>7.37</v>
      </c>
      <c r="L1769" s="11">
        <v>98.88</v>
      </c>
      <c r="M1769" s="11">
        <v>6.81</v>
      </c>
      <c r="N1769" s="11">
        <v>133.5</v>
      </c>
      <c r="O1769" s="11">
        <v>90.14</v>
      </c>
      <c r="P1769" s="11">
        <v>93.23</v>
      </c>
      <c r="Q1769" s="11" t="s">
        <v>4</v>
      </c>
      <c r="R1769" s="11">
        <f t="shared" si="1"/>
        <v>0</v>
      </c>
      <c r="S1769" s="11" t="s">
        <v>5</v>
      </c>
      <c r="T1769" s="11">
        <f t="shared" si="2"/>
        <v>0</v>
      </c>
      <c r="U1769" s="11" t="s">
        <v>6</v>
      </c>
      <c r="V1769" s="11" t="s">
        <v>6</v>
      </c>
    </row>
    <row r="1770" spans="1:22" ht="15.75" hidden="1" customHeight="1" x14ac:dyDescent="0.2">
      <c r="A1770" s="11" t="s">
        <v>791</v>
      </c>
      <c r="B1770" s="11" t="s">
        <v>34</v>
      </c>
      <c r="C1770" s="11" t="s">
        <v>35</v>
      </c>
      <c r="D1770" s="12">
        <v>45518</v>
      </c>
      <c r="E1770" s="12" t="str">
        <f t="shared" si="0"/>
        <v>2024</v>
      </c>
      <c r="F1770" s="11" t="s">
        <v>93</v>
      </c>
      <c r="G1770" s="11">
        <v>21.3</v>
      </c>
      <c r="H1770" s="11">
        <v>42.43</v>
      </c>
      <c r="I1770" s="11">
        <v>309</v>
      </c>
      <c r="J1770" s="11">
        <v>44.4</v>
      </c>
      <c r="K1770" s="11">
        <v>6.58</v>
      </c>
      <c r="L1770" s="11">
        <v>98.83</v>
      </c>
      <c r="M1770" s="11">
        <v>6.74</v>
      </c>
      <c r="N1770" s="11">
        <v>127.2</v>
      </c>
      <c r="O1770" s="11">
        <v>88.15</v>
      </c>
      <c r="P1770" s="11">
        <v>93.23</v>
      </c>
      <c r="Q1770" s="11" t="s">
        <v>4</v>
      </c>
      <c r="R1770" s="11">
        <f t="shared" si="1"/>
        <v>0</v>
      </c>
      <c r="S1770" s="11" t="s">
        <v>5</v>
      </c>
      <c r="T1770" s="11">
        <f t="shared" si="2"/>
        <v>0</v>
      </c>
      <c r="U1770" s="11" t="s">
        <v>6</v>
      </c>
      <c r="V1770" s="11" t="s">
        <v>6</v>
      </c>
    </row>
    <row r="1771" spans="1:22" ht="15.75" customHeight="1" x14ac:dyDescent="0.2">
      <c r="A1771" s="11" t="s">
        <v>2194</v>
      </c>
      <c r="B1771" s="11" t="s">
        <v>1</v>
      </c>
      <c r="C1771" s="11" t="s">
        <v>47</v>
      </c>
      <c r="D1771" s="12">
        <v>45684</v>
      </c>
      <c r="E1771" s="12" t="str">
        <f t="shared" si="0"/>
        <v>2025</v>
      </c>
      <c r="F1771" s="11" t="s">
        <v>23</v>
      </c>
      <c r="G1771" s="11">
        <v>21.48</v>
      </c>
      <c r="H1771" s="11">
        <v>53.53</v>
      </c>
      <c r="I1771" s="11">
        <v>313</v>
      </c>
      <c r="J1771" s="11">
        <v>33.200000000000003</v>
      </c>
      <c r="K1771" s="11">
        <v>6.76</v>
      </c>
      <c r="L1771" s="11">
        <v>99.22</v>
      </c>
      <c r="M1771" s="11">
        <v>6.94</v>
      </c>
      <c r="N1771" s="11">
        <v>104.2</v>
      </c>
      <c r="O1771" s="11">
        <v>89.09</v>
      </c>
      <c r="P1771" s="11">
        <v>95.78</v>
      </c>
      <c r="Q1771" s="11" t="s">
        <v>4</v>
      </c>
      <c r="R1771" s="11">
        <f t="shared" si="1"/>
        <v>0</v>
      </c>
      <c r="S1771" s="11" t="s">
        <v>5</v>
      </c>
      <c r="T1771" s="11">
        <f t="shared" si="2"/>
        <v>0</v>
      </c>
      <c r="U1771" s="11" t="s">
        <v>6</v>
      </c>
      <c r="V1771" s="11" t="s">
        <v>6</v>
      </c>
    </row>
    <row r="1772" spans="1:22" ht="15.75" hidden="1" customHeight="1" x14ac:dyDescent="0.2">
      <c r="A1772" s="11" t="s">
        <v>792</v>
      </c>
      <c r="B1772" s="11" t="s">
        <v>34</v>
      </c>
      <c r="C1772" s="11" t="s">
        <v>47</v>
      </c>
      <c r="D1772" s="12">
        <v>45593</v>
      </c>
      <c r="E1772" s="12" t="str">
        <f t="shared" si="0"/>
        <v>2024</v>
      </c>
      <c r="F1772" s="11" t="s">
        <v>37</v>
      </c>
      <c r="G1772" s="11">
        <v>21.45</v>
      </c>
      <c r="H1772" s="11">
        <v>42.27</v>
      </c>
      <c r="I1772" s="11">
        <v>319</v>
      </c>
      <c r="J1772" s="11">
        <v>55.1</v>
      </c>
      <c r="K1772" s="11">
        <v>8.16</v>
      </c>
      <c r="L1772" s="11">
        <v>98.67</v>
      </c>
      <c r="M1772" s="11">
        <v>6.75</v>
      </c>
      <c r="N1772" s="11">
        <v>136.6</v>
      </c>
      <c r="O1772" s="11">
        <v>84.79</v>
      </c>
      <c r="P1772" s="11">
        <v>93.23</v>
      </c>
      <c r="Q1772" s="11" t="s">
        <v>4</v>
      </c>
      <c r="R1772" s="11">
        <f t="shared" si="1"/>
        <v>0</v>
      </c>
      <c r="S1772" s="11" t="s">
        <v>5</v>
      </c>
      <c r="T1772" s="11">
        <f t="shared" si="2"/>
        <v>0</v>
      </c>
      <c r="U1772" s="11" t="s">
        <v>6</v>
      </c>
      <c r="V1772" s="11" t="s">
        <v>6</v>
      </c>
    </row>
    <row r="1773" spans="1:22" ht="15.75" hidden="1" customHeight="1" x14ac:dyDescent="0.2">
      <c r="A1773" s="11" t="s">
        <v>2171</v>
      </c>
      <c r="B1773" s="11" t="s">
        <v>20</v>
      </c>
      <c r="C1773" s="11" t="s">
        <v>21</v>
      </c>
      <c r="D1773" s="12">
        <v>45710</v>
      </c>
      <c r="E1773" s="12" t="str">
        <f t="shared" si="0"/>
        <v>2025</v>
      </c>
      <c r="F1773" s="11" t="s">
        <v>37</v>
      </c>
      <c r="G1773" s="11">
        <v>21.9</v>
      </c>
      <c r="H1773" s="11">
        <v>33.03</v>
      </c>
      <c r="I1773" s="11">
        <v>305</v>
      </c>
      <c r="J1773" s="11">
        <v>47.9</v>
      </c>
      <c r="K1773" s="11">
        <v>8.66</v>
      </c>
      <c r="L1773" s="11">
        <v>99.48</v>
      </c>
      <c r="M1773" s="14"/>
      <c r="N1773" s="11">
        <v>135.9</v>
      </c>
      <c r="O1773" s="11">
        <v>84.48</v>
      </c>
      <c r="P1773" s="11">
        <v>93.23</v>
      </c>
      <c r="Q1773" s="11" t="s">
        <v>4</v>
      </c>
      <c r="R1773" s="11">
        <f t="shared" si="1"/>
        <v>0</v>
      </c>
      <c r="S1773" s="11" t="s">
        <v>50</v>
      </c>
      <c r="T1773" s="11">
        <f t="shared" si="2"/>
        <v>1</v>
      </c>
      <c r="U1773" s="11" t="s">
        <v>51</v>
      </c>
      <c r="V1773" s="11" t="s">
        <v>89</v>
      </c>
    </row>
    <row r="1774" spans="1:22" ht="15.75" hidden="1" customHeight="1" x14ac:dyDescent="0.2">
      <c r="A1774" s="11" t="s">
        <v>2425</v>
      </c>
      <c r="B1774" s="11" t="s">
        <v>20</v>
      </c>
      <c r="C1774" s="11" t="s">
        <v>35</v>
      </c>
      <c r="D1774" s="12">
        <v>45536</v>
      </c>
      <c r="E1774" s="12" t="str">
        <f t="shared" si="0"/>
        <v>2024</v>
      </c>
      <c r="F1774" s="11" t="s">
        <v>23</v>
      </c>
      <c r="G1774" s="11">
        <v>21.39</v>
      </c>
      <c r="H1774" s="11">
        <v>38.840000000000003</v>
      </c>
      <c r="I1774" s="11">
        <v>299</v>
      </c>
      <c r="J1774" s="11">
        <v>44.4</v>
      </c>
      <c r="K1774" s="11">
        <v>7.79</v>
      </c>
      <c r="L1774" s="11">
        <v>98.84</v>
      </c>
      <c r="M1774" s="11">
        <v>6.87</v>
      </c>
      <c r="N1774" s="11">
        <v>132.30000000000001</v>
      </c>
      <c r="O1774" s="11">
        <v>89.06</v>
      </c>
      <c r="P1774" s="11">
        <v>93.23</v>
      </c>
      <c r="Q1774" s="11" t="s">
        <v>4</v>
      </c>
      <c r="R1774" s="11">
        <f t="shared" si="1"/>
        <v>0</v>
      </c>
      <c r="S1774" s="11" t="s">
        <v>5</v>
      </c>
      <c r="T1774" s="11">
        <f t="shared" si="2"/>
        <v>0</v>
      </c>
      <c r="U1774" s="11" t="s">
        <v>6</v>
      </c>
      <c r="V1774" s="11" t="s">
        <v>6</v>
      </c>
    </row>
    <row r="1775" spans="1:22" ht="15.75" customHeight="1" x14ac:dyDescent="0.2">
      <c r="A1775" s="11" t="s">
        <v>1344</v>
      </c>
      <c r="B1775" s="11" t="s">
        <v>1</v>
      </c>
      <c r="C1775" s="11" t="s">
        <v>47</v>
      </c>
      <c r="D1775" s="12">
        <v>45294</v>
      </c>
      <c r="E1775" s="12" t="str">
        <f t="shared" si="0"/>
        <v>2024</v>
      </c>
      <c r="F1775" s="11" t="s">
        <v>23</v>
      </c>
      <c r="G1775" s="11">
        <v>22.9</v>
      </c>
      <c r="H1775" s="11">
        <v>43.28</v>
      </c>
      <c r="I1775" s="11">
        <v>334</v>
      </c>
      <c r="J1775" s="11">
        <v>44.2</v>
      </c>
      <c r="K1775" s="11">
        <v>6.39</v>
      </c>
      <c r="L1775" s="11">
        <v>99.45</v>
      </c>
      <c r="M1775" s="11">
        <v>6.6</v>
      </c>
      <c r="N1775" s="11">
        <v>121.6</v>
      </c>
      <c r="O1775" s="11">
        <v>87.59</v>
      </c>
      <c r="P1775" s="11">
        <v>95.8</v>
      </c>
      <c r="Q1775" s="11" t="s">
        <v>4</v>
      </c>
      <c r="R1775" s="11">
        <f t="shared" si="1"/>
        <v>0</v>
      </c>
      <c r="S1775" s="11" t="s">
        <v>5</v>
      </c>
      <c r="T1775" s="11">
        <f t="shared" si="2"/>
        <v>0</v>
      </c>
      <c r="U1775" s="11" t="s">
        <v>6</v>
      </c>
      <c r="V1775" s="11" t="s">
        <v>6</v>
      </c>
    </row>
    <row r="1776" spans="1:22" ht="15.75" hidden="1" customHeight="1" x14ac:dyDescent="0.2">
      <c r="A1776" s="11" t="s">
        <v>2812</v>
      </c>
      <c r="B1776" s="11" t="s">
        <v>20</v>
      </c>
      <c r="C1776" s="11" t="s">
        <v>47</v>
      </c>
      <c r="D1776" s="12">
        <v>45451</v>
      </c>
      <c r="E1776" s="12" t="str">
        <f t="shared" si="0"/>
        <v>2024</v>
      </c>
      <c r="F1776" s="11" t="s">
        <v>3</v>
      </c>
      <c r="G1776" s="11">
        <v>21.75</v>
      </c>
      <c r="H1776" s="11">
        <v>41.35</v>
      </c>
      <c r="I1776" s="11">
        <v>285</v>
      </c>
      <c r="J1776" s="11">
        <v>47.6</v>
      </c>
      <c r="K1776" s="11">
        <v>7.42</v>
      </c>
      <c r="L1776" s="11">
        <v>98.63</v>
      </c>
      <c r="M1776" s="11">
        <v>7.03</v>
      </c>
      <c r="N1776" s="11">
        <v>163.19999999999999</v>
      </c>
      <c r="O1776" s="11">
        <v>81.45</v>
      </c>
      <c r="P1776" s="11">
        <v>93.23</v>
      </c>
      <c r="Q1776" s="11" t="s">
        <v>4</v>
      </c>
      <c r="R1776" s="11">
        <f t="shared" si="1"/>
        <v>0</v>
      </c>
      <c r="S1776" s="11" t="s">
        <v>5</v>
      </c>
      <c r="T1776" s="11">
        <f t="shared" si="2"/>
        <v>0</v>
      </c>
      <c r="U1776" s="11" t="s">
        <v>6</v>
      </c>
      <c r="V1776" s="11" t="s">
        <v>6</v>
      </c>
    </row>
    <row r="1777" spans="1:22" ht="15.75" hidden="1" customHeight="1" x14ac:dyDescent="0.2">
      <c r="A1777" s="11" t="s">
        <v>2928</v>
      </c>
      <c r="B1777" s="11" t="s">
        <v>20</v>
      </c>
      <c r="C1777" s="11" t="s">
        <v>21</v>
      </c>
      <c r="D1777" s="12">
        <v>45698</v>
      </c>
      <c r="E1777" s="12" t="str">
        <f t="shared" si="0"/>
        <v>2025</v>
      </c>
      <c r="F1777" s="11" t="s">
        <v>93</v>
      </c>
      <c r="G1777" s="11">
        <v>21.03</v>
      </c>
      <c r="H1777" s="11">
        <v>43.1</v>
      </c>
      <c r="I1777" s="11">
        <v>315</v>
      </c>
      <c r="J1777" s="11">
        <v>48.8</v>
      </c>
      <c r="K1777" s="11">
        <v>6.91</v>
      </c>
      <c r="L1777" s="11">
        <v>98.48</v>
      </c>
      <c r="M1777" s="11">
        <v>7.01</v>
      </c>
      <c r="N1777" s="11">
        <v>133.69999999999999</v>
      </c>
      <c r="O1777" s="11">
        <v>85.72</v>
      </c>
      <c r="P1777" s="11">
        <v>93.23</v>
      </c>
      <c r="Q1777" s="11" t="s">
        <v>4</v>
      </c>
      <c r="R1777" s="11">
        <f t="shared" si="1"/>
        <v>0</v>
      </c>
      <c r="S1777" s="11" t="s">
        <v>5</v>
      </c>
      <c r="T1777" s="11">
        <f t="shared" si="2"/>
        <v>0</v>
      </c>
      <c r="U1777" s="11" t="s">
        <v>6</v>
      </c>
      <c r="V1777" s="11" t="s">
        <v>6</v>
      </c>
    </row>
    <row r="1778" spans="1:22" ht="15.75" hidden="1" customHeight="1" x14ac:dyDescent="0.2">
      <c r="A1778" s="11" t="s">
        <v>3042</v>
      </c>
      <c r="B1778" s="11" t="s">
        <v>20</v>
      </c>
      <c r="C1778" s="11" t="s">
        <v>47</v>
      </c>
      <c r="D1778" s="12">
        <v>45470</v>
      </c>
      <c r="E1778" s="12" t="str">
        <f t="shared" si="0"/>
        <v>2024</v>
      </c>
      <c r="F1778" s="11" t="s">
        <v>3</v>
      </c>
      <c r="G1778" s="11">
        <v>21.19</v>
      </c>
      <c r="H1778" s="11">
        <v>37.03</v>
      </c>
      <c r="I1778" s="11">
        <v>321</v>
      </c>
      <c r="J1778" s="11">
        <v>47.7</v>
      </c>
      <c r="K1778" s="11">
        <v>8.09</v>
      </c>
      <c r="L1778" s="14"/>
      <c r="M1778" s="11">
        <v>6.92</v>
      </c>
      <c r="N1778" s="11">
        <v>123.1</v>
      </c>
      <c r="O1778" s="11">
        <v>85.03</v>
      </c>
      <c r="P1778" s="11">
        <v>93.23</v>
      </c>
      <c r="Q1778" s="11" t="s">
        <v>4</v>
      </c>
      <c r="R1778" s="11">
        <f t="shared" si="1"/>
        <v>0</v>
      </c>
      <c r="S1778" s="11" t="s">
        <v>5</v>
      </c>
      <c r="T1778" s="11">
        <f t="shared" si="2"/>
        <v>0</v>
      </c>
      <c r="U1778" s="11" t="s">
        <v>6</v>
      </c>
      <c r="V1778" s="11" t="s">
        <v>6</v>
      </c>
    </row>
    <row r="1779" spans="1:22" ht="15.75" hidden="1" customHeight="1" x14ac:dyDescent="0.2">
      <c r="A1779" s="11" t="s">
        <v>219</v>
      </c>
      <c r="B1779" s="11" t="s">
        <v>58</v>
      </c>
      <c r="C1779" s="11" t="s">
        <v>47</v>
      </c>
      <c r="D1779" s="12">
        <v>45662</v>
      </c>
      <c r="E1779" s="12" t="str">
        <f t="shared" si="0"/>
        <v>2025</v>
      </c>
      <c r="F1779" s="11" t="s">
        <v>93</v>
      </c>
      <c r="G1779" s="11">
        <v>21.14</v>
      </c>
      <c r="H1779" s="11">
        <v>46.46</v>
      </c>
      <c r="I1779" s="11">
        <v>319</v>
      </c>
      <c r="J1779" s="11">
        <v>53.7</v>
      </c>
      <c r="K1779" s="11">
        <v>7.3</v>
      </c>
      <c r="L1779" s="11">
        <v>98.86</v>
      </c>
      <c r="M1779" s="11">
        <v>6.83</v>
      </c>
      <c r="N1779" s="11">
        <v>145.30000000000001</v>
      </c>
      <c r="O1779" s="11">
        <v>84.21</v>
      </c>
      <c r="P1779" s="11">
        <v>93.22</v>
      </c>
      <c r="Q1779" s="11" t="s">
        <v>4</v>
      </c>
      <c r="R1779" s="11">
        <f t="shared" si="1"/>
        <v>0</v>
      </c>
      <c r="S1779" s="11" t="s">
        <v>5</v>
      </c>
      <c r="T1779" s="11">
        <f t="shared" si="2"/>
        <v>0</v>
      </c>
      <c r="U1779" s="11" t="s">
        <v>6</v>
      </c>
      <c r="V1779" s="11" t="s">
        <v>6</v>
      </c>
    </row>
    <row r="1780" spans="1:22" ht="15.75" hidden="1" customHeight="1" x14ac:dyDescent="0.2">
      <c r="A1780" s="11" t="s">
        <v>793</v>
      </c>
      <c r="B1780" s="11" t="s">
        <v>34</v>
      </c>
      <c r="C1780" s="11" t="s">
        <v>21</v>
      </c>
      <c r="D1780" s="12">
        <v>45623</v>
      </c>
      <c r="E1780" s="12" t="str">
        <f t="shared" si="0"/>
        <v>2024</v>
      </c>
      <c r="F1780" s="11" t="s">
        <v>93</v>
      </c>
      <c r="G1780" s="11">
        <v>20.88</v>
      </c>
      <c r="H1780" s="11">
        <v>39.35</v>
      </c>
      <c r="I1780" s="11">
        <v>293</v>
      </c>
      <c r="J1780" s="11">
        <v>40.9</v>
      </c>
      <c r="K1780" s="11">
        <v>6.99</v>
      </c>
      <c r="L1780" s="11">
        <v>99.02</v>
      </c>
      <c r="M1780" s="11">
        <v>6.63</v>
      </c>
      <c r="N1780" s="11">
        <v>132.4</v>
      </c>
      <c r="O1780" s="11">
        <v>86.05</v>
      </c>
      <c r="P1780" s="11">
        <v>93.22</v>
      </c>
      <c r="Q1780" s="11" t="s">
        <v>4</v>
      </c>
      <c r="R1780" s="11">
        <f t="shared" si="1"/>
        <v>0</v>
      </c>
      <c r="S1780" s="11" t="s">
        <v>5</v>
      </c>
      <c r="T1780" s="11">
        <f t="shared" si="2"/>
        <v>0</v>
      </c>
      <c r="U1780" s="11" t="s">
        <v>6</v>
      </c>
      <c r="V1780" s="11" t="s">
        <v>6</v>
      </c>
    </row>
    <row r="1781" spans="1:22" ht="15.75" customHeight="1" x14ac:dyDescent="0.2">
      <c r="A1781" s="11" t="s">
        <v>2964</v>
      </c>
      <c r="B1781" s="11" t="s">
        <v>1</v>
      </c>
      <c r="C1781" s="11" t="s">
        <v>21</v>
      </c>
      <c r="D1781" s="12">
        <v>45334</v>
      </c>
      <c r="E1781" s="12" t="str">
        <f t="shared" si="0"/>
        <v>2024</v>
      </c>
      <c r="F1781" s="11" t="s">
        <v>37</v>
      </c>
      <c r="G1781" s="11">
        <v>21.12</v>
      </c>
      <c r="H1781" s="11">
        <v>47.06</v>
      </c>
      <c r="I1781" s="11">
        <v>335</v>
      </c>
      <c r="J1781" s="11">
        <v>38.5</v>
      </c>
      <c r="K1781" s="11">
        <v>6.61</v>
      </c>
      <c r="L1781" s="11">
        <v>99.6</v>
      </c>
      <c r="M1781" s="11">
        <v>6.72</v>
      </c>
      <c r="N1781" s="11">
        <v>115.8</v>
      </c>
      <c r="O1781" s="11">
        <v>86.34</v>
      </c>
      <c r="P1781" s="11">
        <v>95.8</v>
      </c>
      <c r="Q1781" s="11" t="s">
        <v>4</v>
      </c>
      <c r="R1781" s="11">
        <f t="shared" si="1"/>
        <v>0</v>
      </c>
      <c r="S1781" s="11" t="s">
        <v>5</v>
      </c>
      <c r="T1781" s="11">
        <f t="shared" si="2"/>
        <v>0</v>
      </c>
      <c r="U1781" s="11" t="s">
        <v>6</v>
      </c>
      <c r="V1781" s="11" t="s">
        <v>6</v>
      </c>
    </row>
    <row r="1782" spans="1:22" ht="15.75" hidden="1" customHeight="1" x14ac:dyDescent="0.2">
      <c r="A1782" s="11" t="s">
        <v>2286</v>
      </c>
      <c r="B1782" s="11" t="s">
        <v>58</v>
      </c>
      <c r="C1782" s="11" t="s">
        <v>35</v>
      </c>
      <c r="D1782" s="12">
        <v>45853</v>
      </c>
      <c r="E1782" s="12" t="str">
        <f t="shared" si="0"/>
        <v>2025</v>
      </c>
      <c r="F1782" s="11" t="s">
        <v>37</v>
      </c>
      <c r="G1782" s="11">
        <v>22.47</v>
      </c>
      <c r="H1782" s="11">
        <v>50.55</v>
      </c>
      <c r="I1782" s="11">
        <v>321</v>
      </c>
      <c r="J1782" s="11">
        <v>41.7</v>
      </c>
      <c r="K1782" s="11">
        <v>6.64</v>
      </c>
      <c r="L1782" s="11">
        <v>99.1</v>
      </c>
      <c r="M1782" s="11">
        <v>6.84</v>
      </c>
      <c r="N1782" s="14"/>
      <c r="O1782" s="11">
        <v>90.01</v>
      </c>
      <c r="P1782" s="11">
        <v>93.22</v>
      </c>
      <c r="Q1782" s="11" t="s">
        <v>4</v>
      </c>
      <c r="R1782" s="11">
        <f t="shared" si="1"/>
        <v>0</v>
      </c>
      <c r="S1782" s="11" t="s">
        <v>5</v>
      </c>
      <c r="T1782" s="11">
        <f t="shared" si="2"/>
        <v>0</v>
      </c>
      <c r="U1782" s="11" t="s">
        <v>6</v>
      </c>
      <c r="V1782" s="11" t="s">
        <v>6</v>
      </c>
    </row>
    <row r="1783" spans="1:22" ht="15.75" hidden="1" customHeight="1" x14ac:dyDescent="0.2">
      <c r="A1783" s="11" t="s">
        <v>3098</v>
      </c>
      <c r="B1783" s="11" t="s">
        <v>58</v>
      </c>
      <c r="C1783" s="11" t="s">
        <v>35</v>
      </c>
      <c r="D1783" s="12">
        <v>45866</v>
      </c>
      <c r="E1783" s="12" t="str">
        <f t="shared" si="0"/>
        <v>2025</v>
      </c>
      <c r="F1783" s="11" t="s">
        <v>37</v>
      </c>
      <c r="G1783" s="11">
        <v>22.7</v>
      </c>
      <c r="H1783" s="11">
        <v>36.9</v>
      </c>
      <c r="I1783" s="11">
        <v>330</v>
      </c>
      <c r="J1783" s="11">
        <v>33.5</v>
      </c>
      <c r="K1783" s="11">
        <v>7.18</v>
      </c>
      <c r="L1783" s="11">
        <v>98.99</v>
      </c>
      <c r="M1783" s="11">
        <v>6.84</v>
      </c>
      <c r="N1783" s="11">
        <v>113</v>
      </c>
      <c r="O1783" s="11">
        <v>88.8</v>
      </c>
      <c r="P1783" s="11">
        <v>93.22</v>
      </c>
      <c r="Q1783" s="11" t="s">
        <v>4</v>
      </c>
      <c r="R1783" s="11">
        <f t="shared" si="1"/>
        <v>0</v>
      </c>
      <c r="S1783" s="11" t="s">
        <v>5</v>
      </c>
      <c r="T1783" s="11">
        <f t="shared" si="2"/>
        <v>0</v>
      </c>
      <c r="U1783" s="11" t="s">
        <v>6</v>
      </c>
      <c r="V1783" s="11" t="s">
        <v>6</v>
      </c>
    </row>
    <row r="1784" spans="1:22" ht="15.75" hidden="1" customHeight="1" x14ac:dyDescent="0.2">
      <c r="A1784" s="11" t="s">
        <v>3138</v>
      </c>
      <c r="B1784" s="11" t="s">
        <v>20</v>
      </c>
      <c r="C1784" s="11" t="s">
        <v>35</v>
      </c>
      <c r="D1784" s="12">
        <v>45896</v>
      </c>
      <c r="E1784" s="12" t="str">
        <f t="shared" si="0"/>
        <v>2025</v>
      </c>
      <c r="F1784" s="11" t="s">
        <v>93</v>
      </c>
      <c r="G1784" s="11">
        <v>14</v>
      </c>
      <c r="H1784" s="11">
        <v>40.58</v>
      </c>
      <c r="I1784" s="11">
        <v>297</v>
      </c>
      <c r="J1784" s="11">
        <v>42.8</v>
      </c>
      <c r="K1784" s="11">
        <v>7.6</v>
      </c>
      <c r="L1784" s="11">
        <v>99.21</v>
      </c>
      <c r="M1784" s="11">
        <v>7.05</v>
      </c>
      <c r="N1784" s="11">
        <v>132.1</v>
      </c>
      <c r="O1784" s="11">
        <v>87.72</v>
      </c>
      <c r="P1784" s="11">
        <v>93.22</v>
      </c>
      <c r="Q1784" s="11" t="s">
        <v>4</v>
      </c>
      <c r="R1784" s="11">
        <f t="shared" si="1"/>
        <v>0</v>
      </c>
      <c r="S1784" s="11" t="s">
        <v>50</v>
      </c>
      <c r="T1784" s="11">
        <f t="shared" si="2"/>
        <v>1</v>
      </c>
      <c r="U1784" s="11" t="s">
        <v>153</v>
      </c>
      <c r="V1784" s="11" t="s">
        <v>89</v>
      </c>
    </row>
    <row r="1785" spans="1:22" ht="15.75" hidden="1" customHeight="1" x14ac:dyDescent="0.2">
      <c r="A1785" s="11" t="s">
        <v>1361</v>
      </c>
      <c r="B1785" s="11" t="s">
        <v>58</v>
      </c>
      <c r="C1785" s="13" t="s">
        <v>35</v>
      </c>
      <c r="D1785" s="12">
        <v>45602</v>
      </c>
      <c r="E1785" s="12" t="str">
        <f t="shared" si="0"/>
        <v>2024</v>
      </c>
      <c r="F1785" s="11" t="s">
        <v>93</v>
      </c>
      <c r="G1785" s="11">
        <v>22.43</v>
      </c>
      <c r="H1785" s="11">
        <v>43.84</v>
      </c>
      <c r="I1785" s="11">
        <v>341</v>
      </c>
      <c r="J1785" s="11">
        <v>46.8</v>
      </c>
      <c r="K1785" s="11">
        <v>7.75</v>
      </c>
      <c r="L1785" s="11">
        <v>98.99</v>
      </c>
      <c r="M1785" s="11">
        <v>6.77</v>
      </c>
      <c r="N1785" s="11">
        <v>136.30000000000001</v>
      </c>
      <c r="O1785" s="11">
        <v>86.91</v>
      </c>
      <c r="P1785" s="11">
        <v>93.21</v>
      </c>
      <c r="Q1785" s="11" t="s">
        <v>4</v>
      </c>
      <c r="R1785" s="11">
        <f t="shared" si="1"/>
        <v>0</v>
      </c>
      <c r="S1785" s="11" t="s">
        <v>5</v>
      </c>
      <c r="T1785" s="11">
        <f t="shared" si="2"/>
        <v>0</v>
      </c>
      <c r="U1785" s="11" t="s">
        <v>6</v>
      </c>
      <c r="V1785" s="11" t="s">
        <v>6</v>
      </c>
    </row>
    <row r="1786" spans="1:22" ht="15.75" hidden="1" customHeight="1" x14ac:dyDescent="0.2">
      <c r="A1786" s="11" t="s">
        <v>1994</v>
      </c>
      <c r="B1786" s="11" t="s">
        <v>58</v>
      </c>
      <c r="C1786" s="13" t="s">
        <v>35</v>
      </c>
      <c r="D1786" s="12">
        <v>45955</v>
      </c>
      <c r="E1786" s="12" t="str">
        <f t="shared" si="0"/>
        <v>2025</v>
      </c>
      <c r="F1786" s="11" t="s">
        <v>23</v>
      </c>
      <c r="G1786" s="11">
        <v>21.39</v>
      </c>
      <c r="H1786" s="11">
        <v>35.76</v>
      </c>
      <c r="I1786" s="11">
        <v>321</v>
      </c>
      <c r="J1786" s="11">
        <v>35.5</v>
      </c>
      <c r="K1786" s="11">
        <v>7.47</v>
      </c>
      <c r="L1786" s="11">
        <v>99.32</v>
      </c>
      <c r="M1786" s="11">
        <v>6.81</v>
      </c>
      <c r="N1786" s="11">
        <v>111.3</v>
      </c>
      <c r="O1786" s="11">
        <v>88.88</v>
      </c>
      <c r="P1786" s="11">
        <v>93.21</v>
      </c>
      <c r="Q1786" s="11" t="s">
        <v>4</v>
      </c>
      <c r="R1786" s="11">
        <f t="shared" si="1"/>
        <v>0</v>
      </c>
      <c r="S1786" s="11" t="s">
        <v>5</v>
      </c>
      <c r="T1786" s="11">
        <f t="shared" si="2"/>
        <v>0</v>
      </c>
      <c r="U1786" s="11" t="s">
        <v>6</v>
      </c>
      <c r="V1786" s="11" t="s">
        <v>6</v>
      </c>
    </row>
    <row r="1787" spans="1:22" ht="15.75" hidden="1" customHeight="1" x14ac:dyDescent="0.2">
      <c r="A1787" s="11" t="s">
        <v>2278</v>
      </c>
      <c r="B1787" s="11" t="s">
        <v>58</v>
      </c>
      <c r="C1787" s="11" t="s">
        <v>35</v>
      </c>
      <c r="D1787" s="12">
        <v>46013</v>
      </c>
      <c r="E1787" s="12" t="str">
        <f t="shared" si="0"/>
        <v>2025</v>
      </c>
      <c r="F1787" s="11" t="s">
        <v>3</v>
      </c>
      <c r="G1787" s="11">
        <v>20.25</v>
      </c>
      <c r="H1787" s="11">
        <v>54.15</v>
      </c>
      <c r="I1787" s="11">
        <v>308</v>
      </c>
      <c r="J1787" s="11">
        <v>52</v>
      </c>
      <c r="K1787" s="11">
        <v>7.56</v>
      </c>
      <c r="L1787" s="11">
        <v>98.43</v>
      </c>
      <c r="M1787" s="11">
        <v>6.95</v>
      </c>
      <c r="N1787" s="11">
        <v>137.80000000000001</v>
      </c>
      <c r="O1787" s="11">
        <v>90.68</v>
      </c>
      <c r="P1787" s="11">
        <v>93.21</v>
      </c>
      <c r="Q1787" s="11" t="s">
        <v>4</v>
      </c>
      <c r="R1787" s="11">
        <f t="shared" si="1"/>
        <v>0</v>
      </c>
      <c r="S1787" s="11" t="s">
        <v>5</v>
      </c>
      <c r="T1787" s="11">
        <f t="shared" si="2"/>
        <v>0</v>
      </c>
      <c r="U1787" s="11" t="s">
        <v>6</v>
      </c>
      <c r="V1787" s="11" t="s">
        <v>6</v>
      </c>
    </row>
    <row r="1788" spans="1:22" ht="15.75" hidden="1" customHeight="1" x14ac:dyDescent="0.2">
      <c r="A1788" s="11" t="s">
        <v>794</v>
      </c>
      <c r="B1788" s="11" t="s">
        <v>34</v>
      </c>
      <c r="C1788" s="11" t="s">
        <v>21</v>
      </c>
      <c r="D1788" s="12">
        <v>45849</v>
      </c>
      <c r="E1788" s="12" t="str">
        <f t="shared" si="0"/>
        <v>2025</v>
      </c>
      <c r="F1788" s="11" t="s">
        <v>3</v>
      </c>
      <c r="G1788" s="11">
        <v>22.03</v>
      </c>
      <c r="H1788" s="11">
        <v>37.68</v>
      </c>
      <c r="I1788" s="11">
        <v>344</v>
      </c>
      <c r="J1788" s="11">
        <v>42.9</v>
      </c>
      <c r="K1788" s="11">
        <v>6.87</v>
      </c>
      <c r="L1788" s="11">
        <v>98.53</v>
      </c>
      <c r="M1788" s="11">
        <v>6.75</v>
      </c>
      <c r="N1788" s="11">
        <v>132</v>
      </c>
      <c r="O1788" s="11">
        <v>85.3</v>
      </c>
      <c r="P1788" s="11">
        <v>93.21</v>
      </c>
      <c r="Q1788" s="11" t="s">
        <v>4</v>
      </c>
      <c r="R1788" s="11">
        <f t="shared" si="1"/>
        <v>0</v>
      </c>
      <c r="S1788" s="11" t="s">
        <v>5</v>
      </c>
      <c r="T1788" s="11">
        <f t="shared" si="2"/>
        <v>0</v>
      </c>
      <c r="U1788" s="11" t="s">
        <v>6</v>
      </c>
      <c r="V1788" s="11" t="s">
        <v>6</v>
      </c>
    </row>
    <row r="1789" spans="1:22" ht="15.75" hidden="1" customHeight="1" x14ac:dyDescent="0.2">
      <c r="A1789" s="11" t="s">
        <v>2886</v>
      </c>
      <c r="B1789" s="11" t="s">
        <v>58</v>
      </c>
      <c r="C1789" s="11" t="s">
        <v>35</v>
      </c>
      <c r="D1789" s="12">
        <v>45408</v>
      </c>
      <c r="E1789" s="12" t="str">
        <f t="shared" si="0"/>
        <v>2024</v>
      </c>
      <c r="F1789" s="11" t="s">
        <v>93</v>
      </c>
      <c r="G1789" s="11">
        <v>21.72</v>
      </c>
      <c r="H1789" s="11">
        <v>49.87</v>
      </c>
      <c r="I1789" s="11">
        <v>322</v>
      </c>
      <c r="J1789" s="11">
        <v>38.200000000000003</v>
      </c>
      <c r="K1789" s="11">
        <v>7.2</v>
      </c>
      <c r="L1789" s="11">
        <v>98.8</v>
      </c>
      <c r="M1789" s="11">
        <v>6.98</v>
      </c>
      <c r="N1789" s="11">
        <v>112.9</v>
      </c>
      <c r="O1789" s="11">
        <v>88.4</v>
      </c>
      <c r="P1789" s="11">
        <v>93.21</v>
      </c>
      <c r="Q1789" s="11" t="s">
        <v>4</v>
      </c>
      <c r="R1789" s="11">
        <f t="shared" si="1"/>
        <v>0</v>
      </c>
      <c r="S1789" s="11" t="s">
        <v>5</v>
      </c>
      <c r="T1789" s="11">
        <f t="shared" si="2"/>
        <v>0</v>
      </c>
      <c r="U1789" s="11" t="s">
        <v>6</v>
      </c>
      <c r="V1789" s="11" t="s">
        <v>6</v>
      </c>
    </row>
    <row r="1790" spans="1:22" ht="15.75" customHeight="1" x14ac:dyDescent="0.2">
      <c r="A1790" s="11" t="s">
        <v>269</v>
      </c>
      <c r="B1790" s="11" t="s">
        <v>1</v>
      </c>
      <c r="C1790" s="11" t="s">
        <v>21</v>
      </c>
      <c r="D1790" s="12">
        <v>45780</v>
      </c>
      <c r="E1790" s="12" t="str">
        <f t="shared" si="0"/>
        <v>2025</v>
      </c>
      <c r="F1790" s="11" t="s">
        <v>37</v>
      </c>
      <c r="G1790" s="11">
        <v>22.94</v>
      </c>
      <c r="H1790" s="11">
        <v>38.76</v>
      </c>
      <c r="I1790" s="11">
        <v>314</v>
      </c>
      <c r="J1790" s="11">
        <v>39.1</v>
      </c>
      <c r="K1790" s="11">
        <v>6.43</v>
      </c>
      <c r="L1790" s="14"/>
      <c r="M1790" s="11">
        <v>6.84</v>
      </c>
      <c r="N1790" s="11">
        <v>117.2</v>
      </c>
      <c r="O1790" s="11">
        <v>95.46</v>
      </c>
      <c r="P1790" s="11">
        <v>95.81</v>
      </c>
      <c r="Q1790" s="11" t="s">
        <v>4</v>
      </c>
      <c r="R1790" s="11">
        <f t="shared" si="1"/>
        <v>0</v>
      </c>
      <c r="S1790" s="11" t="s">
        <v>5</v>
      </c>
      <c r="T1790" s="11">
        <f t="shared" si="2"/>
        <v>0</v>
      </c>
      <c r="U1790" s="11" t="s">
        <v>6</v>
      </c>
      <c r="V1790" s="11" t="s">
        <v>6</v>
      </c>
    </row>
    <row r="1791" spans="1:22" ht="15.75" hidden="1" customHeight="1" x14ac:dyDescent="0.2">
      <c r="A1791" s="11" t="s">
        <v>3140</v>
      </c>
      <c r="B1791" s="11" t="s">
        <v>58</v>
      </c>
      <c r="C1791" s="11" t="s">
        <v>47</v>
      </c>
      <c r="D1791" s="12">
        <v>45728</v>
      </c>
      <c r="E1791" s="12" t="str">
        <f t="shared" si="0"/>
        <v>2025</v>
      </c>
      <c r="F1791" s="11" t="s">
        <v>23</v>
      </c>
      <c r="G1791" s="11">
        <v>22.82</v>
      </c>
      <c r="H1791" s="11">
        <v>43.48</v>
      </c>
      <c r="I1791" s="11">
        <v>300</v>
      </c>
      <c r="J1791" s="11">
        <v>48.6</v>
      </c>
      <c r="K1791" s="11">
        <v>7.09</v>
      </c>
      <c r="L1791" s="11">
        <v>98.8</v>
      </c>
      <c r="M1791" s="11">
        <v>6.86</v>
      </c>
      <c r="N1791" s="11">
        <v>135.19999999999999</v>
      </c>
      <c r="O1791" s="11">
        <v>87.07</v>
      </c>
      <c r="P1791" s="11">
        <v>93.21</v>
      </c>
      <c r="Q1791" s="11" t="s">
        <v>4</v>
      </c>
      <c r="R1791" s="11">
        <f t="shared" si="1"/>
        <v>0</v>
      </c>
      <c r="S1791" s="11" t="s">
        <v>5</v>
      </c>
      <c r="T1791" s="11">
        <f t="shared" si="2"/>
        <v>0</v>
      </c>
      <c r="U1791" s="11" t="s">
        <v>6</v>
      </c>
      <c r="V1791" s="11" t="s">
        <v>6</v>
      </c>
    </row>
    <row r="1792" spans="1:22" ht="15.75" hidden="1" customHeight="1" x14ac:dyDescent="0.2">
      <c r="A1792" s="11" t="s">
        <v>129</v>
      </c>
      <c r="B1792" s="11" t="s">
        <v>58</v>
      </c>
      <c r="C1792" s="11" t="s">
        <v>35</v>
      </c>
      <c r="D1792" s="12">
        <v>45335</v>
      </c>
      <c r="E1792" s="12" t="str">
        <f t="shared" si="0"/>
        <v>2024</v>
      </c>
      <c r="F1792" s="11" t="s">
        <v>37</v>
      </c>
      <c r="G1792" s="11">
        <v>21.66</v>
      </c>
      <c r="H1792" s="11">
        <v>41.66</v>
      </c>
      <c r="I1792" s="11">
        <v>310</v>
      </c>
      <c r="J1792" s="11">
        <v>36.700000000000003</v>
      </c>
      <c r="K1792" s="11">
        <v>6.45</v>
      </c>
      <c r="L1792" s="11">
        <v>99.16</v>
      </c>
      <c r="M1792" s="11">
        <v>6.64</v>
      </c>
      <c r="N1792" s="11">
        <v>129.80000000000001</v>
      </c>
      <c r="O1792" s="14"/>
      <c r="P1792" s="11">
        <v>93.2</v>
      </c>
      <c r="Q1792" s="11" t="s">
        <v>4</v>
      </c>
      <c r="R1792" s="11">
        <f t="shared" si="1"/>
        <v>0</v>
      </c>
      <c r="S1792" s="11" t="s">
        <v>5</v>
      </c>
      <c r="T1792" s="11">
        <f t="shared" si="2"/>
        <v>0</v>
      </c>
      <c r="U1792" s="11" t="s">
        <v>6</v>
      </c>
      <c r="V1792" s="11" t="s">
        <v>6</v>
      </c>
    </row>
    <row r="1793" spans="1:22" ht="15.75" hidden="1" customHeight="1" x14ac:dyDescent="0.2">
      <c r="A1793" s="11" t="s">
        <v>1063</v>
      </c>
      <c r="B1793" s="11" t="s">
        <v>20</v>
      </c>
      <c r="C1793" s="13" t="s">
        <v>35</v>
      </c>
      <c r="D1793" s="12">
        <v>46018</v>
      </c>
      <c r="E1793" s="12" t="str">
        <f t="shared" si="0"/>
        <v>2025</v>
      </c>
      <c r="F1793" s="11" t="s">
        <v>3</v>
      </c>
      <c r="G1793" s="11">
        <v>20.88</v>
      </c>
      <c r="H1793" s="11">
        <v>40.159999999999997</v>
      </c>
      <c r="I1793" s="11">
        <v>285</v>
      </c>
      <c r="J1793" s="11">
        <v>46.8</v>
      </c>
      <c r="K1793" s="11">
        <v>7.18</v>
      </c>
      <c r="L1793" s="11">
        <v>98.59</v>
      </c>
      <c r="M1793" s="11">
        <v>6.89</v>
      </c>
      <c r="N1793" s="11">
        <v>138.9</v>
      </c>
      <c r="O1793" s="11">
        <v>86.66</v>
      </c>
      <c r="P1793" s="11">
        <v>93.2</v>
      </c>
      <c r="Q1793" s="11" t="s">
        <v>4</v>
      </c>
      <c r="R1793" s="11">
        <f t="shared" si="1"/>
        <v>0</v>
      </c>
      <c r="S1793" s="11" t="s">
        <v>5</v>
      </c>
      <c r="T1793" s="11">
        <f t="shared" si="2"/>
        <v>0</v>
      </c>
      <c r="U1793" s="11" t="s">
        <v>6</v>
      </c>
      <c r="V1793" s="11" t="s">
        <v>6</v>
      </c>
    </row>
    <row r="1794" spans="1:22" ht="15.75" hidden="1" customHeight="1" x14ac:dyDescent="0.2">
      <c r="A1794" s="11" t="s">
        <v>1305</v>
      </c>
      <c r="B1794" s="11" t="s">
        <v>20</v>
      </c>
      <c r="C1794" s="11" t="s">
        <v>47</v>
      </c>
      <c r="D1794" s="12">
        <v>45730</v>
      </c>
      <c r="E1794" s="12" t="str">
        <f t="shared" si="0"/>
        <v>2025</v>
      </c>
      <c r="F1794" s="11" t="s">
        <v>23</v>
      </c>
      <c r="G1794" s="11">
        <v>21.38</v>
      </c>
      <c r="H1794" s="11">
        <v>44.75</v>
      </c>
      <c r="I1794" s="11">
        <v>316</v>
      </c>
      <c r="J1794" s="11">
        <v>52.9</v>
      </c>
      <c r="K1794" s="11">
        <v>8.6300000000000008</v>
      </c>
      <c r="L1794" s="11">
        <v>98.82</v>
      </c>
      <c r="M1794" s="11">
        <v>7.15</v>
      </c>
      <c r="N1794" s="11">
        <v>163.4</v>
      </c>
      <c r="O1794" s="11">
        <v>86.14</v>
      </c>
      <c r="P1794" s="11">
        <v>93.2</v>
      </c>
      <c r="Q1794" s="11" t="s">
        <v>4</v>
      </c>
      <c r="R1794" s="11">
        <f t="shared" si="1"/>
        <v>0</v>
      </c>
      <c r="S1794" s="11" t="s">
        <v>5</v>
      </c>
      <c r="T1794" s="11">
        <f t="shared" si="2"/>
        <v>0</v>
      </c>
      <c r="U1794" s="11" t="s">
        <v>6</v>
      </c>
      <c r="V1794" s="11" t="s">
        <v>6</v>
      </c>
    </row>
    <row r="1795" spans="1:22" ht="15.75" hidden="1" customHeight="1" x14ac:dyDescent="0.2">
      <c r="A1795" s="11" t="s">
        <v>1736</v>
      </c>
      <c r="B1795" s="11" t="s">
        <v>58</v>
      </c>
      <c r="C1795" s="11" t="s">
        <v>35</v>
      </c>
      <c r="D1795" s="12">
        <v>45936</v>
      </c>
      <c r="E1795" s="12" t="str">
        <f t="shared" si="0"/>
        <v>2025</v>
      </c>
      <c r="F1795" s="11" t="s">
        <v>37</v>
      </c>
      <c r="G1795" s="11">
        <v>22.24</v>
      </c>
      <c r="H1795" s="11">
        <v>45.68</v>
      </c>
      <c r="I1795" s="11">
        <v>316</v>
      </c>
      <c r="J1795" s="11">
        <v>46.5</v>
      </c>
      <c r="K1795" s="11">
        <v>7.33</v>
      </c>
      <c r="L1795" s="11">
        <v>98.85</v>
      </c>
      <c r="M1795" s="11">
        <v>6.91</v>
      </c>
      <c r="N1795" s="11">
        <v>123.6</v>
      </c>
      <c r="O1795" s="11">
        <v>87.51</v>
      </c>
      <c r="P1795" s="11">
        <v>93.2</v>
      </c>
      <c r="Q1795" s="11" t="s">
        <v>4</v>
      </c>
      <c r="R1795" s="11">
        <f t="shared" si="1"/>
        <v>0</v>
      </c>
      <c r="S1795" s="11" t="s">
        <v>5</v>
      </c>
      <c r="T1795" s="11">
        <f t="shared" si="2"/>
        <v>0</v>
      </c>
      <c r="U1795" s="11" t="s">
        <v>6</v>
      </c>
      <c r="V1795" s="11" t="s">
        <v>6</v>
      </c>
    </row>
    <row r="1796" spans="1:22" ht="15.75" customHeight="1" x14ac:dyDescent="0.2">
      <c r="A1796" s="11" t="s">
        <v>2352</v>
      </c>
      <c r="B1796" s="11" t="s">
        <v>1</v>
      </c>
      <c r="C1796" s="11" t="s">
        <v>35</v>
      </c>
      <c r="D1796" s="12">
        <v>45442</v>
      </c>
      <c r="E1796" s="12" t="str">
        <f t="shared" si="0"/>
        <v>2024</v>
      </c>
      <c r="F1796" s="11" t="s">
        <v>23</v>
      </c>
      <c r="G1796" s="14"/>
      <c r="H1796" s="11">
        <v>48.01</v>
      </c>
      <c r="I1796" s="11">
        <v>317</v>
      </c>
      <c r="J1796" s="11">
        <v>44.9</v>
      </c>
      <c r="K1796" s="11">
        <v>7.85</v>
      </c>
      <c r="L1796" s="11">
        <v>99.62</v>
      </c>
      <c r="M1796" s="11">
        <v>6.78</v>
      </c>
      <c r="N1796" s="11">
        <v>124.4</v>
      </c>
      <c r="O1796" s="11">
        <v>84.86</v>
      </c>
      <c r="P1796" s="11">
        <v>95.81</v>
      </c>
      <c r="Q1796" s="11" t="s">
        <v>4</v>
      </c>
      <c r="R1796" s="11">
        <f t="shared" si="1"/>
        <v>0</v>
      </c>
      <c r="S1796" s="11" t="s">
        <v>50</v>
      </c>
      <c r="T1796" s="11">
        <f t="shared" si="2"/>
        <v>1</v>
      </c>
      <c r="U1796" s="11" t="s">
        <v>244</v>
      </c>
      <c r="V1796" s="11" t="s">
        <v>89</v>
      </c>
    </row>
    <row r="1797" spans="1:22" ht="15.75" hidden="1" customHeight="1" x14ac:dyDescent="0.2">
      <c r="A1797" s="11" t="s">
        <v>2198</v>
      </c>
      <c r="B1797" s="11" t="s">
        <v>58</v>
      </c>
      <c r="C1797" s="11" t="s">
        <v>47</v>
      </c>
      <c r="D1797" s="12">
        <v>45299</v>
      </c>
      <c r="E1797" s="12" t="str">
        <f t="shared" si="0"/>
        <v>2024</v>
      </c>
      <c r="F1797" s="11" t="s">
        <v>93</v>
      </c>
      <c r="G1797" s="11">
        <v>20.94</v>
      </c>
      <c r="H1797" s="11">
        <v>46.19</v>
      </c>
      <c r="I1797" s="11">
        <v>327</v>
      </c>
      <c r="J1797" s="11">
        <v>48.4</v>
      </c>
      <c r="K1797" s="11">
        <v>7.39</v>
      </c>
      <c r="L1797" s="11">
        <v>98.9</v>
      </c>
      <c r="M1797" s="11">
        <v>6.82</v>
      </c>
      <c r="N1797" s="11">
        <v>131.69999999999999</v>
      </c>
      <c r="O1797" s="11">
        <v>84.28</v>
      </c>
      <c r="P1797" s="11">
        <v>93.2</v>
      </c>
      <c r="Q1797" s="11" t="s">
        <v>4</v>
      </c>
      <c r="R1797" s="11">
        <f t="shared" si="1"/>
        <v>0</v>
      </c>
      <c r="S1797" s="11" t="s">
        <v>50</v>
      </c>
      <c r="T1797" s="11">
        <f t="shared" si="2"/>
        <v>1</v>
      </c>
      <c r="U1797" s="11" t="s">
        <v>153</v>
      </c>
      <c r="V1797" s="11" t="s">
        <v>89</v>
      </c>
    </row>
    <row r="1798" spans="1:22" ht="15.75" hidden="1" customHeight="1" x14ac:dyDescent="0.2">
      <c r="A1798" s="11" t="s">
        <v>2583</v>
      </c>
      <c r="B1798" s="11" t="s">
        <v>58</v>
      </c>
      <c r="C1798" s="11" t="s">
        <v>35</v>
      </c>
      <c r="D1798" s="12">
        <v>45305</v>
      </c>
      <c r="E1798" s="12" t="str">
        <f t="shared" si="0"/>
        <v>2024</v>
      </c>
      <c r="F1798" s="11" t="s">
        <v>3</v>
      </c>
      <c r="G1798" s="11">
        <v>21.15</v>
      </c>
      <c r="H1798" s="14"/>
      <c r="I1798" s="11">
        <v>345</v>
      </c>
      <c r="J1798" s="11">
        <v>52.7</v>
      </c>
      <c r="K1798" s="11">
        <v>8.11</v>
      </c>
      <c r="L1798" s="11">
        <v>98.98</v>
      </c>
      <c r="M1798" s="11">
        <v>6.81</v>
      </c>
      <c r="N1798" s="11">
        <v>132</v>
      </c>
      <c r="O1798" s="11">
        <v>88.14</v>
      </c>
      <c r="P1798" s="11">
        <v>93.2</v>
      </c>
      <c r="Q1798" s="11" t="s">
        <v>4</v>
      </c>
      <c r="R1798" s="11">
        <f t="shared" si="1"/>
        <v>0</v>
      </c>
      <c r="S1798" s="11" t="s">
        <v>5</v>
      </c>
      <c r="T1798" s="11">
        <f t="shared" si="2"/>
        <v>0</v>
      </c>
      <c r="U1798" s="11" t="s">
        <v>6</v>
      </c>
      <c r="V1798" s="11" t="s">
        <v>6</v>
      </c>
    </row>
    <row r="1799" spans="1:22" ht="15.75" hidden="1" customHeight="1" x14ac:dyDescent="0.2">
      <c r="A1799" s="11" t="s">
        <v>796</v>
      </c>
      <c r="B1799" s="11" t="s">
        <v>34</v>
      </c>
      <c r="C1799" s="11" t="s">
        <v>21</v>
      </c>
      <c r="D1799" s="12">
        <v>45672</v>
      </c>
      <c r="E1799" s="12" t="str">
        <f t="shared" si="0"/>
        <v>2025</v>
      </c>
      <c r="F1799" s="11" t="s">
        <v>37</v>
      </c>
      <c r="G1799" s="11">
        <v>21.4</v>
      </c>
      <c r="H1799" s="11">
        <v>35.89</v>
      </c>
      <c r="I1799" s="11">
        <v>318</v>
      </c>
      <c r="J1799" s="11">
        <v>49.8</v>
      </c>
      <c r="K1799" s="11">
        <v>7.44</v>
      </c>
      <c r="L1799" s="11">
        <v>98.62</v>
      </c>
      <c r="M1799" s="14"/>
      <c r="N1799" s="11">
        <v>137.69999999999999</v>
      </c>
      <c r="O1799" s="11">
        <v>87.26</v>
      </c>
      <c r="P1799" s="11">
        <v>93.19</v>
      </c>
      <c r="Q1799" s="11" t="s">
        <v>4</v>
      </c>
      <c r="R1799" s="11">
        <f t="shared" si="1"/>
        <v>0</v>
      </c>
      <c r="S1799" s="11" t="s">
        <v>5</v>
      </c>
      <c r="T1799" s="11">
        <f t="shared" si="2"/>
        <v>0</v>
      </c>
      <c r="U1799" s="11" t="s">
        <v>6</v>
      </c>
      <c r="V1799" s="11" t="s">
        <v>6</v>
      </c>
    </row>
    <row r="1800" spans="1:22" ht="15.75" hidden="1" customHeight="1" x14ac:dyDescent="0.2">
      <c r="A1800" s="11" t="s">
        <v>1503</v>
      </c>
      <c r="B1800" s="11" t="s">
        <v>20</v>
      </c>
      <c r="C1800" s="11" t="s">
        <v>21</v>
      </c>
      <c r="D1800" s="12">
        <v>45879</v>
      </c>
      <c r="E1800" s="12" t="str">
        <f t="shared" si="0"/>
        <v>2025</v>
      </c>
      <c r="F1800" s="11" t="s">
        <v>23</v>
      </c>
      <c r="G1800" s="11">
        <v>21.08</v>
      </c>
      <c r="H1800" s="11">
        <v>40.79</v>
      </c>
      <c r="I1800" s="11">
        <v>327</v>
      </c>
      <c r="J1800" s="11">
        <v>42.4</v>
      </c>
      <c r="K1800" s="11">
        <v>7.32</v>
      </c>
      <c r="L1800" s="11">
        <v>99.49</v>
      </c>
      <c r="M1800" s="11">
        <v>6.9</v>
      </c>
      <c r="N1800" s="11">
        <v>144.5</v>
      </c>
      <c r="O1800" s="11">
        <v>88.22</v>
      </c>
      <c r="P1800" s="11">
        <v>93.19</v>
      </c>
      <c r="Q1800" s="11" t="s">
        <v>4</v>
      </c>
      <c r="R1800" s="11">
        <f t="shared" si="1"/>
        <v>0</v>
      </c>
      <c r="S1800" s="11" t="s">
        <v>5</v>
      </c>
      <c r="T1800" s="11">
        <f t="shared" si="2"/>
        <v>0</v>
      </c>
      <c r="U1800" s="11" t="s">
        <v>6</v>
      </c>
      <c r="V1800" s="11" t="s">
        <v>6</v>
      </c>
    </row>
    <row r="1801" spans="1:22" ht="15.75" hidden="1" customHeight="1" x14ac:dyDescent="0.2">
      <c r="A1801" s="11" t="s">
        <v>797</v>
      </c>
      <c r="B1801" s="11" t="s">
        <v>34</v>
      </c>
      <c r="C1801" s="11" t="s">
        <v>35</v>
      </c>
      <c r="D1801" s="12">
        <v>45302</v>
      </c>
      <c r="E1801" s="12" t="str">
        <f t="shared" si="0"/>
        <v>2024</v>
      </c>
      <c r="F1801" s="11" t="s">
        <v>3</v>
      </c>
      <c r="G1801" s="11">
        <v>21.43</v>
      </c>
      <c r="H1801" s="11">
        <v>40.35</v>
      </c>
      <c r="I1801" s="11">
        <v>312</v>
      </c>
      <c r="J1801" s="11">
        <v>47.5</v>
      </c>
      <c r="K1801" s="11">
        <v>6.55</v>
      </c>
      <c r="L1801" s="11">
        <v>98.98</v>
      </c>
      <c r="M1801" s="11">
        <v>6.79</v>
      </c>
      <c r="N1801" s="11">
        <v>139.5</v>
      </c>
      <c r="O1801" s="11">
        <v>86.44</v>
      </c>
      <c r="P1801" s="11">
        <v>93.19</v>
      </c>
      <c r="Q1801" s="11" t="s">
        <v>4</v>
      </c>
      <c r="R1801" s="11">
        <f t="shared" si="1"/>
        <v>0</v>
      </c>
      <c r="S1801" s="11" t="s">
        <v>5</v>
      </c>
      <c r="T1801" s="11">
        <f t="shared" si="2"/>
        <v>0</v>
      </c>
      <c r="U1801" s="11" t="s">
        <v>6</v>
      </c>
      <c r="V1801" s="11" t="s">
        <v>6</v>
      </c>
    </row>
    <row r="1802" spans="1:22" ht="15.75" hidden="1" customHeight="1" x14ac:dyDescent="0.2">
      <c r="A1802" s="11" t="s">
        <v>2314</v>
      </c>
      <c r="B1802" s="11" t="s">
        <v>58</v>
      </c>
      <c r="C1802" s="11" t="s">
        <v>47</v>
      </c>
      <c r="D1802" s="12">
        <v>45536</v>
      </c>
      <c r="E1802" s="12" t="str">
        <f t="shared" si="0"/>
        <v>2024</v>
      </c>
      <c r="F1802" s="11" t="s">
        <v>37</v>
      </c>
      <c r="G1802" s="11">
        <v>21.65</v>
      </c>
      <c r="H1802" s="11">
        <v>48.36</v>
      </c>
      <c r="I1802" s="11">
        <v>336</v>
      </c>
      <c r="J1802" s="11">
        <v>35.5</v>
      </c>
      <c r="K1802" s="11">
        <v>7.42</v>
      </c>
      <c r="L1802" s="11">
        <v>99.14</v>
      </c>
      <c r="M1802" s="11">
        <v>7.14</v>
      </c>
      <c r="N1802" s="11">
        <v>127.1</v>
      </c>
      <c r="O1802" s="11">
        <v>87.24</v>
      </c>
      <c r="P1802" s="11">
        <v>93.19</v>
      </c>
      <c r="Q1802" s="11" t="s">
        <v>4</v>
      </c>
      <c r="R1802" s="11">
        <f t="shared" si="1"/>
        <v>0</v>
      </c>
      <c r="S1802" s="11" t="s">
        <v>5</v>
      </c>
      <c r="T1802" s="11">
        <f t="shared" si="2"/>
        <v>0</v>
      </c>
      <c r="U1802" s="11" t="s">
        <v>6</v>
      </c>
      <c r="V1802" s="11" t="s">
        <v>6</v>
      </c>
    </row>
    <row r="1803" spans="1:22" ht="15.75" hidden="1" customHeight="1" x14ac:dyDescent="0.2">
      <c r="A1803" s="11" t="s">
        <v>2558</v>
      </c>
      <c r="B1803" s="11" t="s">
        <v>20</v>
      </c>
      <c r="C1803" s="11" t="s">
        <v>47</v>
      </c>
      <c r="D1803" s="12">
        <v>45702</v>
      </c>
      <c r="E1803" s="12" t="str">
        <f t="shared" si="0"/>
        <v>2025</v>
      </c>
      <c r="F1803" s="11" t="s">
        <v>93</v>
      </c>
      <c r="G1803" s="11">
        <v>23</v>
      </c>
      <c r="H1803" s="11">
        <v>49.62</v>
      </c>
      <c r="I1803" s="11">
        <v>296</v>
      </c>
      <c r="J1803" s="11">
        <v>51.9</v>
      </c>
      <c r="K1803" s="11">
        <v>8.66</v>
      </c>
      <c r="L1803" s="11">
        <v>99.22</v>
      </c>
      <c r="M1803" s="11">
        <v>6.95</v>
      </c>
      <c r="N1803" s="11">
        <v>133.6</v>
      </c>
      <c r="O1803" s="11">
        <v>82.7</v>
      </c>
      <c r="P1803" s="11">
        <v>93.19</v>
      </c>
      <c r="Q1803" s="11" t="s">
        <v>4</v>
      </c>
      <c r="R1803" s="11">
        <f t="shared" si="1"/>
        <v>0</v>
      </c>
      <c r="S1803" s="11" t="s">
        <v>5</v>
      </c>
      <c r="T1803" s="11">
        <f t="shared" si="2"/>
        <v>0</v>
      </c>
      <c r="U1803" s="11" t="s">
        <v>6</v>
      </c>
      <c r="V1803" s="11" t="s">
        <v>6</v>
      </c>
    </row>
    <row r="1804" spans="1:22" ht="15.75" hidden="1" customHeight="1" x14ac:dyDescent="0.2">
      <c r="A1804" s="11" t="s">
        <v>3038</v>
      </c>
      <c r="B1804" s="11" t="s">
        <v>58</v>
      </c>
      <c r="C1804" s="11" t="s">
        <v>47</v>
      </c>
      <c r="D1804" s="12">
        <v>45864</v>
      </c>
      <c r="E1804" s="12" t="str">
        <f t="shared" si="0"/>
        <v>2025</v>
      </c>
      <c r="F1804" s="11" t="s">
        <v>23</v>
      </c>
      <c r="G1804" s="11">
        <v>22.34</v>
      </c>
      <c r="H1804" s="11">
        <v>43.97</v>
      </c>
      <c r="I1804" s="11">
        <v>306</v>
      </c>
      <c r="J1804" s="11">
        <v>44</v>
      </c>
      <c r="K1804" s="11">
        <v>7.41</v>
      </c>
      <c r="L1804" s="11">
        <v>99.74</v>
      </c>
      <c r="M1804" s="11">
        <v>6.86</v>
      </c>
      <c r="N1804" s="11">
        <v>143.19999999999999</v>
      </c>
      <c r="O1804" s="11">
        <v>84.53</v>
      </c>
      <c r="P1804" s="11">
        <v>93.19</v>
      </c>
      <c r="Q1804" s="11" t="s">
        <v>4</v>
      </c>
      <c r="R1804" s="11">
        <f t="shared" si="1"/>
        <v>0</v>
      </c>
      <c r="S1804" s="11" t="s">
        <v>5</v>
      </c>
      <c r="T1804" s="11">
        <f t="shared" si="2"/>
        <v>0</v>
      </c>
      <c r="U1804" s="11" t="s">
        <v>6</v>
      </c>
      <c r="V1804" s="11" t="s">
        <v>6</v>
      </c>
    </row>
    <row r="1805" spans="1:22" ht="15.75" customHeight="1" x14ac:dyDescent="0.2">
      <c r="A1805" s="11" t="s">
        <v>3122</v>
      </c>
      <c r="B1805" s="11" t="s">
        <v>1</v>
      </c>
      <c r="C1805" s="13" t="s">
        <v>35</v>
      </c>
      <c r="D1805" s="12">
        <v>45978</v>
      </c>
      <c r="E1805" s="12" t="str">
        <f t="shared" si="0"/>
        <v>2025</v>
      </c>
      <c r="F1805" s="11" t="s">
        <v>3</v>
      </c>
      <c r="G1805" s="11">
        <v>22.02</v>
      </c>
      <c r="H1805" s="11">
        <v>47.3</v>
      </c>
      <c r="I1805" s="11">
        <v>329</v>
      </c>
      <c r="J1805" s="11">
        <v>36.799999999999997</v>
      </c>
      <c r="K1805" s="11">
        <v>7.04</v>
      </c>
      <c r="L1805" s="14"/>
      <c r="M1805" s="11">
        <v>6.93</v>
      </c>
      <c r="N1805" s="11">
        <v>115.4</v>
      </c>
      <c r="O1805" s="11">
        <v>87.69</v>
      </c>
      <c r="P1805" s="11">
        <v>95.81</v>
      </c>
      <c r="Q1805" s="11" t="s">
        <v>4</v>
      </c>
      <c r="R1805" s="11">
        <f t="shared" si="1"/>
        <v>0</v>
      </c>
      <c r="S1805" s="11" t="s">
        <v>5</v>
      </c>
      <c r="T1805" s="11">
        <f t="shared" si="2"/>
        <v>0</v>
      </c>
      <c r="U1805" s="11" t="s">
        <v>6</v>
      </c>
      <c r="V1805" s="11" t="s">
        <v>6</v>
      </c>
    </row>
    <row r="1806" spans="1:22" ht="15.75" hidden="1" customHeight="1" x14ac:dyDescent="0.2">
      <c r="A1806" s="11" t="s">
        <v>2008</v>
      </c>
      <c r="B1806" s="11" t="s">
        <v>20</v>
      </c>
      <c r="C1806" s="11" t="s">
        <v>21</v>
      </c>
      <c r="D1806" s="12">
        <v>45982</v>
      </c>
      <c r="E1806" s="12" t="str">
        <f t="shared" si="0"/>
        <v>2025</v>
      </c>
      <c r="F1806" s="11" t="s">
        <v>23</v>
      </c>
      <c r="G1806" s="11">
        <v>21.91</v>
      </c>
      <c r="H1806" s="11">
        <v>43.27</v>
      </c>
      <c r="I1806" s="11">
        <v>307</v>
      </c>
      <c r="J1806" s="11">
        <v>47.3</v>
      </c>
      <c r="K1806" s="11">
        <v>7.8</v>
      </c>
      <c r="L1806" s="11">
        <v>98.68</v>
      </c>
      <c r="M1806" s="11">
        <v>6.99</v>
      </c>
      <c r="N1806" s="11">
        <v>137.19999999999999</v>
      </c>
      <c r="O1806" s="14"/>
      <c r="P1806" s="11">
        <v>93.18</v>
      </c>
      <c r="Q1806" s="11" t="s">
        <v>4</v>
      </c>
      <c r="R1806" s="11">
        <f t="shared" si="1"/>
        <v>0</v>
      </c>
      <c r="S1806" s="11" t="s">
        <v>5</v>
      </c>
      <c r="T1806" s="11">
        <f t="shared" si="2"/>
        <v>0</v>
      </c>
      <c r="U1806" s="11" t="s">
        <v>6</v>
      </c>
      <c r="V1806" s="11" t="s">
        <v>6</v>
      </c>
    </row>
    <row r="1807" spans="1:22" ht="15.75" hidden="1" customHeight="1" x14ac:dyDescent="0.2">
      <c r="A1807" s="11" t="s">
        <v>799</v>
      </c>
      <c r="B1807" s="11" t="s">
        <v>34</v>
      </c>
      <c r="C1807" s="11" t="s">
        <v>35</v>
      </c>
      <c r="D1807" s="12">
        <v>45978</v>
      </c>
      <c r="E1807" s="12" t="str">
        <f t="shared" si="0"/>
        <v>2025</v>
      </c>
      <c r="F1807" s="11" t="s">
        <v>37</v>
      </c>
      <c r="G1807" s="11">
        <v>21.33</v>
      </c>
      <c r="H1807" s="11">
        <v>45.05</v>
      </c>
      <c r="I1807" s="11">
        <v>308</v>
      </c>
      <c r="J1807" s="11">
        <v>41.8</v>
      </c>
      <c r="K1807" s="11">
        <v>6.87</v>
      </c>
      <c r="L1807" s="11">
        <v>99.21</v>
      </c>
      <c r="M1807" s="11">
        <v>6.99</v>
      </c>
      <c r="N1807" s="11">
        <v>127.1</v>
      </c>
      <c r="O1807" s="11">
        <v>88.17</v>
      </c>
      <c r="P1807" s="11">
        <v>93.18</v>
      </c>
      <c r="Q1807" s="11" t="s">
        <v>4</v>
      </c>
      <c r="R1807" s="11">
        <f t="shared" si="1"/>
        <v>0</v>
      </c>
      <c r="S1807" s="11" t="s">
        <v>5</v>
      </c>
      <c r="T1807" s="11">
        <f t="shared" si="2"/>
        <v>0</v>
      </c>
      <c r="U1807" s="11" t="s">
        <v>6</v>
      </c>
      <c r="V1807" s="11" t="s">
        <v>6</v>
      </c>
    </row>
    <row r="1808" spans="1:22" ht="15.75" hidden="1" customHeight="1" x14ac:dyDescent="0.2">
      <c r="A1808" s="11" t="s">
        <v>2379</v>
      </c>
      <c r="B1808" s="11" t="s">
        <v>20</v>
      </c>
      <c r="C1808" s="11" t="s">
        <v>21</v>
      </c>
      <c r="D1808" s="12">
        <v>45705</v>
      </c>
      <c r="E1808" s="12" t="str">
        <f t="shared" si="0"/>
        <v>2025</v>
      </c>
      <c r="F1808" s="11" t="s">
        <v>3</v>
      </c>
      <c r="G1808" s="11">
        <v>22</v>
      </c>
      <c r="H1808" s="11">
        <v>49.18</v>
      </c>
      <c r="I1808" s="11">
        <v>291</v>
      </c>
      <c r="J1808" s="11">
        <v>39.4</v>
      </c>
      <c r="K1808" s="11">
        <v>8.14</v>
      </c>
      <c r="L1808" s="11">
        <v>98.75</v>
      </c>
      <c r="M1808" s="11">
        <v>7.22</v>
      </c>
      <c r="N1808" s="11">
        <v>141</v>
      </c>
      <c r="O1808" s="11">
        <v>86.62</v>
      </c>
      <c r="P1808" s="11">
        <v>93.18</v>
      </c>
      <c r="Q1808" s="11" t="s">
        <v>4</v>
      </c>
      <c r="R1808" s="11">
        <f t="shared" si="1"/>
        <v>0</v>
      </c>
      <c r="S1808" s="11" t="s">
        <v>5</v>
      </c>
      <c r="T1808" s="11">
        <f t="shared" si="2"/>
        <v>0</v>
      </c>
      <c r="U1808" s="11" t="s">
        <v>6</v>
      </c>
      <c r="V1808" s="11" t="s">
        <v>6</v>
      </c>
    </row>
    <row r="1809" spans="1:22" ht="15.75" hidden="1" customHeight="1" x14ac:dyDescent="0.2">
      <c r="A1809" s="11" t="s">
        <v>2448</v>
      </c>
      <c r="B1809" s="11" t="s">
        <v>58</v>
      </c>
      <c r="C1809" s="13" t="s">
        <v>35</v>
      </c>
      <c r="D1809" s="12">
        <v>45590</v>
      </c>
      <c r="E1809" s="12" t="str">
        <f t="shared" si="0"/>
        <v>2024</v>
      </c>
      <c r="F1809" s="11" t="s">
        <v>3</v>
      </c>
      <c r="G1809" s="11">
        <v>21.41</v>
      </c>
      <c r="H1809" s="11">
        <v>40.08</v>
      </c>
      <c r="I1809" s="11">
        <v>314</v>
      </c>
      <c r="J1809" s="11">
        <v>37.4</v>
      </c>
      <c r="K1809" s="11">
        <v>7.25</v>
      </c>
      <c r="L1809" s="11">
        <v>99.12</v>
      </c>
      <c r="M1809" s="11">
        <v>6.69</v>
      </c>
      <c r="N1809" s="11">
        <v>123.3</v>
      </c>
      <c r="O1809" s="11">
        <v>88.91</v>
      </c>
      <c r="P1809" s="11">
        <v>93.18</v>
      </c>
      <c r="Q1809" s="11" t="s">
        <v>4</v>
      </c>
      <c r="R1809" s="11">
        <f t="shared" si="1"/>
        <v>0</v>
      </c>
      <c r="S1809" s="11" t="s">
        <v>5</v>
      </c>
      <c r="T1809" s="11">
        <f t="shared" si="2"/>
        <v>0</v>
      </c>
      <c r="U1809" s="11" t="s">
        <v>6</v>
      </c>
      <c r="V1809" s="11" t="s">
        <v>6</v>
      </c>
    </row>
    <row r="1810" spans="1:22" ht="15.75" customHeight="1" x14ac:dyDescent="0.2">
      <c r="A1810" s="11" t="s">
        <v>196</v>
      </c>
      <c r="B1810" s="11" t="s">
        <v>1</v>
      </c>
      <c r="C1810" s="11" t="s">
        <v>47</v>
      </c>
      <c r="D1810" s="12">
        <v>45355</v>
      </c>
      <c r="E1810" s="12" t="str">
        <f t="shared" si="0"/>
        <v>2024</v>
      </c>
      <c r="F1810" s="11" t="s">
        <v>23</v>
      </c>
      <c r="G1810" s="11">
        <v>22.11</v>
      </c>
      <c r="H1810" s="11">
        <v>44.17</v>
      </c>
      <c r="I1810" s="11">
        <v>353</v>
      </c>
      <c r="J1810" s="11">
        <v>34.9</v>
      </c>
      <c r="K1810" s="11">
        <v>6.72</v>
      </c>
      <c r="L1810" s="11">
        <v>99.76</v>
      </c>
      <c r="M1810" s="11">
        <v>6.51</v>
      </c>
      <c r="N1810" s="11">
        <v>107.2</v>
      </c>
      <c r="O1810" s="11">
        <v>87.75</v>
      </c>
      <c r="P1810" s="11">
        <v>95.82</v>
      </c>
      <c r="Q1810" s="11" t="s">
        <v>4</v>
      </c>
      <c r="R1810" s="11">
        <f t="shared" si="1"/>
        <v>0</v>
      </c>
      <c r="S1810" s="11" t="s">
        <v>5</v>
      </c>
      <c r="T1810" s="11">
        <f t="shared" si="2"/>
        <v>0</v>
      </c>
      <c r="U1810" s="11" t="s">
        <v>6</v>
      </c>
      <c r="V1810" s="11" t="s">
        <v>6</v>
      </c>
    </row>
    <row r="1811" spans="1:22" ht="15.75" hidden="1" customHeight="1" x14ac:dyDescent="0.2">
      <c r="A1811" s="11" t="s">
        <v>801</v>
      </c>
      <c r="B1811" s="11" t="s">
        <v>34</v>
      </c>
      <c r="C1811" s="13" t="s">
        <v>35</v>
      </c>
      <c r="D1811" s="12">
        <v>46015</v>
      </c>
      <c r="E1811" s="12" t="str">
        <f t="shared" si="0"/>
        <v>2025</v>
      </c>
      <c r="F1811" s="11" t="s">
        <v>37</v>
      </c>
      <c r="G1811" s="11">
        <v>21.58</v>
      </c>
      <c r="H1811" s="14"/>
      <c r="I1811" s="11">
        <v>289</v>
      </c>
      <c r="J1811" s="11">
        <v>41.8</v>
      </c>
      <c r="K1811" s="11">
        <v>6.54</v>
      </c>
      <c r="L1811" s="11">
        <v>99.11</v>
      </c>
      <c r="M1811" s="11">
        <v>6.78</v>
      </c>
      <c r="N1811" s="11">
        <v>127.4</v>
      </c>
      <c r="O1811" s="11">
        <v>87.47</v>
      </c>
      <c r="P1811" s="11">
        <v>93.18</v>
      </c>
      <c r="Q1811" s="11" t="s">
        <v>4</v>
      </c>
      <c r="R1811" s="11">
        <f t="shared" si="1"/>
        <v>0</v>
      </c>
      <c r="S1811" s="11" t="s">
        <v>5</v>
      </c>
      <c r="T1811" s="11">
        <f t="shared" si="2"/>
        <v>0</v>
      </c>
      <c r="U1811" s="11" t="s">
        <v>6</v>
      </c>
      <c r="V1811" s="11" t="s">
        <v>6</v>
      </c>
    </row>
    <row r="1812" spans="1:22" ht="15.75" hidden="1" customHeight="1" x14ac:dyDescent="0.2">
      <c r="A1812" s="11" t="s">
        <v>802</v>
      </c>
      <c r="B1812" s="11" t="s">
        <v>34</v>
      </c>
      <c r="C1812" s="11" t="s">
        <v>47</v>
      </c>
      <c r="D1812" s="12">
        <v>45780</v>
      </c>
      <c r="E1812" s="12" t="str">
        <f t="shared" si="0"/>
        <v>2025</v>
      </c>
      <c r="F1812" s="11" t="s">
        <v>23</v>
      </c>
      <c r="G1812" s="11">
        <v>21.71</v>
      </c>
      <c r="H1812" s="11">
        <v>58.34</v>
      </c>
      <c r="I1812" s="11">
        <v>296</v>
      </c>
      <c r="J1812" s="11">
        <v>40.299999999999997</v>
      </c>
      <c r="K1812" s="11">
        <v>7.74</v>
      </c>
      <c r="L1812" s="11">
        <v>98.4</v>
      </c>
      <c r="M1812" s="11">
        <v>7.07</v>
      </c>
      <c r="N1812" s="11">
        <v>112</v>
      </c>
      <c r="O1812" s="11">
        <v>90.23</v>
      </c>
      <c r="P1812" s="11">
        <v>93.18</v>
      </c>
      <c r="Q1812" s="11" t="s">
        <v>4</v>
      </c>
      <c r="R1812" s="11">
        <f t="shared" si="1"/>
        <v>0</v>
      </c>
      <c r="S1812" s="11" t="s">
        <v>5</v>
      </c>
      <c r="T1812" s="11">
        <f t="shared" si="2"/>
        <v>0</v>
      </c>
      <c r="U1812" s="11" t="s">
        <v>6</v>
      </c>
      <c r="V1812" s="11" t="s">
        <v>6</v>
      </c>
    </row>
    <row r="1813" spans="1:22" ht="15.75" hidden="1" customHeight="1" x14ac:dyDescent="0.2">
      <c r="A1813" s="11" t="s">
        <v>3032</v>
      </c>
      <c r="B1813" s="11" t="s">
        <v>20</v>
      </c>
      <c r="C1813" s="13" t="s">
        <v>35</v>
      </c>
      <c r="D1813" s="12">
        <v>45729</v>
      </c>
      <c r="E1813" s="12" t="str">
        <f t="shared" si="0"/>
        <v>2025</v>
      </c>
      <c r="F1813" s="11" t="s">
        <v>37</v>
      </c>
      <c r="G1813" s="11">
        <v>21.93</v>
      </c>
      <c r="H1813" s="11">
        <v>45.9</v>
      </c>
      <c r="I1813" s="11">
        <v>305</v>
      </c>
      <c r="J1813" s="11">
        <v>48.8</v>
      </c>
      <c r="K1813" s="11">
        <v>8.3699999999999992</v>
      </c>
      <c r="L1813" s="11">
        <v>98.39</v>
      </c>
      <c r="M1813" s="11">
        <v>6.77</v>
      </c>
      <c r="N1813" s="11">
        <v>135.19999999999999</v>
      </c>
      <c r="O1813" s="11">
        <v>89.3</v>
      </c>
      <c r="P1813" s="11">
        <v>93.18</v>
      </c>
      <c r="Q1813" s="11" t="s">
        <v>4</v>
      </c>
      <c r="R1813" s="11">
        <f t="shared" si="1"/>
        <v>0</v>
      </c>
      <c r="S1813" s="11" t="s">
        <v>5</v>
      </c>
      <c r="T1813" s="11">
        <f t="shared" si="2"/>
        <v>0</v>
      </c>
      <c r="U1813" s="11" t="s">
        <v>6</v>
      </c>
      <c r="V1813" s="11" t="s">
        <v>6</v>
      </c>
    </row>
    <row r="1814" spans="1:22" ht="15.75" hidden="1" customHeight="1" x14ac:dyDescent="0.2">
      <c r="A1814" s="11" t="s">
        <v>3091</v>
      </c>
      <c r="B1814" s="11" t="s">
        <v>58</v>
      </c>
      <c r="C1814" s="11" t="s">
        <v>35</v>
      </c>
      <c r="D1814" s="12">
        <v>45974</v>
      </c>
      <c r="E1814" s="12" t="str">
        <f t="shared" si="0"/>
        <v>2025</v>
      </c>
      <c r="F1814" s="11" t="s">
        <v>93</v>
      </c>
      <c r="G1814" s="11">
        <v>21.77</v>
      </c>
      <c r="H1814" s="11">
        <v>42.78</v>
      </c>
      <c r="I1814" s="11">
        <v>332</v>
      </c>
      <c r="J1814" s="11">
        <v>36</v>
      </c>
      <c r="K1814" s="11">
        <v>7.18</v>
      </c>
      <c r="L1814" s="11">
        <v>98.63</v>
      </c>
      <c r="M1814" s="11">
        <v>6.78</v>
      </c>
      <c r="N1814" s="11">
        <v>134.5</v>
      </c>
      <c r="O1814" s="11">
        <v>87.66</v>
      </c>
      <c r="P1814" s="11">
        <v>93.18</v>
      </c>
      <c r="Q1814" s="11" t="s">
        <v>4</v>
      </c>
      <c r="R1814" s="11">
        <f t="shared" si="1"/>
        <v>0</v>
      </c>
      <c r="S1814" s="11" t="s">
        <v>5</v>
      </c>
      <c r="T1814" s="11">
        <f t="shared" si="2"/>
        <v>0</v>
      </c>
      <c r="U1814" s="11" t="s">
        <v>6</v>
      </c>
      <c r="V1814" s="11" t="s">
        <v>6</v>
      </c>
    </row>
    <row r="1815" spans="1:22" ht="15.75" hidden="1" customHeight="1" x14ac:dyDescent="0.2">
      <c r="A1815" s="11" t="s">
        <v>130</v>
      </c>
      <c r="B1815" s="11" t="s">
        <v>20</v>
      </c>
      <c r="C1815" s="13" t="s">
        <v>35</v>
      </c>
      <c r="D1815" s="12">
        <v>45782</v>
      </c>
      <c r="E1815" s="12" t="str">
        <f t="shared" si="0"/>
        <v>2025</v>
      </c>
      <c r="F1815" s="11" t="s">
        <v>37</v>
      </c>
      <c r="G1815" s="11">
        <v>21.43</v>
      </c>
      <c r="H1815" s="11">
        <v>35.07</v>
      </c>
      <c r="I1815" s="11">
        <v>307</v>
      </c>
      <c r="J1815" s="11">
        <v>53.2</v>
      </c>
      <c r="K1815" s="11">
        <v>8.32</v>
      </c>
      <c r="L1815" s="11">
        <v>99.18</v>
      </c>
      <c r="M1815" s="11">
        <v>6.52</v>
      </c>
      <c r="N1815" s="11">
        <v>141.80000000000001</v>
      </c>
      <c r="O1815" s="11">
        <v>85.06</v>
      </c>
      <c r="P1815" s="11">
        <v>93.17</v>
      </c>
      <c r="Q1815" s="11" t="s">
        <v>4</v>
      </c>
      <c r="R1815" s="11">
        <f t="shared" si="1"/>
        <v>0</v>
      </c>
      <c r="S1815" s="11" t="s">
        <v>5</v>
      </c>
      <c r="T1815" s="11">
        <f t="shared" si="2"/>
        <v>0</v>
      </c>
      <c r="U1815" s="11" t="s">
        <v>6</v>
      </c>
      <c r="V1815" s="11" t="s">
        <v>6</v>
      </c>
    </row>
    <row r="1816" spans="1:22" ht="15.75" hidden="1" customHeight="1" x14ac:dyDescent="0.2">
      <c r="A1816" s="11" t="s">
        <v>1683</v>
      </c>
      <c r="B1816" s="11" t="s">
        <v>20</v>
      </c>
      <c r="C1816" s="13" t="s">
        <v>35</v>
      </c>
      <c r="D1816" s="12">
        <v>45604</v>
      </c>
      <c r="E1816" s="12" t="str">
        <f t="shared" si="0"/>
        <v>2024</v>
      </c>
      <c r="F1816" s="11" t="s">
        <v>3</v>
      </c>
      <c r="G1816" s="11">
        <v>22.9</v>
      </c>
      <c r="H1816" s="11">
        <v>36.35</v>
      </c>
      <c r="I1816" s="11">
        <v>316</v>
      </c>
      <c r="J1816" s="11">
        <v>53</v>
      </c>
      <c r="K1816" s="11">
        <v>8.16</v>
      </c>
      <c r="L1816" s="11">
        <v>99.03</v>
      </c>
      <c r="M1816" s="11">
        <v>6.85</v>
      </c>
      <c r="N1816" s="11">
        <v>149.80000000000001</v>
      </c>
      <c r="O1816" s="11">
        <v>85.5</v>
      </c>
      <c r="P1816" s="11">
        <v>93.17</v>
      </c>
      <c r="Q1816" s="11" t="s">
        <v>4</v>
      </c>
      <c r="R1816" s="11">
        <f t="shared" si="1"/>
        <v>0</v>
      </c>
      <c r="S1816" s="11" t="s">
        <v>5</v>
      </c>
      <c r="T1816" s="11">
        <f t="shared" si="2"/>
        <v>0</v>
      </c>
      <c r="U1816" s="11" t="s">
        <v>6</v>
      </c>
      <c r="V1816" s="11" t="s">
        <v>6</v>
      </c>
    </row>
    <row r="1817" spans="1:22" ht="15.75" hidden="1" customHeight="1" x14ac:dyDescent="0.2">
      <c r="A1817" s="11" t="s">
        <v>804</v>
      </c>
      <c r="B1817" s="11" t="s">
        <v>34</v>
      </c>
      <c r="C1817" s="13" t="s">
        <v>35</v>
      </c>
      <c r="D1817" s="12">
        <v>45910</v>
      </c>
      <c r="E1817" s="12" t="str">
        <f t="shared" si="0"/>
        <v>2025</v>
      </c>
      <c r="F1817" s="11" t="s">
        <v>37</v>
      </c>
      <c r="G1817" s="11">
        <v>22.2</v>
      </c>
      <c r="H1817" s="11">
        <v>41.92</v>
      </c>
      <c r="I1817" s="11">
        <v>315</v>
      </c>
      <c r="J1817" s="11">
        <v>38.9</v>
      </c>
      <c r="K1817" s="11">
        <v>8.23</v>
      </c>
      <c r="L1817" s="11">
        <v>98.83</v>
      </c>
      <c r="M1817" s="11">
        <v>6.86</v>
      </c>
      <c r="N1817" s="11">
        <v>127.1</v>
      </c>
      <c r="O1817" s="11">
        <v>90.84</v>
      </c>
      <c r="P1817" s="11">
        <v>93.17</v>
      </c>
      <c r="Q1817" s="11" t="s">
        <v>4</v>
      </c>
      <c r="R1817" s="11">
        <f t="shared" si="1"/>
        <v>0</v>
      </c>
      <c r="S1817" s="11" t="s">
        <v>5</v>
      </c>
      <c r="T1817" s="11">
        <f t="shared" si="2"/>
        <v>0</v>
      </c>
      <c r="U1817" s="11" t="s">
        <v>6</v>
      </c>
      <c r="V1817" s="11" t="s">
        <v>6</v>
      </c>
    </row>
    <row r="1818" spans="1:22" ht="15.75" hidden="1" customHeight="1" x14ac:dyDescent="0.2">
      <c r="A1818" s="11" t="s">
        <v>2025</v>
      </c>
      <c r="B1818" s="11" t="s">
        <v>20</v>
      </c>
      <c r="C1818" s="11" t="s">
        <v>47</v>
      </c>
      <c r="D1818" s="12">
        <v>45480</v>
      </c>
      <c r="E1818" s="12" t="str">
        <f t="shared" si="0"/>
        <v>2024</v>
      </c>
      <c r="F1818" s="11" t="s">
        <v>93</v>
      </c>
      <c r="G1818" s="11">
        <v>21.79</v>
      </c>
      <c r="H1818" s="11">
        <v>41.85</v>
      </c>
      <c r="I1818" s="11">
        <v>287</v>
      </c>
      <c r="J1818" s="11">
        <v>45.9</v>
      </c>
      <c r="K1818" s="11">
        <v>8.57</v>
      </c>
      <c r="L1818" s="11">
        <v>99.06</v>
      </c>
      <c r="M1818" s="11">
        <v>6.93</v>
      </c>
      <c r="N1818" s="14"/>
      <c r="O1818" s="11">
        <v>86.66</v>
      </c>
      <c r="P1818" s="11">
        <v>93.17</v>
      </c>
      <c r="Q1818" s="11" t="s">
        <v>4</v>
      </c>
      <c r="R1818" s="11">
        <f t="shared" si="1"/>
        <v>0</v>
      </c>
      <c r="S1818" s="11" t="s">
        <v>5</v>
      </c>
      <c r="T1818" s="11">
        <f t="shared" si="2"/>
        <v>0</v>
      </c>
      <c r="U1818" s="11" t="s">
        <v>6</v>
      </c>
      <c r="V1818" s="11" t="s">
        <v>6</v>
      </c>
    </row>
    <row r="1819" spans="1:22" ht="15.75" hidden="1" customHeight="1" x14ac:dyDescent="0.2">
      <c r="A1819" s="11" t="s">
        <v>805</v>
      </c>
      <c r="B1819" s="11" t="s">
        <v>34</v>
      </c>
      <c r="C1819" s="11" t="s">
        <v>21</v>
      </c>
      <c r="D1819" s="12">
        <v>45308</v>
      </c>
      <c r="E1819" s="12" t="str">
        <f t="shared" si="0"/>
        <v>2024</v>
      </c>
      <c r="F1819" s="11" t="s">
        <v>37</v>
      </c>
      <c r="G1819" s="11">
        <v>22.64</v>
      </c>
      <c r="H1819" s="11">
        <v>50.12</v>
      </c>
      <c r="I1819" s="11">
        <v>332</v>
      </c>
      <c r="J1819" s="11">
        <v>52.4</v>
      </c>
      <c r="K1819" s="11">
        <v>7.15</v>
      </c>
      <c r="L1819" s="11">
        <v>99.32</v>
      </c>
      <c r="M1819" s="11">
        <v>6.99</v>
      </c>
      <c r="N1819" s="11">
        <v>115.3</v>
      </c>
      <c r="O1819" s="11">
        <v>88.84</v>
      </c>
      <c r="P1819" s="11">
        <v>93.17</v>
      </c>
      <c r="Q1819" s="11" t="s">
        <v>4</v>
      </c>
      <c r="R1819" s="11">
        <f t="shared" si="1"/>
        <v>0</v>
      </c>
      <c r="S1819" s="11" t="s">
        <v>5</v>
      </c>
      <c r="T1819" s="11">
        <f t="shared" si="2"/>
        <v>0</v>
      </c>
      <c r="U1819" s="11" t="s">
        <v>6</v>
      </c>
      <c r="V1819" s="11" t="s">
        <v>6</v>
      </c>
    </row>
    <row r="1820" spans="1:22" ht="15.75" customHeight="1" x14ac:dyDescent="0.2">
      <c r="A1820" s="11" t="s">
        <v>1350</v>
      </c>
      <c r="B1820" s="11" t="s">
        <v>1</v>
      </c>
      <c r="C1820" s="11" t="s">
        <v>47</v>
      </c>
      <c r="D1820" s="12">
        <v>45502</v>
      </c>
      <c r="E1820" s="12" t="str">
        <f t="shared" si="0"/>
        <v>2024</v>
      </c>
      <c r="F1820" s="11" t="s">
        <v>3</v>
      </c>
      <c r="G1820" s="11">
        <v>21.72</v>
      </c>
      <c r="H1820" s="11">
        <v>31.22</v>
      </c>
      <c r="I1820" s="11">
        <v>318</v>
      </c>
      <c r="J1820" s="11">
        <v>36.6</v>
      </c>
      <c r="K1820" s="11">
        <v>5.63</v>
      </c>
      <c r="L1820" s="11">
        <v>99.63</v>
      </c>
      <c r="M1820" s="11">
        <v>6.65</v>
      </c>
      <c r="N1820" s="11">
        <v>118.4</v>
      </c>
      <c r="O1820" s="11">
        <v>85.8</v>
      </c>
      <c r="P1820" s="11">
        <v>95.82</v>
      </c>
      <c r="Q1820" s="11" t="s">
        <v>4</v>
      </c>
      <c r="R1820" s="11">
        <f t="shared" si="1"/>
        <v>0</v>
      </c>
      <c r="S1820" s="11" t="s">
        <v>50</v>
      </c>
      <c r="T1820" s="11">
        <f t="shared" si="2"/>
        <v>1</v>
      </c>
      <c r="U1820" s="11" t="s">
        <v>243</v>
      </c>
      <c r="V1820" s="11" t="s">
        <v>89</v>
      </c>
    </row>
    <row r="1821" spans="1:22" ht="15.75" hidden="1" customHeight="1" x14ac:dyDescent="0.2">
      <c r="A1821" s="11" t="s">
        <v>2543</v>
      </c>
      <c r="B1821" s="11" t="s">
        <v>58</v>
      </c>
      <c r="C1821" s="13" t="s">
        <v>35</v>
      </c>
      <c r="D1821" s="12">
        <v>45502</v>
      </c>
      <c r="E1821" s="12" t="str">
        <f t="shared" si="0"/>
        <v>2024</v>
      </c>
      <c r="F1821" s="11" t="s">
        <v>93</v>
      </c>
      <c r="G1821" s="11">
        <v>21.61</v>
      </c>
      <c r="H1821" s="11">
        <v>44.52</v>
      </c>
      <c r="I1821" s="11">
        <v>321</v>
      </c>
      <c r="J1821" s="11">
        <v>48.6</v>
      </c>
      <c r="K1821" s="11">
        <v>6.7</v>
      </c>
      <c r="L1821" s="11">
        <v>99.08</v>
      </c>
      <c r="M1821" s="11">
        <v>7</v>
      </c>
      <c r="N1821" s="11">
        <v>131.1</v>
      </c>
      <c r="O1821" s="11">
        <v>85.38</v>
      </c>
      <c r="P1821" s="11">
        <v>93.17</v>
      </c>
      <c r="Q1821" s="11" t="s">
        <v>4</v>
      </c>
      <c r="R1821" s="11">
        <f t="shared" si="1"/>
        <v>0</v>
      </c>
      <c r="S1821" s="11" t="s">
        <v>5</v>
      </c>
      <c r="T1821" s="11">
        <f t="shared" si="2"/>
        <v>0</v>
      </c>
      <c r="U1821" s="11" t="s">
        <v>6</v>
      </c>
      <c r="V1821" s="11" t="s">
        <v>6</v>
      </c>
    </row>
    <row r="1822" spans="1:22" ht="15.75" hidden="1" customHeight="1" x14ac:dyDescent="0.2">
      <c r="A1822" s="11" t="s">
        <v>2704</v>
      </c>
      <c r="B1822" s="11" t="s">
        <v>20</v>
      </c>
      <c r="C1822" s="11" t="s">
        <v>35</v>
      </c>
      <c r="D1822" s="12">
        <v>45422</v>
      </c>
      <c r="E1822" s="12" t="str">
        <f t="shared" si="0"/>
        <v>2024</v>
      </c>
      <c r="F1822" s="11" t="s">
        <v>37</v>
      </c>
      <c r="G1822" s="11">
        <v>21.1</v>
      </c>
      <c r="H1822" s="11">
        <v>43.82</v>
      </c>
      <c r="I1822" s="11">
        <v>311</v>
      </c>
      <c r="J1822" s="11">
        <v>51</v>
      </c>
      <c r="K1822" s="11">
        <v>7.88</v>
      </c>
      <c r="L1822" s="11">
        <v>99.23</v>
      </c>
      <c r="M1822" s="11">
        <v>7.09</v>
      </c>
      <c r="N1822" s="11">
        <v>138</v>
      </c>
      <c r="O1822" s="11">
        <v>83.28</v>
      </c>
      <c r="P1822" s="11">
        <v>93.17</v>
      </c>
      <c r="Q1822" s="11" t="s">
        <v>4</v>
      </c>
      <c r="R1822" s="11">
        <f t="shared" si="1"/>
        <v>0</v>
      </c>
      <c r="S1822" s="11" t="s">
        <v>5</v>
      </c>
      <c r="T1822" s="11">
        <f t="shared" si="2"/>
        <v>0</v>
      </c>
      <c r="U1822" s="11" t="s">
        <v>6</v>
      </c>
      <c r="V1822" s="11" t="s">
        <v>6</v>
      </c>
    </row>
    <row r="1823" spans="1:22" ht="15.75" hidden="1" customHeight="1" x14ac:dyDescent="0.2">
      <c r="A1823" s="11" t="s">
        <v>2705</v>
      </c>
      <c r="B1823" s="11" t="s">
        <v>20</v>
      </c>
      <c r="C1823" s="11" t="s">
        <v>21</v>
      </c>
      <c r="D1823" s="12">
        <v>45929</v>
      </c>
      <c r="E1823" s="12" t="str">
        <f t="shared" si="0"/>
        <v>2025</v>
      </c>
      <c r="F1823" s="11" t="s">
        <v>23</v>
      </c>
      <c r="G1823" s="11">
        <v>22.56</v>
      </c>
      <c r="H1823" s="11">
        <v>34.36</v>
      </c>
      <c r="I1823" s="11">
        <v>320</v>
      </c>
      <c r="J1823" s="11">
        <v>42.3</v>
      </c>
      <c r="K1823" s="11">
        <v>7.67</v>
      </c>
      <c r="L1823" s="11">
        <v>98.67</v>
      </c>
      <c r="M1823" s="11">
        <v>6.69</v>
      </c>
      <c r="N1823" s="11">
        <v>144.19999999999999</v>
      </c>
      <c r="O1823" s="11">
        <v>88.36</v>
      </c>
      <c r="P1823" s="11">
        <v>93.17</v>
      </c>
      <c r="Q1823" s="11" t="s">
        <v>177</v>
      </c>
      <c r="R1823" s="11">
        <f t="shared" si="1"/>
        <v>1</v>
      </c>
      <c r="S1823" s="11" t="s">
        <v>50</v>
      </c>
      <c r="T1823" s="11">
        <f t="shared" si="2"/>
        <v>1</v>
      </c>
      <c r="U1823" s="11" t="s">
        <v>242</v>
      </c>
      <c r="V1823" s="11" t="s">
        <v>52</v>
      </c>
    </row>
    <row r="1824" spans="1:22" ht="15.75" hidden="1" customHeight="1" x14ac:dyDescent="0.2">
      <c r="A1824" s="11" t="s">
        <v>2762</v>
      </c>
      <c r="B1824" s="11" t="s">
        <v>58</v>
      </c>
      <c r="C1824" s="11" t="s">
        <v>21</v>
      </c>
      <c r="D1824" s="12">
        <v>45491</v>
      </c>
      <c r="E1824" s="12" t="str">
        <f t="shared" si="0"/>
        <v>2024</v>
      </c>
      <c r="F1824" s="11" t="s">
        <v>3</v>
      </c>
      <c r="G1824" s="11">
        <v>21.98</v>
      </c>
      <c r="H1824" s="11">
        <v>44.96</v>
      </c>
      <c r="I1824" s="11">
        <v>348</v>
      </c>
      <c r="J1824" s="11">
        <v>43.9</v>
      </c>
      <c r="K1824" s="11">
        <v>6.76</v>
      </c>
      <c r="L1824" s="11">
        <v>99.09</v>
      </c>
      <c r="M1824" s="11">
        <v>7.02</v>
      </c>
      <c r="N1824" s="11">
        <v>137.9</v>
      </c>
      <c r="O1824" s="11">
        <v>91.41</v>
      </c>
      <c r="P1824" s="11">
        <v>93.17</v>
      </c>
      <c r="Q1824" s="11" t="s">
        <v>4</v>
      </c>
      <c r="R1824" s="11">
        <f t="shared" si="1"/>
        <v>0</v>
      </c>
      <c r="S1824" s="11" t="s">
        <v>5</v>
      </c>
      <c r="T1824" s="11">
        <f t="shared" si="2"/>
        <v>0</v>
      </c>
      <c r="U1824" s="11" t="s">
        <v>6</v>
      </c>
      <c r="V1824" s="11" t="s">
        <v>6</v>
      </c>
    </row>
    <row r="1825" spans="1:22" ht="15.75" hidden="1" customHeight="1" x14ac:dyDescent="0.2">
      <c r="A1825" s="11" t="s">
        <v>2926</v>
      </c>
      <c r="B1825" s="11" t="s">
        <v>58</v>
      </c>
      <c r="C1825" s="11" t="s">
        <v>47</v>
      </c>
      <c r="D1825" s="12">
        <v>45420</v>
      </c>
      <c r="E1825" s="12" t="str">
        <f t="shared" si="0"/>
        <v>2024</v>
      </c>
      <c r="F1825" s="11" t="s">
        <v>37</v>
      </c>
      <c r="G1825" s="11">
        <v>21.73</v>
      </c>
      <c r="H1825" s="11">
        <v>44.31</v>
      </c>
      <c r="I1825" s="11">
        <v>334</v>
      </c>
      <c r="J1825" s="11">
        <v>52.3</v>
      </c>
      <c r="K1825" s="11">
        <v>8.02</v>
      </c>
      <c r="L1825" s="11">
        <v>98.7</v>
      </c>
      <c r="M1825" s="11">
        <v>6.9</v>
      </c>
      <c r="N1825" s="11">
        <v>123.7</v>
      </c>
      <c r="O1825" s="11">
        <v>85.71</v>
      </c>
      <c r="P1825" s="11">
        <v>93.17</v>
      </c>
      <c r="Q1825" s="11" t="s">
        <v>4</v>
      </c>
      <c r="R1825" s="11">
        <f t="shared" si="1"/>
        <v>0</v>
      </c>
      <c r="S1825" s="11" t="s">
        <v>5</v>
      </c>
      <c r="T1825" s="11">
        <f t="shared" si="2"/>
        <v>0</v>
      </c>
      <c r="U1825" s="11" t="s">
        <v>6</v>
      </c>
      <c r="V1825" s="11" t="s">
        <v>6</v>
      </c>
    </row>
    <row r="1826" spans="1:22" ht="15.75" hidden="1" customHeight="1" x14ac:dyDescent="0.2">
      <c r="A1826" s="11" t="s">
        <v>806</v>
      </c>
      <c r="B1826" s="11" t="s">
        <v>34</v>
      </c>
      <c r="C1826" s="11" t="s">
        <v>21</v>
      </c>
      <c r="D1826" s="12">
        <v>45590</v>
      </c>
      <c r="E1826" s="12" t="str">
        <f t="shared" si="0"/>
        <v>2024</v>
      </c>
      <c r="F1826" s="11" t="s">
        <v>3</v>
      </c>
      <c r="G1826" s="11">
        <v>21.48</v>
      </c>
      <c r="H1826" s="11">
        <v>43.3</v>
      </c>
      <c r="I1826" s="11">
        <v>315</v>
      </c>
      <c r="J1826" s="11">
        <v>50.9</v>
      </c>
      <c r="K1826" s="11">
        <v>7.61</v>
      </c>
      <c r="L1826" s="11">
        <v>99.13</v>
      </c>
      <c r="M1826" s="11">
        <v>7.08</v>
      </c>
      <c r="N1826" s="11">
        <v>140.1</v>
      </c>
      <c r="O1826" s="11">
        <v>85.69</v>
      </c>
      <c r="P1826" s="11">
        <v>93.17</v>
      </c>
      <c r="Q1826" s="11" t="s">
        <v>4</v>
      </c>
      <c r="R1826" s="11">
        <f t="shared" si="1"/>
        <v>0</v>
      </c>
      <c r="S1826" s="11" t="s">
        <v>5</v>
      </c>
      <c r="T1826" s="11">
        <f t="shared" si="2"/>
        <v>0</v>
      </c>
      <c r="U1826" s="11" t="s">
        <v>6</v>
      </c>
      <c r="V1826" s="11" t="s">
        <v>6</v>
      </c>
    </row>
    <row r="1827" spans="1:22" ht="15.75" hidden="1" customHeight="1" x14ac:dyDescent="0.2">
      <c r="A1827" s="11" t="s">
        <v>807</v>
      </c>
      <c r="B1827" s="11" t="s">
        <v>34</v>
      </c>
      <c r="C1827" s="11" t="s">
        <v>21</v>
      </c>
      <c r="D1827" s="12">
        <v>45864</v>
      </c>
      <c r="E1827" s="12" t="str">
        <f t="shared" si="0"/>
        <v>2025</v>
      </c>
      <c r="F1827" s="11" t="s">
        <v>3</v>
      </c>
      <c r="G1827" s="11">
        <v>21.48</v>
      </c>
      <c r="H1827" s="11">
        <v>38.5</v>
      </c>
      <c r="I1827" s="11">
        <v>335</v>
      </c>
      <c r="J1827" s="11">
        <v>44.1</v>
      </c>
      <c r="K1827" s="11">
        <v>7.2</v>
      </c>
      <c r="L1827" s="11">
        <v>98.61</v>
      </c>
      <c r="M1827" s="11">
        <v>6.92</v>
      </c>
      <c r="N1827" s="11">
        <v>138.6</v>
      </c>
      <c r="O1827" s="11">
        <v>85.98</v>
      </c>
      <c r="P1827" s="11">
        <v>93.17</v>
      </c>
      <c r="Q1827" s="11" t="s">
        <v>4</v>
      </c>
      <c r="R1827" s="11">
        <f t="shared" si="1"/>
        <v>0</v>
      </c>
      <c r="S1827" s="11" t="s">
        <v>5</v>
      </c>
      <c r="T1827" s="11">
        <f t="shared" si="2"/>
        <v>0</v>
      </c>
      <c r="U1827" s="11" t="s">
        <v>6</v>
      </c>
      <c r="V1827" s="11" t="s">
        <v>6</v>
      </c>
    </row>
    <row r="1828" spans="1:22" ht="15.75" hidden="1" customHeight="1" x14ac:dyDescent="0.2">
      <c r="A1828" s="11" t="s">
        <v>3082</v>
      </c>
      <c r="B1828" s="11" t="s">
        <v>20</v>
      </c>
      <c r="C1828" s="11" t="s">
        <v>47</v>
      </c>
      <c r="D1828" s="12">
        <v>45302</v>
      </c>
      <c r="E1828" s="12" t="str">
        <f t="shared" si="0"/>
        <v>2024</v>
      </c>
      <c r="F1828" s="11" t="s">
        <v>3</v>
      </c>
      <c r="G1828" s="11">
        <v>20.93</v>
      </c>
      <c r="H1828" s="11">
        <v>39</v>
      </c>
      <c r="I1828" s="11">
        <v>293</v>
      </c>
      <c r="J1828" s="11">
        <v>54.1</v>
      </c>
      <c r="K1828" s="11">
        <v>8.33</v>
      </c>
      <c r="L1828" s="11">
        <v>98.71</v>
      </c>
      <c r="M1828" s="11">
        <v>6.94</v>
      </c>
      <c r="N1828" s="11">
        <v>138</v>
      </c>
      <c r="O1828" s="11">
        <v>84.38</v>
      </c>
      <c r="P1828" s="11">
        <v>93.17</v>
      </c>
      <c r="Q1828" s="11" t="s">
        <v>4</v>
      </c>
      <c r="R1828" s="11">
        <f t="shared" si="1"/>
        <v>0</v>
      </c>
      <c r="S1828" s="11" t="s">
        <v>5</v>
      </c>
      <c r="T1828" s="11">
        <f t="shared" si="2"/>
        <v>0</v>
      </c>
      <c r="U1828" s="11" t="s">
        <v>6</v>
      </c>
      <c r="V1828" s="11" t="s">
        <v>6</v>
      </c>
    </row>
    <row r="1829" spans="1:22" ht="15.75" customHeight="1" x14ac:dyDescent="0.2">
      <c r="A1829" s="11" t="s">
        <v>3154</v>
      </c>
      <c r="B1829" s="11" t="s">
        <v>1</v>
      </c>
      <c r="C1829" s="11" t="s">
        <v>21</v>
      </c>
      <c r="D1829" s="12">
        <v>45506</v>
      </c>
      <c r="E1829" s="12" t="str">
        <f t="shared" si="0"/>
        <v>2024</v>
      </c>
      <c r="F1829" s="11" t="s">
        <v>3</v>
      </c>
      <c r="G1829" s="11">
        <v>22.15</v>
      </c>
      <c r="H1829" s="11">
        <v>47.91</v>
      </c>
      <c r="I1829" s="11">
        <v>372</v>
      </c>
      <c r="J1829" s="11">
        <v>41.6</v>
      </c>
      <c r="K1829" s="11">
        <v>6.35</v>
      </c>
      <c r="L1829" s="11">
        <v>99.01</v>
      </c>
      <c r="M1829" s="11">
        <v>6.67</v>
      </c>
      <c r="N1829" s="11">
        <v>124.2</v>
      </c>
      <c r="O1829" s="11">
        <v>87.78</v>
      </c>
      <c r="P1829" s="11">
        <v>95.82</v>
      </c>
      <c r="Q1829" s="11" t="s">
        <v>4</v>
      </c>
      <c r="R1829" s="11">
        <f t="shared" si="1"/>
        <v>0</v>
      </c>
      <c r="S1829" s="11" t="s">
        <v>5</v>
      </c>
      <c r="T1829" s="11">
        <f t="shared" si="2"/>
        <v>0</v>
      </c>
      <c r="U1829" s="11" t="s">
        <v>6</v>
      </c>
      <c r="V1829" s="11" t="s">
        <v>6</v>
      </c>
    </row>
    <row r="1830" spans="1:22" ht="15.75" hidden="1" customHeight="1" x14ac:dyDescent="0.2">
      <c r="A1830" s="11" t="s">
        <v>1409</v>
      </c>
      <c r="B1830" s="11" t="s">
        <v>20</v>
      </c>
      <c r="C1830" s="11" t="s">
        <v>21</v>
      </c>
      <c r="D1830" s="12">
        <v>45808</v>
      </c>
      <c r="E1830" s="12" t="str">
        <f t="shared" si="0"/>
        <v>2025</v>
      </c>
      <c r="F1830" s="11" t="s">
        <v>37</v>
      </c>
      <c r="G1830" s="11">
        <v>21.04</v>
      </c>
      <c r="H1830" s="11">
        <v>33.08</v>
      </c>
      <c r="I1830" s="11">
        <v>347</v>
      </c>
      <c r="J1830" s="11">
        <v>49.1</v>
      </c>
      <c r="K1830" s="11">
        <v>7.8</v>
      </c>
      <c r="L1830" s="11">
        <v>99.33</v>
      </c>
      <c r="M1830" s="11">
        <v>7.08</v>
      </c>
      <c r="N1830" s="11">
        <v>125.6</v>
      </c>
      <c r="O1830" s="11">
        <v>83.88</v>
      </c>
      <c r="P1830" s="11">
        <v>93.16</v>
      </c>
      <c r="Q1830" s="11" t="s">
        <v>4</v>
      </c>
      <c r="R1830" s="11">
        <f t="shared" si="1"/>
        <v>0</v>
      </c>
      <c r="S1830" s="11" t="s">
        <v>5</v>
      </c>
      <c r="T1830" s="11">
        <f t="shared" si="2"/>
        <v>0</v>
      </c>
      <c r="U1830" s="11" t="s">
        <v>6</v>
      </c>
      <c r="V1830" s="11" t="s">
        <v>6</v>
      </c>
    </row>
    <row r="1831" spans="1:22" ht="15.75" hidden="1" customHeight="1" x14ac:dyDescent="0.2">
      <c r="A1831" s="11" t="s">
        <v>2534</v>
      </c>
      <c r="B1831" s="11" t="s">
        <v>20</v>
      </c>
      <c r="C1831" s="11" t="s">
        <v>21</v>
      </c>
      <c r="D1831" s="12">
        <v>45305</v>
      </c>
      <c r="E1831" s="12" t="str">
        <f t="shared" si="0"/>
        <v>2024</v>
      </c>
      <c r="F1831" s="11" t="s">
        <v>3</v>
      </c>
      <c r="G1831" s="11">
        <v>20.21</v>
      </c>
      <c r="H1831" s="11">
        <v>41.55</v>
      </c>
      <c r="I1831" s="11">
        <v>305</v>
      </c>
      <c r="J1831" s="11">
        <v>45.7</v>
      </c>
      <c r="K1831" s="11">
        <v>8.01</v>
      </c>
      <c r="L1831" s="11">
        <v>99.38</v>
      </c>
      <c r="M1831" s="11">
        <v>6.94</v>
      </c>
      <c r="N1831" s="11">
        <v>127.1</v>
      </c>
      <c r="O1831" s="11">
        <v>86.25</v>
      </c>
      <c r="P1831" s="11">
        <v>93.16</v>
      </c>
      <c r="Q1831" s="11" t="s">
        <v>4</v>
      </c>
      <c r="R1831" s="11">
        <f t="shared" si="1"/>
        <v>0</v>
      </c>
      <c r="S1831" s="11" t="s">
        <v>5</v>
      </c>
      <c r="T1831" s="11">
        <f t="shared" si="2"/>
        <v>0</v>
      </c>
      <c r="U1831" s="11" t="s">
        <v>6</v>
      </c>
      <c r="V1831" s="11" t="s">
        <v>6</v>
      </c>
    </row>
    <row r="1832" spans="1:22" ht="15.75" hidden="1" customHeight="1" x14ac:dyDescent="0.2">
      <c r="A1832" s="11" t="s">
        <v>236</v>
      </c>
      <c r="B1832" s="11" t="s">
        <v>58</v>
      </c>
      <c r="C1832" s="13" t="s">
        <v>35</v>
      </c>
      <c r="D1832" s="12">
        <v>45765</v>
      </c>
      <c r="E1832" s="12" t="str">
        <f t="shared" si="0"/>
        <v>2025</v>
      </c>
      <c r="F1832" s="11" t="s">
        <v>93</v>
      </c>
      <c r="G1832" s="11">
        <v>21.23</v>
      </c>
      <c r="H1832" s="11">
        <v>49.71</v>
      </c>
      <c r="I1832" s="11">
        <v>309</v>
      </c>
      <c r="J1832" s="11">
        <v>31.6</v>
      </c>
      <c r="K1832" s="11">
        <v>7.13</v>
      </c>
      <c r="L1832" s="11">
        <v>99.08</v>
      </c>
      <c r="M1832" s="11">
        <v>6.94</v>
      </c>
      <c r="N1832" s="11">
        <v>98.7</v>
      </c>
      <c r="O1832" s="11">
        <v>89.06</v>
      </c>
      <c r="P1832" s="11">
        <v>93.15</v>
      </c>
      <c r="Q1832" s="11" t="s">
        <v>4</v>
      </c>
      <c r="R1832" s="11">
        <f t="shared" si="1"/>
        <v>0</v>
      </c>
      <c r="S1832" s="11" t="s">
        <v>5</v>
      </c>
      <c r="T1832" s="11">
        <f t="shared" si="2"/>
        <v>0</v>
      </c>
      <c r="U1832" s="11" t="s">
        <v>6</v>
      </c>
      <c r="V1832" s="11" t="s">
        <v>6</v>
      </c>
    </row>
    <row r="1833" spans="1:22" ht="15.75" hidden="1" customHeight="1" x14ac:dyDescent="0.2">
      <c r="A1833" s="11" t="s">
        <v>808</v>
      </c>
      <c r="B1833" s="11" t="s">
        <v>34</v>
      </c>
      <c r="C1833" s="11" t="s">
        <v>21</v>
      </c>
      <c r="D1833" s="12">
        <v>45918</v>
      </c>
      <c r="E1833" s="12" t="str">
        <f t="shared" si="0"/>
        <v>2025</v>
      </c>
      <c r="F1833" s="11" t="s">
        <v>93</v>
      </c>
      <c r="G1833" s="11">
        <v>21.95</v>
      </c>
      <c r="H1833" s="11">
        <v>47.95</v>
      </c>
      <c r="I1833" s="11">
        <v>308</v>
      </c>
      <c r="J1833" s="11">
        <v>34.6</v>
      </c>
      <c r="K1833" s="11">
        <v>6.83</v>
      </c>
      <c r="L1833" s="11">
        <v>99.57</v>
      </c>
      <c r="M1833" s="11">
        <v>7.05</v>
      </c>
      <c r="N1833" s="11">
        <v>122.8</v>
      </c>
      <c r="O1833" s="11">
        <v>87.91</v>
      </c>
      <c r="P1833" s="11">
        <v>93.15</v>
      </c>
      <c r="Q1833" s="11" t="s">
        <v>4</v>
      </c>
      <c r="R1833" s="11">
        <f t="shared" si="1"/>
        <v>0</v>
      </c>
      <c r="S1833" s="11" t="s">
        <v>5</v>
      </c>
      <c r="T1833" s="11">
        <f t="shared" si="2"/>
        <v>0</v>
      </c>
      <c r="U1833" s="11" t="s">
        <v>6</v>
      </c>
      <c r="V1833" s="11" t="s">
        <v>6</v>
      </c>
    </row>
    <row r="1834" spans="1:22" ht="15.75" hidden="1" customHeight="1" x14ac:dyDescent="0.2">
      <c r="A1834" s="11" t="s">
        <v>809</v>
      </c>
      <c r="B1834" s="11" t="s">
        <v>34</v>
      </c>
      <c r="C1834" s="11" t="s">
        <v>21</v>
      </c>
      <c r="D1834" s="12">
        <v>45625</v>
      </c>
      <c r="E1834" s="12" t="str">
        <f t="shared" si="0"/>
        <v>2024</v>
      </c>
      <c r="F1834" s="11" t="s">
        <v>3</v>
      </c>
      <c r="G1834" s="11">
        <v>20.83</v>
      </c>
      <c r="H1834" s="11">
        <v>42.86</v>
      </c>
      <c r="I1834" s="11">
        <v>342</v>
      </c>
      <c r="J1834" s="11">
        <v>40</v>
      </c>
      <c r="K1834" s="11">
        <v>6.74</v>
      </c>
      <c r="L1834" s="11">
        <v>98.8</v>
      </c>
      <c r="M1834" s="11">
        <v>6.83</v>
      </c>
      <c r="N1834" s="11">
        <v>130</v>
      </c>
      <c r="O1834" s="11">
        <v>87.96</v>
      </c>
      <c r="P1834" s="11">
        <v>93.15</v>
      </c>
      <c r="Q1834" s="11" t="s">
        <v>4</v>
      </c>
      <c r="R1834" s="11">
        <f t="shared" si="1"/>
        <v>0</v>
      </c>
      <c r="S1834" s="11" t="s">
        <v>5</v>
      </c>
      <c r="T1834" s="11">
        <f t="shared" si="2"/>
        <v>0</v>
      </c>
      <c r="U1834" s="11" t="s">
        <v>6</v>
      </c>
      <c r="V1834" s="11" t="s">
        <v>6</v>
      </c>
    </row>
    <row r="1835" spans="1:22" ht="15.75" hidden="1" customHeight="1" x14ac:dyDescent="0.2">
      <c r="A1835" s="11" t="s">
        <v>811</v>
      </c>
      <c r="B1835" s="11" t="s">
        <v>34</v>
      </c>
      <c r="C1835" s="11" t="s">
        <v>47</v>
      </c>
      <c r="D1835" s="12">
        <v>45730</v>
      </c>
      <c r="E1835" s="12" t="str">
        <f t="shared" si="0"/>
        <v>2025</v>
      </c>
      <c r="F1835" s="11" t="s">
        <v>23</v>
      </c>
      <c r="G1835" s="11">
        <v>21.51</v>
      </c>
      <c r="H1835" s="11">
        <v>43.27</v>
      </c>
      <c r="I1835" s="11">
        <v>316</v>
      </c>
      <c r="J1835" s="11">
        <v>37.299999999999997</v>
      </c>
      <c r="K1835" s="11">
        <v>7.41</v>
      </c>
      <c r="L1835" s="11">
        <v>99.21</v>
      </c>
      <c r="M1835" s="14"/>
      <c r="N1835" s="11">
        <v>119.5</v>
      </c>
      <c r="O1835" s="11">
        <v>85.01</v>
      </c>
      <c r="P1835" s="11">
        <v>93.15</v>
      </c>
      <c r="Q1835" s="11" t="s">
        <v>4</v>
      </c>
      <c r="R1835" s="11">
        <f t="shared" si="1"/>
        <v>0</v>
      </c>
      <c r="S1835" s="11" t="s">
        <v>5</v>
      </c>
      <c r="T1835" s="11">
        <f t="shared" si="2"/>
        <v>0</v>
      </c>
      <c r="U1835" s="11" t="s">
        <v>6</v>
      </c>
      <c r="V1835" s="11" t="s">
        <v>6</v>
      </c>
    </row>
    <row r="1836" spans="1:22" ht="15.75" hidden="1" customHeight="1" x14ac:dyDescent="0.2">
      <c r="A1836" s="11" t="s">
        <v>1570</v>
      </c>
      <c r="B1836" s="11" t="s">
        <v>58</v>
      </c>
      <c r="C1836" s="11" t="s">
        <v>47</v>
      </c>
      <c r="D1836" s="12">
        <v>45947</v>
      </c>
      <c r="E1836" s="12" t="str">
        <f t="shared" si="0"/>
        <v>2025</v>
      </c>
      <c r="F1836" s="11" t="s">
        <v>23</v>
      </c>
      <c r="G1836" s="11">
        <v>22.48</v>
      </c>
      <c r="H1836" s="11">
        <v>40.9</v>
      </c>
      <c r="I1836" s="11">
        <v>318</v>
      </c>
      <c r="J1836" s="11">
        <v>36.6</v>
      </c>
      <c r="K1836" s="11">
        <v>7.06</v>
      </c>
      <c r="L1836" s="11">
        <v>99.16</v>
      </c>
      <c r="M1836" s="11">
        <v>6.77</v>
      </c>
      <c r="N1836" s="11">
        <v>124.6</v>
      </c>
      <c r="O1836" s="11">
        <v>89.18</v>
      </c>
      <c r="P1836" s="11">
        <v>93.15</v>
      </c>
      <c r="Q1836" s="11" t="s">
        <v>4</v>
      </c>
      <c r="R1836" s="11">
        <f t="shared" si="1"/>
        <v>0</v>
      </c>
      <c r="S1836" s="11" t="s">
        <v>5</v>
      </c>
      <c r="T1836" s="11">
        <f t="shared" si="2"/>
        <v>0</v>
      </c>
      <c r="U1836" s="11" t="s">
        <v>6</v>
      </c>
      <c r="V1836" s="11" t="s">
        <v>6</v>
      </c>
    </row>
    <row r="1837" spans="1:22" ht="15.75" hidden="1" customHeight="1" x14ac:dyDescent="0.2">
      <c r="A1837" s="11" t="s">
        <v>1869</v>
      </c>
      <c r="B1837" s="11" t="s">
        <v>58</v>
      </c>
      <c r="C1837" s="11" t="s">
        <v>47</v>
      </c>
      <c r="D1837" s="12">
        <v>45995</v>
      </c>
      <c r="E1837" s="12" t="str">
        <f t="shared" si="0"/>
        <v>2025</v>
      </c>
      <c r="F1837" s="11" t="s">
        <v>3</v>
      </c>
      <c r="G1837" s="11">
        <v>21.86</v>
      </c>
      <c r="H1837" s="11">
        <v>45.82</v>
      </c>
      <c r="I1837" s="11">
        <v>268</v>
      </c>
      <c r="J1837" s="11">
        <v>39.4</v>
      </c>
      <c r="K1837" s="11">
        <v>7.2</v>
      </c>
      <c r="L1837" s="11">
        <v>99.41</v>
      </c>
      <c r="M1837" s="11">
        <v>6.91</v>
      </c>
      <c r="N1837" s="11">
        <v>129.6</v>
      </c>
      <c r="O1837" s="11">
        <v>88.49</v>
      </c>
      <c r="P1837" s="11">
        <v>93.15</v>
      </c>
      <c r="Q1837" s="11" t="s">
        <v>4</v>
      </c>
      <c r="R1837" s="11">
        <f t="shared" si="1"/>
        <v>0</v>
      </c>
      <c r="S1837" s="11" t="s">
        <v>5</v>
      </c>
      <c r="T1837" s="11">
        <f t="shared" si="2"/>
        <v>0</v>
      </c>
      <c r="U1837" s="11" t="s">
        <v>6</v>
      </c>
      <c r="V1837" s="11" t="s">
        <v>6</v>
      </c>
    </row>
    <row r="1838" spans="1:22" ht="15.75" customHeight="1" x14ac:dyDescent="0.2">
      <c r="A1838" s="11" t="s">
        <v>1189</v>
      </c>
      <c r="B1838" s="11" t="s">
        <v>1</v>
      </c>
      <c r="C1838" s="13" t="s">
        <v>35</v>
      </c>
      <c r="D1838" s="12">
        <v>45419</v>
      </c>
      <c r="E1838" s="12" t="str">
        <f t="shared" si="0"/>
        <v>2024</v>
      </c>
      <c r="F1838" s="11" t="s">
        <v>23</v>
      </c>
      <c r="G1838" s="11">
        <v>22.98</v>
      </c>
      <c r="H1838" s="11">
        <v>40.47</v>
      </c>
      <c r="I1838" s="11">
        <v>320</v>
      </c>
      <c r="J1838" s="11">
        <v>32</v>
      </c>
      <c r="K1838" s="11">
        <v>5.38</v>
      </c>
      <c r="L1838" s="11">
        <v>99.23</v>
      </c>
      <c r="M1838" s="11">
        <v>6.8</v>
      </c>
      <c r="N1838" s="11">
        <v>135.80000000000001</v>
      </c>
      <c r="O1838" s="11">
        <v>88.92</v>
      </c>
      <c r="P1838" s="11">
        <v>95.83</v>
      </c>
      <c r="Q1838" s="11" t="s">
        <v>4</v>
      </c>
      <c r="R1838" s="11">
        <f t="shared" si="1"/>
        <v>0</v>
      </c>
      <c r="S1838" s="11" t="s">
        <v>50</v>
      </c>
      <c r="T1838" s="11">
        <f t="shared" si="2"/>
        <v>1</v>
      </c>
      <c r="U1838" s="11" t="s">
        <v>153</v>
      </c>
      <c r="V1838" s="11" t="s">
        <v>89</v>
      </c>
    </row>
    <row r="1839" spans="1:22" ht="15.75" hidden="1" customHeight="1" x14ac:dyDescent="0.2">
      <c r="A1839" s="11" t="s">
        <v>813</v>
      </c>
      <c r="B1839" s="11" t="s">
        <v>34</v>
      </c>
      <c r="C1839" s="11" t="s">
        <v>35</v>
      </c>
      <c r="D1839" s="12">
        <v>45312</v>
      </c>
      <c r="E1839" s="12" t="str">
        <f t="shared" si="0"/>
        <v>2024</v>
      </c>
      <c r="F1839" s="11" t="s">
        <v>93</v>
      </c>
      <c r="G1839" s="11">
        <v>19.61</v>
      </c>
      <c r="H1839" s="11">
        <v>49.34</v>
      </c>
      <c r="I1839" s="11">
        <v>285</v>
      </c>
      <c r="J1839" s="11">
        <v>56.6</v>
      </c>
      <c r="K1839" s="11">
        <v>7.35</v>
      </c>
      <c r="L1839" s="11">
        <v>98.91</v>
      </c>
      <c r="M1839" s="11">
        <v>7.06</v>
      </c>
      <c r="N1839" s="11">
        <v>135.1</v>
      </c>
      <c r="O1839" s="11">
        <v>85.2</v>
      </c>
      <c r="P1839" s="11">
        <v>93.15</v>
      </c>
      <c r="Q1839" s="11" t="s">
        <v>4</v>
      </c>
      <c r="R1839" s="11">
        <f t="shared" si="1"/>
        <v>0</v>
      </c>
      <c r="S1839" s="11" t="s">
        <v>5</v>
      </c>
      <c r="T1839" s="11">
        <f t="shared" si="2"/>
        <v>0</v>
      </c>
      <c r="U1839" s="11" t="s">
        <v>6</v>
      </c>
      <c r="V1839" s="11" t="s">
        <v>6</v>
      </c>
    </row>
    <row r="1840" spans="1:22" ht="15.75" hidden="1" customHeight="1" x14ac:dyDescent="0.2">
      <c r="A1840" s="11" t="s">
        <v>814</v>
      </c>
      <c r="B1840" s="11" t="s">
        <v>34</v>
      </c>
      <c r="C1840" s="11" t="s">
        <v>35</v>
      </c>
      <c r="D1840" s="12">
        <v>45718</v>
      </c>
      <c r="E1840" s="12" t="str">
        <f t="shared" si="0"/>
        <v>2025</v>
      </c>
      <c r="F1840" s="11" t="s">
        <v>3</v>
      </c>
      <c r="G1840" s="14"/>
      <c r="H1840" s="11">
        <v>45.84</v>
      </c>
      <c r="I1840" s="11">
        <v>349</v>
      </c>
      <c r="J1840" s="11">
        <v>37.4</v>
      </c>
      <c r="K1840" s="11">
        <v>6.89</v>
      </c>
      <c r="L1840" s="11">
        <v>98.86</v>
      </c>
      <c r="M1840" s="11">
        <v>6.96</v>
      </c>
      <c r="N1840" s="11">
        <v>124.2</v>
      </c>
      <c r="O1840" s="11">
        <v>87.45</v>
      </c>
      <c r="P1840" s="11">
        <v>93.15</v>
      </c>
      <c r="Q1840" s="11" t="s">
        <v>4</v>
      </c>
      <c r="R1840" s="11">
        <f t="shared" si="1"/>
        <v>0</v>
      </c>
      <c r="S1840" s="11" t="s">
        <v>5</v>
      </c>
      <c r="T1840" s="11">
        <f t="shared" si="2"/>
        <v>0</v>
      </c>
      <c r="U1840" s="11" t="s">
        <v>6</v>
      </c>
      <c r="V1840" s="11" t="s">
        <v>6</v>
      </c>
    </row>
    <row r="1841" spans="1:22" ht="15.75" customHeight="1" x14ac:dyDescent="0.2">
      <c r="A1841" s="11" t="s">
        <v>1702</v>
      </c>
      <c r="B1841" s="11" t="s">
        <v>1</v>
      </c>
      <c r="C1841" s="11" t="s">
        <v>21</v>
      </c>
      <c r="D1841" s="12">
        <v>45872</v>
      </c>
      <c r="E1841" s="12" t="str">
        <f t="shared" si="0"/>
        <v>2025</v>
      </c>
      <c r="F1841" s="11" t="s">
        <v>93</v>
      </c>
      <c r="G1841" s="11">
        <v>23.71</v>
      </c>
      <c r="H1841" s="11">
        <v>42.75</v>
      </c>
      <c r="I1841" s="11">
        <v>324</v>
      </c>
      <c r="J1841" s="11">
        <v>36.200000000000003</v>
      </c>
      <c r="K1841" s="11">
        <v>7.03</v>
      </c>
      <c r="L1841" s="11">
        <v>99.88</v>
      </c>
      <c r="M1841" s="11">
        <v>6.83</v>
      </c>
      <c r="N1841" s="11">
        <v>112.7</v>
      </c>
      <c r="O1841" s="11">
        <v>90.27</v>
      </c>
      <c r="P1841" s="11">
        <v>95.83</v>
      </c>
      <c r="Q1841" s="11" t="s">
        <v>4</v>
      </c>
      <c r="R1841" s="11">
        <f t="shared" si="1"/>
        <v>0</v>
      </c>
      <c r="S1841" s="11" t="s">
        <v>5</v>
      </c>
      <c r="T1841" s="11">
        <f t="shared" si="2"/>
        <v>0</v>
      </c>
      <c r="U1841" s="11" t="s">
        <v>6</v>
      </c>
      <c r="V1841" s="11" t="s">
        <v>6</v>
      </c>
    </row>
    <row r="1842" spans="1:22" ht="15.75" hidden="1" customHeight="1" x14ac:dyDescent="0.2">
      <c r="A1842" s="11" t="s">
        <v>2878</v>
      </c>
      <c r="B1842" s="11" t="s">
        <v>58</v>
      </c>
      <c r="C1842" s="13" t="s">
        <v>35</v>
      </c>
      <c r="D1842" s="12">
        <v>45861</v>
      </c>
      <c r="E1842" s="12" t="str">
        <f t="shared" si="0"/>
        <v>2025</v>
      </c>
      <c r="F1842" s="11" t="s">
        <v>93</v>
      </c>
      <c r="G1842" s="11">
        <v>22.41</v>
      </c>
      <c r="H1842" s="11">
        <v>41.06</v>
      </c>
      <c r="I1842" s="11">
        <v>327</v>
      </c>
      <c r="J1842" s="11">
        <v>34.799999999999997</v>
      </c>
      <c r="K1842" s="11">
        <v>7.13</v>
      </c>
      <c r="L1842" s="11">
        <v>99.17</v>
      </c>
      <c r="M1842" s="11">
        <v>6.88</v>
      </c>
      <c r="N1842" s="11">
        <v>124</v>
      </c>
      <c r="O1842" s="11">
        <v>89.77</v>
      </c>
      <c r="P1842" s="11">
        <v>93.15</v>
      </c>
      <c r="Q1842" s="11" t="s">
        <v>4</v>
      </c>
      <c r="R1842" s="11">
        <f t="shared" si="1"/>
        <v>0</v>
      </c>
      <c r="S1842" s="11" t="s">
        <v>5</v>
      </c>
      <c r="T1842" s="11">
        <f t="shared" si="2"/>
        <v>0</v>
      </c>
      <c r="U1842" s="11" t="s">
        <v>6</v>
      </c>
      <c r="V1842" s="11" t="s">
        <v>6</v>
      </c>
    </row>
    <row r="1843" spans="1:22" ht="15.75" hidden="1" customHeight="1" x14ac:dyDescent="0.2">
      <c r="A1843" s="11" t="s">
        <v>274</v>
      </c>
      <c r="B1843" s="11" t="s">
        <v>58</v>
      </c>
      <c r="C1843" s="13" t="s">
        <v>35</v>
      </c>
      <c r="D1843" s="12">
        <v>45756</v>
      </c>
      <c r="E1843" s="12" t="str">
        <f t="shared" si="0"/>
        <v>2025</v>
      </c>
      <c r="F1843" s="11" t="s">
        <v>23</v>
      </c>
      <c r="G1843" s="11">
        <v>21.92</v>
      </c>
      <c r="H1843" s="11">
        <v>47.52</v>
      </c>
      <c r="I1843" s="11">
        <v>302</v>
      </c>
      <c r="J1843" s="11">
        <v>51.8</v>
      </c>
      <c r="K1843" s="11">
        <v>6.84</v>
      </c>
      <c r="L1843" s="11">
        <v>98.84</v>
      </c>
      <c r="M1843" s="11">
        <v>6.99</v>
      </c>
      <c r="N1843" s="11">
        <v>124.5</v>
      </c>
      <c r="O1843" s="11">
        <v>85.5</v>
      </c>
      <c r="P1843" s="11">
        <v>93.14</v>
      </c>
      <c r="Q1843" s="11" t="s">
        <v>4</v>
      </c>
      <c r="R1843" s="11">
        <f t="shared" si="1"/>
        <v>0</v>
      </c>
      <c r="S1843" s="11" t="s">
        <v>5</v>
      </c>
      <c r="T1843" s="11">
        <f t="shared" si="2"/>
        <v>0</v>
      </c>
      <c r="U1843" s="11" t="s">
        <v>6</v>
      </c>
      <c r="V1843" s="11" t="s">
        <v>6</v>
      </c>
    </row>
    <row r="1844" spans="1:22" ht="15.75" hidden="1" customHeight="1" x14ac:dyDescent="0.2">
      <c r="A1844" s="11" t="s">
        <v>1904</v>
      </c>
      <c r="B1844" s="11" t="s">
        <v>20</v>
      </c>
      <c r="C1844" s="11" t="s">
        <v>21</v>
      </c>
      <c r="D1844" s="12">
        <v>45579</v>
      </c>
      <c r="E1844" s="12" t="str">
        <f t="shared" si="0"/>
        <v>2024</v>
      </c>
      <c r="F1844" s="11" t="s">
        <v>93</v>
      </c>
      <c r="G1844" s="11">
        <v>21.71</v>
      </c>
      <c r="H1844" s="11">
        <v>38.659999999999997</v>
      </c>
      <c r="I1844" s="11">
        <v>293</v>
      </c>
      <c r="J1844" s="11">
        <v>43.2</v>
      </c>
      <c r="K1844" s="11">
        <v>7.19</v>
      </c>
      <c r="L1844" s="11">
        <v>99.03</v>
      </c>
      <c r="M1844" s="11">
        <v>6.76</v>
      </c>
      <c r="N1844" s="11">
        <v>147.4</v>
      </c>
      <c r="O1844" s="11">
        <v>86.97</v>
      </c>
      <c r="P1844" s="11">
        <v>93.14</v>
      </c>
      <c r="Q1844" s="11" t="s">
        <v>4</v>
      </c>
      <c r="R1844" s="11">
        <f t="shared" si="1"/>
        <v>0</v>
      </c>
      <c r="S1844" s="11" t="s">
        <v>5</v>
      </c>
      <c r="T1844" s="11">
        <f t="shared" si="2"/>
        <v>0</v>
      </c>
      <c r="U1844" s="11" t="s">
        <v>6</v>
      </c>
      <c r="V1844" s="11" t="s">
        <v>6</v>
      </c>
    </row>
    <row r="1845" spans="1:22" ht="15.75" hidden="1" customHeight="1" x14ac:dyDescent="0.2">
      <c r="A1845" s="11" t="s">
        <v>2301</v>
      </c>
      <c r="B1845" s="11" t="s">
        <v>58</v>
      </c>
      <c r="C1845" s="13" t="s">
        <v>35</v>
      </c>
      <c r="D1845" s="12">
        <v>45639</v>
      </c>
      <c r="E1845" s="12" t="str">
        <f t="shared" si="0"/>
        <v>2024</v>
      </c>
      <c r="F1845" s="11" t="s">
        <v>3</v>
      </c>
      <c r="G1845" s="11">
        <v>22.72</v>
      </c>
      <c r="H1845" s="11">
        <v>42.09</v>
      </c>
      <c r="I1845" s="11">
        <v>320</v>
      </c>
      <c r="J1845" s="11">
        <v>51.4</v>
      </c>
      <c r="K1845" s="11">
        <v>7.18</v>
      </c>
      <c r="L1845" s="11">
        <v>99.33</v>
      </c>
      <c r="M1845" s="11">
        <v>6.76</v>
      </c>
      <c r="N1845" s="11">
        <v>139.4</v>
      </c>
      <c r="O1845" s="11">
        <v>85.79</v>
      </c>
      <c r="P1845" s="11">
        <v>93.14</v>
      </c>
      <c r="Q1845" s="11" t="s">
        <v>4</v>
      </c>
      <c r="R1845" s="11">
        <f t="shared" si="1"/>
        <v>0</v>
      </c>
      <c r="S1845" s="11" t="s">
        <v>50</v>
      </c>
      <c r="T1845" s="11">
        <f t="shared" si="2"/>
        <v>1</v>
      </c>
      <c r="U1845" s="11" t="s">
        <v>51</v>
      </c>
      <c r="V1845" s="11" t="s">
        <v>89</v>
      </c>
    </row>
    <row r="1846" spans="1:22" ht="15.75" customHeight="1" x14ac:dyDescent="0.2">
      <c r="A1846" s="11" t="s">
        <v>2121</v>
      </c>
      <c r="B1846" s="11" t="s">
        <v>1</v>
      </c>
      <c r="C1846" s="11" t="s">
        <v>35</v>
      </c>
      <c r="D1846" s="12">
        <v>45979</v>
      </c>
      <c r="E1846" s="12" t="str">
        <f t="shared" si="0"/>
        <v>2025</v>
      </c>
      <c r="F1846" s="11" t="s">
        <v>3</v>
      </c>
      <c r="G1846" s="11">
        <v>22.44</v>
      </c>
      <c r="H1846" s="11">
        <v>41.28</v>
      </c>
      <c r="I1846" s="11">
        <v>325</v>
      </c>
      <c r="J1846" s="11">
        <v>40.299999999999997</v>
      </c>
      <c r="K1846" s="11">
        <v>6.98</v>
      </c>
      <c r="L1846" s="11">
        <v>99.42</v>
      </c>
      <c r="M1846" s="11">
        <v>6.65</v>
      </c>
      <c r="N1846" s="11">
        <v>120.5</v>
      </c>
      <c r="O1846" s="11">
        <v>86.21</v>
      </c>
      <c r="P1846" s="11">
        <v>95.83</v>
      </c>
      <c r="Q1846" s="11" t="s">
        <v>4</v>
      </c>
      <c r="R1846" s="11">
        <f t="shared" si="1"/>
        <v>0</v>
      </c>
      <c r="S1846" s="11" t="s">
        <v>5</v>
      </c>
      <c r="T1846" s="11">
        <f t="shared" si="2"/>
        <v>0</v>
      </c>
      <c r="U1846" s="11" t="s">
        <v>6</v>
      </c>
      <c r="V1846" s="11" t="s">
        <v>6</v>
      </c>
    </row>
    <row r="1847" spans="1:22" ht="15.75" hidden="1" customHeight="1" x14ac:dyDescent="0.2">
      <c r="A1847" s="11" t="s">
        <v>2725</v>
      </c>
      <c r="B1847" s="11" t="s">
        <v>20</v>
      </c>
      <c r="C1847" s="11" t="s">
        <v>47</v>
      </c>
      <c r="D1847" s="12">
        <v>45757</v>
      </c>
      <c r="E1847" s="12" t="str">
        <f t="shared" si="0"/>
        <v>2025</v>
      </c>
      <c r="F1847" s="11" t="s">
        <v>23</v>
      </c>
      <c r="G1847" s="11">
        <v>22.07</v>
      </c>
      <c r="H1847" s="11">
        <v>43.52</v>
      </c>
      <c r="I1847" s="11">
        <v>250</v>
      </c>
      <c r="J1847" s="11">
        <v>41</v>
      </c>
      <c r="K1847" s="11">
        <v>8.61</v>
      </c>
      <c r="L1847" s="11">
        <v>98.74</v>
      </c>
      <c r="M1847" s="11">
        <v>7.05</v>
      </c>
      <c r="N1847" s="11">
        <v>134.80000000000001</v>
      </c>
      <c r="O1847" s="11">
        <v>86.19</v>
      </c>
      <c r="P1847" s="11">
        <v>93.14</v>
      </c>
      <c r="Q1847" s="11" t="s">
        <v>4</v>
      </c>
      <c r="R1847" s="11">
        <f t="shared" si="1"/>
        <v>0</v>
      </c>
      <c r="S1847" s="11" t="s">
        <v>5</v>
      </c>
      <c r="T1847" s="11">
        <f t="shared" si="2"/>
        <v>0</v>
      </c>
      <c r="U1847" s="11" t="s">
        <v>6</v>
      </c>
      <c r="V1847" s="11" t="s">
        <v>6</v>
      </c>
    </row>
    <row r="1848" spans="1:22" ht="15.75" hidden="1" customHeight="1" x14ac:dyDescent="0.2">
      <c r="A1848" s="11" t="s">
        <v>3005</v>
      </c>
      <c r="B1848" s="11" t="s">
        <v>20</v>
      </c>
      <c r="C1848" s="11" t="s">
        <v>35</v>
      </c>
      <c r="D1848" s="12">
        <v>45869</v>
      </c>
      <c r="E1848" s="12" t="str">
        <f t="shared" si="0"/>
        <v>2025</v>
      </c>
      <c r="F1848" s="11" t="s">
        <v>3</v>
      </c>
      <c r="G1848" s="11">
        <v>21.11</v>
      </c>
      <c r="H1848" s="11">
        <v>37.1</v>
      </c>
      <c r="I1848" s="11">
        <v>293</v>
      </c>
      <c r="J1848" s="11">
        <v>47.4</v>
      </c>
      <c r="K1848" s="11">
        <v>7.72</v>
      </c>
      <c r="L1848" s="11">
        <v>99.16</v>
      </c>
      <c r="M1848" s="11">
        <v>6.86</v>
      </c>
      <c r="N1848" s="11">
        <v>134.69999999999999</v>
      </c>
      <c r="O1848" s="11">
        <v>89.31</v>
      </c>
      <c r="P1848" s="11">
        <v>93.14</v>
      </c>
      <c r="Q1848" s="11" t="s">
        <v>4</v>
      </c>
      <c r="R1848" s="11">
        <f t="shared" si="1"/>
        <v>0</v>
      </c>
      <c r="S1848" s="11" t="s">
        <v>5</v>
      </c>
      <c r="T1848" s="11">
        <f t="shared" si="2"/>
        <v>0</v>
      </c>
      <c r="U1848" s="11" t="s">
        <v>6</v>
      </c>
      <c r="V1848" s="11" t="s">
        <v>6</v>
      </c>
    </row>
    <row r="1849" spans="1:22" ht="15.75" hidden="1" customHeight="1" x14ac:dyDescent="0.2">
      <c r="A1849" s="11" t="s">
        <v>3099</v>
      </c>
      <c r="B1849" s="11" t="s">
        <v>58</v>
      </c>
      <c r="C1849" s="11" t="s">
        <v>47</v>
      </c>
      <c r="D1849" s="12">
        <v>45654</v>
      </c>
      <c r="E1849" s="12" t="str">
        <f t="shared" si="0"/>
        <v>2024</v>
      </c>
      <c r="F1849" s="11" t="s">
        <v>3</v>
      </c>
      <c r="G1849" s="11">
        <v>22.15</v>
      </c>
      <c r="H1849" s="11">
        <v>36.68</v>
      </c>
      <c r="I1849" s="11">
        <v>318</v>
      </c>
      <c r="J1849" s="11">
        <v>49.4</v>
      </c>
      <c r="K1849" s="11">
        <v>7.66</v>
      </c>
      <c r="L1849" s="11">
        <v>99.08</v>
      </c>
      <c r="M1849" s="11">
        <v>6.55</v>
      </c>
      <c r="N1849" s="11">
        <v>129.30000000000001</v>
      </c>
      <c r="O1849" s="11">
        <v>86.94</v>
      </c>
      <c r="P1849" s="11">
        <v>93.14</v>
      </c>
      <c r="Q1849" s="11" t="s">
        <v>4</v>
      </c>
      <c r="R1849" s="11">
        <f t="shared" si="1"/>
        <v>0</v>
      </c>
      <c r="S1849" s="11" t="s">
        <v>5</v>
      </c>
      <c r="T1849" s="11">
        <f t="shared" si="2"/>
        <v>0</v>
      </c>
      <c r="U1849" s="11" t="s">
        <v>6</v>
      </c>
      <c r="V1849" s="11" t="s">
        <v>6</v>
      </c>
    </row>
    <row r="1850" spans="1:22" ht="15.75" customHeight="1" x14ac:dyDescent="0.2">
      <c r="A1850" s="11" t="s">
        <v>303</v>
      </c>
      <c r="B1850" s="11" t="s">
        <v>1</v>
      </c>
      <c r="C1850" s="11" t="s">
        <v>47</v>
      </c>
      <c r="D1850" s="12">
        <v>45508</v>
      </c>
      <c r="E1850" s="12" t="str">
        <f t="shared" si="0"/>
        <v>2024</v>
      </c>
      <c r="F1850" s="11" t="s">
        <v>23</v>
      </c>
      <c r="G1850" s="11">
        <v>21.68</v>
      </c>
      <c r="H1850" s="11">
        <v>43.05</v>
      </c>
      <c r="I1850" s="11">
        <v>364</v>
      </c>
      <c r="J1850" s="11">
        <v>36</v>
      </c>
      <c r="K1850" s="11">
        <v>6.05</v>
      </c>
      <c r="L1850" s="11">
        <v>99</v>
      </c>
      <c r="M1850" s="11">
        <v>6.89</v>
      </c>
      <c r="N1850" s="11">
        <v>115.9</v>
      </c>
      <c r="O1850" s="11">
        <v>91.74</v>
      </c>
      <c r="P1850" s="11">
        <v>95.84</v>
      </c>
      <c r="Q1850" s="11" t="s">
        <v>4</v>
      </c>
      <c r="R1850" s="11">
        <f t="shared" si="1"/>
        <v>0</v>
      </c>
      <c r="S1850" s="11" t="s">
        <v>5</v>
      </c>
      <c r="T1850" s="11">
        <f t="shared" si="2"/>
        <v>0</v>
      </c>
      <c r="U1850" s="11" t="s">
        <v>6</v>
      </c>
      <c r="V1850" s="11" t="s">
        <v>6</v>
      </c>
    </row>
    <row r="1851" spans="1:22" ht="15.75" hidden="1" customHeight="1" x14ac:dyDescent="0.2">
      <c r="A1851" s="11" t="s">
        <v>2315</v>
      </c>
      <c r="B1851" s="11" t="s">
        <v>58</v>
      </c>
      <c r="C1851" s="11" t="s">
        <v>21</v>
      </c>
      <c r="D1851" s="12">
        <v>45783</v>
      </c>
      <c r="E1851" s="12" t="str">
        <f t="shared" si="0"/>
        <v>2025</v>
      </c>
      <c r="F1851" s="11" t="s">
        <v>3</v>
      </c>
      <c r="G1851" s="11">
        <v>21.75</v>
      </c>
      <c r="H1851" s="11">
        <v>37.76</v>
      </c>
      <c r="I1851" s="11">
        <v>352</v>
      </c>
      <c r="J1851" s="11">
        <v>45.7</v>
      </c>
      <c r="K1851" s="11">
        <v>7.92</v>
      </c>
      <c r="L1851" s="11">
        <v>99.02</v>
      </c>
      <c r="M1851" s="11">
        <v>6.77</v>
      </c>
      <c r="N1851" s="11">
        <v>132.69999999999999</v>
      </c>
      <c r="O1851" s="11">
        <v>86.17</v>
      </c>
      <c r="P1851" s="11">
        <v>93.13</v>
      </c>
      <c r="Q1851" s="11" t="s">
        <v>4</v>
      </c>
      <c r="R1851" s="11">
        <f t="shared" si="1"/>
        <v>0</v>
      </c>
      <c r="S1851" s="11" t="s">
        <v>50</v>
      </c>
      <c r="T1851" s="11">
        <f t="shared" si="2"/>
        <v>1</v>
      </c>
      <c r="U1851" s="11" t="s">
        <v>153</v>
      </c>
      <c r="V1851" s="11" t="s">
        <v>89</v>
      </c>
    </row>
    <row r="1852" spans="1:22" ht="15.75" hidden="1" customHeight="1" x14ac:dyDescent="0.2">
      <c r="A1852" s="11" t="s">
        <v>295</v>
      </c>
      <c r="B1852" s="11" t="s">
        <v>20</v>
      </c>
      <c r="C1852" s="11" t="s">
        <v>21</v>
      </c>
      <c r="D1852" s="12">
        <v>45506</v>
      </c>
      <c r="E1852" s="12" t="str">
        <f t="shared" si="0"/>
        <v>2024</v>
      </c>
      <c r="F1852" s="11" t="s">
        <v>23</v>
      </c>
      <c r="G1852" s="11">
        <v>21.89</v>
      </c>
      <c r="H1852" s="11">
        <v>38.26</v>
      </c>
      <c r="I1852" s="11">
        <v>318</v>
      </c>
      <c r="J1852" s="11">
        <v>46.7</v>
      </c>
      <c r="K1852" s="11">
        <v>8.43</v>
      </c>
      <c r="L1852" s="11">
        <v>99.11</v>
      </c>
      <c r="M1852" s="11">
        <v>6.83</v>
      </c>
      <c r="N1852" s="11">
        <v>138.19999999999999</v>
      </c>
      <c r="O1852" s="11">
        <v>86.67</v>
      </c>
      <c r="P1852" s="11">
        <v>93.12</v>
      </c>
      <c r="Q1852" s="11" t="s">
        <v>4</v>
      </c>
      <c r="R1852" s="11">
        <f t="shared" si="1"/>
        <v>0</v>
      </c>
      <c r="S1852" s="11" t="s">
        <v>5</v>
      </c>
      <c r="T1852" s="11">
        <f t="shared" si="2"/>
        <v>0</v>
      </c>
      <c r="U1852" s="11" t="s">
        <v>6</v>
      </c>
      <c r="V1852" s="11" t="s">
        <v>6</v>
      </c>
    </row>
    <row r="1853" spans="1:22" ht="15.75" hidden="1" customHeight="1" x14ac:dyDescent="0.2">
      <c r="A1853" s="11" t="s">
        <v>567</v>
      </c>
      <c r="B1853" s="11" t="s">
        <v>34</v>
      </c>
      <c r="C1853" s="11" t="s">
        <v>47</v>
      </c>
      <c r="D1853" s="12">
        <v>45510</v>
      </c>
      <c r="E1853" s="12" t="str">
        <f t="shared" si="0"/>
        <v>2024</v>
      </c>
      <c r="F1853" s="11" t="s">
        <v>37</v>
      </c>
      <c r="G1853" s="11">
        <v>21.96</v>
      </c>
      <c r="H1853" s="11">
        <v>44.5</v>
      </c>
      <c r="I1853" s="11">
        <v>335</v>
      </c>
      <c r="J1853" s="11">
        <v>54.1</v>
      </c>
      <c r="K1853" s="11">
        <v>6.97</v>
      </c>
      <c r="L1853" s="11">
        <v>99.02</v>
      </c>
      <c r="M1853" s="11">
        <v>6.7</v>
      </c>
      <c r="N1853" s="11">
        <v>144.9</v>
      </c>
      <c r="O1853" s="11">
        <v>85.78</v>
      </c>
      <c r="P1853" s="11">
        <v>93.12</v>
      </c>
      <c r="Q1853" s="11" t="s">
        <v>177</v>
      </c>
      <c r="R1853" s="11">
        <f t="shared" si="1"/>
        <v>1</v>
      </c>
      <c r="S1853" s="11" t="s">
        <v>50</v>
      </c>
      <c r="T1853" s="11">
        <f t="shared" si="2"/>
        <v>1</v>
      </c>
      <c r="U1853" s="11" t="s">
        <v>243</v>
      </c>
      <c r="V1853" s="11" t="s">
        <v>89</v>
      </c>
    </row>
    <row r="1854" spans="1:22" ht="15.75" hidden="1" customHeight="1" x14ac:dyDescent="0.2">
      <c r="A1854" s="11" t="s">
        <v>815</v>
      </c>
      <c r="B1854" s="11" t="s">
        <v>34</v>
      </c>
      <c r="C1854" s="11" t="s">
        <v>35</v>
      </c>
      <c r="D1854" s="12">
        <v>45971</v>
      </c>
      <c r="E1854" s="12" t="str">
        <f t="shared" si="0"/>
        <v>2025</v>
      </c>
      <c r="F1854" s="11" t="s">
        <v>93</v>
      </c>
      <c r="G1854" s="11">
        <v>21.94</v>
      </c>
      <c r="H1854" s="11">
        <v>50.67</v>
      </c>
      <c r="I1854" s="11">
        <v>316</v>
      </c>
      <c r="J1854" s="11">
        <v>50.9</v>
      </c>
      <c r="K1854" s="11">
        <v>7.08</v>
      </c>
      <c r="L1854" s="11">
        <v>99.01</v>
      </c>
      <c r="M1854" s="11">
        <v>7.04</v>
      </c>
      <c r="N1854" s="11">
        <v>134.19999999999999</v>
      </c>
      <c r="O1854" s="11">
        <v>88.08</v>
      </c>
      <c r="P1854" s="11">
        <v>93.12</v>
      </c>
      <c r="Q1854" s="11" t="s">
        <v>4</v>
      </c>
      <c r="R1854" s="11">
        <f t="shared" si="1"/>
        <v>0</v>
      </c>
      <c r="S1854" s="11" t="s">
        <v>5</v>
      </c>
      <c r="T1854" s="11">
        <f t="shared" si="2"/>
        <v>0</v>
      </c>
      <c r="U1854" s="11" t="s">
        <v>6</v>
      </c>
      <c r="V1854" s="11" t="s">
        <v>6</v>
      </c>
    </row>
    <row r="1855" spans="1:22" ht="15.75" hidden="1" customHeight="1" x14ac:dyDescent="0.2">
      <c r="A1855" s="11" t="s">
        <v>1981</v>
      </c>
      <c r="B1855" s="11" t="s">
        <v>58</v>
      </c>
      <c r="C1855" s="11" t="s">
        <v>47</v>
      </c>
      <c r="D1855" s="12">
        <v>45839</v>
      </c>
      <c r="E1855" s="12" t="str">
        <f t="shared" si="0"/>
        <v>2025</v>
      </c>
      <c r="F1855" s="11" t="s">
        <v>23</v>
      </c>
      <c r="G1855" s="11">
        <v>23.22</v>
      </c>
      <c r="H1855" s="11">
        <v>47.42</v>
      </c>
      <c r="I1855" s="11">
        <v>316</v>
      </c>
      <c r="J1855" s="11">
        <v>34</v>
      </c>
      <c r="K1855" s="11">
        <v>8.1199999999999992</v>
      </c>
      <c r="L1855" s="11">
        <v>99.28</v>
      </c>
      <c r="M1855" s="11">
        <v>6.76</v>
      </c>
      <c r="N1855" s="11">
        <v>133.9</v>
      </c>
      <c r="O1855" s="11">
        <v>94</v>
      </c>
      <c r="P1855" s="11">
        <v>93.12</v>
      </c>
      <c r="Q1855" s="11" t="s">
        <v>177</v>
      </c>
      <c r="R1855" s="11">
        <f t="shared" si="1"/>
        <v>1</v>
      </c>
      <c r="S1855" s="11" t="s">
        <v>50</v>
      </c>
      <c r="T1855" s="11">
        <f t="shared" si="2"/>
        <v>1</v>
      </c>
      <c r="U1855" s="11" t="s">
        <v>51</v>
      </c>
      <c r="V1855" s="11" t="s">
        <v>89</v>
      </c>
    </row>
    <row r="1856" spans="1:22" ht="15.75" hidden="1" customHeight="1" x14ac:dyDescent="0.2">
      <c r="A1856" s="11" t="s">
        <v>817</v>
      </c>
      <c r="B1856" s="11" t="s">
        <v>34</v>
      </c>
      <c r="C1856" s="11" t="s">
        <v>35</v>
      </c>
      <c r="D1856" s="12">
        <v>45748</v>
      </c>
      <c r="E1856" s="12" t="str">
        <f t="shared" si="0"/>
        <v>2025</v>
      </c>
      <c r="F1856" s="11" t="s">
        <v>3</v>
      </c>
      <c r="G1856" s="11">
        <v>21.64</v>
      </c>
      <c r="H1856" s="11">
        <v>44.72</v>
      </c>
      <c r="I1856" s="11">
        <v>325</v>
      </c>
      <c r="J1856" s="11">
        <v>52.9</v>
      </c>
      <c r="K1856" s="11">
        <v>7.41</v>
      </c>
      <c r="L1856" s="11">
        <v>98.54</v>
      </c>
      <c r="M1856" s="11">
        <v>6.92</v>
      </c>
      <c r="N1856" s="11">
        <v>148.30000000000001</v>
      </c>
      <c r="O1856" s="11">
        <v>85.03</v>
      </c>
      <c r="P1856" s="11">
        <v>93.12</v>
      </c>
      <c r="Q1856" s="11" t="s">
        <v>4</v>
      </c>
      <c r="R1856" s="11">
        <f t="shared" si="1"/>
        <v>0</v>
      </c>
      <c r="S1856" s="11" t="s">
        <v>5</v>
      </c>
      <c r="T1856" s="11">
        <f t="shared" si="2"/>
        <v>0</v>
      </c>
      <c r="U1856" s="11" t="s">
        <v>6</v>
      </c>
      <c r="V1856" s="11" t="s">
        <v>6</v>
      </c>
    </row>
    <row r="1857" spans="1:22" ht="15.75" hidden="1" customHeight="1" x14ac:dyDescent="0.2">
      <c r="A1857" s="11" t="s">
        <v>2312</v>
      </c>
      <c r="B1857" s="11" t="s">
        <v>20</v>
      </c>
      <c r="C1857" s="11" t="s">
        <v>47</v>
      </c>
      <c r="D1857" s="12">
        <v>45828</v>
      </c>
      <c r="E1857" s="12" t="str">
        <f t="shared" si="0"/>
        <v>2025</v>
      </c>
      <c r="F1857" s="11" t="s">
        <v>93</v>
      </c>
      <c r="G1857" s="11">
        <v>21.31</v>
      </c>
      <c r="H1857" s="11">
        <v>32.69</v>
      </c>
      <c r="I1857" s="11">
        <v>315</v>
      </c>
      <c r="J1857" s="11">
        <v>52.4</v>
      </c>
      <c r="K1857" s="11">
        <v>8.39</v>
      </c>
      <c r="L1857" s="11">
        <v>98.48</v>
      </c>
      <c r="M1857" s="11">
        <v>6.91</v>
      </c>
      <c r="N1857" s="11">
        <v>141.30000000000001</v>
      </c>
      <c r="O1857" s="11">
        <v>85.62</v>
      </c>
      <c r="P1857" s="11">
        <v>93.12</v>
      </c>
      <c r="Q1857" s="11" t="s">
        <v>4</v>
      </c>
      <c r="R1857" s="11">
        <f t="shared" si="1"/>
        <v>0</v>
      </c>
      <c r="S1857" s="11" t="s">
        <v>5</v>
      </c>
      <c r="T1857" s="11">
        <f t="shared" si="2"/>
        <v>0</v>
      </c>
      <c r="U1857" s="11" t="s">
        <v>6</v>
      </c>
      <c r="V1857" s="11" t="s">
        <v>6</v>
      </c>
    </row>
    <row r="1858" spans="1:22" ht="15.75" hidden="1" customHeight="1" x14ac:dyDescent="0.2">
      <c r="A1858" s="11" t="s">
        <v>3092</v>
      </c>
      <c r="B1858" s="11" t="s">
        <v>58</v>
      </c>
      <c r="C1858" s="11" t="s">
        <v>35</v>
      </c>
      <c r="D1858" s="12">
        <v>45393</v>
      </c>
      <c r="E1858" s="12" t="str">
        <f t="shared" si="0"/>
        <v>2024</v>
      </c>
      <c r="F1858" s="11" t="s">
        <v>93</v>
      </c>
      <c r="G1858" s="11">
        <v>22.61</v>
      </c>
      <c r="H1858" s="11">
        <v>37.04</v>
      </c>
      <c r="I1858" s="11">
        <v>353</v>
      </c>
      <c r="J1858" s="11">
        <v>46.5</v>
      </c>
      <c r="K1858" s="11">
        <v>6.98</v>
      </c>
      <c r="L1858" s="11">
        <v>98.95</v>
      </c>
      <c r="M1858" s="11">
        <v>6.43</v>
      </c>
      <c r="N1858" s="11">
        <v>131.80000000000001</v>
      </c>
      <c r="O1858" s="11">
        <v>88.99</v>
      </c>
      <c r="P1858" s="11">
        <v>93.12</v>
      </c>
      <c r="Q1858" s="11" t="s">
        <v>4</v>
      </c>
      <c r="R1858" s="11">
        <f t="shared" si="1"/>
        <v>0</v>
      </c>
      <c r="S1858" s="11" t="s">
        <v>5</v>
      </c>
      <c r="T1858" s="11">
        <f t="shared" si="2"/>
        <v>0</v>
      </c>
      <c r="U1858" s="11" t="s">
        <v>6</v>
      </c>
      <c r="V1858" s="11" t="s">
        <v>6</v>
      </c>
    </row>
    <row r="1859" spans="1:22" ht="15.75" hidden="1" customHeight="1" x14ac:dyDescent="0.2">
      <c r="A1859" s="11" t="s">
        <v>3149</v>
      </c>
      <c r="B1859" s="11" t="s">
        <v>58</v>
      </c>
      <c r="C1859" s="11" t="s">
        <v>21</v>
      </c>
      <c r="D1859" s="12">
        <v>45395</v>
      </c>
      <c r="E1859" s="12" t="str">
        <f t="shared" si="0"/>
        <v>2024</v>
      </c>
      <c r="F1859" s="11" t="s">
        <v>93</v>
      </c>
      <c r="G1859" s="11">
        <v>21.15</v>
      </c>
      <c r="H1859" s="11">
        <v>47.5</v>
      </c>
      <c r="I1859" s="11">
        <v>286</v>
      </c>
      <c r="J1859" s="11">
        <v>39.5</v>
      </c>
      <c r="K1859" s="11">
        <v>5.94</v>
      </c>
      <c r="L1859" s="11">
        <v>99.13</v>
      </c>
      <c r="M1859" s="11">
        <v>6.99</v>
      </c>
      <c r="N1859" s="11">
        <v>120.3</v>
      </c>
      <c r="O1859" s="11">
        <v>87.45</v>
      </c>
      <c r="P1859" s="11">
        <v>93.12</v>
      </c>
      <c r="Q1859" s="11" t="s">
        <v>4</v>
      </c>
      <c r="R1859" s="11">
        <f t="shared" si="1"/>
        <v>0</v>
      </c>
      <c r="S1859" s="11" t="s">
        <v>5</v>
      </c>
      <c r="T1859" s="11">
        <f t="shared" si="2"/>
        <v>0</v>
      </c>
      <c r="U1859" s="11" t="s">
        <v>6</v>
      </c>
      <c r="V1859" s="11" t="s">
        <v>6</v>
      </c>
    </row>
    <row r="1860" spans="1:22" ht="15.75" hidden="1" customHeight="1" x14ac:dyDescent="0.2">
      <c r="A1860" s="11" t="s">
        <v>1103</v>
      </c>
      <c r="B1860" s="11" t="s">
        <v>20</v>
      </c>
      <c r="C1860" s="11" t="s">
        <v>47</v>
      </c>
      <c r="D1860" s="12">
        <v>46016</v>
      </c>
      <c r="E1860" s="12" t="str">
        <f t="shared" si="0"/>
        <v>2025</v>
      </c>
      <c r="F1860" s="11" t="s">
        <v>3</v>
      </c>
      <c r="G1860" s="14"/>
      <c r="H1860" s="11">
        <v>37.58</v>
      </c>
      <c r="I1860" s="11">
        <v>272</v>
      </c>
      <c r="J1860" s="11">
        <v>52.5</v>
      </c>
      <c r="K1860" s="11">
        <v>8.4</v>
      </c>
      <c r="L1860" s="11">
        <v>99.5</v>
      </c>
      <c r="M1860" s="11">
        <v>6.86</v>
      </c>
      <c r="N1860" s="11">
        <v>144.4</v>
      </c>
      <c r="O1860" s="11">
        <v>87.96</v>
      </c>
      <c r="P1860" s="11">
        <v>93.11</v>
      </c>
      <c r="Q1860" s="11" t="s">
        <v>4</v>
      </c>
      <c r="R1860" s="11">
        <f t="shared" si="1"/>
        <v>0</v>
      </c>
      <c r="S1860" s="11" t="s">
        <v>5</v>
      </c>
      <c r="T1860" s="11">
        <f t="shared" si="2"/>
        <v>0</v>
      </c>
      <c r="U1860" s="11" t="s">
        <v>6</v>
      </c>
      <c r="V1860" s="11" t="s">
        <v>6</v>
      </c>
    </row>
    <row r="1861" spans="1:22" ht="15.75" hidden="1" customHeight="1" x14ac:dyDescent="0.2">
      <c r="A1861" s="11" t="s">
        <v>818</v>
      </c>
      <c r="B1861" s="11" t="s">
        <v>34</v>
      </c>
      <c r="C1861" s="11" t="s">
        <v>47</v>
      </c>
      <c r="D1861" s="12">
        <v>45916</v>
      </c>
      <c r="E1861" s="12" t="str">
        <f t="shared" si="0"/>
        <v>2025</v>
      </c>
      <c r="F1861" s="11" t="s">
        <v>93</v>
      </c>
      <c r="G1861" s="11">
        <v>22.46</v>
      </c>
      <c r="H1861" s="11">
        <v>39.36</v>
      </c>
      <c r="I1861" s="11">
        <v>344</v>
      </c>
      <c r="J1861" s="11">
        <v>42</v>
      </c>
      <c r="K1861" s="11">
        <v>8.56</v>
      </c>
      <c r="L1861" s="14"/>
      <c r="M1861" s="11">
        <v>6.98</v>
      </c>
      <c r="N1861" s="11">
        <v>135.1</v>
      </c>
      <c r="O1861" s="11">
        <v>86.21</v>
      </c>
      <c r="P1861" s="11">
        <v>93.11</v>
      </c>
      <c r="Q1861" s="11" t="s">
        <v>4</v>
      </c>
      <c r="R1861" s="11">
        <f t="shared" si="1"/>
        <v>0</v>
      </c>
      <c r="S1861" s="11" t="s">
        <v>5</v>
      </c>
      <c r="T1861" s="11">
        <f t="shared" si="2"/>
        <v>0</v>
      </c>
      <c r="U1861" s="11" t="s">
        <v>6</v>
      </c>
      <c r="V1861" s="11" t="s">
        <v>6</v>
      </c>
    </row>
    <row r="1862" spans="1:22" ht="15.75" customHeight="1" x14ac:dyDescent="0.2">
      <c r="A1862" s="11" t="s">
        <v>709</v>
      </c>
      <c r="B1862" s="11" t="s">
        <v>1</v>
      </c>
      <c r="C1862" s="11" t="s">
        <v>21</v>
      </c>
      <c r="D1862" s="12">
        <v>45494</v>
      </c>
      <c r="E1862" s="12" t="str">
        <f t="shared" si="0"/>
        <v>2024</v>
      </c>
      <c r="F1862" s="11" t="s">
        <v>3</v>
      </c>
      <c r="G1862" s="11">
        <v>22.03</v>
      </c>
      <c r="H1862" s="11">
        <v>42.73</v>
      </c>
      <c r="I1862" s="11">
        <v>366</v>
      </c>
      <c r="J1862" s="11">
        <v>38.9</v>
      </c>
      <c r="K1862" s="11">
        <v>5.75</v>
      </c>
      <c r="L1862" s="11">
        <v>98.76</v>
      </c>
      <c r="M1862" s="11">
        <v>6.97</v>
      </c>
      <c r="N1862" s="11">
        <v>108.6</v>
      </c>
      <c r="O1862" s="11">
        <v>87.31</v>
      </c>
      <c r="P1862" s="11">
        <v>95.84</v>
      </c>
      <c r="Q1862" s="11" t="s">
        <v>4</v>
      </c>
      <c r="R1862" s="11">
        <f t="shared" si="1"/>
        <v>0</v>
      </c>
      <c r="S1862" s="11" t="s">
        <v>5</v>
      </c>
      <c r="T1862" s="11">
        <f t="shared" si="2"/>
        <v>0</v>
      </c>
      <c r="U1862" s="11" t="s">
        <v>6</v>
      </c>
      <c r="V1862" s="11" t="s">
        <v>6</v>
      </c>
    </row>
    <row r="1863" spans="1:22" ht="15.75" hidden="1" customHeight="1" x14ac:dyDescent="0.2">
      <c r="A1863" s="11" t="s">
        <v>2071</v>
      </c>
      <c r="B1863" s="11" t="s">
        <v>58</v>
      </c>
      <c r="C1863" s="11" t="s">
        <v>47</v>
      </c>
      <c r="D1863" s="12">
        <v>45570</v>
      </c>
      <c r="E1863" s="12" t="str">
        <f t="shared" si="0"/>
        <v>2024</v>
      </c>
      <c r="F1863" s="11" t="s">
        <v>23</v>
      </c>
      <c r="G1863" s="11">
        <v>22.31</v>
      </c>
      <c r="H1863" s="11">
        <v>35.6</v>
      </c>
      <c r="I1863" s="11">
        <v>292</v>
      </c>
      <c r="J1863" s="11">
        <v>48.6</v>
      </c>
      <c r="K1863" s="11">
        <v>6.99</v>
      </c>
      <c r="L1863" s="11">
        <v>99.39</v>
      </c>
      <c r="M1863" s="11">
        <v>6.65</v>
      </c>
      <c r="N1863" s="11">
        <v>126.8</v>
      </c>
      <c r="O1863" s="11">
        <v>85.31</v>
      </c>
      <c r="P1863" s="11">
        <v>93.11</v>
      </c>
      <c r="Q1863" s="11" t="s">
        <v>177</v>
      </c>
      <c r="R1863" s="11">
        <f t="shared" si="1"/>
        <v>1</v>
      </c>
      <c r="S1863" s="11" t="s">
        <v>5</v>
      </c>
      <c r="T1863" s="11">
        <f t="shared" si="2"/>
        <v>0</v>
      </c>
      <c r="U1863" s="11" t="s">
        <v>6</v>
      </c>
      <c r="V1863" s="11" t="s">
        <v>6</v>
      </c>
    </row>
    <row r="1864" spans="1:22" ht="15.75" hidden="1" customHeight="1" x14ac:dyDescent="0.2">
      <c r="A1864" s="11" t="s">
        <v>2760</v>
      </c>
      <c r="B1864" s="11" t="s">
        <v>20</v>
      </c>
      <c r="C1864" s="11" t="s">
        <v>21</v>
      </c>
      <c r="D1864" s="12">
        <v>45907</v>
      </c>
      <c r="E1864" s="12" t="str">
        <f t="shared" si="0"/>
        <v>2025</v>
      </c>
      <c r="F1864" s="11" t="s">
        <v>37</v>
      </c>
      <c r="G1864" s="11">
        <v>22.09</v>
      </c>
      <c r="H1864" s="11">
        <v>38.33</v>
      </c>
      <c r="I1864" s="11">
        <v>328</v>
      </c>
      <c r="J1864" s="11">
        <v>45.9</v>
      </c>
      <c r="K1864" s="11">
        <v>7.93</v>
      </c>
      <c r="L1864" s="11">
        <v>99.29</v>
      </c>
      <c r="M1864" s="11">
        <v>7.05</v>
      </c>
      <c r="N1864" s="11">
        <v>132.30000000000001</v>
      </c>
      <c r="O1864" s="11">
        <v>87.23</v>
      </c>
      <c r="P1864" s="11">
        <v>93.11</v>
      </c>
      <c r="Q1864" s="11" t="s">
        <v>177</v>
      </c>
      <c r="R1864" s="11">
        <f t="shared" si="1"/>
        <v>1</v>
      </c>
      <c r="S1864" s="11" t="s">
        <v>5</v>
      </c>
      <c r="T1864" s="11">
        <f t="shared" si="2"/>
        <v>0</v>
      </c>
      <c r="U1864" s="11" t="s">
        <v>6</v>
      </c>
      <c r="V1864" s="11" t="s">
        <v>6</v>
      </c>
    </row>
    <row r="1865" spans="1:22" ht="15.75" hidden="1" customHeight="1" x14ac:dyDescent="0.2">
      <c r="A1865" s="11" t="s">
        <v>3035</v>
      </c>
      <c r="B1865" s="11" t="s">
        <v>58</v>
      </c>
      <c r="C1865" s="11" t="s">
        <v>47</v>
      </c>
      <c r="D1865" s="12">
        <v>45681</v>
      </c>
      <c r="E1865" s="12" t="str">
        <f t="shared" si="0"/>
        <v>2025</v>
      </c>
      <c r="F1865" s="11" t="s">
        <v>23</v>
      </c>
      <c r="G1865" s="11">
        <v>22.16</v>
      </c>
      <c r="H1865" s="11">
        <v>37.53</v>
      </c>
      <c r="I1865" s="11">
        <v>314</v>
      </c>
      <c r="J1865" s="11">
        <v>34.299999999999997</v>
      </c>
      <c r="K1865" s="11">
        <v>7.5</v>
      </c>
      <c r="L1865" s="11">
        <v>99.15</v>
      </c>
      <c r="M1865" s="11">
        <v>6.65</v>
      </c>
      <c r="N1865" s="11">
        <v>94.1</v>
      </c>
      <c r="O1865" s="11">
        <v>87.74</v>
      </c>
      <c r="P1865" s="11">
        <v>93.11</v>
      </c>
      <c r="Q1865" s="11" t="s">
        <v>177</v>
      </c>
      <c r="R1865" s="11">
        <f t="shared" si="1"/>
        <v>1</v>
      </c>
      <c r="S1865" s="11" t="s">
        <v>5</v>
      </c>
      <c r="T1865" s="11">
        <f t="shared" si="2"/>
        <v>0</v>
      </c>
      <c r="U1865" s="11" t="s">
        <v>6</v>
      </c>
      <c r="V1865" s="11" t="s">
        <v>6</v>
      </c>
    </row>
    <row r="1866" spans="1:22" ht="15.75" hidden="1" customHeight="1" x14ac:dyDescent="0.2">
      <c r="A1866" s="11" t="s">
        <v>819</v>
      </c>
      <c r="B1866" s="11" t="s">
        <v>34</v>
      </c>
      <c r="C1866" s="11" t="s">
        <v>47</v>
      </c>
      <c r="D1866" s="12">
        <v>45437</v>
      </c>
      <c r="E1866" s="12" t="str">
        <f t="shared" si="0"/>
        <v>2024</v>
      </c>
      <c r="F1866" s="11" t="s">
        <v>93</v>
      </c>
      <c r="G1866" s="11">
        <v>21.81</v>
      </c>
      <c r="H1866" s="11">
        <v>43.19</v>
      </c>
      <c r="I1866" s="11">
        <v>308</v>
      </c>
      <c r="J1866" s="11">
        <v>42.8</v>
      </c>
      <c r="K1866" s="11">
        <v>7.6</v>
      </c>
      <c r="L1866" s="11">
        <v>98.83</v>
      </c>
      <c r="M1866" s="11">
        <v>6.91</v>
      </c>
      <c r="N1866" s="11">
        <v>147.6</v>
      </c>
      <c r="O1866" s="11">
        <v>81.2</v>
      </c>
      <c r="P1866" s="11">
        <v>93.11</v>
      </c>
      <c r="Q1866" s="11" t="s">
        <v>4</v>
      </c>
      <c r="R1866" s="11">
        <f t="shared" si="1"/>
        <v>0</v>
      </c>
      <c r="S1866" s="11" t="s">
        <v>50</v>
      </c>
      <c r="T1866" s="11">
        <f t="shared" si="2"/>
        <v>1</v>
      </c>
      <c r="U1866" s="11" t="s">
        <v>153</v>
      </c>
      <c r="V1866" s="11" t="s">
        <v>89</v>
      </c>
    </row>
    <row r="1867" spans="1:22" ht="15.75" customHeight="1" x14ac:dyDescent="0.2">
      <c r="A1867" s="11" t="s">
        <v>2386</v>
      </c>
      <c r="B1867" s="11" t="s">
        <v>1</v>
      </c>
      <c r="C1867" s="11" t="s">
        <v>21</v>
      </c>
      <c r="D1867" s="12">
        <v>45294</v>
      </c>
      <c r="E1867" s="12" t="str">
        <f t="shared" si="0"/>
        <v>2024</v>
      </c>
      <c r="F1867" s="11" t="s">
        <v>37</v>
      </c>
      <c r="G1867" s="11">
        <v>22.94</v>
      </c>
      <c r="H1867" s="11">
        <v>46.06</v>
      </c>
      <c r="I1867" s="11">
        <v>326</v>
      </c>
      <c r="J1867" s="11">
        <v>39.9</v>
      </c>
      <c r="K1867" s="11">
        <v>5.94</v>
      </c>
      <c r="L1867" s="11">
        <v>98.98</v>
      </c>
      <c r="M1867" s="11">
        <v>6.77</v>
      </c>
      <c r="N1867" s="11">
        <v>116.4</v>
      </c>
      <c r="O1867" s="11">
        <v>88.22</v>
      </c>
      <c r="P1867" s="11">
        <v>95.84</v>
      </c>
      <c r="Q1867" s="11" t="s">
        <v>4</v>
      </c>
      <c r="R1867" s="11">
        <f t="shared" si="1"/>
        <v>0</v>
      </c>
      <c r="S1867" s="11" t="s">
        <v>5</v>
      </c>
      <c r="T1867" s="11">
        <f t="shared" si="2"/>
        <v>0</v>
      </c>
      <c r="U1867" s="11" t="s">
        <v>6</v>
      </c>
      <c r="V1867" s="11" t="s">
        <v>6</v>
      </c>
    </row>
    <row r="1868" spans="1:22" ht="15.75" customHeight="1" x14ac:dyDescent="0.2">
      <c r="A1868" s="11" t="s">
        <v>2997</v>
      </c>
      <c r="B1868" s="11" t="s">
        <v>1</v>
      </c>
      <c r="C1868" s="11" t="s">
        <v>21</v>
      </c>
      <c r="D1868" s="12">
        <v>45478</v>
      </c>
      <c r="E1868" s="12" t="str">
        <f t="shared" si="0"/>
        <v>2024</v>
      </c>
      <c r="F1868" s="11" t="s">
        <v>3</v>
      </c>
      <c r="G1868" s="11">
        <v>23.11</v>
      </c>
      <c r="H1868" s="11">
        <v>50.96</v>
      </c>
      <c r="I1868" s="11">
        <v>346</v>
      </c>
      <c r="J1868" s="11">
        <v>39.5</v>
      </c>
      <c r="K1868" s="11">
        <v>7.29</v>
      </c>
      <c r="L1868" s="11">
        <v>99.08</v>
      </c>
      <c r="M1868" s="11">
        <v>6.83</v>
      </c>
      <c r="N1868" s="11">
        <v>129.69999999999999</v>
      </c>
      <c r="O1868" s="11">
        <v>89.67</v>
      </c>
      <c r="P1868" s="11">
        <v>95.84</v>
      </c>
      <c r="Q1868" s="11" t="s">
        <v>4</v>
      </c>
      <c r="R1868" s="11">
        <f t="shared" si="1"/>
        <v>0</v>
      </c>
      <c r="S1868" s="11" t="s">
        <v>5</v>
      </c>
      <c r="T1868" s="11">
        <f t="shared" si="2"/>
        <v>0</v>
      </c>
      <c r="U1868" s="11" t="s">
        <v>6</v>
      </c>
      <c r="V1868" s="11" t="s">
        <v>6</v>
      </c>
    </row>
    <row r="1869" spans="1:22" ht="15.75" hidden="1" customHeight="1" x14ac:dyDescent="0.2">
      <c r="A1869" s="11" t="s">
        <v>1818</v>
      </c>
      <c r="B1869" s="11" t="s">
        <v>20</v>
      </c>
      <c r="C1869" s="11" t="s">
        <v>21</v>
      </c>
      <c r="D1869" s="12">
        <v>45700</v>
      </c>
      <c r="E1869" s="12" t="str">
        <f t="shared" si="0"/>
        <v>2025</v>
      </c>
      <c r="F1869" s="11" t="s">
        <v>93</v>
      </c>
      <c r="G1869" s="11">
        <v>22.05</v>
      </c>
      <c r="H1869" s="11">
        <v>36.06</v>
      </c>
      <c r="I1869" s="11">
        <v>280</v>
      </c>
      <c r="J1869" s="11">
        <v>44.1</v>
      </c>
      <c r="K1869" s="11">
        <v>8.5500000000000007</v>
      </c>
      <c r="L1869" s="11">
        <v>99</v>
      </c>
      <c r="M1869" s="11">
        <v>6.94</v>
      </c>
      <c r="N1869" s="11">
        <v>132.9</v>
      </c>
      <c r="O1869" s="11">
        <v>82.51</v>
      </c>
      <c r="P1869" s="11">
        <v>93.1</v>
      </c>
      <c r="Q1869" s="11" t="s">
        <v>4</v>
      </c>
      <c r="R1869" s="11">
        <f t="shared" si="1"/>
        <v>0</v>
      </c>
      <c r="S1869" s="11" t="s">
        <v>5</v>
      </c>
      <c r="T1869" s="11">
        <f t="shared" si="2"/>
        <v>0</v>
      </c>
      <c r="U1869" s="11" t="s">
        <v>6</v>
      </c>
      <c r="V1869" s="11" t="s">
        <v>6</v>
      </c>
    </row>
    <row r="1870" spans="1:22" ht="15.75" hidden="1" customHeight="1" x14ac:dyDescent="0.2">
      <c r="A1870" s="11" t="s">
        <v>1859</v>
      </c>
      <c r="B1870" s="11" t="s">
        <v>58</v>
      </c>
      <c r="C1870" s="13" t="s">
        <v>35</v>
      </c>
      <c r="D1870" s="12">
        <v>45365</v>
      </c>
      <c r="E1870" s="12" t="str">
        <f t="shared" si="0"/>
        <v>2024</v>
      </c>
      <c r="F1870" s="11" t="s">
        <v>93</v>
      </c>
      <c r="G1870" s="11">
        <v>21.51</v>
      </c>
      <c r="H1870" s="11">
        <v>39.31</v>
      </c>
      <c r="I1870" s="11">
        <v>322</v>
      </c>
      <c r="J1870" s="11">
        <v>44.1</v>
      </c>
      <c r="K1870" s="11">
        <v>6.63</v>
      </c>
      <c r="L1870" s="11">
        <v>99.45</v>
      </c>
      <c r="M1870" s="11">
        <v>6.58</v>
      </c>
      <c r="N1870" s="11">
        <v>143.30000000000001</v>
      </c>
      <c r="O1870" s="11">
        <v>88.44</v>
      </c>
      <c r="P1870" s="11">
        <v>93.1</v>
      </c>
      <c r="Q1870" s="11" t="s">
        <v>4</v>
      </c>
      <c r="R1870" s="11">
        <f t="shared" si="1"/>
        <v>0</v>
      </c>
      <c r="S1870" s="11" t="s">
        <v>5</v>
      </c>
      <c r="T1870" s="11">
        <f t="shared" si="2"/>
        <v>0</v>
      </c>
      <c r="U1870" s="11" t="s">
        <v>6</v>
      </c>
      <c r="V1870" s="11" t="s">
        <v>6</v>
      </c>
    </row>
    <row r="1871" spans="1:22" ht="15.75" hidden="1" customHeight="1" x14ac:dyDescent="0.2">
      <c r="A1871" s="11" t="s">
        <v>821</v>
      </c>
      <c r="B1871" s="11" t="s">
        <v>34</v>
      </c>
      <c r="C1871" s="11" t="s">
        <v>21</v>
      </c>
      <c r="D1871" s="12">
        <v>45682</v>
      </c>
      <c r="E1871" s="12" t="str">
        <f t="shared" si="0"/>
        <v>2025</v>
      </c>
      <c r="F1871" s="11" t="s">
        <v>3</v>
      </c>
      <c r="G1871" s="11">
        <v>22.15</v>
      </c>
      <c r="H1871" s="11">
        <v>38.020000000000003</v>
      </c>
      <c r="I1871" s="11">
        <v>303</v>
      </c>
      <c r="J1871" s="11">
        <v>51.4</v>
      </c>
      <c r="K1871" s="11">
        <v>8.8800000000000008</v>
      </c>
      <c r="L1871" s="11">
        <v>98.95</v>
      </c>
      <c r="M1871" s="11">
        <v>6.88</v>
      </c>
      <c r="N1871" s="11">
        <v>122.2</v>
      </c>
      <c r="O1871" s="11">
        <v>84.67</v>
      </c>
      <c r="P1871" s="11">
        <v>93.1</v>
      </c>
      <c r="Q1871" s="11" t="s">
        <v>4</v>
      </c>
      <c r="R1871" s="11">
        <f t="shared" si="1"/>
        <v>0</v>
      </c>
      <c r="S1871" s="11" t="s">
        <v>5</v>
      </c>
      <c r="T1871" s="11">
        <f t="shared" si="2"/>
        <v>0</v>
      </c>
      <c r="U1871" s="11" t="s">
        <v>6</v>
      </c>
      <c r="V1871" s="11" t="s">
        <v>6</v>
      </c>
    </row>
    <row r="1872" spans="1:22" ht="15.75" hidden="1" customHeight="1" x14ac:dyDescent="0.2">
      <c r="A1872" s="11" t="s">
        <v>822</v>
      </c>
      <c r="B1872" s="11" t="s">
        <v>34</v>
      </c>
      <c r="C1872" s="13" t="s">
        <v>35</v>
      </c>
      <c r="D1872" s="12">
        <v>46005</v>
      </c>
      <c r="E1872" s="12" t="str">
        <f t="shared" si="0"/>
        <v>2025</v>
      </c>
      <c r="F1872" s="11" t="s">
        <v>23</v>
      </c>
      <c r="G1872" s="11">
        <v>20.79</v>
      </c>
      <c r="H1872" s="11">
        <v>44.74</v>
      </c>
      <c r="I1872" s="11">
        <v>331</v>
      </c>
      <c r="J1872" s="11">
        <v>47.2</v>
      </c>
      <c r="K1872" s="11">
        <v>6.9</v>
      </c>
      <c r="L1872" s="11">
        <v>98.85</v>
      </c>
      <c r="M1872" s="11">
        <v>6.95</v>
      </c>
      <c r="N1872" s="11">
        <v>114.9</v>
      </c>
      <c r="O1872" s="11">
        <v>84.48</v>
      </c>
      <c r="P1872" s="11">
        <v>93.1</v>
      </c>
      <c r="Q1872" s="11" t="s">
        <v>4</v>
      </c>
      <c r="R1872" s="11">
        <f t="shared" si="1"/>
        <v>0</v>
      </c>
      <c r="S1872" s="11" t="s">
        <v>5</v>
      </c>
      <c r="T1872" s="11">
        <f t="shared" si="2"/>
        <v>0</v>
      </c>
      <c r="U1872" s="11" t="s">
        <v>6</v>
      </c>
      <c r="V1872" s="11" t="s">
        <v>6</v>
      </c>
    </row>
    <row r="1873" spans="1:22" ht="15.75" hidden="1" customHeight="1" x14ac:dyDescent="0.2">
      <c r="A1873" s="11" t="s">
        <v>2084</v>
      </c>
      <c r="B1873" s="11" t="s">
        <v>20</v>
      </c>
      <c r="C1873" s="11" t="s">
        <v>21</v>
      </c>
      <c r="D1873" s="12">
        <v>45433</v>
      </c>
      <c r="E1873" s="12" t="str">
        <f t="shared" si="0"/>
        <v>2024</v>
      </c>
      <c r="F1873" s="11" t="s">
        <v>3</v>
      </c>
      <c r="G1873" s="11">
        <v>21.59</v>
      </c>
      <c r="H1873" s="11">
        <v>40.630000000000003</v>
      </c>
      <c r="I1873" s="11">
        <v>309</v>
      </c>
      <c r="J1873" s="11">
        <v>46.6</v>
      </c>
      <c r="K1873" s="11">
        <v>7.14</v>
      </c>
      <c r="L1873" s="11">
        <v>98.57</v>
      </c>
      <c r="M1873" s="11">
        <v>6.95</v>
      </c>
      <c r="N1873" s="11">
        <v>142</v>
      </c>
      <c r="O1873" s="11">
        <v>85.57</v>
      </c>
      <c r="P1873" s="11">
        <v>93.1</v>
      </c>
      <c r="Q1873" s="11" t="s">
        <v>4</v>
      </c>
      <c r="R1873" s="11">
        <f t="shared" si="1"/>
        <v>0</v>
      </c>
      <c r="S1873" s="11" t="s">
        <v>5</v>
      </c>
      <c r="T1873" s="11">
        <f t="shared" si="2"/>
        <v>0</v>
      </c>
      <c r="U1873" s="11" t="s">
        <v>6</v>
      </c>
      <c r="V1873" s="11" t="s">
        <v>6</v>
      </c>
    </row>
    <row r="1874" spans="1:22" ht="15.75" hidden="1" customHeight="1" x14ac:dyDescent="0.2">
      <c r="A1874" s="11" t="s">
        <v>2681</v>
      </c>
      <c r="B1874" s="11" t="s">
        <v>58</v>
      </c>
      <c r="C1874" s="11" t="s">
        <v>21</v>
      </c>
      <c r="D1874" s="12">
        <v>45328</v>
      </c>
      <c r="E1874" s="12" t="str">
        <f t="shared" si="0"/>
        <v>2024</v>
      </c>
      <c r="F1874" s="11" t="s">
        <v>23</v>
      </c>
      <c r="G1874" s="11">
        <v>22.35</v>
      </c>
      <c r="H1874" s="11">
        <v>36.950000000000003</v>
      </c>
      <c r="I1874" s="11">
        <v>322</v>
      </c>
      <c r="J1874" s="11">
        <v>37.9</v>
      </c>
      <c r="K1874" s="11">
        <v>7.33</v>
      </c>
      <c r="L1874" s="11">
        <v>99.67</v>
      </c>
      <c r="M1874" s="11">
        <v>6.88</v>
      </c>
      <c r="N1874" s="11">
        <v>125.6</v>
      </c>
      <c r="O1874" s="11">
        <v>86.81</v>
      </c>
      <c r="P1874" s="11">
        <v>93.1</v>
      </c>
      <c r="Q1874" s="11" t="s">
        <v>4</v>
      </c>
      <c r="R1874" s="11">
        <f t="shared" si="1"/>
        <v>0</v>
      </c>
      <c r="S1874" s="11" t="s">
        <v>5</v>
      </c>
      <c r="T1874" s="11">
        <f t="shared" si="2"/>
        <v>0</v>
      </c>
      <c r="U1874" s="11" t="s">
        <v>6</v>
      </c>
      <c r="V1874" s="11" t="s">
        <v>6</v>
      </c>
    </row>
    <row r="1875" spans="1:22" ht="15.75" hidden="1" customHeight="1" x14ac:dyDescent="0.2">
      <c r="A1875" s="11" t="s">
        <v>2714</v>
      </c>
      <c r="B1875" s="11" t="s">
        <v>20</v>
      </c>
      <c r="C1875" s="11" t="s">
        <v>47</v>
      </c>
      <c r="D1875" s="12">
        <v>45542</v>
      </c>
      <c r="E1875" s="12" t="str">
        <f t="shared" si="0"/>
        <v>2024</v>
      </c>
      <c r="F1875" s="11" t="s">
        <v>23</v>
      </c>
      <c r="G1875" s="11">
        <v>21.5</v>
      </c>
      <c r="H1875" s="11">
        <v>36.520000000000003</v>
      </c>
      <c r="I1875" s="11">
        <v>265</v>
      </c>
      <c r="J1875" s="11">
        <v>44.9</v>
      </c>
      <c r="K1875" s="11">
        <v>7.82</v>
      </c>
      <c r="L1875" s="11">
        <v>99.13</v>
      </c>
      <c r="M1875" s="11">
        <v>6.94</v>
      </c>
      <c r="N1875" s="11">
        <v>137.6</v>
      </c>
      <c r="O1875" s="11">
        <v>87.18</v>
      </c>
      <c r="P1875" s="11">
        <v>93.1</v>
      </c>
      <c r="Q1875" s="11" t="s">
        <v>4</v>
      </c>
      <c r="R1875" s="11">
        <f t="shared" si="1"/>
        <v>0</v>
      </c>
      <c r="S1875" s="11" t="s">
        <v>50</v>
      </c>
      <c r="T1875" s="11">
        <f t="shared" si="2"/>
        <v>1</v>
      </c>
      <c r="U1875" s="11" t="s">
        <v>244</v>
      </c>
      <c r="V1875" s="11" t="s">
        <v>52</v>
      </c>
    </row>
    <row r="1876" spans="1:22" ht="15.75" hidden="1" customHeight="1" x14ac:dyDescent="0.2">
      <c r="A1876" s="11" t="s">
        <v>2880</v>
      </c>
      <c r="B1876" s="11" t="s">
        <v>58</v>
      </c>
      <c r="C1876" s="11" t="s">
        <v>47</v>
      </c>
      <c r="D1876" s="12">
        <v>45879</v>
      </c>
      <c r="E1876" s="12" t="str">
        <f t="shared" si="0"/>
        <v>2025</v>
      </c>
      <c r="F1876" s="11" t="s">
        <v>23</v>
      </c>
      <c r="G1876" s="11">
        <v>22.98</v>
      </c>
      <c r="H1876" s="11">
        <v>42.69</v>
      </c>
      <c r="I1876" s="11">
        <v>315</v>
      </c>
      <c r="J1876" s="11">
        <v>38.4</v>
      </c>
      <c r="K1876" s="11">
        <v>7.51</v>
      </c>
      <c r="L1876" s="11">
        <v>98.59</v>
      </c>
      <c r="M1876" s="11">
        <v>6.89</v>
      </c>
      <c r="N1876" s="11">
        <v>105.5</v>
      </c>
      <c r="O1876" s="11">
        <v>89.26</v>
      </c>
      <c r="P1876" s="11">
        <v>93.1</v>
      </c>
      <c r="Q1876" s="11" t="s">
        <v>4</v>
      </c>
      <c r="R1876" s="11">
        <f t="shared" si="1"/>
        <v>0</v>
      </c>
      <c r="S1876" s="11" t="s">
        <v>5</v>
      </c>
      <c r="T1876" s="11">
        <f t="shared" si="2"/>
        <v>0</v>
      </c>
      <c r="U1876" s="11" t="s">
        <v>6</v>
      </c>
      <c r="V1876" s="11" t="s">
        <v>6</v>
      </c>
    </row>
    <row r="1877" spans="1:22" ht="15.75" customHeight="1" x14ac:dyDescent="0.2">
      <c r="A1877" s="11" t="s">
        <v>3142</v>
      </c>
      <c r="B1877" s="11" t="s">
        <v>1</v>
      </c>
      <c r="C1877" s="13" t="s">
        <v>35</v>
      </c>
      <c r="D1877" s="12">
        <v>45839</v>
      </c>
      <c r="E1877" s="12" t="str">
        <f t="shared" si="0"/>
        <v>2025</v>
      </c>
      <c r="F1877" s="11" t="s">
        <v>93</v>
      </c>
      <c r="G1877" s="11">
        <v>21.9</v>
      </c>
      <c r="H1877" s="11">
        <v>35.61</v>
      </c>
      <c r="I1877" s="11">
        <v>351</v>
      </c>
      <c r="J1877" s="11">
        <v>32.799999999999997</v>
      </c>
      <c r="K1877" s="11">
        <v>6.16</v>
      </c>
      <c r="L1877" s="11">
        <v>99.64</v>
      </c>
      <c r="M1877" s="11">
        <v>6.61</v>
      </c>
      <c r="N1877" s="14"/>
      <c r="O1877" s="11">
        <v>94.3</v>
      </c>
      <c r="P1877" s="11">
        <v>95.84</v>
      </c>
      <c r="Q1877" s="11" t="s">
        <v>4</v>
      </c>
      <c r="R1877" s="11">
        <f t="shared" si="1"/>
        <v>0</v>
      </c>
      <c r="S1877" s="11" t="s">
        <v>5</v>
      </c>
      <c r="T1877" s="11">
        <f t="shared" si="2"/>
        <v>0</v>
      </c>
      <c r="U1877" s="11" t="s">
        <v>6</v>
      </c>
      <c r="V1877" s="11" t="s">
        <v>6</v>
      </c>
    </row>
    <row r="1878" spans="1:22" ht="15.75" hidden="1" customHeight="1" x14ac:dyDescent="0.2">
      <c r="A1878" s="11" t="s">
        <v>276</v>
      </c>
      <c r="B1878" s="11" t="s">
        <v>34</v>
      </c>
      <c r="C1878" s="11" t="s">
        <v>47</v>
      </c>
      <c r="D1878" s="12">
        <v>45791</v>
      </c>
      <c r="E1878" s="12" t="str">
        <f t="shared" si="0"/>
        <v>2025</v>
      </c>
      <c r="F1878" s="11" t="s">
        <v>37</v>
      </c>
      <c r="G1878" s="11">
        <v>21.15</v>
      </c>
      <c r="H1878" s="11">
        <v>39.979999999999997</v>
      </c>
      <c r="I1878" s="11">
        <v>315</v>
      </c>
      <c r="J1878" s="11">
        <v>47.9</v>
      </c>
      <c r="K1878" s="11">
        <v>8.07</v>
      </c>
      <c r="L1878" s="11">
        <v>98.58</v>
      </c>
      <c r="M1878" s="11">
        <v>6.93</v>
      </c>
      <c r="N1878" s="11">
        <v>106.8</v>
      </c>
      <c r="O1878" s="11">
        <v>89.32</v>
      </c>
      <c r="P1878" s="11">
        <v>93.09</v>
      </c>
      <c r="Q1878" s="11" t="s">
        <v>4</v>
      </c>
      <c r="R1878" s="11">
        <f t="shared" si="1"/>
        <v>0</v>
      </c>
      <c r="S1878" s="11" t="s">
        <v>5</v>
      </c>
      <c r="T1878" s="11">
        <f t="shared" si="2"/>
        <v>0</v>
      </c>
      <c r="U1878" s="11" t="s">
        <v>6</v>
      </c>
      <c r="V1878" s="11" t="s">
        <v>6</v>
      </c>
    </row>
    <row r="1879" spans="1:22" ht="15.75" hidden="1" customHeight="1" x14ac:dyDescent="0.2">
      <c r="A1879" s="11" t="s">
        <v>316</v>
      </c>
      <c r="B1879" s="11" t="s">
        <v>34</v>
      </c>
      <c r="C1879" s="11" t="s">
        <v>47</v>
      </c>
      <c r="D1879" s="12">
        <v>45389</v>
      </c>
      <c r="E1879" s="12" t="str">
        <f t="shared" si="0"/>
        <v>2024</v>
      </c>
      <c r="F1879" s="11" t="s">
        <v>37</v>
      </c>
      <c r="G1879" s="11">
        <v>21.8</v>
      </c>
      <c r="H1879" s="11">
        <v>43.3</v>
      </c>
      <c r="I1879" s="11">
        <v>284</v>
      </c>
      <c r="J1879" s="11">
        <v>42.1</v>
      </c>
      <c r="K1879" s="11">
        <v>7.52</v>
      </c>
      <c r="L1879" s="11">
        <v>98.65</v>
      </c>
      <c r="M1879" s="11">
        <v>6.89</v>
      </c>
      <c r="N1879" s="11">
        <v>123.2</v>
      </c>
      <c r="O1879" s="11">
        <v>83.37</v>
      </c>
      <c r="P1879" s="11">
        <v>93.09</v>
      </c>
      <c r="Q1879" s="11" t="s">
        <v>4</v>
      </c>
      <c r="R1879" s="11">
        <f t="shared" si="1"/>
        <v>0</v>
      </c>
      <c r="S1879" s="11" t="s">
        <v>5</v>
      </c>
      <c r="T1879" s="11">
        <f t="shared" si="2"/>
        <v>0</v>
      </c>
      <c r="U1879" s="11" t="s">
        <v>6</v>
      </c>
      <c r="V1879" s="11" t="s">
        <v>6</v>
      </c>
    </row>
    <row r="1880" spans="1:22" ht="15.75" hidden="1" customHeight="1" x14ac:dyDescent="0.2">
      <c r="A1880" s="11" t="s">
        <v>823</v>
      </c>
      <c r="B1880" s="11" t="s">
        <v>34</v>
      </c>
      <c r="C1880" s="11" t="s">
        <v>47</v>
      </c>
      <c r="D1880" s="12">
        <v>45862</v>
      </c>
      <c r="E1880" s="12" t="str">
        <f t="shared" si="0"/>
        <v>2025</v>
      </c>
      <c r="F1880" s="11" t="s">
        <v>3</v>
      </c>
      <c r="G1880" s="11">
        <v>22.29</v>
      </c>
      <c r="H1880" s="11">
        <v>47.04</v>
      </c>
      <c r="I1880" s="11">
        <v>289</v>
      </c>
      <c r="J1880" s="11">
        <v>56.9</v>
      </c>
      <c r="K1880" s="11">
        <v>7.99</v>
      </c>
      <c r="L1880" s="11">
        <v>98.66</v>
      </c>
      <c r="M1880" s="11">
        <v>7</v>
      </c>
      <c r="N1880" s="11">
        <v>142.19999999999999</v>
      </c>
      <c r="O1880" s="11">
        <v>83.05</v>
      </c>
      <c r="P1880" s="11">
        <v>93.09</v>
      </c>
      <c r="Q1880" s="11" t="s">
        <v>4</v>
      </c>
      <c r="R1880" s="11">
        <f t="shared" si="1"/>
        <v>0</v>
      </c>
      <c r="S1880" s="11" t="s">
        <v>5</v>
      </c>
      <c r="T1880" s="11">
        <f t="shared" si="2"/>
        <v>0</v>
      </c>
      <c r="U1880" s="11" t="s">
        <v>6</v>
      </c>
      <c r="V1880" s="11" t="s">
        <v>6</v>
      </c>
    </row>
    <row r="1881" spans="1:22" ht="15.75" hidden="1" customHeight="1" x14ac:dyDescent="0.2">
      <c r="A1881" s="11" t="s">
        <v>1661</v>
      </c>
      <c r="B1881" s="11" t="s">
        <v>20</v>
      </c>
      <c r="C1881" s="13" t="s">
        <v>35</v>
      </c>
      <c r="D1881" s="12">
        <v>45664</v>
      </c>
      <c r="E1881" s="12" t="str">
        <f t="shared" si="0"/>
        <v>2025</v>
      </c>
      <c r="F1881" s="11" t="s">
        <v>3</v>
      </c>
      <c r="G1881" s="11">
        <v>22.24</v>
      </c>
      <c r="H1881" s="11">
        <v>33.270000000000003</v>
      </c>
      <c r="I1881" s="11">
        <v>274</v>
      </c>
      <c r="J1881" s="11">
        <v>48.5</v>
      </c>
      <c r="K1881" s="11">
        <v>8.4</v>
      </c>
      <c r="L1881" s="11">
        <v>99.25</v>
      </c>
      <c r="M1881" s="11">
        <v>6.82</v>
      </c>
      <c r="N1881" s="11">
        <v>133.69999999999999</v>
      </c>
      <c r="O1881" s="11">
        <v>83.68</v>
      </c>
      <c r="P1881" s="11">
        <v>93.09</v>
      </c>
      <c r="Q1881" s="11" t="s">
        <v>4</v>
      </c>
      <c r="R1881" s="11">
        <f t="shared" si="1"/>
        <v>0</v>
      </c>
      <c r="S1881" s="11" t="s">
        <v>5</v>
      </c>
      <c r="T1881" s="11">
        <f t="shared" si="2"/>
        <v>0</v>
      </c>
      <c r="U1881" s="11" t="s">
        <v>6</v>
      </c>
      <c r="V1881" s="11" t="s">
        <v>6</v>
      </c>
    </row>
    <row r="1882" spans="1:22" ht="15.75" hidden="1" customHeight="1" x14ac:dyDescent="0.2">
      <c r="A1882" s="11" t="s">
        <v>824</v>
      </c>
      <c r="B1882" s="11" t="s">
        <v>34</v>
      </c>
      <c r="C1882" s="11" t="s">
        <v>21</v>
      </c>
      <c r="D1882" s="12">
        <v>45509</v>
      </c>
      <c r="E1882" s="12" t="str">
        <f t="shared" si="0"/>
        <v>2024</v>
      </c>
      <c r="F1882" s="11" t="s">
        <v>23</v>
      </c>
      <c r="G1882" s="11">
        <v>21.99</v>
      </c>
      <c r="H1882" s="11">
        <v>33.200000000000003</v>
      </c>
      <c r="I1882" s="11">
        <v>343</v>
      </c>
      <c r="J1882" s="11">
        <v>51.1</v>
      </c>
      <c r="K1882" s="11">
        <v>7.21</v>
      </c>
      <c r="L1882" s="11">
        <v>99.47</v>
      </c>
      <c r="M1882" s="11">
        <v>6.85</v>
      </c>
      <c r="N1882" s="11">
        <v>129</v>
      </c>
      <c r="O1882" s="11">
        <v>86.42</v>
      </c>
      <c r="P1882" s="11">
        <v>93.09</v>
      </c>
      <c r="Q1882" s="11" t="s">
        <v>4</v>
      </c>
      <c r="R1882" s="11">
        <f t="shared" si="1"/>
        <v>0</v>
      </c>
      <c r="S1882" s="11" t="s">
        <v>5</v>
      </c>
      <c r="T1882" s="11">
        <f t="shared" si="2"/>
        <v>0</v>
      </c>
      <c r="U1882" s="11" t="s">
        <v>6</v>
      </c>
      <c r="V1882" s="11" t="s">
        <v>6</v>
      </c>
    </row>
    <row r="1883" spans="1:22" ht="15.75" hidden="1" customHeight="1" x14ac:dyDescent="0.2">
      <c r="A1883" s="11" t="s">
        <v>825</v>
      </c>
      <c r="B1883" s="11" t="s">
        <v>34</v>
      </c>
      <c r="C1883" s="11" t="s">
        <v>21</v>
      </c>
      <c r="D1883" s="12">
        <v>45800</v>
      </c>
      <c r="E1883" s="12" t="str">
        <f t="shared" si="0"/>
        <v>2025</v>
      </c>
      <c r="F1883" s="11" t="s">
        <v>37</v>
      </c>
      <c r="G1883" s="11">
        <v>20.81</v>
      </c>
      <c r="H1883" s="11">
        <v>35.43</v>
      </c>
      <c r="I1883" s="11">
        <v>322</v>
      </c>
      <c r="J1883" s="11">
        <v>55.8</v>
      </c>
      <c r="K1883" s="11">
        <v>7.7</v>
      </c>
      <c r="L1883" s="11">
        <v>99.4</v>
      </c>
      <c r="M1883" s="11">
        <v>6.89</v>
      </c>
      <c r="N1883" s="11">
        <v>138.6</v>
      </c>
      <c r="O1883" s="11">
        <v>87.97</v>
      </c>
      <c r="P1883" s="11">
        <v>93.08</v>
      </c>
      <c r="Q1883" s="11" t="s">
        <v>4</v>
      </c>
      <c r="R1883" s="11">
        <f t="shared" si="1"/>
        <v>0</v>
      </c>
      <c r="S1883" s="11" t="s">
        <v>5</v>
      </c>
      <c r="T1883" s="11">
        <f t="shared" si="2"/>
        <v>0</v>
      </c>
      <c r="U1883" s="11" t="s">
        <v>6</v>
      </c>
      <c r="V1883" s="11" t="s">
        <v>6</v>
      </c>
    </row>
    <row r="1884" spans="1:22" ht="15.75" hidden="1" customHeight="1" x14ac:dyDescent="0.2">
      <c r="A1884" s="11" t="s">
        <v>1235</v>
      </c>
      <c r="B1884" s="11" t="s">
        <v>20</v>
      </c>
      <c r="C1884" s="11" t="s">
        <v>21</v>
      </c>
      <c r="D1884" s="12">
        <v>45601</v>
      </c>
      <c r="E1884" s="12" t="str">
        <f t="shared" si="0"/>
        <v>2024</v>
      </c>
      <c r="F1884" s="11" t="s">
        <v>37</v>
      </c>
      <c r="G1884" s="11">
        <v>21.12</v>
      </c>
      <c r="H1884" s="11">
        <v>35.25</v>
      </c>
      <c r="I1884" s="11">
        <v>299</v>
      </c>
      <c r="J1884" s="11">
        <v>44.3</v>
      </c>
      <c r="K1884" s="11">
        <v>7.79</v>
      </c>
      <c r="L1884" s="11">
        <v>99.15</v>
      </c>
      <c r="M1884" s="11">
        <v>6.97</v>
      </c>
      <c r="N1884" s="11">
        <v>133.69999999999999</v>
      </c>
      <c r="O1884" s="11">
        <v>86.36</v>
      </c>
      <c r="P1884" s="11">
        <v>93.08</v>
      </c>
      <c r="Q1884" s="11" t="s">
        <v>4</v>
      </c>
      <c r="R1884" s="11">
        <f t="shared" si="1"/>
        <v>0</v>
      </c>
      <c r="S1884" s="11" t="s">
        <v>5</v>
      </c>
      <c r="T1884" s="11">
        <f t="shared" si="2"/>
        <v>0</v>
      </c>
      <c r="U1884" s="11" t="s">
        <v>6</v>
      </c>
      <c r="V1884" s="11" t="s">
        <v>6</v>
      </c>
    </row>
    <row r="1885" spans="1:22" ht="15.75" hidden="1" customHeight="1" x14ac:dyDescent="0.2">
      <c r="A1885" s="11" t="s">
        <v>826</v>
      </c>
      <c r="B1885" s="11" t="s">
        <v>34</v>
      </c>
      <c r="C1885" s="11" t="s">
        <v>21</v>
      </c>
      <c r="D1885" s="12">
        <v>45494</v>
      </c>
      <c r="E1885" s="12" t="str">
        <f t="shared" si="0"/>
        <v>2024</v>
      </c>
      <c r="F1885" s="11" t="s">
        <v>3</v>
      </c>
      <c r="G1885" s="11">
        <v>21.34</v>
      </c>
      <c r="H1885" s="11">
        <v>38.590000000000003</v>
      </c>
      <c r="I1885" s="11">
        <v>341</v>
      </c>
      <c r="J1885" s="11">
        <v>45.9</v>
      </c>
      <c r="K1885" s="11">
        <v>7.01</v>
      </c>
      <c r="L1885" s="11">
        <v>98.56</v>
      </c>
      <c r="M1885" s="11">
        <v>6.83</v>
      </c>
      <c r="N1885" s="11">
        <v>136</v>
      </c>
      <c r="O1885" s="11">
        <v>92.19</v>
      </c>
      <c r="P1885" s="11">
        <v>93.08</v>
      </c>
      <c r="Q1885" s="11" t="s">
        <v>4</v>
      </c>
      <c r="R1885" s="11">
        <f t="shared" si="1"/>
        <v>0</v>
      </c>
      <c r="S1885" s="11" t="s">
        <v>5</v>
      </c>
      <c r="T1885" s="11">
        <f t="shared" si="2"/>
        <v>0</v>
      </c>
      <c r="U1885" s="11" t="s">
        <v>6</v>
      </c>
      <c r="V1885" s="11" t="s">
        <v>6</v>
      </c>
    </row>
    <row r="1886" spans="1:22" ht="15.75" hidden="1" customHeight="1" x14ac:dyDescent="0.2">
      <c r="A1886" s="11" t="s">
        <v>1642</v>
      </c>
      <c r="B1886" s="11" t="s">
        <v>58</v>
      </c>
      <c r="C1886" s="11" t="s">
        <v>21</v>
      </c>
      <c r="D1886" s="12">
        <v>45852</v>
      </c>
      <c r="E1886" s="12" t="str">
        <f t="shared" si="0"/>
        <v>2025</v>
      </c>
      <c r="F1886" s="11" t="s">
        <v>37</v>
      </c>
      <c r="G1886" s="11">
        <v>22.8</v>
      </c>
      <c r="H1886" s="11">
        <v>38.92</v>
      </c>
      <c r="I1886" s="11">
        <v>303</v>
      </c>
      <c r="J1886" s="11">
        <v>34.9</v>
      </c>
      <c r="K1886" s="11">
        <v>7.28</v>
      </c>
      <c r="L1886" s="11">
        <v>99.49</v>
      </c>
      <c r="M1886" s="11">
        <v>7.03</v>
      </c>
      <c r="N1886" s="11">
        <v>113</v>
      </c>
      <c r="O1886" s="11">
        <v>89.04</v>
      </c>
      <c r="P1886" s="11">
        <v>93.08</v>
      </c>
      <c r="Q1886" s="11" t="s">
        <v>4</v>
      </c>
      <c r="R1886" s="11">
        <f t="shared" si="1"/>
        <v>0</v>
      </c>
      <c r="S1886" s="11" t="s">
        <v>5</v>
      </c>
      <c r="T1886" s="11">
        <f t="shared" si="2"/>
        <v>0</v>
      </c>
      <c r="U1886" s="11" t="s">
        <v>6</v>
      </c>
      <c r="V1886" s="11" t="s">
        <v>6</v>
      </c>
    </row>
    <row r="1887" spans="1:22" ht="15.75" hidden="1" customHeight="1" x14ac:dyDescent="0.2">
      <c r="A1887" s="11" t="s">
        <v>827</v>
      </c>
      <c r="B1887" s="11" t="s">
        <v>34</v>
      </c>
      <c r="C1887" s="13" t="s">
        <v>35</v>
      </c>
      <c r="D1887" s="12">
        <v>45805</v>
      </c>
      <c r="E1887" s="12" t="str">
        <f t="shared" si="0"/>
        <v>2025</v>
      </c>
      <c r="F1887" s="11" t="s">
        <v>23</v>
      </c>
      <c r="G1887" s="11">
        <v>22.16</v>
      </c>
      <c r="H1887" s="11">
        <v>51.13</v>
      </c>
      <c r="I1887" s="11">
        <v>294</v>
      </c>
      <c r="J1887" s="11">
        <v>44</v>
      </c>
      <c r="K1887" s="11">
        <v>7.78</v>
      </c>
      <c r="L1887" s="11">
        <v>99.06</v>
      </c>
      <c r="M1887" s="11">
        <v>7.07</v>
      </c>
      <c r="N1887" s="11">
        <v>128.1</v>
      </c>
      <c r="O1887" s="11">
        <v>90.55</v>
      </c>
      <c r="P1887" s="11">
        <v>93.08</v>
      </c>
      <c r="Q1887" s="11" t="s">
        <v>4</v>
      </c>
      <c r="R1887" s="11">
        <f t="shared" si="1"/>
        <v>0</v>
      </c>
      <c r="S1887" s="11" t="s">
        <v>5</v>
      </c>
      <c r="T1887" s="11">
        <f t="shared" si="2"/>
        <v>0</v>
      </c>
      <c r="U1887" s="11" t="s">
        <v>6</v>
      </c>
      <c r="V1887" s="11" t="s">
        <v>6</v>
      </c>
    </row>
    <row r="1888" spans="1:22" ht="15.75" hidden="1" customHeight="1" x14ac:dyDescent="0.2">
      <c r="A1888" s="11" t="s">
        <v>828</v>
      </c>
      <c r="B1888" s="11" t="s">
        <v>34</v>
      </c>
      <c r="C1888" s="13" t="s">
        <v>35</v>
      </c>
      <c r="D1888" s="12">
        <v>45405</v>
      </c>
      <c r="E1888" s="12" t="str">
        <f t="shared" si="0"/>
        <v>2024</v>
      </c>
      <c r="F1888" s="11" t="s">
        <v>3</v>
      </c>
      <c r="G1888" s="11">
        <v>21.49</v>
      </c>
      <c r="H1888" s="11">
        <v>46.22</v>
      </c>
      <c r="I1888" s="11">
        <v>297</v>
      </c>
      <c r="J1888" s="11">
        <v>44.8</v>
      </c>
      <c r="K1888" s="11">
        <v>7.48</v>
      </c>
      <c r="L1888" s="11">
        <v>98.72</v>
      </c>
      <c r="M1888" s="11">
        <v>6.9</v>
      </c>
      <c r="N1888" s="11">
        <v>148.4</v>
      </c>
      <c r="O1888" s="11">
        <v>88.79</v>
      </c>
      <c r="P1888" s="11">
        <v>93.08</v>
      </c>
      <c r="Q1888" s="11" t="s">
        <v>4</v>
      </c>
      <c r="R1888" s="11">
        <f t="shared" si="1"/>
        <v>0</v>
      </c>
      <c r="S1888" s="11" t="s">
        <v>5</v>
      </c>
      <c r="T1888" s="11">
        <f t="shared" si="2"/>
        <v>0</v>
      </c>
      <c r="U1888" s="11" t="s">
        <v>6</v>
      </c>
      <c r="V1888" s="11" t="s">
        <v>6</v>
      </c>
    </row>
    <row r="1889" spans="1:22" ht="15.75" hidden="1" customHeight="1" x14ac:dyDescent="0.2">
      <c r="A1889" s="11" t="s">
        <v>830</v>
      </c>
      <c r="B1889" s="11" t="s">
        <v>34</v>
      </c>
      <c r="C1889" s="11" t="s">
        <v>47</v>
      </c>
      <c r="D1889" s="12">
        <v>45785</v>
      </c>
      <c r="E1889" s="12" t="str">
        <f t="shared" si="0"/>
        <v>2025</v>
      </c>
      <c r="F1889" s="11" t="s">
        <v>37</v>
      </c>
      <c r="G1889" s="11">
        <v>21.59</v>
      </c>
      <c r="H1889" s="11">
        <v>44.82</v>
      </c>
      <c r="I1889" s="11">
        <v>313</v>
      </c>
      <c r="J1889" s="11">
        <v>50.6</v>
      </c>
      <c r="K1889" s="11">
        <v>7.32</v>
      </c>
      <c r="L1889" s="11">
        <v>98.96</v>
      </c>
      <c r="M1889" s="11">
        <v>6.89</v>
      </c>
      <c r="N1889" s="11">
        <v>131.69999999999999</v>
      </c>
      <c r="O1889" s="11">
        <v>82.75</v>
      </c>
      <c r="P1889" s="11">
        <v>93.08</v>
      </c>
      <c r="Q1889" s="11" t="s">
        <v>4</v>
      </c>
      <c r="R1889" s="11">
        <f t="shared" si="1"/>
        <v>0</v>
      </c>
      <c r="S1889" s="11" t="s">
        <v>5</v>
      </c>
      <c r="T1889" s="11">
        <f t="shared" si="2"/>
        <v>0</v>
      </c>
      <c r="U1889" s="11" t="s">
        <v>6</v>
      </c>
      <c r="V1889" s="11" t="s">
        <v>6</v>
      </c>
    </row>
    <row r="1890" spans="1:22" ht="15.75" hidden="1" customHeight="1" x14ac:dyDescent="0.2">
      <c r="A1890" s="11" t="s">
        <v>2446</v>
      </c>
      <c r="B1890" s="11" t="s">
        <v>20</v>
      </c>
      <c r="C1890" s="11" t="s">
        <v>21</v>
      </c>
      <c r="D1890" s="12">
        <v>45767</v>
      </c>
      <c r="E1890" s="12" t="str">
        <f t="shared" si="0"/>
        <v>2025</v>
      </c>
      <c r="F1890" s="11" t="s">
        <v>37</v>
      </c>
      <c r="G1890" s="11">
        <v>21.68</v>
      </c>
      <c r="H1890" s="11">
        <v>39.94</v>
      </c>
      <c r="I1890" s="11">
        <v>304</v>
      </c>
      <c r="J1890" s="11">
        <v>47.5</v>
      </c>
      <c r="K1890" s="11">
        <v>8.06</v>
      </c>
      <c r="L1890" s="11">
        <v>99.01</v>
      </c>
      <c r="M1890" s="11">
        <v>6.95</v>
      </c>
      <c r="N1890" s="11">
        <v>143.9</v>
      </c>
      <c r="O1890" s="11">
        <v>84.28</v>
      </c>
      <c r="P1890" s="11">
        <v>93.08</v>
      </c>
      <c r="Q1890" s="11" t="s">
        <v>4</v>
      </c>
      <c r="R1890" s="11">
        <f t="shared" si="1"/>
        <v>0</v>
      </c>
      <c r="S1890" s="11" t="s">
        <v>5</v>
      </c>
      <c r="T1890" s="11">
        <f t="shared" si="2"/>
        <v>0</v>
      </c>
      <c r="U1890" s="11" t="s">
        <v>6</v>
      </c>
      <c r="V1890" s="11" t="s">
        <v>6</v>
      </c>
    </row>
    <row r="1891" spans="1:22" ht="15.75" hidden="1" customHeight="1" x14ac:dyDescent="0.2">
      <c r="A1891" s="11" t="s">
        <v>2686</v>
      </c>
      <c r="B1891" s="11" t="s">
        <v>20</v>
      </c>
      <c r="C1891" s="11" t="s">
        <v>47</v>
      </c>
      <c r="D1891" s="12">
        <v>45454</v>
      </c>
      <c r="E1891" s="12" t="str">
        <f t="shared" si="0"/>
        <v>2024</v>
      </c>
      <c r="F1891" s="11" t="s">
        <v>3</v>
      </c>
      <c r="G1891" s="11">
        <v>22</v>
      </c>
      <c r="H1891" s="11">
        <v>40.9</v>
      </c>
      <c r="I1891" s="11">
        <v>318</v>
      </c>
      <c r="J1891" s="11">
        <v>46.2</v>
      </c>
      <c r="K1891" s="11">
        <v>9.01</v>
      </c>
      <c r="L1891" s="11">
        <v>98.85</v>
      </c>
      <c r="M1891" s="11">
        <v>7.3</v>
      </c>
      <c r="N1891" s="11">
        <v>160.4</v>
      </c>
      <c r="O1891" s="11">
        <v>86.05</v>
      </c>
      <c r="P1891" s="11">
        <v>93.08</v>
      </c>
      <c r="Q1891" s="11" t="s">
        <v>4</v>
      </c>
      <c r="R1891" s="11">
        <f t="shared" si="1"/>
        <v>0</v>
      </c>
      <c r="S1891" s="11" t="s">
        <v>5</v>
      </c>
      <c r="T1891" s="11">
        <f t="shared" si="2"/>
        <v>0</v>
      </c>
      <c r="U1891" s="11" t="s">
        <v>6</v>
      </c>
      <c r="V1891" s="11" t="s">
        <v>6</v>
      </c>
    </row>
    <row r="1892" spans="1:22" ht="15.75" hidden="1" customHeight="1" x14ac:dyDescent="0.2">
      <c r="A1892" s="11" t="s">
        <v>831</v>
      </c>
      <c r="B1892" s="11" t="s">
        <v>34</v>
      </c>
      <c r="C1892" s="11" t="s">
        <v>21</v>
      </c>
      <c r="D1892" s="12">
        <v>45755</v>
      </c>
      <c r="E1892" s="12" t="str">
        <f t="shared" si="0"/>
        <v>2025</v>
      </c>
      <c r="F1892" s="11" t="s">
        <v>93</v>
      </c>
      <c r="G1892" s="11">
        <v>20.81</v>
      </c>
      <c r="H1892" s="11">
        <v>44.32</v>
      </c>
      <c r="I1892" s="11">
        <v>317</v>
      </c>
      <c r="J1892" s="11">
        <v>38.799999999999997</v>
      </c>
      <c r="K1892" s="11">
        <v>7.88</v>
      </c>
      <c r="L1892" s="11">
        <v>99.24</v>
      </c>
      <c r="M1892" s="11">
        <v>7.1</v>
      </c>
      <c r="N1892" s="11">
        <v>121</v>
      </c>
      <c r="O1892" s="11">
        <v>87.08</v>
      </c>
      <c r="P1892" s="11">
        <v>93.08</v>
      </c>
      <c r="Q1892" s="11" t="s">
        <v>4</v>
      </c>
      <c r="R1892" s="11">
        <f t="shared" si="1"/>
        <v>0</v>
      </c>
      <c r="S1892" s="11" t="s">
        <v>5</v>
      </c>
      <c r="T1892" s="11">
        <f t="shared" si="2"/>
        <v>0</v>
      </c>
      <c r="U1892" s="11" t="s">
        <v>6</v>
      </c>
      <c r="V1892" s="11" t="s">
        <v>6</v>
      </c>
    </row>
    <row r="1893" spans="1:22" ht="15.75" hidden="1" customHeight="1" x14ac:dyDescent="0.2">
      <c r="A1893" s="11" t="s">
        <v>3047</v>
      </c>
      <c r="B1893" s="11" t="s">
        <v>20</v>
      </c>
      <c r="C1893" s="11" t="s">
        <v>21</v>
      </c>
      <c r="D1893" s="12">
        <v>45429</v>
      </c>
      <c r="E1893" s="12" t="str">
        <f t="shared" si="0"/>
        <v>2024</v>
      </c>
      <c r="F1893" s="11" t="s">
        <v>3</v>
      </c>
      <c r="G1893" s="11">
        <v>22.28</v>
      </c>
      <c r="H1893" s="11">
        <v>44.18</v>
      </c>
      <c r="I1893" s="11">
        <v>309</v>
      </c>
      <c r="J1893" s="11">
        <v>40.6</v>
      </c>
      <c r="K1893" s="11">
        <v>6.44</v>
      </c>
      <c r="L1893" s="11">
        <v>98.69</v>
      </c>
      <c r="M1893" s="11">
        <v>7.2</v>
      </c>
      <c r="N1893" s="11">
        <v>114</v>
      </c>
      <c r="O1893" s="11">
        <v>85.28</v>
      </c>
      <c r="P1893" s="11">
        <v>93.08</v>
      </c>
      <c r="Q1893" s="11" t="s">
        <v>4</v>
      </c>
      <c r="R1893" s="11">
        <f t="shared" si="1"/>
        <v>0</v>
      </c>
      <c r="S1893" s="11" t="s">
        <v>5</v>
      </c>
      <c r="T1893" s="11">
        <f t="shared" si="2"/>
        <v>0</v>
      </c>
      <c r="U1893" s="11" t="s">
        <v>6</v>
      </c>
      <c r="V1893" s="11" t="s">
        <v>6</v>
      </c>
    </row>
    <row r="1894" spans="1:22" ht="15.75" hidden="1" customHeight="1" x14ac:dyDescent="0.2">
      <c r="A1894" s="11" t="s">
        <v>3150</v>
      </c>
      <c r="B1894" s="11" t="s">
        <v>20</v>
      </c>
      <c r="C1894" s="11" t="s">
        <v>21</v>
      </c>
      <c r="D1894" s="12">
        <v>45559</v>
      </c>
      <c r="E1894" s="12" t="str">
        <f t="shared" si="0"/>
        <v>2024</v>
      </c>
      <c r="F1894" s="11" t="s">
        <v>37</v>
      </c>
      <c r="G1894" s="11">
        <v>21.4</v>
      </c>
      <c r="H1894" s="11">
        <v>44.79</v>
      </c>
      <c r="I1894" s="11">
        <v>304</v>
      </c>
      <c r="J1894" s="11">
        <v>45.4</v>
      </c>
      <c r="K1894" s="11">
        <v>8.19</v>
      </c>
      <c r="L1894" s="11">
        <v>98.82</v>
      </c>
      <c r="M1894" s="11">
        <v>6.84</v>
      </c>
      <c r="N1894" s="11">
        <v>136.4</v>
      </c>
      <c r="O1894" s="11">
        <v>82.57</v>
      </c>
      <c r="P1894" s="11">
        <v>93.08</v>
      </c>
      <c r="Q1894" s="11" t="s">
        <v>4</v>
      </c>
      <c r="R1894" s="11">
        <f t="shared" si="1"/>
        <v>0</v>
      </c>
      <c r="S1894" s="11" t="s">
        <v>5</v>
      </c>
      <c r="T1894" s="11">
        <f t="shared" si="2"/>
        <v>0</v>
      </c>
      <c r="U1894" s="11" t="s">
        <v>6</v>
      </c>
      <c r="V1894" s="11" t="s">
        <v>6</v>
      </c>
    </row>
    <row r="1895" spans="1:22" ht="15.75" hidden="1" customHeight="1" x14ac:dyDescent="0.2">
      <c r="A1895" s="11" t="s">
        <v>241</v>
      </c>
      <c r="B1895" s="11" t="s">
        <v>20</v>
      </c>
      <c r="C1895" s="11" t="s">
        <v>47</v>
      </c>
      <c r="D1895" s="12">
        <v>45694</v>
      </c>
      <c r="E1895" s="12" t="str">
        <f t="shared" si="0"/>
        <v>2025</v>
      </c>
      <c r="F1895" s="11" t="s">
        <v>3</v>
      </c>
      <c r="G1895" s="11">
        <v>20.9</v>
      </c>
      <c r="H1895" s="11">
        <v>40.21</v>
      </c>
      <c r="I1895" s="11">
        <v>283</v>
      </c>
      <c r="J1895" s="11">
        <v>51.3</v>
      </c>
      <c r="K1895" s="11">
        <v>8.42</v>
      </c>
      <c r="L1895" s="11">
        <v>98.63</v>
      </c>
      <c r="M1895" s="11">
        <v>7.18</v>
      </c>
      <c r="N1895" s="11">
        <v>132.6</v>
      </c>
      <c r="O1895" s="11">
        <v>86.56</v>
      </c>
      <c r="P1895" s="11">
        <v>93.07</v>
      </c>
      <c r="Q1895" s="11" t="s">
        <v>4</v>
      </c>
      <c r="R1895" s="11">
        <f t="shared" si="1"/>
        <v>0</v>
      </c>
      <c r="S1895" s="11" t="s">
        <v>5</v>
      </c>
      <c r="T1895" s="11">
        <f t="shared" si="2"/>
        <v>0</v>
      </c>
      <c r="U1895" s="11" t="s">
        <v>6</v>
      </c>
      <c r="V1895" s="11" t="s">
        <v>6</v>
      </c>
    </row>
    <row r="1896" spans="1:22" ht="15.75" hidden="1" customHeight="1" x14ac:dyDescent="0.2">
      <c r="A1896" s="11" t="s">
        <v>412</v>
      </c>
      <c r="B1896" s="11" t="s">
        <v>58</v>
      </c>
      <c r="C1896" s="11" t="s">
        <v>47</v>
      </c>
      <c r="D1896" s="12">
        <v>45395</v>
      </c>
      <c r="E1896" s="12" t="str">
        <f t="shared" si="0"/>
        <v>2024</v>
      </c>
      <c r="F1896" s="11" t="s">
        <v>37</v>
      </c>
      <c r="G1896" s="11">
        <v>22.97</v>
      </c>
      <c r="H1896" s="11">
        <v>37.92</v>
      </c>
      <c r="I1896" s="11">
        <v>332</v>
      </c>
      <c r="J1896" s="11">
        <v>53.8</v>
      </c>
      <c r="K1896" s="11">
        <v>7.95</v>
      </c>
      <c r="L1896" s="11">
        <v>98.86</v>
      </c>
      <c r="M1896" s="11">
        <v>6.7</v>
      </c>
      <c r="N1896" s="11">
        <v>112.5</v>
      </c>
      <c r="O1896" s="11">
        <v>87.84</v>
      </c>
      <c r="P1896" s="11">
        <v>93.07</v>
      </c>
      <c r="Q1896" s="11" t="s">
        <v>4</v>
      </c>
      <c r="R1896" s="11">
        <f t="shared" si="1"/>
        <v>0</v>
      </c>
      <c r="S1896" s="11" t="s">
        <v>50</v>
      </c>
      <c r="T1896" s="11">
        <f t="shared" si="2"/>
        <v>1</v>
      </c>
      <c r="U1896" s="11" t="s">
        <v>51</v>
      </c>
      <c r="V1896" s="11" t="s">
        <v>89</v>
      </c>
    </row>
    <row r="1897" spans="1:22" ht="15.75" hidden="1" customHeight="1" x14ac:dyDescent="0.2">
      <c r="A1897" s="11" t="s">
        <v>833</v>
      </c>
      <c r="B1897" s="11" t="s">
        <v>34</v>
      </c>
      <c r="C1897" s="11" t="s">
        <v>47</v>
      </c>
      <c r="D1897" s="12">
        <v>45462</v>
      </c>
      <c r="E1897" s="12" t="str">
        <f t="shared" si="0"/>
        <v>2024</v>
      </c>
      <c r="F1897" s="11" t="s">
        <v>3</v>
      </c>
      <c r="G1897" s="11">
        <v>20.420000000000002</v>
      </c>
      <c r="H1897" s="11">
        <v>49.47</v>
      </c>
      <c r="I1897" s="11">
        <v>300</v>
      </c>
      <c r="J1897" s="11">
        <v>52.3</v>
      </c>
      <c r="K1897" s="11">
        <v>7.61</v>
      </c>
      <c r="L1897" s="11">
        <v>98.35</v>
      </c>
      <c r="M1897" s="11">
        <v>6.77</v>
      </c>
      <c r="N1897" s="11">
        <v>140.4</v>
      </c>
      <c r="O1897" s="11">
        <v>84.1</v>
      </c>
      <c r="P1897" s="11">
        <v>93.07</v>
      </c>
      <c r="Q1897" s="11" t="s">
        <v>4</v>
      </c>
      <c r="R1897" s="11">
        <f t="shared" si="1"/>
        <v>0</v>
      </c>
      <c r="S1897" s="11" t="s">
        <v>50</v>
      </c>
      <c r="T1897" s="11">
        <f t="shared" si="2"/>
        <v>1</v>
      </c>
      <c r="U1897" s="11" t="s">
        <v>242</v>
      </c>
      <c r="V1897" s="11" t="s">
        <v>52</v>
      </c>
    </row>
    <row r="1898" spans="1:22" ht="15.75" hidden="1" customHeight="1" x14ac:dyDescent="0.2">
      <c r="A1898" s="11" t="s">
        <v>834</v>
      </c>
      <c r="B1898" s="11" t="s">
        <v>34</v>
      </c>
      <c r="C1898" s="11" t="s">
        <v>47</v>
      </c>
      <c r="D1898" s="12">
        <v>45467</v>
      </c>
      <c r="E1898" s="12" t="str">
        <f t="shared" si="0"/>
        <v>2024</v>
      </c>
      <c r="F1898" s="11" t="s">
        <v>93</v>
      </c>
      <c r="G1898" s="11">
        <v>21.88</v>
      </c>
      <c r="H1898" s="11">
        <v>39.32</v>
      </c>
      <c r="I1898" s="11">
        <v>349</v>
      </c>
      <c r="J1898" s="11">
        <v>49.8</v>
      </c>
      <c r="K1898" s="11">
        <v>8.41</v>
      </c>
      <c r="L1898" s="11">
        <v>99.28</v>
      </c>
      <c r="M1898" s="11">
        <v>6.91</v>
      </c>
      <c r="N1898" s="11">
        <v>126.9</v>
      </c>
      <c r="O1898" s="11">
        <v>84.85</v>
      </c>
      <c r="P1898" s="11">
        <v>93.07</v>
      </c>
      <c r="Q1898" s="11" t="s">
        <v>4</v>
      </c>
      <c r="R1898" s="11">
        <f t="shared" si="1"/>
        <v>0</v>
      </c>
      <c r="S1898" s="11" t="s">
        <v>5</v>
      </c>
      <c r="T1898" s="11">
        <f t="shared" si="2"/>
        <v>0</v>
      </c>
      <c r="U1898" s="11" t="s">
        <v>6</v>
      </c>
      <c r="V1898" s="11" t="s">
        <v>6</v>
      </c>
    </row>
    <row r="1899" spans="1:22" ht="15.75" hidden="1" customHeight="1" x14ac:dyDescent="0.2">
      <c r="A1899" s="11" t="s">
        <v>2221</v>
      </c>
      <c r="B1899" s="11" t="s">
        <v>58</v>
      </c>
      <c r="C1899" s="13" t="s">
        <v>35</v>
      </c>
      <c r="D1899" s="12">
        <v>45487</v>
      </c>
      <c r="E1899" s="12" t="str">
        <f t="shared" si="0"/>
        <v>2024</v>
      </c>
      <c r="F1899" s="11" t="s">
        <v>3</v>
      </c>
      <c r="G1899" s="11">
        <v>20.97</v>
      </c>
      <c r="H1899" s="11">
        <v>38.53</v>
      </c>
      <c r="I1899" s="11">
        <v>306</v>
      </c>
      <c r="J1899" s="11">
        <v>45.2</v>
      </c>
      <c r="K1899" s="11">
        <v>6.23</v>
      </c>
      <c r="L1899" s="11">
        <v>99.85</v>
      </c>
      <c r="M1899" s="11">
        <v>6.83</v>
      </c>
      <c r="N1899" s="11">
        <v>123.1</v>
      </c>
      <c r="O1899" s="11">
        <v>89.44</v>
      </c>
      <c r="P1899" s="11">
        <v>93.07</v>
      </c>
      <c r="Q1899" s="11" t="s">
        <v>4</v>
      </c>
      <c r="R1899" s="11">
        <f t="shared" si="1"/>
        <v>0</v>
      </c>
      <c r="S1899" s="11" t="s">
        <v>5</v>
      </c>
      <c r="T1899" s="11">
        <f t="shared" si="2"/>
        <v>0</v>
      </c>
      <c r="U1899" s="11" t="s">
        <v>6</v>
      </c>
      <c r="V1899" s="11" t="s">
        <v>6</v>
      </c>
    </row>
    <row r="1900" spans="1:22" ht="15.75" hidden="1" customHeight="1" x14ac:dyDescent="0.2">
      <c r="A1900" s="11" t="s">
        <v>836</v>
      </c>
      <c r="B1900" s="11" t="s">
        <v>34</v>
      </c>
      <c r="C1900" s="13" t="s">
        <v>35</v>
      </c>
      <c r="D1900" s="12">
        <v>45325</v>
      </c>
      <c r="E1900" s="12" t="str">
        <f t="shared" si="0"/>
        <v>2024</v>
      </c>
      <c r="F1900" s="11" t="s">
        <v>93</v>
      </c>
      <c r="G1900" s="11">
        <v>21.46</v>
      </c>
      <c r="H1900" s="11">
        <v>49.82</v>
      </c>
      <c r="I1900" s="11">
        <v>327</v>
      </c>
      <c r="J1900" s="11">
        <v>39.6</v>
      </c>
      <c r="K1900" s="11">
        <v>7.27</v>
      </c>
      <c r="L1900" s="11">
        <v>99.28</v>
      </c>
      <c r="M1900" s="11">
        <v>7</v>
      </c>
      <c r="N1900" s="11">
        <v>125</v>
      </c>
      <c r="O1900" s="11">
        <v>85.36</v>
      </c>
      <c r="P1900" s="11">
        <v>93.07</v>
      </c>
      <c r="Q1900" s="11" t="s">
        <v>4</v>
      </c>
      <c r="R1900" s="11">
        <f t="shared" si="1"/>
        <v>0</v>
      </c>
      <c r="S1900" s="11" t="s">
        <v>5</v>
      </c>
      <c r="T1900" s="11">
        <f t="shared" si="2"/>
        <v>0</v>
      </c>
      <c r="U1900" s="11" t="s">
        <v>6</v>
      </c>
      <c r="V1900" s="11" t="s">
        <v>6</v>
      </c>
    </row>
    <row r="1901" spans="1:22" ht="15.75" hidden="1" customHeight="1" x14ac:dyDescent="0.2">
      <c r="A1901" s="11" t="s">
        <v>838</v>
      </c>
      <c r="B1901" s="11" t="s">
        <v>34</v>
      </c>
      <c r="C1901" s="11" t="s">
        <v>21</v>
      </c>
      <c r="D1901" s="12">
        <v>46018</v>
      </c>
      <c r="E1901" s="12" t="str">
        <f t="shared" si="0"/>
        <v>2025</v>
      </c>
      <c r="F1901" s="11" t="s">
        <v>23</v>
      </c>
      <c r="G1901" s="11">
        <v>22.48</v>
      </c>
      <c r="H1901" s="11">
        <v>43.24</v>
      </c>
      <c r="I1901" s="11">
        <v>328</v>
      </c>
      <c r="J1901" s="11">
        <v>32.1</v>
      </c>
      <c r="K1901" s="11">
        <v>7.1</v>
      </c>
      <c r="L1901" s="11">
        <v>98.85</v>
      </c>
      <c r="M1901" s="11">
        <v>6.92</v>
      </c>
      <c r="N1901" s="11">
        <v>117.3</v>
      </c>
      <c r="O1901" s="11">
        <v>87.65</v>
      </c>
      <c r="P1901" s="11">
        <v>93.07</v>
      </c>
      <c r="Q1901" s="11" t="s">
        <v>4</v>
      </c>
      <c r="R1901" s="11">
        <f t="shared" si="1"/>
        <v>0</v>
      </c>
      <c r="S1901" s="11" t="s">
        <v>5</v>
      </c>
      <c r="T1901" s="11">
        <f t="shared" si="2"/>
        <v>0</v>
      </c>
      <c r="U1901" s="11" t="s">
        <v>6</v>
      </c>
      <c r="V1901" s="11" t="s">
        <v>6</v>
      </c>
    </row>
    <row r="1902" spans="1:22" ht="15.75" hidden="1" customHeight="1" x14ac:dyDescent="0.2">
      <c r="A1902" s="11" t="s">
        <v>839</v>
      </c>
      <c r="B1902" s="11" t="s">
        <v>34</v>
      </c>
      <c r="C1902" s="11" t="s">
        <v>47</v>
      </c>
      <c r="D1902" s="12">
        <v>45575</v>
      </c>
      <c r="E1902" s="12" t="str">
        <f t="shared" si="0"/>
        <v>2024</v>
      </c>
      <c r="F1902" s="11" t="s">
        <v>93</v>
      </c>
      <c r="G1902" s="11">
        <v>21.02</v>
      </c>
      <c r="H1902" s="11">
        <v>36.33</v>
      </c>
      <c r="I1902" s="11">
        <v>318</v>
      </c>
      <c r="J1902" s="11">
        <v>44.1</v>
      </c>
      <c r="K1902" s="11">
        <v>7.18</v>
      </c>
      <c r="L1902" s="11">
        <v>99.26</v>
      </c>
      <c r="M1902" s="11">
        <v>7.1</v>
      </c>
      <c r="N1902" s="11">
        <v>130.6</v>
      </c>
      <c r="O1902" s="11">
        <v>87.76</v>
      </c>
      <c r="P1902" s="11">
        <v>93.07</v>
      </c>
      <c r="Q1902" s="11" t="s">
        <v>4</v>
      </c>
      <c r="R1902" s="11">
        <f t="shared" si="1"/>
        <v>0</v>
      </c>
      <c r="S1902" s="11" t="s">
        <v>5</v>
      </c>
      <c r="T1902" s="11">
        <f t="shared" si="2"/>
        <v>0</v>
      </c>
      <c r="U1902" s="11" t="s">
        <v>6</v>
      </c>
      <c r="V1902" s="11" t="s">
        <v>6</v>
      </c>
    </row>
    <row r="1903" spans="1:22" ht="15.75" hidden="1" customHeight="1" x14ac:dyDescent="0.2">
      <c r="A1903" s="11" t="s">
        <v>2962</v>
      </c>
      <c r="B1903" s="11" t="s">
        <v>58</v>
      </c>
      <c r="C1903" s="11" t="s">
        <v>47</v>
      </c>
      <c r="D1903" s="12">
        <v>45859</v>
      </c>
      <c r="E1903" s="12" t="str">
        <f t="shared" si="0"/>
        <v>2025</v>
      </c>
      <c r="F1903" s="11" t="s">
        <v>23</v>
      </c>
      <c r="G1903" s="11">
        <v>22.52</v>
      </c>
      <c r="H1903" s="11">
        <v>38.29</v>
      </c>
      <c r="I1903" s="11">
        <v>337</v>
      </c>
      <c r="J1903" s="11">
        <v>33.4</v>
      </c>
      <c r="K1903" s="11">
        <v>6.75</v>
      </c>
      <c r="L1903" s="11">
        <v>98.75</v>
      </c>
      <c r="M1903" s="11">
        <v>6.74</v>
      </c>
      <c r="N1903" s="11">
        <v>136.1</v>
      </c>
      <c r="O1903" s="11">
        <v>88.94</v>
      </c>
      <c r="P1903" s="11">
        <v>93.07</v>
      </c>
      <c r="Q1903" s="11" t="s">
        <v>4</v>
      </c>
      <c r="R1903" s="11">
        <f t="shared" si="1"/>
        <v>0</v>
      </c>
      <c r="S1903" s="11" t="s">
        <v>5</v>
      </c>
      <c r="T1903" s="11">
        <f t="shared" si="2"/>
        <v>0</v>
      </c>
      <c r="U1903" s="11" t="s">
        <v>6</v>
      </c>
      <c r="V1903" s="11" t="s">
        <v>6</v>
      </c>
    </row>
    <row r="1904" spans="1:22" ht="15.75" hidden="1" customHeight="1" x14ac:dyDescent="0.2">
      <c r="A1904" s="11" t="s">
        <v>238</v>
      </c>
      <c r="B1904" s="11" t="s">
        <v>20</v>
      </c>
      <c r="C1904" s="11" t="s">
        <v>21</v>
      </c>
      <c r="D1904" s="12">
        <v>46005</v>
      </c>
      <c r="E1904" s="12" t="str">
        <f t="shared" si="0"/>
        <v>2025</v>
      </c>
      <c r="F1904" s="11" t="s">
        <v>93</v>
      </c>
      <c r="G1904" s="11">
        <v>20.49</v>
      </c>
      <c r="H1904" s="11">
        <v>32.89</v>
      </c>
      <c r="I1904" s="11">
        <v>291</v>
      </c>
      <c r="J1904" s="11">
        <v>49.6</v>
      </c>
      <c r="K1904" s="11">
        <v>7.59</v>
      </c>
      <c r="L1904" s="11">
        <v>99.21</v>
      </c>
      <c r="M1904" s="11">
        <v>6.81</v>
      </c>
      <c r="N1904" s="11">
        <v>146.5</v>
      </c>
      <c r="O1904" s="11">
        <v>84.84</v>
      </c>
      <c r="P1904" s="11">
        <v>93.06</v>
      </c>
      <c r="Q1904" s="11" t="s">
        <v>4</v>
      </c>
      <c r="R1904" s="11">
        <f t="shared" si="1"/>
        <v>0</v>
      </c>
      <c r="S1904" s="11" t="s">
        <v>5</v>
      </c>
      <c r="T1904" s="11">
        <f t="shared" si="2"/>
        <v>0</v>
      </c>
      <c r="U1904" s="11" t="s">
        <v>6</v>
      </c>
      <c r="V1904" s="11" t="s">
        <v>6</v>
      </c>
    </row>
    <row r="1905" spans="1:22" ht="15.75" hidden="1" customHeight="1" x14ac:dyDescent="0.2">
      <c r="A1905" s="11" t="s">
        <v>1878</v>
      </c>
      <c r="B1905" s="11" t="s">
        <v>20</v>
      </c>
      <c r="C1905" s="13" t="s">
        <v>35</v>
      </c>
      <c r="D1905" s="12">
        <v>45292</v>
      </c>
      <c r="E1905" s="12" t="str">
        <f t="shared" si="0"/>
        <v>2024</v>
      </c>
      <c r="F1905" s="11" t="s">
        <v>23</v>
      </c>
      <c r="G1905" s="11">
        <v>21.66</v>
      </c>
      <c r="H1905" s="11">
        <v>39.75</v>
      </c>
      <c r="I1905" s="11">
        <v>311</v>
      </c>
      <c r="J1905" s="11">
        <v>55</v>
      </c>
      <c r="K1905" s="11">
        <v>8</v>
      </c>
      <c r="L1905" s="11">
        <v>99.29</v>
      </c>
      <c r="M1905" s="11">
        <v>7.07</v>
      </c>
      <c r="N1905" s="11">
        <v>138.6</v>
      </c>
      <c r="O1905" s="11">
        <v>83.54</v>
      </c>
      <c r="P1905" s="11">
        <v>93.06</v>
      </c>
      <c r="Q1905" s="11" t="s">
        <v>4</v>
      </c>
      <c r="R1905" s="11">
        <f t="shared" si="1"/>
        <v>0</v>
      </c>
      <c r="S1905" s="11" t="s">
        <v>5</v>
      </c>
      <c r="T1905" s="11">
        <f t="shared" si="2"/>
        <v>0</v>
      </c>
      <c r="U1905" s="11" t="s">
        <v>6</v>
      </c>
      <c r="V1905" s="11" t="s">
        <v>6</v>
      </c>
    </row>
    <row r="1906" spans="1:22" ht="15.75" hidden="1" customHeight="1" x14ac:dyDescent="0.2">
      <c r="A1906" s="11" t="s">
        <v>2154</v>
      </c>
      <c r="B1906" s="11" t="s">
        <v>20</v>
      </c>
      <c r="C1906" s="11" t="s">
        <v>21</v>
      </c>
      <c r="D1906" s="12">
        <v>45965</v>
      </c>
      <c r="E1906" s="12" t="str">
        <f t="shared" si="0"/>
        <v>2025</v>
      </c>
      <c r="F1906" s="11" t="s">
        <v>37</v>
      </c>
      <c r="G1906" s="11">
        <v>22.41</v>
      </c>
      <c r="H1906" s="11">
        <v>32.47</v>
      </c>
      <c r="I1906" s="11">
        <v>307</v>
      </c>
      <c r="J1906" s="11">
        <v>46.2</v>
      </c>
      <c r="K1906" s="11">
        <v>8.6300000000000008</v>
      </c>
      <c r="L1906" s="11">
        <v>98.81</v>
      </c>
      <c r="M1906" s="11">
        <v>6.94</v>
      </c>
      <c r="N1906" s="11">
        <v>153.1</v>
      </c>
      <c r="O1906" s="11">
        <v>83.49</v>
      </c>
      <c r="P1906" s="11">
        <v>93.06</v>
      </c>
      <c r="Q1906" s="11" t="s">
        <v>4</v>
      </c>
      <c r="R1906" s="11">
        <f t="shared" si="1"/>
        <v>0</v>
      </c>
      <c r="S1906" s="11" t="s">
        <v>5</v>
      </c>
      <c r="T1906" s="11">
        <f t="shared" si="2"/>
        <v>0</v>
      </c>
      <c r="U1906" s="11" t="s">
        <v>6</v>
      </c>
      <c r="V1906" s="11" t="s">
        <v>6</v>
      </c>
    </row>
    <row r="1907" spans="1:22" ht="15.75" hidden="1" customHeight="1" x14ac:dyDescent="0.2">
      <c r="A1907" s="11" t="s">
        <v>2300</v>
      </c>
      <c r="B1907" s="11" t="s">
        <v>20</v>
      </c>
      <c r="C1907" s="11" t="s">
        <v>21</v>
      </c>
      <c r="D1907" s="12">
        <v>45855</v>
      </c>
      <c r="E1907" s="12" t="str">
        <f t="shared" si="0"/>
        <v>2025</v>
      </c>
      <c r="F1907" s="11" t="s">
        <v>37</v>
      </c>
      <c r="G1907" s="11">
        <v>22.04</v>
      </c>
      <c r="H1907" s="11">
        <v>41.28</v>
      </c>
      <c r="I1907" s="11">
        <v>314</v>
      </c>
      <c r="J1907" s="11">
        <v>45.6</v>
      </c>
      <c r="K1907" s="11">
        <v>8.16</v>
      </c>
      <c r="L1907" s="11">
        <v>99.09</v>
      </c>
      <c r="M1907" s="11">
        <v>7.18</v>
      </c>
      <c r="N1907" s="11">
        <v>146.69999999999999</v>
      </c>
      <c r="O1907" s="11">
        <v>83.95</v>
      </c>
      <c r="P1907" s="11">
        <v>93.06</v>
      </c>
      <c r="Q1907" s="11" t="s">
        <v>4</v>
      </c>
      <c r="R1907" s="11">
        <f t="shared" si="1"/>
        <v>0</v>
      </c>
      <c r="S1907" s="11" t="s">
        <v>5</v>
      </c>
      <c r="T1907" s="11">
        <f t="shared" si="2"/>
        <v>0</v>
      </c>
      <c r="U1907" s="11" t="s">
        <v>6</v>
      </c>
      <c r="V1907" s="11" t="s">
        <v>6</v>
      </c>
    </row>
    <row r="1908" spans="1:22" ht="15.75" customHeight="1" x14ac:dyDescent="0.2">
      <c r="A1908" s="11" t="s">
        <v>2799</v>
      </c>
      <c r="B1908" s="11" t="s">
        <v>1</v>
      </c>
      <c r="C1908" s="11" t="s">
        <v>47</v>
      </c>
      <c r="D1908" s="12">
        <v>45315</v>
      </c>
      <c r="E1908" s="12" t="str">
        <f t="shared" si="0"/>
        <v>2024</v>
      </c>
      <c r="F1908" s="11" t="s">
        <v>37</v>
      </c>
      <c r="G1908" s="11">
        <v>22.69</v>
      </c>
      <c r="H1908" s="11">
        <v>41.32</v>
      </c>
      <c r="I1908" s="11">
        <v>351</v>
      </c>
      <c r="J1908" s="11">
        <v>35.799999999999997</v>
      </c>
      <c r="K1908" s="11">
        <v>7.12</v>
      </c>
      <c r="L1908" s="11">
        <v>98.68</v>
      </c>
      <c r="M1908" s="11">
        <v>6.81</v>
      </c>
      <c r="N1908" s="11">
        <v>113.2</v>
      </c>
      <c r="O1908" s="11">
        <v>88.88</v>
      </c>
      <c r="P1908" s="11">
        <v>95.85</v>
      </c>
      <c r="Q1908" s="11" t="s">
        <v>4</v>
      </c>
      <c r="R1908" s="11">
        <f t="shared" si="1"/>
        <v>0</v>
      </c>
      <c r="S1908" s="11" t="s">
        <v>5</v>
      </c>
      <c r="T1908" s="11">
        <f t="shared" si="2"/>
        <v>0</v>
      </c>
      <c r="U1908" s="11" t="s">
        <v>6</v>
      </c>
      <c r="V1908" s="11" t="s">
        <v>6</v>
      </c>
    </row>
    <row r="1909" spans="1:22" ht="15.75" hidden="1" customHeight="1" x14ac:dyDescent="0.2">
      <c r="A1909" s="11" t="s">
        <v>3120</v>
      </c>
      <c r="B1909" s="11" t="s">
        <v>20</v>
      </c>
      <c r="C1909" s="11" t="s">
        <v>47</v>
      </c>
      <c r="D1909" s="12">
        <v>45765</v>
      </c>
      <c r="E1909" s="12" t="str">
        <f t="shared" si="0"/>
        <v>2025</v>
      </c>
      <c r="F1909" s="11" t="s">
        <v>3</v>
      </c>
      <c r="G1909" s="11">
        <v>20.059999999999999</v>
      </c>
      <c r="H1909" s="11">
        <v>45.15</v>
      </c>
      <c r="I1909" s="11">
        <v>302</v>
      </c>
      <c r="J1909" s="11">
        <v>49.2</v>
      </c>
      <c r="K1909" s="11">
        <v>8.85</v>
      </c>
      <c r="L1909" s="11">
        <v>98.64</v>
      </c>
      <c r="M1909" s="11">
        <v>6.9</v>
      </c>
      <c r="N1909" s="11">
        <v>138.19999999999999</v>
      </c>
      <c r="O1909" s="11">
        <v>84.17</v>
      </c>
      <c r="P1909" s="11">
        <v>93.06</v>
      </c>
      <c r="Q1909" s="11" t="s">
        <v>4</v>
      </c>
      <c r="R1909" s="11">
        <f t="shared" si="1"/>
        <v>0</v>
      </c>
      <c r="S1909" s="11" t="s">
        <v>5</v>
      </c>
      <c r="T1909" s="11">
        <f t="shared" si="2"/>
        <v>0</v>
      </c>
      <c r="U1909" s="11" t="s">
        <v>6</v>
      </c>
      <c r="V1909" s="11" t="s">
        <v>6</v>
      </c>
    </row>
    <row r="1910" spans="1:22" ht="15.75" hidden="1" customHeight="1" x14ac:dyDescent="0.2">
      <c r="A1910" s="11" t="s">
        <v>841</v>
      </c>
      <c r="B1910" s="11" t="s">
        <v>34</v>
      </c>
      <c r="C1910" s="11" t="s">
        <v>47</v>
      </c>
      <c r="D1910" s="12">
        <v>45663</v>
      </c>
      <c r="E1910" s="12" t="str">
        <f t="shared" si="0"/>
        <v>2025</v>
      </c>
      <c r="F1910" s="11" t="s">
        <v>23</v>
      </c>
      <c r="G1910" s="11">
        <v>21.56</v>
      </c>
      <c r="H1910" s="11">
        <v>44.54</v>
      </c>
      <c r="I1910" s="11">
        <v>300</v>
      </c>
      <c r="J1910" s="11">
        <v>46.3</v>
      </c>
      <c r="K1910" s="11">
        <v>7.33</v>
      </c>
      <c r="L1910" s="11">
        <v>98.82</v>
      </c>
      <c r="M1910" s="11">
        <v>6.85</v>
      </c>
      <c r="N1910" s="11">
        <v>134.30000000000001</v>
      </c>
      <c r="O1910" s="11">
        <v>86.29</v>
      </c>
      <c r="P1910" s="11">
        <v>93.05</v>
      </c>
      <c r="Q1910" s="11" t="s">
        <v>4</v>
      </c>
      <c r="R1910" s="11">
        <f t="shared" si="1"/>
        <v>0</v>
      </c>
      <c r="S1910" s="11" t="s">
        <v>5</v>
      </c>
      <c r="T1910" s="11">
        <f t="shared" si="2"/>
        <v>0</v>
      </c>
      <c r="U1910" s="11" t="s">
        <v>6</v>
      </c>
      <c r="V1910" s="11" t="s">
        <v>6</v>
      </c>
    </row>
    <row r="1911" spans="1:22" ht="15.75" hidden="1" customHeight="1" x14ac:dyDescent="0.2">
      <c r="A1911" s="11" t="s">
        <v>1094</v>
      </c>
      <c r="B1911" s="11" t="s">
        <v>20</v>
      </c>
      <c r="C1911" s="11" t="s">
        <v>21</v>
      </c>
      <c r="D1911" s="12">
        <v>45600</v>
      </c>
      <c r="E1911" s="12" t="str">
        <f t="shared" si="0"/>
        <v>2024</v>
      </c>
      <c r="F1911" s="11" t="s">
        <v>3</v>
      </c>
      <c r="G1911" s="11">
        <v>22.12</v>
      </c>
      <c r="H1911" s="11">
        <v>34.11</v>
      </c>
      <c r="I1911" s="11">
        <v>323</v>
      </c>
      <c r="J1911" s="11">
        <v>47.8</v>
      </c>
      <c r="K1911" s="11">
        <v>8.1</v>
      </c>
      <c r="L1911" s="11">
        <v>98.89</v>
      </c>
      <c r="M1911" s="11">
        <v>6.87</v>
      </c>
      <c r="N1911" s="11">
        <v>143</v>
      </c>
      <c r="O1911" s="11">
        <v>83.7</v>
      </c>
      <c r="P1911" s="11">
        <v>93.05</v>
      </c>
      <c r="Q1911" s="11" t="s">
        <v>4</v>
      </c>
      <c r="R1911" s="11">
        <f t="shared" si="1"/>
        <v>0</v>
      </c>
      <c r="S1911" s="11" t="s">
        <v>5</v>
      </c>
      <c r="T1911" s="11">
        <f t="shared" si="2"/>
        <v>0</v>
      </c>
      <c r="U1911" s="11" t="s">
        <v>6</v>
      </c>
      <c r="V1911" s="11" t="s">
        <v>6</v>
      </c>
    </row>
    <row r="1912" spans="1:22" ht="15.75" hidden="1" customHeight="1" x14ac:dyDescent="0.2">
      <c r="A1912" s="11" t="s">
        <v>842</v>
      </c>
      <c r="B1912" s="11" t="s">
        <v>34</v>
      </c>
      <c r="C1912" s="11" t="s">
        <v>47</v>
      </c>
      <c r="D1912" s="12">
        <v>45736</v>
      </c>
      <c r="E1912" s="12" t="str">
        <f t="shared" si="0"/>
        <v>2025</v>
      </c>
      <c r="F1912" s="11" t="s">
        <v>93</v>
      </c>
      <c r="G1912" s="11">
        <v>21.51</v>
      </c>
      <c r="H1912" s="11">
        <v>44.54</v>
      </c>
      <c r="I1912" s="11">
        <v>343</v>
      </c>
      <c r="J1912" s="11">
        <v>41.7</v>
      </c>
      <c r="K1912" s="11">
        <v>8.86</v>
      </c>
      <c r="L1912" s="11">
        <v>99.22</v>
      </c>
      <c r="M1912" s="11">
        <v>6.81</v>
      </c>
      <c r="N1912" s="11">
        <v>129.9</v>
      </c>
      <c r="O1912" s="11">
        <v>83.8</v>
      </c>
      <c r="P1912" s="11">
        <v>93.05</v>
      </c>
      <c r="Q1912" s="11" t="s">
        <v>4</v>
      </c>
      <c r="R1912" s="11">
        <f t="shared" si="1"/>
        <v>0</v>
      </c>
      <c r="S1912" s="11" t="s">
        <v>5</v>
      </c>
      <c r="T1912" s="11">
        <f t="shared" si="2"/>
        <v>0</v>
      </c>
      <c r="U1912" s="11" t="s">
        <v>6</v>
      </c>
      <c r="V1912" s="11" t="s">
        <v>6</v>
      </c>
    </row>
    <row r="1913" spans="1:22" ht="15.75" hidden="1" customHeight="1" x14ac:dyDescent="0.2">
      <c r="A1913" s="11" t="s">
        <v>843</v>
      </c>
      <c r="B1913" s="11" t="s">
        <v>34</v>
      </c>
      <c r="C1913" s="11" t="s">
        <v>21</v>
      </c>
      <c r="D1913" s="12">
        <v>45603</v>
      </c>
      <c r="E1913" s="12" t="str">
        <f t="shared" si="0"/>
        <v>2024</v>
      </c>
      <c r="F1913" s="11" t="s">
        <v>23</v>
      </c>
      <c r="G1913" s="11">
        <v>23.37</v>
      </c>
      <c r="H1913" s="11">
        <v>41.6</v>
      </c>
      <c r="I1913" s="11">
        <v>359</v>
      </c>
      <c r="J1913" s="11">
        <v>49.7</v>
      </c>
      <c r="K1913" s="11">
        <v>7.39</v>
      </c>
      <c r="L1913" s="11">
        <v>99.12</v>
      </c>
      <c r="M1913" s="11">
        <v>6.75</v>
      </c>
      <c r="N1913" s="11">
        <v>130.5</v>
      </c>
      <c r="O1913" s="11">
        <v>88.75</v>
      </c>
      <c r="P1913" s="11">
        <v>93.05</v>
      </c>
      <c r="Q1913" s="11" t="s">
        <v>4</v>
      </c>
      <c r="R1913" s="11">
        <f t="shared" si="1"/>
        <v>0</v>
      </c>
      <c r="S1913" s="11" t="s">
        <v>5</v>
      </c>
      <c r="T1913" s="11">
        <f t="shared" si="2"/>
        <v>0</v>
      </c>
      <c r="U1913" s="11" t="s">
        <v>6</v>
      </c>
      <c r="V1913" s="11" t="s">
        <v>6</v>
      </c>
    </row>
    <row r="1914" spans="1:22" ht="15.75" hidden="1" customHeight="1" x14ac:dyDescent="0.2">
      <c r="A1914" s="11" t="s">
        <v>844</v>
      </c>
      <c r="B1914" s="11" t="s">
        <v>34</v>
      </c>
      <c r="C1914" s="11" t="s">
        <v>21</v>
      </c>
      <c r="D1914" s="12">
        <v>45617</v>
      </c>
      <c r="E1914" s="12" t="str">
        <f t="shared" si="0"/>
        <v>2024</v>
      </c>
      <c r="F1914" s="11" t="s">
        <v>93</v>
      </c>
      <c r="G1914" s="11">
        <v>22.45</v>
      </c>
      <c r="H1914" s="11">
        <v>41.09</v>
      </c>
      <c r="I1914" s="11">
        <v>313</v>
      </c>
      <c r="J1914" s="11">
        <v>47.8</v>
      </c>
      <c r="K1914" s="11">
        <v>7.38</v>
      </c>
      <c r="L1914" s="11">
        <v>98.7</v>
      </c>
      <c r="M1914" s="11">
        <v>6.68</v>
      </c>
      <c r="N1914" s="11">
        <v>139.69999999999999</v>
      </c>
      <c r="O1914" s="11">
        <v>87.22</v>
      </c>
      <c r="P1914" s="11">
        <v>93.05</v>
      </c>
      <c r="Q1914" s="11" t="s">
        <v>4</v>
      </c>
      <c r="R1914" s="11">
        <f t="shared" si="1"/>
        <v>0</v>
      </c>
      <c r="S1914" s="11" t="s">
        <v>5</v>
      </c>
      <c r="T1914" s="11">
        <f t="shared" si="2"/>
        <v>0</v>
      </c>
      <c r="U1914" s="11" t="s">
        <v>6</v>
      </c>
      <c r="V1914" s="11" t="s">
        <v>6</v>
      </c>
    </row>
    <row r="1915" spans="1:22" ht="15.75" hidden="1" customHeight="1" x14ac:dyDescent="0.2">
      <c r="A1915" s="11" t="s">
        <v>2307</v>
      </c>
      <c r="B1915" s="11" t="s">
        <v>58</v>
      </c>
      <c r="C1915" s="11" t="s">
        <v>47</v>
      </c>
      <c r="D1915" s="12">
        <v>45417</v>
      </c>
      <c r="E1915" s="12" t="str">
        <f t="shared" si="0"/>
        <v>2024</v>
      </c>
      <c r="F1915" s="11" t="s">
        <v>23</v>
      </c>
      <c r="G1915" s="11">
        <v>22.78</v>
      </c>
      <c r="H1915" s="11">
        <v>42.46</v>
      </c>
      <c r="I1915" s="11">
        <v>300</v>
      </c>
      <c r="J1915" s="11">
        <v>50.4</v>
      </c>
      <c r="K1915" s="11">
        <v>6.92</v>
      </c>
      <c r="L1915" s="11">
        <v>99.12</v>
      </c>
      <c r="M1915" s="11">
        <v>6.65</v>
      </c>
      <c r="N1915" s="11">
        <v>132.4</v>
      </c>
      <c r="O1915" s="11">
        <v>87.45</v>
      </c>
      <c r="P1915" s="11">
        <v>93.05</v>
      </c>
      <c r="Q1915" s="11" t="s">
        <v>4</v>
      </c>
      <c r="R1915" s="11">
        <f t="shared" si="1"/>
        <v>0</v>
      </c>
      <c r="S1915" s="11" t="s">
        <v>5</v>
      </c>
      <c r="T1915" s="11">
        <f t="shared" si="2"/>
        <v>0</v>
      </c>
      <c r="U1915" s="11" t="s">
        <v>6</v>
      </c>
      <c r="V1915" s="11" t="s">
        <v>6</v>
      </c>
    </row>
    <row r="1916" spans="1:22" ht="15.75" customHeight="1" x14ac:dyDescent="0.2">
      <c r="A1916" s="11" t="s">
        <v>1779</v>
      </c>
      <c r="B1916" s="11" t="s">
        <v>1</v>
      </c>
      <c r="C1916" s="13" t="s">
        <v>35</v>
      </c>
      <c r="D1916" s="12">
        <v>45814</v>
      </c>
      <c r="E1916" s="12" t="str">
        <f t="shared" si="0"/>
        <v>2025</v>
      </c>
      <c r="F1916" s="11" t="s">
        <v>3</v>
      </c>
      <c r="G1916" s="11">
        <v>24.62</v>
      </c>
      <c r="H1916" s="11">
        <v>52.75</v>
      </c>
      <c r="I1916" s="11">
        <v>332</v>
      </c>
      <c r="J1916" s="11">
        <v>48.8</v>
      </c>
      <c r="K1916" s="11">
        <v>6.16</v>
      </c>
      <c r="L1916" s="11">
        <v>98.67</v>
      </c>
      <c r="M1916" s="11">
        <v>6.86</v>
      </c>
      <c r="N1916" s="11">
        <v>130.80000000000001</v>
      </c>
      <c r="O1916" s="11">
        <v>83.56</v>
      </c>
      <c r="P1916" s="11">
        <v>95.86</v>
      </c>
      <c r="Q1916" s="11" t="s">
        <v>4</v>
      </c>
      <c r="R1916" s="11">
        <f t="shared" si="1"/>
        <v>0</v>
      </c>
      <c r="S1916" s="11" t="s">
        <v>5</v>
      </c>
      <c r="T1916" s="11">
        <f t="shared" si="2"/>
        <v>0</v>
      </c>
      <c r="U1916" s="11" t="s">
        <v>6</v>
      </c>
      <c r="V1916" s="11" t="s">
        <v>6</v>
      </c>
    </row>
    <row r="1917" spans="1:22" ht="15.75" customHeight="1" x14ac:dyDescent="0.2">
      <c r="A1917" s="11" t="s">
        <v>2044</v>
      </c>
      <c r="B1917" s="11" t="s">
        <v>1</v>
      </c>
      <c r="C1917" s="11" t="s">
        <v>21</v>
      </c>
      <c r="D1917" s="12">
        <v>45734</v>
      </c>
      <c r="E1917" s="12" t="str">
        <f t="shared" si="0"/>
        <v>2025</v>
      </c>
      <c r="F1917" s="11" t="s">
        <v>3</v>
      </c>
      <c r="G1917" s="11">
        <v>22.6</v>
      </c>
      <c r="H1917" s="11">
        <v>43.84</v>
      </c>
      <c r="I1917" s="11">
        <v>337</v>
      </c>
      <c r="J1917" s="11">
        <v>32.5</v>
      </c>
      <c r="K1917" s="11">
        <v>5.8</v>
      </c>
      <c r="L1917" s="11">
        <v>98.86</v>
      </c>
      <c r="M1917" s="11">
        <v>6.67</v>
      </c>
      <c r="N1917" s="11">
        <v>113.7</v>
      </c>
      <c r="O1917" s="11">
        <v>90.42</v>
      </c>
      <c r="P1917" s="11">
        <v>95.88</v>
      </c>
      <c r="Q1917" s="11" t="s">
        <v>4</v>
      </c>
      <c r="R1917" s="11">
        <f t="shared" si="1"/>
        <v>0</v>
      </c>
      <c r="S1917" s="11" t="s">
        <v>5</v>
      </c>
      <c r="T1917" s="11">
        <f t="shared" si="2"/>
        <v>0</v>
      </c>
      <c r="U1917" s="11" t="s">
        <v>6</v>
      </c>
      <c r="V1917" s="11" t="s">
        <v>6</v>
      </c>
    </row>
    <row r="1918" spans="1:22" ht="15.75" hidden="1" customHeight="1" x14ac:dyDescent="0.2">
      <c r="A1918" s="11" t="s">
        <v>2511</v>
      </c>
      <c r="B1918" s="11" t="s">
        <v>20</v>
      </c>
      <c r="C1918" s="13" t="s">
        <v>35</v>
      </c>
      <c r="D1918" s="12">
        <v>45567</v>
      </c>
      <c r="E1918" s="12" t="str">
        <f t="shared" si="0"/>
        <v>2024</v>
      </c>
      <c r="F1918" s="11" t="s">
        <v>93</v>
      </c>
      <c r="G1918" s="11">
        <v>20.78</v>
      </c>
      <c r="H1918" s="11">
        <v>39.83</v>
      </c>
      <c r="I1918" s="11">
        <v>342</v>
      </c>
      <c r="J1918" s="11">
        <v>44.6</v>
      </c>
      <c r="K1918" s="11">
        <v>7.38</v>
      </c>
      <c r="L1918" s="11">
        <v>99.01</v>
      </c>
      <c r="M1918" s="11">
        <v>7.06</v>
      </c>
      <c r="N1918" s="11">
        <v>136.4</v>
      </c>
      <c r="O1918" s="11">
        <v>81.58</v>
      </c>
      <c r="P1918" s="11">
        <v>93.05</v>
      </c>
      <c r="Q1918" s="11" t="s">
        <v>4</v>
      </c>
      <c r="R1918" s="11">
        <f t="shared" si="1"/>
        <v>0</v>
      </c>
      <c r="S1918" s="11" t="s">
        <v>5</v>
      </c>
      <c r="T1918" s="11">
        <f t="shared" si="2"/>
        <v>0</v>
      </c>
      <c r="U1918" s="11" t="s">
        <v>6</v>
      </c>
      <c r="V1918" s="11" t="s">
        <v>6</v>
      </c>
    </row>
    <row r="1919" spans="1:22" ht="15.75" hidden="1" customHeight="1" x14ac:dyDescent="0.2">
      <c r="A1919" s="11" t="s">
        <v>845</v>
      </c>
      <c r="B1919" s="11" t="s">
        <v>34</v>
      </c>
      <c r="C1919" s="13" t="s">
        <v>35</v>
      </c>
      <c r="D1919" s="12">
        <v>45830</v>
      </c>
      <c r="E1919" s="12" t="str">
        <f t="shared" si="0"/>
        <v>2025</v>
      </c>
      <c r="F1919" s="11" t="s">
        <v>93</v>
      </c>
      <c r="G1919" s="11">
        <v>19.98</v>
      </c>
      <c r="H1919" s="11">
        <v>54.55</v>
      </c>
      <c r="I1919" s="11">
        <v>309</v>
      </c>
      <c r="J1919" s="11">
        <v>46.4</v>
      </c>
      <c r="K1919" s="11">
        <v>7.03</v>
      </c>
      <c r="L1919" s="11">
        <v>99.67</v>
      </c>
      <c r="M1919" s="11">
        <v>7.06</v>
      </c>
      <c r="N1919" s="11">
        <v>128.19999999999999</v>
      </c>
      <c r="O1919" s="11">
        <v>86.5</v>
      </c>
      <c r="P1919" s="11">
        <v>93.05</v>
      </c>
      <c r="Q1919" s="11" t="s">
        <v>4</v>
      </c>
      <c r="R1919" s="11">
        <f t="shared" si="1"/>
        <v>0</v>
      </c>
      <c r="S1919" s="11" t="s">
        <v>5</v>
      </c>
      <c r="T1919" s="11">
        <f t="shared" si="2"/>
        <v>0</v>
      </c>
      <c r="U1919" s="11" t="s">
        <v>6</v>
      </c>
      <c r="V1919" s="11" t="s">
        <v>6</v>
      </c>
    </row>
    <row r="1920" spans="1:22" ht="15.75" hidden="1" customHeight="1" x14ac:dyDescent="0.2">
      <c r="A1920" s="11" t="s">
        <v>846</v>
      </c>
      <c r="B1920" s="11" t="s">
        <v>34</v>
      </c>
      <c r="C1920" s="11" t="s">
        <v>21</v>
      </c>
      <c r="D1920" s="12">
        <v>45948</v>
      </c>
      <c r="E1920" s="12" t="str">
        <f t="shared" si="0"/>
        <v>2025</v>
      </c>
      <c r="F1920" s="11" t="s">
        <v>3</v>
      </c>
      <c r="G1920" s="11">
        <v>21.06</v>
      </c>
      <c r="H1920" s="11">
        <v>51.05</v>
      </c>
      <c r="I1920" s="11">
        <v>340</v>
      </c>
      <c r="J1920" s="11">
        <v>52.8</v>
      </c>
      <c r="K1920" s="11">
        <v>7.51</v>
      </c>
      <c r="L1920" s="11">
        <v>98.31</v>
      </c>
      <c r="M1920" s="11">
        <v>6.79</v>
      </c>
      <c r="N1920" s="11">
        <v>153.30000000000001</v>
      </c>
      <c r="O1920" s="11">
        <v>86.78</v>
      </c>
      <c r="P1920" s="11">
        <v>93.05</v>
      </c>
      <c r="Q1920" s="11" t="s">
        <v>4</v>
      </c>
      <c r="R1920" s="11">
        <f t="shared" si="1"/>
        <v>0</v>
      </c>
      <c r="S1920" s="11" t="s">
        <v>5</v>
      </c>
      <c r="T1920" s="11">
        <f t="shared" si="2"/>
        <v>0</v>
      </c>
      <c r="U1920" s="11" t="s">
        <v>6</v>
      </c>
      <c r="V1920" s="11" t="s">
        <v>6</v>
      </c>
    </row>
    <row r="1921" spans="1:22" ht="15.75" hidden="1" customHeight="1" x14ac:dyDescent="0.2">
      <c r="A1921" s="11" t="s">
        <v>848</v>
      </c>
      <c r="B1921" s="11" t="s">
        <v>34</v>
      </c>
      <c r="C1921" s="13" t="s">
        <v>35</v>
      </c>
      <c r="D1921" s="12">
        <v>45482</v>
      </c>
      <c r="E1921" s="12" t="str">
        <f t="shared" si="0"/>
        <v>2024</v>
      </c>
      <c r="F1921" s="11" t="s">
        <v>23</v>
      </c>
      <c r="G1921" s="11">
        <v>21.46</v>
      </c>
      <c r="H1921" s="11">
        <v>47.82</v>
      </c>
      <c r="I1921" s="11">
        <v>320</v>
      </c>
      <c r="J1921" s="11">
        <v>44.3</v>
      </c>
      <c r="K1921" s="11">
        <v>7.82</v>
      </c>
      <c r="L1921" s="11">
        <v>99.07</v>
      </c>
      <c r="M1921" s="11">
        <v>7.02</v>
      </c>
      <c r="N1921" s="11">
        <v>149.80000000000001</v>
      </c>
      <c r="O1921" s="11">
        <v>86.69</v>
      </c>
      <c r="P1921" s="11">
        <v>93.05</v>
      </c>
      <c r="Q1921" s="11" t="s">
        <v>4</v>
      </c>
      <c r="R1921" s="11">
        <f t="shared" si="1"/>
        <v>0</v>
      </c>
      <c r="S1921" s="11" t="s">
        <v>5</v>
      </c>
      <c r="T1921" s="11">
        <f t="shared" si="2"/>
        <v>0</v>
      </c>
      <c r="U1921" s="11" t="s">
        <v>6</v>
      </c>
      <c r="V1921" s="11" t="s">
        <v>6</v>
      </c>
    </row>
    <row r="1922" spans="1:22" ht="15.75" hidden="1" customHeight="1" x14ac:dyDescent="0.2">
      <c r="A1922" s="11" t="s">
        <v>850</v>
      </c>
      <c r="B1922" s="11" t="s">
        <v>34</v>
      </c>
      <c r="C1922" s="11" t="s">
        <v>35</v>
      </c>
      <c r="D1922" s="12">
        <v>45477</v>
      </c>
      <c r="E1922" s="12" t="str">
        <f t="shared" si="0"/>
        <v>2024</v>
      </c>
      <c r="F1922" s="11" t="s">
        <v>23</v>
      </c>
      <c r="G1922" s="11">
        <v>21.46</v>
      </c>
      <c r="H1922" s="11">
        <v>45.04</v>
      </c>
      <c r="I1922" s="11">
        <v>335</v>
      </c>
      <c r="J1922" s="11">
        <v>47.1</v>
      </c>
      <c r="K1922" s="11">
        <v>7.98</v>
      </c>
      <c r="L1922" s="11">
        <v>99.74</v>
      </c>
      <c r="M1922" s="11">
        <v>6.74</v>
      </c>
      <c r="N1922" s="11">
        <v>131.4</v>
      </c>
      <c r="O1922" s="11">
        <v>87.04</v>
      </c>
      <c r="P1922" s="11">
        <v>93.04</v>
      </c>
      <c r="Q1922" s="11" t="s">
        <v>4</v>
      </c>
      <c r="R1922" s="11">
        <f t="shared" si="1"/>
        <v>0</v>
      </c>
      <c r="S1922" s="11" t="s">
        <v>5</v>
      </c>
      <c r="T1922" s="11">
        <f t="shared" si="2"/>
        <v>0</v>
      </c>
      <c r="U1922" s="11" t="s">
        <v>6</v>
      </c>
      <c r="V1922" s="11" t="s">
        <v>6</v>
      </c>
    </row>
    <row r="1923" spans="1:22" ht="15.75" hidden="1" customHeight="1" x14ac:dyDescent="0.2">
      <c r="A1923" s="11" t="s">
        <v>852</v>
      </c>
      <c r="B1923" s="11" t="s">
        <v>34</v>
      </c>
      <c r="C1923" s="11" t="s">
        <v>35</v>
      </c>
      <c r="D1923" s="12">
        <v>45765</v>
      </c>
      <c r="E1923" s="12" t="str">
        <f t="shared" si="0"/>
        <v>2025</v>
      </c>
      <c r="F1923" s="11" t="s">
        <v>37</v>
      </c>
      <c r="G1923" s="11">
        <v>21.07</v>
      </c>
      <c r="H1923" s="11">
        <v>43.11</v>
      </c>
      <c r="I1923" s="11">
        <v>321</v>
      </c>
      <c r="J1923" s="11">
        <v>40.5</v>
      </c>
      <c r="K1923" s="11">
        <v>7.33</v>
      </c>
      <c r="L1923" s="11">
        <v>99.07</v>
      </c>
      <c r="M1923" s="11">
        <v>6.87</v>
      </c>
      <c r="N1923" s="11">
        <v>124.2</v>
      </c>
      <c r="O1923" s="11">
        <v>92.32</v>
      </c>
      <c r="P1923" s="11">
        <v>93.04</v>
      </c>
      <c r="Q1923" s="11" t="s">
        <v>4</v>
      </c>
      <c r="R1923" s="11">
        <f t="shared" si="1"/>
        <v>0</v>
      </c>
      <c r="S1923" s="11" t="s">
        <v>5</v>
      </c>
      <c r="T1923" s="11">
        <f t="shared" si="2"/>
        <v>0</v>
      </c>
      <c r="U1923" s="11" t="s">
        <v>6</v>
      </c>
      <c r="V1923" s="11" t="s">
        <v>6</v>
      </c>
    </row>
    <row r="1924" spans="1:22" ht="15.75" hidden="1" customHeight="1" x14ac:dyDescent="0.2">
      <c r="A1924" s="11" t="s">
        <v>1671</v>
      </c>
      <c r="B1924" s="11" t="s">
        <v>58</v>
      </c>
      <c r="C1924" s="11" t="s">
        <v>21</v>
      </c>
      <c r="D1924" s="12">
        <v>45950</v>
      </c>
      <c r="E1924" s="12" t="str">
        <f t="shared" si="0"/>
        <v>2025</v>
      </c>
      <c r="F1924" s="11" t="s">
        <v>3</v>
      </c>
      <c r="G1924" s="11">
        <v>22.23</v>
      </c>
      <c r="H1924" s="11">
        <v>40.229999999999997</v>
      </c>
      <c r="I1924" s="11">
        <v>329</v>
      </c>
      <c r="J1924" s="11">
        <v>33.1</v>
      </c>
      <c r="K1924" s="11">
        <v>6.72</v>
      </c>
      <c r="L1924" s="11">
        <v>99.18</v>
      </c>
      <c r="M1924" s="11">
        <v>6.75</v>
      </c>
      <c r="N1924" s="11">
        <v>128</v>
      </c>
      <c r="O1924" s="11">
        <v>91.25</v>
      </c>
      <c r="P1924" s="11">
        <v>93.04</v>
      </c>
      <c r="Q1924" s="11" t="s">
        <v>4</v>
      </c>
      <c r="R1924" s="11">
        <f t="shared" si="1"/>
        <v>0</v>
      </c>
      <c r="S1924" s="11" t="s">
        <v>5</v>
      </c>
      <c r="T1924" s="11">
        <f t="shared" si="2"/>
        <v>0</v>
      </c>
      <c r="U1924" s="11" t="s">
        <v>6</v>
      </c>
      <c r="V1924" s="11" t="s">
        <v>6</v>
      </c>
    </row>
    <row r="1925" spans="1:22" ht="15.75" customHeight="1" x14ac:dyDescent="0.2">
      <c r="A1925" s="11" t="s">
        <v>2335</v>
      </c>
      <c r="B1925" s="11" t="s">
        <v>1</v>
      </c>
      <c r="C1925" s="11" t="s">
        <v>21</v>
      </c>
      <c r="D1925" s="12">
        <v>45309</v>
      </c>
      <c r="E1925" s="12" t="str">
        <f t="shared" si="0"/>
        <v>2024</v>
      </c>
      <c r="F1925" s="11" t="s">
        <v>37</v>
      </c>
      <c r="G1925" s="11">
        <v>23.45</v>
      </c>
      <c r="H1925" s="11">
        <v>36.81</v>
      </c>
      <c r="I1925" s="11">
        <v>350</v>
      </c>
      <c r="J1925" s="11">
        <v>38.799999999999997</v>
      </c>
      <c r="K1925" s="11">
        <v>6.03</v>
      </c>
      <c r="L1925" s="11">
        <v>98.92</v>
      </c>
      <c r="M1925" s="11">
        <v>6.81</v>
      </c>
      <c r="N1925" s="11">
        <v>122.3</v>
      </c>
      <c r="O1925" s="11">
        <v>90.49</v>
      </c>
      <c r="P1925" s="11">
        <v>95.88</v>
      </c>
      <c r="Q1925" s="11" t="s">
        <v>4</v>
      </c>
      <c r="R1925" s="11">
        <f t="shared" si="1"/>
        <v>0</v>
      </c>
      <c r="S1925" s="11" t="s">
        <v>5</v>
      </c>
      <c r="T1925" s="11">
        <f t="shared" si="2"/>
        <v>0</v>
      </c>
      <c r="U1925" s="11" t="s">
        <v>6</v>
      </c>
      <c r="V1925" s="11" t="s">
        <v>6</v>
      </c>
    </row>
    <row r="1926" spans="1:22" ht="15.75" hidden="1" customHeight="1" x14ac:dyDescent="0.2">
      <c r="A1926" s="11" t="s">
        <v>2241</v>
      </c>
      <c r="B1926" s="11" t="s">
        <v>20</v>
      </c>
      <c r="C1926" s="11" t="s">
        <v>47</v>
      </c>
      <c r="D1926" s="12">
        <v>45835</v>
      </c>
      <c r="E1926" s="12" t="str">
        <f t="shared" si="0"/>
        <v>2025</v>
      </c>
      <c r="F1926" s="11" t="s">
        <v>23</v>
      </c>
      <c r="G1926" s="11">
        <v>20.94</v>
      </c>
      <c r="H1926" s="11">
        <v>47.38</v>
      </c>
      <c r="I1926" s="11">
        <v>314</v>
      </c>
      <c r="J1926" s="11">
        <v>48</v>
      </c>
      <c r="K1926" s="11">
        <v>7.99</v>
      </c>
      <c r="L1926" s="11">
        <v>99.01</v>
      </c>
      <c r="M1926" s="11">
        <v>7.05</v>
      </c>
      <c r="N1926" s="11">
        <v>136.6</v>
      </c>
      <c r="O1926" s="11">
        <v>88.44</v>
      </c>
      <c r="P1926" s="11">
        <v>93.04</v>
      </c>
      <c r="Q1926" s="11" t="s">
        <v>4</v>
      </c>
      <c r="R1926" s="11">
        <f t="shared" si="1"/>
        <v>0</v>
      </c>
      <c r="S1926" s="11" t="s">
        <v>5</v>
      </c>
      <c r="T1926" s="11">
        <f t="shared" si="2"/>
        <v>0</v>
      </c>
      <c r="U1926" s="11" t="s">
        <v>6</v>
      </c>
      <c r="V1926" s="11" t="s">
        <v>6</v>
      </c>
    </row>
    <row r="1927" spans="1:22" ht="15.75" customHeight="1" x14ac:dyDescent="0.2">
      <c r="A1927" s="11" t="s">
        <v>2428</v>
      </c>
      <c r="B1927" s="11" t="s">
        <v>1</v>
      </c>
      <c r="C1927" s="11" t="s">
        <v>35</v>
      </c>
      <c r="D1927" s="12">
        <v>45360</v>
      </c>
      <c r="E1927" s="12" t="str">
        <f t="shared" si="0"/>
        <v>2024</v>
      </c>
      <c r="F1927" s="11" t="s">
        <v>3</v>
      </c>
      <c r="G1927" s="11">
        <v>23.29</v>
      </c>
      <c r="H1927" s="11">
        <v>44.43</v>
      </c>
      <c r="I1927" s="11">
        <v>334</v>
      </c>
      <c r="J1927" s="11">
        <v>38.4</v>
      </c>
      <c r="K1927" s="11">
        <v>6.52</v>
      </c>
      <c r="L1927" s="11">
        <v>98.88</v>
      </c>
      <c r="M1927" s="11">
        <v>6.67</v>
      </c>
      <c r="N1927" s="11">
        <v>114</v>
      </c>
      <c r="O1927" s="11">
        <v>86.8</v>
      </c>
      <c r="P1927" s="11">
        <v>95.88</v>
      </c>
      <c r="Q1927" s="11" t="s">
        <v>4</v>
      </c>
      <c r="R1927" s="11">
        <f t="shared" si="1"/>
        <v>0</v>
      </c>
      <c r="S1927" s="11" t="s">
        <v>5</v>
      </c>
      <c r="T1927" s="11">
        <f t="shared" si="2"/>
        <v>0</v>
      </c>
      <c r="U1927" s="11" t="s">
        <v>6</v>
      </c>
      <c r="V1927" s="11" t="s">
        <v>6</v>
      </c>
    </row>
    <row r="1928" spans="1:22" ht="15.75" customHeight="1" x14ac:dyDescent="0.2">
      <c r="A1928" s="11" t="s">
        <v>1379</v>
      </c>
      <c r="B1928" s="11" t="s">
        <v>1</v>
      </c>
      <c r="C1928" s="11" t="s">
        <v>35</v>
      </c>
      <c r="D1928" s="12">
        <v>45506</v>
      </c>
      <c r="E1928" s="12" t="str">
        <f t="shared" si="0"/>
        <v>2024</v>
      </c>
      <c r="F1928" s="11" t="s">
        <v>23</v>
      </c>
      <c r="G1928" s="11">
        <v>23.1</v>
      </c>
      <c r="H1928" s="11">
        <v>41.19</v>
      </c>
      <c r="I1928" s="11">
        <v>333</v>
      </c>
      <c r="J1928" s="11">
        <v>36</v>
      </c>
      <c r="K1928" s="11">
        <v>7.18</v>
      </c>
      <c r="L1928" s="11">
        <v>99.63</v>
      </c>
      <c r="M1928" s="11">
        <v>6.45</v>
      </c>
      <c r="N1928" s="11">
        <v>107.6</v>
      </c>
      <c r="O1928" s="11">
        <v>90.25</v>
      </c>
      <c r="P1928" s="11">
        <v>95.89</v>
      </c>
      <c r="Q1928" s="11" t="s">
        <v>4</v>
      </c>
      <c r="R1928" s="11">
        <f t="shared" si="1"/>
        <v>0</v>
      </c>
      <c r="S1928" s="11" t="s">
        <v>5</v>
      </c>
      <c r="T1928" s="11">
        <f t="shared" si="2"/>
        <v>0</v>
      </c>
      <c r="U1928" s="11" t="s">
        <v>6</v>
      </c>
      <c r="V1928" s="11" t="s">
        <v>6</v>
      </c>
    </row>
    <row r="1929" spans="1:22" ht="15.75" hidden="1" customHeight="1" x14ac:dyDescent="0.2">
      <c r="A1929" s="11" t="s">
        <v>2604</v>
      </c>
      <c r="B1929" s="11" t="s">
        <v>58</v>
      </c>
      <c r="C1929" s="11" t="s">
        <v>47</v>
      </c>
      <c r="D1929" s="12">
        <v>45963</v>
      </c>
      <c r="E1929" s="12" t="str">
        <f t="shared" si="0"/>
        <v>2025</v>
      </c>
      <c r="F1929" s="11" t="s">
        <v>23</v>
      </c>
      <c r="G1929" s="11">
        <v>21.6</v>
      </c>
      <c r="H1929" s="11">
        <v>43.77</v>
      </c>
      <c r="I1929" s="11">
        <v>340</v>
      </c>
      <c r="J1929" s="11">
        <v>42.3</v>
      </c>
      <c r="K1929" s="11">
        <v>7.39</v>
      </c>
      <c r="L1929" s="11">
        <v>101.8</v>
      </c>
      <c r="M1929" s="11">
        <v>6.98</v>
      </c>
      <c r="N1929" s="11">
        <v>123.4</v>
      </c>
      <c r="O1929" s="11">
        <v>86.92</v>
      </c>
      <c r="P1929" s="11">
        <v>93.04</v>
      </c>
      <c r="Q1929" s="11" t="s">
        <v>4</v>
      </c>
      <c r="R1929" s="11">
        <f t="shared" si="1"/>
        <v>0</v>
      </c>
      <c r="S1929" s="11" t="s">
        <v>5</v>
      </c>
      <c r="T1929" s="11">
        <f t="shared" si="2"/>
        <v>0</v>
      </c>
      <c r="U1929" s="11" t="s">
        <v>6</v>
      </c>
      <c r="V1929" s="11" t="s">
        <v>6</v>
      </c>
    </row>
    <row r="1930" spans="1:22" ht="15.75" customHeight="1" x14ac:dyDescent="0.2">
      <c r="A1930" s="11" t="s">
        <v>2276</v>
      </c>
      <c r="B1930" s="11" t="s">
        <v>1</v>
      </c>
      <c r="C1930" s="11" t="s">
        <v>21</v>
      </c>
      <c r="D1930" s="12">
        <v>45314</v>
      </c>
      <c r="E1930" s="12" t="str">
        <f t="shared" si="0"/>
        <v>2024</v>
      </c>
      <c r="F1930" s="11" t="s">
        <v>23</v>
      </c>
      <c r="G1930" s="11">
        <v>21.26</v>
      </c>
      <c r="H1930" s="11">
        <v>39.119999999999997</v>
      </c>
      <c r="I1930" s="11">
        <v>353</v>
      </c>
      <c r="J1930" s="11">
        <v>38.299999999999997</v>
      </c>
      <c r="K1930" s="11">
        <v>5.82</v>
      </c>
      <c r="L1930" s="11">
        <v>98.7</v>
      </c>
      <c r="M1930" s="11">
        <v>6.71</v>
      </c>
      <c r="N1930" s="11">
        <v>119.9</v>
      </c>
      <c r="O1930" s="11">
        <v>90.87</v>
      </c>
      <c r="P1930" s="11">
        <v>95.91</v>
      </c>
      <c r="Q1930" s="11" t="s">
        <v>4</v>
      </c>
      <c r="R1930" s="11">
        <f t="shared" si="1"/>
        <v>0</v>
      </c>
      <c r="S1930" s="11" t="s">
        <v>50</v>
      </c>
      <c r="T1930" s="11">
        <f t="shared" si="2"/>
        <v>1</v>
      </c>
      <c r="U1930" s="11" t="s">
        <v>51</v>
      </c>
      <c r="V1930" s="11" t="s">
        <v>89</v>
      </c>
    </row>
    <row r="1931" spans="1:22" ht="15.75" hidden="1" customHeight="1" x14ac:dyDescent="0.2">
      <c r="A1931" s="11" t="s">
        <v>325</v>
      </c>
      <c r="B1931" s="11" t="s">
        <v>20</v>
      </c>
      <c r="C1931" s="13" t="s">
        <v>35</v>
      </c>
      <c r="D1931" s="12">
        <v>45767</v>
      </c>
      <c r="E1931" s="12" t="str">
        <f t="shared" si="0"/>
        <v>2025</v>
      </c>
      <c r="F1931" s="11" t="s">
        <v>93</v>
      </c>
      <c r="G1931" s="11">
        <v>20.440000000000001</v>
      </c>
      <c r="H1931" s="11">
        <v>36.57</v>
      </c>
      <c r="I1931" s="11">
        <v>329</v>
      </c>
      <c r="J1931" s="11">
        <v>50.7</v>
      </c>
      <c r="K1931" s="11">
        <v>7.7</v>
      </c>
      <c r="L1931" s="11">
        <v>98.49</v>
      </c>
      <c r="M1931" s="11">
        <v>7.08</v>
      </c>
      <c r="N1931" s="11">
        <v>144.69999999999999</v>
      </c>
      <c r="O1931" s="11">
        <v>82.18</v>
      </c>
      <c r="P1931" s="11">
        <v>93.03</v>
      </c>
      <c r="Q1931" s="11" t="s">
        <v>4</v>
      </c>
      <c r="R1931" s="11">
        <f t="shared" si="1"/>
        <v>0</v>
      </c>
      <c r="S1931" s="11" t="s">
        <v>5</v>
      </c>
      <c r="T1931" s="11">
        <f t="shared" si="2"/>
        <v>0</v>
      </c>
      <c r="U1931" s="11" t="s">
        <v>6</v>
      </c>
      <c r="V1931" s="11" t="s">
        <v>6</v>
      </c>
    </row>
    <row r="1932" spans="1:22" ht="15.75" hidden="1" customHeight="1" x14ac:dyDescent="0.2">
      <c r="A1932" s="11" t="s">
        <v>853</v>
      </c>
      <c r="B1932" s="11" t="s">
        <v>34</v>
      </c>
      <c r="C1932" s="11" t="s">
        <v>21</v>
      </c>
      <c r="D1932" s="12">
        <v>45951</v>
      </c>
      <c r="E1932" s="12" t="str">
        <f t="shared" si="0"/>
        <v>2025</v>
      </c>
      <c r="F1932" s="11" t="s">
        <v>23</v>
      </c>
      <c r="G1932" s="11">
        <v>22.06</v>
      </c>
      <c r="H1932" s="11">
        <v>35.42</v>
      </c>
      <c r="I1932" s="11">
        <v>324</v>
      </c>
      <c r="J1932" s="11">
        <v>40.6</v>
      </c>
      <c r="K1932" s="11">
        <v>7.41</v>
      </c>
      <c r="L1932" s="11">
        <v>99.41</v>
      </c>
      <c r="M1932" s="11">
        <v>6.92</v>
      </c>
      <c r="N1932" s="11">
        <v>139.4</v>
      </c>
      <c r="O1932" s="11">
        <v>91.07</v>
      </c>
      <c r="P1932" s="11">
        <v>93.02</v>
      </c>
      <c r="Q1932" s="11" t="s">
        <v>4</v>
      </c>
      <c r="R1932" s="11">
        <f t="shared" si="1"/>
        <v>0</v>
      </c>
      <c r="S1932" s="11" t="s">
        <v>5</v>
      </c>
      <c r="T1932" s="11">
        <f t="shared" si="2"/>
        <v>0</v>
      </c>
      <c r="U1932" s="11" t="s">
        <v>6</v>
      </c>
      <c r="V1932" s="11" t="s">
        <v>6</v>
      </c>
    </row>
    <row r="1933" spans="1:22" ht="15.75" hidden="1" customHeight="1" x14ac:dyDescent="0.2">
      <c r="A1933" s="11" t="s">
        <v>1664</v>
      </c>
      <c r="B1933" s="11" t="s">
        <v>58</v>
      </c>
      <c r="C1933" s="11" t="s">
        <v>47</v>
      </c>
      <c r="D1933" s="12">
        <v>45982</v>
      </c>
      <c r="E1933" s="12" t="str">
        <f t="shared" si="0"/>
        <v>2025</v>
      </c>
      <c r="F1933" s="11" t="s">
        <v>23</v>
      </c>
      <c r="G1933" s="11">
        <v>21</v>
      </c>
      <c r="H1933" s="11">
        <v>42.5</v>
      </c>
      <c r="I1933" s="11">
        <v>301</v>
      </c>
      <c r="J1933" s="11">
        <v>38.6</v>
      </c>
      <c r="K1933" s="11">
        <v>7.51</v>
      </c>
      <c r="L1933" s="11">
        <v>99.23</v>
      </c>
      <c r="M1933" s="11">
        <v>6.77</v>
      </c>
      <c r="N1933" s="11">
        <v>105.4</v>
      </c>
      <c r="O1933" s="11">
        <v>88.14</v>
      </c>
      <c r="P1933" s="11">
        <v>93.02</v>
      </c>
      <c r="Q1933" s="11" t="s">
        <v>4</v>
      </c>
      <c r="R1933" s="11">
        <f t="shared" si="1"/>
        <v>0</v>
      </c>
      <c r="S1933" s="11" t="s">
        <v>5</v>
      </c>
      <c r="T1933" s="11">
        <f t="shared" si="2"/>
        <v>0</v>
      </c>
      <c r="U1933" s="11" t="s">
        <v>6</v>
      </c>
      <c r="V1933" s="11" t="s">
        <v>6</v>
      </c>
    </row>
    <row r="1934" spans="1:22" ht="15.75" hidden="1" customHeight="1" x14ac:dyDescent="0.2">
      <c r="A1934" s="11" t="s">
        <v>1668</v>
      </c>
      <c r="B1934" s="11" t="s">
        <v>58</v>
      </c>
      <c r="C1934" s="11" t="s">
        <v>21</v>
      </c>
      <c r="D1934" s="12">
        <v>45592</v>
      </c>
      <c r="E1934" s="12" t="str">
        <f t="shared" si="0"/>
        <v>2024</v>
      </c>
      <c r="F1934" s="11" t="s">
        <v>23</v>
      </c>
      <c r="G1934" s="11">
        <v>23.46</v>
      </c>
      <c r="H1934" s="11">
        <v>41.62</v>
      </c>
      <c r="I1934" s="11">
        <v>317</v>
      </c>
      <c r="J1934" s="11">
        <v>48.9</v>
      </c>
      <c r="K1934" s="11">
        <v>7.98</v>
      </c>
      <c r="L1934" s="11">
        <v>99.36</v>
      </c>
      <c r="M1934" s="11">
        <v>7.02</v>
      </c>
      <c r="N1934" s="11">
        <v>131</v>
      </c>
      <c r="O1934" s="11">
        <v>88.9</v>
      </c>
      <c r="P1934" s="11">
        <v>93.02</v>
      </c>
      <c r="Q1934" s="11" t="s">
        <v>4</v>
      </c>
      <c r="R1934" s="11">
        <f t="shared" si="1"/>
        <v>0</v>
      </c>
      <c r="S1934" s="11" t="s">
        <v>5</v>
      </c>
      <c r="T1934" s="11">
        <f t="shared" si="2"/>
        <v>0</v>
      </c>
      <c r="U1934" s="11" t="s">
        <v>6</v>
      </c>
      <c r="V1934" s="11" t="s">
        <v>6</v>
      </c>
    </row>
    <row r="1935" spans="1:22" ht="15.75" hidden="1" customHeight="1" x14ac:dyDescent="0.2">
      <c r="A1935" s="11" t="s">
        <v>1695</v>
      </c>
      <c r="B1935" s="11" t="s">
        <v>58</v>
      </c>
      <c r="C1935" s="11" t="s">
        <v>21</v>
      </c>
      <c r="D1935" s="12">
        <v>45821</v>
      </c>
      <c r="E1935" s="12" t="str">
        <f t="shared" si="0"/>
        <v>2025</v>
      </c>
      <c r="F1935" s="11" t="s">
        <v>37</v>
      </c>
      <c r="G1935" s="11">
        <v>22.59</v>
      </c>
      <c r="H1935" s="11">
        <v>38.82</v>
      </c>
      <c r="I1935" s="11">
        <v>318</v>
      </c>
      <c r="J1935" s="11">
        <v>36.700000000000003</v>
      </c>
      <c r="K1935" s="11">
        <v>7.19</v>
      </c>
      <c r="L1935" s="11">
        <v>98.86</v>
      </c>
      <c r="M1935" s="11">
        <v>6.86</v>
      </c>
      <c r="N1935" s="11">
        <v>117.7</v>
      </c>
      <c r="O1935" s="11">
        <v>87.52</v>
      </c>
      <c r="P1935" s="11">
        <v>93.02</v>
      </c>
      <c r="Q1935" s="11" t="s">
        <v>4</v>
      </c>
      <c r="R1935" s="11">
        <f t="shared" si="1"/>
        <v>0</v>
      </c>
      <c r="S1935" s="11" t="s">
        <v>5</v>
      </c>
      <c r="T1935" s="11">
        <f t="shared" si="2"/>
        <v>0</v>
      </c>
      <c r="U1935" s="11" t="s">
        <v>6</v>
      </c>
      <c r="V1935" s="11" t="s">
        <v>6</v>
      </c>
    </row>
    <row r="1936" spans="1:22" ht="15.75" hidden="1" customHeight="1" x14ac:dyDescent="0.2">
      <c r="A1936" s="11" t="s">
        <v>854</v>
      </c>
      <c r="B1936" s="11" t="s">
        <v>34</v>
      </c>
      <c r="C1936" s="13" t="s">
        <v>35</v>
      </c>
      <c r="D1936" s="12">
        <v>45982</v>
      </c>
      <c r="E1936" s="12" t="str">
        <f t="shared" si="0"/>
        <v>2025</v>
      </c>
      <c r="F1936" s="11" t="s">
        <v>23</v>
      </c>
      <c r="G1936" s="11">
        <v>22.63</v>
      </c>
      <c r="H1936" s="11">
        <v>43.97</v>
      </c>
      <c r="I1936" s="11">
        <v>328</v>
      </c>
      <c r="J1936" s="11">
        <v>38.1</v>
      </c>
      <c r="K1936" s="11">
        <v>7.66</v>
      </c>
      <c r="L1936" s="11">
        <v>99.12</v>
      </c>
      <c r="M1936" s="11">
        <v>7.14</v>
      </c>
      <c r="N1936" s="11">
        <v>143.6</v>
      </c>
      <c r="O1936" s="11">
        <v>86.1</v>
      </c>
      <c r="P1936" s="11">
        <v>93.02</v>
      </c>
      <c r="Q1936" s="11" t="s">
        <v>4</v>
      </c>
      <c r="R1936" s="11">
        <f t="shared" si="1"/>
        <v>0</v>
      </c>
      <c r="S1936" s="11" t="s">
        <v>5</v>
      </c>
      <c r="T1936" s="11">
        <f t="shared" si="2"/>
        <v>0</v>
      </c>
      <c r="U1936" s="11" t="s">
        <v>6</v>
      </c>
      <c r="V1936" s="11" t="s">
        <v>6</v>
      </c>
    </row>
    <row r="1937" spans="1:22" ht="15.75" hidden="1" customHeight="1" x14ac:dyDescent="0.2">
      <c r="A1937" s="11" t="s">
        <v>855</v>
      </c>
      <c r="B1937" s="11" t="s">
        <v>34</v>
      </c>
      <c r="C1937" s="11" t="s">
        <v>21</v>
      </c>
      <c r="D1937" s="12">
        <v>45360</v>
      </c>
      <c r="E1937" s="12" t="str">
        <f t="shared" si="0"/>
        <v>2024</v>
      </c>
      <c r="F1937" s="11" t="s">
        <v>3</v>
      </c>
      <c r="G1937" s="14"/>
      <c r="H1937" s="11">
        <v>48.03</v>
      </c>
      <c r="I1937" s="11">
        <v>312</v>
      </c>
      <c r="J1937" s="11">
        <v>51.4</v>
      </c>
      <c r="K1937" s="11">
        <v>7.87</v>
      </c>
      <c r="L1937" s="11">
        <v>98.48</v>
      </c>
      <c r="M1937" s="11">
        <v>7.12</v>
      </c>
      <c r="N1937" s="11">
        <v>137.5</v>
      </c>
      <c r="O1937" s="11">
        <v>84.21</v>
      </c>
      <c r="P1937" s="11">
        <v>93.02</v>
      </c>
      <c r="Q1937" s="11" t="s">
        <v>4</v>
      </c>
      <c r="R1937" s="11">
        <f t="shared" si="1"/>
        <v>0</v>
      </c>
      <c r="S1937" s="11" t="s">
        <v>5</v>
      </c>
      <c r="T1937" s="11">
        <f t="shared" si="2"/>
        <v>0</v>
      </c>
      <c r="U1937" s="11" t="s">
        <v>6</v>
      </c>
      <c r="V1937" s="11" t="s">
        <v>6</v>
      </c>
    </row>
    <row r="1938" spans="1:22" ht="15.75" customHeight="1" x14ac:dyDescent="0.2">
      <c r="A1938" s="11" t="s">
        <v>2737</v>
      </c>
      <c r="B1938" s="11" t="s">
        <v>1</v>
      </c>
      <c r="C1938" s="11" t="s">
        <v>21</v>
      </c>
      <c r="D1938" s="12">
        <v>45525</v>
      </c>
      <c r="E1938" s="12" t="str">
        <f t="shared" si="0"/>
        <v>2024</v>
      </c>
      <c r="F1938" s="11" t="s">
        <v>37</v>
      </c>
      <c r="G1938" s="11">
        <v>22.64</v>
      </c>
      <c r="H1938" s="11">
        <v>35.93</v>
      </c>
      <c r="I1938" s="11">
        <v>360</v>
      </c>
      <c r="J1938" s="11">
        <v>35.299999999999997</v>
      </c>
      <c r="K1938" s="11">
        <v>6.57</v>
      </c>
      <c r="L1938" s="14"/>
      <c r="M1938" s="11">
        <v>6.66</v>
      </c>
      <c r="N1938" s="11">
        <v>110.8</v>
      </c>
      <c r="O1938" s="11">
        <v>90.94</v>
      </c>
      <c r="P1938" s="11">
        <v>95.91</v>
      </c>
      <c r="Q1938" s="11" t="s">
        <v>4</v>
      </c>
      <c r="R1938" s="11">
        <f t="shared" si="1"/>
        <v>0</v>
      </c>
      <c r="S1938" s="11" t="s">
        <v>5</v>
      </c>
      <c r="T1938" s="11">
        <f t="shared" si="2"/>
        <v>0</v>
      </c>
      <c r="U1938" s="11" t="s">
        <v>6</v>
      </c>
      <c r="V1938" s="11" t="s">
        <v>6</v>
      </c>
    </row>
    <row r="1939" spans="1:22" ht="15.75" customHeight="1" x14ac:dyDescent="0.2">
      <c r="A1939" s="11" t="s">
        <v>2818</v>
      </c>
      <c r="B1939" s="11" t="s">
        <v>1</v>
      </c>
      <c r="C1939" s="11" t="s">
        <v>21</v>
      </c>
      <c r="D1939" s="12">
        <v>45455</v>
      </c>
      <c r="E1939" s="12" t="str">
        <f t="shared" si="0"/>
        <v>2024</v>
      </c>
      <c r="F1939" s="11" t="s">
        <v>23</v>
      </c>
      <c r="G1939" s="11">
        <v>21.64</v>
      </c>
      <c r="H1939" s="11">
        <v>47.92</v>
      </c>
      <c r="I1939" s="11">
        <v>331</v>
      </c>
      <c r="J1939" s="11">
        <v>41.1</v>
      </c>
      <c r="K1939" s="11">
        <v>7.28</v>
      </c>
      <c r="L1939" s="11">
        <v>99.85</v>
      </c>
      <c r="M1939" s="11">
        <v>6.91</v>
      </c>
      <c r="N1939" s="11">
        <v>131</v>
      </c>
      <c r="O1939" s="11">
        <v>84.94</v>
      </c>
      <c r="P1939" s="11">
        <v>95.91</v>
      </c>
      <c r="Q1939" s="11" t="s">
        <v>4</v>
      </c>
      <c r="R1939" s="11">
        <f t="shared" si="1"/>
        <v>0</v>
      </c>
      <c r="S1939" s="11" t="s">
        <v>5</v>
      </c>
      <c r="T1939" s="11">
        <f t="shared" si="2"/>
        <v>0</v>
      </c>
      <c r="U1939" s="11" t="s">
        <v>6</v>
      </c>
      <c r="V1939" s="11" t="s">
        <v>6</v>
      </c>
    </row>
    <row r="1940" spans="1:22" ht="15.75" hidden="1" customHeight="1" x14ac:dyDescent="0.2">
      <c r="A1940" s="11" t="s">
        <v>3069</v>
      </c>
      <c r="B1940" s="11" t="s">
        <v>20</v>
      </c>
      <c r="C1940" s="11" t="s">
        <v>35</v>
      </c>
      <c r="D1940" s="12">
        <v>45779</v>
      </c>
      <c r="E1940" s="12" t="str">
        <f t="shared" si="0"/>
        <v>2025</v>
      </c>
      <c r="F1940" s="11" t="s">
        <v>3</v>
      </c>
      <c r="G1940" s="11">
        <v>20.420000000000002</v>
      </c>
      <c r="H1940" s="11">
        <v>41.71</v>
      </c>
      <c r="I1940" s="11">
        <v>310</v>
      </c>
      <c r="J1940" s="11">
        <v>52.8</v>
      </c>
      <c r="K1940" s="11">
        <v>7.85</v>
      </c>
      <c r="L1940" s="11">
        <v>98.87</v>
      </c>
      <c r="M1940" s="11">
        <v>6.93</v>
      </c>
      <c r="N1940" s="11">
        <v>135.69999999999999</v>
      </c>
      <c r="O1940" s="11">
        <v>88</v>
      </c>
      <c r="P1940" s="11">
        <v>93.02</v>
      </c>
      <c r="Q1940" s="11" t="s">
        <v>4</v>
      </c>
      <c r="R1940" s="11">
        <f t="shared" si="1"/>
        <v>0</v>
      </c>
      <c r="S1940" s="11" t="s">
        <v>5</v>
      </c>
      <c r="T1940" s="11">
        <f t="shared" si="2"/>
        <v>0</v>
      </c>
      <c r="U1940" s="11" t="s">
        <v>6</v>
      </c>
      <c r="V1940" s="11" t="s">
        <v>6</v>
      </c>
    </row>
    <row r="1941" spans="1:22" ht="15.75" hidden="1" customHeight="1" x14ac:dyDescent="0.2">
      <c r="A1941" s="11" t="s">
        <v>454</v>
      </c>
      <c r="B1941" s="11" t="s">
        <v>20</v>
      </c>
      <c r="C1941" s="11" t="s">
        <v>35</v>
      </c>
      <c r="D1941" s="12">
        <v>45591</v>
      </c>
      <c r="E1941" s="12" t="str">
        <f t="shared" si="0"/>
        <v>2024</v>
      </c>
      <c r="F1941" s="11" t="s">
        <v>93</v>
      </c>
      <c r="G1941" s="11">
        <v>21.36</v>
      </c>
      <c r="H1941" s="11">
        <v>54.31</v>
      </c>
      <c r="I1941" s="11">
        <v>299</v>
      </c>
      <c r="J1941" s="11">
        <v>49.3</v>
      </c>
      <c r="K1941" s="11">
        <v>8.33</v>
      </c>
      <c r="L1941" s="11">
        <v>98.82</v>
      </c>
      <c r="M1941" s="14"/>
      <c r="N1941" s="11">
        <v>145.5</v>
      </c>
      <c r="O1941" s="11">
        <v>86.68</v>
      </c>
      <c r="P1941" s="11">
        <v>93.01</v>
      </c>
      <c r="Q1941" s="11" t="s">
        <v>4</v>
      </c>
      <c r="R1941" s="11">
        <f t="shared" si="1"/>
        <v>0</v>
      </c>
      <c r="S1941" s="11" t="s">
        <v>5</v>
      </c>
      <c r="T1941" s="11">
        <f t="shared" si="2"/>
        <v>0</v>
      </c>
      <c r="U1941" s="11" t="s">
        <v>6</v>
      </c>
      <c r="V1941" s="11" t="s">
        <v>6</v>
      </c>
    </row>
    <row r="1942" spans="1:22" ht="15.75" hidden="1" customHeight="1" x14ac:dyDescent="0.2">
      <c r="A1942" s="11" t="s">
        <v>856</v>
      </c>
      <c r="B1942" s="11" t="s">
        <v>34</v>
      </c>
      <c r="C1942" s="11" t="s">
        <v>21</v>
      </c>
      <c r="D1942" s="12">
        <v>45906</v>
      </c>
      <c r="E1942" s="12" t="str">
        <f t="shared" si="0"/>
        <v>2025</v>
      </c>
      <c r="F1942" s="11" t="s">
        <v>3</v>
      </c>
      <c r="G1942" s="11">
        <v>22.47</v>
      </c>
      <c r="H1942" s="11">
        <v>50.63</v>
      </c>
      <c r="I1942" s="11">
        <v>283</v>
      </c>
      <c r="J1942" s="11">
        <v>55.3</v>
      </c>
      <c r="K1942" s="11">
        <v>8.14</v>
      </c>
      <c r="L1942" s="11">
        <v>98.86</v>
      </c>
      <c r="M1942" s="11">
        <v>6.88</v>
      </c>
      <c r="N1942" s="11">
        <v>147</v>
      </c>
      <c r="O1942" s="11">
        <v>87.41</v>
      </c>
      <c r="P1942" s="11">
        <v>93.01</v>
      </c>
      <c r="Q1942" s="11" t="s">
        <v>4</v>
      </c>
      <c r="R1942" s="11">
        <f t="shared" si="1"/>
        <v>0</v>
      </c>
      <c r="S1942" s="11" t="s">
        <v>5</v>
      </c>
      <c r="T1942" s="11">
        <f t="shared" si="2"/>
        <v>0</v>
      </c>
      <c r="U1942" s="11" t="s">
        <v>6</v>
      </c>
      <c r="V1942" s="11" t="s">
        <v>6</v>
      </c>
    </row>
    <row r="1943" spans="1:22" ht="15.75" hidden="1" customHeight="1" x14ac:dyDescent="0.2">
      <c r="A1943" s="11" t="s">
        <v>2010</v>
      </c>
      <c r="B1943" s="11" t="s">
        <v>20</v>
      </c>
      <c r="C1943" s="11" t="s">
        <v>47</v>
      </c>
      <c r="D1943" s="12">
        <v>45971</v>
      </c>
      <c r="E1943" s="12" t="str">
        <f t="shared" si="0"/>
        <v>2025</v>
      </c>
      <c r="F1943" s="11" t="s">
        <v>37</v>
      </c>
      <c r="G1943" s="11">
        <v>20.94</v>
      </c>
      <c r="H1943" s="11">
        <v>41.37</v>
      </c>
      <c r="I1943" s="11">
        <v>295</v>
      </c>
      <c r="J1943" s="11">
        <v>42</v>
      </c>
      <c r="K1943" s="11">
        <v>7.67</v>
      </c>
      <c r="L1943" s="11">
        <v>98.29</v>
      </c>
      <c r="M1943" s="11">
        <v>6.94</v>
      </c>
      <c r="N1943" s="11">
        <v>136.6</v>
      </c>
      <c r="O1943" s="11">
        <v>85.16</v>
      </c>
      <c r="P1943" s="11">
        <v>93.01</v>
      </c>
      <c r="Q1943" s="11" t="s">
        <v>4</v>
      </c>
      <c r="R1943" s="11">
        <f t="shared" si="1"/>
        <v>0</v>
      </c>
      <c r="S1943" s="11" t="s">
        <v>5</v>
      </c>
      <c r="T1943" s="11">
        <f t="shared" si="2"/>
        <v>0</v>
      </c>
      <c r="U1943" s="11" t="s">
        <v>6</v>
      </c>
      <c r="V1943" s="11" t="s">
        <v>6</v>
      </c>
    </row>
    <row r="1944" spans="1:22" ht="15.75" customHeight="1" x14ac:dyDescent="0.2">
      <c r="A1944" s="11" t="s">
        <v>2636</v>
      </c>
      <c r="B1944" s="11" t="s">
        <v>1</v>
      </c>
      <c r="C1944" s="13" t="s">
        <v>35</v>
      </c>
      <c r="D1944" s="12">
        <v>45799</v>
      </c>
      <c r="E1944" s="12" t="str">
        <f t="shared" si="0"/>
        <v>2025</v>
      </c>
      <c r="F1944" s="11" t="s">
        <v>23</v>
      </c>
      <c r="G1944" s="11">
        <v>22.19</v>
      </c>
      <c r="H1944" s="11">
        <v>39.880000000000003</v>
      </c>
      <c r="I1944" s="11">
        <v>340</v>
      </c>
      <c r="J1944" s="11">
        <v>40.1</v>
      </c>
      <c r="K1944" s="11">
        <v>6.77</v>
      </c>
      <c r="L1944" s="11">
        <v>98.56</v>
      </c>
      <c r="M1944" s="11">
        <v>6.68</v>
      </c>
      <c r="N1944" s="11">
        <v>118.1</v>
      </c>
      <c r="O1944" s="11">
        <v>89.29</v>
      </c>
      <c r="P1944" s="11">
        <v>95.93</v>
      </c>
      <c r="Q1944" s="11" t="s">
        <v>4</v>
      </c>
      <c r="R1944" s="11">
        <f t="shared" si="1"/>
        <v>0</v>
      </c>
      <c r="S1944" s="11" t="s">
        <v>5</v>
      </c>
      <c r="T1944" s="11">
        <f t="shared" si="2"/>
        <v>0</v>
      </c>
      <c r="U1944" s="11" t="s">
        <v>6</v>
      </c>
      <c r="V1944" s="11" t="s">
        <v>6</v>
      </c>
    </row>
    <row r="1945" spans="1:22" ht="15.75" hidden="1" customHeight="1" x14ac:dyDescent="0.2">
      <c r="A1945" s="11" t="s">
        <v>2080</v>
      </c>
      <c r="B1945" s="11" t="s">
        <v>20</v>
      </c>
      <c r="C1945" s="11" t="s">
        <v>21</v>
      </c>
      <c r="D1945" s="12">
        <v>45805</v>
      </c>
      <c r="E1945" s="12" t="str">
        <f t="shared" si="0"/>
        <v>2025</v>
      </c>
      <c r="F1945" s="11" t="s">
        <v>37</v>
      </c>
      <c r="G1945" s="11">
        <v>22.1</v>
      </c>
      <c r="H1945" s="11">
        <v>43.48</v>
      </c>
      <c r="I1945" s="11">
        <v>275</v>
      </c>
      <c r="J1945" s="11">
        <v>40</v>
      </c>
      <c r="K1945" s="11">
        <v>7.77</v>
      </c>
      <c r="L1945" s="11">
        <v>99.04</v>
      </c>
      <c r="M1945" s="11">
        <v>6.82</v>
      </c>
      <c r="N1945" s="11">
        <v>140.9</v>
      </c>
      <c r="O1945" s="11">
        <v>85.36</v>
      </c>
      <c r="P1945" s="11">
        <v>93.01</v>
      </c>
      <c r="Q1945" s="11" t="s">
        <v>4</v>
      </c>
      <c r="R1945" s="11">
        <f t="shared" si="1"/>
        <v>0</v>
      </c>
      <c r="S1945" s="11" t="s">
        <v>5</v>
      </c>
      <c r="T1945" s="11">
        <f t="shared" si="2"/>
        <v>0</v>
      </c>
      <c r="U1945" s="11" t="s">
        <v>6</v>
      </c>
      <c r="V1945" s="11" t="s">
        <v>6</v>
      </c>
    </row>
    <row r="1946" spans="1:22" ht="15.75" hidden="1" customHeight="1" x14ac:dyDescent="0.2">
      <c r="A1946" s="11" t="s">
        <v>2103</v>
      </c>
      <c r="B1946" s="11" t="s">
        <v>20</v>
      </c>
      <c r="C1946" s="11" t="s">
        <v>21</v>
      </c>
      <c r="D1946" s="12">
        <v>45583</v>
      </c>
      <c r="E1946" s="12" t="str">
        <f t="shared" si="0"/>
        <v>2024</v>
      </c>
      <c r="F1946" s="11" t="s">
        <v>37</v>
      </c>
      <c r="G1946" s="11">
        <v>22.17</v>
      </c>
      <c r="H1946" s="11">
        <v>46.24</v>
      </c>
      <c r="I1946" s="11">
        <v>308</v>
      </c>
      <c r="J1946" s="11">
        <v>59.8</v>
      </c>
      <c r="K1946" s="11">
        <v>8.5500000000000007</v>
      </c>
      <c r="L1946" s="11">
        <v>98.65</v>
      </c>
      <c r="M1946" s="11">
        <v>7.06</v>
      </c>
      <c r="N1946" s="11">
        <v>156.69999999999999</v>
      </c>
      <c r="O1946" s="11">
        <v>85.6</v>
      </c>
      <c r="P1946" s="11">
        <v>93.01</v>
      </c>
      <c r="Q1946" s="11" t="s">
        <v>4</v>
      </c>
      <c r="R1946" s="11">
        <f t="shared" si="1"/>
        <v>0</v>
      </c>
      <c r="S1946" s="11" t="s">
        <v>5</v>
      </c>
      <c r="T1946" s="11">
        <f t="shared" si="2"/>
        <v>0</v>
      </c>
      <c r="U1946" s="11" t="s">
        <v>6</v>
      </c>
      <c r="V1946" s="11" t="s">
        <v>6</v>
      </c>
    </row>
    <row r="1947" spans="1:22" ht="15.75" hidden="1" customHeight="1" x14ac:dyDescent="0.2">
      <c r="A1947" s="11" t="s">
        <v>857</v>
      </c>
      <c r="B1947" s="11" t="s">
        <v>34</v>
      </c>
      <c r="C1947" s="11" t="s">
        <v>35</v>
      </c>
      <c r="D1947" s="12">
        <v>45610</v>
      </c>
      <c r="E1947" s="12" t="str">
        <f t="shared" si="0"/>
        <v>2024</v>
      </c>
      <c r="F1947" s="11" t="s">
        <v>37</v>
      </c>
      <c r="G1947" s="11">
        <v>20.77</v>
      </c>
      <c r="H1947" s="11">
        <v>43.33</v>
      </c>
      <c r="I1947" s="11">
        <v>294</v>
      </c>
      <c r="J1947" s="11">
        <v>40.200000000000003</v>
      </c>
      <c r="K1947" s="11">
        <v>8.1999999999999993</v>
      </c>
      <c r="L1947" s="11">
        <v>99.1</v>
      </c>
      <c r="M1947" s="11">
        <v>6.71</v>
      </c>
      <c r="N1947" s="11">
        <v>133.5</v>
      </c>
      <c r="O1947" s="11">
        <v>84.76</v>
      </c>
      <c r="P1947" s="11">
        <v>93.01</v>
      </c>
      <c r="Q1947" s="11" t="s">
        <v>4</v>
      </c>
      <c r="R1947" s="11">
        <f t="shared" si="1"/>
        <v>0</v>
      </c>
      <c r="S1947" s="11" t="s">
        <v>5</v>
      </c>
      <c r="T1947" s="11">
        <f t="shared" si="2"/>
        <v>0</v>
      </c>
      <c r="U1947" s="11" t="s">
        <v>6</v>
      </c>
      <c r="V1947" s="11" t="s">
        <v>6</v>
      </c>
    </row>
    <row r="1948" spans="1:22" ht="15.75" hidden="1" customHeight="1" x14ac:dyDescent="0.2">
      <c r="A1948" s="11" t="s">
        <v>2322</v>
      </c>
      <c r="B1948" s="11" t="s">
        <v>20</v>
      </c>
      <c r="C1948" s="11" t="s">
        <v>21</v>
      </c>
      <c r="D1948" s="12">
        <v>45394</v>
      </c>
      <c r="E1948" s="12" t="str">
        <f t="shared" si="0"/>
        <v>2024</v>
      </c>
      <c r="F1948" s="11" t="s">
        <v>23</v>
      </c>
      <c r="G1948" s="11">
        <v>22.8</v>
      </c>
      <c r="H1948" s="11">
        <v>44.72</v>
      </c>
      <c r="I1948" s="11">
        <v>290</v>
      </c>
      <c r="J1948" s="11">
        <v>53</v>
      </c>
      <c r="K1948" s="11">
        <v>7.59</v>
      </c>
      <c r="L1948" s="11">
        <v>99.64</v>
      </c>
      <c r="M1948" s="11">
        <v>6.86</v>
      </c>
      <c r="N1948" s="11">
        <v>147.69999999999999</v>
      </c>
      <c r="O1948" s="11">
        <v>83.62</v>
      </c>
      <c r="P1948" s="11">
        <v>93.01</v>
      </c>
      <c r="Q1948" s="11" t="s">
        <v>4</v>
      </c>
      <c r="R1948" s="11">
        <f t="shared" si="1"/>
        <v>0</v>
      </c>
      <c r="S1948" s="11" t="s">
        <v>5</v>
      </c>
      <c r="T1948" s="11">
        <f t="shared" si="2"/>
        <v>0</v>
      </c>
      <c r="U1948" s="11" t="s">
        <v>6</v>
      </c>
      <c r="V1948" s="11" t="s">
        <v>6</v>
      </c>
    </row>
    <row r="1949" spans="1:22" ht="15.75" hidden="1" customHeight="1" x14ac:dyDescent="0.2">
      <c r="A1949" s="11" t="s">
        <v>2375</v>
      </c>
      <c r="B1949" s="11" t="s">
        <v>20</v>
      </c>
      <c r="C1949" s="11" t="s">
        <v>35</v>
      </c>
      <c r="D1949" s="12">
        <v>45717</v>
      </c>
      <c r="E1949" s="12" t="str">
        <f t="shared" si="0"/>
        <v>2025</v>
      </c>
      <c r="F1949" s="11" t="s">
        <v>23</v>
      </c>
      <c r="G1949" s="11">
        <v>21.08</v>
      </c>
      <c r="H1949" s="11">
        <v>45.33</v>
      </c>
      <c r="I1949" s="11">
        <v>296</v>
      </c>
      <c r="J1949" s="11">
        <v>43.6</v>
      </c>
      <c r="K1949" s="11">
        <v>7.31</v>
      </c>
      <c r="L1949" s="11">
        <v>99.28</v>
      </c>
      <c r="M1949" s="11">
        <v>6.93</v>
      </c>
      <c r="N1949" s="11">
        <v>139</v>
      </c>
      <c r="O1949" s="11">
        <v>88.62</v>
      </c>
      <c r="P1949" s="11">
        <v>93.01</v>
      </c>
      <c r="Q1949" s="11" t="s">
        <v>4</v>
      </c>
      <c r="R1949" s="11">
        <f t="shared" si="1"/>
        <v>0</v>
      </c>
      <c r="S1949" s="11" t="s">
        <v>5</v>
      </c>
      <c r="T1949" s="11">
        <f t="shared" si="2"/>
        <v>0</v>
      </c>
      <c r="U1949" s="11" t="s">
        <v>6</v>
      </c>
      <c r="V1949" s="11" t="s">
        <v>6</v>
      </c>
    </row>
    <row r="1950" spans="1:22" ht="15.75" hidden="1" customHeight="1" x14ac:dyDescent="0.2">
      <c r="A1950" s="11" t="s">
        <v>859</v>
      </c>
      <c r="B1950" s="11" t="s">
        <v>34</v>
      </c>
      <c r="C1950" s="13" t="s">
        <v>35</v>
      </c>
      <c r="D1950" s="12">
        <v>45892</v>
      </c>
      <c r="E1950" s="12" t="str">
        <f t="shared" si="0"/>
        <v>2025</v>
      </c>
      <c r="F1950" s="11" t="s">
        <v>3</v>
      </c>
      <c r="G1950" s="11">
        <v>21.18</v>
      </c>
      <c r="H1950" s="11">
        <v>37.450000000000003</v>
      </c>
      <c r="I1950" s="11">
        <v>352</v>
      </c>
      <c r="J1950" s="11">
        <v>46.3</v>
      </c>
      <c r="K1950" s="11">
        <v>7.44</v>
      </c>
      <c r="L1950" s="11">
        <v>98.87</v>
      </c>
      <c r="M1950" s="11">
        <v>7.01</v>
      </c>
      <c r="N1950" s="11">
        <v>136</v>
      </c>
      <c r="O1950" s="11">
        <v>86.51</v>
      </c>
      <c r="P1950" s="11">
        <v>93.01</v>
      </c>
      <c r="Q1950" s="11" t="s">
        <v>4</v>
      </c>
      <c r="R1950" s="11">
        <f t="shared" si="1"/>
        <v>0</v>
      </c>
      <c r="S1950" s="11" t="s">
        <v>5</v>
      </c>
      <c r="T1950" s="11">
        <f t="shared" si="2"/>
        <v>0</v>
      </c>
      <c r="U1950" s="11" t="s">
        <v>6</v>
      </c>
      <c r="V1950" s="11" t="s">
        <v>6</v>
      </c>
    </row>
    <row r="1951" spans="1:22" ht="15.75" hidden="1" customHeight="1" x14ac:dyDescent="0.2">
      <c r="A1951" s="11" t="s">
        <v>2611</v>
      </c>
      <c r="B1951" s="11" t="s">
        <v>20</v>
      </c>
      <c r="C1951" s="11" t="s">
        <v>21</v>
      </c>
      <c r="D1951" s="12">
        <v>45454</v>
      </c>
      <c r="E1951" s="12" t="str">
        <f t="shared" si="0"/>
        <v>2024</v>
      </c>
      <c r="F1951" s="11" t="s">
        <v>37</v>
      </c>
      <c r="G1951" s="11">
        <v>21.51</v>
      </c>
      <c r="H1951" s="11">
        <v>35.869999999999997</v>
      </c>
      <c r="I1951" s="11">
        <v>295</v>
      </c>
      <c r="J1951" s="11">
        <v>45.6</v>
      </c>
      <c r="K1951" s="11">
        <v>8.0299999999999994</v>
      </c>
      <c r="L1951" s="11">
        <v>99.22</v>
      </c>
      <c r="M1951" s="11">
        <v>7.04</v>
      </c>
      <c r="N1951" s="11">
        <v>145.80000000000001</v>
      </c>
      <c r="O1951" s="11">
        <v>86.13</v>
      </c>
      <c r="P1951" s="11">
        <v>93.01</v>
      </c>
      <c r="Q1951" s="11" t="s">
        <v>4</v>
      </c>
      <c r="R1951" s="11">
        <f t="shared" si="1"/>
        <v>0</v>
      </c>
      <c r="S1951" s="11" t="s">
        <v>5</v>
      </c>
      <c r="T1951" s="11">
        <f t="shared" si="2"/>
        <v>0</v>
      </c>
      <c r="U1951" s="11" t="s">
        <v>6</v>
      </c>
      <c r="V1951" s="11" t="s">
        <v>6</v>
      </c>
    </row>
    <row r="1952" spans="1:22" ht="15.75" hidden="1" customHeight="1" x14ac:dyDescent="0.2">
      <c r="A1952" s="11" t="s">
        <v>2613</v>
      </c>
      <c r="B1952" s="11" t="s">
        <v>20</v>
      </c>
      <c r="C1952" s="13" t="s">
        <v>35</v>
      </c>
      <c r="D1952" s="12">
        <v>45878</v>
      </c>
      <c r="E1952" s="12" t="str">
        <f t="shared" si="0"/>
        <v>2025</v>
      </c>
      <c r="F1952" s="11" t="s">
        <v>37</v>
      </c>
      <c r="G1952" s="11">
        <v>21.35</v>
      </c>
      <c r="H1952" s="11">
        <v>46.55</v>
      </c>
      <c r="I1952" s="11">
        <v>320</v>
      </c>
      <c r="J1952" s="11">
        <v>41.5</v>
      </c>
      <c r="K1952" s="11">
        <v>8.2100000000000009</v>
      </c>
      <c r="L1952" s="11">
        <v>98.83</v>
      </c>
      <c r="M1952" s="11">
        <v>7.07</v>
      </c>
      <c r="N1952" s="11">
        <v>138.80000000000001</v>
      </c>
      <c r="O1952" s="11">
        <v>86.75</v>
      </c>
      <c r="P1952" s="11">
        <v>93.01</v>
      </c>
      <c r="Q1952" s="11" t="s">
        <v>4</v>
      </c>
      <c r="R1952" s="11">
        <f t="shared" si="1"/>
        <v>0</v>
      </c>
      <c r="S1952" s="11" t="s">
        <v>5</v>
      </c>
      <c r="T1952" s="11">
        <f t="shared" si="2"/>
        <v>0</v>
      </c>
      <c r="U1952" s="11" t="s">
        <v>6</v>
      </c>
      <c r="V1952" s="11" t="s">
        <v>6</v>
      </c>
    </row>
    <row r="1953" spans="1:22" ht="15.75" hidden="1" customHeight="1" x14ac:dyDescent="0.2">
      <c r="A1953" s="11" t="s">
        <v>860</v>
      </c>
      <c r="B1953" s="11" t="s">
        <v>34</v>
      </c>
      <c r="C1953" s="11" t="s">
        <v>21</v>
      </c>
      <c r="D1953" s="12">
        <v>45305</v>
      </c>
      <c r="E1953" s="12" t="str">
        <f t="shared" si="0"/>
        <v>2024</v>
      </c>
      <c r="F1953" s="11" t="s">
        <v>3</v>
      </c>
      <c r="G1953" s="11">
        <v>22.48</v>
      </c>
      <c r="H1953" s="11">
        <v>50.73</v>
      </c>
      <c r="I1953" s="11">
        <v>286</v>
      </c>
      <c r="J1953" s="11">
        <v>38.5</v>
      </c>
      <c r="K1953" s="11">
        <v>7.65</v>
      </c>
      <c r="L1953" s="11">
        <v>99.09</v>
      </c>
      <c r="M1953" s="11">
        <v>7.06</v>
      </c>
      <c r="N1953" s="11">
        <v>133.4</v>
      </c>
      <c r="O1953" s="14"/>
      <c r="P1953" s="11">
        <v>93.01</v>
      </c>
      <c r="Q1953" s="11" t="s">
        <v>4</v>
      </c>
      <c r="R1953" s="11">
        <f t="shared" si="1"/>
        <v>0</v>
      </c>
      <c r="S1953" s="11" t="s">
        <v>5</v>
      </c>
      <c r="T1953" s="11">
        <f t="shared" si="2"/>
        <v>0</v>
      </c>
      <c r="U1953" s="11" t="s">
        <v>6</v>
      </c>
      <c r="V1953" s="11" t="s">
        <v>6</v>
      </c>
    </row>
    <row r="1954" spans="1:22" ht="15.75" hidden="1" customHeight="1" x14ac:dyDescent="0.2">
      <c r="A1954" s="11" t="s">
        <v>3004</v>
      </c>
      <c r="B1954" s="11" t="s">
        <v>20</v>
      </c>
      <c r="C1954" s="11" t="s">
        <v>47</v>
      </c>
      <c r="D1954" s="12">
        <v>45701</v>
      </c>
      <c r="E1954" s="12" t="str">
        <f t="shared" si="0"/>
        <v>2025</v>
      </c>
      <c r="F1954" s="11" t="s">
        <v>3</v>
      </c>
      <c r="G1954" s="11">
        <v>21.73</v>
      </c>
      <c r="H1954" s="11">
        <v>39.69</v>
      </c>
      <c r="I1954" s="11">
        <v>318</v>
      </c>
      <c r="J1954" s="11">
        <v>45.8</v>
      </c>
      <c r="K1954" s="11">
        <v>8.31</v>
      </c>
      <c r="L1954" s="11">
        <v>98.88</v>
      </c>
      <c r="M1954" s="11">
        <v>6.98</v>
      </c>
      <c r="N1954" s="14"/>
      <c r="O1954" s="11">
        <v>84.92</v>
      </c>
      <c r="P1954" s="11">
        <v>93.01</v>
      </c>
      <c r="Q1954" s="11" t="s">
        <v>4</v>
      </c>
      <c r="R1954" s="11">
        <f t="shared" si="1"/>
        <v>0</v>
      </c>
      <c r="S1954" s="11" t="s">
        <v>50</v>
      </c>
      <c r="T1954" s="11">
        <f t="shared" si="2"/>
        <v>1</v>
      </c>
      <c r="U1954" s="11" t="s">
        <v>153</v>
      </c>
      <c r="V1954" s="11" t="s">
        <v>89</v>
      </c>
    </row>
    <row r="1955" spans="1:22" ht="15.75" customHeight="1" x14ac:dyDescent="0.2">
      <c r="A1955" s="11" t="s">
        <v>1860</v>
      </c>
      <c r="B1955" s="11" t="s">
        <v>1</v>
      </c>
      <c r="C1955" s="11" t="s">
        <v>35</v>
      </c>
      <c r="D1955" s="12">
        <v>45594</v>
      </c>
      <c r="E1955" s="12" t="str">
        <f t="shared" si="0"/>
        <v>2024</v>
      </c>
      <c r="F1955" s="11" t="s">
        <v>37</v>
      </c>
      <c r="G1955" s="11">
        <v>22.21</v>
      </c>
      <c r="H1955" s="11">
        <v>43.02</v>
      </c>
      <c r="I1955" s="11">
        <v>367</v>
      </c>
      <c r="J1955" s="11">
        <v>41.9</v>
      </c>
      <c r="K1955" s="11">
        <v>7.05</v>
      </c>
      <c r="L1955" s="11">
        <v>99.36</v>
      </c>
      <c r="M1955" s="11">
        <v>6.88</v>
      </c>
      <c r="N1955" s="11">
        <v>126.9</v>
      </c>
      <c r="O1955" s="11">
        <v>91.57</v>
      </c>
      <c r="P1955" s="11">
        <v>95.94</v>
      </c>
      <c r="Q1955" s="11" t="s">
        <v>4</v>
      </c>
      <c r="R1955" s="11">
        <f t="shared" si="1"/>
        <v>0</v>
      </c>
      <c r="S1955" s="11" t="s">
        <v>5</v>
      </c>
      <c r="T1955" s="11">
        <f t="shared" si="2"/>
        <v>0</v>
      </c>
      <c r="U1955" s="11" t="s">
        <v>6</v>
      </c>
      <c r="V1955" s="11" t="s">
        <v>6</v>
      </c>
    </row>
    <row r="1956" spans="1:22" ht="15.75" hidden="1" customHeight="1" x14ac:dyDescent="0.2">
      <c r="A1956" s="11" t="s">
        <v>282</v>
      </c>
      <c r="B1956" s="11" t="s">
        <v>58</v>
      </c>
      <c r="C1956" s="11" t="s">
        <v>21</v>
      </c>
      <c r="D1956" s="12">
        <v>45691</v>
      </c>
      <c r="E1956" s="12" t="str">
        <f t="shared" si="0"/>
        <v>2025</v>
      </c>
      <c r="F1956" s="11" t="s">
        <v>3</v>
      </c>
      <c r="G1956" s="11">
        <v>23.22</v>
      </c>
      <c r="H1956" s="11">
        <v>41.52</v>
      </c>
      <c r="I1956" s="11">
        <v>303</v>
      </c>
      <c r="J1956" s="11">
        <v>42.4</v>
      </c>
      <c r="K1956" s="11">
        <v>7.64</v>
      </c>
      <c r="L1956" s="11">
        <v>99.33</v>
      </c>
      <c r="M1956" s="14"/>
      <c r="N1956" s="11">
        <v>121.3</v>
      </c>
      <c r="O1956" s="11">
        <v>86.5</v>
      </c>
      <c r="P1956" s="11">
        <v>93</v>
      </c>
      <c r="Q1956" s="11" t="s">
        <v>4</v>
      </c>
      <c r="R1956" s="11">
        <f t="shared" si="1"/>
        <v>0</v>
      </c>
      <c r="S1956" s="11" t="s">
        <v>5</v>
      </c>
      <c r="T1956" s="11">
        <f t="shared" si="2"/>
        <v>0</v>
      </c>
      <c r="U1956" s="11" t="s">
        <v>6</v>
      </c>
      <c r="V1956" s="11" t="s">
        <v>6</v>
      </c>
    </row>
    <row r="1957" spans="1:22" ht="15.75" hidden="1" customHeight="1" x14ac:dyDescent="0.2">
      <c r="A1957" s="11" t="s">
        <v>1405</v>
      </c>
      <c r="B1957" s="11" t="s">
        <v>58</v>
      </c>
      <c r="C1957" s="11" t="s">
        <v>47</v>
      </c>
      <c r="D1957" s="12">
        <v>45930</v>
      </c>
      <c r="E1957" s="12" t="str">
        <f t="shared" si="0"/>
        <v>2025</v>
      </c>
      <c r="F1957" s="11" t="s">
        <v>3</v>
      </c>
      <c r="G1957" s="11">
        <v>21.88</v>
      </c>
      <c r="H1957" s="11">
        <v>46.54</v>
      </c>
      <c r="I1957" s="11">
        <v>336</v>
      </c>
      <c r="J1957" s="11">
        <v>44.3</v>
      </c>
      <c r="K1957" s="11">
        <v>7.66</v>
      </c>
      <c r="L1957" s="11">
        <v>99.34</v>
      </c>
      <c r="M1957" s="11">
        <v>6.72</v>
      </c>
      <c r="N1957" s="11">
        <v>141.4</v>
      </c>
      <c r="O1957" s="11">
        <v>89.34</v>
      </c>
      <c r="P1957" s="11">
        <v>93</v>
      </c>
      <c r="Q1957" s="11" t="s">
        <v>4</v>
      </c>
      <c r="R1957" s="11">
        <f t="shared" si="1"/>
        <v>0</v>
      </c>
      <c r="S1957" s="11" t="s">
        <v>5</v>
      </c>
      <c r="T1957" s="11">
        <f t="shared" si="2"/>
        <v>0</v>
      </c>
      <c r="U1957" s="11" t="s">
        <v>6</v>
      </c>
      <c r="V1957" s="11" t="s">
        <v>6</v>
      </c>
    </row>
    <row r="1958" spans="1:22" ht="15.75" hidden="1" customHeight="1" x14ac:dyDescent="0.2">
      <c r="A1958" s="11" t="s">
        <v>1497</v>
      </c>
      <c r="B1958" s="11" t="s">
        <v>20</v>
      </c>
      <c r="C1958" s="11" t="s">
        <v>35</v>
      </c>
      <c r="D1958" s="12">
        <v>45736</v>
      </c>
      <c r="E1958" s="12" t="str">
        <f t="shared" si="0"/>
        <v>2025</v>
      </c>
      <c r="F1958" s="11" t="s">
        <v>23</v>
      </c>
      <c r="G1958" s="11">
        <v>21.43</v>
      </c>
      <c r="H1958" s="11">
        <v>32.950000000000003</v>
      </c>
      <c r="I1958" s="11">
        <v>275</v>
      </c>
      <c r="J1958" s="11">
        <v>44.1</v>
      </c>
      <c r="K1958" s="11">
        <v>7.82</v>
      </c>
      <c r="L1958" s="11">
        <v>99.62</v>
      </c>
      <c r="M1958" s="11">
        <v>6.98</v>
      </c>
      <c r="N1958" s="11">
        <v>142.6</v>
      </c>
      <c r="O1958" s="11">
        <v>89.46</v>
      </c>
      <c r="P1958" s="11">
        <v>93</v>
      </c>
      <c r="Q1958" s="11" t="s">
        <v>4</v>
      </c>
      <c r="R1958" s="11">
        <f t="shared" si="1"/>
        <v>0</v>
      </c>
      <c r="S1958" s="11" t="s">
        <v>5</v>
      </c>
      <c r="T1958" s="11">
        <f t="shared" si="2"/>
        <v>0</v>
      </c>
      <c r="U1958" s="11" t="s">
        <v>6</v>
      </c>
      <c r="V1958" s="11" t="s">
        <v>6</v>
      </c>
    </row>
    <row r="1959" spans="1:22" ht="15.75" hidden="1" customHeight="1" x14ac:dyDescent="0.2">
      <c r="A1959" s="11" t="s">
        <v>862</v>
      </c>
      <c r="B1959" s="11" t="s">
        <v>34</v>
      </c>
      <c r="C1959" s="11" t="s">
        <v>21</v>
      </c>
      <c r="D1959" s="12">
        <v>45573</v>
      </c>
      <c r="E1959" s="12" t="str">
        <f t="shared" si="0"/>
        <v>2024</v>
      </c>
      <c r="F1959" s="11" t="s">
        <v>23</v>
      </c>
      <c r="G1959" s="11">
        <v>21.33</v>
      </c>
      <c r="H1959" s="11">
        <v>41</v>
      </c>
      <c r="I1959" s="11">
        <v>298</v>
      </c>
      <c r="J1959" s="11">
        <v>46.3</v>
      </c>
      <c r="K1959" s="11">
        <v>7.12</v>
      </c>
      <c r="L1959" s="11">
        <v>98.74</v>
      </c>
      <c r="M1959" s="11">
        <v>6.97</v>
      </c>
      <c r="N1959" s="11">
        <v>119.9</v>
      </c>
      <c r="O1959" s="11">
        <v>89.56</v>
      </c>
      <c r="P1959" s="11">
        <v>93</v>
      </c>
      <c r="Q1959" s="11" t="s">
        <v>4</v>
      </c>
      <c r="R1959" s="11">
        <f t="shared" si="1"/>
        <v>0</v>
      </c>
      <c r="S1959" s="11" t="s">
        <v>5</v>
      </c>
      <c r="T1959" s="11">
        <f t="shared" si="2"/>
        <v>0</v>
      </c>
      <c r="U1959" s="11" t="s">
        <v>6</v>
      </c>
      <c r="V1959" s="11" t="s">
        <v>6</v>
      </c>
    </row>
    <row r="1960" spans="1:22" ht="15.75" hidden="1" customHeight="1" x14ac:dyDescent="0.2">
      <c r="A1960" s="11" t="s">
        <v>1941</v>
      </c>
      <c r="B1960" s="11" t="s">
        <v>58</v>
      </c>
      <c r="C1960" s="11" t="s">
        <v>35</v>
      </c>
      <c r="D1960" s="12">
        <v>45362</v>
      </c>
      <c r="E1960" s="12" t="str">
        <f t="shared" si="0"/>
        <v>2024</v>
      </c>
      <c r="F1960" s="11" t="s">
        <v>37</v>
      </c>
      <c r="G1960" s="11">
        <v>22.43</v>
      </c>
      <c r="H1960" s="11">
        <v>42.29</v>
      </c>
      <c r="I1960" s="11">
        <v>328</v>
      </c>
      <c r="J1960" s="11">
        <v>48.1</v>
      </c>
      <c r="K1960" s="11">
        <v>7.02</v>
      </c>
      <c r="L1960" s="11">
        <v>99.52</v>
      </c>
      <c r="M1960" s="11">
        <v>6.75</v>
      </c>
      <c r="N1960" s="11">
        <v>140.80000000000001</v>
      </c>
      <c r="O1960" s="11">
        <v>92.12</v>
      </c>
      <c r="P1960" s="11">
        <v>93</v>
      </c>
      <c r="Q1960" s="11" t="s">
        <v>4</v>
      </c>
      <c r="R1960" s="11">
        <f t="shared" si="1"/>
        <v>0</v>
      </c>
      <c r="S1960" s="11" t="s">
        <v>5</v>
      </c>
      <c r="T1960" s="11">
        <f t="shared" si="2"/>
        <v>0</v>
      </c>
      <c r="U1960" s="11" t="s">
        <v>6</v>
      </c>
      <c r="V1960" s="11" t="s">
        <v>6</v>
      </c>
    </row>
    <row r="1961" spans="1:22" ht="15.75" hidden="1" customHeight="1" x14ac:dyDescent="0.2">
      <c r="A1961" s="11" t="s">
        <v>863</v>
      </c>
      <c r="B1961" s="11" t="s">
        <v>34</v>
      </c>
      <c r="C1961" s="11" t="s">
        <v>47</v>
      </c>
      <c r="D1961" s="12">
        <v>45501</v>
      </c>
      <c r="E1961" s="12" t="str">
        <f t="shared" si="0"/>
        <v>2024</v>
      </c>
      <c r="F1961" s="11" t="s">
        <v>93</v>
      </c>
      <c r="G1961" s="11">
        <v>23.14</v>
      </c>
      <c r="H1961" s="11">
        <v>41.38</v>
      </c>
      <c r="I1961" s="11">
        <v>318</v>
      </c>
      <c r="J1961" s="11">
        <v>49.3</v>
      </c>
      <c r="K1961" s="11">
        <v>7.43</v>
      </c>
      <c r="L1961" s="11">
        <v>98.81</v>
      </c>
      <c r="M1961" s="11">
        <v>7.11</v>
      </c>
      <c r="N1961" s="11">
        <v>128.6</v>
      </c>
      <c r="O1961" s="11">
        <v>89.29</v>
      </c>
      <c r="P1961" s="11">
        <v>93</v>
      </c>
      <c r="Q1961" s="11" t="s">
        <v>4</v>
      </c>
      <c r="R1961" s="11">
        <f t="shared" si="1"/>
        <v>0</v>
      </c>
      <c r="S1961" s="11" t="s">
        <v>5</v>
      </c>
      <c r="T1961" s="11">
        <f t="shared" si="2"/>
        <v>0</v>
      </c>
      <c r="U1961" s="11" t="s">
        <v>6</v>
      </c>
      <c r="V1961" s="11" t="s">
        <v>6</v>
      </c>
    </row>
    <row r="1962" spans="1:22" ht="15.75" hidden="1" customHeight="1" x14ac:dyDescent="0.2">
      <c r="A1962" s="11" t="s">
        <v>2367</v>
      </c>
      <c r="B1962" s="11" t="s">
        <v>58</v>
      </c>
      <c r="C1962" s="11" t="s">
        <v>21</v>
      </c>
      <c r="D1962" s="12">
        <v>45706</v>
      </c>
      <c r="E1962" s="12" t="str">
        <f t="shared" si="0"/>
        <v>2025</v>
      </c>
      <c r="F1962" s="11" t="s">
        <v>3</v>
      </c>
      <c r="G1962" s="11">
        <v>22.59</v>
      </c>
      <c r="H1962" s="11">
        <v>37.159999999999997</v>
      </c>
      <c r="I1962" s="11">
        <v>353</v>
      </c>
      <c r="J1962" s="11">
        <v>46.4</v>
      </c>
      <c r="K1962" s="11">
        <v>7.82</v>
      </c>
      <c r="L1962" s="11">
        <v>99.43</v>
      </c>
      <c r="M1962" s="11">
        <v>6.73</v>
      </c>
      <c r="N1962" s="11">
        <v>136.5</v>
      </c>
      <c r="O1962" s="11">
        <v>87.21</v>
      </c>
      <c r="P1962" s="11">
        <v>93</v>
      </c>
      <c r="Q1962" s="11" t="s">
        <v>177</v>
      </c>
      <c r="R1962" s="11">
        <f t="shared" si="1"/>
        <v>1</v>
      </c>
      <c r="S1962" s="11" t="s">
        <v>5</v>
      </c>
      <c r="T1962" s="11">
        <f t="shared" si="2"/>
        <v>0</v>
      </c>
      <c r="U1962" s="11" t="s">
        <v>6</v>
      </c>
      <c r="V1962" s="11" t="s">
        <v>6</v>
      </c>
    </row>
    <row r="1963" spans="1:22" ht="15.75" hidden="1" customHeight="1" x14ac:dyDescent="0.2">
      <c r="A1963" s="11" t="s">
        <v>2512</v>
      </c>
      <c r="B1963" s="11" t="s">
        <v>20</v>
      </c>
      <c r="C1963" s="11" t="s">
        <v>21</v>
      </c>
      <c r="D1963" s="12">
        <v>45857</v>
      </c>
      <c r="E1963" s="12" t="str">
        <f t="shared" si="0"/>
        <v>2025</v>
      </c>
      <c r="F1963" s="11" t="s">
        <v>23</v>
      </c>
      <c r="G1963" s="11">
        <v>21.56</v>
      </c>
      <c r="H1963" s="11">
        <v>43.05</v>
      </c>
      <c r="I1963" s="11">
        <v>313</v>
      </c>
      <c r="J1963" s="11">
        <v>44.8</v>
      </c>
      <c r="K1963" s="11">
        <v>8.2200000000000006</v>
      </c>
      <c r="L1963" s="11">
        <v>98.86</v>
      </c>
      <c r="M1963" s="11">
        <v>6.99</v>
      </c>
      <c r="N1963" s="11">
        <v>142.30000000000001</v>
      </c>
      <c r="O1963" s="11">
        <v>87.3</v>
      </c>
      <c r="P1963" s="11">
        <v>93</v>
      </c>
      <c r="Q1963" s="11" t="s">
        <v>4</v>
      </c>
      <c r="R1963" s="11">
        <f t="shared" si="1"/>
        <v>0</v>
      </c>
      <c r="S1963" s="11" t="s">
        <v>5</v>
      </c>
      <c r="T1963" s="11">
        <f t="shared" si="2"/>
        <v>0</v>
      </c>
      <c r="U1963" s="11" t="s">
        <v>6</v>
      </c>
      <c r="V1963" s="11" t="s">
        <v>6</v>
      </c>
    </row>
    <row r="1964" spans="1:22" ht="15.75" hidden="1" customHeight="1" x14ac:dyDescent="0.2">
      <c r="A1964" s="11" t="s">
        <v>2866</v>
      </c>
      <c r="B1964" s="11" t="s">
        <v>58</v>
      </c>
      <c r="C1964" s="11" t="s">
        <v>35</v>
      </c>
      <c r="D1964" s="12">
        <v>45537</v>
      </c>
      <c r="E1964" s="12" t="str">
        <f t="shared" si="0"/>
        <v>2024</v>
      </c>
      <c r="F1964" s="11" t="s">
        <v>3</v>
      </c>
      <c r="G1964" s="11">
        <v>22.62</v>
      </c>
      <c r="H1964" s="11">
        <v>39.22</v>
      </c>
      <c r="I1964" s="11">
        <v>342</v>
      </c>
      <c r="J1964" s="11">
        <v>40.200000000000003</v>
      </c>
      <c r="K1964" s="11">
        <v>6.4</v>
      </c>
      <c r="L1964" s="11">
        <v>99.34</v>
      </c>
      <c r="M1964" s="11">
        <v>6.63</v>
      </c>
      <c r="N1964" s="11">
        <v>108.1</v>
      </c>
      <c r="O1964" s="11">
        <v>90</v>
      </c>
      <c r="P1964" s="11">
        <v>93</v>
      </c>
      <c r="Q1964" s="11" t="s">
        <v>4</v>
      </c>
      <c r="R1964" s="11">
        <f t="shared" si="1"/>
        <v>0</v>
      </c>
      <c r="S1964" s="11" t="s">
        <v>5</v>
      </c>
      <c r="T1964" s="11">
        <f t="shared" si="2"/>
        <v>0</v>
      </c>
      <c r="U1964" s="11" t="s">
        <v>6</v>
      </c>
      <c r="V1964" s="11" t="s">
        <v>6</v>
      </c>
    </row>
    <row r="1965" spans="1:22" ht="15.75" customHeight="1" x14ac:dyDescent="0.2">
      <c r="A1965" s="11" t="s">
        <v>120</v>
      </c>
      <c r="B1965" s="11" t="s">
        <v>1</v>
      </c>
      <c r="C1965" s="11" t="s">
        <v>35</v>
      </c>
      <c r="D1965" s="12">
        <v>45718</v>
      </c>
      <c r="E1965" s="12" t="str">
        <f t="shared" si="0"/>
        <v>2025</v>
      </c>
      <c r="F1965" s="11" t="s">
        <v>93</v>
      </c>
      <c r="G1965" s="11">
        <v>22.86</v>
      </c>
      <c r="H1965" s="11">
        <v>43.02</v>
      </c>
      <c r="I1965" s="11">
        <v>345</v>
      </c>
      <c r="J1965" s="11">
        <v>44.1</v>
      </c>
      <c r="K1965" s="11">
        <v>6.73</v>
      </c>
      <c r="L1965" s="11">
        <v>99.54</v>
      </c>
      <c r="M1965" s="11">
        <v>6.71</v>
      </c>
      <c r="N1965" s="11">
        <v>120.7</v>
      </c>
      <c r="O1965" s="11">
        <v>83.16</v>
      </c>
      <c r="P1965" s="11">
        <v>95.97</v>
      </c>
      <c r="Q1965" s="11" t="s">
        <v>4</v>
      </c>
      <c r="R1965" s="11">
        <f t="shared" si="1"/>
        <v>0</v>
      </c>
      <c r="S1965" s="11" t="s">
        <v>5</v>
      </c>
      <c r="T1965" s="11">
        <f t="shared" si="2"/>
        <v>0</v>
      </c>
      <c r="U1965" s="11" t="s">
        <v>6</v>
      </c>
      <c r="V1965" s="11" t="s">
        <v>6</v>
      </c>
    </row>
    <row r="1966" spans="1:22" ht="15.75" hidden="1" customHeight="1" x14ac:dyDescent="0.2">
      <c r="A1966" s="11" t="s">
        <v>864</v>
      </c>
      <c r="B1966" s="11" t="s">
        <v>34</v>
      </c>
      <c r="C1966" s="11" t="s">
        <v>21</v>
      </c>
      <c r="D1966" s="12">
        <v>45323</v>
      </c>
      <c r="E1966" s="12" t="str">
        <f t="shared" si="0"/>
        <v>2024</v>
      </c>
      <c r="F1966" s="11" t="s">
        <v>23</v>
      </c>
      <c r="G1966" s="11">
        <v>20.82</v>
      </c>
      <c r="H1966" s="11">
        <v>39.880000000000003</v>
      </c>
      <c r="I1966" s="11">
        <v>315</v>
      </c>
      <c r="J1966" s="11">
        <v>43.1</v>
      </c>
      <c r="K1966" s="11">
        <v>6.97</v>
      </c>
      <c r="L1966" s="11">
        <v>99.14</v>
      </c>
      <c r="M1966" s="11">
        <v>7</v>
      </c>
      <c r="N1966" s="11">
        <v>146</v>
      </c>
      <c r="O1966" s="11">
        <v>83.98</v>
      </c>
      <c r="P1966" s="11">
        <v>92.99</v>
      </c>
      <c r="Q1966" s="11" t="s">
        <v>4</v>
      </c>
      <c r="R1966" s="11">
        <f t="shared" si="1"/>
        <v>0</v>
      </c>
      <c r="S1966" s="11" t="s">
        <v>5</v>
      </c>
      <c r="T1966" s="11">
        <f t="shared" si="2"/>
        <v>0</v>
      </c>
      <c r="U1966" s="11" t="s">
        <v>6</v>
      </c>
      <c r="V1966" s="11" t="s">
        <v>6</v>
      </c>
    </row>
    <row r="1967" spans="1:22" ht="15.75" hidden="1" customHeight="1" x14ac:dyDescent="0.2">
      <c r="A1967" s="11" t="s">
        <v>1387</v>
      </c>
      <c r="B1967" s="11" t="s">
        <v>20</v>
      </c>
      <c r="C1967" s="13" t="s">
        <v>35</v>
      </c>
      <c r="D1967" s="12">
        <v>45483</v>
      </c>
      <c r="E1967" s="12" t="str">
        <f t="shared" si="0"/>
        <v>2024</v>
      </c>
      <c r="F1967" s="11" t="s">
        <v>23</v>
      </c>
      <c r="G1967" s="11">
        <v>22.03</v>
      </c>
      <c r="H1967" s="11">
        <v>41.84</v>
      </c>
      <c r="I1967" s="11">
        <v>321</v>
      </c>
      <c r="J1967" s="11">
        <v>51</v>
      </c>
      <c r="K1967" s="11">
        <v>6.9</v>
      </c>
      <c r="L1967" s="11">
        <v>98.78</v>
      </c>
      <c r="M1967" s="11">
        <v>6.91</v>
      </c>
      <c r="N1967" s="11">
        <v>148.5</v>
      </c>
      <c r="O1967" s="11">
        <v>83.06</v>
      </c>
      <c r="P1967" s="11">
        <v>92.99</v>
      </c>
      <c r="Q1967" s="11" t="s">
        <v>177</v>
      </c>
      <c r="R1967" s="11">
        <f t="shared" si="1"/>
        <v>1</v>
      </c>
      <c r="S1967" s="11" t="s">
        <v>5</v>
      </c>
      <c r="T1967" s="11">
        <f t="shared" si="2"/>
        <v>0</v>
      </c>
      <c r="U1967" s="11" t="s">
        <v>6</v>
      </c>
      <c r="V1967" s="11" t="s">
        <v>6</v>
      </c>
    </row>
    <row r="1968" spans="1:22" ht="15.75" hidden="1" customHeight="1" x14ac:dyDescent="0.2">
      <c r="A1968" s="11" t="s">
        <v>866</v>
      </c>
      <c r="B1968" s="11" t="s">
        <v>34</v>
      </c>
      <c r="C1968" s="13" t="s">
        <v>35</v>
      </c>
      <c r="D1968" s="12">
        <v>45797</v>
      </c>
      <c r="E1968" s="12" t="str">
        <f t="shared" si="0"/>
        <v>2025</v>
      </c>
      <c r="F1968" s="11" t="s">
        <v>37</v>
      </c>
      <c r="G1968" s="11">
        <v>21.92</v>
      </c>
      <c r="H1968" s="11">
        <v>48.51</v>
      </c>
      <c r="I1968" s="11">
        <v>315</v>
      </c>
      <c r="J1968" s="11">
        <v>51.3</v>
      </c>
      <c r="K1968" s="11">
        <v>7.54</v>
      </c>
      <c r="L1968" s="11">
        <v>98.61</v>
      </c>
      <c r="M1968" s="11">
        <v>6.79</v>
      </c>
      <c r="N1968" s="11">
        <v>138.6</v>
      </c>
      <c r="O1968" s="11">
        <v>83.07</v>
      </c>
      <c r="P1968" s="11">
        <v>92.99</v>
      </c>
      <c r="Q1968" s="11" t="s">
        <v>4</v>
      </c>
      <c r="R1968" s="11">
        <f t="shared" si="1"/>
        <v>0</v>
      </c>
      <c r="S1968" s="11" t="s">
        <v>5</v>
      </c>
      <c r="T1968" s="11">
        <f t="shared" si="2"/>
        <v>0</v>
      </c>
      <c r="U1968" s="11" t="s">
        <v>6</v>
      </c>
      <c r="V1968" s="11" t="s">
        <v>6</v>
      </c>
    </row>
    <row r="1969" spans="1:22" ht="15.75" hidden="1" customHeight="1" x14ac:dyDescent="0.2">
      <c r="A1969" s="11" t="s">
        <v>867</v>
      </c>
      <c r="B1969" s="11" t="s">
        <v>34</v>
      </c>
      <c r="C1969" s="11" t="s">
        <v>35</v>
      </c>
      <c r="D1969" s="12">
        <v>45367</v>
      </c>
      <c r="E1969" s="12" t="str">
        <f t="shared" si="0"/>
        <v>2024</v>
      </c>
      <c r="F1969" s="11" t="s">
        <v>23</v>
      </c>
      <c r="G1969" s="11">
        <v>21.49</v>
      </c>
      <c r="H1969" s="11">
        <v>48.1</v>
      </c>
      <c r="I1969" s="11">
        <v>335</v>
      </c>
      <c r="J1969" s="11">
        <v>40.6</v>
      </c>
      <c r="K1969" s="11">
        <v>7.75</v>
      </c>
      <c r="L1969" s="11">
        <v>99.24</v>
      </c>
      <c r="M1969" s="11">
        <v>6.85</v>
      </c>
      <c r="N1969" s="11">
        <v>118.6</v>
      </c>
      <c r="O1969" s="11">
        <v>91.19</v>
      </c>
      <c r="P1969" s="11">
        <v>92.99</v>
      </c>
      <c r="Q1969" s="11" t="s">
        <v>4</v>
      </c>
      <c r="R1969" s="11">
        <f t="shared" si="1"/>
        <v>0</v>
      </c>
      <c r="S1969" s="11" t="s">
        <v>5</v>
      </c>
      <c r="T1969" s="11">
        <f t="shared" si="2"/>
        <v>0</v>
      </c>
      <c r="U1969" s="11" t="s">
        <v>6</v>
      </c>
      <c r="V1969" s="11" t="s">
        <v>6</v>
      </c>
    </row>
    <row r="1970" spans="1:22" ht="15.75" hidden="1" customHeight="1" x14ac:dyDescent="0.2">
      <c r="A1970" s="11" t="s">
        <v>1802</v>
      </c>
      <c r="B1970" s="11" t="s">
        <v>20</v>
      </c>
      <c r="C1970" s="11" t="s">
        <v>35</v>
      </c>
      <c r="D1970" s="12">
        <v>45910</v>
      </c>
      <c r="E1970" s="12" t="str">
        <f t="shared" si="0"/>
        <v>2025</v>
      </c>
      <c r="F1970" s="11" t="s">
        <v>23</v>
      </c>
      <c r="G1970" s="11">
        <v>21.28</v>
      </c>
      <c r="H1970" s="11">
        <v>42.29</v>
      </c>
      <c r="I1970" s="11">
        <v>297</v>
      </c>
      <c r="J1970" s="11">
        <v>46.3</v>
      </c>
      <c r="K1970" s="11">
        <v>8.34</v>
      </c>
      <c r="L1970" s="11">
        <v>98.79</v>
      </c>
      <c r="M1970" s="11">
        <v>6.97</v>
      </c>
      <c r="N1970" s="11">
        <v>136.1</v>
      </c>
      <c r="O1970" s="11">
        <v>86.66</v>
      </c>
      <c r="P1970" s="11">
        <v>92.99</v>
      </c>
      <c r="Q1970" s="11" t="s">
        <v>4</v>
      </c>
      <c r="R1970" s="11">
        <f t="shared" si="1"/>
        <v>0</v>
      </c>
      <c r="S1970" s="11" t="s">
        <v>5</v>
      </c>
      <c r="T1970" s="11">
        <f t="shared" si="2"/>
        <v>0</v>
      </c>
      <c r="U1970" s="11" t="s">
        <v>6</v>
      </c>
      <c r="V1970" s="11" t="s">
        <v>6</v>
      </c>
    </row>
    <row r="1971" spans="1:22" ht="15.75" hidden="1" customHeight="1" x14ac:dyDescent="0.2">
      <c r="A1971" s="11" t="s">
        <v>1824</v>
      </c>
      <c r="B1971" s="11" t="s">
        <v>20</v>
      </c>
      <c r="C1971" s="13" t="s">
        <v>35</v>
      </c>
      <c r="D1971" s="12">
        <v>45310</v>
      </c>
      <c r="E1971" s="12" t="str">
        <f t="shared" si="0"/>
        <v>2024</v>
      </c>
      <c r="F1971" s="11" t="s">
        <v>93</v>
      </c>
      <c r="G1971" s="11">
        <v>21.52</v>
      </c>
      <c r="H1971" s="11">
        <v>32.71</v>
      </c>
      <c r="I1971" s="11">
        <v>282</v>
      </c>
      <c r="J1971" s="11">
        <v>49.8</v>
      </c>
      <c r="K1971" s="11">
        <v>7.81</v>
      </c>
      <c r="L1971" s="11">
        <v>98.89</v>
      </c>
      <c r="M1971" s="11">
        <v>6.86</v>
      </c>
      <c r="N1971" s="11">
        <v>135.5</v>
      </c>
      <c r="O1971" s="11">
        <v>86.97</v>
      </c>
      <c r="P1971" s="11">
        <v>92.99</v>
      </c>
      <c r="Q1971" s="11" t="s">
        <v>4</v>
      </c>
      <c r="R1971" s="11">
        <f t="shared" si="1"/>
        <v>0</v>
      </c>
      <c r="S1971" s="11" t="s">
        <v>5</v>
      </c>
      <c r="T1971" s="11">
        <f t="shared" si="2"/>
        <v>0</v>
      </c>
      <c r="U1971" s="11" t="s">
        <v>6</v>
      </c>
      <c r="V1971" s="11" t="s">
        <v>6</v>
      </c>
    </row>
    <row r="1972" spans="1:22" ht="15.75" hidden="1" customHeight="1" x14ac:dyDescent="0.2">
      <c r="A1972" s="11" t="s">
        <v>2045</v>
      </c>
      <c r="B1972" s="11" t="s">
        <v>20</v>
      </c>
      <c r="C1972" s="13" t="s">
        <v>35</v>
      </c>
      <c r="D1972" s="12">
        <v>45760</v>
      </c>
      <c r="E1972" s="12" t="str">
        <f t="shared" si="0"/>
        <v>2025</v>
      </c>
      <c r="F1972" s="11" t="s">
        <v>37</v>
      </c>
      <c r="G1972" s="11">
        <v>20.34</v>
      </c>
      <c r="H1972" s="11">
        <v>51.36</v>
      </c>
      <c r="I1972" s="11">
        <v>298</v>
      </c>
      <c r="J1972" s="11">
        <v>46.4</v>
      </c>
      <c r="K1972" s="11">
        <v>7.2</v>
      </c>
      <c r="L1972" s="11">
        <v>98.88</v>
      </c>
      <c r="M1972" s="11">
        <v>6.91</v>
      </c>
      <c r="N1972" s="11">
        <v>147.6</v>
      </c>
      <c r="O1972" s="11">
        <v>89.14</v>
      </c>
      <c r="P1972" s="11">
        <v>92.99</v>
      </c>
      <c r="Q1972" s="11" t="s">
        <v>4</v>
      </c>
      <c r="R1972" s="11">
        <f t="shared" si="1"/>
        <v>0</v>
      </c>
      <c r="S1972" s="11" t="s">
        <v>5</v>
      </c>
      <c r="T1972" s="11">
        <f t="shared" si="2"/>
        <v>0</v>
      </c>
      <c r="U1972" s="11" t="s">
        <v>6</v>
      </c>
      <c r="V1972" s="11" t="s">
        <v>6</v>
      </c>
    </row>
    <row r="1973" spans="1:22" ht="15.75" hidden="1" customHeight="1" x14ac:dyDescent="0.2">
      <c r="A1973" s="11" t="s">
        <v>2484</v>
      </c>
      <c r="B1973" s="11" t="s">
        <v>58</v>
      </c>
      <c r="C1973" s="11" t="s">
        <v>21</v>
      </c>
      <c r="D1973" s="12">
        <v>45773</v>
      </c>
      <c r="E1973" s="12" t="str">
        <f t="shared" si="0"/>
        <v>2025</v>
      </c>
      <c r="F1973" s="11" t="s">
        <v>3</v>
      </c>
      <c r="G1973" s="11">
        <v>22.12</v>
      </c>
      <c r="H1973" s="11">
        <v>39.53</v>
      </c>
      <c r="I1973" s="11">
        <v>290</v>
      </c>
      <c r="J1973" s="11">
        <v>38.1</v>
      </c>
      <c r="K1973" s="11">
        <v>7.36</v>
      </c>
      <c r="L1973" s="11">
        <v>98.66</v>
      </c>
      <c r="M1973" s="11">
        <v>6.61</v>
      </c>
      <c r="N1973" s="11">
        <v>128.4</v>
      </c>
      <c r="O1973" s="11">
        <v>89.37</v>
      </c>
      <c r="P1973" s="11">
        <v>92.99</v>
      </c>
      <c r="Q1973" s="11" t="s">
        <v>4</v>
      </c>
      <c r="R1973" s="11">
        <f t="shared" si="1"/>
        <v>0</v>
      </c>
      <c r="S1973" s="11" t="s">
        <v>5</v>
      </c>
      <c r="T1973" s="11">
        <f t="shared" si="2"/>
        <v>0</v>
      </c>
      <c r="U1973" s="11" t="s">
        <v>6</v>
      </c>
      <c r="V1973" s="11" t="s">
        <v>6</v>
      </c>
    </row>
    <row r="1974" spans="1:22" ht="15.75" hidden="1" customHeight="1" x14ac:dyDescent="0.2">
      <c r="A1974" s="11" t="s">
        <v>2943</v>
      </c>
      <c r="B1974" s="11" t="s">
        <v>58</v>
      </c>
      <c r="C1974" s="11" t="s">
        <v>21</v>
      </c>
      <c r="D1974" s="12">
        <v>45385</v>
      </c>
      <c r="E1974" s="12" t="str">
        <f t="shared" si="0"/>
        <v>2024</v>
      </c>
      <c r="F1974" s="11" t="s">
        <v>93</v>
      </c>
      <c r="G1974" s="11">
        <v>22.07</v>
      </c>
      <c r="H1974" s="11">
        <v>36.67</v>
      </c>
      <c r="I1974" s="11">
        <v>321</v>
      </c>
      <c r="J1974" s="11">
        <v>46.8</v>
      </c>
      <c r="K1974" s="11">
        <v>6.97</v>
      </c>
      <c r="L1974" s="11">
        <v>98.89</v>
      </c>
      <c r="M1974" s="11">
        <v>6.67</v>
      </c>
      <c r="N1974" s="11">
        <v>136.9</v>
      </c>
      <c r="O1974" s="11">
        <v>86.12</v>
      </c>
      <c r="P1974" s="11">
        <v>92.99</v>
      </c>
      <c r="Q1974" s="11" t="s">
        <v>4</v>
      </c>
      <c r="R1974" s="11">
        <f t="shared" si="1"/>
        <v>0</v>
      </c>
      <c r="S1974" s="11" t="s">
        <v>5</v>
      </c>
      <c r="T1974" s="11">
        <f t="shared" si="2"/>
        <v>0</v>
      </c>
      <c r="U1974" s="11" t="s">
        <v>6</v>
      </c>
      <c r="V1974" s="11" t="s">
        <v>6</v>
      </c>
    </row>
    <row r="1975" spans="1:22" ht="15.75" hidden="1" customHeight="1" x14ac:dyDescent="0.2">
      <c r="A1975" s="11" t="s">
        <v>3003</v>
      </c>
      <c r="B1975" s="11" t="s">
        <v>58</v>
      </c>
      <c r="C1975" s="13" t="s">
        <v>35</v>
      </c>
      <c r="D1975" s="12">
        <v>45526</v>
      </c>
      <c r="E1975" s="12" t="str">
        <f t="shared" si="0"/>
        <v>2024</v>
      </c>
      <c r="F1975" s="11" t="s">
        <v>23</v>
      </c>
      <c r="G1975" s="11">
        <v>21.55</v>
      </c>
      <c r="H1975" s="11">
        <v>42.09</v>
      </c>
      <c r="I1975" s="11">
        <v>301</v>
      </c>
      <c r="J1975" s="11">
        <v>41.6</v>
      </c>
      <c r="K1975" s="11">
        <v>8.0299999999999994</v>
      </c>
      <c r="L1975" s="11">
        <v>99.08</v>
      </c>
      <c r="M1975" s="11">
        <v>6.92</v>
      </c>
      <c r="N1975" s="11">
        <v>113.4</v>
      </c>
      <c r="O1975" s="11">
        <v>86.1</v>
      </c>
      <c r="P1975" s="11">
        <v>92.99</v>
      </c>
      <c r="Q1975" s="11" t="s">
        <v>4</v>
      </c>
      <c r="R1975" s="11">
        <f t="shared" si="1"/>
        <v>0</v>
      </c>
      <c r="S1975" s="11" t="s">
        <v>5</v>
      </c>
      <c r="T1975" s="11">
        <f t="shared" si="2"/>
        <v>0</v>
      </c>
      <c r="U1975" s="11" t="s">
        <v>6</v>
      </c>
      <c r="V1975" s="11" t="s">
        <v>6</v>
      </c>
    </row>
    <row r="1976" spans="1:22" ht="15.75" hidden="1" customHeight="1" x14ac:dyDescent="0.2">
      <c r="A1976" s="11" t="s">
        <v>895</v>
      </c>
      <c r="B1976" s="11" t="s">
        <v>20</v>
      </c>
      <c r="C1976" s="11" t="s">
        <v>47</v>
      </c>
      <c r="D1976" s="12">
        <v>45985</v>
      </c>
      <c r="E1976" s="12" t="str">
        <f t="shared" si="0"/>
        <v>2025</v>
      </c>
      <c r="F1976" s="11" t="s">
        <v>37</v>
      </c>
      <c r="G1976" s="11">
        <v>22.19</v>
      </c>
      <c r="H1976" s="11">
        <v>45.62</v>
      </c>
      <c r="I1976" s="11">
        <v>321</v>
      </c>
      <c r="J1976" s="11">
        <v>51.1</v>
      </c>
      <c r="K1976" s="11">
        <v>7.81</v>
      </c>
      <c r="L1976" s="11">
        <v>98.69</v>
      </c>
      <c r="M1976" s="14"/>
      <c r="N1976" s="11">
        <v>142.9</v>
      </c>
      <c r="O1976" s="11">
        <v>84.57</v>
      </c>
      <c r="P1976" s="11">
        <v>92.98</v>
      </c>
      <c r="Q1976" s="11" t="s">
        <v>4</v>
      </c>
      <c r="R1976" s="11">
        <f t="shared" si="1"/>
        <v>0</v>
      </c>
      <c r="S1976" s="11" t="s">
        <v>5</v>
      </c>
      <c r="T1976" s="11">
        <f t="shared" si="2"/>
        <v>0</v>
      </c>
      <c r="U1976" s="11" t="s">
        <v>6</v>
      </c>
      <c r="V1976" s="11" t="s">
        <v>6</v>
      </c>
    </row>
    <row r="1977" spans="1:22" ht="15.75" hidden="1" customHeight="1" x14ac:dyDescent="0.2">
      <c r="A1977" s="11" t="s">
        <v>868</v>
      </c>
      <c r="B1977" s="11" t="s">
        <v>34</v>
      </c>
      <c r="C1977" s="11" t="s">
        <v>47</v>
      </c>
      <c r="D1977" s="12">
        <v>45464</v>
      </c>
      <c r="E1977" s="12" t="str">
        <f t="shared" si="0"/>
        <v>2024</v>
      </c>
      <c r="F1977" s="11" t="s">
        <v>3</v>
      </c>
      <c r="G1977" s="11">
        <v>22.77</v>
      </c>
      <c r="H1977" s="11">
        <v>43.76</v>
      </c>
      <c r="I1977" s="11">
        <v>308</v>
      </c>
      <c r="J1977" s="11">
        <v>47.8</v>
      </c>
      <c r="K1977" s="11">
        <v>8.7200000000000006</v>
      </c>
      <c r="L1977" s="11">
        <v>98.94</v>
      </c>
      <c r="M1977" s="11">
        <v>6.77</v>
      </c>
      <c r="N1977" s="11">
        <v>128.19999999999999</v>
      </c>
      <c r="O1977" s="11">
        <v>86.86</v>
      </c>
      <c r="P1977" s="11">
        <v>92.98</v>
      </c>
      <c r="Q1977" s="11" t="s">
        <v>4</v>
      </c>
      <c r="R1977" s="11">
        <f t="shared" si="1"/>
        <v>0</v>
      </c>
      <c r="S1977" s="11" t="s">
        <v>5</v>
      </c>
      <c r="T1977" s="11">
        <f t="shared" si="2"/>
        <v>0</v>
      </c>
      <c r="U1977" s="11" t="s">
        <v>6</v>
      </c>
      <c r="V1977" s="11" t="s">
        <v>6</v>
      </c>
    </row>
    <row r="1978" spans="1:22" ht="15.75" hidden="1" customHeight="1" x14ac:dyDescent="0.2">
      <c r="A1978" s="11" t="s">
        <v>1345</v>
      </c>
      <c r="B1978" s="11" t="s">
        <v>20</v>
      </c>
      <c r="C1978" s="11" t="s">
        <v>21</v>
      </c>
      <c r="D1978" s="12">
        <v>45687</v>
      </c>
      <c r="E1978" s="12" t="str">
        <f t="shared" si="0"/>
        <v>2025</v>
      </c>
      <c r="F1978" s="11" t="s">
        <v>93</v>
      </c>
      <c r="G1978" s="11">
        <v>20.170000000000002</v>
      </c>
      <c r="H1978" s="11">
        <v>48.65</v>
      </c>
      <c r="I1978" s="11">
        <v>295</v>
      </c>
      <c r="J1978" s="11">
        <v>48.4</v>
      </c>
      <c r="K1978" s="11">
        <v>8.25</v>
      </c>
      <c r="L1978" s="11">
        <v>98.05</v>
      </c>
      <c r="M1978" s="11">
        <v>7.17</v>
      </c>
      <c r="N1978" s="11">
        <v>136.30000000000001</v>
      </c>
      <c r="O1978" s="11">
        <v>88.09</v>
      </c>
      <c r="P1978" s="11">
        <v>92.98</v>
      </c>
      <c r="Q1978" s="11" t="s">
        <v>4</v>
      </c>
      <c r="R1978" s="11">
        <f t="shared" si="1"/>
        <v>0</v>
      </c>
      <c r="S1978" s="11" t="s">
        <v>5</v>
      </c>
      <c r="T1978" s="11">
        <f t="shared" si="2"/>
        <v>0</v>
      </c>
      <c r="U1978" s="11" t="s">
        <v>6</v>
      </c>
      <c r="V1978" s="11" t="s">
        <v>6</v>
      </c>
    </row>
    <row r="1979" spans="1:22" ht="15.75" customHeight="1" x14ac:dyDescent="0.2">
      <c r="A1979" s="11" t="s">
        <v>1377</v>
      </c>
      <c r="B1979" s="11" t="s">
        <v>1</v>
      </c>
      <c r="C1979" s="11" t="s">
        <v>47</v>
      </c>
      <c r="D1979" s="12">
        <v>45641</v>
      </c>
      <c r="E1979" s="12" t="str">
        <f t="shared" si="0"/>
        <v>2024</v>
      </c>
      <c r="F1979" s="11" t="s">
        <v>3</v>
      </c>
      <c r="G1979" s="11">
        <v>22.98</v>
      </c>
      <c r="H1979" s="11">
        <v>38.21</v>
      </c>
      <c r="I1979" s="11">
        <v>315</v>
      </c>
      <c r="J1979" s="11">
        <v>36.299999999999997</v>
      </c>
      <c r="K1979" s="11">
        <v>7.38</v>
      </c>
      <c r="L1979" s="11">
        <v>99.05</v>
      </c>
      <c r="M1979" s="11">
        <v>6.57</v>
      </c>
      <c r="N1979" s="11">
        <v>116.2</v>
      </c>
      <c r="O1979" s="11">
        <v>88.71</v>
      </c>
      <c r="P1979" s="11">
        <v>95.97</v>
      </c>
      <c r="Q1979" s="11" t="s">
        <v>4</v>
      </c>
      <c r="R1979" s="11">
        <f t="shared" si="1"/>
        <v>0</v>
      </c>
      <c r="S1979" s="11" t="s">
        <v>5</v>
      </c>
      <c r="T1979" s="11">
        <f t="shared" si="2"/>
        <v>0</v>
      </c>
      <c r="U1979" s="11" t="s">
        <v>6</v>
      </c>
      <c r="V1979" s="11" t="s">
        <v>6</v>
      </c>
    </row>
    <row r="1980" spans="1:22" ht="15.75" hidden="1" customHeight="1" x14ac:dyDescent="0.2">
      <c r="A1980" s="11" t="s">
        <v>870</v>
      </c>
      <c r="B1980" s="11" t="s">
        <v>34</v>
      </c>
      <c r="C1980" s="11" t="s">
        <v>35</v>
      </c>
      <c r="D1980" s="12">
        <v>45841</v>
      </c>
      <c r="E1980" s="12" t="str">
        <f t="shared" si="0"/>
        <v>2025</v>
      </c>
      <c r="F1980" s="11" t="s">
        <v>37</v>
      </c>
      <c r="G1980" s="11">
        <v>21.86</v>
      </c>
      <c r="H1980" s="11">
        <v>44.01</v>
      </c>
      <c r="I1980" s="11">
        <v>350</v>
      </c>
      <c r="J1980" s="11">
        <v>39.6</v>
      </c>
      <c r="K1980" s="11">
        <v>6.95</v>
      </c>
      <c r="L1980" s="11">
        <v>99.19</v>
      </c>
      <c r="M1980" s="11">
        <v>6.98</v>
      </c>
      <c r="N1980" s="11">
        <v>119</v>
      </c>
      <c r="O1980" s="11">
        <v>88.69</v>
      </c>
      <c r="P1980" s="11">
        <v>92.98</v>
      </c>
      <c r="Q1980" s="11" t="s">
        <v>4</v>
      </c>
      <c r="R1980" s="11">
        <f t="shared" si="1"/>
        <v>0</v>
      </c>
      <c r="S1980" s="11" t="s">
        <v>5</v>
      </c>
      <c r="T1980" s="11">
        <f t="shared" si="2"/>
        <v>0</v>
      </c>
      <c r="U1980" s="11" t="s">
        <v>6</v>
      </c>
      <c r="V1980" s="11" t="s">
        <v>6</v>
      </c>
    </row>
    <row r="1981" spans="1:22" ht="15.75" hidden="1" customHeight="1" x14ac:dyDescent="0.2">
      <c r="A1981" s="11" t="s">
        <v>2101</v>
      </c>
      <c r="B1981" s="11" t="s">
        <v>58</v>
      </c>
      <c r="C1981" s="13" t="s">
        <v>35</v>
      </c>
      <c r="D1981" s="12">
        <v>45683</v>
      </c>
      <c r="E1981" s="12" t="str">
        <f t="shared" si="0"/>
        <v>2025</v>
      </c>
      <c r="F1981" s="11" t="s">
        <v>3</v>
      </c>
      <c r="G1981" s="11">
        <v>21.91</v>
      </c>
      <c r="H1981" s="11">
        <v>42.42</v>
      </c>
      <c r="I1981" s="11">
        <v>343</v>
      </c>
      <c r="J1981" s="11">
        <v>44</v>
      </c>
      <c r="K1981" s="11">
        <v>7.71</v>
      </c>
      <c r="L1981" s="11">
        <v>98.96</v>
      </c>
      <c r="M1981" s="11">
        <v>6.9</v>
      </c>
      <c r="N1981" s="11">
        <v>123</v>
      </c>
      <c r="O1981" s="11">
        <v>86.89</v>
      </c>
      <c r="P1981" s="11">
        <v>92.98</v>
      </c>
      <c r="Q1981" s="11" t="s">
        <v>4</v>
      </c>
      <c r="R1981" s="11">
        <f t="shared" si="1"/>
        <v>0</v>
      </c>
      <c r="S1981" s="11" t="s">
        <v>5</v>
      </c>
      <c r="T1981" s="11">
        <f t="shared" si="2"/>
        <v>0</v>
      </c>
      <c r="U1981" s="11" t="s">
        <v>6</v>
      </c>
      <c r="V1981" s="11" t="s">
        <v>6</v>
      </c>
    </row>
    <row r="1982" spans="1:22" ht="15.75" customHeight="1" x14ac:dyDescent="0.2">
      <c r="A1982" s="11" t="s">
        <v>2281</v>
      </c>
      <c r="B1982" s="11" t="s">
        <v>1</v>
      </c>
      <c r="C1982" s="13" t="s">
        <v>35</v>
      </c>
      <c r="D1982" s="12">
        <v>45555</v>
      </c>
      <c r="E1982" s="12" t="str">
        <f t="shared" si="0"/>
        <v>2024</v>
      </c>
      <c r="F1982" s="11" t="s">
        <v>93</v>
      </c>
      <c r="G1982" s="11">
        <v>21.67</v>
      </c>
      <c r="H1982" s="11">
        <v>49.22</v>
      </c>
      <c r="I1982" s="11">
        <v>345</v>
      </c>
      <c r="J1982" s="11">
        <v>41.5</v>
      </c>
      <c r="K1982" s="11">
        <v>6.46</v>
      </c>
      <c r="L1982" s="11">
        <v>99.31</v>
      </c>
      <c r="M1982" s="14"/>
      <c r="N1982" s="11">
        <v>121.7</v>
      </c>
      <c r="O1982" s="11">
        <v>88.26</v>
      </c>
      <c r="P1982" s="11">
        <v>95.97</v>
      </c>
      <c r="Q1982" s="11" t="s">
        <v>4</v>
      </c>
      <c r="R1982" s="11">
        <f t="shared" si="1"/>
        <v>0</v>
      </c>
      <c r="S1982" s="11" t="s">
        <v>50</v>
      </c>
      <c r="T1982" s="11">
        <f t="shared" si="2"/>
        <v>1</v>
      </c>
      <c r="U1982" s="11" t="s">
        <v>153</v>
      </c>
      <c r="V1982" s="11" t="s">
        <v>52</v>
      </c>
    </row>
    <row r="1983" spans="1:22" ht="15.75" hidden="1" customHeight="1" x14ac:dyDescent="0.2">
      <c r="A1983" s="11" t="s">
        <v>2214</v>
      </c>
      <c r="B1983" s="11" t="s">
        <v>20</v>
      </c>
      <c r="C1983" s="11" t="s">
        <v>21</v>
      </c>
      <c r="D1983" s="12">
        <v>45547</v>
      </c>
      <c r="E1983" s="12" t="str">
        <f t="shared" si="0"/>
        <v>2024</v>
      </c>
      <c r="F1983" s="11" t="s">
        <v>23</v>
      </c>
      <c r="G1983" s="11">
        <v>21.37</v>
      </c>
      <c r="H1983" s="11">
        <v>34.74</v>
      </c>
      <c r="I1983" s="11">
        <v>317</v>
      </c>
      <c r="J1983" s="11">
        <v>42.8</v>
      </c>
      <c r="K1983" s="11">
        <v>7.5</v>
      </c>
      <c r="L1983" s="11">
        <v>99.06</v>
      </c>
      <c r="M1983" s="11">
        <v>6.67</v>
      </c>
      <c r="N1983" s="11">
        <v>126.5</v>
      </c>
      <c r="O1983" s="11">
        <v>88.4</v>
      </c>
      <c r="P1983" s="11">
        <v>92.98</v>
      </c>
      <c r="Q1983" s="11" t="s">
        <v>4</v>
      </c>
      <c r="R1983" s="11">
        <f t="shared" si="1"/>
        <v>0</v>
      </c>
      <c r="S1983" s="11" t="s">
        <v>5</v>
      </c>
      <c r="T1983" s="11">
        <f t="shared" si="2"/>
        <v>0</v>
      </c>
      <c r="U1983" s="11" t="s">
        <v>6</v>
      </c>
      <c r="V1983" s="11" t="s">
        <v>6</v>
      </c>
    </row>
    <row r="1984" spans="1:22" ht="15.75" hidden="1" customHeight="1" x14ac:dyDescent="0.2">
      <c r="A1984" s="11" t="s">
        <v>871</v>
      </c>
      <c r="B1984" s="11" t="s">
        <v>34</v>
      </c>
      <c r="C1984" s="11" t="s">
        <v>21</v>
      </c>
      <c r="D1984" s="12">
        <v>45365</v>
      </c>
      <c r="E1984" s="12" t="str">
        <f t="shared" si="0"/>
        <v>2024</v>
      </c>
      <c r="F1984" s="11" t="s">
        <v>93</v>
      </c>
      <c r="G1984" s="11">
        <v>22.57</v>
      </c>
      <c r="H1984" s="11">
        <v>43.74</v>
      </c>
      <c r="I1984" s="11">
        <v>298</v>
      </c>
      <c r="J1984" s="11">
        <v>50.2</v>
      </c>
      <c r="K1984" s="11">
        <v>8.49</v>
      </c>
      <c r="L1984" s="11">
        <v>98.91</v>
      </c>
      <c r="M1984" s="11">
        <v>7.01</v>
      </c>
      <c r="N1984" s="11">
        <v>123.9</v>
      </c>
      <c r="O1984" s="11">
        <v>87.46</v>
      </c>
      <c r="P1984" s="11">
        <v>92.98</v>
      </c>
      <c r="Q1984" s="11" t="s">
        <v>4</v>
      </c>
      <c r="R1984" s="11">
        <f t="shared" si="1"/>
        <v>0</v>
      </c>
      <c r="S1984" s="11" t="s">
        <v>5</v>
      </c>
      <c r="T1984" s="11">
        <f t="shared" si="2"/>
        <v>0</v>
      </c>
      <c r="U1984" s="11" t="s">
        <v>6</v>
      </c>
      <c r="V1984" s="11" t="s">
        <v>6</v>
      </c>
    </row>
    <row r="1985" spans="1:22" ht="15.75" hidden="1" customHeight="1" x14ac:dyDescent="0.2">
      <c r="A1985" s="11" t="s">
        <v>2932</v>
      </c>
      <c r="B1985" s="11" t="s">
        <v>20</v>
      </c>
      <c r="C1985" s="11" t="s">
        <v>21</v>
      </c>
      <c r="D1985" s="12">
        <v>45700</v>
      </c>
      <c r="E1985" s="12" t="str">
        <f t="shared" si="0"/>
        <v>2025</v>
      </c>
      <c r="F1985" s="11" t="s">
        <v>3</v>
      </c>
      <c r="G1985" s="11">
        <v>22.62</v>
      </c>
      <c r="H1985" s="11">
        <v>30.75</v>
      </c>
      <c r="I1985" s="11">
        <v>309</v>
      </c>
      <c r="J1985" s="11">
        <v>50.4</v>
      </c>
      <c r="K1985" s="11">
        <v>7.41</v>
      </c>
      <c r="L1985" s="11">
        <v>99.27</v>
      </c>
      <c r="M1985" s="11">
        <v>7</v>
      </c>
      <c r="N1985" s="11">
        <v>146</v>
      </c>
      <c r="O1985" s="11">
        <v>86.73</v>
      </c>
      <c r="P1985" s="11">
        <v>92.98</v>
      </c>
      <c r="Q1985" s="11" t="s">
        <v>4</v>
      </c>
      <c r="R1985" s="11">
        <f t="shared" si="1"/>
        <v>0</v>
      </c>
      <c r="S1985" s="11" t="s">
        <v>5</v>
      </c>
      <c r="T1985" s="11">
        <f t="shared" si="2"/>
        <v>0</v>
      </c>
      <c r="U1985" s="11" t="s">
        <v>6</v>
      </c>
      <c r="V1985" s="11" t="s">
        <v>6</v>
      </c>
    </row>
    <row r="1986" spans="1:22" ht="15.75" customHeight="1" x14ac:dyDescent="0.2">
      <c r="A1986" s="11" t="s">
        <v>2941</v>
      </c>
      <c r="B1986" s="11" t="s">
        <v>1</v>
      </c>
      <c r="C1986" s="11" t="s">
        <v>47</v>
      </c>
      <c r="D1986" s="12">
        <v>45496</v>
      </c>
      <c r="E1986" s="12" t="str">
        <f t="shared" si="0"/>
        <v>2024</v>
      </c>
      <c r="F1986" s="11" t="s">
        <v>3</v>
      </c>
      <c r="G1986" s="11">
        <v>21.84</v>
      </c>
      <c r="H1986" s="11">
        <v>45.6</v>
      </c>
      <c r="I1986" s="11">
        <v>346</v>
      </c>
      <c r="J1986" s="11">
        <v>48.6</v>
      </c>
      <c r="K1986" s="11">
        <v>7.45</v>
      </c>
      <c r="L1986" s="11">
        <v>99.05</v>
      </c>
      <c r="M1986" s="11">
        <v>7</v>
      </c>
      <c r="N1986" s="11">
        <v>125.3</v>
      </c>
      <c r="O1986" s="11">
        <v>86.78</v>
      </c>
      <c r="P1986" s="11">
        <v>95.97</v>
      </c>
      <c r="Q1986" s="11" t="s">
        <v>4</v>
      </c>
      <c r="R1986" s="11">
        <f t="shared" si="1"/>
        <v>0</v>
      </c>
      <c r="S1986" s="11" t="s">
        <v>5</v>
      </c>
      <c r="T1986" s="11">
        <f t="shared" si="2"/>
        <v>0</v>
      </c>
      <c r="U1986" s="11" t="s">
        <v>6</v>
      </c>
      <c r="V1986" s="11" t="s">
        <v>6</v>
      </c>
    </row>
    <row r="1987" spans="1:22" ht="15.75" hidden="1" customHeight="1" x14ac:dyDescent="0.2">
      <c r="A1987" s="11" t="s">
        <v>1040</v>
      </c>
      <c r="B1987" s="11" t="s">
        <v>58</v>
      </c>
      <c r="C1987" s="11" t="s">
        <v>35</v>
      </c>
      <c r="D1987" s="12">
        <v>45448</v>
      </c>
      <c r="E1987" s="12" t="str">
        <f t="shared" si="0"/>
        <v>2024</v>
      </c>
      <c r="F1987" s="11" t="s">
        <v>23</v>
      </c>
      <c r="G1987" s="11">
        <v>21.96</v>
      </c>
      <c r="H1987" s="11">
        <v>38.119999999999997</v>
      </c>
      <c r="I1987" s="11">
        <v>325</v>
      </c>
      <c r="J1987" s="11">
        <v>46.6</v>
      </c>
      <c r="K1987" s="11">
        <v>6.29</v>
      </c>
      <c r="L1987" s="11">
        <v>99</v>
      </c>
      <c r="M1987" s="11">
        <v>6.77</v>
      </c>
      <c r="N1987" s="11">
        <v>130.80000000000001</v>
      </c>
      <c r="O1987" s="11">
        <v>85.89</v>
      </c>
      <c r="P1987" s="11">
        <v>92.97</v>
      </c>
      <c r="Q1987" s="11" t="s">
        <v>4</v>
      </c>
      <c r="R1987" s="11">
        <f t="shared" si="1"/>
        <v>0</v>
      </c>
      <c r="S1987" s="11" t="s">
        <v>5</v>
      </c>
      <c r="T1987" s="11">
        <f t="shared" si="2"/>
        <v>0</v>
      </c>
      <c r="U1987" s="11" t="s">
        <v>6</v>
      </c>
      <c r="V1987" s="11" t="s">
        <v>6</v>
      </c>
    </row>
    <row r="1988" spans="1:22" ht="15.75" hidden="1" customHeight="1" x14ac:dyDescent="0.2">
      <c r="A1988" s="11" t="s">
        <v>872</v>
      </c>
      <c r="B1988" s="11" t="s">
        <v>34</v>
      </c>
      <c r="C1988" s="11" t="s">
        <v>35</v>
      </c>
      <c r="D1988" s="12">
        <v>45856</v>
      </c>
      <c r="E1988" s="12" t="str">
        <f t="shared" si="0"/>
        <v>2025</v>
      </c>
      <c r="F1988" s="11" t="s">
        <v>3</v>
      </c>
      <c r="G1988" s="11">
        <v>22.15</v>
      </c>
      <c r="H1988" s="11">
        <v>46.65</v>
      </c>
      <c r="I1988" s="11">
        <v>340</v>
      </c>
      <c r="J1988" s="11">
        <v>47</v>
      </c>
      <c r="K1988" s="11">
        <v>7.45</v>
      </c>
      <c r="L1988" s="11">
        <v>98.42</v>
      </c>
      <c r="M1988" s="11">
        <v>6.9</v>
      </c>
      <c r="N1988" s="11">
        <v>144.4</v>
      </c>
      <c r="O1988" s="11">
        <v>84.92</v>
      </c>
      <c r="P1988" s="11">
        <v>92.97</v>
      </c>
      <c r="Q1988" s="11" t="s">
        <v>4</v>
      </c>
      <c r="R1988" s="11">
        <f t="shared" si="1"/>
        <v>0</v>
      </c>
      <c r="S1988" s="11" t="s">
        <v>5</v>
      </c>
      <c r="T1988" s="11">
        <f t="shared" si="2"/>
        <v>0</v>
      </c>
      <c r="U1988" s="11" t="s">
        <v>6</v>
      </c>
      <c r="V1988" s="11" t="s">
        <v>6</v>
      </c>
    </row>
    <row r="1989" spans="1:22" ht="15.75" hidden="1" customHeight="1" x14ac:dyDescent="0.2">
      <c r="A1989" s="11" t="s">
        <v>875</v>
      </c>
      <c r="B1989" s="11" t="s">
        <v>34</v>
      </c>
      <c r="C1989" s="11" t="s">
        <v>35</v>
      </c>
      <c r="D1989" s="12">
        <v>45873</v>
      </c>
      <c r="E1989" s="12" t="str">
        <f t="shared" si="0"/>
        <v>2025</v>
      </c>
      <c r="F1989" s="11" t="s">
        <v>37</v>
      </c>
      <c r="G1989" s="11">
        <v>20.54</v>
      </c>
      <c r="H1989" s="11">
        <v>49.99</v>
      </c>
      <c r="I1989" s="11">
        <v>313</v>
      </c>
      <c r="J1989" s="11">
        <v>37.4</v>
      </c>
      <c r="K1989" s="11">
        <v>6.43</v>
      </c>
      <c r="L1989" s="14"/>
      <c r="M1989" s="11">
        <v>6.94</v>
      </c>
      <c r="N1989" s="11">
        <v>125</v>
      </c>
      <c r="O1989" s="11">
        <v>91.37</v>
      </c>
      <c r="P1989" s="11">
        <v>92.97</v>
      </c>
      <c r="Q1989" s="11" t="s">
        <v>4</v>
      </c>
      <c r="R1989" s="11">
        <f t="shared" si="1"/>
        <v>0</v>
      </c>
      <c r="S1989" s="11" t="s">
        <v>5</v>
      </c>
      <c r="T1989" s="11">
        <f t="shared" si="2"/>
        <v>0</v>
      </c>
      <c r="U1989" s="11" t="s">
        <v>6</v>
      </c>
      <c r="V1989" s="11" t="s">
        <v>6</v>
      </c>
    </row>
    <row r="1990" spans="1:22" ht="15.75" hidden="1" customHeight="1" x14ac:dyDescent="0.2">
      <c r="A1990" s="11" t="s">
        <v>876</v>
      </c>
      <c r="B1990" s="11" t="s">
        <v>34</v>
      </c>
      <c r="C1990" s="11" t="s">
        <v>21</v>
      </c>
      <c r="D1990" s="12">
        <v>45365</v>
      </c>
      <c r="E1990" s="12" t="str">
        <f t="shared" si="0"/>
        <v>2024</v>
      </c>
      <c r="F1990" s="11" t="s">
        <v>37</v>
      </c>
      <c r="G1990" s="11">
        <v>22.25</v>
      </c>
      <c r="H1990" s="11">
        <v>45.27</v>
      </c>
      <c r="I1990" s="11">
        <v>292</v>
      </c>
      <c r="J1990" s="11">
        <v>55</v>
      </c>
      <c r="K1990" s="11">
        <v>6.87</v>
      </c>
      <c r="L1990" s="11">
        <v>98.36</v>
      </c>
      <c r="M1990" s="11">
        <v>6.89</v>
      </c>
      <c r="N1990" s="11">
        <v>135.4</v>
      </c>
      <c r="O1990" s="11">
        <v>86.26</v>
      </c>
      <c r="P1990" s="11">
        <v>92.96</v>
      </c>
      <c r="Q1990" s="11" t="s">
        <v>4</v>
      </c>
      <c r="R1990" s="11">
        <f t="shared" si="1"/>
        <v>0</v>
      </c>
      <c r="S1990" s="11" t="s">
        <v>5</v>
      </c>
      <c r="T1990" s="11">
        <f t="shared" si="2"/>
        <v>0</v>
      </c>
      <c r="U1990" s="11" t="s">
        <v>6</v>
      </c>
      <c r="V1990" s="11" t="s">
        <v>6</v>
      </c>
    </row>
    <row r="1991" spans="1:22" ht="15.75" hidden="1" customHeight="1" x14ac:dyDescent="0.2">
      <c r="A1991" s="11" t="s">
        <v>2030</v>
      </c>
      <c r="B1991" s="11" t="s">
        <v>58</v>
      </c>
      <c r="C1991" s="11" t="s">
        <v>35</v>
      </c>
      <c r="D1991" s="12">
        <v>45351</v>
      </c>
      <c r="E1991" s="12" t="str">
        <f t="shared" si="0"/>
        <v>2024</v>
      </c>
      <c r="F1991" s="11" t="s">
        <v>93</v>
      </c>
      <c r="G1991" s="11">
        <v>21.33</v>
      </c>
      <c r="H1991" s="11">
        <v>38.03</v>
      </c>
      <c r="I1991" s="11">
        <v>308</v>
      </c>
      <c r="J1991" s="11">
        <v>36</v>
      </c>
      <c r="K1991" s="11">
        <v>6.88</v>
      </c>
      <c r="L1991" s="11">
        <v>99.07</v>
      </c>
      <c r="M1991" s="11">
        <v>6.84</v>
      </c>
      <c r="N1991" s="11">
        <v>112.4</v>
      </c>
      <c r="O1991" s="11">
        <v>86.46</v>
      </c>
      <c r="P1991" s="11">
        <v>92.96</v>
      </c>
      <c r="Q1991" s="11" t="s">
        <v>4</v>
      </c>
      <c r="R1991" s="11">
        <f t="shared" si="1"/>
        <v>0</v>
      </c>
      <c r="S1991" s="11" t="s">
        <v>5</v>
      </c>
      <c r="T1991" s="11">
        <f t="shared" si="2"/>
        <v>0</v>
      </c>
      <c r="U1991" s="11" t="s">
        <v>6</v>
      </c>
      <c r="V1991" s="11" t="s">
        <v>6</v>
      </c>
    </row>
    <row r="1992" spans="1:22" ht="15.75" hidden="1" customHeight="1" x14ac:dyDescent="0.2">
      <c r="A1992" s="11" t="s">
        <v>2157</v>
      </c>
      <c r="B1992" s="11" t="s">
        <v>20</v>
      </c>
      <c r="C1992" s="11" t="s">
        <v>21</v>
      </c>
      <c r="D1992" s="12">
        <v>45406</v>
      </c>
      <c r="E1992" s="12" t="str">
        <f t="shared" si="0"/>
        <v>2024</v>
      </c>
      <c r="F1992" s="11" t="s">
        <v>23</v>
      </c>
      <c r="G1992" s="11">
        <v>22.38</v>
      </c>
      <c r="H1992" s="11">
        <v>37.36</v>
      </c>
      <c r="I1992" s="11">
        <v>345</v>
      </c>
      <c r="J1992" s="11">
        <v>58.2</v>
      </c>
      <c r="K1992" s="11">
        <v>7.04</v>
      </c>
      <c r="L1992" s="11">
        <v>98.61</v>
      </c>
      <c r="M1992" s="11">
        <v>7.03</v>
      </c>
      <c r="N1992" s="11">
        <v>159.4</v>
      </c>
      <c r="O1992" s="11">
        <v>83.63</v>
      </c>
      <c r="P1992" s="11">
        <v>92.96</v>
      </c>
      <c r="Q1992" s="11" t="s">
        <v>4</v>
      </c>
      <c r="R1992" s="11">
        <f t="shared" si="1"/>
        <v>0</v>
      </c>
      <c r="S1992" s="11" t="s">
        <v>5</v>
      </c>
      <c r="T1992" s="11">
        <f t="shared" si="2"/>
        <v>0</v>
      </c>
      <c r="U1992" s="11" t="s">
        <v>6</v>
      </c>
      <c r="V1992" s="11" t="s">
        <v>6</v>
      </c>
    </row>
    <row r="1993" spans="1:22" ht="15.75" hidden="1" customHeight="1" x14ac:dyDescent="0.2">
      <c r="A1993" s="11" t="s">
        <v>877</v>
      </c>
      <c r="B1993" s="11" t="s">
        <v>34</v>
      </c>
      <c r="C1993" s="11" t="s">
        <v>47</v>
      </c>
      <c r="D1993" s="12">
        <v>45297</v>
      </c>
      <c r="E1993" s="12" t="str">
        <f t="shared" si="0"/>
        <v>2024</v>
      </c>
      <c r="F1993" s="11" t="s">
        <v>3</v>
      </c>
      <c r="G1993" s="14"/>
      <c r="H1993" s="11">
        <v>38.340000000000003</v>
      </c>
      <c r="I1993" s="11">
        <v>315</v>
      </c>
      <c r="J1993" s="11">
        <v>46.9</v>
      </c>
      <c r="K1993" s="11">
        <v>8.25</v>
      </c>
      <c r="L1993" s="11">
        <v>99.25</v>
      </c>
      <c r="M1993" s="11">
        <v>6.89</v>
      </c>
      <c r="N1993" s="11">
        <v>129</v>
      </c>
      <c r="O1993" s="11">
        <v>83.34</v>
      </c>
      <c r="P1993" s="11">
        <v>92.96</v>
      </c>
      <c r="Q1993" s="11" t="s">
        <v>4</v>
      </c>
      <c r="R1993" s="11">
        <f t="shared" si="1"/>
        <v>0</v>
      </c>
      <c r="S1993" s="11" t="s">
        <v>5</v>
      </c>
      <c r="T1993" s="11">
        <f t="shared" si="2"/>
        <v>0</v>
      </c>
      <c r="U1993" s="11" t="s">
        <v>6</v>
      </c>
      <c r="V1993" s="11" t="s">
        <v>6</v>
      </c>
    </row>
    <row r="1994" spans="1:22" ht="15.75" hidden="1" customHeight="1" x14ac:dyDescent="0.2">
      <c r="A1994" s="11" t="s">
        <v>2570</v>
      </c>
      <c r="B1994" s="11" t="s">
        <v>58</v>
      </c>
      <c r="C1994" s="13" t="s">
        <v>35</v>
      </c>
      <c r="D1994" s="12">
        <v>45555</v>
      </c>
      <c r="E1994" s="12" t="str">
        <f t="shared" si="0"/>
        <v>2024</v>
      </c>
      <c r="F1994" s="11" t="s">
        <v>3</v>
      </c>
      <c r="G1994" s="11">
        <v>22.32</v>
      </c>
      <c r="H1994" s="11">
        <v>40.57</v>
      </c>
      <c r="I1994" s="11">
        <v>354</v>
      </c>
      <c r="J1994" s="11">
        <v>46.1</v>
      </c>
      <c r="K1994" s="11">
        <v>7.42</v>
      </c>
      <c r="L1994" s="11">
        <v>99.63</v>
      </c>
      <c r="M1994" s="11">
        <v>6.95</v>
      </c>
      <c r="N1994" s="11">
        <v>106.4</v>
      </c>
      <c r="O1994" s="11">
        <v>83.65</v>
      </c>
      <c r="P1994" s="11">
        <v>92.96</v>
      </c>
      <c r="Q1994" s="11" t="s">
        <v>4</v>
      </c>
      <c r="R1994" s="11">
        <f t="shared" si="1"/>
        <v>0</v>
      </c>
      <c r="S1994" s="11" t="s">
        <v>5</v>
      </c>
      <c r="T1994" s="11">
        <f t="shared" si="2"/>
        <v>0</v>
      </c>
      <c r="U1994" s="11" t="s">
        <v>6</v>
      </c>
      <c r="V1994" s="11" t="s">
        <v>6</v>
      </c>
    </row>
    <row r="1995" spans="1:22" ht="15.75" hidden="1" customHeight="1" x14ac:dyDescent="0.2">
      <c r="A1995" s="11" t="s">
        <v>79</v>
      </c>
      <c r="B1995" s="11" t="s">
        <v>58</v>
      </c>
      <c r="C1995" s="13" t="s">
        <v>35</v>
      </c>
      <c r="D1995" s="12">
        <v>46011</v>
      </c>
      <c r="E1995" s="12" t="str">
        <f t="shared" si="0"/>
        <v>2025</v>
      </c>
      <c r="F1995" s="11" t="s">
        <v>3</v>
      </c>
      <c r="G1995" s="11">
        <v>22.34</v>
      </c>
      <c r="H1995" s="11">
        <v>40.47</v>
      </c>
      <c r="I1995" s="11">
        <v>307</v>
      </c>
      <c r="J1995" s="11">
        <v>37.200000000000003</v>
      </c>
      <c r="K1995" s="11">
        <v>6.6</v>
      </c>
      <c r="L1995" s="11">
        <v>99.05</v>
      </c>
      <c r="M1995" s="11">
        <v>6.61</v>
      </c>
      <c r="N1995" s="11">
        <v>115.5</v>
      </c>
      <c r="O1995" s="11">
        <v>91.64</v>
      </c>
      <c r="P1995" s="11">
        <v>92.95</v>
      </c>
      <c r="Q1995" s="11" t="s">
        <v>4</v>
      </c>
      <c r="R1995" s="11">
        <f t="shared" si="1"/>
        <v>0</v>
      </c>
      <c r="S1995" s="11" t="s">
        <v>5</v>
      </c>
      <c r="T1995" s="11">
        <f t="shared" si="2"/>
        <v>0</v>
      </c>
      <c r="U1995" s="11" t="s">
        <v>6</v>
      </c>
      <c r="V1995" s="11" t="s">
        <v>6</v>
      </c>
    </row>
    <row r="1996" spans="1:22" ht="15.75" hidden="1" customHeight="1" x14ac:dyDescent="0.2">
      <c r="A1996" s="11" t="s">
        <v>185</v>
      </c>
      <c r="B1996" s="11" t="s">
        <v>34</v>
      </c>
      <c r="C1996" s="11" t="s">
        <v>21</v>
      </c>
      <c r="D1996" s="12">
        <v>45855</v>
      </c>
      <c r="E1996" s="12" t="str">
        <f t="shared" si="0"/>
        <v>2025</v>
      </c>
      <c r="F1996" s="11" t="s">
        <v>37</v>
      </c>
      <c r="G1996" s="14"/>
      <c r="H1996" s="11">
        <v>41.85</v>
      </c>
      <c r="I1996" s="11">
        <v>316</v>
      </c>
      <c r="J1996" s="11">
        <v>54.4</v>
      </c>
      <c r="K1996" s="11">
        <v>7.45</v>
      </c>
      <c r="L1996" s="11">
        <v>98.93</v>
      </c>
      <c r="M1996" s="11">
        <v>6.95</v>
      </c>
      <c r="N1996" s="11">
        <v>144.19999999999999</v>
      </c>
      <c r="O1996" s="11">
        <v>84.83</v>
      </c>
      <c r="P1996" s="11">
        <v>92.95</v>
      </c>
      <c r="Q1996" s="11" t="s">
        <v>4</v>
      </c>
      <c r="R1996" s="11">
        <f t="shared" si="1"/>
        <v>0</v>
      </c>
      <c r="S1996" s="11" t="s">
        <v>5</v>
      </c>
      <c r="T1996" s="11">
        <f t="shared" si="2"/>
        <v>0</v>
      </c>
      <c r="U1996" s="11" t="s">
        <v>6</v>
      </c>
      <c r="V1996" s="11" t="s">
        <v>6</v>
      </c>
    </row>
    <row r="1997" spans="1:22" ht="15.75" customHeight="1" x14ac:dyDescent="0.2">
      <c r="A1997" s="11" t="s">
        <v>3110</v>
      </c>
      <c r="B1997" s="11" t="s">
        <v>1</v>
      </c>
      <c r="C1997" s="13" t="s">
        <v>35</v>
      </c>
      <c r="D1997" s="12">
        <v>45784</v>
      </c>
      <c r="E1997" s="12" t="str">
        <f t="shared" si="0"/>
        <v>2025</v>
      </c>
      <c r="F1997" s="11" t="s">
        <v>3</v>
      </c>
      <c r="G1997" s="11">
        <v>23.01</v>
      </c>
      <c r="H1997" s="11">
        <v>42.9</v>
      </c>
      <c r="I1997" s="11">
        <v>317</v>
      </c>
      <c r="J1997" s="11">
        <v>42.2</v>
      </c>
      <c r="K1997" s="11">
        <v>7.99</v>
      </c>
      <c r="L1997" s="11">
        <v>99.4</v>
      </c>
      <c r="M1997" s="11">
        <v>6.76</v>
      </c>
      <c r="N1997" s="11">
        <v>118</v>
      </c>
      <c r="O1997" s="11">
        <v>89.15</v>
      </c>
      <c r="P1997" s="11">
        <v>95.98</v>
      </c>
      <c r="Q1997" s="11" t="s">
        <v>177</v>
      </c>
      <c r="R1997" s="11">
        <f t="shared" si="1"/>
        <v>1</v>
      </c>
      <c r="S1997" s="11" t="s">
        <v>5</v>
      </c>
      <c r="T1997" s="11">
        <f t="shared" si="2"/>
        <v>0</v>
      </c>
      <c r="U1997" s="11" t="s">
        <v>6</v>
      </c>
      <c r="V1997" s="11" t="s">
        <v>6</v>
      </c>
    </row>
    <row r="1998" spans="1:22" ht="15.75" hidden="1" customHeight="1" x14ac:dyDescent="0.2">
      <c r="A1998" s="11" t="s">
        <v>1215</v>
      </c>
      <c r="B1998" s="11" t="s">
        <v>20</v>
      </c>
      <c r="C1998" s="11" t="s">
        <v>35</v>
      </c>
      <c r="D1998" s="12">
        <v>45622</v>
      </c>
      <c r="E1998" s="12" t="str">
        <f t="shared" si="0"/>
        <v>2024</v>
      </c>
      <c r="F1998" s="11" t="s">
        <v>93</v>
      </c>
      <c r="G1998" s="11">
        <v>21.65</v>
      </c>
      <c r="H1998" s="11">
        <v>46.36</v>
      </c>
      <c r="I1998" s="11">
        <v>316</v>
      </c>
      <c r="J1998" s="11">
        <v>44.7</v>
      </c>
      <c r="K1998" s="11">
        <v>6.53</v>
      </c>
      <c r="L1998" s="11">
        <v>99.2</v>
      </c>
      <c r="M1998" s="11">
        <v>7.15</v>
      </c>
      <c r="N1998" s="11">
        <v>139.6</v>
      </c>
      <c r="O1998" s="11">
        <v>89.61</v>
      </c>
      <c r="P1998" s="11">
        <v>92.95</v>
      </c>
      <c r="Q1998" s="11" t="s">
        <v>4</v>
      </c>
      <c r="R1998" s="11">
        <f t="shared" si="1"/>
        <v>0</v>
      </c>
      <c r="S1998" s="11" t="s">
        <v>5</v>
      </c>
      <c r="T1998" s="11">
        <f t="shared" si="2"/>
        <v>0</v>
      </c>
      <c r="U1998" s="11" t="s">
        <v>6</v>
      </c>
      <c r="V1998" s="11" t="s">
        <v>6</v>
      </c>
    </row>
    <row r="1999" spans="1:22" ht="15.75" hidden="1" customHeight="1" x14ac:dyDescent="0.2">
      <c r="A1999" s="11" t="s">
        <v>1663</v>
      </c>
      <c r="B1999" s="11" t="s">
        <v>58</v>
      </c>
      <c r="C1999" s="11" t="s">
        <v>47</v>
      </c>
      <c r="D1999" s="12">
        <v>45556</v>
      </c>
      <c r="E1999" s="12" t="str">
        <f t="shared" si="0"/>
        <v>2024</v>
      </c>
      <c r="F1999" s="11" t="s">
        <v>37</v>
      </c>
      <c r="G1999" s="11">
        <v>21.87</v>
      </c>
      <c r="H1999" s="11">
        <v>42.86</v>
      </c>
      <c r="I1999" s="11">
        <v>343</v>
      </c>
      <c r="J1999" s="11">
        <v>39.700000000000003</v>
      </c>
      <c r="K1999" s="11">
        <v>8.26</v>
      </c>
      <c r="L1999" s="11">
        <v>99.22</v>
      </c>
      <c r="M1999" s="11">
        <v>6.93</v>
      </c>
      <c r="N1999" s="11">
        <v>126.7</v>
      </c>
      <c r="O1999" s="11">
        <v>84.22</v>
      </c>
      <c r="P1999" s="11">
        <v>92.95</v>
      </c>
      <c r="Q1999" s="11" t="s">
        <v>4</v>
      </c>
      <c r="R1999" s="11">
        <f t="shared" si="1"/>
        <v>0</v>
      </c>
      <c r="S1999" s="11" t="s">
        <v>5</v>
      </c>
      <c r="T1999" s="11">
        <f t="shared" si="2"/>
        <v>0</v>
      </c>
      <c r="U1999" s="11" t="s">
        <v>6</v>
      </c>
      <c r="V1999" s="11" t="s">
        <v>6</v>
      </c>
    </row>
    <row r="2000" spans="1:22" ht="15.75" hidden="1" customHeight="1" x14ac:dyDescent="0.2">
      <c r="A2000" s="11" t="s">
        <v>879</v>
      </c>
      <c r="B2000" s="11" t="s">
        <v>34</v>
      </c>
      <c r="C2000" s="11" t="s">
        <v>47</v>
      </c>
      <c r="D2000" s="12">
        <v>45325</v>
      </c>
      <c r="E2000" s="12" t="str">
        <f t="shared" si="0"/>
        <v>2024</v>
      </c>
      <c r="F2000" s="11" t="s">
        <v>37</v>
      </c>
      <c r="G2000" s="11">
        <v>22.61</v>
      </c>
      <c r="H2000" s="11">
        <v>53.87</v>
      </c>
      <c r="I2000" s="11">
        <v>321</v>
      </c>
      <c r="J2000" s="11">
        <v>42.5</v>
      </c>
      <c r="K2000" s="11">
        <v>8.6999999999999993</v>
      </c>
      <c r="L2000" s="11">
        <v>98.57</v>
      </c>
      <c r="M2000" s="11">
        <v>7.08</v>
      </c>
      <c r="N2000" s="11">
        <v>137.19999999999999</v>
      </c>
      <c r="O2000" s="11">
        <v>87.48</v>
      </c>
      <c r="P2000" s="11">
        <v>92.95</v>
      </c>
      <c r="Q2000" s="11" t="s">
        <v>4</v>
      </c>
      <c r="R2000" s="11">
        <f t="shared" si="1"/>
        <v>0</v>
      </c>
      <c r="S2000" s="11" t="s">
        <v>5</v>
      </c>
      <c r="T2000" s="11">
        <f t="shared" si="2"/>
        <v>0</v>
      </c>
      <c r="U2000" s="11" t="s">
        <v>6</v>
      </c>
      <c r="V2000" s="11" t="s">
        <v>6</v>
      </c>
    </row>
    <row r="2001" spans="1:22" ht="15.75" hidden="1" customHeight="1" x14ac:dyDescent="0.2">
      <c r="A2001" s="11" t="s">
        <v>880</v>
      </c>
      <c r="B2001" s="11" t="s">
        <v>34</v>
      </c>
      <c r="C2001" s="11" t="s">
        <v>21</v>
      </c>
      <c r="D2001" s="12">
        <v>45860</v>
      </c>
      <c r="E2001" s="12" t="str">
        <f t="shared" si="0"/>
        <v>2025</v>
      </c>
      <c r="F2001" s="11" t="s">
        <v>23</v>
      </c>
      <c r="G2001" s="11">
        <v>20.91</v>
      </c>
      <c r="H2001" s="11">
        <v>43.95</v>
      </c>
      <c r="I2001" s="11">
        <v>312</v>
      </c>
      <c r="J2001" s="11">
        <v>37.799999999999997</v>
      </c>
      <c r="K2001" s="11">
        <v>7.19</v>
      </c>
      <c r="L2001" s="11">
        <v>98.96</v>
      </c>
      <c r="M2001" s="11">
        <v>6.85</v>
      </c>
      <c r="N2001" s="11">
        <v>114.1</v>
      </c>
      <c r="O2001" s="11">
        <v>87.13</v>
      </c>
      <c r="P2001" s="11">
        <v>92.95</v>
      </c>
      <c r="Q2001" s="11" t="s">
        <v>4</v>
      </c>
      <c r="R2001" s="11">
        <f t="shared" si="1"/>
        <v>0</v>
      </c>
      <c r="S2001" s="11" t="s">
        <v>5</v>
      </c>
      <c r="T2001" s="11">
        <f t="shared" si="2"/>
        <v>0</v>
      </c>
      <c r="U2001" s="11" t="s">
        <v>6</v>
      </c>
      <c r="V2001" s="11" t="s">
        <v>6</v>
      </c>
    </row>
    <row r="2002" spans="1:22" ht="15.75" hidden="1" customHeight="1" x14ac:dyDescent="0.2">
      <c r="A2002" s="11" t="s">
        <v>2659</v>
      </c>
      <c r="B2002" s="11" t="s">
        <v>20</v>
      </c>
      <c r="C2002" s="13" t="s">
        <v>35</v>
      </c>
      <c r="D2002" s="12">
        <v>45679</v>
      </c>
      <c r="E2002" s="12" t="str">
        <f t="shared" si="0"/>
        <v>2025</v>
      </c>
      <c r="F2002" s="11" t="s">
        <v>93</v>
      </c>
      <c r="G2002" s="11">
        <v>21.57</v>
      </c>
      <c r="H2002" s="11">
        <v>37.68</v>
      </c>
      <c r="I2002" s="11">
        <v>311</v>
      </c>
      <c r="J2002" s="11">
        <v>37.1</v>
      </c>
      <c r="K2002" s="11">
        <v>7.83</v>
      </c>
      <c r="L2002" s="11">
        <v>99.28</v>
      </c>
      <c r="M2002" s="11">
        <v>6.93</v>
      </c>
      <c r="N2002" s="11">
        <v>126.7</v>
      </c>
      <c r="O2002" s="11">
        <v>86.17</v>
      </c>
      <c r="P2002" s="11">
        <v>92.95</v>
      </c>
      <c r="Q2002" s="11" t="s">
        <v>177</v>
      </c>
      <c r="R2002" s="11">
        <f t="shared" si="1"/>
        <v>1</v>
      </c>
      <c r="S2002" s="11" t="s">
        <v>50</v>
      </c>
      <c r="T2002" s="11">
        <f t="shared" si="2"/>
        <v>1</v>
      </c>
      <c r="U2002" s="11" t="s">
        <v>244</v>
      </c>
      <c r="V2002" s="11" t="s">
        <v>89</v>
      </c>
    </row>
    <row r="2003" spans="1:22" ht="15.75" hidden="1" customHeight="1" x14ac:dyDescent="0.2">
      <c r="A2003" s="11" t="s">
        <v>882</v>
      </c>
      <c r="B2003" s="11" t="s">
        <v>34</v>
      </c>
      <c r="C2003" s="11" t="s">
        <v>47</v>
      </c>
      <c r="D2003" s="12">
        <v>45819</v>
      </c>
      <c r="E2003" s="12" t="str">
        <f t="shared" si="0"/>
        <v>2025</v>
      </c>
      <c r="F2003" s="11" t="s">
        <v>23</v>
      </c>
      <c r="G2003" s="11">
        <v>21.65</v>
      </c>
      <c r="H2003" s="11">
        <v>45.71</v>
      </c>
      <c r="I2003" s="11">
        <v>311</v>
      </c>
      <c r="J2003" s="11">
        <v>36.299999999999997</v>
      </c>
      <c r="K2003" s="11">
        <v>6.8</v>
      </c>
      <c r="L2003" s="11">
        <v>98.65</v>
      </c>
      <c r="M2003" s="11">
        <v>7.09</v>
      </c>
      <c r="N2003" s="11">
        <v>115.6</v>
      </c>
      <c r="O2003" s="11">
        <v>84.78</v>
      </c>
      <c r="P2003" s="11">
        <v>92.95</v>
      </c>
      <c r="Q2003" s="11" t="s">
        <v>4</v>
      </c>
      <c r="R2003" s="11">
        <f t="shared" si="1"/>
        <v>0</v>
      </c>
      <c r="S2003" s="11" t="s">
        <v>5</v>
      </c>
      <c r="T2003" s="11">
        <f t="shared" si="2"/>
        <v>0</v>
      </c>
      <c r="U2003" s="11" t="s">
        <v>6</v>
      </c>
      <c r="V2003" s="11" t="s">
        <v>6</v>
      </c>
    </row>
    <row r="2004" spans="1:22" ht="15.75" hidden="1" customHeight="1" x14ac:dyDescent="0.2">
      <c r="A2004" s="11" t="s">
        <v>902</v>
      </c>
      <c r="B2004" s="11" t="s">
        <v>20</v>
      </c>
      <c r="C2004" s="11" t="s">
        <v>21</v>
      </c>
      <c r="D2004" s="12">
        <v>45710</v>
      </c>
      <c r="E2004" s="12" t="str">
        <f t="shared" si="0"/>
        <v>2025</v>
      </c>
      <c r="F2004" s="11" t="s">
        <v>37</v>
      </c>
      <c r="G2004" s="11">
        <v>22.63</v>
      </c>
      <c r="H2004" s="11">
        <v>37.22</v>
      </c>
      <c r="I2004" s="11">
        <v>295</v>
      </c>
      <c r="J2004" s="11">
        <v>52.2</v>
      </c>
      <c r="K2004" s="11">
        <v>7.35</v>
      </c>
      <c r="L2004" s="11">
        <v>99.07</v>
      </c>
      <c r="M2004" s="11">
        <v>7.01</v>
      </c>
      <c r="N2004" s="11">
        <v>153.6</v>
      </c>
      <c r="O2004" s="11">
        <v>87.21</v>
      </c>
      <c r="P2004" s="11">
        <v>92.94</v>
      </c>
      <c r="Q2004" s="11" t="s">
        <v>4</v>
      </c>
      <c r="R2004" s="11">
        <f t="shared" si="1"/>
        <v>0</v>
      </c>
      <c r="S2004" s="11" t="s">
        <v>5</v>
      </c>
      <c r="T2004" s="11">
        <f t="shared" si="2"/>
        <v>0</v>
      </c>
      <c r="U2004" s="11" t="s">
        <v>6</v>
      </c>
      <c r="V2004" s="11" t="s">
        <v>6</v>
      </c>
    </row>
    <row r="2005" spans="1:22" ht="15.75" hidden="1" customHeight="1" x14ac:dyDescent="0.2">
      <c r="A2005" s="11" t="s">
        <v>1348</v>
      </c>
      <c r="B2005" s="11" t="s">
        <v>20</v>
      </c>
      <c r="C2005" s="11" t="s">
        <v>47</v>
      </c>
      <c r="D2005" s="12">
        <v>45295</v>
      </c>
      <c r="E2005" s="12" t="str">
        <f t="shared" si="0"/>
        <v>2024</v>
      </c>
      <c r="F2005" s="11" t="s">
        <v>23</v>
      </c>
      <c r="G2005" s="11">
        <v>21.47</v>
      </c>
      <c r="H2005" s="11">
        <v>36.36</v>
      </c>
      <c r="I2005" s="11">
        <v>321</v>
      </c>
      <c r="J2005" s="11">
        <v>45.1</v>
      </c>
      <c r="K2005" s="11">
        <v>7.62</v>
      </c>
      <c r="L2005" s="11">
        <v>98.87</v>
      </c>
      <c r="M2005" s="11">
        <v>6.81</v>
      </c>
      <c r="N2005" s="11">
        <v>150.6</v>
      </c>
      <c r="O2005" s="11">
        <v>87.58</v>
      </c>
      <c r="P2005" s="11">
        <v>92.94</v>
      </c>
      <c r="Q2005" s="11" t="s">
        <v>4</v>
      </c>
      <c r="R2005" s="11">
        <f t="shared" si="1"/>
        <v>0</v>
      </c>
      <c r="S2005" s="11" t="s">
        <v>5</v>
      </c>
      <c r="T2005" s="11">
        <f t="shared" si="2"/>
        <v>0</v>
      </c>
      <c r="U2005" s="11" t="s">
        <v>6</v>
      </c>
      <c r="V2005" s="11" t="s">
        <v>6</v>
      </c>
    </row>
    <row r="2006" spans="1:22" ht="15.75" hidden="1" customHeight="1" x14ac:dyDescent="0.2">
      <c r="A2006" s="11" t="s">
        <v>2110</v>
      </c>
      <c r="B2006" s="11" t="s">
        <v>20</v>
      </c>
      <c r="C2006" s="11" t="s">
        <v>21</v>
      </c>
      <c r="D2006" s="12">
        <v>45430</v>
      </c>
      <c r="E2006" s="12" t="str">
        <f t="shared" si="0"/>
        <v>2024</v>
      </c>
      <c r="F2006" s="11" t="s">
        <v>3</v>
      </c>
      <c r="G2006" s="11">
        <v>21.45</v>
      </c>
      <c r="H2006" s="11">
        <v>45.05</v>
      </c>
      <c r="I2006" s="11">
        <v>298</v>
      </c>
      <c r="J2006" s="11">
        <v>43.3</v>
      </c>
      <c r="K2006" s="11">
        <v>8.66</v>
      </c>
      <c r="L2006" s="11">
        <v>98.84</v>
      </c>
      <c r="M2006" s="11">
        <v>6.85</v>
      </c>
      <c r="N2006" s="11">
        <v>126.5</v>
      </c>
      <c r="O2006" s="11">
        <v>87.11</v>
      </c>
      <c r="P2006" s="11">
        <v>92.94</v>
      </c>
      <c r="Q2006" s="11" t="s">
        <v>4</v>
      </c>
      <c r="R2006" s="11">
        <f t="shared" si="1"/>
        <v>0</v>
      </c>
      <c r="S2006" s="11" t="s">
        <v>5</v>
      </c>
      <c r="T2006" s="11">
        <f t="shared" si="2"/>
        <v>0</v>
      </c>
      <c r="U2006" s="11" t="s">
        <v>6</v>
      </c>
      <c r="V2006" s="11" t="s">
        <v>6</v>
      </c>
    </row>
    <row r="2007" spans="1:22" ht="15.75" hidden="1" customHeight="1" x14ac:dyDescent="0.2">
      <c r="A2007" s="11" t="s">
        <v>883</v>
      </c>
      <c r="B2007" s="11" t="s">
        <v>34</v>
      </c>
      <c r="C2007" s="11" t="s">
        <v>21</v>
      </c>
      <c r="D2007" s="12">
        <v>45357</v>
      </c>
      <c r="E2007" s="12" t="str">
        <f t="shared" si="0"/>
        <v>2024</v>
      </c>
      <c r="F2007" s="11" t="s">
        <v>3</v>
      </c>
      <c r="G2007" s="11">
        <v>22</v>
      </c>
      <c r="H2007" s="11">
        <v>49.77</v>
      </c>
      <c r="I2007" s="11">
        <v>284</v>
      </c>
      <c r="J2007" s="11">
        <v>44.6</v>
      </c>
      <c r="K2007" s="11">
        <v>7.39</v>
      </c>
      <c r="L2007" s="11">
        <v>98.95</v>
      </c>
      <c r="M2007" s="11">
        <v>7.05</v>
      </c>
      <c r="N2007" s="11">
        <v>121.4</v>
      </c>
      <c r="O2007" s="11">
        <v>84.14</v>
      </c>
      <c r="P2007" s="11">
        <v>92.94</v>
      </c>
      <c r="Q2007" s="11" t="s">
        <v>4</v>
      </c>
      <c r="R2007" s="11">
        <f t="shared" si="1"/>
        <v>0</v>
      </c>
      <c r="S2007" s="11" t="s">
        <v>5</v>
      </c>
      <c r="T2007" s="11">
        <f t="shared" si="2"/>
        <v>0</v>
      </c>
      <c r="U2007" s="11" t="s">
        <v>6</v>
      </c>
      <c r="V2007" s="11" t="s">
        <v>6</v>
      </c>
    </row>
    <row r="2008" spans="1:22" ht="15.75" hidden="1" customHeight="1" x14ac:dyDescent="0.2">
      <c r="A2008" s="11" t="s">
        <v>32</v>
      </c>
      <c r="B2008" s="11" t="s">
        <v>34</v>
      </c>
      <c r="C2008" s="11" t="s">
        <v>35</v>
      </c>
      <c r="D2008" s="12">
        <v>45708</v>
      </c>
      <c r="E2008" s="12" t="str">
        <f t="shared" si="0"/>
        <v>2025</v>
      </c>
      <c r="F2008" s="11" t="s">
        <v>37</v>
      </c>
      <c r="G2008" s="14"/>
      <c r="H2008" s="11">
        <v>42.43</v>
      </c>
      <c r="I2008" s="11">
        <v>337</v>
      </c>
      <c r="J2008" s="11">
        <v>41.3</v>
      </c>
      <c r="K2008" s="11">
        <v>7.32</v>
      </c>
      <c r="L2008" s="11">
        <v>98.88</v>
      </c>
      <c r="M2008" s="11">
        <v>7.04</v>
      </c>
      <c r="N2008" s="11">
        <v>108.9</v>
      </c>
      <c r="O2008" s="11">
        <v>89.62</v>
      </c>
      <c r="P2008" s="11">
        <v>92.93</v>
      </c>
      <c r="Q2008" s="11" t="s">
        <v>4</v>
      </c>
      <c r="R2008" s="11">
        <f t="shared" si="1"/>
        <v>0</v>
      </c>
      <c r="S2008" s="11" t="s">
        <v>5</v>
      </c>
      <c r="T2008" s="11">
        <f t="shared" si="2"/>
        <v>0</v>
      </c>
      <c r="U2008" s="11" t="s">
        <v>6</v>
      </c>
      <c r="V2008" s="11" t="s">
        <v>6</v>
      </c>
    </row>
    <row r="2009" spans="1:22" ht="15.75" hidden="1" customHeight="1" x14ac:dyDescent="0.2">
      <c r="A2009" s="11" t="s">
        <v>606</v>
      </c>
      <c r="B2009" s="11" t="s">
        <v>20</v>
      </c>
      <c r="C2009" s="11" t="s">
        <v>47</v>
      </c>
      <c r="D2009" s="12">
        <v>45366</v>
      </c>
      <c r="E2009" s="12" t="str">
        <f t="shared" si="0"/>
        <v>2024</v>
      </c>
      <c r="F2009" s="11" t="s">
        <v>3</v>
      </c>
      <c r="G2009" s="11">
        <v>21.16</v>
      </c>
      <c r="H2009" s="11">
        <v>43.95</v>
      </c>
      <c r="I2009" s="11">
        <v>311</v>
      </c>
      <c r="J2009" s="11">
        <v>53.6</v>
      </c>
      <c r="K2009" s="11">
        <v>7.39</v>
      </c>
      <c r="L2009" s="11">
        <v>98.74</v>
      </c>
      <c r="M2009" s="11">
        <v>7.23</v>
      </c>
      <c r="N2009" s="11">
        <v>155.4</v>
      </c>
      <c r="O2009" s="11">
        <v>85.74</v>
      </c>
      <c r="P2009" s="11">
        <v>92.93</v>
      </c>
      <c r="Q2009" s="11" t="s">
        <v>177</v>
      </c>
      <c r="R2009" s="11">
        <f t="shared" si="1"/>
        <v>1</v>
      </c>
      <c r="S2009" s="11" t="s">
        <v>5</v>
      </c>
      <c r="T2009" s="11">
        <f t="shared" si="2"/>
        <v>0</v>
      </c>
      <c r="U2009" s="11" t="s">
        <v>6</v>
      </c>
      <c r="V2009" s="11" t="s">
        <v>6</v>
      </c>
    </row>
    <row r="2010" spans="1:22" ht="15.75" hidden="1" customHeight="1" x14ac:dyDescent="0.2">
      <c r="A2010" s="11" t="s">
        <v>847</v>
      </c>
      <c r="B2010" s="11" t="s">
        <v>20</v>
      </c>
      <c r="C2010" s="11" t="s">
        <v>35</v>
      </c>
      <c r="D2010" s="12">
        <v>45708</v>
      </c>
      <c r="E2010" s="12" t="str">
        <f t="shared" si="0"/>
        <v>2025</v>
      </c>
      <c r="F2010" s="11" t="s">
        <v>23</v>
      </c>
      <c r="G2010" s="11">
        <v>20.79</v>
      </c>
      <c r="H2010" s="11">
        <v>53.06</v>
      </c>
      <c r="I2010" s="11">
        <v>305</v>
      </c>
      <c r="J2010" s="11">
        <v>50.8</v>
      </c>
      <c r="K2010" s="11">
        <v>7.02</v>
      </c>
      <c r="L2010" s="11">
        <v>99.12</v>
      </c>
      <c r="M2010" s="11">
        <v>7.12</v>
      </c>
      <c r="N2010" s="11">
        <v>152.6</v>
      </c>
      <c r="O2010" s="11">
        <v>83.57</v>
      </c>
      <c r="P2010" s="11">
        <v>92.93</v>
      </c>
      <c r="Q2010" s="11" t="s">
        <v>4</v>
      </c>
      <c r="R2010" s="11">
        <f t="shared" si="1"/>
        <v>0</v>
      </c>
      <c r="S2010" s="11" t="s">
        <v>5</v>
      </c>
      <c r="T2010" s="11">
        <f t="shared" si="2"/>
        <v>0</v>
      </c>
      <c r="U2010" s="11" t="s">
        <v>6</v>
      </c>
      <c r="V2010" s="11" t="s">
        <v>6</v>
      </c>
    </row>
    <row r="2011" spans="1:22" ht="15.75" hidden="1" customHeight="1" x14ac:dyDescent="0.2">
      <c r="A2011" s="11" t="s">
        <v>885</v>
      </c>
      <c r="B2011" s="11" t="s">
        <v>34</v>
      </c>
      <c r="C2011" s="11" t="s">
        <v>47</v>
      </c>
      <c r="D2011" s="12">
        <v>45998</v>
      </c>
      <c r="E2011" s="12" t="str">
        <f t="shared" si="0"/>
        <v>2025</v>
      </c>
      <c r="F2011" s="11" t="s">
        <v>93</v>
      </c>
      <c r="G2011" s="11">
        <v>22</v>
      </c>
      <c r="H2011" s="11">
        <v>55.14</v>
      </c>
      <c r="I2011" s="11">
        <v>317</v>
      </c>
      <c r="J2011" s="11">
        <v>45.2</v>
      </c>
      <c r="K2011" s="11">
        <v>6.92</v>
      </c>
      <c r="L2011" s="11">
        <v>98.67</v>
      </c>
      <c r="M2011" s="11">
        <v>7.08</v>
      </c>
      <c r="N2011" s="11">
        <v>148.80000000000001</v>
      </c>
      <c r="O2011" s="11">
        <v>86.63</v>
      </c>
      <c r="P2011" s="11">
        <v>92.93</v>
      </c>
      <c r="Q2011" s="11" t="s">
        <v>4</v>
      </c>
      <c r="R2011" s="11">
        <f t="shared" si="1"/>
        <v>0</v>
      </c>
      <c r="S2011" s="11" t="s">
        <v>5</v>
      </c>
      <c r="T2011" s="11">
        <f t="shared" si="2"/>
        <v>0</v>
      </c>
      <c r="U2011" s="11" t="s">
        <v>6</v>
      </c>
      <c r="V2011" s="11" t="s">
        <v>6</v>
      </c>
    </row>
    <row r="2012" spans="1:22" ht="15.75" hidden="1" customHeight="1" x14ac:dyDescent="0.2">
      <c r="A2012" s="11" t="s">
        <v>2735</v>
      </c>
      <c r="B2012" s="11" t="s">
        <v>58</v>
      </c>
      <c r="C2012" s="13" t="s">
        <v>35</v>
      </c>
      <c r="D2012" s="12">
        <v>45451</v>
      </c>
      <c r="E2012" s="12" t="str">
        <f t="shared" si="0"/>
        <v>2024</v>
      </c>
      <c r="F2012" s="11" t="s">
        <v>37</v>
      </c>
      <c r="G2012" s="11">
        <v>22.23</v>
      </c>
      <c r="H2012" s="11">
        <v>37.26</v>
      </c>
      <c r="I2012" s="11">
        <v>304</v>
      </c>
      <c r="J2012" s="11">
        <v>35.200000000000003</v>
      </c>
      <c r="K2012" s="11">
        <v>7.29</v>
      </c>
      <c r="L2012" s="11">
        <v>99</v>
      </c>
      <c r="M2012" s="11">
        <v>6.49</v>
      </c>
      <c r="N2012" s="11">
        <v>123.2</v>
      </c>
      <c r="O2012" s="11">
        <v>87.5</v>
      </c>
      <c r="P2012" s="11">
        <v>92.93</v>
      </c>
      <c r="Q2012" s="11" t="s">
        <v>4</v>
      </c>
      <c r="R2012" s="11">
        <f t="shared" si="1"/>
        <v>0</v>
      </c>
      <c r="S2012" s="11" t="s">
        <v>50</v>
      </c>
      <c r="T2012" s="11">
        <f t="shared" si="2"/>
        <v>1</v>
      </c>
      <c r="U2012" s="11" t="s">
        <v>242</v>
      </c>
      <c r="V2012" s="11" t="s">
        <v>89</v>
      </c>
    </row>
    <row r="2013" spans="1:22" ht="15.75" hidden="1" customHeight="1" x14ac:dyDescent="0.2">
      <c r="A2013" s="11" t="s">
        <v>180</v>
      </c>
      <c r="B2013" s="11" t="s">
        <v>58</v>
      </c>
      <c r="C2013" s="11" t="s">
        <v>35</v>
      </c>
      <c r="D2013" s="12">
        <v>45460</v>
      </c>
      <c r="E2013" s="12" t="str">
        <f t="shared" si="0"/>
        <v>2024</v>
      </c>
      <c r="F2013" s="11" t="s">
        <v>93</v>
      </c>
      <c r="G2013" s="11">
        <v>21.22</v>
      </c>
      <c r="H2013" s="11">
        <v>47.37</v>
      </c>
      <c r="I2013" s="11">
        <v>320</v>
      </c>
      <c r="J2013" s="11">
        <v>27.8</v>
      </c>
      <c r="K2013" s="11">
        <v>7.75</v>
      </c>
      <c r="L2013" s="14"/>
      <c r="M2013" s="11">
        <v>6.98</v>
      </c>
      <c r="N2013" s="11">
        <v>107.7</v>
      </c>
      <c r="O2013" s="11">
        <v>94.34</v>
      </c>
      <c r="P2013" s="11">
        <v>92.92</v>
      </c>
      <c r="Q2013" s="11" t="s">
        <v>4</v>
      </c>
      <c r="R2013" s="11">
        <f t="shared" si="1"/>
        <v>0</v>
      </c>
      <c r="S2013" s="11" t="s">
        <v>5</v>
      </c>
      <c r="T2013" s="11">
        <f t="shared" si="2"/>
        <v>0</v>
      </c>
      <c r="U2013" s="11" t="s">
        <v>6</v>
      </c>
      <c r="V2013" s="11" t="s">
        <v>6</v>
      </c>
    </row>
    <row r="2014" spans="1:22" ht="15.75" customHeight="1" x14ac:dyDescent="0.2">
      <c r="A2014" s="11" t="s">
        <v>1380</v>
      </c>
      <c r="B2014" s="11" t="s">
        <v>1</v>
      </c>
      <c r="C2014" s="13" t="s">
        <v>35</v>
      </c>
      <c r="D2014" s="12">
        <v>45294</v>
      </c>
      <c r="E2014" s="12" t="str">
        <f t="shared" si="0"/>
        <v>2024</v>
      </c>
      <c r="F2014" s="11" t="s">
        <v>93</v>
      </c>
      <c r="G2014" s="11">
        <v>21.09</v>
      </c>
      <c r="H2014" s="11">
        <v>50.13</v>
      </c>
      <c r="I2014" s="11">
        <v>350</v>
      </c>
      <c r="J2014" s="11">
        <v>36.9</v>
      </c>
      <c r="K2014" s="11">
        <v>7.41</v>
      </c>
      <c r="L2014" s="11">
        <v>99.19</v>
      </c>
      <c r="M2014" s="11">
        <v>7</v>
      </c>
      <c r="N2014" s="11">
        <v>119.1</v>
      </c>
      <c r="O2014" s="11">
        <v>89.48</v>
      </c>
      <c r="P2014" s="11">
        <v>95.99</v>
      </c>
      <c r="Q2014" s="11" t="s">
        <v>4</v>
      </c>
      <c r="R2014" s="11">
        <f t="shared" si="1"/>
        <v>0</v>
      </c>
      <c r="S2014" s="11" t="s">
        <v>5</v>
      </c>
      <c r="T2014" s="11">
        <f t="shared" si="2"/>
        <v>0</v>
      </c>
      <c r="U2014" s="11" t="s">
        <v>6</v>
      </c>
      <c r="V2014" s="11" t="s">
        <v>6</v>
      </c>
    </row>
    <row r="2015" spans="1:22" ht="15.75" hidden="1" customHeight="1" x14ac:dyDescent="0.2">
      <c r="A2015" s="11" t="s">
        <v>1649</v>
      </c>
      <c r="B2015" s="11" t="s">
        <v>58</v>
      </c>
      <c r="C2015" s="13" t="s">
        <v>35</v>
      </c>
      <c r="D2015" s="12">
        <v>45874</v>
      </c>
      <c r="E2015" s="12" t="str">
        <f t="shared" si="0"/>
        <v>2025</v>
      </c>
      <c r="F2015" s="11" t="s">
        <v>37</v>
      </c>
      <c r="G2015" s="11">
        <v>21.69</v>
      </c>
      <c r="H2015" s="11">
        <v>41.18</v>
      </c>
      <c r="I2015" s="11">
        <v>318</v>
      </c>
      <c r="J2015" s="11">
        <v>48.6</v>
      </c>
      <c r="K2015" s="11">
        <v>6.66</v>
      </c>
      <c r="L2015" s="11">
        <v>99.6</v>
      </c>
      <c r="M2015" s="11">
        <v>6.82</v>
      </c>
      <c r="N2015" s="11">
        <v>139.9</v>
      </c>
      <c r="O2015" s="11">
        <v>87.37</v>
      </c>
      <c r="P2015" s="11">
        <v>92.92</v>
      </c>
      <c r="Q2015" s="11" t="s">
        <v>4</v>
      </c>
      <c r="R2015" s="11">
        <f t="shared" si="1"/>
        <v>0</v>
      </c>
      <c r="S2015" s="11" t="s">
        <v>5</v>
      </c>
      <c r="T2015" s="11">
        <f t="shared" si="2"/>
        <v>0</v>
      </c>
      <c r="U2015" s="11" t="s">
        <v>6</v>
      </c>
      <c r="V2015" s="11" t="s">
        <v>6</v>
      </c>
    </row>
    <row r="2016" spans="1:22" ht="15.75" customHeight="1" x14ac:dyDescent="0.2">
      <c r="A2016" s="11" t="s">
        <v>2228</v>
      </c>
      <c r="B2016" s="11" t="s">
        <v>1</v>
      </c>
      <c r="C2016" s="13" t="s">
        <v>35</v>
      </c>
      <c r="D2016" s="12">
        <v>45869</v>
      </c>
      <c r="E2016" s="12" t="str">
        <f t="shared" si="0"/>
        <v>2025</v>
      </c>
      <c r="F2016" s="11" t="s">
        <v>3</v>
      </c>
      <c r="G2016" s="11">
        <v>23.83</v>
      </c>
      <c r="H2016" s="11">
        <v>39.04</v>
      </c>
      <c r="I2016" s="11">
        <v>345</v>
      </c>
      <c r="J2016" s="11">
        <v>40.299999999999997</v>
      </c>
      <c r="K2016" s="11">
        <v>6.24</v>
      </c>
      <c r="L2016" s="11">
        <v>99.18</v>
      </c>
      <c r="M2016" s="11">
        <v>6.88</v>
      </c>
      <c r="N2016" s="11">
        <v>113.5</v>
      </c>
      <c r="O2016" s="11">
        <v>91.7</v>
      </c>
      <c r="P2016" s="11">
        <v>95.99</v>
      </c>
      <c r="Q2016" s="11" t="s">
        <v>4</v>
      </c>
      <c r="R2016" s="11">
        <f t="shared" si="1"/>
        <v>0</v>
      </c>
      <c r="S2016" s="11" t="s">
        <v>5</v>
      </c>
      <c r="T2016" s="11">
        <f t="shared" si="2"/>
        <v>0</v>
      </c>
      <c r="U2016" s="11" t="s">
        <v>6</v>
      </c>
      <c r="V2016" s="11" t="s">
        <v>6</v>
      </c>
    </row>
    <row r="2017" spans="1:22" ht="15.75" hidden="1" customHeight="1" x14ac:dyDescent="0.2">
      <c r="A2017" s="11" t="s">
        <v>1799</v>
      </c>
      <c r="B2017" s="11" t="s">
        <v>58</v>
      </c>
      <c r="C2017" s="11" t="s">
        <v>35</v>
      </c>
      <c r="D2017" s="12">
        <v>45439</v>
      </c>
      <c r="E2017" s="12" t="str">
        <f t="shared" si="0"/>
        <v>2024</v>
      </c>
      <c r="F2017" s="11" t="s">
        <v>93</v>
      </c>
      <c r="G2017" s="11">
        <v>19.690000000000001</v>
      </c>
      <c r="H2017" s="11">
        <v>38.340000000000003</v>
      </c>
      <c r="I2017" s="11">
        <v>320</v>
      </c>
      <c r="J2017" s="11">
        <v>38.4</v>
      </c>
      <c r="K2017" s="11">
        <v>6.73</v>
      </c>
      <c r="L2017" s="11">
        <v>99.15</v>
      </c>
      <c r="M2017" s="11">
        <v>6.71</v>
      </c>
      <c r="N2017" s="11">
        <v>120.9</v>
      </c>
      <c r="O2017" s="11">
        <v>89.25</v>
      </c>
      <c r="P2017" s="11">
        <v>92.92</v>
      </c>
      <c r="Q2017" s="11" t="s">
        <v>4</v>
      </c>
      <c r="R2017" s="11">
        <f t="shared" si="1"/>
        <v>0</v>
      </c>
      <c r="S2017" s="11" t="s">
        <v>5</v>
      </c>
      <c r="T2017" s="11">
        <f t="shared" si="2"/>
        <v>0</v>
      </c>
      <c r="U2017" s="11" t="s">
        <v>6</v>
      </c>
      <c r="V2017" s="11" t="s">
        <v>6</v>
      </c>
    </row>
    <row r="2018" spans="1:22" ht="15.75" hidden="1" customHeight="1" x14ac:dyDescent="0.2">
      <c r="A2018" s="11" t="s">
        <v>2366</v>
      </c>
      <c r="B2018" s="11" t="s">
        <v>58</v>
      </c>
      <c r="C2018" s="11" t="s">
        <v>47</v>
      </c>
      <c r="D2018" s="12">
        <v>45384</v>
      </c>
      <c r="E2018" s="12" t="str">
        <f t="shared" si="0"/>
        <v>2024</v>
      </c>
      <c r="F2018" s="11" t="s">
        <v>93</v>
      </c>
      <c r="G2018" s="11">
        <v>22.21</v>
      </c>
      <c r="H2018" s="11">
        <v>46.56</v>
      </c>
      <c r="I2018" s="11">
        <v>327</v>
      </c>
      <c r="J2018" s="11">
        <v>41.5</v>
      </c>
      <c r="K2018" s="11">
        <v>7.55</v>
      </c>
      <c r="L2018" s="11">
        <v>99.25</v>
      </c>
      <c r="M2018" s="11">
        <v>7.02</v>
      </c>
      <c r="N2018" s="11">
        <v>126</v>
      </c>
      <c r="O2018" s="11">
        <v>85.77</v>
      </c>
      <c r="P2018" s="11">
        <v>92.92</v>
      </c>
      <c r="Q2018" s="11" t="s">
        <v>4</v>
      </c>
      <c r="R2018" s="11">
        <f t="shared" si="1"/>
        <v>0</v>
      </c>
      <c r="S2018" s="11" t="s">
        <v>5</v>
      </c>
      <c r="T2018" s="11">
        <f t="shared" si="2"/>
        <v>0</v>
      </c>
      <c r="U2018" s="11" t="s">
        <v>6</v>
      </c>
      <c r="V2018" s="11" t="s">
        <v>6</v>
      </c>
    </row>
    <row r="2019" spans="1:22" ht="15.75" hidden="1" customHeight="1" x14ac:dyDescent="0.2">
      <c r="A2019" s="11" t="s">
        <v>1372</v>
      </c>
      <c r="B2019" s="11" t="s">
        <v>20</v>
      </c>
      <c r="C2019" s="11" t="s">
        <v>47</v>
      </c>
      <c r="D2019" s="12">
        <v>45548</v>
      </c>
      <c r="E2019" s="12" t="str">
        <f t="shared" si="0"/>
        <v>2024</v>
      </c>
      <c r="F2019" s="11" t="s">
        <v>93</v>
      </c>
      <c r="G2019" s="11">
        <v>20.9</v>
      </c>
      <c r="H2019" s="11">
        <v>41.89</v>
      </c>
      <c r="I2019" s="11">
        <v>307</v>
      </c>
      <c r="J2019" s="11">
        <v>55.8</v>
      </c>
      <c r="K2019" s="11">
        <v>9.35</v>
      </c>
      <c r="L2019" s="11">
        <v>99.23</v>
      </c>
      <c r="M2019" s="11">
        <v>6.94</v>
      </c>
      <c r="N2019" s="11">
        <v>156.6</v>
      </c>
      <c r="O2019" s="11">
        <v>84.27</v>
      </c>
      <c r="P2019" s="11">
        <v>92.91</v>
      </c>
      <c r="Q2019" s="11" t="s">
        <v>4</v>
      </c>
      <c r="R2019" s="11">
        <f t="shared" si="1"/>
        <v>0</v>
      </c>
      <c r="S2019" s="11" t="s">
        <v>5</v>
      </c>
      <c r="T2019" s="11">
        <f t="shared" si="2"/>
        <v>0</v>
      </c>
      <c r="U2019" s="11" t="s">
        <v>6</v>
      </c>
      <c r="V2019" s="11" t="s">
        <v>6</v>
      </c>
    </row>
    <row r="2020" spans="1:22" ht="15.75" hidden="1" customHeight="1" x14ac:dyDescent="0.2">
      <c r="A2020" s="11" t="s">
        <v>1774</v>
      </c>
      <c r="B2020" s="11" t="s">
        <v>58</v>
      </c>
      <c r="C2020" s="13" t="s">
        <v>35</v>
      </c>
      <c r="D2020" s="12">
        <v>45444</v>
      </c>
      <c r="E2020" s="12" t="str">
        <f t="shared" si="0"/>
        <v>2024</v>
      </c>
      <c r="F2020" s="11" t="s">
        <v>37</v>
      </c>
      <c r="G2020" s="11">
        <v>21.09</v>
      </c>
      <c r="H2020" s="11">
        <v>34.549999999999997</v>
      </c>
      <c r="I2020" s="11">
        <v>315</v>
      </c>
      <c r="J2020" s="11">
        <v>42.3</v>
      </c>
      <c r="K2020" s="11">
        <v>7.89</v>
      </c>
      <c r="L2020" s="11">
        <v>99.08</v>
      </c>
      <c r="M2020" s="11">
        <v>6.82</v>
      </c>
      <c r="N2020" s="11">
        <v>116.3</v>
      </c>
      <c r="O2020" s="11">
        <v>89.12</v>
      </c>
      <c r="P2020" s="11">
        <v>92.91</v>
      </c>
      <c r="Q2020" s="11" t="s">
        <v>4</v>
      </c>
      <c r="R2020" s="11">
        <f t="shared" si="1"/>
        <v>0</v>
      </c>
      <c r="S2020" s="11" t="s">
        <v>5</v>
      </c>
      <c r="T2020" s="11">
        <f t="shared" si="2"/>
        <v>0</v>
      </c>
      <c r="U2020" s="11" t="s">
        <v>6</v>
      </c>
      <c r="V2020" s="11" t="s">
        <v>6</v>
      </c>
    </row>
    <row r="2021" spans="1:22" ht="15.75" hidden="1" customHeight="1" x14ac:dyDescent="0.2">
      <c r="A2021" s="11" t="s">
        <v>1934</v>
      </c>
      <c r="B2021" s="11" t="s">
        <v>58</v>
      </c>
      <c r="C2021" s="11" t="s">
        <v>47</v>
      </c>
      <c r="D2021" s="12">
        <v>45483</v>
      </c>
      <c r="E2021" s="12" t="str">
        <f t="shared" si="0"/>
        <v>2024</v>
      </c>
      <c r="F2021" s="11" t="s">
        <v>93</v>
      </c>
      <c r="G2021" s="11">
        <v>22</v>
      </c>
      <c r="H2021" s="11">
        <v>47.95</v>
      </c>
      <c r="I2021" s="11">
        <v>312</v>
      </c>
      <c r="J2021" s="11">
        <v>47.8</v>
      </c>
      <c r="K2021" s="11">
        <v>7.48</v>
      </c>
      <c r="L2021" s="11">
        <v>98.87</v>
      </c>
      <c r="M2021" s="11">
        <v>6.73</v>
      </c>
      <c r="N2021" s="11">
        <v>126.9</v>
      </c>
      <c r="O2021" s="11">
        <v>87.57</v>
      </c>
      <c r="P2021" s="11">
        <v>92.91</v>
      </c>
      <c r="Q2021" s="11" t="s">
        <v>4</v>
      </c>
      <c r="R2021" s="11">
        <f t="shared" si="1"/>
        <v>0</v>
      </c>
      <c r="S2021" s="11" t="s">
        <v>5</v>
      </c>
      <c r="T2021" s="11">
        <f t="shared" si="2"/>
        <v>0</v>
      </c>
      <c r="U2021" s="11" t="s">
        <v>6</v>
      </c>
      <c r="V2021" s="11" t="s">
        <v>6</v>
      </c>
    </row>
    <row r="2022" spans="1:22" ht="15.75" hidden="1" customHeight="1" x14ac:dyDescent="0.2">
      <c r="A2022" s="11" t="s">
        <v>887</v>
      </c>
      <c r="B2022" s="11" t="s">
        <v>34</v>
      </c>
      <c r="C2022" s="11" t="s">
        <v>47</v>
      </c>
      <c r="D2022" s="12">
        <v>45543</v>
      </c>
      <c r="E2022" s="12" t="str">
        <f t="shared" si="0"/>
        <v>2024</v>
      </c>
      <c r="F2022" s="11" t="s">
        <v>3</v>
      </c>
      <c r="G2022" s="11">
        <v>20.96</v>
      </c>
      <c r="H2022" s="11">
        <v>41.05</v>
      </c>
      <c r="I2022" s="11">
        <v>320</v>
      </c>
      <c r="J2022" s="11">
        <v>52.5</v>
      </c>
      <c r="K2022" s="11">
        <v>8.52</v>
      </c>
      <c r="L2022" s="11">
        <v>99.06</v>
      </c>
      <c r="M2022" s="11">
        <v>6.81</v>
      </c>
      <c r="N2022" s="11">
        <v>131.4</v>
      </c>
      <c r="O2022" s="11">
        <v>83.91</v>
      </c>
      <c r="P2022" s="11">
        <v>92.91</v>
      </c>
      <c r="Q2022" s="11" t="s">
        <v>4</v>
      </c>
      <c r="R2022" s="11">
        <f t="shared" si="1"/>
        <v>0</v>
      </c>
      <c r="S2022" s="11" t="s">
        <v>5</v>
      </c>
      <c r="T2022" s="11">
        <f t="shared" si="2"/>
        <v>0</v>
      </c>
      <c r="U2022" s="11" t="s">
        <v>6</v>
      </c>
      <c r="V2022" s="11" t="s">
        <v>6</v>
      </c>
    </row>
    <row r="2023" spans="1:22" ht="15.75" hidden="1" customHeight="1" x14ac:dyDescent="0.2">
      <c r="A2023" s="11" t="s">
        <v>2150</v>
      </c>
      <c r="B2023" s="11" t="s">
        <v>58</v>
      </c>
      <c r="C2023" s="11" t="s">
        <v>47</v>
      </c>
      <c r="D2023" s="12">
        <v>45985</v>
      </c>
      <c r="E2023" s="12" t="str">
        <f t="shared" si="0"/>
        <v>2025</v>
      </c>
      <c r="F2023" s="11" t="s">
        <v>37</v>
      </c>
      <c r="G2023" s="14"/>
      <c r="H2023" s="11">
        <v>46.24</v>
      </c>
      <c r="I2023" s="11">
        <v>317</v>
      </c>
      <c r="J2023" s="11">
        <v>44.5</v>
      </c>
      <c r="K2023" s="11">
        <v>7.81</v>
      </c>
      <c r="L2023" s="11">
        <v>99.2</v>
      </c>
      <c r="M2023" s="11">
        <v>6.84</v>
      </c>
      <c r="N2023" s="11">
        <v>141</v>
      </c>
      <c r="O2023" s="11">
        <v>85.55</v>
      </c>
      <c r="P2023" s="11">
        <v>92.91</v>
      </c>
      <c r="Q2023" s="11" t="s">
        <v>4</v>
      </c>
      <c r="R2023" s="11">
        <f t="shared" si="1"/>
        <v>0</v>
      </c>
      <c r="S2023" s="11" t="s">
        <v>5</v>
      </c>
      <c r="T2023" s="11">
        <f t="shared" si="2"/>
        <v>0</v>
      </c>
      <c r="U2023" s="11" t="s">
        <v>6</v>
      </c>
      <c r="V2023" s="11" t="s">
        <v>6</v>
      </c>
    </row>
    <row r="2024" spans="1:22" ht="15.75" hidden="1" customHeight="1" x14ac:dyDescent="0.2">
      <c r="A2024" s="11" t="s">
        <v>2553</v>
      </c>
      <c r="B2024" s="11" t="s">
        <v>58</v>
      </c>
      <c r="C2024" s="11" t="s">
        <v>21</v>
      </c>
      <c r="D2024" s="12">
        <v>45678</v>
      </c>
      <c r="E2024" s="12" t="str">
        <f t="shared" si="0"/>
        <v>2025</v>
      </c>
      <c r="F2024" s="11" t="s">
        <v>93</v>
      </c>
      <c r="G2024" s="14"/>
      <c r="H2024" s="11">
        <v>41.01</v>
      </c>
      <c r="I2024" s="11">
        <v>328</v>
      </c>
      <c r="J2024" s="11">
        <v>50</v>
      </c>
      <c r="K2024" s="11">
        <v>6.93</v>
      </c>
      <c r="L2024" s="11">
        <v>99.12</v>
      </c>
      <c r="M2024" s="11">
        <v>6.71</v>
      </c>
      <c r="N2024" s="11">
        <v>138.4</v>
      </c>
      <c r="O2024" s="11">
        <v>87.34</v>
      </c>
      <c r="P2024" s="11">
        <v>92.91</v>
      </c>
      <c r="Q2024" s="11" t="s">
        <v>4</v>
      </c>
      <c r="R2024" s="11">
        <f t="shared" si="1"/>
        <v>0</v>
      </c>
      <c r="S2024" s="11" t="s">
        <v>5</v>
      </c>
      <c r="T2024" s="11">
        <f t="shared" si="2"/>
        <v>0</v>
      </c>
      <c r="U2024" s="11" t="s">
        <v>6</v>
      </c>
      <c r="V2024" s="11" t="s">
        <v>6</v>
      </c>
    </row>
    <row r="2025" spans="1:22" ht="15.75" hidden="1" customHeight="1" x14ac:dyDescent="0.2">
      <c r="A2025" s="11" t="s">
        <v>2635</v>
      </c>
      <c r="B2025" s="11" t="s">
        <v>20</v>
      </c>
      <c r="C2025" s="11" t="s">
        <v>35</v>
      </c>
      <c r="D2025" s="12">
        <v>45897</v>
      </c>
      <c r="E2025" s="12" t="str">
        <f t="shared" si="0"/>
        <v>2025</v>
      </c>
      <c r="F2025" s="11" t="s">
        <v>23</v>
      </c>
      <c r="G2025" s="11">
        <v>21.76</v>
      </c>
      <c r="H2025" s="11">
        <v>41.5</v>
      </c>
      <c r="I2025" s="11">
        <v>305</v>
      </c>
      <c r="J2025" s="11">
        <v>51.3</v>
      </c>
      <c r="K2025" s="11">
        <v>8.4499999999999993</v>
      </c>
      <c r="L2025" s="11">
        <v>98.83</v>
      </c>
      <c r="M2025" s="11">
        <v>7.01</v>
      </c>
      <c r="N2025" s="11">
        <v>155.5</v>
      </c>
      <c r="O2025" s="11">
        <v>83.29</v>
      </c>
      <c r="P2025" s="11">
        <v>92.91</v>
      </c>
      <c r="Q2025" s="11" t="s">
        <v>4</v>
      </c>
      <c r="R2025" s="11">
        <f t="shared" si="1"/>
        <v>0</v>
      </c>
      <c r="S2025" s="11" t="s">
        <v>5</v>
      </c>
      <c r="T2025" s="11">
        <f t="shared" si="2"/>
        <v>0</v>
      </c>
      <c r="U2025" s="11" t="s">
        <v>6</v>
      </c>
      <c r="V2025" s="11" t="s">
        <v>6</v>
      </c>
    </row>
    <row r="2026" spans="1:22" ht="15.75" customHeight="1" x14ac:dyDescent="0.2">
      <c r="A2026" s="11" t="s">
        <v>888</v>
      </c>
      <c r="B2026" s="11" t="s">
        <v>1</v>
      </c>
      <c r="C2026" s="11" t="s">
        <v>47</v>
      </c>
      <c r="D2026" s="12">
        <v>45655</v>
      </c>
      <c r="E2026" s="12" t="str">
        <f t="shared" si="0"/>
        <v>2024</v>
      </c>
      <c r="F2026" s="11" t="s">
        <v>93</v>
      </c>
      <c r="G2026" s="11">
        <v>23.29</v>
      </c>
      <c r="H2026" s="11">
        <v>42.72</v>
      </c>
      <c r="I2026" s="11">
        <v>363</v>
      </c>
      <c r="J2026" s="11">
        <v>38.1</v>
      </c>
      <c r="K2026" s="11">
        <v>7.8</v>
      </c>
      <c r="L2026" s="11">
        <v>98.71</v>
      </c>
      <c r="M2026" s="11">
        <v>6.76</v>
      </c>
      <c r="N2026" s="11">
        <v>132.5</v>
      </c>
      <c r="O2026" s="11">
        <v>90.39</v>
      </c>
      <c r="P2026" s="11">
        <v>96</v>
      </c>
      <c r="Q2026" s="11" t="s">
        <v>4</v>
      </c>
      <c r="R2026" s="11">
        <f t="shared" si="1"/>
        <v>0</v>
      </c>
      <c r="S2026" s="11" t="s">
        <v>5</v>
      </c>
      <c r="T2026" s="11">
        <f t="shared" si="2"/>
        <v>0</v>
      </c>
      <c r="U2026" s="11" t="s">
        <v>6</v>
      </c>
      <c r="V2026" s="11" t="s">
        <v>6</v>
      </c>
    </row>
    <row r="2027" spans="1:22" ht="15.75" hidden="1" customHeight="1" x14ac:dyDescent="0.2">
      <c r="A2027" s="11" t="s">
        <v>1518</v>
      </c>
      <c r="B2027" s="11" t="s">
        <v>58</v>
      </c>
      <c r="C2027" s="11" t="s">
        <v>21</v>
      </c>
      <c r="D2027" s="12">
        <v>45612</v>
      </c>
      <c r="E2027" s="12" t="str">
        <f t="shared" si="0"/>
        <v>2024</v>
      </c>
      <c r="F2027" s="11" t="s">
        <v>93</v>
      </c>
      <c r="G2027" s="11">
        <v>22.3</v>
      </c>
      <c r="H2027" s="11">
        <v>40.19</v>
      </c>
      <c r="I2027" s="11">
        <v>309</v>
      </c>
      <c r="J2027" s="11">
        <v>44.1</v>
      </c>
      <c r="K2027" s="11">
        <v>6.95</v>
      </c>
      <c r="L2027" s="11">
        <v>99.28</v>
      </c>
      <c r="M2027" s="11">
        <v>6.67</v>
      </c>
      <c r="N2027" s="11">
        <v>120.5</v>
      </c>
      <c r="O2027" s="11">
        <v>87.9</v>
      </c>
      <c r="P2027" s="11">
        <v>92.9</v>
      </c>
      <c r="Q2027" s="11" t="s">
        <v>4</v>
      </c>
      <c r="R2027" s="11">
        <f t="shared" si="1"/>
        <v>0</v>
      </c>
      <c r="S2027" s="11" t="s">
        <v>5</v>
      </c>
      <c r="T2027" s="11">
        <f t="shared" si="2"/>
        <v>0</v>
      </c>
      <c r="U2027" s="11" t="s">
        <v>6</v>
      </c>
      <c r="V2027" s="11" t="s">
        <v>6</v>
      </c>
    </row>
    <row r="2028" spans="1:22" ht="15.75" hidden="1" customHeight="1" x14ac:dyDescent="0.2">
      <c r="A2028" s="11" t="s">
        <v>1560</v>
      </c>
      <c r="B2028" s="11" t="s">
        <v>58</v>
      </c>
      <c r="C2028" s="11" t="s">
        <v>47</v>
      </c>
      <c r="D2028" s="12">
        <v>45469</v>
      </c>
      <c r="E2028" s="12" t="str">
        <f t="shared" si="0"/>
        <v>2024</v>
      </c>
      <c r="F2028" s="11" t="s">
        <v>93</v>
      </c>
      <c r="G2028" s="11">
        <v>22.7</v>
      </c>
      <c r="H2028" s="11">
        <v>38.86</v>
      </c>
      <c r="I2028" s="11">
        <v>368</v>
      </c>
      <c r="J2028" s="11">
        <v>34.700000000000003</v>
      </c>
      <c r="K2028" s="11">
        <v>7.59</v>
      </c>
      <c r="L2028" s="11">
        <v>98.54</v>
      </c>
      <c r="M2028" s="11">
        <v>6.71</v>
      </c>
      <c r="N2028" s="11">
        <v>115.7</v>
      </c>
      <c r="O2028" s="14"/>
      <c r="P2028" s="11">
        <v>92.9</v>
      </c>
      <c r="Q2028" s="11" t="s">
        <v>4</v>
      </c>
      <c r="R2028" s="11">
        <f t="shared" si="1"/>
        <v>0</v>
      </c>
      <c r="S2028" s="11" t="s">
        <v>5</v>
      </c>
      <c r="T2028" s="11">
        <f t="shared" si="2"/>
        <v>0</v>
      </c>
      <c r="U2028" s="11" t="s">
        <v>6</v>
      </c>
      <c r="V2028" s="11" t="s">
        <v>6</v>
      </c>
    </row>
    <row r="2029" spans="1:22" ht="15.75" hidden="1" customHeight="1" x14ac:dyDescent="0.2">
      <c r="A2029" s="11" t="s">
        <v>1793</v>
      </c>
      <c r="B2029" s="11" t="s">
        <v>58</v>
      </c>
      <c r="C2029" s="11" t="s">
        <v>35</v>
      </c>
      <c r="D2029" s="12">
        <v>45947</v>
      </c>
      <c r="E2029" s="12" t="str">
        <f t="shared" si="0"/>
        <v>2025</v>
      </c>
      <c r="F2029" s="11" t="s">
        <v>23</v>
      </c>
      <c r="G2029" s="11">
        <v>22.48</v>
      </c>
      <c r="H2029" s="11">
        <v>40.36</v>
      </c>
      <c r="I2029" s="11">
        <v>347</v>
      </c>
      <c r="J2029" s="11">
        <v>33.1</v>
      </c>
      <c r="K2029" s="11">
        <v>6.44</v>
      </c>
      <c r="L2029" s="11">
        <v>99.09</v>
      </c>
      <c r="M2029" s="11">
        <v>6.71</v>
      </c>
      <c r="N2029" s="11">
        <v>135.80000000000001</v>
      </c>
      <c r="O2029" s="11">
        <v>88.09</v>
      </c>
      <c r="P2029" s="11">
        <v>92.9</v>
      </c>
      <c r="Q2029" s="11" t="s">
        <v>4</v>
      </c>
      <c r="R2029" s="11">
        <f t="shared" si="1"/>
        <v>0</v>
      </c>
      <c r="S2029" s="11" t="s">
        <v>5</v>
      </c>
      <c r="T2029" s="11">
        <f t="shared" si="2"/>
        <v>0</v>
      </c>
      <c r="U2029" s="11" t="s">
        <v>6</v>
      </c>
      <c r="V2029" s="11" t="s">
        <v>6</v>
      </c>
    </row>
    <row r="2030" spans="1:22" ht="15.75" hidden="1" customHeight="1" x14ac:dyDescent="0.2">
      <c r="A2030" s="11" t="s">
        <v>2090</v>
      </c>
      <c r="B2030" s="11" t="s">
        <v>20</v>
      </c>
      <c r="C2030" s="11" t="s">
        <v>47</v>
      </c>
      <c r="D2030" s="12">
        <v>45838</v>
      </c>
      <c r="E2030" s="12" t="str">
        <f t="shared" si="0"/>
        <v>2025</v>
      </c>
      <c r="F2030" s="11" t="s">
        <v>3</v>
      </c>
      <c r="G2030" s="11">
        <v>21.35</v>
      </c>
      <c r="H2030" s="11">
        <v>34.49</v>
      </c>
      <c r="I2030" s="11">
        <v>266</v>
      </c>
      <c r="J2030" s="11">
        <v>49.5</v>
      </c>
      <c r="K2030" s="11">
        <v>8.86</v>
      </c>
      <c r="L2030" s="11">
        <v>98.88</v>
      </c>
      <c r="M2030" s="11">
        <v>6.81</v>
      </c>
      <c r="N2030" s="11">
        <v>147.6</v>
      </c>
      <c r="O2030" s="11">
        <v>84.7</v>
      </c>
      <c r="P2030" s="11">
        <v>92.9</v>
      </c>
      <c r="Q2030" s="11" t="s">
        <v>4</v>
      </c>
      <c r="R2030" s="11">
        <f t="shared" si="1"/>
        <v>0</v>
      </c>
      <c r="S2030" s="11" t="s">
        <v>5</v>
      </c>
      <c r="T2030" s="11">
        <f t="shared" si="2"/>
        <v>0</v>
      </c>
      <c r="U2030" s="11" t="s">
        <v>6</v>
      </c>
      <c r="V2030" s="11" t="s">
        <v>6</v>
      </c>
    </row>
    <row r="2031" spans="1:22" ht="15.75" hidden="1" customHeight="1" x14ac:dyDescent="0.2">
      <c r="A2031" s="11" t="s">
        <v>2134</v>
      </c>
      <c r="B2031" s="11" t="s">
        <v>20</v>
      </c>
      <c r="C2031" s="11" t="s">
        <v>35</v>
      </c>
      <c r="D2031" s="12">
        <v>45605</v>
      </c>
      <c r="E2031" s="12" t="str">
        <f t="shared" si="0"/>
        <v>2024</v>
      </c>
      <c r="F2031" s="11" t="s">
        <v>37</v>
      </c>
      <c r="G2031" s="11">
        <v>20.27</v>
      </c>
      <c r="H2031" s="11">
        <v>37.729999999999997</v>
      </c>
      <c r="I2031" s="11">
        <v>274</v>
      </c>
      <c r="J2031" s="11">
        <v>43</v>
      </c>
      <c r="K2031" s="11">
        <v>6.96</v>
      </c>
      <c r="L2031" s="11">
        <v>99.09</v>
      </c>
      <c r="M2031" s="11">
        <v>6.71</v>
      </c>
      <c r="N2031" s="11">
        <v>136.19999999999999</v>
      </c>
      <c r="O2031" s="11">
        <v>85.19</v>
      </c>
      <c r="P2031" s="11">
        <v>92.9</v>
      </c>
      <c r="Q2031" s="11" t="s">
        <v>4</v>
      </c>
      <c r="R2031" s="11">
        <f t="shared" si="1"/>
        <v>0</v>
      </c>
      <c r="S2031" s="11" t="s">
        <v>5</v>
      </c>
      <c r="T2031" s="11">
        <f t="shared" si="2"/>
        <v>0</v>
      </c>
      <c r="U2031" s="11" t="s">
        <v>6</v>
      </c>
      <c r="V2031" s="11" t="s">
        <v>6</v>
      </c>
    </row>
    <row r="2032" spans="1:22" ht="15.75" hidden="1" customHeight="1" x14ac:dyDescent="0.2">
      <c r="A2032" s="11" t="s">
        <v>2180</v>
      </c>
      <c r="B2032" s="11" t="s">
        <v>58</v>
      </c>
      <c r="C2032" s="11" t="s">
        <v>21</v>
      </c>
      <c r="D2032" s="12">
        <v>45554</v>
      </c>
      <c r="E2032" s="12" t="str">
        <f t="shared" si="0"/>
        <v>2024</v>
      </c>
      <c r="F2032" s="11" t="s">
        <v>23</v>
      </c>
      <c r="G2032" s="11">
        <v>21.74</v>
      </c>
      <c r="H2032" s="11">
        <v>39.28</v>
      </c>
      <c r="I2032" s="11">
        <v>318</v>
      </c>
      <c r="J2032" s="11">
        <v>38.299999999999997</v>
      </c>
      <c r="K2032" s="11">
        <v>7.29</v>
      </c>
      <c r="L2032" s="11">
        <v>98.6</v>
      </c>
      <c r="M2032" s="11">
        <v>6.79</v>
      </c>
      <c r="N2032" s="11">
        <v>137.1</v>
      </c>
      <c r="O2032" s="11">
        <v>90.63</v>
      </c>
      <c r="P2032" s="11">
        <v>92.9</v>
      </c>
      <c r="Q2032" s="11" t="s">
        <v>4</v>
      </c>
      <c r="R2032" s="11">
        <f t="shared" si="1"/>
        <v>0</v>
      </c>
      <c r="S2032" s="11" t="s">
        <v>5</v>
      </c>
      <c r="T2032" s="11">
        <f t="shared" si="2"/>
        <v>0</v>
      </c>
      <c r="U2032" s="11" t="s">
        <v>6</v>
      </c>
      <c r="V2032" s="11" t="s">
        <v>6</v>
      </c>
    </row>
    <row r="2033" spans="1:22" ht="15.75" hidden="1" customHeight="1" x14ac:dyDescent="0.2">
      <c r="A2033" s="11" t="s">
        <v>889</v>
      </c>
      <c r="B2033" s="11" t="s">
        <v>34</v>
      </c>
      <c r="C2033" s="11" t="s">
        <v>35</v>
      </c>
      <c r="D2033" s="12">
        <v>45946</v>
      </c>
      <c r="E2033" s="12" t="str">
        <f t="shared" si="0"/>
        <v>2025</v>
      </c>
      <c r="F2033" s="11" t="s">
        <v>23</v>
      </c>
      <c r="G2033" s="11">
        <v>21.91</v>
      </c>
      <c r="H2033" s="11">
        <v>43.18</v>
      </c>
      <c r="I2033" s="11">
        <v>354</v>
      </c>
      <c r="J2033" s="11">
        <v>42.5</v>
      </c>
      <c r="K2033" s="11">
        <v>8.02</v>
      </c>
      <c r="L2033" s="11">
        <v>98.63</v>
      </c>
      <c r="M2033" s="11">
        <v>6.85</v>
      </c>
      <c r="N2033" s="11">
        <v>124</v>
      </c>
      <c r="O2033" s="11">
        <v>84.71</v>
      </c>
      <c r="P2033" s="11">
        <v>92.9</v>
      </c>
      <c r="Q2033" s="11" t="s">
        <v>4</v>
      </c>
      <c r="R2033" s="11">
        <f t="shared" si="1"/>
        <v>0</v>
      </c>
      <c r="S2033" s="11" t="s">
        <v>5</v>
      </c>
      <c r="T2033" s="11">
        <f t="shared" si="2"/>
        <v>0</v>
      </c>
      <c r="U2033" s="11" t="s">
        <v>6</v>
      </c>
      <c r="V2033" s="11" t="s">
        <v>6</v>
      </c>
    </row>
    <row r="2034" spans="1:22" ht="15.75" hidden="1" customHeight="1" x14ac:dyDescent="0.2">
      <c r="A2034" s="11" t="s">
        <v>2491</v>
      </c>
      <c r="B2034" s="11" t="s">
        <v>58</v>
      </c>
      <c r="C2034" s="13" t="s">
        <v>35</v>
      </c>
      <c r="D2034" s="12">
        <v>45659</v>
      </c>
      <c r="E2034" s="12" t="str">
        <f t="shared" si="0"/>
        <v>2025</v>
      </c>
      <c r="F2034" s="11" t="s">
        <v>37</v>
      </c>
      <c r="G2034" s="11">
        <v>21.67</v>
      </c>
      <c r="H2034" s="11">
        <v>36.869999999999997</v>
      </c>
      <c r="I2034" s="11">
        <v>347</v>
      </c>
      <c r="J2034" s="11">
        <v>51.8</v>
      </c>
      <c r="K2034" s="11">
        <v>7.46</v>
      </c>
      <c r="L2034" s="11">
        <v>99.78</v>
      </c>
      <c r="M2034" s="11">
        <v>6.76</v>
      </c>
      <c r="N2034" s="11">
        <v>133.30000000000001</v>
      </c>
      <c r="O2034" s="11">
        <v>84.46</v>
      </c>
      <c r="P2034" s="11">
        <v>92.9</v>
      </c>
      <c r="Q2034" s="11" t="s">
        <v>4</v>
      </c>
      <c r="R2034" s="11">
        <f t="shared" si="1"/>
        <v>0</v>
      </c>
      <c r="S2034" s="11" t="s">
        <v>5</v>
      </c>
      <c r="T2034" s="11">
        <f t="shared" si="2"/>
        <v>0</v>
      </c>
      <c r="U2034" s="11" t="s">
        <v>6</v>
      </c>
      <c r="V2034" s="11" t="s">
        <v>6</v>
      </c>
    </row>
    <row r="2035" spans="1:22" ht="15.75" hidden="1" customHeight="1" x14ac:dyDescent="0.2">
      <c r="A2035" s="11" t="s">
        <v>890</v>
      </c>
      <c r="B2035" s="11" t="s">
        <v>34</v>
      </c>
      <c r="C2035" s="11" t="s">
        <v>21</v>
      </c>
      <c r="D2035" s="12">
        <v>45987</v>
      </c>
      <c r="E2035" s="12" t="str">
        <f t="shared" si="0"/>
        <v>2025</v>
      </c>
      <c r="F2035" s="11" t="s">
        <v>3</v>
      </c>
      <c r="G2035" s="11">
        <v>20.69</v>
      </c>
      <c r="H2035" s="11">
        <v>48.03</v>
      </c>
      <c r="I2035" s="11">
        <v>331</v>
      </c>
      <c r="J2035" s="11">
        <v>34.700000000000003</v>
      </c>
      <c r="K2035" s="11">
        <v>7.12</v>
      </c>
      <c r="L2035" s="11">
        <v>98.84</v>
      </c>
      <c r="M2035" s="11">
        <v>7.02</v>
      </c>
      <c r="N2035" s="11">
        <v>127.8</v>
      </c>
      <c r="O2035" s="14"/>
      <c r="P2035" s="11">
        <v>92.9</v>
      </c>
      <c r="Q2035" s="11" t="s">
        <v>4</v>
      </c>
      <c r="R2035" s="11">
        <f t="shared" si="1"/>
        <v>0</v>
      </c>
      <c r="S2035" s="11" t="s">
        <v>5</v>
      </c>
      <c r="T2035" s="11">
        <f t="shared" si="2"/>
        <v>0</v>
      </c>
      <c r="U2035" s="11" t="s">
        <v>6</v>
      </c>
      <c r="V2035" s="11" t="s">
        <v>6</v>
      </c>
    </row>
    <row r="2036" spans="1:22" ht="15.75" hidden="1" customHeight="1" x14ac:dyDescent="0.2">
      <c r="A2036" s="11" t="s">
        <v>891</v>
      </c>
      <c r="B2036" s="11" t="s">
        <v>34</v>
      </c>
      <c r="C2036" s="13" t="s">
        <v>35</v>
      </c>
      <c r="D2036" s="12">
        <v>45851</v>
      </c>
      <c r="E2036" s="12" t="str">
        <f t="shared" si="0"/>
        <v>2025</v>
      </c>
      <c r="F2036" s="11" t="s">
        <v>37</v>
      </c>
      <c r="G2036" s="11">
        <v>21.91</v>
      </c>
      <c r="H2036" s="11">
        <v>44.71</v>
      </c>
      <c r="I2036" s="11">
        <v>314</v>
      </c>
      <c r="J2036" s="11">
        <v>35.4</v>
      </c>
      <c r="K2036" s="11">
        <v>6.94</v>
      </c>
      <c r="L2036" s="11">
        <v>98.79</v>
      </c>
      <c r="M2036" s="11">
        <v>6.86</v>
      </c>
      <c r="N2036" s="11">
        <v>117.2</v>
      </c>
      <c r="O2036" s="11">
        <v>90.41</v>
      </c>
      <c r="P2036" s="11">
        <v>92.9</v>
      </c>
      <c r="Q2036" s="11" t="s">
        <v>4</v>
      </c>
      <c r="R2036" s="11">
        <f t="shared" si="1"/>
        <v>0</v>
      </c>
      <c r="S2036" s="11" t="s">
        <v>5</v>
      </c>
      <c r="T2036" s="11">
        <f t="shared" si="2"/>
        <v>0</v>
      </c>
      <c r="U2036" s="11" t="s">
        <v>6</v>
      </c>
      <c r="V2036" s="11" t="s">
        <v>6</v>
      </c>
    </row>
    <row r="2037" spans="1:22" ht="15.75" hidden="1" customHeight="1" x14ac:dyDescent="0.2">
      <c r="A2037" s="11" t="s">
        <v>893</v>
      </c>
      <c r="B2037" s="11" t="s">
        <v>34</v>
      </c>
      <c r="C2037" s="11" t="s">
        <v>21</v>
      </c>
      <c r="D2037" s="12">
        <v>45800</v>
      </c>
      <c r="E2037" s="12" t="str">
        <f t="shared" si="0"/>
        <v>2025</v>
      </c>
      <c r="F2037" s="11" t="s">
        <v>3</v>
      </c>
      <c r="G2037" s="11">
        <v>21.77</v>
      </c>
      <c r="H2037" s="11">
        <v>49.43</v>
      </c>
      <c r="I2037" s="11">
        <v>322</v>
      </c>
      <c r="J2037" s="11">
        <v>43.5</v>
      </c>
      <c r="K2037" s="11">
        <v>8.01</v>
      </c>
      <c r="L2037" s="11">
        <v>98.89</v>
      </c>
      <c r="M2037" s="11">
        <v>7.08</v>
      </c>
      <c r="N2037" s="11">
        <v>139.30000000000001</v>
      </c>
      <c r="O2037" s="11">
        <v>87.03</v>
      </c>
      <c r="P2037" s="11">
        <v>92.9</v>
      </c>
      <c r="Q2037" s="11" t="s">
        <v>4</v>
      </c>
      <c r="R2037" s="11">
        <f t="shared" si="1"/>
        <v>0</v>
      </c>
      <c r="S2037" s="11" t="s">
        <v>5</v>
      </c>
      <c r="T2037" s="11">
        <f t="shared" si="2"/>
        <v>0</v>
      </c>
      <c r="U2037" s="11" t="s">
        <v>6</v>
      </c>
      <c r="V2037" s="11" t="s">
        <v>6</v>
      </c>
    </row>
    <row r="2038" spans="1:22" ht="15.75" hidden="1" customHeight="1" x14ac:dyDescent="0.2">
      <c r="A2038" s="11" t="s">
        <v>803</v>
      </c>
      <c r="B2038" s="11" t="s">
        <v>34</v>
      </c>
      <c r="C2038" s="11" t="s">
        <v>21</v>
      </c>
      <c r="D2038" s="12">
        <v>45332</v>
      </c>
      <c r="E2038" s="12" t="str">
        <f t="shared" si="0"/>
        <v>2024</v>
      </c>
      <c r="F2038" s="11" t="s">
        <v>23</v>
      </c>
      <c r="G2038" s="11">
        <v>22.72</v>
      </c>
      <c r="H2038" s="14"/>
      <c r="I2038" s="11">
        <v>290</v>
      </c>
      <c r="J2038" s="11">
        <v>53.9</v>
      </c>
      <c r="K2038" s="11">
        <v>7.31</v>
      </c>
      <c r="L2038" s="11">
        <v>99.02</v>
      </c>
      <c r="M2038" s="11">
        <v>6.99</v>
      </c>
      <c r="N2038" s="11">
        <v>134.69999999999999</v>
      </c>
      <c r="O2038" s="11">
        <v>82.58</v>
      </c>
      <c r="P2038" s="11">
        <v>92.89</v>
      </c>
      <c r="Q2038" s="11" t="s">
        <v>4</v>
      </c>
      <c r="R2038" s="11">
        <f t="shared" si="1"/>
        <v>0</v>
      </c>
      <c r="S2038" s="11" t="s">
        <v>5</v>
      </c>
      <c r="T2038" s="11">
        <f t="shared" si="2"/>
        <v>0</v>
      </c>
      <c r="U2038" s="11" t="s">
        <v>6</v>
      </c>
      <c r="V2038" s="11" t="s">
        <v>6</v>
      </c>
    </row>
    <row r="2039" spans="1:22" ht="15.75" hidden="1" customHeight="1" x14ac:dyDescent="0.2">
      <c r="A2039" s="11" t="s">
        <v>1430</v>
      </c>
      <c r="B2039" s="11" t="s">
        <v>20</v>
      </c>
      <c r="C2039" s="11" t="s">
        <v>35</v>
      </c>
      <c r="D2039" s="12">
        <v>45466</v>
      </c>
      <c r="E2039" s="12" t="str">
        <f t="shared" si="0"/>
        <v>2024</v>
      </c>
      <c r="F2039" s="11" t="s">
        <v>93</v>
      </c>
      <c r="G2039" s="11">
        <v>22.46</v>
      </c>
      <c r="H2039" s="11">
        <v>43.72</v>
      </c>
      <c r="I2039" s="11">
        <v>296</v>
      </c>
      <c r="J2039" s="11">
        <v>54</v>
      </c>
      <c r="K2039" s="11">
        <v>7.38</v>
      </c>
      <c r="L2039" s="11">
        <v>99</v>
      </c>
      <c r="M2039" s="14"/>
      <c r="N2039" s="11">
        <v>136.9</v>
      </c>
      <c r="O2039" s="11">
        <v>81.489999999999995</v>
      </c>
      <c r="P2039" s="11">
        <v>92.89</v>
      </c>
      <c r="Q2039" s="11" t="s">
        <v>4</v>
      </c>
      <c r="R2039" s="11">
        <f t="shared" si="1"/>
        <v>0</v>
      </c>
      <c r="S2039" s="11" t="s">
        <v>5</v>
      </c>
      <c r="T2039" s="11">
        <f t="shared" si="2"/>
        <v>0</v>
      </c>
      <c r="U2039" s="11" t="s">
        <v>6</v>
      </c>
      <c r="V2039" s="11" t="s">
        <v>6</v>
      </c>
    </row>
    <row r="2040" spans="1:22" ht="15.75" hidden="1" customHeight="1" x14ac:dyDescent="0.2">
      <c r="A2040" s="11" t="s">
        <v>1535</v>
      </c>
      <c r="B2040" s="11" t="s">
        <v>20</v>
      </c>
      <c r="C2040" s="11" t="s">
        <v>35</v>
      </c>
      <c r="D2040" s="12">
        <v>45343</v>
      </c>
      <c r="E2040" s="12" t="str">
        <f t="shared" si="0"/>
        <v>2024</v>
      </c>
      <c r="F2040" s="11" t="s">
        <v>93</v>
      </c>
      <c r="G2040" s="11">
        <v>21.3</v>
      </c>
      <c r="H2040" s="11">
        <v>39.11</v>
      </c>
      <c r="I2040" s="11">
        <v>278</v>
      </c>
      <c r="J2040" s="11">
        <v>49.4</v>
      </c>
      <c r="K2040" s="11">
        <v>7.95</v>
      </c>
      <c r="L2040" s="11">
        <v>99.29</v>
      </c>
      <c r="M2040" s="11">
        <v>6.74</v>
      </c>
      <c r="N2040" s="11">
        <v>140.5</v>
      </c>
      <c r="O2040" s="11">
        <v>87.13</v>
      </c>
      <c r="P2040" s="11">
        <v>92.89</v>
      </c>
      <c r="Q2040" s="11" t="s">
        <v>177</v>
      </c>
      <c r="R2040" s="11">
        <f t="shared" si="1"/>
        <v>1</v>
      </c>
      <c r="S2040" s="11" t="s">
        <v>5</v>
      </c>
      <c r="T2040" s="11">
        <f t="shared" si="2"/>
        <v>0</v>
      </c>
      <c r="U2040" s="11" t="s">
        <v>6</v>
      </c>
      <c r="V2040" s="11" t="s">
        <v>6</v>
      </c>
    </row>
    <row r="2041" spans="1:22" ht="15.75" hidden="1" customHeight="1" x14ac:dyDescent="0.2">
      <c r="A2041" s="11" t="s">
        <v>1725</v>
      </c>
      <c r="B2041" s="11" t="s">
        <v>20</v>
      </c>
      <c r="C2041" s="13" t="s">
        <v>35</v>
      </c>
      <c r="D2041" s="12">
        <v>45794</v>
      </c>
      <c r="E2041" s="12" t="str">
        <f t="shared" si="0"/>
        <v>2025</v>
      </c>
      <c r="F2041" s="11" t="s">
        <v>93</v>
      </c>
      <c r="G2041" s="11">
        <v>21.08</v>
      </c>
      <c r="H2041" s="11">
        <v>37.11</v>
      </c>
      <c r="I2041" s="11">
        <v>313</v>
      </c>
      <c r="J2041" s="11">
        <v>53.5</v>
      </c>
      <c r="K2041" s="11">
        <v>7.99</v>
      </c>
      <c r="L2041" s="11">
        <v>99.14</v>
      </c>
      <c r="M2041" s="11">
        <v>6.95</v>
      </c>
      <c r="N2041" s="11">
        <v>144.69999999999999</v>
      </c>
      <c r="O2041" s="11">
        <v>87.34</v>
      </c>
      <c r="P2041" s="11">
        <v>92.89</v>
      </c>
      <c r="Q2041" s="11" t="s">
        <v>4</v>
      </c>
      <c r="R2041" s="11">
        <f t="shared" si="1"/>
        <v>0</v>
      </c>
      <c r="S2041" s="11" t="s">
        <v>5</v>
      </c>
      <c r="T2041" s="11">
        <f t="shared" si="2"/>
        <v>0</v>
      </c>
      <c r="U2041" s="11" t="s">
        <v>6</v>
      </c>
      <c r="V2041" s="11" t="s">
        <v>6</v>
      </c>
    </row>
    <row r="2042" spans="1:22" ht="15.75" hidden="1" customHeight="1" x14ac:dyDescent="0.2">
      <c r="A2042" s="11" t="s">
        <v>1833</v>
      </c>
      <c r="B2042" s="11" t="s">
        <v>58</v>
      </c>
      <c r="C2042" s="11" t="s">
        <v>21</v>
      </c>
      <c r="D2042" s="12">
        <v>45888</v>
      </c>
      <c r="E2042" s="12" t="str">
        <f t="shared" si="0"/>
        <v>2025</v>
      </c>
      <c r="F2042" s="11" t="s">
        <v>37</v>
      </c>
      <c r="G2042" s="11">
        <v>20.9</v>
      </c>
      <c r="H2042" s="14"/>
      <c r="I2042" s="11">
        <v>338</v>
      </c>
      <c r="J2042" s="11">
        <v>47.9</v>
      </c>
      <c r="K2042" s="11">
        <v>6.69</v>
      </c>
      <c r="L2042" s="11">
        <v>99.55</v>
      </c>
      <c r="M2042" s="11">
        <v>6.55</v>
      </c>
      <c r="N2042" s="11">
        <v>147</v>
      </c>
      <c r="O2042" s="11">
        <v>88.04</v>
      </c>
      <c r="P2042" s="11">
        <v>92.89</v>
      </c>
      <c r="Q2042" s="11" t="s">
        <v>4</v>
      </c>
      <c r="R2042" s="11">
        <f t="shared" si="1"/>
        <v>0</v>
      </c>
      <c r="S2042" s="11" t="s">
        <v>5</v>
      </c>
      <c r="T2042" s="11">
        <f t="shared" si="2"/>
        <v>0</v>
      </c>
      <c r="U2042" s="11" t="s">
        <v>6</v>
      </c>
      <c r="V2042" s="11" t="s">
        <v>6</v>
      </c>
    </row>
    <row r="2043" spans="1:22" ht="15.75" hidden="1" customHeight="1" x14ac:dyDescent="0.2">
      <c r="A2043" s="11" t="s">
        <v>2089</v>
      </c>
      <c r="B2043" s="11" t="s">
        <v>58</v>
      </c>
      <c r="C2043" s="11" t="s">
        <v>47</v>
      </c>
      <c r="D2043" s="12">
        <v>45709</v>
      </c>
      <c r="E2043" s="12" t="str">
        <f t="shared" si="0"/>
        <v>2025</v>
      </c>
      <c r="F2043" s="11" t="s">
        <v>93</v>
      </c>
      <c r="G2043" s="11">
        <v>21.55</v>
      </c>
      <c r="H2043" s="11">
        <v>47.39</v>
      </c>
      <c r="I2043" s="11">
        <v>278</v>
      </c>
      <c r="J2043" s="11">
        <v>51.4</v>
      </c>
      <c r="K2043" s="11">
        <v>7.35</v>
      </c>
      <c r="L2043" s="11">
        <v>98.88</v>
      </c>
      <c r="M2043" s="11">
        <v>6.98</v>
      </c>
      <c r="N2043" s="11">
        <v>133</v>
      </c>
      <c r="O2043" s="11">
        <v>86.9</v>
      </c>
      <c r="P2043" s="11">
        <v>92.89</v>
      </c>
      <c r="Q2043" s="11" t="s">
        <v>177</v>
      </c>
      <c r="R2043" s="11">
        <f t="shared" si="1"/>
        <v>1</v>
      </c>
      <c r="S2043" s="11" t="s">
        <v>5</v>
      </c>
      <c r="T2043" s="11">
        <f t="shared" si="2"/>
        <v>0</v>
      </c>
      <c r="U2043" s="11" t="s">
        <v>6</v>
      </c>
      <c r="V2043" s="11" t="s">
        <v>6</v>
      </c>
    </row>
    <row r="2044" spans="1:22" ht="15.75" hidden="1" customHeight="1" x14ac:dyDescent="0.2">
      <c r="A2044" s="11" t="s">
        <v>2212</v>
      </c>
      <c r="B2044" s="11" t="s">
        <v>58</v>
      </c>
      <c r="C2044" s="11" t="s">
        <v>21</v>
      </c>
      <c r="D2044" s="12">
        <v>46007</v>
      </c>
      <c r="E2044" s="12" t="str">
        <f t="shared" si="0"/>
        <v>2025</v>
      </c>
      <c r="F2044" s="11" t="s">
        <v>23</v>
      </c>
      <c r="G2044" s="11">
        <v>22.81</v>
      </c>
      <c r="H2044" s="11">
        <v>41.41</v>
      </c>
      <c r="I2044" s="11">
        <v>329</v>
      </c>
      <c r="J2044" s="11">
        <v>35.1</v>
      </c>
      <c r="K2044" s="11">
        <v>6.9</v>
      </c>
      <c r="L2044" s="11">
        <v>99.05</v>
      </c>
      <c r="M2044" s="11">
        <v>6.79</v>
      </c>
      <c r="N2044" s="11">
        <v>129.19999999999999</v>
      </c>
      <c r="O2044" s="11">
        <v>86.56</v>
      </c>
      <c r="P2044" s="11">
        <v>92.89</v>
      </c>
      <c r="Q2044" s="11" t="s">
        <v>4</v>
      </c>
      <c r="R2044" s="11">
        <f t="shared" si="1"/>
        <v>0</v>
      </c>
      <c r="S2044" s="11" t="s">
        <v>5</v>
      </c>
      <c r="T2044" s="11">
        <f t="shared" si="2"/>
        <v>0</v>
      </c>
      <c r="U2044" s="11" t="s">
        <v>6</v>
      </c>
      <c r="V2044" s="11" t="s">
        <v>6</v>
      </c>
    </row>
    <row r="2045" spans="1:22" ht="15.75" hidden="1" customHeight="1" x14ac:dyDescent="0.2">
      <c r="A2045" s="11" t="s">
        <v>2444</v>
      </c>
      <c r="B2045" s="11" t="s">
        <v>58</v>
      </c>
      <c r="C2045" s="13" t="s">
        <v>35</v>
      </c>
      <c r="D2045" s="12">
        <v>45763</v>
      </c>
      <c r="E2045" s="12" t="str">
        <f t="shared" si="0"/>
        <v>2025</v>
      </c>
      <c r="F2045" s="11" t="s">
        <v>3</v>
      </c>
      <c r="G2045" s="11">
        <v>23.45</v>
      </c>
      <c r="H2045" s="11">
        <v>32.65</v>
      </c>
      <c r="I2045" s="11">
        <v>314</v>
      </c>
      <c r="J2045" s="11">
        <v>48.3</v>
      </c>
      <c r="K2045" s="11">
        <v>6.73</v>
      </c>
      <c r="L2045" s="11">
        <v>99.38</v>
      </c>
      <c r="M2045" s="11">
        <v>6.65</v>
      </c>
      <c r="N2045" s="11">
        <v>132</v>
      </c>
      <c r="O2045" s="11">
        <v>86.4</v>
      </c>
      <c r="P2045" s="11">
        <v>92.89</v>
      </c>
      <c r="Q2045" s="11" t="s">
        <v>4</v>
      </c>
      <c r="R2045" s="11">
        <f t="shared" si="1"/>
        <v>0</v>
      </c>
      <c r="S2045" s="11" t="s">
        <v>5</v>
      </c>
      <c r="T2045" s="11">
        <f t="shared" si="2"/>
        <v>0</v>
      </c>
      <c r="U2045" s="11" t="s">
        <v>6</v>
      </c>
      <c r="V2045" s="11" t="s">
        <v>6</v>
      </c>
    </row>
    <row r="2046" spans="1:22" ht="15.75" customHeight="1" x14ac:dyDescent="0.2">
      <c r="A2046" s="11" t="s">
        <v>2674</v>
      </c>
      <c r="B2046" s="11" t="s">
        <v>1</v>
      </c>
      <c r="C2046" s="11" t="s">
        <v>47</v>
      </c>
      <c r="D2046" s="12">
        <v>45899</v>
      </c>
      <c r="E2046" s="12" t="str">
        <f t="shared" si="0"/>
        <v>2025</v>
      </c>
      <c r="F2046" s="11" t="s">
        <v>23</v>
      </c>
      <c r="G2046" s="11">
        <v>21.75</v>
      </c>
      <c r="H2046" s="11">
        <v>54.84</v>
      </c>
      <c r="I2046" s="11">
        <v>326</v>
      </c>
      <c r="J2046" s="11">
        <v>43.4</v>
      </c>
      <c r="K2046" s="11">
        <v>7.4</v>
      </c>
      <c r="L2046" s="11">
        <v>99.22</v>
      </c>
      <c r="M2046" s="11">
        <v>6.65</v>
      </c>
      <c r="N2046" s="11">
        <v>126.3</v>
      </c>
      <c r="O2046" s="11">
        <v>86.97</v>
      </c>
      <c r="P2046" s="11">
        <v>96</v>
      </c>
      <c r="Q2046" s="11" t="s">
        <v>4</v>
      </c>
      <c r="R2046" s="11">
        <f t="shared" si="1"/>
        <v>0</v>
      </c>
      <c r="S2046" s="11" t="s">
        <v>5</v>
      </c>
      <c r="T2046" s="11">
        <f t="shared" si="2"/>
        <v>0</v>
      </c>
      <c r="U2046" s="11" t="s">
        <v>6</v>
      </c>
      <c r="V2046" s="11" t="s">
        <v>6</v>
      </c>
    </row>
    <row r="2047" spans="1:22" ht="15.75" hidden="1" customHeight="1" x14ac:dyDescent="0.2">
      <c r="A2047" s="11" t="s">
        <v>2631</v>
      </c>
      <c r="B2047" s="11" t="s">
        <v>58</v>
      </c>
      <c r="C2047" s="13" t="s">
        <v>35</v>
      </c>
      <c r="D2047" s="12">
        <v>45628</v>
      </c>
      <c r="E2047" s="12" t="str">
        <f t="shared" si="0"/>
        <v>2024</v>
      </c>
      <c r="F2047" s="11" t="s">
        <v>37</v>
      </c>
      <c r="G2047" s="11">
        <v>22.55</v>
      </c>
      <c r="H2047" s="11">
        <v>37.68</v>
      </c>
      <c r="I2047" s="11">
        <v>320</v>
      </c>
      <c r="J2047" s="11">
        <v>38</v>
      </c>
      <c r="K2047" s="11">
        <v>6.39</v>
      </c>
      <c r="L2047" s="11">
        <v>98.81</v>
      </c>
      <c r="M2047" s="11">
        <v>6.65</v>
      </c>
      <c r="N2047" s="11">
        <v>124.7</v>
      </c>
      <c r="O2047" s="11">
        <v>87.25</v>
      </c>
      <c r="P2047" s="11">
        <v>92.89</v>
      </c>
      <c r="Q2047" s="11" t="s">
        <v>4</v>
      </c>
      <c r="R2047" s="11">
        <f t="shared" si="1"/>
        <v>0</v>
      </c>
      <c r="S2047" s="11" t="s">
        <v>5</v>
      </c>
      <c r="T2047" s="11">
        <f t="shared" si="2"/>
        <v>0</v>
      </c>
      <c r="U2047" s="11" t="s">
        <v>6</v>
      </c>
      <c r="V2047" s="11" t="s">
        <v>6</v>
      </c>
    </row>
    <row r="2048" spans="1:22" ht="15.75" hidden="1" customHeight="1" x14ac:dyDescent="0.2">
      <c r="A2048" s="11" t="s">
        <v>3086</v>
      </c>
      <c r="B2048" s="11" t="s">
        <v>58</v>
      </c>
      <c r="C2048" s="13" t="s">
        <v>35</v>
      </c>
      <c r="D2048" s="12">
        <v>45451</v>
      </c>
      <c r="E2048" s="12" t="str">
        <f t="shared" si="0"/>
        <v>2024</v>
      </c>
      <c r="F2048" s="11" t="s">
        <v>37</v>
      </c>
      <c r="G2048" s="11">
        <v>23.55</v>
      </c>
      <c r="H2048" s="11">
        <v>37.270000000000003</v>
      </c>
      <c r="I2048" s="11">
        <v>348</v>
      </c>
      <c r="J2048" s="11">
        <v>35.799999999999997</v>
      </c>
      <c r="K2048" s="11">
        <v>7.72</v>
      </c>
      <c r="L2048" s="11">
        <v>99.25</v>
      </c>
      <c r="M2048" s="11">
        <v>6.5</v>
      </c>
      <c r="N2048" s="11">
        <v>126.7</v>
      </c>
      <c r="O2048" s="11">
        <v>89.15</v>
      </c>
      <c r="P2048" s="11">
        <v>92.89</v>
      </c>
      <c r="Q2048" s="11" t="s">
        <v>4</v>
      </c>
      <c r="R2048" s="11">
        <f t="shared" si="1"/>
        <v>0</v>
      </c>
      <c r="S2048" s="11" t="s">
        <v>5</v>
      </c>
      <c r="T2048" s="11">
        <f t="shared" si="2"/>
        <v>0</v>
      </c>
      <c r="U2048" s="11" t="s">
        <v>6</v>
      </c>
      <c r="V2048" s="11" t="s">
        <v>6</v>
      </c>
    </row>
    <row r="2049" spans="1:22" ht="15.75" hidden="1" customHeight="1" x14ac:dyDescent="0.2">
      <c r="A2049" s="11" t="s">
        <v>123</v>
      </c>
      <c r="B2049" s="11" t="s">
        <v>20</v>
      </c>
      <c r="C2049" s="11" t="s">
        <v>47</v>
      </c>
      <c r="D2049" s="12">
        <v>45732</v>
      </c>
      <c r="E2049" s="12" t="str">
        <f t="shared" si="0"/>
        <v>2025</v>
      </c>
      <c r="F2049" s="11" t="s">
        <v>93</v>
      </c>
      <c r="G2049" s="11">
        <v>22.91</v>
      </c>
      <c r="H2049" s="11">
        <v>38.06</v>
      </c>
      <c r="I2049" s="11">
        <v>288</v>
      </c>
      <c r="J2049" s="11">
        <v>52.4</v>
      </c>
      <c r="K2049" s="11">
        <v>8.6</v>
      </c>
      <c r="L2049" s="11">
        <v>98.89</v>
      </c>
      <c r="M2049" s="11">
        <v>6.92</v>
      </c>
      <c r="N2049" s="11">
        <v>135.19999999999999</v>
      </c>
      <c r="O2049" s="11">
        <v>85.97</v>
      </c>
      <c r="P2049" s="11">
        <v>92.88</v>
      </c>
      <c r="Q2049" s="11" t="s">
        <v>4</v>
      </c>
      <c r="R2049" s="11">
        <f t="shared" si="1"/>
        <v>0</v>
      </c>
      <c r="S2049" s="11" t="s">
        <v>5</v>
      </c>
      <c r="T2049" s="11">
        <f t="shared" si="2"/>
        <v>0</v>
      </c>
      <c r="U2049" s="11" t="s">
        <v>6</v>
      </c>
      <c r="V2049" s="11" t="s">
        <v>6</v>
      </c>
    </row>
    <row r="2050" spans="1:22" ht="15.75" hidden="1" customHeight="1" x14ac:dyDescent="0.2">
      <c r="A2050" s="11" t="s">
        <v>1192</v>
      </c>
      <c r="B2050" s="11" t="s">
        <v>58</v>
      </c>
      <c r="C2050" s="11" t="s">
        <v>21</v>
      </c>
      <c r="D2050" s="12">
        <v>45585</v>
      </c>
      <c r="E2050" s="12" t="str">
        <f t="shared" si="0"/>
        <v>2024</v>
      </c>
      <c r="F2050" s="11" t="s">
        <v>23</v>
      </c>
      <c r="G2050" s="11">
        <v>21.92</v>
      </c>
      <c r="H2050" s="11">
        <v>44.92</v>
      </c>
      <c r="I2050" s="11">
        <v>317</v>
      </c>
      <c r="J2050" s="11">
        <v>40.299999999999997</v>
      </c>
      <c r="K2050" s="11">
        <v>6.77</v>
      </c>
      <c r="L2050" s="11">
        <v>99.1</v>
      </c>
      <c r="M2050" s="11">
        <v>6.85</v>
      </c>
      <c r="N2050" s="11">
        <v>121.1</v>
      </c>
      <c r="O2050" s="11">
        <v>87.49</v>
      </c>
      <c r="P2050" s="11">
        <v>92.88</v>
      </c>
      <c r="Q2050" s="11" t="s">
        <v>4</v>
      </c>
      <c r="R2050" s="11">
        <f t="shared" si="1"/>
        <v>0</v>
      </c>
      <c r="S2050" s="11" t="s">
        <v>5</v>
      </c>
      <c r="T2050" s="11">
        <f t="shared" si="2"/>
        <v>0</v>
      </c>
      <c r="U2050" s="11" t="s">
        <v>6</v>
      </c>
      <c r="V2050" s="11" t="s">
        <v>6</v>
      </c>
    </row>
    <row r="2051" spans="1:22" ht="15.75" hidden="1" customHeight="1" x14ac:dyDescent="0.2">
      <c r="A2051" s="11" t="s">
        <v>894</v>
      </c>
      <c r="B2051" s="11" t="s">
        <v>34</v>
      </c>
      <c r="C2051" s="11" t="s">
        <v>21</v>
      </c>
      <c r="D2051" s="12">
        <v>45601</v>
      </c>
      <c r="E2051" s="12" t="str">
        <f t="shared" si="0"/>
        <v>2024</v>
      </c>
      <c r="F2051" s="11" t="s">
        <v>93</v>
      </c>
      <c r="G2051" s="11">
        <v>22.52</v>
      </c>
      <c r="H2051" s="11">
        <v>42.73</v>
      </c>
      <c r="I2051" s="11">
        <v>308</v>
      </c>
      <c r="J2051" s="11">
        <v>38.5</v>
      </c>
      <c r="K2051" s="11">
        <v>7.35</v>
      </c>
      <c r="L2051" s="11">
        <v>99.01</v>
      </c>
      <c r="M2051" s="11">
        <v>6.92</v>
      </c>
      <c r="N2051" s="11">
        <v>138.5</v>
      </c>
      <c r="O2051" s="11">
        <v>83.13</v>
      </c>
      <c r="P2051" s="11">
        <v>92.88</v>
      </c>
      <c r="Q2051" s="11" t="s">
        <v>4</v>
      </c>
      <c r="R2051" s="11">
        <f t="shared" si="1"/>
        <v>0</v>
      </c>
      <c r="S2051" s="11" t="s">
        <v>5</v>
      </c>
      <c r="T2051" s="11">
        <f t="shared" si="2"/>
        <v>0</v>
      </c>
      <c r="U2051" s="11" t="s">
        <v>6</v>
      </c>
      <c r="V2051" s="11" t="s">
        <v>6</v>
      </c>
    </row>
    <row r="2052" spans="1:22" ht="15.75" hidden="1" customHeight="1" x14ac:dyDescent="0.2">
      <c r="A2052" s="11" t="s">
        <v>896</v>
      </c>
      <c r="B2052" s="11" t="s">
        <v>34</v>
      </c>
      <c r="C2052" s="11" t="s">
        <v>21</v>
      </c>
      <c r="D2052" s="12">
        <v>45787</v>
      </c>
      <c r="E2052" s="12" t="str">
        <f t="shared" si="0"/>
        <v>2025</v>
      </c>
      <c r="F2052" s="11" t="s">
        <v>3</v>
      </c>
      <c r="G2052" s="11">
        <v>22.86</v>
      </c>
      <c r="H2052" s="11">
        <v>47.53</v>
      </c>
      <c r="I2052" s="11">
        <v>290</v>
      </c>
      <c r="J2052" s="11">
        <v>50.3</v>
      </c>
      <c r="K2052" s="11">
        <v>7.81</v>
      </c>
      <c r="L2052" s="11">
        <v>99.54</v>
      </c>
      <c r="M2052" s="11">
        <v>6.98</v>
      </c>
      <c r="N2052" s="11">
        <v>130.69999999999999</v>
      </c>
      <c r="O2052" s="11">
        <v>85.29</v>
      </c>
      <c r="P2052" s="11">
        <v>92.88</v>
      </c>
      <c r="Q2052" s="11" t="s">
        <v>4</v>
      </c>
      <c r="R2052" s="11">
        <f t="shared" si="1"/>
        <v>0</v>
      </c>
      <c r="S2052" s="11" t="s">
        <v>5</v>
      </c>
      <c r="T2052" s="11">
        <f t="shared" si="2"/>
        <v>0</v>
      </c>
      <c r="U2052" s="11" t="s">
        <v>6</v>
      </c>
      <c r="V2052" s="11" t="s">
        <v>6</v>
      </c>
    </row>
    <row r="2053" spans="1:22" ht="15.75" customHeight="1" x14ac:dyDescent="0.2">
      <c r="A2053" s="11" t="s">
        <v>2264</v>
      </c>
      <c r="B2053" s="11" t="s">
        <v>1</v>
      </c>
      <c r="C2053" s="13" t="s">
        <v>35</v>
      </c>
      <c r="D2053" s="12">
        <v>45379</v>
      </c>
      <c r="E2053" s="12" t="str">
        <f t="shared" si="0"/>
        <v>2024</v>
      </c>
      <c r="F2053" s="11" t="s">
        <v>93</v>
      </c>
      <c r="G2053" s="11">
        <v>21.7</v>
      </c>
      <c r="H2053" s="11">
        <v>34.76</v>
      </c>
      <c r="I2053" s="11">
        <v>313</v>
      </c>
      <c r="J2053" s="11">
        <v>39</v>
      </c>
      <c r="K2053" s="11">
        <v>6.62</v>
      </c>
      <c r="L2053" s="11">
        <v>99.58</v>
      </c>
      <c r="M2053" s="11">
        <v>6.55</v>
      </c>
      <c r="N2053" s="11">
        <v>125.9</v>
      </c>
      <c r="O2053" s="11">
        <v>91.69</v>
      </c>
      <c r="P2053" s="11">
        <v>96.02</v>
      </c>
      <c r="Q2053" s="11" t="s">
        <v>4</v>
      </c>
      <c r="R2053" s="11">
        <f t="shared" si="1"/>
        <v>0</v>
      </c>
      <c r="S2053" s="11" t="s">
        <v>5</v>
      </c>
      <c r="T2053" s="11">
        <f t="shared" si="2"/>
        <v>0</v>
      </c>
      <c r="U2053" s="11" t="s">
        <v>6</v>
      </c>
      <c r="V2053" s="11" t="s">
        <v>6</v>
      </c>
    </row>
    <row r="2054" spans="1:22" ht="15.75" hidden="1" customHeight="1" x14ac:dyDescent="0.2">
      <c r="A2054" s="11" t="s">
        <v>2559</v>
      </c>
      <c r="B2054" s="11" t="s">
        <v>20</v>
      </c>
      <c r="C2054" s="13" t="s">
        <v>35</v>
      </c>
      <c r="D2054" s="12">
        <v>45745</v>
      </c>
      <c r="E2054" s="12" t="str">
        <f t="shared" si="0"/>
        <v>2025</v>
      </c>
      <c r="F2054" s="11" t="s">
        <v>3</v>
      </c>
      <c r="G2054" s="11">
        <v>21.49</v>
      </c>
      <c r="H2054" s="11">
        <v>36.86</v>
      </c>
      <c r="I2054" s="11">
        <v>320</v>
      </c>
      <c r="J2054" s="11">
        <v>54.2</v>
      </c>
      <c r="K2054" s="11">
        <v>8.83</v>
      </c>
      <c r="L2054" s="11">
        <v>98.75</v>
      </c>
      <c r="M2054" s="11">
        <v>7.11</v>
      </c>
      <c r="N2054" s="11">
        <v>143.30000000000001</v>
      </c>
      <c r="O2054" s="11">
        <v>85.35</v>
      </c>
      <c r="P2054" s="11">
        <v>92.88</v>
      </c>
      <c r="Q2054" s="11" t="s">
        <v>4</v>
      </c>
      <c r="R2054" s="11">
        <f t="shared" si="1"/>
        <v>0</v>
      </c>
      <c r="S2054" s="11" t="s">
        <v>5</v>
      </c>
      <c r="T2054" s="11">
        <f t="shared" si="2"/>
        <v>0</v>
      </c>
      <c r="U2054" s="11" t="s">
        <v>6</v>
      </c>
      <c r="V2054" s="11" t="s">
        <v>6</v>
      </c>
    </row>
    <row r="2055" spans="1:22" ht="15.75" hidden="1" customHeight="1" x14ac:dyDescent="0.2">
      <c r="A2055" s="11" t="s">
        <v>897</v>
      </c>
      <c r="B2055" s="11" t="s">
        <v>34</v>
      </c>
      <c r="C2055" s="11" t="s">
        <v>35</v>
      </c>
      <c r="D2055" s="12">
        <v>45821</v>
      </c>
      <c r="E2055" s="12" t="str">
        <f t="shared" si="0"/>
        <v>2025</v>
      </c>
      <c r="F2055" s="11" t="s">
        <v>93</v>
      </c>
      <c r="G2055" s="11">
        <v>22.4</v>
      </c>
      <c r="H2055" s="11">
        <v>45.39</v>
      </c>
      <c r="I2055" s="11">
        <v>312</v>
      </c>
      <c r="J2055" s="11">
        <v>40.700000000000003</v>
      </c>
      <c r="K2055" s="11">
        <v>7.67</v>
      </c>
      <c r="L2055" s="11">
        <v>99.17</v>
      </c>
      <c r="M2055" s="11">
        <v>6.82</v>
      </c>
      <c r="N2055" s="11">
        <v>105.8</v>
      </c>
      <c r="O2055" s="11">
        <v>89.71</v>
      </c>
      <c r="P2055" s="11">
        <v>92.88</v>
      </c>
      <c r="Q2055" s="11" t="s">
        <v>4</v>
      </c>
      <c r="R2055" s="11">
        <f t="shared" si="1"/>
        <v>0</v>
      </c>
      <c r="S2055" s="11" t="s">
        <v>5</v>
      </c>
      <c r="T2055" s="11">
        <f t="shared" si="2"/>
        <v>0</v>
      </c>
      <c r="U2055" s="11" t="s">
        <v>6</v>
      </c>
      <c r="V2055" s="11" t="s">
        <v>6</v>
      </c>
    </row>
    <row r="2056" spans="1:22" ht="15.75" hidden="1" customHeight="1" x14ac:dyDescent="0.2">
      <c r="A2056" s="11" t="s">
        <v>3024</v>
      </c>
      <c r="B2056" s="11" t="s">
        <v>58</v>
      </c>
      <c r="C2056" s="13" t="s">
        <v>35</v>
      </c>
      <c r="D2056" s="12">
        <v>45885</v>
      </c>
      <c r="E2056" s="12" t="str">
        <f t="shared" si="0"/>
        <v>2025</v>
      </c>
      <c r="F2056" s="11" t="s">
        <v>3</v>
      </c>
      <c r="G2056" s="11">
        <v>23.37</v>
      </c>
      <c r="H2056" s="11">
        <v>44.79</v>
      </c>
      <c r="I2056" s="11">
        <v>310</v>
      </c>
      <c r="J2056" s="11">
        <v>41.5</v>
      </c>
      <c r="K2056" s="11">
        <v>6.76</v>
      </c>
      <c r="L2056" s="11">
        <v>98.89</v>
      </c>
      <c r="M2056" s="11">
        <v>6.73</v>
      </c>
      <c r="N2056" s="11">
        <v>125.4</v>
      </c>
      <c r="O2056" s="11">
        <v>88.05</v>
      </c>
      <c r="P2056" s="11">
        <v>92.88</v>
      </c>
      <c r="Q2056" s="11" t="s">
        <v>4</v>
      </c>
      <c r="R2056" s="11">
        <f t="shared" si="1"/>
        <v>0</v>
      </c>
      <c r="S2056" s="11" t="s">
        <v>5</v>
      </c>
      <c r="T2056" s="11">
        <f t="shared" si="2"/>
        <v>0</v>
      </c>
      <c r="U2056" s="11" t="s">
        <v>6</v>
      </c>
      <c r="V2056" s="11" t="s">
        <v>6</v>
      </c>
    </row>
    <row r="2057" spans="1:22" ht="15.75" hidden="1" customHeight="1" x14ac:dyDescent="0.2">
      <c r="A2057" s="11" t="s">
        <v>3128</v>
      </c>
      <c r="B2057" s="11" t="s">
        <v>20</v>
      </c>
      <c r="C2057" s="11" t="s">
        <v>35</v>
      </c>
      <c r="D2057" s="12">
        <v>45996</v>
      </c>
      <c r="E2057" s="12" t="str">
        <f t="shared" si="0"/>
        <v>2025</v>
      </c>
      <c r="F2057" s="11" t="s">
        <v>23</v>
      </c>
      <c r="G2057" s="11">
        <v>22.48</v>
      </c>
      <c r="H2057" s="11">
        <v>48.39</v>
      </c>
      <c r="I2057" s="11">
        <v>306</v>
      </c>
      <c r="J2057" s="11">
        <v>51.3</v>
      </c>
      <c r="K2057" s="11">
        <v>7.88</v>
      </c>
      <c r="L2057" s="11">
        <v>99.19</v>
      </c>
      <c r="M2057" s="11">
        <v>7.08</v>
      </c>
      <c r="N2057" s="11">
        <v>136.69999999999999</v>
      </c>
      <c r="O2057" s="11">
        <v>83.2</v>
      </c>
      <c r="P2057" s="11">
        <v>92.88</v>
      </c>
      <c r="Q2057" s="11" t="s">
        <v>4</v>
      </c>
      <c r="R2057" s="11">
        <f t="shared" si="1"/>
        <v>0</v>
      </c>
      <c r="S2057" s="11" t="s">
        <v>5</v>
      </c>
      <c r="T2057" s="11">
        <f t="shared" si="2"/>
        <v>0</v>
      </c>
      <c r="U2057" s="11" t="s">
        <v>6</v>
      </c>
      <c r="V2057" s="11" t="s">
        <v>6</v>
      </c>
    </row>
    <row r="2058" spans="1:22" ht="15.75" hidden="1" customHeight="1" x14ac:dyDescent="0.2">
      <c r="A2058" s="11" t="s">
        <v>899</v>
      </c>
      <c r="B2058" s="11" t="s">
        <v>34</v>
      </c>
      <c r="C2058" s="11" t="s">
        <v>21</v>
      </c>
      <c r="D2058" s="12">
        <v>45542</v>
      </c>
      <c r="E2058" s="12" t="str">
        <f t="shared" si="0"/>
        <v>2024</v>
      </c>
      <c r="F2058" s="11" t="s">
        <v>3</v>
      </c>
      <c r="G2058" s="11">
        <v>21.5</v>
      </c>
      <c r="H2058" s="11">
        <v>41.67</v>
      </c>
      <c r="I2058" s="11">
        <v>331</v>
      </c>
      <c r="J2058" s="11">
        <v>53.2</v>
      </c>
      <c r="K2058" s="11">
        <v>7.64</v>
      </c>
      <c r="L2058" s="11">
        <v>99.26</v>
      </c>
      <c r="M2058" s="11">
        <v>6.8</v>
      </c>
      <c r="N2058" s="11">
        <v>132.5</v>
      </c>
      <c r="O2058" s="11">
        <v>88.44</v>
      </c>
      <c r="P2058" s="11">
        <v>92.87</v>
      </c>
      <c r="Q2058" s="11" t="s">
        <v>4</v>
      </c>
      <c r="R2058" s="11">
        <f t="shared" si="1"/>
        <v>0</v>
      </c>
      <c r="S2058" s="11" t="s">
        <v>5</v>
      </c>
      <c r="T2058" s="11">
        <f t="shared" si="2"/>
        <v>0</v>
      </c>
      <c r="U2058" s="11" t="s">
        <v>6</v>
      </c>
      <c r="V2058" s="11" t="s">
        <v>6</v>
      </c>
    </row>
    <row r="2059" spans="1:22" ht="15.75" hidden="1" customHeight="1" x14ac:dyDescent="0.2">
      <c r="A2059" s="11" t="s">
        <v>1248</v>
      </c>
      <c r="B2059" s="11" t="s">
        <v>20</v>
      </c>
      <c r="C2059" s="11" t="s">
        <v>47</v>
      </c>
      <c r="D2059" s="12">
        <v>45898</v>
      </c>
      <c r="E2059" s="12" t="str">
        <f t="shared" si="0"/>
        <v>2025</v>
      </c>
      <c r="F2059" s="11" t="s">
        <v>37</v>
      </c>
      <c r="G2059" s="11">
        <v>20.83</v>
      </c>
      <c r="H2059" s="11">
        <v>43.08</v>
      </c>
      <c r="I2059" s="11">
        <v>289</v>
      </c>
      <c r="J2059" s="11">
        <v>46.4</v>
      </c>
      <c r="K2059" s="11">
        <v>8.34</v>
      </c>
      <c r="L2059" s="11">
        <v>98.48</v>
      </c>
      <c r="M2059" s="11">
        <v>7.06</v>
      </c>
      <c r="N2059" s="11">
        <v>126.2</v>
      </c>
      <c r="O2059" s="11">
        <v>86.29</v>
      </c>
      <c r="P2059" s="11">
        <v>92.87</v>
      </c>
      <c r="Q2059" s="11" t="s">
        <v>4</v>
      </c>
      <c r="R2059" s="11">
        <f t="shared" si="1"/>
        <v>0</v>
      </c>
      <c r="S2059" s="11" t="s">
        <v>5</v>
      </c>
      <c r="T2059" s="11">
        <f t="shared" si="2"/>
        <v>0</v>
      </c>
      <c r="U2059" s="11" t="s">
        <v>6</v>
      </c>
      <c r="V2059" s="11" t="s">
        <v>6</v>
      </c>
    </row>
    <row r="2060" spans="1:22" ht="15.75" hidden="1" customHeight="1" x14ac:dyDescent="0.2">
      <c r="A2060" s="11" t="s">
        <v>1263</v>
      </c>
      <c r="B2060" s="11" t="s">
        <v>58</v>
      </c>
      <c r="C2060" s="11" t="s">
        <v>35</v>
      </c>
      <c r="D2060" s="12">
        <v>45630</v>
      </c>
      <c r="E2060" s="12" t="str">
        <f t="shared" si="0"/>
        <v>2024</v>
      </c>
      <c r="F2060" s="11" t="s">
        <v>23</v>
      </c>
      <c r="G2060" s="11">
        <v>21.79</v>
      </c>
      <c r="H2060" s="11">
        <v>48.44</v>
      </c>
      <c r="I2060" s="11">
        <v>309</v>
      </c>
      <c r="J2060" s="11">
        <v>38.700000000000003</v>
      </c>
      <c r="K2060" s="11">
        <v>7.22</v>
      </c>
      <c r="L2060" s="11">
        <v>98.88</v>
      </c>
      <c r="M2060" s="11">
        <v>6.74</v>
      </c>
      <c r="N2060" s="11">
        <v>121.1</v>
      </c>
      <c r="O2060" s="11">
        <v>87.87</v>
      </c>
      <c r="P2060" s="11">
        <v>92.87</v>
      </c>
      <c r="Q2060" s="11" t="s">
        <v>4</v>
      </c>
      <c r="R2060" s="11">
        <f t="shared" si="1"/>
        <v>0</v>
      </c>
      <c r="S2060" s="11" t="s">
        <v>5</v>
      </c>
      <c r="T2060" s="11">
        <f t="shared" si="2"/>
        <v>0</v>
      </c>
      <c r="U2060" s="11" t="s">
        <v>6</v>
      </c>
      <c r="V2060" s="11" t="s">
        <v>6</v>
      </c>
    </row>
    <row r="2061" spans="1:22" ht="15.75" hidden="1" customHeight="1" x14ac:dyDescent="0.2">
      <c r="A2061" s="11" t="s">
        <v>1407</v>
      </c>
      <c r="B2061" s="11" t="s">
        <v>20</v>
      </c>
      <c r="C2061" s="11" t="s">
        <v>47</v>
      </c>
      <c r="D2061" s="12">
        <v>45439</v>
      </c>
      <c r="E2061" s="12" t="str">
        <f t="shared" si="0"/>
        <v>2024</v>
      </c>
      <c r="F2061" s="11" t="s">
        <v>3</v>
      </c>
      <c r="G2061" s="11">
        <v>21.51</v>
      </c>
      <c r="H2061" s="11">
        <v>42.36</v>
      </c>
      <c r="I2061" s="11">
        <v>305</v>
      </c>
      <c r="J2061" s="11">
        <v>50.4</v>
      </c>
      <c r="K2061" s="11">
        <v>8.1</v>
      </c>
      <c r="L2061" s="11">
        <v>98.66</v>
      </c>
      <c r="M2061" s="11">
        <v>7.19</v>
      </c>
      <c r="N2061" s="11">
        <v>143</v>
      </c>
      <c r="O2061" s="11">
        <v>83.77</v>
      </c>
      <c r="P2061" s="11">
        <v>92.87</v>
      </c>
      <c r="Q2061" s="11" t="s">
        <v>4</v>
      </c>
      <c r="R2061" s="11">
        <f t="shared" si="1"/>
        <v>0</v>
      </c>
      <c r="S2061" s="11" t="s">
        <v>5</v>
      </c>
      <c r="T2061" s="11">
        <f t="shared" si="2"/>
        <v>0</v>
      </c>
      <c r="U2061" s="11" t="s">
        <v>6</v>
      </c>
      <c r="V2061" s="11" t="s">
        <v>6</v>
      </c>
    </row>
    <row r="2062" spans="1:22" ht="15.75" customHeight="1" x14ac:dyDescent="0.2">
      <c r="A2062" s="11" t="s">
        <v>1413</v>
      </c>
      <c r="B2062" s="11" t="s">
        <v>1</v>
      </c>
      <c r="C2062" s="11" t="s">
        <v>35</v>
      </c>
      <c r="D2062" s="12">
        <v>45507</v>
      </c>
      <c r="E2062" s="12" t="str">
        <f t="shared" si="0"/>
        <v>2024</v>
      </c>
      <c r="F2062" s="11" t="s">
        <v>23</v>
      </c>
      <c r="G2062" s="11">
        <v>22.61</v>
      </c>
      <c r="H2062" s="11">
        <v>44.54</v>
      </c>
      <c r="I2062" s="11">
        <v>330</v>
      </c>
      <c r="J2062" s="11">
        <v>37.4</v>
      </c>
      <c r="K2062" s="11">
        <v>6.14</v>
      </c>
      <c r="L2062" s="11">
        <v>99.03</v>
      </c>
      <c r="M2062" s="11">
        <v>6.84</v>
      </c>
      <c r="N2062" s="11">
        <v>113.2</v>
      </c>
      <c r="O2062" s="11">
        <v>89.07</v>
      </c>
      <c r="P2062" s="11">
        <v>96.03</v>
      </c>
      <c r="Q2062" s="11" t="s">
        <v>4</v>
      </c>
      <c r="R2062" s="11">
        <f t="shared" si="1"/>
        <v>0</v>
      </c>
      <c r="S2062" s="11" t="s">
        <v>5</v>
      </c>
      <c r="T2062" s="11">
        <f t="shared" si="2"/>
        <v>0</v>
      </c>
      <c r="U2062" s="11" t="s">
        <v>6</v>
      </c>
      <c r="V2062" s="11" t="s">
        <v>6</v>
      </c>
    </row>
    <row r="2063" spans="1:22" ht="15.75" hidden="1" customHeight="1" x14ac:dyDescent="0.2">
      <c r="A2063" s="11" t="s">
        <v>1766</v>
      </c>
      <c r="B2063" s="11" t="s">
        <v>20</v>
      </c>
      <c r="C2063" s="11" t="s">
        <v>21</v>
      </c>
      <c r="D2063" s="12">
        <v>45787</v>
      </c>
      <c r="E2063" s="12" t="str">
        <f t="shared" si="0"/>
        <v>2025</v>
      </c>
      <c r="F2063" s="11" t="s">
        <v>23</v>
      </c>
      <c r="G2063" s="11">
        <v>19.96</v>
      </c>
      <c r="H2063" s="11">
        <v>48.61</v>
      </c>
      <c r="I2063" s="11">
        <v>283</v>
      </c>
      <c r="J2063" s="11">
        <v>50.8</v>
      </c>
      <c r="K2063" s="11">
        <v>8.89</v>
      </c>
      <c r="L2063" s="11">
        <v>99.02</v>
      </c>
      <c r="M2063" s="11">
        <v>7.31</v>
      </c>
      <c r="N2063" s="11">
        <v>149.9</v>
      </c>
      <c r="O2063" s="11">
        <v>82.81</v>
      </c>
      <c r="P2063" s="11">
        <v>92.87</v>
      </c>
      <c r="Q2063" s="11" t="s">
        <v>4</v>
      </c>
      <c r="R2063" s="11">
        <f t="shared" si="1"/>
        <v>0</v>
      </c>
      <c r="S2063" s="11" t="s">
        <v>5</v>
      </c>
      <c r="T2063" s="11">
        <f t="shared" si="2"/>
        <v>0</v>
      </c>
      <c r="U2063" s="11" t="s">
        <v>6</v>
      </c>
      <c r="V2063" s="11" t="s">
        <v>6</v>
      </c>
    </row>
    <row r="2064" spans="1:22" ht="15.75" hidden="1" customHeight="1" x14ac:dyDescent="0.2">
      <c r="A2064" s="11" t="s">
        <v>2167</v>
      </c>
      <c r="B2064" s="11" t="s">
        <v>58</v>
      </c>
      <c r="C2064" s="11" t="s">
        <v>35</v>
      </c>
      <c r="D2064" s="12">
        <v>45372</v>
      </c>
      <c r="E2064" s="12" t="str">
        <f t="shared" si="0"/>
        <v>2024</v>
      </c>
      <c r="F2064" s="11" t="s">
        <v>93</v>
      </c>
      <c r="G2064" s="11">
        <v>22.43</v>
      </c>
      <c r="H2064" s="11">
        <v>39.35</v>
      </c>
      <c r="I2064" s="11">
        <v>300</v>
      </c>
      <c r="J2064" s="11">
        <v>37.700000000000003</v>
      </c>
      <c r="K2064" s="11">
        <v>6.69</v>
      </c>
      <c r="L2064" s="11">
        <v>99.55</v>
      </c>
      <c r="M2064" s="11">
        <v>6.87</v>
      </c>
      <c r="N2064" s="11">
        <v>124.4</v>
      </c>
      <c r="O2064" s="11">
        <v>85.15</v>
      </c>
      <c r="P2064" s="11">
        <v>92.87</v>
      </c>
      <c r="Q2064" s="11" t="s">
        <v>4</v>
      </c>
      <c r="R2064" s="11">
        <f t="shared" si="1"/>
        <v>0</v>
      </c>
      <c r="S2064" s="11" t="s">
        <v>5</v>
      </c>
      <c r="T2064" s="11">
        <f t="shared" si="2"/>
        <v>0</v>
      </c>
      <c r="U2064" s="11" t="s">
        <v>6</v>
      </c>
      <c r="V2064" s="11" t="s">
        <v>6</v>
      </c>
    </row>
    <row r="2065" spans="1:22" ht="15.75" hidden="1" customHeight="1" x14ac:dyDescent="0.2">
      <c r="A2065" s="11" t="s">
        <v>900</v>
      </c>
      <c r="B2065" s="11" t="s">
        <v>34</v>
      </c>
      <c r="C2065" s="11" t="s">
        <v>21</v>
      </c>
      <c r="D2065" s="12">
        <v>45599</v>
      </c>
      <c r="E2065" s="12" t="str">
        <f t="shared" si="0"/>
        <v>2024</v>
      </c>
      <c r="F2065" s="11" t="s">
        <v>93</v>
      </c>
      <c r="G2065" s="11">
        <v>19.97</v>
      </c>
      <c r="H2065" s="11">
        <v>44.47</v>
      </c>
      <c r="I2065" s="11">
        <v>345</v>
      </c>
      <c r="J2065" s="11">
        <v>41.2</v>
      </c>
      <c r="K2065" s="11">
        <v>6.22</v>
      </c>
      <c r="L2065" s="11">
        <v>99.35</v>
      </c>
      <c r="M2065" s="11">
        <v>6.99</v>
      </c>
      <c r="N2065" s="14"/>
      <c r="O2065" s="11">
        <v>88.79</v>
      </c>
      <c r="P2065" s="11">
        <v>92.87</v>
      </c>
      <c r="Q2065" s="11" t="s">
        <v>4</v>
      </c>
      <c r="R2065" s="11">
        <f t="shared" si="1"/>
        <v>0</v>
      </c>
      <c r="S2065" s="11" t="s">
        <v>5</v>
      </c>
      <c r="T2065" s="11">
        <f t="shared" si="2"/>
        <v>0</v>
      </c>
      <c r="U2065" s="11" t="s">
        <v>6</v>
      </c>
      <c r="V2065" s="11" t="s">
        <v>6</v>
      </c>
    </row>
    <row r="2066" spans="1:22" ht="15.75" hidden="1" customHeight="1" x14ac:dyDescent="0.2">
      <c r="A2066" s="11" t="s">
        <v>2568</v>
      </c>
      <c r="B2066" s="11" t="s">
        <v>20</v>
      </c>
      <c r="C2066" s="11" t="s">
        <v>35</v>
      </c>
      <c r="D2066" s="12">
        <v>45650</v>
      </c>
      <c r="E2066" s="12" t="str">
        <f t="shared" si="0"/>
        <v>2024</v>
      </c>
      <c r="F2066" s="11" t="s">
        <v>93</v>
      </c>
      <c r="G2066" s="11">
        <v>21.12</v>
      </c>
      <c r="H2066" s="11">
        <v>47.46</v>
      </c>
      <c r="I2066" s="11">
        <v>326</v>
      </c>
      <c r="J2066" s="11">
        <v>39.1</v>
      </c>
      <c r="K2066" s="11">
        <v>6.9</v>
      </c>
      <c r="L2066" s="11">
        <v>98.91</v>
      </c>
      <c r="M2066" s="11">
        <v>7.14</v>
      </c>
      <c r="N2066" s="11">
        <v>142.4</v>
      </c>
      <c r="O2066" s="11">
        <v>88.76</v>
      </c>
      <c r="P2066" s="11">
        <v>92.87</v>
      </c>
      <c r="Q2066" s="11" t="s">
        <v>4</v>
      </c>
      <c r="R2066" s="11">
        <f t="shared" si="1"/>
        <v>0</v>
      </c>
      <c r="S2066" s="11" t="s">
        <v>5</v>
      </c>
      <c r="T2066" s="11">
        <f t="shared" si="2"/>
        <v>0</v>
      </c>
      <c r="U2066" s="11" t="s">
        <v>6</v>
      </c>
      <c r="V2066" s="11" t="s">
        <v>6</v>
      </c>
    </row>
    <row r="2067" spans="1:22" ht="15.75" hidden="1" customHeight="1" x14ac:dyDescent="0.2">
      <c r="A2067" s="11" t="s">
        <v>901</v>
      </c>
      <c r="B2067" s="11" t="s">
        <v>34</v>
      </c>
      <c r="C2067" s="11" t="s">
        <v>47</v>
      </c>
      <c r="D2067" s="12">
        <v>45745</v>
      </c>
      <c r="E2067" s="12" t="str">
        <f t="shared" si="0"/>
        <v>2025</v>
      </c>
      <c r="F2067" s="11" t="s">
        <v>93</v>
      </c>
      <c r="G2067" s="11">
        <v>21.39</v>
      </c>
      <c r="H2067" s="14"/>
      <c r="I2067" s="11">
        <v>315</v>
      </c>
      <c r="J2067" s="11">
        <v>46.3</v>
      </c>
      <c r="K2067" s="11">
        <v>7.55</v>
      </c>
      <c r="L2067" s="11">
        <v>99.05</v>
      </c>
      <c r="M2067" s="11">
        <v>6.99</v>
      </c>
      <c r="N2067" s="11">
        <v>140.1</v>
      </c>
      <c r="O2067" s="11">
        <v>83.69</v>
      </c>
      <c r="P2067" s="11">
        <v>92.87</v>
      </c>
      <c r="Q2067" s="11" t="s">
        <v>4</v>
      </c>
      <c r="R2067" s="11">
        <f t="shared" si="1"/>
        <v>0</v>
      </c>
      <c r="S2067" s="11" t="s">
        <v>5</v>
      </c>
      <c r="T2067" s="11">
        <f t="shared" si="2"/>
        <v>0</v>
      </c>
      <c r="U2067" s="11" t="s">
        <v>6</v>
      </c>
      <c r="V2067" s="11" t="s">
        <v>6</v>
      </c>
    </row>
    <row r="2068" spans="1:22" ht="15.75" customHeight="1" x14ac:dyDescent="0.2">
      <c r="A2068" s="11" t="s">
        <v>1454</v>
      </c>
      <c r="B2068" s="11" t="s">
        <v>1</v>
      </c>
      <c r="C2068" s="13" t="s">
        <v>35</v>
      </c>
      <c r="D2068" s="12">
        <v>45879</v>
      </c>
      <c r="E2068" s="12" t="str">
        <f t="shared" si="0"/>
        <v>2025</v>
      </c>
      <c r="F2068" s="11" t="s">
        <v>23</v>
      </c>
      <c r="G2068" s="11">
        <v>23.22</v>
      </c>
      <c r="H2068" s="11">
        <v>41.63</v>
      </c>
      <c r="I2068" s="11">
        <v>351</v>
      </c>
      <c r="J2068" s="11">
        <v>34.299999999999997</v>
      </c>
      <c r="K2068" s="11">
        <v>6.39</v>
      </c>
      <c r="L2068" s="11">
        <v>99.21</v>
      </c>
      <c r="M2068" s="11">
        <v>6.88</v>
      </c>
      <c r="N2068" s="11">
        <v>125.3</v>
      </c>
      <c r="O2068" s="11">
        <v>87.62</v>
      </c>
      <c r="P2068" s="11">
        <v>96.03</v>
      </c>
      <c r="Q2068" s="11" t="s">
        <v>4</v>
      </c>
      <c r="R2068" s="11">
        <f t="shared" si="1"/>
        <v>0</v>
      </c>
      <c r="S2068" s="11" t="s">
        <v>5</v>
      </c>
      <c r="T2068" s="11">
        <f t="shared" si="2"/>
        <v>0</v>
      </c>
      <c r="U2068" s="11" t="s">
        <v>6</v>
      </c>
      <c r="V2068" s="11" t="s">
        <v>6</v>
      </c>
    </row>
    <row r="2069" spans="1:22" ht="15.75" hidden="1" customHeight="1" x14ac:dyDescent="0.2">
      <c r="A2069" s="11" t="s">
        <v>364</v>
      </c>
      <c r="B2069" s="11" t="s">
        <v>58</v>
      </c>
      <c r="C2069" s="13" t="s">
        <v>35</v>
      </c>
      <c r="D2069" s="12">
        <v>45298</v>
      </c>
      <c r="E2069" s="12" t="str">
        <f t="shared" si="0"/>
        <v>2024</v>
      </c>
      <c r="F2069" s="11" t="s">
        <v>93</v>
      </c>
      <c r="G2069" s="11">
        <v>21.12</v>
      </c>
      <c r="H2069" s="11">
        <v>49.8</v>
      </c>
      <c r="I2069" s="11">
        <v>273</v>
      </c>
      <c r="J2069" s="11">
        <v>53.1</v>
      </c>
      <c r="K2069" s="11">
        <v>7.36</v>
      </c>
      <c r="L2069" s="11">
        <v>99.02</v>
      </c>
      <c r="M2069" s="11">
        <v>6.79</v>
      </c>
      <c r="N2069" s="11">
        <v>133.69999999999999</v>
      </c>
      <c r="O2069" s="11">
        <v>83.93</v>
      </c>
      <c r="P2069" s="11">
        <v>92.86</v>
      </c>
      <c r="Q2069" s="11" t="s">
        <v>4</v>
      </c>
      <c r="R2069" s="11">
        <f t="shared" si="1"/>
        <v>0</v>
      </c>
      <c r="S2069" s="11" t="s">
        <v>5</v>
      </c>
      <c r="T2069" s="11">
        <f t="shared" si="2"/>
        <v>0</v>
      </c>
      <c r="U2069" s="11" t="s">
        <v>6</v>
      </c>
      <c r="V2069" s="11" t="s">
        <v>6</v>
      </c>
    </row>
    <row r="2070" spans="1:22" ht="15.75" customHeight="1" x14ac:dyDescent="0.2">
      <c r="A2070" s="11" t="s">
        <v>2696</v>
      </c>
      <c r="B2070" s="11" t="s">
        <v>1</v>
      </c>
      <c r="C2070" s="13" t="s">
        <v>35</v>
      </c>
      <c r="D2070" s="12">
        <v>45921</v>
      </c>
      <c r="E2070" s="12" t="str">
        <f t="shared" si="0"/>
        <v>2025</v>
      </c>
      <c r="F2070" s="11" t="s">
        <v>37</v>
      </c>
      <c r="G2070" s="11">
        <v>22.52</v>
      </c>
      <c r="H2070" s="11">
        <v>47.16</v>
      </c>
      <c r="I2070" s="11">
        <v>295</v>
      </c>
      <c r="J2070" s="11">
        <v>31.2</v>
      </c>
      <c r="K2070" s="11">
        <v>6.84</v>
      </c>
      <c r="L2070" s="11">
        <v>98.9</v>
      </c>
      <c r="M2070" s="11">
        <v>6.69</v>
      </c>
      <c r="N2070" s="11">
        <v>122.7</v>
      </c>
      <c r="O2070" s="11">
        <v>89.08</v>
      </c>
      <c r="P2070" s="11">
        <v>96.03</v>
      </c>
      <c r="Q2070" s="11" t="s">
        <v>4</v>
      </c>
      <c r="R2070" s="11">
        <f t="shared" si="1"/>
        <v>0</v>
      </c>
      <c r="S2070" s="11" t="s">
        <v>5</v>
      </c>
      <c r="T2070" s="11">
        <f t="shared" si="2"/>
        <v>0</v>
      </c>
      <c r="U2070" s="11" t="s">
        <v>6</v>
      </c>
      <c r="V2070" s="11" t="s">
        <v>6</v>
      </c>
    </row>
    <row r="2071" spans="1:22" ht="15.75" hidden="1" customHeight="1" x14ac:dyDescent="0.2">
      <c r="A2071" s="11" t="s">
        <v>2191</v>
      </c>
      <c r="B2071" s="11" t="s">
        <v>58</v>
      </c>
      <c r="C2071" s="11" t="s">
        <v>47</v>
      </c>
      <c r="D2071" s="12">
        <v>45342</v>
      </c>
      <c r="E2071" s="12" t="str">
        <f t="shared" si="0"/>
        <v>2024</v>
      </c>
      <c r="F2071" s="11" t="s">
        <v>23</v>
      </c>
      <c r="G2071" s="11">
        <v>21.4</v>
      </c>
      <c r="H2071" s="11">
        <v>46.32</v>
      </c>
      <c r="I2071" s="11">
        <v>313</v>
      </c>
      <c r="J2071" s="11">
        <v>42.1</v>
      </c>
      <c r="K2071" s="11">
        <v>7.57</v>
      </c>
      <c r="L2071" s="11">
        <v>99.07</v>
      </c>
      <c r="M2071" s="11">
        <v>6.76</v>
      </c>
      <c r="N2071" s="11">
        <v>130.69999999999999</v>
      </c>
      <c r="O2071" s="11">
        <v>85.41</v>
      </c>
      <c r="P2071" s="11">
        <v>92.86</v>
      </c>
      <c r="Q2071" s="11" t="s">
        <v>4</v>
      </c>
      <c r="R2071" s="11">
        <f t="shared" si="1"/>
        <v>0</v>
      </c>
      <c r="S2071" s="11" t="s">
        <v>5</v>
      </c>
      <c r="T2071" s="11">
        <f t="shared" si="2"/>
        <v>0</v>
      </c>
      <c r="U2071" s="11" t="s">
        <v>6</v>
      </c>
      <c r="V2071" s="11" t="s">
        <v>6</v>
      </c>
    </row>
    <row r="2072" spans="1:22" ht="15.75" hidden="1" customHeight="1" x14ac:dyDescent="0.2">
      <c r="A2072" s="11" t="s">
        <v>3021</v>
      </c>
      <c r="B2072" s="11" t="s">
        <v>58</v>
      </c>
      <c r="C2072" s="11" t="s">
        <v>47</v>
      </c>
      <c r="D2072" s="12">
        <v>45857</v>
      </c>
      <c r="E2072" s="12" t="str">
        <f t="shared" si="0"/>
        <v>2025</v>
      </c>
      <c r="F2072" s="11" t="s">
        <v>93</v>
      </c>
      <c r="G2072" s="11">
        <v>21.18</v>
      </c>
      <c r="H2072" s="11">
        <v>45.55</v>
      </c>
      <c r="I2072" s="11">
        <v>315</v>
      </c>
      <c r="J2072" s="11">
        <v>45.1</v>
      </c>
      <c r="K2072" s="11">
        <v>7.47</v>
      </c>
      <c r="L2072" s="11">
        <v>99.09</v>
      </c>
      <c r="M2072" s="11">
        <v>6.74</v>
      </c>
      <c r="N2072" s="11">
        <v>120.4</v>
      </c>
      <c r="O2072" s="11">
        <v>88.64</v>
      </c>
      <c r="P2072" s="11">
        <v>92.86</v>
      </c>
      <c r="Q2072" s="11" t="s">
        <v>4</v>
      </c>
      <c r="R2072" s="11">
        <f t="shared" si="1"/>
        <v>0</v>
      </c>
      <c r="S2072" s="11" t="s">
        <v>5</v>
      </c>
      <c r="T2072" s="11">
        <f t="shared" si="2"/>
        <v>0</v>
      </c>
      <c r="U2072" s="11" t="s">
        <v>6</v>
      </c>
      <c r="V2072" s="11" t="s">
        <v>6</v>
      </c>
    </row>
    <row r="2073" spans="1:22" ht="15.75" hidden="1" customHeight="1" x14ac:dyDescent="0.2">
      <c r="A2073" s="11" t="s">
        <v>1317</v>
      </c>
      <c r="B2073" s="11" t="s">
        <v>20</v>
      </c>
      <c r="C2073" s="11" t="s">
        <v>47</v>
      </c>
      <c r="D2073" s="12">
        <v>45893</v>
      </c>
      <c r="E2073" s="12" t="str">
        <f t="shared" si="0"/>
        <v>2025</v>
      </c>
      <c r="F2073" s="11" t="s">
        <v>23</v>
      </c>
      <c r="G2073" s="11">
        <v>20.96</v>
      </c>
      <c r="H2073" s="11">
        <v>38.15</v>
      </c>
      <c r="I2073" s="11">
        <v>297</v>
      </c>
      <c r="J2073" s="11">
        <v>55.8</v>
      </c>
      <c r="K2073" s="11">
        <v>8.42</v>
      </c>
      <c r="L2073" s="11">
        <v>99.07</v>
      </c>
      <c r="M2073" s="11">
        <v>6.97</v>
      </c>
      <c r="N2073" s="11">
        <v>143.30000000000001</v>
      </c>
      <c r="O2073" s="11">
        <v>82.51</v>
      </c>
      <c r="P2073" s="11">
        <v>92.85</v>
      </c>
      <c r="Q2073" s="11" t="s">
        <v>4</v>
      </c>
      <c r="R2073" s="11">
        <f t="shared" si="1"/>
        <v>0</v>
      </c>
      <c r="S2073" s="11" t="s">
        <v>5</v>
      </c>
      <c r="T2073" s="11">
        <f t="shared" si="2"/>
        <v>0</v>
      </c>
      <c r="U2073" s="11" t="s">
        <v>6</v>
      </c>
      <c r="V2073" s="11" t="s">
        <v>6</v>
      </c>
    </row>
    <row r="2074" spans="1:22" ht="15.75" hidden="1" customHeight="1" x14ac:dyDescent="0.2">
      <c r="A2074" s="11" t="s">
        <v>1556</v>
      </c>
      <c r="B2074" s="11" t="s">
        <v>20</v>
      </c>
      <c r="C2074" s="11" t="s">
        <v>47</v>
      </c>
      <c r="D2074" s="12">
        <v>45482</v>
      </c>
      <c r="E2074" s="12" t="str">
        <f t="shared" si="0"/>
        <v>2024</v>
      </c>
      <c r="F2074" s="11" t="s">
        <v>23</v>
      </c>
      <c r="G2074" s="11">
        <v>20.7</v>
      </c>
      <c r="H2074" s="11">
        <v>39.880000000000003</v>
      </c>
      <c r="I2074" s="11">
        <v>312</v>
      </c>
      <c r="J2074" s="11">
        <v>44.6</v>
      </c>
      <c r="K2074" s="11">
        <v>8.8000000000000007</v>
      </c>
      <c r="L2074" s="11">
        <v>98.68</v>
      </c>
      <c r="M2074" s="11">
        <v>7.04</v>
      </c>
      <c r="N2074" s="11">
        <v>132</v>
      </c>
      <c r="O2074" s="11">
        <v>90.31</v>
      </c>
      <c r="P2074" s="11">
        <v>92.85</v>
      </c>
      <c r="Q2074" s="11" t="s">
        <v>177</v>
      </c>
      <c r="R2074" s="11">
        <f t="shared" si="1"/>
        <v>1</v>
      </c>
      <c r="S2074" s="11" t="s">
        <v>5</v>
      </c>
      <c r="T2074" s="11">
        <f t="shared" si="2"/>
        <v>0</v>
      </c>
      <c r="U2074" s="11" t="s">
        <v>6</v>
      </c>
      <c r="V2074" s="11" t="s">
        <v>6</v>
      </c>
    </row>
    <row r="2075" spans="1:22" ht="15.75" customHeight="1" x14ac:dyDescent="0.2">
      <c r="A2075" s="11" t="s">
        <v>1200</v>
      </c>
      <c r="B2075" s="11" t="s">
        <v>1</v>
      </c>
      <c r="C2075" s="13" t="s">
        <v>35</v>
      </c>
      <c r="D2075" s="12">
        <v>45485</v>
      </c>
      <c r="E2075" s="12" t="str">
        <f t="shared" si="0"/>
        <v>2024</v>
      </c>
      <c r="F2075" s="11" t="s">
        <v>3</v>
      </c>
      <c r="G2075" s="11">
        <v>22.78</v>
      </c>
      <c r="H2075" s="11">
        <v>46.87</v>
      </c>
      <c r="I2075" s="11">
        <v>364</v>
      </c>
      <c r="J2075" s="11">
        <v>41</v>
      </c>
      <c r="K2075" s="11">
        <v>5.22</v>
      </c>
      <c r="L2075" s="11">
        <v>98.94</v>
      </c>
      <c r="M2075" s="11">
        <v>6.95</v>
      </c>
      <c r="N2075" s="11">
        <v>108.6</v>
      </c>
      <c r="O2075" s="11">
        <v>85.98</v>
      </c>
      <c r="P2075" s="11">
        <v>96.04</v>
      </c>
      <c r="Q2075" s="11" t="s">
        <v>4</v>
      </c>
      <c r="R2075" s="11">
        <f t="shared" si="1"/>
        <v>0</v>
      </c>
      <c r="S2075" s="11" t="s">
        <v>5</v>
      </c>
      <c r="T2075" s="11">
        <f t="shared" si="2"/>
        <v>0</v>
      </c>
      <c r="U2075" s="11" t="s">
        <v>6</v>
      </c>
      <c r="V2075" s="11" t="s">
        <v>6</v>
      </c>
    </row>
    <row r="2076" spans="1:22" ht="15.75" hidden="1" customHeight="1" x14ac:dyDescent="0.2">
      <c r="A2076" s="11" t="s">
        <v>1786</v>
      </c>
      <c r="B2076" s="11" t="s">
        <v>20</v>
      </c>
      <c r="C2076" s="11" t="s">
        <v>47</v>
      </c>
      <c r="D2076" s="12">
        <v>45952</v>
      </c>
      <c r="E2076" s="12" t="str">
        <f t="shared" si="0"/>
        <v>2025</v>
      </c>
      <c r="F2076" s="11" t="s">
        <v>37</v>
      </c>
      <c r="G2076" s="11">
        <v>20.9</v>
      </c>
      <c r="H2076" s="11">
        <v>40.54</v>
      </c>
      <c r="I2076" s="11">
        <v>310</v>
      </c>
      <c r="J2076" s="11">
        <v>40.299999999999997</v>
      </c>
      <c r="K2076" s="11">
        <v>7.21</v>
      </c>
      <c r="L2076" s="11">
        <v>99.01</v>
      </c>
      <c r="M2076" s="11">
        <v>6.9</v>
      </c>
      <c r="N2076" s="11">
        <v>146.19999999999999</v>
      </c>
      <c r="O2076" s="11">
        <v>87.64</v>
      </c>
      <c r="P2076" s="11">
        <v>92.85</v>
      </c>
      <c r="Q2076" s="11" t="s">
        <v>4</v>
      </c>
      <c r="R2076" s="11">
        <f t="shared" si="1"/>
        <v>0</v>
      </c>
      <c r="S2076" s="11" t="s">
        <v>50</v>
      </c>
      <c r="T2076" s="11">
        <f t="shared" si="2"/>
        <v>1</v>
      </c>
      <c r="U2076" s="11" t="s">
        <v>243</v>
      </c>
      <c r="V2076" s="11" t="s">
        <v>89</v>
      </c>
    </row>
    <row r="2077" spans="1:22" ht="15.75" hidden="1" customHeight="1" x14ac:dyDescent="0.2">
      <c r="A2077" s="11" t="s">
        <v>903</v>
      </c>
      <c r="B2077" s="11" t="s">
        <v>34</v>
      </c>
      <c r="C2077" s="13" t="s">
        <v>35</v>
      </c>
      <c r="D2077" s="12">
        <v>45447</v>
      </c>
      <c r="E2077" s="12" t="str">
        <f t="shared" si="0"/>
        <v>2024</v>
      </c>
      <c r="F2077" s="11" t="s">
        <v>23</v>
      </c>
      <c r="G2077" s="11">
        <v>22.8</v>
      </c>
      <c r="H2077" s="11">
        <v>38.89</v>
      </c>
      <c r="I2077" s="11">
        <v>302</v>
      </c>
      <c r="J2077" s="11">
        <v>51.7</v>
      </c>
      <c r="K2077" s="11">
        <v>8.65</v>
      </c>
      <c r="L2077" s="11">
        <v>99.42</v>
      </c>
      <c r="M2077" s="11">
        <v>6.88</v>
      </c>
      <c r="N2077" s="11">
        <v>142.30000000000001</v>
      </c>
      <c r="O2077" s="11">
        <v>85.31</v>
      </c>
      <c r="P2077" s="11">
        <v>92.85</v>
      </c>
      <c r="Q2077" s="11" t="s">
        <v>4</v>
      </c>
      <c r="R2077" s="11">
        <f t="shared" si="1"/>
        <v>0</v>
      </c>
      <c r="S2077" s="11" t="s">
        <v>5</v>
      </c>
      <c r="T2077" s="11">
        <f t="shared" si="2"/>
        <v>0</v>
      </c>
      <c r="U2077" s="11" t="s">
        <v>6</v>
      </c>
      <c r="V2077" s="11" t="s">
        <v>6</v>
      </c>
    </row>
    <row r="2078" spans="1:22" ht="15.75" hidden="1" customHeight="1" x14ac:dyDescent="0.2">
      <c r="A2078" s="11" t="s">
        <v>2586</v>
      </c>
      <c r="B2078" s="11" t="s">
        <v>20</v>
      </c>
      <c r="C2078" s="11" t="s">
        <v>21</v>
      </c>
      <c r="D2078" s="12">
        <v>45460</v>
      </c>
      <c r="E2078" s="12" t="str">
        <f t="shared" si="0"/>
        <v>2024</v>
      </c>
      <c r="F2078" s="11" t="s">
        <v>3</v>
      </c>
      <c r="G2078" s="11">
        <v>21.6</v>
      </c>
      <c r="H2078" s="11">
        <v>43.01</v>
      </c>
      <c r="I2078" s="11">
        <v>324</v>
      </c>
      <c r="J2078" s="11">
        <v>56.5</v>
      </c>
      <c r="K2078" s="11">
        <v>8.3000000000000007</v>
      </c>
      <c r="L2078" s="11">
        <v>98.52</v>
      </c>
      <c r="M2078" s="11">
        <v>7.2</v>
      </c>
      <c r="N2078" s="11">
        <v>134.19999999999999</v>
      </c>
      <c r="O2078" s="11">
        <v>80.010000000000005</v>
      </c>
      <c r="P2078" s="11">
        <v>92.85</v>
      </c>
      <c r="Q2078" s="11" t="s">
        <v>4</v>
      </c>
      <c r="R2078" s="11">
        <f t="shared" si="1"/>
        <v>0</v>
      </c>
      <c r="S2078" s="11" t="s">
        <v>5</v>
      </c>
      <c r="T2078" s="11">
        <f t="shared" si="2"/>
        <v>0</v>
      </c>
      <c r="U2078" s="11" t="s">
        <v>6</v>
      </c>
      <c r="V2078" s="11" t="s">
        <v>6</v>
      </c>
    </row>
    <row r="2079" spans="1:22" ht="15.75" customHeight="1" x14ac:dyDescent="0.2">
      <c r="A2079" s="11" t="s">
        <v>2357</v>
      </c>
      <c r="B2079" s="11" t="s">
        <v>1</v>
      </c>
      <c r="C2079" s="11" t="s">
        <v>35</v>
      </c>
      <c r="D2079" s="12">
        <v>45688</v>
      </c>
      <c r="E2079" s="12" t="str">
        <f t="shared" si="0"/>
        <v>2025</v>
      </c>
      <c r="F2079" s="11" t="s">
        <v>23</v>
      </c>
      <c r="G2079" s="11">
        <v>22.68</v>
      </c>
      <c r="H2079" s="11">
        <v>43.72</v>
      </c>
      <c r="I2079" s="11">
        <v>322</v>
      </c>
      <c r="J2079" s="11">
        <v>40.9</v>
      </c>
      <c r="K2079" s="11">
        <v>7.09</v>
      </c>
      <c r="L2079" s="11">
        <v>99.36</v>
      </c>
      <c r="M2079" s="11">
        <v>6.65</v>
      </c>
      <c r="N2079" s="11">
        <v>106.6</v>
      </c>
      <c r="O2079" s="11">
        <v>88.26</v>
      </c>
      <c r="P2079" s="11">
        <v>96.04</v>
      </c>
      <c r="Q2079" s="11" t="s">
        <v>4</v>
      </c>
      <c r="R2079" s="11">
        <f t="shared" si="1"/>
        <v>0</v>
      </c>
      <c r="S2079" s="11" t="s">
        <v>5</v>
      </c>
      <c r="T2079" s="11">
        <f t="shared" si="2"/>
        <v>0</v>
      </c>
      <c r="U2079" s="11" t="s">
        <v>6</v>
      </c>
      <c r="V2079" s="11" t="s">
        <v>6</v>
      </c>
    </row>
    <row r="2080" spans="1:22" ht="15.75" hidden="1" customHeight="1" x14ac:dyDescent="0.2">
      <c r="A2080" s="11" t="s">
        <v>2982</v>
      </c>
      <c r="B2080" s="11" t="s">
        <v>20</v>
      </c>
      <c r="C2080" s="13" t="s">
        <v>35</v>
      </c>
      <c r="D2080" s="12">
        <v>45977</v>
      </c>
      <c r="E2080" s="12" t="str">
        <f t="shared" si="0"/>
        <v>2025</v>
      </c>
      <c r="F2080" s="11" t="s">
        <v>37</v>
      </c>
      <c r="G2080" s="11">
        <v>20.57</v>
      </c>
      <c r="H2080" s="11">
        <v>38.31</v>
      </c>
      <c r="I2080" s="11">
        <v>314</v>
      </c>
      <c r="J2080" s="11">
        <v>42.7</v>
      </c>
      <c r="K2080" s="11">
        <v>8.5399999999999991</v>
      </c>
      <c r="L2080" s="11">
        <v>98.83</v>
      </c>
      <c r="M2080" s="11">
        <v>7.12</v>
      </c>
      <c r="N2080" s="11">
        <v>123.6</v>
      </c>
      <c r="O2080" s="11">
        <v>87.01</v>
      </c>
      <c r="P2080" s="11">
        <v>92.85</v>
      </c>
      <c r="Q2080" s="11" t="s">
        <v>4</v>
      </c>
      <c r="R2080" s="11">
        <f t="shared" si="1"/>
        <v>0</v>
      </c>
      <c r="S2080" s="11" t="s">
        <v>5</v>
      </c>
      <c r="T2080" s="11">
        <f t="shared" si="2"/>
        <v>0</v>
      </c>
      <c r="U2080" s="11" t="s">
        <v>6</v>
      </c>
      <c r="V2080" s="11" t="s">
        <v>6</v>
      </c>
    </row>
    <row r="2081" spans="1:22" ht="15.75" hidden="1" customHeight="1" x14ac:dyDescent="0.2">
      <c r="A2081" s="11" t="s">
        <v>904</v>
      </c>
      <c r="B2081" s="11" t="s">
        <v>34</v>
      </c>
      <c r="C2081" s="13" t="s">
        <v>35</v>
      </c>
      <c r="D2081" s="12">
        <v>46005</v>
      </c>
      <c r="E2081" s="12" t="str">
        <f t="shared" si="0"/>
        <v>2025</v>
      </c>
      <c r="F2081" s="11" t="s">
        <v>37</v>
      </c>
      <c r="G2081" s="11">
        <v>22.18</v>
      </c>
      <c r="H2081" s="11">
        <v>51.82</v>
      </c>
      <c r="I2081" s="11">
        <v>340</v>
      </c>
      <c r="J2081" s="11">
        <v>52.4</v>
      </c>
      <c r="K2081" s="11">
        <v>7.53</v>
      </c>
      <c r="L2081" s="11">
        <v>99.1</v>
      </c>
      <c r="M2081" s="11">
        <v>7.04</v>
      </c>
      <c r="N2081" s="11">
        <v>114.9</v>
      </c>
      <c r="O2081" s="11">
        <v>87.76</v>
      </c>
      <c r="P2081" s="11">
        <v>92.85</v>
      </c>
      <c r="Q2081" s="11" t="s">
        <v>4</v>
      </c>
      <c r="R2081" s="11">
        <f t="shared" si="1"/>
        <v>0</v>
      </c>
      <c r="S2081" s="11" t="s">
        <v>5</v>
      </c>
      <c r="T2081" s="11">
        <f t="shared" si="2"/>
        <v>0</v>
      </c>
      <c r="U2081" s="11" t="s">
        <v>6</v>
      </c>
      <c r="V2081" s="11" t="s">
        <v>6</v>
      </c>
    </row>
    <row r="2082" spans="1:22" ht="15.75" hidden="1" customHeight="1" x14ac:dyDescent="0.2">
      <c r="A2082" s="11" t="s">
        <v>3097</v>
      </c>
      <c r="B2082" s="11" t="s">
        <v>58</v>
      </c>
      <c r="C2082" s="11" t="s">
        <v>47</v>
      </c>
      <c r="D2082" s="12">
        <v>45930</v>
      </c>
      <c r="E2082" s="12" t="str">
        <f t="shared" si="0"/>
        <v>2025</v>
      </c>
      <c r="F2082" s="11" t="s">
        <v>3</v>
      </c>
      <c r="G2082" s="11">
        <v>21.36</v>
      </c>
      <c r="H2082" s="11">
        <v>39.76</v>
      </c>
      <c r="I2082" s="11">
        <v>322</v>
      </c>
      <c r="J2082" s="11">
        <v>43.1</v>
      </c>
      <c r="K2082" s="11">
        <v>7.63</v>
      </c>
      <c r="L2082" s="11">
        <v>99.33</v>
      </c>
      <c r="M2082" s="11">
        <v>6.82</v>
      </c>
      <c r="N2082" s="11">
        <v>122.4</v>
      </c>
      <c r="O2082" s="11">
        <v>86.64</v>
      </c>
      <c r="P2082" s="11">
        <v>92.85</v>
      </c>
      <c r="Q2082" s="11" t="s">
        <v>4</v>
      </c>
      <c r="R2082" s="11">
        <f t="shared" si="1"/>
        <v>0</v>
      </c>
      <c r="S2082" s="11" t="s">
        <v>5</v>
      </c>
      <c r="T2082" s="11">
        <f t="shared" si="2"/>
        <v>0</v>
      </c>
      <c r="U2082" s="11" t="s">
        <v>6</v>
      </c>
      <c r="V2082" s="11" t="s">
        <v>6</v>
      </c>
    </row>
    <row r="2083" spans="1:22" ht="15.75" hidden="1" customHeight="1" x14ac:dyDescent="0.2">
      <c r="A2083" s="11" t="s">
        <v>3106</v>
      </c>
      <c r="B2083" s="11" t="s">
        <v>20</v>
      </c>
      <c r="C2083" s="11" t="s">
        <v>21</v>
      </c>
      <c r="D2083" s="12">
        <v>45640</v>
      </c>
      <c r="E2083" s="12" t="str">
        <f t="shared" si="0"/>
        <v>2024</v>
      </c>
      <c r="F2083" s="11" t="s">
        <v>23</v>
      </c>
      <c r="G2083" s="11">
        <v>20.95</v>
      </c>
      <c r="H2083" s="11">
        <v>48.91</v>
      </c>
      <c r="I2083" s="11">
        <v>277</v>
      </c>
      <c r="J2083" s="11">
        <v>47.4</v>
      </c>
      <c r="K2083" s="11">
        <v>7.38</v>
      </c>
      <c r="L2083" s="11">
        <v>98.82</v>
      </c>
      <c r="M2083" s="11">
        <v>7.05</v>
      </c>
      <c r="N2083" s="11">
        <v>124.5</v>
      </c>
      <c r="O2083" s="11">
        <v>85.07</v>
      </c>
      <c r="P2083" s="11">
        <v>92.85</v>
      </c>
      <c r="Q2083" s="11" t="s">
        <v>4</v>
      </c>
      <c r="R2083" s="11">
        <f t="shared" si="1"/>
        <v>0</v>
      </c>
      <c r="S2083" s="11" t="s">
        <v>5</v>
      </c>
      <c r="T2083" s="11">
        <f t="shared" si="2"/>
        <v>0</v>
      </c>
      <c r="U2083" s="11" t="s">
        <v>6</v>
      </c>
      <c r="V2083" s="11" t="s">
        <v>6</v>
      </c>
    </row>
    <row r="2084" spans="1:22" ht="15.75" customHeight="1" x14ac:dyDescent="0.2">
      <c r="A2084" s="11" t="s">
        <v>1856</v>
      </c>
      <c r="B2084" s="11" t="s">
        <v>1</v>
      </c>
      <c r="C2084" s="13" t="s">
        <v>35</v>
      </c>
      <c r="D2084" s="12">
        <v>45715</v>
      </c>
      <c r="E2084" s="12" t="str">
        <f t="shared" si="0"/>
        <v>2025</v>
      </c>
      <c r="F2084" s="11" t="s">
        <v>37</v>
      </c>
      <c r="G2084" s="11">
        <v>22.16</v>
      </c>
      <c r="H2084" s="11">
        <v>39.26</v>
      </c>
      <c r="I2084" s="11">
        <v>316</v>
      </c>
      <c r="J2084" s="11">
        <v>36.5</v>
      </c>
      <c r="K2084" s="11">
        <v>6.59</v>
      </c>
      <c r="L2084" s="11">
        <v>99.47</v>
      </c>
      <c r="M2084" s="11">
        <v>6.63</v>
      </c>
      <c r="N2084" s="11">
        <v>107.2</v>
      </c>
      <c r="O2084" s="11">
        <v>92.07</v>
      </c>
      <c r="P2084" s="11">
        <v>96.05</v>
      </c>
      <c r="Q2084" s="11" t="s">
        <v>4</v>
      </c>
      <c r="R2084" s="11">
        <f t="shared" si="1"/>
        <v>0</v>
      </c>
      <c r="S2084" s="11" t="s">
        <v>5</v>
      </c>
      <c r="T2084" s="11">
        <f t="shared" si="2"/>
        <v>0</v>
      </c>
      <c r="U2084" s="11" t="s">
        <v>6</v>
      </c>
      <c r="V2084" s="11" t="s">
        <v>6</v>
      </c>
    </row>
    <row r="2085" spans="1:22" ht="15.75" hidden="1" customHeight="1" x14ac:dyDescent="0.2">
      <c r="A2085" s="11" t="s">
        <v>330</v>
      </c>
      <c r="B2085" s="11" t="s">
        <v>34</v>
      </c>
      <c r="C2085" s="11" t="s">
        <v>47</v>
      </c>
      <c r="D2085" s="12">
        <v>45387</v>
      </c>
      <c r="E2085" s="12" t="str">
        <f t="shared" si="0"/>
        <v>2024</v>
      </c>
      <c r="F2085" s="11" t="s">
        <v>37</v>
      </c>
      <c r="G2085" s="11">
        <v>21.05</v>
      </c>
      <c r="H2085" s="11">
        <v>41.16</v>
      </c>
      <c r="I2085" s="11">
        <v>300</v>
      </c>
      <c r="J2085" s="11">
        <v>40.700000000000003</v>
      </c>
      <c r="K2085" s="11">
        <v>7.32</v>
      </c>
      <c r="L2085" s="11">
        <v>98.63</v>
      </c>
      <c r="M2085" s="11">
        <v>6.97</v>
      </c>
      <c r="N2085" s="11">
        <v>122.6</v>
      </c>
      <c r="O2085" s="11">
        <v>84.86</v>
      </c>
      <c r="P2085" s="11">
        <v>92.83</v>
      </c>
      <c r="Q2085" s="11" t="s">
        <v>4</v>
      </c>
      <c r="R2085" s="11">
        <f t="shared" si="1"/>
        <v>0</v>
      </c>
      <c r="S2085" s="11" t="s">
        <v>5</v>
      </c>
      <c r="T2085" s="11">
        <f t="shared" si="2"/>
        <v>0</v>
      </c>
      <c r="U2085" s="11" t="s">
        <v>6</v>
      </c>
      <c r="V2085" s="11" t="s">
        <v>6</v>
      </c>
    </row>
    <row r="2086" spans="1:22" ht="15.75" customHeight="1" x14ac:dyDescent="0.2">
      <c r="A2086" s="11" t="s">
        <v>2374</v>
      </c>
      <c r="B2086" s="11" t="s">
        <v>1</v>
      </c>
      <c r="C2086" s="13" t="s">
        <v>35</v>
      </c>
      <c r="D2086" s="12">
        <v>45519</v>
      </c>
      <c r="E2086" s="12" t="str">
        <f t="shared" si="0"/>
        <v>2024</v>
      </c>
      <c r="F2086" s="11" t="s">
        <v>3</v>
      </c>
      <c r="G2086" s="11">
        <v>20.75</v>
      </c>
      <c r="H2086" s="11">
        <v>42.38</v>
      </c>
      <c r="I2086" s="11">
        <v>336</v>
      </c>
      <c r="J2086" s="11">
        <v>30.7</v>
      </c>
      <c r="K2086" s="11">
        <v>5.9</v>
      </c>
      <c r="L2086" s="11">
        <v>98.98</v>
      </c>
      <c r="M2086" s="11">
        <v>6.78</v>
      </c>
      <c r="N2086" s="11">
        <v>133.5</v>
      </c>
      <c r="O2086" s="11">
        <v>91.38</v>
      </c>
      <c r="P2086" s="11">
        <v>96.06</v>
      </c>
      <c r="Q2086" s="11" t="s">
        <v>4</v>
      </c>
      <c r="R2086" s="11">
        <f t="shared" si="1"/>
        <v>0</v>
      </c>
      <c r="S2086" s="11" t="s">
        <v>5</v>
      </c>
      <c r="T2086" s="11">
        <f t="shared" si="2"/>
        <v>0</v>
      </c>
      <c r="U2086" s="11" t="s">
        <v>6</v>
      </c>
      <c r="V2086" s="11" t="s">
        <v>6</v>
      </c>
    </row>
    <row r="2087" spans="1:22" ht="15.75" hidden="1" customHeight="1" x14ac:dyDescent="0.2">
      <c r="A2087" s="11" t="s">
        <v>905</v>
      </c>
      <c r="B2087" s="11" t="s">
        <v>34</v>
      </c>
      <c r="C2087" s="11" t="s">
        <v>35</v>
      </c>
      <c r="D2087" s="12">
        <v>45877</v>
      </c>
      <c r="E2087" s="12" t="str">
        <f t="shared" si="0"/>
        <v>2025</v>
      </c>
      <c r="F2087" s="11" t="s">
        <v>3</v>
      </c>
      <c r="G2087" s="11">
        <v>21.26</v>
      </c>
      <c r="H2087" s="11">
        <v>46.16</v>
      </c>
      <c r="I2087" s="11">
        <v>327</v>
      </c>
      <c r="J2087" s="11">
        <v>48</v>
      </c>
      <c r="K2087" s="11">
        <v>7.03</v>
      </c>
      <c r="L2087" s="11">
        <v>99.31</v>
      </c>
      <c r="M2087" s="11">
        <v>6.84</v>
      </c>
      <c r="N2087" s="11">
        <v>148</v>
      </c>
      <c r="O2087" s="11">
        <v>84.92</v>
      </c>
      <c r="P2087" s="11">
        <v>92.83</v>
      </c>
      <c r="Q2087" s="11" t="s">
        <v>4</v>
      </c>
      <c r="R2087" s="11">
        <f t="shared" si="1"/>
        <v>0</v>
      </c>
      <c r="S2087" s="11" t="s">
        <v>5</v>
      </c>
      <c r="T2087" s="11">
        <f t="shared" si="2"/>
        <v>0</v>
      </c>
      <c r="U2087" s="11" t="s">
        <v>6</v>
      </c>
      <c r="V2087" s="11" t="s">
        <v>6</v>
      </c>
    </row>
    <row r="2088" spans="1:22" ht="15.75" hidden="1" customHeight="1" x14ac:dyDescent="0.2">
      <c r="A2088" s="11" t="s">
        <v>906</v>
      </c>
      <c r="B2088" s="11" t="s">
        <v>34</v>
      </c>
      <c r="C2088" s="11" t="s">
        <v>47</v>
      </c>
      <c r="D2088" s="12">
        <v>45761</v>
      </c>
      <c r="E2088" s="12" t="str">
        <f t="shared" si="0"/>
        <v>2025</v>
      </c>
      <c r="F2088" s="11" t="s">
        <v>37</v>
      </c>
      <c r="G2088" s="11">
        <v>22.18</v>
      </c>
      <c r="H2088" s="11">
        <v>42.26</v>
      </c>
      <c r="I2088" s="11">
        <v>313</v>
      </c>
      <c r="J2088" s="11">
        <v>40.799999999999997</v>
      </c>
      <c r="K2088" s="11">
        <v>8.2899999999999991</v>
      </c>
      <c r="L2088" s="11">
        <v>99.31</v>
      </c>
      <c r="M2088" s="11">
        <v>7.03</v>
      </c>
      <c r="N2088" s="11">
        <v>122.7</v>
      </c>
      <c r="O2088" s="11">
        <v>83.76</v>
      </c>
      <c r="P2088" s="11">
        <v>92.83</v>
      </c>
      <c r="Q2088" s="11" t="s">
        <v>4</v>
      </c>
      <c r="R2088" s="11">
        <f t="shared" si="1"/>
        <v>0</v>
      </c>
      <c r="S2088" s="11" t="s">
        <v>5</v>
      </c>
      <c r="T2088" s="11">
        <f t="shared" si="2"/>
        <v>0</v>
      </c>
      <c r="U2088" s="11" t="s">
        <v>6</v>
      </c>
      <c r="V2088" s="11" t="s">
        <v>6</v>
      </c>
    </row>
    <row r="2089" spans="1:22" ht="15.75" hidden="1" customHeight="1" x14ac:dyDescent="0.2">
      <c r="A2089" s="11" t="s">
        <v>907</v>
      </c>
      <c r="B2089" s="11" t="s">
        <v>34</v>
      </c>
      <c r="C2089" s="11" t="s">
        <v>47</v>
      </c>
      <c r="D2089" s="12">
        <v>45660</v>
      </c>
      <c r="E2089" s="12" t="str">
        <f t="shared" si="0"/>
        <v>2025</v>
      </c>
      <c r="F2089" s="11" t="s">
        <v>93</v>
      </c>
      <c r="G2089" s="11">
        <v>22.97</v>
      </c>
      <c r="H2089" s="11">
        <v>46.9</v>
      </c>
      <c r="I2089" s="11">
        <v>320</v>
      </c>
      <c r="J2089" s="11">
        <v>41.9</v>
      </c>
      <c r="K2089" s="11">
        <v>7.75</v>
      </c>
      <c r="L2089" s="11">
        <v>99</v>
      </c>
      <c r="M2089" s="11">
        <v>7.05</v>
      </c>
      <c r="N2089" s="11">
        <v>111.4</v>
      </c>
      <c r="O2089" s="11">
        <v>89.27</v>
      </c>
      <c r="P2089" s="11">
        <v>92.83</v>
      </c>
      <c r="Q2089" s="11" t="s">
        <v>4</v>
      </c>
      <c r="R2089" s="11">
        <f t="shared" si="1"/>
        <v>0</v>
      </c>
      <c r="S2089" s="11" t="s">
        <v>50</v>
      </c>
      <c r="T2089" s="11">
        <f t="shared" si="2"/>
        <v>1</v>
      </c>
      <c r="U2089" s="11" t="s">
        <v>51</v>
      </c>
      <c r="V2089" s="11" t="s">
        <v>52</v>
      </c>
    </row>
    <row r="2090" spans="1:22" ht="15.75" hidden="1" customHeight="1" x14ac:dyDescent="0.2">
      <c r="A2090" s="11" t="s">
        <v>2654</v>
      </c>
      <c r="B2090" s="11" t="s">
        <v>20</v>
      </c>
      <c r="C2090" s="11" t="s">
        <v>21</v>
      </c>
      <c r="D2090" s="12">
        <v>45556</v>
      </c>
      <c r="E2090" s="12" t="str">
        <f t="shared" si="0"/>
        <v>2024</v>
      </c>
      <c r="F2090" s="11" t="s">
        <v>93</v>
      </c>
      <c r="G2090" s="11">
        <v>22.35</v>
      </c>
      <c r="H2090" s="11">
        <v>36.520000000000003</v>
      </c>
      <c r="I2090" s="11">
        <v>277</v>
      </c>
      <c r="J2090" s="11">
        <v>50.9</v>
      </c>
      <c r="K2090" s="11">
        <v>8.5399999999999991</v>
      </c>
      <c r="L2090" s="11">
        <v>98.97</v>
      </c>
      <c r="M2090" s="11">
        <v>6.99</v>
      </c>
      <c r="N2090" s="11">
        <v>141.4</v>
      </c>
      <c r="O2090" s="11">
        <v>80.27</v>
      </c>
      <c r="P2090" s="11">
        <v>92.83</v>
      </c>
      <c r="Q2090" s="11" t="s">
        <v>4</v>
      </c>
      <c r="R2090" s="11">
        <f t="shared" si="1"/>
        <v>0</v>
      </c>
      <c r="S2090" s="11" t="s">
        <v>5</v>
      </c>
      <c r="T2090" s="11">
        <f t="shared" si="2"/>
        <v>0</v>
      </c>
      <c r="U2090" s="11" t="s">
        <v>6</v>
      </c>
      <c r="V2090" s="11" t="s">
        <v>6</v>
      </c>
    </row>
    <row r="2091" spans="1:22" ht="15.75" hidden="1" customHeight="1" x14ac:dyDescent="0.2">
      <c r="A2091" s="11" t="s">
        <v>677</v>
      </c>
      <c r="B2091" s="11" t="s">
        <v>20</v>
      </c>
      <c r="C2091" s="13" t="s">
        <v>35</v>
      </c>
      <c r="D2091" s="12">
        <v>45604</v>
      </c>
      <c r="E2091" s="12" t="str">
        <f t="shared" si="0"/>
        <v>2024</v>
      </c>
      <c r="F2091" s="11" t="s">
        <v>3</v>
      </c>
      <c r="G2091" s="11">
        <v>22.67</v>
      </c>
      <c r="H2091" s="11">
        <v>40.14</v>
      </c>
      <c r="I2091" s="11">
        <v>281</v>
      </c>
      <c r="J2091" s="11">
        <v>43.9</v>
      </c>
      <c r="K2091" s="11">
        <v>6.63</v>
      </c>
      <c r="L2091" s="11">
        <v>99.36</v>
      </c>
      <c r="M2091" s="11">
        <v>6.98</v>
      </c>
      <c r="N2091" s="11">
        <v>135</v>
      </c>
      <c r="O2091" s="11">
        <v>86.88</v>
      </c>
      <c r="P2091" s="11">
        <v>92.82</v>
      </c>
      <c r="Q2091" s="11" t="s">
        <v>4</v>
      </c>
      <c r="R2091" s="11">
        <f t="shared" si="1"/>
        <v>0</v>
      </c>
      <c r="S2091" s="11" t="s">
        <v>5</v>
      </c>
      <c r="T2091" s="11">
        <f t="shared" si="2"/>
        <v>0</v>
      </c>
      <c r="U2091" s="11" t="s">
        <v>6</v>
      </c>
      <c r="V2091" s="11" t="s">
        <v>6</v>
      </c>
    </row>
    <row r="2092" spans="1:22" ht="15.75" hidden="1" customHeight="1" x14ac:dyDescent="0.2">
      <c r="A2092" s="11" t="s">
        <v>1616</v>
      </c>
      <c r="B2092" s="11" t="s">
        <v>58</v>
      </c>
      <c r="C2092" s="11" t="s">
        <v>47</v>
      </c>
      <c r="D2092" s="12">
        <v>45771</v>
      </c>
      <c r="E2092" s="12" t="str">
        <f t="shared" si="0"/>
        <v>2025</v>
      </c>
      <c r="F2092" s="11" t="s">
        <v>37</v>
      </c>
      <c r="G2092" s="11">
        <v>22.09</v>
      </c>
      <c r="H2092" s="11">
        <v>39.869999999999997</v>
      </c>
      <c r="I2092" s="11">
        <v>301</v>
      </c>
      <c r="J2092" s="11">
        <v>51</v>
      </c>
      <c r="K2092" s="11">
        <v>7.13</v>
      </c>
      <c r="L2092" s="11">
        <v>98.9</v>
      </c>
      <c r="M2092" s="11">
        <v>6.7</v>
      </c>
      <c r="N2092" s="11">
        <v>122.1</v>
      </c>
      <c r="O2092" s="11">
        <v>88.52</v>
      </c>
      <c r="P2092" s="11">
        <v>92.82</v>
      </c>
      <c r="Q2092" s="11" t="s">
        <v>4</v>
      </c>
      <c r="R2092" s="11">
        <f t="shared" si="1"/>
        <v>0</v>
      </c>
      <c r="S2092" s="11" t="s">
        <v>5</v>
      </c>
      <c r="T2092" s="11">
        <f t="shared" si="2"/>
        <v>0</v>
      </c>
      <c r="U2092" s="11" t="s">
        <v>6</v>
      </c>
      <c r="V2092" s="11" t="s">
        <v>6</v>
      </c>
    </row>
    <row r="2093" spans="1:22" ht="15.75" hidden="1" customHeight="1" x14ac:dyDescent="0.2">
      <c r="A2093" s="11" t="s">
        <v>908</v>
      </c>
      <c r="B2093" s="11" t="s">
        <v>34</v>
      </c>
      <c r="C2093" s="11" t="s">
        <v>21</v>
      </c>
      <c r="D2093" s="12">
        <v>45452</v>
      </c>
      <c r="E2093" s="12" t="str">
        <f t="shared" si="0"/>
        <v>2024</v>
      </c>
      <c r="F2093" s="11" t="s">
        <v>37</v>
      </c>
      <c r="G2093" s="11">
        <v>21.61</v>
      </c>
      <c r="H2093" s="11">
        <v>42.52</v>
      </c>
      <c r="I2093" s="11">
        <v>316</v>
      </c>
      <c r="J2093" s="11">
        <v>44.5</v>
      </c>
      <c r="K2093" s="11">
        <v>7.57</v>
      </c>
      <c r="L2093" s="11">
        <v>98.69</v>
      </c>
      <c r="M2093" s="11">
        <v>7</v>
      </c>
      <c r="N2093" s="11">
        <v>137.80000000000001</v>
      </c>
      <c r="O2093" s="11">
        <v>87.89</v>
      </c>
      <c r="P2093" s="11">
        <v>92.82</v>
      </c>
      <c r="Q2093" s="11" t="s">
        <v>4</v>
      </c>
      <c r="R2093" s="11">
        <f t="shared" si="1"/>
        <v>0</v>
      </c>
      <c r="S2093" s="11" t="s">
        <v>5</v>
      </c>
      <c r="T2093" s="11">
        <f t="shared" si="2"/>
        <v>0</v>
      </c>
      <c r="U2093" s="11" t="s">
        <v>6</v>
      </c>
      <c r="V2093" s="11" t="s">
        <v>6</v>
      </c>
    </row>
    <row r="2094" spans="1:22" ht="15.75" hidden="1" customHeight="1" x14ac:dyDescent="0.2">
      <c r="A2094" s="11" t="s">
        <v>1782</v>
      </c>
      <c r="B2094" s="11" t="s">
        <v>20</v>
      </c>
      <c r="C2094" s="11" t="s">
        <v>21</v>
      </c>
      <c r="D2094" s="12">
        <v>45790</v>
      </c>
      <c r="E2094" s="12" t="str">
        <f t="shared" si="0"/>
        <v>2025</v>
      </c>
      <c r="F2094" s="11" t="s">
        <v>37</v>
      </c>
      <c r="G2094" s="11">
        <v>22.86</v>
      </c>
      <c r="H2094" s="11">
        <v>32.17</v>
      </c>
      <c r="I2094" s="11">
        <v>290</v>
      </c>
      <c r="J2094" s="11">
        <v>45.8</v>
      </c>
      <c r="K2094" s="11">
        <v>8.8000000000000007</v>
      </c>
      <c r="L2094" s="11">
        <v>99.04</v>
      </c>
      <c r="M2094" s="11">
        <v>6.89</v>
      </c>
      <c r="N2094" s="11">
        <v>132.5</v>
      </c>
      <c r="O2094" s="11">
        <v>87.09</v>
      </c>
      <c r="P2094" s="11">
        <v>92.82</v>
      </c>
      <c r="Q2094" s="11" t="s">
        <v>4</v>
      </c>
      <c r="R2094" s="11">
        <f t="shared" si="1"/>
        <v>0</v>
      </c>
      <c r="S2094" s="11" t="s">
        <v>5</v>
      </c>
      <c r="T2094" s="11">
        <f t="shared" si="2"/>
        <v>0</v>
      </c>
      <c r="U2094" s="11" t="s">
        <v>6</v>
      </c>
      <c r="V2094" s="11" t="s">
        <v>6</v>
      </c>
    </row>
    <row r="2095" spans="1:22" ht="15.75" hidden="1" customHeight="1" x14ac:dyDescent="0.2">
      <c r="A2095" s="11" t="s">
        <v>1990</v>
      </c>
      <c r="B2095" s="11" t="s">
        <v>58</v>
      </c>
      <c r="C2095" s="13" t="s">
        <v>35</v>
      </c>
      <c r="D2095" s="12">
        <v>45699</v>
      </c>
      <c r="E2095" s="12" t="str">
        <f t="shared" si="0"/>
        <v>2025</v>
      </c>
      <c r="F2095" s="11" t="s">
        <v>23</v>
      </c>
      <c r="G2095" s="11">
        <v>22.65</v>
      </c>
      <c r="H2095" s="11">
        <v>42.99</v>
      </c>
      <c r="I2095" s="11">
        <v>292</v>
      </c>
      <c r="J2095" s="11">
        <v>41.9</v>
      </c>
      <c r="K2095" s="11">
        <v>6.71</v>
      </c>
      <c r="L2095" s="11">
        <v>98.76</v>
      </c>
      <c r="M2095" s="11">
        <v>6.82</v>
      </c>
      <c r="N2095" s="11">
        <v>124.1</v>
      </c>
      <c r="O2095" s="11">
        <v>86.89</v>
      </c>
      <c r="P2095" s="11">
        <v>92.82</v>
      </c>
      <c r="Q2095" s="11" t="s">
        <v>4</v>
      </c>
      <c r="R2095" s="11">
        <f t="shared" si="1"/>
        <v>0</v>
      </c>
      <c r="S2095" s="11" t="s">
        <v>5</v>
      </c>
      <c r="T2095" s="11">
        <f t="shared" si="2"/>
        <v>0</v>
      </c>
      <c r="U2095" s="11" t="s">
        <v>6</v>
      </c>
      <c r="V2095" s="11" t="s">
        <v>6</v>
      </c>
    </row>
    <row r="2096" spans="1:22" ht="15.75" customHeight="1" x14ac:dyDescent="0.2">
      <c r="A2096" s="11" t="s">
        <v>3039</v>
      </c>
      <c r="B2096" s="11" t="s">
        <v>1</v>
      </c>
      <c r="C2096" s="11" t="s">
        <v>21</v>
      </c>
      <c r="D2096" s="12">
        <v>45351</v>
      </c>
      <c r="E2096" s="12" t="str">
        <f t="shared" si="0"/>
        <v>2024</v>
      </c>
      <c r="F2096" s="11" t="s">
        <v>37</v>
      </c>
      <c r="G2096" s="11">
        <v>21.76</v>
      </c>
      <c r="H2096" s="11">
        <v>45.11</v>
      </c>
      <c r="I2096" s="11">
        <v>333</v>
      </c>
      <c r="J2096" s="11">
        <v>28.1</v>
      </c>
      <c r="K2096" s="11">
        <v>5.85</v>
      </c>
      <c r="L2096" s="11">
        <v>99.35</v>
      </c>
      <c r="M2096" s="11">
        <v>6.73</v>
      </c>
      <c r="N2096" s="11">
        <v>131.9</v>
      </c>
      <c r="O2096" s="11">
        <v>88.91</v>
      </c>
      <c r="P2096" s="11">
        <v>96.06</v>
      </c>
      <c r="Q2096" s="11" t="s">
        <v>4</v>
      </c>
      <c r="R2096" s="11">
        <f t="shared" si="1"/>
        <v>0</v>
      </c>
      <c r="S2096" s="11" t="s">
        <v>5</v>
      </c>
      <c r="T2096" s="11">
        <f t="shared" si="2"/>
        <v>0</v>
      </c>
      <c r="U2096" s="11" t="s">
        <v>6</v>
      </c>
      <c r="V2096" s="11" t="s">
        <v>6</v>
      </c>
    </row>
    <row r="2097" spans="1:22" ht="15.75" hidden="1" customHeight="1" x14ac:dyDescent="0.2">
      <c r="A2097" s="11" t="s">
        <v>909</v>
      </c>
      <c r="B2097" s="11" t="s">
        <v>34</v>
      </c>
      <c r="C2097" s="13" t="s">
        <v>35</v>
      </c>
      <c r="D2097" s="12">
        <v>45743</v>
      </c>
      <c r="E2097" s="12" t="str">
        <f t="shared" si="0"/>
        <v>2025</v>
      </c>
      <c r="F2097" s="11" t="s">
        <v>93</v>
      </c>
      <c r="G2097" s="11">
        <v>20.98</v>
      </c>
      <c r="H2097" s="11">
        <v>42.93</v>
      </c>
      <c r="I2097" s="11">
        <v>336</v>
      </c>
      <c r="J2097" s="11">
        <v>43.6</v>
      </c>
      <c r="K2097" s="11">
        <v>6.45</v>
      </c>
      <c r="L2097" s="11">
        <v>98.9</v>
      </c>
      <c r="M2097" s="14"/>
      <c r="N2097" s="11">
        <v>132</v>
      </c>
      <c r="O2097" s="11">
        <v>89.94</v>
      </c>
      <c r="P2097" s="11">
        <v>92.82</v>
      </c>
      <c r="Q2097" s="11" t="s">
        <v>4</v>
      </c>
      <c r="R2097" s="11">
        <f t="shared" si="1"/>
        <v>0</v>
      </c>
      <c r="S2097" s="11" t="s">
        <v>5</v>
      </c>
      <c r="T2097" s="11">
        <f t="shared" si="2"/>
        <v>0</v>
      </c>
      <c r="U2097" s="11" t="s">
        <v>6</v>
      </c>
      <c r="V2097" s="11" t="s">
        <v>6</v>
      </c>
    </row>
    <row r="2098" spans="1:22" ht="15.75" hidden="1" customHeight="1" x14ac:dyDescent="0.2">
      <c r="A2098" s="11" t="s">
        <v>3048</v>
      </c>
      <c r="B2098" s="11" t="s">
        <v>58</v>
      </c>
      <c r="C2098" s="11" t="s">
        <v>47</v>
      </c>
      <c r="D2098" s="12">
        <v>45598</v>
      </c>
      <c r="E2098" s="12" t="str">
        <f t="shared" si="0"/>
        <v>2024</v>
      </c>
      <c r="F2098" s="11" t="s">
        <v>23</v>
      </c>
      <c r="G2098" s="11">
        <v>22.39</v>
      </c>
      <c r="H2098" s="11">
        <v>42.59</v>
      </c>
      <c r="I2098" s="11">
        <v>321</v>
      </c>
      <c r="J2098" s="11">
        <v>37</v>
      </c>
      <c r="K2098" s="11">
        <v>6.65</v>
      </c>
      <c r="L2098" s="11">
        <v>98.57</v>
      </c>
      <c r="M2098" s="11">
        <v>6.68</v>
      </c>
      <c r="N2098" s="11">
        <v>99.1</v>
      </c>
      <c r="O2098" s="14"/>
      <c r="P2098" s="11">
        <v>92.82</v>
      </c>
      <c r="Q2098" s="11" t="s">
        <v>4</v>
      </c>
      <c r="R2098" s="11">
        <f t="shared" si="1"/>
        <v>0</v>
      </c>
      <c r="S2098" s="11" t="s">
        <v>50</v>
      </c>
      <c r="T2098" s="11">
        <f t="shared" si="2"/>
        <v>1</v>
      </c>
      <c r="U2098" s="11" t="s">
        <v>243</v>
      </c>
      <c r="V2098" s="11" t="s">
        <v>89</v>
      </c>
    </row>
    <row r="2099" spans="1:22" ht="15.75" hidden="1" customHeight="1" x14ac:dyDescent="0.2">
      <c r="A2099" s="11" t="s">
        <v>910</v>
      </c>
      <c r="B2099" s="11" t="s">
        <v>34</v>
      </c>
      <c r="C2099" s="11" t="s">
        <v>47</v>
      </c>
      <c r="D2099" s="12">
        <v>45935</v>
      </c>
      <c r="E2099" s="12" t="str">
        <f t="shared" si="0"/>
        <v>2025</v>
      </c>
      <c r="F2099" s="11" t="s">
        <v>93</v>
      </c>
      <c r="G2099" s="11">
        <v>21.15</v>
      </c>
      <c r="H2099" s="11">
        <v>35.15</v>
      </c>
      <c r="I2099" s="11">
        <v>350</v>
      </c>
      <c r="J2099" s="11">
        <v>53.7</v>
      </c>
      <c r="K2099" s="11">
        <v>8.77</v>
      </c>
      <c r="L2099" s="11">
        <v>99.29</v>
      </c>
      <c r="M2099" s="11">
        <v>6.74</v>
      </c>
      <c r="N2099" s="11">
        <v>147.19999999999999</v>
      </c>
      <c r="O2099" s="11">
        <v>84.15</v>
      </c>
      <c r="P2099" s="11">
        <v>92.81</v>
      </c>
      <c r="Q2099" s="11" t="s">
        <v>4</v>
      </c>
      <c r="R2099" s="11">
        <f t="shared" si="1"/>
        <v>0</v>
      </c>
      <c r="S2099" s="11" t="s">
        <v>5</v>
      </c>
      <c r="T2099" s="11">
        <f t="shared" si="2"/>
        <v>0</v>
      </c>
      <c r="U2099" s="11" t="s">
        <v>6</v>
      </c>
      <c r="V2099" s="11" t="s">
        <v>6</v>
      </c>
    </row>
    <row r="2100" spans="1:22" ht="15.75" hidden="1" customHeight="1" x14ac:dyDescent="0.2">
      <c r="A2100" s="11" t="s">
        <v>912</v>
      </c>
      <c r="B2100" s="11" t="s">
        <v>34</v>
      </c>
      <c r="C2100" s="11" t="s">
        <v>47</v>
      </c>
      <c r="D2100" s="12">
        <v>45773</v>
      </c>
      <c r="E2100" s="12" t="str">
        <f t="shared" si="0"/>
        <v>2025</v>
      </c>
      <c r="F2100" s="11" t="s">
        <v>37</v>
      </c>
      <c r="G2100" s="11">
        <v>21.61</v>
      </c>
      <c r="H2100" s="11">
        <v>42.65</v>
      </c>
      <c r="I2100" s="11">
        <v>295</v>
      </c>
      <c r="J2100" s="11">
        <v>51.9</v>
      </c>
      <c r="K2100" s="11">
        <v>7.35</v>
      </c>
      <c r="L2100" s="14"/>
      <c r="M2100" s="11">
        <v>6.75</v>
      </c>
      <c r="N2100" s="11">
        <v>147.1</v>
      </c>
      <c r="O2100" s="11">
        <v>82.84</v>
      </c>
      <c r="P2100" s="11">
        <v>92.81</v>
      </c>
      <c r="Q2100" s="11" t="s">
        <v>4</v>
      </c>
      <c r="R2100" s="11">
        <f t="shared" si="1"/>
        <v>0</v>
      </c>
      <c r="S2100" s="11" t="s">
        <v>50</v>
      </c>
      <c r="T2100" s="11">
        <f t="shared" si="2"/>
        <v>1</v>
      </c>
      <c r="U2100" s="11" t="s">
        <v>244</v>
      </c>
      <c r="V2100" s="11" t="s">
        <v>89</v>
      </c>
    </row>
    <row r="2101" spans="1:22" ht="15.75" hidden="1" customHeight="1" x14ac:dyDescent="0.2">
      <c r="A2101" s="11" t="s">
        <v>913</v>
      </c>
      <c r="B2101" s="11" t="s">
        <v>34</v>
      </c>
      <c r="C2101" s="11" t="s">
        <v>21</v>
      </c>
      <c r="D2101" s="12">
        <v>45459</v>
      </c>
      <c r="E2101" s="12" t="str">
        <f t="shared" si="0"/>
        <v>2024</v>
      </c>
      <c r="F2101" s="11" t="s">
        <v>23</v>
      </c>
      <c r="G2101" s="11">
        <v>22</v>
      </c>
      <c r="H2101" s="11">
        <v>55.17</v>
      </c>
      <c r="I2101" s="11">
        <v>329</v>
      </c>
      <c r="J2101" s="11">
        <v>46.3</v>
      </c>
      <c r="K2101" s="11">
        <v>7.13</v>
      </c>
      <c r="L2101" s="11">
        <v>98.45</v>
      </c>
      <c r="M2101" s="11">
        <v>7.05</v>
      </c>
      <c r="N2101" s="11">
        <v>131.6</v>
      </c>
      <c r="O2101" s="11">
        <v>89.01</v>
      </c>
      <c r="P2101" s="11">
        <v>92.81</v>
      </c>
      <c r="Q2101" s="11" t="s">
        <v>4</v>
      </c>
      <c r="R2101" s="11">
        <f t="shared" si="1"/>
        <v>0</v>
      </c>
      <c r="S2101" s="11" t="s">
        <v>5</v>
      </c>
      <c r="T2101" s="11">
        <f t="shared" si="2"/>
        <v>0</v>
      </c>
      <c r="U2101" s="11" t="s">
        <v>6</v>
      </c>
      <c r="V2101" s="11" t="s">
        <v>6</v>
      </c>
    </row>
    <row r="2102" spans="1:22" ht="15.75" hidden="1" customHeight="1" x14ac:dyDescent="0.2">
      <c r="A2102" s="11" t="s">
        <v>1757</v>
      </c>
      <c r="B2102" s="11" t="s">
        <v>20</v>
      </c>
      <c r="C2102" s="11" t="s">
        <v>47</v>
      </c>
      <c r="D2102" s="12">
        <v>45481</v>
      </c>
      <c r="E2102" s="12" t="str">
        <f t="shared" si="0"/>
        <v>2024</v>
      </c>
      <c r="F2102" s="11" t="s">
        <v>3</v>
      </c>
      <c r="G2102" s="11">
        <v>21.34</v>
      </c>
      <c r="H2102" s="14"/>
      <c r="I2102" s="11">
        <v>341</v>
      </c>
      <c r="J2102" s="11">
        <v>50.5</v>
      </c>
      <c r="K2102" s="11">
        <v>7.03</v>
      </c>
      <c r="L2102" s="11">
        <v>98.61</v>
      </c>
      <c r="M2102" s="11">
        <v>7.15</v>
      </c>
      <c r="N2102" s="11">
        <v>118.8</v>
      </c>
      <c r="O2102" s="11">
        <v>86.12</v>
      </c>
      <c r="P2102" s="11">
        <v>92.81</v>
      </c>
      <c r="Q2102" s="11" t="s">
        <v>4</v>
      </c>
      <c r="R2102" s="11">
        <f t="shared" si="1"/>
        <v>0</v>
      </c>
      <c r="S2102" s="11" t="s">
        <v>5</v>
      </c>
      <c r="T2102" s="11">
        <f t="shared" si="2"/>
        <v>0</v>
      </c>
      <c r="U2102" s="11" t="s">
        <v>6</v>
      </c>
      <c r="V2102" s="11" t="s">
        <v>6</v>
      </c>
    </row>
    <row r="2103" spans="1:22" ht="15.75" hidden="1" customHeight="1" x14ac:dyDescent="0.2">
      <c r="A2103" s="11" t="s">
        <v>1812</v>
      </c>
      <c r="B2103" s="11" t="s">
        <v>58</v>
      </c>
      <c r="C2103" s="13" t="s">
        <v>35</v>
      </c>
      <c r="D2103" s="12">
        <v>45390</v>
      </c>
      <c r="E2103" s="12" t="str">
        <f t="shared" si="0"/>
        <v>2024</v>
      </c>
      <c r="F2103" s="11" t="s">
        <v>23</v>
      </c>
      <c r="G2103" s="11">
        <v>21.51</v>
      </c>
      <c r="H2103" s="11">
        <v>40.17</v>
      </c>
      <c r="I2103" s="11">
        <v>340</v>
      </c>
      <c r="J2103" s="11">
        <v>31.4</v>
      </c>
      <c r="K2103" s="11">
        <v>7.1</v>
      </c>
      <c r="L2103" s="11">
        <v>98.64</v>
      </c>
      <c r="M2103" s="11">
        <v>6.74</v>
      </c>
      <c r="N2103" s="11">
        <v>133.5</v>
      </c>
      <c r="O2103" s="11">
        <v>91.46</v>
      </c>
      <c r="P2103" s="11">
        <v>92.81</v>
      </c>
      <c r="Q2103" s="11" t="s">
        <v>4</v>
      </c>
      <c r="R2103" s="11">
        <f t="shared" si="1"/>
        <v>0</v>
      </c>
      <c r="S2103" s="11" t="s">
        <v>5</v>
      </c>
      <c r="T2103" s="11">
        <f t="shared" si="2"/>
        <v>0</v>
      </c>
      <c r="U2103" s="11" t="s">
        <v>6</v>
      </c>
      <c r="V2103" s="11" t="s">
        <v>6</v>
      </c>
    </row>
    <row r="2104" spans="1:22" ht="15.75" hidden="1" customHeight="1" x14ac:dyDescent="0.2">
      <c r="A2104" s="11" t="s">
        <v>914</v>
      </c>
      <c r="B2104" s="11" t="s">
        <v>34</v>
      </c>
      <c r="C2104" s="11" t="s">
        <v>47</v>
      </c>
      <c r="D2104" s="12">
        <v>45652</v>
      </c>
      <c r="E2104" s="12" t="str">
        <f t="shared" si="0"/>
        <v>2024</v>
      </c>
      <c r="F2104" s="11" t="s">
        <v>93</v>
      </c>
      <c r="G2104" s="11">
        <v>21.02</v>
      </c>
      <c r="H2104" s="11">
        <v>51.08</v>
      </c>
      <c r="I2104" s="11">
        <v>336</v>
      </c>
      <c r="J2104" s="11">
        <v>49.2</v>
      </c>
      <c r="K2104" s="11">
        <v>8.14</v>
      </c>
      <c r="L2104" s="11">
        <v>98.98</v>
      </c>
      <c r="M2104" s="11">
        <v>7.08</v>
      </c>
      <c r="N2104" s="11">
        <v>134.4</v>
      </c>
      <c r="O2104" s="11">
        <v>89.14</v>
      </c>
      <c r="P2104" s="11">
        <v>92.81</v>
      </c>
      <c r="Q2104" s="11" t="s">
        <v>4</v>
      </c>
      <c r="R2104" s="11">
        <f t="shared" si="1"/>
        <v>0</v>
      </c>
      <c r="S2104" s="11" t="s">
        <v>5</v>
      </c>
      <c r="T2104" s="11">
        <f t="shared" si="2"/>
        <v>0</v>
      </c>
      <c r="U2104" s="11" t="s">
        <v>6</v>
      </c>
      <c r="V2104" s="11" t="s">
        <v>6</v>
      </c>
    </row>
    <row r="2105" spans="1:22" ht="15.75" hidden="1" customHeight="1" x14ac:dyDescent="0.2">
      <c r="A2105" s="11" t="s">
        <v>1953</v>
      </c>
      <c r="B2105" s="11" t="s">
        <v>58</v>
      </c>
      <c r="C2105" s="11" t="s">
        <v>21</v>
      </c>
      <c r="D2105" s="12">
        <v>45741</v>
      </c>
      <c r="E2105" s="12" t="str">
        <f t="shared" si="0"/>
        <v>2025</v>
      </c>
      <c r="F2105" s="11" t="s">
        <v>3</v>
      </c>
      <c r="G2105" s="11">
        <v>22.77</v>
      </c>
      <c r="H2105" s="11">
        <v>44.68</v>
      </c>
      <c r="I2105" s="11">
        <v>307</v>
      </c>
      <c r="J2105" s="11">
        <v>33.4</v>
      </c>
      <c r="K2105" s="11">
        <v>5.61</v>
      </c>
      <c r="L2105" s="11">
        <v>98.75</v>
      </c>
      <c r="M2105" s="11">
        <v>6.78</v>
      </c>
      <c r="N2105" s="11">
        <v>129.4</v>
      </c>
      <c r="O2105" s="11">
        <v>89.2</v>
      </c>
      <c r="P2105" s="11">
        <v>92.81</v>
      </c>
      <c r="Q2105" s="11" t="s">
        <v>4</v>
      </c>
      <c r="R2105" s="11">
        <f t="shared" si="1"/>
        <v>0</v>
      </c>
      <c r="S2105" s="11" t="s">
        <v>50</v>
      </c>
      <c r="T2105" s="11">
        <f t="shared" si="2"/>
        <v>1</v>
      </c>
      <c r="U2105" s="11" t="s">
        <v>153</v>
      </c>
      <c r="V2105" s="11" t="s">
        <v>89</v>
      </c>
    </row>
    <row r="2106" spans="1:22" ht="15.75" hidden="1" customHeight="1" x14ac:dyDescent="0.2">
      <c r="A2106" s="11" t="s">
        <v>2836</v>
      </c>
      <c r="B2106" s="11" t="s">
        <v>20</v>
      </c>
      <c r="C2106" s="11" t="s">
        <v>21</v>
      </c>
      <c r="D2106" s="12">
        <v>45434</v>
      </c>
      <c r="E2106" s="12" t="str">
        <f t="shared" si="0"/>
        <v>2024</v>
      </c>
      <c r="F2106" s="11" t="s">
        <v>3</v>
      </c>
      <c r="G2106" s="11">
        <v>20.03</v>
      </c>
      <c r="H2106" s="11">
        <v>46.97</v>
      </c>
      <c r="I2106" s="11">
        <v>264</v>
      </c>
      <c r="J2106" s="11">
        <v>61.6</v>
      </c>
      <c r="K2106" s="11">
        <v>8.77</v>
      </c>
      <c r="L2106" s="11">
        <v>98.96</v>
      </c>
      <c r="M2106" s="11">
        <v>7.04</v>
      </c>
      <c r="N2106" s="11">
        <v>131.30000000000001</v>
      </c>
      <c r="O2106" s="11">
        <v>82.04</v>
      </c>
      <c r="P2106" s="11">
        <v>92.81</v>
      </c>
      <c r="Q2106" s="11" t="s">
        <v>4</v>
      </c>
      <c r="R2106" s="11">
        <f t="shared" si="1"/>
        <v>0</v>
      </c>
      <c r="S2106" s="11" t="s">
        <v>5</v>
      </c>
      <c r="T2106" s="11">
        <f t="shared" si="2"/>
        <v>0</v>
      </c>
      <c r="U2106" s="11" t="s">
        <v>6</v>
      </c>
      <c r="V2106" s="11" t="s">
        <v>6</v>
      </c>
    </row>
    <row r="2107" spans="1:22" ht="15.75" hidden="1" customHeight="1" x14ac:dyDescent="0.2">
      <c r="A2107" s="11" t="s">
        <v>3040</v>
      </c>
      <c r="B2107" s="11" t="s">
        <v>20</v>
      </c>
      <c r="C2107" s="11" t="s">
        <v>47</v>
      </c>
      <c r="D2107" s="12">
        <v>45808</v>
      </c>
      <c r="E2107" s="12" t="str">
        <f t="shared" si="0"/>
        <v>2025</v>
      </c>
      <c r="F2107" s="11" t="s">
        <v>37</v>
      </c>
      <c r="G2107" s="11">
        <v>23.42</v>
      </c>
      <c r="H2107" s="11">
        <v>33.68</v>
      </c>
      <c r="I2107" s="11">
        <v>296</v>
      </c>
      <c r="J2107" s="11">
        <v>46</v>
      </c>
      <c r="K2107" s="11">
        <v>7.33</v>
      </c>
      <c r="L2107" s="11">
        <v>98.9</v>
      </c>
      <c r="M2107" s="11">
        <v>6.93</v>
      </c>
      <c r="N2107" s="11">
        <v>147.5</v>
      </c>
      <c r="O2107" s="11">
        <v>83.69</v>
      </c>
      <c r="P2107" s="11">
        <v>92.81</v>
      </c>
      <c r="Q2107" s="11" t="s">
        <v>4</v>
      </c>
      <c r="R2107" s="11">
        <f t="shared" si="1"/>
        <v>0</v>
      </c>
      <c r="S2107" s="11" t="s">
        <v>5</v>
      </c>
      <c r="T2107" s="11">
        <f t="shared" si="2"/>
        <v>0</v>
      </c>
      <c r="U2107" s="11" t="s">
        <v>6</v>
      </c>
      <c r="V2107" s="11" t="s">
        <v>6</v>
      </c>
    </row>
    <row r="2108" spans="1:22" ht="15.75" hidden="1" customHeight="1" x14ac:dyDescent="0.2">
      <c r="A2108" s="11" t="s">
        <v>3093</v>
      </c>
      <c r="B2108" s="11" t="s">
        <v>20</v>
      </c>
      <c r="C2108" s="11" t="s">
        <v>47</v>
      </c>
      <c r="D2108" s="12">
        <v>45393</v>
      </c>
      <c r="E2108" s="12" t="str">
        <f t="shared" si="0"/>
        <v>2024</v>
      </c>
      <c r="F2108" s="11" t="s">
        <v>3</v>
      </c>
      <c r="G2108" s="11">
        <v>22.86</v>
      </c>
      <c r="H2108" s="11">
        <v>35.409999999999997</v>
      </c>
      <c r="I2108" s="11">
        <v>275</v>
      </c>
      <c r="J2108" s="11">
        <v>43.9</v>
      </c>
      <c r="K2108" s="11">
        <v>7.32</v>
      </c>
      <c r="L2108" s="11">
        <v>99.12</v>
      </c>
      <c r="M2108" s="11">
        <v>7.04</v>
      </c>
      <c r="N2108" s="11">
        <v>138.6</v>
      </c>
      <c r="O2108" s="11">
        <v>89.1</v>
      </c>
      <c r="P2108" s="11">
        <v>92.81</v>
      </c>
      <c r="Q2108" s="11" t="s">
        <v>4</v>
      </c>
      <c r="R2108" s="11">
        <f t="shared" si="1"/>
        <v>0</v>
      </c>
      <c r="S2108" s="11" t="s">
        <v>5</v>
      </c>
      <c r="T2108" s="11">
        <f t="shared" si="2"/>
        <v>0</v>
      </c>
      <c r="U2108" s="11" t="s">
        <v>6</v>
      </c>
      <c r="V2108" s="11" t="s">
        <v>6</v>
      </c>
    </row>
    <row r="2109" spans="1:22" ht="15.75" hidden="1" customHeight="1" x14ac:dyDescent="0.2">
      <c r="A2109" s="11" t="s">
        <v>1823</v>
      </c>
      <c r="B2109" s="11" t="s">
        <v>20</v>
      </c>
      <c r="C2109" s="11" t="s">
        <v>35</v>
      </c>
      <c r="D2109" s="12">
        <v>45495</v>
      </c>
      <c r="E2109" s="12" t="str">
        <f t="shared" si="0"/>
        <v>2024</v>
      </c>
      <c r="F2109" s="11" t="s">
        <v>3</v>
      </c>
      <c r="G2109" s="11">
        <v>21.35</v>
      </c>
      <c r="H2109" s="11">
        <v>41.7</v>
      </c>
      <c r="I2109" s="11">
        <v>319</v>
      </c>
      <c r="J2109" s="11">
        <v>47.2</v>
      </c>
      <c r="K2109" s="11">
        <v>7.1</v>
      </c>
      <c r="L2109" s="11">
        <v>99.32</v>
      </c>
      <c r="M2109" s="11">
        <v>7.13</v>
      </c>
      <c r="N2109" s="11">
        <v>128.1</v>
      </c>
      <c r="O2109" s="11">
        <v>83.1</v>
      </c>
      <c r="P2109" s="11">
        <v>92.8</v>
      </c>
      <c r="Q2109" s="11" t="s">
        <v>4</v>
      </c>
      <c r="R2109" s="11">
        <f t="shared" si="1"/>
        <v>0</v>
      </c>
      <c r="S2109" s="11" t="s">
        <v>5</v>
      </c>
      <c r="T2109" s="11">
        <f t="shared" si="2"/>
        <v>0</v>
      </c>
      <c r="U2109" s="11" t="s">
        <v>6</v>
      </c>
      <c r="V2109" s="11" t="s">
        <v>6</v>
      </c>
    </row>
    <row r="2110" spans="1:22" ht="15.75" hidden="1" customHeight="1" x14ac:dyDescent="0.2">
      <c r="A2110" s="11" t="s">
        <v>2128</v>
      </c>
      <c r="B2110" s="11" t="s">
        <v>20</v>
      </c>
      <c r="C2110" s="11" t="s">
        <v>21</v>
      </c>
      <c r="D2110" s="12">
        <v>45481</v>
      </c>
      <c r="E2110" s="12" t="str">
        <f t="shared" si="0"/>
        <v>2024</v>
      </c>
      <c r="F2110" s="11" t="s">
        <v>93</v>
      </c>
      <c r="G2110" s="11">
        <v>21.9</v>
      </c>
      <c r="H2110" s="11">
        <v>33.86</v>
      </c>
      <c r="I2110" s="11">
        <v>307</v>
      </c>
      <c r="J2110" s="11">
        <v>45.8</v>
      </c>
      <c r="K2110" s="11">
        <v>7.72</v>
      </c>
      <c r="L2110" s="11">
        <v>98.78</v>
      </c>
      <c r="M2110" s="14"/>
      <c r="N2110" s="11">
        <v>149.19999999999999</v>
      </c>
      <c r="O2110" s="11">
        <v>82.53</v>
      </c>
      <c r="P2110" s="11">
        <v>92.8</v>
      </c>
      <c r="Q2110" s="11" t="s">
        <v>4</v>
      </c>
      <c r="R2110" s="11">
        <f t="shared" si="1"/>
        <v>0</v>
      </c>
      <c r="S2110" s="11" t="s">
        <v>5</v>
      </c>
      <c r="T2110" s="11">
        <f t="shared" si="2"/>
        <v>0</v>
      </c>
      <c r="U2110" s="11" t="s">
        <v>6</v>
      </c>
      <c r="V2110" s="11" t="s">
        <v>6</v>
      </c>
    </row>
    <row r="2111" spans="1:22" ht="15.75" hidden="1" customHeight="1" x14ac:dyDescent="0.2">
      <c r="A2111" s="11" t="s">
        <v>915</v>
      </c>
      <c r="B2111" s="11" t="s">
        <v>34</v>
      </c>
      <c r="C2111" s="11" t="s">
        <v>21</v>
      </c>
      <c r="D2111" s="12">
        <v>45562</v>
      </c>
      <c r="E2111" s="12" t="str">
        <f t="shared" si="0"/>
        <v>2024</v>
      </c>
      <c r="F2111" s="11" t="s">
        <v>37</v>
      </c>
      <c r="G2111" s="11">
        <v>23.75</v>
      </c>
      <c r="H2111" s="11">
        <v>43.82</v>
      </c>
      <c r="I2111" s="11">
        <v>301</v>
      </c>
      <c r="J2111" s="11">
        <v>48.6</v>
      </c>
      <c r="K2111" s="11">
        <v>6.85</v>
      </c>
      <c r="L2111" s="11">
        <v>98.7</v>
      </c>
      <c r="M2111" s="11">
        <v>6.78</v>
      </c>
      <c r="N2111" s="11">
        <v>134</v>
      </c>
      <c r="O2111" s="11">
        <v>86.65</v>
      </c>
      <c r="P2111" s="11">
        <v>92.8</v>
      </c>
      <c r="Q2111" s="11" t="s">
        <v>4</v>
      </c>
      <c r="R2111" s="11">
        <f t="shared" si="1"/>
        <v>0</v>
      </c>
      <c r="S2111" s="11" t="s">
        <v>5</v>
      </c>
      <c r="T2111" s="11">
        <f t="shared" si="2"/>
        <v>0</v>
      </c>
      <c r="U2111" s="11" t="s">
        <v>6</v>
      </c>
      <c r="V2111" s="11" t="s">
        <v>6</v>
      </c>
    </row>
    <row r="2112" spans="1:22" ht="15.75" hidden="1" customHeight="1" x14ac:dyDescent="0.2">
      <c r="A2112" s="11" t="s">
        <v>2587</v>
      </c>
      <c r="B2112" s="11" t="s">
        <v>58</v>
      </c>
      <c r="C2112" s="11" t="s">
        <v>21</v>
      </c>
      <c r="D2112" s="12">
        <v>45886</v>
      </c>
      <c r="E2112" s="12" t="str">
        <f t="shared" si="0"/>
        <v>2025</v>
      </c>
      <c r="F2112" s="11" t="s">
        <v>37</v>
      </c>
      <c r="G2112" s="11">
        <v>21.49</v>
      </c>
      <c r="H2112" s="11">
        <v>41.45</v>
      </c>
      <c r="I2112" s="11">
        <v>284</v>
      </c>
      <c r="J2112" s="11">
        <v>36.5</v>
      </c>
      <c r="K2112" s="11">
        <v>6.13</v>
      </c>
      <c r="L2112" s="11">
        <v>98.9</v>
      </c>
      <c r="M2112" s="11">
        <v>6.72</v>
      </c>
      <c r="N2112" s="11">
        <v>120.1</v>
      </c>
      <c r="O2112" s="11">
        <v>89.01</v>
      </c>
      <c r="P2112" s="11">
        <v>92.8</v>
      </c>
      <c r="Q2112" s="11" t="s">
        <v>4</v>
      </c>
      <c r="R2112" s="11">
        <f t="shared" si="1"/>
        <v>0</v>
      </c>
      <c r="S2112" s="11" t="s">
        <v>5</v>
      </c>
      <c r="T2112" s="11">
        <f t="shared" si="2"/>
        <v>0</v>
      </c>
      <c r="U2112" s="11" t="s">
        <v>6</v>
      </c>
      <c r="V2112" s="11" t="s">
        <v>6</v>
      </c>
    </row>
    <row r="2113" spans="1:22" ht="15.75" hidden="1" customHeight="1" x14ac:dyDescent="0.2">
      <c r="A2113" s="11" t="s">
        <v>916</v>
      </c>
      <c r="B2113" s="11" t="s">
        <v>34</v>
      </c>
      <c r="C2113" s="11" t="s">
        <v>35</v>
      </c>
      <c r="D2113" s="12">
        <v>45827</v>
      </c>
      <c r="E2113" s="12" t="str">
        <f t="shared" si="0"/>
        <v>2025</v>
      </c>
      <c r="F2113" s="11" t="s">
        <v>3</v>
      </c>
      <c r="G2113" s="11">
        <v>21.41</v>
      </c>
      <c r="H2113" s="11">
        <v>39.54</v>
      </c>
      <c r="I2113" s="11">
        <v>312</v>
      </c>
      <c r="J2113" s="11">
        <v>50.5</v>
      </c>
      <c r="K2113" s="11">
        <v>7.29</v>
      </c>
      <c r="L2113" s="11">
        <v>99.15</v>
      </c>
      <c r="M2113" s="11">
        <v>7.05</v>
      </c>
      <c r="N2113" s="11">
        <v>136.4</v>
      </c>
      <c r="O2113" s="11">
        <v>91.28</v>
      </c>
      <c r="P2113" s="11">
        <v>92.8</v>
      </c>
      <c r="Q2113" s="11" t="s">
        <v>4</v>
      </c>
      <c r="R2113" s="11">
        <f t="shared" si="1"/>
        <v>0</v>
      </c>
      <c r="S2113" s="11" t="s">
        <v>5</v>
      </c>
      <c r="T2113" s="11">
        <f t="shared" si="2"/>
        <v>0</v>
      </c>
      <c r="U2113" s="11" t="s">
        <v>6</v>
      </c>
      <c r="V2113" s="11" t="s">
        <v>6</v>
      </c>
    </row>
    <row r="2114" spans="1:22" ht="15.75" hidden="1" customHeight="1" x14ac:dyDescent="0.2">
      <c r="A2114" s="11" t="s">
        <v>3074</v>
      </c>
      <c r="B2114" s="11" t="s">
        <v>20</v>
      </c>
      <c r="C2114" s="11" t="s">
        <v>47</v>
      </c>
      <c r="D2114" s="12">
        <v>45635</v>
      </c>
      <c r="E2114" s="12" t="str">
        <f t="shared" si="0"/>
        <v>2024</v>
      </c>
      <c r="F2114" s="11" t="s">
        <v>37</v>
      </c>
      <c r="G2114" s="11">
        <v>22.95</v>
      </c>
      <c r="H2114" s="11">
        <v>41.65</v>
      </c>
      <c r="I2114" s="11">
        <v>307</v>
      </c>
      <c r="J2114" s="11">
        <v>50.4</v>
      </c>
      <c r="K2114" s="11">
        <v>8.3699999999999992</v>
      </c>
      <c r="L2114" s="11">
        <v>99.21</v>
      </c>
      <c r="M2114" s="11">
        <v>7</v>
      </c>
      <c r="N2114" s="11">
        <v>144.9</v>
      </c>
      <c r="O2114" s="11">
        <v>80.88</v>
      </c>
      <c r="P2114" s="11">
        <v>92.8</v>
      </c>
      <c r="Q2114" s="11" t="s">
        <v>4</v>
      </c>
      <c r="R2114" s="11">
        <f t="shared" si="1"/>
        <v>0</v>
      </c>
      <c r="S2114" s="11" t="s">
        <v>5</v>
      </c>
      <c r="T2114" s="11">
        <f t="shared" si="2"/>
        <v>0</v>
      </c>
      <c r="U2114" s="11" t="s">
        <v>6</v>
      </c>
      <c r="V2114" s="11" t="s">
        <v>6</v>
      </c>
    </row>
    <row r="2115" spans="1:22" ht="15.75" hidden="1" customHeight="1" x14ac:dyDescent="0.2">
      <c r="A2115" s="11" t="s">
        <v>3112</v>
      </c>
      <c r="B2115" s="11" t="s">
        <v>58</v>
      </c>
      <c r="C2115" s="11" t="s">
        <v>47</v>
      </c>
      <c r="D2115" s="12">
        <v>45706</v>
      </c>
      <c r="E2115" s="12" t="str">
        <f t="shared" si="0"/>
        <v>2025</v>
      </c>
      <c r="F2115" s="11" t="s">
        <v>93</v>
      </c>
      <c r="G2115" s="11">
        <v>21.38</v>
      </c>
      <c r="H2115" s="11">
        <v>45.42</v>
      </c>
      <c r="I2115" s="11">
        <v>332</v>
      </c>
      <c r="J2115" s="11">
        <v>43.4</v>
      </c>
      <c r="K2115" s="11">
        <v>7.88</v>
      </c>
      <c r="L2115" s="11">
        <v>98.97</v>
      </c>
      <c r="M2115" s="11">
        <v>6.83</v>
      </c>
      <c r="N2115" s="11">
        <v>131.9</v>
      </c>
      <c r="O2115" s="11">
        <v>87.82</v>
      </c>
      <c r="P2115" s="11">
        <v>92.8</v>
      </c>
      <c r="Q2115" s="11" t="s">
        <v>4</v>
      </c>
      <c r="R2115" s="11">
        <f t="shared" si="1"/>
        <v>0</v>
      </c>
      <c r="S2115" s="11" t="s">
        <v>5</v>
      </c>
      <c r="T2115" s="11">
        <f t="shared" si="2"/>
        <v>0</v>
      </c>
      <c r="U2115" s="11" t="s">
        <v>6</v>
      </c>
      <c r="V2115" s="11" t="s">
        <v>6</v>
      </c>
    </row>
    <row r="2116" spans="1:22" ht="15.75" hidden="1" customHeight="1" x14ac:dyDescent="0.2">
      <c r="A2116" s="11" t="s">
        <v>1275</v>
      </c>
      <c r="B2116" s="11" t="s">
        <v>58</v>
      </c>
      <c r="C2116" s="11" t="s">
        <v>47</v>
      </c>
      <c r="D2116" s="12">
        <v>45446</v>
      </c>
      <c r="E2116" s="12" t="str">
        <f t="shared" si="0"/>
        <v>2024</v>
      </c>
      <c r="F2116" s="11" t="s">
        <v>93</v>
      </c>
      <c r="G2116" s="11">
        <v>22.11</v>
      </c>
      <c r="H2116" s="11">
        <v>39.36</v>
      </c>
      <c r="I2116" s="11">
        <v>310</v>
      </c>
      <c r="J2116" s="11">
        <v>42.3</v>
      </c>
      <c r="K2116" s="11">
        <v>7.91</v>
      </c>
      <c r="L2116" s="11">
        <v>99.39</v>
      </c>
      <c r="M2116" s="11">
        <v>6.74</v>
      </c>
      <c r="N2116" s="11">
        <v>134.9</v>
      </c>
      <c r="O2116" s="11">
        <v>90.32</v>
      </c>
      <c r="P2116" s="11">
        <v>92.79</v>
      </c>
      <c r="Q2116" s="11" t="s">
        <v>4</v>
      </c>
      <c r="R2116" s="11">
        <f t="shared" si="1"/>
        <v>0</v>
      </c>
      <c r="S2116" s="11" t="s">
        <v>5</v>
      </c>
      <c r="T2116" s="11">
        <f t="shared" si="2"/>
        <v>0</v>
      </c>
      <c r="U2116" s="11" t="s">
        <v>6</v>
      </c>
      <c r="V2116" s="11" t="s">
        <v>6</v>
      </c>
    </row>
    <row r="2117" spans="1:22" ht="15.75" hidden="1" customHeight="1" x14ac:dyDescent="0.2">
      <c r="A2117" s="11" t="s">
        <v>1705</v>
      </c>
      <c r="B2117" s="11" t="s">
        <v>58</v>
      </c>
      <c r="C2117" s="11" t="s">
        <v>47</v>
      </c>
      <c r="D2117" s="12">
        <v>45864</v>
      </c>
      <c r="E2117" s="12" t="str">
        <f t="shared" si="0"/>
        <v>2025</v>
      </c>
      <c r="F2117" s="11" t="s">
        <v>23</v>
      </c>
      <c r="G2117" s="11">
        <v>23.69</v>
      </c>
      <c r="H2117" s="11">
        <v>44.86</v>
      </c>
      <c r="I2117" s="11">
        <v>337</v>
      </c>
      <c r="J2117" s="11">
        <v>38.9</v>
      </c>
      <c r="K2117" s="11">
        <v>6.97</v>
      </c>
      <c r="L2117" s="11">
        <v>99.6</v>
      </c>
      <c r="M2117" s="11">
        <v>6.72</v>
      </c>
      <c r="N2117" s="11">
        <v>122.2</v>
      </c>
      <c r="O2117" s="11">
        <v>89.9</v>
      </c>
      <c r="P2117" s="11">
        <v>92.79</v>
      </c>
      <c r="Q2117" s="11" t="s">
        <v>4</v>
      </c>
      <c r="R2117" s="11">
        <f t="shared" si="1"/>
        <v>0</v>
      </c>
      <c r="S2117" s="11" t="s">
        <v>5</v>
      </c>
      <c r="T2117" s="11">
        <f t="shared" si="2"/>
        <v>0</v>
      </c>
      <c r="U2117" s="11" t="s">
        <v>6</v>
      </c>
      <c r="V2117" s="11" t="s">
        <v>6</v>
      </c>
    </row>
    <row r="2118" spans="1:22" ht="15.75" hidden="1" customHeight="1" x14ac:dyDescent="0.2">
      <c r="A2118" s="11" t="s">
        <v>1874</v>
      </c>
      <c r="B2118" s="11" t="s">
        <v>20</v>
      </c>
      <c r="C2118" s="11" t="s">
        <v>35</v>
      </c>
      <c r="D2118" s="12">
        <v>45877</v>
      </c>
      <c r="E2118" s="12" t="str">
        <f t="shared" si="0"/>
        <v>2025</v>
      </c>
      <c r="F2118" s="11" t="s">
        <v>93</v>
      </c>
      <c r="G2118" s="11">
        <v>20.260000000000002</v>
      </c>
      <c r="H2118" s="11">
        <v>43.61</v>
      </c>
      <c r="I2118" s="11">
        <v>312</v>
      </c>
      <c r="J2118" s="11">
        <v>39.700000000000003</v>
      </c>
      <c r="K2118" s="11">
        <v>6.67</v>
      </c>
      <c r="L2118" s="11">
        <v>98.79</v>
      </c>
      <c r="M2118" s="11">
        <v>7.19</v>
      </c>
      <c r="N2118" s="11">
        <v>138.9</v>
      </c>
      <c r="O2118" s="11">
        <v>86.96</v>
      </c>
      <c r="P2118" s="11">
        <v>92.79</v>
      </c>
      <c r="Q2118" s="11" t="s">
        <v>4</v>
      </c>
      <c r="R2118" s="11">
        <f t="shared" si="1"/>
        <v>0</v>
      </c>
      <c r="S2118" s="11" t="s">
        <v>5</v>
      </c>
      <c r="T2118" s="11">
        <f t="shared" si="2"/>
        <v>0</v>
      </c>
      <c r="U2118" s="11" t="s">
        <v>6</v>
      </c>
      <c r="V2118" s="11" t="s">
        <v>6</v>
      </c>
    </row>
    <row r="2119" spans="1:22" ht="15.75" hidden="1" customHeight="1" x14ac:dyDescent="0.2">
      <c r="A2119" s="11" t="s">
        <v>2230</v>
      </c>
      <c r="B2119" s="11" t="s">
        <v>20</v>
      </c>
      <c r="C2119" s="11" t="s">
        <v>21</v>
      </c>
      <c r="D2119" s="12">
        <v>45579</v>
      </c>
      <c r="E2119" s="12" t="str">
        <f t="shared" si="0"/>
        <v>2024</v>
      </c>
      <c r="F2119" s="11" t="s">
        <v>3</v>
      </c>
      <c r="G2119" s="11">
        <v>21.33</v>
      </c>
      <c r="H2119" s="11">
        <v>35.19</v>
      </c>
      <c r="I2119" s="11">
        <v>279</v>
      </c>
      <c r="J2119" s="11">
        <v>56.1</v>
      </c>
      <c r="K2119" s="11">
        <v>8.69</v>
      </c>
      <c r="L2119" s="11">
        <v>99.31</v>
      </c>
      <c r="M2119" s="11">
        <v>6.95</v>
      </c>
      <c r="N2119" s="11">
        <v>146.5</v>
      </c>
      <c r="O2119" s="11">
        <v>82.57</v>
      </c>
      <c r="P2119" s="11">
        <v>92.79</v>
      </c>
      <c r="Q2119" s="11" t="s">
        <v>4</v>
      </c>
      <c r="R2119" s="11">
        <f t="shared" si="1"/>
        <v>0</v>
      </c>
      <c r="S2119" s="11" t="s">
        <v>5</v>
      </c>
      <c r="T2119" s="11">
        <f t="shared" si="2"/>
        <v>0</v>
      </c>
      <c r="U2119" s="11" t="s">
        <v>6</v>
      </c>
      <c r="V2119" s="11" t="s">
        <v>6</v>
      </c>
    </row>
    <row r="2120" spans="1:22" ht="15.75" customHeight="1" x14ac:dyDescent="0.2">
      <c r="A2120" s="11" t="s">
        <v>3031</v>
      </c>
      <c r="B2120" s="11" t="s">
        <v>1</v>
      </c>
      <c r="C2120" s="11" t="s">
        <v>35</v>
      </c>
      <c r="D2120" s="12">
        <v>45486</v>
      </c>
      <c r="E2120" s="12" t="str">
        <f t="shared" si="0"/>
        <v>2024</v>
      </c>
      <c r="F2120" s="11" t="s">
        <v>93</v>
      </c>
      <c r="G2120" s="11">
        <v>22.24</v>
      </c>
      <c r="H2120" s="11">
        <v>42.65</v>
      </c>
      <c r="I2120" s="11">
        <v>364</v>
      </c>
      <c r="J2120" s="11">
        <v>41.1</v>
      </c>
      <c r="K2120" s="11">
        <v>6.62</v>
      </c>
      <c r="L2120" s="11">
        <v>99.17</v>
      </c>
      <c r="M2120" s="11">
        <v>6.83</v>
      </c>
      <c r="N2120" s="11">
        <v>112.1</v>
      </c>
      <c r="O2120" s="11">
        <v>91.53</v>
      </c>
      <c r="P2120" s="11">
        <v>96.08</v>
      </c>
      <c r="Q2120" s="11" t="s">
        <v>4</v>
      </c>
      <c r="R2120" s="11">
        <f t="shared" si="1"/>
        <v>0</v>
      </c>
      <c r="S2120" s="11" t="s">
        <v>5</v>
      </c>
      <c r="T2120" s="11">
        <f t="shared" si="2"/>
        <v>0</v>
      </c>
      <c r="U2120" s="11" t="s">
        <v>6</v>
      </c>
      <c r="V2120" s="11" t="s">
        <v>6</v>
      </c>
    </row>
    <row r="2121" spans="1:22" ht="15.75" hidden="1" customHeight="1" x14ac:dyDescent="0.2">
      <c r="A2121" s="11" t="s">
        <v>2328</v>
      </c>
      <c r="B2121" s="11" t="s">
        <v>20</v>
      </c>
      <c r="C2121" s="11" t="s">
        <v>21</v>
      </c>
      <c r="D2121" s="12">
        <v>45437</v>
      </c>
      <c r="E2121" s="12" t="str">
        <f t="shared" si="0"/>
        <v>2024</v>
      </c>
      <c r="F2121" s="11" t="s">
        <v>23</v>
      </c>
      <c r="G2121" s="11">
        <v>21.37</v>
      </c>
      <c r="H2121" s="11">
        <v>38.130000000000003</v>
      </c>
      <c r="I2121" s="11">
        <v>302</v>
      </c>
      <c r="J2121" s="11">
        <v>48.5</v>
      </c>
      <c r="K2121" s="11">
        <v>7.74</v>
      </c>
      <c r="L2121" s="11">
        <v>98.54</v>
      </c>
      <c r="M2121" s="11">
        <v>6.93</v>
      </c>
      <c r="N2121" s="11">
        <v>156.9</v>
      </c>
      <c r="O2121" s="11">
        <v>87.09</v>
      </c>
      <c r="P2121" s="11">
        <v>92.79</v>
      </c>
      <c r="Q2121" s="11" t="s">
        <v>4</v>
      </c>
      <c r="R2121" s="11">
        <f t="shared" si="1"/>
        <v>0</v>
      </c>
      <c r="S2121" s="11" t="s">
        <v>5</v>
      </c>
      <c r="T2121" s="11">
        <f t="shared" si="2"/>
        <v>0</v>
      </c>
      <c r="U2121" s="11" t="s">
        <v>6</v>
      </c>
      <c r="V2121" s="11" t="s">
        <v>6</v>
      </c>
    </row>
    <row r="2122" spans="1:22" ht="15.75" hidden="1" customHeight="1" x14ac:dyDescent="0.2">
      <c r="A2122" s="11" t="s">
        <v>2529</v>
      </c>
      <c r="B2122" s="11" t="s">
        <v>20</v>
      </c>
      <c r="C2122" s="11" t="s">
        <v>35</v>
      </c>
      <c r="D2122" s="12">
        <v>45328</v>
      </c>
      <c r="E2122" s="12" t="str">
        <f t="shared" si="0"/>
        <v>2024</v>
      </c>
      <c r="F2122" s="11" t="s">
        <v>93</v>
      </c>
      <c r="G2122" s="11">
        <v>21.2</v>
      </c>
      <c r="H2122" s="11">
        <v>36.24</v>
      </c>
      <c r="I2122" s="11">
        <v>263</v>
      </c>
      <c r="J2122" s="11">
        <v>54.5</v>
      </c>
      <c r="K2122" s="11">
        <v>8.19</v>
      </c>
      <c r="L2122" s="11">
        <v>99.02</v>
      </c>
      <c r="M2122" s="11">
        <v>6.91</v>
      </c>
      <c r="N2122" s="11">
        <v>142.1</v>
      </c>
      <c r="O2122" s="11">
        <v>86.63</v>
      </c>
      <c r="P2122" s="11">
        <v>92.79</v>
      </c>
      <c r="Q2122" s="11" t="s">
        <v>4</v>
      </c>
      <c r="R2122" s="11">
        <f t="shared" si="1"/>
        <v>0</v>
      </c>
      <c r="S2122" s="11" t="s">
        <v>5</v>
      </c>
      <c r="T2122" s="11">
        <f t="shared" si="2"/>
        <v>0</v>
      </c>
      <c r="U2122" s="11" t="s">
        <v>6</v>
      </c>
      <c r="V2122" s="11" t="s">
        <v>6</v>
      </c>
    </row>
    <row r="2123" spans="1:22" ht="15.75" hidden="1" customHeight="1" x14ac:dyDescent="0.2">
      <c r="A2123" s="11" t="s">
        <v>2678</v>
      </c>
      <c r="B2123" s="11" t="s">
        <v>58</v>
      </c>
      <c r="C2123" s="11" t="s">
        <v>47</v>
      </c>
      <c r="D2123" s="12">
        <v>45336</v>
      </c>
      <c r="E2123" s="12" t="str">
        <f t="shared" si="0"/>
        <v>2024</v>
      </c>
      <c r="F2123" s="11" t="s">
        <v>93</v>
      </c>
      <c r="G2123" s="11">
        <v>22.21</v>
      </c>
      <c r="H2123" s="11">
        <v>36.82</v>
      </c>
      <c r="I2123" s="11">
        <v>290</v>
      </c>
      <c r="J2123" s="11">
        <v>48</v>
      </c>
      <c r="K2123" s="11">
        <v>8.67</v>
      </c>
      <c r="L2123" s="11">
        <v>98.75</v>
      </c>
      <c r="M2123" s="11">
        <v>6.59</v>
      </c>
      <c r="N2123" s="11">
        <v>140</v>
      </c>
      <c r="O2123" s="11">
        <v>88.08</v>
      </c>
      <c r="P2123" s="11">
        <v>92.79</v>
      </c>
      <c r="Q2123" s="11" t="s">
        <v>177</v>
      </c>
      <c r="R2123" s="11">
        <f t="shared" si="1"/>
        <v>1</v>
      </c>
      <c r="S2123" s="11" t="s">
        <v>5</v>
      </c>
      <c r="T2123" s="11">
        <f t="shared" si="2"/>
        <v>0</v>
      </c>
      <c r="U2123" s="11" t="s">
        <v>6</v>
      </c>
      <c r="V2123" s="11" t="s">
        <v>6</v>
      </c>
    </row>
    <row r="2124" spans="1:22" ht="15.75" hidden="1" customHeight="1" x14ac:dyDescent="0.2">
      <c r="A2124" s="11" t="s">
        <v>917</v>
      </c>
      <c r="B2124" s="11" t="s">
        <v>34</v>
      </c>
      <c r="C2124" s="11" t="s">
        <v>21</v>
      </c>
      <c r="D2124" s="12">
        <v>45511</v>
      </c>
      <c r="E2124" s="12" t="str">
        <f t="shared" si="0"/>
        <v>2024</v>
      </c>
      <c r="F2124" s="11" t="s">
        <v>37</v>
      </c>
      <c r="G2124" s="11">
        <v>21.49</v>
      </c>
      <c r="H2124" s="11">
        <v>51.25</v>
      </c>
      <c r="I2124" s="11">
        <v>337</v>
      </c>
      <c r="J2124" s="11">
        <v>46.1</v>
      </c>
      <c r="K2124" s="11">
        <v>7.3</v>
      </c>
      <c r="L2124" s="11">
        <v>98.83</v>
      </c>
      <c r="M2124" s="11">
        <v>7.01</v>
      </c>
      <c r="N2124" s="11">
        <v>117.4</v>
      </c>
      <c r="O2124" s="11">
        <v>84.64</v>
      </c>
      <c r="P2124" s="11">
        <v>92.79</v>
      </c>
      <c r="Q2124" s="11" t="s">
        <v>4</v>
      </c>
      <c r="R2124" s="11">
        <f t="shared" si="1"/>
        <v>0</v>
      </c>
      <c r="S2124" s="11" t="s">
        <v>5</v>
      </c>
      <c r="T2124" s="11">
        <f t="shared" si="2"/>
        <v>0</v>
      </c>
      <c r="U2124" s="11" t="s">
        <v>6</v>
      </c>
      <c r="V2124" s="11" t="s">
        <v>6</v>
      </c>
    </row>
    <row r="2125" spans="1:22" ht="15.75" customHeight="1" x14ac:dyDescent="0.2">
      <c r="A2125" s="11" t="s">
        <v>2789</v>
      </c>
      <c r="B2125" s="11" t="s">
        <v>1</v>
      </c>
      <c r="C2125" s="11" t="s">
        <v>47</v>
      </c>
      <c r="D2125" s="12">
        <v>45743</v>
      </c>
      <c r="E2125" s="12" t="str">
        <f t="shared" si="0"/>
        <v>2025</v>
      </c>
      <c r="F2125" s="11" t="s">
        <v>23</v>
      </c>
      <c r="G2125" s="11">
        <v>21.3</v>
      </c>
      <c r="H2125" s="11">
        <v>41.79</v>
      </c>
      <c r="I2125" s="11">
        <v>344</v>
      </c>
      <c r="J2125" s="11">
        <v>40.4</v>
      </c>
      <c r="K2125" s="11">
        <v>7.34</v>
      </c>
      <c r="L2125" s="11">
        <v>99.27</v>
      </c>
      <c r="M2125" s="11">
        <v>6.86</v>
      </c>
      <c r="N2125" s="11">
        <v>125.8</v>
      </c>
      <c r="O2125" s="11">
        <v>88.79</v>
      </c>
      <c r="P2125" s="11">
        <v>96.11</v>
      </c>
      <c r="Q2125" s="11" t="s">
        <v>4</v>
      </c>
      <c r="R2125" s="11">
        <f t="shared" si="1"/>
        <v>0</v>
      </c>
      <c r="S2125" s="11" t="s">
        <v>5</v>
      </c>
      <c r="T2125" s="11">
        <f t="shared" si="2"/>
        <v>0</v>
      </c>
      <c r="U2125" s="11" t="s">
        <v>6</v>
      </c>
      <c r="V2125" s="11" t="s">
        <v>6</v>
      </c>
    </row>
    <row r="2126" spans="1:22" ht="15.75" hidden="1" customHeight="1" x14ac:dyDescent="0.2">
      <c r="A2126" s="11" t="s">
        <v>3027</v>
      </c>
      <c r="B2126" s="11" t="s">
        <v>58</v>
      </c>
      <c r="C2126" s="11" t="s">
        <v>47</v>
      </c>
      <c r="D2126" s="12">
        <v>45494</v>
      </c>
      <c r="E2126" s="12" t="str">
        <f t="shared" si="0"/>
        <v>2024</v>
      </c>
      <c r="F2126" s="11" t="s">
        <v>3</v>
      </c>
      <c r="G2126" s="11">
        <v>21.77</v>
      </c>
      <c r="H2126" s="11">
        <v>42.5</v>
      </c>
      <c r="I2126" s="11">
        <v>348</v>
      </c>
      <c r="J2126" s="11">
        <v>54.5</v>
      </c>
      <c r="K2126" s="11">
        <v>8.74</v>
      </c>
      <c r="L2126" s="11">
        <v>98.45</v>
      </c>
      <c r="M2126" s="11">
        <v>6.69</v>
      </c>
      <c r="N2126" s="14"/>
      <c r="O2126" s="11">
        <v>89.98</v>
      </c>
      <c r="P2126" s="11">
        <v>92.79</v>
      </c>
      <c r="Q2126" s="11" t="s">
        <v>4</v>
      </c>
      <c r="R2126" s="11">
        <f t="shared" si="1"/>
        <v>0</v>
      </c>
      <c r="S2126" s="11" t="s">
        <v>5</v>
      </c>
      <c r="T2126" s="11">
        <f t="shared" si="2"/>
        <v>0</v>
      </c>
      <c r="U2126" s="11" t="s">
        <v>6</v>
      </c>
      <c r="V2126" s="11" t="s">
        <v>6</v>
      </c>
    </row>
    <row r="2127" spans="1:22" ht="15.75" hidden="1" customHeight="1" x14ac:dyDescent="0.2">
      <c r="A2127" s="11" t="s">
        <v>3076</v>
      </c>
      <c r="B2127" s="11" t="s">
        <v>20</v>
      </c>
      <c r="C2127" s="11" t="s">
        <v>21</v>
      </c>
      <c r="D2127" s="12">
        <v>45569</v>
      </c>
      <c r="E2127" s="12" t="str">
        <f t="shared" si="0"/>
        <v>2024</v>
      </c>
      <c r="F2127" s="11" t="s">
        <v>3</v>
      </c>
      <c r="G2127" s="11">
        <v>20.59</v>
      </c>
      <c r="H2127" s="11">
        <v>37.85</v>
      </c>
      <c r="I2127" s="11">
        <v>308</v>
      </c>
      <c r="J2127" s="11">
        <v>45.5</v>
      </c>
      <c r="K2127" s="11">
        <v>7.37</v>
      </c>
      <c r="L2127" s="11">
        <v>99.05</v>
      </c>
      <c r="M2127" s="11">
        <v>7.05</v>
      </c>
      <c r="N2127" s="11">
        <v>139.80000000000001</v>
      </c>
      <c r="O2127" s="11">
        <v>86.2</v>
      </c>
      <c r="P2127" s="11">
        <v>92.79</v>
      </c>
      <c r="Q2127" s="11" t="s">
        <v>4</v>
      </c>
      <c r="R2127" s="11">
        <f t="shared" si="1"/>
        <v>0</v>
      </c>
      <c r="S2127" s="11" t="s">
        <v>5</v>
      </c>
      <c r="T2127" s="11">
        <f t="shared" si="2"/>
        <v>0</v>
      </c>
      <c r="U2127" s="11" t="s">
        <v>6</v>
      </c>
      <c r="V2127" s="11" t="s">
        <v>6</v>
      </c>
    </row>
    <row r="2128" spans="1:22" ht="15.75" hidden="1" customHeight="1" x14ac:dyDescent="0.2">
      <c r="A2128" s="11" t="s">
        <v>138</v>
      </c>
      <c r="B2128" s="11" t="s">
        <v>20</v>
      </c>
      <c r="C2128" s="13" t="s">
        <v>35</v>
      </c>
      <c r="D2128" s="12">
        <v>45326</v>
      </c>
      <c r="E2128" s="12" t="str">
        <f t="shared" si="0"/>
        <v>2024</v>
      </c>
      <c r="F2128" s="11" t="s">
        <v>93</v>
      </c>
      <c r="G2128" s="11">
        <v>21.29</v>
      </c>
      <c r="H2128" s="11">
        <v>32.880000000000003</v>
      </c>
      <c r="I2128" s="11">
        <v>294</v>
      </c>
      <c r="J2128" s="11">
        <v>43.2</v>
      </c>
      <c r="K2128" s="11">
        <v>8.0299999999999994</v>
      </c>
      <c r="L2128" s="11">
        <v>99.1</v>
      </c>
      <c r="M2128" s="11">
        <v>6.72</v>
      </c>
      <c r="N2128" s="11">
        <v>146.9</v>
      </c>
      <c r="O2128" s="11">
        <v>86.98</v>
      </c>
      <c r="P2128" s="11">
        <v>92.78</v>
      </c>
      <c r="Q2128" s="11" t="s">
        <v>4</v>
      </c>
      <c r="R2128" s="11">
        <f t="shared" si="1"/>
        <v>0</v>
      </c>
      <c r="S2128" s="11" t="s">
        <v>5</v>
      </c>
      <c r="T2128" s="11">
        <f t="shared" si="2"/>
        <v>0</v>
      </c>
      <c r="U2128" s="11" t="s">
        <v>6</v>
      </c>
      <c r="V2128" s="11" t="s">
        <v>6</v>
      </c>
    </row>
    <row r="2129" spans="1:22" ht="15.75" hidden="1" customHeight="1" x14ac:dyDescent="0.2">
      <c r="A2129" s="11" t="s">
        <v>918</v>
      </c>
      <c r="B2129" s="11" t="s">
        <v>34</v>
      </c>
      <c r="C2129" s="11" t="s">
        <v>47</v>
      </c>
      <c r="D2129" s="12">
        <v>45509</v>
      </c>
      <c r="E2129" s="12" t="str">
        <f t="shared" si="0"/>
        <v>2024</v>
      </c>
      <c r="F2129" s="11" t="s">
        <v>23</v>
      </c>
      <c r="G2129" s="11">
        <v>21.8</v>
      </c>
      <c r="H2129" s="11">
        <v>44.34</v>
      </c>
      <c r="I2129" s="11">
        <v>319</v>
      </c>
      <c r="J2129" s="11">
        <v>45.8</v>
      </c>
      <c r="K2129" s="11">
        <v>9.19</v>
      </c>
      <c r="L2129" s="11">
        <v>98.9</v>
      </c>
      <c r="M2129" s="11">
        <v>7.13</v>
      </c>
      <c r="N2129" s="11">
        <v>155</v>
      </c>
      <c r="O2129" s="11">
        <v>83.76</v>
      </c>
      <c r="P2129" s="11">
        <v>92.78</v>
      </c>
      <c r="Q2129" s="11" t="s">
        <v>4</v>
      </c>
      <c r="R2129" s="11">
        <f t="shared" si="1"/>
        <v>0</v>
      </c>
      <c r="S2129" s="11" t="s">
        <v>5</v>
      </c>
      <c r="T2129" s="11">
        <f t="shared" si="2"/>
        <v>0</v>
      </c>
      <c r="U2129" s="11" t="s">
        <v>6</v>
      </c>
      <c r="V2129" s="11" t="s">
        <v>6</v>
      </c>
    </row>
    <row r="2130" spans="1:22" ht="15.75" hidden="1" customHeight="1" x14ac:dyDescent="0.2">
      <c r="A2130" s="11" t="s">
        <v>919</v>
      </c>
      <c r="B2130" s="11" t="s">
        <v>34</v>
      </c>
      <c r="C2130" s="11" t="s">
        <v>47</v>
      </c>
      <c r="D2130" s="12">
        <v>45340</v>
      </c>
      <c r="E2130" s="12" t="str">
        <f t="shared" si="0"/>
        <v>2024</v>
      </c>
      <c r="F2130" s="11" t="s">
        <v>23</v>
      </c>
      <c r="G2130" s="11">
        <v>22.06</v>
      </c>
      <c r="H2130" s="11">
        <v>39.659999999999997</v>
      </c>
      <c r="I2130" s="11">
        <v>286</v>
      </c>
      <c r="J2130" s="11">
        <v>37.200000000000003</v>
      </c>
      <c r="K2130" s="11">
        <v>7.22</v>
      </c>
      <c r="L2130" s="11">
        <v>98.99</v>
      </c>
      <c r="M2130" s="11">
        <v>6.74</v>
      </c>
      <c r="N2130" s="11">
        <v>133.9</v>
      </c>
      <c r="O2130" s="11">
        <v>87.02</v>
      </c>
      <c r="P2130" s="11">
        <v>92.78</v>
      </c>
      <c r="Q2130" s="11" t="s">
        <v>4</v>
      </c>
      <c r="R2130" s="11">
        <f t="shared" si="1"/>
        <v>0</v>
      </c>
      <c r="S2130" s="11" t="s">
        <v>50</v>
      </c>
      <c r="T2130" s="11">
        <f t="shared" si="2"/>
        <v>1</v>
      </c>
      <c r="U2130" s="11" t="s">
        <v>242</v>
      </c>
      <c r="V2130" s="11" t="s">
        <v>89</v>
      </c>
    </row>
    <row r="2131" spans="1:22" ht="15.75" hidden="1" customHeight="1" x14ac:dyDescent="0.2">
      <c r="A2131" s="11" t="s">
        <v>2387</v>
      </c>
      <c r="B2131" s="11" t="s">
        <v>20</v>
      </c>
      <c r="C2131" s="11" t="s">
        <v>35</v>
      </c>
      <c r="D2131" s="12">
        <v>45686</v>
      </c>
      <c r="E2131" s="12" t="str">
        <f t="shared" si="0"/>
        <v>2025</v>
      </c>
      <c r="F2131" s="11" t="s">
        <v>37</v>
      </c>
      <c r="G2131" s="11">
        <v>22.08</v>
      </c>
      <c r="H2131" s="11">
        <v>46.85</v>
      </c>
      <c r="I2131" s="11">
        <v>312</v>
      </c>
      <c r="J2131" s="11">
        <v>50.1</v>
      </c>
      <c r="K2131" s="11">
        <v>7.28</v>
      </c>
      <c r="L2131" s="11">
        <v>98.71</v>
      </c>
      <c r="M2131" s="11">
        <v>7.02</v>
      </c>
      <c r="N2131" s="11">
        <v>140.1</v>
      </c>
      <c r="O2131" s="11">
        <v>84.43</v>
      </c>
      <c r="P2131" s="11">
        <v>92.78</v>
      </c>
      <c r="Q2131" s="11" t="s">
        <v>4</v>
      </c>
      <c r="R2131" s="11">
        <f t="shared" si="1"/>
        <v>0</v>
      </c>
      <c r="S2131" s="11" t="s">
        <v>5</v>
      </c>
      <c r="T2131" s="11">
        <f t="shared" si="2"/>
        <v>0</v>
      </c>
      <c r="U2131" s="11" t="s">
        <v>6</v>
      </c>
      <c r="V2131" s="11" t="s">
        <v>6</v>
      </c>
    </row>
    <row r="2132" spans="1:22" ht="15.75" hidden="1" customHeight="1" x14ac:dyDescent="0.2">
      <c r="A2132" s="11" t="s">
        <v>2545</v>
      </c>
      <c r="B2132" s="11" t="s">
        <v>20</v>
      </c>
      <c r="C2132" s="11" t="s">
        <v>35</v>
      </c>
      <c r="D2132" s="12">
        <v>45731</v>
      </c>
      <c r="E2132" s="12" t="str">
        <f t="shared" si="0"/>
        <v>2025</v>
      </c>
      <c r="F2132" s="11" t="s">
        <v>37</v>
      </c>
      <c r="G2132" s="11">
        <v>21.14</v>
      </c>
      <c r="H2132" s="11">
        <v>43.52</v>
      </c>
      <c r="I2132" s="11">
        <v>277</v>
      </c>
      <c r="J2132" s="11">
        <v>51.7</v>
      </c>
      <c r="K2132" s="11">
        <v>8.4</v>
      </c>
      <c r="L2132" s="11">
        <v>98.86</v>
      </c>
      <c r="M2132" s="11">
        <v>7.05</v>
      </c>
      <c r="N2132" s="11">
        <v>146.30000000000001</v>
      </c>
      <c r="O2132" s="11">
        <v>81.91</v>
      </c>
      <c r="P2132" s="11">
        <v>92.78</v>
      </c>
      <c r="Q2132" s="11" t="s">
        <v>4</v>
      </c>
      <c r="R2132" s="11">
        <f t="shared" si="1"/>
        <v>0</v>
      </c>
      <c r="S2132" s="11" t="s">
        <v>5</v>
      </c>
      <c r="T2132" s="11">
        <f t="shared" si="2"/>
        <v>0</v>
      </c>
      <c r="U2132" s="11" t="s">
        <v>6</v>
      </c>
      <c r="V2132" s="11" t="s">
        <v>6</v>
      </c>
    </row>
    <row r="2133" spans="1:22" ht="15.75" hidden="1" customHeight="1" x14ac:dyDescent="0.2">
      <c r="A2133" s="11" t="s">
        <v>920</v>
      </c>
      <c r="B2133" s="11" t="s">
        <v>34</v>
      </c>
      <c r="C2133" s="11" t="s">
        <v>21</v>
      </c>
      <c r="D2133" s="12">
        <v>45516</v>
      </c>
      <c r="E2133" s="12" t="str">
        <f t="shared" si="0"/>
        <v>2024</v>
      </c>
      <c r="F2133" s="11" t="s">
        <v>23</v>
      </c>
      <c r="G2133" s="11">
        <v>21.32</v>
      </c>
      <c r="H2133" s="11">
        <v>47.23</v>
      </c>
      <c r="I2133" s="11">
        <v>335</v>
      </c>
      <c r="J2133" s="11">
        <v>52.7</v>
      </c>
      <c r="K2133" s="11">
        <v>7.7</v>
      </c>
      <c r="L2133" s="11">
        <v>99.02</v>
      </c>
      <c r="M2133" s="11">
        <v>6.9</v>
      </c>
      <c r="N2133" s="11">
        <v>140.80000000000001</v>
      </c>
      <c r="O2133" s="11">
        <v>85.99</v>
      </c>
      <c r="P2133" s="11">
        <v>92.78</v>
      </c>
      <c r="Q2133" s="11" t="s">
        <v>4</v>
      </c>
      <c r="R2133" s="11">
        <f t="shared" si="1"/>
        <v>0</v>
      </c>
      <c r="S2133" s="11" t="s">
        <v>5</v>
      </c>
      <c r="T2133" s="11">
        <f t="shared" si="2"/>
        <v>0</v>
      </c>
      <c r="U2133" s="11" t="s">
        <v>6</v>
      </c>
      <c r="V2133" s="11" t="s">
        <v>6</v>
      </c>
    </row>
    <row r="2134" spans="1:22" ht="15.75" hidden="1" customHeight="1" x14ac:dyDescent="0.2">
      <c r="A2134" s="11" t="s">
        <v>3008</v>
      </c>
      <c r="B2134" s="11" t="s">
        <v>20</v>
      </c>
      <c r="C2134" s="11" t="s">
        <v>47</v>
      </c>
      <c r="D2134" s="12">
        <v>45309</v>
      </c>
      <c r="E2134" s="12" t="str">
        <f t="shared" si="0"/>
        <v>2024</v>
      </c>
      <c r="F2134" s="11" t="s">
        <v>23</v>
      </c>
      <c r="G2134" s="11">
        <v>21.81</v>
      </c>
      <c r="H2134" s="11">
        <v>34.03</v>
      </c>
      <c r="I2134" s="11">
        <v>296</v>
      </c>
      <c r="J2134" s="11">
        <v>43.5</v>
      </c>
      <c r="K2134" s="11">
        <v>8.09</v>
      </c>
      <c r="L2134" s="11">
        <v>99.49</v>
      </c>
      <c r="M2134" s="11">
        <v>6.84</v>
      </c>
      <c r="N2134" s="11">
        <v>135.19999999999999</v>
      </c>
      <c r="O2134" s="11">
        <v>89.67</v>
      </c>
      <c r="P2134" s="11">
        <v>92.78</v>
      </c>
      <c r="Q2134" s="11" t="s">
        <v>4</v>
      </c>
      <c r="R2134" s="11">
        <f t="shared" si="1"/>
        <v>0</v>
      </c>
      <c r="S2134" s="11" t="s">
        <v>5</v>
      </c>
      <c r="T2134" s="11">
        <f t="shared" si="2"/>
        <v>0</v>
      </c>
      <c r="U2134" s="11" t="s">
        <v>6</v>
      </c>
      <c r="V2134" s="11" t="s">
        <v>6</v>
      </c>
    </row>
    <row r="2135" spans="1:22" ht="15.75" customHeight="1" x14ac:dyDescent="0.2">
      <c r="A2135" s="11" t="s">
        <v>1486</v>
      </c>
      <c r="B2135" s="11" t="s">
        <v>1</v>
      </c>
      <c r="C2135" s="13" t="s">
        <v>35</v>
      </c>
      <c r="D2135" s="12">
        <v>45809</v>
      </c>
      <c r="E2135" s="12" t="str">
        <f t="shared" si="0"/>
        <v>2025</v>
      </c>
      <c r="F2135" s="11" t="s">
        <v>93</v>
      </c>
      <c r="G2135" s="11">
        <v>21.84</v>
      </c>
      <c r="H2135" s="11">
        <v>38.659999999999997</v>
      </c>
      <c r="I2135" s="11">
        <v>330</v>
      </c>
      <c r="J2135" s="11">
        <v>38.799999999999997</v>
      </c>
      <c r="K2135" s="11">
        <v>5.78</v>
      </c>
      <c r="L2135" s="11">
        <v>99.11</v>
      </c>
      <c r="M2135" s="11">
        <v>6.67</v>
      </c>
      <c r="N2135" s="11">
        <v>117</v>
      </c>
      <c r="O2135" s="11">
        <v>87.12</v>
      </c>
      <c r="P2135" s="11">
        <v>96.12</v>
      </c>
      <c r="Q2135" s="11" t="s">
        <v>4</v>
      </c>
      <c r="R2135" s="11">
        <f t="shared" si="1"/>
        <v>0</v>
      </c>
      <c r="S2135" s="11" t="s">
        <v>5</v>
      </c>
      <c r="T2135" s="11">
        <f t="shared" si="2"/>
        <v>0</v>
      </c>
      <c r="U2135" s="11" t="s">
        <v>6</v>
      </c>
      <c r="V2135" s="11" t="s">
        <v>6</v>
      </c>
    </row>
    <row r="2136" spans="1:22" ht="15.75" hidden="1" customHeight="1" x14ac:dyDescent="0.2">
      <c r="A2136" s="11" t="s">
        <v>1059</v>
      </c>
      <c r="B2136" s="11" t="s">
        <v>20</v>
      </c>
      <c r="C2136" s="11" t="s">
        <v>21</v>
      </c>
      <c r="D2136" s="12">
        <v>45871</v>
      </c>
      <c r="E2136" s="12" t="str">
        <f t="shared" si="0"/>
        <v>2025</v>
      </c>
      <c r="F2136" s="11" t="s">
        <v>23</v>
      </c>
      <c r="G2136" s="14"/>
      <c r="H2136" s="11">
        <v>40.840000000000003</v>
      </c>
      <c r="I2136" s="11">
        <v>329</v>
      </c>
      <c r="J2136" s="11">
        <v>42</v>
      </c>
      <c r="K2136" s="11">
        <v>7.74</v>
      </c>
      <c r="L2136" s="11">
        <v>99.29</v>
      </c>
      <c r="M2136" s="11">
        <v>6.97</v>
      </c>
      <c r="N2136" s="11">
        <v>142.80000000000001</v>
      </c>
      <c r="O2136" s="11">
        <v>85.82</v>
      </c>
      <c r="P2136" s="11">
        <v>92.77</v>
      </c>
      <c r="Q2136" s="11" t="s">
        <v>4</v>
      </c>
      <c r="R2136" s="11">
        <f t="shared" si="1"/>
        <v>0</v>
      </c>
      <c r="S2136" s="11" t="s">
        <v>5</v>
      </c>
      <c r="T2136" s="11">
        <f t="shared" si="2"/>
        <v>0</v>
      </c>
      <c r="U2136" s="11" t="s">
        <v>6</v>
      </c>
      <c r="V2136" s="11" t="s">
        <v>6</v>
      </c>
    </row>
    <row r="2137" spans="1:22" ht="15.75" hidden="1" customHeight="1" x14ac:dyDescent="0.2">
      <c r="A2137" s="11" t="s">
        <v>1542</v>
      </c>
      <c r="B2137" s="11" t="s">
        <v>20</v>
      </c>
      <c r="C2137" s="11" t="s">
        <v>21</v>
      </c>
      <c r="D2137" s="12">
        <v>45662</v>
      </c>
      <c r="E2137" s="12" t="str">
        <f t="shared" si="0"/>
        <v>2025</v>
      </c>
      <c r="F2137" s="11" t="s">
        <v>93</v>
      </c>
      <c r="G2137" s="11">
        <v>21.6</v>
      </c>
      <c r="H2137" s="14"/>
      <c r="I2137" s="11">
        <v>314</v>
      </c>
      <c r="J2137" s="11">
        <v>54.8</v>
      </c>
      <c r="K2137" s="11">
        <v>6.82</v>
      </c>
      <c r="L2137" s="11">
        <v>98.92</v>
      </c>
      <c r="M2137" s="11">
        <v>7.13</v>
      </c>
      <c r="N2137" s="11">
        <v>130.1</v>
      </c>
      <c r="O2137" s="11">
        <v>78.930000000000007</v>
      </c>
      <c r="P2137" s="11">
        <v>92.77</v>
      </c>
      <c r="Q2137" s="11" t="s">
        <v>4</v>
      </c>
      <c r="R2137" s="11">
        <f t="shared" si="1"/>
        <v>0</v>
      </c>
      <c r="S2137" s="11" t="s">
        <v>50</v>
      </c>
      <c r="T2137" s="11">
        <f t="shared" si="2"/>
        <v>1</v>
      </c>
      <c r="U2137" s="11" t="s">
        <v>51</v>
      </c>
      <c r="V2137" s="11" t="s">
        <v>89</v>
      </c>
    </row>
    <row r="2138" spans="1:22" ht="15.75" hidden="1" customHeight="1" x14ac:dyDescent="0.2">
      <c r="A2138" s="11" t="s">
        <v>1546</v>
      </c>
      <c r="B2138" s="11" t="s">
        <v>20</v>
      </c>
      <c r="C2138" s="11" t="s">
        <v>21</v>
      </c>
      <c r="D2138" s="12">
        <v>45806</v>
      </c>
      <c r="E2138" s="12" t="str">
        <f t="shared" si="0"/>
        <v>2025</v>
      </c>
      <c r="F2138" s="11" t="s">
        <v>3</v>
      </c>
      <c r="G2138" s="11">
        <v>20.62</v>
      </c>
      <c r="H2138" s="11">
        <v>39.65</v>
      </c>
      <c r="I2138" s="11">
        <v>290</v>
      </c>
      <c r="J2138" s="11">
        <v>48.5</v>
      </c>
      <c r="K2138" s="11">
        <v>7.31</v>
      </c>
      <c r="L2138" s="11">
        <v>98.89</v>
      </c>
      <c r="M2138" s="11">
        <v>7.08</v>
      </c>
      <c r="N2138" s="11">
        <v>152.1</v>
      </c>
      <c r="O2138" s="11">
        <v>90.36</v>
      </c>
      <c r="P2138" s="11">
        <v>92.77</v>
      </c>
      <c r="Q2138" s="11" t="s">
        <v>4</v>
      </c>
      <c r="R2138" s="11">
        <f t="shared" si="1"/>
        <v>0</v>
      </c>
      <c r="S2138" s="11" t="s">
        <v>5</v>
      </c>
      <c r="T2138" s="11">
        <f t="shared" si="2"/>
        <v>0</v>
      </c>
      <c r="U2138" s="11" t="s">
        <v>6</v>
      </c>
      <c r="V2138" s="11" t="s">
        <v>6</v>
      </c>
    </row>
    <row r="2139" spans="1:22" ht="15.75" hidden="1" customHeight="1" x14ac:dyDescent="0.2">
      <c r="A2139" s="11" t="s">
        <v>1599</v>
      </c>
      <c r="B2139" s="11" t="s">
        <v>20</v>
      </c>
      <c r="C2139" s="11" t="s">
        <v>35</v>
      </c>
      <c r="D2139" s="12">
        <v>45320</v>
      </c>
      <c r="E2139" s="12" t="str">
        <f t="shared" si="0"/>
        <v>2024</v>
      </c>
      <c r="F2139" s="11" t="s">
        <v>23</v>
      </c>
      <c r="G2139" s="11">
        <v>31.5</v>
      </c>
      <c r="H2139" s="11">
        <v>35.880000000000003</v>
      </c>
      <c r="I2139" s="11">
        <v>298</v>
      </c>
      <c r="J2139" s="11">
        <v>45.9</v>
      </c>
      <c r="K2139" s="11">
        <v>8.77</v>
      </c>
      <c r="L2139" s="11">
        <v>99.49</v>
      </c>
      <c r="M2139" s="11">
        <v>7.01</v>
      </c>
      <c r="N2139" s="11">
        <v>147</v>
      </c>
      <c r="O2139" s="11">
        <v>86.25</v>
      </c>
      <c r="P2139" s="11">
        <v>92.77</v>
      </c>
      <c r="Q2139" s="11" t="s">
        <v>4</v>
      </c>
      <c r="R2139" s="11">
        <f t="shared" si="1"/>
        <v>0</v>
      </c>
      <c r="S2139" s="11" t="s">
        <v>5</v>
      </c>
      <c r="T2139" s="11">
        <f t="shared" si="2"/>
        <v>0</v>
      </c>
      <c r="U2139" s="11" t="s">
        <v>6</v>
      </c>
      <c r="V2139" s="11" t="s">
        <v>6</v>
      </c>
    </row>
    <row r="2140" spans="1:22" ht="15.75" hidden="1" customHeight="1" x14ac:dyDescent="0.2">
      <c r="A2140" s="11" t="s">
        <v>1632</v>
      </c>
      <c r="B2140" s="11" t="s">
        <v>20</v>
      </c>
      <c r="C2140" s="13" t="s">
        <v>35</v>
      </c>
      <c r="D2140" s="12">
        <v>45401</v>
      </c>
      <c r="E2140" s="12" t="str">
        <f t="shared" si="0"/>
        <v>2024</v>
      </c>
      <c r="F2140" s="11" t="s">
        <v>37</v>
      </c>
      <c r="G2140" s="11">
        <v>22.66</v>
      </c>
      <c r="H2140" s="11">
        <v>38.64</v>
      </c>
      <c r="I2140" s="11">
        <v>323</v>
      </c>
      <c r="J2140" s="11">
        <v>54.2</v>
      </c>
      <c r="K2140" s="11">
        <v>7.8</v>
      </c>
      <c r="L2140" s="11">
        <v>98.86</v>
      </c>
      <c r="M2140" s="11">
        <v>6.94</v>
      </c>
      <c r="N2140" s="11">
        <v>166.6</v>
      </c>
      <c r="O2140" s="11">
        <v>83.84</v>
      </c>
      <c r="P2140" s="11">
        <v>92.77</v>
      </c>
      <c r="Q2140" s="11" t="s">
        <v>4</v>
      </c>
      <c r="R2140" s="11">
        <f t="shared" si="1"/>
        <v>0</v>
      </c>
      <c r="S2140" s="11" t="s">
        <v>5</v>
      </c>
      <c r="T2140" s="11">
        <f t="shared" si="2"/>
        <v>0</v>
      </c>
      <c r="U2140" s="11" t="s">
        <v>6</v>
      </c>
      <c r="V2140" s="11" t="s">
        <v>6</v>
      </c>
    </row>
    <row r="2141" spans="1:22" ht="15.75" customHeight="1" x14ac:dyDescent="0.2">
      <c r="A2141" s="11" t="s">
        <v>1679</v>
      </c>
      <c r="B2141" s="11" t="s">
        <v>1</v>
      </c>
      <c r="C2141" s="11" t="s">
        <v>21</v>
      </c>
      <c r="D2141" s="12">
        <v>45329</v>
      </c>
      <c r="E2141" s="12" t="str">
        <f t="shared" si="0"/>
        <v>2024</v>
      </c>
      <c r="F2141" s="11" t="s">
        <v>37</v>
      </c>
      <c r="G2141" s="11">
        <v>23.2</v>
      </c>
      <c r="H2141" s="11">
        <v>43.45</v>
      </c>
      <c r="I2141" s="11">
        <v>344</v>
      </c>
      <c r="J2141" s="11">
        <v>40</v>
      </c>
      <c r="K2141" s="11">
        <v>6.28</v>
      </c>
      <c r="L2141" s="11">
        <v>99.24</v>
      </c>
      <c r="M2141" s="11">
        <v>6.7</v>
      </c>
      <c r="N2141" s="11">
        <v>117</v>
      </c>
      <c r="O2141" s="11">
        <v>87.41</v>
      </c>
      <c r="P2141" s="11">
        <v>96.12</v>
      </c>
      <c r="Q2141" s="11" t="s">
        <v>4</v>
      </c>
      <c r="R2141" s="11">
        <f t="shared" si="1"/>
        <v>0</v>
      </c>
      <c r="S2141" s="11" t="s">
        <v>50</v>
      </c>
      <c r="T2141" s="11">
        <f t="shared" si="2"/>
        <v>1</v>
      </c>
      <c r="U2141" s="11" t="s">
        <v>244</v>
      </c>
      <c r="V2141" s="11" t="s">
        <v>89</v>
      </c>
    </row>
    <row r="2142" spans="1:22" ht="15.75" hidden="1" customHeight="1" x14ac:dyDescent="0.2">
      <c r="A2142" s="11" t="s">
        <v>921</v>
      </c>
      <c r="B2142" s="11" t="s">
        <v>34</v>
      </c>
      <c r="C2142" s="13" t="s">
        <v>35</v>
      </c>
      <c r="D2142" s="12">
        <v>45970</v>
      </c>
      <c r="E2142" s="12" t="str">
        <f t="shared" si="0"/>
        <v>2025</v>
      </c>
      <c r="F2142" s="11" t="s">
        <v>23</v>
      </c>
      <c r="G2142" s="11">
        <v>21.26</v>
      </c>
      <c r="H2142" s="11">
        <v>46.86</v>
      </c>
      <c r="I2142" s="11">
        <v>319</v>
      </c>
      <c r="J2142" s="11">
        <v>48.2</v>
      </c>
      <c r="K2142" s="11">
        <v>7.22</v>
      </c>
      <c r="L2142" s="11">
        <v>99.22</v>
      </c>
      <c r="M2142" s="11">
        <v>6.87</v>
      </c>
      <c r="N2142" s="11">
        <v>129.4</v>
      </c>
      <c r="O2142" s="11">
        <v>88.85</v>
      </c>
      <c r="P2142" s="11">
        <v>92.77</v>
      </c>
      <c r="Q2142" s="11" t="s">
        <v>4</v>
      </c>
      <c r="R2142" s="11">
        <f t="shared" si="1"/>
        <v>0</v>
      </c>
      <c r="S2142" s="11" t="s">
        <v>5</v>
      </c>
      <c r="T2142" s="11">
        <f t="shared" si="2"/>
        <v>0</v>
      </c>
      <c r="U2142" s="11" t="s">
        <v>6</v>
      </c>
      <c r="V2142" s="11" t="s">
        <v>6</v>
      </c>
    </row>
    <row r="2143" spans="1:22" ht="15.75" hidden="1" customHeight="1" x14ac:dyDescent="0.2">
      <c r="A2143" s="11" t="s">
        <v>923</v>
      </c>
      <c r="B2143" s="11" t="s">
        <v>34</v>
      </c>
      <c r="C2143" s="11" t="s">
        <v>21</v>
      </c>
      <c r="D2143" s="12">
        <v>45913</v>
      </c>
      <c r="E2143" s="12" t="str">
        <f t="shared" si="0"/>
        <v>2025</v>
      </c>
      <c r="F2143" s="11" t="s">
        <v>37</v>
      </c>
      <c r="G2143" s="11">
        <v>21.22</v>
      </c>
      <c r="H2143" s="11">
        <v>39.880000000000003</v>
      </c>
      <c r="I2143" s="11">
        <v>299</v>
      </c>
      <c r="J2143" s="11">
        <v>23.6</v>
      </c>
      <c r="K2143" s="11">
        <v>6.31</v>
      </c>
      <c r="L2143" s="11">
        <v>98.7</v>
      </c>
      <c r="M2143" s="11">
        <v>6.73</v>
      </c>
      <c r="N2143" s="11">
        <v>118.4</v>
      </c>
      <c r="O2143" s="11">
        <v>89.6</v>
      </c>
      <c r="P2143" s="11">
        <v>92.77</v>
      </c>
      <c r="Q2143" s="11" t="s">
        <v>177</v>
      </c>
      <c r="R2143" s="11">
        <f t="shared" si="1"/>
        <v>1</v>
      </c>
      <c r="S2143" s="11" t="s">
        <v>5</v>
      </c>
      <c r="T2143" s="11">
        <f t="shared" si="2"/>
        <v>0</v>
      </c>
      <c r="U2143" s="11" t="s">
        <v>6</v>
      </c>
      <c r="V2143" s="11" t="s">
        <v>6</v>
      </c>
    </row>
    <row r="2144" spans="1:22" ht="15.75" hidden="1" customHeight="1" x14ac:dyDescent="0.2">
      <c r="A2144" s="11" t="s">
        <v>2131</v>
      </c>
      <c r="B2144" s="11" t="s">
        <v>20</v>
      </c>
      <c r="C2144" s="11" t="s">
        <v>21</v>
      </c>
      <c r="D2144" s="12">
        <v>45908</v>
      </c>
      <c r="E2144" s="12" t="str">
        <f t="shared" si="0"/>
        <v>2025</v>
      </c>
      <c r="F2144" s="11" t="s">
        <v>3</v>
      </c>
      <c r="G2144" s="11">
        <v>21.32</v>
      </c>
      <c r="H2144" s="11">
        <v>46.25</v>
      </c>
      <c r="I2144" s="11">
        <v>300</v>
      </c>
      <c r="J2144" s="11">
        <v>52.2</v>
      </c>
      <c r="K2144" s="11">
        <v>7.75</v>
      </c>
      <c r="L2144" s="11">
        <v>98.94</v>
      </c>
      <c r="M2144" s="11">
        <v>7.09</v>
      </c>
      <c r="N2144" s="11">
        <v>153.4</v>
      </c>
      <c r="O2144" s="11">
        <v>83.46</v>
      </c>
      <c r="P2144" s="11">
        <v>92.77</v>
      </c>
      <c r="Q2144" s="11" t="s">
        <v>4</v>
      </c>
      <c r="R2144" s="11">
        <f t="shared" si="1"/>
        <v>0</v>
      </c>
      <c r="S2144" s="11" t="s">
        <v>5</v>
      </c>
      <c r="T2144" s="11">
        <f t="shared" si="2"/>
        <v>0</v>
      </c>
      <c r="U2144" s="11" t="s">
        <v>6</v>
      </c>
      <c r="V2144" s="11" t="s">
        <v>6</v>
      </c>
    </row>
    <row r="2145" spans="1:22" ht="15.75" hidden="1" customHeight="1" x14ac:dyDescent="0.2">
      <c r="A2145" s="11" t="s">
        <v>924</v>
      </c>
      <c r="B2145" s="11" t="s">
        <v>34</v>
      </c>
      <c r="C2145" s="11" t="s">
        <v>47</v>
      </c>
      <c r="D2145" s="12">
        <v>45830</v>
      </c>
      <c r="E2145" s="12" t="str">
        <f t="shared" si="0"/>
        <v>2025</v>
      </c>
      <c r="F2145" s="11" t="s">
        <v>37</v>
      </c>
      <c r="G2145" s="11">
        <v>21.18</v>
      </c>
      <c r="H2145" s="11">
        <v>44.83</v>
      </c>
      <c r="I2145" s="11">
        <v>284</v>
      </c>
      <c r="J2145" s="11">
        <v>42.7</v>
      </c>
      <c r="K2145" s="11">
        <v>7.06</v>
      </c>
      <c r="L2145" s="11">
        <v>99.39</v>
      </c>
      <c r="M2145" s="11">
        <v>7.04</v>
      </c>
      <c r="N2145" s="11">
        <v>135.19999999999999</v>
      </c>
      <c r="O2145" s="11">
        <v>86.86</v>
      </c>
      <c r="P2145" s="11">
        <v>92.77</v>
      </c>
      <c r="Q2145" s="11" t="s">
        <v>177</v>
      </c>
      <c r="R2145" s="11">
        <f t="shared" si="1"/>
        <v>1</v>
      </c>
      <c r="S2145" s="11" t="s">
        <v>5</v>
      </c>
      <c r="T2145" s="11">
        <f t="shared" si="2"/>
        <v>0</v>
      </c>
      <c r="U2145" s="11" t="s">
        <v>6</v>
      </c>
      <c r="V2145" s="11" t="s">
        <v>6</v>
      </c>
    </row>
    <row r="2146" spans="1:22" ht="15.75" hidden="1" customHeight="1" x14ac:dyDescent="0.2">
      <c r="A2146" s="11" t="s">
        <v>927</v>
      </c>
      <c r="B2146" s="11" t="s">
        <v>34</v>
      </c>
      <c r="C2146" s="11" t="s">
        <v>35</v>
      </c>
      <c r="D2146" s="12">
        <v>45926</v>
      </c>
      <c r="E2146" s="12" t="str">
        <f t="shared" si="0"/>
        <v>2025</v>
      </c>
      <c r="F2146" s="11" t="s">
        <v>23</v>
      </c>
      <c r="G2146" s="11">
        <v>21.17</v>
      </c>
      <c r="H2146" s="11">
        <v>46.21</v>
      </c>
      <c r="I2146" s="11">
        <v>344</v>
      </c>
      <c r="J2146" s="11">
        <v>37.700000000000003</v>
      </c>
      <c r="K2146" s="11">
        <v>7.16</v>
      </c>
      <c r="L2146" s="11">
        <v>99.48</v>
      </c>
      <c r="M2146" s="11">
        <v>7.02</v>
      </c>
      <c r="N2146" s="11">
        <v>124.3</v>
      </c>
      <c r="O2146" s="11">
        <v>88.96</v>
      </c>
      <c r="P2146" s="11">
        <v>92.77</v>
      </c>
      <c r="Q2146" s="11" t="s">
        <v>4</v>
      </c>
      <c r="R2146" s="11">
        <f t="shared" si="1"/>
        <v>0</v>
      </c>
      <c r="S2146" s="11" t="s">
        <v>5</v>
      </c>
      <c r="T2146" s="11">
        <f t="shared" si="2"/>
        <v>0</v>
      </c>
      <c r="U2146" s="11" t="s">
        <v>6</v>
      </c>
      <c r="V2146" s="11" t="s">
        <v>6</v>
      </c>
    </row>
    <row r="2147" spans="1:22" ht="15.75" hidden="1" customHeight="1" x14ac:dyDescent="0.2">
      <c r="A2147" s="11" t="s">
        <v>2796</v>
      </c>
      <c r="B2147" s="11" t="s">
        <v>58</v>
      </c>
      <c r="C2147" s="11" t="s">
        <v>21</v>
      </c>
      <c r="D2147" s="12">
        <v>45862</v>
      </c>
      <c r="E2147" s="12" t="str">
        <f t="shared" si="0"/>
        <v>2025</v>
      </c>
      <c r="F2147" s="11" t="s">
        <v>23</v>
      </c>
      <c r="G2147" s="11">
        <v>22.87</v>
      </c>
      <c r="H2147" s="11">
        <v>43.44</v>
      </c>
      <c r="I2147" s="11">
        <v>276</v>
      </c>
      <c r="J2147" s="11">
        <v>39.1</v>
      </c>
      <c r="K2147" s="11">
        <v>7.19</v>
      </c>
      <c r="L2147" s="11">
        <v>99.21</v>
      </c>
      <c r="M2147" s="11">
        <v>6.82</v>
      </c>
      <c r="N2147" s="11">
        <v>108.6</v>
      </c>
      <c r="O2147" s="11">
        <v>88.25</v>
      </c>
      <c r="P2147" s="11">
        <v>92.77</v>
      </c>
      <c r="Q2147" s="11" t="s">
        <v>4</v>
      </c>
      <c r="R2147" s="11">
        <f t="shared" si="1"/>
        <v>0</v>
      </c>
      <c r="S2147" s="11" t="s">
        <v>5</v>
      </c>
      <c r="T2147" s="11">
        <f t="shared" si="2"/>
        <v>0</v>
      </c>
      <c r="U2147" s="11" t="s">
        <v>6</v>
      </c>
      <c r="V2147" s="11" t="s">
        <v>6</v>
      </c>
    </row>
    <row r="2148" spans="1:22" ht="15.75" hidden="1" customHeight="1" x14ac:dyDescent="0.2">
      <c r="A2148" s="11" t="s">
        <v>2806</v>
      </c>
      <c r="B2148" s="11" t="s">
        <v>58</v>
      </c>
      <c r="C2148" s="13" t="s">
        <v>35</v>
      </c>
      <c r="D2148" s="12">
        <v>45432</v>
      </c>
      <c r="E2148" s="12" t="str">
        <f t="shared" si="0"/>
        <v>2024</v>
      </c>
      <c r="F2148" s="11" t="s">
        <v>3</v>
      </c>
      <c r="G2148" s="11">
        <v>20.89</v>
      </c>
      <c r="H2148" s="11">
        <v>38.75</v>
      </c>
      <c r="I2148" s="11">
        <v>294</v>
      </c>
      <c r="J2148" s="11">
        <v>46.6</v>
      </c>
      <c r="K2148" s="11">
        <v>6.91</v>
      </c>
      <c r="L2148" s="11">
        <v>99.37</v>
      </c>
      <c r="M2148" s="11">
        <v>6.67</v>
      </c>
      <c r="N2148" s="14"/>
      <c r="O2148" s="11">
        <v>86.94</v>
      </c>
      <c r="P2148" s="11">
        <v>92.77</v>
      </c>
      <c r="Q2148" s="11" t="s">
        <v>4</v>
      </c>
      <c r="R2148" s="11">
        <f t="shared" si="1"/>
        <v>0</v>
      </c>
      <c r="S2148" s="11" t="s">
        <v>5</v>
      </c>
      <c r="T2148" s="11">
        <f t="shared" si="2"/>
        <v>0</v>
      </c>
      <c r="U2148" s="11" t="s">
        <v>6</v>
      </c>
      <c r="V2148" s="11" t="s">
        <v>6</v>
      </c>
    </row>
    <row r="2149" spans="1:22" ht="15.75" hidden="1" customHeight="1" x14ac:dyDescent="0.2">
      <c r="A2149" s="11" t="s">
        <v>1805</v>
      </c>
      <c r="B2149" s="11" t="s">
        <v>58</v>
      </c>
      <c r="C2149" s="11" t="s">
        <v>21</v>
      </c>
      <c r="D2149" s="12">
        <v>45918</v>
      </c>
      <c r="E2149" s="12" t="str">
        <f t="shared" si="0"/>
        <v>2025</v>
      </c>
      <c r="F2149" s="11" t="s">
        <v>93</v>
      </c>
      <c r="G2149" s="11">
        <v>20.59</v>
      </c>
      <c r="H2149" s="11">
        <v>32.44</v>
      </c>
      <c r="I2149" s="11">
        <v>327</v>
      </c>
      <c r="J2149" s="11">
        <v>33.9</v>
      </c>
      <c r="K2149" s="11">
        <v>6.15</v>
      </c>
      <c r="L2149" s="11">
        <v>98.76</v>
      </c>
      <c r="M2149" s="11">
        <v>6.71</v>
      </c>
      <c r="N2149" s="11">
        <v>131.69999999999999</v>
      </c>
      <c r="O2149" s="11">
        <v>89.93</v>
      </c>
      <c r="P2149" s="11">
        <v>92.76</v>
      </c>
      <c r="Q2149" s="11" t="s">
        <v>4</v>
      </c>
      <c r="R2149" s="11">
        <f t="shared" si="1"/>
        <v>0</v>
      </c>
      <c r="S2149" s="11" t="s">
        <v>5</v>
      </c>
      <c r="T2149" s="11">
        <f t="shared" si="2"/>
        <v>0</v>
      </c>
      <c r="U2149" s="11" t="s">
        <v>6</v>
      </c>
      <c r="V2149" s="11" t="s">
        <v>6</v>
      </c>
    </row>
    <row r="2150" spans="1:22" ht="15.75" hidden="1" customHeight="1" x14ac:dyDescent="0.2">
      <c r="A2150" s="11" t="s">
        <v>1984</v>
      </c>
      <c r="B2150" s="11" t="s">
        <v>58</v>
      </c>
      <c r="C2150" s="11" t="s">
        <v>21</v>
      </c>
      <c r="D2150" s="12">
        <v>45457</v>
      </c>
      <c r="E2150" s="12" t="str">
        <f t="shared" si="0"/>
        <v>2024</v>
      </c>
      <c r="F2150" s="11" t="s">
        <v>93</v>
      </c>
      <c r="G2150" s="11">
        <v>22.84</v>
      </c>
      <c r="H2150" s="11">
        <v>40.99</v>
      </c>
      <c r="I2150" s="11">
        <v>314</v>
      </c>
      <c r="J2150" s="11">
        <v>30.3</v>
      </c>
      <c r="K2150" s="11">
        <v>7.15</v>
      </c>
      <c r="L2150" s="11">
        <v>98.92</v>
      </c>
      <c r="M2150" s="11">
        <v>6.69</v>
      </c>
      <c r="N2150" s="11">
        <v>115</v>
      </c>
      <c r="O2150" s="11">
        <v>88.65</v>
      </c>
      <c r="P2150" s="11">
        <v>92.76</v>
      </c>
      <c r="Q2150" s="11" t="s">
        <v>4</v>
      </c>
      <c r="R2150" s="11">
        <f t="shared" si="1"/>
        <v>0</v>
      </c>
      <c r="S2150" s="11" t="s">
        <v>5</v>
      </c>
      <c r="T2150" s="11">
        <f t="shared" si="2"/>
        <v>0</v>
      </c>
      <c r="U2150" s="11" t="s">
        <v>6</v>
      </c>
      <c r="V2150" s="11" t="s">
        <v>6</v>
      </c>
    </row>
    <row r="2151" spans="1:22" ht="15.75" hidden="1" customHeight="1" x14ac:dyDescent="0.2">
      <c r="A2151" s="11" t="s">
        <v>928</v>
      </c>
      <c r="B2151" s="11" t="s">
        <v>34</v>
      </c>
      <c r="C2151" s="11" t="s">
        <v>35</v>
      </c>
      <c r="D2151" s="12">
        <v>45522</v>
      </c>
      <c r="E2151" s="12" t="str">
        <f t="shared" si="0"/>
        <v>2024</v>
      </c>
      <c r="F2151" s="11" t="s">
        <v>37</v>
      </c>
      <c r="G2151" s="11">
        <v>21.91</v>
      </c>
      <c r="H2151" s="11">
        <v>38.28</v>
      </c>
      <c r="I2151" s="11">
        <v>323</v>
      </c>
      <c r="J2151" s="11">
        <v>38.1</v>
      </c>
      <c r="K2151" s="11">
        <v>7.22</v>
      </c>
      <c r="L2151" s="11">
        <v>99.14</v>
      </c>
      <c r="M2151" s="11">
        <v>6.57</v>
      </c>
      <c r="N2151" s="11">
        <v>118.4</v>
      </c>
      <c r="O2151" s="11">
        <v>89.98</v>
      </c>
      <c r="P2151" s="11">
        <v>92.76</v>
      </c>
      <c r="Q2151" s="11" t="s">
        <v>4</v>
      </c>
      <c r="R2151" s="11">
        <f t="shared" si="1"/>
        <v>0</v>
      </c>
      <c r="S2151" s="11" t="s">
        <v>5</v>
      </c>
      <c r="T2151" s="11">
        <f t="shared" si="2"/>
        <v>0</v>
      </c>
      <c r="U2151" s="11" t="s">
        <v>6</v>
      </c>
      <c r="V2151" s="11" t="s">
        <v>6</v>
      </c>
    </row>
    <row r="2152" spans="1:22" ht="15.75" customHeight="1" x14ac:dyDescent="0.2">
      <c r="A2152" s="11" t="s">
        <v>2140</v>
      </c>
      <c r="B2152" s="11" t="s">
        <v>1</v>
      </c>
      <c r="C2152" s="11" t="s">
        <v>35</v>
      </c>
      <c r="D2152" s="12">
        <v>45461</v>
      </c>
      <c r="E2152" s="12" t="str">
        <f t="shared" si="0"/>
        <v>2024</v>
      </c>
      <c r="F2152" s="11" t="s">
        <v>37</v>
      </c>
      <c r="G2152" s="11">
        <v>22.85</v>
      </c>
      <c r="H2152" s="11">
        <v>42.51</v>
      </c>
      <c r="I2152" s="11">
        <v>339</v>
      </c>
      <c r="J2152" s="11">
        <v>37.1</v>
      </c>
      <c r="K2152" s="11">
        <v>5.77</v>
      </c>
      <c r="L2152" s="11">
        <v>98.48</v>
      </c>
      <c r="M2152" s="11">
        <v>6.74</v>
      </c>
      <c r="N2152" s="11">
        <v>113.3</v>
      </c>
      <c r="O2152" s="11">
        <v>91.59</v>
      </c>
      <c r="P2152" s="11">
        <v>96.12</v>
      </c>
      <c r="Q2152" s="11" t="s">
        <v>4</v>
      </c>
      <c r="R2152" s="11">
        <f t="shared" si="1"/>
        <v>0</v>
      </c>
      <c r="S2152" s="11" t="s">
        <v>5</v>
      </c>
      <c r="T2152" s="11">
        <f t="shared" si="2"/>
        <v>0</v>
      </c>
      <c r="U2152" s="11" t="s">
        <v>6</v>
      </c>
      <c r="V2152" s="11" t="s">
        <v>6</v>
      </c>
    </row>
    <row r="2153" spans="1:22" ht="15.75" hidden="1" customHeight="1" x14ac:dyDescent="0.2">
      <c r="A2153" s="11" t="s">
        <v>929</v>
      </c>
      <c r="B2153" s="11" t="s">
        <v>34</v>
      </c>
      <c r="C2153" s="11" t="s">
        <v>21</v>
      </c>
      <c r="D2153" s="12">
        <v>45780</v>
      </c>
      <c r="E2153" s="12" t="str">
        <f t="shared" si="0"/>
        <v>2025</v>
      </c>
      <c r="F2153" s="11" t="s">
        <v>93</v>
      </c>
      <c r="G2153" s="11">
        <v>22.42</v>
      </c>
      <c r="H2153" s="11">
        <v>44.42</v>
      </c>
      <c r="I2153" s="11">
        <v>324</v>
      </c>
      <c r="J2153" s="11">
        <v>40.5</v>
      </c>
      <c r="K2153" s="11">
        <v>7.58</v>
      </c>
      <c r="L2153" s="11">
        <v>99.27</v>
      </c>
      <c r="M2153" s="11">
        <v>7.06</v>
      </c>
      <c r="N2153" s="11">
        <v>127.7</v>
      </c>
      <c r="O2153" s="11">
        <v>85.24</v>
      </c>
      <c r="P2153" s="11">
        <v>92.75</v>
      </c>
      <c r="Q2153" s="11" t="s">
        <v>4</v>
      </c>
      <c r="R2153" s="11">
        <f t="shared" si="1"/>
        <v>0</v>
      </c>
      <c r="S2153" s="11" t="s">
        <v>5</v>
      </c>
      <c r="T2153" s="11">
        <f t="shared" si="2"/>
        <v>0</v>
      </c>
      <c r="U2153" s="11" t="s">
        <v>6</v>
      </c>
      <c r="V2153" s="11" t="s">
        <v>6</v>
      </c>
    </row>
    <row r="2154" spans="1:22" ht="15.75" hidden="1" customHeight="1" x14ac:dyDescent="0.2">
      <c r="A2154" s="11" t="s">
        <v>931</v>
      </c>
      <c r="B2154" s="11" t="s">
        <v>34</v>
      </c>
      <c r="C2154" s="11" t="s">
        <v>21</v>
      </c>
      <c r="D2154" s="12">
        <v>45925</v>
      </c>
      <c r="E2154" s="12" t="str">
        <f t="shared" si="0"/>
        <v>2025</v>
      </c>
      <c r="F2154" s="11" t="s">
        <v>3</v>
      </c>
      <c r="G2154" s="11">
        <v>21.45</v>
      </c>
      <c r="H2154" s="11">
        <v>46.88</v>
      </c>
      <c r="I2154" s="11">
        <v>310</v>
      </c>
      <c r="J2154" s="11">
        <v>39.4</v>
      </c>
      <c r="K2154" s="11">
        <v>6.6</v>
      </c>
      <c r="L2154" s="11">
        <v>98.95</v>
      </c>
      <c r="M2154" s="11">
        <v>6.97</v>
      </c>
      <c r="N2154" s="11">
        <v>138.6</v>
      </c>
      <c r="O2154" s="11">
        <v>87.94</v>
      </c>
      <c r="P2154" s="11">
        <v>92.75</v>
      </c>
      <c r="Q2154" s="11" t="s">
        <v>4</v>
      </c>
      <c r="R2154" s="11">
        <f t="shared" si="1"/>
        <v>0</v>
      </c>
      <c r="S2154" s="11" t="s">
        <v>5</v>
      </c>
      <c r="T2154" s="11">
        <f t="shared" si="2"/>
        <v>0</v>
      </c>
      <c r="U2154" s="11" t="s">
        <v>6</v>
      </c>
      <c r="V2154" s="11" t="s">
        <v>6</v>
      </c>
    </row>
    <row r="2155" spans="1:22" ht="15.75" hidden="1" customHeight="1" x14ac:dyDescent="0.2">
      <c r="A2155" s="11" t="s">
        <v>2339</v>
      </c>
      <c r="B2155" s="11" t="s">
        <v>20</v>
      </c>
      <c r="C2155" s="11" t="s">
        <v>47</v>
      </c>
      <c r="D2155" s="12">
        <v>45605</v>
      </c>
      <c r="E2155" s="12" t="str">
        <f t="shared" si="0"/>
        <v>2024</v>
      </c>
      <c r="F2155" s="11" t="s">
        <v>37</v>
      </c>
      <c r="G2155" s="11">
        <v>21.55</v>
      </c>
      <c r="H2155" s="11">
        <v>42.29</v>
      </c>
      <c r="I2155" s="11">
        <v>305</v>
      </c>
      <c r="J2155" s="11">
        <v>45.5</v>
      </c>
      <c r="K2155" s="11">
        <v>7.67</v>
      </c>
      <c r="L2155" s="11">
        <v>98.61</v>
      </c>
      <c r="M2155" s="11">
        <v>7.02</v>
      </c>
      <c r="N2155" s="11">
        <v>133.80000000000001</v>
      </c>
      <c r="O2155" s="11">
        <v>83.05</v>
      </c>
      <c r="P2155" s="11">
        <v>92.75</v>
      </c>
      <c r="Q2155" s="11" t="s">
        <v>4</v>
      </c>
      <c r="R2155" s="11">
        <f t="shared" si="1"/>
        <v>0</v>
      </c>
      <c r="S2155" s="11" t="s">
        <v>5</v>
      </c>
      <c r="T2155" s="11">
        <f t="shared" si="2"/>
        <v>0</v>
      </c>
      <c r="U2155" s="11" t="s">
        <v>6</v>
      </c>
      <c r="V2155" s="11" t="s">
        <v>6</v>
      </c>
    </row>
    <row r="2156" spans="1:22" ht="15.75" hidden="1" customHeight="1" x14ac:dyDescent="0.2">
      <c r="A2156" s="11" t="s">
        <v>2945</v>
      </c>
      <c r="B2156" s="11" t="s">
        <v>20</v>
      </c>
      <c r="C2156" s="11" t="s">
        <v>47</v>
      </c>
      <c r="D2156" s="12">
        <v>45863</v>
      </c>
      <c r="E2156" s="12" t="str">
        <f t="shared" si="0"/>
        <v>2025</v>
      </c>
      <c r="F2156" s="11" t="s">
        <v>3</v>
      </c>
      <c r="G2156" s="11">
        <v>21.64</v>
      </c>
      <c r="H2156" s="11">
        <v>40.89</v>
      </c>
      <c r="I2156" s="11">
        <v>282</v>
      </c>
      <c r="J2156" s="11">
        <v>48</v>
      </c>
      <c r="K2156" s="11">
        <v>7.62</v>
      </c>
      <c r="L2156" s="11">
        <v>99.01</v>
      </c>
      <c r="M2156" s="11">
        <v>6.92</v>
      </c>
      <c r="N2156" s="11">
        <v>146.69999999999999</v>
      </c>
      <c r="O2156" s="11">
        <v>89.99</v>
      </c>
      <c r="P2156" s="11">
        <v>92.75</v>
      </c>
      <c r="Q2156" s="11" t="s">
        <v>4</v>
      </c>
      <c r="R2156" s="11">
        <f t="shared" si="1"/>
        <v>0</v>
      </c>
      <c r="S2156" s="11" t="s">
        <v>50</v>
      </c>
      <c r="T2156" s="11">
        <f t="shared" si="2"/>
        <v>1</v>
      </c>
      <c r="U2156" s="11" t="s">
        <v>51</v>
      </c>
      <c r="V2156" s="11" t="s">
        <v>89</v>
      </c>
    </row>
    <row r="2157" spans="1:22" ht="15.75" hidden="1" customHeight="1" x14ac:dyDescent="0.2">
      <c r="A2157" s="11" t="s">
        <v>3105</v>
      </c>
      <c r="B2157" s="11" t="s">
        <v>58</v>
      </c>
      <c r="C2157" s="13" t="s">
        <v>35</v>
      </c>
      <c r="D2157" s="12">
        <v>45296</v>
      </c>
      <c r="E2157" s="12" t="str">
        <f t="shared" si="0"/>
        <v>2024</v>
      </c>
      <c r="F2157" s="11" t="s">
        <v>3</v>
      </c>
      <c r="G2157" s="11">
        <v>22.84</v>
      </c>
      <c r="H2157" s="11">
        <v>46.2</v>
      </c>
      <c r="I2157" s="11">
        <v>309</v>
      </c>
      <c r="J2157" s="11">
        <v>39.200000000000003</v>
      </c>
      <c r="K2157" s="11">
        <v>7.26</v>
      </c>
      <c r="L2157" s="11">
        <v>98.88</v>
      </c>
      <c r="M2157" s="11">
        <v>7</v>
      </c>
      <c r="N2157" s="11">
        <v>115.6</v>
      </c>
      <c r="O2157" s="11">
        <v>85.83</v>
      </c>
      <c r="P2157" s="11">
        <v>92.75</v>
      </c>
      <c r="Q2157" s="11" t="s">
        <v>4</v>
      </c>
      <c r="R2157" s="11">
        <f t="shared" si="1"/>
        <v>0</v>
      </c>
      <c r="S2157" s="11" t="s">
        <v>5</v>
      </c>
      <c r="T2157" s="11">
        <f t="shared" si="2"/>
        <v>0</v>
      </c>
      <c r="U2157" s="11" t="s">
        <v>6</v>
      </c>
      <c r="V2157" s="11" t="s">
        <v>6</v>
      </c>
    </row>
    <row r="2158" spans="1:22" ht="15.75" hidden="1" customHeight="1" x14ac:dyDescent="0.2">
      <c r="A2158" s="11" t="s">
        <v>932</v>
      </c>
      <c r="B2158" s="11" t="s">
        <v>34</v>
      </c>
      <c r="C2158" s="13" t="s">
        <v>35</v>
      </c>
      <c r="D2158" s="12">
        <v>45603</v>
      </c>
      <c r="E2158" s="12" t="str">
        <f t="shared" si="0"/>
        <v>2024</v>
      </c>
      <c r="F2158" s="11" t="s">
        <v>23</v>
      </c>
      <c r="G2158" s="11">
        <v>22.12</v>
      </c>
      <c r="H2158" s="11">
        <v>41.95</v>
      </c>
      <c r="I2158" s="11">
        <v>289</v>
      </c>
      <c r="J2158" s="11">
        <v>35.6</v>
      </c>
      <c r="K2158" s="11">
        <v>7.33</v>
      </c>
      <c r="L2158" s="11">
        <v>98.86</v>
      </c>
      <c r="M2158" s="11">
        <v>6.91</v>
      </c>
      <c r="N2158" s="11">
        <v>130.9</v>
      </c>
      <c r="O2158" s="11">
        <v>88.95</v>
      </c>
      <c r="P2158" s="11">
        <v>92.74</v>
      </c>
      <c r="Q2158" s="11" t="s">
        <v>4</v>
      </c>
      <c r="R2158" s="11">
        <f t="shared" si="1"/>
        <v>0</v>
      </c>
      <c r="S2158" s="11" t="s">
        <v>5</v>
      </c>
      <c r="T2158" s="11">
        <f t="shared" si="2"/>
        <v>0</v>
      </c>
      <c r="U2158" s="11" t="s">
        <v>6</v>
      </c>
      <c r="V2158" s="11" t="s">
        <v>6</v>
      </c>
    </row>
    <row r="2159" spans="1:22" ht="15.75" hidden="1" customHeight="1" x14ac:dyDescent="0.2">
      <c r="A2159" s="11" t="s">
        <v>1295</v>
      </c>
      <c r="B2159" s="11" t="s">
        <v>58</v>
      </c>
      <c r="C2159" s="13" t="s">
        <v>35</v>
      </c>
      <c r="D2159" s="12">
        <v>45874</v>
      </c>
      <c r="E2159" s="12" t="str">
        <f t="shared" si="0"/>
        <v>2025</v>
      </c>
      <c r="F2159" s="11" t="s">
        <v>3</v>
      </c>
      <c r="G2159" s="11">
        <v>21.88</v>
      </c>
      <c r="H2159" s="11">
        <v>42.46</v>
      </c>
      <c r="I2159" s="11">
        <v>299</v>
      </c>
      <c r="J2159" s="11">
        <v>34.799999999999997</v>
      </c>
      <c r="K2159" s="11">
        <v>6.28</v>
      </c>
      <c r="L2159" s="11">
        <v>98.9</v>
      </c>
      <c r="M2159" s="11">
        <v>6.72</v>
      </c>
      <c r="N2159" s="11">
        <v>121.8</v>
      </c>
      <c r="O2159" s="11">
        <v>86.73</v>
      </c>
      <c r="P2159" s="11">
        <v>92.74</v>
      </c>
      <c r="Q2159" s="11" t="s">
        <v>4</v>
      </c>
      <c r="R2159" s="11">
        <f t="shared" si="1"/>
        <v>0</v>
      </c>
      <c r="S2159" s="11" t="s">
        <v>5</v>
      </c>
      <c r="T2159" s="11">
        <f t="shared" si="2"/>
        <v>0</v>
      </c>
      <c r="U2159" s="11" t="s">
        <v>6</v>
      </c>
      <c r="V2159" s="11" t="s">
        <v>6</v>
      </c>
    </row>
    <row r="2160" spans="1:22" ht="15.75" hidden="1" customHeight="1" x14ac:dyDescent="0.2">
      <c r="A2160" s="11" t="s">
        <v>1527</v>
      </c>
      <c r="B2160" s="11" t="s">
        <v>58</v>
      </c>
      <c r="C2160" s="11" t="s">
        <v>35</v>
      </c>
      <c r="D2160" s="12">
        <v>45519</v>
      </c>
      <c r="E2160" s="12" t="str">
        <f t="shared" si="0"/>
        <v>2024</v>
      </c>
      <c r="F2160" s="11" t="s">
        <v>3</v>
      </c>
      <c r="G2160" s="11">
        <v>21.44</v>
      </c>
      <c r="H2160" s="11">
        <v>45.67</v>
      </c>
      <c r="I2160" s="11">
        <v>297</v>
      </c>
      <c r="J2160" s="11">
        <v>32.4</v>
      </c>
      <c r="K2160" s="11">
        <v>6.46</v>
      </c>
      <c r="L2160" s="11">
        <v>99.28</v>
      </c>
      <c r="M2160" s="11">
        <v>6.52</v>
      </c>
      <c r="N2160" s="11">
        <v>120.3</v>
      </c>
      <c r="O2160" s="11">
        <v>88.4</v>
      </c>
      <c r="P2160" s="11">
        <v>92.74</v>
      </c>
      <c r="Q2160" s="11" t="s">
        <v>4</v>
      </c>
      <c r="R2160" s="11">
        <f t="shared" si="1"/>
        <v>0</v>
      </c>
      <c r="S2160" s="11" t="s">
        <v>5</v>
      </c>
      <c r="T2160" s="11">
        <f t="shared" si="2"/>
        <v>0</v>
      </c>
      <c r="U2160" s="11" t="s">
        <v>6</v>
      </c>
      <c r="V2160" s="11" t="s">
        <v>6</v>
      </c>
    </row>
    <row r="2161" spans="1:22" ht="15.75" hidden="1" customHeight="1" x14ac:dyDescent="0.2">
      <c r="A2161" s="11" t="s">
        <v>1821</v>
      </c>
      <c r="B2161" s="11" t="s">
        <v>58</v>
      </c>
      <c r="C2161" s="13" t="s">
        <v>35</v>
      </c>
      <c r="D2161" s="12">
        <v>45948</v>
      </c>
      <c r="E2161" s="12" t="str">
        <f t="shared" si="0"/>
        <v>2025</v>
      </c>
      <c r="F2161" s="11" t="s">
        <v>23</v>
      </c>
      <c r="G2161" s="11">
        <v>20.66</v>
      </c>
      <c r="H2161" s="11">
        <v>41.51</v>
      </c>
      <c r="I2161" s="11">
        <v>328</v>
      </c>
      <c r="J2161" s="11">
        <v>44.8</v>
      </c>
      <c r="K2161" s="11">
        <v>6.85</v>
      </c>
      <c r="L2161" s="11">
        <v>99.19</v>
      </c>
      <c r="M2161" s="11">
        <v>6.65</v>
      </c>
      <c r="N2161" s="11">
        <v>143.69999999999999</v>
      </c>
      <c r="O2161" s="11">
        <v>86.22</v>
      </c>
      <c r="P2161" s="11">
        <v>92.74</v>
      </c>
      <c r="Q2161" s="11" t="s">
        <v>4</v>
      </c>
      <c r="R2161" s="11">
        <f t="shared" si="1"/>
        <v>0</v>
      </c>
      <c r="S2161" s="11" t="s">
        <v>5</v>
      </c>
      <c r="T2161" s="11">
        <f t="shared" si="2"/>
        <v>0</v>
      </c>
      <c r="U2161" s="11" t="s">
        <v>6</v>
      </c>
      <c r="V2161" s="11" t="s">
        <v>6</v>
      </c>
    </row>
    <row r="2162" spans="1:22" ht="15.75" hidden="1" customHeight="1" x14ac:dyDescent="0.2">
      <c r="A2162" s="11" t="s">
        <v>1831</v>
      </c>
      <c r="B2162" s="11" t="s">
        <v>20</v>
      </c>
      <c r="C2162" s="11" t="s">
        <v>47</v>
      </c>
      <c r="D2162" s="12">
        <v>45593</v>
      </c>
      <c r="E2162" s="12" t="str">
        <f t="shared" si="0"/>
        <v>2024</v>
      </c>
      <c r="F2162" s="11" t="s">
        <v>93</v>
      </c>
      <c r="G2162" s="11">
        <v>21.79</v>
      </c>
      <c r="H2162" s="11">
        <v>36.630000000000003</v>
      </c>
      <c r="I2162" s="11">
        <v>305</v>
      </c>
      <c r="J2162" s="11">
        <v>53.7</v>
      </c>
      <c r="K2162" s="11">
        <v>7.95</v>
      </c>
      <c r="L2162" s="11">
        <v>98.66</v>
      </c>
      <c r="M2162" s="11">
        <v>6.85</v>
      </c>
      <c r="N2162" s="11">
        <v>151.69999999999999</v>
      </c>
      <c r="O2162" s="11">
        <v>84.96</v>
      </c>
      <c r="P2162" s="11">
        <v>92.74</v>
      </c>
      <c r="Q2162" s="11" t="s">
        <v>4</v>
      </c>
      <c r="R2162" s="11">
        <f t="shared" si="1"/>
        <v>0</v>
      </c>
      <c r="S2162" s="11" t="s">
        <v>5</v>
      </c>
      <c r="T2162" s="11">
        <f t="shared" si="2"/>
        <v>0</v>
      </c>
      <c r="U2162" s="11" t="s">
        <v>6</v>
      </c>
      <c r="V2162" s="11" t="s">
        <v>6</v>
      </c>
    </row>
    <row r="2163" spans="1:22" ht="15.75" hidden="1" customHeight="1" x14ac:dyDescent="0.2">
      <c r="A2163" s="11" t="s">
        <v>2377</v>
      </c>
      <c r="B2163" s="11" t="s">
        <v>20</v>
      </c>
      <c r="C2163" s="13" t="s">
        <v>35</v>
      </c>
      <c r="D2163" s="12">
        <v>45605</v>
      </c>
      <c r="E2163" s="12" t="str">
        <f t="shared" si="0"/>
        <v>2024</v>
      </c>
      <c r="F2163" s="11" t="s">
        <v>3</v>
      </c>
      <c r="G2163" s="11">
        <v>22.81</v>
      </c>
      <c r="H2163" s="11">
        <v>40.21</v>
      </c>
      <c r="I2163" s="11">
        <v>295</v>
      </c>
      <c r="J2163" s="11">
        <v>56.4</v>
      </c>
      <c r="K2163" s="11">
        <v>7.86</v>
      </c>
      <c r="L2163" s="11">
        <v>98.79</v>
      </c>
      <c r="M2163" s="11">
        <v>6.97</v>
      </c>
      <c r="N2163" s="11">
        <v>142.5</v>
      </c>
      <c r="O2163" s="11">
        <v>86.7</v>
      </c>
      <c r="P2163" s="11">
        <v>92.74</v>
      </c>
      <c r="Q2163" s="11" t="s">
        <v>4</v>
      </c>
      <c r="R2163" s="11">
        <f t="shared" si="1"/>
        <v>0</v>
      </c>
      <c r="S2163" s="11" t="s">
        <v>5</v>
      </c>
      <c r="T2163" s="11">
        <f t="shared" si="2"/>
        <v>0</v>
      </c>
      <c r="U2163" s="11" t="s">
        <v>6</v>
      </c>
      <c r="V2163" s="11" t="s">
        <v>6</v>
      </c>
    </row>
    <row r="2164" spans="1:22" ht="15.75" hidden="1" customHeight="1" x14ac:dyDescent="0.2">
      <c r="A2164" s="11" t="s">
        <v>3151</v>
      </c>
      <c r="B2164" s="11" t="s">
        <v>58</v>
      </c>
      <c r="C2164" s="11" t="s">
        <v>47</v>
      </c>
      <c r="D2164" s="12">
        <v>45321</v>
      </c>
      <c r="E2164" s="12" t="str">
        <f t="shared" si="0"/>
        <v>2024</v>
      </c>
      <c r="F2164" s="11" t="s">
        <v>37</v>
      </c>
      <c r="G2164" s="11">
        <v>22.04</v>
      </c>
      <c r="H2164" s="11">
        <v>44.58</v>
      </c>
      <c r="I2164" s="11">
        <v>282</v>
      </c>
      <c r="J2164" s="11">
        <v>46.5</v>
      </c>
      <c r="K2164" s="11">
        <v>7.66</v>
      </c>
      <c r="L2164" s="11">
        <v>99.3</v>
      </c>
      <c r="M2164" s="11">
        <v>6.56</v>
      </c>
      <c r="N2164" s="11">
        <v>138.30000000000001</v>
      </c>
      <c r="O2164" s="11">
        <v>85.24</v>
      </c>
      <c r="P2164" s="11">
        <v>92.74</v>
      </c>
      <c r="Q2164" s="11" t="s">
        <v>4</v>
      </c>
      <c r="R2164" s="11">
        <f t="shared" si="1"/>
        <v>0</v>
      </c>
      <c r="S2164" s="11" t="s">
        <v>5</v>
      </c>
      <c r="T2164" s="11">
        <f t="shared" si="2"/>
        <v>0</v>
      </c>
      <c r="U2164" s="11" t="s">
        <v>6</v>
      </c>
      <c r="V2164" s="11" t="s">
        <v>6</v>
      </c>
    </row>
    <row r="2165" spans="1:22" ht="15.75" hidden="1" customHeight="1" x14ac:dyDescent="0.2">
      <c r="A2165" s="11" t="s">
        <v>1583</v>
      </c>
      <c r="B2165" s="11" t="s">
        <v>20</v>
      </c>
      <c r="C2165" s="11" t="s">
        <v>47</v>
      </c>
      <c r="D2165" s="12">
        <v>45792</v>
      </c>
      <c r="E2165" s="12" t="str">
        <f t="shared" si="0"/>
        <v>2025</v>
      </c>
      <c r="F2165" s="11" t="s">
        <v>37</v>
      </c>
      <c r="G2165" s="11">
        <v>21.65</v>
      </c>
      <c r="H2165" s="11">
        <v>42.29</v>
      </c>
      <c r="I2165" s="11">
        <v>304</v>
      </c>
      <c r="J2165" s="11">
        <v>48</v>
      </c>
      <c r="K2165" s="11">
        <v>8.7100000000000009</v>
      </c>
      <c r="L2165" s="11">
        <v>98.79</v>
      </c>
      <c r="M2165" s="11">
        <v>6.86</v>
      </c>
      <c r="N2165" s="11">
        <v>140.5</v>
      </c>
      <c r="O2165" s="11">
        <v>84.19</v>
      </c>
      <c r="P2165" s="11">
        <v>92.73</v>
      </c>
      <c r="Q2165" s="11" t="s">
        <v>4</v>
      </c>
      <c r="R2165" s="11">
        <f t="shared" si="1"/>
        <v>0</v>
      </c>
      <c r="S2165" s="11" t="s">
        <v>5</v>
      </c>
      <c r="T2165" s="11">
        <f t="shared" si="2"/>
        <v>0</v>
      </c>
      <c r="U2165" s="11" t="s">
        <v>6</v>
      </c>
      <c r="V2165" s="11" t="s">
        <v>6</v>
      </c>
    </row>
    <row r="2166" spans="1:22" ht="15.75" hidden="1" customHeight="1" x14ac:dyDescent="0.2">
      <c r="A2166" s="11" t="s">
        <v>1870</v>
      </c>
      <c r="B2166" s="11" t="s">
        <v>20</v>
      </c>
      <c r="C2166" s="11" t="s">
        <v>21</v>
      </c>
      <c r="D2166" s="12">
        <v>45924</v>
      </c>
      <c r="E2166" s="12" t="str">
        <f t="shared" si="0"/>
        <v>2025</v>
      </c>
      <c r="F2166" s="11" t="s">
        <v>37</v>
      </c>
      <c r="G2166" s="11">
        <v>20.73</v>
      </c>
      <c r="H2166" s="11">
        <v>41.64</v>
      </c>
      <c r="I2166" s="11">
        <v>317</v>
      </c>
      <c r="J2166" s="11">
        <v>46.8</v>
      </c>
      <c r="K2166" s="11">
        <v>8.14</v>
      </c>
      <c r="L2166" s="11">
        <v>98.89</v>
      </c>
      <c r="M2166" s="11">
        <v>7.06</v>
      </c>
      <c r="N2166" s="11">
        <v>141.19999999999999</v>
      </c>
      <c r="O2166" s="11">
        <v>84.98</v>
      </c>
      <c r="P2166" s="11">
        <v>92.73</v>
      </c>
      <c r="Q2166" s="11" t="s">
        <v>4</v>
      </c>
      <c r="R2166" s="11">
        <f t="shared" si="1"/>
        <v>0</v>
      </c>
      <c r="S2166" s="11" t="s">
        <v>5</v>
      </c>
      <c r="T2166" s="11">
        <f t="shared" si="2"/>
        <v>0</v>
      </c>
      <c r="U2166" s="11" t="s">
        <v>6</v>
      </c>
      <c r="V2166" s="11" t="s">
        <v>6</v>
      </c>
    </row>
    <row r="2167" spans="1:22" ht="15.75" hidden="1" customHeight="1" x14ac:dyDescent="0.2">
      <c r="A2167" s="11" t="s">
        <v>2255</v>
      </c>
      <c r="B2167" s="11" t="s">
        <v>58</v>
      </c>
      <c r="C2167" s="11" t="s">
        <v>21</v>
      </c>
      <c r="D2167" s="12">
        <v>45977</v>
      </c>
      <c r="E2167" s="12" t="str">
        <f t="shared" si="0"/>
        <v>2025</v>
      </c>
      <c r="F2167" s="11" t="s">
        <v>37</v>
      </c>
      <c r="G2167" s="11">
        <v>20.77</v>
      </c>
      <c r="H2167" s="11">
        <v>39.01</v>
      </c>
      <c r="I2167" s="11">
        <v>327</v>
      </c>
      <c r="J2167" s="11">
        <v>41</v>
      </c>
      <c r="K2167" s="11">
        <v>8.06</v>
      </c>
      <c r="L2167" s="11">
        <v>99.69</v>
      </c>
      <c r="M2167" s="11">
        <v>6.94</v>
      </c>
      <c r="N2167" s="11">
        <v>125.3</v>
      </c>
      <c r="O2167" s="11">
        <v>84.21</v>
      </c>
      <c r="P2167" s="11">
        <v>92.73</v>
      </c>
      <c r="Q2167" s="11" t="s">
        <v>4</v>
      </c>
      <c r="R2167" s="11">
        <f t="shared" si="1"/>
        <v>0</v>
      </c>
      <c r="S2167" s="11" t="s">
        <v>5</v>
      </c>
      <c r="T2167" s="11">
        <f t="shared" si="2"/>
        <v>0</v>
      </c>
      <c r="U2167" s="11" t="s">
        <v>6</v>
      </c>
      <c r="V2167" s="11" t="s">
        <v>6</v>
      </c>
    </row>
    <row r="2168" spans="1:22" ht="15.75" hidden="1" customHeight="1" x14ac:dyDescent="0.2">
      <c r="A2168" s="11" t="s">
        <v>933</v>
      </c>
      <c r="B2168" s="11" t="s">
        <v>34</v>
      </c>
      <c r="C2168" s="11" t="s">
        <v>35</v>
      </c>
      <c r="D2168" s="12">
        <v>45665</v>
      </c>
      <c r="E2168" s="12" t="str">
        <f t="shared" si="0"/>
        <v>2025</v>
      </c>
      <c r="F2168" s="11" t="s">
        <v>37</v>
      </c>
      <c r="G2168" s="11">
        <v>22.03</v>
      </c>
      <c r="H2168" s="11">
        <v>46.93</v>
      </c>
      <c r="I2168" s="11">
        <v>318</v>
      </c>
      <c r="J2168" s="11">
        <v>38.200000000000003</v>
      </c>
      <c r="K2168" s="11">
        <v>7.83</v>
      </c>
      <c r="L2168" s="11">
        <v>99.34</v>
      </c>
      <c r="M2168" s="11">
        <v>7</v>
      </c>
      <c r="N2168" s="11">
        <v>122.9</v>
      </c>
      <c r="O2168" s="11">
        <v>89.51</v>
      </c>
      <c r="P2168" s="11">
        <v>92.73</v>
      </c>
      <c r="Q2168" s="11" t="s">
        <v>4</v>
      </c>
      <c r="R2168" s="11">
        <f t="shared" si="1"/>
        <v>0</v>
      </c>
      <c r="S2168" s="11" t="s">
        <v>5</v>
      </c>
      <c r="T2168" s="11">
        <f t="shared" si="2"/>
        <v>0</v>
      </c>
      <c r="U2168" s="11" t="s">
        <v>6</v>
      </c>
      <c r="V2168" s="11" t="s">
        <v>6</v>
      </c>
    </row>
    <row r="2169" spans="1:22" ht="15.75" hidden="1" customHeight="1" x14ac:dyDescent="0.2">
      <c r="A2169" s="11" t="s">
        <v>2400</v>
      </c>
      <c r="B2169" s="11" t="s">
        <v>58</v>
      </c>
      <c r="C2169" s="11" t="s">
        <v>21</v>
      </c>
      <c r="D2169" s="12">
        <v>46005</v>
      </c>
      <c r="E2169" s="12" t="str">
        <f t="shared" si="0"/>
        <v>2025</v>
      </c>
      <c r="F2169" s="11" t="s">
        <v>3</v>
      </c>
      <c r="G2169" s="11">
        <v>22.82</v>
      </c>
      <c r="H2169" s="11">
        <v>38.19</v>
      </c>
      <c r="I2169" s="11">
        <v>330</v>
      </c>
      <c r="J2169" s="11">
        <v>49.7</v>
      </c>
      <c r="K2169" s="11">
        <v>7.23</v>
      </c>
      <c r="L2169" s="14"/>
      <c r="M2169" s="11">
        <v>6.73</v>
      </c>
      <c r="N2169" s="11">
        <v>137</v>
      </c>
      <c r="O2169" s="11">
        <v>86.64</v>
      </c>
      <c r="P2169" s="11">
        <v>92.73</v>
      </c>
      <c r="Q2169" s="11" t="s">
        <v>177</v>
      </c>
      <c r="R2169" s="11">
        <f t="shared" si="1"/>
        <v>1</v>
      </c>
      <c r="S2169" s="11" t="s">
        <v>5</v>
      </c>
      <c r="T2169" s="11">
        <f t="shared" si="2"/>
        <v>0</v>
      </c>
      <c r="U2169" s="11" t="s">
        <v>6</v>
      </c>
      <c r="V2169" s="11" t="s">
        <v>6</v>
      </c>
    </row>
    <row r="2170" spans="1:22" ht="15.75" hidden="1" customHeight="1" x14ac:dyDescent="0.2">
      <c r="A2170" s="11" t="s">
        <v>2876</v>
      </c>
      <c r="B2170" s="11" t="s">
        <v>58</v>
      </c>
      <c r="C2170" s="11" t="s">
        <v>35</v>
      </c>
      <c r="D2170" s="12">
        <v>45801</v>
      </c>
      <c r="E2170" s="12" t="str">
        <f t="shared" si="0"/>
        <v>2025</v>
      </c>
      <c r="F2170" s="11" t="s">
        <v>37</v>
      </c>
      <c r="G2170" s="11">
        <v>21.9</v>
      </c>
      <c r="H2170" s="11">
        <v>38.18</v>
      </c>
      <c r="I2170" s="11">
        <v>295</v>
      </c>
      <c r="J2170" s="11">
        <v>35.4</v>
      </c>
      <c r="K2170" s="11">
        <v>6.76</v>
      </c>
      <c r="L2170" s="11">
        <v>99.19</v>
      </c>
      <c r="M2170" s="11">
        <v>6.85</v>
      </c>
      <c r="N2170" s="11">
        <v>96.5</v>
      </c>
      <c r="O2170" s="11">
        <v>85.98</v>
      </c>
      <c r="P2170" s="11">
        <v>92.73</v>
      </c>
      <c r="Q2170" s="11" t="s">
        <v>4</v>
      </c>
      <c r="R2170" s="11">
        <f t="shared" si="1"/>
        <v>0</v>
      </c>
      <c r="S2170" s="11" t="s">
        <v>5</v>
      </c>
      <c r="T2170" s="11">
        <f t="shared" si="2"/>
        <v>0</v>
      </c>
      <c r="U2170" s="11" t="s">
        <v>6</v>
      </c>
      <c r="V2170" s="11" t="s">
        <v>6</v>
      </c>
    </row>
    <row r="2171" spans="1:22" ht="15.75" hidden="1" customHeight="1" x14ac:dyDescent="0.2">
      <c r="A2171" s="11" t="s">
        <v>935</v>
      </c>
      <c r="B2171" s="11" t="s">
        <v>34</v>
      </c>
      <c r="C2171" s="13" t="s">
        <v>35</v>
      </c>
      <c r="D2171" s="12">
        <v>45475</v>
      </c>
      <c r="E2171" s="12" t="str">
        <f t="shared" si="0"/>
        <v>2024</v>
      </c>
      <c r="F2171" s="11" t="s">
        <v>3</v>
      </c>
      <c r="G2171" s="11">
        <v>21.18</v>
      </c>
      <c r="H2171" s="11">
        <v>37.86</v>
      </c>
      <c r="I2171" s="11">
        <v>289</v>
      </c>
      <c r="J2171" s="11">
        <v>46</v>
      </c>
      <c r="K2171" s="11">
        <v>7.51</v>
      </c>
      <c r="L2171" s="11">
        <v>99.21</v>
      </c>
      <c r="M2171" s="11">
        <v>6.82</v>
      </c>
      <c r="N2171" s="11">
        <v>123.4</v>
      </c>
      <c r="O2171" s="11">
        <v>87.3</v>
      </c>
      <c r="P2171" s="11">
        <v>92.73</v>
      </c>
      <c r="Q2171" s="11" t="s">
        <v>4</v>
      </c>
      <c r="R2171" s="11">
        <f t="shared" si="1"/>
        <v>0</v>
      </c>
      <c r="S2171" s="11" t="s">
        <v>5</v>
      </c>
      <c r="T2171" s="11">
        <f t="shared" si="2"/>
        <v>0</v>
      </c>
      <c r="U2171" s="11" t="s">
        <v>6</v>
      </c>
      <c r="V2171" s="11" t="s">
        <v>6</v>
      </c>
    </row>
    <row r="2172" spans="1:22" ht="15.75" hidden="1" customHeight="1" x14ac:dyDescent="0.2">
      <c r="A2172" s="11" t="s">
        <v>103</v>
      </c>
      <c r="B2172" s="11" t="s">
        <v>58</v>
      </c>
      <c r="C2172" s="11" t="s">
        <v>47</v>
      </c>
      <c r="D2172" s="12">
        <v>45912</v>
      </c>
      <c r="E2172" s="12" t="str">
        <f t="shared" si="0"/>
        <v>2025</v>
      </c>
      <c r="F2172" s="11" t="s">
        <v>93</v>
      </c>
      <c r="G2172" s="11">
        <v>23.25</v>
      </c>
      <c r="H2172" s="11">
        <v>42.05</v>
      </c>
      <c r="I2172" s="11">
        <v>319</v>
      </c>
      <c r="J2172" s="11">
        <v>39.6</v>
      </c>
      <c r="K2172" s="11">
        <v>8.48</v>
      </c>
      <c r="L2172" s="11">
        <v>99.06</v>
      </c>
      <c r="M2172" s="11">
        <v>6.94</v>
      </c>
      <c r="N2172" s="11">
        <v>122.6</v>
      </c>
      <c r="O2172" s="11">
        <v>89.01</v>
      </c>
      <c r="P2172" s="11">
        <v>92.72</v>
      </c>
      <c r="Q2172" s="11" t="s">
        <v>4</v>
      </c>
      <c r="R2172" s="11">
        <f t="shared" si="1"/>
        <v>0</v>
      </c>
      <c r="S2172" s="11" t="s">
        <v>5</v>
      </c>
      <c r="T2172" s="11">
        <f t="shared" si="2"/>
        <v>0</v>
      </c>
      <c r="U2172" s="11" t="s">
        <v>6</v>
      </c>
      <c r="V2172" s="11" t="s">
        <v>6</v>
      </c>
    </row>
    <row r="2173" spans="1:22" ht="15.75" hidden="1" customHeight="1" x14ac:dyDescent="0.2">
      <c r="A2173" s="11" t="s">
        <v>133</v>
      </c>
      <c r="B2173" s="11" t="s">
        <v>58</v>
      </c>
      <c r="C2173" s="11" t="s">
        <v>21</v>
      </c>
      <c r="D2173" s="12">
        <v>45641</v>
      </c>
      <c r="E2173" s="12" t="str">
        <f t="shared" si="0"/>
        <v>2024</v>
      </c>
      <c r="F2173" s="11" t="s">
        <v>3</v>
      </c>
      <c r="G2173" s="11">
        <v>21.87</v>
      </c>
      <c r="H2173" s="11">
        <v>36.200000000000003</v>
      </c>
      <c r="I2173" s="11">
        <v>340</v>
      </c>
      <c r="J2173" s="11">
        <v>38.299999999999997</v>
      </c>
      <c r="K2173" s="11">
        <v>6.95</v>
      </c>
      <c r="L2173" s="11">
        <v>98.85</v>
      </c>
      <c r="M2173" s="11">
        <v>6.76</v>
      </c>
      <c r="N2173" s="11">
        <v>138.19999999999999</v>
      </c>
      <c r="O2173" s="11">
        <v>90.84</v>
      </c>
      <c r="P2173" s="11">
        <v>92.72</v>
      </c>
      <c r="Q2173" s="11" t="s">
        <v>4</v>
      </c>
      <c r="R2173" s="11">
        <f t="shared" si="1"/>
        <v>0</v>
      </c>
      <c r="S2173" s="11" t="s">
        <v>5</v>
      </c>
      <c r="T2173" s="11">
        <f t="shared" si="2"/>
        <v>0</v>
      </c>
      <c r="U2173" s="11" t="s">
        <v>6</v>
      </c>
      <c r="V2173" s="11" t="s">
        <v>6</v>
      </c>
    </row>
    <row r="2174" spans="1:22" ht="15.75" hidden="1" customHeight="1" x14ac:dyDescent="0.2">
      <c r="A2174" s="11" t="s">
        <v>936</v>
      </c>
      <c r="B2174" s="11" t="s">
        <v>34</v>
      </c>
      <c r="C2174" s="11" t="s">
        <v>47</v>
      </c>
      <c r="D2174" s="12">
        <v>46006</v>
      </c>
      <c r="E2174" s="12" t="str">
        <f t="shared" si="0"/>
        <v>2025</v>
      </c>
      <c r="F2174" s="11" t="s">
        <v>3</v>
      </c>
      <c r="G2174" s="11">
        <v>21.37</v>
      </c>
      <c r="H2174" s="11">
        <v>47.65</v>
      </c>
      <c r="I2174" s="11">
        <v>326</v>
      </c>
      <c r="J2174" s="11">
        <v>53.8</v>
      </c>
      <c r="K2174" s="11">
        <v>8.0399999999999991</v>
      </c>
      <c r="L2174" s="11">
        <v>98.68</v>
      </c>
      <c r="M2174" s="11">
        <v>7.02</v>
      </c>
      <c r="N2174" s="11">
        <v>133.30000000000001</v>
      </c>
      <c r="O2174" s="11">
        <v>87.28</v>
      </c>
      <c r="P2174" s="11">
        <v>92.72</v>
      </c>
      <c r="Q2174" s="11" t="s">
        <v>4</v>
      </c>
      <c r="R2174" s="11">
        <f t="shared" si="1"/>
        <v>0</v>
      </c>
      <c r="S2174" s="11" t="s">
        <v>50</v>
      </c>
      <c r="T2174" s="11">
        <f t="shared" si="2"/>
        <v>1</v>
      </c>
      <c r="U2174" s="11" t="s">
        <v>243</v>
      </c>
      <c r="V2174" s="11" t="s">
        <v>89</v>
      </c>
    </row>
    <row r="2175" spans="1:22" ht="15.75" hidden="1" customHeight="1" x14ac:dyDescent="0.2">
      <c r="A2175" s="11" t="s">
        <v>937</v>
      </c>
      <c r="B2175" s="11" t="s">
        <v>34</v>
      </c>
      <c r="C2175" s="11" t="s">
        <v>21</v>
      </c>
      <c r="D2175" s="12">
        <v>45408</v>
      </c>
      <c r="E2175" s="12" t="str">
        <f t="shared" si="0"/>
        <v>2024</v>
      </c>
      <c r="F2175" s="11" t="s">
        <v>93</v>
      </c>
      <c r="G2175" s="14"/>
      <c r="H2175" s="11">
        <v>38.71</v>
      </c>
      <c r="I2175" s="11">
        <v>334</v>
      </c>
      <c r="J2175" s="11">
        <v>50.5</v>
      </c>
      <c r="K2175" s="11">
        <v>7.02</v>
      </c>
      <c r="L2175" s="11">
        <v>99.41</v>
      </c>
      <c r="M2175" s="11">
        <v>6.67</v>
      </c>
      <c r="N2175" s="11">
        <v>135</v>
      </c>
      <c r="O2175" s="11">
        <v>88.3</v>
      </c>
      <c r="P2175" s="11">
        <v>92.72</v>
      </c>
      <c r="Q2175" s="11" t="s">
        <v>4</v>
      </c>
      <c r="R2175" s="11">
        <f t="shared" si="1"/>
        <v>0</v>
      </c>
      <c r="S2175" s="11" t="s">
        <v>5</v>
      </c>
      <c r="T2175" s="11">
        <f t="shared" si="2"/>
        <v>0</v>
      </c>
      <c r="U2175" s="11" t="s">
        <v>6</v>
      </c>
      <c r="V2175" s="11" t="s">
        <v>6</v>
      </c>
    </row>
    <row r="2176" spans="1:22" ht="15.75" hidden="1" customHeight="1" x14ac:dyDescent="0.2">
      <c r="A2176" s="11" t="s">
        <v>939</v>
      </c>
      <c r="B2176" s="11" t="s">
        <v>34</v>
      </c>
      <c r="C2176" s="11" t="s">
        <v>21</v>
      </c>
      <c r="D2176" s="12">
        <v>45836</v>
      </c>
      <c r="E2176" s="12" t="str">
        <f t="shared" si="0"/>
        <v>2025</v>
      </c>
      <c r="F2176" s="11" t="s">
        <v>23</v>
      </c>
      <c r="G2176" s="11">
        <v>21.15</v>
      </c>
      <c r="H2176" s="11">
        <v>44.12</v>
      </c>
      <c r="I2176" s="11">
        <v>295</v>
      </c>
      <c r="J2176" s="11">
        <v>41.4</v>
      </c>
      <c r="K2176" s="11">
        <v>7.15</v>
      </c>
      <c r="L2176" s="11">
        <v>98.87</v>
      </c>
      <c r="M2176" s="11">
        <v>6.97</v>
      </c>
      <c r="N2176" s="11">
        <v>128.4</v>
      </c>
      <c r="O2176" s="11">
        <v>87.02</v>
      </c>
      <c r="P2176" s="11">
        <v>92.72</v>
      </c>
      <c r="Q2176" s="11" t="s">
        <v>4</v>
      </c>
      <c r="R2176" s="11">
        <f t="shared" si="1"/>
        <v>0</v>
      </c>
      <c r="S2176" s="11" t="s">
        <v>5</v>
      </c>
      <c r="T2176" s="11">
        <f t="shared" si="2"/>
        <v>0</v>
      </c>
      <c r="U2176" s="11" t="s">
        <v>6</v>
      </c>
      <c r="V2176" s="11" t="s">
        <v>6</v>
      </c>
    </row>
    <row r="2177" spans="1:22" ht="15.75" customHeight="1" x14ac:dyDescent="0.2">
      <c r="A2177" s="11" t="s">
        <v>249</v>
      </c>
      <c r="B2177" s="11" t="s">
        <v>1</v>
      </c>
      <c r="C2177" s="11" t="s">
        <v>47</v>
      </c>
      <c r="D2177" s="12">
        <v>45515</v>
      </c>
      <c r="E2177" s="12" t="str">
        <f t="shared" si="0"/>
        <v>2024</v>
      </c>
      <c r="F2177" s="11" t="s">
        <v>23</v>
      </c>
      <c r="G2177" s="11">
        <v>22.45</v>
      </c>
      <c r="H2177" s="11">
        <v>34.79</v>
      </c>
      <c r="I2177" s="11">
        <v>333</v>
      </c>
      <c r="J2177" s="11">
        <v>33.4</v>
      </c>
      <c r="K2177" s="11">
        <v>7.23</v>
      </c>
      <c r="L2177" s="11">
        <v>98.97</v>
      </c>
      <c r="M2177" s="11">
        <v>6.57</v>
      </c>
      <c r="N2177" s="11">
        <v>132.5</v>
      </c>
      <c r="O2177" s="11">
        <v>87.1</v>
      </c>
      <c r="P2177" s="11">
        <v>96.13</v>
      </c>
      <c r="Q2177" s="11" t="s">
        <v>4</v>
      </c>
      <c r="R2177" s="11">
        <f t="shared" si="1"/>
        <v>0</v>
      </c>
      <c r="S2177" s="11" t="s">
        <v>50</v>
      </c>
      <c r="T2177" s="11">
        <f t="shared" si="2"/>
        <v>1</v>
      </c>
      <c r="U2177" s="11" t="s">
        <v>51</v>
      </c>
      <c r="V2177" s="11" t="s">
        <v>89</v>
      </c>
    </row>
    <row r="2178" spans="1:22" ht="15.75" hidden="1" customHeight="1" x14ac:dyDescent="0.2">
      <c r="A2178" s="11" t="s">
        <v>2904</v>
      </c>
      <c r="B2178" s="11" t="s">
        <v>20</v>
      </c>
      <c r="C2178" s="11" t="s">
        <v>21</v>
      </c>
      <c r="D2178" s="12">
        <v>45698</v>
      </c>
      <c r="E2178" s="12" t="str">
        <f t="shared" si="0"/>
        <v>2025</v>
      </c>
      <c r="F2178" s="11" t="s">
        <v>23</v>
      </c>
      <c r="G2178" s="11">
        <v>21.34</v>
      </c>
      <c r="H2178" s="11">
        <v>29.77</v>
      </c>
      <c r="I2178" s="11">
        <v>315</v>
      </c>
      <c r="J2178" s="11">
        <v>49.2</v>
      </c>
      <c r="K2178" s="11">
        <v>8.09</v>
      </c>
      <c r="L2178" s="11">
        <v>99.39</v>
      </c>
      <c r="M2178" s="11">
        <v>6.71</v>
      </c>
      <c r="N2178" s="11">
        <v>128.19999999999999</v>
      </c>
      <c r="O2178" s="11">
        <v>80.56</v>
      </c>
      <c r="P2178" s="11">
        <v>92.72</v>
      </c>
      <c r="Q2178" s="11" t="s">
        <v>4</v>
      </c>
      <c r="R2178" s="11">
        <f t="shared" si="1"/>
        <v>0</v>
      </c>
      <c r="S2178" s="11" t="s">
        <v>5</v>
      </c>
      <c r="T2178" s="11">
        <f t="shared" si="2"/>
        <v>0</v>
      </c>
      <c r="U2178" s="11" t="s">
        <v>6</v>
      </c>
      <c r="V2178" s="11" t="s">
        <v>6</v>
      </c>
    </row>
    <row r="2179" spans="1:22" ht="15.75" hidden="1" customHeight="1" x14ac:dyDescent="0.2">
      <c r="A2179" s="11" t="s">
        <v>2970</v>
      </c>
      <c r="B2179" s="11" t="s">
        <v>58</v>
      </c>
      <c r="C2179" s="11" t="s">
        <v>47</v>
      </c>
      <c r="D2179" s="12">
        <v>45986</v>
      </c>
      <c r="E2179" s="12" t="str">
        <f t="shared" si="0"/>
        <v>2025</v>
      </c>
      <c r="F2179" s="11" t="s">
        <v>23</v>
      </c>
      <c r="G2179" s="11">
        <v>21.57</v>
      </c>
      <c r="H2179" s="11">
        <v>41.4</v>
      </c>
      <c r="I2179" s="11">
        <v>321</v>
      </c>
      <c r="J2179" s="11">
        <v>34.6</v>
      </c>
      <c r="K2179" s="11">
        <v>7.88</v>
      </c>
      <c r="L2179" s="11">
        <v>98.77</v>
      </c>
      <c r="M2179" s="11">
        <v>6.55</v>
      </c>
      <c r="N2179" s="11">
        <v>130.30000000000001</v>
      </c>
      <c r="O2179" s="11">
        <v>89.74</v>
      </c>
      <c r="P2179" s="11">
        <v>92.72</v>
      </c>
      <c r="Q2179" s="11" t="s">
        <v>4</v>
      </c>
      <c r="R2179" s="11">
        <f t="shared" si="1"/>
        <v>0</v>
      </c>
      <c r="S2179" s="11" t="s">
        <v>5</v>
      </c>
      <c r="T2179" s="11">
        <f t="shared" si="2"/>
        <v>0</v>
      </c>
      <c r="U2179" s="11" t="s">
        <v>6</v>
      </c>
      <c r="V2179" s="11" t="s">
        <v>6</v>
      </c>
    </row>
    <row r="2180" spans="1:22" ht="15.75" customHeight="1" x14ac:dyDescent="0.2">
      <c r="A2180" s="11" t="s">
        <v>2391</v>
      </c>
      <c r="B2180" s="11" t="s">
        <v>1</v>
      </c>
      <c r="C2180" s="11" t="s">
        <v>35</v>
      </c>
      <c r="D2180" s="12">
        <v>45929</v>
      </c>
      <c r="E2180" s="12" t="str">
        <f t="shared" si="0"/>
        <v>2025</v>
      </c>
      <c r="F2180" s="11" t="s">
        <v>93</v>
      </c>
      <c r="G2180" s="11">
        <v>21.87</v>
      </c>
      <c r="H2180" s="11">
        <v>40.06</v>
      </c>
      <c r="I2180" s="11">
        <v>327</v>
      </c>
      <c r="J2180" s="11">
        <v>34.6</v>
      </c>
      <c r="K2180" s="11">
        <v>7.21</v>
      </c>
      <c r="L2180" s="11">
        <v>99.37</v>
      </c>
      <c r="M2180" s="11">
        <v>6.51</v>
      </c>
      <c r="N2180" s="11">
        <v>107.2</v>
      </c>
      <c r="O2180" s="11">
        <v>91.35</v>
      </c>
      <c r="P2180" s="11">
        <v>96.13</v>
      </c>
      <c r="Q2180" s="11" t="s">
        <v>4</v>
      </c>
      <c r="R2180" s="11">
        <f t="shared" si="1"/>
        <v>0</v>
      </c>
      <c r="S2180" s="11" t="s">
        <v>5</v>
      </c>
      <c r="T2180" s="11">
        <f t="shared" si="2"/>
        <v>0</v>
      </c>
      <c r="U2180" s="11" t="s">
        <v>6</v>
      </c>
      <c r="V2180" s="11" t="s">
        <v>6</v>
      </c>
    </row>
    <row r="2181" spans="1:22" ht="15.75" hidden="1" customHeight="1" x14ac:dyDescent="0.2">
      <c r="A2181" s="11" t="s">
        <v>740</v>
      </c>
      <c r="B2181" s="11" t="s">
        <v>20</v>
      </c>
      <c r="C2181" s="11" t="s">
        <v>47</v>
      </c>
      <c r="D2181" s="12">
        <v>45425</v>
      </c>
      <c r="E2181" s="12" t="str">
        <f t="shared" si="0"/>
        <v>2024</v>
      </c>
      <c r="F2181" s="11" t="s">
        <v>3</v>
      </c>
      <c r="G2181" s="11">
        <v>21.89</v>
      </c>
      <c r="H2181" s="11">
        <v>38.25</v>
      </c>
      <c r="I2181" s="11">
        <v>289</v>
      </c>
      <c r="J2181" s="11">
        <v>43.6</v>
      </c>
      <c r="K2181" s="11">
        <v>7.76</v>
      </c>
      <c r="L2181" s="11">
        <v>98.83</v>
      </c>
      <c r="M2181" s="11">
        <v>7.04</v>
      </c>
      <c r="N2181" s="11">
        <v>155.19999999999999</v>
      </c>
      <c r="O2181" s="11">
        <v>89.08</v>
      </c>
      <c r="P2181" s="11">
        <v>92.71</v>
      </c>
      <c r="Q2181" s="11" t="s">
        <v>4</v>
      </c>
      <c r="R2181" s="11">
        <f t="shared" si="1"/>
        <v>0</v>
      </c>
      <c r="S2181" s="11" t="s">
        <v>5</v>
      </c>
      <c r="T2181" s="11">
        <f t="shared" si="2"/>
        <v>0</v>
      </c>
      <c r="U2181" s="11" t="s">
        <v>6</v>
      </c>
      <c r="V2181" s="11" t="s">
        <v>6</v>
      </c>
    </row>
    <row r="2182" spans="1:22" ht="15.75" hidden="1" customHeight="1" x14ac:dyDescent="0.2">
      <c r="A2182" s="11" t="s">
        <v>1353</v>
      </c>
      <c r="B2182" s="11" t="s">
        <v>20</v>
      </c>
      <c r="C2182" s="11" t="s">
        <v>47</v>
      </c>
      <c r="D2182" s="12">
        <v>45885</v>
      </c>
      <c r="E2182" s="12" t="str">
        <f t="shared" si="0"/>
        <v>2025</v>
      </c>
      <c r="F2182" s="11" t="s">
        <v>23</v>
      </c>
      <c r="G2182" s="11">
        <v>21.5</v>
      </c>
      <c r="H2182" s="11">
        <v>49.24</v>
      </c>
      <c r="I2182" s="11">
        <v>322</v>
      </c>
      <c r="J2182" s="11">
        <v>46.6</v>
      </c>
      <c r="K2182" s="11">
        <v>9.1999999999999993</v>
      </c>
      <c r="L2182" s="11">
        <v>98.79</v>
      </c>
      <c r="M2182" s="11">
        <v>7.04</v>
      </c>
      <c r="N2182" s="11">
        <v>150.9</v>
      </c>
      <c r="O2182" s="11">
        <v>88.16</v>
      </c>
      <c r="P2182" s="11">
        <v>92.71</v>
      </c>
      <c r="Q2182" s="11" t="s">
        <v>4</v>
      </c>
      <c r="R2182" s="11">
        <f t="shared" si="1"/>
        <v>0</v>
      </c>
      <c r="S2182" s="11" t="s">
        <v>5</v>
      </c>
      <c r="T2182" s="11">
        <f t="shared" si="2"/>
        <v>0</v>
      </c>
      <c r="U2182" s="11" t="s">
        <v>6</v>
      </c>
      <c r="V2182" s="11" t="s">
        <v>6</v>
      </c>
    </row>
    <row r="2183" spans="1:22" ht="15.75" hidden="1" customHeight="1" x14ac:dyDescent="0.2">
      <c r="A2183" s="11" t="s">
        <v>1573</v>
      </c>
      <c r="B2183" s="11" t="s">
        <v>20</v>
      </c>
      <c r="C2183" s="11" t="s">
        <v>47</v>
      </c>
      <c r="D2183" s="12">
        <v>45837</v>
      </c>
      <c r="E2183" s="12" t="str">
        <f t="shared" si="0"/>
        <v>2025</v>
      </c>
      <c r="F2183" s="11" t="s">
        <v>93</v>
      </c>
      <c r="G2183" s="11">
        <v>21.2</v>
      </c>
      <c r="H2183" s="11">
        <v>43.59</v>
      </c>
      <c r="I2183" s="11">
        <v>289</v>
      </c>
      <c r="J2183" s="11">
        <v>51.8</v>
      </c>
      <c r="K2183" s="11">
        <v>8.3699999999999992</v>
      </c>
      <c r="L2183" s="11">
        <v>98.84</v>
      </c>
      <c r="M2183" s="11">
        <v>6.95</v>
      </c>
      <c r="N2183" s="11">
        <v>153.30000000000001</v>
      </c>
      <c r="O2183" s="11">
        <v>83.02</v>
      </c>
      <c r="P2183" s="11">
        <v>92.71</v>
      </c>
      <c r="Q2183" s="11" t="s">
        <v>4</v>
      </c>
      <c r="R2183" s="11">
        <f t="shared" si="1"/>
        <v>0</v>
      </c>
      <c r="S2183" s="11" t="s">
        <v>5</v>
      </c>
      <c r="T2183" s="11">
        <f t="shared" si="2"/>
        <v>0</v>
      </c>
      <c r="U2183" s="11" t="s">
        <v>6</v>
      </c>
      <c r="V2183" s="11" t="s">
        <v>6</v>
      </c>
    </row>
    <row r="2184" spans="1:22" ht="15.75" customHeight="1" x14ac:dyDescent="0.2">
      <c r="A2184" s="11" t="s">
        <v>2504</v>
      </c>
      <c r="B2184" s="11" t="s">
        <v>1</v>
      </c>
      <c r="C2184" s="11" t="s">
        <v>47</v>
      </c>
      <c r="D2184" s="12">
        <v>45335</v>
      </c>
      <c r="E2184" s="12" t="str">
        <f t="shared" si="0"/>
        <v>2024</v>
      </c>
      <c r="F2184" s="11" t="s">
        <v>93</v>
      </c>
      <c r="G2184" s="11">
        <v>21.68</v>
      </c>
      <c r="H2184" s="11">
        <v>49.2</v>
      </c>
      <c r="I2184" s="11">
        <v>341</v>
      </c>
      <c r="J2184" s="11">
        <v>36.799999999999997</v>
      </c>
      <c r="K2184" s="11">
        <v>7.44</v>
      </c>
      <c r="L2184" s="11">
        <v>99.43</v>
      </c>
      <c r="M2184" s="11">
        <v>6.79</v>
      </c>
      <c r="N2184" s="11">
        <v>112.9</v>
      </c>
      <c r="O2184" s="11">
        <v>90.33</v>
      </c>
      <c r="P2184" s="11">
        <v>96.13</v>
      </c>
      <c r="Q2184" s="11" t="s">
        <v>4</v>
      </c>
      <c r="R2184" s="11">
        <f t="shared" si="1"/>
        <v>0</v>
      </c>
      <c r="S2184" s="11" t="s">
        <v>5</v>
      </c>
      <c r="T2184" s="11">
        <f t="shared" si="2"/>
        <v>0</v>
      </c>
      <c r="U2184" s="11" t="s">
        <v>6</v>
      </c>
      <c r="V2184" s="11" t="s">
        <v>6</v>
      </c>
    </row>
    <row r="2185" spans="1:22" ht="15.75" hidden="1" customHeight="1" x14ac:dyDescent="0.2">
      <c r="A2185" s="11" t="s">
        <v>1722</v>
      </c>
      <c r="B2185" s="11" t="s">
        <v>20</v>
      </c>
      <c r="C2185" s="11" t="s">
        <v>21</v>
      </c>
      <c r="D2185" s="12">
        <v>45557</v>
      </c>
      <c r="E2185" s="12" t="str">
        <f t="shared" si="0"/>
        <v>2024</v>
      </c>
      <c r="F2185" s="11" t="s">
        <v>93</v>
      </c>
      <c r="G2185" s="11">
        <v>23.67</v>
      </c>
      <c r="H2185" s="11">
        <v>42.32</v>
      </c>
      <c r="I2185" s="11">
        <v>323</v>
      </c>
      <c r="J2185" s="11">
        <v>50.3</v>
      </c>
      <c r="K2185" s="11">
        <v>7.96</v>
      </c>
      <c r="L2185" s="11">
        <v>98.75</v>
      </c>
      <c r="M2185" s="11">
        <v>6.96</v>
      </c>
      <c r="N2185" s="11">
        <v>128.69999999999999</v>
      </c>
      <c r="O2185" s="11">
        <v>84.84</v>
      </c>
      <c r="P2185" s="11">
        <v>92.71</v>
      </c>
      <c r="Q2185" s="11" t="s">
        <v>4</v>
      </c>
      <c r="R2185" s="11">
        <f t="shared" si="1"/>
        <v>0</v>
      </c>
      <c r="S2185" s="11" t="s">
        <v>50</v>
      </c>
      <c r="T2185" s="11">
        <f t="shared" si="2"/>
        <v>1</v>
      </c>
      <c r="U2185" s="11" t="s">
        <v>244</v>
      </c>
      <c r="V2185" s="11" t="s">
        <v>89</v>
      </c>
    </row>
    <row r="2186" spans="1:22" ht="15.75" hidden="1" customHeight="1" x14ac:dyDescent="0.2">
      <c r="A2186" s="11" t="s">
        <v>2137</v>
      </c>
      <c r="B2186" s="11" t="s">
        <v>20</v>
      </c>
      <c r="C2186" s="11" t="s">
        <v>21</v>
      </c>
      <c r="D2186" s="12">
        <v>45843</v>
      </c>
      <c r="E2186" s="12" t="str">
        <f t="shared" si="0"/>
        <v>2025</v>
      </c>
      <c r="F2186" s="11" t="s">
        <v>93</v>
      </c>
      <c r="G2186" s="11">
        <v>21.73</v>
      </c>
      <c r="H2186" s="11">
        <v>47.9</v>
      </c>
      <c r="I2186" s="11">
        <v>328</v>
      </c>
      <c r="J2186" s="11">
        <v>52.9</v>
      </c>
      <c r="K2186" s="11">
        <v>7.45</v>
      </c>
      <c r="L2186" s="11">
        <v>98.67</v>
      </c>
      <c r="M2186" s="11">
        <v>7.14</v>
      </c>
      <c r="N2186" s="11">
        <v>140.80000000000001</v>
      </c>
      <c r="O2186" s="11">
        <v>82.61</v>
      </c>
      <c r="P2186" s="11">
        <v>92.71</v>
      </c>
      <c r="Q2186" s="11" t="s">
        <v>4</v>
      </c>
      <c r="R2186" s="11">
        <f t="shared" si="1"/>
        <v>0</v>
      </c>
      <c r="S2186" s="11" t="s">
        <v>5</v>
      </c>
      <c r="T2186" s="11">
        <f t="shared" si="2"/>
        <v>0</v>
      </c>
      <c r="U2186" s="11" t="s">
        <v>6</v>
      </c>
      <c r="V2186" s="11" t="s">
        <v>6</v>
      </c>
    </row>
    <row r="2187" spans="1:22" ht="15.75" hidden="1" customHeight="1" x14ac:dyDescent="0.2">
      <c r="A2187" s="11" t="s">
        <v>2152</v>
      </c>
      <c r="B2187" s="11" t="s">
        <v>58</v>
      </c>
      <c r="C2187" s="11" t="s">
        <v>35</v>
      </c>
      <c r="D2187" s="12">
        <v>45539</v>
      </c>
      <c r="E2187" s="12" t="str">
        <f t="shared" si="0"/>
        <v>2024</v>
      </c>
      <c r="F2187" s="11" t="s">
        <v>23</v>
      </c>
      <c r="G2187" s="11">
        <v>22.2</v>
      </c>
      <c r="H2187" s="11">
        <v>44.75</v>
      </c>
      <c r="I2187" s="11">
        <v>315</v>
      </c>
      <c r="J2187" s="11">
        <v>34.5</v>
      </c>
      <c r="K2187" s="11">
        <v>6.76</v>
      </c>
      <c r="L2187" s="11">
        <v>99.11</v>
      </c>
      <c r="M2187" s="11">
        <v>6.69</v>
      </c>
      <c r="N2187" s="11">
        <v>114.7</v>
      </c>
      <c r="O2187" s="11">
        <v>86.45</v>
      </c>
      <c r="P2187" s="11">
        <v>92.71</v>
      </c>
      <c r="Q2187" s="11" t="s">
        <v>4</v>
      </c>
      <c r="R2187" s="11">
        <f t="shared" si="1"/>
        <v>0</v>
      </c>
      <c r="S2187" s="11" t="s">
        <v>5</v>
      </c>
      <c r="T2187" s="11">
        <f t="shared" si="2"/>
        <v>0</v>
      </c>
      <c r="U2187" s="11" t="s">
        <v>6</v>
      </c>
      <c r="V2187" s="11" t="s">
        <v>6</v>
      </c>
    </row>
    <row r="2188" spans="1:22" ht="15.75" hidden="1" customHeight="1" x14ac:dyDescent="0.2">
      <c r="A2188" s="11" t="s">
        <v>940</v>
      </c>
      <c r="B2188" s="11" t="s">
        <v>34</v>
      </c>
      <c r="C2188" s="11" t="s">
        <v>47</v>
      </c>
      <c r="D2188" s="12">
        <v>46006</v>
      </c>
      <c r="E2188" s="12" t="str">
        <f t="shared" si="0"/>
        <v>2025</v>
      </c>
      <c r="F2188" s="11" t="s">
        <v>37</v>
      </c>
      <c r="G2188" s="11">
        <v>22.79</v>
      </c>
      <c r="H2188" s="11">
        <v>46.56</v>
      </c>
      <c r="I2188" s="11">
        <v>324</v>
      </c>
      <c r="J2188" s="11">
        <v>39.1</v>
      </c>
      <c r="K2188" s="11">
        <v>7.16</v>
      </c>
      <c r="L2188" s="11">
        <v>99.3</v>
      </c>
      <c r="M2188" s="11">
        <v>7.08</v>
      </c>
      <c r="N2188" s="11">
        <v>129.30000000000001</v>
      </c>
      <c r="O2188" s="11">
        <v>89.89</v>
      </c>
      <c r="P2188" s="11">
        <v>92.71</v>
      </c>
      <c r="Q2188" s="11" t="s">
        <v>4</v>
      </c>
      <c r="R2188" s="11">
        <f t="shared" si="1"/>
        <v>0</v>
      </c>
      <c r="S2188" s="11" t="s">
        <v>5</v>
      </c>
      <c r="T2188" s="11">
        <f t="shared" si="2"/>
        <v>0</v>
      </c>
      <c r="U2188" s="11" t="s">
        <v>6</v>
      </c>
      <c r="V2188" s="11" t="s">
        <v>6</v>
      </c>
    </row>
    <row r="2189" spans="1:22" ht="15.75" hidden="1" customHeight="1" x14ac:dyDescent="0.2">
      <c r="A2189" s="11" t="s">
        <v>942</v>
      </c>
      <c r="B2189" s="11" t="s">
        <v>34</v>
      </c>
      <c r="C2189" s="11" t="s">
        <v>35</v>
      </c>
      <c r="D2189" s="12">
        <v>45658</v>
      </c>
      <c r="E2189" s="12" t="str">
        <f t="shared" si="0"/>
        <v>2025</v>
      </c>
      <c r="F2189" s="11" t="s">
        <v>3</v>
      </c>
      <c r="G2189" s="11">
        <v>21.06</v>
      </c>
      <c r="H2189" s="11">
        <v>39.28</v>
      </c>
      <c r="I2189" s="11">
        <v>287</v>
      </c>
      <c r="J2189" s="11">
        <v>43.8</v>
      </c>
      <c r="K2189" s="11">
        <v>7.12</v>
      </c>
      <c r="L2189" s="11">
        <v>98.86</v>
      </c>
      <c r="M2189" s="11">
        <v>6.76</v>
      </c>
      <c r="N2189" s="11">
        <v>125.8</v>
      </c>
      <c r="O2189" s="11">
        <v>86.65</v>
      </c>
      <c r="P2189" s="11">
        <v>92.71</v>
      </c>
      <c r="Q2189" s="11" t="s">
        <v>4</v>
      </c>
      <c r="R2189" s="11">
        <f t="shared" si="1"/>
        <v>0</v>
      </c>
      <c r="S2189" s="11" t="s">
        <v>50</v>
      </c>
      <c r="T2189" s="11">
        <f t="shared" si="2"/>
        <v>1</v>
      </c>
      <c r="U2189" s="11" t="s">
        <v>153</v>
      </c>
      <c r="V2189" s="11" t="s">
        <v>89</v>
      </c>
    </row>
    <row r="2190" spans="1:22" ht="15.75" hidden="1" customHeight="1" x14ac:dyDescent="0.2">
      <c r="A2190" s="11" t="s">
        <v>1386</v>
      </c>
      <c r="B2190" s="11" t="s">
        <v>58</v>
      </c>
      <c r="C2190" s="11" t="s">
        <v>47</v>
      </c>
      <c r="D2190" s="12">
        <v>45567</v>
      </c>
      <c r="E2190" s="12" t="str">
        <f t="shared" si="0"/>
        <v>2024</v>
      </c>
      <c r="F2190" s="11" t="s">
        <v>93</v>
      </c>
      <c r="G2190" s="11">
        <v>23.26</v>
      </c>
      <c r="H2190" s="11">
        <v>37.880000000000003</v>
      </c>
      <c r="I2190" s="11">
        <v>344</v>
      </c>
      <c r="J2190" s="11">
        <v>47.2</v>
      </c>
      <c r="K2190" s="11">
        <v>7.42</v>
      </c>
      <c r="L2190" s="11">
        <v>99.17</v>
      </c>
      <c r="M2190" s="11">
        <v>6.46</v>
      </c>
      <c r="N2190" s="11">
        <v>136.5</v>
      </c>
      <c r="O2190" s="11">
        <v>90.1</v>
      </c>
      <c r="P2190" s="11">
        <v>92.7</v>
      </c>
      <c r="Q2190" s="11" t="s">
        <v>4</v>
      </c>
      <c r="R2190" s="11">
        <f t="shared" si="1"/>
        <v>0</v>
      </c>
      <c r="S2190" s="11" t="s">
        <v>5</v>
      </c>
      <c r="T2190" s="11">
        <f t="shared" si="2"/>
        <v>0</v>
      </c>
      <c r="U2190" s="11" t="s">
        <v>6</v>
      </c>
      <c r="V2190" s="11" t="s">
        <v>6</v>
      </c>
    </row>
    <row r="2191" spans="1:22" ht="15.75" customHeight="1" x14ac:dyDescent="0.2">
      <c r="A2191" s="11" t="s">
        <v>1408</v>
      </c>
      <c r="B2191" s="11" t="s">
        <v>1</v>
      </c>
      <c r="C2191" s="11" t="s">
        <v>21</v>
      </c>
      <c r="D2191" s="12">
        <v>45676</v>
      </c>
      <c r="E2191" s="12" t="str">
        <f t="shared" si="0"/>
        <v>2025</v>
      </c>
      <c r="F2191" s="11" t="s">
        <v>23</v>
      </c>
      <c r="G2191" s="11">
        <v>22.29</v>
      </c>
      <c r="H2191" s="11">
        <v>40.79</v>
      </c>
      <c r="I2191" s="11">
        <v>319</v>
      </c>
      <c r="J2191" s="11">
        <v>39.6</v>
      </c>
      <c r="K2191" s="11">
        <v>5.41</v>
      </c>
      <c r="L2191" s="11">
        <v>99.16</v>
      </c>
      <c r="M2191" s="11">
        <v>6.66</v>
      </c>
      <c r="N2191" s="11">
        <v>133.6</v>
      </c>
      <c r="O2191" s="11">
        <v>89.21</v>
      </c>
      <c r="P2191" s="11">
        <v>96.16</v>
      </c>
      <c r="Q2191" s="11" t="s">
        <v>4</v>
      </c>
      <c r="R2191" s="11">
        <f t="shared" si="1"/>
        <v>0</v>
      </c>
      <c r="S2191" s="11" t="s">
        <v>5</v>
      </c>
      <c r="T2191" s="11">
        <f t="shared" si="2"/>
        <v>0</v>
      </c>
      <c r="U2191" s="11" t="s">
        <v>6</v>
      </c>
      <c r="V2191" s="11" t="s">
        <v>6</v>
      </c>
    </row>
    <row r="2192" spans="1:22" ht="15.75" customHeight="1" x14ac:dyDescent="0.2">
      <c r="A2192" s="11" t="s">
        <v>1716</v>
      </c>
      <c r="B2192" s="11" t="s">
        <v>1</v>
      </c>
      <c r="C2192" s="11" t="s">
        <v>35</v>
      </c>
      <c r="D2192" s="12">
        <v>45355</v>
      </c>
      <c r="E2192" s="12" t="str">
        <f t="shared" si="0"/>
        <v>2024</v>
      </c>
      <c r="F2192" s="11" t="s">
        <v>37</v>
      </c>
      <c r="G2192" s="11">
        <v>22.99</v>
      </c>
      <c r="H2192" s="11">
        <v>42.17</v>
      </c>
      <c r="I2192" s="11">
        <v>347</v>
      </c>
      <c r="J2192" s="11">
        <v>39.700000000000003</v>
      </c>
      <c r="K2192" s="11">
        <v>5.57</v>
      </c>
      <c r="L2192" s="11">
        <v>99.33</v>
      </c>
      <c r="M2192" s="11">
        <v>6.74</v>
      </c>
      <c r="N2192" s="11">
        <v>121</v>
      </c>
      <c r="O2192" s="11">
        <v>87.18</v>
      </c>
      <c r="P2192" s="11">
        <v>96.16</v>
      </c>
      <c r="Q2192" s="11" t="s">
        <v>4</v>
      </c>
      <c r="R2192" s="11">
        <f t="shared" si="1"/>
        <v>0</v>
      </c>
      <c r="S2192" s="11" t="s">
        <v>5</v>
      </c>
      <c r="T2192" s="11">
        <f t="shared" si="2"/>
        <v>0</v>
      </c>
      <c r="U2192" s="11" t="s">
        <v>6</v>
      </c>
      <c r="V2192" s="11" t="s">
        <v>6</v>
      </c>
    </row>
    <row r="2193" spans="1:22" ht="15.75" hidden="1" customHeight="1" x14ac:dyDescent="0.2">
      <c r="A2193" s="11" t="s">
        <v>943</v>
      </c>
      <c r="B2193" s="11" t="s">
        <v>34</v>
      </c>
      <c r="C2193" s="11" t="s">
        <v>47</v>
      </c>
      <c r="D2193" s="12">
        <v>45309</v>
      </c>
      <c r="E2193" s="12" t="str">
        <f t="shared" si="0"/>
        <v>2024</v>
      </c>
      <c r="F2193" s="11" t="s">
        <v>37</v>
      </c>
      <c r="G2193" s="11">
        <v>22.31</v>
      </c>
      <c r="H2193" s="11">
        <v>51.79</v>
      </c>
      <c r="I2193" s="11">
        <v>306</v>
      </c>
      <c r="J2193" s="11">
        <v>44.6</v>
      </c>
      <c r="K2193" s="11">
        <v>7.39</v>
      </c>
      <c r="L2193" s="11">
        <v>99.21</v>
      </c>
      <c r="M2193" s="11">
        <v>6.95</v>
      </c>
      <c r="N2193" s="14"/>
      <c r="O2193" s="11">
        <v>84.02</v>
      </c>
      <c r="P2193" s="11">
        <v>92.7</v>
      </c>
      <c r="Q2193" s="11" t="s">
        <v>4</v>
      </c>
      <c r="R2193" s="11">
        <f t="shared" si="1"/>
        <v>0</v>
      </c>
      <c r="S2193" s="11" t="s">
        <v>5</v>
      </c>
      <c r="T2193" s="11">
        <f t="shared" si="2"/>
        <v>0</v>
      </c>
      <c r="U2193" s="11" t="s">
        <v>6</v>
      </c>
      <c r="V2193" s="11" t="s">
        <v>6</v>
      </c>
    </row>
    <row r="2194" spans="1:22" ht="15.75" hidden="1" customHeight="1" x14ac:dyDescent="0.2">
      <c r="A2194" s="11" t="s">
        <v>2685</v>
      </c>
      <c r="B2194" s="11" t="s">
        <v>20</v>
      </c>
      <c r="C2194" s="11" t="s">
        <v>35</v>
      </c>
      <c r="D2194" s="12">
        <v>45598</v>
      </c>
      <c r="E2194" s="12" t="str">
        <f t="shared" si="0"/>
        <v>2024</v>
      </c>
      <c r="F2194" s="11" t="s">
        <v>37</v>
      </c>
      <c r="G2194" s="11">
        <v>21.03</v>
      </c>
      <c r="H2194" s="11">
        <v>45.35</v>
      </c>
      <c r="I2194" s="11">
        <v>313</v>
      </c>
      <c r="J2194" s="11">
        <v>52.9</v>
      </c>
      <c r="K2194" s="11">
        <v>8.3800000000000008</v>
      </c>
      <c r="L2194" s="14"/>
      <c r="M2194" s="11">
        <v>7.01</v>
      </c>
      <c r="N2194" s="11">
        <v>141.30000000000001</v>
      </c>
      <c r="O2194" s="11">
        <v>85.35</v>
      </c>
      <c r="P2194" s="11">
        <v>92.7</v>
      </c>
      <c r="Q2194" s="11" t="s">
        <v>4</v>
      </c>
      <c r="R2194" s="11">
        <f t="shared" si="1"/>
        <v>0</v>
      </c>
      <c r="S2194" s="11" t="s">
        <v>5</v>
      </c>
      <c r="T2194" s="11">
        <f t="shared" si="2"/>
        <v>0</v>
      </c>
      <c r="U2194" s="11" t="s">
        <v>6</v>
      </c>
      <c r="V2194" s="11" t="s">
        <v>6</v>
      </c>
    </row>
    <row r="2195" spans="1:22" ht="15.75" hidden="1" customHeight="1" x14ac:dyDescent="0.2">
      <c r="A2195" s="11" t="s">
        <v>944</v>
      </c>
      <c r="B2195" s="11" t="s">
        <v>34</v>
      </c>
      <c r="C2195" s="11" t="s">
        <v>47</v>
      </c>
      <c r="D2195" s="12">
        <v>45890</v>
      </c>
      <c r="E2195" s="12" t="str">
        <f t="shared" si="0"/>
        <v>2025</v>
      </c>
      <c r="F2195" s="11" t="s">
        <v>37</v>
      </c>
      <c r="G2195" s="11">
        <v>20.91</v>
      </c>
      <c r="H2195" s="11">
        <v>38.5</v>
      </c>
      <c r="I2195" s="11">
        <v>292</v>
      </c>
      <c r="J2195" s="11">
        <v>43.4</v>
      </c>
      <c r="K2195" s="11">
        <v>6.58</v>
      </c>
      <c r="L2195" s="11">
        <v>98.91</v>
      </c>
      <c r="M2195" s="11">
        <v>6.78</v>
      </c>
      <c r="N2195" s="11">
        <v>129.4</v>
      </c>
      <c r="O2195" s="11">
        <v>86.64</v>
      </c>
      <c r="P2195" s="11">
        <v>92.7</v>
      </c>
      <c r="Q2195" s="11" t="s">
        <v>4</v>
      </c>
      <c r="R2195" s="11">
        <f t="shared" si="1"/>
        <v>0</v>
      </c>
      <c r="S2195" s="11" t="s">
        <v>5</v>
      </c>
      <c r="T2195" s="11">
        <f t="shared" si="2"/>
        <v>0</v>
      </c>
      <c r="U2195" s="11" t="s">
        <v>6</v>
      </c>
      <c r="V2195" s="11" t="s">
        <v>6</v>
      </c>
    </row>
    <row r="2196" spans="1:22" ht="15.75" customHeight="1" x14ac:dyDescent="0.2">
      <c r="A2196" s="11" t="s">
        <v>2916</v>
      </c>
      <c r="B2196" s="11" t="s">
        <v>1</v>
      </c>
      <c r="C2196" s="11" t="s">
        <v>35</v>
      </c>
      <c r="D2196" s="12">
        <v>45585</v>
      </c>
      <c r="E2196" s="12" t="str">
        <f t="shared" si="0"/>
        <v>2024</v>
      </c>
      <c r="F2196" s="11" t="s">
        <v>37</v>
      </c>
      <c r="G2196" s="11">
        <v>21.79</v>
      </c>
      <c r="H2196" s="11">
        <v>47.06</v>
      </c>
      <c r="I2196" s="11">
        <v>363</v>
      </c>
      <c r="J2196" s="11">
        <v>37.700000000000003</v>
      </c>
      <c r="K2196" s="11">
        <v>7.16</v>
      </c>
      <c r="L2196" s="11">
        <v>99.27</v>
      </c>
      <c r="M2196" s="11">
        <v>6.57</v>
      </c>
      <c r="N2196" s="11">
        <v>98.8</v>
      </c>
      <c r="O2196" s="11">
        <v>87.56</v>
      </c>
      <c r="P2196" s="11">
        <v>96.17</v>
      </c>
      <c r="Q2196" s="11" t="s">
        <v>4</v>
      </c>
      <c r="R2196" s="11">
        <f t="shared" si="1"/>
        <v>0</v>
      </c>
      <c r="S2196" s="11" t="s">
        <v>5</v>
      </c>
      <c r="T2196" s="11">
        <f t="shared" si="2"/>
        <v>0</v>
      </c>
      <c r="U2196" s="11" t="s">
        <v>6</v>
      </c>
      <c r="V2196" s="11" t="s">
        <v>6</v>
      </c>
    </row>
    <row r="2197" spans="1:22" ht="15.75" hidden="1" customHeight="1" x14ac:dyDescent="0.2">
      <c r="A2197" s="11" t="s">
        <v>946</v>
      </c>
      <c r="B2197" s="11" t="s">
        <v>34</v>
      </c>
      <c r="C2197" s="13" t="s">
        <v>35</v>
      </c>
      <c r="D2197" s="12">
        <v>45448</v>
      </c>
      <c r="E2197" s="12" t="str">
        <f t="shared" si="0"/>
        <v>2024</v>
      </c>
      <c r="F2197" s="11" t="s">
        <v>23</v>
      </c>
      <c r="G2197" s="11">
        <v>22.78</v>
      </c>
      <c r="H2197" s="11">
        <v>40.19</v>
      </c>
      <c r="I2197" s="11">
        <v>336</v>
      </c>
      <c r="J2197" s="11">
        <v>39.5</v>
      </c>
      <c r="K2197" s="11">
        <v>6.31</v>
      </c>
      <c r="L2197" s="11">
        <v>98.8</v>
      </c>
      <c r="M2197" s="11">
        <v>7.01</v>
      </c>
      <c r="N2197" s="11">
        <v>119.4</v>
      </c>
      <c r="O2197" s="11">
        <v>85.54</v>
      </c>
      <c r="P2197" s="11">
        <v>92.7</v>
      </c>
      <c r="Q2197" s="11" t="s">
        <v>4</v>
      </c>
      <c r="R2197" s="11">
        <f t="shared" si="1"/>
        <v>0</v>
      </c>
      <c r="S2197" s="11" t="s">
        <v>5</v>
      </c>
      <c r="T2197" s="11">
        <f t="shared" si="2"/>
        <v>0</v>
      </c>
      <c r="U2197" s="11" t="s">
        <v>6</v>
      </c>
      <c r="V2197" s="11" t="s">
        <v>6</v>
      </c>
    </row>
    <row r="2198" spans="1:22" ht="15.75" customHeight="1" x14ac:dyDescent="0.2">
      <c r="A2198" s="11" t="s">
        <v>1534</v>
      </c>
      <c r="B2198" s="11" t="s">
        <v>1</v>
      </c>
      <c r="C2198" s="13" t="s">
        <v>35</v>
      </c>
      <c r="D2198" s="12">
        <v>45815</v>
      </c>
      <c r="E2198" s="12" t="str">
        <f t="shared" si="0"/>
        <v>2025</v>
      </c>
      <c r="F2198" s="11" t="s">
        <v>37</v>
      </c>
      <c r="G2198" s="11">
        <v>22</v>
      </c>
      <c r="H2198" s="11">
        <v>44.48</v>
      </c>
      <c r="I2198" s="11">
        <v>310</v>
      </c>
      <c r="J2198" s="11">
        <v>36.700000000000003</v>
      </c>
      <c r="K2198" s="11">
        <v>6.15</v>
      </c>
      <c r="L2198" s="11">
        <v>99.59</v>
      </c>
      <c r="M2198" s="11">
        <v>6.57</v>
      </c>
      <c r="N2198" s="11">
        <v>131.9</v>
      </c>
      <c r="O2198" s="11">
        <v>89.68</v>
      </c>
      <c r="P2198" s="11">
        <v>96.18</v>
      </c>
      <c r="Q2198" s="11" t="s">
        <v>4</v>
      </c>
      <c r="R2198" s="11">
        <f t="shared" si="1"/>
        <v>0</v>
      </c>
      <c r="S2198" s="11" t="s">
        <v>5</v>
      </c>
      <c r="T2198" s="11">
        <f t="shared" si="2"/>
        <v>0</v>
      </c>
      <c r="U2198" s="11" t="s">
        <v>6</v>
      </c>
      <c r="V2198" s="11" t="s">
        <v>6</v>
      </c>
    </row>
    <row r="2199" spans="1:22" ht="15.75" hidden="1" customHeight="1" x14ac:dyDescent="0.2">
      <c r="A2199" s="11" t="s">
        <v>1550</v>
      </c>
      <c r="B2199" s="11" t="s">
        <v>20</v>
      </c>
      <c r="C2199" s="13" t="s">
        <v>35</v>
      </c>
      <c r="D2199" s="12">
        <v>45427</v>
      </c>
      <c r="E2199" s="12" t="str">
        <f t="shared" si="0"/>
        <v>2024</v>
      </c>
      <c r="F2199" s="11" t="s">
        <v>37</v>
      </c>
      <c r="G2199" s="11">
        <v>20.239999999999998</v>
      </c>
      <c r="H2199" s="11">
        <v>37.049999999999997</v>
      </c>
      <c r="I2199" s="11">
        <v>295</v>
      </c>
      <c r="J2199" s="11">
        <v>46</v>
      </c>
      <c r="K2199" s="11">
        <v>7.65</v>
      </c>
      <c r="L2199" s="11">
        <v>99.58</v>
      </c>
      <c r="M2199" s="11">
        <v>6.94</v>
      </c>
      <c r="N2199" s="11">
        <v>127.9</v>
      </c>
      <c r="O2199" s="11">
        <v>87.68</v>
      </c>
      <c r="P2199" s="11">
        <v>92.69</v>
      </c>
      <c r="Q2199" s="11" t="s">
        <v>4</v>
      </c>
      <c r="R2199" s="11">
        <f t="shared" si="1"/>
        <v>0</v>
      </c>
      <c r="S2199" s="11" t="s">
        <v>5</v>
      </c>
      <c r="T2199" s="11">
        <f t="shared" si="2"/>
        <v>0</v>
      </c>
      <c r="U2199" s="11" t="s">
        <v>6</v>
      </c>
      <c r="V2199" s="11" t="s">
        <v>6</v>
      </c>
    </row>
    <row r="2200" spans="1:22" ht="15.75" hidden="1" customHeight="1" x14ac:dyDescent="0.2">
      <c r="A2200" s="11" t="s">
        <v>947</v>
      </c>
      <c r="B2200" s="11" t="s">
        <v>34</v>
      </c>
      <c r="C2200" s="11" t="s">
        <v>21</v>
      </c>
      <c r="D2200" s="12">
        <v>45675</v>
      </c>
      <c r="E2200" s="12" t="str">
        <f t="shared" si="0"/>
        <v>2025</v>
      </c>
      <c r="F2200" s="11" t="s">
        <v>23</v>
      </c>
      <c r="G2200" s="11">
        <v>20.03</v>
      </c>
      <c r="H2200" s="11">
        <v>52.01</v>
      </c>
      <c r="I2200" s="11">
        <v>324</v>
      </c>
      <c r="J2200" s="11">
        <v>37.9</v>
      </c>
      <c r="K2200" s="11">
        <v>7.75</v>
      </c>
      <c r="L2200" s="11">
        <v>99.19</v>
      </c>
      <c r="M2200" s="11">
        <v>6.96</v>
      </c>
      <c r="N2200" s="11">
        <v>127</v>
      </c>
      <c r="O2200" s="11">
        <v>86.28</v>
      </c>
      <c r="P2200" s="11">
        <v>92.69</v>
      </c>
      <c r="Q2200" s="11" t="s">
        <v>4</v>
      </c>
      <c r="R2200" s="11">
        <f t="shared" si="1"/>
        <v>0</v>
      </c>
      <c r="S2200" s="11" t="s">
        <v>5</v>
      </c>
      <c r="T2200" s="11">
        <f t="shared" si="2"/>
        <v>0</v>
      </c>
      <c r="U2200" s="11" t="s">
        <v>6</v>
      </c>
      <c r="V2200" s="11" t="s">
        <v>6</v>
      </c>
    </row>
    <row r="2201" spans="1:22" ht="15.75" hidden="1" customHeight="1" x14ac:dyDescent="0.2">
      <c r="A2201" s="11" t="s">
        <v>829</v>
      </c>
      <c r="B2201" s="11" t="s">
        <v>58</v>
      </c>
      <c r="C2201" s="13" t="s">
        <v>35</v>
      </c>
      <c r="D2201" s="12">
        <v>45327</v>
      </c>
      <c r="E2201" s="12" t="str">
        <f t="shared" si="0"/>
        <v>2024</v>
      </c>
      <c r="F2201" s="11" t="s">
        <v>3</v>
      </c>
      <c r="G2201" s="11">
        <v>24.58</v>
      </c>
      <c r="H2201" s="11">
        <v>44.48</v>
      </c>
      <c r="I2201" s="11">
        <v>323</v>
      </c>
      <c r="J2201" s="11">
        <v>31.6</v>
      </c>
      <c r="K2201" s="11">
        <v>6.92</v>
      </c>
      <c r="L2201" s="11">
        <v>99.79</v>
      </c>
      <c r="M2201" s="11">
        <v>6.93</v>
      </c>
      <c r="N2201" s="11">
        <v>133.69999999999999</v>
      </c>
      <c r="O2201" s="11">
        <v>90.4</v>
      </c>
      <c r="P2201" s="11">
        <v>92.68</v>
      </c>
      <c r="Q2201" s="11" t="s">
        <v>4</v>
      </c>
      <c r="R2201" s="11">
        <f t="shared" si="1"/>
        <v>0</v>
      </c>
      <c r="S2201" s="11" t="s">
        <v>5</v>
      </c>
      <c r="T2201" s="11">
        <f t="shared" si="2"/>
        <v>0</v>
      </c>
      <c r="U2201" s="11" t="s">
        <v>6</v>
      </c>
      <c r="V2201" s="11" t="s">
        <v>6</v>
      </c>
    </row>
    <row r="2202" spans="1:22" ht="15.75" hidden="1" customHeight="1" x14ac:dyDescent="0.2">
      <c r="A2202" s="11" t="s">
        <v>948</v>
      </c>
      <c r="B2202" s="11" t="s">
        <v>34</v>
      </c>
      <c r="C2202" s="11" t="s">
        <v>21</v>
      </c>
      <c r="D2202" s="12">
        <v>45833</v>
      </c>
      <c r="E2202" s="12" t="str">
        <f t="shared" si="0"/>
        <v>2025</v>
      </c>
      <c r="F2202" s="11" t="s">
        <v>23</v>
      </c>
      <c r="G2202" s="11">
        <v>22.63</v>
      </c>
      <c r="H2202" s="11">
        <v>44.73</v>
      </c>
      <c r="I2202" s="11">
        <v>310</v>
      </c>
      <c r="J2202" s="11">
        <v>44.8</v>
      </c>
      <c r="K2202" s="11">
        <v>7.82</v>
      </c>
      <c r="L2202" s="11">
        <v>98.9</v>
      </c>
      <c r="M2202" s="11">
        <v>6.96</v>
      </c>
      <c r="N2202" s="11">
        <v>122.9</v>
      </c>
      <c r="O2202" s="11">
        <v>84.27</v>
      </c>
      <c r="P2202" s="11">
        <v>92.68</v>
      </c>
      <c r="Q2202" s="11" t="s">
        <v>4</v>
      </c>
      <c r="R2202" s="11">
        <f t="shared" si="1"/>
        <v>0</v>
      </c>
      <c r="S2202" s="11" t="s">
        <v>50</v>
      </c>
      <c r="T2202" s="11">
        <f t="shared" si="2"/>
        <v>1</v>
      </c>
      <c r="U2202" s="11" t="s">
        <v>243</v>
      </c>
      <c r="V2202" s="11" t="s">
        <v>89</v>
      </c>
    </row>
    <row r="2203" spans="1:22" ht="15.75" hidden="1" customHeight="1" x14ac:dyDescent="0.2">
      <c r="A2203" s="11" t="s">
        <v>950</v>
      </c>
      <c r="B2203" s="11" t="s">
        <v>34</v>
      </c>
      <c r="C2203" s="11" t="s">
        <v>47</v>
      </c>
      <c r="D2203" s="12">
        <v>45580</v>
      </c>
      <c r="E2203" s="12" t="str">
        <f t="shared" si="0"/>
        <v>2024</v>
      </c>
      <c r="F2203" s="11" t="s">
        <v>3</v>
      </c>
      <c r="G2203" s="11">
        <v>21.73</v>
      </c>
      <c r="H2203" s="11">
        <v>51.87</v>
      </c>
      <c r="I2203" s="11">
        <v>313</v>
      </c>
      <c r="J2203" s="11">
        <v>46.2</v>
      </c>
      <c r="K2203" s="11">
        <v>7.94</v>
      </c>
      <c r="L2203" s="11">
        <v>98.18</v>
      </c>
      <c r="M2203" s="11">
        <v>7.1</v>
      </c>
      <c r="N2203" s="11">
        <v>147</v>
      </c>
      <c r="O2203" s="11">
        <v>80.97</v>
      </c>
      <c r="P2203" s="11">
        <v>92.68</v>
      </c>
      <c r="Q2203" s="11" t="s">
        <v>4</v>
      </c>
      <c r="R2203" s="11">
        <f t="shared" si="1"/>
        <v>0</v>
      </c>
      <c r="S2203" s="11" t="s">
        <v>5</v>
      </c>
      <c r="T2203" s="11">
        <f t="shared" si="2"/>
        <v>0</v>
      </c>
      <c r="U2203" s="11" t="s">
        <v>6</v>
      </c>
      <c r="V2203" s="11" t="s">
        <v>6</v>
      </c>
    </row>
    <row r="2204" spans="1:22" ht="15.75" hidden="1" customHeight="1" x14ac:dyDescent="0.2">
      <c r="A2204" s="11" t="s">
        <v>2406</v>
      </c>
      <c r="B2204" s="11" t="s">
        <v>20</v>
      </c>
      <c r="C2204" s="11" t="s">
        <v>21</v>
      </c>
      <c r="D2204" s="12">
        <v>45935</v>
      </c>
      <c r="E2204" s="12" t="str">
        <f t="shared" si="0"/>
        <v>2025</v>
      </c>
      <c r="F2204" s="11" t="s">
        <v>93</v>
      </c>
      <c r="G2204" s="11">
        <v>22.55</v>
      </c>
      <c r="H2204" s="11">
        <v>44.77</v>
      </c>
      <c r="I2204" s="11">
        <v>320</v>
      </c>
      <c r="J2204" s="11">
        <v>48.5</v>
      </c>
      <c r="K2204" s="11">
        <v>7.8</v>
      </c>
      <c r="L2204" s="11">
        <v>99.11</v>
      </c>
      <c r="M2204" s="14"/>
      <c r="N2204" s="11">
        <v>136.5</v>
      </c>
      <c r="O2204" s="11">
        <v>85.26</v>
      </c>
      <c r="P2204" s="11">
        <v>92.68</v>
      </c>
      <c r="Q2204" s="11" t="s">
        <v>4</v>
      </c>
      <c r="R2204" s="11">
        <f t="shared" si="1"/>
        <v>0</v>
      </c>
      <c r="S2204" s="11" t="s">
        <v>50</v>
      </c>
      <c r="T2204" s="11">
        <f t="shared" si="2"/>
        <v>1</v>
      </c>
      <c r="U2204" s="11" t="s">
        <v>51</v>
      </c>
      <c r="V2204" s="11" t="s">
        <v>52</v>
      </c>
    </row>
    <row r="2205" spans="1:22" ht="15.75" hidden="1" customHeight="1" x14ac:dyDescent="0.2">
      <c r="A2205" s="11" t="s">
        <v>2435</v>
      </c>
      <c r="B2205" s="11" t="s">
        <v>20</v>
      </c>
      <c r="C2205" s="11" t="s">
        <v>47</v>
      </c>
      <c r="D2205" s="12">
        <v>45676</v>
      </c>
      <c r="E2205" s="12" t="str">
        <f t="shared" si="0"/>
        <v>2025</v>
      </c>
      <c r="F2205" s="11" t="s">
        <v>23</v>
      </c>
      <c r="G2205" s="11">
        <v>20.86</v>
      </c>
      <c r="H2205" s="11">
        <v>39.130000000000003</v>
      </c>
      <c r="I2205" s="11">
        <v>302</v>
      </c>
      <c r="J2205" s="11">
        <v>55.4</v>
      </c>
      <c r="K2205" s="11">
        <v>8.25</v>
      </c>
      <c r="L2205" s="11">
        <v>99.23</v>
      </c>
      <c r="M2205" s="11">
        <v>6.88</v>
      </c>
      <c r="N2205" s="11">
        <v>147.1</v>
      </c>
      <c r="O2205" s="11">
        <v>83.54</v>
      </c>
      <c r="P2205" s="11">
        <v>92.68</v>
      </c>
      <c r="Q2205" s="11" t="s">
        <v>4</v>
      </c>
      <c r="R2205" s="11">
        <f t="shared" si="1"/>
        <v>0</v>
      </c>
      <c r="S2205" s="11" t="s">
        <v>5</v>
      </c>
      <c r="T2205" s="11">
        <f t="shared" si="2"/>
        <v>0</v>
      </c>
      <c r="U2205" s="11" t="s">
        <v>6</v>
      </c>
      <c r="V2205" s="11" t="s">
        <v>6</v>
      </c>
    </row>
    <row r="2206" spans="1:22" ht="15.75" hidden="1" customHeight="1" x14ac:dyDescent="0.2">
      <c r="A2206" s="11" t="s">
        <v>2682</v>
      </c>
      <c r="B2206" s="11" t="s">
        <v>20</v>
      </c>
      <c r="C2206" s="13" t="s">
        <v>35</v>
      </c>
      <c r="D2206" s="12">
        <v>45439</v>
      </c>
      <c r="E2206" s="12" t="str">
        <f t="shared" si="0"/>
        <v>2024</v>
      </c>
      <c r="F2206" s="11" t="s">
        <v>93</v>
      </c>
      <c r="G2206" s="11">
        <v>21.9</v>
      </c>
      <c r="H2206" s="11">
        <v>42.39</v>
      </c>
      <c r="I2206" s="11">
        <v>318</v>
      </c>
      <c r="J2206" s="11">
        <v>42.7</v>
      </c>
      <c r="K2206" s="11">
        <v>7.53</v>
      </c>
      <c r="L2206" s="11">
        <v>98.8</v>
      </c>
      <c r="M2206" s="11">
        <v>6.91</v>
      </c>
      <c r="N2206" s="11">
        <v>133.6</v>
      </c>
      <c r="O2206" s="11">
        <v>85.3</v>
      </c>
      <c r="P2206" s="11">
        <v>92.68</v>
      </c>
      <c r="Q2206" s="11" t="s">
        <v>4</v>
      </c>
      <c r="R2206" s="11">
        <f t="shared" si="1"/>
        <v>0</v>
      </c>
      <c r="S2206" s="11" t="s">
        <v>5</v>
      </c>
      <c r="T2206" s="11">
        <f t="shared" si="2"/>
        <v>0</v>
      </c>
      <c r="U2206" s="11" t="s">
        <v>6</v>
      </c>
      <c r="V2206" s="11" t="s">
        <v>6</v>
      </c>
    </row>
    <row r="2207" spans="1:22" ht="15.75" hidden="1" customHeight="1" x14ac:dyDescent="0.2">
      <c r="A2207" s="11" t="s">
        <v>3157</v>
      </c>
      <c r="B2207" s="11" t="s">
        <v>58</v>
      </c>
      <c r="C2207" s="11" t="s">
        <v>47</v>
      </c>
      <c r="D2207" s="12">
        <v>45761</v>
      </c>
      <c r="E2207" s="12" t="str">
        <f t="shared" si="0"/>
        <v>2025</v>
      </c>
      <c r="F2207" s="11" t="s">
        <v>37</v>
      </c>
      <c r="G2207" s="11">
        <v>21.35</v>
      </c>
      <c r="H2207" s="11">
        <v>49.96</v>
      </c>
      <c r="I2207" s="11">
        <v>300</v>
      </c>
      <c r="J2207" s="11">
        <v>37.4</v>
      </c>
      <c r="K2207" s="11">
        <v>7.45</v>
      </c>
      <c r="L2207" s="11">
        <v>98.87</v>
      </c>
      <c r="M2207" s="11">
        <v>6.88</v>
      </c>
      <c r="N2207" s="11">
        <v>113.5</v>
      </c>
      <c r="O2207" s="11">
        <v>93.2</v>
      </c>
      <c r="P2207" s="11">
        <v>92.68</v>
      </c>
      <c r="Q2207" s="11" t="s">
        <v>4</v>
      </c>
      <c r="R2207" s="11">
        <f t="shared" si="1"/>
        <v>0</v>
      </c>
      <c r="S2207" s="11" t="s">
        <v>5</v>
      </c>
      <c r="T2207" s="11">
        <f t="shared" si="2"/>
        <v>0</v>
      </c>
      <c r="U2207" s="11" t="s">
        <v>6</v>
      </c>
      <c r="V2207" s="11" t="s">
        <v>6</v>
      </c>
    </row>
    <row r="2208" spans="1:22" ht="15.75" hidden="1" customHeight="1" x14ac:dyDescent="0.2">
      <c r="A2208" s="11" t="s">
        <v>1601</v>
      </c>
      <c r="B2208" s="11" t="s">
        <v>58</v>
      </c>
      <c r="C2208" s="11" t="s">
        <v>47</v>
      </c>
      <c r="D2208" s="12">
        <v>45681</v>
      </c>
      <c r="E2208" s="12" t="str">
        <f t="shared" si="0"/>
        <v>2025</v>
      </c>
      <c r="F2208" s="11" t="s">
        <v>93</v>
      </c>
      <c r="G2208" s="11">
        <v>21.39</v>
      </c>
      <c r="H2208" s="11">
        <v>40.32</v>
      </c>
      <c r="I2208" s="11">
        <v>291</v>
      </c>
      <c r="J2208" s="11">
        <v>44.4</v>
      </c>
      <c r="K2208" s="11">
        <v>7.41</v>
      </c>
      <c r="L2208" s="11">
        <v>99.21</v>
      </c>
      <c r="M2208" s="11">
        <v>6.78</v>
      </c>
      <c r="N2208" s="11">
        <v>139.4</v>
      </c>
      <c r="O2208" s="11">
        <v>82.25</v>
      </c>
      <c r="P2208" s="11">
        <v>92.67</v>
      </c>
      <c r="Q2208" s="11" t="s">
        <v>4</v>
      </c>
      <c r="R2208" s="11">
        <f t="shared" si="1"/>
        <v>0</v>
      </c>
      <c r="S2208" s="11" t="s">
        <v>5</v>
      </c>
      <c r="T2208" s="11">
        <f t="shared" si="2"/>
        <v>0</v>
      </c>
      <c r="U2208" s="11" t="s">
        <v>6</v>
      </c>
      <c r="V2208" s="11" t="s">
        <v>6</v>
      </c>
    </row>
    <row r="2209" spans="1:22" ht="15.75" hidden="1" customHeight="1" x14ac:dyDescent="0.2">
      <c r="A2209" s="11" t="s">
        <v>2041</v>
      </c>
      <c r="B2209" s="11" t="s">
        <v>20</v>
      </c>
      <c r="C2209" s="11" t="s">
        <v>47</v>
      </c>
      <c r="D2209" s="12">
        <v>45789</v>
      </c>
      <c r="E2209" s="12" t="str">
        <f t="shared" si="0"/>
        <v>2025</v>
      </c>
      <c r="F2209" s="11" t="s">
        <v>3</v>
      </c>
      <c r="G2209" s="14"/>
      <c r="H2209" s="11">
        <v>34.75</v>
      </c>
      <c r="I2209" s="11">
        <v>292</v>
      </c>
      <c r="J2209" s="11">
        <v>44.5</v>
      </c>
      <c r="K2209" s="11">
        <v>8.1</v>
      </c>
      <c r="L2209" s="11">
        <v>99.11</v>
      </c>
      <c r="M2209" s="11">
        <v>6.85</v>
      </c>
      <c r="N2209" s="11">
        <v>151.19999999999999</v>
      </c>
      <c r="O2209" s="11">
        <v>85.23</v>
      </c>
      <c r="P2209" s="11">
        <v>92.67</v>
      </c>
      <c r="Q2209" s="11" t="s">
        <v>4</v>
      </c>
      <c r="R2209" s="11">
        <f t="shared" si="1"/>
        <v>0</v>
      </c>
      <c r="S2209" s="11" t="s">
        <v>5</v>
      </c>
      <c r="T2209" s="11">
        <f t="shared" si="2"/>
        <v>0</v>
      </c>
      <c r="U2209" s="11" t="s">
        <v>6</v>
      </c>
      <c r="V2209" s="11" t="s">
        <v>6</v>
      </c>
    </row>
    <row r="2210" spans="1:22" ht="15.75" hidden="1" customHeight="1" x14ac:dyDescent="0.2">
      <c r="A2210" s="11" t="s">
        <v>952</v>
      </c>
      <c r="B2210" s="11" t="s">
        <v>34</v>
      </c>
      <c r="C2210" s="11" t="s">
        <v>35</v>
      </c>
      <c r="D2210" s="12">
        <v>45818</v>
      </c>
      <c r="E2210" s="12" t="str">
        <f t="shared" si="0"/>
        <v>2025</v>
      </c>
      <c r="F2210" s="11" t="s">
        <v>3</v>
      </c>
      <c r="G2210" s="11">
        <v>22.79</v>
      </c>
      <c r="H2210" s="11">
        <v>34.47</v>
      </c>
      <c r="I2210" s="11">
        <v>303</v>
      </c>
      <c r="J2210" s="11">
        <v>48.6</v>
      </c>
      <c r="K2210" s="11">
        <v>7.47</v>
      </c>
      <c r="L2210" s="11">
        <v>99.68</v>
      </c>
      <c r="M2210" s="11">
        <v>6.65</v>
      </c>
      <c r="N2210" s="11">
        <v>133.19999999999999</v>
      </c>
      <c r="O2210" s="11">
        <v>86.19</v>
      </c>
      <c r="P2210" s="11">
        <v>92.67</v>
      </c>
      <c r="Q2210" s="11" t="s">
        <v>4</v>
      </c>
      <c r="R2210" s="11">
        <f t="shared" si="1"/>
        <v>0</v>
      </c>
      <c r="S2210" s="11" t="s">
        <v>5</v>
      </c>
      <c r="T2210" s="11">
        <f t="shared" si="2"/>
        <v>0</v>
      </c>
      <c r="U2210" s="11" t="s">
        <v>6</v>
      </c>
      <c r="V2210" s="11" t="s">
        <v>6</v>
      </c>
    </row>
    <row r="2211" spans="1:22" ht="15.75" hidden="1" customHeight="1" x14ac:dyDescent="0.2">
      <c r="A2211" s="11" t="s">
        <v>2438</v>
      </c>
      <c r="B2211" s="11" t="s">
        <v>58</v>
      </c>
      <c r="C2211" s="13" t="s">
        <v>35</v>
      </c>
      <c r="D2211" s="12">
        <v>45725</v>
      </c>
      <c r="E2211" s="12" t="str">
        <f t="shared" si="0"/>
        <v>2025</v>
      </c>
      <c r="F2211" s="11" t="s">
        <v>93</v>
      </c>
      <c r="G2211" s="11">
        <v>20.74</v>
      </c>
      <c r="H2211" s="11">
        <v>43.73</v>
      </c>
      <c r="I2211" s="11">
        <v>303</v>
      </c>
      <c r="J2211" s="11">
        <v>50.4</v>
      </c>
      <c r="K2211" s="11">
        <v>7.79</v>
      </c>
      <c r="L2211" s="11">
        <v>99.06</v>
      </c>
      <c r="M2211" s="11">
        <v>6.89</v>
      </c>
      <c r="N2211" s="11">
        <v>138.30000000000001</v>
      </c>
      <c r="O2211" s="11">
        <v>84.82</v>
      </c>
      <c r="P2211" s="11">
        <v>92.67</v>
      </c>
      <c r="Q2211" s="11" t="s">
        <v>4</v>
      </c>
      <c r="R2211" s="11">
        <f t="shared" si="1"/>
        <v>0</v>
      </c>
      <c r="S2211" s="11" t="s">
        <v>5</v>
      </c>
      <c r="T2211" s="11">
        <f t="shared" si="2"/>
        <v>0</v>
      </c>
      <c r="U2211" s="11" t="s">
        <v>6</v>
      </c>
      <c r="V2211" s="11" t="s">
        <v>6</v>
      </c>
    </row>
    <row r="2212" spans="1:22" ht="15.75" hidden="1" customHeight="1" x14ac:dyDescent="0.2">
      <c r="A2212" s="11" t="s">
        <v>953</v>
      </c>
      <c r="B2212" s="11" t="s">
        <v>34</v>
      </c>
      <c r="C2212" s="11" t="s">
        <v>35</v>
      </c>
      <c r="D2212" s="12">
        <v>45552</v>
      </c>
      <c r="E2212" s="12" t="str">
        <f t="shared" si="0"/>
        <v>2024</v>
      </c>
      <c r="F2212" s="11" t="s">
        <v>23</v>
      </c>
      <c r="G2212" s="11">
        <v>22.7</v>
      </c>
      <c r="H2212" s="11">
        <v>45.41</v>
      </c>
      <c r="I2212" s="11">
        <v>319</v>
      </c>
      <c r="J2212" s="11">
        <v>50.4</v>
      </c>
      <c r="K2212" s="11">
        <v>8.91</v>
      </c>
      <c r="L2212" s="11">
        <v>98.83</v>
      </c>
      <c r="M2212" s="11">
        <v>6.76</v>
      </c>
      <c r="N2212" s="11">
        <v>130.80000000000001</v>
      </c>
      <c r="O2212" s="11">
        <v>88.04</v>
      </c>
      <c r="P2212" s="11">
        <v>92.67</v>
      </c>
      <c r="Q2212" s="11" t="s">
        <v>4</v>
      </c>
      <c r="R2212" s="11">
        <f t="shared" si="1"/>
        <v>0</v>
      </c>
      <c r="S2212" s="11" t="s">
        <v>5</v>
      </c>
      <c r="T2212" s="11">
        <f t="shared" si="2"/>
        <v>0</v>
      </c>
      <c r="U2212" s="11" t="s">
        <v>6</v>
      </c>
      <c r="V2212" s="11" t="s">
        <v>6</v>
      </c>
    </row>
    <row r="2213" spans="1:22" ht="15.75" hidden="1" customHeight="1" x14ac:dyDescent="0.2">
      <c r="A2213" s="11" t="s">
        <v>2797</v>
      </c>
      <c r="B2213" s="11" t="s">
        <v>20</v>
      </c>
      <c r="C2213" s="11" t="s">
        <v>21</v>
      </c>
      <c r="D2213" s="12">
        <v>45855</v>
      </c>
      <c r="E2213" s="12" t="str">
        <f t="shared" si="0"/>
        <v>2025</v>
      </c>
      <c r="F2213" s="11" t="s">
        <v>3</v>
      </c>
      <c r="G2213" s="11">
        <v>20.350000000000001</v>
      </c>
      <c r="H2213" s="11">
        <v>39.31</v>
      </c>
      <c r="I2213" s="11">
        <v>311</v>
      </c>
      <c r="J2213" s="11">
        <v>52.4</v>
      </c>
      <c r="K2213" s="11">
        <v>7.75</v>
      </c>
      <c r="L2213" s="14"/>
      <c r="M2213" s="11">
        <v>6.75</v>
      </c>
      <c r="N2213" s="11">
        <v>138</v>
      </c>
      <c r="O2213" s="11">
        <v>84.55</v>
      </c>
      <c r="P2213" s="11">
        <v>92.67</v>
      </c>
      <c r="Q2213" s="11" t="s">
        <v>4</v>
      </c>
      <c r="R2213" s="11">
        <f t="shared" si="1"/>
        <v>0</v>
      </c>
      <c r="S2213" s="11" t="s">
        <v>5</v>
      </c>
      <c r="T2213" s="11">
        <f t="shared" si="2"/>
        <v>0</v>
      </c>
      <c r="U2213" s="11" t="s">
        <v>6</v>
      </c>
      <c r="V2213" s="11" t="s">
        <v>6</v>
      </c>
    </row>
    <row r="2214" spans="1:22" ht="15.75" hidden="1" customHeight="1" x14ac:dyDescent="0.2">
      <c r="A2214" s="11" t="s">
        <v>57</v>
      </c>
      <c r="B2214" s="11" t="s">
        <v>58</v>
      </c>
      <c r="C2214" s="13" t="s">
        <v>35</v>
      </c>
      <c r="D2214" s="12">
        <v>45710</v>
      </c>
      <c r="E2214" s="12" t="str">
        <f t="shared" si="0"/>
        <v>2025</v>
      </c>
      <c r="F2214" s="11" t="s">
        <v>3</v>
      </c>
      <c r="G2214" s="11">
        <v>22.12</v>
      </c>
      <c r="H2214" s="11">
        <v>35.369999999999997</v>
      </c>
      <c r="I2214" s="11">
        <v>318</v>
      </c>
      <c r="J2214" s="11">
        <v>30.9</v>
      </c>
      <c r="K2214" s="11">
        <v>6.06</v>
      </c>
      <c r="L2214" s="11">
        <v>99.26</v>
      </c>
      <c r="M2214" s="11">
        <v>6.95</v>
      </c>
      <c r="N2214" s="11">
        <v>126.7</v>
      </c>
      <c r="O2214" s="11">
        <v>90.43</v>
      </c>
      <c r="P2214" s="11">
        <v>92.66</v>
      </c>
      <c r="Q2214" s="11" t="s">
        <v>4</v>
      </c>
      <c r="R2214" s="11">
        <f t="shared" si="1"/>
        <v>0</v>
      </c>
      <c r="S2214" s="11" t="s">
        <v>5</v>
      </c>
      <c r="T2214" s="11">
        <f t="shared" si="2"/>
        <v>0</v>
      </c>
      <c r="U2214" s="11" t="s">
        <v>6</v>
      </c>
      <c r="V2214" s="11" t="s">
        <v>6</v>
      </c>
    </row>
    <row r="2215" spans="1:22" ht="15.75" customHeight="1" x14ac:dyDescent="0.2">
      <c r="A2215" s="11" t="s">
        <v>2361</v>
      </c>
      <c r="B2215" s="11" t="s">
        <v>1</v>
      </c>
      <c r="C2215" s="11" t="s">
        <v>21</v>
      </c>
      <c r="D2215" s="12">
        <v>45903</v>
      </c>
      <c r="E2215" s="12" t="str">
        <f t="shared" si="0"/>
        <v>2025</v>
      </c>
      <c r="F2215" s="11" t="s">
        <v>23</v>
      </c>
      <c r="G2215" s="11">
        <v>21.75</v>
      </c>
      <c r="H2215" s="11">
        <v>42.68</v>
      </c>
      <c r="I2215" s="11">
        <v>351</v>
      </c>
      <c r="J2215" s="11">
        <v>42.5</v>
      </c>
      <c r="K2215" s="11">
        <v>6.7</v>
      </c>
      <c r="L2215" s="11">
        <v>98.98</v>
      </c>
      <c r="M2215" s="11">
        <v>6.73</v>
      </c>
      <c r="N2215" s="11">
        <v>123.3</v>
      </c>
      <c r="O2215" s="14"/>
      <c r="P2215" s="11">
        <v>96.18</v>
      </c>
      <c r="Q2215" s="11" t="s">
        <v>4</v>
      </c>
      <c r="R2215" s="11">
        <f t="shared" si="1"/>
        <v>0</v>
      </c>
      <c r="S2215" s="11" t="s">
        <v>5</v>
      </c>
      <c r="T2215" s="11">
        <f t="shared" si="2"/>
        <v>0</v>
      </c>
      <c r="U2215" s="11" t="s">
        <v>6</v>
      </c>
      <c r="V2215" s="11" t="s">
        <v>6</v>
      </c>
    </row>
    <row r="2216" spans="1:22" ht="15.75" hidden="1" customHeight="1" x14ac:dyDescent="0.2">
      <c r="A2216" s="11" t="s">
        <v>1816</v>
      </c>
      <c r="B2216" s="11" t="s">
        <v>20</v>
      </c>
      <c r="C2216" s="11" t="s">
        <v>35</v>
      </c>
      <c r="D2216" s="12">
        <v>45987</v>
      </c>
      <c r="E2216" s="12" t="str">
        <f t="shared" si="0"/>
        <v>2025</v>
      </c>
      <c r="F2216" s="11" t="s">
        <v>3</v>
      </c>
      <c r="G2216" s="11">
        <v>21.93</v>
      </c>
      <c r="H2216" s="11">
        <v>37.29</v>
      </c>
      <c r="I2216" s="11">
        <v>310</v>
      </c>
      <c r="J2216" s="11">
        <v>52.2</v>
      </c>
      <c r="K2216" s="11">
        <v>8.94</v>
      </c>
      <c r="L2216" s="11">
        <v>98.74</v>
      </c>
      <c r="M2216" s="11">
        <v>6.74</v>
      </c>
      <c r="N2216" s="11">
        <v>134.5</v>
      </c>
      <c r="O2216" s="11">
        <v>82.57</v>
      </c>
      <c r="P2216" s="11">
        <v>92.66</v>
      </c>
      <c r="Q2216" s="11" t="s">
        <v>4</v>
      </c>
      <c r="R2216" s="11">
        <f t="shared" si="1"/>
        <v>0</v>
      </c>
      <c r="S2216" s="11" t="s">
        <v>5</v>
      </c>
      <c r="T2216" s="11">
        <f t="shared" si="2"/>
        <v>0</v>
      </c>
      <c r="U2216" s="11" t="s">
        <v>6</v>
      </c>
      <c r="V2216" s="11" t="s">
        <v>6</v>
      </c>
    </row>
    <row r="2217" spans="1:22" ht="15.75" hidden="1" customHeight="1" x14ac:dyDescent="0.2">
      <c r="A2217" s="11" t="s">
        <v>1887</v>
      </c>
      <c r="B2217" s="11" t="s">
        <v>20</v>
      </c>
      <c r="C2217" s="11" t="s">
        <v>21</v>
      </c>
      <c r="D2217" s="12">
        <v>45903</v>
      </c>
      <c r="E2217" s="12" t="str">
        <f t="shared" si="0"/>
        <v>2025</v>
      </c>
      <c r="F2217" s="11" t="s">
        <v>3</v>
      </c>
      <c r="G2217" s="11">
        <v>20.6</v>
      </c>
      <c r="H2217" s="11">
        <v>32.5</v>
      </c>
      <c r="I2217" s="11">
        <v>320</v>
      </c>
      <c r="J2217" s="11">
        <v>43.2</v>
      </c>
      <c r="K2217" s="11">
        <v>7.55</v>
      </c>
      <c r="L2217" s="11">
        <v>98.25</v>
      </c>
      <c r="M2217" s="11">
        <v>6.93</v>
      </c>
      <c r="N2217" s="11">
        <v>135.30000000000001</v>
      </c>
      <c r="O2217" s="11">
        <v>86.85</v>
      </c>
      <c r="P2217" s="11">
        <v>92.66</v>
      </c>
      <c r="Q2217" s="11" t="s">
        <v>4</v>
      </c>
      <c r="R2217" s="11">
        <f t="shared" si="1"/>
        <v>0</v>
      </c>
      <c r="S2217" s="11" t="s">
        <v>5</v>
      </c>
      <c r="T2217" s="11">
        <f t="shared" si="2"/>
        <v>0</v>
      </c>
      <c r="U2217" s="11" t="s">
        <v>6</v>
      </c>
      <c r="V2217" s="11" t="s">
        <v>6</v>
      </c>
    </row>
    <row r="2218" spans="1:22" ht="15.75" hidden="1" customHeight="1" x14ac:dyDescent="0.2">
      <c r="A2218" s="11" t="s">
        <v>1996</v>
      </c>
      <c r="B2218" s="11" t="s">
        <v>20</v>
      </c>
      <c r="C2218" s="11" t="s">
        <v>35</v>
      </c>
      <c r="D2218" s="12">
        <v>45823</v>
      </c>
      <c r="E2218" s="12" t="str">
        <f t="shared" si="0"/>
        <v>2025</v>
      </c>
      <c r="F2218" s="11" t="s">
        <v>37</v>
      </c>
      <c r="G2218" s="11">
        <v>22.18</v>
      </c>
      <c r="H2218" s="11">
        <v>36.35</v>
      </c>
      <c r="I2218" s="11">
        <v>301</v>
      </c>
      <c r="J2218" s="11">
        <v>41.9</v>
      </c>
      <c r="K2218" s="11">
        <v>8.35</v>
      </c>
      <c r="L2218" s="11">
        <v>99.25</v>
      </c>
      <c r="M2218" s="11">
        <v>6.99</v>
      </c>
      <c r="N2218" s="11">
        <v>118.6</v>
      </c>
      <c r="O2218" s="11">
        <v>86.5</v>
      </c>
      <c r="P2218" s="11">
        <v>92.66</v>
      </c>
      <c r="Q2218" s="11" t="s">
        <v>4</v>
      </c>
      <c r="R2218" s="11">
        <f t="shared" si="1"/>
        <v>0</v>
      </c>
      <c r="S2218" s="11" t="s">
        <v>5</v>
      </c>
      <c r="T2218" s="11">
        <f t="shared" si="2"/>
        <v>0</v>
      </c>
      <c r="U2218" s="11" t="s">
        <v>6</v>
      </c>
      <c r="V2218" s="11" t="s">
        <v>6</v>
      </c>
    </row>
    <row r="2219" spans="1:22" ht="15.75" hidden="1" customHeight="1" x14ac:dyDescent="0.2">
      <c r="A2219" s="11" t="s">
        <v>954</v>
      </c>
      <c r="B2219" s="11" t="s">
        <v>34</v>
      </c>
      <c r="C2219" s="11" t="s">
        <v>21</v>
      </c>
      <c r="D2219" s="12">
        <v>45370</v>
      </c>
      <c r="E2219" s="12" t="str">
        <f t="shared" si="0"/>
        <v>2024</v>
      </c>
      <c r="F2219" s="11" t="s">
        <v>37</v>
      </c>
      <c r="G2219" s="11">
        <v>21.95</v>
      </c>
      <c r="H2219" s="11">
        <v>45.47</v>
      </c>
      <c r="I2219" s="11">
        <v>332</v>
      </c>
      <c r="J2219" s="11">
        <v>32.9</v>
      </c>
      <c r="K2219" s="11">
        <v>6.82</v>
      </c>
      <c r="L2219" s="11">
        <v>98.4</v>
      </c>
      <c r="M2219" s="14"/>
      <c r="N2219" s="11">
        <v>129.69999999999999</v>
      </c>
      <c r="O2219" s="11">
        <v>92.49</v>
      </c>
      <c r="P2219" s="11">
        <v>92.66</v>
      </c>
      <c r="Q2219" s="11" t="s">
        <v>4</v>
      </c>
      <c r="R2219" s="11">
        <f t="shared" si="1"/>
        <v>0</v>
      </c>
      <c r="S2219" s="11" t="s">
        <v>5</v>
      </c>
      <c r="T2219" s="11">
        <f t="shared" si="2"/>
        <v>0</v>
      </c>
      <c r="U2219" s="11" t="s">
        <v>6</v>
      </c>
      <c r="V2219" s="11" t="s">
        <v>6</v>
      </c>
    </row>
    <row r="2220" spans="1:22" ht="15.75" hidden="1" customHeight="1" x14ac:dyDescent="0.2">
      <c r="A2220" s="11" t="s">
        <v>956</v>
      </c>
      <c r="B2220" s="11" t="s">
        <v>34</v>
      </c>
      <c r="C2220" s="11" t="s">
        <v>47</v>
      </c>
      <c r="D2220" s="12">
        <v>45591</v>
      </c>
      <c r="E2220" s="12" t="str">
        <f t="shared" si="0"/>
        <v>2024</v>
      </c>
      <c r="F2220" s="11" t="s">
        <v>3</v>
      </c>
      <c r="G2220" s="11">
        <v>22.35</v>
      </c>
      <c r="H2220" s="11">
        <v>41.95</v>
      </c>
      <c r="I2220" s="11">
        <v>299</v>
      </c>
      <c r="J2220" s="11">
        <v>58.5</v>
      </c>
      <c r="K2220" s="11">
        <v>7.88</v>
      </c>
      <c r="L2220" s="11">
        <v>99.19</v>
      </c>
      <c r="M2220" s="11">
        <v>6.76</v>
      </c>
      <c r="N2220" s="11">
        <v>152.5</v>
      </c>
      <c r="O2220" s="11">
        <v>83.59</v>
      </c>
      <c r="P2220" s="11">
        <v>92.66</v>
      </c>
      <c r="Q2220" s="11" t="s">
        <v>4</v>
      </c>
      <c r="R2220" s="11">
        <f t="shared" si="1"/>
        <v>0</v>
      </c>
      <c r="S2220" s="11" t="s">
        <v>5</v>
      </c>
      <c r="T2220" s="11">
        <f t="shared" si="2"/>
        <v>0</v>
      </c>
      <c r="U2220" s="11" t="s">
        <v>6</v>
      </c>
      <c r="V2220" s="11" t="s">
        <v>6</v>
      </c>
    </row>
    <row r="2221" spans="1:22" ht="15.75" hidden="1" customHeight="1" x14ac:dyDescent="0.2">
      <c r="A2221" s="11" t="s">
        <v>2539</v>
      </c>
      <c r="B2221" s="11" t="s">
        <v>58</v>
      </c>
      <c r="C2221" s="11" t="s">
        <v>21</v>
      </c>
      <c r="D2221" s="12">
        <v>45729</v>
      </c>
      <c r="E2221" s="12" t="str">
        <f t="shared" si="0"/>
        <v>2025</v>
      </c>
      <c r="F2221" s="11" t="s">
        <v>3</v>
      </c>
      <c r="G2221" s="11">
        <v>21.3</v>
      </c>
      <c r="H2221" s="11">
        <v>55.4</v>
      </c>
      <c r="I2221" s="11">
        <v>327</v>
      </c>
      <c r="J2221" s="11">
        <v>36.5</v>
      </c>
      <c r="K2221" s="11">
        <v>6.67</v>
      </c>
      <c r="L2221" s="11">
        <v>99.15</v>
      </c>
      <c r="M2221" s="11">
        <v>6.93</v>
      </c>
      <c r="N2221" s="11">
        <v>111.5</v>
      </c>
      <c r="O2221" s="11">
        <v>91.09</v>
      </c>
      <c r="P2221" s="11">
        <v>92.66</v>
      </c>
      <c r="Q2221" s="11" t="s">
        <v>4</v>
      </c>
      <c r="R2221" s="11">
        <f t="shared" si="1"/>
        <v>0</v>
      </c>
      <c r="S2221" s="11" t="s">
        <v>5</v>
      </c>
      <c r="T2221" s="11">
        <f t="shared" si="2"/>
        <v>0</v>
      </c>
      <c r="U2221" s="11" t="s">
        <v>6</v>
      </c>
      <c r="V2221" s="11" t="s">
        <v>6</v>
      </c>
    </row>
    <row r="2222" spans="1:22" ht="15.75" hidden="1" customHeight="1" x14ac:dyDescent="0.2">
      <c r="A2222" s="11" t="s">
        <v>957</v>
      </c>
      <c r="B2222" s="11" t="s">
        <v>34</v>
      </c>
      <c r="C2222" s="11" t="s">
        <v>47</v>
      </c>
      <c r="D2222" s="12">
        <v>45981</v>
      </c>
      <c r="E2222" s="12" t="str">
        <f t="shared" si="0"/>
        <v>2025</v>
      </c>
      <c r="F2222" s="11" t="s">
        <v>37</v>
      </c>
      <c r="G2222" s="11">
        <v>20.7</v>
      </c>
      <c r="H2222" s="11">
        <v>47.33</v>
      </c>
      <c r="I2222" s="11">
        <v>321</v>
      </c>
      <c r="J2222" s="11">
        <v>44.2</v>
      </c>
      <c r="K2222" s="11">
        <v>8.06</v>
      </c>
      <c r="L2222" s="11">
        <v>99.03</v>
      </c>
      <c r="M2222" s="11">
        <v>7.11</v>
      </c>
      <c r="N2222" s="11">
        <v>118</v>
      </c>
      <c r="O2222" s="11">
        <v>86.71</v>
      </c>
      <c r="P2222" s="11">
        <v>92.66</v>
      </c>
      <c r="Q2222" s="11" t="s">
        <v>4</v>
      </c>
      <c r="R2222" s="11">
        <f t="shared" si="1"/>
        <v>0</v>
      </c>
      <c r="S2222" s="11" t="s">
        <v>5</v>
      </c>
      <c r="T2222" s="11">
        <f t="shared" si="2"/>
        <v>0</v>
      </c>
      <c r="U2222" s="11" t="s">
        <v>6</v>
      </c>
      <c r="V2222" s="11" t="s">
        <v>6</v>
      </c>
    </row>
    <row r="2223" spans="1:22" ht="15.75" hidden="1" customHeight="1" x14ac:dyDescent="0.2">
      <c r="A2223" s="11" t="s">
        <v>2978</v>
      </c>
      <c r="B2223" s="11" t="s">
        <v>20</v>
      </c>
      <c r="C2223" s="11" t="s">
        <v>47</v>
      </c>
      <c r="D2223" s="12">
        <v>45351</v>
      </c>
      <c r="E2223" s="12" t="str">
        <f t="shared" si="0"/>
        <v>2024</v>
      </c>
      <c r="F2223" s="11" t="s">
        <v>93</v>
      </c>
      <c r="G2223" s="11">
        <v>22.37</v>
      </c>
      <c r="H2223" s="11">
        <v>41.23</v>
      </c>
      <c r="I2223" s="11">
        <v>305</v>
      </c>
      <c r="J2223" s="11">
        <v>52.9</v>
      </c>
      <c r="K2223" s="11">
        <v>8.24</v>
      </c>
      <c r="L2223" s="11">
        <v>98.86</v>
      </c>
      <c r="M2223" s="11">
        <v>7</v>
      </c>
      <c r="N2223" s="11">
        <v>140.5</v>
      </c>
      <c r="O2223" s="11">
        <v>85.77</v>
      </c>
      <c r="P2223" s="11">
        <v>92.66</v>
      </c>
      <c r="Q2223" s="11" t="s">
        <v>4</v>
      </c>
      <c r="R2223" s="11">
        <f t="shared" si="1"/>
        <v>0</v>
      </c>
      <c r="S2223" s="11" t="s">
        <v>5</v>
      </c>
      <c r="T2223" s="11">
        <f t="shared" si="2"/>
        <v>0</v>
      </c>
      <c r="U2223" s="11" t="s">
        <v>6</v>
      </c>
      <c r="V2223" s="11" t="s">
        <v>6</v>
      </c>
    </row>
    <row r="2224" spans="1:22" ht="15.75" hidden="1" customHeight="1" x14ac:dyDescent="0.2">
      <c r="A2224" s="11" t="s">
        <v>2979</v>
      </c>
      <c r="B2224" s="11" t="s">
        <v>20</v>
      </c>
      <c r="C2224" s="11" t="s">
        <v>21</v>
      </c>
      <c r="D2224" s="12">
        <v>45706</v>
      </c>
      <c r="E2224" s="12" t="str">
        <f t="shared" si="0"/>
        <v>2025</v>
      </c>
      <c r="F2224" s="11" t="s">
        <v>37</v>
      </c>
      <c r="G2224" s="11">
        <v>21.51</v>
      </c>
      <c r="H2224" s="11">
        <v>31.9</v>
      </c>
      <c r="I2224" s="11">
        <v>299</v>
      </c>
      <c r="J2224" s="11">
        <v>41.4</v>
      </c>
      <c r="K2224" s="11">
        <v>6.84</v>
      </c>
      <c r="L2224" s="11">
        <v>99.09</v>
      </c>
      <c r="M2224" s="11">
        <v>7</v>
      </c>
      <c r="N2224" s="11">
        <v>135.1</v>
      </c>
      <c r="O2224" s="11">
        <v>86.99</v>
      </c>
      <c r="P2224" s="11">
        <v>92.66</v>
      </c>
      <c r="Q2224" s="11" t="s">
        <v>4</v>
      </c>
      <c r="R2224" s="11">
        <f t="shared" si="1"/>
        <v>0</v>
      </c>
      <c r="S2224" s="11" t="s">
        <v>5</v>
      </c>
      <c r="T2224" s="11">
        <f t="shared" si="2"/>
        <v>0</v>
      </c>
      <c r="U2224" s="11" t="s">
        <v>6</v>
      </c>
      <c r="V2224" s="11" t="s">
        <v>6</v>
      </c>
    </row>
    <row r="2225" spans="1:22" ht="15.75" hidden="1" customHeight="1" x14ac:dyDescent="0.2">
      <c r="A2225" s="11" t="s">
        <v>3070</v>
      </c>
      <c r="B2225" s="11" t="s">
        <v>58</v>
      </c>
      <c r="C2225" s="11" t="s">
        <v>47</v>
      </c>
      <c r="D2225" s="12">
        <v>45345</v>
      </c>
      <c r="E2225" s="12" t="str">
        <f t="shared" si="0"/>
        <v>2024</v>
      </c>
      <c r="F2225" s="11" t="s">
        <v>3</v>
      </c>
      <c r="G2225" s="11">
        <v>21.9</v>
      </c>
      <c r="H2225" s="11">
        <v>37.17</v>
      </c>
      <c r="I2225" s="11">
        <v>308</v>
      </c>
      <c r="J2225" s="11">
        <v>46.4</v>
      </c>
      <c r="K2225" s="11">
        <v>6.18</v>
      </c>
      <c r="L2225" s="11">
        <v>99.38</v>
      </c>
      <c r="M2225" s="11">
        <v>6.8</v>
      </c>
      <c r="N2225" s="11">
        <v>123.1</v>
      </c>
      <c r="O2225" s="11">
        <v>85.66</v>
      </c>
      <c r="P2225" s="11">
        <v>92.66</v>
      </c>
      <c r="Q2225" s="11" t="s">
        <v>4</v>
      </c>
      <c r="R2225" s="11">
        <f t="shared" si="1"/>
        <v>0</v>
      </c>
      <c r="S2225" s="11" t="s">
        <v>5</v>
      </c>
      <c r="T2225" s="11">
        <f t="shared" si="2"/>
        <v>0</v>
      </c>
      <c r="U2225" s="11" t="s">
        <v>6</v>
      </c>
      <c r="V2225" s="11" t="s">
        <v>6</v>
      </c>
    </row>
    <row r="2226" spans="1:22" ht="15.75" hidden="1" customHeight="1" x14ac:dyDescent="0.2">
      <c r="A2226" s="11" t="s">
        <v>630</v>
      </c>
      <c r="B2226" s="11" t="s">
        <v>58</v>
      </c>
      <c r="C2226" s="13" t="s">
        <v>35</v>
      </c>
      <c r="D2226" s="12">
        <v>45608</v>
      </c>
      <c r="E2226" s="12" t="str">
        <f t="shared" si="0"/>
        <v>2024</v>
      </c>
      <c r="F2226" s="11" t="s">
        <v>3</v>
      </c>
      <c r="G2226" s="11">
        <v>23.08</v>
      </c>
      <c r="H2226" s="11">
        <v>37.33</v>
      </c>
      <c r="I2226" s="11">
        <v>302</v>
      </c>
      <c r="J2226" s="11">
        <v>32.6</v>
      </c>
      <c r="K2226" s="11">
        <v>6.5</v>
      </c>
      <c r="L2226" s="11">
        <v>98.59</v>
      </c>
      <c r="M2226" s="11">
        <v>6.55</v>
      </c>
      <c r="N2226" s="11">
        <v>121.8</v>
      </c>
      <c r="O2226" s="11">
        <v>89.04</v>
      </c>
      <c r="P2226" s="11">
        <v>92.65</v>
      </c>
      <c r="Q2226" s="11" t="s">
        <v>4</v>
      </c>
      <c r="R2226" s="11">
        <f t="shared" si="1"/>
        <v>0</v>
      </c>
      <c r="S2226" s="11" t="s">
        <v>5</v>
      </c>
      <c r="T2226" s="11">
        <f t="shared" si="2"/>
        <v>0</v>
      </c>
      <c r="U2226" s="11" t="s">
        <v>6</v>
      </c>
      <c r="V2226" s="11" t="s">
        <v>6</v>
      </c>
    </row>
    <row r="2227" spans="1:22" ht="15.75" hidden="1" customHeight="1" x14ac:dyDescent="0.2">
      <c r="A2227" s="11" t="s">
        <v>669</v>
      </c>
      <c r="B2227" s="11" t="s">
        <v>34</v>
      </c>
      <c r="C2227" s="13" t="s">
        <v>35</v>
      </c>
      <c r="D2227" s="12">
        <v>45864</v>
      </c>
      <c r="E2227" s="12" t="str">
        <f t="shared" si="0"/>
        <v>2025</v>
      </c>
      <c r="F2227" s="11" t="s">
        <v>93</v>
      </c>
      <c r="G2227" s="11">
        <v>19.899999999999999</v>
      </c>
      <c r="H2227" s="11">
        <v>40.840000000000003</v>
      </c>
      <c r="I2227" s="11">
        <v>290</v>
      </c>
      <c r="J2227" s="11">
        <v>37.799999999999997</v>
      </c>
      <c r="K2227" s="11">
        <v>7.86</v>
      </c>
      <c r="L2227" s="11">
        <v>98.73</v>
      </c>
      <c r="M2227" s="11">
        <v>6.95</v>
      </c>
      <c r="N2227" s="11">
        <v>102.7</v>
      </c>
      <c r="O2227" s="11">
        <v>88.82</v>
      </c>
      <c r="P2227" s="11">
        <v>92.65</v>
      </c>
      <c r="Q2227" s="11" t="s">
        <v>177</v>
      </c>
      <c r="R2227" s="11">
        <f t="shared" si="1"/>
        <v>1</v>
      </c>
      <c r="S2227" s="11" t="s">
        <v>5</v>
      </c>
      <c r="T2227" s="11">
        <f t="shared" si="2"/>
        <v>0</v>
      </c>
      <c r="U2227" s="11" t="s">
        <v>6</v>
      </c>
      <c r="V2227" s="11" t="s">
        <v>6</v>
      </c>
    </row>
    <row r="2228" spans="1:22" ht="15.75" customHeight="1" x14ac:dyDescent="0.2">
      <c r="A2228" s="11" t="s">
        <v>2726</v>
      </c>
      <c r="B2228" s="11" t="s">
        <v>1</v>
      </c>
      <c r="C2228" s="11" t="s">
        <v>47</v>
      </c>
      <c r="D2228" s="12">
        <v>45629</v>
      </c>
      <c r="E2228" s="12" t="str">
        <f t="shared" si="0"/>
        <v>2024</v>
      </c>
      <c r="F2228" s="11" t="s">
        <v>37</v>
      </c>
      <c r="G2228" s="11">
        <v>21.41</v>
      </c>
      <c r="H2228" s="11">
        <v>42.46</v>
      </c>
      <c r="I2228" s="11">
        <v>326</v>
      </c>
      <c r="J2228" s="11">
        <v>30.7</v>
      </c>
      <c r="K2228" s="11">
        <v>7.58</v>
      </c>
      <c r="L2228" s="11">
        <v>99.24</v>
      </c>
      <c r="M2228" s="11">
        <v>6.78</v>
      </c>
      <c r="N2228" s="11">
        <v>120.5</v>
      </c>
      <c r="O2228" s="11">
        <v>91.73</v>
      </c>
      <c r="P2228" s="11">
        <v>96.18</v>
      </c>
      <c r="Q2228" s="11" t="s">
        <v>4</v>
      </c>
      <c r="R2228" s="11">
        <f t="shared" si="1"/>
        <v>0</v>
      </c>
      <c r="S2228" s="11" t="s">
        <v>5</v>
      </c>
      <c r="T2228" s="11">
        <f t="shared" si="2"/>
        <v>0</v>
      </c>
      <c r="U2228" s="11" t="s">
        <v>6</v>
      </c>
      <c r="V2228" s="11" t="s">
        <v>6</v>
      </c>
    </row>
    <row r="2229" spans="1:22" ht="15.75" hidden="1" customHeight="1" x14ac:dyDescent="0.2">
      <c r="A2229" s="11" t="s">
        <v>746</v>
      </c>
      <c r="B2229" s="11" t="s">
        <v>58</v>
      </c>
      <c r="C2229" s="11" t="s">
        <v>21</v>
      </c>
      <c r="D2229" s="12">
        <v>45985</v>
      </c>
      <c r="E2229" s="12" t="str">
        <f t="shared" si="0"/>
        <v>2025</v>
      </c>
      <c r="F2229" s="11" t="s">
        <v>23</v>
      </c>
      <c r="G2229" s="11">
        <v>22.3</v>
      </c>
      <c r="H2229" s="11">
        <v>35.909999999999997</v>
      </c>
      <c r="I2229" s="11">
        <v>313</v>
      </c>
      <c r="J2229" s="11">
        <v>49.1</v>
      </c>
      <c r="K2229" s="11">
        <v>7.38</v>
      </c>
      <c r="L2229" s="11">
        <v>98.94</v>
      </c>
      <c r="M2229" s="11">
        <v>6.69</v>
      </c>
      <c r="N2229" s="11">
        <v>129.19999999999999</v>
      </c>
      <c r="O2229" s="11">
        <v>85.74</v>
      </c>
      <c r="P2229" s="11">
        <v>92.65</v>
      </c>
      <c r="Q2229" s="11" t="s">
        <v>4</v>
      </c>
      <c r="R2229" s="11">
        <f t="shared" si="1"/>
        <v>0</v>
      </c>
      <c r="S2229" s="11" t="s">
        <v>5</v>
      </c>
      <c r="T2229" s="11">
        <f t="shared" si="2"/>
        <v>0</v>
      </c>
      <c r="U2229" s="11" t="s">
        <v>6</v>
      </c>
      <c r="V2229" s="11" t="s">
        <v>6</v>
      </c>
    </row>
    <row r="2230" spans="1:22" ht="15.75" hidden="1" customHeight="1" x14ac:dyDescent="0.2">
      <c r="A2230" s="11" t="s">
        <v>1396</v>
      </c>
      <c r="B2230" s="11" t="s">
        <v>20</v>
      </c>
      <c r="C2230" s="11" t="s">
        <v>21</v>
      </c>
      <c r="D2230" s="12">
        <v>45787</v>
      </c>
      <c r="E2230" s="12" t="str">
        <f t="shared" si="0"/>
        <v>2025</v>
      </c>
      <c r="F2230" s="11" t="s">
        <v>93</v>
      </c>
      <c r="G2230" s="11">
        <v>21.56</v>
      </c>
      <c r="H2230" s="11">
        <v>41.24</v>
      </c>
      <c r="I2230" s="11">
        <v>264</v>
      </c>
      <c r="J2230" s="11">
        <v>53</v>
      </c>
      <c r="K2230" s="11">
        <v>8.59</v>
      </c>
      <c r="L2230" s="11">
        <v>98.77</v>
      </c>
      <c r="M2230" s="11">
        <v>6.97</v>
      </c>
      <c r="N2230" s="11">
        <v>152.1</v>
      </c>
      <c r="O2230" s="11">
        <v>85.04</v>
      </c>
      <c r="P2230" s="11">
        <v>92.65</v>
      </c>
      <c r="Q2230" s="11" t="s">
        <v>4</v>
      </c>
      <c r="R2230" s="11">
        <f t="shared" si="1"/>
        <v>0</v>
      </c>
      <c r="S2230" s="11" t="s">
        <v>5</v>
      </c>
      <c r="T2230" s="11">
        <f t="shared" si="2"/>
        <v>0</v>
      </c>
      <c r="U2230" s="11" t="s">
        <v>6</v>
      </c>
      <c r="V2230" s="11" t="s">
        <v>6</v>
      </c>
    </row>
    <row r="2231" spans="1:22" ht="15.75" hidden="1" customHeight="1" x14ac:dyDescent="0.2">
      <c r="A2231" s="11" t="s">
        <v>1627</v>
      </c>
      <c r="B2231" s="11" t="s">
        <v>20</v>
      </c>
      <c r="C2231" s="11" t="s">
        <v>47</v>
      </c>
      <c r="D2231" s="12">
        <v>45627</v>
      </c>
      <c r="E2231" s="12" t="str">
        <f t="shared" si="0"/>
        <v>2024</v>
      </c>
      <c r="F2231" s="11" t="s">
        <v>3</v>
      </c>
      <c r="G2231" s="11">
        <v>21.32</v>
      </c>
      <c r="H2231" s="11">
        <v>41.28</v>
      </c>
      <c r="I2231" s="11">
        <v>315</v>
      </c>
      <c r="J2231" s="11">
        <v>45.8</v>
      </c>
      <c r="K2231" s="11">
        <v>7.64</v>
      </c>
      <c r="L2231" s="14"/>
      <c r="M2231" s="11">
        <v>6.98</v>
      </c>
      <c r="N2231" s="11">
        <v>142.6</v>
      </c>
      <c r="O2231" s="11">
        <v>90.95</v>
      </c>
      <c r="P2231" s="11">
        <v>92.65</v>
      </c>
      <c r="Q2231" s="11" t="s">
        <v>4</v>
      </c>
      <c r="R2231" s="11">
        <f t="shared" si="1"/>
        <v>0</v>
      </c>
      <c r="S2231" s="11" t="s">
        <v>5</v>
      </c>
      <c r="T2231" s="11">
        <f t="shared" si="2"/>
        <v>0</v>
      </c>
      <c r="U2231" s="11" t="s">
        <v>6</v>
      </c>
      <c r="V2231" s="11" t="s">
        <v>6</v>
      </c>
    </row>
    <row r="2232" spans="1:22" ht="15.75" hidden="1" customHeight="1" x14ac:dyDescent="0.2">
      <c r="A2232" s="11" t="s">
        <v>1912</v>
      </c>
      <c r="B2232" s="11" t="s">
        <v>20</v>
      </c>
      <c r="C2232" s="11" t="s">
        <v>47</v>
      </c>
      <c r="D2232" s="12">
        <v>45722</v>
      </c>
      <c r="E2232" s="12" t="str">
        <f t="shared" si="0"/>
        <v>2025</v>
      </c>
      <c r="F2232" s="11" t="s">
        <v>23</v>
      </c>
      <c r="G2232" s="11">
        <v>21.69</v>
      </c>
      <c r="H2232" s="11">
        <v>37.79</v>
      </c>
      <c r="I2232" s="11">
        <v>298</v>
      </c>
      <c r="J2232" s="11">
        <v>55.1</v>
      </c>
      <c r="K2232" s="11">
        <v>9.06</v>
      </c>
      <c r="L2232" s="11">
        <v>98.88</v>
      </c>
      <c r="M2232" s="11">
        <v>7.04</v>
      </c>
      <c r="N2232" s="11">
        <v>160.9</v>
      </c>
      <c r="O2232" s="11">
        <v>84.03</v>
      </c>
      <c r="P2232" s="11">
        <v>92.65</v>
      </c>
      <c r="Q2232" s="11" t="s">
        <v>4</v>
      </c>
      <c r="R2232" s="11">
        <f t="shared" si="1"/>
        <v>0</v>
      </c>
      <c r="S2232" s="11" t="s">
        <v>50</v>
      </c>
      <c r="T2232" s="11">
        <f t="shared" si="2"/>
        <v>1</v>
      </c>
      <c r="U2232" s="11" t="s">
        <v>243</v>
      </c>
      <c r="V2232" s="11" t="s">
        <v>88</v>
      </c>
    </row>
    <row r="2233" spans="1:22" ht="15.75" hidden="1" customHeight="1" x14ac:dyDescent="0.2">
      <c r="A2233" s="11" t="s">
        <v>2127</v>
      </c>
      <c r="B2233" s="11" t="s">
        <v>58</v>
      </c>
      <c r="C2233" s="11" t="s">
        <v>21</v>
      </c>
      <c r="D2233" s="12">
        <v>45911</v>
      </c>
      <c r="E2233" s="12" t="str">
        <f t="shared" si="0"/>
        <v>2025</v>
      </c>
      <c r="F2233" s="11" t="s">
        <v>23</v>
      </c>
      <c r="G2233" s="11">
        <v>21.43</v>
      </c>
      <c r="H2233" s="11">
        <v>38.53</v>
      </c>
      <c r="I2233" s="11">
        <v>311</v>
      </c>
      <c r="J2233" s="11">
        <v>45.2</v>
      </c>
      <c r="K2233" s="11">
        <v>8.27</v>
      </c>
      <c r="L2233" s="11">
        <v>98.74</v>
      </c>
      <c r="M2233" s="11">
        <v>7.01</v>
      </c>
      <c r="N2233" s="11">
        <v>137.6</v>
      </c>
      <c r="O2233" s="11">
        <v>84.28</v>
      </c>
      <c r="P2233" s="11">
        <v>92.65</v>
      </c>
      <c r="Q2233" s="11" t="s">
        <v>4</v>
      </c>
      <c r="R2233" s="11">
        <f t="shared" si="1"/>
        <v>0</v>
      </c>
      <c r="S2233" s="11" t="s">
        <v>5</v>
      </c>
      <c r="T2233" s="11">
        <f t="shared" si="2"/>
        <v>0</v>
      </c>
      <c r="U2233" s="11" t="s">
        <v>6</v>
      </c>
      <c r="V2233" s="11" t="s">
        <v>6</v>
      </c>
    </row>
    <row r="2234" spans="1:22" ht="15.75" hidden="1" customHeight="1" x14ac:dyDescent="0.2">
      <c r="A2234" s="11" t="s">
        <v>2181</v>
      </c>
      <c r="B2234" s="11" t="s">
        <v>20</v>
      </c>
      <c r="C2234" s="11" t="s">
        <v>35</v>
      </c>
      <c r="D2234" s="12">
        <v>45869</v>
      </c>
      <c r="E2234" s="12" t="str">
        <f t="shared" si="0"/>
        <v>2025</v>
      </c>
      <c r="F2234" s="11" t="s">
        <v>37</v>
      </c>
      <c r="G2234" s="11">
        <v>22.47</v>
      </c>
      <c r="H2234" s="11">
        <v>39.549999999999997</v>
      </c>
      <c r="I2234" s="11">
        <v>274</v>
      </c>
      <c r="J2234" s="11">
        <v>53</v>
      </c>
      <c r="K2234" s="11">
        <v>7.62</v>
      </c>
      <c r="L2234" s="11">
        <v>98.81</v>
      </c>
      <c r="M2234" s="11">
        <v>6.91</v>
      </c>
      <c r="N2234" s="11">
        <v>145.6</v>
      </c>
      <c r="O2234" s="11">
        <v>87.1</v>
      </c>
      <c r="P2234" s="11">
        <v>92.65</v>
      </c>
      <c r="Q2234" s="11" t="s">
        <v>4</v>
      </c>
      <c r="R2234" s="11">
        <f t="shared" si="1"/>
        <v>0</v>
      </c>
      <c r="S2234" s="11" t="s">
        <v>5</v>
      </c>
      <c r="T2234" s="11">
        <f t="shared" si="2"/>
        <v>0</v>
      </c>
      <c r="U2234" s="11" t="s">
        <v>6</v>
      </c>
      <c r="V2234" s="11" t="s">
        <v>6</v>
      </c>
    </row>
    <row r="2235" spans="1:22" ht="15.75" hidden="1" customHeight="1" x14ac:dyDescent="0.2">
      <c r="A2235" s="11" t="s">
        <v>2404</v>
      </c>
      <c r="B2235" s="11" t="s">
        <v>20</v>
      </c>
      <c r="C2235" s="13" t="s">
        <v>35</v>
      </c>
      <c r="D2235" s="12">
        <v>45812</v>
      </c>
      <c r="E2235" s="12" t="str">
        <f t="shared" si="0"/>
        <v>2025</v>
      </c>
      <c r="F2235" s="11" t="s">
        <v>93</v>
      </c>
      <c r="G2235" s="11">
        <v>22.15</v>
      </c>
      <c r="H2235" s="11">
        <v>39.06</v>
      </c>
      <c r="I2235" s="11">
        <v>295</v>
      </c>
      <c r="J2235" s="11">
        <v>50.9</v>
      </c>
      <c r="K2235" s="11">
        <v>7.62</v>
      </c>
      <c r="L2235" s="11">
        <v>99.21</v>
      </c>
      <c r="M2235" s="11">
        <v>6.71</v>
      </c>
      <c r="N2235" s="11">
        <v>138.9</v>
      </c>
      <c r="O2235" s="11">
        <v>86.79</v>
      </c>
      <c r="P2235" s="11">
        <v>92.65</v>
      </c>
      <c r="Q2235" s="11" t="s">
        <v>4</v>
      </c>
      <c r="R2235" s="11">
        <f t="shared" si="1"/>
        <v>0</v>
      </c>
      <c r="S2235" s="11" t="s">
        <v>5</v>
      </c>
      <c r="T2235" s="11">
        <f t="shared" si="2"/>
        <v>0</v>
      </c>
      <c r="U2235" s="11" t="s">
        <v>6</v>
      </c>
      <c r="V2235" s="11" t="s">
        <v>6</v>
      </c>
    </row>
    <row r="2236" spans="1:22" ht="15.75" hidden="1" customHeight="1" x14ac:dyDescent="0.2">
      <c r="A2236" s="11" t="s">
        <v>2431</v>
      </c>
      <c r="B2236" s="11" t="s">
        <v>20</v>
      </c>
      <c r="C2236" s="13" t="s">
        <v>35</v>
      </c>
      <c r="D2236" s="12">
        <v>45769</v>
      </c>
      <c r="E2236" s="12" t="str">
        <f t="shared" si="0"/>
        <v>2025</v>
      </c>
      <c r="F2236" s="11" t="s">
        <v>23</v>
      </c>
      <c r="G2236" s="11">
        <v>20.74</v>
      </c>
      <c r="H2236" s="11">
        <v>43.32</v>
      </c>
      <c r="I2236" s="11">
        <v>295</v>
      </c>
      <c r="J2236" s="11">
        <v>63.2</v>
      </c>
      <c r="K2236" s="11">
        <v>8.98</v>
      </c>
      <c r="L2236" s="11">
        <v>98.72</v>
      </c>
      <c r="M2236" s="11">
        <v>7.05</v>
      </c>
      <c r="N2236" s="11">
        <v>149.80000000000001</v>
      </c>
      <c r="O2236" s="11">
        <v>85.58</v>
      </c>
      <c r="P2236" s="11">
        <v>92.65</v>
      </c>
      <c r="Q2236" s="11" t="s">
        <v>4</v>
      </c>
      <c r="R2236" s="11">
        <f t="shared" si="1"/>
        <v>0</v>
      </c>
      <c r="S2236" s="11" t="s">
        <v>5</v>
      </c>
      <c r="T2236" s="11">
        <f t="shared" si="2"/>
        <v>0</v>
      </c>
      <c r="U2236" s="11" t="s">
        <v>6</v>
      </c>
      <c r="V2236" s="11" t="s">
        <v>6</v>
      </c>
    </row>
    <row r="2237" spans="1:22" ht="15.75" hidden="1" customHeight="1" x14ac:dyDescent="0.2">
      <c r="A2237" s="11" t="s">
        <v>959</v>
      </c>
      <c r="B2237" s="11" t="s">
        <v>34</v>
      </c>
      <c r="C2237" s="11" t="s">
        <v>21</v>
      </c>
      <c r="D2237" s="12">
        <v>45663</v>
      </c>
      <c r="E2237" s="12" t="str">
        <f t="shared" si="0"/>
        <v>2025</v>
      </c>
      <c r="F2237" s="11" t="s">
        <v>23</v>
      </c>
      <c r="G2237" s="11">
        <v>21.38</v>
      </c>
      <c r="H2237" s="11">
        <v>41.41</v>
      </c>
      <c r="I2237" s="11">
        <v>301</v>
      </c>
      <c r="J2237" s="11">
        <v>43.6</v>
      </c>
      <c r="K2237" s="11">
        <v>6.97</v>
      </c>
      <c r="L2237" s="11">
        <v>98.8</v>
      </c>
      <c r="M2237" s="11">
        <v>6.81</v>
      </c>
      <c r="N2237" s="11">
        <v>138.19999999999999</v>
      </c>
      <c r="O2237" s="11">
        <v>86.25</v>
      </c>
      <c r="P2237" s="11">
        <v>92.65</v>
      </c>
      <c r="Q2237" s="11" t="s">
        <v>4</v>
      </c>
      <c r="R2237" s="11">
        <f t="shared" si="1"/>
        <v>0</v>
      </c>
      <c r="S2237" s="11" t="s">
        <v>5</v>
      </c>
      <c r="T2237" s="11">
        <f t="shared" si="2"/>
        <v>0</v>
      </c>
      <c r="U2237" s="11" t="s">
        <v>6</v>
      </c>
      <c r="V2237" s="11" t="s">
        <v>6</v>
      </c>
    </row>
    <row r="2238" spans="1:22" ht="15.75" hidden="1" customHeight="1" x14ac:dyDescent="0.2">
      <c r="A2238" s="11" t="s">
        <v>1338</v>
      </c>
      <c r="B2238" s="11" t="s">
        <v>58</v>
      </c>
      <c r="C2238" s="11" t="s">
        <v>47</v>
      </c>
      <c r="D2238" s="12">
        <v>45957</v>
      </c>
      <c r="E2238" s="12" t="str">
        <f t="shared" si="0"/>
        <v>2025</v>
      </c>
      <c r="F2238" s="11" t="s">
        <v>93</v>
      </c>
      <c r="G2238" s="11">
        <v>21.28</v>
      </c>
      <c r="H2238" s="11">
        <v>37.380000000000003</v>
      </c>
      <c r="I2238" s="11">
        <v>327</v>
      </c>
      <c r="J2238" s="11">
        <v>37.200000000000003</v>
      </c>
      <c r="K2238" s="11">
        <v>7.46</v>
      </c>
      <c r="L2238" s="11">
        <v>99.63</v>
      </c>
      <c r="M2238" s="11">
        <v>6.98</v>
      </c>
      <c r="N2238" s="11">
        <v>142.6</v>
      </c>
      <c r="O2238" s="11">
        <v>90.23</v>
      </c>
      <c r="P2238" s="11">
        <v>92.64</v>
      </c>
      <c r="Q2238" s="11" t="s">
        <v>4</v>
      </c>
      <c r="R2238" s="11">
        <f t="shared" si="1"/>
        <v>0</v>
      </c>
      <c r="S2238" s="11" t="s">
        <v>5</v>
      </c>
      <c r="T2238" s="11">
        <f t="shared" si="2"/>
        <v>0</v>
      </c>
      <c r="U2238" s="11" t="s">
        <v>6</v>
      </c>
      <c r="V2238" s="11" t="s">
        <v>6</v>
      </c>
    </row>
    <row r="2239" spans="1:22" ht="15.75" hidden="1" customHeight="1" x14ac:dyDescent="0.2">
      <c r="A2239" s="11" t="s">
        <v>1938</v>
      </c>
      <c r="B2239" s="11" t="s">
        <v>20</v>
      </c>
      <c r="C2239" s="11" t="s">
        <v>35</v>
      </c>
      <c r="D2239" s="12">
        <v>45458</v>
      </c>
      <c r="E2239" s="12" t="str">
        <f t="shared" si="0"/>
        <v>2024</v>
      </c>
      <c r="F2239" s="11" t="s">
        <v>3</v>
      </c>
      <c r="G2239" s="11">
        <v>21.64</v>
      </c>
      <c r="H2239" s="11">
        <v>39.200000000000003</v>
      </c>
      <c r="I2239" s="11">
        <v>297</v>
      </c>
      <c r="J2239" s="11">
        <v>49.8</v>
      </c>
      <c r="K2239" s="11">
        <v>8.2100000000000009</v>
      </c>
      <c r="L2239" s="11">
        <v>98.91</v>
      </c>
      <c r="M2239" s="11">
        <v>7.15</v>
      </c>
      <c r="N2239" s="11">
        <v>129.6</v>
      </c>
      <c r="O2239" s="11">
        <v>83.34</v>
      </c>
      <c r="P2239" s="11">
        <v>92.64</v>
      </c>
      <c r="Q2239" s="11" t="s">
        <v>4</v>
      </c>
      <c r="R2239" s="11">
        <f t="shared" si="1"/>
        <v>0</v>
      </c>
      <c r="S2239" s="11" t="s">
        <v>5</v>
      </c>
      <c r="T2239" s="11">
        <f t="shared" si="2"/>
        <v>0</v>
      </c>
      <c r="U2239" s="11" t="s">
        <v>6</v>
      </c>
      <c r="V2239" s="11" t="s">
        <v>6</v>
      </c>
    </row>
    <row r="2240" spans="1:22" ht="15.75" hidden="1" customHeight="1" x14ac:dyDescent="0.2">
      <c r="A2240" s="11" t="s">
        <v>2052</v>
      </c>
      <c r="B2240" s="11" t="s">
        <v>20</v>
      </c>
      <c r="C2240" s="11" t="s">
        <v>47</v>
      </c>
      <c r="D2240" s="12">
        <v>45359</v>
      </c>
      <c r="E2240" s="12" t="str">
        <f t="shared" si="0"/>
        <v>2024</v>
      </c>
      <c r="F2240" s="11" t="s">
        <v>23</v>
      </c>
      <c r="G2240" s="11">
        <v>20.81</v>
      </c>
      <c r="H2240" s="11">
        <v>42.99</v>
      </c>
      <c r="I2240" s="11">
        <v>291</v>
      </c>
      <c r="J2240" s="11">
        <v>48.7</v>
      </c>
      <c r="K2240" s="11">
        <v>8.1999999999999993</v>
      </c>
      <c r="L2240" s="11">
        <v>99.03</v>
      </c>
      <c r="M2240" s="11">
        <v>7.05</v>
      </c>
      <c r="N2240" s="11">
        <v>145.30000000000001</v>
      </c>
      <c r="O2240" s="11">
        <v>89.23</v>
      </c>
      <c r="P2240" s="11">
        <v>92.64</v>
      </c>
      <c r="Q2240" s="11" t="s">
        <v>4</v>
      </c>
      <c r="R2240" s="11">
        <f t="shared" si="1"/>
        <v>0</v>
      </c>
      <c r="S2240" s="11" t="s">
        <v>5</v>
      </c>
      <c r="T2240" s="11">
        <f t="shared" si="2"/>
        <v>0</v>
      </c>
      <c r="U2240" s="11" t="s">
        <v>6</v>
      </c>
      <c r="V2240" s="11" t="s">
        <v>6</v>
      </c>
    </row>
    <row r="2241" spans="1:22" ht="15.75" hidden="1" customHeight="1" x14ac:dyDescent="0.2">
      <c r="A2241" s="11" t="s">
        <v>2067</v>
      </c>
      <c r="B2241" s="11" t="s">
        <v>58</v>
      </c>
      <c r="C2241" s="11" t="s">
        <v>21</v>
      </c>
      <c r="D2241" s="12">
        <v>45708</v>
      </c>
      <c r="E2241" s="12" t="str">
        <f t="shared" si="0"/>
        <v>2025</v>
      </c>
      <c r="F2241" s="11" t="s">
        <v>3</v>
      </c>
      <c r="G2241" s="11">
        <v>21.89</v>
      </c>
      <c r="H2241" s="11">
        <v>48.99</v>
      </c>
      <c r="I2241" s="11">
        <v>333</v>
      </c>
      <c r="J2241" s="11">
        <v>39.700000000000003</v>
      </c>
      <c r="K2241" s="11">
        <v>6.9</v>
      </c>
      <c r="L2241" s="11">
        <v>99.22</v>
      </c>
      <c r="M2241" s="11">
        <v>7.01</v>
      </c>
      <c r="N2241" s="11">
        <v>102.7</v>
      </c>
      <c r="O2241" s="11">
        <v>86.87</v>
      </c>
      <c r="P2241" s="11">
        <v>92.64</v>
      </c>
      <c r="Q2241" s="11" t="s">
        <v>4</v>
      </c>
      <c r="R2241" s="11">
        <f t="shared" si="1"/>
        <v>0</v>
      </c>
      <c r="S2241" s="11" t="s">
        <v>5</v>
      </c>
      <c r="T2241" s="11">
        <f t="shared" si="2"/>
        <v>0</v>
      </c>
      <c r="U2241" s="11" t="s">
        <v>6</v>
      </c>
      <c r="V2241" s="11" t="s">
        <v>6</v>
      </c>
    </row>
    <row r="2242" spans="1:22" ht="15.75" customHeight="1" x14ac:dyDescent="0.2">
      <c r="A2242" s="11" t="s">
        <v>183</v>
      </c>
      <c r="B2242" s="11" t="s">
        <v>1</v>
      </c>
      <c r="C2242" s="11" t="s">
        <v>47</v>
      </c>
      <c r="D2242" s="12">
        <v>45862</v>
      </c>
      <c r="E2242" s="12" t="str">
        <f t="shared" si="0"/>
        <v>2025</v>
      </c>
      <c r="F2242" s="11" t="s">
        <v>37</v>
      </c>
      <c r="G2242" s="11">
        <v>23.1</v>
      </c>
      <c r="H2242" s="11">
        <v>50.26</v>
      </c>
      <c r="I2242" s="11">
        <v>381</v>
      </c>
      <c r="J2242" s="11">
        <v>37.1</v>
      </c>
      <c r="K2242" s="11">
        <v>7.36</v>
      </c>
      <c r="L2242" s="11">
        <v>98.57</v>
      </c>
      <c r="M2242" s="11">
        <v>6.83</v>
      </c>
      <c r="N2242" s="11">
        <v>109.9</v>
      </c>
      <c r="O2242" s="11">
        <v>86.14</v>
      </c>
      <c r="P2242" s="11">
        <v>96.19</v>
      </c>
      <c r="Q2242" s="11" t="s">
        <v>4</v>
      </c>
      <c r="R2242" s="11">
        <f t="shared" si="1"/>
        <v>0</v>
      </c>
      <c r="S2242" s="11" t="s">
        <v>5</v>
      </c>
      <c r="T2242" s="11">
        <f t="shared" si="2"/>
        <v>0</v>
      </c>
      <c r="U2242" s="11" t="s">
        <v>6</v>
      </c>
      <c r="V2242" s="11" t="s">
        <v>6</v>
      </c>
    </row>
    <row r="2243" spans="1:22" ht="15.75" hidden="1" customHeight="1" x14ac:dyDescent="0.2">
      <c r="A2243" s="11" t="s">
        <v>2548</v>
      </c>
      <c r="B2243" s="11" t="s">
        <v>58</v>
      </c>
      <c r="C2243" s="11" t="s">
        <v>21</v>
      </c>
      <c r="D2243" s="12">
        <v>45471</v>
      </c>
      <c r="E2243" s="12" t="str">
        <f t="shared" si="0"/>
        <v>2024</v>
      </c>
      <c r="F2243" s="11" t="s">
        <v>23</v>
      </c>
      <c r="G2243" s="11">
        <v>21.81</v>
      </c>
      <c r="H2243" s="11">
        <v>38.53</v>
      </c>
      <c r="I2243" s="11">
        <v>349</v>
      </c>
      <c r="J2243" s="11">
        <v>46.1</v>
      </c>
      <c r="K2243" s="11">
        <v>7.89</v>
      </c>
      <c r="L2243" s="11">
        <v>99.44</v>
      </c>
      <c r="M2243" s="11">
        <v>6.9</v>
      </c>
      <c r="N2243" s="11">
        <v>118.5</v>
      </c>
      <c r="O2243" s="11">
        <v>86.97</v>
      </c>
      <c r="P2243" s="11">
        <v>92.64</v>
      </c>
      <c r="Q2243" s="11" t="s">
        <v>4</v>
      </c>
      <c r="R2243" s="11">
        <f t="shared" si="1"/>
        <v>0</v>
      </c>
      <c r="S2243" s="11" t="s">
        <v>5</v>
      </c>
      <c r="T2243" s="11">
        <f t="shared" si="2"/>
        <v>0</v>
      </c>
      <c r="U2243" s="11" t="s">
        <v>6</v>
      </c>
      <c r="V2243" s="11" t="s">
        <v>6</v>
      </c>
    </row>
    <row r="2244" spans="1:22" ht="15.75" hidden="1" customHeight="1" x14ac:dyDescent="0.2">
      <c r="A2244" s="11" t="s">
        <v>559</v>
      </c>
      <c r="B2244" s="11" t="s">
        <v>58</v>
      </c>
      <c r="C2244" s="11" t="s">
        <v>35</v>
      </c>
      <c r="D2244" s="12">
        <v>45941</v>
      </c>
      <c r="E2244" s="12" t="str">
        <f t="shared" si="0"/>
        <v>2025</v>
      </c>
      <c r="F2244" s="11" t="s">
        <v>23</v>
      </c>
      <c r="G2244" s="11">
        <v>22.15</v>
      </c>
      <c r="H2244" s="11">
        <v>49.6</v>
      </c>
      <c r="I2244" s="11">
        <v>327</v>
      </c>
      <c r="J2244" s="11">
        <v>32.6</v>
      </c>
      <c r="K2244" s="11">
        <v>7.05</v>
      </c>
      <c r="L2244" s="11">
        <v>98.93</v>
      </c>
      <c r="M2244" s="11">
        <v>6.87</v>
      </c>
      <c r="N2244" s="11">
        <v>118.1</v>
      </c>
      <c r="O2244" s="11">
        <v>91.5</v>
      </c>
      <c r="P2244" s="11">
        <v>92.63</v>
      </c>
      <c r="Q2244" s="11" t="s">
        <v>4</v>
      </c>
      <c r="R2244" s="11">
        <f t="shared" si="1"/>
        <v>0</v>
      </c>
      <c r="S2244" s="11" t="s">
        <v>5</v>
      </c>
      <c r="T2244" s="11">
        <f t="shared" si="2"/>
        <v>0</v>
      </c>
      <c r="U2244" s="11" t="s">
        <v>6</v>
      </c>
      <c r="V2244" s="11" t="s">
        <v>6</v>
      </c>
    </row>
    <row r="2245" spans="1:22" ht="15.75" hidden="1" customHeight="1" x14ac:dyDescent="0.2">
      <c r="A2245" s="11" t="s">
        <v>960</v>
      </c>
      <c r="B2245" s="11" t="s">
        <v>34</v>
      </c>
      <c r="C2245" s="11" t="s">
        <v>21</v>
      </c>
      <c r="D2245" s="12">
        <v>45886</v>
      </c>
      <c r="E2245" s="12" t="str">
        <f t="shared" si="0"/>
        <v>2025</v>
      </c>
      <c r="F2245" s="11" t="s">
        <v>3</v>
      </c>
      <c r="G2245" s="11">
        <v>21.8</v>
      </c>
      <c r="H2245" s="11">
        <v>41.83</v>
      </c>
      <c r="I2245" s="11">
        <v>285</v>
      </c>
      <c r="J2245" s="11">
        <v>34.6</v>
      </c>
      <c r="K2245" s="11">
        <v>7.22</v>
      </c>
      <c r="L2245" s="11">
        <v>98.93</v>
      </c>
      <c r="M2245" s="11">
        <v>6.89</v>
      </c>
      <c r="N2245" s="11">
        <v>109.2</v>
      </c>
      <c r="O2245" s="11">
        <v>91.17</v>
      </c>
      <c r="P2245" s="11">
        <v>92.63</v>
      </c>
      <c r="Q2245" s="11" t="s">
        <v>4</v>
      </c>
      <c r="R2245" s="11">
        <f t="shared" si="1"/>
        <v>0</v>
      </c>
      <c r="S2245" s="11" t="s">
        <v>5</v>
      </c>
      <c r="T2245" s="11">
        <f t="shared" si="2"/>
        <v>0</v>
      </c>
      <c r="U2245" s="11" t="s">
        <v>6</v>
      </c>
      <c r="V2245" s="11" t="s">
        <v>6</v>
      </c>
    </row>
    <row r="2246" spans="1:22" ht="15.75" hidden="1" customHeight="1" x14ac:dyDescent="0.2">
      <c r="A2246" s="11" t="s">
        <v>962</v>
      </c>
      <c r="B2246" s="11" t="s">
        <v>34</v>
      </c>
      <c r="C2246" s="11" t="s">
        <v>47</v>
      </c>
      <c r="D2246" s="12">
        <v>45947</v>
      </c>
      <c r="E2246" s="12" t="str">
        <f t="shared" si="0"/>
        <v>2025</v>
      </c>
      <c r="F2246" s="11" t="s">
        <v>93</v>
      </c>
      <c r="G2246" s="14"/>
      <c r="H2246" s="11">
        <v>40.520000000000003</v>
      </c>
      <c r="I2246" s="11">
        <v>316</v>
      </c>
      <c r="J2246" s="11">
        <v>38.700000000000003</v>
      </c>
      <c r="K2246" s="11">
        <v>6.68</v>
      </c>
      <c r="L2246" s="11">
        <v>99.2</v>
      </c>
      <c r="M2246" s="11">
        <v>6.88</v>
      </c>
      <c r="N2246" s="11">
        <v>113.2</v>
      </c>
      <c r="O2246" s="11">
        <v>87.02</v>
      </c>
      <c r="P2246" s="11">
        <v>92.63</v>
      </c>
      <c r="Q2246" s="11" t="s">
        <v>4</v>
      </c>
      <c r="R2246" s="11">
        <f t="shared" si="1"/>
        <v>0</v>
      </c>
      <c r="S2246" s="11" t="s">
        <v>5</v>
      </c>
      <c r="T2246" s="11">
        <f t="shared" si="2"/>
        <v>0</v>
      </c>
      <c r="U2246" s="11" t="s">
        <v>6</v>
      </c>
      <c r="V2246" s="11" t="s">
        <v>6</v>
      </c>
    </row>
    <row r="2247" spans="1:22" ht="15.75" hidden="1" customHeight="1" x14ac:dyDescent="0.2">
      <c r="A2247" s="11" t="s">
        <v>2790</v>
      </c>
      <c r="B2247" s="11" t="s">
        <v>20</v>
      </c>
      <c r="C2247" s="11" t="s">
        <v>47</v>
      </c>
      <c r="D2247" s="12">
        <v>45924</v>
      </c>
      <c r="E2247" s="12" t="str">
        <f t="shared" si="0"/>
        <v>2025</v>
      </c>
      <c r="F2247" s="11" t="s">
        <v>23</v>
      </c>
      <c r="G2247" s="11">
        <v>21.18</v>
      </c>
      <c r="H2247" s="11">
        <v>39.46</v>
      </c>
      <c r="I2247" s="11">
        <v>319</v>
      </c>
      <c r="J2247" s="11">
        <v>53.3</v>
      </c>
      <c r="K2247" s="11">
        <v>8.5299999999999994</v>
      </c>
      <c r="L2247" s="11">
        <v>98.94</v>
      </c>
      <c r="M2247" s="11">
        <v>7.02</v>
      </c>
      <c r="N2247" s="11">
        <v>135.80000000000001</v>
      </c>
      <c r="O2247" s="11">
        <v>87.71</v>
      </c>
      <c r="P2247" s="11">
        <v>92.63</v>
      </c>
      <c r="Q2247" s="11" t="s">
        <v>4</v>
      </c>
      <c r="R2247" s="11">
        <f t="shared" si="1"/>
        <v>0</v>
      </c>
      <c r="S2247" s="11" t="s">
        <v>50</v>
      </c>
      <c r="T2247" s="11">
        <f t="shared" si="2"/>
        <v>1</v>
      </c>
      <c r="U2247" s="11" t="s">
        <v>244</v>
      </c>
      <c r="V2247" s="11" t="s">
        <v>89</v>
      </c>
    </row>
    <row r="2248" spans="1:22" ht="15.75" hidden="1" customHeight="1" x14ac:dyDescent="0.2">
      <c r="A2248" s="11" t="s">
        <v>1502</v>
      </c>
      <c r="B2248" s="11" t="s">
        <v>20</v>
      </c>
      <c r="C2248" s="13" t="s">
        <v>35</v>
      </c>
      <c r="D2248" s="12">
        <v>45399</v>
      </c>
      <c r="E2248" s="12" t="str">
        <f t="shared" si="0"/>
        <v>2024</v>
      </c>
      <c r="F2248" s="11" t="s">
        <v>3</v>
      </c>
      <c r="G2248" s="11">
        <v>21.9</v>
      </c>
      <c r="H2248" s="11">
        <v>33.590000000000003</v>
      </c>
      <c r="I2248" s="11">
        <v>288</v>
      </c>
      <c r="J2248" s="11">
        <v>47.2</v>
      </c>
      <c r="K2248" s="11">
        <v>7.64</v>
      </c>
      <c r="L2248" s="11">
        <v>99.03</v>
      </c>
      <c r="M2248" s="11">
        <v>6.87</v>
      </c>
      <c r="N2248" s="11">
        <v>121.6</v>
      </c>
      <c r="O2248" s="11">
        <v>88.41</v>
      </c>
      <c r="P2248" s="11">
        <v>92.62</v>
      </c>
      <c r="Q2248" s="11" t="s">
        <v>4</v>
      </c>
      <c r="R2248" s="11">
        <f t="shared" si="1"/>
        <v>0</v>
      </c>
      <c r="S2248" s="11" t="s">
        <v>5</v>
      </c>
      <c r="T2248" s="11">
        <f t="shared" si="2"/>
        <v>0</v>
      </c>
      <c r="U2248" s="11" t="s">
        <v>6</v>
      </c>
      <c r="V2248" s="11" t="s">
        <v>6</v>
      </c>
    </row>
    <row r="2249" spans="1:22" ht="15.75" hidden="1" customHeight="1" x14ac:dyDescent="0.2">
      <c r="A2249" s="11" t="s">
        <v>963</v>
      </c>
      <c r="B2249" s="11" t="s">
        <v>34</v>
      </c>
      <c r="C2249" s="13" t="s">
        <v>35</v>
      </c>
      <c r="D2249" s="12">
        <v>45921</v>
      </c>
      <c r="E2249" s="12" t="str">
        <f t="shared" si="0"/>
        <v>2025</v>
      </c>
      <c r="F2249" s="11" t="s">
        <v>37</v>
      </c>
      <c r="G2249" s="11">
        <v>22.42</v>
      </c>
      <c r="H2249" s="11">
        <v>44.36</v>
      </c>
      <c r="I2249" s="11">
        <v>345</v>
      </c>
      <c r="J2249" s="11">
        <v>53.8</v>
      </c>
      <c r="K2249" s="11">
        <v>7.65</v>
      </c>
      <c r="L2249" s="11">
        <v>99.02</v>
      </c>
      <c r="M2249" s="11">
        <v>6.8</v>
      </c>
      <c r="N2249" s="11">
        <v>130.1</v>
      </c>
      <c r="O2249" s="11">
        <v>87.16</v>
      </c>
      <c r="P2249" s="11">
        <v>92.62</v>
      </c>
      <c r="Q2249" s="11" t="s">
        <v>4</v>
      </c>
      <c r="R2249" s="11">
        <f t="shared" si="1"/>
        <v>0</v>
      </c>
      <c r="S2249" s="11" t="s">
        <v>5</v>
      </c>
      <c r="T2249" s="11">
        <f t="shared" si="2"/>
        <v>0</v>
      </c>
      <c r="U2249" s="11" t="s">
        <v>6</v>
      </c>
      <c r="V2249" s="11" t="s">
        <v>6</v>
      </c>
    </row>
    <row r="2250" spans="1:22" ht="15.75" hidden="1" customHeight="1" x14ac:dyDescent="0.2">
      <c r="A2250" s="11" t="s">
        <v>2234</v>
      </c>
      <c r="B2250" s="11" t="s">
        <v>20</v>
      </c>
      <c r="C2250" s="11" t="s">
        <v>21</v>
      </c>
      <c r="D2250" s="12">
        <v>45369</v>
      </c>
      <c r="E2250" s="12" t="str">
        <f t="shared" si="0"/>
        <v>2024</v>
      </c>
      <c r="F2250" s="11" t="s">
        <v>3</v>
      </c>
      <c r="G2250" s="11">
        <v>22.72</v>
      </c>
      <c r="H2250" s="11">
        <v>38.770000000000003</v>
      </c>
      <c r="I2250" s="11">
        <v>304</v>
      </c>
      <c r="J2250" s="11">
        <v>47.4</v>
      </c>
      <c r="K2250" s="11">
        <v>8.42</v>
      </c>
      <c r="L2250" s="11">
        <v>99.16</v>
      </c>
      <c r="M2250" s="11">
        <v>6.66</v>
      </c>
      <c r="N2250" s="11">
        <v>147.9</v>
      </c>
      <c r="O2250" s="11">
        <v>87.03</v>
      </c>
      <c r="P2250" s="11">
        <v>92.62</v>
      </c>
      <c r="Q2250" s="11" t="s">
        <v>4</v>
      </c>
      <c r="R2250" s="11">
        <f t="shared" si="1"/>
        <v>0</v>
      </c>
      <c r="S2250" s="11" t="s">
        <v>5</v>
      </c>
      <c r="T2250" s="11">
        <f t="shared" si="2"/>
        <v>0</v>
      </c>
      <c r="U2250" s="11" t="s">
        <v>6</v>
      </c>
      <c r="V2250" s="11" t="s">
        <v>6</v>
      </c>
    </row>
    <row r="2251" spans="1:22" ht="15.75" hidden="1" customHeight="1" x14ac:dyDescent="0.2">
      <c r="A2251" s="11" t="s">
        <v>964</v>
      </c>
      <c r="B2251" s="11" t="s">
        <v>34</v>
      </c>
      <c r="C2251" s="11" t="s">
        <v>47</v>
      </c>
      <c r="D2251" s="12">
        <v>45742</v>
      </c>
      <c r="E2251" s="12" t="str">
        <f t="shared" si="0"/>
        <v>2025</v>
      </c>
      <c r="F2251" s="11" t="s">
        <v>93</v>
      </c>
      <c r="G2251" s="11">
        <v>21.87</v>
      </c>
      <c r="H2251" s="11">
        <v>41.21</v>
      </c>
      <c r="I2251" s="11">
        <v>326</v>
      </c>
      <c r="J2251" s="11">
        <v>49.4</v>
      </c>
      <c r="K2251" s="11">
        <v>7.81</v>
      </c>
      <c r="L2251" s="11">
        <v>99.18</v>
      </c>
      <c r="M2251" s="11">
        <v>7.08</v>
      </c>
      <c r="N2251" s="11">
        <v>128.1</v>
      </c>
      <c r="O2251" s="11">
        <v>82.12</v>
      </c>
      <c r="P2251" s="11">
        <v>92.62</v>
      </c>
      <c r="Q2251" s="11" t="s">
        <v>4</v>
      </c>
      <c r="R2251" s="11">
        <f t="shared" si="1"/>
        <v>0</v>
      </c>
      <c r="S2251" s="11" t="s">
        <v>5</v>
      </c>
      <c r="T2251" s="11">
        <f t="shared" si="2"/>
        <v>0</v>
      </c>
      <c r="U2251" s="11" t="s">
        <v>6</v>
      </c>
      <c r="V2251" s="11" t="s">
        <v>6</v>
      </c>
    </row>
    <row r="2252" spans="1:22" ht="15.75" hidden="1" customHeight="1" x14ac:dyDescent="0.2">
      <c r="A2252" s="11" t="s">
        <v>1651</v>
      </c>
      <c r="B2252" s="11" t="s">
        <v>58</v>
      </c>
      <c r="C2252" s="11" t="s">
        <v>35</v>
      </c>
      <c r="D2252" s="12">
        <v>45982</v>
      </c>
      <c r="E2252" s="12" t="str">
        <f t="shared" si="0"/>
        <v>2025</v>
      </c>
      <c r="F2252" s="11" t="s">
        <v>37</v>
      </c>
      <c r="G2252" s="11">
        <v>21.94</v>
      </c>
      <c r="H2252" s="11">
        <v>31.29</v>
      </c>
      <c r="I2252" s="11">
        <v>339</v>
      </c>
      <c r="J2252" s="11">
        <v>48.2</v>
      </c>
      <c r="K2252" s="11">
        <v>6.89</v>
      </c>
      <c r="L2252" s="11">
        <v>99.07</v>
      </c>
      <c r="M2252" s="11">
        <v>6.54</v>
      </c>
      <c r="N2252" s="11">
        <v>119.5</v>
      </c>
      <c r="O2252" s="11">
        <v>84.23</v>
      </c>
      <c r="P2252" s="11">
        <v>92.61</v>
      </c>
      <c r="Q2252" s="11" t="s">
        <v>4</v>
      </c>
      <c r="R2252" s="11">
        <f t="shared" si="1"/>
        <v>0</v>
      </c>
      <c r="S2252" s="11" t="s">
        <v>5</v>
      </c>
      <c r="T2252" s="11">
        <f t="shared" si="2"/>
        <v>0</v>
      </c>
      <c r="U2252" s="11" t="s">
        <v>6</v>
      </c>
      <c r="V2252" s="11" t="s">
        <v>6</v>
      </c>
    </row>
    <row r="2253" spans="1:22" ht="15.75" hidden="1" customHeight="1" x14ac:dyDescent="0.2">
      <c r="A2253" s="11" t="s">
        <v>2017</v>
      </c>
      <c r="B2253" s="11" t="s">
        <v>58</v>
      </c>
      <c r="C2253" s="11" t="s">
        <v>47</v>
      </c>
      <c r="D2253" s="12">
        <v>45861</v>
      </c>
      <c r="E2253" s="12" t="str">
        <f t="shared" si="0"/>
        <v>2025</v>
      </c>
      <c r="F2253" s="11" t="s">
        <v>3</v>
      </c>
      <c r="G2253" s="11">
        <v>21.73</v>
      </c>
      <c r="H2253" s="11">
        <v>37.86</v>
      </c>
      <c r="I2253" s="11">
        <v>320</v>
      </c>
      <c r="J2253" s="11">
        <v>37.1</v>
      </c>
      <c r="K2253" s="11">
        <v>8.1199999999999992</v>
      </c>
      <c r="L2253" s="11">
        <v>98.69</v>
      </c>
      <c r="M2253" s="11">
        <v>6.66</v>
      </c>
      <c r="N2253" s="11">
        <v>116.7</v>
      </c>
      <c r="O2253" s="11">
        <v>85.9</v>
      </c>
      <c r="P2253" s="11">
        <v>92.61</v>
      </c>
      <c r="Q2253" s="11" t="s">
        <v>4</v>
      </c>
      <c r="R2253" s="11">
        <f t="shared" si="1"/>
        <v>0</v>
      </c>
      <c r="S2253" s="11" t="s">
        <v>5</v>
      </c>
      <c r="T2253" s="11">
        <f t="shared" si="2"/>
        <v>0</v>
      </c>
      <c r="U2253" s="11" t="s">
        <v>6</v>
      </c>
      <c r="V2253" s="11" t="s">
        <v>6</v>
      </c>
    </row>
    <row r="2254" spans="1:22" ht="15.75" hidden="1" customHeight="1" x14ac:dyDescent="0.2">
      <c r="A2254" s="11" t="s">
        <v>2027</v>
      </c>
      <c r="B2254" s="11" t="s">
        <v>20</v>
      </c>
      <c r="C2254" s="11" t="s">
        <v>47</v>
      </c>
      <c r="D2254" s="12">
        <v>45513</v>
      </c>
      <c r="E2254" s="12" t="str">
        <f t="shared" si="0"/>
        <v>2024</v>
      </c>
      <c r="F2254" s="11" t="s">
        <v>23</v>
      </c>
      <c r="G2254" s="11">
        <v>19.84</v>
      </c>
      <c r="H2254" s="11">
        <v>38.97</v>
      </c>
      <c r="I2254" s="11">
        <v>305</v>
      </c>
      <c r="J2254" s="11">
        <v>48.5</v>
      </c>
      <c r="K2254" s="11">
        <v>8.08</v>
      </c>
      <c r="L2254" s="11">
        <v>99.46</v>
      </c>
      <c r="M2254" s="11">
        <v>6.92</v>
      </c>
      <c r="N2254" s="11">
        <v>134.69999999999999</v>
      </c>
      <c r="O2254" s="11">
        <v>84.5</v>
      </c>
      <c r="P2254" s="11">
        <v>92.61</v>
      </c>
      <c r="Q2254" s="11" t="s">
        <v>4</v>
      </c>
      <c r="R2254" s="11">
        <f t="shared" si="1"/>
        <v>0</v>
      </c>
      <c r="S2254" s="11" t="s">
        <v>5</v>
      </c>
      <c r="T2254" s="11">
        <f t="shared" si="2"/>
        <v>0</v>
      </c>
      <c r="U2254" s="11" t="s">
        <v>6</v>
      </c>
      <c r="V2254" s="11" t="s">
        <v>6</v>
      </c>
    </row>
    <row r="2255" spans="1:22" ht="15.75" hidden="1" customHeight="1" x14ac:dyDescent="0.2">
      <c r="A2255" s="11" t="s">
        <v>2525</v>
      </c>
      <c r="B2255" s="11" t="s">
        <v>58</v>
      </c>
      <c r="C2255" s="11" t="s">
        <v>35</v>
      </c>
      <c r="D2255" s="12">
        <v>45751</v>
      </c>
      <c r="E2255" s="12" t="str">
        <f t="shared" si="0"/>
        <v>2025</v>
      </c>
      <c r="F2255" s="11" t="s">
        <v>37</v>
      </c>
      <c r="G2255" s="11">
        <v>21.09</v>
      </c>
      <c r="H2255" s="11">
        <v>43.26</v>
      </c>
      <c r="I2255" s="11">
        <v>315</v>
      </c>
      <c r="J2255" s="11">
        <v>45.9</v>
      </c>
      <c r="K2255" s="11">
        <v>6.94</v>
      </c>
      <c r="L2255" s="11">
        <v>98.81</v>
      </c>
      <c r="M2255" s="11">
        <v>6.8</v>
      </c>
      <c r="N2255" s="14"/>
      <c r="O2255" s="11">
        <v>93.3</v>
      </c>
      <c r="P2255" s="11">
        <v>92.61</v>
      </c>
      <c r="Q2255" s="11" t="s">
        <v>4</v>
      </c>
      <c r="R2255" s="11">
        <f t="shared" si="1"/>
        <v>0</v>
      </c>
      <c r="S2255" s="11" t="s">
        <v>5</v>
      </c>
      <c r="T2255" s="11">
        <f t="shared" si="2"/>
        <v>0</v>
      </c>
      <c r="U2255" s="11" t="s">
        <v>6</v>
      </c>
      <c r="V2255" s="11" t="s">
        <v>6</v>
      </c>
    </row>
    <row r="2256" spans="1:22" ht="15.75" hidden="1" customHeight="1" x14ac:dyDescent="0.2">
      <c r="A2256" s="11" t="s">
        <v>966</v>
      </c>
      <c r="B2256" s="11" t="s">
        <v>34</v>
      </c>
      <c r="C2256" s="11" t="s">
        <v>21</v>
      </c>
      <c r="D2256" s="12">
        <v>45422</v>
      </c>
      <c r="E2256" s="12" t="str">
        <f t="shared" si="0"/>
        <v>2024</v>
      </c>
      <c r="F2256" s="11" t="s">
        <v>3</v>
      </c>
      <c r="G2256" s="11">
        <v>23.07</v>
      </c>
      <c r="H2256" s="11">
        <v>51.13</v>
      </c>
      <c r="I2256" s="11">
        <v>326</v>
      </c>
      <c r="J2256" s="11">
        <v>53.4</v>
      </c>
      <c r="K2256" s="11">
        <v>7.57</v>
      </c>
      <c r="L2256" s="11">
        <v>99.23</v>
      </c>
      <c r="M2256" s="11">
        <v>7.28</v>
      </c>
      <c r="N2256" s="11">
        <v>149.1</v>
      </c>
      <c r="O2256" s="11">
        <v>87.71</v>
      </c>
      <c r="P2256" s="11">
        <v>92.61</v>
      </c>
      <c r="Q2256" s="11" t="s">
        <v>4</v>
      </c>
      <c r="R2256" s="11">
        <f t="shared" si="1"/>
        <v>0</v>
      </c>
      <c r="S2256" s="11" t="s">
        <v>5</v>
      </c>
      <c r="T2256" s="11">
        <f t="shared" si="2"/>
        <v>0</v>
      </c>
      <c r="U2256" s="11" t="s">
        <v>6</v>
      </c>
      <c r="V2256" s="11" t="s">
        <v>6</v>
      </c>
    </row>
    <row r="2257" spans="1:22" ht="15.75" hidden="1" customHeight="1" x14ac:dyDescent="0.2">
      <c r="A2257" s="11" t="s">
        <v>967</v>
      </c>
      <c r="B2257" s="11" t="s">
        <v>34</v>
      </c>
      <c r="C2257" s="13" t="s">
        <v>35</v>
      </c>
      <c r="D2257" s="12">
        <v>45443</v>
      </c>
      <c r="E2257" s="12" t="str">
        <f t="shared" si="0"/>
        <v>2024</v>
      </c>
      <c r="F2257" s="11" t="s">
        <v>37</v>
      </c>
      <c r="G2257" s="11">
        <v>20.73</v>
      </c>
      <c r="H2257" s="11">
        <v>46.43</v>
      </c>
      <c r="I2257" s="11">
        <v>297</v>
      </c>
      <c r="J2257" s="11">
        <v>40.700000000000003</v>
      </c>
      <c r="K2257" s="11">
        <v>5.94</v>
      </c>
      <c r="L2257" s="11">
        <v>99.12</v>
      </c>
      <c r="M2257" s="11">
        <v>7.05</v>
      </c>
      <c r="N2257" s="11">
        <v>138.5</v>
      </c>
      <c r="O2257" s="14"/>
      <c r="P2257" s="11">
        <v>92.6</v>
      </c>
      <c r="Q2257" s="11" t="s">
        <v>4</v>
      </c>
      <c r="R2257" s="11">
        <f t="shared" si="1"/>
        <v>0</v>
      </c>
      <c r="S2257" s="11" t="s">
        <v>5</v>
      </c>
      <c r="T2257" s="11">
        <f t="shared" si="2"/>
        <v>0</v>
      </c>
      <c r="U2257" s="11" t="s">
        <v>6</v>
      </c>
      <c r="V2257" s="11" t="s">
        <v>6</v>
      </c>
    </row>
    <row r="2258" spans="1:22" ht="15.75" hidden="1" customHeight="1" x14ac:dyDescent="0.2">
      <c r="A2258" s="11" t="s">
        <v>968</v>
      </c>
      <c r="B2258" s="11" t="s">
        <v>34</v>
      </c>
      <c r="C2258" s="11" t="s">
        <v>47</v>
      </c>
      <c r="D2258" s="12">
        <v>45861</v>
      </c>
      <c r="E2258" s="12" t="str">
        <f t="shared" si="0"/>
        <v>2025</v>
      </c>
      <c r="F2258" s="11" t="s">
        <v>37</v>
      </c>
      <c r="G2258" s="11">
        <v>21.67</v>
      </c>
      <c r="H2258" s="11">
        <v>41.42</v>
      </c>
      <c r="I2258" s="11">
        <v>339</v>
      </c>
      <c r="J2258" s="11">
        <v>40.5</v>
      </c>
      <c r="K2258" s="11">
        <v>7.15</v>
      </c>
      <c r="L2258" s="11">
        <v>98.71</v>
      </c>
      <c r="M2258" s="11">
        <v>7.04</v>
      </c>
      <c r="N2258" s="11">
        <v>133.69999999999999</v>
      </c>
      <c r="O2258" s="11">
        <v>90.6</v>
      </c>
      <c r="P2258" s="11">
        <v>92.6</v>
      </c>
      <c r="Q2258" s="11" t="s">
        <v>4</v>
      </c>
      <c r="R2258" s="11">
        <f t="shared" si="1"/>
        <v>0</v>
      </c>
      <c r="S2258" s="11" t="s">
        <v>5</v>
      </c>
      <c r="T2258" s="11">
        <f t="shared" si="2"/>
        <v>0</v>
      </c>
      <c r="U2258" s="11" t="s">
        <v>6</v>
      </c>
      <c r="V2258" s="11" t="s">
        <v>6</v>
      </c>
    </row>
    <row r="2259" spans="1:22" ht="15.75" hidden="1" customHeight="1" x14ac:dyDescent="0.2">
      <c r="A2259" s="11" t="s">
        <v>2985</v>
      </c>
      <c r="B2259" s="11" t="s">
        <v>20</v>
      </c>
      <c r="C2259" s="11" t="s">
        <v>21</v>
      </c>
      <c r="D2259" s="12">
        <v>45551</v>
      </c>
      <c r="E2259" s="12" t="str">
        <f t="shared" si="0"/>
        <v>2024</v>
      </c>
      <c r="F2259" s="11" t="s">
        <v>3</v>
      </c>
      <c r="G2259" s="11">
        <v>21.88</v>
      </c>
      <c r="H2259" s="11">
        <v>46.09</v>
      </c>
      <c r="I2259" s="11">
        <v>295</v>
      </c>
      <c r="J2259" s="11">
        <v>51.3</v>
      </c>
      <c r="K2259" s="11">
        <v>7.7</v>
      </c>
      <c r="L2259" s="11">
        <v>99.21</v>
      </c>
      <c r="M2259" s="11">
        <v>7.03</v>
      </c>
      <c r="N2259" s="11">
        <v>152.69999999999999</v>
      </c>
      <c r="O2259" s="11">
        <v>85.05</v>
      </c>
      <c r="P2259" s="11">
        <v>92.6</v>
      </c>
      <c r="Q2259" s="11" t="s">
        <v>4</v>
      </c>
      <c r="R2259" s="11">
        <f t="shared" si="1"/>
        <v>0</v>
      </c>
      <c r="S2259" s="11" t="s">
        <v>5</v>
      </c>
      <c r="T2259" s="11">
        <f t="shared" si="2"/>
        <v>0</v>
      </c>
      <c r="U2259" s="11" t="s">
        <v>6</v>
      </c>
      <c r="V2259" s="11" t="s">
        <v>6</v>
      </c>
    </row>
    <row r="2260" spans="1:22" ht="15.75" hidden="1" customHeight="1" x14ac:dyDescent="0.2">
      <c r="A2260" s="11" t="s">
        <v>969</v>
      </c>
      <c r="B2260" s="11" t="s">
        <v>34</v>
      </c>
      <c r="C2260" s="13" t="s">
        <v>35</v>
      </c>
      <c r="D2260" s="12">
        <v>45300</v>
      </c>
      <c r="E2260" s="12" t="str">
        <f t="shared" si="0"/>
        <v>2024</v>
      </c>
      <c r="F2260" s="11" t="s">
        <v>23</v>
      </c>
      <c r="G2260" s="11">
        <v>22.08</v>
      </c>
      <c r="H2260" s="11">
        <v>39.090000000000003</v>
      </c>
      <c r="I2260" s="11">
        <v>280</v>
      </c>
      <c r="J2260" s="11">
        <v>50.4</v>
      </c>
      <c r="K2260" s="11">
        <v>6.82</v>
      </c>
      <c r="L2260" s="11">
        <v>98.77</v>
      </c>
      <c r="M2260" s="11">
        <v>6.76</v>
      </c>
      <c r="N2260" s="11">
        <v>127.3</v>
      </c>
      <c r="O2260" s="11">
        <v>83.49</v>
      </c>
      <c r="P2260" s="11">
        <v>92.6</v>
      </c>
      <c r="Q2260" s="11" t="s">
        <v>4</v>
      </c>
      <c r="R2260" s="11">
        <f t="shared" si="1"/>
        <v>0</v>
      </c>
      <c r="S2260" s="11" t="s">
        <v>5</v>
      </c>
      <c r="T2260" s="11">
        <f t="shared" si="2"/>
        <v>0</v>
      </c>
      <c r="U2260" s="11" t="s">
        <v>6</v>
      </c>
      <c r="V2260" s="11" t="s">
        <v>6</v>
      </c>
    </row>
    <row r="2261" spans="1:22" ht="15.75" hidden="1" customHeight="1" x14ac:dyDescent="0.2">
      <c r="A2261" s="11" t="s">
        <v>1132</v>
      </c>
      <c r="B2261" s="11" t="s">
        <v>20</v>
      </c>
      <c r="C2261" s="13" t="s">
        <v>35</v>
      </c>
      <c r="D2261" s="12">
        <v>45398</v>
      </c>
      <c r="E2261" s="12" t="str">
        <f t="shared" si="0"/>
        <v>2024</v>
      </c>
      <c r="F2261" s="11" t="s">
        <v>93</v>
      </c>
      <c r="G2261" s="11">
        <v>20.88</v>
      </c>
      <c r="H2261" s="11">
        <v>41.44</v>
      </c>
      <c r="I2261" s="11">
        <v>273</v>
      </c>
      <c r="J2261" s="11">
        <v>50.9</v>
      </c>
      <c r="K2261" s="11">
        <v>7.32</v>
      </c>
      <c r="L2261" s="11">
        <v>98.99</v>
      </c>
      <c r="M2261" s="11">
        <v>6.86</v>
      </c>
      <c r="N2261" s="11">
        <v>136.9</v>
      </c>
      <c r="O2261" s="11">
        <v>81.72</v>
      </c>
      <c r="P2261" s="11">
        <v>92.59</v>
      </c>
      <c r="Q2261" s="11" t="s">
        <v>4</v>
      </c>
      <c r="R2261" s="11">
        <f t="shared" si="1"/>
        <v>0</v>
      </c>
      <c r="S2261" s="11" t="s">
        <v>5</v>
      </c>
      <c r="T2261" s="11">
        <f t="shared" si="2"/>
        <v>0</v>
      </c>
      <c r="U2261" s="11" t="s">
        <v>6</v>
      </c>
      <c r="V2261" s="11" t="s">
        <v>6</v>
      </c>
    </row>
    <row r="2262" spans="1:22" ht="15.75" hidden="1" customHeight="1" x14ac:dyDescent="0.2">
      <c r="A2262" s="11" t="s">
        <v>971</v>
      </c>
      <c r="B2262" s="11" t="s">
        <v>34</v>
      </c>
      <c r="C2262" s="13" t="s">
        <v>35</v>
      </c>
      <c r="D2262" s="12">
        <v>45915</v>
      </c>
      <c r="E2262" s="12" t="str">
        <f t="shared" si="0"/>
        <v>2025</v>
      </c>
      <c r="F2262" s="11" t="s">
        <v>93</v>
      </c>
      <c r="G2262" s="11">
        <v>22.27</v>
      </c>
      <c r="H2262" s="11">
        <v>48.11</v>
      </c>
      <c r="I2262" s="11">
        <v>317</v>
      </c>
      <c r="J2262" s="11">
        <v>49.7</v>
      </c>
      <c r="K2262" s="11">
        <v>7.16</v>
      </c>
      <c r="L2262" s="11">
        <v>99.39</v>
      </c>
      <c r="M2262" s="14"/>
      <c r="N2262" s="11">
        <v>147.5</v>
      </c>
      <c r="O2262" s="11">
        <v>90.46</v>
      </c>
      <c r="P2262" s="11">
        <v>92.59</v>
      </c>
      <c r="Q2262" s="11" t="s">
        <v>4</v>
      </c>
      <c r="R2262" s="11">
        <f t="shared" si="1"/>
        <v>0</v>
      </c>
      <c r="S2262" s="11" t="s">
        <v>5</v>
      </c>
      <c r="T2262" s="11">
        <f t="shared" si="2"/>
        <v>0</v>
      </c>
      <c r="U2262" s="11" t="s">
        <v>6</v>
      </c>
      <c r="V2262" s="11" t="s">
        <v>6</v>
      </c>
    </row>
    <row r="2263" spans="1:22" ht="15.75" hidden="1" customHeight="1" x14ac:dyDescent="0.2">
      <c r="A2263" s="11" t="s">
        <v>1804</v>
      </c>
      <c r="B2263" s="11" t="s">
        <v>20</v>
      </c>
      <c r="C2263" s="11" t="s">
        <v>21</v>
      </c>
      <c r="D2263" s="12">
        <v>45640</v>
      </c>
      <c r="E2263" s="12" t="str">
        <f t="shared" si="0"/>
        <v>2024</v>
      </c>
      <c r="F2263" s="11" t="s">
        <v>23</v>
      </c>
      <c r="G2263" s="11">
        <v>21.81</v>
      </c>
      <c r="H2263" s="11">
        <v>41.39</v>
      </c>
      <c r="I2263" s="11">
        <v>270</v>
      </c>
      <c r="J2263" s="11">
        <v>48.8</v>
      </c>
      <c r="K2263" s="11">
        <v>8.3000000000000007</v>
      </c>
      <c r="L2263" s="11">
        <v>99.02</v>
      </c>
      <c r="M2263" s="11">
        <v>6.93</v>
      </c>
      <c r="N2263" s="11">
        <v>146.69999999999999</v>
      </c>
      <c r="O2263" s="11">
        <v>84.27</v>
      </c>
      <c r="P2263" s="11">
        <v>92.59</v>
      </c>
      <c r="Q2263" s="11" t="s">
        <v>4</v>
      </c>
      <c r="R2263" s="11">
        <f t="shared" si="1"/>
        <v>0</v>
      </c>
      <c r="S2263" s="11" t="s">
        <v>5</v>
      </c>
      <c r="T2263" s="11">
        <f t="shared" si="2"/>
        <v>0</v>
      </c>
      <c r="U2263" s="11" t="s">
        <v>6</v>
      </c>
      <c r="V2263" s="11" t="s">
        <v>6</v>
      </c>
    </row>
    <row r="2264" spans="1:22" ht="15.75" hidden="1" customHeight="1" x14ac:dyDescent="0.2">
      <c r="A2264" s="11" t="s">
        <v>2124</v>
      </c>
      <c r="B2264" s="11" t="s">
        <v>58</v>
      </c>
      <c r="C2264" s="11" t="s">
        <v>47</v>
      </c>
      <c r="D2264" s="12">
        <v>45308</v>
      </c>
      <c r="E2264" s="12" t="str">
        <f t="shared" si="0"/>
        <v>2024</v>
      </c>
      <c r="F2264" s="11" t="s">
        <v>37</v>
      </c>
      <c r="G2264" s="11">
        <v>24.02</v>
      </c>
      <c r="H2264" s="11">
        <v>47.86</v>
      </c>
      <c r="I2264" s="11">
        <v>321</v>
      </c>
      <c r="J2264" s="11">
        <v>45.6</v>
      </c>
      <c r="K2264" s="11">
        <v>7.75</v>
      </c>
      <c r="L2264" s="11">
        <v>98.61</v>
      </c>
      <c r="M2264" s="11">
        <v>6.95</v>
      </c>
      <c r="N2264" s="11">
        <v>126.8</v>
      </c>
      <c r="O2264" s="11">
        <v>84.86</v>
      </c>
      <c r="P2264" s="11">
        <v>92.59</v>
      </c>
      <c r="Q2264" s="11" t="s">
        <v>4</v>
      </c>
      <c r="R2264" s="11">
        <f t="shared" si="1"/>
        <v>0</v>
      </c>
      <c r="S2264" s="11" t="s">
        <v>5</v>
      </c>
      <c r="T2264" s="11">
        <f t="shared" si="2"/>
        <v>0</v>
      </c>
      <c r="U2264" s="11" t="s">
        <v>6</v>
      </c>
      <c r="V2264" s="11" t="s">
        <v>6</v>
      </c>
    </row>
    <row r="2265" spans="1:22" ht="15.75" hidden="1" customHeight="1" x14ac:dyDescent="0.2">
      <c r="A2265" s="11" t="s">
        <v>972</v>
      </c>
      <c r="B2265" s="11" t="s">
        <v>34</v>
      </c>
      <c r="C2265" s="13" t="s">
        <v>35</v>
      </c>
      <c r="D2265" s="12">
        <v>45339</v>
      </c>
      <c r="E2265" s="12" t="str">
        <f t="shared" si="0"/>
        <v>2024</v>
      </c>
      <c r="F2265" s="11" t="s">
        <v>37</v>
      </c>
      <c r="G2265" s="11">
        <v>20.51</v>
      </c>
      <c r="H2265" s="11">
        <v>38.26</v>
      </c>
      <c r="I2265" s="11">
        <v>335</v>
      </c>
      <c r="J2265" s="11">
        <v>53.5</v>
      </c>
      <c r="K2265" s="11">
        <v>7.34</v>
      </c>
      <c r="L2265" s="11">
        <v>99.23</v>
      </c>
      <c r="M2265" s="11">
        <v>6.89</v>
      </c>
      <c r="N2265" s="11">
        <v>146.9</v>
      </c>
      <c r="O2265" s="11">
        <v>84.69</v>
      </c>
      <c r="P2265" s="11">
        <v>92.59</v>
      </c>
      <c r="Q2265" s="11" t="s">
        <v>4</v>
      </c>
      <c r="R2265" s="11">
        <f t="shared" si="1"/>
        <v>0</v>
      </c>
      <c r="S2265" s="11" t="s">
        <v>5</v>
      </c>
      <c r="T2265" s="11">
        <f t="shared" si="2"/>
        <v>0</v>
      </c>
      <c r="U2265" s="11" t="s">
        <v>6</v>
      </c>
      <c r="V2265" s="11" t="s">
        <v>6</v>
      </c>
    </row>
    <row r="2266" spans="1:22" ht="15.75" hidden="1" customHeight="1" x14ac:dyDescent="0.2">
      <c r="A2266" s="11" t="s">
        <v>2889</v>
      </c>
      <c r="B2266" s="11" t="s">
        <v>58</v>
      </c>
      <c r="C2266" s="11" t="s">
        <v>21</v>
      </c>
      <c r="D2266" s="12">
        <v>45958</v>
      </c>
      <c r="E2266" s="12" t="str">
        <f t="shared" si="0"/>
        <v>2025</v>
      </c>
      <c r="F2266" s="11" t="s">
        <v>93</v>
      </c>
      <c r="G2266" s="11">
        <v>22.34</v>
      </c>
      <c r="H2266" s="11">
        <v>40.950000000000003</v>
      </c>
      <c r="I2266" s="11">
        <v>333</v>
      </c>
      <c r="J2266" s="11">
        <v>40.700000000000003</v>
      </c>
      <c r="K2266" s="11">
        <v>6.84</v>
      </c>
      <c r="L2266" s="11">
        <v>98.97</v>
      </c>
      <c r="M2266" s="11">
        <v>6.81</v>
      </c>
      <c r="N2266" s="11">
        <v>117.9</v>
      </c>
      <c r="O2266" s="11">
        <v>87.85</v>
      </c>
      <c r="P2266" s="11">
        <v>92.59</v>
      </c>
      <c r="Q2266" s="11" t="s">
        <v>4</v>
      </c>
      <c r="R2266" s="11">
        <f t="shared" si="1"/>
        <v>0</v>
      </c>
      <c r="S2266" s="11" t="s">
        <v>5</v>
      </c>
      <c r="T2266" s="11">
        <f t="shared" si="2"/>
        <v>0</v>
      </c>
      <c r="U2266" s="11" t="s">
        <v>6</v>
      </c>
      <c r="V2266" s="11" t="s">
        <v>6</v>
      </c>
    </row>
    <row r="2267" spans="1:22" ht="15.75" hidden="1" customHeight="1" x14ac:dyDescent="0.2">
      <c r="A2267" s="11" t="s">
        <v>2951</v>
      </c>
      <c r="B2267" s="11" t="s">
        <v>20</v>
      </c>
      <c r="C2267" s="11" t="s">
        <v>21</v>
      </c>
      <c r="D2267" s="12">
        <v>45720</v>
      </c>
      <c r="E2267" s="12" t="str">
        <f t="shared" si="0"/>
        <v>2025</v>
      </c>
      <c r="F2267" s="11" t="s">
        <v>23</v>
      </c>
      <c r="G2267" s="11">
        <v>22.25</v>
      </c>
      <c r="H2267" s="11">
        <v>45.64</v>
      </c>
      <c r="I2267" s="11">
        <v>325</v>
      </c>
      <c r="J2267" s="11">
        <v>42.7</v>
      </c>
      <c r="K2267" s="11">
        <v>6.87</v>
      </c>
      <c r="L2267" s="11">
        <v>99.43</v>
      </c>
      <c r="M2267" s="11">
        <v>7.1</v>
      </c>
      <c r="N2267" s="11">
        <v>146.5</v>
      </c>
      <c r="O2267" s="11">
        <v>84.8</v>
      </c>
      <c r="P2267" s="11">
        <v>92.59</v>
      </c>
      <c r="Q2267" s="11" t="s">
        <v>4</v>
      </c>
      <c r="R2267" s="11">
        <f t="shared" si="1"/>
        <v>0</v>
      </c>
      <c r="S2267" s="11" t="s">
        <v>5</v>
      </c>
      <c r="T2267" s="11">
        <f t="shared" si="2"/>
        <v>0</v>
      </c>
      <c r="U2267" s="11" t="s">
        <v>6</v>
      </c>
      <c r="V2267" s="11" t="s">
        <v>6</v>
      </c>
    </row>
    <row r="2268" spans="1:22" ht="15.75" hidden="1" customHeight="1" x14ac:dyDescent="0.2">
      <c r="A2268" s="11" t="s">
        <v>3012</v>
      </c>
      <c r="B2268" s="11" t="s">
        <v>20</v>
      </c>
      <c r="C2268" s="11" t="s">
        <v>47</v>
      </c>
      <c r="D2268" s="12">
        <v>45588</v>
      </c>
      <c r="E2268" s="12" t="str">
        <f t="shared" si="0"/>
        <v>2024</v>
      </c>
      <c r="F2268" s="11" t="s">
        <v>93</v>
      </c>
      <c r="G2268" s="11">
        <v>22.31</v>
      </c>
      <c r="H2268" s="11">
        <v>37.71</v>
      </c>
      <c r="I2268" s="11">
        <v>310</v>
      </c>
      <c r="J2268" s="11">
        <v>38.200000000000003</v>
      </c>
      <c r="K2268" s="11">
        <v>7.35</v>
      </c>
      <c r="L2268" s="14"/>
      <c r="M2268" s="11">
        <v>6.77</v>
      </c>
      <c r="N2268" s="11">
        <v>147.4</v>
      </c>
      <c r="O2268" s="11">
        <v>86.21</v>
      </c>
      <c r="P2268" s="11">
        <v>92.59</v>
      </c>
      <c r="Q2268" s="11" t="s">
        <v>4</v>
      </c>
      <c r="R2268" s="11">
        <f t="shared" si="1"/>
        <v>0</v>
      </c>
      <c r="S2268" s="11" t="s">
        <v>5</v>
      </c>
      <c r="T2268" s="11">
        <f t="shared" si="2"/>
        <v>0</v>
      </c>
      <c r="U2268" s="11" t="s">
        <v>6</v>
      </c>
      <c r="V2268" s="11" t="s">
        <v>6</v>
      </c>
    </row>
    <row r="2269" spans="1:22" ht="15.75" hidden="1" customHeight="1" x14ac:dyDescent="0.2">
      <c r="A2269" s="11" t="s">
        <v>1598</v>
      </c>
      <c r="B2269" s="11" t="s">
        <v>58</v>
      </c>
      <c r="C2269" s="11" t="s">
        <v>21</v>
      </c>
      <c r="D2269" s="12">
        <v>45860</v>
      </c>
      <c r="E2269" s="12" t="str">
        <f t="shared" si="0"/>
        <v>2025</v>
      </c>
      <c r="F2269" s="11" t="s">
        <v>93</v>
      </c>
      <c r="G2269" s="11">
        <v>22.74</v>
      </c>
      <c r="H2269" s="11">
        <v>40.51</v>
      </c>
      <c r="I2269" s="11">
        <v>304</v>
      </c>
      <c r="J2269" s="11">
        <v>39.299999999999997</v>
      </c>
      <c r="K2269" s="11">
        <v>7.6</v>
      </c>
      <c r="L2269" s="11">
        <v>99.24</v>
      </c>
      <c r="M2269" s="11">
        <v>6.91</v>
      </c>
      <c r="N2269" s="11">
        <v>117.7</v>
      </c>
      <c r="O2269" s="11">
        <v>86.85</v>
      </c>
      <c r="P2269" s="11">
        <v>92.58</v>
      </c>
      <c r="Q2269" s="11" t="s">
        <v>4</v>
      </c>
      <c r="R2269" s="11">
        <f t="shared" si="1"/>
        <v>0</v>
      </c>
      <c r="S2269" s="11" t="s">
        <v>5</v>
      </c>
      <c r="T2269" s="11">
        <f t="shared" si="2"/>
        <v>0</v>
      </c>
      <c r="U2269" s="11" t="s">
        <v>6</v>
      </c>
      <c r="V2269" s="11" t="s">
        <v>6</v>
      </c>
    </row>
    <row r="2270" spans="1:22" ht="15.75" hidden="1" customHeight="1" x14ac:dyDescent="0.2">
      <c r="A2270" s="11" t="s">
        <v>973</v>
      </c>
      <c r="B2270" s="11" t="s">
        <v>34</v>
      </c>
      <c r="C2270" s="11" t="s">
        <v>35</v>
      </c>
      <c r="D2270" s="12">
        <v>45694</v>
      </c>
      <c r="E2270" s="12" t="str">
        <f t="shared" si="0"/>
        <v>2025</v>
      </c>
      <c r="F2270" s="11" t="s">
        <v>93</v>
      </c>
      <c r="G2270" s="11">
        <v>22.62</v>
      </c>
      <c r="H2270" s="11">
        <v>45.06</v>
      </c>
      <c r="I2270" s="11">
        <v>337</v>
      </c>
      <c r="J2270" s="11">
        <v>52.1</v>
      </c>
      <c r="K2270" s="11">
        <v>7.71</v>
      </c>
      <c r="L2270" s="11">
        <v>98.73</v>
      </c>
      <c r="M2270" s="11">
        <v>6.85</v>
      </c>
      <c r="N2270" s="11">
        <v>150.1</v>
      </c>
      <c r="O2270" s="11">
        <v>89.99</v>
      </c>
      <c r="P2270" s="11">
        <v>92.58</v>
      </c>
      <c r="Q2270" s="11" t="s">
        <v>4</v>
      </c>
      <c r="R2270" s="11">
        <f t="shared" si="1"/>
        <v>0</v>
      </c>
      <c r="S2270" s="11" t="s">
        <v>5</v>
      </c>
      <c r="T2270" s="11">
        <f t="shared" si="2"/>
        <v>0</v>
      </c>
      <c r="U2270" s="11" t="s">
        <v>6</v>
      </c>
      <c r="V2270" s="11" t="s">
        <v>6</v>
      </c>
    </row>
    <row r="2271" spans="1:22" ht="15.75" hidden="1" customHeight="1" x14ac:dyDescent="0.2">
      <c r="A2271" s="11" t="s">
        <v>974</v>
      </c>
      <c r="B2271" s="11" t="s">
        <v>34</v>
      </c>
      <c r="C2271" s="13" t="s">
        <v>35</v>
      </c>
      <c r="D2271" s="12">
        <v>45963</v>
      </c>
      <c r="E2271" s="12" t="str">
        <f t="shared" si="0"/>
        <v>2025</v>
      </c>
      <c r="F2271" s="11" t="s">
        <v>23</v>
      </c>
      <c r="G2271" s="11">
        <v>22.37</v>
      </c>
      <c r="H2271" s="11">
        <v>35.71</v>
      </c>
      <c r="I2271" s="11">
        <v>288</v>
      </c>
      <c r="J2271" s="11">
        <v>38.5</v>
      </c>
      <c r="K2271" s="11">
        <v>7.01</v>
      </c>
      <c r="L2271" s="11">
        <v>99.35</v>
      </c>
      <c r="M2271" s="11">
        <v>6.62</v>
      </c>
      <c r="N2271" s="11">
        <v>105.3</v>
      </c>
      <c r="O2271" s="11">
        <v>87.24</v>
      </c>
      <c r="P2271" s="11">
        <v>92.58</v>
      </c>
      <c r="Q2271" s="11" t="s">
        <v>177</v>
      </c>
      <c r="R2271" s="11">
        <f t="shared" si="1"/>
        <v>1</v>
      </c>
      <c r="S2271" s="11" t="s">
        <v>5</v>
      </c>
      <c r="T2271" s="11">
        <f t="shared" si="2"/>
        <v>0</v>
      </c>
      <c r="U2271" s="11" t="s">
        <v>6</v>
      </c>
      <c r="V2271" s="11" t="s">
        <v>6</v>
      </c>
    </row>
    <row r="2272" spans="1:22" ht="15.75" hidden="1" customHeight="1" x14ac:dyDescent="0.2">
      <c r="A2272" s="11" t="s">
        <v>2626</v>
      </c>
      <c r="B2272" s="11" t="s">
        <v>20</v>
      </c>
      <c r="C2272" s="13" t="s">
        <v>35</v>
      </c>
      <c r="D2272" s="12">
        <v>45925</v>
      </c>
      <c r="E2272" s="12" t="str">
        <f t="shared" si="0"/>
        <v>2025</v>
      </c>
      <c r="F2272" s="11" t="s">
        <v>23</v>
      </c>
      <c r="G2272" s="11">
        <v>20.59</v>
      </c>
      <c r="H2272" s="11">
        <v>36.97</v>
      </c>
      <c r="I2272" s="11">
        <v>326</v>
      </c>
      <c r="J2272" s="11">
        <v>36.5</v>
      </c>
      <c r="K2272" s="11">
        <v>7.41</v>
      </c>
      <c r="L2272" s="11">
        <v>98.94</v>
      </c>
      <c r="M2272" s="11">
        <v>6.85</v>
      </c>
      <c r="N2272" s="14"/>
      <c r="O2272" s="11">
        <v>88.6</v>
      </c>
      <c r="P2272" s="11">
        <v>92.58</v>
      </c>
      <c r="Q2272" s="11" t="s">
        <v>4</v>
      </c>
      <c r="R2272" s="11">
        <f t="shared" si="1"/>
        <v>0</v>
      </c>
      <c r="S2272" s="11" t="s">
        <v>5</v>
      </c>
      <c r="T2272" s="11">
        <f t="shared" si="2"/>
        <v>0</v>
      </c>
      <c r="U2272" s="11" t="s">
        <v>6</v>
      </c>
      <c r="V2272" s="11" t="s">
        <v>6</v>
      </c>
    </row>
    <row r="2273" spans="1:22" ht="15.75" hidden="1" customHeight="1" x14ac:dyDescent="0.2">
      <c r="A2273" s="11" t="s">
        <v>3067</v>
      </c>
      <c r="B2273" s="11" t="s">
        <v>20</v>
      </c>
      <c r="C2273" s="11" t="s">
        <v>21</v>
      </c>
      <c r="D2273" s="12">
        <v>45950</v>
      </c>
      <c r="E2273" s="12" t="str">
        <f t="shared" si="0"/>
        <v>2025</v>
      </c>
      <c r="F2273" s="11" t="s">
        <v>37</v>
      </c>
      <c r="G2273" s="11">
        <v>20.63</v>
      </c>
      <c r="H2273" s="11">
        <v>30.48</v>
      </c>
      <c r="I2273" s="11">
        <v>314</v>
      </c>
      <c r="J2273" s="11">
        <v>43.8</v>
      </c>
      <c r="K2273" s="11">
        <v>7.71</v>
      </c>
      <c r="L2273" s="11">
        <v>99.13</v>
      </c>
      <c r="M2273" s="11">
        <v>6.95</v>
      </c>
      <c r="N2273" s="11">
        <v>132.4</v>
      </c>
      <c r="O2273" s="11">
        <v>88.57</v>
      </c>
      <c r="P2273" s="11">
        <v>92.58</v>
      </c>
      <c r="Q2273" s="11" t="s">
        <v>4</v>
      </c>
      <c r="R2273" s="11">
        <f t="shared" si="1"/>
        <v>0</v>
      </c>
      <c r="S2273" s="11" t="s">
        <v>5</v>
      </c>
      <c r="T2273" s="11">
        <f t="shared" si="2"/>
        <v>0</v>
      </c>
      <c r="U2273" s="11" t="s">
        <v>6</v>
      </c>
      <c r="V2273" s="11" t="s">
        <v>6</v>
      </c>
    </row>
    <row r="2274" spans="1:22" ht="15.75" hidden="1" customHeight="1" x14ac:dyDescent="0.2">
      <c r="A2274" s="11" t="s">
        <v>975</v>
      </c>
      <c r="B2274" s="11" t="s">
        <v>34</v>
      </c>
      <c r="C2274" s="11" t="s">
        <v>47</v>
      </c>
      <c r="D2274" s="12">
        <v>46017</v>
      </c>
      <c r="E2274" s="12" t="str">
        <f t="shared" si="0"/>
        <v>2025</v>
      </c>
      <c r="F2274" s="11" t="s">
        <v>93</v>
      </c>
      <c r="G2274" s="11">
        <v>21.19</v>
      </c>
      <c r="H2274" s="11">
        <v>41.82</v>
      </c>
      <c r="I2274" s="11">
        <v>334</v>
      </c>
      <c r="J2274" s="11">
        <v>41.3</v>
      </c>
      <c r="K2274" s="11">
        <v>7.98</v>
      </c>
      <c r="L2274" s="11">
        <v>99.04</v>
      </c>
      <c r="M2274" s="11">
        <v>6.69</v>
      </c>
      <c r="N2274" s="11">
        <v>124.4</v>
      </c>
      <c r="O2274" s="11">
        <v>89.98</v>
      </c>
      <c r="P2274" s="11">
        <v>92.57</v>
      </c>
      <c r="Q2274" s="11" t="s">
        <v>4</v>
      </c>
      <c r="R2274" s="11">
        <f t="shared" si="1"/>
        <v>0</v>
      </c>
      <c r="S2274" s="11" t="s">
        <v>5</v>
      </c>
      <c r="T2274" s="11">
        <f t="shared" si="2"/>
        <v>0</v>
      </c>
      <c r="U2274" s="11" t="s">
        <v>6</v>
      </c>
      <c r="V2274" s="11" t="s">
        <v>6</v>
      </c>
    </row>
    <row r="2275" spans="1:22" ht="15.75" hidden="1" customHeight="1" x14ac:dyDescent="0.2">
      <c r="A2275" s="11" t="s">
        <v>977</v>
      </c>
      <c r="B2275" s="11" t="s">
        <v>34</v>
      </c>
      <c r="C2275" s="11" t="s">
        <v>21</v>
      </c>
      <c r="D2275" s="12">
        <v>45555</v>
      </c>
      <c r="E2275" s="12" t="str">
        <f t="shared" si="0"/>
        <v>2024</v>
      </c>
      <c r="F2275" s="11" t="s">
        <v>23</v>
      </c>
      <c r="G2275" s="11">
        <v>21.78</v>
      </c>
      <c r="H2275" s="11">
        <v>45.22</v>
      </c>
      <c r="I2275" s="11">
        <v>326</v>
      </c>
      <c r="J2275" s="11">
        <v>40.700000000000003</v>
      </c>
      <c r="K2275" s="11">
        <v>6.85</v>
      </c>
      <c r="L2275" s="11">
        <v>98.67</v>
      </c>
      <c r="M2275" s="11">
        <v>6.84</v>
      </c>
      <c r="N2275" s="11">
        <v>132.19999999999999</v>
      </c>
      <c r="O2275" s="11">
        <v>87.67</v>
      </c>
      <c r="P2275" s="11">
        <v>92.57</v>
      </c>
      <c r="Q2275" s="11" t="s">
        <v>4</v>
      </c>
      <c r="R2275" s="11">
        <f t="shared" si="1"/>
        <v>0</v>
      </c>
      <c r="S2275" s="11" t="s">
        <v>5</v>
      </c>
      <c r="T2275" s="11">
        <f t="shared" si="2"/>
        <v>0</v>
      </c>
      <c r="U2275" s="11" t="s">
        <v>6</v>
      </c>
      <c r="V2275" s="11" t="s">
        <v>6</v>
      </c>
    </row>
    <row r="2276" spans="1:22" ht="15.75" hidden="1" customHeight="1" x14ac:dyDescent="0.2">
      <c r="A2276" s="11" t="s">
        <v>2033</v>
      </c>
      <c r="B2276" s="11" t="s">
        <v>58</v>
      </c>
      <c r="C2276" s="11" t="s">
        <v>47</v>
      </c>
      <c r="D2276" s="12">
        <v>45854</v>
      </c>
      <c r="E2276" s="12" t="str">
        <f t="shared" si="0"/>
        <v>2025</v>
      </c>
      <c r="F2276" s="11" t="s">
        <v>93</v>
      </c>
      <c r="G2276" s="11">
        <v>21.26</v>
      </c>
      <c r="H2276" s="11">
        <v>41.68</v>
      </c>
      <c r="I2276" s="11">
        <v>315</v>
      </c>
      <c r="J2276" s="11">
        <v>47.3</v>
      </c>
      <c r="K2276" s="11">
        <v>7.43</v>
      </c>
      <c r="L2276" s="11">
        <v>99.07</v>
      </c>
      <c r="M2276" s="11">
        <v>6.65</v>
      </c>
      <c r="N2276" s="11">
        <v>131.1</v>
      </c>
      <c r="O2276" s="11">
        <v>84.89</v>
      </c>
      <c r="P2276" s="11">
        <v>92.57</v>
      </c>
      <c r="Q2276" s="11" t="s">
        <v>4</v>
      </c>
      <c r="R2276" s="11">
        <f t="shared" si="1"/>
        <v>0</v>
      </c>
      <c r="S2276" s="11" t="s">
        <v>5</v>
      </c>
      <c r="T2276" s="11">
        <f t="shared" si="2"/>
        <v>0</v>
      </c>
      <c r="U2276" s="11" t="s">
        <v>6</v>
      </c>
      <c r="V2276" s="11" t="s">
        <v>6</v>
      </c>
    </row>
    <row r="2277" spans="1:22" ht="15.75" hidden="1" customHeight="1" x14ac:dyDescent="0.2">
      <c r="A2277" s="11" t="s">
        <v>2829</v>
      </c>
      <c r="B2277" s="11" t="s">
        <v>58</v>
      </c>
      <c r="C2277" s="13" t="s">
        <v>35</v>
      </c>
      <c r="D2277" s="12">
        <v>45419</v>
      </c>
      <c r="E2277" s="12" t="str">
        <f t="shared" si="0"/>
        <v>2024</v>
      </c>
      <c r="F2277" s="11" t="s">
        <v>23</v>
      </c>
      <c r="G2277" s="11">
        <v>22.57</v>
      </c>
      <c r="H2277" s="11">
        <v>40.799999999999997</v>
      </c>
      <c r="I2277" s="11">
        <v>338</v>
      </c>
      <c r="J2277" s="11">
        <v>31</v>
      </c>
      <c r="K2277" s="11">
        <v>7.38</v>
      </c>
      <c r="L2277" s="11">
        <v>98.97</v>
      </c>
      <c r="M2277" s="11">
        <v>6.67</v>
      </c>
      <c r="N2277" s="11">
        <v>122.8</v>
      </c>
      <c r="O2277" s="11">
        <v>88.86</v>
      </c>
      <c r="P2277" s="11">
        <v>92.57</v>
      </c>
      <c r="Q2277" s="11" t="s">
        <v>4</v>
      </c>
      <c r="R2277" s="11">
        <f t="shared" si="1"/>
        <v>0</v>
      </c>
      <c r="S2277" s="11" t="s">
        <v>5</v>
      </c>
      <c r="T2277" s="11">
        <f t="shared" si="2"/>
        <v>0</v>
      </c>
      <c r="U2277" s="11" t="s">
        <v>6</v>
      </c>
      <c r="V2277" s="11" t="s">
        <v>6</v>
      </c>
    </row>
    <row r="2278" spans="1:22" ht="15.75" hidden="1" customHeight="1" x14ac:dyDescent="0.2">
      <c r="A2278" s="11" t="s">
        <v>979</v>
      </c>
      <c r="B2278" s="11" t="s">
        <v>34</v>
      </c>
      <c r="C2278" s="13" t="s">
        <v>35</v>
      </c>
      <c r="D2278" s="12">
        <v>45953</v>
      </c>
      <c r="E2278" s="12" t="str">
        <f t="shared" si="0"/>
        <v>2025</v>
      </c>
      <c r="F2278" s="11" t="s">
        <v>23</v>
      </c>
      <c r="G2278" s="11">
        <v>20.38</v>
      </c>
      <c r="H2278" s="11">
        <v>45.22</v>
      </c>
      <c r="I2278" s="11">
        <v>313</v>
      </c>
      <c r="J2278" s="11">
        <v>38.299999999999997</v>
      </c>
      <c r="K2278" s="11">
        <v>6.81</v>
      </c>
      <c r="L2278" s="11">
        <v>99.19</v>
      </c>
      <c r="M2278" s="11">
        <v>7.02</v>
      </c>
      <c r="N2278" s="11">
        <v>127.7</v>
      </c>
      <c r="O2278" s="11">
        <v>90.28</v>
      </c>
      <c r="P2278" s="11">
        <v>92.57</v>
      </c>
      <c r="Q2278" s="11" t="s">
        <v>177</v>
      </c>
      <c r="R2278" s="11">
        <f t="shared" si="1"/>
        <v>1</v>
      </c>
      <c r="S2278" s="11" t="s">
        <v>5</v>
      </c>
      <c r="T2278" s="11">
        <f t="shared" si="2"/>
        <v>0</v>
      </c>
      <c r="U2278" s="11" t="s">
        <v>6</v>
      </c>
      <c r="V2278" s="11" t="s">
        <v>6</v>
      </c>
    </row>
    <row r="2279" spans="1:22" ht="15.75" hidden="1" customHeight="1" x14ac:dyDescent="0.2">
      <c r="A2279" s="11" t="s">
        <v>1530</v>
      </c>
      <c r="B2279" s="11" t="s">
        <v>58</v>
      </c>
      <c r="C2279" s="11" t="s">
        <v>47</v>
      </c>
      <c r="D2279" s="12">
        <v>45967</v>
      </c>
      <c r="E2279" s="12" t="str">
        <f t="shared" si="0"/>
        <v>2025</v>
      </c>
      <c r="F2279" s="11" t="s">
        <v>3</v>
      </c>
      <c r="G2279" s="11">
        <v>22.49</v>
      </c>
      <c r="H2279" s="11">
        <v>39.67</v>
      </c>
      <c r="I2279" s="11">
        <v>352</v>
      </c>
      <c r="J2279" s="11">
        <v>37.200000000000003</v>
      </c>
      <c r="K2279" s="11">
        <v>7.08</v>
      </c>
      <c r="L2279" s="11">
        <v>99.1</v>
      </c>
      <c r="M2279" s="11">
        <v>6.82</v>
      </c>
      <c r="N2279" s="11">
        <v>125.5</v>
      </c>
      <c r="O2279" s="11">
        <v>87.02</v>
      </c>
      <c r="P2279" s="11">
        <v>92.56</v>
      </c>
      <c r="Q2279" s="11" t="s">
        <v>4</v>
      </c>
      <c r="R2279" s="11">
        <f t="shared" si="1"/>
        <v>0</v>
      </c>
      <c r="S2279" s="11" t="s">
        <v>5</v>
      </c>
      <c r="T2279" s="11">
        <f t="shared" si="2"/>
        <v>0</v>
      </c>
      <c r="U2279" s="11" t="s">
        <v>6</v>
      </c>
      <c r="V2279" s="11" t="s">
        <v>6</v>
      </c>
    </row>
    <row r="2280" spans="1:22" ht="15.75" hidden="1" customHeight="1" x14ac:dyDescent="0.2">
      <c r="A2280" s="11" t="s">
        <v>1630</v>
      </c>
      <c r="B2280" s="11" t="s">
        <v>20</v>
      </c>
      <c r="C2280" s="11" t="s">
        <v>47</v>
      </c>
      <c r="D2280" s="12">
        <v>45367</v>
      </c>
      <c r="E2280" s="12" t="str">
        <f t="shared" si="0"/>
        <v>2024</v>
      </c>
      <c r="F2280" s="11" t="s">
        <v>23</v>
      </c>
      <c r="G2280" s="11">
        <v>22</v>
      </c>
      <c r="H2280" s="11">
        <v>42.05</v>
      </c>
      <c r="I2280" s="11">
        <v>334</v>
      </c>
      <c r="J2280" s="11">
        <v>50.8</v>
      </c>
      <c r="K2280" s="11">
        <v>7.87</v>
      </c>
      <c r="L2280" s="11">
        <v>98.41</v>
      </c>
      <c r="M2280" s="11">
        <v>6.93</v>
      </c>
      <c r="N2280" s="11">
        <v>137.5</v>
      </c>
      <c r="O2280" s="11">
        <v>84.89</v>
      </c>
      <c r="P2280" s="11">
        <v>92.56</v>
      </c>
      <c r="Q2280" s="11" t="s">
        <v>177</v>
      </c>
      <c r="R2280" s="11">
        <f t="shared" si="1"/>
        <v>1</v>
      </c>
      <c r="S2280" s="11" t="s">
        <v>50</v>
      </c>
      <c r="T2280" s="11">
        <f t="shared" si="2"/>
        <v>1</v>
      </c>
      <c r="U2280" s="11" t="s">
        <v>243</v>
      </c>
      <c r="V2280" s="11" t="s">
        <v>89</v>
      </c>
    </row>
    <row r="2281" spans="1:22" ht="15.75" hidden="1" customHeight="1" x14ac:dyDescent="0.2">
      <c r="A2281" s="11" t="s">
        <v>2073</v>
      </c>
      <c r="B2281" s="11" t="s">
        <v>20</v>
      </c>
      <c r="C2281" s="11" t="s">
        <v>35</v>
      </c>
      <c r="D2281" s="12">
        <v>45868</v>
      </c>
      <c r="E2281" s="12" t="str">
        <f t="shared" si="0"/>
        <v>2025</v>
      </c>
      <c r="F2281" s="11" t="s">
        <v>93</v>
      </c>
      <c r="G2281" s="11">
        <v>20.9</v>
      </c>
      <c r="H2281" s="11">
        <v>26.51</v>
      </c>
      <c r="I2281" s="11">
        <v>308</v>
      </c>
      <c r="J2281" s="11">
        <v>58.9</v>
      </c>
      <c r="K2281" s="11">
        <v>7.62</v>
      </c>
      <c r="L2281" s="11">
        <v>99.18</v>
      </c>
      <c r="M2281" s="11">
        <v>6.61</v>
      </c>
      <c r="N2281" s="11">
        <v>147.69999999999999</v>
      </c>
      <c r="O2281" s="11">
        <v>82.89</v>
      </c>
      <c r="P2281" s="11">
        <v>92.56</v>
      </c>
      <c r="Q2281" s="11" t="s">
        <v>4</v>
      </c>
      <c r="R2281" s="11">
        <f t="shared" si="1"/>
        <v>0</v>
      </c>
      <c r="S2281" s="11" t="s">
        <v>5</v>
      </c>
      <c r="T2281" s="11">
        <f t="shared" si="2"/>
        <v>0</v>
      </c>
      <c r="U2281" s="11" t="s">
        <v>6</v>
      </c>
      <c r="V2281" s="11" t="s">
        <v>6</v>
      </c>
    </row>
    <row r="2282" spans="1:22" ht="15.75" hidden="1" customHeight="1" x14ac:dyDescent="0.2">
      <c r="A2282" s="11" t="s">
        <v>2243</v>
      </c>
      <c r="B2282" s="11" t="s">
        <v>58</v>
      </c>
      <c r="C2282" s="11" t="s">
        <v>47</v>
      </c>
      <c r="D2282" s="12">
        <v>45985</v>
      </c>
      <c r="E2282" s="12" t="str">
        <f t="shared" si="0"/>
        <v>2025</v>
      </c>
      <c r="F2282" s="11" t="s">
        <v>23</v>
      </c>
      <c r="G2282" s="11">
        <v>21.54</v>
      </c>
      <c r="H2282" s="11">
        <v>44.7</v>
      </c>
      <c r="I2282" s="11">
        <v>338</v>
      </c>
      <c r="J2282" s="11">
        <v>35.299999999999997</v>
      </c>
      <c r="K2282" s="11">
        <v>7.26</v>
      </c>
      <c r="L2282" s="11">
        <v>99.13</v>
      </c>
      <c r="M2282" s="11">
        <v>6.61</v>
      </c>
      <c r="N2282" s="11">
        <v>122.3</v>
      </c>
      <c r="O2282" s="11">
        <v>89.22</v>
      </c>
      <c r="P2282" s="11">
        <v>92.56</v>
      </c>
      <c r="Q2282" s="11" t="s">
        <v>4</v>
      </c>
      <c r="R2282" s="11">
        <f t="shared" si="1"/>
        <v>0</v>
      </c>
      <c r="S2282" s="11" t="s">
        <v>5</v>
      </c>
      <c r="T2282" s="11">
        <f t="shared" si="2"/>
        <v>0</v>
      </c>
      <c r="U2282" s="11" t="s">
        <v>6</v>
      </c>
      <c r="V2282" s="11" t="s">
        <v>6</v>
      </c>
    </row>
    <row r="2283" spans="1:22" ht="15.75" hidden="1" customHeight="1" x14ac:dyDescent="0.2">
      <c r="A2283" s="11" t="s">
        <v>980</v>
      </c>
      <c r="B2283" s="11" t="s">
        <v>34</v>
      </c>
      <c r="C2283" s="13" t="s">
        <v>35</v>
      </c>
      <c r="D2283" s="12">
        <v>45333</v>
      </c>
      <c r="E2283" s="12" t="str">
        <f t="shared" si="0"/>
        <v>2024</v>
      </c>
      <c r="F2283" s="11" t="s">
        <v>3</v>
      </c>
      <c r="G2283" s="11">
        <v>22.03</v>
      </c>
      <c r="H2283" s="11">
        <v>56.18</v>
      </c>
      <c r="I2283" s="11">
        <v>311</v>
      </c>
      <c r="J2283" s="11">
        <v>46</v>
      </c>
      <c r="K2283" s="11">
        <v>7.87</v>
      </c>
      <c r="L2283" s="11">
        <v>99.52</v>
      </c>
      <c r="M2283" s="11">
        <v>7.19</v>
      </c>
      <c r="N2283" s="11">
        <v>133.80000000000001</v>
      </c>
      <c r="O2283" s="11">
        <v>86.26</v>
      </c>
      <c r="P2283" s="11">
        <v>92.56</v>
      </c>
      <c r="Q2283" s="11" t="s">
        <v>4</v>
      </c>
      <c r="R2283" s="11">
        <f t="shared" si="1"/>
        <v>0</v>
      </c>
      <c r="S2283" s="11" t="s">
        <v>5</v>
      </c>
      <c r="T2283" s="11">
        <f t="shared" si="2"/>
        <v>0</v>
      </c>
      <c r="U2283" s="11" t="s">
        <v>6</v>
      </c>
      <c r="V2283" s="11" t="s">
        <v>6</v>
      </c>
    </row>
    <row r="2284" spans="1:22" ht="15.75" hidden="1" customHeight="1" x14ac:dyDescent="0.2">
      <c r="A2284" s="11" t="s">
        <v>2993</v>
      </c>
      <c r="B2284" s="11" t="s">
        <v>20</v>
      </c>
      <c r="C2284" s="11" t="s">
        <v>47</v>
      </c>
      <c r="D2284" s="12">
        <v>45420</v>
      </c>
      <c r="E2284" s="12" t="str">
        <f t="shared" si="0"/>
        <v>2024</v>
      </c>
      <c r="F2284" s="11" t="s">
        <v>23</v>
      </c>
      <c r="G2284" s="11">
        <v>22.25</v>
      </c>
      <c r="H2284" s="11">
        <v>37.270000000000003</v>
      </c>
      <c r="I2284" s="11">
        <v>279</v>
      </c>
      <c r="J2284" s="11">
        <v>56</v>
      </c>
      <c r="K2284" s="11">
        <v>8.43</v>
      </c>
      <c r="L2284" s="11">
        <v>98.47</v>
      </c>
      <c r="M2284" s="11">
        <v>7.26</v>
      </c>
      <c r="N2284" s="11">
        <v>156</v>
      </c>
      <c r="O2284" s="11">
        <v>81.45</v>
      </c>
      <c r="P2284" s="11">
        <v>92.56</v>
      </c>
      <c r="Q2284" s="11" t="s">
        <v>4</v>
      </c>
      <c r="R2284" s="11">
        <f t="shared" si="1"/>
        <v>0</v>
      </c>
      <c r="S2284" s="11" t="s">
        <v>5</v>
      </c>
      <c r="T2284" s="11">
        <f t="shared" si="2"/>
        <v>0</v>
      </c>
      <c r="U2284" s="11" t="s">
        <v>6</v>
      </c>
      <c r="V2284" s="11" t="s">
        <v>6</v>
      </c>
    </row>
    <row r="2285" spans="1:22" ht="15.75" hidden="1" customHeight="1" x14ac:dyDescent="0.2">
      <c r="A2285" s="11" t="s">
        <v>1579</v>
      </c>
      <c r="B2285" s="11" t="s">
        <v>20</v>
      </c>
      <c r="C2285" s="11" t="s">
        <v>21</v>
      </c>
      <c r="D2285" s="12">
        <v>45304</v>
      </c>
      <c r="E2285" s="12" t="str">
        <f t="shared" si="0"/>
        <v>2024</v>
      </c>
      <c r="F2285" s="11" t="s">
        <v>23</v>
      </c>
      <c r="G2285" s="11">
        <v>21.98</v>
      </c>
      <c r="H2285" s="11">
        <v>43.97</v>
      </c>
      <c r="I2285" s="11">
        <v>290</v>
      </c>
      <c r="J2285" s="11">
        <v>48</v>
      </c>
      <c r="K2285" s="11">
        <v>7.21</v>
      </c>
      <c r="L2285" s="11">
        <v>98.7</v>
      </c>
      <c r="M2285" s="11">
        <v>7</v>
      </c>
      <c r="N2285" s="11">
        <v>134.30000000000001</v>
      </c>
      <c r="O2285" s="11">
        <v>85.15</v>
      </c>
      <c r="P2285" s="11">
        <v>92.55</v>
      </c>
      <c r="Q2285" s="11" t="s">
        <v>4</v>
      </c>
      <c r="R2285" s="11">
        <f t="shared" si="1"/>
        <v>0</v>
      </c>
      <c r="S2285" s="11" t="s">
        <v>5</v>
      </c>
      <c r="T2285" s="11">
        <f t="shared" si="2"/>
        <v>0</v>
      </c>
      <c r="U2285" s="11" t="s">
        <v>6</v>
      </c>
      <c r="V2285" s="11" t="s">
        <v>6</v>
      </c>
    </row>
    <row r="2286" spans="1:22" ht="15.75" customHeight="1" x14ac:dyDescent="0.2">
      <c r="A2286" s="11" t="s">
        <v>1544</v>
      </c>
      <c r="B2286" s="11" t="s">
        <v>1</v>
      </c>
      <c r="C2286" s="13" t="s">
        <v>35</v>
      </c>
      <c r="D2286" s="12">
        <v>45623</v>
      </c>
      <c r="E2286" s="12" t="str">
        <f t="shared" si="0"/>
        <v>2024</v>
      </c>
      <c r="F2286" s="11" t="s">
        <v>3</v>
      </c>
      <c r="G2286" s="11">
        <v>21.78</v>
      </c>
      <c r="H2286" s="11">
        <v>47.66</v>
      </c>
      <c r="I2286" s="11">
        <v>364</v>
      </c>
      <c r="J2286" s="11">
        <v>41.6</v>
      </c>
      <c r="K2286" s="11">
        <v>7.21</v>
      </c>
      <c r="L2286" s="11">
        <v>99.25</v>
      </c>
      <c r="M2286" s="11">
        <v>6.64</v>
      </c>
      <c r="N2286" s="11">
        <v>120.8</v>
      </c>
      <c r="O2286" s="11">
        <v>87.82</v>
      </c>
      <c r="P2286" s="11">
        <v>96.19</v>
      </c>
      <c r="Q2286" s="11" t="s">
        <v>4</v>
      </c>
      <c r="R2286" s="11">
        <f t="shared" si="1"/>
        <v>0</v>
      </c>
      <c r="S2286" s="11" t="s">
        <v>5</v>
      </c>
      <c r="T2286" s="11">
        <f t="shared" si="2"/>
        <v>0</v>
      </c>
      <c r="U2286" s="11" t="s">
        <v>6</v>
      </c>
      <c r="V2286" s="11" t="s">
        <v>6</v>
      </c>
    </row>
    <row r="2287" spans="1:22" ht="15.75" hidden="1" customHeight="1" x14ac:dyDescent="0.2">
      <c r="A2287" s="11" t="s">
        <v>2130</v>
      </c>
      <c r="B2287" s="11" t="s">
        <v>58</v>
      </c>
      <c r="C2287" s="11" t="s">
        <v>35</v>
      </c>
      <c r="D2287" s="12">
        <v>45782</v>
      </c>
      <c r="E2287" s="12" t="str">
        <f t="shared" si="0"/>
        <v>2025</v>
      </c>
      <c r="F2287" s="11" t="s">
        <v>23</v>
      </c>
      <c r="G2287" s="11">
        <v>23.32</v>
      </c>
      <c r="H2287" s="11">
        <v>41.36</v>
      </c>
      <c r="I2287" s="11">
        <v>319</v>
      </c>
      <c r="J2287" s="11">
        <v>48.1</v>
      </c>
      <c r="K2287" s="11">
        <v>7.13</v>
      </c>
      <c r="L2287" s="11">
        <v>99.25</v>
      </c>
      <c r="M2287" s="11">
        <v>6.98</v>
      </c>
      <c r="N2287" s="11">
        <v>123</v>
      </c>
      <c r="O2287" s="11">
        <v>86.86</v>
      </c>
      <c r="P2287" s="11">
        <v>92.55</v>
      </c>
      <c r="Q2287" s="11" t="s">
        <v>4</v>
      </c>
      <c r="R2287" s="11">
        <f t="shared" si="1"/>
        <v>0</v>
      </c>
      <c r="S2287" s="11" t="s">
        <v>5</v>
      </c>
      <c r="T2287" s="11">
        <f t="shared" si="2"/>
        <v>0</v>
      </c>
      <c r="U2287" s="11" t="s">
        <v>6</v>
      </c>
      <c r="V2287" s="11" t="s">
        <v>6</v>
      </c>
    </row>
    <row r="2288" spans="1:22" ht="15.75" hidden="1" customHeight="1" x14ac:dyDescent="0.2">
      <c r="A2288" s="11" t="s">
        <v>2213</v>
      </c>
      <c r="B2288" s="11" t="s">
        <v>20</v>
      </c>
      <c r="C2288" s="13" t="s">
        <v>35</v>
      </c>
      <c r="D2288" s="12">
        <v>45434</v>
      </c>
      <c r="E2288" s="12" t="str">
        <f t="shared" si="0"/>
        <v>2024</v>
      </c>
      <c r="F2288" s="11" t="s">
        <v>23</v>
      </c>
      <c r="G2288" s="11">
        <v>20.61</v>
      </c>
      <c r="H2288" s="11">
        <v>30.63</v>
      </c>
      <c r="I2288" s="11">
        <v>293</v>
      </c>
      <c r="J2288" s="11">
        <v>54</v>
      </c>
      <c r="K2288" s="11">
        <v>7.62</v>
      </c>
      <c r="L2288" s="11">
        <v>99.52</v>
      </c>
      <c r="M2288" s="11">
        <v>6.77</v>
      </c>
      <c r="N2288" s="11">
        <v>153</v>
      </c>
      <c r="O2288" s="11">
        <v>84.07</v>
      </c>
      <c r="P2288" s="11">
        <v>92.55</v>
      </c>
      <c r="Q2288" s="11" t="s">
        <v>4</v>
      </c>
      <c r="R2288" s="11">
        <f t="shared" si="1"/>
        <v>0</v>
      </c>
      <c r="S2288" s="11" t="s">
        <v>5</v>
      </c>
      <c r="T2288" s="11">
        <f t="shared" si="2"/>
        <v>0</v>
      </c>
      <c r="U2288" s="11" t="s">
        <v>6</v>
      </c>
      <c r="V2288" s="11" t="s">
        <v>6</v>
      </c>
    </row>
    <row r="2289" spans="1:22" ht="15.75" customHeight="1" x14ac:dyDescent="0.2">
      <c r="A2289" s="11" t="s">
        <v>1288</v>
      </c>
      <c r="B2289" s="11" t="s">
        <v>1</v>
      </c>
      <c r="C2289" s="13" t="s">
        <v>35</v>
      </c>
      <c r="D2289" s="12">
        <v>45706</v>
      </c>
      <c r="E2289" s="12" t="str">
        <f t="shared" si="0"/>
        <v>2025</v>
      </c>
      <c r="F2289" s="11" t="s">
        <v>93</v>
      </c>
      <c r="G2289" s="11">
        <v>23.98</v>
      </c>
      <c r="H2289" s="11">
        <v>48.46</v>
      </c>
      <c r="I2289" s="11">
        <v>335</v>
      </c>
      <c r="J2289" s="11">
        <v>30.5</v>
      </c>
      <c r="K2289" s="11">
        <v>6.47</v>
      </c>
      <c r="L2289" s="11">
        <v>98.98</v>
      </c>
      <c r="M2289" s="11">
        <v>6.75</v>
      </c>
      <c r="N2289" s="11">
        <v>125.5</v>
      </c>
      <c r="O2289" s="11">
        <v>88.82</v>
      </c>
      <c r="P2289" s="11">
        <v>96.21</v>
      </c>
      <c r="Q2289" s="11" t="s">
        <v>4</v>
      </c>
      <c r="R2289" s="11">
        <f t="shared" si="1"/>
        <v>0</v>
      </c>
      <c r="S2289" s="11" t="s">
        <v>50</v>
      </c>
      <c r="T2289" s="11">
        <f t="shared" si="2"/>
        <v>1</v>
      </c>
      <c r="U2289" s="11" t="s">
        <v>243</v>
      </c>
      <c r="V2289" s="11" t="s">
        <v>89</v>
      </c>
    </row>
    <row r="2290" spans="1:22" ht="15.75" hidden="1" customHeight="1" x14ac:dyDescent="0.2">
      <c r="A2290" s="11" t="s">
        <v>981</v>
      </c>
      <c r="B2290" s="11" t="s">
        <v>34</v>
      </c>
      <c r="C2290" s="11" t="s">
        <v>21</v>
      </c>
      <c r="D2290" s="12">
        <v>45828</v>
      </c>
      <c r="E2290" s="12" t="str">
        <f t="shared" si="0"/>
        <v>2025</v>
      </c>
      <c r="F2290" s="11" t="s">
        <v>37</v>
      </c>
      <c r="G2290" s="11">
        <v>22.99</v>
      </c>
      <c r="H2290" s="11">
        <v>50.92</v>
      </c>
      <c r="I2290" s="11">
        <v>321</v>
      </c>
      <c r="J2290" s="11">
        <v>37</v>
      </c>
      <c r="K2290" s="11">
        <v>7.28</v>
      </c>
      <c r="L2290" s="11">
        <v>98.81</v>
      </c>
      <c r="M2290" s="11">
        <v>7.03</v>
      </c>
      <c r="N2290" s="11">
        <v>115.6</v>
      </c>
      <c r="O2290" s="11">
        <v>93.68</v>
      </c>
      <c r="P2290" s="11">
        <v>92.55</v>
      </c>
      <c r="Q2290" s="11" t="s">
        <v>177</v>
      </c>
      <c r="R2290" s="11">
        <f t="shared" si="1"/>
        <v>1</v>
      </c>
      <c r="S2290" s="11" t="s">
        <v>5</v>
      </c>
      <c r="T2290" s="11">
        <f t="shared" si="2"/>
        <v>0</v>
      </c>
      <c r="U2290" s="11" t="s">
        <v>6</v>
      </c>
      <c r="V2290" s="11" t="s">
        <v>6</v>
      </c>
    </row>
    <row r="2291" spans="1:22" ht="15.75" hidden="1" customHeight="1" x14ac:dyDescent="0.2">
      <c r="A2291" s="11" t="s">
        <v>982</v>
      </c>
      <c r="B2291" s="11" t="s">
        <v>34</v>
      </c>
      <c r="C2291" s="11" t="s">
        <v>47</v>
      </c>
      <c r="D2291" s="12">
        <v>45781</v>
      </c>
      <c r="E2291" s="12" t="str">
        <f t="shared" si="0"/>
        <v>2025</v>
      </c>
      <c r="F2291" s="11" t="s">
        <v>3</v>
      </c>
      <c r="G2291" s="11">
        <v>21.26</v>
      </c>
      <c r="H2291" s="11">
        <v>41.43</v>
      </c>
      <c r="I2291" s="11">
        <v>310</v>
      </c>
      <c r="J2291" s="11">
        <v>47.6</v>
      </c>
      <c r="K2291" s="11">
        <v>7.76</v>
      </c>
      <c r="L2291" s="11">
        <v>99.02</v>
      </c>
      <c r="M2291" s="11">
        <v>6.88</v>
      </c>
      <c r="N2291" s="11">
        <v>141.30000000000001</v>
      </c>
      <c r="O2291" s="11">
        <v>81.33</v>
      </c>
      <c r="P2291" s="11">
        <v>92.55</v>
      </c>
      <c r="Q2291" s="11" t="s">
        <v>4</v>
      </c>
      <c r="R2291" s="11">
        <f t="shared" si="1"/>
        <v>0</v>
      </c>
      <c r="S2291" s="11" t="s">
        <v>5</v>
      </c>
      <c r="T2291" s="11">
        <f t="shared" si="2"/>
        <v>0</v>
      </c>
      <c r="U2291" s="11" t="s">
        <v>6</v>
      </c>
      <c r="V2291" s="11" t="s">
        <v>6</v>
      </c>
    </row>
    <row r="2292" spans="1:22" ht="15.75" hidden="1" customHeight="1" x14ac:dyDescent="0.2">
      <c r="A2292" s="11" t="s">
        <v>983</v>
      </c>
      <c r="B2292" s="11" t="s">
        <v>34</v>
      </c>
      <c r="C2292" s="11" t="s">
        <v>21</v>
      </c>
      <c r="D2292" s="12">
        <v>45793</v>
      </c>
      <c r="E2292" s="12" t="str">
        <f t="shared" si="0"/>
        <v>2025</v>
      </c>
      <c r="F2292" s="11" t="s">
        <v>3</v>
      </c>
      <c r="G2292" s="11">
        <v>21.46</v>
      </c>
      <c r="H2292" s="11">
        <v>40.630000000000003</v>
      </c>
      <c r="I2292" s="11">
        <v>301</v>
      </c>
      <c r="J2292" s="11">
        <v>39.6</v>
      </c>
      <c r="K2292" s="11">
        <v>6.42</v>
      </c>
      <c r="L2292" s="11">
        <v>99.06</v>
      </c>
      <c r="M2292" s="11">
        <v>6.72</v>
      </c>
      <c r="N2292" s="11">
        <v>133.6</v>
      </c>
      <c r="O2292" s="11">
        <v>88.19</v>
      </c>
      <c r="P2292" s="11">
        <v>92.55</v>
      </c>
      <c r="Q2292" s="11" t="s">
        <v>4</v>
      </c>
      <c r="R2292" s="11">
        <f t="shared" si="1"/>
        <v>0</v>
      </c>
      <c r="S2292" s="11" t="s">
        <v>5</v>
      </c>
      <c r="T2292" s="11">
        <f t="shared" si="2"/>
        <v>0</v>
      </c>
      <c r="U2292" s="11" t="s">
        <v>6</v>
      </c>
      <c r="V2292" s="11" t="s">
        <v>6</v>
      </c>
    </row>
    <row r="2293" spans="1:22" ht="15.75" hidden="1" customHeight="1" x14ac:dyDescent="0.2">
      <c r="A2293" s="11" t="s">
        <v>300</v>
      </c>
      <c r="B2293" s="11" t="s">
        <v>58</v>
      </c>
      <c r="C2293" s="11" t="s">
        <v>35</v>
      </c>
      <c r="D2293" s="12">
        <v>45613</v>
      </c>
      <c r="E2293" s="12" t="str">
        <f t="shared" si="0"/>
        <v>2024</v>
      </c>
      <c r="F2293" s="11" t="s">
        <v>23</v>
      </c>
      <c r="G2293" s="14"/>
      <c r="H2293" s="11">
        <v>41.57</v>
      </c>
      <c r="I2293" s="11">
        <v>325</v>
      </c>
      <c r="J2293" s="11">
        <v>44.1</v>
      </c>
      <c r="K2293" s="11">
        <v>6.25</v>
      </c>
      <c r="L2293" s="11">
        <v>99.03</v>
      </c>
      <c r="M2293" s="11">
        <v>7.06</v>
      </c>
      <c r="N2293" s="11">
        <v>118.7</v>
      </c>
      <c r="O2293" s="11">
        <v>87.61</v>
      </c>
      <c r="P2293" s="11">
        <v>92.54</v>
      </c>
      <c r="Q2293" s="11" t="s">
        <v>4</v>
      </c>
      <c r="R2293" s="11">
        <f t="shared" si="1"/>
        <v>0</v>
      </c>
      <c r="S2293" s="11" t="s">
        <v>5</v>
      </c>
      <c r="T2293" s="11">
        <f t="shared" si="2"/>
        <v>0</v>
      </c>
      <c r="U2293" s="11" t="s">
        <v>6</v>
      </c>
      <c r="V2293" s="11" t="s">
        <v>6</v>
      </c>
    </row>
    <row r="2294" spans="1:22" ht="15.75" hidden="1" customHeight="1" x14ac:dyDescent="0.2">
      <c r="A2294" s="11" t="s">
        <v>424</v>
      </c>
      <c r="B2294" s="11" t="s">
        <v>58</v>
      </c>
      <c r="C2294" s="11" t="s">
        <v>47</v>
      </c>
      <c r="D2294" s="12">
        <v>45911</v>
      </c>
      <c r="E2294" s="12" t="str">
        <f t="shared" si="0"/>
        <v>2025</v>
      </c>
      <c r="F2294" s="11" t="s">
        <v>37</v>
      </c>
      <c r="G2294" s="11">
        <v>22.65</v>
      </c>
      <c r="H2294" s="11">
        <v>41.05</v>
      </c>
      <c r="I2294" s="11">
        <v>310</v>
      </c>
      <c r="J2294" s="11">
        <v>54</v>
      </c>
      <c r="K2294" s="11">
        <v>8.9700000000000006</v>
      </c>
      <c r="L2294" s="11">
        <v>99.02</v>
      </c>
      <c r="M2294" s="11">
        <v>6.88</v>
      </c>
      <c r="N2294" s="11">
        <v>142.5</v>
      </c>
      <c r="O2294" s="11">
        <v>83.15</v>
      </c>
      <c r="P2294" s="11">
        <v>92.54</v>
      </c>
      <c r="Q2294" s="11" t="s">
        <v>4</v>
      </c>
      <c r="R2294" s="11">
        <f t="shared" si="1"/>
        <v>0</v>
      </c>
      <c r="S2294" s="11" t="s">
        <v>5</v>
      </c>
      <c r="T2294" s="11">
        <f t="shared" si="2"/>
        <v>0</v>
      </c>
      <c r="U2294" s="11" t="s">
        <v>6</v>
      </c>
      <c r="V2294" s="11" t="s">
        <v>6</v>
      </c>
    </row>
    <row r="2295" spans="1:22" ht="15.75" hidden="1" customHeight="1" x14ac:dyDescent="0.2">
      <c r="A2295" s="11" t="s">
        <v>682</v>
      </c>
      <c r="B2295" s="11" t="s">
        <v>20</v>
      </c>
      <c r="C2295" s="11" t="s">
        <v>47</v>
      </c>
      <c r="D2295" s="12">
        <v>45853</v>
      </c>
      <c r="E2295" s="12" t="str">
        <f t="shared" si="0"/>
        <v>2025</v>
      </c>
      <c r="F2295" s="11" t="s">
        <v>37</v>
      </c>
      <c r="G2295" s="11">
        <v>20.73</v>
      </c>
      <c r="H2295" s="11">
        <v>41.47</v>
      </c>
      <c r="I2295" s="11">
        <v>320</v>
      </c>
      <c r="J2295" s="11">
        <v>47.7</v>
      </c>
      <c r="K2295" s="11">
        <v>8.4499999999999993</v>
      </c>
      <c r="L2295" s="11">
        <v>99.37</v>
      </c>
      <c r="M2295" s="11">
        <v>6.89</v>
      </c>
      <c r="N2295" s="11">
        <v>134.9</v>
      </c>
      <c r="O2295" s="11">
        <v>82.54</v>
      </c>
      <c r="P2295" s="11">
        <v>92.54</v>
      </c>
      <c r="Q2295" s="11" t="s">
        <v>4</v>
      </c>
      <c r="R2295" s="11">
        <f t="shared" si="1"/>
        <v>0</v>
      </c>
      <c r="S2295" s="11" t="s">
        <v>5</v>
      </c>
      <c r="T2295" s="11">
        <f t="shared" si="2"/>
        <v>0</v>
      </c>
      <c r="U2295" s="11" t="s">
        <v>6</v>
      </c>
      <c r="V2295" s="11" t="s">
        <v>6</v>
      </c>
    </row>
    <row r="2296" spans="1:22" ht="15.75" hidden="1" customHeight="1" x14ac:dyDescent="0.2">
      <c r="A2296" s="11" t="s">
        <v>1178</v>
      </c>
      <c r="B2296" s="11" t="s">
        <v>58</v>
      </c>
      <c r="C2296" s="11" t="s">
        <v>21</v>
      </c>
      <c r="D2296" s="12">
        <v>45680</v>
      </c>
      <c r="E2296" s="12" t="str">
        <f t="shared" si="0"/>
        <v>2025</v>
      </c>
      <c r="F2296" s="11" t="s">
        <v>3</v>
      </c>
      <c r="G2296" s="11">
        <v>22.07</v>
      </c>
      <c r="H2296" s="11">
        <v>40.909999999999997</v>
      </c>
      <c r="I2296" s="11">
        <v>332</v>
      </c>
      <c r="J2296" s="11">
        <v>46.9</v>
      </c>
      <c r="K2296" s="11">
        <v>8</v>
      </c>
      <c r="L2296" s="11">
        <v>99.19</v>
      </c>
      <c r="M2296" s="11">
        <v>7.23</v>
      </c>
      <c r="N2296" s="11">
        <v>127</v>
      </c>
      <c r="O2296" s="11">
        <v>89.77</v>
      </c>
      <c r="P2296" s="11">
        <v>92.54</v>
      </c>
      <c r="Q2296" s="11" t="s">
        <v>4</v>
      </c>
      <c r="R2296" s="11">
        <f t="shared" si="1"/>
        <v>0</v>
      </c>
      <c r="S2296" s="11" t="s">
        <v>5</v>
      </c>
      <c r="T2296" s="11">
        <f t="shared" si="2"/>
        <v>0</v>
      </c>
      <c r="U2296" s="11" t="s">
        <v>6</v>
      </c>
      <c r="V2296" s="11" t="s">
        <v>6</v>
      </c>
    </row>
    <row r="2297" spans="1:22" ht="15.75" hidden="1" customHeight="1" x14ac:dyDescent="0.2">
      <c r="A2297" s="11" t="s">
        <v>1592</v>
      </c>
      <c r="B2297" s="11" t="s">
        <v>20</v>
      </c>
      <c r="C2297" s="11" t="s">
        <v>47</v>
      </c>
      <c r="D2297" s="12">
        <v>45353</v>
      </c>
      <c r="E2297" s="12" t="str">
        <f t="shared" si="0"/>
        <v>2024</v>
      </c>
      <c r="F2297" s="11" t="s">
        <v>3</v>
      </c>
      <c r="G2297" s="11">
        <v>21.98</v>
      </c>
      <c r="H2297" s="11">
        <v>40.909999999999997</v>
      </c>
      <c r="I2297" s="11">
        <v>283</v>
      </c>
      <c r="J2297" s="11">
        <v>42.6</v>
      </c>
      <c r="K2297" s="11">
        <v>8.42</v>
      </c>
      <c r="L2297" s="11">
        <v>99.07</v>
      </c>
      <c r="M2297" s="11">
        <v>7.06</v>
      </c>
      <c r="N2297" s="11">
        <v>136.5</v>
      </c>
      <c r="O2297" s="11">
        <v>82.32</v>
      </c>
      <c r="P2297" s="11">
        <v>92.54</v>
      </c>
      <c r="Q2297" s="11" t="s">
        <v>4</v>
      </c>
      <c r="R2297" s="11">
        <f t="shared" si="1"/>
        <v>0</v>
      </c>
      <c r="S2297" s="11" t="s">
        <v>5</v>
      </c>
      <c r="T2297" s="11">
        <f t="shared" si="2"/>
        <v>0</v>
      </c>
      <c r="U2297" s="11" t="s">
        <v>6</v>
      </c>
      <c r="V2297" s="11" t="s">
        <v>6</v>
      </c>
    </row>
    <row r="2298" spans="1:22" ht="15.75" hidden="1" customHeight="1" x14ac:dyDescent="0.2">
      <c r="A2298" s="11" t="s">
        <v>984</v>
      </c>
      <c r="B2298" s="11" t="s">
        <v>34</v>
      </c>
      <c r="C2298" s="11" t="s">
        <v>47</v>
      </c>
      <c r="D2298" s="12">
        <v>45989</v>
      </c>
      <c r="E2298" s="12" t="str">
        <f t="shared" si="0"/>
        <v>2025</v>
      </c>
      <c r="F2298" s="11" t="s">
        <v>37</v>
      </c>
      <c r="G2298" s="11">
        <v>20.52</v>
      </c>
      <c r="H2298" s="11">
        <v>58.62</v>
      </c>
      <c r="I2298" s="11">
        <v>309</v>
      </c>
      <c r="J2298" s="11">
        <v>49.7</v>
      </c>
      <c r="K2298" s="11">
        <v>6.92</v>
      </c>
      <c r="L2298" s="11">
        <v>99.16</v>
      </c>
      <c r="M2298" s="11">
        <v>7.23</v>
      </c>
      <c r="N2298" s="11">
        <v>137.1</v>
      </c>
      <c r="O2298" s="11">
        <v>87.83</v>
      </c>
      <c r="P2298" s="11">
        <v>92.54</v>
      </c>
      <c r="Q2298" s="11" t="s">
        <v>4</v>
      </c>
      <c r="R2298" s="11">
        <f t="shared" si="1"/>
        <v>0</v>
      </c>
      <c r="S2298" s="11" t="s">
        <v>5</v>
      </c>
      <c r="T2298" s="11">
        <f t="shared" si="2"/>
        <v>0</v>
      </c>
      <c r="U2298" s="11" t="s">
        <v>6</v>
      </c>
      <c r="V2298" s="11" t="s">
        <v>6</v>
      </c>
    </row>
    <row r="2299" spans="1:22" ht="15.75" customHeight="1" x14ac:dyDescent="0.2">
      <c r="A2299" s="11" t="s">
        <v>2721</v>
      </c>
      <c r="B2299" s="11" t="s">
        <v>1</v>
      </c>
      <c r="C2299" s="11" t="s">
        <v>21</v>
      </c>
      <c r="D2299" s="12">
        <v>45463</v>
      </c>
      <c r="E2299" s="12" t="str">
        <f t="shared" si="0"/>
        <v>2024</v>
      </c>
      <c r="F2299" s="11" t="s">
        <v>93</v>
      </c>
      <c r="G2299" s="11">
        <v>21.45</v>
      </c>
      <c r="H2299" s="11">
        <v>43.39</v>
      </c>
      <c r="I2299" s="11">
        <v>332</v>
      </c>
      <c r="J2299" s="11">
        <v>38.200000000000003</v>
      </c>
      <c r="K2299" s="11">
        <v>7.04</v>
      </c>
      <c r="L2299" s="11">
        <v>99.05</v>
      </c>
      <c r="M2299" s="11">
        <v>6.6</v>
      </c>
      <c r="N2299" s="11">
        <v>100.5</v>
      </c>
      <c r="O2299" s="11">
        <v>89.34</v>
      </c>
      <c r="P2299" s="11">
        <v>96.21</v>
      </c>
      <c r="Q2299" s="11" t="s">
        <v>4</v>
      </c>
      <c r="R2299" s="11">
        <f t="shared" si="1"/>
        <v>0</v>
      </c>
      <c r="S2299" s="11" t="s">
        <v>5</v>
      </c>
      <c r="T2299" s="11">
        <f t="shared" si="2"/>
        <v>0</v>
      </c>
      <c r="U2299" s="11" t="s">
        <v>6</v>
      </c>
      <c r="V2299" s="11" t="s">
        <v>6</v>
      </c>
    </row>
    <row r="2300" spans="1:22" ht="15.75" hidden="1" customHeight="1" x14ac:dyDescent="0.2">
      <c r="A2300" s="11" t="s">
        <v>2097</v>
      </c>
      <c r="B2300" s="11" t="s">
        <v>58</v>
      </c>
      <c r="C2300" s="11" t="s">
        <v>47</v>
      </c>
      <c r="D2300" s="12">
        <v>45844</v>
      </c>
      <c r="E2300" s="12" t="str">
        <f t="shared" si="0"/>
        <v>2025</v>
      </c>
      <c r="F2300" s="11" t="s">
        <v>93</v>
      </c>
      <c r="G2300" s="11">
        <v>22.58</v>
      </c>
      <c r="H2300" s="14"/>
      <c r="I2300" s="11">
        <v>342</v>
      </c>
      <c r="J2300" s="11">
        <v>47</v>
      </c>
      <c r="K2300" s="11">
        <v>7.51</v>
      </c>
      <c r="L2300" s="11">
        <v>99.07</v>
      </c>
      <c r="M2300" s="11">
        <v>7.03</v>
      </c>
      <c r="N2300" s="11">
        <v>151.1</v>
      </c>
      <c r="O2300" s="11">
        <v>84.43</v>
      </c>
      <c r="P2300" s="11">
        <v>92.54</v>
      </c>
      <c r="Q2300" s="11" t="s">
        <v>4</v>
      </c>
      <c r="R2300" s="11">
        <f t="shared" si="1"/>
        <v>0</v>
      </c>
      <c r="S2300" s="11" t="s">
        <v>5</v>
      </c>
      <c r="T2300" s="11">
        <f t="shared" si="2"/>
        <v>0</v>
      </c>
      <c r="U2300" s="11" t="s">
        <v>6</v>
      </c>
      <c r="V2300" s="11" t="s">
        <v>6</v>
      </c>
    </row>
    <row r="2301" spans="1:22" ht="15.75" customHeight="1" x14ac:dyDescent="0.2">
      <c r="A2301" s="11" t="s">
        <v>3029</v>
      </c>
      <c r="B2301" s="11" t="s">
        <v>1</v>
      </c>
      <c r="C2301" s="11" t="s">
        <v>21</v>
      </c>
      <c r="D2301" s="12">
        <v>45310</v>
      </c>
      <c r="E2301" s="12" t="str">
        <f t="shared" si="0"/>
        <v>2024</v>
      </c>
      <c r="F2301" s="11" t="s">
        <v>37</v>
      </c>
      <c r="G2301" s="11">
        <v>22.16</v>
      </c>
      <c r="H2301" s="11">
        <v>52.35</v>
      </c>
      <c r="I2301" s="11">
        <v>375</v>
      </c>
      <c r="J2301" s="11">
        <v>34.200000000000003</v>
      </c>
      <c r="K2301" s="11">
        <v>6.44</v>
      </c>
      <c r="L2301" s="11">
        <v>98.8</v>
      </c>
      <c r="M2301" s="11">
        <v>6.71</v>
      </c>
      <c r="N2301" s="11">
        <v>126.7</v>
      </c>
      <c r="O2301" s="11">
        <v>91.47</v>
      </c>
      <c r="P2301" s="11">
        <v>96.22</v>
      </c>
      <c r="Q2301" s="11" t="s">
        <v>4</v>
      </c>
      <c r="R2301" s="11">
        <f t="shared" si="1"/>
        <v>0</v>
      </c>
      <c r="S2301" s="11" t="s">
        <v>50</v>
      </c>
      <c r="T2301" s="11">
        <f t="shared" si="2"/>
        <v>1</v>
      </c>
      <c r="U2301" s="11" t="s">
        <v>153</v>
      </c>
      <c r="V2301" s="11" t="s">
        <v>89</v>
      </c>
    </row>
    <row r="2302" spans="1:22" ht="15.75" hidden="1" customHeight="1" x14ac:dyDescent="0.2">
      <c r="A2302" s="11" t="s">
        <v>986</v>
      </c>
      <c r="B2302" s="11" t="s">
        <v>34</v>
      </c>
      <c r="C2302" s="11" t="s">
        <v>21</v>
      </c>
      <c r="D2302" s="12">
        <v>45820</v>
      </c>
      <c r="E2302" s="12" t="str">
        <f t="shared" si="0"/>
        <v>2025</v>
      </c>
      <c r="F2302" s="11" t="s">
        <v>37</v>
      </c>
      <c r="G2302" s="11">
        <v>22.19</v>
      </c>
      <c r="H2302" s="11">
        <v>47.28</v>
      </c>
      <c r="I2302" s="11">
        <v>316</v>
      </c>
      <c r="J2302" s="11">
        <v>43.6</v>
      </c>
      <c r="K2302" s="11">
        <v>7.07</v>
      </c>
      <c r="L2302" s="11">
        <v>99.09</v>
      </c>
      <c r="M2302" s="11">
        <v>7.13</v>
      </c>
      <c r="N2302" s="11">
        <v>127.5</v>
      </c>
      <c r="O2302" s="11">
        <v>86.39</v>
      </c>
      <c r="P2302" s="11">
        <v>92.54</v>
      </c>
      <c r="Q2302" s="11" t="s">
        <v>4</v>
      </c>
      <c r="R2302" s="11">
        <f t="shared" si="1"/>
        <v>0</v>
      </c>
      <c r="S2302" s="11" t="s">
        <v>5</v>
      </c>
      <c r="T2302" s="11">
        <f t="shared" si="2"/>
        <v>0</v>
      </c>
      <c r="U2302" s="11" t="s">
        <v>6</v>
      </c>
      <c r="V2302" s="11" t="s">
        <v>6</v>
      </c>
    </row>
    <row r="2303" spans="1:22" ht="15.75" hidden="1" customHeight="1" x14ac:dyDescent="0.2">
      <c r="A2303" s="11" t="s">
        <v>987</v>
      </c>
      <c r="B2303" s="11" t="s">
        <v>34</v>
      </c>
      <c r="C2303" s="11" t="s">
        <v>47</v>
      </c>
      <c r="D2303" s="12">
        <v>45872</v>
      </c>
      <c r="E2303" s="12" t="str">
        <f t="shared" si="0"/>
        <v>2025</v>
      </c>
      <c r="F2303" s="11" t="s">
        <v>3</v>
      </c>
      <c r="G2303" s="11">
        <v>21.92</v>
      </c>
      <c r="H2303" s="11">
        <v>38.08</v>
      </c>
      <c r="I2303" s="11">
        <v>325</v>
      </c>
      <c r="J2303" s="11">
        <v>49.7</v>
      </c>
      <c r="K2303" s="11">
        <v>7.39</v>
      </c>
      <c r="L2303" s="11">
        <v>98.62</v>
      </c>
      <c r="M2303" s="11">
        <v>6.91</v>
      </c>
      <c r="N2303" s="11">
        <v>136.9</v>
      </c>
      <c r="O2303" s="11">
        <v>85.61</v>
      </c>
      <c r="P2303" s="11">
        <v>92.54</v>
      </c>
      <c r="Q2303" s="11" t="s">
        <v>4</v>
      </c>
      <c r="R2303" s="11">
        <f t="shared" si="1"/>
        <v>0</v>
      </c>
      <c r="S2303" s="11" t="s">
        <v>5</v>
      </c>
      <c r="T2303" s="11">
        <f t="shared" si="2"/>
        <v>0</v>
      </c>
      <c r="U2303" s="11" t="s">
        <v>6</v>
      </c>
      <c r="V2303" s="11" t="s">
        <v>6</v>
      </c>
    </row>
    <row r="2304" spans="1:22" ht="15.75" hidden="1" customHeight="1" x14ac:dyDescent="0.2">
      <c r="A2304" s="11" t="s">
        <v>988</v>
      </c>
      <c r="B2304" s="11" t="s">
        <v>34</v>
      </c>
      <c r="C2304" s="11" t="s">
        <v>35</v>
      </c>
      <c r="D2304" s="12">
        <v>45618</v>
      </c>
      <c r="E2304" s="12" t="str">
        <f t="shared" si="0"/>
        <v>2024</v>
      </c>
      <c r="F2304" s="11" t="s">
        <v>23</v>
      </c>
      <c r="G2304" s="11">
        <v>22.2</v>
      </c>
      <c r="H2304" s="11">
        <v>38.799999999999997</v>
      </c>
      <c r="I2304" s="11">
        <v>314</v>
      </c>
      <c r="J2304" s="11">
        <v>39.5</v>
      </c>
      <c r="K2304" s="11">
        <v>7.7</v>
      </c>
      <c r="L2304" s="11">
        <v>98.84</v>
      </c>
      <c r="M2304" s="11">
        <v>6.79</v>
      </c>
      <c r="N2304" s="11">
        <v>126.6</v>
      </c>
      <c r="O2304" s="11">
        <v>89.02</v>
      </c>
      <c r="P2304" s="11">
        <v>92.53</v>
      </c>
      <c r="Q2304" s="11" t="s">
        <v>4</v>
      </c>
      <c r="R2304" s="11">
        <f t="shared" si="1"/>
        <v>0</v>
      </c>
      <c r="S2304" s="11" t="s">
        <v>5</v>
      </c>
      <c r="T2304" s="11">
        <f t="shared" si="2"/>
        <v>0</v>
      </c>
      <c r="U2304" s="11" t="s">
        <v>6</v>
      </c>
      <c r="V2304" s="11" t="s">
        <v>6</v>
      </c>
    </row>
    <row r="2305" spans="1:22" ht="15.75" hidden="1" customHeight="1" x14ac:dyDescent="0.2">
      <c r="A2305" s="11" t="s">
        <v>2555</v>
      </c>
      <c r="B2305" s="11" t="s">
        <v>20</v>
      </c>
      <c r="C2305" s="11" t="s">
        <v>21</v>
      </c>
      <c r="D2305" s="12">
        <v>45657</v>
      </c>
      <c r="E2305" s="12" t="str">
        <f t="shared" si="0"/>
        <v>2024</v>
      </c>
      <c r="F2305" s="11" t="s">
        <v>37</v>
      </c>
      <c r="G2305" s="11">
        <v>20.71</v>
      </c>
      <c r="H2305" s="11">
        <v>35.4</v>
      </c>
      <c r="I2305" s="11">
        <v>284</v>
      </c>
      <c r="J2305" s="11">
        <v>44.6</v>
      </c>
      <c r="K2305" s="11">
        <v>7.93</v>
      </c>
      <c r="L2305" s="11">
        <v>99.01</v>
      </c>
      <c r="M2305" s="11">
        <v>6.93</v>
      </c>
      <c r="N2305" s="11">
        <v>137.5</v>
      </c>
      <c r="O2305" s="11">
        <v>85.34</v>
      </c>
      <c r="P2305" s="11">
        <v>92.53</v>
      </c>
      <c r="Q2305" s="11" t="s">
        <v>4</v>
      </c>
      <c r="R2305" s="11">
        <f t="shared" si="1"/>
        <v>0</v>
      </c>
      <c r="S2305" s="11" t="s">
        <v>50</v>
      </c>
      <c r="T2305" s="11">
        <f t="shared" si="2"/>
        <v>1</v>
      </c>
      <c r="U2305" s="11" t="s">
        <v>153</v>
      </c>
      <c r="V2305" s="11" t="s">
        <v>89</v>
      </c>
    </row>
    <row r="2306" spans="1:22" ht="15.75" hidden="1" customHeight="1" x14ac:dyDescent="0.2">
      <c r="A2306" s="11" t="s">
        <v>2873</v>
      </c>
      <c r="B2306" s="11" t="s">
        <v>20</v>
      </c>
      <c r="C2306" s="11" t="s">
        <v>47</v>
      </c>
      <c r="D2306" s="12">
        <v>45416</v>
      </c>
      <c r="E2306" s="12" t="str">
        <f t="shared" si="0"/>
        <v>2024</v>
      </c>
      <c r="F2306" s="11" t="s">
        <v>3</v>
      </c>
      <c r="G2306" s="11">
        <v>22.58</v>
      </c>
      <c r="H2306" s="11">
        <v>42.63</v>
      </c>
      <c r="I2306" s="11">
        <v>286</v>
      </c>
      <c r="J2306" s="11">
        <v>49.7</v>
      </c>
      <c r="K2306" s="11">
        <v>9.2799999999999994</v>
      </c>
      <c r="L2306" s="11">
        <v>98.65</v>
      </c>
      <c r="M2306" s="11">
        <v>7.14</v>
      </c>
      <c r="N2306" s="11">
        <v>159.9</v>
      </c>
      <c r="O2306" s="11">
        <v>88.07</v>
      </c>
      <c r="P2306" s="11">
        <v>92.53</v>
      </c>
      <c r="Q2306" s="11" t="s">
        <v>4</v>
      </c>
      <c r="R2306" s="11">
        <f t="shared" si="1"/>
        <v>0</v>
      </c>
      <c r="S2306" s="11" t="s">
        <v>5</v>
      </c>
      <c r="T2306" s="11">
        <f t="shared" si="2"/>
        <v>0</v>
      </c>
      <c r="U2306" s="11" t="s">
        <v>6</v>
      </c>
      <c r="V2306" s="11" t="s">
        <v>6</v>
      </c>
    </row>
    <row r="2307" spans="1:22" ht="15.75" hidden="1" customHeight="1" x14ac:dyDescent="0.2">
      <c r="A2307" s="11" t="s">
        <v>990</v>
      </c>
      <c r="B2307" s="11" t="s">
        <v>34</v>
      </c>
      <c r="C2307" s="11" t="s">
        <v>21</v>
      </c>
      <c r="D2307" s="12">
        <v>45796</v>
      </c>
      <c r="E2307" s="12" t="str">
        <f t="shared" si="0"/>
        <v>2025</v>
      </c>
      <c r="F2307" s="11" t="s">
        <v>93</v>
      </c>
      <c r="G2307" s="11">
        <v>22.05</v>
      </c>
      <c r="H2307" s="11">
        <v>36.950000000000003</v>
      </c>
      <c r="I2307" s="11">
        <v>315</v>
      </c>
      <c r="J2307" s="11">
        <v>38.5</v>
      </c>
      <c r="K2307" s="11">
        <v>7.9</v>
      </c>
      <c r="L2307" s="11">
        <v>99.37</v>
      </c>
      <c r="M2307" s="11">
        <v>6.76</v>
      </c>
      <c r="N2307" s="11">
        <v>146.69999999999999</v>
      </c>
      <c r="O2307" s="11">
        <v>86.75</v>
      </c>
      <c r="P2307" s="11">
        <v>92.53</v>
      </c>
      <c r="Q2307" s="11" t="s">
        <v>4</v>
      </c>
      <c r="R2307" s="11">
        <f t="shared" si="1"/>
        <v>0</v>
      </c>
      <c r="S2307" s="11" t="s">
        <v>5</v>
      </c>
      <c r="T2307" s="11">
        <f t="shared" si="2"/>
        <v>0</v>
      </c>
      <c r="U2307" s="11" t="s">
        <v>6</v>
      </c>
      <c r="V2307" s="11" t="s">
        <v>6</v>
      </c>
    </row>
    <row r="2308" spans="1:22" ht="15.75" hidden="1" customHeight="1" x14ac:dyDescent="0.2">
      <c r="A2308" s="11" t="s">
        <v>1205</v>
      </c>
      <c r="B2308" s="11" t="s">
        <v>20</v>
      </c>
      <c r="C2308" s="11" t="s">
        <v>21</v>
      </c>
      <c r="D2308" s="12">
        <v>45996</v>
      </c>
      <c r="E2308" s="12" t="str">
        <f t="shared" si="0"/>
        <v>2025</v>
      </c>
      <c r="F2308" s="11" t="s">
        <v>23</v>
      </c>
      <c r="G2308" s="11">
        <v>21.95</v>
      </c>
      <c r="H2308" s="11">
        <v>45.23</v>
      </c>
      <c r="I2308" s="11">
        <v>299</v>
      </c>
      <c r="J2308" s="11">
        <v>51</v>
      </c>
      <c r="K2308" s="11">
        <v>7.56</v>
      </c>
      <c r="L2308" s="11">
        <v>98.96</v>
      </c>
      <c r="M2308" s="11">
        <v>6.89</v>
      </c>
      <c r="N2308" s="14"/>
      <c r="O2308" s="11">
        <v>85.97</v>
      </c>
      <c r="P2308" s="11">
        <v>92.52</v>
      </c>
      <c r="Q2308" s="11" t="s">
        <v>4</v>
      </c>
      <c r="R2308" s="11">
        <f t="shared" si="1"/>
        <v>0</v>
      </c>
      <c r="S2308" s="11" t="s">
        <v>5</v>
      </c>
      <c r="T2308" s="11">
        <f t="shared" si="2"/>
        <v>0</v>
      </c>
      <c r="U2308" s="11" t="s">
        <v>6</v>
      </c>
      <c r="V2308" s="11" t="s">
        <v>6</v>
      </c>
    </row>
    <row r="2309" spans="1:22" ht="15.75" hidden="1" customHeight="1" x14ac:dyDescent="0.2">
      <c r="A2309" s="11" t="s">
        <v>991</v>
      </c>
      <c r="B2309" s="11" t="s">
        <v>34</v>
      </c>
      <c r="C2309" s="11" t="s">
        <v>35</v>
      </c>
      <c r="D2309" s="12">
        <v>45777</v>
      </c>
      <c r="E2309" s="12" t="str">
        <f t="shared" si="0"/>
        <v>2025</v>
      </c>
      <c r="F2309" s="11" t="s">
        <v>3</v>
      </c>
      <c r="G2309" s="11">
        <v>21.14</v>
      </c>
      <c r="H2309" s="11">
        <v>44.04</v>
      </c>
      <c r="I2309" s="11">
        <v>297</v>
      </c>
      <c r="J2309" s="11">
        <v>37.700000000000003</v>
      </c>
      <c r="K2309" s="11">
        <v>6.08</v>
      </c>
      <c r="L2309" s="11">
        <v>98.75</v>
      </c>
      <c r="M2309" s="11">
        <v>7.14</v>
      </c>
      <c r="N2309" s="11">
        <v>124.6</v>
      </c>
      <c r="O2309" s="11">
        <v>86.62</v>
      </c>
      <c r="P2309" s="11">
        <v>92.52</v>
      </c>
      <c r="Q2309" s="11" t="s">
        <v>4</v>
      </c>
      <c r="R2309" s="11">
        <f t="shared" si="1"/>
        <v>0</v>
      </c>
      <c r="S2309" s="11" t="s">
        <v>5</v>
      </c>
      <c r="T2309" s="11">
        <f t="shared" si="2"/>
        <v>0</v>
      </c>
      <c r="U2309" s="11" t="s">
        <v>6</v>
      </c>
      <c r="V2309" s="11" t="s">
        <v>6</v>
      </c>
    </row>
    <row r="2310" spans="1:22" ht="15.75" hidden="1" customHeight="1" x14ac:dyDescent="0.2">
      <c r="A2310" s="11" t="s">
        <v>2173</v>
      </c>
      <c r="B2310" s="11" t="s">
        <v>20</v>
      </c>
      <c r="C2310" s="11" t="s">
        <v>47</v>
      </c>
      <c r="D2310" s="12">
        <v>45564</v>
      </c>
      <c r="E2310" s="12" t="str">
        <f t="shared" si="0"/>
        <v>2024</v>
      </c>
      <c r="F2310" s="11" t="s">
        <v>23</v>
      </c>
      <c r="G2310" s="11">
        <v>21.97</v>
      </c>
      <c r="H2310" s="11">
        <v>40.53</v>
      </c>
      <c r="I2310" s="11">
        <v>292</v>
      </c>
      <c r="J2310" s="11">
        <v>42.3</v>
      </c>
      <c r="K2310" s="11">
        <v>7.87</v>
      </c>
      <c r="L2310" s="11">
        <v>98.72</v>
      </c>
      <c r="M2310" s="11">
        <v>6.85</v>
      </c>
      <c r="N2310" s="11">
        <v>126.8</v>
      </c>
      <c r="O2310" s="11">
        <v>91.17</v>
      </c>
      <c r="P2310" s="11">
        <v>92.52</v>
      </c>
      <c r="Q2310" s="11" t="s">
        <v>4</v>
      </c>
      <c r="R2310" s="11">
        <f t="shared" si="1"/>
        <v>0</v>
      </c>
      <c r="S2310" s="11" t="s">
        <v>5</v>
      </c>
      <c r="T2310" s="11">
        <f t="shared" si="2"/>
        <v>0</v>
      </c>
      <c r="U2310" s="11" t="s">
        <v>6</v>
      </c>
      <c r="V2310" s="11" t="s">
        <v>6</v>
      </c>
    </row>
    <row r="2311" spans="1:22" ht="15.75" hidden="1" customHeight="1" x14ac:dyDescent="0.2">
      <c r="A2311" s="11" t="s">
        <v>2640</v>
      </c>
      <c r="B2311" s="11" t="s">
        <v>58</v>
      </c>
      <c r="C2311" s="11" t="s">
        <v>47</v>
      </c>
      <c r="D2311" s="12">
        <v>45661</v>
      </c>
      <c r="E2311" s="12" t="str">
        <f t="shared" si="0"/>
        <v>2025</v>
      </c>
      <c r="F2311" s="11" t="s">
        <v>23</v>
      </c>
      <c r="G2311" s="11">
        <v>21.76</v>
      </c>
      <c r="H2311" s="11">
        <v>46.46</v>
      </c>
      <c r="I2311" s="11">
        <v>322</v>
      </c>
      <c r="J2311" s="11">
        <v>45.3</v>
      </c>
      <c r="K2311" s="11">
        <v>6.44</v>
      </c>
      <c r="L2311" s="11">
        <v>99.05</v>
      </c>
      <c r="M2311" s="11">
        <v>6.72</v>
      </c>
      <c r="N2311" s="11">
        <v>141.1</v>
      </c>
      <c r="O2311" s="11">
        <v>91.28</v>
      </c>
      <c r="P2311" s="11">
        <v>92.52</v>
      </c>
      <c r="Q2311" s="11" t="s">
        <v>4</v>
      </c>
      <c r="R2311" s="11">
        <f t="shared" si="1"/>
        <v>0</v>
      </c>
      <c r="S2311" s="11" t="s">
        <v>5</v>
      </c>
      <c r="T2311" s="11">
        <f t="shared" si="2"/>
        <v>0</v>
      </c>
      <c r="U2311" s="11" t="s">
        <v>6</v>
      </c>
      <c r="V2311" s="11" t="s">
        <v>6</v>
      </c>
    </row>
    <row r="2312" spans="1:22" ht="15.75" hidden="1" customHeight="1" x14ac:dyDescent="0.2">
      <c r="A2312" s="11" t="s">
        <v>2843</v>
      </c>
      <c r="B2312" s="11" t="s">
        <v>20</v>
      </c>
      <c r="C2312" s="11" t="s">
        <v>47</v>
      </c>
      <c r="D2312" s="12">
        <v>45652</v>
      </c>
      <c r="E2312" s="12" t="str">
        <f t="shared" si="0"/>
        <v>2024</v>
      </c>
      <c r="F2312" s="11" t="s">
        <v>37</v>
      </c>
      <c r="G2312" s="11">
        <v>21.27</v>
      </c>
      <c r="H2312" s="11">
        <v>37.880000000000003</v>
      </c>
      <c r="I2312" s="11">
        <v>316</v>
      </c>
      <c r="J2312" s="11">
        <v>55.1</v>
      </c>
      <c r="K2312" s="11">
        <v>7.92</v>
      </c>
      <c r="L2312" s="11">
        <v>98.95</v>
      </c>
      <c r="M2312" s="11">
        <v>6.75</v>
      </c>
      <c r="N2312" s="11">
        <v>139.80000000000001</v>
      </c>
      <c r="O2312" s="11">
        <v>84.85</v>
      </c>
      <c r="P2312" s="11">
        <v>92.52</v>
      </c>
      <c r="Q2312" s="11" t="s">
        <v>4</v>
      </c>
      <c r="R2312" s="11">
        <f t="shared" si="1"/>
        <v>0</v>
      </c>
      <c r="S2312" s="11" t="s">
        <v>5</v>
      </c>
      <c r="T2312" s="11">
        <f t="shared" si="2"/>
        <v>0</v>
      </c>
      <c r="U2312" s="11" t="s">
        <v>6</v>
      </c>
      <c r="V2312" s="11" t="s">
        <v>6</v>
      </c>
    </row>
    <row r="2313" spans="1:22" ht="15.75" hidden="1" customHeight="1" x14ac:dyDescent="0.2">
      <c r="A2313" s="11" t="s">
        <v>167</v>
      </c>
      <c r="B2313" s="11" t="s">
        <v>34</v>
      </c>
      <c r="C2313" s="11" t="s">
        <v>47</v>
      </c>
      <c r="D2313" s="12">
        <v>45318</v>
      </c>
      <c r="E2313" s="12" t="str">
        <f t="shared" si="0"/>
        <v>2024</v>
      </c>
      <c r="F2313" s="11" t="s">
        <v>3</v>
      </c>
      <c r="G2313" s="11">
        <v>20.93</v>
      </c>
      <c r="H2313" s="11">
        <v>42.35</v>
      </c>
      <c r="I2313" s="11">
        <v>344</v>
      </c>
      <c r="J2313" s="11">
        <v>46.7</v>
      </c>
      <c r="K2313" s="11">
        <v>8.06</v>
      </c>
      <c r="L2313" s="11">
        <v>99.3</v>
      </c>
      <c r="M2313" s="11">
        <v>6.7</v>
      </c>
      <c r="N2313" s="11">
        <v>126.6</v>
      </c>
      <c r="O2313" s="11">
        <v>83.72</v>
      </c>
      <c r="P2313" s="11">
        <v>92.51</v>
      </c>
      <c r="Q2313" s="11" t="s">
        <v>4</v>
      </c>
      <c r="R2313" s="11">
        <f t="shared" si="1"/>
        <v>0</v>
      </c>
      <c r="S2313" s="11" t="s">
        <v>5</v>
      </c>
      <c r="T2313" s="11">
        <f t="shared" si="2"/>
        <v>0</v>
      </c>
      <c r="U2313" s="11" t="s">
        <v>6</v>
      </c>
      <c r="V2313" s="11" t="s">
        <v>6</v>
      </c>
    </row>
    <row r="2314" spans="1:22" ht="15.75" hidden="1" customHeight="1" x14ac:dyDescent="0.2">
      <c r="A2314" s="11" t="s">
        <v>992</v>
      </c>
      <c r="B2314" s="11" t="s">
        <v>34</v>
      </c>
      <c r="C2314" s="13" t="s">
        <v>35</v>
      </c>
      <c r="D2314" s="12">
        <v>45694</v>
      </c>
      <c r="E2314" s="12" t="str">
        <f t="shared" si="0"/>
        <v>2025</v>
      </c>
      <c r="F2314" s="11" t="s">
        <v>93</v>
      </c>
      <c r="G2314" s="11">
        <v>21.71</v>
      </c>
      <c r="H2314" s="14"/>
      <c r="I2314" s="11">
        <v>337</v>
      </c>
      <c r="J2314" s="11">
        <v>51.4</v>
      </c>
      <c r="K2314" s="11">
        <v>7.87</v>
      </c>
      <c r="L2314" s="11">
        <v>98.7</v>
      </c>
      <c r="M2314" s="11">
        <v>7.05</v>
      </c>
      <c r="N2314" s="11">
        <v>134.69999999999999</v>
      </c>
      <c r="O2314" s="11">
        <v>87.97</v>
      </c>
      <c r="P2314" s="11">
        <v>92.51</v>
      </c>
      <c r="Q2314" s="11" t="s">
        <v>4</v>
      </c>
      <c r="R2314" s="11">
        <f t="shared" si="1"/>
        <v>0</v>
      </c>
      <c r="S2314" s="11" t="s">
        <v>5</v>
      </c>
      <c r="T2314" s="11">
        <f t="shared" si="2"/>
        <v>0</v>
      </c>
      <c r="U2314" s="11" t="s">
        <v>6</v>
      </c>
      <c r="V2314" s="11" t="s">
        <v>6</v>
      </c>
    </row>
    <row r="2315" spans="1:22" ht="15.75" customHeight="1" x14ac:dyDescent="0.2">
      <c r="A2315" s="11" t="s">
        <v>1871</v>
      </c>
      <c r="B2315" s="11" t="s">
        <v>1</v>
      </c>
      <c r="C2315" s="11" t="s">
        <v>47</v>
      </c>
      <c r="D2315" s="12">
        <v>45724</v>
      </c>
      <c r="E2315" s="12" t="str">
        <f t="shared" si="0"/>
        <v>2025</v>
      </c>
      <c r="F2315" s="11" t="s">
        <v>37</v>
      </c>
      <c r="G2315" s="11">
        <v>22.49</v>
      </c>
      <c r="H2315" s="11">
        <v>48.83</v>
      </c>
      <c r="I2315" s="11">
        <v>352</v>
      </c>
      <c r="J2315" s="11">
        <v>42.7</v>
      </c>
      <c r="K2315" s="11">
        <v>6.71</v>
      </c>
      <c r="L2315" s="11">
        <v>99.14</v>
      </c>
      <c r="M2315" s="11">
        <v>6.61</v>
      </c>
      <c r="N2315" s="11">
        <v>114.8</v>
      </c>
      <c r="O2315" s="11">
        <v>87.13</v>
      </c>
      <c r="P2315" s="11">
        <v>96.23</v>
      </c>
      <c r="Q2315" s="11" t="s">
        <v>4</v>
      </c>
      <c r="R2315" s="11">
        <f t="shared" si="1"/>
        <v>0</v>
      </c>
      <c r="S2315" s="11" t="s">
        <v>5</v>
      </c>
      <c r="T2315" s="11">
        <f t="shared" si="2"/>
        <v>0</v>
      </c>
      <c r="U2315" s="11" t="s">
        <v>6</v>
      </c>
      <c r="V2315" s="11" t="s">
        <v>6</v>
      </c>
    </row>
    <row r="2316" spans="1:22" ht="15.75" hidden="1" customHeight="1" x14ac:dyDescent="0.2">
      <c r="A2316" s="11" t="s">
        <v>2187</v>
      </c>
      <c r="B2316" s="11" t="s">
        <v>20</v>
      </c>
      <c r="C2316" s="11" t="s">
        <v>21</v>
      </c>
      <c r="D2316" s="12">
        <v>45393</v>
      </c>
      <c r="E2316" s="12" t="str">
        <f t="shared" si="0"/>
        <v>2024</v>
      </c>
      <c r="F2316" s="11" t="s">
        <v>23</v>
      </c>
      <c r="G2316" s="11">
        <v>21.3</v>
      </c>
      <c r="H2316" s="11">
        <v>45.4</v>
      </c>
      <c r="I2316" s="11">
        <v>291</v>
      </c>
      <c r="J2316" s="11">
        <v>53.4</v>
      </c>
      <c r="K2316" s="11">
        <v>7.19</v>
      </c>
      <c r="L2316" s="11">
        <v>98.72</v>
      </c>
      <c r="M2316" s="11">
        <v>7.17</v>
      </c>
      <c r="N2316" s="11">
        <v>147.30000000000001</v>
      </c>
      <c r="O2316" s="11">
        <v>78.86</v>
      </c>
      <c r="P2316" s="11">
        <v>92.51</v>
      </c>
      <c r="Q2316" s="11" t="s">
        <v>4</v>
      </c>
      <c r="R2316" s="11">
        <f t="shared" si="1"/>
        <v>0</v>
      </c>
      <c r="S2316" s="11" t="s">
        <v>5</v>
      </c>
      <c r="T2316" s="11">
        <f t="shared" si="2"/>
        <v>0</v>
      </c>
      <c r="U2316" s="11" t="s">
        <v>6</v>
      </c>
      <c r="V2316" s="11" t="s">
        <v>6</v>
      </c>
    </row>
    <row r="2317" spans="1:22" ht="15.75" hidden="1" customHeight="1" x14ac:dyDescent="0.2">
      <c r="A2317" s="11" t="s">
        <v>993</v>
      </c>
      <c r="B2317" s="11" t="s">
        <v>34</v>
      </c>
      <c r="C2317" s="11" t="s">
        <v>47</v>
      </c>
      <c r="D2317" s="12">
        <v>45497</v>
      </c>
      <c r="E2317" s="12" t="str">
        <f t="shared" si="0"/>
        <v>2024</v>
      </c>
      <c r="F2317" s="11" t="s">
        <v>23</v>
      </c>
      <c r="G2317" s="11">
        <v>21.06</v>
      </c>
      <c r="H2317" s="11">
        <v>47.56</v>
      </c>
      <c r="I2317" s="11">
        <v>308</v>
      </c>
      <c r="J2317" s="11">
        <v>40.799999999999997</v>
      </c>
      <c r="K2317" s="11">
        <v>7.66</v>
      </c>
      <c r="L2317" s="11">
        <v>98.61</v>
      </c>
      <c r="M2317" s="11">
        <v>7.08</v>
      </c>
      <c r="N2317" s="11">
        <v>143.9</v>
      </c>
      <c r="O2317" s="11">
        <v>88.41</v>
      </c>
      <c r="P2317" s="11">
        <v>92.51</v>
      </c>
      <c r="Q2317" s="11" t="s">
        <v>4</v>
      </c>
      <c r="R2317" s="11">
        <f t="shared" si="1"/>
        <v>0</v>
      </c>
      <c r="S2317" s="11" t="s">
        <v>5</v>
      </c>
      <c r="T2317" s="11">
        <f t="shared" si="2"/>
        <v>0</v>
      </c>
      <c r="U2317" s="11" t="s">
        <v>6</v>
      </c>
      <c r="V2317" s="11" t="s">
        <v>6</v>
      </c>
    </row>
    <row r="2318" spans="1:22" ht="15.75" hidden="1" customHeight="1" x14ac:dyDescent="0.2">
      <c r="A2318" s="11" t="s">
        <v>1983</v>
      </c>
      <c r="B2318" s="11" t="s">
        <v>20</v>
      </c>
      <c r="C2318" s="11" t="s">
        <v>35</v>
      </c>
      <c r="D2318" s="12">
        <v>45822</v>
      </c>
      <c r="E2318" s="12" t="str">
        <f t="shared" si="0"/>
        <v>2025</v>
      </c>
      <c r="F2318" s="11" t="s">
        <v>37</v>
      </c>
      <c r="G2318" s="11">
        <v>21.56</v>
      </c>
      <c r="H2318" s="11">
        <v>38.97</v>
      </c>
      <c r="I2318" s="11">
        <v>313</v>
      </c>
      <c r="J2318" s="11">
        <v>55.6</v>
      </c>
      <c r="K2318" s="11">
        <v>8.75</v>
      </c>
      <c r="L2318" s="11">
        <v>98.96</v>
      </c>
      <c r="M2318" s="11">
        <v>6.89</v>
      </c>
      <c r="N2318" s="11">
        <v>147.4</v>
      </c>
      <c r="O2318" s="11">
        <v>86.93</v>
      </c>
      <c r="P2318" s="11">
        <v>92.5</v>
      </c>
      <c r="Q2318" s="11" t="s">
        <v>4</v>
      </c>
      <c r="R2318" s="11">
        <f t="shared" si="1"/>
        <v>0</v>
      </c>
      <c r="S2318" s="11" t="s">
        <v>5</v>
      </c>
      <c r="T2318" s="11">
        <f t="shared" si="2"/>
        <v>0</v>
      </c>
      <c r="U2318" s="11" t="s">
        <v>6</v>
      </c>
      <c r="V2318" s="11" t="s">
        <v>6</v>
      </c>
    </row>
    <row r="2319" spans="1:22" ht="15.75" hidden="1" customHeight="1" x14ac:dyDescent="0.2">
      <c r="A2319" s="11" t="s">
        <v>2973</v>
      </c>
      <c r="B2319" s="11" t="s">
        <v>58</v>
      </c>
      <c r="C2319" s="11" t="s">
        <v>35</v>
      </c>
      <c r="D2319" s="12">
        <v>45698</v>
      </c>
      <c r="E2319" s="12" t="str">
        <f t="shared" si="0"/>
        <v>2025</v>
      </c>
      <c r="F2319" s="11" t="s">
        <v>93</v>
      </c>
      <c r="G2319" s="11">
        <v>21.25</v>
      </c>
      <c r="H2319" s="11">
        <v>38.630000000000003</v>
      </c>
      <c r="I2319" s="11">
        <v>292</v>
      </c>
      <c r="J2319" s="11">
        <v>43.7</v>
      </c>
      <c r="K2319" s="11">
        <v>7.27</v>
      </c>
      <c r="L2319" s="11">
        <v>99.37</v>
      </c>
      <c r="M2319" s="11">
        <v>6.82</v>
      </c>
      <c r="N2319" s="11">
        <v>122</v>
      </c>
      <c r="O2319" s="11">
        <v>86.65</v>
      </c>
      <c r="P2319" s="11">
        <v>92.5</v>
      </c>
      <c r="Q2319" s="11" t="s">
        <v>4</v>
      </c>
      <c r="R2319" s="11">
        <f t="shared" si="1"/>
        <v>0</v>
      </c>
      <c r="S2319" s="11" t="s">
        <v>5</v>
      </c>
      <c r="T2319" s="11">
        <f t="shared" si="2"/>
        <v>0</v>
      </c>
      <c r="U2319" s="11" t="s">
        <v>6</v>
      </c>
      <c r="V2319" s="11" t="s">
        <v>6</v>
      </c>
    </row>
    <row r="2320" spans="1:22" ht="15.75" hidden="1" customHeight="1" x14ac:dyDescent="0.2">
      <c r="A2320" s="11" t="s">
        <v>994</v>
      </c>
      <c r="B2320" s="11" t="s">
        <v>34</v>
      </c>
      <c r="C2320" s="11" t="s">
        <v>47</v>
      </c>
      <c r="D2320" s="12">
        <v>45734</v>
      </c>
      <c r="E2320" s="12" t="str">
        <f t="shared" si="0"/>
        <v>2025</v>
      </c>
      <c r="F2320" s="11" t="s">
        <v>93</v>
      </c>
      <c r="G2320" s="11">
        <v>21.65</v>
      </c>
      <c r="H2320" s="11">
        <v>42.28</v>
      </c>
      <c r="I2320" s="11">
        <v>341</v>
      </c>
      <c r="J2320" s="11">
        <v>51.4</v>
      </c>
      <c r="K2320" s="11">
        <v>8.15</v>
      </c>
      <c r="L2320" s="11">
        <v>99.43</v>
      </c>
      <c r="M2320" s="11">
        <v>6.72</v>
      </c>
      <c r="N2320" s="11">
        <v>135.30000000000001</v>
      </c>
      <c r="O2320" s="11">
        <v>84.22</v>
      </c>
      <c r="P2320" s="11">
        <v>92.49</v>
      </c>
      <c r="Q2320" s="11" t="s">
        <v>177</v>
      </c>
      <c r="R2320" s="11">
        <f t="shared" si="1"/>
        <v>1</v>
      </c>
      <c r="S2320" s="11" t="s">
        <v>5</v>
      </c>
      <c r="T2320" s="11">
        <f t="shared" si="2"/>
        <v>0</v>
      </c>
      <c r="U2320" s="11" t="s">
        <v>6</v>
      </c>
      <c r="V2320" s="11" t="s">
        <v>6</v>
      </c>
    </row>
    <row r="2321" spans="1:22" ht="15.75" hidden="1" customHeight="1" x14ac:dyDescent="0.2">
      <c r="A2321" s="11" t="s">
        <v>1531</v>
      </c>
      <c r="B2321" s="11" t="s">
        <v>58</v>
      </c>
      <c r="C2321" s="11" t="s">
        <v>35</v>
      </c>
      <c r="D2321" s="12">
        <v>45932</v>
      </c>
      <c r="E2321" s="12" t="str">
        <f t="shared" si="0"/>
        <v>2025</v>
      </c>
      <c r="F2321" s="11" t="s">
        <v>93</v>
      </c>
      <c r="G2321" s="11">
        <v>21.22</v>
      </c>
      <c r="H2321" s="11">
        <v>48.07</v>
      </c>
      <c r="I2321" s="11">
        <v>327</v>
      </c>
      <c r="J2321" s="11">
        <v>48.1</v>
      </c>
      <c r="K2321" s="11">
        <v>6.4</v>
      </c>
      <c r="L2321" s="11">
        <v>98.94</v>
      </c>
      <c r="M2321" s="11">
        <v>7.12</v>
      </c>
      <c r="N2321" s="11">
        <v>137.5</v>
      </c>
      <c r="O2321" s="11">
        <v>84.62</v>
      </c>
      <c r="P2321" s="11">
        <v>92.49</v>
      </c>
      <c r="Q2321" s="11" t="s">
        <v>4</v>
      </c>
      <c r="R2321" s="11">
        <f t="shared" si="1"/>
        <v>0</v>
      </c>
      <c r="S2321" s="11" t="s">
        <v>5</v>
      </c>
      <c r="T2321" s="11">
        <f t="shared" si="2"/>
        <v>0</v>
      </c>
      <c r="U2321" s="11" t="s">
        <v>6</v>
      </c>
      <c r="V2321" s="11" t="s">
        <v>6</v>
      </c>
    </row>
    <row r="2322" spans="1:22" ht="15.75" customHeight="1" x14ac:dyDescent="0.2">
      <c r="A2322" s="11" t="s">
        <v>1206</v>
      </c>
      <c r="B2322" s="11" t="s">
        <v>1</v>
      </c>
      <c r="C2322" s="11" t="s">
        <v>21</v>
      </c>
      <c r="D2322" s="12">
        <v>45442</v>
      </c>
      <c r="E2322" s="12" t="str">
        <f t="shared" si="0"/>
        <v>2024</v>
      </c>
      <c r="F2322" s="11" t="s">
        <v>93</v>
      </c>
      <c r="G2322" s="11">
        <v>22.19</v>
      </c>
      <c r="H2322" s="11">
        <v>42.71</v>
      </c>
      <c r="I2322" s="11">
        <v>338</v>
      </c>
      <c r="J2322" s="11">
        <v>37.4</v>
      </c>
      <c r="K2322" s="11">
        <v>5.55</v>
      </c>
      <c r="L2322" s="11">
        <v>98.74</v>
      </c>
      <c r="M2322" s="11">
        <v>6.85</v>
      </c>
      <c r="N2322" s="11">
        <v>99.9</v>
      </c>
      <c r="O2322" s="11">
        <v>87.73</v>
      </c>
      <c r="P2322" s="11">
        <v>96.24</v>
      </c>
      <c r="Q2322" s="11" t="s">
        <v>4</v>
      </c>
      <c r="R2322" s="11">
        <f t="shared" si="1"/>
        <v>0</v>
      </c>
      <c r="S2322" s="11" t="s">
        <v>5</v>
      </c>
      <c r="T2322" s="11">
        <f t="shared" si="2"/>
        <v>0</v>
      </c>
      <c r="U2322" s="11" t="s">
        <v>6</v>
      </c>
      <c r="V2322" s="11" t="s">
        <v>6</v>
      </c>
    </row>
    <row r="2323" spans="1:22" ht="15.75" hidden="1" customHeight="1" x14ac:dyDescent="0.2">
      <c r="A2323" s="11" t="s">
        <v>1903</v>
      </c>
      <c r="B2323" s="11" t="s">
        <v>58</v>
      </c>
      <c r="C2323" s="11" t="s">
        <v>47</v>
      </c>
      <c r="D2323" s="12">
        <v>45797</v>
      </c>
      <c r="E2323" s="12" t="str">
        <f t="shared" si="0"/>
        <v>2025</v>
      </c>
      <c r="F2323" s="11" t="s">
        <v>23</v>
      </c>
      <c r="G2323" s="11">
        <v>21.44</v>
      </c>
      <c r="H2323" s="14"/>
      <c r="I2323" s="11">
        <v>292</v>
      </c>
      <c r="J2323" s="11">
        <v>32</v>
      </c>
      <c r="K2323" s="11">
        <v>6.85</v>
      </c>
      <c r="L2323" s="11">
        <v>99</v>
      </c>
      <c r="M2323" s="11">
        <v>7.06</v>
      </c>
      <c r="N2323" s="11">
        <v>130.1</v>
      </c>
      <c r="O2323" s="11">
        <v>89.73</v>
      </c>
      <c r="P2323" s="11">
        <v>92.49</v>
      </c>
      <c r="Q2323" s="11" t="s">
        <v>4</v>
      </c>
      <c r="R2323" s="11">
        <f t="shared" si="1"/>
        <v>0</v>
      </c>
      <c r="S2323" s="11" t="s">
        <v>5</v>
      </c>
      <c r="T2323" s="11">
        <f t="shared" si="2"/>
        <v>0</v>
      </c>
      <c r="U2323" s="11" t="s">
        <v>6</v>
      </c>
      <c r="V2323" s="11" t="s">
        <v>6</v>
      </c>
    </row>
    <row r="2324" spans="1:22" ht="15.75" hidden="1" customHeight="1" x14ac:dyDescent="0.2">
      <c r="A2324" s="11" t="s">
        <v>2270</v>
      </c>
      <c r="B2324" s="11" t="s">
        <v>58</v>
      </c>
      <c r="C2324" s="11" t="s">
        <v>21</v>
      </c>
      <c r="D2324" s="12">
        <v>46001</v>
      </c>
      <c r="E2324" s="12" t="str">
        <f t="shared" si="0"/>
        <v>2025</v>
      </c>
      <c r="F2324" s="11" t="s">
        <v>93</v>
      </c>
      <c r="G2324" s="11">
        <v>22.23</v>
      </c>
      <c r="H2324" s="11">
        <v>46.11</v>
      </c>
      <c r="I2324" s="11">
        <v>308</v>
      </c>
      <c r="J2324" s="11">
        <v>34.299999999999997</v>
      </c>
      <c r="K2324" s="11">
        <v>6.32</v>
      </c>
      <c r="L2324" s="11">
        <v>99.17</v>
      </c>
      <c r="M2324" s="11">
        <v>7.03</v>
      </c>
      <c r="N2324" s="11">
        <v>123.7</v>
      </c>
      <c r="O2324" s="11">
        <v>87.97</v>
      </c>
      <c r="P2324" s="11">
        <v>92.49</v>
      </c>
      <c r="Q2324" s="11" t="s">
        <v>4</v>
      </c>
      <c r="R2324" s="11">
        <f t="shared" si="1"/>
        <v>0</v>
      </c>
      <c r="S2324" s="11" t="s">
        <v>50</v>
      </c>
      <c r="T2324" s="11">
        <f t="shared" si="2"/>
        <v>1</v>
      </c>
      <c r="U2324" s="11" t="s">
        <v>51</v>
      </c>
      <c r="V2324" s="11" t="s">
        <v>89</v>
      </c>
    </row>
    <row r="2325" spans="1:22" ht="15.75" hidden="1" customHeight="1" x14ac:dyDescent="0.2">
      <c r="A2325" s="11" t="s">
        <v>2457</v>
      </c>
      <c r="B2325" s="11" t="s">
        <v>58</v>
      </c>
      <c r="C2325" s="11" t="s">
        <v>47</v>
      </c>
      <c r="D2325" s="12">
        <v>45593</v>
      </c>
      <c r="E2325" s="12" t="str">
        <f t="shared" si="0"/>
        <v>2024</v>
      </c>
      <c r="F2325" s="11" t="s">
        <v>3</v>
      </c>
      <c r="G2325" s="11">
        <v>22.33</v>
      </c>
      <c r="H2325" s="11">
        <v>38.44</v>
      </c>
      <c r="I2325" s="11">
        <v>320</v>
      </c>
      <c r="J2325" s="11">
        <v>48.6</v>
      </c>
      <c r="K2325" s="11">
        <v>6.8</v>
      </c>
      <c r="L2325" s="11">
        <v>98.74</v>
      </c>
      <c r="M2325" s="11">
        <v>6.62</v>
      </c>
      <c r="N2325" s="11">
        <v>130.19999999999999</v>
      </c>
      <c r="O2325" s="11">
        <v>86.33</v>
      </c>
      <c r="P2325" s="11">
        <v>92.49</v>
      </c>
      <c r="Q2325" s="11" t="s">
        <v>4</v>
      </c>
      <c r="R2325" s="11">
        <f t="shared" si="1"/>
        <v>0</v>
      </c>
      <c r="S2325" s="11" t="s">
        <v>5</v>
      </c>
      <c r="T2325" s="11">
        <f t="shared" si="2"/>
        <v>0</v>
      </c>
      <c r="U2325" s="11" t="s">
        <v>6</v>
      </c>
      <c r="V2325" s="11" t="s">
        <v>6</v>
      </c>
    </row>
    <row r="2326" spans="1:22" ht="15.75" hidden="1" customHeight="1" x14ac:dyDescent="0.2">
      <c r="A2326" s="11" t="s">
        <v>2813</v>
      </c>
      <c r="B2326" s="11" t="s">
        <v>58</v>
      </c>
      <c r="C2326" s="11" t="s">
        <v>21</v>
      </c>
      <c r="D2326" s="12">
        <v>45401</v>
      </c>
      <c r="E2326" s="12" t="str">
        <f t="shared" si="0"/>
        <v>2024</v>
      </c>
      <c r="F2326" s="11" t="s">
        <v>37</v>
      </c>
      <c r="G2326" s="11">
        <v>21.78</v>
      </c>
      <c r="H2326" s="11">
        <v>43.72</v>
      </c>
      <c r="I2326" s="11">
        <v>319</v>
      </c>
      <c r="J2326" s="11">
        <v>42.9</v>
      </c>
      <c r="K2326" s="11">
        <v>7.78</v>
      </c>
      <c r="L2326" s="11">
        <v>99.51</v>
      </c>
      <c r="M2326" s="11">
        <v>6.65</v>
      </c>
      <c r="N2326" s="11">
        <v>141.19999999999999</v>
      </c>
      <c r="O2326" s="11">
        <v>87.88</v>
      </c>
      <c r="P2326" s="11">
        <v>92.49</v>
      </c>
      <c r="Q2326" s="11" t="s">
        <v>4</v>
      </c>
      <c r="R2326" s="11">
        <f t="shared" si="1"/>
        <v>0</v>
      </c>
      <c r="S2326" s="11" t="s">
        <v>5</v>
      </c>
      <c r="T2326" s="11">
        <f t="shared" si="2"/>
        <v>0</v>
      </c>
      <c r="U2326" s="11" t="s">
        <v>6</v>
      </c>
      <c r="V2326" s="11" t="s">
        <v>6</v>
      </c>
    </row>
    <row r="2327" spans="1:22" ht="15.75" hidden="1" customHeight="1" x14ac:dyDescent="0.2">
      <c r="A2327" s="11" t="s">
        <v>2825</v>
      </c>
      <c r="B2327" s="11" t="s">
        <v>20</v>
      </c>
      <c r="C2327" s="11" t="s">
        <v>47</v>
      </c>
      <c r="D2327" s="12">
        <v>45704</v>
      </c>
      <c r="E2327" s="12" t="str">
        <f t="shared" si="0"/>
        <v>2025</v>
      </c>
      <c r="F2327" s="11" t="s">
        <v>37</v>
      </c>
      <c r="G2327" s="11">
        <v>21.55</v>
      </c>
      <c r="H2327" s="11">
        <v>32.630000000000003</v>
      </c>
      <c r="I2327" s="11">
        <v>307</v>
      </c>
      <c r="J2327" s="11">
        <v>54.5</v>
      </c>
      <c r="K2327" s="11">
        <v>8.73</v>
      </c>
      <c r="L2327" s="14"/>
      <c r="M2327" s="11">
        <v>6.97</v>
      </c>
      <c r="N2327" s="11">
        <v>146.30000000000001</v>
      </c>
      <c r="O2327" s="11">
        <v>82.78</v>
      </c>
      <c r="P2327" s="11">
        <v>92.49</v>
      </c>
      <c r="Q2327" s="11" t="s">
        <v>4</v>
      </c>
      <c r="R2327" s="11">
        <f t="shared" si="1"/>
        <v>0</v>
      </c>
      <c r="S2327" s="11" t="s">
        <v>5</v>
      </c>
      <c r="T2327" s="11">
        <f t="shared" si="2"/>
        <v>0</v>
      </c>
      <c r="U2327" s="11" t="s">
        <v>6</v>
      </c>
      <c r="V2327" s="11" t="s">
        <v>6</v>
      </c>
    </row>
    <row r="2328" spans="1:22" ht="15.75" hidden="1" customHeight="1" x14ac:dyDescent="0.2">
      <c r="A2328" s="11" t="s">
        <v>1204</v>
      </c>
      <c r="B2328" s="11" t="s">
        <v>20</v>
      </c>
      <c r="C2328" s="11" t="s">
        <v>21</v>
      </c>
      <c r="D2328" s="12">
        <v>45701</v>
      </c>
      <c r="E2328" s="12" t="str">
        <f t="shared" si="0"/>
        <v>2025</v>
      </c>
      <c r="F2328" s="11" t="s">
        <v>3</v>
      </c>
      <c r="G2328" s="11">
        <v>22.31</v>
      </c>
      <c r="H2328" s="11">
        <v>33.01</v>
      </c>
      <c r="I2328" s="11">
        <v>291</v>
      </c>
      <c r="J2328" s="11">
        <v>43.2</v>
      </c>
      <c r="K2328" s="11">
        <v>8.34</v>
      </c>
      <c r="L2328" s="11">
        <v>99.24</v>
      </c>
      <c r="M2328" s="11">
        <v>6.72</v>
      </c>
      <c r="N2328" s="11">
        <v>146.30000000000001</v>
      </c>
      <c r="O2328" s="11">
        <v>86.77</v>
      </c>
      <c r="P2328" s="11">
        <v>92.48</v>
      </c>
      <c r="Q2328" s="11" t="s">
        <v>4</v>
      </c>
      <c r="R2328" s="11">
        <f t="shared" si="1"/>
        <v>0</v>
      </c>
      <c r="S2328" s="11" t="s">
        <v>5</v>
      </c>
      <c r="T2328" s="11">
        <f t="shared" si="2"/>
        <v>0</v>
      </c>
      <c r="U2328" s="11" t="s">
        <v>6</v>
      </c>
      <c r="V2328" s="11" t="s">
        <v>6</v>
      </c>
    </row>
    <row r="2329" spans="1:22" ht="15.75" hidden="1" customHeight="1" x14ac:dyDescent="0.2">
      <c r="A2329" s="11" t="s">
        <v>996</v>
      </c>
      <c r="B2329" s="11" t="s">
        <v>34</v>
      </c>
      <c r="C2329" s="11" t="s">
        <v>21</v>
      </c>
      <c r="D2329" s="12">
        <v>45309</v>
      </c>
      <c r="E2329" s="12" t="str">
        <f t="shared" si="0"/>
        <v>2024</v>
      </c>
      <c r="F2329" s="11" t="s">
        <v>37</v>
      </c>
      <c r="G2329" s="11">
        <v>22.76</v>
      </c>
      <c r="H2329" s="11">
        <v>47.85</v>
      </c>
      <c r="I2329" s="11">
        <v>321</v>
      </c>
      <c r="J2329" s="11">
        <v>50</v>
      </c>
      <c r="K2329" s="11">
        <v>7.87</v>
      </c>
      <c r="L2329" s="11">
        <v>98.68</v>
      </c>
      <c r="M2329" s="11">
        <v>7.22</v>
      </c>
      <c r="N2329" s="11">
        <v>135.69999999999999</v>
      </c>
      <c r="O2329" s="11">
        <v>86.54</v>
      </c>
      <c r="P2329" s="11">
        <v>92.48</v>
      </c>
      <c r="Q2329" s="11" t="s">
        <v>4</v>
      </c>
      <c r="R2329" s="11">
        <f t="shared" si="1"/>
        <v>0</v>
      </c>
      <c r="S2329" s="11" t="s">
        <v>5</v>
      </c>
      <c r="T2329" s="11">
        <f t="shared" si="2"/>
        <v>0</v>
      </c>
      <c r="U2329" s="11" t="s">
        <v>6</v>
      </c>
      <c r="V2329" s="11" t="s">
        <v>6</v>
      </c>
    </row>
    <row r="2330" spans="1:22" ht="15.75" hidden="1" customHeight="1" x14ac:dyDescent="0.2">
      <c r="A2330" s="11" t="s">
        <v>1714</v>
      </c>
      <c r="B2330" s="11" t="s">
        <v>20</v>
      </c>
      <c r="C2330" s="13" t="s">
        <v>35</v>
      </c>
      <c r="D2330" s="12">
        <v>45323</v>
      </c>
      <c r="E2330" s="12" t="str">
        <f t="shared" si="0"/>
        <v>2024</v>
      </c>
      <c r="F2330" s="11" t="s">
        <v>93</v>
      </c>
      <c r="G2330" s="11">
        <v>20.92</v>
      </c>
      <c r="H2330" s="11">
        <v>37.44</v>
      </c>
      <c r="I2330" s="11">
        <v>310</v>
      </c>
      <c r="J2330" s="11">
        <v>46.8</v>
      </c>
      <c r="K2330" s="11">
        <v>8.49</v>
      </c>
      <c r="L2330" s="11">
        <v>99.29</v>
      </c>
      <c r="M2330" s="11">
        <v>6.8</v>
      </c>
      <c r="N2330" s="11">
        <v>138.1</v>
      </c>
      <c r="O2330" s="11">
        <v>86.73</v>
      </c>
      <c r="P2330" s="11">
        <v>92.48</v>
      </c>
      <c r="Q2330" s="11" t="s">
        <v>4</v>
      </c>
      <c r="R2330" s="11">
        <f t="shared" si="1"/>
        <v>0</v>
      </c>
      <c r="S2330" s="11" t="s">
        <v>5</v>
      </c>
      <c r="T2330" s="11">
        <f t="shared" si="2"/>
        <v>0</v>
      </c>
      <c r="U2330" s="11" t="s">
        <v>6</v>
      </c>
      <c r="V2330" s="11" t="s">
        <v>6</v>
      </c>
    </row>
    <row r="2331" spans="1:22" ht="15.75" hidden="1" customHeight="1" x14ac:dyDescent="0.2">
      <c r="A2331" s="11" t="s">
        <v>1989</v>
      </c>
      <c r="B2331" s="11" t="s">
        <v>58</v>
      </c>
      <c r="C2331" s="11" t="s">
        <v>47</v>
      </c>
      <c r="D2331" s="12">
        <v>45732</v>
      </c>
      <c r="E2331" s="12" t="str">
        <f t="shared" si="0"/>
        <v>2025</v>
      </c>
      <c r="F2331" s="11" t="s">
        <v>37</v>
      </c>
      <c r="G2331" s="11">
        <v>22.58</v>
      </c>
      <c r="H2331" s="11">
        <v>37.53</v>
      </c>
      <c r="I2331" s="11">
        <v>310</v>
      </c>
      <c r="J2331" s="11">
        <v>51.4</v>
      </c>
      <c r="K2331" s="11">
        <v>7.73</v>
      </c>
      <c r="L2331" s="11">
        <v>99.45</v>
      </c>
      <c r="M2331" s="11">
        <v>6.76</v>
      </c>
      <c r="N2331" s="11">
        <v>140.5</v>
      </c>
      <c r="O2331" s="11">
        <v>86.15</v>
      </c>
      <c r="P2331" s="11">
        <v>92.48</v>
      </c>
      <c r="Q2331" s="11" t="s">
        <v>4</v>
      </c>
      <c r="R2331" s="11">
        <f t="shared" si="1"/>
        <v>0</v>
      </c>
      <c r="S2331" s="11" t="s">
        <v>5</v>
      </c>
      <c r="T2331" s="11">
        <f t="shared" si="2"/>
        <v>0</v>
      </c>
      <c r="U2331" s="11" t="s">
        <v>6</v>
      </c>
      <c r="V2331" s="11" t="s">
        <v>6</v>
      </c>
    </row>
    <row r="2332" spans="1:22" ht="15.75" hidden="1" customHeight="1" x14ac:dyDescent="0.2">
      <c r="A2332" s="11" t="s">
        <v>2865</v>
      </c>
      <c r="B2332" s="11" t="s">
        <v>20</v>
      </c>
      <c r="C2332" s="11" t="s">
        <v>47</v>
      </c>
      <c r="D2332" s="12">
        <v>45842</v>
      </c>
      <c r="E2332" s="12" t="str">
        <f t="shared" si="0"/>
        <v>2025</v>
      </c>
      <c r="F2332" s="11" t="s">
        <v>3</v>
      </c>
      <c r="G2332" s="11">
        <v>21.4</v>
      </c>
      <c r="H2332" s="11">
        <v>45.46</v>
      </c>
      <c r="I2332" s="11">
        <v>296</v>
      </c>
      <c r="J2332" s="11">
        <v>35</v>
      </c>
      <c r="K2332" s="11">
        <v>8.34</v>
      </c>
      <c r="L2332" s="11">
        <v>99.07</v>
      </c>
      <c r="M2332" s="11">
        <v>7.11</v>
      </c>
      <c r="N2332" s="11">
        <v>135.6</v>
      </c>
      <c r="O2332" s="11">
        <v>87.68</v>
      </c>
      <c r="P2332" s="11">
        <v>92.48</v>
      </c>
      <c r="Q2332" s="11" t="s">
        <v>4</v>
      </c>
      <c r="R2332" s="11">
        <f t="shared" si="1"/>
        <v>0</v>
      </c>
      <c r="S2332" s="11" t="s">
        <v>5</v>
      </c>
      <c r="T2332" s="11">
        <f t="shared" si="2"/>
        <v>0</v>
      </c>
      <c r="U2332" s="11" t="s">
        <v>6</v>
      </c>
      <c r="V2332" s="11" t="s">
        <v>6</v>
      </c>
    </row>
    <row r="2333" spans="1:22" ht="15.75" hidden="1" customHeight="1" x14ac:dyDescent="0.2">
      <c r="A2333" s="11" t="s">
        <v>1144</v>
      </c>
      <c r="B2333" s="11" t="s">
        <v>58</v>
      </c>
      <c r="C2333" s="11" t="s">
        <v>35</v>
      </c>
      <c r="D2333" s="12">
        <v>45621</v>
      </c>
      <c r="E2333" s="12" t="str">
        <f t="shared" si="0"/>
        <v>2024</v>
      </c>
      <c r="F2333" s="11" t="s">
        <v>3</v>
      </c>
      <c r="G2333" s="11">
        <v>20.52</v>
      </c>
      <c r="H2333" s="11">
        <v>43.08</v>
      </c>
      <c r="I2333" s="11">
        <v>291</v>
      </c>
      <c r="J2333" s="11">
        <v>43.2</v>
      </c>
      <c r="K2333" s="11">
        <v>7.57</v>
      </c>
      <c r="L2333" s="11">
        <v>99.15</v>
      </c>
      <c r="M2333" s="11">
        <v>6.64</v>
      </c>
      <c r="N2333" s="11">
        <v>130.1</v>
      </c>
      <c r="O2333" s="11">
        <v>90.25</v>
      </c>
      <c r="P2333" s="11">
        <v>92.47</v>
      </c>
      <c r="Q2333" s="11" t="s">
        <v>4</v>
      </c>
      <c r="R2333" s="11">
        <f t="shared" si="1"/>
        <v>0</v>
      </c>
      <c r="S2333" s="11" t="s">
        <v>5</v>
      </c>
      <c r="T2333" s="11">
        <f t="shared" si="2"/>
        <v>0</v>
      </c>
      <c r="U2333" s="11" t="s">
        <v>6</v>
      </c>
      <c r="V2333" s="11" t="s">
        <v>6</v>
      </c>
    </row>
    <row r="2334" spans="1:22" ht="15.75" customHeight="1" x14ac:dyDescent="0.2">
      <c r="A2334" s="11" t="s">
        <v>3100</v>
      </c>
      <c r="B2334" s="11" t="s">
        <v>1</v>
      </c>
      <c r="C2334" s="11" t="s">
        <v>21</v>
      </c>
      <c r="D2334" s="12">
        <v>45982</v>
      </c>
      <c r="E2334" s="12" t="str">
        <f t="shared" si="0"/>
        <v>2025</v>
      </c>
      <c r="F2334" s="11" t="s">
        <v>93</v>
      </c>
      <c r="G2334" s="11">
        <v>21.55</v>
      </c>
      <c r="H2334" s="11">
        <v>44.24</v>
      </c>
      <c r="I2334" s="11">
        <v>347</v>
      </c>
      <c r="J2334" s="11">
        <v>33.9</v>
      </c>
      <c r="K2334" s="11">
        <v>5.89</v>
      </c>
      <c r="L2334" s="11">
        <v>99.2</v>
      </c>
      <c r="M2334" s="11">
        <v>6.78</v>
      </c>
      <c r="N2334" s="11">
        <v>112.1</v>
      </c>
      <c r="O2334" s="11">
        <v>88.48</v>
      </c>
      <c r="P2334" s="11">
        <v>96.24</v>
      </c>
      <c r="Q2334" s="11" t="s">
        <v>4</v>
      </c>
      <c r="R2334" s="11">
        <f t="shared" si="1"/>
        <v>0</v>
      </c>
      <c r="S2334" s="11" t="s">
        <v>5</v>
      </c>
      <c r="T2334" s="11">
        <f t="shared" si="2"/>
        <v>0</v>
      </c>
      <c r="U2334" s="11" t="s">
        <v>6</v>
      </c>
      <c r="V2334" s="11" t="s">
        <v>6</v>
      </c>
    </row>
    <row r="2335" spans="1:22" ht="15.75" customHeight="1" x14ac:dyDescent="0.2">
      <c r="A2335" s="11" t="s">
        <v>1768</v>
      </c>
      <c r="B2335" s="11" t="s">
        <v>1</v>
      </c>
      <c r="C2335" s="11" t="s">
        <v>21</v>
      </c>
      <c r="D2335" s="12">
        <v>45713</v>
      </c>
      <c r="E2335" s="12" t="str">
        <f t="shared" si="0"/>
        <v>2025</v>
      </c>
      <c r="F2335" s="11" t="s">
        <v>93</v>
      </c>
      <c r="G2335" s="11">
        <v>22.1</v>
      </c>
      <c r="H2335" s="11">
        <v>43.33</v>
      </c>
      <c r="I2335" s="11">
        <v>331</v>
      </c>
      <c r="J2335" s="11">
        <v>36.700000000000003</v>
      </c>
      <c r="K2335" s="11">
        <v>6.19</v>
      </c>
      <c r="L2335" s="11">
        <v>99.56</v>
      </c>
      <c r="M2335" s="11">
        <v>6.83</v>
      </c>
      <c r="N2335" s="11">
        <v>117.9</v>
      </c>
      <c r="O2335" s="11">
        <v>87.47</v>
      </c>
      <c r="P2335" s="11">
        <v>96.25</v>
      </c>
      <c r="Q2335" s="11" t="s">
        <v>4</v>
      </c>
      <c r="R2335" s="11">
        <f t="shared" si="1"/>
        <v>0</v>
      </c>
      <c r="S2335" s="11" t="s">
        <v>5</v>
      </c>
      <c r="T2335" s="11">
        <f t="shared" si="2"/>
        <v>0</v>
      </c>
      <c r="U2335" s="11" t="s">
        <v>6</v>
      </c>
      <c r="V2335" s="11" t="s">
        <v>6</v>
      </c>
    </row>
    <row r="2336" spans="1:22" ht="15.75" customHeight="1" x14ac:dyDescent="0.2">
      <c r="A2336" s="11" t="s">
        <v>1925</v>
      </c>
      <c r="B2336" s="11" t="s">
        <v>1</v>
      </c>
      <c r="C2336" s="11" t="s">
        <v>21</v>
      </c>
      <c r="D2336" s="12">
        <v>45844</v>
      </c>
      <c r="E2336" s="12" t="str">
        <f t="shared" si="0"/>
        <v>2025</v>
      </c>
      <c r="F2336" s="11" t="s">
        <v>93</v>
      </c>
      <c r="G2336" s="11">
        <v>22.7</v>
      </c>
      <c r="H2336" s="11">
        <v>48.84</v>
      </c>
      <c r="I2336" s="11">
        <v>344</v>
      </c>
      <c r="J2336" s="11">
        <v>39.4</v>
      </c>
      <c r="K2336" s="11">
        <v>7.19</v>
      </c>
      <c r="L2336" s="11">
        <v>99.14</v>
      </c>
      <c r="M2336" s="11">
        <v>6.71</v>
      </c>
      <c r="N2336" s="11">
        <v>124.3</v>
      </c>
      <c r="O2336" s="11">
        <v>87.82</v>
      </c>
      <c r="P2336" s="11">
        <v>96.25</v>
      </c>
      <c r="Q2336" s="11" t="s">
        <v>4</v>
      </c>
      <c r="R2336" s="11">
        <f t="shared" si="1"/>
        <v>0</v>
      </c>
      <c r="S2336" s="11" t="s">
        <v>5</v>
      </c>
      <c r="T2336" s="11">
        <f t="shared" si="2"/>
        <v>0</v>
      </c>
      <c r="U2336" s="11" t="s">
        <v>6</v>
      </c>
      <c r="V2336" s="11" t="s">
        <v>6</v>
      </c>
    </row>
    <row r="2337" spans="1:22" ht="15.75" hidden="1" customHeight="1" x14ac:dyDescent="0.2">
      <c r="A2337" s="11" t="s">
        <v>997</v>
      </c>
      <c r="B2337" s="11" t="s">
        <v>34</v>
      </c>
      <c r="C2337" s="11" t="s">
        <v>47</v>
      </c>
      <c r="D2337" s="12">
        <v>45835</v>
      </c>
      <c r="E2337" s="12" t="str">
        <f t="shared" si="0"/>
        <v>2025</v>
      </c>
      <c r="F2337" s="11" t="s">
        <v>3</v>
      </c>
      <c r="G2337" s="11">
        <v>20.46</v>
      </c>
      <c r="H2337" s="11">
        <v>50.82</v>
      </c>
      <c r="I2337" s="11">
        <v>314</v>
      </c>
      <c r="J2337" s="11">
        <v>44.5</v>
      </c>
      <c r="K2337" s="11">
        <v>8.24</v>
      </c>
      <c r="L2337" s="11">
        <v>98.78</v>
      </c>
      <c r="M2337" s="11">
        <v>6.91</v>
      </c>
      <c r="N2337" s="11">
        <v>124</v>
      </c>
      <c r="O2337" s="11">
        <v>84.71</v>
      </c>
      <c r="P2337" s="11">
        <v>92.47</v>
      </c>
      <c r="Q2337" s="11" t="s">
        <v>4</v>
      </c>
      <c r="R2337" s="11">
        <f t="shared" si="1"/>
        <v>0</v>
      </c>
      <c r="S2337" s="11" t="s">
        <v>5</v>
      </c>
      <c r="T2337" s="11">
        <f t="shared" si="2"/>
        <v>0</v>
      </c>
      <c r="U2337" s="11" t="s">
        <v>6</v>
      </c>
      <c r="V2337" s="11" t="s">
        <v>6</v>
      </c>
    </row>
    <row r="2338" spans="1:22" ht="15.75" hidden="1" customHeight="1" x14ac:dyDescent="0.2">
      <c r="A2338" s="11" t="s">
        <v>3127</v>
      </c>
      <c r="B2338" s="11" t="s">
        <v>58</v>
      </c>
      <c r="C2338" s="11" t="s">
        <v>47</v>
      </c>
      <c r="D2338" s="12">
        <v>45577</v>
      </c>
      <c r="E2338" s="12" t="str">
        <f t="shared" si="0"/>
        <v>2024</v>
      </c>
      <c r="F2338" s="11" t="s">
        <v>93</v>
      </c>
      <c r="G2338" s="11">
        <v>21.94</v>
      </c>
      <c r="H2338" s="11">
        <v>50.26</v>
      </c>
      <c r="I2338" s="11">
        <v>312</v>
      </c>
      <c r="J2338" s="11">
        <v>36.9</v>
      </c>
      <c r="K2338" s="11">
        <v>7.49</v>
      </c>
      <c r="L2338" s="11">
        <v>98.9</v>
      </c>
      <c r="M2338" s="11">
        <v>7.17</v>
      </c>
      <c r="N2338" s="11">
        <v>133.30000000000001</v>
      </c>
      <c r="O2338" s="11">
        <v>85.01</v>
      </c>
      <c r="P2338" s="11">
        <v>92.47</v>
      </c>
      <c r="Q2338" s="11" t="s">
        <v>4</v>
      </c>
      <c r="R2338" s="11">
        <f t="shared" si="1"/>
        <v>0</v>
      </c>
      <c r="S2338" s="11" t="s">
        <v>5</v>
      </c>
      <c r="T2338" s="11">
        <f t="shared" si="2"/>
        <v>0</v>
      </c>
      <c r="U2338" s="11" t="s">
        <v>6</v>
      </c>
      <c r="V2338" s="11" t="s">
        <v>6</v>
      </c>
    </row>
    <row r="2339" spans="1:22" ht="15.75" hidden="1" customHeight="1" x14ac:dyDescent="0.2">
      <c r="A2339" s="11" t="s">
        <v>3135</v>
      </c>
      <c r="B2339" s="11" t="s">
        <v>58</v>
      </c>
      <c r="C2339" s="11" t="s">
        <v>21</v>
      </c>
      <c r="D2339" s="12">
        <v>45819</v>
      </c>
      <c r="E2339" s="12" t="str">
        <f t="shared" si="0"/>
        <v>2025</v>
      </c>
      <c r="F2339" s="11" t="s">
        <v>23</v>
      </c>
      <c r="G2339" s="11">
        <v>20.84</v>
      </c>
      <c r="H2339" s="11">
        <v>53.4</v>
      </c>
      <c r="I2339" s="11">
        <v>322</v>
      </c>
      <c r="J2339" s="11">
        <v>48.9</v>
      </c>
      <c r="K2339" s="11">
        <v>7.12</v>
      </c>
      <c r="L2339" s="11">
        <v>98.83</v>
      </c>
      <c r="M2339" s="11">
        <v>6.96</v>
      </c>
      <c r="N2339" s="11">
        <v>122.7</v>
      </c>
      <c r="O2339" s="11">
        <v>84.87</v>
      </c>
      <c r="P2339" s="11">
        <v>92.47</v>
      </c>
      <c r="Q2339" s="11" t="s">
        <v>4</v>
      </c>
      <c r="R2339" s="11">
        <f t="shared" si="1"/>
        <v>0</v>
      </c>
      <c r="S2339" s="11" t="s">
        <v>5</v>
      </c>
      <c r="T2339" s="11">
        <f t="shared" si="2"/>
        <v>0</v>
      </c>
      <c r="U2339" s="11" t="s">
        <v>6</v>
      </c>
      <c r="V2339" s="11" t="s">
        <v>6</v>
      </c>
    </row>
    <row r="2340" spans="1:22" ht="15.75" customHeight="1" x14ac:dyDescent="0.2">
      <c r="A2340" s="11" t="s">
        <v>281</v>
      </c>
      <c r="B2340" s="11" t="s">
        <v>1</v>
      </c>
      <c r="C2340" s="11" t="s">
        <v>21</v>
      </c>
      <c r="D2340" s="12">
        <v>45510</v>
      </c>
      <c r="E2340" s="12" t="str">
        <f t="shared" si="0"/>
        <v>2024</v>
      </c>
      <c r="F2340" s="11" t="s">
        <v>37</v>
      </c>
      <c r="G2340" s="11">
        <v>22.92</v>
      </c>
      <c r="H2340" s="11">
        <v>44.59</v>
      </c>
      <c r="I2340" s="11">
        <v>338</v>
      </c>
      <c r="J2340" s="11">
        <v>43</v>
      </c>
      <c r="K2340" s="11">
        <v>6.65</v>
      </c>
      <c r="L2340" s="11">
        <v>99.27</v>
      </c>
      <c r="M2340" s="11">
        <v>6.77</v>
      </c>
      <c r="N2340" s="11">
        <v>109.1</v>
      </c>
      <c r="O2340" s="11">
        <v>87.5</v>
      </c>
      <c r="P2340" s="11">
        <v>96.27</v>
      </c>
      <c r="Q2340" s="11" t="s">
        <v>4</v>
      </c>
      <c r="R2340" s="11">
        <f t="shared" si="1"/>
        <v>0</v>
      </c>
      <c r="S2340" s="11" t="s">
        <v>5</v>
      </c>
      <c r="T2340" s="11">
        <f t="shared" si="2"/>
        <v>0</v>
      </c>
      <c r="U2340" s="11" t="s">
        <v>6</v>
      </c>
      <c r="V2340" s="11" t="s">
        <v>6</v>
      </c>
    </row>
    <row r="2341" spans="1:22" ht="15.75" hidden="1" customHeight="1" x14ac:dyDescent="0.2">
      <c r="A2341" s="11" t="s">
        <v>998</v>
      </c>
      <c r="B2341" s="11" t="s">
        <v>34</v>
      </c>
      <c r="C2341" s="11" t="s">
        <v>21</v>
      </c>
      <c r="D2341" s="12">
        <v>45499</v>
      </c>
      <c r="E2341" s="12" t="str">
        <f t="shared" si="0"/>
        <v>2024</v>
      </c>
      <c r="F2341" s="11" t="s">
        <v>93</v>
      </c>
      <c r="G2341" s="11">
        <v>21.36</v>
      </c>
      <c r="H2341" s="11">
        <v>41.1</v>
      </c>
      <c r="I2341" s="11">
        <v>317</v>
      </c>
      <c r="J2341" s="11">
        <v>49.1</v>
      </c>
      <c r="K2341" s="11">
        <v>7.38</v>
      </c>
      <c r="L2341" s="11">
        <v>98.46</v>
      </c>
      <c r="M2341" s="11">
        <v>6.82</v>
      </c>
      <c r="N2341" s="11">
        <v>154.4</v>
      </c>
      <c r="O2341" s="11">
        <v>85.95</v>
      </c>
      <c r="P2341" s="11">
        <v>92.46</v>
      </c>
      <c r="Q2341" s="11" t="s">
        <v>4</v>
      </c>
      <c r="R2341" s="11">
        <f t="shared" si="1"/>
        <v>0</v>
      </c>
      <c r="S2341" s="11" t="s">
        <v>5</v>
      </c>
      <c r="T2341" s="11">
        <f t="shared" si="2"/>
        <v>0</v>
      </c>
      <c r="U2341" s="11" t="s">
        <v>6</v>
      </c>
      <c r="V2341" s="11" t="s">
        <v>6</v>
      </c>
    </row>
    <row r="2342" spans="1:22" ht="15.75" hidden="1" customHeight="1" x14ac:dyDescent="0.2">
      <c r="A2342" s="11" t="s">
        <v>1000</v>
      </c>
      <c r="B2342" s="11" t="s">
        <v>34</v>
      </c>
      <c r="C2342" s="11" t="s">
        <v>47</v>
      </c>
      <c r="D2342" s="12">
        <v>45526</v>
      </c>
      <c r="E2342" s="12" t="str">
        <f t="shared" si="0"/>
        <v>2024</v>
      </c>
      <c r="F2342" s="11" t="s">
        <v>3</v>
      </c>
      <c r="G2342" s="11">
        <v>21.91</v>
      </c>
      <c r="H2342" s="11">
        <v>33.26</v>
      </c>
      <c r="I2342" s="11">
        <v>303</v>
      </c>
      <c r="J2342" s="11">
        <v>51.6</v>
      </c>
      <c r="K2342" s="11">
        <v>7.56</v>
      </c>
      <c r="L2342" s="11">
        <v>98.86</v>
      </c>
      <c r="M2342" s="11">
        <v>6.8</v>
      </c>
      <c r="N2342" s="11">
        <v>132</v>
      </c>
      <c r="O2342" s="11">
        <v>86.73</v>
      </c>
      <c r="P2342" s="11">
        <v>92.46</v>
      </c>
      <c r="Q2342" s="11" t="s">
        <v>4</v>
      </c>
      <c r="R2342" s="11">
        <f t="shared" si="1"/>
        <v>0</v>
      </c>
      <c r="S2342" s="11" t="s">
        <v>5</v>
      </c>
      <c r="T2342" s="11">
        <f t="shared" si="2"/>
        <v>0</v>
      </c>
      <c r="U2342" s="11" t="s">
        <v>6</v>
      </c>
      <c r="V2342" s="11" t="s">
        <v>6</v>
      </c>
    </row>
    <row r="2343" spans="1:22" ht="15.75" hidden="1" customHeight="1" x14ac:dyDescent="0.2">
      <c r="A2343" s="11" t="s">
        <v>2722</v>
      </c>
      <c r="B2343" s="11" t="s">
        <v>20</v>
      </c>
      <c r="C2343" s="11" t="s">
        <v>35</v>
      </c>
      <c r="D2343" s="12">
        <v>45535</v>
      </c>
      <c r="E2343" s="12" t="str">
        <f t="shared" si="0"/>
        <v>2024</v>
      </c>
      <c r="F2343" s="11" t="s">
        <v>23</v>
      </c>
      <c r="G2343" s="11">
        <v>21.62</v>
      </c>
      <c r="H2343" s="11">
        <v>34.81</v>
      </c>
      <c r="I2343" s="11">
        <v>300</v>
      </c>
      <c r="J2343" s="11">
        <v>55.7</v>
      </c>
      <c r="K2343" s="11">
        <v>7.98</v>
      </c>
      <c r="L2343" s="11">
        <v>99.45</v>
      </c>
      <c r="M2343" s="11">
        <v>6.78</v>
      </c>
      <c r="N2343" s="11">
        <v>138.69999999999999</v>
      </c>
      <c r="O2343" s="11">
        <v>81.92</v>
      </c>
      <c r="P2343" s="11">
        <v>92.46</v>
      </c>
      <c r="Q2343" s="11" t="s">
        <v>4</v>
      </c>
      <c r="R2343" s="11">
        <f t="shared" si="1"/>
        <v>0</v>
      </c>
      <c r="S2343" s="11" t="s">
        <v>5</v>
      </c>
      <c r="T2343" s="11">
        <f t="shared" si="2"/>
        <v>0</v>
      </c>
      <c r="U2343" s="11" t="s">
        <v>6</v>
      </c>
      <c r="V2343" s="11" t="s">
        <v>6</v>
      </c>
    </row>
    <row r="2344" spans="1:22" ht="15.75" hidden="1" customHeight="1" x14ac:dyDescent="0.2">
      <c r="A2344" s="11" t="s">
        <v>1002</v>
      </c>
      <c r="B2344" s="11" t="s">
        <v>34</v>
      </c>
      <c r="C2344" s="11" t="s">
        <v>47</v>
      </c>
      <c r="D2344" s="12">
        <v>45372</v>
      </c>
      <c r="E2344" s="12" t="str">
        <f t="shared" si="0"/>
        <v>2024</v>
      </c>
      <c r="F2344" s="11" t="s">
        <v>93</v>
      </c>
      <c r="G2344" s="11">
        <v>21.51</v>
      </c>
      <c r="H2344" s="11">
        <v>52.97</v>
      </c>
      <c r="I2344" s="11">
        <v>308</v>
      </c>
      <c r="J2344" s="11">
        <v>38.5</v>
      </c>
      <c r="K2344" s="11">
        <v>7.45</v>
      </c>
      <c r="L2344" s="11">
        <v>98.68</v>
      </c>
      <c r="M2344" s="11">
        <v>6.93</v>
      </c>
      <c r="N2344" s="11">
        <v>119.4</v>
      </c>
      <c r="O2344" s="11">
        <v>89.46</v>
      </c>
      <c r="P2344" s="11">
        <v>92.46</v>
      </c>
      <c r="Q2344" s="11" t="s">
        <v>4</v>
      </c>
      <c r="R2344" s="11">
        <f t="shared" si="1"/>
        <v>0</v>
      </c>
      <c r="S2344" s="11" t="s">
        <v>5</v>
      </c>
      <c r="T2344" s="11">
        <f t="shared" si="2"/>
        <v>0</v>
      </c>
      <c r="U2344" s="11" t="s">
        <v>6</v>
      </c>
      <c r="V2344" s="11" t="s">
        <v>6</v>
      </c>
    </row>
    <row r="2345" spans="1:22" ht="15.75" customHeight="1" x14ac:dyDescent="0.2">
      <c r="A2345" s="11" t="s">
        <v>837</v>
      </c>
      <c r="B2345" s="11" t="s">
        <v>1</v>
      </c>
      <c r="C2345" s="11" t="s">
        <v>35</v>
      </c>
      <c r="D2345" s="12">
        <v>45904</v>
      </c>
      <c r="E2345" s="12" t="str">
        <f t="shared" si="0"/>
        <v>2025</v>
      </c>
      <c r="F2345" s="11" t="s">
        <v>37</v>
      </c>
      <c r="G2345" s="11">
        <v>21.95</v>
      </c>
      <c r="H2345" s="11">
        <v>43.75</v>
      </c>
      <c r="I2345" s="11">
        <v>338</v>
      </c>
      <c r="J2345" s="11">
        <v>32.4</v>
      </c>
      <c r="K2345" s="11">
        <v>6.86</v>
      </c>
      <c r="L2345" s="11">
        <v>98.68</v>
      </c>
      <c r="M2345" s="11">
        <v>6.78</v>
      </c>
      <c r="N2345" s="11">
        <v>122.6</v>
      </c>
      <c r="O2345" s="11">
        <v>88.35</v>
      </c>
      <c r="P2345" s="11">
        <v>96.28</v>
      </c>
      <c r="Q2345" s="11" t="s">
        <v>4</v>
      </c>
      <c r="R2345" s="11">
        <f t="shared" si="1"/>
        <v>0</v>
      </c>
      <c r="S2345" s="11" t="s">
        <v>5</v>
      </c>
      <c r="T2345" s="11">
        <f t="shared" si="2"/>
        <v>0</v>
      </c>
      <c r="U2345" s="11" t="s">
        <v>6</v>
      </c>
      <c r="V2345" s="11" t="s">
        <v>6</v>
      </c>
    </row>
    <row r="2346" spans="1:22" ht="15.75" customHeight="1" x14ac:dyDescent="0.2">
      <c r="A2346" s="11" t="s">
        <v>225</v>
      </c>
      <c r="B2346" s="11" t="s">
        <v>1</v>
      </c>
      <c r="C2346" s="11" t="s">
        <v>21</v>
      </c>
      <c r="D2346" s="12">
        <v>45386</v>
      </c>
      <c r="E2346" s="12" t="str">
        <f t="shared" si="0"/>
        <v>2024</v>
      </c>
      <c r="F2346" s="11" t="s">
        <v>37</v>
      </c>
      <c r="G2346" s="11">
        <v>23.17</v>
      </c>
      <c r="H2346" s="11">
        <v>41.54</v>
      </c>
      <c r="I2346" s="11">
        <v>372</v>
      </c>
      <c r="J2346" s="11">
        <v>40.9</v>
      </c>
      <c r="K2346" s="11">
        <v>6.91</v>
      </c>
      <c r="L2346" s="11">
        <v>99.12</v>
      </c>
      <c r="M2346" s="11">
        <v>6.75</v>
      </c>
      <c r="N2346" s="11">
        <v>135.6</v>
      </c>
      <c r="O2346" s="11">
        <v>87.94</v>
      </c>
      <c r="P2346" s="11">
        <v>96.3</v>
      </c>
      <c r="Q2346" s="11" t="s">
        <v>4</v>
      </c>
      <c r="R2346" s="11">
        <f t="shared" si="1"/>
        <v>0</v>
      </c>
      <c r="S2346" s="11" t="s">
        <v>5</v>
      </c>
      <c r="T2346" s="11">
        <f t="shared" si="2"/>
        <v>0</v>
      </c>
      <c r="U2346" s="11" t="s">
        <v>6</v>
      </c>
      <c r="V2346" s="11" t="s">
        <v>6</v>
      </c>
    </row>
    <row r="2347" spans="1:22" ht="15.75" hidden="1" customHeight="1" x14ac:dyDescent="0.2">
      <c r="A2347" s="11" t="s">
        <v>1003</v>
      </c>
      <c r="B2347" s="11" t="s">
        <v>34</v>
      </c>
      <c r="C2347" s="11" t="s">
        <v>47</v>
      </c>
      <c r="D2347" s="12">
        <v>46011</v>
      </c>
      <c r="E2347" s="12" t="str">
        <f t="shared" si="0"/>
        <v>2025</v>
      </c>
      <c r="F2347" s="11" t="s">
        <v>23</v>
      </c>
      <c r="G2347" s="11">
        <v>21.29</v>
      </c>
      <c r="H2347" s="11">
        <v>38.54</v>
      </c>
      <c r="I2347" s="11">
        <v>308</v>
      </c>
      <c r="J2347" s="11">
        <v>49.4</v>
      </c>
      <c r="K2347" s="11">
        <v>7.92</v>
      </c>
      <c r="L2347" s="11">
        <v>99.33</v>
      </c>
      <c r="M2347" s="11">
        <v>6.94</v>
      </c>
      <c r="N2347" s="11">
        <v>132.5</v>
      </c>
      <c r="O2347" s="11">
        <v>86.42</v>
      </c>
      <c r="P2347" s="11">
        <v>92.45</v>
      </c>
      <c r="Q2347" s="11" t="s">
        <v>4</v>
      </c>
      <c r="R2347" s="11">
        <f t="shared" si="1"/>
        <v>0</v>
      </c>
      <c r="S2347" s="11" t="s">
        <v>5</v>
      </c>
      <c r="T2347" s="11">
        <f t="shared" si="2"/>
        <v>0</v>
      </c>
      <c r="U2347" s="11" t="s">
        <v>6</v>
      </c>
      <c r="V2347" s="11" t="s">
        <v>6</v>
      </c>
    </row>
    <row r="2348" spans="1:22" ht="15.75" hidden="1" customHeight="1" x14ac:dyDescent="0.2">
      <c r="A2348" s="11" t="s">
        <v>1005</v>
      </c>
      <c r="B2348" s="11" t="s">
        <v>34</v>
      </c>
      <c r="C2348" s="13" t="s">
        <v>35</v>
      </c>
      <c r="D2348" s="12">
        <v>45798</v>
      </c>
      <c r="E2348" s="12" t="str">
        <f t="shared" si="0"/>
        <v>2025</v>
      </c>
      <c r="F2348" s="11" t="s">
        <v>23</v>
      </c>
      <c r="G2348" s="11">
        <v>22.25</v>
      </c>
      <c r="H2348" s="11">
        <v>47.18</v>
      </c>
      <c r="I2348" s="11">
        <v>305</v>
      </c>
      <c r="J2348" s="11">
        <v>35.4</v>
      </c>
      <c r="K2348" s="11">
        <v>6.41</v>
      </c>
      <c r="L2348" s="11">
        <v>99.07</v>
      </c>
      <c r="M2348" s="11">
        <v>7.19</v>
      </c>
      <c r="N2348" s="11">
        <v>101</v>
      </c>
      <c r="O2348" s="11">
        <v>88.96</v>
      </c>
      <c r="P2348" s="11">
        <v>92.45</v>
      </c>
      <c r="Q2348" s="11" t="s">
        <v>4</v>
      </c>
      <c r="R2348" s="11">
        <f t="shared" si="1"/>
        <v>0</v>
      </c>
      <c r="S2348" s="11" t="s">
        <v>5</v>
      </c>
      <c r="T2348" s="11">
        <f t="shared" si="2"/>
        <v>0</v>
      </c>
      <c r="U2348" s="11" t="s">
        <v>6</v>
      </c>
      <c r="V2348" s="11" t="s">
        <v>6</v>
      </c>
    </row>
    <row r="2349" spans="1:22" ht="15.75" hidden="1" customHeight="1" x14ac:dyDescent="0.2">
      <c r="A2349" s="11" t="s">
        <v>1590</v>
      </c>
      <c r="B2349" s="11" t="s">
        <v>20</v>
      </c>
      <c r="C2349" s="11" t="s">
        <v>47</v>
      </c>
      <c r="D2349" s="12">
        <v>45483</v>
      </c>
      <c r="E2349" s="12" t="str">
        <f t="shared" si="0"/>
        <v>2024</v>
      </c>
      <c r="F2349" s="11" t="s">
        <v>93</v>
      </c>
      <c r="G2349" s="11">
        <v>22.71</v>
      </c>
      <c r="H2349" s="11">
        <v>42.14</v>
      </c>
      <c r="I2349" s="11">
        <v>306</v>
      </c>
      <c r="J2349" s="11">
        <v>48.9</v>
      </c>
      <c r="K2349" s="11">
        <v>6.84</v>
      </c>
      <c r="L2349" s="11">
        <v>99.08</v>
      </c>
      <c r="M2349" s="11">
        <v>7.14</v>
      </c>
      <c r="N2349" s="11">
        <v>141.4</v>
      </c>
      <c r="O2349" s="11">
        <v>84.88</v>
      </c>
      <c r="P2349" s="11">
        <v>92.45</v>
      </c>
      <c r="Q2349" s="11" t="s">
        <v>4</v>
      </c>
      <c r="R2349" s="11">
        <f t="shared" si="1"/>
        <v>0</v>
      </c>
      <c r="S2349" s="11" t="s">
        <v>5</v>
      </c>
      <c r="T2349" s="11">
        <f t="shared" si="2"/>
        <v>0</v>
      </c>
      <c r="U2349" s="11" t="s">
        <v>6</v>
      </c>
      <c r="V2349" s="11" t="s">
        <v>6</v>
      </c>
    </row>
    <row r="2350" spans="1:22" ht="15.75" hidden="1" customHeight="1" x14ac:dyDescent="0.2">
      <c r="A2350" s="11" t="s">
        <v>1932</v>
      </c>
      <c r="B2350" s="11" t="s">
        <v>20</v>
      </c>
      <c r="C2350" s="11" t="s">
        <v>47</v>
      </c>
      <c r="D2350" s="12">
        <v>45383</v>
      </c>
      <c r="E2350" s="12" t="str">
        <f t="shared" si="0"/>
        <v>2024</v>
      </c>
      <c r="F2350" s="11" t="s">
        <v>3</v>
      </c>
      <c r="G2350" s="11">
        <v>22.46</v>
      </c>
      <c r="H2350" s="11">
        <v>31.85</v>
      </c>
      <c r="I2350" s="11">
        <v>306</v>
      </c>
      <c r="J2350" s="11">
        <v>37.700000000000003</v>
      </c>
      <c r="K2350" s="11">
        <v>7.78</v>
      </c>
      <c r="L2350" s="11">
        <v>99.24</v>
      </c>
      <c r="M2350" s="11">
        <v>6.84</v>
      </c>
      <c r="N2350" s="11">
        <v>124.6</v>
      </c>
      <c r="O2350" s="11">
        <v>88.74</v>
      </c>
      <c r="P2350" s="11">
        <v>92.45</v>
      </c>
      <c r="Q2350" s="11" t="s">
        <v>4</v>
      </c>
      <c r="R2350" s="11">
        <f t="shared" si="1"/>
        <v>0</v>
      </c>
      <c r="S2350" s="11" t="s">
        <v>5</v>
      </c>
      <c r="T2350" s="11">
        <f t="shared" si="2"/>
        <v>0</v>
      </c>
      <c r="U2350" s="11" t="s">
        <v>6</v>
      </c>
      <c r="V2350" s="11" t="s">
        <v>6</v>
      </c>
    </row>
    <row r="2351" spans="1:22" ht="15.75" hidden="1" customHeight="1" x14ac:dyDescent="0.2">
      <c r="A2351" s="11" t="s">
        <v>1945</v>
      </c>
      <c r="B2351" s="11" t="s">
        <v>20</v>
      </c>
      <c r="C2351" s="11" t="s">
        <v>21</v>
      </c>
      <c r="D2351" s="12">
        <v>45881</v>
      </c>
      <c r="E2351" s="12" t="str">
        <f t="shared" si="0"/>
        <v>2025</v>
      </c>
      <c r="F2351" s="11" t="s">
        <v>93</v>
      </c>
      <c r="G2351" s="11">
        <v>21.71</v>
      </c>
      <c r="H2351" s="11">
        <v>36.700000000000003</v>
      </c>
      <c r="I2351" s="11">
        <v>295</v>
      </c>
      <c r="J2351" s="11">
        <v>52.3</v>
      </c>
      <c r="K2351" s="11">
        <v>7.4</v>
      </c>
      <c r="L2351" s="11">
        <v>99.03</v>
      </c>
      <c r="M2351" s="14"/>
      <c r="N2351" s="11">
        <v>141.4</v>
      </c>
      <c r="O2351" s="11">
        <v>80.34</v>
      </c>
      <c r="P2351" s="11">
        <v>92.45</v>
      </c>
      <c r="Q2351" s="11" t="s">
        <v>177</v>
      </c>
      <c r="R2351" s="11">
        <f t="shared" si="1"/>
        <v>1</v>
      </c>
      <c r="S2351" s="11" t="s">
        <v>5</v>
      </c>
      <c r="T2351" s="11">
        <f t="shared" si="2"/>
        <v>0</v>
      </c>
      <c r="U2351" s="11" t="s">
        <v>6</v>
      </c>
      <c r="V2351" s="11" t="s">
        <v>6</v>
      </c>
    </row>
    <row r="2352" spans="1:22" ht="15.75" hidden="1" customHeight="1" x14ac:dyDescent="0.2">
      <c r="A2352" s="11" t="s">
        <v>2441</v>
      </c>
      <c r="B2352" s="11" t="s">
        <v>20</v>
      </c>
      <c r="C2352" s="11" t="s">
        <v>47</v>
      </c>
      <c r="D2352" s="12">
        <v>45310</v>
      </c>
      <c r="E2352" s="12" t="str">
        <f t="shared" si="0"/>
        <v>2024</v>
      </c>
      <c r="F2352" s="11" t="s">
        <v>3</v>
      </c>
      <c r="G2352" s="11">
        <v>21.3</v>
      </c>
      <c r="H2352" s="11">
        <v>44.62</v>
      </c>
      <c r="I2352" s="11">
        <v>305</v>
      </c>
      <c r="J2352" s="11">
        <v>39.299999999999997</v>
      </c>
      <c r="K2352" s="11">
        <v>8.0399999999999991</v>
      </c>
      <c r="L2352" s="11">
        <v>98.68</v>
      </c>
      <c r="M2352" s="11">
        <v>6.97</v>
      </c>
      <c r="N2352" s="11">
        <v>136.19999999999999</v>
      </c>
      <c r="O2352" s="11">
        <v>87.48</v>
      </c>
      <c r="P2352" s="11">
        <v>92.45</v>
      </c>
      <c r="Q2352" s="11" t="s">
        <v>4</v>
      </c>
      <c r="R2352" s="11">
        <f t="shared" si="1"/>
        <v>0</v>
      </c>
      <c r="S2352" s="11" t="s">
        <v>5</v>
      </c>
      <c r="T2352" s="11">
        <f t="shared" si="2"/>
        <v>0</v>
      </c>
      <c r="U2352" s="11" t="s">
        <v>6</v>
      </c>
      <c r="V2352" s="11" t="s">
        <v>6</v>
      </c>
    </row>
    <row r="2353" spans="1:22" ht="15.75" hidden="1" customHeight="1" x14ac:dyDescent="0.2">
      <c r="A2353" s="11" t="s">
        <v>2772</v>
      </c>
      <c r="B2353" s="11" t="s">
        <v>58</v>
      </c>
      <c r="C2353" s="11" t="s">
        <v>35</v>
      </c>
      <c r="D2353" s="12">
        <v>45340</v>
      </c>
      <c r="E2353" s="12" t="str">
        <f t="shared" si="0"/>
        <v>2024</v>
      </c>
      <c r="F2353" s="11" t="s">
        <v>3</v>
      </c>
      <c r="G2353" s="11">
        <v>20.85</v>
      </c>
      <c r="H2353" s="11">
        <v>41.09</v>
      </c>
      <c r="I2353" s="11">
        <v>320</v>
      </c>
      <c r="J2353" s="11">
        <v>35.299999999999997</v>
      </c>
      <c r="K2353" s="11">
        <v>7.15</v>
      </c>
      <c r="L2353" s="11">
        <v>99.24</v>
      </c>
      <c r="M2353" s="11">
        <v>6.91</v>
      </c>
      <c r="N2353" s="11">
        <v>122.3</v>
      </c>
      <c r="O2353" s="11">
        <v>86.71</v>
      </c>
      <c r="P2353" s="11">
        <v>92.45</v>
      </c>
      <c r="Q2353" s="11" t="s">
        <v>4</v>
      </c>
      <c r="R2353" s="11">
        <f t="shared" si="1"/>
        <v>0</v>
      </c>
      <c r="S2353" s="11" t="s">
        <v>5</v>
      </c>
      <c r="T2353" s="11">
        <f t="shared" si="2"/>
        <v>0</v>
      </c>
      <c r="U2353" s="11" t="s">
        <v>6</v>
      </c>
      <c r="V2353" s="11" t="s">
        <v>6</v>
      </c>
    </row>
    <row r="2354" spans="1:22" ht="15.75" hidden="1" customHeight="1" x14ac:dyDescent="0.2">
      <c r="A2354" s="11" t="s">
        <v>1944</v>
      </c>
      <c r="B2354" s="11" t="s">
        <v>58</v>
      </c>
      <c r="C2354" s="11" t="s">
        <v>21</v>
      </c>
      <c r="D2354" s="12">
        <v>45298</v>
      </c>
      <c r="E2354" s="12" t="str">
        <f t="shared" si="0"/>
        <v>2024</v>
      </c>
      <c r="F2354" s="11" t="s">
        <v>23</v>
      </c>
      <c r="G2354" s="11">
        <v>21.23</v>
      </c>
      <c r="H2354" s="11">
        <v>40.94</v>
      </c>
      <c r="I2354" s="11">
        <v>344</v>
      </c>
      <c r="J2354" s="11">
        <v>42.1</v>
      </c>
      <c r="K2354" s="11">
        <v>7.35</v>
      </c>
      <c r="L2354" s="11">
        <v>99.4</v>
      </c>
      <c r="M2354" s="11">
        <v>6.72</v>
      </c>
      <c r="N2354" s="11">
        <v>111.3</v>
      </c>
      <c r="O2354" s="11">
        <v>88.55</v>
      </c>
      <c r="P2354" s="11">
        <v>92.44</v>
      </c>
      <c r="Q2354" s="11" t="s">
        <v>4</v>
      </c>
      <c r="R2354" s="11">
        <f t="shared" si="1"/>
        <v>0</v>
      </c>
      <c r="S2354" s="11" t="s">
        <v>5</v>
      </c>
      <c r="T2354" s="11">
        <f t="shared" si="2"/>
        <v>0</v>
      </c>
      <c r="U2354" s="11" t="s">
        <v>6</v>
      </c>
      <c r="V2354" s="11" t="s">
        <v>6</v>
      </c>
    </row>
    <row r="2355" spans="1:22" ht="15.75" hidden="1" customHeight="1" x14ac:dyDescent="0.2">
      <c r="A2355" s="11" t="s">
        <v>2299</v>
      </c>
      <c r="B2355" s="11" t="s">
        <v>58</v>
      </c>
      <c r="C2355" s="11" t="s">
        <v>47</v>
      </c>
      <c r="D2355" s="12">
        <v>45770</v>
      </c>
      <c r="E2355" s="12" t="str">
        <f t="shared" si="0"/>
        <v>2025</v>
      </c>
      <c r="F2355" s="11" t="s">
        <v>3</v>
      </c>
      <c r="G2355" s="11">
        <v>21.85</v>
      </c>
      <c r="H2355" s="11">
        <v>43.03</v>
      </c>
      <c r="I2355" s="11">
        <v>328</v>
      </c>
      <c r="J2355" s="11">
        <v>51.7</v>
      </c>
      <c r="K2355" s="11">
        <v>7.73</v>
      </c>
      <c r="L2355" s="11">
        <v>98.96</v>
      </c>
      <c r="M2355" s="11">
        <v>6.86</v>
      </c>
      <c r="N2355" s="11">
        <v>146.19999999999999</v>
      </c>
      <c r="O2355" s="11">
        <v>84.94</v>
      </c>
      <c r="P2355" s="11">
        <v>92.44</v>
      </c>
      <c r="Q2355" s="11" t="s">
        <v>4</v>
      </c>
      <c r="R2355" s="11">
        <f t="shared" si="1"/>
        <v>0</v>
      </c>
      <c r="S2355" s="11" t="s">
        <v>5</v>
      </c>
      <c r="T2355" s="11">
        <f t="shared" si="2"/>
        <v>0</v>
      </c>
      <c r="U2355" s="11" t="s">
        <v>6</v>
      </c>
      <c r="V2355" s="11" t="s">
        <v>6</v>
      </c>
    </row>
    <row r="2356" spans="1:22" ht="15.75" hidden="1" customHeight="1" x14ac:dyDescent="0.2">
      <c r="A2356" s="11" t="s">
        <v>1006</v>
      </c>
      <c r="B2356" s="11" t="s">
        <v>34</v>
      </c>
      <c r="C2356" s="11" t="s">
        <v>47</v>
      </c>
      <c r="D2356" s="12">
        <v>45690</v>
      </c>
      <c r="E2356" s="12" t="str">
        <f t="shared" si="0"/>
        <v>2025</v>
      </c>
      <c r="F2356" s="11" t="s">
        <v>23</v>
      </c>
      <c r="G2356" s="11">
        <v>21.39</v>
      </c>
      <c r="H2356" s="11">
        <v>43.6</v>
      </c>
      <c r="I2356" s="11">
        <v>307</v>
      </c>
      <c r="J2356" s="11">
        <v>36.9</v>
      </c>
      <c r="K2356" s="11">
        <v>7.4</v>
      </c>
      <c r="L2356" s="11">
        <v>98.97</v>
      </c>
      <c r="M2356" s="11">
        <v>6.76</v>
      </c>
      <c r="N2356" s="11">
        <v>122.1</v>
      </c>
      <c r="O2356" s="11">
        <v>88.04</v>
      </c>
      <c r="P2356" s="11">
        <v>92.44</v>
      </c>
      <c r="Q2356" s="11" t="s">
        <v>4</v>
      </c>
      <c r="R2356" s="11">
        <f t="shared" si="1"/>
        <v>0</v>
      </c>
      <c r="S2356" s="11" t="s">
        <v>5</v>
      </c>
      <c r="T2356" s="11">
        <f t="shared" si="2"/>
        <v>0</v>
      </c>
      <c r="U2356" s="11" t="s">
        <v>6</v>
      </c>
      <c r="V2356" s="11" t="s">
        <v>6</v>
      </c>
    </row>
    <row r="2357" spans="1:22" ht="15.75" hidden="1" customHeight="1" x14ac:dyDescent="0.2">
      <c r="A2357" s="11" t="s">
        <v>2542</v>
      </c>
      <c r="B2357" s="11" t="s">
        <v>20</v>
      </c>
      <c r="C2357" s="11" t="s">
        <v>21</v>
      </c>
      <c r="D2357" s="12">
        <v>45496</v>
      </c>
      <c r="E2357" s="12" t="str">
        <f t="shared" si="0"/>
        <v>2024</v>
      </c>
      <c r="F2357" s="11" t="s">
        <v>23</v>
      </c>
      <c r="G2357" s="11">
        <v>21.08</v>
      </c>
      <c r="H2357" s="14"/>
      <c r="I2357" s="11">
        <v>279</v>
      </c>
      <c r="J2357" s="11">
        <v>49.1</v>
      </c>
      <c r="K2357" s="11">
        <v>8.7100000000000009</v>
      </c>
      <c r="L2357" s="11">
        <v>98.76</v>
      </c>
      <c r="M2357" s="11">
        <v>6.98</v>
      </c>
      <c r="N2357" s="11">
        <v>124.2</v>
      </c>
      <c r="O2357" s="11">
        <v>87.12</v>
      </c>
      <c r="P2357" s="11">
        <v>92.44</v>
      </c>
      <c r="Q2357" s="11" t="s">
        <v>4</v>
      </c>
      <c r="R2357" s="11">
        <f t="shared" si="1"/>
        <v>0</v>
      </c>
      <c r="S2357" s="11" t="s">
        <v>5</v>
      </c>
      <c r="T2357" s="11">
        <f t="shared" si="2"/>
        <v>0</v>
      </c>
      <c r="U2357" s="11" t="s">
        <v>6</v>
      </c>
      <c r="V2357" s="11" t="s">
        <v>6</v>
      </c>
    </row>
    <row r="2358" spans="1:22" ht="15.75" hidden="1" customHeight="1" x14ac:dyDescent="0.2">
      <c r="A2358" s="11" t="s">
        <v>2709</v>
      </c>
      <c r="B2358" s="11" t="s">
        <v>20</v>
      </c>
      <c r="C2358" s="11" t="s">
        <v>21</v>
      </c>
      <c r="D2358" s="12">
        <v>45386</v>
      </c>
      <c r="E2358" s="12" t="str">
        <f t="shared" si="0"/>
        <v>2024</v>
      </c>
      <c r="F2358" s="11" t="s">
        <v>23</v>
      </c>
      <c r="G2358" s="11">
        <v>20.94</v>
      </c>
      <c r="H2358" s="11">
        <v>42.71</v>
      </c>
      <c r="I2358" s="11">
        <v>297</v>
      </c>
      <c r="J2358" s="11">
        <v>58.6</v>
      </c>
      <c r="K2358" s="11">
        <v>8.68</v>
      </c>
      <c r="L2358" s="11">
        <v>98.4</v>
      </c>
      <c r="M2358" s="11">
        <v>7.1</v>
      </c>
      <c r="N2358" s="11">
        <v>152.1</v>
      </c>
      <c r="O2358" s="11">
        <v>83.72</v>
      </c>
      <c r="P2358" s="11">
        <v>92.44</v>
      </c>
      <c r="Q2358" s="11" t="s">
        <v>4</v>
      </c>
      <c r="R2358" s="11">
        <f t="shared" si="1"/>
        <v>0</v>
      </c>
      <c r="S2358" s="11" t="s">
        <v>5</v>
      </c>
      <c r="T2358" s="11">
        <f t="shared" si="2"/>
        <v>0</v>
      </c>
      <c r="U2358" s="11" t="s">
        <v>6</v>
      </c>
      <c r="V2358" s="11" t="s">
        <v>6</v>
      </c>
    </row>
    <row r="2359" spans="1:22" ht="15.75" hidden="1" customHeight="1" x14ac:dyDescent="0.2">
      <c r="A2359" s="11" t="s">
        <v>1007</v>
      </c>
      <c r="B2359" s="11" t="s">
        <v>34</v>
      </c>
      <c r="C2359" s="11" t="s">
        <v>47</v>
      </c>
      <c r="D2359" s="12">
        <v>45652</v>
      </c>
      <c r="E2359" s="12" t="str">
        <f t="shared" si="0"/>
        <v>2024</v>
      </c>
      <c r="F2359" s="11" t="s">
        <v>93</v>
      </c>
      <c r="G2359" s="11">
        <v>21.07</v>
      </c>
      <c r="H2359" s="11">
        <v>45.44</v>
      </c>
      <c r="I2359" s="11">
        <v>342</v>
      </c>
      <c r="J2359" s="11">
        <v>43.9</v>
      </c>
      <c r="K2359" s="11">
        <v>7.56</v>
      </c>
      <c r="L2359" s="11">
        <v>99.32</v>
      </c>
      <c r="M2359" s="11">
        <v>6.82</v>
      </c>
      <c r="N2359" s="11">
        <v>126.8</v>
      </c>
      <c r="O2359" s="11">
        <v>89.05</v>
      </c>
      <c r="P2359" s="11">
        <v>92.44</v>
      </c>
      <c r="Q2359" s="11" t="s">
        <v>4</v>
      </c>
      <c r="R2359" s="11">
        <f t="shared" si="1"/>
        <v>0</v>
      </c>
      <c r="S2359" s="11" t="s">
        <v>5</v>
      </c>
      <c r="T2359" s="11">
        <f t="shared" si="2"/>
        <v>0</v>
      </c>
      <c r="U2359" s="11" t="s">
        <v>6</v>
      </c>
      <c r="V2359" s="11" t="s">
        <v>6</v>
      </c>
    </row>
    <row r="2360" spans="1:22" ht="15.75" hidden="1" customHeight="1" x14ac:dyDescent="0.2">
      <c r="A2360" s="11" t="s">
        <v>1744</v>
      </c>
      <c r="B2360" s="11" t="s">
        <v>20</v>
      </c>
      <c r="C2360" s="11" t="s">
        <v>21</v>
      </c>
      <c r="D2360" s="12">
        <v>45740</v>
      </c>
      <c r="E2360" s="12" t="str">
        <f t="shared" si="0"/>
        <v>2025</v>
      </c>
      <c r="F2360" s="11" t="s">
        <v>23</v>
      </c>
      <c r="G2360" s="11">
        <v>23.31</v>
      </c>
      <c r="H2360" s="11">
        <v>33.6</v>
      </c>
      <c r="I2360" s="11">
        <v>336</v>
      </c>
      <c r="J2360" s="11">
        <v>46.4</v>
      </c>
      <c r="K2360" s="11">
        <v>7.94</v>
      </c>
      <c r="L2360" s="11">
        <v>99.39</v>
      </c>
      <c r="M2360" s="11">
        <v>6.89</v>
      </c>
      <c r="N2360" s="11">
        <v>138.6</v>
      </c>
      <c r="O2360" s="11">
        <v>87.12</v>
      </c>
      <c r="P2360" s="11">
        <v>92.43</v>
      </c>
      <c r="Q2360" s="11" t="s">
        <v>4</v>
      </c>
      <c r="R2360" s="11">
        <f t="shared" si="1"/>
        <v>0</v>
      </c>
      <c r="S2360" s="11" t="s">
        <v>5</v>
      </c>
      <c r="T2360" s="11">
        <f t="shared" si="2"/>
        <v>0</v>
      </c>
      <c r="U2360" s="11" t="s">
        <v>6</v>
      </c>
      <c r="V2360" s="11" t="s">
        <v>6</v>
      </c>
    </row>
    <row r="2361" spans="1:22" ht="15.75" hidden="1" customHeight="1" x14ac:dyDescent="0.2">
      <c r="A2361" s="11" t="s">
        <v>1962</v>
      </c>
      <c r="B2361" s="11" t="s">
        <v>20</v>
      </c>
      <c r="C2361" s="11" t="s">
        <v>21</v>
      </c>
      <c r="D2361" s="12">
        <v>45713</v>
      </c>
      <c r="E2361" s="12" t="str">
        <f t="shared" si="0"/>
        <v>2025</v>
      </c>
      <c r="F2361" s="11" t="s">
        <v>93</v>
      </c>
      <c r="G2361" s="11">
        <v>21.89</v>
      </c>
      <c r="H2361" s="11">
        <v>44.28</v>
      </c>
      <c r="I2361" s="11">
        <v>295</v>
      </c>
      <c r="J2361" s="11">
        <v>49.8</v>
      </c>
      <c r="K2361" s="11">
        <v>8.3800000000000008</v>
      </c>
      <c r="L2361" s="11">
        <v>98.53</v>
      </c>
      <c r="M2361" s="11">
        <v>7.05</v>
      </c>
      <c r="N2361" s="11">
        <v>139.5</v>
      </c>
      <c r="O2361" s="11">
        <v>83.48</v>
      </c>
      <c r="P2361" s="11">
        <v>92.43</v>
      </c>
      <c r="Q2361" s="11" t="s">
        <v>4</v>
      </c>
      <c r="R2361" s="11">
        <f t="shared" si="1"/>
        <v>0</v>
      </c>
      <c r="S2361" s="11" t="s">
        <v>50</v>
      </c>
      <c r="T2361" s="11">
        <f t="shared" si="2"/>
        <v>1</v>
      </c>
      <c r="U2361" s="11" t="s">
        <v>51</v>
      </c>
      <c r="V2361" s="11" t="s">
        <v>89</v>
      </c>
    </row>
    <row r="2362" spans="1:22" ht="15.75" hidden="1" customHeight="1" x14ac:dyDescent="0.2">
      <c r="A2362" s="11" t="s">
        <v>1008</v>
      </c>
      <c r="B2362" s="11" t="s">
        <v>34</v>
      </c>
      <c r="C2362" s="11" t="s">
        <v>21</v>
      </c>
      <c r="D2362" s="12">
        <v>45557</v>
      </c>
      <c r="E2362" s="12" t="str">
        <f t="shared" si="0"/>
        <v>2024</v>
      </c>
      <c r="F2362" s="11" t="s">
        <v>3</v>
      </c>
      <c r="G2362" s="11">
        <v>21.55</v>
      </c>
      <c r="H2362" s="11">
        <v>45.96</v>
      </c>
      <c r="I2362" s="11">
        <v>322</v>
      </c>
      <c r="J2362" s="11">
        <v>36.700000000000003</v>
      </c>
      <c r="K2362" s="11">
        <v>5.79</v>
      </c>
      <c r="L2362" s="11">
        <v>99.06</v>
      </c>
      <c r="M2362" s="11">
        <v>6.91</v>
      </c>
      <c r="N2362" s="11">
        <v>137.9</v>
      </c>
      <c r="O2362" s="11">
        <v>88.47</v>
      </c>
      <c r="P2362" s="11">
        <v>92.43</v>
      </c>
      <c r="Q2362" s="11" t="s">
        <v>4</v>
      </c>
      <c r="R2362" s="11">
        <f t="shared" si="1"/>
        <v>0</v>
      </c>
      <c r="S2362" s="11" t="s">
        <v>5</v>
      </c>
      <c r="T2362" s="11">
        <f t="shared" si="2"/>
        <v>0</v>
      </c>
      <c r="U2362" s="11" t="s">
        <v>6</v>
      </c>
      <c r="V2362" s="11" t="s">
        <v>6</v>
      </c>
    </row>
    <row r="2363" spans="1:22" ht="15.75" hidden="1" customHeight="1" x14ac:dyDescent="0.2">
      <c r="A2363" s="11" t="s">
        <v>353</v>
      </c>
      <c r="B2363" s="11" t="s">
        <v>20</v>
      </c>
      <c r="C2363" s="11" t="s">
        <v>47</v>
      </c>
      <c r="D2363" s="12">
        <v>45554</v>
      </c>
      <c r="E2363" s="12" t="str">
        <f t="shared" si="0"/>
        <v>2024</v>
      </c>
      <c r="F2363" s="11" t="s">
        <v>37</v>
      </c>
      <c r="G2363" s="11">
        <v>22.51</v>
      </c>
      <c r="H2363" s="11">
        <v>44.37</v>
      </c>
      <c r="I2363" s="11">
        <v>317</v>
      </c>
      <c r="J2363" s="11">
        <v>58.8</v>
      </c>
      <c r="K2363" s="11">
        <v>8.4</v>
      </c>
      <c r="L2363" s="11">
        <v>98.47</v>
      </c>
      <c r="M2363" s="11">
        <v>6.81</v>
      </c>
      <c r="N2363" s="11">
        <v>150.69999999999999</v>
      </c>
      <c r="O2363" s="11">
        <v>82.08</v>
      </c>
      <c r="P2363" s="11">
        <v>92.42</v>
      </c>
      <c r="Q2363" s="11" t="s">
        <v>4</v>
      </c>
      <c r="R2363" s="11">
        <f t="shared" si="1"/>
        <v>0</v>
      </c>
      <c r="S2363" s="11" t="s">
        <v>5</v>
      </c>
      <c r="T2363" s="11">
        <f t="shared" si="2"/>
        <v>0</v>
      </c>
      <c r="U2363" s="11" t="s">
        <v>6</v>
      </c>
      <c r="V2363" s="11" t="s">
        <v>6</v>
      </c>
    </row>
    <row r="2364" spans="1:22" ht="15.75" hidden="1" customHeight="1" x14ac:dyDescent="0.2">
      <c r="A2364" s="11" t="s">
        <v>1231</v>
      </c>
      <c r="B2364" s="11" t="s">
        <v>20</v>
      </c>
      <c r="C2364" s="11" t="s">
        <v>21</v>
      </c>
      <c r="D2364" s="12">
        <v>45589</v>
      </c>
      <c r="E2364" s="12" t="str">
        <f t="shared" si="0"/>
        <v>2024</v>
      </c>
      <c r="F2364" s="11" t="s">
        <v>93</v>
      </c>
      <c r="G2364" s="11">
        <v>22.35</v>
      </c>
      <c r="H2364" s="11">
        <v>36.07</v>
      </c>
      <c r="I2364" s="11">
        <v>312</v>
      </c>
      <c r="J2364" s="11">
        <v>41</v>
      </c>
      <c r="K2364" s="11">
        <v>7.04</v>
      </c>
      <c r="L2364" s="11">
        <v>98.86</v>
      </c>
      <c r="M2364" s="11">
        <v>6.74</v>
      </c>
      <c r="N2364" s="11">
        <v>140.19999999999999</v>
      </c>
      <c r="O2364" s="11">
        <v>87.01</v>
      </c>
      <c r="P2364" s="11">
        <v>92.42</v>
      </c>
      <c r="Q2364" s="11" t="s">
        <v>4</v>
      </c>
      <c r="R2364" s="11">
        <f t="shared" si="1"/>
        <v>0</v>
      </c>
      <c r="S2364" s="11" t="s">
        <v>5</v>
      </c>
      <c r="T2364" s="11">
        <f t="shared" si="2"/>
        <v>0</v>
      </c>
      <c r="U2364" s="11" t="s">
        <v>6</v>
      </c>
      <c r="V2364" s="11" t="s">
        <v>6</v>
      </c>
    </row>
    <row r="2365" spans="1:22" ht="15.75" hidden="1" customHeight="1" x14ac:dyDescent="0.2">
      <c r="A2365" s="11" t="s">
        <v>1249</v>
      </c>
      <c r="B2365" s="11" t="s">
        <v>20</v>
      </c>
      <c r="C2365" s="13" t="s">
        <v>35</v>
      </c>
      <c r="D2365" s="12">
        <v>45373</v>
      </c>
      <c r="E2365" s="12" t="str">
        <f t="shared" si="0"/>
        <v>2024</v>
      </c>
      <c r="F2365" s="11" t="s">
        <v>23</v>
      </c>
      <c r="G2365" s="11">
        <v>21.03</v>
      </c>
      <c r="H2365" s="11">
        <v>34.89</v>
      </c>
      <c r="I2365" s="11">
        <v>329</v>
      </c>
      <c r="J2365" s="11">
        <v>51.8</v>
      </c>
      <c r="K2365" s="11">
        <v>8.33</v>
      </c>
      <c r="L2365" s="11">
        <v>98.5</v>
      </c>
      <c r="M2365" s="11">
        <v>6.89</v>
      </c>
      <c r="N2365" s="11">
        <v>148.9</v>
      </c>
      <c r="O2365" s="11">
        <v>83.38</v>
      </c>
      <c r="P2365" s="11">
        <v>92.42</v>
      </c>
      <c r="Q2365" s="11" t="s">
        <v>4</v>
      </c>
      <c r="R2365" s="11">
        <f t="shared" si="1"/>
        <v>0</v>
      </c>
      <c r="S2365" s="11" t="s">
        <v>5</v>
      </c>
      <c r="T2365" s="11">
        <f t="shared" si="2"/>
        <v>0</v>
      </c>
      <c r="U2365" s="11" t="s">
        <v>6</v>
      </c>
      <c r="V2365" s="11" t="s">
        <v>6</v>
      </c>
    </row>
    <row r="2366" spans="1:22" ht="15.75" customHeight="1" x14ac:dyDescent="0.2">
      <c r="A2366" s="11" t="s">
        <v>2526</v>
      </c>
      <c r="B2366" s="11" t="s">
        <v>1</v>
      </c>
      <c r="C2366" s="11" t="s">
        <v>47</v>
      </c>
      <c r="D2366" s="12">
        <v>45677</v>
      </c>
      <c r="E2366" s="12" t="str">
        <f t="shared" si="0"/>
        <v>2025</v>
      </c>
      <c r="F2366" s="11" t="s">
        <v>93</v>
      </c>
      <c r="G2366" s="11">
        <v>22.88</v>
      </c>
      <c r="H2366" s="11">
        <v>39.03</v>
      </c>
      <c r="I2366" s="11">
        <v>345</v>
      </c>
      <c r="J2366" s="11">
        <v>41.9</v>
      </c>
      <c r="K2366" s="11">
        <v>7.09</v>
      </c>
      <c r="L2366" s="11">
        <v>99.55</v>
      </c>
      <c r="M2366" s="11">
        <v>6.59</v>
      </c>
      <c r="N2366" s="11">
        <v>132.9</v>
      </c>
      <c r="O2366" s="11">
        <v>91.35</v>
      </c>
      <c r="P2366" s="11">
        <v>96.3</v>
      </c>
      <c r="Q2366" s="11" t="s">
        <v>4</v>
      </c>
      <c r="R2366" s="11">
        <f t="shared" si="1"/>
        <v>0</v>
      </c>
      <c r="S2366" s="11" t="s">
        <v>5</v>
      </c>
      <c r="T2366" s="11">
        <f t="shared" si="2"/>
        <v>0</v>
      </c>
      <c r="U2366" s="11" t="s">
        <v>6</v>
      </c>
      <c r="V2366" s="11" t="s">
        <v>6</v>
      </c>
    </row>
    <row r="2367" spans="1:22" ht="15.75" hidden="1" customHeight="1" x14ac:dyDescent="0.2">
      <c r="A2367" s="11" t="s">
        <v>1980</v>
      </c>
      <c r="B2367" s="11" t="s">
        <v>58</v>
      </c>
      <c r="C2367" s="11" t="s">
        <v>47</v>
      </c>
      <c r="D2367" s="12">
        <v>45623</v>
      </c>
      <c r="E2367" s="12" t="str">
        <f t="shared" si="0"/>
        <v>2024</v>
      </c>
      <c r="F2367" s="11" t="s">
        <v>93</v>
      </c>
      <c r="G2367" s="11">
        <v>21.53</v>
      </c>
      <c r="H2367" s="11">
        <v>45.11</v>
      </c>
      <c r="I2367" s="11">
        <v>280</v>
      </c>
      <c r="J2367" s="11">
        <v>33</v>
      </c>
      <c r="K2367" s="11">
        <v>6.87</v>
      </c>
      <c r="L2367" s="11">
        <v>98.97</v>
      </c>
      <c r="M2367" s="11">
        <v>6.89</v>
      </c>
      <c r="N2367" s="11">
        <v>129.6</v>
      </c>
      <c r="O2367" s="11">
        <v>89.7</v>
      </c>
      <c r="P2367" s="11">
        <v>92.42</v>
      </c>
      <c r="Q2367" s="11" t="s">
        <v>4</v>
      </c>
      <c r="R2367" s="11">
        <f t="shared" si="1"/>
        <v>0</v>
      </c>
      <c r="S2367" s="11" t="s">
        <v>5</v>
      </c>
      <c r="T2367" s="11">
        <f t="shared" si="2"/>
        <v>0</v>
      </c>
      <c r="U2367" s="11" t="s">
        <v>6</v>
      </c>
      <c r="V2367" s="11" t="s">
        <v>6</v>
      </c>
    </row>
    <row r="2368" spans="1:22" ht="15.75" hidden="1" customHeight="1" x14ac:dyDescent="0.2">
      <c r="A2368" s="11" t="s">
        <v>2139</v>
      </c>
      <c r="B2368" s="11" t="s">
        <v>58</v>
      </c>
      <c r="C2368" s="11" t="s">
        <v>35</v>
      </c>
      <c r="D2368" s="12">
        <v>45901</v>
      </c>
      <c r="E2368" s="12" t="str">
        <f t="shared" si="0"/>
        <v>2025</v>
      </c>
      <c r="F2368" s="11" t="s">
        <v>37</v>
      </c>
      <c r="G2368" s="14"/>
      <c r="H2368" s="11">
        <v>47.31</v>
      </c>
      <c r="I2368" s="11">
        <v>303</v>
      </c>
      <c r="J2368" s="11">
        <v>41.3</v>
      </c>
      <c r="K2368" s="11">
        <v>6.64</v>
      </c>
      <c r="L2368" s="11">
        <v>99.36</v>
      </c>
      <c r="M2368" s="11">
        <v>7.07</v>
      </c>
      <c r="N2368" s="11">
        <v>137.4</v>
      </c>
      <c r="O2368" s="11">
        <v>85.86</v>
      </c>
      <c r="P2368" s="11">
        <v>92.42</v>
      </c>
      <c r="Q2368" s="11" t="s">
        <v>4</v>
      </c>
      <c r="R2368" s="11">
        <f t="shared" si="1"/>
        <v>0</v>
      </c>
      <c r="S2368" s="11" t="s">
        <v>5</v>
      </c>
      <c r="T2368" s="11">
        <f t="shared" si="2"/>
        <v>0</v>
      </c>
      <c r="U2368" s="11" t="s">
        <v>6</v>
      </c>
      <c r="V2368" s="11" t="s">
        <v>6</v>
      </c>
    </row>
    <row r="2369" spans="1:22" ht="15.75" hidden="1" customHeight="1" x14ac:dyDescent="0.2">
      <c r="A2369" s="11" t="s">
        <v>2184</v>
      </c>
      <c r="B2369" s="11" t="s">
        <v>20</v>
      </c>
      <c r="C2369" s="11" t="s">
        <v>47</v>
      </c>
      <c r="D2369" s="12">
        <v>45319</v>
      </c>
      <c r="E2369" s="12" t="str">
        <f t="shared" si="0"/>
        <v>2024</v>
      </c>
      <c r="F2369" s="11" t="s">
        <v>37</v>
      </c>
      <c r="G2369" s="11">
        <v>21.27</v>
      </c>
      <c r="H2369" s="11">
        <v>41.85</v>
      </c>
      <c r="I2369" s="11">
        <v>299</v>
      </c>
      <c r="J2369" s="11">
        <v>55.6</v>
      </c>
      <c r="K2369" s="11">
        <v>8.2200000000000006</v>
      </c>
      <c r="L2369" s="11">
        <v>98.53</v>
      </c>
      <c r="M2369" s="11">
        <v>6.9</v>
      </c>
      <c r="N2369" s="11">
        <v>145.80000000000001</v>
      </c>
      <c r="O2369" s="11">
        <v>85.36</v>
      </c>
      <c r="P2369" s="11">
        <v>92.42</v>
      </c>
      <c r="Q2369" s="11" t="s">
        <v>4</v>
      </c>
      <c r="R2369" s="11">
        <f t="shared" si="1"/>
        <v>0</v>
      </c>
      <c r="S2369" s="11" t="s">
        <v>5</v>
      </c>
      <c r="T2369" s="11">
        <f t="shared" si="2"/>
        <v>0</v>
      </c>
      <c r="U2369" s="11" t="s">
        <v>6</v>
      </c>
      <c r="V2369" s="11" t="s">
        <v>6</v>
      </c>
    </row>
    <row r="2370" spans="1:22" ht="15.75" hidden="1" customHeight="1" x14ac:dyDescent="0.2">
      <c r="A2370" s="11" t="s">
        <v>2369</v>
      </c>
      <c r="B2370" s="11" t="s">
        <v>58</v>
      </c>
      <c r="C2370" s="11" t="s">
        <v>21</v>
      </c>
      <c r="D2370" s="12">
        <v>45520</v>
      </c>
      <c r="E2370" s="12" t="str">
        <f t="shared" si="0"/>
        <v>2024</v>
      </c>
      <c r="F2370" s="11" t="s">
        <v>93</v>
      </c>
      <c r="G2370" s="11">
        <v>21.58</v>
      </c>
      <c r="H2370" s="11">
        <v>46.49</v>
      </c>
      <c r="I2370" s="11">
        <v>335</v>
      </c>
      <c r="J2370" s="11">
        <v>29.3</v>
      </c>
      <c r="K2370" s="11">
        <v>6.72</v>
      </c>
      <c r="L2370" s="11">
        <v>99.02</v>
      </c>
      <c r="M2370" s="11">
        <v>6.8</v>
      </c>
      <c r="N2370" s="11">
        <v>108.5</v>
      </c>
      <c r="O2370" s="11">
        <v>92.47</v>
      </c>
      <c r="P2370" s="11">
        <v>92.42</v>
      </c>
      <c r="Q2370" s="11" t="s">
        <v>4</v>
      </c>
      <c r="R2370" s="11">
        <f t="shared" si="1"/>
        <v>0</v>
      </c>
      <c r="S2370" s="11" t="s">
        <v>5</v>
      </c>
      <c r="T2370" s="11">
        <f t="shared" si="2"/>
        <v>0</v>
      </c>
      <c r="U2370" s="11" t="s">
        <v>6</v>
      </c>
      <c r="V2370" s="11" t="s">
        <v>6</v>
      </c>
    </row>
    <row r="2371" spans="1:22" ht="15.75" hidden="1" customHeight="1" x14ac:dyDescent="0.2">
      <c r="A2371" s="11" t="s">
        <v>2763</v>
      </c>
      <c r="B2371" s="11" t="s">
        <v>20</v>
      </c>
      <c r="C2371" s="11" t="s">
        <v>47</v>
      </c>
      <c r="D2371" s="12">
        <v>45569</v>
      </c>
      <c r="E2371" s="12" t="str">
        <f t="shared" si="0"/>
        <v>2024</v>
      </c>
      <c r="F2371" s="11" t="s">
        <v>23</v>
      </c>
      <c r="G2371" s="11">
        <v>20.87</v>
      </c>
      <c r="H2371" s="11">
        <v>45.73</v>
      </c>
      <c r="I2371" s="11">
        <v>291</v>
      </c>
      <c r="J2371" s="11">
        <v>59.3</v>
      </c>
      <c r="K2371" s="11">
        <v>7.96</v>
      </c>
      <c r="L2371" s="11">
        <v>99.19</v>
      </c>
      <c r="M2371" s="11">
        <v>7.14</v>
      </c>
      <c r="N2371" s="11">
        <v>150.69999999999999</v>
      </c>
      <c r="O2371" s="11">
        <v>79.14</v>
      </c>
      <c r="P2371" s="11">
        <v>92.42</v>
      </c>
      <c r="Q2371" s="11" t="s">
        <v>4</v>
      </c>
      <c r="R2371" s="11">
        <f t="shared" si="1"/>
        <v>0</v>
      </c>
      <c r="S2371" s="11" t="s">
        <v>5</v>
      </c>
      <c r="T2371" s="11">
        <f t="shared" si="2"/>
        <v>0</v>
      </c>
      <c r="U2371" s="11" t="s">
        <v>6</v>
      </c>
      <c r="V2371" s="11" t="s">
        <v>6</v>
      </c>
    </row>
    <row r="2372" spans="1:22" ht="15.75" hidden="1" customHeight="1" x14ac:dyDescent="0.2">
      <c r="A2372" s="11" t="s">
        <v>1010</v>
      </c>
      <c r="B2372" s="11" t="s">
        <v>34</v>
      </c>
      <c r="C2372" s="11" t="s">
        <v>21</v>
      </c>
      <c r="D2372" s="12">
        <v>46020</v>
      </c>
      <c r="E2372" s="12" t="str">
        <f t="shared" si="0"/>
        <v>2025</v>
      </c>
      <c r="F2372" s="11" t="s">
        <v>37</v>
      </c>
      <c r="G2372" s="11">
        <v>20.54</v>
      </c>
      <c r="H2372" s="11">
        <v>54.32</v>
      </c>
      <c r="I2372" s="11">
        <v>312</v>
      </c>
      <c r="J2372" s="11">
        <v>39.5</v>
      </c>
      <c r="K2372" s="11">
        <v>8.14</v>
      </c>
      <c r="L2372" s="11">
        <v>98.78</v>
      </c>
      <c r="M2372" s="11">
        <v>7.11</v>
      </c>
      <c r="N2372" s="11">
        <v>124.8</v>
      </c>
      <c r="O2372" s="11">
        <v>91.39</v>
      </c>
      <c r="P2372" s="11">
        <v>92.42</v>
      </c>
      <c r="Q2372" s="11" t="s">
        <v>4</v>
      </c>
      <c r="R2372" s="11">
        <f t="shared" si="1"/>
        <v>0</v>
      </c>
      <c r="S2372" s="11" t="s">
        <v>5</v>
      </c>
      <c r="T2372" s="11">
        <f t="shared" si="2"/>
        <v>0</v>
      </c>
      <c r="U2372" s="11" t="s">
        <v>6</v>
      </c>
      <c r="V2372" s="11" t="s">
        <v>6</v>
      </c>
    </row>
    <row r="2373" spans="1:22" ht="15.75" hidden="1" customHeight="1" x14ac:dyDescent="0.2">
      <c r="A2373" s="11" t="s">
        <v>223</v>
      </c>
      <c r="B2373" s="11" t="s">
        <v>20</v>
      </c>
      <c r="C2373" s="13" t="s">
        <v>35</v>
      </c>
      <c r="D2373" s="12">
        <v>45370</v>
      </c>
      <c r="E2373" s="12" t="str">
        <f t="shared" si="0"/>
        <v>2024</v>
      </c>
      <c r="F2373" s="11" t="s">
        <v>3</v>
      </c>
      <c r="G2373" s="11">
        <v>22.55</v>
      </c>
      <c r="H2373" s="11">
        <v>45.16</v>
      </c>
      <c r="I2373" s="11">
        <v>315</v>
      </c>
      <c r="J2373" s="11">
        <v>53.3</v>
      </c>
      <c r="K2373" s="11">
        <v>8.49</v>
      </c>
      <c r="L2373" s="11">
        <v>98.93</v>
      </c>
      <c r="M2373" s="11">
        <v>7.02</v>
      </c>
      <c r="N2373" s="11">
        <v>139</v>
      </c>
      <c r="O2373" s="11">
        <v>85.98</v>
      </c>
      <c r="P2373" s="11">
        <v>92.41</v>
      </c>
      <c r="Q2373" s="11" t="s">
        <v>4</v>
      </c>
      <c r="R2373" s="11">
        <f t="shared" si="1"/>
        <v>0</v>
      </c>
      <c r="S2373" s="11" t="s">
        <v>5</v>
      </c>
      <c r="T2373" s="11">
        <f t="shared" si="2"/>
        <v>0</v>
      </c>
      <c r="U2373" s="11" t="s">
        <v>6</v>
      </c>
      <c r="V2373" s="11" t="s">
        <v>6</v>
      </c>
    </row>
    <row r="2374" spans="1:22" ht="15.75" hidden="1" customHeight="1" x14ac:dyDescent="0.2">
      <c r="A2374" s="11" t="s">
        <v>2905</v>
      </c>
      <c r="B2374" s="11" t="s">
        <v>20</v>
      </c>
      <c r="C2374" s="13" t="s">
        <v>35</v>
      </c>
      <c r="D2374" s="12">
        <v>45788</v>
      </c>
      <c r="E2374" s="12" t="str">
        <f t="shared" si="0"/>
        <v>2025</v>
      </c>
      <c r="F2374" s="11" t="s">
        <v>37</v>
      </c>
      <c r="G2374" s="11">
        <v>20.27</v>
      </c>
      <c r="H2374" s="11">
        <v>36.92</v>
      </c>
      <c r="I2374" s="11">
        <v>293</v>
      </c>
      <c r="J2374" s="11">
        <v>54.4</v>
      </c>
      <c r="K2374" s="11">
        <v>8.6300000000000008</v>
      </c>
      <c r="L2374" s="11">
        <v>99.3</v>
      </c>
      <c r="M2374" s="11">
        <v>7.19</v>
      </c>
      <c r="N2374" s="11">
        <v>141.6</v>
      </c>
      <c r="O2374" s="11">
        <v>86.51</v>
      </c>
      <c r="P2374" s="11">
        <v>92.41</v>
      </c>
      <c r="Q2374" s="11" t="s">
        <v>4</v>
      </c>
      <c r="R2374" s="11">
        <f t="shared" si="1"/>
        <v>0</v>
      </c>
      <c r="S2374" s="11" t="s">
        <v>5</v>
      </c>
      <c r="T2374" s="11">
        <f t="shared" si="2"/>
        <v>0</v>
      </c>
      <c r="U2374" s="11" t="s">
        <v>6</v>
      </c>
      <c r="V2374" s="11" t="s">
        <v>6</v>
      </c>
    </row>
    <row r="2375" spans="1:22" ht="15.75" hidden="1" customHeight="1" x14ac:dyDescent="0.2">
      <c r="A2375" s="11" t="s">
        <v>3009</v>
      </c>
      <c r="B2375" s="11" t="s">
        <v>58</v>
      </c>
      <c r="C2375" s="13" t="s">
        <v>35</v>
      </c>
      <c r="D2375" s="12">
        <v>45661</v>
      </c>
      <c r="E2375" s="12" t="str">
        <f t="shared" si="0"/>
        <v>2025</v>
      </c>
      <c r="F2375" s="11" t="s">
        <v>37</v>
      </c>
      <c r="G2375" s="11">
        <v>21.99</v>
      </c>
      <c r="H2375" s="11">
        <v>52.78</v>
      </c>
      <c r="I2375" s="11">
        <v>332</v>
      </c>
      <c r="J2375" s="11">
        <v>30</v>
      </c>
      <c r="K2375" s="11">
        <v>6.4</v>
      </c>
      <c r="L2375" s="11">
        <v>98.37</v>
      </c>
      <c r="M2375" s="11">
        <v>7.04</v>
      </c>
      <c r="N2375" s="11">
        <v>123.8</v>
      </c>
      <c r="O2375" s="11">
        <v>92.44</v>
      </c>
      <c r="P2375" s="11">
        <v>92.41</v>
      </c>
      <c r="Q2375" s="11" t="s">
        <v>4</v>
      </c>
      <c r="R2375" s="11">
        <f t="shared" si="1"/>
        <v>0</v>
      </c>
      <c r="S2375" s="11" t="s">
        <v>5</v>
      </c>
      <c r="T2375" s="11">
        <f t="shared" si="2"/>
        <v>0</v>
      </c>
      <c r="U2375" s="11" t="s">
        <v>6</v>
      </c>
      <c r="V2375" s="11" t="s">
        <v>6</v>
      </c>
    </row>
    <row r="2376" spans="1:22" ht="15.75" hidden="1" customHeight="1" x14ac:dyDescent="0.2">
      <c r="A2376" s="11" t="s">
        <v>319</v>
      </c>
      <c r="B2376" s="11" t="s">
        <v>20</v>
      </c>
      <c r="C2376" s="13" t="s">
        <v>35</v>
      </c>
      <c r="D2376" s="12">
        <v>45954</v>
      </c>
      <c r="E2376" s="12" t="str">
        <f t="shared" si="0"/>
        <v>2025</v>
      </c>
      <c r="F2376" s="11" t="s">
        <v>23</v>
      </c>
      <c r="G2376" s="11">
        <v>21.14</v>
      </c>
      <c r="H2376" s="11">
        <v>38.6</v>
      </c>
      <c r="I2376" s="11">
        <v>294</v>
      </c>
      <c r="J2376" s="11">
        <v>42</v>
      </c>
      <c r="K2376" s="11">
        <v>7.6</v>
      </c>
      <c r="L2376" s="11">
        <v>98.5</v>
      </c>
      <c r="M2376" s="11">
        <v>7.05</v>
      </c>
      <c r="N2376" s="11">
        <v>130.19999999999999</v>
      </c>
      <c r="O2376" s="11">
        <v>86.91</v>
      </c>
      <c r="P2376" s="11">
        <v>92.4</v>
      </c>
      <c r="Q2376" s="11" t="s">
        <v>4</v>
      </c>
      <c r="R2376" s="11">
        <f t="shared" si="1"/>
        <v>0</v>
      </c>
      <c r="S2376" s="11" t="s">
        <v>50</v>
      </c>
      <c r="T2376" s="11">
        <f t="shared" si="2"/>
        <v>1</v>
      </c>
      <c r="U2376" s="11" t="s">
        <v>153</v>
      </c>
      <c r="V2376" s="11" t="s">
        <v>89</v>
      </c>
    </row>
    <row r="2377" spans="1:22" ht="15.75" hidden="1" customHeight="1" x14ac:dyDescent="0.2">
      <c r="A2377" s="11" t="s">
        <v>1906</v>
      </c>
      <c r="B2377" s="11" t="s">
        <v>58</v>
      </c>
      <c r="C2377" s="11" t="s">
        <v>47</v>
      </c>
      <c r="D2377" s="12">
        <v>45988</v>
      </c>
      <c r="E2377" s="12" t="str">
        <f t="shared" si="0"/>
        <v>2025</v>
      </c>
      <c r="F2377" s="11" t="s">
        <v>37</v>
      </c>
      <c r="G2377" s="11">
        <v>22.46</v>
      </c>
      <c r="H2377" s="11">
        <v>39.25</v>
      </c>
      <c r="I2377" s="11">
        <v>303</v>
      </c>
      <c r="J2377" s="11">
        <v>45.8</v>
      </c>
      <c r="K2377" s="11">
        <v>7.19</v>
      </c>
      <c r="L2377" s="11">
        <v>99.33</v>
      </c>
      <c r="M2377" s="11">
        <v>6.9</v>
      </c>
      <c r="N2377" s="11">
        <v>132.6</v>
      </c>
      <c r="O2377" s="11">
        <v>85.28</v>
      </c>
      <c r="P2377" s="11">
        <v>92.4</v>
      </c>
      <c r="Q2377" s="11" t="s">
        <v>177</v>
      </c>
      <c r="R2377" s="11">
        <f t="shared" si="1"/>
        <v>1</v>
      </c>
      <c r="S2377" s="11" t="s">
        <v>5</v>
      </c>
      <c r="T2377" s="11">
        <f t="shared" si="2"/>
        <v>0</v>
      </c>
      <c r="U2377" s="11" t="s">
        <v>6</v>
      </c>
      <c r="V2377" s="11" t="s">
        <v>6</v>
      </c>
    </row>
    <row r="2378" spans="1:22" ht="15.75" hidden="1" customHeight="1" x14ac:dyDescent="0.2">
      <c r="A2378" s="11" t="s">
        <v>1012</v>
      </c>
      <c r="B2378" s="11" t="s">
        <v>34</v>
      </c>
      <c r="C2378" s="11" t="s">
        <v>47</v>
      </c>
      <c r="D2378" s="12">
        <v>45673</v>
      </c>
      <c r="E2378" s="12" t="str">
        <f t="shared" si="0"/>
        <v>2025</v>
      </c>
      <c r="F2378" s="11" t="s">
        <v>23</v>
      </c>
      <c r="G2378" s="11">
        <v>21.21</v>
      </c>
      <c r="H2378" s="11">
        <v>48.76</v>
      </c>
      <c r="I2378" s="11">
        <v>294</v>
      </c>
      <c r="J2378" s="11">
        <v>44.3</v>
      </c>
      <c r="K2378" s="11">
        <v>7</v>
      </c>
      <c r="L2378" s="11">
        <v>98.73</v>
      </c>
      <c r="M2378" s="11">
        <v>6.89</v>
      </c>
      <c r="N2378" s="11">
        <v>137.69999999999999</v>
      </c>
      <c r="O2378" s="11">
        <v>89.76</v>
      </c>
      <c r="P2378" s="11">
        <v>92.4</v>
      </c>
      <c r="Q2378" s="11" t="s">
        <v>177</v>
      </c>
      <c r="R2378" s="11">
        <f t="shared" si="1"/>
        <v>1</v>
      </c>
      <c r="S2378" s="11" t="s">
        <v>5</v>
      </c>
      <c r="T2378" s="11">
        <f t="shared" si="2"/>
        <v>0</v>
      </c>
      <c r="U2378" s="11" t="s">
        <v>6</v>
      </c>
      <c r="V2378" s="11" t="s">
        <v>6</v>
      </c>
    </row>
    <row r="2379" spans="1:22" ht="15.75" customHeight="1" x14ac:dyDescent="0.2">
      <c r="A2379" s="11" t="s">
        <v>1445</v>
      </c>
      <c r="B2379" s="11" t="s">
        <v>1</v>
      </c>
      <c r="C2379" s="13" t="s">
        <v>35</v>
      </c>
      <c r="D2379" s="12">
        <v>45469</v>
      </c>
      <c r="E2379" s="12" t="str">
        <f t="shared" si="0"/>
        <v>2024</v>
      </c>
      <c r="F2379" s="11" t="s">
        <v>93</v>
      </c>
      <c r="G2379" s="11">
        <v>22.58</v>
      </c>
      <c r="H2379" s="11">
        <v>40.36</v>
      </c>
      <c r="I2379" s="11">
        <v>339</v>
      </c>
      <c r="J2379" s="11">
        <v>41.3</v>
      </c>
      <c r="K2379" s="11">
        <v>6.08</v>
      </c>
      <c r="L2379" s="11">
        <v>98.92</v>
      </c>
      <c r="M2379" s="11">
        <v>6.74</v>
      </c>
      <c r="N2379" s="11">
        <v>115.8</v>
      </c>
      <c r="O2379" s="11">
        <v>89.44</v>
      </c>
      <c r="P2379" s="11">
        <v>96.32</v>
      </c>
      <c r="Q2379" s="11" t="s">
        <v>4</v>
      </c>
      <c r="R2379" s="11">
        <f t="shared" si="1"/>
        <v>0</v>
      </c>
      <c r="S2379" s="11" t="s">
        <v>5</v>
      </c>
      <c r="T2379" s="11">
        <f t="shared" si="2"/>
        <v>0</v>
      </c>
      <c r="U2379" s="11" t="s">
        <v>6</v>
      </c>
      <c r="V2379" s="11" t="s">
        <v>6</v>
      </c>
    </row>
    <row r="2380" spans="1:22" ht="15.75" hidden="1" customHeight="1" x14ac:dyDescent="0.2">
      <c r="A2380" s="11" t="s">
        <v>2947</v>
      </c>
      <c r="B2380" s="11" t="s">
        <v>58</v>
      </c>
      <c r="C2380" s="11" t="s">
        <v>21</v>
      </c>
      <c r="D2380" s="12">
        <v>45310</v>
      </c>
      <c r="E2380" s="12" t="str">
        <f t="shared" si="0"/>
        <v>2024</v>
      </c>
      <c r="F2380" s="11" t="s">
        <v>93</v>
      </c>
      <c r="G2380" s="11">
        <v>22.35</v>
      </c>
      <c r="H2380" s="11">
        <v>41.11</v>
      </c>
      <c r="I2380" s="11">
        <v>324</v>
      </c>
      <c r="J2380" s="11">
        <v>43.7</v>
      </c>
      <c r="K2380" s="11">
        <v>7.78</v>
      </c>
      <c r="L2380" s="11">
        <v>99.18</v>
      </c>
      <c r="M2380" s="11">
        <v>6.89</v>
      </c>
      <c r="N2380" s="11">
        <v>120</v>
      </c>
      <c r="O2380" s="11">
        <v>84.62</v>
      </c>
      <c r="P2380" s="11">
        <v>92.4</v>
      </c>
      <c r="Q2380" s="11" t="s">
        <v>4</v>
      </c>
      <c r="R2380" s="11">
        <f t="shared" si="1"/>
        <v>0</v>
      </c>
      <c r="S2380" s="11" t="s">
        <v>5</v>
      </c>
      <c r="T2380" s="11">
        <f t="shared" si="2"/>
        <v>0</v>
      </c>
      <c r="U2380" s="11" t="s">
        <v>6</v>
      </c>
      <c r="V2380" s="11" t="s">
        <v>6</v>
      </c>
    </row>
    <row r="2381" spans="1:22" ht="15.75" hidden="1" customHeight="1" x14ac:dyDescent="0.2">
      <c r="A2381" s="11" t="s">
        <v>3085</v>
      </c>
      <c r="B2381" s="11" t="s">
        <v>20</v>
      </c>
      <c r="C2381" s="13" t="s">
        <v>35</v>
      </c>
      <c r="D2381" s="12">
        <v>45992</v>
      </c>
      <c r="E2381" s="12" t="str">
        <f t="shared" si="0"/>
        <v>2025</v>
      </c>
      <c r="F2381" s="11" t="s">
        <v>23</v>
      </c>
      <c r="G2381" s="11">
        <v>20.95</v>
      </c>
      <c r="H2381" s="11">
        <v>39.340000000000003</v>
      </c>
      <c r="I2381" s="11">
        <v>327</v>
      </c>
      <c r="J2381" s="11">
        <v>44.8</v>
      </c>
      <c r="K2381" s="11">
        <v>7.09</v>
      </c>
      <c r="L2381" s="11">
        <v>98.59</v>
      </c>
      <c r="M2381" s="11">
        <v>6.94</v>
      </c>
      <c r="N2381" s="11">
        <v>130.69999999999999</v>
      </c>
      <c r="O2381" s="11">
        <v>88.1</v>
      </c>
      <c r="P2381" s="11">
        <v>92.4</v>
      </c>
      <c r="Q2381" s="11" t="s">
        <v>4</v>
      </c>
      <c r="R2381" s="11">
        <f t="shared" si="1"/>
        <v>0</v>
      </c>
      <c r="S2381" s="11" t="s">
        <v>5</v>
      </c>
      <c r="T2381" s="11">
        <f t="shared" si="2"/>
        <v>0</v>
      </c>
      <c r="U2381" s="11" t="s">
        <v>6</v>
      </c>
      <c r="V2381" s="11" t="s">
        <v>6</v>
      </c>
    </row>
    <row r="2382" spans="1:22" ht="15.75" hidden="1" customHeight="1" x14ac:dyDescent="0.2">
      <c r="A2382" s="11" t="s">
        <v>1014</v>
      </c>
      <c r="B2382" s="11" t="s">
        <v>34</v>
      </c>
      <c r="C2382" s="13" t="s">
        <v>35</v>
      </c>
      <c r="D2382" s="12">
        <v>45409</v>
      </c>
      <c r="E2382" s="12" t="str">
        <f t="shared" si="0"/>
        <v>2024</v>
      </c>
      <c r="F2382" s="11" t="s">
        <v>37</v>
      </c>
      <c r="G2382" s="11">
        <v>22.41</v>
      </c>
      <c r="H2382" s="11">
        <v>47.63</v>
      </c>
      <c r="I2382" s="11">
        <v>310</v>
      </c>
      <c r="J2382" s="11">
        <v>48.1</v>
      </c>
      <c r="K2382" s="11">
        <v>5.87</v>
      </c>
      <c r="L2382" s="11">
        <v>98.9</v>
      </c>
      <c r="M2382" s="11">
        <v>6.99</v>
      </c>
      <c r="N2382" s="11">
        <v>143.19999999999999</v>
      </c>
      <c r="O2382" s="11">
        <v>86.5</v>
      </c>
      <c r="P2382" s="11">
        <v>92.39</v>
      </c>
      <c r="Q2382" s="11" t="s">
        <v>4</v>
      </c>
      <c r="R2382" s="11">
        <f t="shared" si="1"/>
        <v>0</v>
      </c>
      <c r="S2382" s="11" t="s">
        <v>5</v>
      </c>
      <c r="T2382" s="11">
        <f t="shared" si="2"/>
        <v>0</v>
      </c>
      <c r="U2382" s="11" t="s">
        <v>6</v>
      </c>
      <c r="V2382" s="11" t="s">
        <v>6</v>
      </c>
    </row>
    <row r="2383" spans="1:22" ht="15.75" hidden="1" customHeight="1" x14ac:dyDescent="0.2">
      <c r="A2383" s="11" t="s">
        <v>1015</v>
      </c>
      <c r="B2383" s="11" t="s">
        <v>34</v>
      </c>
      <c r="C2383" s="11" t="s">
        <v>47</v>
      </c>
      <c r="D2383" s="12">
        <v>45417</v>
      </c>
      <c r="E2383" s="12" t="str">
        <f t="shared" si="0"/>
        <v>2024</v>
      </c>
      <c r="F2383" s="11" t="s">
        <v>93</v>
      </c>
      <c r="G2383" s="11">
        <v>20.64</v>
      </c>
      <c r="H2383" s="11">
        <v>42.81</v>
      </c>
      <c r="I2383" s="11">
        <v>317</v>
      </c>
      <c r="J2383" s="11">
        <v>44.4</v>
      </c>
      <c r="K2383" s="11">
        <v>7.58</v>
      </c>
      <c r="L2383" s="11">
        <v>99.3</v>
      </c>
      <c r="M2383" s="11">
        <v>7</v>
      </c>
      <c r="N2383" s="11">
        <v>133.4</v>
      </c>
      <c r="O2383" s="11">
        <v>83.86</v>
      </c>
      <c r="P2383" s="11">
        <v>92.39</v>
      </c>
      <c r="Q2383" s="11" t="s">
        <v>4</v>
      </c>
      <c r="R2383" s="11">
        <f t="shared" si="1"/>
        <v>0</v>
      </c>
      <c r="S2383" s="11" t="s">
        <v>5</v>
      </c>
      <c r="T2383" s="11">
        <f t="shared" si="2"/>
        <v>0</v>
      </c>
      <c r="U2383" s="11" t="s">
        <v>6</v>
      </c>
      <c r="V2383" s="11" t="s">
        <v>6</v>
      </c>
    </row>
    <row r="2384" spans="1:22" ht="15.75" hidden="1" customHeight="1" x14ac:dyDescent="0.2">
      <c r="A2384" s="11" t="s">
        <v>1016</v>
      </c>
      <c r="B2384" s="11" t="s">
        <v>34</v>
      </c>
      <c r="C2384" s="11" t="s">
        <v>21</v>
      </c>
      <c r="D2384" s="12">
        <v>45559</v>
      </c>
      <c r="E2384" s="12" t="str">
        <f t="shared" si="0"/>
        <v>2024</v>
      </c>
      <c r="F2384" s="11" t="s">
        <v>93</v>
      </c>
      <c r="G2384" s="11">
        <v>21.48</v>
      </c>
      <c r="H2384" s="11">
        <v>43.46</v>
      </c>
      <c r="I2384" s="11">
        <v>326</v>
      </c>
      <c r="J2384" s="11">
        <v>43.6</v>
      </c>
      <c r="K2384" s="11">
        <v>7.64</v>
      </c>
      <c r="L2384" s="11">
        <v>98.8</v>
      </c>
      <c r="M2384" s="11">
        <v>6.82</v>
      </c>
      <c r="N2384" s="11">
        <v>129.1</v>
      </c>
      <c r="O2384" s="11">
        <v>83.94</v>
      </c>
      <c r="P2384" s="11">
        <v>92.39</v>
      </c>
      <c r="Q2384" s="11" t="s">
        <v>4</v>
      </c>
      <c r="R2384" s="11">
        <f t="shared" si="1"/>
        <v>0</v>
      </c>
      <c r="S2384" s="11" t="s">
        <v>5</v>
      </c>
      <c r="T2384" s="11">
        <f t="shared" si="2"/>
        <v>0</v>
      </c>
      <c r="U2384" s="11" t="s">
        <v>6</v>
      </c>
      <c r="V2384" s="11" t="s">
        <v>6</v>
      </c>
    </row>
    <row r="2385" spans="1:22" ht="15.75" hidden="1" customHeight="1" x14ac:dyDescent="0.2">
      <c r="A2385" s="11" t="s">
        <v>288</v>
      </c>
      <c r="B2385" s="11" t="s">
        <v>20</v>
      </c>
      <c r="C2385" s="13" t="s">
        <v>35</v>
      </c>
      <c r="D2385" s="12">
        <v>45480</v>
      </c>
      <c r="E2385" s="12" t="str">
        <f t="shared" si="0"/>
        <v>2024</v>
      </c>
      <c r="F2385" s="11" t="s">
        <v>37</v>
      </c>
      <c r="G2385" s="11">
        <v>21.13</v>
      </c>
      <c r="H2385" s="11">
        <v>38.799999999999997</v>
      </c>
      <c r="I2385" s="11">
        <v>287</v>
      </c>
      <c r="J2385" s="11">
        <v>39.700000000000003</v>
      </c>
      <c r="K2385" s="11">
        <v>7.96</v>
      </c>
      <c r="L2385" s="11">
        <v>99.04</v>
      </c>
      <c r="M2385" s="11">
        <v>6.98</v>
      </c>
      <c r="N2385" s="11">
        <v>116.4</v>
      </c>
      <c r="O2385" s="11">
        <v>87.77</v>
      </c>
      <c r="P2385" s="11">
        <v>92.38</v>
      </c>
      <c r="Q2385" s="11" t="s">
        <v>4</v>
      </c>
      <c r="R2385" s="11">
        <f t="shared" si="1"/>
        <v>0</v>
      </c>
      <c r="S2385" s="11" t="s">
        <v>50</v>
      </c>
      <c r="T2385" s="11">
        <f t="shared" si="2"/>
        <v>1</v>
      </c>
      <c r="U2385" s="11" t="s">
        <v>244</v>
      </c>
      <c r="V2385" s="11" t="s">
        <v>89</v>
      </c>
    </row>
    <row r="2386" spans="1:22" ht="15.75" hidden="1" customHeight="1" x14ac:dyDescent="0.2">
      <c r="A2386" s="11" t="s">
        <v>1920</v>
      </c>
      <c r="B2386" s="11" t="s">
        <v>58</v>
      </c>
      <c r="C2386" s="11" t="s">
        <v>21</v>
      </c>
      <c r="D2386" s="12">
        <v>45462</v>
      </c>
      <c r="E2386" s="12" t="str">
        <f t="shared" si="0"/>
        <v>2024</v>
      </c>
      <c r="F2386" s="11" t="s">
        <v>23</v>
      </c>
      <c r="G2386" s="14"/>
      <c r="H2386" s="11">
        <v>39.08</v>
      </c>
      <c r="I2386" s="11">
        <v>319</v>
      </c>
      <c r="J2386" s="11">
        <v>43.3</v>
      </c>
      <c r="K2386" s="11">
        <v>6.59</v>
      </c>
      <c r="L2386" s="11">
        <v>99.09</v>
      </c>
      <c r="M2386" s="11">
        <v>6.61</v>
      </c>
      <c r="N2386" s="11">
        <v>137</v>
      </c>
      <c r="O2386" s="11">
        <v>85.01</v>
      </c>
      <c r="P2386" s="11">
        <v>92.38</v>
      </c>
      <c r="Q2386" s="11" t="s">
        <v>4</v>
      </c>
      <c r="R2386" s="11">
        <f t="shared" si="1"/>
        <v>0</v>
      </c>
      <c r="S2386" s="11" t="s">
        <v>5</v>
      </c>
      <c r="T2386" s="11">
        <f t="shared" si="2"/>
        <v>0</v>
      </c>
      <c r="U2386" s="11" t="s">
        <v>6</v>
      </c>
      <c r="V2386" s="11" t="s">
        <v>6</v>
      </c>
    </row>
    <row r="2387" spans="1:22" ht="15.75" hidden="1" customHeight="1" x14ac:dyDescent="0.2">
      <c r="A2387" s="11" t="s">
        <v>1018</v>
      </c>
      <c r="B2387" s="11" t="s">
        <v>34</v>
      </c>
      <c r="C2387" s="11" t="s">
        <v>21</v>
      </c>
      <c r="D2387" s="12">
        <v>45882</v>
      </c>
      <c r="E2387" s="12" t="str">
        <f t="shared" si="0"/>
        <v>2025</v>
      </c>
      <c r="F2387" s="11" t="s">
        <v>37</v>
      </c>
      <c r="G2387" s="11">
        <v>20.68</v>
      </c>
      <c r="H2387" s="11">
        <v>43.92</v>
      </c>
      <c r="I2387" s="11">
        <v>305</v>
      </c>
      <c r="J2387" s="11">
        <v>47.9</v>
      </c>
      <c r="K2387" s="11">
        <v>7.24</v>
      </c>
      <c r="L2387" s="11">
        <v>98.69</v>
      </c>
      <c r="M2387" s="11">
        <v>6.85</v>
      </c>
      <c r="N2387" s="11">
        <v>128</v>
      </c>
      <c r="O2387" s="11">
        <v>88.06</v>
      </c>
      <c r="P2387" s="11">
        <v>92.38</v>
      </c>
      <c r="Q2387" s="11" t="s">
        <v>4</v>
      </c>
      <c r="R2387" s="11">
        <f t="shared" si="1"/>
        <v>0</v>
      </c>
      <c r="S2387" s="11" t="s">
        <v>5</v>
      </c>
      <c r="T2387" s="11">
        <f t="shared" si="2"/>
        <v>0</v>
      </c>
      <c r="U2387" s="11" t="s">
        <v>6</v>
      </c>
      <c r="V2387" s="11" t="s">
        <v>6</v>
      </c>
    </row>
    <row r="2388" spans="1:22" ht="15.75" customHeight="1" x14ac:dyDescent="0.2">
      <c r="A2388" s="11" t="s">
        <v>2648</v>
      </c>
      <c r="B2388" s="11" t="s">
        <v>1</v>
      </c>
      <c r="C2388" s="11" t="s">
        <v>35</v>
      </c>
      <c r="D2388" s="12">
        <v>45756</v>
      </c>
      <c r="E2388" s="12" t="str">
        <f t="shared" si="0"/>
        <v>2025</v>
      </c>
      <c r="F2388" s="11" t="s">
        <v>23</v>
      </c>
      <c r="G2388" s="11">
        <v>21.44</v>
      </c>
      <c r="H2388" s="11">
        <v>36.5</v>
      </c>
      <c r="I2388" s="11">
        <v>327</v>
      </c>
      <c r="J2388" s="11">
        <v>38.700000000000003</v>
      </c>
      <c r="K2388" s="11">
        <v>6.78</v>
      </c>
      <c r="L2388" s="11">
        <v>99.23</v>
      </c>
      <c r="M2388" s="11">
        <v>6.73</v>
      </c>
      <c r="N2388" s="11">
        <v>129.19999999999999</v>
      </c>
      <c r="O2388" s="11">
        <v>87.67</v>
      </c>
      <c r="P2388" s="11">
        <v>96.32</v>
      </c>
      <c r="Q2388" s="11" t="s">
        <v>4</v>
      </c>
      <c r="R2388" s="11">
        <f t="shared" si="1"/>
        <v>0</v>
      </c>
      <c r="S2388" s="11" t="s">
        <v>5</v>
      </c>
      <c r="T2388" s="11">
        <f t="shared" si="2"/>
        <v>0</v>
      </c>
      <c r="U2388" s="11" t="s">
        <v>6</v>
      </c>
      <c r="V2388" s="11" t="s">
        <v>6</v>
      </c>
    </row>
    <row r="2389" spans="1:22" ht="15.75" hidden="1" customHeight="1" x14ac:dyDescent="0.2">
      <c r="A2389" s="11" t="s">
        <v>2888</v>
      </c>
      <c r="B2389" s="11" t="s">
        <v>58</v>
      </c>
      <c r="C2389" s="11" t="s">
        <v>21</v>
      </c>
      <c r="D2389" s="12">
        <v>45433</v>
      </c>
      <c r="E2389" s="12" t="str">
        <f t="shared" si="0"/>
        <v>2024</v>
      </c>
      <c r="F2389" s="11" t="s">
        <v>37</v>
      </c>
      <c r="G2389" s="11">
        <v>22.71</v>
      </c>
      <c r="H2389" s="11">
        <v>42.05</v>
      </c>
      <c r="I2389" s="11">
        <v>327</v>
      </c>
      <c r="J2389" s="11">
        <v>54.5</v>
      </c>
      <c r="K2389" s="11">
        <v>7.08</v>
      </c>
      <c r="L2389" s="11">
        <v>99.72</v>
      </c>
      <c r="M2389" s="11">
        <v>6.65</v>
      </c>
      <c r="N2389" s="11">
        <v>117.4</v>
      </c>
      <c r="O2389" s="11">
        <v>86.33</v>
      </c>
      <c r="P2389" s="11">
        <v>92.38</v>
      </c>
      <c r="Q2389" s="11" t="s">
        <v>4</v>
      </c>
      <c r="R2389" s="11">
        <f t="shared" si="1"/>
        <v>0</v>
      </c>
      <c r="S2389" s="11" t="s">
        <v>5</v>
      </c>
      <c r="T2389" s="11">
        <f t="shared" si="2"/>
        <v>0</v>
      </c>
      <c r="U2389" s="11" t="s">
        <v>6</v>
      </c>
      <c r="V2389" s="11" t="s">
        <v>6</v>
      </c>
    </row>
    <row r="2390" spans="1:22" ht="15.75" customHeight="1" x14ac:dyDescent="0.2">
      <c r="A2390" s="11" t="s">
        <v>202</v>
      </c>
      <c r="B2390" s="11" t="s">
        <v>1</v>
      </c>
      <c r="C2390" s="11" t="s">
        <v>21</v>
      </c>
      <c r="D2390" s="12">
        <v>45799</v>
      </c>
      <c r="E2390" s="12" t="str">
        <f t="shared" si="0"/>
        <v>2025</v>
      </c>
      <c r="F2390" s="11" t="s">
        <v>23</v>
      </c>
      <c r="G2390" s="11">
        <v>21.64</v>
      </c>
      <c r="H2390" s="11">
        <v>47.93</v>
      </c>
      <c r="I2390" s="11">
        <v>336</v>
      </c>
      <c r="J2390" s="11">
        <v>34.799999999999997</v>
      </c>
      <c r="K2390" s="11">
        <v>5.15</v>
      </c>
      <c r="L2390" s="11">
        <v>99.26</v>
      </c>
      <c r="M2390" s="11">
        <v>6.52</v>
      </c>
      <c r="N2390" s="11">
        <v>101.5</v>
      </c>
      <c r="O2390" s="11">
        <v>88.38</v>
      </c>
      <c r="P2390" s="11">
        <v>96.33</v>
      </c>
      <c r="Q2390" s="11" t="s">
        <v>4</v>
      </c>
      <c r="R2390" s="11">
        <f t="shared" si="1"/>
        <v>0</v>
      </c>
      <c r="S2390" s="11" t="s">
        <v>5</v>
      </c>
      <c r="T2390" s="11">
        <f t="shared" si="2"/>
        <v>0</v>
      </c>
      <c r="U2390" s="11" t="s">
        <v>6</v>
      </c>
      <c r="V2390" s="11" t="s">
        <v>6</v>
      </c>
    </row>
    <row r="2391" spans="1:22" ht="15.75" hidden="1" customHeight="1" x14ac:dyDescent="0.2">
      <c r="A2391" s="11" t="s">
        <v>3094</v>
      </c>
      <c r="B2391" s="11" t="s">
        <v>20</v>
      </c>
      <c r="C2391" s="11" t="s">
        <v>47</v>
      </c>
      <c r="D2391" s="12">
        <v>45377</v>
      </c>
      <c r="E2391" s="12" t="str">
        <f t="shared" si="0"/>
        <v>2024</v>
      </c>
      <c r="F2391" s="11" t="s">
        <v>93</v>
      </c>
      <c r="G2391" s="11">
        <v>22.56</v>
      </c>
      <c r="H2391" s="11">
        <v>47.61</v>
      </c>
      <c r="I2391" s="11">
        <v>286</v>
      </c>
      <c r="J2391" s="11">
        <v>50.7</v>
      </c>
      <c r="K2391" s="11">
        <v>7.84</v>
      </c>
      <c r="L2391" s="11">
        <v>98.58</v>
      </c>
      <c r="M2391" s="11">
        <v>7.15</v>
      </c>
      <c r="N2391" s="11">
        <v>142.69999999999999</v>
      </c>
      <c r="O2391" s="11">
        <v>84.79</v>
      </c>
      <c r="P2391" s="11">
        <v>92.38</v>
      </c>
      <c r="Q2391" s="11" t="s">
        <v>4</v>
      </c>
      <c r="R2391" s="11">
        <f t="shared" si="1"/>
        <v>0</v>
      </c>
      <c r="S2391" s="11" t="s">
        <v>5</v>
      </c>
      <c r="T2391" s="11">
        <f t="shared" si="2"/>
        <v>0</v>
      </c>
      <c r="U2391" s="11" t="s">
        <v>6</v>
      </c>
      <c r="V2391" s="11" t="s">
        <v>6</v>
      </c>
    </row>
    <row r="2392" spans="1:22" ht="15.75" customHeight="1" x14ac:dyDescent="0.2">
      <c r="A2392" s="11" t="s">
        <v>2845</v>
      </c>
      <c r="B2392" s="11" t="s">
        <v>1</v>
      </c>
      <c r="C2392" s="13" t="s">
        <v>35</v>
      </c>
      <c r="D2392" s="12">
        <v>45824</v>
      </c>
      <c r="E2392" s="12" t="str">
        <f t="shared" si="0"/>
        <v>2025</v>
      </c>
      <c r="F2392" s="11" t="s">
        <v>3</v>
      </c>
      <c r="G2392" s="11">
        <v>22.27</v>
      </c>
      <c r="H2392" s="11">
        <v>45.69</v>
      </c>
      <c r="I2392" s="11">
        <v>325</v>
      </c>
      <c r="J2392" s="11">
        <v>32.799999999999997</v>
      </c>
      <c r="K2392" s="11">
        <v>6.81</v>
      </c>
      <c r="L2392" s="11">
        <v>99.02</v>
      </c>
      <c r="M2392" s="11">
        <v>6.57</v>
      </c>
      <c r="N2392" s="11">
        <v>127.5</v>
      </c>
      <c r="O2392" s="11">
        <v>89.72</v>
      </c>
      <c r="P2392" s="11">
        <v>96.33</v>
      </c>
      <c r="Q2392" s="11" t="s">
        <v>4</v>
      </c>
      <c r="R2392" s="11">
        <f t="shared" si="1"/>
        <v>0</v>
      </c>
      <c r="S2392" s="11" t="s">
        <v>5</v>
      </c>
      <c r="T2392" s="11">
        <f t="shared" si="2"/>
        <v>0</v>
      </c>
      <c r="U2392" s="11" t="s">
        <v>6</v>
      </c>
      <c r="V2392" s="11" t="s">
        <v>6</v>
      </c>
    </row>
    <row r="2393" spans="1:22" ht="15.75" hidden="1" customHeight="1" x14ac:dyDescent="0.2">
      <c r="A2393" s="11" t="s">
        <v>1528</v>
      </c>
      <c r="B2393" s="11" t="s">
        <v>20</v>
      </c>
      <c r="C2393" s="13" t="s">
        <v>35</v>
      </c>
      <c r="D2393" s="12">
        <v>45531</v>
      </c>
      <c r="E2393" s="12" t="str">
        <f t="shared" si="0"/>
        <v>2024</v>
      </c>
      <c r="F2393" s="11" t="s">
        <v>3</v>
      </c>
      <c r="G2393" s="11">
        <v>20.260000000000002</v>
      </c>
      <c r="H2393" s="11">
        <v>43.4</v>
      </c>
      <c r="I2393" s="11">
        <v>296</v>
      </c>
      <c r="J2393" s="11">
        <v>47.9</v>
      </c>
      <c r="K2393" s="11">
        <v>7.76</v>
      </c>
      <c r="L2393" s="11">
        <v>98.93</v>
      </c>
      <c r="M2393" s="11">
        <v>7.03</v>
      </c>
      <c r="N2393" s="11">
        <v>129.1</v>
      </c>
      <c r="O2393" s="11">
        <v>86.99</v>
      </c>
      <c r="P2393" s="11">
        <v>92.37</v>
      </c>
      <c r="Q2393" s="11" t="s">
        <v>4</v>
      </c>
      <c r="R2393" s="11">
        <f t="shared" si="1"/>
        <v>0</v>
      </c>
      <c r="S2393" s="11" t="s">
        <v>5</v>
      </c>
      <c r="T2393" s="11">
        <f t="shared" si="2"/>
        <v>0</v>
      </c>
      <c r="U2393" s="11" t="s">
        <v>6</v>
      </c>
      <c r="V2393" s="11" t="s">
        <v>6</v>
      </c>
    </row>
    <row r="2394" spans="1:22" ht="15.75" customHeight="1" x14ac:dyDescent="0.2">
      <c r="A2394" s="11" t="s">
        <v>1644</v>
      </c>
      <c r="B2394" s="11" t="s">
        <v>1</v>
      </c>
      <c r="C2394" s="11" t="s">
        <v>21</v>
      </c>
      <c r="D2394" s="12">
        <v>45922</v>
      </c>
      <c r="E2394" s="12" t="str">
        <f t="shared" si="0"/>
        <v>2025</v>
      </c>
      <c r="F2394" s="11" t="s">
        <v>3</v>
      </c>
      <c r="G2394" s="11">
        <v>22.54</v>
      </c>
      <c r="H2394" s="11">
        <v>46.84</v>
      </c>
      <c r="I2394" s="11">
        <v>326</v>
      </c>
      <c r="J2394" s="11">
        <v>41.9</v>
      </c>
      <c r="K2394" s="11">
        <v>6.95</v>
      </c>
      <c r="L2394" s="11">
        <v>99.13</v>
      </c>
      <c r="M2394" s="11">
        <v>6.85</v>
      </c>
      <c r="N2394" s="11">
        <v>105.6</v>
      </c>
      <c r="O2394" s="11">
        <v>88.19</v>
      </c>
      <c r="P2394" s="11">
        <v>96.34</v>
      </c>
      <c r="Q2394" s="11" t="s">
        <v>4</v>
      </c>
      <c r="R2394" s="11">
        <f t="shared" si="1"/>
        <v>0</v>
      </c>
      <c r="S2394" s="11" t="s">
        <v>5</v>
      </c>
      <c r="T2394" s="11">
        <f t="shared" si="2"/>
        <v>0</v>
      </c>
      <c r="U2394" s="11" t="s">
        <v>6</v>
      </c>
      <c r="V2394" s="11" t="s">
        <v>6</v>
      </c>
    </row>
    <row r="2395" spans="1:22" ht="15.75" customHeight="1" x14ac:dyDescent="0.2">
      <c r="A2395" s="11" t="s">
        <v>2673</v>
      </c>
      <c r="B2395" s="11" t="s">
        <v>1</v>
      </c>
      <c r="C2395" s="13" t="s">
        <v>35</v>
      </c>
      <c r="D2395" s="12">
        <v>46010</v>
      </c>
      <c r="E2395" s="12" t="str">
        <f t="shared" si="0"/>
        <v>2025</v>
      </c>
      <c r="F2395" s="11" t="s">
        <v>3</v>
      </c>
      <c r="G2395" s="11">
        <v>22.36</v>
      </c>
      <c r="H2395" s="11">
        <v>44.29</v>
      </c>
      <c r="I2395" s="11">
        <v>336</v>
      </c>
      <c r="J2395" s="11">
        <v>34.700000000000003</v>
      </c>
      <c r="K2395" s="11">
        <v>6.44</v>
      </c>
      <c r="L2395" s="11">
        <v>99.27</v>
      </c>
      <c r="M2395" s="11">
        <v>6.69</v>
      </c>
      <c r="N2395" s="11">
        <v>106.1</v>
      </c>
      <c r="O2395" s="14"/>
      <c r="P2395" s="11">
        <v>96.34</v>
      </c>
      <c r="Q2395" s="11" t="s">
        <v>4</v>
      </c>
      <c r="R2395" s="11">
        <f t="shared" si="1"/>
        <v>0</v>
      </c>
      <c r="S2395" s="11" t="s">
        <v>5</v>
      </c>
      <c r="T2395" s="11">
        <f t="shared" si="2"/>
        <v>0</v>
      </c>
      <c r="U2395" s="11" t="s">
        <v>6</v>
      </c>
      <c r="V2395" s="11" t="s">
        <v>6</v>
      </c>
    </row>
    <row r="2396" spans="1:22" ht="15.75" hidden="1" customHeight="1" x14ac:dyDescent="0.2">
      <c r="A2396" s="11" t="s">
        <v>2415</v>
      </c>
      <c r="B2396" s="11" t="s">
        <v>20</v>
      </c>
      <c r="C2396" s="11" t="s">
        <v>35</v>
      </c>
      <c r="D2396" s="12">
        <v>45756</v>
      </c>
      <c r="E2396" s="12" t="str">
        <f t="shared" si="0"/>
        <v>2025</v>
      </c>
      <c r="F2396" s="11" t="s">
        <v>23</v>
      </c>
      <c r="G2396" s="14"/>
      <c r="H2396" s="11">
        <v>33.450000000000003</v>
      </c>
      <c r="I2396" s="11">
        <v>305</v>
      </c>
      <c r="J2396" s="11">
        <v>42.4</v>
      </c>
      <c r="K2396" s="11">
        <v>7.92</v>
      </c>
      <c r="L2396" s="11">
        <v>98.82</v>
      </c>
      <c r="M2396" s="11">
        <v>7.09</v>
      </c>
      <c r="N2396" s="11">
        <v>137.4</v>
      </c>
      <c r="O2396" s="11">
        <v>83.88</v>
      </c>
      <c r="P2396" s="11">
        <v>92.37</v>
      </c>
      <c r="Q2396" s="11" t="s">
        <v>4</v>
      </c>
      <c r="R2396" s="11">
        <f t="shared" si="1"/>
        <v>0</v>
      </c>
      <c r="S2396" s="11" t="s">
        <v>50</v>
      </c>
      <c r="T2396" s="11">
        <f t="shared" si="2"/>
        <v>1</v>
      </c>
      <c r="U2396" s="11" t="s">
        <v>244</v>
      </c>
      <c r="V2396" s="11" t="s">
        <v>89</v>
      </c>
    </row>
    <row r="2397" spans="1:22" ht="15.75" hidden="1" customHeight="1" x14ac:dyDescent="0.2">
      <c r="A2397" s="11" t="s">
        <v>2764</v>
      </c>
      <c r="B2397" s="11" t="s">
        <v>58</v>
      </c>
      <c r="C2397" s="13" t="s">
        <v>35</v>
      </c>
      <c r="D2397" s="12">
        <v>45495</v>
      </c>
      <c r="E2397" s="12" t="str">
        <f t="shared" si="0"/>
        <v>2024</v>
      </c>
      <c r="F2397" s="11" t="s">
        <v>23</v>
      </c>
      <c r="G2397" s="11">
        <v>21.36</v>
      </c>
      <c r="H2397" s="11">
        <v>39.08</v>
      </c>
      <c r="I2397" s="11">
        <v>314</v>
      </c>
      <c r="J2397" s="11">
        <v>35.799999999999997</v>
      </c>
      <c r="K2397" s="11">
        <v>6.6</v>
      </c>
      <c r="L2397" s="11">
        <v>99.36</v>
      </c>
      <c r="M2397" s="14"/>
      <c r="N2397" s="11">
        <v>115.1</v>
      </c>
      <c r="O2397" s="11">
        <v>88.27</v>
      </c>
      <c r="P2397" s="11">
        <v>92.37</v>
      </c>
      <c r="Q2397" s="11" t="s">
        <v>4</v>
      </c>
      <c r="R2397" s="11">
        <f t="shared" si="1"/>
        <v>0</v>
      </c>
      <c r="S2397" s="11" t="s">
        <v>5</v>
      </c>
      <c r="T2397" s="11">
        <f t="shared" si="2"/>
        <v>0</v>
      </c>
      <c r="U2397" s="11" t="s">
        <v>6</v>
      </c>
      <c r="V2397" s="11" t="s">
        <v>6</v>
      </c>
    </row>
    <row r="2398" spans="1:22" ht="15.75" hidden="1" customHeight="1" x14ac:dyDescent="0.2">
      <c r="A2398" s="11" t="s">
        <v>2990</v>
      </c>
      <c r="B2398" s="11" t="s">
        <v>20</v>
      </c>
      <c r="C2398" s="11" t="s">
        <v>35</v>
      </c>
      <c r="D2398" s="12">
        <v>45728</v>
      </c>
      <c r="E2398" s="12" t="str">
        <f t="shared" si="0"/>
        <v>2025</v>
      </c>
      <c r="F2398" s="11" t="s">
        <v>3</v>
      </c>
      <c r="G2398" s="11">
        <v>20.69</v>
      </c>
      <c r="H2398" s="11">
        <v>37.04</v>
      </c>
      <c r="I2398" s="11">
        <v>281</v>
      </c>
      <c r="J2398" s="11">
        <v>38.1</v>
      </c>
      <c r="K2398" s="11">
        <v>7.34</v>
      </c>
      <c r="L2398" s="11">
        <v>98.63</v>
      </c>
      <c r="M2398" s="11">
        <v>6.95</v>
      </c>
      <c r="N2398" s="11">
        <v>121.7</v>
      </c>
      <c r="O2398" s="11">
        <v>92.18</v>
      </c>
      <c r="P2398" s="11">
        <v>92.37</v>
      </c>
      <c r="Q2398" s="11" t="s">
        <v>4</v>
      </c>
      <c r="R2398" s="11">
        <f t="shared" si="1"/>
        <v>0</v>
      </c>
      <c r="S2398" s="11" t="s">
        <v>5</v>
      </c>
      <c r="T2398" s="11">
        <f t="shared" si="2"/>
        <v>0</v>
      </c>
      <c r="U2398" s="11" t="s">
        <v>6</v>
      </c>
      <c r="V2398" s="11" t="s">
        <v>6</v>
      </c>
    </row>
    <row r="2399" spans="1:22" ht="15.75" hidden="1" customHeight="1" x14ac:dyDescent="0.2">
      <c r="A2399" s="11" t="s">
        <v>634</v>
      </c>
      <c r="B2399" s="11" t="s">
        <v>20</v>
      </c>
      <c r="C2399" s="11" t="s">
        <v>35</v>
      </c>
      <c r="D2399" s="12">
        <v>45947</v>
      </c>
      <c r="E2399" s="12" t="str">
        <f t="shared" si="0"/>
        <v>2025</v>
      </c>
      <c r="F2399" s="11" t="s">
        <v>23</v>
      </c>
      <c r="G2399" s="11">
        <v>21.58</v>
      </c>
      <c r="H2399" s="11">
        <v>33.01</v>
      </c>
      <c r="I2399" s="11">
        <v>288</v>
      </c>
      <c r="J2399" s="11">
        <v>47.7</v>
      </c>
      <c r="K2399" s="11">
        <v>7.84</v>
      </c>
      <c r="L2399" s="11">
        <v>99.25</v>
      </c>
      <c r="M2399" s="11">
        <v>6.89</v>
      </c>
      <c r="N2399" s="14"/>
      <c r="O2399" s="11">
        <v>87.55</v>
      </c>
      <c r="P2399" s="11">
        <v>92.36</v>
      </c>
      <c r="Q2399" s="11" t="s">
        <v>4</v>
      </c>
      <c r="R2399" s="11">
        <f t="shared" si="1"/>
        <v>0</v>
      </c>
      <c r="S2399" s="11" t="s">
        <v>5</v>
      </c>
      <c r="T2399" s="11">
        <f t="shared" si="2"/>
        <v>0</v>
      </c>
      <c r="U2399" s="11" t="s">
        <v>6</v>
      </c>
      <c r="V2399" s="11" t="s">
        <v>6</v>
      </c>
    </row>
    <row r="2400" spans="1:22" ht="15.75" hidden="1" customHeight="1" x14ac:dyDescent="0.2">
      <c r="A2400" s="11" t="s">
        <v>1017</v>
      </c>
      <c r="B2400" s="11" t="s">
        <v>20</v>
      </c>
      <c r="C2400" s="11" t="s">
        <v>47</v>
      </c>
      <c r="D2400" s="12">
        <v>45454</v>
      </c>
      <c r="E2400" s="12" t="str">
        <f t="shared" si="0"/>
        <v>2024</v>
      </c>
      <c r="F2400" s="11" t="s">
        <v>3</v>
      </c>
      <c r="G2400" s="11">
        <v>20.16</v>
      </c>
      <c r="H2400" s="11">
        <v>37.659999999999997</v>
      </c>
      <c r="I2400" s="11">
        <v>278</v>
      </c>
      <c r="J2400" s="11">
        <v>53</v>
      </c>
      <c r="K2400" s="11">
        <v>8.81</v>
      </c>
      <c r="L2400" s="11">
        <v>98.54</v>
      </c>
      <c r="M2400" s="11">
        <v>6.98</v>
      </c>
      <c r="N2400" s="11">
        <v>143.80000000000001</v>
      </c>
      <c r="O2400" s="11">
        <v>85.16</v>
      </c>
      <c r="P2400" s="11">
        <v>92.36</v>
      </c>
      <c r="Q2400" s="11" t="s">
        <v>4</v>
      </c>
      <c r="R2400" s="11">
        <f t="shared" si="1"/>
        <v>0</v>
      </c>
      <c r="S2400" s="11" t="s">
        <v>5</v>
      </c>
      <c r="T2400" s="11">
        <f t="shared" si="2"/>
        <v>0</v>
      </c>
      <c r="U2400" s="11" t="s">
        <v>6</v>
      </c>
      <c r="V2400" s="11" t="s">
        <v>6</v>
      </c>
    </row>
    <row r="2401" spans="1:22" ht="15.75" hidden="1" customHeight="1" x14ac:dyDescent="0.2">
      <c r="A2401" s="11" t="s">
        <v>1019</v>
      </c>
      <c r="B2401" s="11" t="s">
        <v>34</v>
      </c>
      <c r="C2401" s="11" t="s">
        <v>35</v>
      </c>
      <c r="D2401" s="12">
        <v>45478</v>
      </c>
      <c r="E2401" s="12" t="str">
        <f t="shared" si="0"/>
        <v>2024</v>
      </c>
      <c r="F2401" s="11" t="s">
        <v>23</v>
      </c>
      <c r="G2401" s="11">
        <v>21.9</v>
      </c>
      <c r="H2401" s="11">
        <v>45.48</v>
      </c>
      <c r="I2401" s="11">
        <v>338</v>
      </c>
      <c r="J2401" s="11">
        <v>37.9</v>
      </c>
      <c r="K2401" s="11">
        <v>7.61</v>
      </c>
      <c r="L2401" s="11">
        <v>99.09</v>
      </c>
      <c r="M2401" s="11">
        <v>7.01</v>
      </c>
      <c r="N2401" s="11">
        <v>121.3</v>
      </c>
      <c r="O2401" s="11">
        <v>85.17</v>
      </c>
      <c r="P2401" s="11">
        <v>92.36</v>
      </c>
      <c r="Q2401" s="11" t="s">
        <v>4</v>
      </c>
      <c r="R2401" s="11">
        <f t="shared" si="1"/>
        <v>0</v>
      </c>
      <c r="S2401" s="11" t="s">
        <v>5</v>
      </c>
      <c r="T2401" s="11">
        <f t="shared" si="2"/>
        <v>0</v>
      </c>
      <c r="U2401" s="11" t="s">
        <v>6</v>
      </c>
      <c r="V2401" s="11" t="s">
        <v>6</v>
      </c>
    </row>
    <row r="2402" spans="1:22" ht="15.75" hidden="1" customHeight="1" x14ac:dyDescent="0.2">
      <c r="A2402" s="11" t="s">
        <v>1654</v>
      </c>
      <c r="B2402" s="11" t="s">
        <v>20</v>
      </c>
      <c r="C2402" s="11" t="s">
        <v>47</v>
      </c>
      <c r="D2402" s="12">
        <v>45657</v>
      </c>
      <c r="E2402" s="12" t="str">
        <f t="shared" si="0"/>
        <v>2024</v>
      </c>
      <c r="F2402" s="11" t="s">
        <v>37</v>
      </c>
      <c r="G2402" s="11">
        <v>21.15</v>
      </c>
      <c r="H2402" s="11">
        <v>38.909999999999997</v>
      </c>
      <c r="I2402" s="11">
        <v>298</v>
      </c>
      <c r="J2402" s="11">
        <v>44.1</v>
      </c>
      <c r="K2402" s="11">
        <v>8.32</v>
      </c>
      <c r="L2402" s="11">
        <v>98.99</v>
      </c>
      <c r="M2402" s="11">
        <v>6.96</v>
      </c>
      <c r="N2402" s="11">
        <v>128.1</v>
      </c>
      <c r="O2402" s="11">
        <v>87.78</v>
      </c>
      <c r="P2402" s="11">
        <v>92.36</v>
      </c>
      <c r="Q2402" s="11" t="s">
        <v>4</v>
      </c>
      <c r="R2402" s="11">
        <f t="shared" si="1"/>
        <v>0</v>
      </c>
      <c r="S2402" s="11" t="s">
        <v>5</v>
      </c>
      <c r="T2402" s="11">
        <f t="shared" si="2"/>
        <v>0</v>
      </c>
      <c r="U2402" s="11" t="s">
        <v>6</v>
      </c>
      <c r="V2402" s="11" t="s">
        <v>6</v>
      </c>
    </row>
    <row r="2403" spans="1:22" ht="15.75" hidden="1" customHeight="1" x14ac:dyDescent="0.2">
      <c r="A2403" s="11" t="s">
        <v>1020</v>
      </c>
      <c r="B2403" s="11" t="s">
        <v>34</v>
      </c>
      <c r="C2403" s="11" t="s">
        <v>47</v>
      </c>
      <c r="D2403" s="12">
        <v>45565</v>
      </c>
      <c r="E2403" s="12" t="str">
        <f t="shared" si="0"/>
        <v>2024</v>
      </c>
      <c r="F2403" s="11" t="s">
        <v>93</v>
      </c>
      <c r="G2403" s="11">
        <v>23.21</v>
      </c>
      <c r="H2403" s="11">
        <v>40.72</v>
      </c>
      <c r="I2403" s="11">
        <v>327</v>
      </c>
      <c r="J2403" s="11">
        <v>45.6</v>
      </c>
      <c r="K2403" s="11">
        <v>8.7200000000000006</v>
      </c>
      <c r="L2403" s="11">
        <v>98.95</v>
      </c>
      <c r="M2403" s="11">
        <v>7.04</v>
      </c>
      <c r="N2403" s="11">
        <v>137.1</v>
      </c>
      <c r="O2403" s="11">
        <v>87.37</v>
      </c>
      <c r="P2403" s="11">
        <v>92.36</v>
      </c>
      <c r="Q2403" s="11" t="s">
        <v>4</v>
      </c>
      <c r="R2403" s="11">
        <f t="shared" si="1"/>
        <v>0</v>
      </c>
      <c r="S2403" s="11" t="s">
        <v>5</v>
      </c>
      <c r="T2403" s="11">
        <f t="shared" si="2"/>
        <v>0</v>
      </c>
      <c r="U2403" s="11" t="s">
        <v>6</v>
      </c>
      <c r="V2403" s="11" t="s">
        <v>6</v>
      </c>
    </row>
    <row r="2404" spans="1:22" ht="15.75" hidden="1" customHeight="1" x14ac:dyDescent="0.2">
      <c r="A2404" s="11" t="s">
        <v>1988</v>
      </c>
      <c r="B2404" s="11" t="s">
        <v>20</v>
      </c>
      <c r="C2404" s="11" t="s">
        <v>47</v>
      </c>
      <c r="D2404" s="12">
        <v>45432</v>
      </c>
      <c r="E2404" s="12" t="str">
        <f t="shared" si="0"/>
        <v>2024</v>
      </c>
      <c r="F2404" s="11" t="s">
        <v>3</v>
      </c>
      <c r="G2404" s="11">
        <v>22.6</v>
      </c>
      <c r="H2404" s="11">
        <v>43.39</v>
      </c>
      <c r="I2404" s="11">
        <v>307</v>
      </c>
      <c r="J2404" s="11">
        <v>55</v>
      </c>
      <c r="K2404" s="11">
        <v>8.2200000000000006</v>
      </c>
      <c r="L2404" s="11">
        <v>98.44</v>
      </c>
      <c r="M2404" s="11">
        <v>7.15</v>
      </c>
      <c r="N2404" s="11">
        <v>143.5</v>
      </c>
      <c r="O2404" s="11">
        <v>83.31</v>
      </c>
      <c r="P2404" s="11">
        <v>92.36</v>
      </c>
      <c r="Q2404" s="11" t="s">
        <v>4</v>
      </c>
      <c r="R2404" s="11">
        <f t="shared" si="1"/>
        <v>0</v>
      </c>
      <c r="S2404" s="11" t="s">
        <v>5</v>
      </c>
      <c r="T2404" s="11">
        <f t="shared" si="2"/>
        <v>0</v>
      </c>
      <c r="U2404" s="11" t="s">
        <v>6</v>
      </c>
      <c r="V2404" s="11" t="s">
        <v>6</v>
      </c>
    </row>
    <row r="2405" spans="1:22" ht="15.75" hidden="1" customHeight="1" x14ac:dyDescent="0.2">
      <c r="A2405" s="11" t="s">
        <v>2768</v>
      </c>
      <c r="B2405" s="11" t="s">
        <v>20</v>
      </c>
      <c r="C2405" s="11" t="s">
        <v>21</v>
      </c>
      <c r="D2405" s="12">
        <v>45653</v>
      </c>
      <c r="E2405" s="12" t="str">
        <f t="shared" si="0"/>
        <v>2024</v>
      </c>
      <c r="F2405" s="11" t="s">
        <v>3</v>
      </c>
      <c r="G2405" s="11">
        <v>21.54</v>
      </c>
      <c r="H2405" s="11">
        <v>42.25</v>
      </c>
      <c r="I2405" s="11">
        <v>301</v>
      </c>
      <c r="J2405" s="11">
        <v>58.6</v>
      </c>
      <c r="K2405" s="11">
        <v>8.58</v>
      </c>
      <c r="L2405" s="11">
        <v>99.25</v>
      </c>
      <c r="M2405" s="11">
        <v>7.16</v>
      </c>
      <c r="N2405" s="11">
        <v>146.1</v>
      </c>
      <c r="O2405" s="11">
        <v>83.14</v>
      </c>
      <c r="P2405" s="11">
        <v>92.36</v>
      </c>
      <c r="Q2405" s="11" t="s">
        <v>4</v>
      </c>
      <c r="R2405" s="11">
        <f t="shared" si="1"/>
        <v>0</v>
      </c>
      <c r="S2405" s="11" t="s">
        <v>5</v>
      </c>
      <c r="T2405" s="11">
        <f t="shared" si="2"/>
        <v>0</v>
      </c>
      <c r="U2405" s="11" t="s">
        <v>6</v>
      </c>
      <c r="V2405" s="11" t="s">
        <v>6</v>
      </c>
    </row>
    <row r="2406" spans="1:22" ht="15.75" hidden="1" customHeight="1" x14ac:dyDescent="0.2">
      <c r="A2406" s="11" t="s">
        <v>2804</v>
      </c>
      <c r="B2406" s="11" t="s">
        <v>58</v>
      </c>
      <c r="C2406" s="11" t="s">
        <v>47</v>
      </c>
      <c r="D2406" s="12">
        <v>45708</v>
      </c>
      <c r="E2406" s="12" t="str">
        <f t="shared" si="0"/>
        <v>2025</v>
      </c>
      <c r="F2406" s="11" t="s">
        <v>23</v>
      </c>
      <c r="G2406" s="11">
        <v>22.25</v>
      </c>
      <c r="H2406" s="11">
        <v>37.159999999999997</v>
      </c>
      <c r="I2406" s="11">
        <v>288</v>
      </c>
      <c r="J2406" s="11">
        <v>50.3</v>
      </c>
      <c r="K2406" s="11">
        <v>7.28</v>
      </c>
      <c r="L2406" s="11">
        <v>99.32</v>
      </c>
      <c r="M2406" s="11">
        <v>6.83</v>
      </c>
      <c r="N2406" s="11">
        <v>151.80000000000001</v>
      </c>
      <c r="O2406" s="11">
        <v>86.89</v>
      </c>
      <c r="P2406" s="11">
        <v>92.36</v>
      </c>
      <c r="Q2406" s="11" t="s">
        <v>4</v>
      </c>
      <c r="R2406" s="11">
        <f t="shared" si="1"/>
        <v>0</v>
      </c>
      <c r="S2406" s="11" t="s">
        <v>5</v>
      </c>
      <c r="T2406" s="11">
        <f t="shared" si="2"/>
        <v>0</v>
      </c>
      <c r="U2406" s="11" t="s">
        <v>6</v>
      </c>
      <c r="V2406" s="11" t="s">
        <v>6</v>
      </c>
    </row>
    <row r="2407" spans="1:22" ht="15.75" hidden="1" customHeight="1" x14ac:dyDescent="0.2">
      <c r="A2407" s="11" t="s">
        <v>2936</v>
      </c>
      <c r="B2407" s="11" t="s">
        <v>58</v>
      </c>
      <c r="C2407" s="11" t="s">
        <v>47</v>
      </c>
      <c r="D2407" s="12">
        <v>45533</v>
      </c>
      <c r="E2407" s="12" t="str">
        <f t="shared" si="0"/>
        <v>2024</v>
      </c>
      <c r="F2407" s="11" t="s">
        <v>3</v>
      </c>
      <c r="G2407" s="11">
        <v>22.88</v>
      </c>
      <c r="H2407" s="11">
        <v>47.74</v>
      </c>
      <c r="I2407" s="11">
        <v>327</v>
      </c>
      <c r="J2407" s="11">
        <v>36.9</v>
      </c>
      <c r="K2407" s="11">
        <v>7.64</v>
      </c>
      <c r="L2407" s="11">
        <v>98.86</v>
      </c>
      <c r="M2407" s="11">
        <v>6.94</v>
      </c>
      <c r="N2407" s="11">
        <v>111.8</v>
      </c>
      <c r="O2407" s="11">
        <v>88.85</v>
      </c>
      <c r="P2407" s="11">
        <v>92.36</v>
      </c>
      <c r="Q2407" s="11" t="s">
        <v>4</v>
      </c>
      <c r="R2407" s="11">
        <f t="shared" si="1"/>
        <v>0</v>
      </c>
      <c r="S2407" s="11" t="s">
        <v>5</v>
      </c>
      <c r="T2407" s="11">
        <f t="shared" si="2"/>
        <v>0</v>
      </c>
      <c r="U2407" s="11" t="s">
        <v>6</v>
      </c>
      <c r="V2407" s="11" t="s">
        <v>6</v>
      </c>
    </row>
    <row r="2408" spans="1:22" ht="15.75" hidden="1" customHeight="1" x14ac:dyDescent="0.2">
      <c r="A2408" s="11" t="s">
        <v>1021</v>
      </c>
      <c r="B2408" s="11" t="s">
        <v>34</v>
      </c>
      <c r="C2408" s="11" t="s">
        <v>47</v>
      </c>
      <c r="D2408" s="12">
        <v>45590</v>
      </c>
      <c r="E2408" s="12" t="str">
        <f t="shared" si="0"/>
        <v>2024</v>
      </c>
      <c r="F2408" s="11" t="s">
        <v>37</v>
      </c>
      <c r="G2408" s="11">
        <v>21.98</v>
      </c>
      <c r="H2408" s="11">
        <v>45.31</v>
      </c>
      <c r="I2408" s="11">
        <v>313</v>
      </c>
      <c r="J2408" s="11">
        <v>39.4</v>
      </c>
      <c r="K2408" s="11">
        <v>7.84</v>
      </c>
      <c r="L2408" s="11">
        <v>98.7</v>
      </c>
      <c r="M2408" s="11">
        <v>6.93</v>
      </c>
      <c r="N2408" s="11">
        <v>118.9</v>
      </c>
      <c r="O2408" s="11">
        <v>90.9</v>
      </c>
      <c r="P2408" s="11">
        <v>92.35</v>
      </c>
      <c r="Q2408" s="11" t="s">
        <v>4</v>
      </c>
      <c r="R2408" s="11">
        <f t="shared" si="1"/>
        <v>0</v>
      </c>
      <c r="S2408" s="11" t="s">
        <v>5</v>
      </c>
      <c r="T2408" s="11">
        <f t="shared" si="2"/>
        <v>0</v>
      </c>
      <c r="U2408" s="11" t="s">
        <v>6</v>
      </c>
      <c r="V2408" s="11" t="s">
        <v>6</v>
      </c>
    </row>
    <row r="2409" spans="1:22" ht="15.75" hidden="1" customHeight="1" x14ac:dyDescent="0.2">
      <c r="A2409" s="11" t="s">
        <v>1023</v>
      </c>
      <c r="B2409" s="11" t="s">
        <v>34</v>
      </c>
      <c r="C2409" s="11" t="s">
        <v>21</v>
      </c>
      <c r="D2409" s="12">
        <v>45579</v>
      </c>
      <c r="E2409" s="12" t="str">
        <f t="shared" si="0"/>
        <v>2024</v>
      </c>
      <c r="F2409" s="11" t="s">
        <v>37</v>
      </c>
      <c r="G2409" s="11">
        <v>22.26</v>
      </c>
      <c r="H2409" s="11">
        <v>50.82</v>
      </c>
      <c r="I2409" s="11">
        <v>319</v>
      </c>
      <c r="J2409" s="11">
        <v>45.8</v>
      </c>
      <c r="K2409" s="11">
        <v>7.63</v>
      </c>
      <c r="L2409" s="11">
        <v>98.52</v>
      </c>
      <c r="M2409" s="11">
        <v>7.09</v>
      </c>
      <c r="N2409" s="11">
        <v>132.4</v>
      </c>
      <c r="O2409" s="11">
        <v>83.14</v>
      </c>
      <c r="P2409" s="11">
        <v>92.35</v>
      </c>
      <c r="Q2409" s="11" t="s">
        <v>4</v>
      </c>
      <c r="R2409" s="11">
        <f t="shared" si="1"/>
        <v>0</v>
      </c>
      <c r="S2409" s="11" t="s">
        <v>5</v>
      </c>
      <c r="T2409" s="11">
        <f t="shared" si="2"/>
        <v>0</v>
      </c>
      <c r="U2409" s="11" t="s">
        <v>6</v>
      </c>
      <c r="V2409" s="11" t="s">
        <v>6</v>
      </c>
    </row>
    <row r="2410" spans="1:22" ht="15.75" hidden="1" customHeight="1" x14ac:dyDescent="0.2">
      <c r="A2410" s="11" t="s">
        <v>1427</v>
      </c>
      <c r="B2410" s="11" t="s">
        <v>20</v>
      </c>
      <c r="C2410" s="11" t="s">
        <v>21</v>
      </c>
      <c r="D2410" s="12">
        <v>45910</v>
      </c>
      <c r="E2410" s="12" t="str">
        <f t="shared" si="0"/>
        <v>2025</v>
      </c>
      <c r="F2410" s="11" t="s">
        <v>93</v>
      </c>
      <c r="G2410" s="11">
        <v>20.3</v>
      </c>
      <c r="H2410" s="11">
        <v>42.82</v>
      </c>
      <c r="I2410" s="11">
        <v>311</v>
      </c>
      <c r="J2410" s="11">
        <v>57.2</v>
      </c>
      <c r="K2410" s="11">
        <v>8.64</v>
      </c>
      <c r="L2410" s="11">
        <v>99.21</v>
      </c>
      <c r="M2410" s="11">
        <v>6.85</v>
      </c>
      <c r="N2410" s="11">
        <v>141.9</v>
      </c>
      <c r="O2410" s="11">
        <v>86.64</v>
      </c>
      <c r="P2410" s="11">
        <v>92.35</v>
      </c>
      <c r="Q2410" s="11" t="s">
        <v>4</v>
      </c>
      <c r="R2410" s="11">
        <f t="shared" si="1"/>
        <v>0</v>
      </c>
      <c r="S2410" s="11" t="s">
        <v>5</v>
      </c>
      <c r="T2410" s="11">
        <f t="shared" si="2"/>
        <v>0</v>
      </c>
      <c r="U2410" s="11" t="s">
        <v>6</v>
      </c>
      <c r="V2410" s="11" t="s">
        <v>6</v>
      </c>
    </row>
    <row r="2411" spans="1:22" ht="15.75" hidden="1" customHeight="1" x14ac:dyDescent="0.2">
      <c r="A2411" s="11" t="s">
        <v>1025</v>
      </c>
      <c r="B2411" s="11" t="s">
        <v>34</v>
      </c>
      <c r="C2411" s="11" t="s">
        <v>47</v>
      </c>
      <c r="D2411" s="12">
        <v>45824</v>
      </c>
      <c r="E2411" s="12" t="str">
        <f t="shared" si="0"/>
        <v>2025</v>
      </c>
      <c r="F2411" s="11" t="s">
        <v>3</v>
      </c>
      <c r="G2411" s="11">
        <v>21.8</v>
      </c>
      <c r="H2411" s="11">
        <v>45.59</v>
      </c>
      <c r="I2411" s="11">
        <v>293</v>
      </c>
      <c r="J2411" s="11">
        <v>54.7</v>
      </c>
      <c r="K2411" s="11">
        <v>7.41</v>
      </c>
      <c r="L2411" s="11">
        <v>99.04</v>
      </c>
      <c r="M2411" s="11">
        <v>6.75</v>
      </c>
      <c r="N2411" s="11">
        <v>133.80000000000001</v>
      </c>
      <c r="O2411" s="11">
        <v>85.01</v>
      </c>
      <c r="P2411" s="11">
        <v>92.35</v>
      </c>
      <c r="Q2411" s="11" t="s">
        <v>4</v>
      </c>
      <c r="R2411" s="11">
        <f t="shared" si="1"/>
        <v>0</v>
      </c>
      <c r="S2411" s="11" t="s">
        <v>5</v>
      </c>
      <c r="T2411" s="11">
        <f t="shared" si="2"/>
        <v>0</v>
      </c>
      <c r="U2411" s="11" t="s">
        <v>6</v>
      </c>
      <c r="V2411" s="11" t="s">
        <v>6</v>
      </c>
    </row>
    <row r="2412" spans="1:22" ht="15.75" hidden="1" customHeight="1" x14ac:dyDescent="0.2">
      <c r="A2412" s="11" t="s">
        <v>1026</v>
      </c>
      <c r="B2412" s="11" t="s">
        <v>34</v>
      </c>
      <c r="C2412" s="11" t="s">
        <v>21</v>
      </c>
      <c r="D2412" s="12">
        <v>45311</v>
      </c>
      <c r="E2412" s="12" t="str">
        <f t="shared" si="0"/>
        <v>2024</v>
      </c>
      <c r="F2412" s="11" t="s">
        <v>37</v>
      </c>
      <c r="G2412" s="11">
        <v>22.47</v>
      </c>
      <c r="H2412" s="11">
        <v>44.63</v>
      </c>
      <c r="I2412" s="11">
        <v>340</v>
      </c>
      <c r="J2412" s="11">
        <v>40.299999999999997</v>
      </c>
      <c r="K2412" s="11">
        <v>7.11</v>
      </c>
      <c r="L2412" s="11">
        <v>98.72</v>
      </c>
      <c r="M2412" s="11">
        <v>6.87</v>
      </c>
      <c r="N2412" s="11">
        <v>126.6</v>
      </c>
      <c r="O2412" s="11">
        <v>89.39</v>
      </c>
      <c r="P2412" s="11">
        <v>92.35</v>
      </c>
      <c r="Q2412" s="11" t="s">
        <v>4</v>
      </c>
      <c r="R2412" s="11">
        <f t="shared" si="1"/>
        <v>0</v>
      </c>
      <c r="S2412" s="11" t="s">
        <v>5</v>
      </c>
      <c r="T2412" s="11">
        <f t="shared" si="2"/>
        <v>0</v>
      </c>
      <c r="U2412" s="11" t="s">
        <v>6</v>
      </c>
      <c r="V2412" s="11" t="s">
        <v>6</v>
      </c>
    </row>
    <row r="2413" spans="1:22" ht="15.75" hidden="1" customHeight="1" x14ac:dyDescent="0.2">
      <c r="A2413" s="11" t="s">
        <v>2227</v>
      </c>
      <c r="B2413" s="11" t="s">
        <v>20</v>
      </c>
      <c r="C2413" s="11" t="s">
        <v>47</v>
      </c>
      <c r="D2413" s="12">
        <v>45968</v>
      </c>
      <c r="E2413" s="12" t="str">
        <f t="shared" si="0"/>
        <v>2025</v>
      </c>
      <c r="F2413" s="11" t="s">
        <v>23</v>
      </c>
      <c r="G2413" s="11">
        <v>21.13</v>
      </c>
      <c r="H2413" s="11">
        <v>39.869999999999997</v>
      </c>
      <c r="I2413" s="11">
        <v>310</v>
      </c>
      <c r="J2413" s="11">
        <v>43.9</v>
      </c>
      <c r="K2413" s="11">
        <v>8.4</v>
      </c>
      <c r="L2413" s="11">
        <v>99.5</v>
      </c>
      <c r="M2413" s="14"/>
      <c r="N2413" s="11">
        <v>132.9</v>
      </c>
      <c r="O2413" s="11">
        <v>86.29</v>
      </c>
      <c r="P2413" s="11">
        <v>92.35</v>
      </c>
      <c r="Q2413" s="11" t="s">
        <v>4</v>
      </c>
      <c r="R2413" s="11">
        <f t="shared" si="1"/>
        <v>0</v>
      </c>
      <c r="S2413" s="11" t="s">
        <v>5</v>
      </c>
      <c r="T2413" s="11">
        <f t="shared" si="2"/>
        <v>0</v>
      </c>
      <c r="U2413" s="11" t="s">
        <v>6</v>
      </c>
      <c r="V2413" s="11" t="s">
        <v>6</v>
      </c>
    </row>
    <row r="2414" spans="1:22" ht="15.75" hidden="1" customHeight="1" x14ac:dyDescent="0.2">
      <c r="A2414" s="11" t="s">
        <v>3054</v>
      </c>
      <c r="B2414" s="11" t="s">
        <v>58</v>
      </c>
      <c r="C2414" s="11" t="s">
        <v>47</v>
      </c>
      <c r="D2414" s="12">
        <v>45589</v>
      </c>
      <c r="E2414" s="12" t="str">
        <f t="shared" si="0"/>
        <v>2024</v>
      </c>
      <c r="F2414" s="11" t="s">
        <v>93</v>
      </c>
      <c r="G2414" s="11">
        <v>21.5</v>
      </c>
      <c r="H2414" s="11">
        <v>41.7</v>
      </c>
      <c r="I2414" s="11">
        <v>338</v>
      </c>
      <c r="J2414" s="11">
        <v>42.1</v>
      </c>
      <c r="K2414" s="11">
        <v>7.15</v>
      </c>
      <c r="L2414" s="11">
        <v>99.12</v>
      </c>
      <c r="M2414" s="11">
        <v>6.77</v>
      </c>
      <c r="N2414" s="11">
        <v>113.3</v>
      </c>
      <c r="O2414" s="11">
        <v>83.5</v>
      </c>
      <c r="P2414" s="11">
        <v>92.35</v>
      </c>
      <c r="Q2414" s="11" t="s">
        <v>4</v>
      </c>
      <c r="R2414" s="11">
        <f t="shared" si="1"/>
        <v>0</v>
      </c>
      <c r="S2414" s="11" t="s">
        <v>5</v>
      </c>
      <c r="T2414" s="11">
        <f t="shared" si="2"/>
        <v>0</v>
      </c>
      <c r="U2414" s="11" t="s">
        <v>6</v>
      </c>
      <c r="V2414" s="11" t="s">
        <v>6</v>
      </c>
    </row>
    <row r="2415" spans="1:22" ht="15.75" hidden="1" customHeight="1" x14ac:dyDescent="0.2">
      <c r="A2415" s="11" t="s">
        <v>3077</v>
      </c>
      <c r="B2415" s="11" t="s">
        <v>20</v>
      </c>
      <c r="C2415" s="11" t="s">
        <v>35</v>
      </c>
      <c r="D2415" s="12">
        <v>45548</v>
      </c>
      <c r="E2415" s="12" t="str">
        <f t="shared" si="0"/>
        <v>2024</v>
      </c>
      <c r="F2415" s="11" t="s">
        <v>93</v>
      </c>
      <c r="G2415" s="11">
        <v>21.23</v>
      </c>
      <c r="H2415" s="11">
        <v>41.22</v>
      </c>
      <c r="I2415" s="11">
        <v>275</v>
      </c>
      <c r="J2415" s="11">
        <v>52.2</v>
      </c>
      <c r="K2415" s="11">
        <v>7.94</v>
      </c>
      <c r="L2415" s="11">
        <v>98.53</v>
      </c>
      <c r="M2415" s="11">
        <v>7.01</v>
      </c>
      <c r="N2415" s="11">
        <v>149.4</v>
      </c>
      <c r="O2415" s="11">
        <v>87.21</v>
      </c>
      <c r="P2415" s="11">
        <v>92.35</v>
      </c>
      <c r="Q2415" s="11" t="s">
        <v>4</v>
      </c>
      <c r="R2415" s="11">
        <f t="shared" si="1"/>
        <v>0</v>
      </c>
      <c r="S2415" s="11" t="s">
        <v>50</v>
      </c>
      <c r="T2415" s="11">
        <f t="shared" si="2"/>
        <v>1</v>
      </c>
      <c r="U2415" s="11" t="s">
        <v>153</v>
      </c>
      <c r="V2415" s="11" t="s">
        <v>89</v>
      </c>
    </row>
    <row r="2416" spans="1:22" ht="15.75" hidden="1" customHeight="1" x14ac:dyDescent="0.2">
      <c r="A2416" s="11" t="s">
        <v>1862</v>
      </c>
      <c r="B2416" s="11" t="s">
        <v>58</v>
      </c>
      <c r="C2416" s="11" t="s">
        <v>47</v>
      </c>
      <c r="D2416" s="12">
        <v>45471</v>
      </c>
      <c r="E2416" s="12" t="str">
        <f t="shared" si="0"/>
        <v>2024</v>
      </c>
      <c r="F2416" s="11" t="s">
        <v>23</v>
      </c>
      <c r="G2416" s="11">
        <v>22.42</v>
      </c>
      <c r="H2416" s="11">
        <v>40.880000000000003</v>
      </c>
      <c r="I2416" s="11">
        <v>316</v>
      </c>
      <c r="J2416" s="11">
        <v>53.8</v>
      </c>
      <c r="K2416" s="11">
        <v>8.17</v>
      </c>
      <c r="L2416" s="11">
        <v>99.12</v>
      </c>
      <c r="M2416" s="11">
        <v>6.82</v>
      </c>
      <c r="N2416" s="11">
        <v>129.6</v>
      </c>
      <c r="O2416" s="11">
        <v>85.89</v>
      </c>
      <c r="P2416" s="11">
        <v>92.34</v>
      </c>
      <c r="Q2416" s="11" t="s">
        <v>4</v>
      </c>
      <c r="R2416" s="11">
        <f t="shared" si="1"/>
        <v>0</v>
      </c>
      <c r="S2416" s="11" t="s">
        <v>5</v>
      </c>
      <c r="T2416" s="11">
        <f t="shared" si="2"/>
        <v>0</v>
      </c>
      <c r="U2416" s="11" t="s">
        <v>6</v>
      </c>
      <c r="V2416" s="11" t="s">
        <v>6</v>
      </c>
    </row>
    <row r="2417" spans="1:22" ht="15.75" customHeight="1" x14ac:dyDescent="0.2">
      <c r="A2417" s="11" t="s">
        <v>1293</v>
      </c>
      <c r="B2417" s="11" t="s">
        <v>1</v>
      </c>
      <c r="C2417" s="11" t="s">
        <v>47</v>
      </c>
      <c r="D2417" s="12">
        <v>45583</v>
      </c>
      <c r="E2417" s="12" t="str">
        <f t="shared" si="0"/>
        <v>2024</v>
      </c>
      <c r="F2417" s="11" t="s">
        <v>37</v>
      </c>
      <c r="G2417" s="11">
        <v>23.04</v>
      </c>
      <c r="H2417" s="11">
        <v>43.73</v>
      </c>
      <c r="I2417" s="11">
        <v>340</v>
      </c>
      <c r="J2417" s="11">
        <v>37.299999999999997</v>
      </c>
      <c r="K2417" s="11">
        <v>7.05</v>
      </c>
      <c r="L2417" s="11">
        <v>99.25</v>
      </c>
      <c r="M2417" s="11">
        <v>6.79</v>
      </c>
      <c r="N2417" s="11">
        <v>111.5</v>
      </c>
      <c r="O2417" s="11">
        <v>85.68</v>
      </c>
      <c r="P2417" s="11">
        <v>96.36</v>
      </c>
      <c r="Q2417" s="11" t="s">
        <v>4</v>
      </c>
      <c r="R2417" s="11">
        <f t="shared" si="1"/>
        <v>0</v>
      </c>
      <c r="S2417" s="11" t="s">
        <v>5</v>
      </c>
      <c r="T2417" s="11">
        <f t="shared" si="2"/>
        <v>0</v>
      </c>
      <c r="U2417" s="11" t="s">
        <v>6</v>
      </c>
      <c r="V2417" s="11" t="s">
        <v>6</v>
      </c>
    </row>
    <row r="2418" spans="1:22" ht="15.75" hidden="1" customHeight="1" x14ac:dyDescent="0.2">
      <c r="A2418" s="11" t="s">
        <v>3117</v>
      </c>
      <c r="B2418" s="11" t="s">
        <v>58</v>
      </c>
      <c r="C2418" s="11" t="s">
        <v>21</v>
      </c>
      <c r="D2418" s="12">
        <v>45490</v>
      </c>
      <c r="E2418" s="12" t="str">
        <f t="shared" si="0"/>
        <v>2024</v>
      </c>
      <c r="F2418" s="11" t="s">
        <v>3</v>
      </c>
      <c r="G2418" s="11">
        <v>22.37</v>
      </c>
      <c r="H2418" s="11">
        <v>48.75</v>
      </c>
      <c r="I2418" s="11">
        <v>340</v>
      </c>
      <c r="J2418" s="11">
        <v>40.200000000000003</v>
      </c>
      <c r="K2418" s="11">
        <v>7.65</v>
      </c>
      <c r="L2418" s="11">
        <v>98.72</v>
      </c>
      <c r="M2418" s="14"/>
      <c r="N2418" s="11">
        <v>120.1</v>
      </c>
      <c r="O2418" s="11">
        <v>89.79</v>
      </c>
      <c r="P2418" s="11">
        <v>92.34</v>
      </c>
      <c r="Q2418" s="11" t="s">
        <v>177</v>
      </c>
      <c r="R2418" s="11">
        <f t="shared" si="1"/>
        <v>1</v>
      </c>
      <c r="S2418" s="11" t="s">
        <v>5</v>
      </c>
      <c r="T2418" s="11">
        <f t="shared" si="2"/>
        <v>0</v>
      </c>
      <c r="U2418" s="11" t="s">
        <v>6</v>
      </c>
      <c r="V2418" s="11" t="s">
        <v>6</v>
      </c>
    </row>
    <row r="2419" spans="1:22" ht="15.75" hidden="1" customHeight="1" x14ac:dyDescent="0.2">
      <c r="A2419" s="11" t="s">
        <v>592</v>
      </c>
      <c r="B2419" s="11" t="s">
        <v>20</v>
      </c>
      <c r="C2419" s="11" t="s">
        <v>47</v>
      </c>
      <c r="D2419" s="12">
        <v>45730</v>
      </c>
      <c r="E2419" s="12" t="str">
        <f t="shared" si="0"/>
        <v>2025</v>
      </c>
      <c r="F2419" s="11" t="s">
        <v>37</v>
      </c>
      <c r="G2419" s="11">
        <v>20.68</v>
      </c>
      <c r="H2419" s="11">
        <v>38.49</v>
      </c>
      <c r="I2419" s="11">
        <v>298</v>
      </c>
      <c r="J2419" s="11">
        <v>54.6</v>
      </c>
      <c r="K2419" s="11">
        <v>8.0299999999999994</v>
      </c>
      <c r="L2419" s="11">
        <v>98.21</v>
      </c>
      <c r="M2419" s="11">
        <v>7.21</v>
      </c>
      <c r="N2419" s="11">
        <v>153.9</v>
      </c>
      <c r="O2419" s="11">
        <v>80.45</v>
      </c>
      <c r="P2419" s="11">
        <v>92.33</v>
      </c>
      <c r="Q2419" s="11" t="s">
        <v>4</v>
      </c>
      <c r="R2419" s="11">
        <f t="shared" si="1"/>
        <v>0</v>
      </c>
      <c r="S2419" s="11" t="s">
        <v>5</v>
      </c>
      <c r="T2419" s="11">
        <f t="shared" si="2"/>
        <v>0</v>
      </c>
      <c r="U2419" s="11" t="s">
        <v>6</v>
      </c>
      <c r="V2419" s="11" t="s">
        <v>6</v>
      </c>
    </row>
    <row r="2420" spans="1:22" ht="15.75" hidden="1" customHeight="1" x14ac:dyDescent="0.2">
      <c r="A2420" s="11" t="s">
        <v>1365</v>
      </c>
      <c r="B2420" s="11" t="s">
        <v>20</v>
      </c>
      <c r="C2420" s="11" t="s">
        <v>47</v>
      </c>
      <c r="D2420" s="12">
        <v>45679</v>
      </c>
      <c r="E2420" s="12" t="str">
        <f t="shared" si="0"/>
        <v>2025</v>
      </c>
      <c r="F2420" s="11" t="s">
        <v>93</v>
      </c>
      <c r="G2420" s="11">
        <v>21.03</v>
      </c>
      <c r="H2420" s="11">
        <v>40.67</v>
      </c>
      <c r="I2420" s="11">
        <v>300</v>
      </c>
      <c r="J2420" s="11">
        <v>50.3</v>
      </c>
      <c r="K2420" s="11">
        <v>7.63</v>
      </c>
      <c r="L2420" s="11">
        <v>98.67</v>
      </c>
      <c r="M2420" s="11">
        <v>6.87</v>
      </c>
      <c r="N2420" s="11">
        <v>152.1</v>
      </c>
      <c r="O2420" s="11">
        <v>87.32</v>
      </c>
      <c r="P2420" s="11">
        <v>92.33</v>
      </c>
      <c r="Q2420" s="11" t="s">
        <v>4</v>
      </c>
      <c r="R2420" s="11">
        <f t="shared" si="1"/>
        <v>0</v>
      </c>
      <c r="S2420" s="11" t="s">
        <v>5</v>
      </c>
      <c r="T2420" s="11">
        <f t="shared" si="2"/>
        <v>0</v>
      </c>
      <c r="U2420" s="11" t="s">
        <v>6</v>
      </c>
      <c r="V2420" s="11" t="s">
        <v>6</v>
      </c>
    </row>
    <row r="2421" spans="1:22" ht="15.75" hidden="1" customHeight="1" x14ac:dyDescent="0.2">
      <c r="A2421" s="11" t="s">
        <v>2740</v>
      </c>
      <c r="B2421" s="11" t="s">
        <v>20</v>
      </c>
      <c r="C2421" s="11" t="s">
        <v>21</v>
      </c>
      <c r="D2421" s="12">
        <v>45792</v>
      </c>
      <c r="E2421" s="12" t="str">
        <f t="shared" si="0"/>
        <v>2025</v>
      </c>
      <c r="F2421" s="11" t="s">
        <v>23</v>
      </c>
      <c r="G2421" s="11">
        <v>20.58</v>
      </c>
      <c r="H2421" s="11">
        <v>44.78</v>
      </c>
      <c r="I2421" s="11">
        <v>302</v>
      </c>
      <c r="J2421" s="11">
        <v>50.3</v>
      </c>
      <c r="K2421" s="11">
        <v>8.08</v>
      </c>
      <c r="L2421" s="11">
        <v>98.69</v>
      </c>
      <c r="M2421" s="11">
        <v>7.03</v>
      </c>
      <c r="N2421" s="11">
        <v>137.19999999999999</v>
      </c>
      <c r="O2421" s="11">
        <v>87.86</v>
      </c>
      <c r="P2421" s="11">
        <v>92.33</v>
      </c>
      <c r="Q2421" s="11" t="s">
        <v>4</v>
      </c>
      <c r="R2421" s="11">
        <f t="shared" si="1"/>
        <v>0</v>
      </c>
      <c r="S2421" s="11" t="s">
        <v>5</v>
      </c>
      <c r="T2421" s="11">
        <f t="shared" si="2"/>
        <v>0</v>
      </c>
      <c r="U2421" s="11" t="s">
        <v>6</v>
      </c>
      <c r="V2421" s="11" t="s">
        <v>6</v>
      </c>
    </row>
    <row r="2422" spans="1:22" ht="15.75" hidden="1" customHeight="1" x14ac:dyDescent="0.2">
      <c r="A2422" s="11" t="s">
        <v>2841</v>
      </c>
      <c r="B2422" s="11" t="s">
        <v>58</v>
      </c>
      <c r="C2422" s="11" t="s">
        <v>47</v>
      </c>
      <c r="D2422" s="12">
        <v>45878</v>
      </c>
      <c r="E2422" s="12" t="str">
        <f t="shared" si="0"/>
        <v>2025</v>
      </c>
      <c r="F2422" s="11" t="s">
        <v>37</v>
      </c>
      <c r="G2422" s="11">
        <v>22.08</v>
      </c>
      <c r="H2422" s="11">
        <v>37.81</v>
      </c>
      <c r="I2422" s="11">
        <v>295</v>
      </c>
      <c r="J2422" s="11">
        <v>44.8</v>
      </c>
      <c r="K2422" s="11">
        <v>7.62</v>
      </c>
      <c r="L2422" s="11">
        <v>99.21</v>
      </c>
      <c r="M2422" s="11">
        <v>6.72</v>
      </c>
      <c r="N2422" s="11">
        <v>145.80000000000001</v>
      </c>
      <c r="O2422" s="11">
        <v>91.58</v>
      </c>
      <c r="P2422" s="11">
        <v>92.33</v>
      </c>
      <c r="Q2422" s="11" t="s">
        <v>4</v>
      </c>
      <c r="R2422" s="11">
        <f t="shared" si="1"/>
        <v>0</v>
      </c>
      <c r="S2422" s="11" t="s">
        <v>5</v>
      </c>
      <c r="T2422" s="11">
        <f t="shared" si="2"/>
        <v>0</v>
      </c>
      <c r="U2422" s="11" t="s">
        <v>6</v>
      </c>
      <c r="V2422" s="11" t="s">
        <v>6</v>
      </c>
    </row>
    <row r="2423" spans="1:22" ht="15.75" hidden="1" customHeight="1" x14ac:dyDescent="0.2">
      <c r="A2423" s="11" t="s">
        <v>1028</v>
      </c>
      <c r="B2423" s="11" t="s">
        <v>34</v>
      </c>
      <c r="C2423" s="11" t="s">
        <v>21</v>
      </c>
      <c r="D2423" s="12">
        <v>45730</v>
      </c>
      <c r="E2423" s="12" t="str">
        <f t="shared" si="0"/>
        <v>2025</v>
      </c>
      <c r="F2423" s="11" t="s">
        <v>37</v>
      </c>
      <c r="G2423" s="11">
        <v>21.09</v>
      </c>
      <c r="H2423" s="11">
        <v>43.55</v>
      </c>
      <c r="I2423" s="11">
        <v>300</v>
      </c>
      <c r="J2423" s="11">
        <v>56.5</v>
      </c>
      <c r="K2423" s="11">
        <v>7.35</v>
      </c>
      <c r="L2423" s="11">
        <v>98.95</v>
      </c>
      <c r="M2423" s="11">
        <v>6.99</v>
      </c>
      <c r="N2423" s="11">
        <v>154.5</v>
      </c>
      <c r="O2423" s="11">
        <v>83.87</v>
      </c>
      <c r="P2423" s="11">
        <v>92.33</v>
      </c>
      <c r="Q2423" s="11" t="s">
        <v>4</v>
      </c>
      <c r="R2423" s="11">
        <f t="shared" si="1"/>
        <v>0</v>
      </c>
      <c r="S2423" s="11" t="s">
        <v>5</v>
      </c>
      <c r="T2423" s="11">
        <f t="shared" si="2"/>
        <v>0</v>
      </c>
      <c r="U2423" s="11" t="s">
        <v>6</v>
      </c>
      <c r="V2423" s="11" t="s">
        <v>6</v>
      </c>
    </row>
    <row r="2424" spans="1:22" ht="15.75" customHeight="1" x14ac:dyDescent="0.2">
      <c r="A2424" s="11" t="s">
        <v>1284</v>
      </c>
      <c r="B2424" s="11" t="s">
        <v>1</v>
      </c>
      <c r="C2424" s="11" t="s">
        <v>35</v>
      </c>
      <c r="D2424" s="12">
        <v>45626</v>
      </c>
      <c r="E2424" s="12" t="str">
        <f t="shared" si="0"/>
        <v>2024</v>
      </c>
      <c r="F2424" s="11" t="s">
        <v>3</v>
      </c>
      <c r="G2424" s="14"/>
      <c r="H2424" s="11">
        <v>38.33</v>
      </c>
      <c r="I2424" s="11">
        <v>371</v>
      </c>
      <c r="J2424" s="11">
        <v>39</v>
      </c>
      <c r="K2424" s="11">
        <v>6.39</v>
      </c>
      <c r="L2424" s="11">
        <v>99.69</v>
      </c>
      <c r="M2424" s="11">
        <v>6.72</v>
      </c>
      <c r="N2424" s="11">
        <v>116.9</v>
      </c>
      <c r="O2424" s="11">
        <v>88.4</v>
      </c>
      <c r="P2424" s="11">
        <v>96.41</v>
      </c>
      <c r="Q2424" s="11" t="s">
        <v>4</v>
      </c>
      <c r="R2424" s="11">
        <f t="shared" si="1"/>
        <v>0</v>
      </c>
      <c r="S2424" s="11" t="s">
        <v>5</v>
      </c>
      <c r="T2424" s="11">
        <f t="shared" si="2"/>
        <v>0</v>
      </c>
      <c r="U2424" s="11" t="s">
        <v>6</v>
      </c>
      <c r="V2424" s="11" t="s">
        <v>6</v>
      </c>
    </row>
    <row r="2425" spans="1:22" ht="15.75" hidden="1" customHeight="1" x14ac:dyDescent="0.2">
      <c r="A2425" s="11" t="s">
        <v>1597</v>
      </c>
      <c r="B2425" s="11" t="s">
        <v>20</v>
      </c>
      <c r="C2425" s="11" t="s">
        <v>47</v>
      </c>
      <c r="D2425" s="12">
        <v>45765</v>
      </c>
      <c r="E2425" s="12" t="str">
        <f t="shared" si="0"/>
        <v>2025</v>
      </c>
      <c r="F2425" s="11" t="s">
        <v>23</v>
      </c>
      <c r="G2425" s="11">
        <v>21.03</v>
      </c>
      <c r="H2425" s="11">
        <v>25.28</v>
      </c>
      <c r="I2425" s="11">
        <v>308</v>
      </c>
      <c r="J2425" s="11">
        <v>48.3</v>
      </c>
      <c r="K2425" s="11">
        <v>8.43</v>
      </c>
      <c r="L2425" s="11">
        <v>98.77</v>
      </c>
      <c r="M2425" s="11">
        <v>7</v>
      </c>
      <c r="N2425" s="11">
        <v>140.19999999999999</v>
      </c>
      <c r="O2425" s="11">
        <v>82.29</v>
      </c>
      <c r="P2425" s="11">
        <v>92.32</v>
      </c>
      <c r="Q2425" s="11" t="s">
        <v>4</v>
      </c>
      <c r="R2425" s="11">
        <f t="shared" si="1"/>
        <v>0</v>
      </c>
      <c r="S2425" s="11" t="s">
        <v>5</v>
      </c>
      <c r="T2425" s="11">
        <f t="shared" si="2"/>
        <v>0</v>
      </c>
      <c r="U2425" s="11" t="s">
        <v>6</v>
      </c>
      <c r="V2425" s="11" t="s">
        <v>6</v>
      </c>
    </row>
    <row r="2426" spans="1:22" ht="15.75" hidden="1" customHeight="1" x14ac:dyDescent="0.2">
      <c r="A2426" s="11" t="s">
        <v>2576</v>
      </c>
      <c r="B2426" s="11" t="s">
        <v>20</v>
      </c>
      <c r="C2426" s="11" t="s">
        <v>21</v>
      </c>
      <c r="D2426" s="12">
        <v>45839</v>
      </c>
      <c r="E2426" s="12" t="str">
        <f t="shared" si="0"/>
        <v>2025</v>
      </c>
      <c r="F2426" s="11" t="s">
        <v>3</v>
      </c>
      <c r="G2426" s="11">
        <v>21.73</v>
      </c>
      <c r="H2426" s="11">
        <v>38.5</v>
      </c>
      <c r="I2426" s="11">
        <v>283</v>
      </c>
      <c r="J2426" s="11">
        <v>49.9</v>
      </c>
      <c r="K2426" s="11">
        <v>8.06</v>
      </c>
      <c r="L2426" s="11">
        <v>99.2</v>
      </c>
      <c r="M2426" s="11">
        <v>7.03</v>
      </c>
      <c r="N2426" s="11">
        <v>136.80000000000001</v>
      </c>
      <c r="O2426" s="11">
        <v>85.07</v>
      </c>
      <c r="P2426" s="11">
        <v>92.32</v>
      </c>
      <c r="Q2426" s="11" t="s">
        <v>4</v>
      </c>
      <c r="R2426" s="11">
        <f t="shared" si="1"/>
        <v>0</v>
      </c>
      <c r="S2426" s="11" t="s">
        <v>5</v>
      </c>
      <c r="T2426" s="11">
        <f t="shared" si="2"/>
        <v>0</v>
      </c>
      <c r="U2426" s="11" t="s">
        <v>6</v>
      </c>
      <c r="V2426" s="11" t="s">
        <v>6</v>
      </c>
    </row>
    <row r="2427" spans="1:22" ht="15.75" hidden="1" customHeight="1" x14ac:dyDescent="0.2">
      <c r="A2427" s="11" t="s">
        <v>2930</v>
      </c>
      <c r="B2427" s="11" t="s">
        <v>20</v>
      </c>
      <c r="C2427" s="11" t="s">
        <v>21</v>
      </c>
      <c r="D2427" s="12">
        <v>45714</v>
      </c>
      <c r="E2427" s="12" t="str">
        <f t="shared" si="0"/>
        <v>2025</v>
      </c>
      <c r="F2427" s="11" t="s">
        <v>3</v>
      </c>
      <c r="G2427" s="11">
        <v>20.93</v>
      </c>
      <c r="H2427" s="11">
        <v>53.26</v>
      </c>
      <c r="I2427" s="11">
        <v>350</v>
      </c>
      <c r="J2427" s="11">
        <v>50</v>
      </c>
      <c r="K2427" s="11">
        <v>7.65</v>
      </c>
      <c r="L2427" s="11">
        <v>98.06</v>
      </c>
      <c r="M2427" s="11">
        <v>7.09</v>
      </c>
      <c r="N2427" s="11">
        <v>144.80000000000001</v>
      </c>
      <c r="O2427" s="11">
        <v>82.69</v>
      </c>
      <c r="P2427" s="11">
        <v>92.32</v>
      </c>
      <c r="Q2427" s="11" t="s">
        <v>4</v>
      </c>
      <c r="R2427" s="11">
        <f t="shared" si="1"/>
        <v>0</v>
      </c>
      <c r="S2427" s="11" t="s">
        <v>5</v>
      </c>
      <c r="T2427" s="11">
        <f t="shared" si="2"/>
        <v>0</v>
      </c>
      <c r="U2427" s="11" t="s">
        <v>6</v>
      </c>
      <c r="V2427" s="11" t="s">
        <v>6</v>
      </c>
    </row>
    <row r="2428" spans="1:22" ht="15.75" hidden="1" customHeight="1" x14ac:dyDescent="0.2">
      <c r="A2428" s="11" t="s">
        <v>3058</v>
      </c>
      <c r="B2428" s="11" t="s">
        <v>20</v>
      </c>
      <c r="C2428" s="11" t="s">
        <v>47</v>
      </c>
      <c r="D2428" s="12">
        <v>45913</v>
      </c>
      <c r="E2428" s="12" t="str">
        <f t="shared" si="0"/>
        <v>2025</v>
      </c>
      <c r="F2428" s="11" t="s">
        <v>93</v>
      </c>
      <c r="G2428" s="11">
        <v>20.53</v>
      </c>
      <c r="H2428" s="11">
        <v>38.6</v>
      </c>
      <c r="I2428" s="11">
        <v>317</v>
      </c>
      <c r="J2428" s="11">
        <v>44.6</v>
      </c>
      <c r="K2428" s="11">
        <v>8.01</v>
      </c>
      <c r="L2428" s="11">
        <v>98.49</v>
      </c>
      <c r="M2428" s="11">
        <v>6.88</v>
      </c>
      <c r="N2428" s="11">
        <v>142.69999999999999</v>
      </c>
      <c r="O2428" s="11">
        <v>86.16</v>
      </c>
      <c r="P2428" s="11">
        <v>92.32</v>
      </c>
      <c r="Q2428" s="11" t="s">
        <v>4</v>
      </c>
      <c r="R2428" s="11">
        <f t="shared" si="1"/>
        <v>0</v>
      </c>
      <c r="S2428" s="11" t="s">
        <v>5</v>
      </c>
      <c r="T2428" s="11">
        <f t="shared" si="2"/>
        <v>0</v>
      </c>
      <c r="U2428" s="11" t="s">
        <v>6</v>
      </c>
      <c r="V2428" s="11" t="s">
        <v>6</v>
      </c>
    </row>
    <row r="2429" spans="1:22" ht="15.75" hidden="1" customHeight="1" x14ac:dyDescent="0.2">
      <c r="A2429" s="11" t="s">
        <v>467</v>
      </c>
      <c r="B2429" s="11" t="s">
        <v>20</v>
      </c>
      <c r="C2429" s="11" t="s">
        <v>47</v>
      </c>
      <c r="D2429" s="12">
        <v>45567</v>
      </c>
      <c r="E2429" s="12" t="str">
        <f t="shared" si="0"/>
        <v>2024</v>
      </c>
      <c r="F2429" s="11" t="s">
        <v>93</v>
      </c>
      <c r="G2429" s="11">
        <v>21.77</v>
      </c>
      <c r="H2429" s="11">
        <v>33.11</v>
      </c>
      <c r="I2429" s="11">
        <v>299</v>
      </c>
      <c r="J2429" s="11">
        <v>165</v>
      </c>
      <c r="K2429" s="11">
        <v>7.78</v>
      </c>
      <c r="L2429" s="11">
        <v>99</v>
      </c>
      <c r="M2429" s="11">
        <v>6.89</v>
      </c>
      <c r="N2429" s="11">
        <v>143.30000000000001</v>
      </c>
      <c r="O2429" s="11">
        <v>86.14</v>
      </c>
      <c r="P2429" s="11">
        <v>92.31</v>
      </c>
      <c r="Q2429" s="11" t="s">
        <v>177</v>
      </c>
      <c r="R2429" s="11">
        <f t="shared" si="1"/>
        <v>1</v>
      </c>
      <c r="S2429" s="11" t="s">
        <v>5</v>
      </c>
      <c r="T2429" s="11">
        <f t="shared" si="2"/>
        <v>0</v>
      </c>
      <c r="U2429" s="11" t="s">
        <v>6</v>
      </c>
      <c r="V2429" s="11" t="s">
        <v>6</v>
      </c>
    </row>
    <row r="2430" spans="1:22" ht="15.75" hidden="1" customHeight="1" x14ac:dyDescent="0.2">
      <c r="A2430" s="11" t="s">
        <v>1250</v>
      </c>
      <c r="B2430" s="11" t="s">
        <v>20</v>
      </c>
      <c r="C2430" s="11" t="s">
        <v>47</v>
      </c>
      <c r="D2430" s="12">
        <v>45467</v>
      </c>
      <c r="E2430" s="12" t="str">
        <f t="shared" si="0"/>
        <v>2024</v>
      </c>
      <c r="F2430" s="11" t="s">
        <v>93</v>
      </c>
      <c r="G2430" s="11">
        <v>21.3</v>
      </c>
      <c r="H2430" s="11">
        <v>42.46</v>
      </c>
      <c r="I2430" s="11">
        <v>325</v>
      </c>
      <c r="J2430" s="11">
        <v>52.5</v>
      </c>
      <c r="K2430" s="11">
        <v>9.51</v>
      </c>
      <c r="L2430" s="11">
        <v>98.85</v>
      </c>
      <c r="M2430" s="11">
        <v>6.82</v>
      </c>
      <c r="N2430" s="11">
        <v>158.9</v>
      </c>
      <c r="O2430" s="11">
        <v>88.27</v>
      </c>
      <c r="P2430" s="11">
        <v>92.31</v>
      </c>
      <c r="Q2430" s="11" t="s">
        <v>4</v>
      </c>
      <c r="R2430" s="11">
        <f t="shared" si="1"/>
        <v>0</v>
      </c>
      <c r="S2430" s="11" t="s">
        <v>5</v>
      </c>
      <c r="T2430" s="11">
        <f t="shared" si="2"/>
        <v>0</v>
      </c>
      <c r="U2430" s="11" t="s">
        <v>6</v>
      </c>
      <c r="V2430" s="11" t="s">
        <v>6</v>
      </c>
    </row>
    <row r="2431" spans="1:22" ht="15.75" hidden="1" customHeight="1" x14ac:dyDescent="0.2">
      <c r="A2431" s="11" t="s">
        <v>2082</v>
      </c>
      <c r="B2431" s="11" t="s">
        <v>20</v>
      </c>
      <c r="C2431" s="11" t="s">
        <v>47</v>
      </c>
      <c r="D2431" s="12">
        <v>45686</v>
      </c>
      <c r="E2431" s="12" t="str">
        <f t="shared" si="0"/>
        <v>2025</v>
      </c>
      <c r="F2431" s="11" t="s">
        <v>23</v>
      </c>
      <c r="G2431" s="11">
        <v>21.45</v>
      </c>
      <c r="H2431" s="11">
        <v>42.39</v>
      </c>
      <c r="I2431" s="11">
        <v>319</v>
      </c>
      <c r="J2431" s="11">
        <v>57.7</v>
      </c>
      <c r="K2431" s="11">
        <v>8.1999999999999993</v>
      </c>
      <c r="L2431" s="11">
        <v>98.91</v>
      </c>
      <c r="M2431" s="11">
        <v>7.12</v>
      </c>
      <c r="N2431" s="11">
        <v>150.30000000000001</v>
      </c>
      <c r="O2431" s="11">
        <v>86.43</v>
      </c>
      <c r="P2431" s="11">
        <v>92.31</v>
      </c>
      <c r="Q2431" s="11" t="s">
        <v>177</v>
      </c>
      <c r="R2431" s="11">
        <f t="shared" si="1"/>
        <v>1</v>
      </c>
      <c r="S2431" s="11" t="s">
        <v>5</v>
      </c>
      <c r="T2431" s="11">
        <f t="shared" si="2"/>
        <v>0</v>
      </c>
      <c r="U2431" s="11" t="s">
        <v>6</v>
      </c>
      <c r="V2431" s="11" t="s">
        <v>6</v>
      </c>
    </row>
    <row r="2432" spans="1:22" ht="15.75" hidden="1" customHeight="1" x14ac:dyDescent="0.2">
      <c r="A2432" s="11" t="s">
        <v>2111</v>
      </c>
      <c r="B2432" s="11" t="s">
        <v>20</v>
      </c>
      <c r="C2432" s="13" t="s">
        <v>35</v>
      </c>
      <c r="D2432" s="12">
        <v>46010</v>
      </c>
      <c r="E2432" s="12" t="str">
        <f t="shared" si="0"/>
        <v>2025</v>
      </c>
      <c r="F2432" s="11" t="s">
        <v>93</v>
      </c>
      <c r="G2432" s="11">
        <v>21.16</v>
      </c>
      <c r="H2432" s="11">
        <v>36.18</v>
      </c>
      <c r="I2432" s="11">
        <v>304</v>
      </c>
      <c r="J2432" s="11">
        <v>41.4</v>
      </c>
      <c r="K2432" s="11">
        <v>7.69</v>
      </c>
      <c r="L2432" s="11">
        <v>99.74</v>
      </c>
      <c r="M2432" s="11">
        <v>7.09</v>
      </c>
      <c r="N2432" s="11">
        <v>131.1</v>
      </c>
      <c r="O2432" s="11">
        <v>88.79</v>
      </c>
      <c r="P2432" s="11">
        <v>92.31</v>
      </c>
      <c r="Q2432" s="11" t="s">
        <v>4</v>
      </c>
      <c r="R2432" s="11">
        <f t="shared" si="1"/>
        <v>0</v>
      </c>
      <c r="S2432" s="11" t="s">
        <v>5</v>
      </c>
      <c r="T2432" s="11">
        <f t="shared" si="2"/>
        <v>0</v>
      </c>
      <c r="U2432" s="11" t="s">
        <v>6</v>
      </c>
      <c r="V2432" s="11" t="s">
        <v>6</v>
      </c>
    </row>
    <row r="2433" spans="1:22" ht="15.75" hidden="1" customHeight="1" x14ac:dyDescent="0.2">
      <c r="A2433" s="11" t="s">
        <v>2467</v>
      </c>
      <c r="B2433" s="11" t="s">
        <v>58</v>
      </c>
      <c r="C2433" s="11" t="s">
        <v>35</v>
      </c>
      <c r="D2433" s="12">
        <v>45980</v>
      </c>
      <c r="E2433" s="12" t="str">
        <f t="shared" si="0"/>
        <v>2025</v>
      </c>
      <c r="F2433" s="11" t="s">
        <v>3</v>
      </c>
      <c r="G2433" s="11">
        <v>21.54</v>
      </c>
      <c r="H2433" s="11">
        <v>39.76</v>
      </c>
      <c r="I2433" s="11">
        <v>342</v>
      </c>
      <c r="J2433" s="11">
        <v>42.4</v>
      </c>
      <c r="K2433" s="11">
        <v>7.16</v>
      </c>
      <c r="L2433" s="11">
        <v>99.09</v>
      </c>
      <c r="M2433" s="11">
        <v>7.06</v>
      </c>
      <c r="N2433" s="11">
        <v>126.1</v>
      </c>
      <c r="O2433" s="11">
        <v>84.89</v>
      </c>
      <c r="P2433" s="11">
        <v>92.31</v>
      </c>
      <c r="Q2433" s="11" t="s">
        <v>4</v>
      </c>
      <c r="R2433" s="11">
        <f t="shared" si="1"/>
        <v>0</v>
      </c>
      <c r="S2433" s="11" t="s">
        <v>5</v>
      </c>
      <c r="T2433" s="11">
        <f t="shared" si="2"/>
        <v>0</v>
      </c>
      <c r="U2433" s="11" t="s">
        <v>6</v>
      </c>
      <c r="V2433" s="11" t="s">
        <v>6</v>
      </c>
    </row>
    <row r="2434" spans="1:22" ht="15.75" hidden="1" customHeight="1" x14ac:dyDescent="0.2">
      <c r="A2434" s="11" t="s">
        <v>1029</v>
      </c>
      <c r="B2434" s="11" t="s">
        <v>34</v>
      </c>
      <c r="C2434" s="11" t="s">
        <v>21</v>
      </c>
      <c r="D2434" s="12">
        <v>45835</v>
      </c>
      <c r="E2434" s="12" t="str">
        <f t="shared" si="0"/>
        <v>2025</v>
      </c>
      <c r="F2434" s="11" t="s">
        <v>23</v>
      </c>
      <c r="G2434" s="11">
        <v>22.34</v>
      </c>
      <c r="H2434" s="11">
        <v>48.1</v>
      </c>
      <c r="I2434" s="11">
        <v>333</v>
      </c>
      <c r="J2434" s="11">
        <v>55</v>
      </c>
      <c r="K2434" s="11">
        <v>7.62</v>
      </c>
      <c r="L2434" s="11">
        <v>98.67</v>
      </c>
      <c r="M2434" s="11">
        <v>7</v>
      </c>
      <c r="N2434" s="14"/>
      <c r="O2434" s="11">
        <v>85.38</v>
      </c>
      <c r="P2434" s="11">
        <v>92.31</v>
      </c>
      <c r="Q2434" s="11" t="s">
        <v>4</v>
      </c>
      <c r="R2434" s="11">
        <f t="shared" si="1"/>
        <v>0</v>
      </c>
      <c r="S2434" s="11" t="s">
        <v>5</v>
      </c>
      <c r="T2434" s="11">
        <f t="shared" si="2"/>
        <v>0</v>
      </c>
      <c r="U2434" s="11" t="s">
        <v>6</v>
      </c>
      <c r="V2434" s="11" t="s">
        <v>6</v>
      </c>
    </row>
    <row r="2435" spans="1:22" ht="15.75" hidden="1" customHeight="1" x14ac:dyDescent="0.2">
      <c r="A2435" s="11" t="s">
        <v>3103</v>
      </c>
      <c r="B2435" s="11" t="s">
        <v>20</v>
      </c>
      <c r="C2435" s="13" t="s">
        <v>35</v>
      </c>
      <c r="D2435" s="12">
        <v>45407</v>
      </c>
      <c r="E2435" s="12" t="str">
        <f t="shared" si="0"/>
        <v>2024</v>
      </c>
      <c r="F2435" s="11" t="s">
        <v>23</v>
      </c>
      <c r="G2435" s="11">
        <v>21.93</v>
      </c>
      <c r="H2435" s="11">
        <v>47.07</v>
      </c>
      <c r="I2435" s="11">
        <v>306</v>
      </c>
      <c r="J2435" s="11">
        <v>38.799999999999997</v>
      </c>
      <c r="K2435" s="11">
        <v>8.44</v>
      </c>
      <c r="L2435" s="11">
        <v>98.71</v>
      </c>
      <c r="M2435" s="11">
        <v>7.15</v>
      </c>
      <c r="N2435" s="11">
        <v>130.80000000000001</v>
      </c>
      <c r="O2435" s="11">
        <v>85.15</v>
      </c>
      <c r="P2435" s="11">
        <v>92.31</v>
      </c>
      <c r="Q2435" s="11" t="s">
        <v>4</v>
      </c>
      <c r="R2435" s="11">
        <f t="shared" si="1"/>
        <v>0</v>
      </c>
      <c r="S2435" s="11" t="s">
        <v>5</v>
      </c>
      <c r="T2435" s="11">
        <f t="shared" si="2"/>
        <v>0</v>
      </c>
      <c r="U2435" s="11" t="s">
        <v>6</v>
      </c>
      <c r="V2435" s="11" t="s">
        <v>6</v>
      </c>
    </row>
    <row r="2436" spans="1:22" ht="15.75" hidden="1" customHeight="1" x14ac:dyDescent="0.2">
      <c r="A2436" s="11" t="s">
        <v>1030</v>
      </c>
      <c r="B2436" s="11" t="s">
        <v>34</v>
      </c>
      <c r="C2436" s="11" t="s">
        <v>35</v>
      </c>
      <c r="D2436" s="12">
        <v>45550</v>
      </c>
      <c r="E2436" s="12" t="str">
        <f t="shared" si="0"/>
        <v>2024</v>
      </c>
      <c r="F2436" s="11" t="s">
        <v>3</v>
      </c>
      <c r="G2436" s="11">
        <v>21.9</v>
      </c>
      <c r="H2436" s="11">
        <v>39.5</v>
      </c>
      <c r="I2436" s="11">
        <v>305</v>
      </c>
      <c r="J2436" s="11">
        <v>43.6</v>
      </c>
      <c r="K2436" s="11">
        <v>7.32</v>
      </c>
      <c r="L2436" s="11">
        <v>98.99</v>
      </c>
      <c r="M2436" s="11">
        <v>7.02</v>
      </c>
      <c r="N2436" s="11">
        <v>142.5</v>
      </c>
      <c r="O2436" s="11">
        <v>84.41</v>
      </c>
      <c r="P2436" s="11">
        <v>92.3</v>
      </c>
      <c r="Q2436" s="11" t="s">
        <v>4</v>
      </c>
      <c r="R2436" s="11">
        <f t="shared" si="1"/>
        <v>0</v>
      </c>
      <c r="S2436" s="11" t="s">
        <v>5</v>
      </c>
      <c r="T2436" s="11">
        <f t="shared" si="2"/>
        <v>0</v>
      </c>
      <c r="U2436" s="11" t="s">
        <v>6</v>
      </c>
      <c r="V2436" s="11" t="s">
        <v>6</v>
      </c>
    </row>
    <row r="2437" spans="1:22" ht="15.75" hidden="1" customHeight="1" x14ac:dyDescent="0.2">
      <c r="A2437" s="11" t="s">
        <v>1575</v>
      </c>
      <c r="B2437" s="11" t="s">
        <v>20</v>
      </c>
      <c r="C2437" s="11" t="s">
        <v>47</v>
      </c>
      <c r="D2437" s="12">
        <v>45839</v>
      </c>
      <c r="E2437" s="12" t="str">
        <f t="shared" si="0"/>
        <v>2025</v>
      </c>
      <c r="F2437" s="11" t="s">
        <v>93</v>
      </c>
      <c r="G2437" s="11">
        <v>21.07</v>
      </c>
      <c r="H2437" s="11">
        <v>32.01</v>
      </c>
      <c r="I2437" s="11">
        <v>286</v>
      </c>
      <c r="J2437" s="11">
        <v>49.9</v>
      </c>
      <c r="K2437" s="11">
        <v>8.5299999999999994</v>
      </c>
      <c r="L2437" s="11">
        <v>99.09</v>
      </c>
      <c r="M2437" s="11">
        <v>6.82</v>
      </c>
      <c r="N2437" s="11">
        <v>143.69999999999999</v>
      </c>
      <c r="O2437" s="11">
        <v>80.87</v>
      </c>
      <c r="P2437" s="11">
        <v>92.3</v>
      </c>
      <c r="Q2437" s="11" t="s">
        <v>4</v>
      </c>
      <c r="R2437" s="11">
        <f t="shared" si="1"/>
        <v>0</v>
      </c>
      <c r="S2437" s="11" t="s">
        <v>5</v>
      </c>
      <c r="T2437" s="11">
        <f t="shared" si="2"/>
        <v>0</v>
      </c>
      <c r="U2437" s="11" t="s">
        <v>6</v>
      </c>
      <c r="V2437" s="11" t="s">
        <v>6</v>
      </c>
    </row>
    <row r="2438" spans="1:22" ht="15.75" hidden="1" customHeight="1" x14ac:dyDescent="0.2">
      <c r="A2438" s="11" t="s">
        <v>2331</v>
      </c>
      <c r="B2438" s="11" t="s">
        <v>20</v>
      </c>
      <c r="C2438" s="11" t="s">
        <v>21</v>
      </c>
      <c r="D2438" s="12">
        <v>45900</v>
      </c>
      <c r="E2438" s="12" t="str">
        <f t="shared" si="0"/>
        <v>2025</v>
      </c>
      <c r="F2438" s="11" t="s">
        <v>37</v>
      </c>
      <c r="G2438" s="11">
        <v>22</v>
      </c>
      <c r="H2438" s="11">
        <v>39.31</v>
      </c>
      <c r="I2438" s="11">
        <v>328</v>
      </c>
      <c r="J2438" s="11">
        <v>42.6</v>
      </c>
      <c r="K2438" s="11">
        <v>8.19</v>
      </c>
      <c r="L2438" s="11">
        <v>99.28</v>
      </c>
      <c r="M2438" s="11">
        <v>6.96</v>
      </c>
      <c r="N2438" s="11">
        <v>143.30000000000001</v>
      </c>
      <c r="O2438" s="11">
        <v>85.75</v>
      </c>
      <c r="P2438" s="11">
        <v>92.3</v>
      </c>
      <c r="Q2438" s="11" t="s">
        <v>4</v>
      </c>
      <c r="R2438" s="11">
        <f t="shared" si="1"/>
        <v>0</v>
      </c>
      <c r="S2438" s="11" t="s">
        <v>5</v>
      </c>
      <c r="T2438" s="11">
        <f t="shared" si="2"/>
        <v>0</v>
      </c>
      <c r="U2438" s="11" t="s">
        <v>6</v>
      </c>
      <c r="V2438" s="11" t="s">
        <v>6</v>
      </c>
    </row>
    <row r="2439" spans="1:22" ht="15.75" customHeight="1" x14ac:dyDescent="0.2">
      <c r="A2439" s="11" t="s">
        <v>2054</v>
      </c>
      <c r="B2439" s="11" t="s">
        <v>1</v>
      </c>
      <c r="C2439" s="11" t="s">
        <v>47</v>
      </c>
      <c r="D2439" s="12">
        <v>45666</v>
      </c>
      <c r="E2439" s="12" t="str">
        <f t="shared" si="0"/>
        <v>2025</v>
      </c>
      <c r="F2439" s="11" t="s">
        <v>3</v>
      </c>
      <c r="G2439" s="11">
        <v>22.4</v>
      </c>
      <c r="H2439" s="11">
        <v>53.07</v>
      </c>
      <c r="I2439" s="11">
        <v>306</v>
      </c>
      <c r="J2439" s="11">
        <v>35.299999999999997</v>
      </c>
      <c r="K2439" s="11">
        <v>6.78</v>
      </c>
      <c r="L2439" s="11">
        <v>98.67</v>
      </c>
      <c r="M2439" s="11">
        <v>6.92</v>
      </c>
      <c r="N2439" s="11">
        <v>111.8</v>
      </c>
      <c r="O2439" s="11">
        <v>91.25</v>
      </c>
      <c r="P2439" s="11">
        <v>96.41</v>
      </c>
      <c r="Q2439" s="11" t="s">
        <v>4</v>
      </c>
      <c r="R2439" s="11">
        <f t="shared" si="1"/>
        <v>0</v>
      </c>
      <c r="S2439" s="11" t="s">
        <v>5</v>
      </c>
      <c r="T2439" s="11">
        <f t="shared" si="2"/>
        <v>0</v>
      </c>
      <c r="U2439" s="11" t="s">
        <v>6</v>
      </c>
      <c r="V2439" s="11" t="s">
        <v>6</v>
      </c>
    </row>
    <row r="2440" spans="1:22" ht="15.75" hidden="1" customHeight="1" x14ac:dyDescent="0.2">
      <c r="A2440" s="11" t="s">
        <v>1031</v>
      </c>
      <c r="B2440" s="11" t="s">
        <v>34</v>
      </c>
      <c r="C2440" s="11" t="s">
        <v>35</v>
      </c>
      <c r="D2440" s="12">
        <v>45778</v>
      </c>
      <c r="E2440" s="12" t="str">
        <f t="shared" si="0"/>
        <v>2025</v>
      </c>
      <c r="F2440" s="11" t="s">
        <v>37</v>
      </c>
      <c r="G2440" s="11">
        <v>20.62</v>
      </c>
      <c r="H2440" s="11">
        <v>50.65</v>
      </c>
      <c r="I2440" s="11">
        <v>302</v>
      </c>
      <c r="J2440" s="11">
        <v>42</v>
      </c>
      <c r="K2440" s="11">
        <v>7.57</v>
      </c>
      <c r="L2440" s="11">
        <v>99.14</v>
      </c>
      <c r="M2440" s="11">
        <v>6.98</v>
      </c>
      <c r="N2440" s="11">
        <v>121.4</v>
      </c>
      <c r="O2440" s="11">
        <v>89.6</v>
      </c>
      <c r="P2440" s="11">
        <v>92.3</v>
      </c>
      <c r="Q2440" s="11" t="s">
        <v>4</v>
      </c>
      <c r="R2440" s="11">
        <f t="shared" si="1"/>
        <v>0</v>
      </c>
      <c r="S2440" s="11" t="s">
        <v>5</v>
      </c>
      <c r="T2440" s="11">
        <f t="shared" si="2"/>
        <v>0</v>
      </c>
      <c r="U2440" s="11" t="s">
        <v>6</v>
      </c>
      <c r="V2440" s="11" t="s">
        <v>6</v>
      </c>
    </row>
    <row r="2441" spans="1:22" ht="15.75" hidden="1" customHeight="1" x14ac:dyDescent="0.2">
      <c r="A2441" s="11" t="s">
        <v>3049</v>
      </c>
      <c r="B2441" s="11" t="s">
        <v>20</v>
      </c>
      <c r="C2441" s="11" t="s">
        <v>47</v>
      </c>
      <c r="D2441" s="12">
        <v>45801</v>
      </c>
      <c r="E2441" s="12" t="str">
        <f t="shared" si="0"/>
        <v>2025</v>
      </c>
      <c r="F2441" s="11" t="s">
        <v>3</v>
      </c>
      <c r="G2441" s="11">
        <v>20.59</v>
      </c>
      <c r="H2441" s="11">
        <v>48.15</v>
      </c>
      <c r="I2441" s="11">
        <v>286</v>
      </c>
      <c r="J2441" s="11">
        <v>44.7</v>
      </c>
      <c r="K2441" s="11">
        <v>8.69</v>
      </c>
      <c r="L2441" s="11">
        <v>98.82</v>
      </c>
      <c r="M2441" s="11">
        <v>7.16</v>
      </c>
      <c r="N2441" s="11">
        <v>145.4</v>
      </c>
      <c r="O2441" s="11">
        <v>85.72</v>
      </c>
      <c r="P2441" s="11">
        <v>92.3</v>
      </c>
      <c r="Q2441" s="11" t="s">
        <v>4</v>
      </c>
      <c r="R2441" s="11">
        <f t="shared" si="1"/>
        <v>0</v>
      </c>
      <c r="S2441" s="11" t="s">
        <v>5</v>
      </c>
      <c r="T2441" s="11">
        <f t="shared" si="2"/>
        <v>0</v>
      </c>
      <c r="U2441" s="11" t="s">
        <v>6</v>
      </c>
      <c r="V2441" s="11" t="s">
        <v>6</v>
      </c>
    </row>
    <row r="2442" spans="1:22" ht="15.75" hidden="1" customHeight="1" x14ac:dyDescent="0.2">
      <c r="A2442" s="11" t="s">
        <v>1033</v>
      </c>
      <c r="B2442" s="11" t="s">
        <v>34</v>
      </c>
      <c r="C2442" s="11" t="s">
        <v>47</v>
      </c>
      <c r="D2442" s="12">
        <v>45536</v>
      </c>
      <c r="E2442" s="12" t="str">
        <f t="shared" si="0"/>
        <v>2024</v>
      </c>
      <c r="F2442" s="11" t="s">
        <v>3</v>
      </c>
      <c r="G2442" s="11">
        <v>21.2</v>
      </c>
      <c r="H2442" s="11">
        <v>49.16</v>
      </c>
      <c r="I2442" s="11">
        <v>344</v>
      </c>
      <c r="J2442" s="11">
        <v>53.1</v>
      </c>
      <c r="K2442" s="11">
        <v>7.72</v>
      </c>
      <c r="L2442" s="11">
        <v>98.88</v>
      </c>
      <c r="M2442" s="11">
        <v>7.31</v>
      </c>
      <c r="N2442" s="11">
        <v>132.5</v>
      </c>
      <c r="O2442" s="11">
        <v>86.38</v>
      </c>
      <c r="P2442" s="11">
        <v>92.29</v>
      </c>
      <c r="Q2442" s="11" t="s">
        <v>177</v>
      </c>
      <c r="R2442" s="11">
        <f t="shared" si="1"/>
        <v>1</v>
      </c>
      <c r="S2442" s="11" t="s">
        <v>5</v>
      </c>
      <c r="T2442" s="11">
        <f t="shared" si="2"/>
        <v>0</v>
      </c>
      <c r="U2442" s="11" t="s">
        <v>6</v>
      </c>
      <c r="V2442" s="11" t="s">
        <v>6</v>
      </c>
    </row>
    <row r="2443" spans="1:22" ht="15.75" customHeight="1" x14ac:dyDescent="0.2">
      <c r="A2443" s="11" t="s">
        <v>1513</v>
      </c>
      <c r="B2443" s="11" t="s">
        <v>1</v>
      </c>
      <c r="C2443" s="11" t="s">
        <v>21</v>
      </c>
      <c r="D2443" s="12">
        <v>45357</v>
      </c>
      <c r="E2443" s="12" t="str">
        <f t="shared" si="0"/>
        <v>2024</v>
      </c>
      <c r="F2443" s="11" t="s">
        <v>3</v>
      </c>
      <c r="G2443" s="11">
        <v>23</v>
      </c>
      <c r="H2443" s="14"/>
      <c r="I2443" s="11">
        <v>356</v>
      </c>
      <c r="J2443" s="11">
        <v>39.299999999999997</v>
      </c>
      <c r="K2443" s="11">
        <v>6.28</v>
      </c>
      <c r="L2443" s="11">
        <v>99.02</v>
      </c>
      <c r="M2443" s="11">
        <v>6.61</v>
      </c>
      <c r="N2443" s="11">
        <v>106.3</v>
      </c>
      <c r="O2443" s="11">
        <v>88.77</v>
      </c>
      <c r="P2443" s="11">
        <v>96.43</v>
      </c>
      <c r="Q2443" s="11" t="s">
        <v>4</v>
      </c>
      <c r="R2443" s="11">
        <f t="shared" si="1"/>
        <v>0</v>
      </c>
      <c r="S2443" s="11" t="s">
        <v>5</v>
      </c>
      <c r="T2443" s="11">
        <f t="shared" si="2"/>
        <v>0</v>
      </c>
      <c r="U2443" s="11" t="s">
        <v>6</v>
      </c>
      <c r="V2443" s="11" t="s">
        <v>6</v>
      </c>
    </row>
    <row r="2444" spans="1:22" ht="15.75" hidden="1" customHeight="1" x14ac:dyDescent="0.2">
      <c r="A2444" s="11" t="s">
        <v>2980</v>
      </c>
      <c r="B2444" s="11" t="s">
        <v>20</v>
      </c>
      <c r="C2444" s="11" t="s">
        <v>21</v>
      </c>
      <c r="D2444" s="12">
        <v>45765</v>
      </c>
      <c r="E2444" s="12" t="str">
        <f t="shared" si="0"/>
        <v>2025</v>
      </c>
      <c r="F2444" s="11" t="s">
        <v>3</v>
      </c>
      <c r="G2444" s="11">
        <v>20.34</v>
      </c>
      <c r="H2444" s="11">
        <v>43.45</v>
      </c>
      <c r="I2444" s="11">
        <v>301</v>
      </c>
      <c r="J2444" s="11">
        <v>57.9</v>
      </c>
      <c r="K2444" s="11">
        <v>9.5</v>
      </c>
      <c r="L2444" s="11">
        <v>99.17</v>
      </c>
      <c r="M2444" s="11">
        <v>6.87</v>
      </c>
      <c r="N2444" s="11">
        <v>129.6</v>
      </c>
      <c r="O2444" s="11">
        <v>85.28</v>
      </c>
      <c r="P2444" s="11">
        <v>92.29</v>
      </c>
      <c r="Q2444" s="11" t="s">
        <v>4</v>
      </c>
      <c r="R2444" s="11">
        <f t="shared" si="1"/>
        <v>0</v>
      </c>
      <c r="S2444" s="11" t="s">
        <v>50</v>
      </c>
      <c r="T2444" s="11">
        <f t="shared" si="2"/>
        <v>1</v>
      </c>
      <c r="U2444" s="11" t="s">
        <v>243</v>
      </c>
      <c r="V2444" s="11" t="s">
        <v>52</v>
      </c>
    </row>
    <row r="2445" spans="1:22" ht="15.75" customHeight="1" x14ac:dyDescent="0.2">
      <c r="A2445" s="11" t="s">
        <v>1299</v>
      </c>
      <c r="B2445" s="11" t="s">
        <v>1</v>
      </c>
      <c r="C2445" s="11" t="s">
        <v>35</v>
      </c>
      <c r="D2445" s="12">
        <v>45951</v>
      </c>
      <c r="E2445" s="12" t="str">
        <f t="shared" si="0"/>
        <v>2025</v>
      </c>
      <c r="F2445" s="11" t="s">
        <v>93</v>
      </c>
      <c r="G2445" s="11">
        <v>21.09</v>
      </c>
      <c r="H2445" s="11">
        <v>42.99</v>
      </c>
      <c r="I2445" s="11">
        <v>336</v>
      </c>
      <c r="J2445" s="11">
        <v>35.299999999999997</v>
      </c>
      <c r="K2445" s="11">
        <v>6.42</v>
      </c>
      <c r="L2445" s="11">
        <v>99.39</v>
      </c>
      <c r="M2445" s="11">
        <v>6.72</v>
      </c>
      <c r="N2445" s="11">
        <v>123.1</v>
      </c>
      <c r="O2445" s="11">
        <v>85.58</v>
      </c>
      <c r="P2445" s="11">
        <v>96.45</v>
      </c>
      <c r="Q2445" s="11" t="s">
        <v>4</v>
      </c>
      <c r="R2445" s="11">
        <f t="shared" si="1"/>
        <v>0</v>
      </c>
      <c r="S2445" s="11" t="s">
        <v>5</v>
      </c>
      <c r="T2445" s="11">
        <f t="shared" si="2"/>
        <v>0</v>
      </c>
      <c r="U2445" s="11" t="s">
        <v>6</v>
      </c>
      <c r="V2445" s="11" t="s">
        <v>6</v>
      </c>
    </row>
    <row r="2446" spans="1:22" ht="15.75" hidden="1" customHeight="1" x14ac:dyDescent="0.2">
      <c r="A2446" s="11" t="s">
        <v>536</v>
      </c>
      <c r="B2446" s="11" t="s">
        <v>58</v>
      </c>
      <c r="C2446" s="11" t="s">
        <v>47</v>
      </c>
      <c r="D2446" s="12">
        <v>45884</v>
      </c>
      <c r="E2446" s="12" t="str">
        <f t="shared" si="0"/>
        <v>2025</v>
      </c>
      <c r="F2446" s="11" t="s">
        <v>3</v>
      </c>
      <c r="G2446" s="11">
        <v>22.16</v>
      </c>
      <c r="H2446" s="11">
        <v>45.77</v>
      </c>
      <c r="I2446" s="11">
        <v>306</v>
      </c>
      <c r="J2446" s="11">
        <v>44.4</v>
      </c>
      <c r="K2446" s="11">
        <v>7.78</v>
      </c>
      <c r="L2446" s="11">
        <v>99.31</v>
      </c>
      <c r="M2446" s="11">
        <v>6.96</v>
      </c>
      <c r="N2446" s="11">
        <v>122.5</v>
      </c>
      <c r="O2446" s="11">
        <v>84.9</v>
      </c>
      <c r="P2446" s="11">
        <v>92.27</v>
      </c>
      <c r="Q2446" s="11" t="s">
        <v>4</v>
      </c>
      <c r="R2446" s="11">
        <f t="shared" si="1"/>
        <v>0</v>
      </c>
      <c r="S2446" s="11" t="s">
        <v>5</v>
      </c>
      <c r="T2446" s="11">
        <f t="shared" si="2"/>
        <v>0</v>
      </c>
      <c r="U2446" s="11" t="s">
        <v>6</v>
      </c>
      <c r="V2446" s="11" t="s">
        <v>6</v>
      </c>
    </row>
    <row r="2447" spans="1:22" ht="15.75" hidden="1" customHeight="1" x14ac:dyDescent="0.2">
      <c r="A2447" s="11" t="s">
        <v>765</v>
      </c>
      <c r="B2447" s="11" t="s">
        <v>20</v>
      </c>
      <c r="C2447" s="11" t="s">
        <v>35</v>
      </c>
      <c r="D2447" s="12">
        <v>45834</v>
      </c>
      <c r="E2447" s="12" t="str">
        <f t="shared" si="0"/>
        <v>2025</v>
      </c>
      <c r="F2447" s="11" t="s">
        <v>23</v>
      </c>
      <c r="G2447" s="11">
        <v>22.38</v>
      </c>
      <c r="H2447" s="11">
        <v>43.38</v>
      </c>
      <c r="I2447" s="11">
        <v>289</v>
      </c>
      <c r="J2447" s="11">
        <v>51.2</v>
      </c>
      <c r="K2447" s="11">
        <v>8.77</v>
      </c>
      <c r="L2447" s="11">
        <v>99.01</v>
      </c>
      <c r="M2447" s="11">
        <v>6.92</v>
      </c>
      <c r="N2447" s="11">
        <v>157.9</v>
      </c>
      <c r="O2447" s="11">
        <v>87.69</v>
      </c>
      <c r="P2447" s="11">
        <v>92.27</v>
      </c>
      <c r="Q2447" s="11" t="s">
        <v>4</v>
      </c>
      <c r="R2447" s="11">
        <f t="shared" si="1"/>
        <v>0</v>
      </c>
      <c r="S2447" s="11" t="s">
        <v>5</v>
      </c>
      <c r="T2447" s="11">
        <f t="shared" si="2"/>
        <v>0</v>
      </c>
      <c r="U2447" s="11" t="s">
        <v>6</v>
      </c>
      <c r="V2447" s="11" t="s">
        <v>6</v>
      </c>
    </row>
    <row r="2448" spans="1:22" ht="15.75" hidden="1" customHeight="1" x14ac:dyDescent="0.2">
      <c r="A2448" s="11" t="s">
        <v>985</v>
      </c>
      <c r="B2448" s="11" t="s">
        <v>34</v>
      </c>
      <c r="C2448" s="11" t="s">
        <v>47</v>
      </c>
      <c r="D2448" s="12">
        <v>45573</v>
      </c>
      <c r="E2448" s="12" t="str">
        <f t="shared" si="0"/>
        <v>2024</v>
      </c>
      <c r="F2448" s="11" t="s">
        <v>23</v>
      </c>
      <c r="G2448" s="11">
        <v>22.06</v>
      </c>
      <c r="H2448" s="11">
        <v>42.83</v>
      </c>
      <c r="I2448" s="11">
        <v>322</v>
      </c>
      <c r="J2448" s="11">
        <v>37.200000000000003</v>
      </c>
      <c r="K2448" s="11">
        <v>8.11</v>
      </c>
      <c r="L2448" s="11">
        <v>98.66</v>
      </c>
      <c r="M2448" s="11">
        <v>6.96</v>
      </c>
      <c r="N2448" s="11">
        <v>144.30000000000001</v>
      </c>
      <c r="O2448" s="11">
        <v>88.71</v>
      </c>
      <c r="P2448" s="11">
        <v>92.27</v>
      </c>
      <c r="Q2448" s="11" t="s">
        <v>4</v>
      </c>
      <c r="R2448" s="11">
        <f t="shared" si="1"/>
        <v>0</v>
      </c>
      <c r="S2448" s="11" t="s">
        <v>5</v>
      </c>
      <c r="T2448" s="11">
        <f t="shared" si="2"/>
        <v>0</v>
      </c>
      <c r="U2448" s="11" t="s">
        <v>6</v>
      </c>
      <c r="V2448" s="11" t="s">
        <v>6</v>
      </c>
    </row>
    <row r="2449" spans="1:22" ht="15.75" hidden="1" customHeight="1" x14ac:dyDescent="0.2">
      <c r="A2449" s="11" t="s">
        <v>1739</v>
      </c>
      <c r="B2449" s="11" t="s">
        <v>58</v>
      </c>
      <c r="C2449" s="13" t="s">
        <v>35</v>
      </c>
      <c r="D2449" s="12">
        <v>45619</v>
      </c>
      <c r="E2449" s="12" t="str">
        <f t="shared" si="0"/>
        <v>2024</v>
      </c>
      <c r="F2449" s="11" t="s">
        <v>23</v>
      </c>
      <c r="G2449" s="11">
        <v>21.77</v>
      </c>
      <c r="H2449" s="11">
        <v>46.62</v>
      </c>
      <c r="I2449" s="11">
        <v>281</v>
      </c>
      <c r="J2449" s="11">
        <v>48.6</v>
      </c>
      <c r="K2449" s="11">
        <v>6.96</v>
      </c>
      <c r="L2449" s="11">
        <v>99.23</v>
      </c>
      <c r="M2449" s="11">
        <v>6.77</v>
      </c>
      <c r="N2449" s="11">
        <v>125.1</v>
      </c>
      <c r="O2449" s="11">
        <v>84.65</v>
      </c>
      <c r="P2449" s="11">
        <v>92.27</v>
      </c>
      <c r="Q2449" s="11" t="s">
        <v>4</v>
      </c>
      <c r="R2449" s="11">
        <f t="shared" si="1"/>
        <v>0</v>
      </c>
      <c r="S2449" s="11" t="s">
        <v>5</v>
      </c>
      <c r="T2449" s="11">
        <f t="shared" si="2"/>
        <v>0</v>
      </c>
      <c r="U2449" s="11" t="s">
        <v>6</v>
      </c>
      <c r="V2449" s="11" t="s">
        <v>6</v>
      </c>
    </row>
    <row r="2450" spans="1:22" ht="15.75" hidden="1" customHeight="1" x14ac:dyDescent="0.2">
      <c r="A2450" s="11" t="s">
        <v>2024</v>
      </c>
      <c r="B2450" s="11" t="s">
        <v>20</v>
      </c>
      <c r="C2450" s="11" t="s">
        <v>47</v>
      </c>
      <c r="D2450" s="12">
        <v>45882</v>
      </c>
      <c r="E2450" s="12" t="str">
        <f t="shared" si="0"/>
        <v>2025</v>
      </c>
      <c r="F2450" s="11" t="s">
        <v>37</v>
      </c>
      <c r="G2450" s="11">
        <v>20.89</v>
      </c>
      <c r="H2450" s="11">
        <v>38.9</v>
      </c>
      <c r="I2450" s="11">
        <v>293</v>
      </c>
      <c r="J2450" s="11">
        <v>46</v>
      </c>
      <c r="K2450" s="11">
        <v>7.46</v>
      </c>
      <c r="L2450" s="11">
        <v>98.71</v>
      </c>
      <c r="M2450" s="11">
        <v>7.09</v>
      </c>
      <c r="N2450" s="11">
        <v>126.6</v>
      </c>
      <c r="O2450" s="11">
        <v>87.66</v>
      </c>
      <c r="P2450" s="11">
        <v>92.27</v>
      </c>
      <c r="Q2450" s="11" t="s">
        <v>4</v>
      </c>
      <c r="R2450" s="11">
        <f t="shared" si="1"/>
        <v>0</v>
      </c>
      <c r="S2450" s="11" t="s">
        <v>5</v>
      </c>
      <c r="T2450" s="11">
        <f t="shared" si="2"/>
        <v>0</v>
      </c>
      <c r="U2450" s="11" t="s">
        <v>6</v>
      </c>
      <c r="V2450" s="11" t="s">
        <v>6</v>
      </c>
    </row>
    <row r="2451" spans="1:22" ht="15.75" hidden="1" customHeight="1" x14ac:dyDescent="0.2">
      <c r="A2451" s="11" t="s">
        <v>2575</v>
      </c>
      <c r="B2451" s="11" t="s">
        <v>20</v>
      </c>
      <c r="C2451" s="11" t="s">
        <v>35</v>
      </c>
      <c r="D2451" s="12">
        <v>45799</v>
      </c>
      <c r="E2451" s="12" t="str">
        <f t="shared" si="0"/>
        <v>2025</v>
      </c>
      <c r="F2451" s="11" t="s">
        <v>23</v>
      </c>
      <c r="G2451" s="11">
        <v>20.65</v>
      </c>
      <c r="H2451" s="11">
        <v>44.67</v>
      </c>
      <c r="I2451" s="11">
        <v>329</v>
      </c>
      <c r="J2451" s="11">
        <v>45.5</v>
      </c>
      <c r="K2451" s="11">
        <v>7.64</v>
      </c>
      <c r="L2451" s="11">
        <v>98.81</v>
      </c>
      <c r="M2451" s="11">
        <v>6.83</v>
      </c>
      <c r="N2451" s="11">
        <v>133.69999999999999</v>
      </c>
      <c r="O2451" s="11">
        <v>85.2</v>
      </c>
      <c r="P2451" s="11">
        <v>92.26</v>
      </c>
      <c r="Q2451" s="11" t="s">
        <v>4</v>
      </c>
      <c r="R2451" s="11">
        <f t="shared" si="1"/>
        <v>0</v>
      </c>
      <c r="S2451" s="11" t="s">
        <v>5</v>
      </c>
      <c r="T2451" s="11">
        <f t="shared" si="2"/>
        <v>0</v>
      </c>
      <c r="U2451" s="11" t="s">
        <v>6</v>
      </c>
      <c r="V2451" s="11" t="s">
        <v>6</v>
      </c>
    </row>
    <row r="2452" spans="1:22" ht="15.75" hidden="1" customHeight="1" x14ac:dyDescent="0.2">
      <c r="A2452" s="11" t="s">
        <v>1034</v>
      </c>
      <c r="B2452" s="11" t="s">
        <v>34</v>
      </c>
      <c r="C2452" s="11" t="s">
        <v>21</v>
      </c>
      <c r="D2452" s="12">
        <v>45511</v>
      </c>
      <c r="E2452" s="12" t="str">
        <f t="shared" si="0"/>
        <v>2024</v>
      </c>
      <c r="F2452" s="11" t="s">
        <v>93</v>
      </c>
      <c r="G2452" s="11">
        <v>21.83</v>
      </c>
      <c r="H2452" s="11">
        <v>42.8</v>
      </c>
      <c r="I2452" s="11">
        <v>328</v>
      </c>
      <c r="J2452" s="11">
        <v>43.9</v>
      </c>
      <c r="K2452" s="11">
        <v>7.46</v>
      </c>
      <c r="L2452" s="11">
        <v>99.07</v>
      </c>
      <c r="M2452" s="11">
        <v>6.89</v>
      </c>
      <c r="N2452" s="11">
        <v>117.3</v>
      </c>
      <c r="O2452" s="11">
        <v>86.25</v>
      </c>
      <c r="P2452" s="11">
        <v>92.26</v>
      </c>
      <c r="Q2452" s="11" t="s">
        <v>4</v>
      </c>
      <c r="R2452" s="11">
        <f t="shared" si="1"/>
        <v>0</v>
      </c>
      <c r="S2452" s="11" t="s">
        <v>5</v>
      </c>
      <c r="T2452" s="11">
        <f t="shared" si="2"/>
        <v>0</v>
      </c>
      <c r="U2452" s="11" t="s">
        <v>6</v>
      </c>
      <c r="V2452" s="11" t="s">
        <v>6</v>
      </c>
    </row>
    <row r="2453" spans="1:22" ht="15.75" hidden="1" customHeight="1" x14ac:dyDescent="0.2">
      <c r="A2453" s="11" t="s">
        <v>1036</v>
      </c>
      <c r="B2453" s="11" t="s">
        <v>34</v>
      </c>
      <c r="C2453" s="11" t="s">
        <v>21</v>
      </c>
      <c r="D2453" s="12">
        <v>45781</v>
      </c>
      <c r="E2453" s="12" t="str">
        <f t="shared" si="0"/>
        <v>2025</v>
      </c>
      <c r="F2453" s="11" t="s">
        <v>3</v>
      </c>
      <c r="G2453" s="11">
        <v>20.75</v>
      </c>
      <c r="H2453" s="11">
        <v>29.84</v>
      </c>
      <c r="I2453" s="11">
        <v>312</v>
      </c>
      <c r="J2453" s="11">
        <v>36.9</v>
      </c>
      <c r="K2453" s="11">
        <v>6.75</v>
      </c>
      <c r="L2453" s="11">
        <v>98.9</v>
      </c>
      <c r="M2453" s="11">
        <v>6.66</v>
      </c>
      <c r="N2453" s="11">
        <v>140.6</v>
      </c>
      <c r="O2453" s="11">
        <v>88.46</v>
      </c>
      <c r="P2453" s="11">
        <v>92.26</v>
      </c>
      <c r="Q2453" s="11" t="s">
        <v>4</v>
      </c>
      <c r="R2453" s="11">
        <f t="shared" si="1"/>
        <v>0</v>
      </c>
      <c r="S2453" s="11" t="s">
        <v>5</v>
      </c>
      <c r="T2453" s="11">
        <f t="shared" si="2"/>
        <v>0</v>
      </c>
      <c r="U2453" s="11" t="s">
        <v>6</v>
      </c>
      <c r="V2453" s="11" t="s">
        <v>6</v>
      </c>
    </row>
    <row r="2454" spans="1:22" ht="15.75" hidden="1" customHeight="1" x14ac:dyDescent="0.2">
      <c r="A2454" s="11" t="s">
        <v>1037</v>
      </c>
      <c r="B2454" s="11" t="s">
        <v>34</v>
      </c>
      <c r="C2454" s="13" t="s">
        <v>35</v>
      </c>
      <c r="D2454" s="12">
        <v>45493</v>
      </c>
      <c r="E2454" s="12" t="str">
        <f t="shared" si="0"/>
        <v>2024</v>
      </c>
      <c r="F2454" s="11" t="s">
        <v>23</v>
      </c>
      <c r="G2454" s="11">
        <v>21.35</v>
      </c>
      <c r="H2454" s="11">
        <v>50.28</v>
      </c>
      <c r="I2454" s="11">
        <v>278</v>
      </c>
      <c r="J2454" s="11">
        <v>50.6</v>
      </c>
      <c r="K2454" s="11">
        <v>7.72</v>
      </c>
      <c r="L2454" s="11">
        <v>99.25</v>
      </c>
      <c r="M2454" s="11">
        <v>7.06</v>
      </c>
      <c r="N2454" s="11">
        <v>144.6</v>
      </c>
      <c r="O2454" s="11">
        <v>85.51</v>
      </c>
      <c r="P2454" s="11">
        <v>92.26</v>
      </c>
      <c r="Q2454" s="11" t="s">
        <v>4</v>
      </c>
      <c r="R2454" s="11">
        <f t="shared" si="1"/>
        <v>0</v>
      </c>
      <c r="S2454" s="11" t="s">
        <v>5</v>
      </c>
      <c r="T2454" s="11">
        <f t="shared" si="2"/>
        <v>0</v>
      </c>
      <c r="U2454" s="11" t="s">
        <v>6</v>
      </c>
      <c r="V2454" s="11" t="s">
        <v>6</v>
      </c>
    </row>
    <row r="2455" spans="1:22" ht="15.75" hidden="1" customHeight="1" x14ac:dyDescent="0.2">
      <c r="A2455" s="11" t="s">
        <v>2955</v>
      </c>
      <c r="B2455" s="11" t="s">
        <v>58</v>
      </c>
      <c r="C2455" s="13" t="s">
        <v>35</v>
      </c>
      <c r="D2455" s="12">
        <v>45985</v>
      </c>
      <c r="E2455" s="12" t="str">
        <f t="shared" si="0"/>
        <v>2025</v>
      </c>
      <c r="F2455" s="11" t="s">
        <v>23</v>
      </c>
      <c r="G2455" s="11">
        <v>23.18</v>
      </c>
      <c r="H2455" s="11">
        <v>37.17</v>
      </c>
      <c r="I2455" s="11">
        <v>322</v>
      </c>
      <c r="J2455" s="11">
        <v>34.5</v>
      </c>
      <c r="K2455" s="11">
        <v>6.9</v>
      </c>
      <c r="L2455" s="11">
        <v>98.89</v>
      </c>
      <c r="M2455" s="11">
        <v>6.82</v>
      </c>
      <c r="N2455" s="11">
        <v>111.4</v>
      </c>
      <c r="O2455" s="11">
        <v>82.83</v>
      </c>
      <c r="P2455" s="11">
        <v>92.26</v>
      </c>
      <c r="Q2455" s="11" t="s">
        <v>4</v>
      </c>
      <c r="R2455" s="11">
        <f t="shared" si="1"/>
        <v>0</v>
      </c>
      <c r="S2455" s="11" t="s">
        <v>5</v>
      </c>
      <c r="T2455" s="11">
        <f t="shared" si="2"/>
        <v>0</v>
      </c>
      <c r="U2455" s="11" t="s">
        <v>6</v>
      </c>
      <c r="V2455" s="11" t="s">
        <v>6</v>
      </c>
    </row>
    <row r="2456" spans="1:22" ht="15.75" hidden="1" customHeight="1" x14ac:dyDescent="0.2">
      <c r="A2456" s="11" t="s">
        <v>549</v>
      </c>
      <c r="B2456" s="11" t="s">
        <v>58</v>
      </c>
      <c r="C2456" s="11" t="s">
        <v>35</v>
      </c>
      <c r="D2456" s="12">
        <v>45742</v>
      </c>
      <c r="E2456" s="12" t="str">
        <f t="shared" si="0"/>
        <v>2025</v>
      </c>
      <c r="F2456" s="11" t="s">
        <v>93</v>
      </c>
      <c r="G2456" s="11">
        <v>21.55</v>
      </c>
      <c r="H2456" s="11">
        <v>33.1</v>
      </c>
      <c r="I2456" s="11">
        <v>293</v>
      </c>
      <c r="J2456" s="11">
        <v>47.4</v>
      </c>
      <c r="K2456" s="11">
        <v>6.8</v>
      </c>
      <c r="L2456" s="11">
        <v>99.55</v>
      </c>
      <c r="M2456" s="11">
        <v>6.81</v>
      </c>
      <c r="N2456" s="11">
        <v>145.19999999999999</v>
      </c>
      <c r="O2456" s="11">
        <v>90.34</v>
      </c>
      <c r="P2456" s="11">
        <v>92.25</v>
      </c>
      <c r="Q2456" s="11" t="s">
        <v>177</v>
      </c>
      <c r="R2456" s="11">
        <f t="shared" si="1"/>
        <v>1</v>
      </c>
      <c r="S2456" s="11" t="s">
        <v>5</v>
      </c>
      <c r="T2456" s="11">
        <f t="shared" si="2"/>
        <v>0</v>
      </c>
      <c r="U2456" s="11" t="s">
        <v>6</v>
      </c>
      <c r="V2456" s="11" t="s">
        <v>6</v>
      </c>
    </row>
    <row r="2457" spans="1:22" ht="15.75" hidden="1" customHeight="1" x14ac:dyDescent="0.2">
      <c r="A2457" s="11" t="s">
        <v>1038</v>
      </c>
      <c r="B2457" s="11" t="s">
        <v>34</v>
      </c>
      <c r="C2457" s="11" t="s">
        <v>21</v>
      </c>
      <c r="D2457" s="12">
        <v>45438</v>
      </c>
      <c r="E2457" s="12" t="str">
        <f t="shared" si="0"/>
        <v>2024</v>
      </c>
      <c r="F2457" s="11" t="s">
        <v>37</v>
      </c>
      <c r="G2457" s="11">
        <v>21.3</v>
      </c>
      <c r="H2457" s="11">
        <v>36.9</v>
      </c>
      <c r="I2457" s="11">
        <v>315</v>
      </c>
      <c r="J2457" s="11">
        <v>51.5</v>
      </c>
      <c r="K2457" s="11">
        <v>8.31</v>
      </c>
      <c r="L2457" s="11">
        <v>99.31</v>
      </c>
      <c r="M2457" s="11">
        <v>6.69</v>
      </c>
      <c r="N2457" s="11">
        <v>163.80000000000001</v>
      </c>
      <c r="O2457" s="11">
        <v>84.02</v>
      </c>
      <c r="P2457" s="11">
        <v>92.25</v>
      </c>
      <c r="Q2457" s="11" t="s">
        <v>4</v>
      </c>
      <c r="R2457" s="11">
        <f t="shared" si="1"/>
        <v>0</v>
      </c>
      <c r="S2457" s="11" t="s">
        <v>5</v>
      </c>
      <c r="T2457" s="11">
        <f t="shared" si="2"/>
        <v>0</v>
      </c>
      <c r="U2457" s="11" t="s">
        <v>6</v>
      </c>
      <c r="V2457" s="11" t="s">
        <v>6</v>
      </c>
    </row>
    <row r="2458" spans="1:22" ht="15.75" hidden="1" customHeight="1" x14ac:dyDescent="0.2">
      <c r="A2458" s="11" t="s">
        <v>1337</v>
      </c>
      <c r="B2458" s="11" t="s">
        <v>20</v>
      </c>
      <c r="C2458" s="11" t="s">
        <v>47</v>
      </c>
      <c r="D2458" s="12">
        <v>45772</v>
      </c>
      <c r="E2458" s="12" t="str">
        <f t="shared" si="0"/>
        <v>2025</v>
      </c>
      <c r="F2458" s="11" t="s">
        <v>37</v>
      </c>
      <c r="G2458" s="11">
        <v>21.36</v>
      </c>
      <c r="H2458" s="11">
        <v>37.06</v>
      </c>
      <c r="I2458" s="11">
        <v>257</v>
      </c>
      <c r="J2458" s="11">
        <v>51.4</v>
      </c>
      <c r="K2458" s="11">
        <v>7.68</v>
      </c>
      <c r="L2458" s="11">
        <v>98.97</v>
      </c>
      <c r="M2458" s="11">
        <v>6.93</v>
      </c>
      <c r="N2458" s="11">
        <v>152.19999999999999</v>
      </c>
      <c r="O2458" s="11">
        <v>85.47</v>
      </c>
      <c r="P2458" s="11">
        <v>92.24</v>
      </c>
      <c r="Q2458" s="11" t="s">
        <v>4</v>
      </c>
      <c r="R2458" s="11">
        <f t="shared" si="1"/>
        <v>0</v>
      </c>
      <c r="S2458" s="11" t="s">
        <v>5</v>
      </c>
      <c r="T2458" s="11">
        <f t="shared" si="2"/>
        <v>0</v>
      </c>
      <c r="U2458" s="11" t="s">
        <v>6</v>
      </c>
      <c r="V2458" s="11" t="s">
        <v>6</v>
      </c>
    </row>
    <row r="2459" spans="1:22" ht="15.75" hidden="1" customHeight="1" x14ac:dyDescent="0.2">
      <c r="A2459" s="11" t="s">
        <v>1441</v>
      </c>
      <c r="B2459" s="11" t="s">
        <v>58</v>
      </c>
      <c r="C2459" s="13" t="s">
        <v>35</v>
      </c>
      <c r="D2459" s="12">
        <v>45756</v>
      </c>
      <c r="E2459" s="12" t="str">
        <f t="shared" si="0"/>
        <v>2025</v>
      </c>
      <c r="F2459" s="11" t="s">
        <v>37</v>
      </c>
      <c r="G2459" s="11">
        <v>22.19</v>
      </c>
      <c r="H2459" s="11">
        <v>40.840000000000003</v>
      </c>
      <c r="I2459" s="11">
        <v>322</v>
      </c>
      <c r="J2459" s="11">
        <v>35.799999999999997</v>
      </c>
      <c r="K2459" s="11">
        <v>6.56</v>
      </c>
      <c r="L2459" s="11">
        <v>99.34</v>
      </c>
      <c r="M2459" s="11">
        <v>6.79</v>
      </c>
      <c r="N2459" s="11">
        <v>104.1</v>
      </c>
      <c r="O2459" s="11">
        <v>89.03</v>
      </c>
      <c r="P2459" s="11">
        <v>92.24</v>
      </c>
      <c r="Q2459" s="11" t="s">
        <v>4</v>
      </c>
      <c r="R2459" s="11">
        <f t="shared" si="1"/>
        <v>0</v>
      </c>
      <c r="S2459" s="11" t="s">
        <v>5</v>
      </c>
      <c r="T2459" s="11">
        <f t="shared" si="2"/>
        <v>0</v>
      </c>
      <c r="U2459" s="11" t="s">
        <v>6</v>
      </c>
      <c r="V2459" s="11" t="s">
        <v>6</v>
      </c>
    </row>
    <row r="2460" spans="1:22" ht="15.75" customHeight="1" x14ac:dyDescent="0.2">
      <c r="A2460" s="11" t="s">
        <v>2515</v>
      </c>
      <c r="B2460" s="11" t="s">
        <v>1</v>
      </c>
      <c r="C2460" s="13" t="s">
        <v>35</v>
      </c>
      <c r="D2460" s="12">
        <v>45667</v>
      </c>
      <c r="E2460" s="12" t="str">
        <f t="shared" si="0"/>
        <v>2025</v>
      </c>
      <c r="F2460" s="11" t="s">
        <v>37</v>
      </c>
      <c r="G2460" s="11">
        <v>22.77</v>
      </c>
      <c r="H2460" s="11">
        <v>41.66</v>
      </c>
      <c r="I2460" s="11">
        <v>373</v>
      </c>
      <c r="J2460" s="11">
        <v>33.299999999999997</v>
      </c>
      <c r="K2460" s="11">
        <v>6.81</v>
      </c>
      <c r="L2460" s="11">
        <v>99.37</v>
      </c>
      <c r="M2460" s="11">
        <v>6.7</v>
      </c>
      <c r="N2460" s="11">
        <v>110.3</v>
      </c>
      <c r="O2460" s="11">
        <v>90.02</v>
      </c>
      <c r="P2460" s="11">
        <v>96.49</v>
      </c>
      <c r="Q2460" s="11" t="s">
        <v>4</v>
      </c>
      <c r="R2460" s="11">
        <f t="shared" si="1"/>
        <v>0</v>
      </c>
      <c r="S2460" s="11" t="s">
        <v>5</v>
      </c>
      <c r="T2460" s="11">
        <f t="shared" si="2"/>
        <v>0</v>
      </c>
      <c r="U2460" s="11" t="s">
        <v>6</v>
      </c>
      <c r="V2460" s="11" t="s">
        <v>6</v>
      </c>
    </row>
    <row r="2461" spans="1:22" ht="15.75" hidden="1" customHeight="1" x14ac:dyDescent="0.2">
      <c r="A2461" s="11" t="s">
        <v>1873</v>
      </c>
      <c r="B2461" s="11" t="s">
        <v>20</v>
      </c>
      <c r="C2461" s="13" t="s">
        <v>35</v>
      </c>
      <c r="D2461" s="12">
        <v>45397</v>
      </c>
      <c r="E2461" s="12" t="str">
        <f t="shared" si="0"/>
        <v>2024</v>
      </c>
      <c r="F2461" s="11" t="s">
        <v>23</v>
      </c>
      <c r="G2461" s="11">
        <v>21.87</v>
      </c>
      <c r="H2461" s="11">
        <v>42.02</v>
      </c>
      <c r="I2461" s="11">
        <v>314</v>
      </c>
      <c r="J2461" s="11">
        <v>42.1</v>
      </c>
      <c r="K2461" s="11">
        <v>8.0500000000000007</v>
      </c>
      <c r="L2461" s="11">
        <v>99.16</v>
      </c>
      <c r="M2461" s="11">
        <v>7.34</v>
      </c>
      <c r="N2461" s="11">
        <v>116.8</v>
      </c>
      <c r="O2461" s="11">
        <v>86.42</v>
      </c>
      <c r="P2461" s="11">
        <v>92.23</v>
      </c>
      <c r="Q2461" s="11" t="s">
        <v>4</v>
      </c>
      <c r="R2461" s="11">
        <f t="shared" si="1"/>
        <v>0</v>
      </c>
      <c r="S2461" s="11" t="s">
        <v>5</v>
      </c>
      <c r="T2461" s="11">
        <f t="shared" si="2"/>
        <v>0</v>
      </c>
      <c r="U2461" s="11" t="s">
        <v>6</v>
      </c>
      <c r="V2461" s="11" t="s">
        <v>6</v>
      </c>
    </row>
    <row r="2462" spans="1:22" ht="15.75" hidden="1" customHeight="1" x14ac:dyDescent="0.2">
      <c r="A2462" s="11" t="s">
        <v>1930</v>
      </c>
      <c r="B2462" s="11" t="s">
        <v>20</v>
      </c>
      <c r="C2462" s="11" t="s">
        <v>35</v>
      </c>
      <c r="D2462" s="12">
        <v>45593</v>
      </c>
      <c r="E2462" s="12" t="str">
        <f t="shared" si="0"/>
        <v>2024</v>
      </c>
      <c r="F2462" s="11" t="s">
        <v>3</v>
      </c>
      <c r="G2462" s="11">
        <v>22.07</v>
      </c>
      <c r="H2462" s="11">
        <v>37.68</v>
      </c>
      <c r="I2462" s="11">
        <v>286</v>
      </c>
      <c r="J2462" s="11">
        <v>49.9</v>
      </c>
      <c r="K2462" s="11">
        <v>8.61</v>
      </c>
      <c r="L2462" s="11">
        <v>99.15</v>
      </c>
      <c r="M2462" s="11">
        <v>6.83</v>
      </c>
      <c r="N2462" s="11">
        <v>135.4</v>
      </c>
      <c r="O2462" s="11">
        <v>84.96</v>
      </c>
      <c r="P2462" s="11">
        <v>92.23</v>
      </c>
      <c r="Q2462" s="11" t="s">
        <v>4</v>
      </c>
      <c r="R2462" s="11">
        <f t="shared" si="1"/>
        <v>0</v>
      </c>
      <c r="S2462" s="11" t="s">
        <v>5</v>
      </c>
      <c r="T2462" s="11">
        <f t="shared" si="2"/>
        <v>0</v>
      </c>
      <c r="U2462" s="11" t="s">
        <v>6</v>
      </c>
      <c r="V2462" s="11" t="s">
        <v>6</v>
      </c>
    </row>
    <row r="2463" spans="1:22" ht="15.75" hidden="1" customHeight="1" x14ac:dyDescent="0.2">
      <c r="A2463" s="11" t="s">
        <v>1039</v>
      </c>
      <c r="B2463" s="11" t="s">
        <v>34</v>
      </c>
      <c r="C2463" s="11" t="s">
        <v>47</v>
      </c>
      <c r="D2463" s="12">
        <v>45540</v>
      </c>
      <c r="E2463" s="12" t="str">
        <f t="shared" si="0"/>
        <v>2024</v>
      </c>
      <c r="F2463" s="11" t="s">
        <v>93</v>
      </c>
      <c r="G2463" s="11">
        <v>22.28</v>
      </c>
      <c r="H2463" s="11">
        <v>48.95</v>
      </c>
      <c r="I2463" s="11">
        <v>326</v>
      </c>
      <c r="J2463" s="11">
        <v>48.4</v>
      </c>
      <c r="K2463" s="11">
        <v>7.76</v>
      </c>
      <c r="L2463" s="11">
        <v>98.43</v>
      </c>
      <c r="M2463" s="11">
        <v>6.87</v>
      </c>
      <c r="N2463" s="14"/>
      <c r="O2463" s="11">
        <v>84.71</v>
      </c>
      <c r="P2463" s="11">
        <v>92.23</v>
      </c>
      <c r="Q2463" s="11" t="s">
        <v>4</v>
      </c>
      <c r="R2463" s="11">
        <f t="shared" si="1"/>
        <v>0</v>
      </c>
      <c r="S2463" s="11" t="s">
        <v>5</v>
      </c>
      <c r="T2463" s="11">
        <f t="shared" si="2"/>
        <v>0</v>
      </c>
      <c r="U2463" s="11" t="s">
        <v>6</v>
      </c>
      <c r="V2463" s="11" t="s">
        <v>6</v>
      </c>
    </row>
    <row r="2464" spans="1:22" ht="15.75" hidden="1" customHeight="1" x14ac:dyDescent="0.2">
      <c r="A2464" s="11" t="s">
        <v>1041</v>
      </c>
      <c r="B2464" s="11" t="s">
        <v>34</v>
      </c>
      <c r="C2464" s="11" t="s">
        <v>21</v>
      </c>
      <c r="D2464" s="12">
        <v>45757</v>
      </c>
      <c r="E2464" s="12" t="str">
        <f t="shared" si="0"/>
        <v>2025</v>
      </c>
      <c r="F2464" s="11" t="s">
        <v>23</v>
      </c>
      <c r="G2464" s="11">
        <v>23.26</v>
      </c>
      <c r="H2464" s="11">
        <v>31.2</v>
      </c>
      <c r="I2464" s="11">
        <v>290</v>
      </c>
      <c r="J2464" s="11">
        <v>36.799999999999997</v>
      </c>
      <c r="K2464" s="11">
        <v>7.98</v>
      </c>
      <c r="L2464" s="11">
        <v>99.49</v>
      </c>
      <c r="M2464" s="11">
        <v>6.67</v>
      </c>
      <c r="N2464" s="11">
        <v>123</v>
      </c>
      <c r="O2464" s="11">
        <v>89.46</v>
      </c>
      <c r="P2464" s="11">
        <v>92.23</v>
      </c>
      <c r="Q2464" s="11" t="s">
        <v>4</v>
      </c>
      <c r="R2464" s="11">
        <f t="shared" si="1"/>
        <v>0</v>
      </c>
      <c r="S2464" s="11" t="s">
        <v>50</v>
      </c>
      <c r="T2464" s="11">
        <f t="shared" si="2"/>
        <v>1</v>
      </c>
      <c r="U2464" s="11" t="s">
        <v>153</v>
      </c>
      <c r="V2464" s="11" t="s">
        <v>89</v>
      </c>
    </row>
    <row r="2465" spans="1:22" ht="15.75" hidden="1" customHeight="1" x14ac:dyDescent="0.2">
      <c r="A2465" s="11" t="s">
        <v>2949</v>
      </c>
      <c r="B2465" s="11" t="s">
        <v>58</v>
      </c>
      <c r="C2465" s="11" t="s">
        <v>21</v>
      </c>
      <c r="D2465" s="12">
        <v>45572</v>
      </c>
      <c r="E2465" s="12" t="str">
        <f t="shared" si="0"/>
        <v>2024</v>
      </c>
      <c r="F2465" s="11" t="s">
        <v>3</v>
      </c>
      <c r="G2465" s="11">
        <v>21.58</v>
      </c>
      <c r="H2465" s="11">
        <v>46.17</v>
      </c>
      <c r="I2465" s="11">
        <v>294</v>
      </c>
      <c r="J2465" s="11">
        <v>44.4</v>
      </c>
      <c r="K2465" s="11">
        <v>6.13</v>
      </c>
      <c r="L2465" s="11">
        <v>99.26</v>
      </c>
      <c r="M2465" s="11">
        <v>6.67</v>
      </c>
      <c r="N2465" s="11">
        <v>129.30000000000001</v>
      </c>
      <c r="O2465" s="11">
        <v>84.75</v>
      </c>
      <c r="P2465" s="11">
        <v>92.23</v>
      </c>
      <c r="Q2465" s="11" t="s">
        <v>4</v>
      </c>
      <c r="R2465" s="11">
        <f t="shared" si="1"/>
        <v>0</v>
      </c>
      <c r="S2465" s="11" t="s">
        <v>5</v>
      </c>
      <c r="T2465" s="11">
        <f t="shared" si="2"/>
        <v>0</v>
      </c>
      <c r="U2465" s="11" t="s">
        <v>6</v>
      </c>
      <c r="V2465" s="11" t="s">
        <v>6</v>
      </c>
    </row>
    <row r="2466" spans="1:22" ht="15.75" hidden="1" customHeight="1" x14ac:dyDescent="0.2">
      <c r="A2466" s="11" t="s">
        <v>214</v>
      </c>
      <c r="B2466" s="11" t="s">
        <v>58</v>
      </c>
      <c r="C2466" s="11" t="s">
        <v>35</v>
      </c>
      <c r="D2466" s="12">
        <v>45826</v>
      </c>
      <c r="E2466" s="12" t="str">
        <f t="shared" si="0"/>
        <v>2025</v>
      </c>
      <c r="F2466" s="11" t="s">
        <v>23</v>
      </c>
      <c r="G2466" s="11">
        <v>23.15</v>
      </c>
      <c r="H2466" s="11">
        <v>33.53</v>
      </c>
      <c r="I2466" s="11">
        <v>317</v>
      </c>
      <c r="J2466" s="11">
        <v>31</v>
      </c>
      <c r="K2466" s="11">
        <v>6.89</v>
      </c>
      <c r="L2466" s="11">
        <v>99.14</v>
      </c>
      <c r="M2466" s="11">
        <v>6.78</v>
      </c>
      <c r="N2466" s="11">
        <v>107.7</v>
      </c>
      <c r="O2466" s="11">
        <v>92.32</v>
      </c>
      <c r="P2466" s="11">
        <v>92.22</v>
      </c>
      <c r="Q2466" s="11" t="s">
        <v>4</v>
      </c>
      <c r="R2466" s="11">
        <f t="shared" si="1"/>
        <v>0</v>
      </c>
      <c r="S2466" s="11" t="s">
        <v>5</v>
      </c>
      <c r="T2466" s="11">
        <f t="shared" si="2"/>
        <v>0</v>
      </c>
      <c r="U2466" s="11" t="s">
        <v>6</v>
      </c>
      <c r="V2466" s="11" t="s">
        <v>6</v>
      </c>
    </row>
    <row r="2467" spans="1:22" ht="15.75" customHeight="1" x14ac:dyDescent="0.2">
      <c r="A2467" s="11" t="s">
        <v>270</v>
      </c>
      <c r="B2467" s="11" t="s">
        <v>1</v>
      </c>
      <c r="C2467" s="11" t="s">
        <v>47</v>
      </c>
      <c r="D2467" s="12">
        <v>45510</v>
      </c>
      <c r="E2467" s="12" t="str">
        <f t="shared" si="0"/>
        <v>2024</v>
      </c>
      <c r="F2467" s="11" t="s">
        <v>93</v>
      </c>
      <c r="G2467" s="11">
        <v>23.45</v>
      </c>
      <c r="H2467" s="11">
        <v>41.69</v>
      </c>
      <c r="I2467" s="11">
        <v>366</v>
      </c>
      <c r="J2467" s="11">
        <v>36.799999999999997</v>
      </c>
      <c r="K2467" s="11">
        <v>7.04</v>
      </c>
      <c r="L2467" s="11">
        <v>99.18</v>
      </c>
      <c r="M2467" s="11">
        <v>6.76</v>
      </c>
      <c r="N2467" s="11">
        <v>123.5</v>
      </c>
      <c r="O2467" s="11">
        <v>87.89</v>
      </c>
      <c r="P2467" s="11">
        <v>96.53</v>
      </c>
      <c r="Q2467" s="11" t="s">
        <v>4</v>
      </c>
      <c r="R2467" s="11">
        <f t="shared" si="1"/>
        <v>0</v>
      </c>
      <c r="S2467" s="11" t="s">
        <v>5</v>
      </c>
      <c r="T2467" s="11">
        <f t="shared" si="2"/>
        <v>0</v>
      </c>
      <c r="U2467" s="11" t="s">
        <v>6</v>
      </c>
      <c r="V2467" s="11" t="s">
        <v>6</v>
      </c>
    </row>
    <row r="2468" spans="1:22" ht="15.75" hidden="1" customHeight="1" x14ac:dyDescent="0.2">
      <c r="A2468" s="11" t="s">
        <v>1422</v>
      </c>
      <c r="B2468" s="11" t="s">
        <v>20</v>
      </c>
      <c r="C2468" s="13" t="s">
        <v>35</v>
      </c>
      <c r="D2468" s="12">
        <v>45624</v>
      </c>
      <c r="E2468" s="12" t="str">
        <f t="shared" si="0"/>
        <v>2024</v>
      </c>
      <c r="F2468" s="11" t="s">
        <v>93</v>
      </c>
      <c r="G2468" s="11">
        <v>23.72</v>
      </c>
      <c r="H2468" s="11">
        <v>27.86</v>
      </c>
      <c r="I2468" s="11">
        <v>298</v>
      </c>
      <c r="J2468" s="11">
        <v>44</v>
      </c>
      <c r="K2468" s="11">
        <v>6.76</v>
      </c>
      <c r="L2468" s="11">
        <v>98.52</v>
      </c>
      <c r="M2468" s="14"/>
      <c r="N2468" s="11">
        <v>162.6</v>
      </c>
      <c r="O2468" s="11">
        <v>86.15</v>
      </c>
      <c r="P2468" s="11">
        <v>92.22</v>
      </c>
      <c r="Q2468" s="11" t="s">
        <v>4</v>
      </c>
      <c r="R2468" s="11">
        <f t="shared" si="1"/>
        <v>0</v>
      </c>
      <c r="S2468" s="11" t="s">
        <v>5</v>
      </c>
      <c r="T2468" s="11">
        <f t="shared" si="2"/>
        <v>0</v>
      </c>
      <c r="U2468" s="11" t="s">
        <v>6</v>
      </c>
      <c r="V2468" s="11" t="s">
        <v>6</v>
      </c>
    </row>
    <row r="2469" spans="1:22" ht="15.75" hidden="1" customHeight="1" x14ac:dyDescent="0.2">
      <c r="A2469" s="11" t="s">
        <v>1472</v>
      </c>
      <c r="B2469" s="11" t="s">
        <v>20</v>
      </c>
      <c r="C2469" s="11" t="s">
        <v>47</v>
      </c>
      <c r="D2469" s="12">
        <v>45722</v>
      </c>
      <c r="E2469" s="12" t="str">
        <f t="shared" si="0"/>
        <v>2025</v>
      </c>
      <c r="F2469" s="11" t="s">
        <v>93</v>
      </c>
      <c r="G2469" s="11">
        <v>20.36</v>
      </c>
      <c r="H2469" s="11">
        <v>39.69</v>
      </c>
      <c r="I2469" s="11">
        <v>282</v>
      </c>
      <c r="J2469" s="11">
        <v>51.9</v>
      </c>
      <c r="K2469" s="11">
        <v>8.15</v>
      </c>
      <c r="L2469" s="11">
        <v>98.9</v>
      </c>
      <c r="M2469" s="11">
        <v>6.92</v>
      </c>
      <c r="N2469" s="11">
        <v>147</v>
      </c>
      <c r="O2469" s="11">
        <v>81.67</v>
      </c>
      <c r="P2469" s="11">
        <v>92.22</v>
      </c>
      <c r="Q2469" s="11" t="s">
        <v>4</v>
      </c>
      <c r="R2469" s="11">
        <f t="shared" si="1"/>
        <v>0</v>
      </c>
      <c r="S2469" s="11" t="s">
        <v>5</v>
      </c>
      <c r="T2469" s="11">
        <f t="shared" si="2"/>
        <v>0</v>
      </c>
      <c r="U2469" s="11" t="s">
        <v>6</v>
      </c>
      <c r="V2469" s="11" t="s">
        <v>6</v>
      </c>
    </row>
    <row r="2470" spans="1:22" ht="15.75" hidden="1" customHeight="1" x14ac:dyDescent="0.2">
      <c r="A2470" s="11" t="s">
        <v>2021</v>
      </c>
      <c r="B2470" s="11" t="s">
        <v>20</v>
      </c>
      <c r="C2470" s="11" t="s">
        <v>47</v>
      </c>
      <c r="D2470" s="12">
        <v>45766</v>
      </c>
      <c r="E2470" s="12" t="str">
        <f t="shared" si="0"/>
        <v>2025</v>
      </c>
      <c r="F2470" s="11" t="s">
        <v>3</v>
      </c>
      <c r="G2470" s="11">
        <v>21.36</v>
      </c>
      <c r="H2470" s="11">
        <v>40.26</v>
      </c>
      <c r="I2470" s="11">
        <v>306</v>
      </c>
      <c r="J2470" s="11">
        <v>47.1</v>
      </c>
      <c r="K2470" s="11">
        <v>8.24</v>
      </c>
      <c r="L2470" s="11">
        <v>98.97</v>
      </c>
      <c r="M2470" s="11">
        <v>7.12</v>
      </c>
      <c r="N2470" s="11">
        <v>137.4</v>
      </c>
      <c r="O2470" s="11">
        <v>86.07</v>
      </c>
      <c r="P2470" s="11">
        <v>92.22</v>
      </c>
      <c r="Q2470" s="11" t="s">
        <v>4</v>
      </c>
      <c r="R2470" s="11">
        <f t="shared" si="1"/>
        <v>0</v>
      </c>
      <c r="S2470" s="11" t="s">
        <v>5</v>
      </c>
      <c r="T2470" s="11">
        <f t="shared" si="2"/>
        <v>0</v>
      </c>
      <c r="U2470" s="11" t="s">
        <v>6</v>
      </c>
      <c r="V2470" s="11" t="s">
        <v>6</v>
      </c>
    </row>
    <row r="2471" spans="1:22" ht="15.75" hidden="1" customHeight="1" x14ac:dyDescent="0.2">
      <c r="A2471" s="11" t="s">
        <v>2661</v>
      </c>
      <c r="B2471" s="11" t="s">
        <v>20</v>
      </c>
      <c r="C2471" s="11" t="s">
        <v>47</v>
      </c>
      <c r="D2471" s="12">
        <v>45719</v>
      </c>
      <c r="E2471" s="12" t="str">
        <f t="shared" si="0"/>
        <v>2025</v>
      </c>
      <c r="F2471" s="11" t="s">
        <v>3</v>
      </c>
      <c r="G2471" s="11">
        <v>19.53</v>
      </c>
      <c r="H2471" s="11">
        <v>44.02</v>
      </c>
      <c r="I2471" s="11">
        <v>285</v>
      </c>
      <c r="J2471" s="11">
        <v>51</v>
      </c>
      <c r="K2471" s="11">
        <v>7.8</v>
      </c>
      <c r="L2471" s="11">
        <v>99.14</v>
      </c>
      <c r="M2471" s="11">
        <v>7.15</v>
      </c>
      <c r="N2471" s="11">
        <v>151.69999999999999</v>
      </c>
      <c r="O2471" s="11">
        <v>83.46</v>
      </c>
      <c r="P2471" s="11">
        <v>92.22</v>
      </c>
      <c r="Q2471" s="11" t="s">
        <v>4</v>
      </c>
      <c r="R2471" s="11">
        <f t="shared" si="1"/>
        <v>0</v>
      </c>
      <c r="S2471" s="11" t="s">
        <v>5</v>
      </c>
      <c r="T2471" s="11">
        <f t="shared" si="2"/>
        <v>0</v>
      </c>
      <c r="U2471" s="11" t="s">
        <v>6</v>
      </c>
      <c r="V2471" s="11" t="s">
        <v>6</v>
      </c>
    </row>
    <row r="2472" spans="1:22" ht="15.75" hidden="1" customHeight="1" x14ac:dyDescent="0.2">
      <c r="A2472" s="11" t="s">
        <v>2823</v>
      </c>
      <c r="B2472" s="11" t="s">
        <v>20</v>
      </c>
      <c r="C2472" s="11" t="s">
        <v>35</v>
      </c>
      <c r="D2472" s="12">
        <v>45717</v>
      </c>
      <c r="E2472" s="12" t="str">
        <f t="shared" si="0"/>
        <v>2025</v>
      </c>
      <c r="F2472" s="11" t="s">
        <v>3</v>
      </c>
      <c r="G2472" s="11">
        <v>20.74</v>
      </c>
      <c r="H2472" s="11">
        <v>38.56</v>
      </c>
      <c r="I2472" s="11">
        <v>289</v>
      </c>
      <c r="J2472" s="11">
        <v>46.7</v>
      </c>
      <c r="K2472" s="11">
        <v>7.9</v>
      </c>
      <c r="L2472" s="11">
        <v>98.91</v>
      </c>
      <c r="M2472" s="11">
        <v>6.86</v>
      </c>
      <c r="N2472" s="11">
        <v>135.6</v>
      </c>
      <c r="O2472" s="11">
        <v>90.91</v>
      </c>
      <c r="P2472" s="11">
        <v>92.22</v>
      </c>
      <c r="Q2472" s="11" t="s">
        <v>4</v>
      </c>
      <c r="R2472" s="11">
        <f t="shared" si="1"/>
        <v>0</v>
      </c>
      <c r="S2472" s="11" t="s">
        <v>5</v>
      </c>
      <c r="T2472" s="11">
        <f t="shared" si="2"/>
        <v>0</v>
      </c>
      <c r="U2472" s="11" t="s">
        <v>6</v>
      </c>
      <c r="V2472" s="11" t="s">
        <v>6</v>
      </c>
    </row>
    <row r="2473" spans="1:22" ht="15.75" hidden="1" customHeight="1" x14ac:dyDescent="0.2">
      <c r="A2473" s="11" t="s">
        <v>1042</v>
      </c>
      <c r="B2473" s="11" t="s">
        <v>34</v>
      </c>
      <c r="C2473" s="11" t="s">
        <v>21</v>
      </c>
      <c r="D2473" s="12">
        <v>45585</v>
      </c>
      <c r="E2473" s="12" t="str">
        <f t="shared" si="0"/>
        <v>2024</v>
      </c>
      <c r="F2473" s="11" t="s">
        <v>23</v>
      </c>
      <c r="G2473" s="11">
        <v>21.14</v>
      </c>
      <c r="H2473" s="11">
        <v>47.85</v>
      </c>
      <c r="I2473" s="11">
        <v>316</v>
      </c>
      <c r="J2473" s="11">
        <v>31</v>
      </c>
      <c r="K2473" s="11">
        <v>6.15</v>
      </c>
      <c r="L2473" s="11">
        <v>99.23</v>
      </c>
      <c r="M2473" s="11">
        <v>7.02</v>
      </c>
      <c r="N2473" s="11">
        <v>116.6</v>
      </c>
      <c r="O2473" s="11">
        <v>89.41</v>
      </c>
      <c r="P2473" s="11">
        <v>92.22</v>
      </c>
      <c r="Q2473" s="11" t="s">
        <v>177</v>
      </c>
      <c r="R2473" s="11">
        <f t="shared" si="1"/>
        <v>1</v>
      </c>
      <c r="S2473" s="11" t="s">
        <v>5</v>
      </c>
      <c r="T2473" s="11">
        <f t="shared" si="2"/>
        <v>0</v>
      </c>
      <c r="U2473" s="11" t="s">
        <v>6</v>
      </c>
      <c r="V2473" s="11" t="s">
        <v>6</v>
      </c>
    </row>
    <row r="2474" spans="1:22" ht="15.75" customHeight="1" x14ac:dyDescent="0.2">
      <c r="A2474" s="11" t="s">
        <v>1998</v>
      </c>
      <c r="B2474" s="11" t="s">
        <v>1</v>
      </c>
      <c r="C2474" s="11" t="s">
        <v>35</v>
      </c>
      <c r="D2474" s="12">
        <v>45977</v>
      </c>
      <c r="E2474" s="12" t="str">
        <f t="shared" si="0"/>
        <v>2025</v>
      </c>
      <c r="F2474" s="11" t="s">
        <v>37</v>
      </c>
      <c r="G2474" s="11">
        <v>22.81</v>
      </c>
      <c r="H2474" s="11">
        <v>45.84</v>
      </c>
      <c r="I2474" s="11">
        <v>330</v>
      </c>
      <c r="J2474" s="11">
        <v>36.299999999999997</v>
      </c>
      <c r="K2474" s="11">
        <v>6.66</v>
      </c>
      <c r="L2474" s="11">
        <v>99.29</v>
      </c>
      <c r="M2474" s="11">
        <v>6.71</v>
      </c>
      <c r="N2474" s="14"/>
      <c r="O2474" s="11">
        <v>88.25</v>
      </c>
      <c r="P2474" s="11">
        <v>96.55</v>
      </c>
      <c r="Q2474" s="11" t="s">
        <v>4</v>
      </c>
      <c r="R2474" s="11">
        <f t="shared" si="1"/>
        <v>0</v>
      </c>
      <c r="S2474" s="11" t="s">
        <v>5</v>
      </c>
      <c r="T2474" s="11">
        <f t="shared" si="2"/>
        <v>0</v>
      </c>
      <c r="U2474" s="11" t="s">
        <v>6</v>
      </c>
      <c r="V2474" s="11" t="s">
        <v>6</v>
      </c>
    </row>
    <row r="2475" spans="1:22" ht="15.75" hidden="1" customHeight="1" x14ac:dyDescent="0.2">
      <c r="A2475" s="11" t="s">
        <v>2066</v>
      </c>
      <c r="B2475" s="11" t="s">
        <v>20</v>
      </c>
      <c r="C2475" s="11" t="s">
        <v>21</v>
      </c>
      <c r="D2475" s="12">
        <v>45578</v>
      </c>
      <c r="E2475" s="12" t="str">
        <f t="shared" si="0"/>
        <v>2024</v>
      </c>
      <c r="F2475" s="11" t="s">
        <v>23</v>
      </c>
      <c r="G2475" s="11">
        <v>20.69</v>
      </c>
      <c r="H2475" s="11">
        <v>44.33</v>
      </c>
      <c r="I2475" s="11">
        <v>306</v>
      </c>
      <c r="J2475" s="11">
        <v>41.7</v>
      </c>
      <c r="K2475" s="11">
        <v>6.94</v>
      </c>
      <c r="L2475" s="11">
        <v>99.13</v>
      </c>
      <c r="M2475" s="11">
        <v>6.88</v>
      </c>
      <c r="N2475" s="14"/>
      <c r="O2475" s="11">
        <v>87.04</v>
      </c>
      <c r="P2475" s="11">
        <v>92.21</v>
      </c>
      <c r="Q2475" s="11" t="s">
        <v>4</v>
      </c>
      <c r="R2475" s="11">
        <f t="shared" si="1"/>
        <v>0</v>
      </c>
      <c r="S2475" s="11" t="s">
        <v>5</v>
      </c>
      <c r="T2475" s="11">
        <f t="shared" si="2"/>
        <v>0</v>
      </c>
      <c r="U2475" s="11" t="s">
        <v>6</v>
      </c>
      <c r="V2475" s="11" t="s">
        <v>6</v>
      </c>
    </row>
    <row r="2476" spans="1:22" ht="15.75" hidden="1" customHeight="1" x14ac:dyDescent="0.2">
      <c r="A2476" s="11" t="s">
        <v>3007</v>
      </c>
      <c r="B2476" s="11" t="s">
        <v>58</v>
      </c>
      <c r="C2476" s="13" t="s">
        <v>35</v>
      </c>
      <c r="D2476" s="12">
        <v>45727</v>
      </c>
      <c r="E2476" s="12" t="str">
        <f t="shared" si="0"/>
        <v>2025</v>
      </c>
      <c r="F2476" s="11" t="s">
        <v>93</v>
      </c>
      <c r="G2476" s="11">
        <v>22.43</v>
      </c>
      <c r="H2476" s="14"/>
      <c r="I2476" s="11">
        <v>328</v>
      </c>
      <c r="J2476" s="11">
        <v>47.1</v>
      </c>
      <c r="K2476" s="11">
        <v>5.93</v>
      </c>
      <c r="L2476" s="11">
        <v>98.87</v>
      </c>
      <c r="M2476" s="11">
        <v>6.87</v>
      </c>
      <c r="N2476" s="11">
        <v>141.19999999999999</v>
      </c>
      <c r="O2476" s="11">
        <v>86.56</v>
      </c>
      <c r="P2476" s="11">
        <v>92.21</v>
      </c>
      <c r="Q2476" s="11" t="s">
        <v>4</v>
      </c>
      <c r="R2476" s="11">
        <f t="shared" si="1"/>
        <v>0</v>
      </c>
      <c r="S2476" s="11" t="s">
        <v>5</v>
      </c>
      <c r="T2476" s="11">
        <f t="shared" si="2"/>
        <v>0</v>
      </c>
      <c r="U2476" s="11" t="s">
        <v>6</v>
      </c>
      <c r="V2476" s="11" t="s">
        <v>6</v>
      </c>
    </row>
    <row r="2477" spans="1:22" ht="15.75" hidden="1" customHeight="1" x14ac:dyDescent="0.2">
      <c r="A2477" s="11" t="s">
        <v>1043</v>
      </c>
      <c r="B2477" s="11" t="s">
        <v>34</v>
      </c>
      <c r="C2477" s="11" t="s">
        <v>47</v>
      </c>
      <c r="D2477" s="12">
        <v>45524</v>
      </c>
      <c r="E2477" s="12" t="str">
        <f t="shared" si="0"/>
        <v>2024</v>
      </c>
      <c r="F2477" s="11" t="s">
        <v>3</v>
      </c>
      <c r="G2477" s="11">
        <v>21.56</v>
      </c>
      <c r="H2477" s="11">
        <v>46.19</v>
      </c>
      <c r="I2477" s="11">
        <v>297</v>
      </c>
      <c r="J2477" s="11">
        <v>43.2</v>
      </c>
      <c r="K2477" s="11">
        <v>7.32</v>
      </c>
      <c r="L2477" s="11">
        <v>99.06</v>
      </c>
      <c r="M2477" s="11">
        <v>6.84</v>
      </c>
      <c r="N2477" s="11">
        <v>132.80000000000001</v>
      </c>
      <c r="O2477" s="11">
        <v>86.69</v>
      </c>
      <c r="P2477" s="11">
        <v>92.2</v>
      </c>
      <c r="Q2477" s="11" t="s">
        <v>4</v>
      </c>
      <c r="R2477" s="11">
        <f t="shared" si="1"/>
        <v>0</v>
      </c>
      <c r="S2477" s="11" t="s">
        <v>5</v>
      </c>
      <c r="T2477" s="11">
        <f t="shared" si="2"/>
        <v>0</v>
      </c>
      <c r="U2477" s="11" t="s">
        <v>6</v>
      </c>
      <c r="V2477" s="11" t="s">
        <v>6</v>
      </c>
    </row>
    <row r="2478" spans="1:22" ht="15.75" hidden="1" customHeight="1" x14ac:dyDescent="0.2">
      <c r="A2478" s="11" t="s">
        <v>1711</v>
      </c>
      <c r="B2478" s="11" t="s">
        <v>20</v>
      </c>
      <c r="C2478" s="11" t="s">
        <v>35</v>
      </c>
      <c r="D2478" s="12">
        <v>45448</v>
      </c>
      <c r="E2478" s="12" t="str">
        <f t="shared" si="0"/>
        <v>2024</v>
      </c>
      <c r="F2478" s="11" t="s">
        <v>3</v>
      </c>
      <c r="G2478" s="11">
        <v>21.11</v>
      </c>
      <c r="H2478" s="11">
        <v>47.72</v>
      </c>
      <c r="I2478" s="11">
        <v>330</v>
      </c>
      <c r="J2478" s="11">
        <v>41.8</v>
      </c>
      <c r="K2478" s="11">
        <v>6.74</v>
      </c>
      <c r="L2478" s="11">
        <v>98.44</v>
      </c>
      <c r="M2478" s="11">
        <v>7.14</v>
      </c>
      <c r="N2478" s="11">
        <v>122</v>
      </c>
      <c r="O2478" s="11">
        <v>86.04</v>
      </c>
      <c r="P2478" s="11">
        <v>92.2</v>
      </c>
      <c r="Q2478" s="11" t="s">
        <v>177</v>
      </c>
      <c r="R2478" s="11">
        <f t="shared" si="1"/>
        <v>1</v>
      </c>
      <c r="S2478" s="11" t="s">
        <v>5</v>
      </c>
      <c r="T2478" s="11">
        <f t="shared" si="2"/>
        <v>0</v>
      </c>
      <c r="U2478" s="11" t="s">
        <v>6</v>
      </c>
      <c r="V2478" s="11" t="s">
        <v>6</v>
      </c>
    </row>
    <row r="2479" spans="1:22" ht="15.75" hidden="1" customHeight="1" x14ac:dyDescent="0.2">
      <c r="A2479" s="11" t="s">
        <v>2136</v>
      </c>
      <c r="B2479" s="11" t="s">
        <v>20</v>
      </c>
      <c r="C2479" s="13" t="s">
        <v>35</v>
      </c>
      <c r="D2479" s="12">
        <v>46003</v>
      </c>
      <c r="E2479" s="12" t="str">
        <f t="shared" si="0"/>
        <v>2025</v>
      </c>
      <c r="F2479" s="11" t="s">
        <v>93</v>
      </c>
      <c r="G2479" s="11">
        <v>21.77</v>
      </c>
      <c r="H2479" s="11">
        <v>41.04</v>
      </c>
      <c r="I2479" s="11">
        <v>291</v>
      </c>
      <c r="J2479" s="11">
        <v>54.7</v>
      </c>
      <c r="K2479" s="11">
        <v>8.59</v>
      </c>
      <c r="L2479" s="11">
        <v>98.69</v>
      </c>
      <c r="M2479" s="11">
        <v>7.04</v>
      </c>
      <c r="N2479" s="11">
        <v>148.19999999999999</v>
      </c>
      <c r="O2479" s="11">
        <v>86.44</v>
      </c>
      <c r="P2479" s="11">
        <v>92.2</v>
      </c>
      <c r="Q2479" s="11" t="s">
        <v>4</v>
      </c>
      <c r="R2479" s="11">
        <f t="shared" si="1"/>
        <v>0</v>
      </c>
      <c r="S2479" s="11" t="s">
        <v>5</v>
      </c>
      <c r="T2479" s="11">
        <f t="shared" si="2"/>
        <v>0</v>
      </c>
      <c r="U2479" s="11" t="s">
        <v>6</v>
      </c>
      <c r="V2479" s="11" t="s">
        <v>6</v>
      </c>
    </row>
    <row r="2480" spans="1:22" ht="15.75" hidden="1" customHeight="1" x14ac:dyDescent="0.2">
      <c r="A2480" s="11" t="s">
        <v>1045</v>
      </c>
      <c r="B2480" s="11" t="s">
        <v>34</v>
      </c>
      <c r="C2480" s="11" t="s">
        <v>35</v>
      </c>
      <c r="D2480" s="12">
        <v>45847</v>
      </c>
      <c r="E2480" s="12" t="str">
        <f t="shared" si="0"/>
        <v>2025</v>
      </c>
      <c r="F2480" s="11" t="s">
        <v>23</v>
      </c>
      <c r="G2480" s="11">
        <v>21.48</v>
      </c>
      <c r="H2480" s="11">
        <v>42.87</v>
      </c>
      <c r="I2480" s="11">
        <v>338</v>
      </c>
      <c r="J2480" s="11">
        <v>38.5</v>
      </c>
      <c r="K2480" s="11">
        <v>8.02</v>
      </c>
      <c r="L2480" s="11">
        <v>99.15</v>
      </c>
      <c r="M2480" s="11">
        <v>6.89</v>
      </c>
      <c r="N2480" s="11">
        <v>114.2</v>
      </c>
      <c r="O2480" s="11">
        <v>90.21</v>
      </c>
      <c r="P2480" s="11">
        <v>92.2</v>
      </c>
      <c r="Q2480" s="11" t="s">
        <v>4</v>
      </c>
      <c r="R2480" s="11">
        <f t="shared" si="1"/>
        <v>0</v>
      </c>
      <c r="S2480" s="11" t="s">
        <v>5</v>
      </c>
      <c r="T2480" s="11">
        <f t="shared" si="2"/>
        <v>0</v>
      </c>
      <c r="U2480" s="11" t="s">
        <v>6</v>
      </c>
      <c r="V2480" s="11" t="s">
        <v>6</v>
      </c>
    </row>
    <row r="2481" spans="1:22" ht="15.75" hidden="1" customHeight="1" x14ac:dyDescent="0.2">
      <c r="A2481" s="11" t="s">
        <v>2594</v>
      </c>
      <c r="B2481" s="11" t="s">
        <v>58</v>
      </c>
      <c r="C2481" s="11" t="s">
        <v>21</v>
      </c>
      <c r="D2481" s="12">
        <v>45425</v>
      </c>
      <c r="E2481" s="12" t="str">
        <f t="shared" si="0"/>
        <v>2024</v>
      </c>
      <c r="F2481" s="11" t="s">
        <v>3</v>
      </c>
      <c r="G2481" s="11">
        <v>21.02</v>
      </c>
      <c r="H2481" s="11">
        <v>42.86</v>
      </c>
      <c r="I2481" s="11">
        <v>336</v>
      </c>
      <c r="J2481" s="11">
        <v>44.9</v>
      </c>
      <c r="K2481" s="11">
        <v>8.0500000000000007</v>
      </c>
      <c r="L2481" s="11">
        <v>99.03</v>
      </c>
      <c r="M2481" s="11">
        <v>6.95</v>
      </c>
      <c r="N2481" s="11">
        <v>124.7</v>
      </c>
      <c r="O2481" s="11">
        <v>88.19</v>
      </c>
      <c r="P2481" s="11">
        <v>92.2</v>
      </c>
      <c r="Q2481" s="11" t="s">
        <v>4</v>
      </c>
      <c r="R2481" s="11">
        <f t="shared" si="1"/>
        <v>0</v>
      </c>
      <c r="S2481" s="11" t="s">
        <v>5</v>
      </c>
      <c r="T2481" s="11">
        <f t="shared" si="2"/>
        <v>0</v>
      </c>
      <c r="U2481" s="11" t="s">
        <v>6</v>
      </c>
      <c r="V2481" s="11" t="s">
        <v>6</v>
      </c>
    </row>
    <row r="2482" spans="1:22" ht="15.75" hidden="1" customHeight="1" x14ac:dyDescent="0.2">
      <c r="A2482" s="11" t="s">
        <v>2715</v>
      </c>
      <c r="B2482" s="11" t="s">
        <v>20</v>
      </c>
      <c r="C2482" s="11" t="s">
        <v>21</v>
      </c>
      <c r="D2482" s="12">
        <v>45891</v>
      </c>
      <c r="E2482" s="12" t="str">
        <f t="shared" si="0"/>
        <v>2025</v>
      </c>
      <c r="F2482" s="11" t="s">
        <v>93</v>
      </c>
      <c r="G2482" s="11">
        <v>20.71</v>
      </c>
      <c r="H2482" s="11">
        <v>37.53</v>
      </c>
      <c r="I2482" s="11">
        <v>305</v>
      </c>
      <c r="J2482" s="11">
        <v>45.8</v>
      </c>
      <c r="K2482" s="11">
        <v>7.94</v>
      </c>
      <c r="L2482" s="11">
        <v>98.62</v>
      </c>
      <c r="M2482" s="11">
        <v>6.94</v>
      </c>
      <c r="N2482" s="11">
        <v>154.9</v>
      </c>
      <c r="O2482" s="11">
        <v>85.12</v>
      </c>
      <c r="P2482" s="11">
        <v>92.2</v>
      </c>
      <c r="Q2482" s="11" t="s">
        <v>4</v>
      </c>
      <c r="R2482" s="11">
        <f t="shared" si="1"/>
        <v>0</v>
      </c>
      <c r="S2482" s="11" t="s">
        <v>5</v>
      </c>
      <c r="T2482" s="11">
        <f t="shared" si="2"/>
        <v>0</v>
      </c>
      <c r="U2482" s="11" t="s">
        <v>6</v>
      </c>
      <c r="V2482" s="11" t="s">
        <v>6</v>
      </c>
    </row>
    <row r="2483" spans="1:22" ht="15.75" hidden="1" customHeight="1" x14ac:dyDescent="0.2">
      <c r="A2483" s="11" t="s">
        <v>1046</v>
      </c>
      <c r="B2483" s="11" t="s">
        <v>34</v>
      </c>
      <c r="C2483" s="11" t="s">
        <v>21</v>
      </c>
      <c r="D2483" s="12">
        <v>45876</v>
      </c>
      <c r="E2483" s="12" t="str">
        <f t="shared" si="0"/>
        <v>2025</v>
      </c>
      <c r="F2483" s="11" t="s">
        <v>3</v>
      </c>
      <c r="G2483" s="11">
        <v>21.03</v>
      </c>
      <c r="H2483" s="11">
        <v>43.27</v>
      </c>
      <c r="I2483" s="11">
        <v>340</v>
      </c>
      <c r="J2483" s="11">
        <v>44.4</v>
      </c>
      <c r="K2483" s="11">
        <v>6.76</v>
      </c>
      <c r="L2483" s="14"/>
      <c r="M2483" s="11">
        <v>6.92</v>
      </c>
      <c r="N2483" s="11">
        <v>115.2</v>
      </c>
      <c r="O2483" s="11">
        <v>89.2</v>
      </c>
      <c r="P2483" s="11">
        <v>92.19</v>
      </c>
      <c r="Q2483" s="11" t="s">
        <v>4</v>
      </c>
      <c r="R2483" s="11">
        <f t="shared" si="1"/>
        <v>0</v>
      </c>
      <c r="S2483" s="11" t="s">
        <v>5</v>
      </c>
      <c r="T2483" s="11">
        <f t="shared" si="2"/>
        <v>0</v>
      </c>
      <c r="U2483" s="11" t="s">
        <v>6</v>
      </c>
      <c r="V2483" s="11" t="s">
        <v>6</v>
      </c>
    </row>
    <row r="2484" spans="1:22" ht="15.75" hidden="1" customHeight="1" x14ac:dyDescent="0.2">
      <c r="A2484" s="11" t="s">
        <v>1827</v>
      </c>
      <c r="B2484" s="11" t="s">
        <v>20</v>
      </c>
      <c r="C2484" s="11" t="s">
        <v>21</v>
      </c>
      <c r="D2484" s="12">
        <v>45859</v>
      </c>
      <c r="E2484" s="12" t="str">
        <f t="shared" si="0"/>
        <v>2025</v>
      </c>
      <c r="F2484" s="11" t="s">
        <v>93</v>
      </c>
      <c r="G2484" s="11">
        <v>20.57</v>
      </c>
      <c r="H2484" s="11">
        <v>55.13</v>
      </c>
      <c r="I2484" s="11">
        <v>286</v>
      </c>
      <c r="J2484" s="11">
        <v>53.8</v>
      </c>
      <c r="K2484" s="11">
        <v>6.63</v>
      </c>
      <c r="L2484" s="11">
        <v>99.25</v>
      </c>
      <c r="M2484" s="11">
        <v>7.09</v>
      </c>
      <c r="N2484" s="11">
        <v>133.9</v>
      </c>
      <c r="O2484" s="11">
        <v>88.31</v>
      </c>
      <c r="P2484" s="11">
        <v>92.19</v>
      </c>
      <c r="Q2484" s="11" t="s">
        <v>4</v>
      </c>
      <c r="R2484" s="11">
        <f t="shared" si="1"/>
        <v>0</v>
      </c>
      <c r="S2484" s="11" t="s">
        <v>5</v>
      </c>
      <c r="T2484" s="11">
        <f t="shared" si="2"/>
        <v>0</v>
      </c>
      <c r="U2484" s="11" t="s">
        <v>6</v>
      </c>
      <c r="V2484" s="11" t="s">
        <v>6</v>
      </c>
    </row>
    <row r="2485" spans="1:22" ht="15.75" hidden="1" customHeight="1" x14ac:dyDescent="0.2">
      <c r="A2485" s="11" t="s">
        <v>2485</v>
      </c>
      <c r="B2485" s="11" t="s">
        <v>20</v>
      </c>
      <c r="C2485" s="11" t="s">
        <v>35</v>
      </c>
      <c r="D2485" s="12">
        <v>45551</v>
      </c>
      <c r="E2485" s="12" t="str">
        <f t="shared" si="0"/>
        <v>2024</v>
      </c>
      <c r="F2485" s="11" t="s">
        <v>23</v>
      </c>
      <c r="G2485" s="11">
        <v>21.89</v>
      </c>
      <c r="H2485" s="11">
        <v>42.1</v>
      </c>
      <c r="I2485" s="11">
        <v>309</v>
      </c>
      <c r="J2485" s="11">
        <v>43</v>
      </c>
      <c r="K2485" s="11">
        <v>7.27</v>
      </c>
      <c r="L2485" s="11">
        <v>98.83</v>
      </c>
      <c r="M2485" s="11">
        <v>7.12</v>
      </c>
      <c r="N2485" s="11">
        <v>142.1</v>
      </c>
      <c r="O2485" s="11">
        <v>86.38</v>
      </c>
      <c r="P2485" s="11">
        <v>92.19</v>
      </c>
      <c r="Q2485" s="11" t="s">
        <v>4</v>
      </c>
      <c r="R2485" s="11">
        <f t="shared" si="1"/>
        <v>0</v>
      </c>
      <c r="S2485" s="11" t="s">
        <v>5</v>
      </c>
      <c r="T2485" s="11">
        <f t="shared" si="2"/>
        <v>0</v>
      </c>
      <c r="U2485" s="11" t="s">
        <v>6</v>
      </c>
      <c r="V2485" s="11" t="s">
        <v>6</v>
      </c>
    </row>
    <row r="2486" spans="1:22" ht="15.75" hidden="1" customHeight="1" x14ac:dyDescent="0.2">
      <c r="A2486" s="11" t="s">
        <v>372</v>
      </c>
      <c r="B2486" s="11" t="s">
        <v>34</v>
      </c>
      <c r="C2486" s="11" t="s">
        <v>21</v>
      </c>
      <c r="D2486" s="12">
        <v>46009</v>
      </c>
      <c r="E2486" s="12" t="str">
        <f t="shared" si="0"/>
        <v>2025</v>
      </c>
      <c r="F2486" s="11" t="s">
        <v>3</v>
      </c>
      <c r="G2486" s="11">
        <v>21.75</v>
      </c>
      <c r="H2486" s="11">
        <v>46.62</v>
      </c>
      <c r="I2486" s="11">
        <v>296</v>
      </c>
      <c r="J2486" s="11">
        <v>49.4</v>
      </c>
      <c r="K2486" s="11">
        <v>8.67</v>
      </c>
      <c r="L2486" s="14"/>
      <c r="M2486" s="11">
        <v>6.87</v>
      </c>
      <c r="N2486" s="11">
        <v>155.1</v>
      </c>
      <c r="O2486" s="11">
        <v>83.41</v>
      </c>
      <c r="P2486" s="11">
        <v>92.18</v>
      </c>
      <c r="Q2486" s="11" t="s">
        <v>4</v>
      </c>
      <c r="R2486" s="11">
        <f t="shared" si="1"/>
        <v>0</v>
      </c>
      <c r="S2486" s="11" t="s">
        <v>5</v>
      </c>
      <c r="T2486" s="11">
        <f t="shared" si="2"/>
        <v>0</v>
      </c>
      <c r="U2486" s="11" t="s">
        <v>6</v>
      </c>
      <c r="V2486" s="11" t="s">
        <v>6</v>
      </c>
    </row>
    <row r="2487" spans="1:22" ht="15.75" customHeight="1" x14ac:dyDescent="0.2">
      <c r="A2487" s="11" t="s">
        <v>3084</v>
      </c>
      <c r="B2487" s="11" t="s">
        <v>1</v>
      </c>
      <c r="C2487" s="11" t="s">
        <v>21</v>
      </c>
      <c r="D2487" s="12">
        <v>45635</v>
      </c>
      <c r="E2487" s="12" t="str">
        <f t="shared" si="0"/>
        <v>2024</v>
      </c>
      <c r="F2487" s="11" t="s">
        <v>23</v>
      </c>
      <c r="G2487" s="11">
        <v>21.73</v>
      </c>
      <c r="H2487" s="11">
        <v>45.25</v>
      </c>
      <c r="I2487" s="11">
        <v>360</v>
      </c>
      <c r="J2487" s="11">
        <v>37.9</v>
      </c>
      <c r="K2487" s="11">
        <v>7.08</v>
      </c>
      <c r="L2487" s="11">
        <v>99.2</v>
      </c>
      <c r="M2487" s="11">
        <v>6.9</v>
      </c>
      <c r="N2487" s="11">
        <v>112.8</v>
      </c>
      <c r="O2487" s="11">
        <v>86.66</v>
      </c>
      <c r="P2487" s="11">
        <v>96.55</v>
      </c>
      <c r="Q2487" s="11" t="s">
        <v>4</v>
      </c>
      <c r="R2487" s="11">
        <f t="shared" si="1"/>
        <v>0</v>
      </c>
      <c r="S2487" s="11" t="s">
        <v>5</v>
      </c>
      <c r="T2487" s="11">
        <f t="shared" si="2"/>
        <v>0</v>
      </c>
      <c r="U2487" s="11" t="s">
        <v>6</v>
      </c>
      <c r="V2487" s="11" t="s">
        <v>6</v>
      </c>
    </row>
    <row r="2488" spans="1:22" ht="15.75" hidden="1" customHeight="1" x14ac:dyDescent="0.2">
      <c r="A2488" s="11" t="s">
        <v>1048</v>
      </c>
      <c r="B2488" s="11" t="s">
        <v>34</v>
      </c>
      <c r="C2488" s="11" t="s">
        <v>35</v>
      </c>
      <c r="D2488" s="12">
        <v>45372</v>
      </c>
      <c r="E2488" s="12" t="str">
        <f t="shared" si="0"/>
        <v>2024</v>
      </c>
      <c r="F2488" s="11" t="s">
        <v>3</v>
      </c>
      <c r="G2488" s="11">
        <v>22.03</v>
      </c>
      <c r="H2488" s="11">
        <v>47.52</v>
      </c>
      <c r="I2488" s="11">
        <v>311</v>
      </c>
      <c r="J2488" s="11">
        <v>40.4</v>
      </c>
      <c r="K2488" s="11">
        <v>6.85</v>
      </c>
      <c r="L2488" s="11">
        <v>98.33</v>
      </c>
      <c r="M2488" s="11">
        <v>7.14</v>
      </c>
      <c r="N2488" s="11">
        <v>135.69999999999999</v>
      </c>
      <c r="O2488" s="11">
        <v>86.1</v>
      </c>
      <c r="P2488" s="11">
        <v>92.18</v>
      </c>
      <c r="Q2488" s="11" t="s">
        <v>4</v>
      </c>
      <c r="R2488" s="11">
        <f t="shared" si="1"/>
        <v>0</v>
      </c>
      <c r="S2488" s="11" t="s">
        <v>5</v>
      </c>
      <c r="T2488" s="11">
        <f t="shared" si="2"/>
        <v>0</v>
      </c>
      <c r="U2488" s="11" t="s">
        <v>6</v>
      </c>
      <c r="V2488" s="11" t="s">
        <v>6</v>
      </c>
    </row>
    <row r="2489" spans="1:22" ht="15.75" hidden="1" customHeight="1" x14ac:dyDescent="0.2">
      <c r="A2489" s="11" t="s">
        <v>2475</v>
      </c>
      <c r="B2489" s="11" t="s">
        <v>20</v>
      </c>
      <c r="C2489" s="11" t="s">
        <v>47</v>
      </c>
      <c r="D2489" s="12">
        <v>45988</v>
      </c>
      <c r="E2489" s="12" t="str">
        <f t="shared" si="0"/>
        <v>2025</v>
      </c>
      <c r="F2489" s="11" t="s">
        <v>23</v>
      </c>
      <c r="G2489" s="11">
        <v>22.25</v>
      </c>
      <c r="H2489" s="11">
        <v>35.090000000000003</v>
      </c>
      <c r="I2489" s="11">
        <v>320</v>
      </c>
      <c r="J2489" s="11">
        <v>41.6</v>
      </c>
      <c r="K2489" s="11">
        <v>8.64</v>
      </c>
      <c r="L2489" s="11">
        <v>99.37</v>
      </c>
      <c r="M2489" s="11">
        <v>6.85</v>
      </c>
      <c r="N2489" s="11">
        <v>135.4</v>
      </c>
      <c r="O2489" s="11">
        <v>89.18</v>
      </c>
      <c r="P2489" s="11">
        <v>92.18</v>
      </c>
      <c r="Q2489" s="11" t="s">
        <v>4</v>
      </c>
      <c r="R2489" s="11">
        <f t="shared" si="1"/>
        <v>0</v>
      </c>
      <c r="S2489" s="11" t="s">
        <v>5</v>
      </c>
      <c r="T2489" s="11">
        <f t="shared" si="2"/>
        <v>0</v>
      </c>
      <c r="U2489" s="11" t="s">
        <v>6</v>
      </c>
      <c r="V2489" s="11" t="s">
        <v>6</v>
      </c>
    </row>
    <row r="2490" spans="1:22" ht="15.75" hidden="1" customHeight="1" x14ac:dyDescent="0.2">
      <c r="A2490" s="11" t="s">
        <v>1050</v>
      </c>
      <c r="B2490" s="11" t="s">
        <v>34</v>
      </c>
      <c r="C2490" s="11" t="s">
        <v>47</v>
      </c>
      <c r="D2490" s="12">
        <v>45413</v>
      </c>
      <c r="E2490" s="12" t="str">
        <f t="shared" si="0"/>
        <v>2024</v>
      </c>
      <c r="F2490" s="11" t="s">
        <v>93</v>
      </c>
      <c r="G2490" s="11">
        <v>22.15</v>
      </c>
      <c r="H2490" s="11">
        <v>39.08</v>
      </c>
      <c r="I2490" s="11">
        <v>324</v>
      </c>
      <c r="J2490" s="11">
        <v>36.5</v>
      </c>
      <c r="K2490" s="11">
        <v>7.34</v>
      </c>
      <c r="L2490" s="11">
        <v>98.51</v>
      </c>
      <c r="M2490" s="11">
        <v>6.86</v>
      </c>
      <c r="N2490" s="11">
        <v>119.1</v>
      </c>
      <c r="O2490" s="11">
        <v>88.42</v>
      </c>
      <c r="P2490" s="11">
        <v>92.18</v>
      </c>
      <c r="Q2490" s="11" t="s">
        <v>4</v>
      </c>
      <c r="R2490" s="11">
        <f t="shared" si="1"/>
        <v>0</v>
      </c>
      <c r="S2490" s="11" t="s">
        <v>5</v>
      </c>
      <c r="T2490" s="11">
        <f t="shared" si="2"/>
        <v>0</v>
      </c>
      <c r="U2490" s="11" t="s">
        <v>6</v>
      </c>
      <c r="V2490" s="11" t="s">
        <v>6</v>
      </c>
    </row>
    <row r="2491" spans="1:22" ht="15.75" hidden="1" customHeight="1" x14ac:dyDescent="0.2">
      <c r="A2491" s="11" t="s">
        <v>1051</v>
      </c>
      <c r="B2491" s="11" t="s">
        <v>34</v>
      </c>
      <c r="C2491" s="11" t="s">
        <v>47</v>
      </c>
      <c r="D2491" s="12">
        <v>46003</v>
      </c>
      <c r="E2491" s="12" t="str">
        <f t="shared" si="0"/>
        <v>2025</v>
      </c>
      <c r="F2491" s="11" t="s">
        <v>23</v>
      </c>
      <c r="G2491" s="11">
        <v>21.03</v>
      </c>
      <c r="H2491" s="11">
        <v>33.32</v>
      </c>
      <c r="I2491" s="11">
        <v>334</v>
      </c>
      <c r="J2491" s="11">
        <v>56.3</v>
      </c>
      <c r="K2491" s="11">
        <v>8.27</v>
      </c>
      <c r="L2491" s="11">
        <v>99.03</v>
      </c>
      <c r="M2491" s="11">
        <v>6.68</v>
      </c>
      <c r="N2491" s="11">
        <v>135.19999999999999</v>
      </c>
      <c r="O2491" s="11">
        <v>85.9</v>
      </c>
      <c r="P2491" s="11">
        <v>92.17</v>
      </c>
      <c r="Q2491" s="11" t="s">
        <v>4</v>
      </c>
      <c r="R2491" s="11">
        <f t="shared" si="1"/>
        <v>0</v>
      </c>
      <c r="S2491" s="11" t="s">
        <v>5</v>
      </c>
      <c r="T2491" s="11">
        <f t="shared" si="2"/>
        <v>0</v>
      </c>
      <c r="U2491" s="11" t="s">
        <v>6</v>
      </c>
      <c r="V2491" s="11" t="s">
        <v>6</v>
      </c>
    </row>
    <row r="2492" spans="1:22" ht="15.75" hidden="1" customHeight="1" x14ac:dyDescent="0.2">
      <c r="A2492" s="11" t="s">
        <v>2145</v>
      </c>
      <c r="B2492" s="11" t="s">
        <v>58</v>
      </c>
      <c r="C2492" s="11" t="s">
        <v>21</v>
      </c>
      <c r="D2492" s="12">
        <v>45411</v>
      </c>
      <c r="E2492" s="12" t="str">
        <f t="shared" si="0"/>
        <v>2024</v>
      </c>
      <c r="F2492" s="11" t="s">
        <v>23</v>
      </c>
      <c r="G2492" s="11">
        <v>21.75</v>
      </c>
      <c r="H2492" s="11">
        <v>48.52</v>
      </c>
      <c r="I2492" s="11">
        <v>310</v>
      </c>
      <c r="J2492" s="11">
        <v>36.299999999999997</v>
      </c>
      <c r="K2492" s="11">
        <v>7.3</v>
      </c>
      <c r="L2492" s="11">
        <v>98.89</v>
      </c>
      <c r="M2492" s="14"/>
      <c r="N2492" s="11">
        <v>115.7</v>
      </c>
      <c r="O2492" s="11">
        <v>88.16</v>
      </c>
      <c r="P2492" s="11">
        <v>92.17</v>
      </c>
      <c r="Q2492" s="11" t="s">
        <v>4</v>
      </c>
      <c r="R2492" s="11">
        <f t="shared" si="1"/>
        <v>0</v>
      </c>
      <c r="S2492" s="11" t="s">
        <v>5</v>
      </c>
      <c r="T2492" s="11">
        <f t="shared" si="2"/>
        <v>0</v>
      </c>
      <c r="U2492" s="11" t="s">
        <v>6</v>
      </c>
      <c r="V2492" s="11" t="s">
        <v>6</v>
      </c>
    </row>
    <row r="2493" spans="1:22" ht="15.75" hidden="1" customHeight="1" x14ac:dyDescent="0.2">
      <c r="A2493" s="11" t="s">
        <v>2496</v>
      </c>
      <c r="B2493" s="11" t="s">
        <v>58</v>
      </c>
      <c r="C2493" s="11" t="s">
        <v>47</v>
      </c>
      <c r="D2493" s="12">
        <v>45515</v>
      </c>
      <c r="E2493" s="12" t="str">
        <f t="shared" si="0"/>
        <v>2024</v>
      </c>
      <c r="F2493" s="11" t="s">
        <v>3</v>
      </c>
      <c r="G2493" s="11">
        <v>20.43</v>
      </c>
      <c r="H2493" s="11">
        <v>42.43</v>
      </c>
      <c r="I2493" s="11">
        <v>338</v>
      </c>
      <c r="J2493" s="11">
        <v>40.9</v>
      </c>
      <c r="K2493" s="11">
        <v>6.28</v>
      </c>
      <c r="L2493" s="11">
        <v>99.65</v>
      </c>
      <c r="M2493" s="11">
        <v>6.9</v>
      </c>
      <c r="N2493" s="11">
        <v>116</v>
      </c>
      <c r="O2493" s="11">
        <v>86.58</v>
      </c>
      <c r="P2493" s="11">
        <v>92.17</v>
      </c>
      <c r="Q2493" s="11" t="s">
        <v>177</v>
      </c>
      <c r="R2493" s="11">
        <f t="shared" si="1"/>
        <v>1</v>
      </c>
      <c r="S2493" s="11" t="s">
        <v>5</v>
      </c>
      <c r="T2493" s="11">
        <f t="shared" si="2"/>
        <v>0</v>
      </c>
      <c r="U2493" s="11" t="s">
        <v>6</v>
      </c>
      <c r="V2493" s="11" t="s">
        <v>6</v>
      </c>
    </row>
    <row r="2494" spans="1:22" ht="15.75" hidden="1" customHeight="1" x14ac:dyDescent="0.2">
      <c r="A2494" s="11" t="s">
        <v>2508</v>
      </c>
      <c r="B2494" s="11" t="s">
        <v>58</v>
      </c>
      <c r="C2494" s="13" t="s">
        <v>35</v>
      </c>
      <c r="D2494" s="12">
        <v>45419</v>
      </c>
      <c r="E2494" s="12" t="str">
        <f t="shared" si="0"/>
        <v>2024</v>
      </c>
      <c r="F2494" s="11" t="s">
        <v>93</v>
      </c>
      <c r="G2494" s="11">
        <v>21.06</v>
      </c>
      <c r="H2494" s="11">
        <v>48.25</v>
      </c>
      <c r="I2494" s="11">
        <v>328</v>
      </c>
      <c r="J2494" s="11">
        <v>49.1</v>
      </c>
      <c r="K2494" s="11">
        <v>7.78</v>
      </c>
      <c r="L2494" s="11">
        <v>99.15</v>
      </c>
      <c r="M2494" s="11">
        <v>6.85</v>
      </c>
      <c r="N2494" s="11">
        <v>124.9</v>
      </c>
      <c r="O2494" s="11">
        <v>88.48</v>
      </c>
      <c r="P2494" s="11">
        <v>92.17</v>
      </c>
      <c r="Q2494" s="11" t="s">
        <v>4</v>
      </c>
      <c r="R2494" s="11">
        <f t="shared" si="1"/>
        <v>0</v>
      </c>
      <c r="S2494" s="11" t="s">
        <v>5</v>
      </c>
      <c r="T2494" s="11">
        <f t="shared" si="2"/>
        <v>0</v>
      </c>
      <c r="U2494" s="11" t="s">
        <v>6</v>
      </c>
      <c r="V2494" s="11" t="s">
        <v>6</v>
      </c>
    </row>
    <row r="2495" spans="1:22" ht="15.75" hidden="1" customHeight="1" x14ac:dyDescent="0.2">
      <c r="A2495" s="11" t="s">
        <v>2882</v>
      </c>
      <c r="B2495" s="11" t="s">
        <v>20</v>
      </c>
      <c r="C2495" s="13" t="s">
        <v>35</v>
      </c>
      <c r="D2495" s="12">
        <v>45934</v>
      </c>
      <c r="E2495" s="12" t="str">
        <f t="shared" si="0"/>
        <v>2025</v>
      </c>
      <c r="F2495" s="11" t="s">
        <v>3</v>
      </c>
      <c r="G2495" s="11">
        <v>22.1</v>
      </c>
      <c r="H2495" s="11">
        <v>35.520000000000003</v>
      </c>
      <c r="I2495" s="11">
        <v>357</v>
      </c>
      <c r="J2495" s="11">
        <v>39.9</v>
      </c>
      <c r="K2495" s="11">
        <v>7.01</v>
      </c>
      <c r="L2495" s="11">
        <v>99.07</v>
      </c>
      <c r="M2495" s="11">
        <v>6.88</v>
      </c>
      <c r="N2495" s="11">
        <v>144.5</v>
      </c>
      <c r="O2495" s="11">
        <v>86.95</v>
      </c>
      <c r="P2495" s="11">
        <v>92.17</v>
      </c>
      <c r="Q2495" s="11" t="s">
        <v>4</v>
      </c>
      <c r="R2495" s="11">
        <f t="shared" si="1"/>
        <v>0</v>
      </c>
      <c r="S2495" s="11" t="s">
        <v>5</v>
      </c>
      <c r="T2495" s="11">
        <f t="shared" si="2"/>
        <v>0</v>
      </c>
      <c r="U2495" s="11" t="s">
        <v>6</v>
      </c>
      <c r="V2495" s="11" t="s">
        <v>6</v>
      </c>
    </row>
    <row r="2496" spans="1:22" ht="15.75" hidden="1" customHeight="1" x14ac:dyDescent="0.2">
      <c r="A2496" s="11" t="s">
        <v>2946</v>
      </c>
      <c r="B2496" s="11" t="s">
        <v>20</v>
      </c>
      <c r="C2496" s="13" t="s">
        <v>35</v>
      </c>
      <c r="D2496" s="12">
        <v>45866</v>
      </c>
      <c r="E2496" s="12" t="str">
        <f t="shared" si="0"/>
        <v>2025</v>
      </c>
      <c r="F2496" s="11" t="s">
        <v>37</v>
      </c>
      <c r="G2496" s="11">
        <v>21.41</v>
      </c>
      <c r="H2496" s="11">
        <v>33.93</v>
      </c>
      <c r="I2496" s="11">
        <v>294</v>
      </c>
      <c r="J2496" s="11">
        <v>42.8</v>
      </c>
      <c r="K2496" s="11">
        <v>6.61</v>
      </c>
      <c r="L2496" s="11">
        <v>99.19</v>
      </c>
      <c r="M2496" s="11">
        <v>6.97</v>
      </c>
      <c r="N2496" s="11">
        <v>45</v>
      </c>
      <c r="O2496" s="11">
        <v>88.51</v>
      </c>
      <c r="P2496" s="11">
        <v>92.17</v>
      </c>
      <c r="Q2496" s="11" t="s">
        <v>4</v>
      </c>
      <c r="R2496" s="11">
        <f t="shared" si="1"/>
        <v>0</v>
      </c>
      <c r="S2496" s="11" t="s">
        <v>5</v>
      </c>
      <c r="T2496" s="11">
        <f t="shared" si="2"/>
        <v>0</v>
      </c>
      <c r="U2496" s="11" t="s">
        <v>6</v>
      </c>
      <c r="V2496" s="11" t="s">
        <v>6</v>
      </c>
    </row>
    <row r="2497" spans="1:22" ht="15.75" hidden="1" customHeight="1" x14ac:dyDescent="0.2">
      <c r="A2497" s="11" t="s">
        <v>3017</v>
      </c>
      <c r="B2497" s="11" t="s">
        <v>58</v>
      </c>
      <c r="C2497" s="11" t="s">
        <v>47</v>
      </c>
      <c r="D2497" s="12">
        <v>45413</v>
      </c>
      <c r="E2497" s="12" t="str">
        <f t="shared" si="0"/>
        <v>2024</v>
      </c>
      <c r="F2497" s="11" t="s">
        <v>37</v>
      </c>
      <c r="G2497" s="11">
        <v>23</v>
      </c>
      <c r="H2497" s="11">
        <v>48.66</v>
      </c>
      <c r="I2497" s="11">
        <v>336</v>
      </c>
      <c r="J2497" s="11">
        <v>35.4</v>
      </c>
      <c r="K2497" s="11">
        <v>7.23</v>
      </c>
      <c r="L2497" s="11">
        <v>98.82</v>
      </c>
      <c r="M2497" s="11">
        <v>6.96</v>
      </c>
      <c r="N2497" s="11">
        <v>123.7</v>
      </c>
      <c r="O2497" s="11">
        <v>87.13</v>
      </c>
      <c r="P2497" s="11">
        <v>92.17</v>
      </c>
      <c r="Q2497" s="11" t="s">
        <v>4</v>
      </c>
      <c r="R2497" s="11">
        <f t="shared" si="1"/>
        <v>0</v>
      </c>
      <c r="S2497" s="11" t="s">
        <v>5</v>
      </c>
      <c r="T2497" s="11">
        <f t="shared" si="2"/>
        <v>0</v>
      </c>
      <c r="U2497" s="11" t="s">
        <v>6</v>
      </c>
      <c r="V2497" s="11" t="s">
        <v>6</v>
      </c>
    </row>
    <row r="2498" spans="1:22" ht="15.75" hidden="1" customHeight="1" x14ac:dyDescent="0.2">
      <c r="A2498" s="11" t="s">
        <v>2517</v>
      </c>
      <c r="B2498" s="11" t="s">
        <v>20</v>
      </c>
      <c r="C2498" s="11" t="s">
        <v>21</v>
      </c>
      <c r="D2498" s="12">
        <v>45506</v>
      </c>
      <c r="E2498" s="12" t="str">
        <f t="shared" si="0"/>
        <v>2024</v>
      </c>
      <c r="F2498" s="11" t="s">
        <v>37</v>
      </c>
      <c r="G2498" s="11">
        <v>21.76</v>
      </c>
      <c r="H2498" s="11">
        <v>42.47</v>
      </c>
      <c r="I2498" s="11">
        <v>283</v>
      </c>
      <c r="J2498" s="11">
        <v>44.1</v>
      </c>
      <c r="K2498" s="11">
        <v>7.12</v>
      </c>
      <c r="L2498" s="11">
        <v>98.56</v>
      </c>
      <c r="M2498" s="11">
        <v>7.06</v>
      </c>
      <c r="N2498" s="11">
        <v>125.3</v>
      </c>
      <c r="O2498" s="11">
        <v>88.96</v>
      </c>
      <c r="P2498" s="11">
        <v>92.16</v>
      </c>
      <c r="Q2498" s="11" t="s">
        <v>4</v>
      </c>
      <c r="R2498" s="11">
        <f t="shared" si="1"/>
        <v>0</v>
      </c>
      <c r="S2498" s="11" t="s">
        <v>50</v>
      </c>
      <c r="T2498" s="11">
        <f t="shared" si="2"/>
        <v>1</v>
      </c>
      <c r="U2498" s="11" t="s">
        <v>244</v>
      </c>
      <c r="V2498" s="11" t="s">
        <v>89</v>
      </c>
    </row>
    <row r="2499" spans="1:22" ht="15.75" hidden="1" customHeight="1" x14ac:dyDescent="0.2">
      <c r="A2499" s="11" t="s">
        <v>2890</v>
      </c>
      <c r="B2499" s="11" t="s">
        <v>20</v>
      </c>
      <c r="C2499" s="11" t="s">
        <v>21</v>
      </c>
      <c r="D2499" s="12">
        <v>45302</v>
      </c>
      <c r="E2499" s="12" t="str">
        <f t="shared" si="0"/>
        <v>2024</v>
      </c>
      <c r="F2499" s="11" t="s">
        <v>23</v>
      </c>
      <c r="G2499" s="11">
        <v>21.02</v>
      </c>
      <c r="H2499" s="11">
        <v>41.75</v>
      </c>
      <c r="I2499" s="11">
        <v>305</v>
      </c>
      <c r="J2499" s="11">
        <v>52.1</v>
      </c>
      <c r="K2499" s="11">
        <v>7.76</v>
      </c>
      <c r="L2499" s="11">
        <v>99.06</v>
      </c>
      <c r="M2499" s="11">
        <v>7.1</v>
      </c>
      <c r="N2499" s="11">
        <v>156</v>
      </c>
      <c r="O2499" s="11">
        <v>81.78</v>
      </c>
      <c r="P2499" s="11">
        <v>92.16</v>
      </c>
      <c r="Q2499" s="11" t="s">
        <v>4</v>
      </c>
      <c r="R2499" s="11">
        <f t="shared" si="1"/>
        <v>0</v>
      </c>
      <c r="S2499" s="11" t="s">
        <v>5</v>
      </c>
      <c r="T2499" s="11">
        <f t="shared" si="2"/>
        <v>0</v>
      </c>
      <c r="U2499" s="11" t="s">
        <v>6</v>
      </c>
      <c r="V2499" s="11" t="s">
        <v>6</v>
      </c>
    </row>
    <row r="2500" spans="1:22" ht="15.75" hidden="1" customHeight="1" x14ac:dyDescent="0.2">
      <c r="A2500" s="11" t="s">
        <v>1506</v>
      </c>
      <c r="B2500" s="11" t="s">
        <v>20</v>
      </c>
      <c r="C2500" s="13" t="s">
        <v>35</v>
      </c>
      <c r="D2500" s="12">
        <v>45427</v>
      </c>
      <c r="E2500" s="12" t="str">
        <f t="shared" si="0"/>
        <v>2024</v>
      </c>
      <c r="F2500" s="11" t="s">
        <v>37</v>
      </c>
      <c r="G2500" s="11">
        <v>20.84</v>
      </c>
      <c r="H2500" s="11">
        <v>33.64</v>
      </c>
      <c r="I2500" s="11">
        <v>277</v>
      </c>
      <c r="J2500" s="11">
        <v>47.1</v>
      </c>
      <c r="K2500" s="11">
        <v>7.4</v>
      </c>
      <c r="L2500" s="14"/>
      <c r="M2500" s="11">
        <v>6.75</v>
      </c>
      <c r="N2500" s="11">
        <v>142.4</v>
      </c>
      <c r="O2500" s="14"/>
      <c r="P2500" s="11">
        <v>92.15</v>
      </c>
      <c r="Q2500" s="11" t="s">
        <v>4</v>
      </c>
      <c r="R2500" s="11">
        <f t="shared" si="1"/>
        <v>0</v>
      </c>
      <c r="S2500" s="11" t="s">
        <v>5</v>
      </c>
      <c r="T2500" s="11">
        <f t="shared" si="2"/>
        <v>0</v>
      </c>
      <c r="U2500" s="11" t="s">
        <v>6</v>
      </c>
      <c r="V2500" s="11" t="s">
        <v>6</v>
      </c>
    </row>
    <row r="2501" spans="1:22" ht="15.75" hidden="1" customHeight="1" x14ac:dyDescent="0.2">
      <c r="A2501" s="11" t="s">
        <v>1995</v>
      </c>
      <c r="B2501" s="11" t="s">
        <v>20</v>
      </c>
      <c r="C2501" s="11" t="s">
        <v>21</v>
      </c>
      <c r="D2501" s="12">
        <v>45413</v>
      </c>
      <c r="E2501" s="12" t="str">
        <f t="shared" si="0"/>
        <v>2024</v>
      </c>
      <c r="F2501" s="11" t="s">
        <v>37</v>
      </c>
      <c r="G2501" s="11">
        <v>21.64</v>
      </c>
      <c r="H2501" s="11">
        <v>40.200000000000003</v>
      </c>
      <c r="I2501" s="11">
        <v>296</v>
      </c>
      <c r="J2501" s="11">
        <v>40.1</v>
      </c>
      <c r="K2501" s="11">
        <v>7.89</v>
      </c>
      <c r="L2501" s="11">
        <v>98.66</v>
      </c>
      <c r="M2501" s="14"/>
      <c r="N2501" s="11">
        <v>137.19999999999999</v>
      </c>
      <c r="O2501" s="11">
        <v>85.77</v>
      </c>
      <c r="P2501" s="11">
        <v>92.15</v>
      </c>
      <c r="Q2501" s="11" t="s">
        <v>4</v>
      </c>
      <c r="R2501" s="11">
        <f t="shared" si="1"/>
        <v>0</v>
      </c>
      <c r="S2501" s="11" t="s">
        <v>5</v>
      </c>
      <c r="T2501" s="11">
        <f t="shared" si="2"/>
        <v>0</v>
      </c>
      <c r="U2501" s="11" t="s">
        <v>6</v>
      </c>
      <c r="V2501" s="11" t="s">
        <v>6</v>
      </c>
    </row>
    <row r="2502" spans="1:22" ht="15.75" hidden="1" customHeight="1" x14ac:dyDescent="0.2">
      <c r="A2502" s="11" t="s">
        <v>212</v>
      </c>
      <c r="B2502" s="11" t="s">
        <v>20</v>
      </c>
      <c r="C2502" s="11" t="s">
        <v>21</v>
      </c>
      <c r="D2502" s="12">
        <v>45535</v>
      </c>
      <c r="E2502" s="12" t="str">
        <f t="shared" si="0"/>
        <v>2024</v>
      </c>
      <c r="F2502" s="11" t="s">
        <v>93</v>
      </c>
      <c r="G2502" s="11">
        <v>20.61</v>
      </c>
      <c r="H2502" s="11">
        <v>41.03</v>
      </c>
      <c r="I2502" s="11">
        <v>297</v>
      </c>
      <c r="J2502" s="11">
        <v>46.5</v>
      </c>
      <c r="K2502" s="11">
        <v>8.01</v>
      </c>
      <c r="L2502" s="11">
        <v>99.08</v>
      </c>
      <c r="M2502" s="11">
        <v>6.87</v>
      </c>
      <c r="N2502" s="11">
        <v>130</v>
      </c>
      <c r="O2502" s="11">
        <v>86.99</v>
      </c>
      <c r="P2502" s="11">
        <v>92.14</v>
      </c>
      <c r="Q2502" s="11" t="s">
        <v>4</v>
      </c>
      <c r="R2502" s="11">
        <f t="shared" si="1"/>
        <v>0</v>
      </c>
      <c r="S2502" s="11" t="s">
        <v>5</v>
      </c>
      <c r="T2502" s="11">
        <f t="shared" si="2"/>
        <v>0</v>
      </c>
      <c r="U2502" s="11" t="s">
        <v>6</v>
      </c>
      <c r="V2502" s="11" t="s">
        <v>6</v>
      </c>
    </row>
    <row r="2503" spans="1:22" ht="15.75" hidden="1" customHeight="1" x14ac:dyDescent="0.2">
      <c r="A2503" s="11" t="s">
        <v>884</v>
      </c>
      <c r="B2503" s="11" t="s">
        <v>58</v>
      </c>
      <c r="C2503" s="11" t="s">
        <v>21</v>
      </c>
      <c r="D2503" s="12">
        <v>45802</v>
      </c>
      <c r="E2503" s="12" t="str">
        <f t="shared" si="0"/>
        <v>2025</v>
      </c>
      <c r="F2503" s="11" t="s">
        <v>23</v>
      </c>
      <c r="G2503" s="11">
        <v>22.32</v>
      </c>
      <c r="H2503" s="11">
        <v>47.94</v>
      </c>
      <c r="I2503" s="11">
        <v>304</v>
      </c>
      <c r="J2503" s="11">
        <v>31.6</v>
      </c>
      <c r="K2503" s="11">
        <v>7.23</v>
      </c>
      <c r="L2503" s="11">
        <v>98.91</v>
      </c>
      <c r="M2503" s="11">
        <v>6.95</v>
      </c>
      <c r="N2503" s="11">
        <v>126.6</v>
      </c>
      <c r="O2503" s="11">
        <v>92.08</v>
      </c>
      <c r="P2503" s="11">
        <v>92.13</v>
      </c>
      <c r="Q2503" s="11" t="s">
        <v>4</v>
      </c>
      <c r="R2503" s="11">
        <f t="shared" si="1"/>
        <v>0</v>
      </c>
      <c r="S2503" s="11" t="s">
        <v>5</v>
      </c>
      <c r="T2503" s="11">
        <f t="shared" si="2"/>
        <v>0</v>
      </c>
      <c r="U2503" s="11" t="s">
        <v>6</v>
      </c>
      <c r="V2503" s="11" t="s">
        <v>6</v>
      </c>
    </row>
    <row r="2504" spans="1:22" ht="15.75" hidden="1" customHeight="1" x14ac:dyDescent="0.2">
      <c r="A2504" s="11" t="s">
        <v>2902</v>
      </c>
      <c r="B2504" s="11" t="s">
        <v>20</v>
      </c>
      <c r="C2504" s="11" t="s">
        <v>21</v>
      </c>
      <c r="D2504" s="12">
        <v>45488</v>
      </c>
      <c r="E2504" s="12" t="str">
        <f t="shared" si="0"/>
        <v>2024</v>
      </c>
      <c r="F2504" s="11" t="s">
        <v>3</v>
      </c>
      <c r="G2504" s="11">
        <v>22.17</v>
      </c>
      <c r="H2504" s="11">
        <v>39.65</v>
      </c>
      <c r="I2504" s="11">
        <v>312</v>
      </c>
      <c r="J2504" s="11">
        <v>52.7</v>
      </c>
      <c r="K2504" s="11">
        <v>8.73</v>
      </c>
      <c r="L2504" s="11">
        <v>99.01</v>
      </c>
      <c r="M2504" s="11">
        <v>7.08</v>
      </c>
      <c r="N2504" s="11">
        <v>149.69999999999999</v>
      </c>
      <c r="O2504" s="11">
        <v>85.47</v>
      </c>
      <c r="P2504" s="11">
        <v>92.13</v>
      </c>
      <c r="Q2504" s="11" t="s">
        <v>4</v>
      </c>
      <c r="R2504" s="11">
        <f t="shared" si="1"/>
        <v>0</v>
      </c>
      <c r="S2504" s="11" t="s">
        <v>5</v>
      </c>
      <c r="T2504" s="11">
        <f t="shared" si="2"/>
        <v>0</v>
      </c>
      <c r="U2504" s="11" t="s">
        <v>6</v>
      </c>
      <c r="V2504" s="11" t="s">
        <v>6</v>
      </c>
    </row>
    <row r="2505" spans="1:22" ht="15.75" hidden="1" customHeight="1" x14ac:dyDescent="0.2">
      <c r="A2505" s="11" t="s">
        <v>194</v>
      </c>
      <c r="B2505" s="11" t="s">
        <v>20</v>
      </c>
      <c r="C2505" s="11" t="s">
        <v>21</v>
      </c>
      <c r="D2505" s="12">
        <v>45373</v>
      </c>
      <c r="E2505" s="12" t="str">
        <f t="shared" si="0"/>
        <v>2024</v>
      </c>
      <c r="F2505" s="11" t="s">
        <v>23</v>
      </c>
      <c r="G2505" s="11">
        <v>21.85</v>
      </c>
      <c r="H2505" s="11">
        <v>36.6</v>
      </c>
      <c r="I2505" s="11">
        <v>314</v>
      </c>
      <c r="J2505" s="11">
        <v>54.9</v>
      </c>
      <c r="K2505" s="11">
        <v>8.4</v>
      </c>
      <c r="L2505" s="11">
        <v>99.35</v>
      </c>
      <c r="M2505" s="11">
        <v>6.95</v>
      </c>
      <c r="N2505" s="11">
        <v>142.69999999999999</v>
      </c>
      <c r="O2505" s="11">
        <v>82.93</v>
      </c>
      <c r="P2505" s="11">
        <v>92.12</v>
      </c>
      <c r="Q2505" s="11" t="s">
        <v>4</v>
      </c>
      <c r="R2505" s="11">
        <f t="shared" si="1"/>
        <v>0</v>
      </c>
      <c r="S2505" s="11" t="s">
        <v>5</v>
      </c>
      <c r="T2505" s="11">
        <f t="shared" si="2"/>
        <v>0</v>
      </c>
      <c r="U2505" s="11" t="s">
        <v>6</v>
      </c>
      <c r="V2505" s="11" t="s">
        <v>6</v>
      </c>
    </row>
    <row r="2506" spans="1:22" ht="15.75" hidden="1" customHeight="1" x14ac:dyDescent="0.2">
      <c r="A2506" s="11" t="s">
        <v>272</v>
      </c>
      <c r="B2506" s="11" t="s">
        <v>20</v>
      </c>
      <c r="C2506" s="11" t="s">
        <v>35</v>
      </c>
      <c r="D2506" s="12">
        <v>45754</v>
      </c>
      <c r="E2506" s="12" t="str">
        <f t="shared" si="0"/>
        <v>2025</v>
      </c>
      <c r="F2506" s="11" t="s">
        <v>93</v>
      </c>
      <c r="G2506" s="11">
        <v>22.17</v>
      </c>
      <c r="H2506" s="11">
        <v>37.49</v>
      </c>
      <c r="I2506" s="11">
        <v>306</v>
      </c>
      <c r="J2506" s="11">
        <v>49.1</v>
      </c>
      <c r="K2506" s="11">
        <v>7.41</v>
      </c>
      <c r="L2506" s="11">
        <v>98.77</v>
      </c>
      <c r="M2506" s="11">
        <v>7.12</v>
      </c>
      <c r="N2506" s="11">
        <v>141.4</v>
      </c>
      <c r="O2506" s="11">
        <v>86.76</v>
      </c>
      <c r="P2506" s="11">
        <v>92.12</v>
      </c>
      <c r="Q2506" s="11" t="s">
        <v>4</v>
      </c>
      <c r="R2506" s="11">
        <f t="shared" si="1"/>
        <v>0</v>
      </c>
      <c r="S2506" s="11" t="s">
        <v>5</v>
      </c>
      <c r="T2506" s="11">
        <f t="shared" si="2"/>
        <v>0</v>
      </c>
      <c r="U2506" s="11" t="s">
        <v>6</v>
      </c>
      <c r="V2506" s="11" t="s">
        <v>6</v>
      </c>
    </row>
    <row r="2507" spans="1:22" ht="15.75" hidden="1" customHeight="1" x14ac:dyDescent="0.2">
      <c r="A2507" s="11" t="s">
        <v>1052</v>
      </c>
      <c r="B2507" s="11" t="s">
        <v>34</v>
      </c>
      <c r="C2507" s="11" t="s">
        <v>47</v>
      </c>
      <c r="D2507" s="12">
        <v>45360</v>
      </c>
      <c r="E2507" s="12" t="str">
        <f t="shared" si="0"/>
        <v>2024</v>
      </c>
      <c r="F2507" s="11" t="s">
        <v>23</v>
      </c>
      <c r="G2507" s="11">
        <v>22.09</v>
      </c>
      <c r="H2507" s="11">
        <v>52.97</v>
      </c>
      <c r="I2507" s="11">
        <v>315</v>
      </c>
      <c r="J2507" s="11">
        <v>50.1</v>
      </c>
      <c r="K2507" s="11">
        <v>7.61</v>
      </c>
      <c r="L2507" s="11">
        <v>98.84</v>
      </c>
      <c r="M2507" s="11">
        <v>7.15</v>
      </c>
      <c r="N2507" s="11">
        <v>136.6</v>
      </c>
      <c r="O2507" s="11">
        <v>81.81</v>
      </c>
      <c r="P2507" s="11">
        <v>92.12</v>
      </c>
      <c r="Q2507" s="11" t="s">
        <v>4</v>
      </c>
      <c r="R2507" s="11">
        <f t="shared" si="1"/>
        <v>0</v>
      </c>
      <c r="S2507" s="11" t="s">
        <v>5</v>
      </c>
      <c r="T2507" s="11">
        <f t="shared" si="2"/>
        <v>0</v>
      </c>
      <c r="U2507" s="11" t="s">
        <v>6</v>
      </c>
      <c r="V2507" s="11" t="s">
        <v>6</v>
      </c>
    </row>
    <row r="2508" spans="1:22" ht="15.75" hidden="1" customHeight="1" x14ac:dyDescent="0.2">
      <c r="A2508" s="11" t="s">
        <v>1054</v>
      </c>
      <c r="B2508" s="11" t="s">
        <v>34</v>
      </c>
      <c r="C2508" s="11" t="s">
        <v>21</v>
      </c>
      <c r="D2508" s="12">
        <v>45760</v>
      </c>
      <c r="E2508" s="12" t="str">
        <f t="shared" si="0"/>
        <v>2025</v>
      </c>
      <c r="F2508" s="11" t="s">
        <v>93</v>
      </c>
      <c r="G2508" s="11">
        <v>20.65</v>
      </c>
      <c r="H2508" s="11">
        <v>40.14</v>
      </c>
      <c r="I2508" s="11">
        <v>331</v>
      </c>
      <c r="J2508" s="11">
        <v>54.5</v>
      </c>
      <c r="K2508" s="11">
        <v>7.74</v>
      </c>
      <c r="L2508" s="11">
        <v>98.84</v>
      </c>
      <c r="M2508" s="11">
        <v>6.75</v>
      </c>
      <c r="N2508" s="11">
        <v>123.7</v>
      </c>
      <c r="O2508" s="11">
        <v>90.09</v>
      </c>
      <c r="P2508" s="11">
        <v>92.12</v>
      </c>
      <c r="Q2508" s="11" t="s">
        <v>4</v>
      </c>
      <c r="R2508" s="11">
        <f t="shared" si="1"/>
        <v>0</v>
      </c>
      <c r="S2508" s="11" t="s">
        <v>5</v>
      </c>
      <c r="T2508" s="11">
        <f t="shared" si="2"/>
        <v>0</v>
      </c>
      <c r="U2508" s="11" t="s">
        <v>6</v>
      </c>
      <c r="V2508" s="11" t="s">
        <v>6</v>
      </c>
    </row>
    <row r="2509" spans="1:22" ht="15.75" hidden="1" customHeight="1" x14ac:dyDescent="0.2">
      <c r="A2509" s="11" t="s">
        <v>1055</v>
      </c>
      <c r="B2509" s="11" t="s">
        <v>34</v>
      </c>
      <c r="C2509" s="11" t="s">
        <v>47</v>
      </c>
      <c r="D2509" s="12">
        <v>45345</v>
      </c>
      <c r="E2509" s="12" t="str">
        <f t="shared" si="0"/>
        <v>2024</v>
      </c>
      <c r="F2509" s="11" t="s">
        <v>3</v>
      </c>
      <c r="G2509" s="11">
        <v>22.35</v>
      </c>
      <c r="H2509" s="11">
        <v>42.56</v>
      </c>
      <c r="I2509" s="11">
        <v>331</v>
      </c>
      <c r="J2509" s="11">
        <v>42.6</v>
      </c>
      <c r="K2509" s="11">
        <v>6.92</v>
      </c>
      <c r="L2509" s="11">
        <v>99.38</v>
      </c>
      <c r="M2509" s="11">
        <v>6.71</v>
      </c>
      <c r="N2509" s="11">
        <v>137.5</v>
      </c>
      <c r="O2509" s="11">
        <v>86</v>
      </c>
      <c r="P2509" s="11">
        <v>92.12</v>
      </c>
      <c r="Q2509" s="11" t="s">
        <v>4</v>
      </c>
      <c r="R2509" s="11">
        <f t="shared" si="1"/>
        <v>0</v>
      </c>
      <c r="S2509" s="11" t="s">
        <v>5</v>
      </c>
      <c r="T2509" s="11">
        <f t="shared" si="2"/>
        <v>0</v>
      </c>
      <c r="U2509" s="11" t="s">
        <v>6</v>
      </c>
      <c r="V2509" s="11" t="s">
        <v>6</v>
      </c>
    </row>
    <row r="2510" spans="1:22" ht="15.75" hidden="1" customHeight="1" x14ac:dyDescent="0.2">
      <c r="A2510" s="11" t="s">
        <v>1991</v>
      </c>
      <c r="B2510" s="11" t="s">
        <v>58</v>
      </c>
      <c r="C2510" s="11" t="s">
        <v>35</v>
      </c>
      <c r="D2510" s="12">
        <v>45508</v>
      </c>
      <c r="E2510" s="12" t="str">
        <f t="shared" si="0"/>
        <v>2024</v>
      </c>
      <c r="F2510" s="11" t="s">
        <v>3</v>
      </c>
      <c r="G2510" s="11">
        <v>21.86</v>
      </c>
      <c r="H2510" s="11">
        <v>43.5</v>
      </c>
      <c r="I2510" s="11">
        <v>312</v>
      </c>
      <c r="J2510" s="11">
        <v>59.1</v>
      </c>
      <c r="K2510" s="11">
        <v>6.57</v>
      </c>
      <c r="L2510" s="11">
        <v>99.01</v>
      </c>
      <c r="M2510" s="11">
        <v>6.76</v>
      </c>
      <c r="N2510" s="11">
        <v>126.3</v>
      </c>
      <c r="O2510" s="11">
        <v>81.69</v>
      </c>
      <c r="P2510" s="11">
        <v>92.12</v>
      </c>
      <c r="Q2510" s="11" t="s">
        <v>4</v>
      </c>
      <c r="R2510" s="11">
        <f t="shared" si="1"/>
        <v>0</v>
      </c>
      <c r="S2510" s="11" t="s">
        <v>5</v>
      </c>
      <c r="T2510" s="11">
        <f t="shared" si="2"/>
        <v>0</v>
      </c>
      <c r="U2510" s="11" t="s">
        <v>6</v>
      </c>
      <c r="V2510" s="11" t="s">
        <v>6</v>
      </c>
    </row>
    <row r="2511" spans="1:22" ht="15.75" hidden="1" customHeight="1" x14ac:dyDescent="0.2">
      <c r="A2511" s="11" t="s">
        <v>2026</v>
      </c>
      <c r="B2511" s="11" t="s">
        <v>20</v>
      </c>
      <c r="C2511" s="11" t="s">
        <v>21</v>
      </c>
      <c r="D2511" s="12">
        <v>45598</v>
      </c>
      <c r="E2511" s="12" t="str">
        <f t="shared" si="0"/>
        <v>2024</v>
      </c>
      <c r="F2511" s="11" t="s">
        <v>23</v>
      </c>
      <c r="G2511" s="11">
        <v>20.9</v>
      </c>
      <c r="H2511" s="11">
        <v>43.41</v>
      </c>
      <c r="I2511" s="11">
        <v>315</v>
      </c>
      <c r="J2511" s="11">
        <v>36.9</v>
      </c>
      <c r="K2511" s="11">
        <v>7.25</v>
      </c>
      <c r="L2511" s="11">
        <v>98.82</v>
      </c>
      <c r="M2511" s="11">
        <v>7.02</v>
      </c>
      <c r="N2511" s="11">
        <v>123.9</v>
      </c>
      <c r="O2511" s="11">
        <v>88.08</v>
      </c>
      <c r="P2511" s="11">
        <v>92.12</v>
      </c>
      <c r="Q2511" s="11" t="s">
        <v>4</v>
      </c>
      <c r="R2511" s="11">
        <f t="shared" si="1"/>
        <v>0</v>
      </c>
      <c r="S2511" s="11" t="s">
        <v>5</v>
      </c>
      <c r="T2511" s="11">
        <f t="shared" si="2"/>
        <v>0</v>
      </c>
      <c r="U2511" s="11" t="s">
        <v>6</v>
      </c>
      <c r="V2511" s="11" t="s">
        <v>6</v>
      </c>
    </row>
    <row r="2512" spans="1:22" ht="15.75" hidden="1" customHeight="1" x14ac:dyDescent="0.2">
      <c r="A2512" s="11" t="s">
        <v>2370</v>
      </c>
      <c r="B2512" s="11" t="s">
        <v>58</v>
      </c>
      <c r="C2512" s="13" t="s">
        <v>35</v>
      </c>
      <c r="D2512" s="12">
        <v>45726</v>
      </c>
      <c r="E2512" s="12" t="str">
        <f t="shared" si="0"/>
        <v>2025</v>
      </c>
      <c r="F2512" s="11" t="s">
        <v>3</v>
      </c>
      <c r="G2512" s="11">
        <v>22.14</v>
      </c>
      <c r="H2512" s="11">
        <v>32.15</v>
      </c>
      <c r="I2512" s="11">
        <v>303</v>
      </c>
      <c r="J2512" s="11">
        <v>33.700000000000003</v>
      </c>
      <c r="K2512" s="11">
        <v>6.64</v>
      </c>
      <c r="L2512" s="14"/>
      <c r="M2512" s="11">
        <v>6.49</v>
      </c>
      <c r="N2512" s="11">
        <v>113.2</v>
      </c>
      <c r="O2512" s="11">
        <v>88.66</v>
      </c>
      <c r="P2512" s="11">
        <v>92.12</v>
      </c>
      <c r="Q2512" s="11" t="s">
        <v>4</v>
      </c>
      <c r="R2512" s="11">
        <f t="shared" si="1"/>
        <v>0</v>
      </c>
      <c r="S2512" s="11" t="s">
        <v>5</v>
      </c>
      <c r="T2512" s="11">
        <f t="shared" si="2"/>
        <v>0</v>
      </c>
      <c r="U2512" s="11" t="s">
        <v>6</v>
      </c>
      <c r="V2512" s="11" t="s">
        <v>6</v>
      </c>
    </row>
    <row r="2513" spans="1:22" ht="15.75" hidden="1" customHeight="1" x14ac:dyDescent="0.2">
      <c r="A2513" s="11" t="s">
        <v>2606</v>
      </c>
      <c r="B2513" s="11" t="s">
        <v>58</v>
      </c>
      <c r="C2513" s="11" t="s">
        <v>47</v>
      </c>
      <c r="D2513" s="12">
        <v>45832</v>
      </c>
      <c r="E2513" s="12" t="str">
        <f t="shared" si="0"/>
        <v>2025</v>
      </c>
      <c r="F2513" s="11" t="s">
        <v>23</v>
      </c>
      <c r="G2513" s="11">
        <v>21.49</v>
      </c>
      <c r="H2513" s="11">
        <v>46.35</v>
      </c>
      <c r="I2513" s="11">
        <v>327</v>
      </c>
      <c r="J2513" s="11">
        <v>50.7</v>
      </c>
      <c r="K2513" s="11">
        <v>7.2</v>
      </c>
      <c r="L2513" s="11">
        <v>99.1</v>
      </c>
      <c r="M2513" s="11">
        <v>6.79</v>
      </c>
      <c r="N2513" s="11">
        <v>139.19999999999999</v>
      </c>
      <c r="O2513" s="11">
        <v>86.96</v>
      </c>
      <c r="P2513" s="11">
        <v>92.12</v>
      </c>
      <c r="Q2513" s="11" t="s">
        <v>4</v>
      </c>
      <c r="R2513" s="11">
        <f t="shared" si="1"/>
        <v>0</v>
      </c>
      <c r="S2513" s="11" t="s">
        <v>5</v>
      </c>
      <c r="T2513" s="11">
        <f t="shared" si="2"/>
        <v>0</v>
      </c>
      <c r="U2513" s="11" t="s">
        <v>6</v>
      </c>
      <c r="V2513" s="11" t="s">
        <v>6</v>
      </c>
    </row>
    <row r="2514" spans="1:22" ht="15.75" hidden="1" customHeight="1" x14ac:dyDescent="0.2">
      <c r="A2514" s="11" t="s">
        <v>1056</v>
      </c>
      <c r="B2514" s="11" t="s">
        <v>34</v>
      </c>
      <c r="C2514" s="13" t="s">
        <v>35</v>
      </c>
      <c r="D2514" s="12">
        <v>45308</v>
      </c>
      <c r="E2514" s="12" t="str">
        <f t="shared" si="0"/>
        <v>2024</v>
      </c>
      <c r="F2514" s="11" t="s">
        <v>37</v>
      </c>
      <c r="G2514" s="11">
        <v>22.06</v>
      </c>
      <c r="H2514" s="11">
        <v>38.369999999999997</v>
      </c>
      <c r="I2514" s="11">
        <v>340</v>
      </c>
      <c r="J2514" s="11">
        <v>43.1</v>
      </c>
      <c r="K2514" s="11">
        <v>6.63</v>
      </c>
      <c r="L2514" s="11">
        <v>98.48</v>
      </c>
      <c r="M2514" s="11">
        <v>7.06</v>
      </c>
      <c r="N2514" s="11">
        <v>149.80000000000001</v>
      </c>
      <c r="O2514" s="11">
        <v>85.79</v>
      </c>
      <c r="P2514" s="11">
        <v>92.12</v>
      </c>
      <c r="Q2514" s="11" t="s">
        <v>4</v>
      </c>
      <c r="R2514" s="11">
        <f t="shared" si="1"/>
        <v>0</v>
      </c>
      <c r="S2514" s="11" t="s">
        <v>5</v>
      </c>
      <c r="T2514" s="11">
        <f t="shared" si="2"/>
        <v>0</v>
      </c>
      <c r="U2514" s="11" t="s">
        <v>6</v>
      </c>
      <c r="V2514" s="11" t="s">
        <v>6</v>
      </c>
    </row>
    <row r="2515" spans="1:22" ht="15.75" hidden="1" customHeight="1" x14ac:dyDescent="0.2">
      <c r="A2515" s="11" t="s">
        <v>1364</v>
      </c>
      <c r="B2515" s="11" t="s">
        <v>20</v>
      </c>
      <c r="C2515" s="11" t="s">
        <v>47</v>
      </c>
      <c r="D2515" s="12">
        <v>45380</v>
      </c>
      <c r="E2515" s="12" t="str">
        <f t="shared" si="0"/>
        <v>2024</v>
      </c>
      <c r="F2515" s="11" t="s">
        <v>3</v>
      </c>
      <c r="G2515" s="11">
        <v>21.45</v>
      </c>
      <c r="H2515" s="11">
        <v>48.03</v>
      </c>
      <c r="I2515" s="11">
        <v>310</v>
      </c>
      <c r="J2515" s="11">
        <v>47.7</v>
      </c>
      <c r="K2515" s="11">
        <v>7.95</v>
      </c>
      <c r="L2515" s="11">
        <v>98.55</v>
      </c>
      <c r="M2515" s="11">
        <v>7.08</v>
      </c>
      <c r="N2515" s="11">
        <v>148.80000000000001</v>
      </c>
      <c r="O2515" s="11">
        <v>85.89</v>
      </c>
      <c r="P2515" s="11">
        <v>92.11</v>
      </c>
      <c r="Q2515" s="11" t="s">
        <v>4</v>
      </c>
      <c r="R2515" s="11">
        <f t="shared" si="1"/>
        <v>0</v>
      </c>
      <c r="S2515" s="11" t="s">
        <v>5</v>
      </c>
      <c r="T2515" s="11">
        <f t="shared" si="2"/>
        <v>0</v>
      </c>
      <c r="U2515" s="11" t="s">
        <v>6</v>
      </c>
      <c r="V2515" s="11" t="s">
        <v>6</v>
      </c>
    </row>
    <row r="2516" spans="1:22" ht="15.75" hidden="1" customHeight="1" x14ac:dyDescent="0.2">
      <c r="A2516" s="11" t="s">
        <v>1842</v>
      </c>
      <c r="B2516" s="11" t="s">
        <v>20</v>
      </c>
      <c r="C2516" s="11" t="s">
        <v>21</v>
      </c>
      <c r="D2516" s="12">
        <v>45556</v>
      </c>
      <c r="E2516" s="12" t="str">
        <f t="shared" si="0"/>
        <v>2024</v>
      </c>
      <c r="F2516" s="11" t="s">
        <v>93</v>
      </c>
      <c r="G2516" s="11">
        <v>21.49</v>
      </c>
      <c r="H2516" s="11">
        <v>36.729999999999997</v>
      </c>
      <c r="I2516" s="11">
        <v>302</v>
      </c>
      <c r="J2516" s="11">
        <v>48.2</v>
      </c>
      <c r="K2516" s="11">
        <v>8.01</v>
      </c>
      <c r="L2516" s="11">
        <v>98.75</v>
      </c>
      <c r="M2516" s="11">
        <v>7.27</v>
      </c>
      <c r="N2516" s="11">
        <v>136.5</v>
      </c>
      <c r="O2516" s="11">
        <v>85.35</v>
      </c>
      <c r="P2516" s="11">
        <v>92.11</v>
      </c>
      <c r="Q2516" s="11" t="s">
        <v>4</v>
      </c>
      <c r="R2516" s="11">
        <f t="shared" si="1"/>
        <v>0</v>
      </c>
      <c r="S2516" s="11" t="s">
        <v>5</v>
      </c>
      <c r="T2516" s="11">
        <f t="shared" si="2"/>
        <v>0</v>
      </c>
      <c r="U2516" s="11" t="s">
        <v>6</v>
      </c>
      <c r="V2516" s="11" t="s">
        <v>6</v>
      </c>
    </row>
    <row r="2517" spans="1:22" ht="15.75" customHeight="1" x14ac:dyDescent="0.2">
      <c r="A2517" s="11" t="s">
        <v>127</v>
      </c>
      <c r="B2517" s="11" t="s">
        <v>1</v>
      </c>
      <c r="C2517" s="13" t="s">
        <v>35</v>
      </c>
      <c r="D2517" s="12">
        <v>45517</v>
      </c>
      <c r="E2517" s="12" t="str">
        <f t="shared" si="0"/>
        <v>2024</v>
      </c>
      <c r="F2517" s="11" t="s">
        <v>93</v>
      </c>
      <c r="G2517" s="11">
        <v>23.82</v>
      </c>
      <c r="H2517" s="11">
        <v>43.97</v>
      </c>
      <c r="I2517" s="11">
        <v>352</v>
      </c>
      <c r="J2517" s="11">
        <v>32.200000000000003</v>
      </c>
      <c r="K2517" s="11">
        <v>5.92</v>
      </c>
      <c r="L2517" s="11">
        <v>99.24</v>
      </c>
      <c r="M2517" s="11">
        <v>6.52</v>
      </c>
      <c r="N2517" s="11">
        <v>97.1</v>
      </c>
      <c r="O2517" s="11">
        <v>87.35</v>
      </c>
      <c r="P2517" s="11">
        <v>96.56</v>
      </c>
      <c r="Q2517" s="11" t="s">
        <v>4</v>
      </c>
      <c r="R2517" s="11">
        <f t="shared" si="1"/>
        <v>0</v>
      </c>
      <c r="S2517" s="11" t="s">
        <v>5</v>
      </c>
      <c r="T2517" s="11">
        <f t="shared" si="2"/>
        <v>0</v>
      </c>
      <c r="U2517" s="11" t="s">
        <v>6</v>
      </c>
      <c r="V2517" s="11" t="s">
        <v>6</v>
      </c>
    </row>
    <row r="2518" spans="1:22" ht="15.75" hidden="1" customHeight="1" x14ac:dyDescent="0.2">
      <c r="A2518" s="11" t="s">
        <v>3090</v>
      </c>
      <c r="B2518" s="11" t="s">
        <v>20</v>
      </c>
      <c r="C2518" s="11" t="s">
        <v>47</v>
      </c>
      <c r="D2518" s="12">
        <v>45512</v>
      </c>
      <c r="E2518" s="12" t="str">
        <f t="shared" si="0"/>
        <v>2024</v>
      </c>
      <c r="F2518" s="11" t="s">
        <v>23</v>
      </c>
      <c r="G2518" s="14"/>
      <c r="H2518" s="11">
        <v>46.03</v>
      </c>
      <c r="I2518" s="11">
        <v>286</v>
      </c>
      <c r="J2518" s="11">
        <v>48.4</v>
      </c>
      <c r="K2518" s="11">
        <v>8.24</v>
      </c>
      <c r="L2518" s="11">
        <v>98.93</v>
      </c>
      <c r="M2518" s="11">
        <v>7.01</v>
      </c>
      <c r="N2518" s="11">
        <v>142.30000000000001</v>
      </c>
      <c r="O2518" s="11">
        <v>81.95</v>
      </c>
      <c r="P2518" s="11">
        <v>92.11</v>
      </c>
      <c r="Q2518" s="11" t="s">
        <v>4</v>
      </c>
      <c r="R2518" s="11">
        <f t="shared" si="1"/>
        <v>0</v>
      </c>
      <c r="S2518" s="11" t="s">
        <v>5</v>
      </c>
      <c r="T2518" s="11">
        <f t="shared" si="2"/>
        <v>0</v>
      </c>
      <c r="U2518" s="11" t="s">
        <v>6</v>
      </c>
      <c r="V2518" s="11" t="s">
        <v>6</v>
      </c>
    </row>
    <row r="2519" spans="1:22" ht="15.75" hidden="1" customHeight="1" x14ac:dyDescent="0.2">
      <c r="A2519" s="11" t="s">
        <v>1420</v>
      </c>
      <c r="B2519" s="11" t="s">
        <v>20</v>
      </c>
      <c r="C2519" s="13" t="s">
        <v>35</v>
      </c>
      <c r="D2519" s="12">
        <v>45568</v>
      </c>
      <c r="E2519" s="12" t="str">
        <f t="shared" si="0"/>
        <v>2024</v>
      </c>
      <c r="F2519" s="11" t="s">
        <v>93</v>
      </c>
      <c r="G2519" s="11">
        <v>21.12</v>
      </c>
      <c r="H2519" s="11">
        <v>38.28</v>
      </c>
      <c r="I2519" s="11">
        <v>279</v>
      </c>
      <c r="J2519" s="11">
        <v>36</v>
      </c>
      <c r="K2519" s="11">
        <v>7.19</v>
      </c>
      <c r="L2519" s="11">
        <v>99.41</v>
      </c>
      <c r="M2519" s="11">
        <v>6.93</v>
      </c>
      <c r="N2519" s="11">
        <v>136.4</v>
      </c>
      <c r="O2519" s="11">
        <v>88.24</v>
      </c>
      <c r="P2519" s="11">
        <v>92.1</v>
      </c>
      <c r="Q2519" s="11" t="s">
        <v>4</v>
      </c>
      <c r="R2519" s="11">
        <f t="shared" si="1"/>
        <v>0</v>
      </c>
      <c r="S2519" s="11" t="s">
        <v>5</v>
      </c>
      <c r="T2519" s="11">
        <f t="shared" si="2"/>
        <v>0</v>
      </c>
      <c r="U2519" s="11" t="s">
        <v>6</v>
      </c>
      <c r="V2519" s="11" t="s">
        <v>6</v>
      </c>
    </row>
    <row r="2520" spans="1:22" ht="15.75" hidden="1" customHeight="1" x14ac:dyDescent="0.2">
      <c r="A2520" s="11" t="s">
        <v>1611</v>
      </c>
      <c r="B2520" s="11" t="s">
        <v>58</v>
      </c>
      <c r="C2520" s="11" t="s">
        <v>21</v>
      </c>
      <c r="D2520" s="12">
        <v>45830</v>
      </c>
      <c r="E2520" s="12" t="str">
        <f t="shared" si="0"/>
        <v>2025</v>
      </c>
      <c r="F2520" s="11" t="s">
        <v>23</v>
      </c>
      <c r="G2520" s="11">
        <v>21.49</v>
      </c>
      <c r="H2520" s="11">
        <v>40.11</v>
      </c>
      <c r="I2520" s="11">
        <v>330</v>
      </c>
      <c r="J2520" s="11">
        <v>53.1</v>
      </c>
      <c r="K2520" s="11">
        <v>6.73</v>
      </c>
      <c r="L2520" s="11">
        <v>98.75</v>
      </c>
      <c r="M2520" s="11">
        <v>6.8</v>
      </c>
      <c r="N2520" s="11">
        <v>122.6</v>
      </c>
      <c r="O2520" s="11">
        <v>86.3</v>
      </c>
      <c r="P2520" s="11">
        <v>92.1</v>
      </c>
      <c r="Q2520" s="11" t="s">
        <v>4</v>
      </c>
      <c r="R2520" s="11">
        <f t="shared" si="1"/>
        <v>0</v>
      </c>
      <c r="S2520" s="11" t="s">
        <v>5</v>
      </c>
      <c r="T2520" s="11">
        <f t="shared" si="2"/>
        <v>0</v>
      </c>
      <c r="U2520" s="11" t="s">
        <v>6</v>
      </c>
      <c r="V2520" s="11" t="s">
        <v>6</v>
      </c>
    </row>
    <row r="2521" spans="1:22" ht="15.75" hidden="1" customHeight="1" x14ac:dyDescent="0.2">
      <c r="A2521" s="11" t="s">
        <v>1057</v>
      </c>
      <c r="B2521" s="11" t="s">
        <v>34</v>
      </c>
      <c r="C2521" s="11" t="s">
        <v>47</v>
      </c>
      <c r="D2521" s="12">
        <v>45511</v>
      </c>
      <c r="E2521" s="12" t="str">
        <f t="shared" si="0"/>
        <v>2024</v>
      </c>
      <c r="F2521" s="11" t="s">
        <v>37</v>
      </c>
      <c r="G2521" s="11">
        <v>22.96</v>
      </c>
      <c r="H2521" s="11">
        <v>41.69</v>
      </c>
      <c r="I2521" s="11">
        <v>343</v>
      </c>
      <c r="J2521" s="11">
        <v>36.299999999999997</v>
      </c>
      <c r="K2521" s="11">
        <v>6.91</v>
      </c>
      <c r="L2521" s="11">
        <v>99.34</v>
      </c>
      <c r="M2521" s="11">
        <v>6.89</v>
      </c>
      <c r="N2521" s="11">
        <v>146.4</v>
      </c>
      <c r="O2521" s="11">
        <v>86.5</v>
      </c>
      <c r="P2521" s="11">
        <v>92.1</v>
      </c>
      <c r="Q2521" s="11" t="s">
        <v>177</v>
      </c>
      <c r="R2521" s="11">
        <f t="shared" si="1"/>
        <v>1</v>
      </c>
      <c r="S2521" s="11" t="s">
        <v>5</v>
      </c>
      <c r="T2521" s="11">
        <f t="shared" si="2"/>
        <v>0</v>
      </c>
      <c r="U2521" s="11" t="s">
        <v>6</v>
      </c>
      <c r="V2521" s="11" t="s">
        <v>6</v>
      </c>
    </row>
    <row r="2522" spans="1:22" ht="15.75" customHeight="1" x14ac:dyDescent="0.2">
      <c r="A2522" s="11" t="s">
        <v>2549</v>
      </c>
      <c r="B2522" s="11" t="s">
        <v>1</v>
      </c>
      <c r="C2522" s="11" t="s">
        <v>21</v>
      </c>
      <c r="D2522" s="12">
        <v>45668</v>
      </c>
      <c r="E2522" s="12" t="str">
        <f t="shared" si="0"/>
        <v>2025</v>
      </c>
      <c r="F2522" s="11" t="s">
        <v>3</v>
      </c>
      <c r="G2522" s="11">
        <v>21.93</v>
      </c>
      <c r="H2522" s="11">
        <v>42</v>
      </c>
      <c r="I2522" s="11">
        <v>334</v>
      </c>
      <c r="J2522" s="11">
        <v>38.299999999999997</v>
      </c>
      <c r="K2522" s="11">
        <v>6.55</v>
      </c>
      <c r="L2522" s="11">
        <v>98.43</v>
      </c>
      <c r="M2522" s="11">
        <v>6.53</v>
      </c>
      <c r="N2522" s="11">
        <v>116.2</v>
      </c>
      <c r="O2522" s="11">
        <v>84.94</v>
      </c>
      <c r="P2522" s="11">
        <v>96.56</v>
      </c>
      <c r="Q2522" s="11" t="s">
        <v>4</v>
      </c>
      <c r="R2522" s="11">
        <f t="shared" si="1"/>
        <v>0</v>
      </c>
      <c r="S2522" s="11" t="s">
        <v>5</v>
      </c>
      <c r="T2522" s="11">
        <f t="shared" si="2"/>
        <v>0</v>
      </c>
      <c r="U2522" s="11" t="s">
        <v>6</v>
      </c>
      <c r="V2522" s="11" t="s">
        <v>6</v>
      </c>
    </row>
    <row r="2523" spans="1:22" ht="15.75" hidden="1" customHeight="1" x14ac:dyDescent="0.2">
      <c r="A2523" s="11" t="s">
        <v>1022</v>
      </c>
      <c r="B2523" s="11" t="s">
        <v>20</v>
      </c>
      <c r="C2523" s="13" t="s">
        <v>35</v>
      </c>
      <c r="D2523" s="12">
        <v>45678</v>
      </c>
      <c r="E2523" s="12" t="str">
        <f t="shared" si="0"/>
        <v>2025</v>
      </c>
      <c r="F2523" s="11" t="s">
        <v>23</v>
      </c>
      <c r="G2523" s="11">
        <v>20.47</v>
      </c>
      <c r="H2523" s="11">
        <v>46.95</v>
      </c>
      <c r="I2523" s="11">
        <v>290</v>
      </c>
      <c r="J2523" s="11">
        <v>51.4</v>
      </c>
      <c r="K2523" s="11">
        <v>8.31</v>
      </c>
      <c r="L2523" s="11">
        <v>99.13</v>
      </c>
      <c r="M2523" s="11">
        <v>7.24</v>
      </c>
      <c r="N2523" s="11">
        <v>131.1</v>
      </c>
      <c r="O2523" s="11">
        <v>83.9</v>
      </c>
      <c r="P2523" s="11">
        <v>92.09</v>
      </c>
      <c r="Q2523" s="11" t="s">
        <v>4</v>
      </c>
      <c r="R2523" s="11">
        <f t="shared" si="1"/>
        <v>0</v>
      </c>
      <c r="S2523" s="11" t="s">
        <v>5</v>
      </c>
      <c r="T2523" s="11">
        <f t="shared" si="2"/>
        <v>0</v>
      </c>
      <c r="U2523" s="11" t="s">
        <v>6</v>
      </c>
      <c r="V2523" s="11" t="s">
        <v>6</v>
      </c>
    </row>
    <row r="2524" spans="1:22" ht="15.75" hidden="1" customHeight="1" x14ac:dyDescent="0.2">
      <c r="A2524" s="11" t="s">
        <v>1049</v>
      </c>
      <c r="B2524" s="11" t="s">
        <v>20</v>
      </c>
      <c r="C2524" s="11" t="s">
        <v>47</v>
      </c>
      <c r="D2524" s="12">
        <v>45848</v>
      </c>
      <c r="E2524" s="12" t="str">
        <f t="shared" si="0"/>
        <v>2025</v>
      </c>
      <c r="F2524" s="11" t="s">
        <v>37</v>
      </c>
      <c r="G2524" s="11">
        <v>21.84</v>
      </c>
      <c r="H2524" s="11">
        <v>39.81</v>
      </c>
      <c r="I2524" s="11">
        <v>335</v>
      </c>
      <c r="J2524" s="11">
        <v>48.4</v>
      </c>
      <c r="K2524" s="11">
        <v>8.06</v>
      </c>
      <c r="L2524" s="11">
        <v>98.9</v>
      </c>
      <c r="M2524" s="11">
        <v>7.15</v>
      </c>
      <c r="N2524" s="11">
        <v>155.80000000000001</v>
      </c>
      <c r="O2524" s="11">
        <v>86.56</v>
      </c>
      <c r="P2524" s="11">
        <v>92.09</v>
      </c>
      <c r="Q2524" s="11" t="s">
        <v>4</v>
      </c>
      <c r="R2524" s="11">
        <f t="shared" si="1"/>
        <v>0</v>
      </c>
      <c r="S2524" s="11" t="s">
        <v>5</v>
      </c>
      <c r="T2524" s="11">
        <f t="shared" si="2"/>
        <v>0</v>
      </c>
      <c r="U2524" s="11" t="s">
        <v>6</v>
      </c>
      <c r="V2524" s="11" t="s">
        <v>6</v>
      </c>
    </row>
    <row r="2525" spans="1:22" ht="15.75" hidden="1" customHeight="1" x14ac:dyDescent="0.2">
      <c r="A2525" s="11" t="s">
        <v>2146</v>
      </c>
      <c r="B2525" s="11" t="s">
        <v>58</v>
      </c>
      <c r="C2525" s="11" t="s">
        <v>47</v>
      </c>
      <c r="D2525" s="12">
        <v>45382</v>
      </c>
      <c r="E2525" s="12" t="str">
        <f t="shared" si="0"/>
        <v>2024</v>
      </c>
      <c r="F2525" s="11" t="s">
        <v>3</v>
      </c>
      <c r="G2525" s="11">
        <v>22.02</v>
      </c>
      <c r="H2525" s="11">
        <v>32.81</v>
      </c>
      <c r="I2525" s="11">
        <v>321</v>
      </c>
      <c r="J2525" s="11">
        <v>49.3</v>
      </c>
      <c r="K2525" s="11">
        <v>6.45</v>
      </c>
      <c r="L2525" s="11">
        <v>99.36</v>
      </c>
      <c r="M2525" s="11">
        <v>6.8</v>
      </c>
      <c r="N2525" s="11">
        <v>122.1</v>
      </c>
      <c r="O2525" s="11">
        <v>88.46</v>
      </c>
      <c r="P2525" s="11">
        <v>92.09</v>
      </c>
      <c r="Q2525" s="11" t="s">
        <v>4</v>
      </c>
      <c r="R2525" s="11">
        <f t="shared" si="1"/>
        <v>0</v>
      </c>
      <c r="S2525" s="11" t="s">
        <v>5</v>
      </c>
      <c r="T2525" s="11">
        <f t="shared" si="2"/>
        <v>0</v>
      </c>
      <c r="U2525" s="11" t="s">
        <v>6</v>
      </c>
      <c r="V2525" s="11" t="s">
        <v>6</v>
      </c>
    </row>
    <row r="2526" spans="1:22" ht="15.75" hidden="1" customHeight="1" x14ac:dyDescent="0.2">
      <c r="A2526" s="11" t="s">
        <v>2279</v>
      </c>
      <c r="B2526" s="11" t="s">
        <v>20</v>
      </c>
      <c r="C2526" s="13" t="s">
        <v>35</v>
      </c>
      <c r="D2526" s="12">
        <v>45441</v>
      </c>
      <c r="E2526" s="12" t="str">
        <f t="shared" si="0"/>
        <v>2024</v>
      </c>
      <c r="F2526" s="11" t="s">
        <v>3</v>
      </c>
      <c r="G2526" s="11">
        <v>22.85</v>
      </c>
      <c r="H2526" s="11">
        <v>37.56</v>
      </c>
      <c r="I2526" s="11">
        <v>292</v>
      </c>
      <c r="J2526" s="11">
        <v>37.4</v>
      </c>
      <c r="K2526" s="11">
        <v>6.7</v>
      </c>
      <c r="L2526" s="11">
        <v>98.67</v>
      </c>
      <c r="M2526" s="11">
        <v>6.88</v>
      </c>
      <c r="N2526" s="11">
        <v>116.7</v>
      </c>
      <c r="O2526" s="11">
        <v>89.45</v>
      </c>
      <c r="P2526" s="11">
        <v>92.09</v>
      </c>
      <c r="Q2526" s="11" t="s">
        <v>4</v>
      </c>
      <c r="R2526" s="11">
        <f t="shared" si="1"/>
        <v>0</v>
      </c>
      <c r="S2526" s="11" t="s">
        <v>50</v>
      </c>
      <c r="T2526" s="11">
        <f t="shared" si="2"/>
        <v>1</v>
      </c>
      <c r="U2526" s="11" t="s">
        <v>153</v>
      </c>
      <c r="V2526" s="11" t="s">
        <v>89</v>
      </c>
    </row>
    <row r="2527" spans="1:22" ht="15.75" hidden="1" customHeight="1" x14ac:dyDescent="0.2">
      <c r="A2527" s="11" t="s">
        <v>2284</v>
      </c>
      <c r="B2527" s="11" t="s">
        <v>20</v>
      </c>
      <c r="C2527" s="11" t="s">
        <v>21</v>
      </c>
      <c r="D2527" s="12">
        <v>45835</v>
      </c>
      <c r="E2527" s="12" t="str">
        <f t="shared" si="0"/>
        <v>2025</v>
      </c>
      <c r="F2527" s="11" t="s">
        <v>37</v>
      </c>
      <c r="G2527" s="11">
        <v>20.93</v>
      </c>
      <c r="H2527" s="14"/>
      <c r="I2527" s="11">
        <v>302</v>
      </c>
      <c r="J2527" s="11">
        <v>40.5</v>
      </c>
      <c r="K2527" s="11">
        <v>7.19</v>
      </c>
      <c r="L2527" s="11">
        <v>99.17</v>
      </c>
      <c r="M2527" s="11">
        <v>6.9</v>
      </c>
      <c r="N2527" s="11">
        <v>132.9</v>
      </c>
      <c r="O2527" s="11">
        <v>85.7</v>
      </c>
      <c r="P2527" s="11">
        <v>92.09</v>
      </c>
      <c r="Q2527" s="11" t="s">
        <v>4</v>
      </c>
      <c r="R2527" s="11">
        <f t="shared" si="1"/>
        <v>0</v>
      </c>
      <c r="S2527" s="11" t="s">
        <v>5</v>
      </c>
      <c r="T2527" s="11">
        <f t="shared" si="2"/>
        <v>0</v>
      </c>
      <c r="U2527" s="11" t="s">
        <v>6</v>
      </c>
      <c r="V2527" s="11" t="s">
        <v>6</v>
      </c>
    </row>
    <row r="2528" spans="1:22" ht="15.75" hidden="1" customHeight="1" x14ac:dyDescent="0.2">
      <c r="A2528" s="11" t="s">
        <v>2541</v>
      </c>
      <c r="B2528" s="11" t="s">
        <v>58</v>
      </c>
      <c r="C2528" s="11" t="s">
        <v>35</v>
      </c>
      <c r="D2528" s="12">
        <v>45541</v>
      </c>
      <c r="E2528" s="12" t="str">
        <f t="shared" si="0"/>
        <v>2024</v>
      </c>
      <c r="F2528" s="11" t="s">
        <v>3</v>
      </c>
      <c r="G2528" s="11">
        <v>22.02</v>
      </c>
      <c r="H2528" s="11">
        <v>31.01</v>
      </c>
      <c r="I2528" s="11">
        <v>336</v>
      </c>
      <c r="J2528" s="11">
        <v>45.2</v>
      </c>
      <c r="K2528" s="11">
        <v>7.35</v>
      </c>
      <c r="L2528" s="11">
        <v>99.63</v>
      </c>
      <c r="M2528" s="11">
        <v>6.6</v>
      </c>
      <c r="N2528" s="11">
        <v>119.9</v>
      </c>
      <c r="O2528" s="11">
        <v>87.42</v>
      </c>
      <c r="P2528" s="11">
        <v>92.09</v>
      </c>
      <c r="Q2528" s="11" t="s">
        <v>4</v>
      </c>
      <c r="R2528" s="11">
        <f t="shared" si="1"/>
        <v>0</v>
      </c>
      <c r="S2528" s="11" t="s">
        <v>5</v>
      </c>
      <c r="T2528" s="11">
        <f t="shared" si="2"/>
        <v>0</v>
      </c>
      <c r="U2528" s="11" t="s">
        <v>6</v>
      </c>
      <c r="V2528" s="11" t="s">
        <v>6</v>
      </c>
    </row>
    <row r="2529" spans="1:22" ht="15.75" hidden="1" customHeight="1" x14ac:dyDescent="0.2">
      <c r="A2529" s="11" t="s">
        <v>2795</v>
      </c>
      <c r="B2529" s="11" t="s">
        <v>20</v>
      </c>
      <c r="C2529" s="11" t="s">
        <v>35</v>
      </c>
      <c r="D2529" s="12">
        <v>45588</v>
      </c>
      <c r="E2529" s="12" t="str">
        <f t="shared" si="0"/>
        <v>2024</v>
      </c>
      <c r="F2529" s="11" t="s">
        <v>93</v>
      </c>
      <c r="G2529" s="11">
        <v>20.81</v>
      </c>
      <c r="H2529" s="11">
        <v>42.36</v>
      </c>
      <c r="I2529" s="11">
        <v>314</v>
      </c>
      <c r="J2529" s="11">
        <v>61.8</v>
      </c>
      <c r="K2529" s="11">
        <v>8.68</v>
      </c>
      <c r="L2529" s="11">
        <v>99.13</v>
      </c>
      <c r="M2529" s="11">
        <v>7</v>
      </c>
      <c r="N2529" s="11">
        <v>151.5</v>
      </c>
      <c r="O2529" s="11">
        <v>83.48</v>
      </c>
      <c r="P2529" s="11">
        <v>92.09</v>
      </c>
      <c r="Q2529" s="11" t="s">
        <v>4</v>
      </c>
      <c r="R2529" s="11">
        <f t="shared" si="1"/>
        <v>0</v>
      </c>
      <c r="S2529" s="11" t="s">
        <v>5</v>
      </c>
      <c r="T2529" s="11">
        <f t="shared" si="2"/>
        <v>0</v>
      </c>
      <c r="U2529" s="11" t="s">
        <v>6</v>
      </c>
      <c r="V2529" s="11" t="s">
        <v>6</v>
      </c>
    </row>
    <row r="2530" spans="1:22" ht="15.75" customHeight="1" x14ac:dyDescent="0.2">
      <c r="A2530" s="11" t="s">
        <v>2939</v>
      </c>
      <c r="B2530" s="11" t="s">
        <v>1</v>
      </c>
      <c r="C2530" s="11" t="s">
        <v>35</v>
      </c>
      <c r="D2530" s="12">
        <v>45421</v>
      </c>
      <c r="E2530" s="12" t="str">
        <f t="shared" si="0"/>
        <v>2024</v>
      </c>
      <c r="F2530" s="11" t="s">
        <v>23</v>
      </c>
      <c r="G2530" s="11">
        <v>21.46</v>
      </c>
      <c r="H2530" s="11">
        <v>40.020000000000003</v>
      </c>
      <c r="I2530" s="11">
        <v>317</v>
      </c>
      <c r="J2530" s="11">
        <v>42.1</v>
      </c>
      <c r="K2530" s="11">
        <v>6.45</v>
      </c>
      <c r="L2530" s="11">
        <v>99.18</v>
      </c>
      <c r="M2530" s="11">
        <v>6.6</v>
      </c>
      <c r="N2530" s="11">
        <v>108.9</v>
      </c>
      <c r="O2530" s="11">
        <v>92.06</v>
      </c>
      <c r="P2530" s="11">
        <v>96.6</v>
      </c>
      <c r="Q2530" s="11" t="s">
        <v>4</v>
      </c>
      <c r="R2530" s="11">
        <f t="shared" si="1"/>
        <v>0</v>
      </c>
      <c r="S2530" s="11" t="s">
        <v>5</v>
      </c>
      <c r="T2530" s="11">
        <f t="shared" si="2"/>
        <v>0</v>
      </c>
      <c r="U2530" s="11" t="s">
        <v>6</v>
      </c>
      <c r="V2530" s="11" t="s">
        <v>6</v>
      </c>
    </row>
    <row r="2531" spans="1:22" ht="15.75" hidden="1" customHeight="1" x14ac:dyDescent="0.2">
      <c r="A2531" s="11" t="s">
        <v>2953</v>
      </c>
      <c r="B2531" s="11" t="s">
        <v>20</v>
      </c>
      <c r="C2531" s="11" t="s">
        <v>47</v>
      </c>
      <c r="D2531" s="12">
        <v>45995</v>
      </c>
      <c r="E2531" s="12" t="str">
        <f t="shared" si="0"/>
        <v>2025</v>
      </c>
      <c r="F2531" s="11" t="s">
        <v>3</v>
      </c>
      <c r="G2531" s="11">
        <v>20.87</v>
      </c>
      <c r="H2531" s="11">
        <v>37.11</v>
      </c>
      <c r="I2531" s="11">
        <v>266</v>
      </c>
      <c r="J2531" s="11">
        <v>51.1</v>
      </c>
      <c r="K2531" s="11">
        <v>8.3000000000000007</v>
      </c>
      <c r="L2531" s="11">
        <v>99.11</v>
      </c>
      <c r="M2531" s="11">
        <v>6.98</v>
      </c>
      <c r="N2531" s="11">
        <v>150.6</v>
      </c>
      <c r="O2531" s="11">
        <v>84.93</v>
      </c>
      <c r="P2531" s="11">
        <v>92.09</v>
      </c>
      <c r="Q2531" s="11" t="s">
        <v>4</v>
      </c>
      <c r="R2531" s="11">
        <f t="shared" si="1"/>
        <v>0</v>
      </c>
      <c r="S2531" s="11" t="s">
        <v>5</v>
      </c>
      <c r="T2531" s="11">
        <f t="shared" si="2"/>
        <v>0</v>
      </c>
      <c r="U2531" s="11" t="s">
        <v>6</v>
      </c>
      <c r="V2531" s="11" t="s">
        <v>6</v>
      </c>
    </row>
    <row r="2532" spans="1:22" ht="15.75" hidden="1" customHeight="1" x14ac:dyDescent="0.2">
      <c r="A2532" s="11" t="s">
        <v>462</v>
      </c>
      <c r="B2532" s="11" t="s">
        <v>20</v>
      </c>
      <c r="C2532" s="11" t="s">
        <v>47</v>
      </c>
      <c r="D2532" s="12">
        <v>45996</v>
      </c>
      <c r="E2532" s="12" t="str">
        <f t="shared" si="0"/>
        <v>2025</v>
      </c>
      <c r="F2532" s="11" t="s">
        <v>3</v>
      </c>
      <c r="G2532" s="11">
        <v>21.34</v>
      </c>
      <c r="H2532" s="11">
        <v>37.020000000000003</v>
      </c>
      <c r="I2532" s="11">
        <v>278</v>
      </c>
      <c r="J2532" s="11">
        <v>48.5</v>
      </c>
      <c r="K2532" s="11">
        <v>7.96</v>
      </c>
      <c r="L2532" s="11">
        <v>99.55</v>
      </c>
      <c r="M2532" s="11">
        <v>6.84</v>
      </c>
      <c r="N2532" s="11">
        <v>135.19999999999999</v>
      </c>
      <c r="O2532" s="11">
        <v>85.62</v>
      </c>
      <c r="P2532" s="11">
        <v>92.08</v>
      </c>
      <c r="Q2532" s="11" t="s">
        <v>4</v>
      </c>
      <c r="R2532" s="11">
        <f t="shared" si="1"/>
        <v>0</v>
      </c>
      <c r="S2532" s="11" t="s">
        <v>5</v>
      </c>
      <c r="T2532" s="11">
        <f t="shared" si="2"/>
        <v>0</v>
      </c>
      <c r="U2532" s="11" t="s">
        <v>6</v>
      </c>
      <c r="V2532" s="11" t="s">
        <v>6</v>
      </c>
    </row>
    <row r="2533" spans="1:22" ht="15.75" hidden="1" customHeight="1" x14ac:dyDescent="0.2">
      <c r="A2533" s="11" t="s">
        <v>1280</v>
      </c>
      <c r="B2533" s="11" t="s">
        <v>58</v>
      </c>
      <c r="C2533" s="11" t="s">
        <v>35</v>
      </c>
      <c r="D2533" s="12">
        <v>45841</v>
      </c>
      <c r="E2533" s="12" t="str">
        <f t="shared" si="0"/>
        <v>2025</v>
      </c>
      <c r="F2533" s="11" t="s">
        <v>23</v>
      </c>
      <c r="G2533" s="11">
        <v>21.09</v>
      </c>
      <c r="H2533" s="11">
        <v>41.3</v>
      </c>
      <c r="I2533" s="11">
        <v>304</v>
      </c>
      <c r="J2533" s="11">
        <v>37.200000000000003</v>
      </c>
      <c r="K2533" s="11">
        <v>7.09</v>
      </c>
      <c r="L2533" s="11">
        <v>99.59</v>
      </c>
      <c r="M2533" s="11">
        <v>6.72</v>
      </c>
      <c r="N2533" s="11">
        <v>117.9</v>
      </c>
      <c r="O2533" s="11">
        <v>85.56</v>
      </c>
      <c r="P2533" s="11">
        <v>92.08</v>
      </c>
      <c r="Q2533" s="11" t="s">
        <v>4</v>
      </c>
      <c r="R2533" s="11">
        <f t="shared" si="1"/>
        <v>0</v>
      </c>
      <c r="S2533" s="11" t="s">
        <v>5</v>
      </c>
      <c r="T2533" s="11">
        <f t="shared" si="2"/>
        <v>0</v>
      </c>
      <c r="U2533" s="11" t="s">
        <v>6</v>
      </c>
      <c r="V2533" s="11" t="s">
        <v>6</v>
      </c>
    </row>
    <row r="2534" spans="1:22" ht="15.75" hidden="1" customHeight="1" x14ac:dyDescent="0.2">
      <c r="A2534" s="11" t="s">
        <v>1771</v>
      </c>
      <c r="B2534" s="11" t="s">
        <v>58</v>
      </c>
      <c r="C2534" s="11" t="s">
        <v>21</v>
      </c>
      <c r="D2534" s="12">
        <v>45355</v>
      </c>
      <c r="E2534" s="12" t="str">
        <f t="shared" si="0"/>
        <v>2024</v>
      </c>
      <c r="F2534" s="11" t="s">
        <v>93</v>
      </c>
      <c r="G2534" s="11">
        <v>22.92</v>
      </c>
      <c r="H2534" s="11">
        <v>41.82</v>
      </c>
      <c r="I2534" s="11">
        <v>312</v>
      </c>
      <c r="J2534" s="11">
        <v>38.799999999999997</v>
      </c>
      <c r="K2534" s="11">
        <v>6.6</v>
      </c>
      <c r="L2534" s="11">
        <v>98.8</v>
      </c>
      <c r="M2534" s="11">
        <v>6.64</v>
      </c>
      <c r="N2534" s="11">
        <v>133.4</v>
      </c>
      <c r="O2534" s="11">
        <v>87.25</v>
      </c>
      <c r="P2534" s="11">
        <v>92.08</v>
      </c>
      <c r="Q2534" s="11" t="s">
        <v>4</v>
      </c>
      <c r="R2534" s="11">
        <f t="shared" si="1"/>
        <v>0</v>
      </c>
      <c r="S2534" s="11" t="s">
        <v>5</v>
      </c>
      <c r="T2534" s="11">
        <f t="shared" si="2"/>
        <v>0</v>
      </c>
      <c r="U2534" s="11" t="s">
        <v>6</v>
      </c>
      <c r="V2534" s="11" t="s">
        <v>6</v>
      </c>
    </row>
    <row r="2535" spans="1:22" ht="15.75" hidden="1" customHeight="1" x14ac:dyDescent="0.2">
      <c r="A2535" s="11" t="s">
        <v>2155</v>
      </c>
      <c r="B2535" s="11" t="s">
        <v>58</v>
      </c>
      <c r="C2535" s="13" t="s">
        <v>35</v>
      </c>
      <c r="D2535" s="12">
        <v>45487</v>
      </c>
      <c r="E2535" s="12" t="str">
        <f t="shared" si="0"/>
        <v>2024</v>
      </c>
      <c r="F2535" s="11" t="s">
        <v>23</v>
      </c>
      <c r="G2535" s="11">
        <v>22.56</v>
      </c>
      <c r="H2535" s="11">
        <v>34.99</v>
      </c>
      <c r="I2535" s="11">
        <v>339</v>
      </c>
      <c r="J2535" s="11">
        <v>49.3</v>
      </c>
      <c r="K2535" s="11">
        <v>8.44</v>
      </c>
      <c r="L2535" s="11">
        <v>99.02</v>
      </c>
      <c r="M2535" s="11">
        <v>6.7</v>
      </c>
      <c r="N2535" s="11">
        <v>140.19999999999999</v>
      </c>
      <c r="O2535" s="11">
        <v>87.97</v>
      </c>
      <c r="P2535" s="11">
        <v>92.08</v>
      </c>
      <c r="Q2535" s="11" t="s">
        <v>4</v>
      </c>
      <c r="R2535" s="11">
        <f t="shared" si="1"/>
        <v>0</v>
      </c>
      <c r="S2535" s="11" t="s">
        <v>5</v>
      </c>
      <c r="T2535" s="11">
        <f t="shared" si="2"/>
        <v>0</v>
      </c>
      <c r="U2535" s="11" t="s">
        <v>6</v>
      </c>
      <c r="V2535" s="11" t="s">
        <v>6</v>
      </c>
    </row>
    <row r="2536" spans="1:22" ht="15.75" hidden="1" customHeight="1" x14ac:dyDescent="0.2">
      <c r="A2536" s="11" t="s">
        <v>2749</v>
      </c>
      <c r="B2536" s="11" t="s">
        <v>20</v>
      </c>
      <c r="C2536" s="11" t="s">
        <v>21</v>
      </c>
      <c r="D2536" s="12">
        <v>46008</v>
      </c>
      <c r="E2536" s="12" t="str">
        <f t="shared" si="0"/>
        <v>2025</v>
      </c>
      <c r="F2536" s="32" t="s">
        <v>93</v>
      </c>
      <c r="G2536" s="11">
        <v>21.67</v>
      </c>
      <c r="H2536" s="11">
        <v>31.36</v>
      </c>
      <c r="I2536" s="11">
        <v>301</v>
      </c>
      <c r="J2536" s="11">
        <v>40.9</v>
      </c>
      <c r="K2536" s="11">
        <v>7.6</v>
      </c>
      <c r="L2536" s="11">
        <v>99.14</v>
      </c>
      <c r="M2536" s="11">
        <v>7.01</v>
      </c>
      <c r="N2536" s="11">
        <v>157.30000000000001</v>
      </c>
      <c r="O2536" s="11">
        <v>85.48</v>
      </c>
      <c r="P2536" s="11">
        <v>92.08</v>
      </c>
      <c r="Q2536" s="11" t="s">
        <v>177</v>
      </c>
      <c r="R2536" s="11">
        <f t="shared" si="1"/>
        <v>1</v>
      </c>
      <c r="S2536" s="11" t="s">
        <v>5</v>
      </c>
      <c r="T2536" s="11">
        <f t="shared" si="2"/>
        <v>0</v>
      </c>
      <c r="U2536" s="11" t="s">
        <v>6</v>
      </c>
      <c r="V2536" s="11" t="s">
        <v>6</v>
      </c>
    </row>
    <row r="2537" spans="1:22" ht="15.75" hidden="1" customHeight="1" x14ac:dyDescent="0.2">
      <c r="A2537" s="11" t="s">
        <v>3115</v>
      </c>
      <c r="B2537" s="11" t="s">
        <v>58</v>
      </c>
      <c r="C2537" s="11" t="s">
        <v>47</v>
      </c>
      <c r="D2537" s="12">
        <v>46007</v>
      </c>
      <c r="E2537" s="12" t="str">
        <f t="shared" si="0"/>
        <v>2025</v>
      </c>
      <c r="F2537" s="11" t="s">
        <v>37</v>
      </c>
      <c r="G2537" s="11">
        <v>23.74</v>
      </c>
      <c r="H2537" s="11">
        <v>42.01</v>
      </c>
      <c r="I2537" s="11">
        <v>334</v>
      </c>
      <c r="J2537" s="11">
        <v>37.700000000000003</v>
      </c>
      <c r="K2537" s="11">
        <v>7.25</v>
      </c>
      <c r="L2537" s="11">
        <v>99.07</v>
      </c>
      <c r="M2537" s="11">
        <v>6.85</v>
      </c>
      <c r="N2537" s="11">
        <v>121.6</v>
      </c>
      <c r="O2537" s="11">
        <v>91.55</v>
      </c>
      <c r="P2537" s="11">
        <v>92.08</v>
      </c>
      <c r="Q2537" s="11" t="s">
        <v>4</v>
      </c>
      <c r="R2537" s="11">
        <f t="shared" si="1"/>
        <v>0</v>
      </c>
      <c r="S2537" s="11" t="s">
        <v>50</v>
      </c>
      <c r="T2537" s="11">
        <f t="shared" si="2"/>
        <v>1</v>
      </c>
      <c r="U2537" s="11" t="s">
        <v>243</v>
      </c>
      <c r="V2537" s="11" t="s">
        <v>89</v>
      </c>
    </row>
    <row r="2538" spans="1:22" ht="15.75" hidden="1" customHeight="1" x14ac:dyDescent="0.2">
      <c r="A2538" s="11" t="s">
        <v>1783</v>
      </c>
      <c r="B2538" s="11" t="s">
        <v>58</v>
      </c>
      <c r="C2538" s="11" t="s">
        <v>47</v>
      </c>
      <c r="D2538" s="12">
        <v>45949</v>
      </c>
      <c r="E2538" s="12" t="str">
        <f t="shared" si="0"/>
        <v>2025</v>
      </c>
      <c r="F2538" s="11" t="s">
        <v>37</v>
      </c>
      <c r="G2538" s="11">
        <v>22.84</v>
      </c>
      <c r="H2538" s="11">
        <v>48.42</v>
      </c>
      <c r="I2538" s="11">
        <v>315</v>
      </c>
      <c r="J2538" s="11">
        <v>39.1</v>
      </c>
      <c r="K2538" s="11">
        <v>7.2</v>
      </c>
      <c r="L2538" s="11">
        <v>99.13</v>
      </c>
      <c r="M2538" s="11">
        <v>6.92</v>
      </c>
      <c r="N2538" s="11">
        <v>142.5</v>
      </c>
      <c r="O2538" s="11">
        <v>84.11</v>
      </c>
      <c r="P2538" s="11">
        <v>92.07</v>
      </c>
      <c r="Q2538" s="11" t="s">
        <v>4</v>
      </c>
      <c r="R2538" s="11">
        <f t="shared" si="1"/>
        <v>0</v>
      </c>
      <c r="S2538" s="11" t="s">
        <v>5</v>
      </c>
      <c r="T2538" s="11">
        <f t="shared" si="2"/>
        <v>0</v>
      </c>
      <c r="U2538" s="11" t="s">
        <v>6</v>
      </c>
      <c r="V2538" s="11" t="s">
        <v>6</v>
      </c>
    </row>
    <row r="2539" spans="1:22" ht="15.75" hidden="1" customHeight="1" x14ac:dyDescent="0.2">
      <c r="A2539" s="11" t="s">
        <v>2582</v>
      </c>
      <c r="B2539" s="11" t="s">
        <v>20</v>
      </c>
      <c r="C2539" s="11" t="s">
        <v>21</v>
      </c>
      <c r="D2539" s="12">
        <v>46003</v>
      </c>
      <c r="E2539" s="12" t="str">
        <f t="shared" si="0"/>
        <v>2025</v>
      </c>
      <c r="F2539" s="11" t="s">
        <v>23</v>
      </c>
      <c r="G2539" s="11">
        <v>21.59</v>
      </c>
      <c r="H2539" s="11">
        <v>42.49</v>
      </c>
      <c r="I2539" s="11">
        <v>296</v>
      </c>
      <c r="J2539" s="11">
        <v>41.9</v>
      </c>
      <c r="K2539" s="11">
        <v>8.36</v>
      </c>
      <c r="L2539" s="11">
        <v>98.25</v>
      </c>
      <c r="M2539" s="11">
        <v>6.97</v>
      </c>
      <c r="N2539" s="11">
        <v>139.4</v>
      </c>
      <c r="O2539" s="11">
        <v>90.72</v>
      </c>
      <c r="P2539" s="11">
        <v>92.06</v>
      </c>
      <c r="Q2539" s="11" t="s">
        <v>4</v>
      </c>
      <c r="R2539" s="11">
        <f t="shared" si="1"/>
        <v>0</v>
      </c>
      <c r="S2539" s="11" t="s">
        <v>5</v>
      </c>
      <c r="T2539" s="11">
        <f t="shared" si="2"/>
        <v>0</v>
      </c>
      <c r="U2539" s="11" t="s">
        <v>6</v>
      </c>
      <c r="V2539" s="11" t="s">
        <v>6</v>
      </c>
    </row>
    <row r="2540" spans="1:22" ht="15.75" hidden="1" customHeight="1" x14ac:dyDescent="0.2">
      <c r="A2540" s="11" t="s">
        <v>1060</v>
      </c>
      <c r="B2540" s="11" t="s">
        <v>34</v>
      </c>
      <c r="C2540" s="11" t="s">
        <v>21</v>
      </c>
      <c r="D2540" s="12">
        <v>45420</v>
      </c>
      <c r="E2540" s="12" t="str">
        <f t="shared" si="0"/>
        <v>2024</v>
      </c>
      <c r="F2540" s="11" t="s">
        <v>37</v>
      </c>
      <c r="G2540" s="11">
        <v>22.3</v>
      </c>
      <c r="H2540" s="11">
        <v>50.38</v>
      </c>
      <c r="I2540" s="11">
        <v>334</v>
      </c>
      <c r="J2540" s="11">
        <v>39.700000000000003</v>
      </c>
      <c r="K2540" s="11">
        <v>6.11</v>
      </c>
      <c r="L2540" s="11">
        <v>98.68</v>
      </c>
      <c r="M2540" s="11">
        <v>6.82</v>
      </c>
      <c r="N2540" s="11">
        <v>124</v>
      </c>
      <c r="O2540" s="11">
        <v>85.18</v>
      </c>
      <c r="P2540" s="11">
        <v>92.06</v>
      </c>
      <c r="Q2540" s="11" t="s">
        <v>4</v>
      </c>
      <c r="R2540" s="11">
        <f t="shared" si="1"/>
        <v>0</v>
      </c>
      <c r="S2540" s="11" t="s">
        <v>5</v>
      </c>
      <c r="T2540" s="11">
        <f t="shared" si="2"/>
        <v>0</v>
      </c>
      <c r="U2540" s="11" t="s">
        <v>6</v>
      </c>
      <c r="V2540" s="11" t="s">
        <v>6</v>
      </c>
    </row>
    <row r="2541" spans="1:22" ht="15.75" customHeight="1" x14ac:dyDescent="0.2">
      <c r="A2541" s="11" t="s">
        <v>3114</v>
      </c>
      <c r="B2541" s="11" t="s">
        <v>1</v>
      </c>
      <c r="C2541" s="13" t="s">
        <v>35</v>
      </c>
      <c r="D2541" s="12">
        <v>45744</v>
      </c>
      <c r="E2541" s="12" t="str">
        <f t="shared" si="0"/>
        <v>2025</v>
      </c>
      <c r="F2541" s="11" t="s">
        <v>3</v>
      </c>
      <c r="G2541" s="11">
        <v>22.22</v>
      </c>
      <c r="H2541" s="11">
        <v>41.37</v>
      </c>
      <c r="I2541" s="11">
        <v>330</v>
      </c>
      <c r="J2541" s="11">
        <v>36.200000000000003</v>
      </c>
      <c r="K2541" s="11">
        <v>5.98</v>
      </c>
      <c r="L2541" s="11">
        <v>99.64</v>
      </c>
      <c r="M2541" s="11">
        <v>6.83</v>
      </c>
      <c r="N2541" s="11">
        <v>109.3</v>
      </c>
      <c r="O2541" s="11">
        <v>85.98</v>
      </c>
      <c r="P2541" s="11">
        <v>96.6</v>
      </c>
      <c r="Q2541" s="11" t="s">
        <v>4</v>
      </c>
      <c r="R2541" s="11">
        <f t="shared" si="1"/>
        <v>0</v>
      </c>
      <c r="S2541" s="11" t="s">
        <v>5</v>
      </c>
      <c r="T2541" s="11">
        <f t="shared" si="2"/>
        <v>0</v>
      </c>
      <c r="U2541" s="11" t="s">
        <v>6</v>
      </c>
      <c r="V2541" s="11" t="s">
        <v>6</v>
      </c>
    </row>
    <row r="2542" spans="1:22" ht="15.75" hidden="1" customHeight="1" x14ac:dyDescent="0.2">
      <c r="A2542" s="11" t="s">
        <v>2204</v>
      </c>
      <c r="B2542" s="11" t="s">
        <v>20</v>
      </c>
      <c r="C2542" s="11" t="s">
        <v>47</v>
      </c>
      <c r="D2542" s="12">
        <v>45598</v>
      </c>
      <c r="E2542" s="12" t="str">
        <f t="shared" si="0"/>
        <v>2024</v>
      </c>
      <c r="F2542" s="11" t="s">
        <v>93</v>
      </c>
      <c r="G2542" s="11">
        <v>22.44</v>
      </c>
      <c r="H2542" s="11">
        <v>40.85</v>
      </c>
      <c r="I2542" s="11">
        <v>293</v>
      </c>
      <c r="J2542" s="11">
        <v>50.6</v>
      </c>
      <c r="K2542" s="11">
        <v>8.19</v>
      </c>
      <c r="L2542" s="11">
        <v>98.48</v>
      </c>
      <c r="M2542" s="11">
        <v>6.92</v>
      </c>
      <c r="N2542" s="11">
        <v>132.19999999999999</v>
      </c>
      <c r="O2542" s="11">
        <v>84.63</v>
      </c>
      <c r="P2542" s="11">
        <v>92.05</v>
      </c>
      <c r="Q2542" s="11" t="s">
        <v>4</v>
      </c>
      <c r="R2542" s="11">
        <f t="shared" si="1"/>
        <v>0</v>
      </c>
      <c r="S2542" s="11" t="s">
        <v>5</v>
      </c>
      <c r="T2542" s="11">
        <f t="shared" si="2"/>
        <v>0</v>
      </c>
      <c r="U2542" s="11" t="s">
        <v>6</v>
      </c>
      <c r="V2542" s="11" t="s">
        <v>6</v>
      </c>
    </row>
    <row r="2543" spans="1:22" ht="15.75" hidden="1" customHeight="1" x14ac:dyDescent="0.2">
      <c r="A2543" s="11" t="s">
        <v>2333</v>
      </c>
      <c r="B2543" s="11" t="s">
        <v>20</v>
      </c>
      <c r="C2543" s="11" t="s">
        <v>21</v>
      </c>
      <c r="D2543" s="12">
        <v>45595</v>
      </c>
      <c r="E2543" s="12" t="str">
        <f t="shared" si="0"/>
        <v>2024</v>
      </c>
      <c r="F2543" s="11" t="s">
        <v>3</v>
      </c>
      <c r="G2543" s="11">
        <v>21.64</v>
      </c>
      <c r="H2543" s="11">
        <v>36.43</v>
      </c>
      <c r="I2543" s="11">
        <v>283</v>
      </c>
      <c r="J2543" s="11">
        <v>43.7</v>
      </c>
      <c r="K2543" s="11">
        <v>8.0399999999999991</v>
      </c>
      <c r="L2543" s="11">
        <v>98.85</v>
      </c>
      <c r="M2543" s="11">
        <v>6.97</v>
      </c>
      <c r="N2543" s="11">
        <v>145.69999999999999</v>
      </c>
      <c r="O2543" s="11">
        <v>84.78</v>
      </c>
      <c r="P2543" s="11">
        <v>92.05</v>
      </c>
      <c r="Q2543" s="11" t="s">
        <v>4</v>
      </c>
      <c r="R2543" s="11">
        <f t="shared" si="1"/>
        <v>0</v>
      </c>
      <c r="S2543" s="11" t="s">
        <v>50</v>
      </c>
      <c r="T2543" s="11">
        <f t="shared" si="2"/>
        <v>1</v>
      </c>
      <c r="U2543" s="11" t="s">
        <v>244</v>
      </c>
      <c r="V2543" s="11" t="s">
        <v>52</v>
      </c>
    </row>
    <row r="2544" spans="1:22" ht="15.75" hidden="1" customHeight="1" x14ac:dyDescent="0.2">
      <c r="A2544" s="11" t="s">
        <v>2624</v>
      </c>
      <c r="B2544" s="11" t="s">
        <v>58</v>
      </c>
      <c r="C2544" s="11" t="s">
        <v>21</v>
      </c>
      <c r="D2544" s="12">
        <v>45611</v>
      </c>
      <c r="E2544" s="12" t="str">
        <f t="shared" si="0"/>
        <v>2024</v>
      </c>
      <c r="F2544" s="11" t="s">
        <v>93</v>
      </c>
      <c r="G2544" s="11">
        <v>23.31</v>
      </c>
      <c r="H2544" s="11">
        <v>42.27</v>
      </c>
      <c r="I2544" s="11">
        <v>321</v>
      </c>
      <c r="J2544" s="11">
        <v>52.1</v>
      </c>
      <c r="K2544" s="11">
        <v>7.89</v>
      </c>
      <c r="L2544" s="11">
        <v>99.25</v>
      </c>
      <c r="M2544" s="11">
        <v>6.66</v>
      </c>
      <c r="N2544" s="11">
        <v>133.6</v>
      </c>
      <c r="O2544" s="11">
        <v>86.51</v>
      </c>
      <c r="P2544" s="11">
        <v>92.05</v>
      </c>
      <c r="Q2544" s="11" t="s">
        <v>4</v>
      </c>
      <c r="R2544" s="11">
        <f t="shared" si="1"/>
        <v>0</v>
      </c>
      <c r="S2544" s="11" t="s">
        <v>5</v>
      </c>
      <c r="T2544" s="11">
        <f t="shared" si="2"/>
        <v>0</v>
      </c>
      <c r="U2544" s="11" t="s">
        <v>6</v>
      </c>
      <c r="V2544" s="11" t="s">
        <v>6</v>
      </c>
    </row>
    <row r="2545" spans="1:22" ht="15.75" hidden="1" customHeight="1" x14ac:dyDescent="0.2">
      <c r="A2545" s="11" t="s">
        <v>2913</v>
      </c>
      <c r="B2545" s="11" t="s">
        <v>20</v>
      </c>
      <c r="C2545" s="11" t="s">
        <v>47</v>
      </c>
      <c r="D2545" s="12">
        <v>45302</v>
      </c>
      <c r="E2545" s="12" t="str">
        <f t="shared" si="0"/>
        <v>2024</v>
      </c>
      <c r="F2545" s="11" t="s">
        <v>23</v>
      </c>
      <c r="G2545" s="11">
        <v>21.9</v>
      </c>
      <c r="H2545" s="11">
        <v>43.68</v>
      </c>
      <c r="I2545" s="11">
        <v>326</v>
      </c>
      <c r="J2545" s="11">
        <v>51.1</v>
      </c>
      <c r="K2545" s="11">
        <v>8.68</v>
      </c>
      <c r="L2545" s="11">
        <v>98.82</v>
      </c>
      <c r="M2545" s="11">
        <v>7.18</v>
      </c>
      <c r="N2545" s="11">
        <v>132.5</v>
      </c>
      <c r="O2545" s="11">
        <v>86.54</v>
      </c>
      <c r="P2545" s="11">
        <v>92.05</v>
      </c>
      <c r="Q2545" s="11" t="s">
        <v>4</v>
      </c>
      <c r="R2545" s="11">
        <f t="shared" si="1"/>
        <v>0</v>
      </c>
      <c r="S2545" s="11" t="s">
        <v>5</v>
      </c>
      <c r="T2545" s="11">
        <f t="shared" si="2"/>
        <v>0</v>
      </c>
      <c r="U2545" s="11" t="s">
        <v>6</v>
      </c>
      <c r="V2545" s="11" t="s">
        <v>6</v>
      </c>
    </row>
    <row r="2546" spans="1:22" ht="15.75" hidden="1" customHeight="1" x14ac:dyDescent="0.2">
      <c r="A2546" s="11" t="s">
        <v>1061</v>
      </c>
      <c r="B2546" s="11" t="s">
        <v>34</v>
      </c>
      <c r="C2546" s="11" t="s">
        <v>47</v>
      </c>
      <c r="D2546" s="12">
        <v>45720</v>
      </c>
      <c r="E2546" s="12" t="str">
        <f t="shared" si="0"/>
        <v>2025</v>
      </c>
      <c r="F2546" s="11" t="s">
        <v>3</v>
      </c>
      <c r="G2546" s="11">
        <v>22.15</v>
      </c>
      <c r="H2546" s="11">
        <v>39.5</v>
      </c>
      <c r="I2546" s="11">
        <v>310</v>
      </c>
      <c r="J2546" s="11">
        <v>53.3</v>
      </c>
      <c r="K2546" s="11">
        <v>8.0500000000000007</v>
      </c>
      <c r="L2546" s="11">
        <v>98.62</v>
      </c>
      <c r="M2546" s="14"/>
      <c r="N2546" s="11">
        <v>132.80000000000001</v>
      </c>
      <c r="O2546" s="11">
        <v>86.24</v>
      </c>
      <c r="P2546" s="11">
        <v>92.05</v>
      </c>
      <c r="Q2546" s="11" t="s">
        <v>4</v>
      </c>
      <c r="R2546" s="11">
        <f t="shared" si="1"/>
        <v>0</v>
      </c>
      <c r="S2546" s="11" t="s">
        <v>5</v>
      </c>
      <c r="T2546" s="11">
        <f t="shared" si="2"/>
        <v>0</v>
      </c>
      <c r="U2546" s="11" t="s">
        <v>6</v>
      </c>
      <c r="V2546" s="11" t="s">
        <v>6</v>
      </c>
    </row>
    <row r="2547" spans="1:22" ht="15.75" hidden="1" customHeight="1" x14ac:dyDescent="0.2">
      <c r="A2547" s="11" t="s">
        <v>3026</v>
      </c>
      <c r="B2547" s="11" t="s">
        <v>20</v>
      </c>
      <c r="C2547" s="13" t="s">
        <v>35</v>
      </c>
      <c r="D2547" s="12">
        <v>45650</v>
      </c>
      <c r="E2547" s="12" t="str">
        <f t="shared" si="0"/>
        <v>2024</v>
      </c>
      <c r="F2547" s="11" t="s">
        <v>23</v>
      </c>
      <c r="G2547" s="11">
        <v>22.05</v>
      </c>
      <c r="H2547" s="11">
        <v>49.75</v>
      </c>
      <c r="I2547" s="11">
        <v>302</v>
      </c>
      <c r="J2547" s="11">
        <v>44</v>
      </c>
      <c r="K2547" s="11">
        <v>8.23</v>
      </c>
      <c r="L2547" s="11">
        <v>98.58</v>
      </c>
      <c r="M2547" s="11">
        <v>7.14</v>
      </c>
      <c r="N2547" s="11">
        <v>136.69999999999999</v>
      </c>
      <c r="O2547" s="11">
        <v>85.72</v>
      </c>
      <c r="P2547" s="11">
        <v>92.05</v>
      </c>
      <c r="Q2547" s="11" t="s">
        <v>4</v>
      </c>
      <c r="R2547" s="11">
        <f t="shared" si="1"/>
        <v>0</v>
      </c>
      <c r="S2547" s="11" t="s">
        <v>5</v>
      </c>
      <c r="T2547" s="11">
        <f t="shared" si="2"/>
        <v>0</v>
      </c>
      <c r="U2547" s="11" t="s">
        <v>6</v>
      </c>
      <c r="V2547" s="11" t="s">
        <v>6</v>
      </c>
    </row>
    <row r="2548" spans="1:22" ht="15.75" hidden="1" customHeight="1" x14ac:dyDescent="0.2">
      <c r="A2548" s="11" t="s">
        <v>555</v>
      </c>
      <c r="B2548" s="11" t="s">
        <v>34</v>
      </c>
      <c r="C2548" s="13" t="s">
        <v>35</v>
      </c>
      <c r="D2548" s="12">
        <v>45983</v>
      </c>
      <c r="E2548" s="12" t="str">
        <f t="shared" si="0"/>
        <v>2025</v>
      </c>
      <c r="F2548" s="11" t="s">
        <v>3</v>
      </c>
      <c r="G2548" s="11">
        <v>22.15</v>
      </c>
      <c r="H2548" s="11">
        <v>48.59</v>
      </c>
      <c r="I2548" s="11">
        <v>331</v>
      </c>
      <c r="J2548" s="11">
        <v>36.6</v>
      </c>
      <c r="K2548" s="11">
        <v>6.75</v>
      </c>
      <c r="L2548" s="11">
        <v>99.02</v>
      </c>
      <c r="M2548" s="11">
        <v>7.23</v>
      </c>
      <c r="N2548" s="11">
        <v>111.7</v>
      </c>
      <c r="O2548" s="11">
        <v>91.22</v>
      </c>
      <c r="P2548" s="11">
        <v>92.04</v>
      </c>
      <c r="Q2548" s="11" t="s">
        <v>4</v>
      </c>
      <c r="R2548" s="11">
        <f t="shared" si="1"/>
        <v>0</v>
      </c>
      <c r="S2548" s="11" t="s">
        <v>5</v>
      </c>
      <c r="T2548" s="11">
        <f t="shared" si="2"/>
        <v>0</v>
      </c>
      <c r="U2548" s="11" t="s">
        <v>6</v>
      </c>
      <c r="V2548" s="11" t="s">
        <v>6</v>
      </c>
    </row>
    <row r="2549" spans="1:22" ht="15.75" hidden="1" customHeight="1" x14ac:dyDescent="0.2">
      <c r="A2549" s="11" t="s">
        <v>2048</v>
      </c>
      <c r="B2549" s="11" t="s">
        <v>20</v>
      </c>
      <c r="C2549" s="11" t="s">
        <v>47</v>
      </c>
      <c r="D2549" s="12">
        <v>46010</v>
      </c>
      <c r="E2549" s="12" t="str">
        <f t="shared" si="0"/>
        <v>2025</v>
      </c>
      <c r="F2549" s="11" t="s">
        <v>23</v>
      </c>
      <c r="G2549" s="11">
        <v>21.08</v>
      </c>
      <c r="H2549" s="11">
        <v>32.43</v>
      </c>
      <c r="I2549" s="11">
        <v>315</v>
      </c>
      <c r="J2549" s="11">
        <v>46.2</v>
      </c>
      <c r="K2549" s="11">
        <v>8.56</v>
      </c>
      <c r="L2549" s="11">
        <v>99.02</v>
      </c>
      <c r="M2549" s="11">
        <v>7.09</v>
      </c>
      <c r="N2549" s="11">
        <v>124.9</v>
      </c>
      <c r="O2549" s="11">
        <v>85.38</v>
      </c>
      <c r="P2549" s="11">
        <v>92.04</v>
      </c>
      <c r="Q2549" s="11" t="s">
        <v>4</v>
      </c>
      <c r="R2549" s="11">
        <f t="shared" si="1"/>
        <v>0</v>
      </c>
      <c r="S2549" s="11" t="s">
        <v>5</v>
      </c>
      <c r="T2549" s="11">
        <f t="shared" si="2"/>
        <v>0</v>
      </c>
      <c r="U2549" s="11" t="s">
        <v>6</v>
      </c>
      <c r="V2549" s="11" t="s">
        <v>6</v>
      </c>
    </row>
    <row r="2550" spans="1:22" ht="15.75" hidden="1" customHeight="1" x14ac:dyDescent="0.2">
      <c r="A2550" s="11" t="s">
        <v>2500</v>
      </c>
      <c r="B2550" s="11" t="s">
        <v>58</v>
      </c>
      <c r="C2550" s="11" t="s">
        <v>47</v>
      </c>
      <c r="D2550" s="12">
        <v>45878</v>
      </c>
      <c r="E2550" s="12" t="str">
        <f t="shared" si="0"/>
        <v>2025</v>
      </c>
      <c r="F2550" s="11" t="s">
        <v>23</v>
      </c>
      <c r="G2550" s="11">
        <v>23.74</v>
      </c>
      <c r="H2550" s="11">
        <v>48.26</v>
      </c>
      <c r="I2550" s="11">
        <v>327</v>
      </c>
      <c r="J2550" s="11">
        <v>37.1</v>
      </c>
      <c r="K2550" s="11">
        <v>7.5</v>
      </c>
      <c r="L2550" s="11">
        <v>99.3</v>
      </c>
      <c r="M2550" s="11">
        <v>6.84</v>
      </c>
      <c r="N2550" s="11">
        <v>123.3</v>
      </c>
      <c r="O2550" s="11">
        <v>87.28</v>
      </c>
      <c r="P2550" s="11">
        <v>92.04</v>
      </c>
      <c r="Q2550" s="11" t="s">
        <v>177</v>
      </c>
      <c r="R2550" s="11">
        <f t="shared" si="1"/>
        <v>1</v>
      </c>
      <c r="S2550" s="11" t="s">
        <v>5</v>
      </c>
      <c r="T2550" s="11">
        <f t="shared" si="2"/>
        <v>0</v>
      </c>
      <c r="U2550" s="11" t="s">
        <v>6</v>
      </c>
      <c r="V2550" s="11" t="s">
        <v>6</v>
      </c>
    </row>
    <row r="2551" spans="1:22" ht="15.75" hidden="1" customHeight="1" x14ac:dyDescent="0.2">
      <c r="A2551" s="11" t="s">
        <v>1062</v>
      </c>
      <c r="B2551" s="11" t="s">
        <v>34</v>
      </c>
      <c r="C2551" s="11" t="s">
        <v>47</v>
      </c>
      <c r="D2551" s="12">
        <v>45783</v>
      </c>
      <c r="E2551" s="12" t="str">
        <f t="shared" si="0"/>
        <v>2025</v>
      </c>
      <c r="F2551" s="11" t="s">
        <v>93</v>
      </c>
      <c r="G2551" s="11">
        <v>21.23</v>
      </c>
      <c r="H2551" s="11">
        <v>42.3</v>
      </c>
      <c r="I2551" s="11">
        <v>356</v>
      </c>
      <c r="J2551" s="11">
        <v>44.2</v>
      </c>
      <c r="K2551" s="11">
        <v>7.9</v>
      </c>
      <c r="L2551" s="11">
        <v>98.67</v>
      </c>
      <c r="M2551" s="11">
        <v>7.04</v>
      </c>
      <c r="N2551" s="11">
        <v>118.2</v>
      </c>
      <c r="O2551" s="11">
        <v>87.67</v>
      </c>
      <c r="P2551" s="11">
        <v>92.04</v>
      </c>
      <c r="Q2551" s="11" t="s">
        <v>4</v>
      </c>
      <c r="R2551" s="11">
        <f t="shared" si="1"/>
        <v>0</v>
      </c>
      <c r="S2551" s="11" t="s">
        <v>5</v>
      </c>
      <c r="T2551" s="11">
        <f t="shared" si="2"/>
        <v>0</v>
      </c>
      <c r="U2551" s="11" t="s">
        <v>6</v>
      </c>
      <c r="V2551" s="11" t="s">
        <v>6</v>
      </c>
    </row>
    <row r="2552" spans="1:22" ht="15.75" hidden="1" customHeight="1" x14ac:dyDescent="0.2">
      <c r="A2552" s="11" t="s">
        <v>2847</v>
      </c>
      <c r="B2552" s="11" t="s">
        <v>20</v>
      </c>
      <c r="C2552" s="11" t="s">
        <v>21</v>
      </c>
      <c r="D2552" s="12">
        <v>45840</v>
      </c>
      <c r="E2552" s="12" t="str">
        <f t="shared" si="0"/>
        <v>2025</v>
      </c>
      <c r="F2552" s="11" t="s">
        <v>37</v>
      </c>
      <c r="G2552" s="11">
        <v>20.75</v>
      </c>
      <c r="H2552" s="11">
        <v>38.36</v>
      </c>
      <c r="I2552" s="11">
        <v>290</v>
      </c>
      <c r="J2552" s="11">
        <v>55.6</v>
      </c>
      <c r="K2552" s="11">
        <v>7.78</v>
      </c>
      <c r="L2552" s="11">
        <v>99.14</v>
      </c>
      <c r="M2552" s="11">
        <v>6.96</v>
      </c>
      <c r="N2552" s="11">
        <v>150.30000000000001</v>
      </c>
      <c r="O2552" s="11">
        <v>85.99</v>
      </c>
      <c r="P2552" s="11">
        <v>92.04</v>
      </c>
      <c r="Q2552" s="11" t="s">
        <v>4</v>
      </c>
      <c r="R2552" s="11">
        <f t="shared" si="1"/>
        <v>0</v>
      </c>
      <c r="S2552" s="11" t="s">
        <v>5</v>
      </c>
      <c r="T2552" s="11">
        <f t="shared" si="2"/>
        <v>0</v>
      </c>
      <c r="U2552" s="11" t="s">
        <v>6</v>
      </c>
      <c r="V2552" s="11" t="s">
        <v>6</v>
      </c>
    </row>
    <row r="2553" spans="1:22" ht="15.75" hidden="1" customHeight="1" x14ac:dyDescent="0.2">
      <c r="A2553" s="11" t="s">
        <v>2940</v>
      </c>
      <c r="B2553" s="11" t="s">
        <v>20</v>
      </c>
      <c r="C2553" s="11" t="s">
        <v>47</v>
      </c>
      <c r="D2553" s="12">
        <v>45987</v>
      </c>
      <c r="E2553" s="12" t="str">
        <f t="shared" si="0"/>
        <v>2025</v>
      </c>
      <c r="F2553" s="11" t="s">
        <v>93</v>
      </c>
      <c r="G2553" s="11">
        <v>21.04</v>
      </c>
      <c r="H2553" s="11">
        <v>34.06</v>
      </c>
      <c r="I2553" s="11">
        <v>291</v>
      </c>
      <c r="J2553" s="11">
        <v>56.2</v>
      </c>
      <c r="K2553" s="11">
        <v>9.8000000000000007</v>
      </c>
      <c r="L2553" s="11">
        <v>99.31</v>
      </c>
      <c r="M2553" s="11">
        <v>6.9</v>
      </c>
      <c r="N2553" s="11">
        <v>149</v>
      </c>
      <c r="O2553" s="11">
        <v>83.7</v>
      </c>
      <c r="P2553" s="11">
        <v>92.04</v>
      </c>
      <c r="Q2553" s="11" t="s">
        <v>4</v>
      </c>
      <c r="R2553" s="11">
        <f t="shared" si="1"/>
        <v>0</v>
      </c>
      <c r="S2553" s="11" t="s">
        <v>5</v>
      </c>
      <c r="T2553" s="11">
        <f t="shared" si="2"/>
        <v>0</v>
      </c>
      <c r="U2553" s="11" t="s">
        <v>6</v>
      </c>
      <c r="V2553" s="11" t="s">
        <v>6</v>
      </c>
    </row>
    <row r="2554" spans="1:22" ht="15.75" hidden="1" customHeight="1" x14ac:dyDescent="0.2">
      <c r="A2554" s="11" t="s">
        <v>1065</v>
      </c>
      <c r="B2554" s="11" t="s">
        <v>34</v>
      </c>
      <c r="C2554" s="11" t="s">
        <v>47</v>
      </c>
      <c r="D2554" s="12">
        <v>45293</v>
      </c>
      <c r="E2554" s="12" t="str">
        <f t="shared" si="0"/>
        <v>2024</v>
      </c>
      <c r="F2554" s="11" t="s">
        <v>37</v>
      </c>
      <c r="G2554" s="11">
        <v>21.3</v>
      </c>
      <c r="H2554" s="14"/>
      <c r="I2554" s="11">
        <v>351</v>
      </c>
      <c r="J2554" s="11">
        <v>34.799999999999997</v>
      </c>
      <c r="K2554" s="11">
        <v>6.59</v>
      </c>
      <c r="L2554" s="11">
        <v>98.76</v>
      </c>
      <c r="M2554" s="11">
        <v>7.05</v>
      </c>
      <c r="N2554" s="11">
        <v>129.5</v>
      </c>
      <c r="O2554" s="11">
        <v>86.94</v>
      </c>
      <c r="P2554" s="11">
        <v>92.04</v>
      </c>
      <c r="Q2554" s="11" t="s">
        <v>4</v>
      </c>
      <c r="R2554" s="11">
        <f t="shared" si="1"/>
        <v>0</v>
      </c>
      <c r="S2554" s="11" t="s">
        <v>5</v>
      </c>
      <c r="T2554" s="11">
        <f t="shared" si="2"/>
        <v>0</v>
      </c>
      <c r="U2554" s="11" t="s">
        <v>6</v>
      </c>
      <c r="V2554" s="11" t="s">
        <v>6</v>
      </c>
    </row>
    <row r="2555" spans="1:22" ht="15.75" hidden="1" customHeight="1" x14ac:dyDescent="0.2">
      <c r="A2555" s="11" t="s">
        <v>280</v>
      </c>
      <c r="B2555" s="11" t="s">
        <v>20</v>
      </c>
      <c r="C2555" s="11" t="s">
        <v>47</v>
      </c>
      <c r="D2555" s="12">
        <v>45309</v>
      </c>
      <c r="E2555" s="12" t="str">
        <f t="shared" si="0"/>
        <v>2024</v>
      </c>
      <c r="F2555" s="11" t="s">
        <v>93</v>
      </c>
      <c r="G2555" s="11">
        <v>20.43</v>
      </c>
      <c r="H2555" s="11">
        <v>51.63</v>
      </c>
      <c r="I2555" s="11">
        <v>320</v>
      </c>
      <c r="J2555" s="11">
        <v>44.9</v>
      </c>
      <c r="K2555" s="11">
        <v>8.06</v>
      </c>
      <c r="L2555" s="11">
        <v>98.87</v>
      </c>
      <c r="M2555" s="11">
        <v>7.1</v>
      </c>
      <c r="N2555" s="11">
        <v>127.8</v>
      </c>
      <c r="O2555" s="11">
        <v>83.7</v>
      </c>
      <c r="P2555" s="11">
        <v>92.03</v>
      </c>
      <c r="Q2555" s="11" t="s">
        <v>4</v>
      </c>
      <c r="R2555" s="11">
        <f t="shared" si="1"/>
        <v>0</v>
      </c>
      <c r="S2555" s="11" t="s">
        <v>5</v>
      </c>
      <c r="T2555" s="11">
        <f t="shared" si="2"/>
        <v>0</v>
      </c>
      <c r="U2555" s="11" t="s">
        <v>6</v>
      </c>
      <c r="V2555" s="11" t="s">
        <v>6</v>
      </c>
    </row>
    <row r="2556" spans="1:22" ht="15.75" hidden="1" customHeight="1" x14ac:dyDescent="0.2">
      <c r="A2556" s="11" t="s">
        <v>2087</v>
      </c>
      <c r="B2556" s="11" t="s">
        <v>20</v>
      </c>
      <c r="C2556" s="13" t="s">
        <v>35</v>
      </c>
      <c r="D2556" s="12">
        <v>45749</v>
      </c>
      <c r="E2556" s="12" t="str">
        <f t="shared" si="0"/>
        <v>2025</v>
      </c>
      <c r="F2556" s="11" t="s">
        <v>23</v>
      </c>
      <c r="G2556" s="11">
        <v>21.17</v>
      </c>
      <c r="H2556" s="11">
        <v>38.56</v>
      </c>
      <c r="I2556" s="11">
        <v>292</v>
      </c>
      <c r="J2556" s="11">
        <v>55.7</v>
      </c>
      <c r="K2556" s="11">
        <v>7.82</v>
      </c>
      <c r="L2556" s="11">
        <v>99.09</v>
      </c>
      <c r="M2556" s="11">
        <v>6.88</v>
      </c>
      <c r="N2556" s="11">
        <v>156.6</v>
      </c>
      <c r="O2556" s="11">
        <v>84.51</v>
      </c>
      <c r="P2556" s="11">
        <v>92.03</v>
      </c>
      <c r="Q2556" s="11" t="s">
        <v>4</v>
      </c>
      <c r="R2556" s="11">
        <f t="shared" si="1"/>
        <v>0</v>
      </c>
      <c r="S2556" s="11" t="s">
        <v>5</v>
      </c>
      <c r="T2556" s="11">
        <f t="shared" si="2"/>
        <v>0</v>
      </c>
      <c r="U2556" s="11" t="s">
        <v>6</v>
      </c>
      <c r="V2556" s="11" t="s">
        <v>6</v>
      </c>
    </row>
    <row r="2557" spans="1:22" ht="15.75" hidden="1" customHeight="1" x14ac:dyDescent="0.2">
      <c r="A2557" s="11" t="s">
        <v>1066</v>
      </c>
      <c r="B2557" s="11" t="s">
        <v>34</v>
      </c>
      <c r="C2557" s="13" t="s">
        <v>35</v>
      </c>
      <c r="D2557" s="12">
        <v>45597</v>
      </c>
      <c r="E2557" s="12" t="str">
        <f t="shared" si="0"/>
        <v>2024</v>
      </c>
      <c r="F2557" s="11" t="s">
        <v>37</v>
      </c>
      <c r="G2557" s="11">
        <v>21.68</v>
      </c>
      <c r="H2557" s="11">
        <v>41.16</v>
      </c>
      <c r="I2557" s="11">
        <v>301</v>
      </c>
      <c r="J2557" s="11">
        <v>49.9</v>
      </c>
      <c r="K2557" s="11">
        <v>6.3</v>
      </c>
      <c r="L2557" s="11">
        <v>99.05</v>
      </c>
      <c r="M2557" s="11">
        <v>7.07</v>
      </c>
      <c r="N2557" s="11">
        <v>152.9</v>
      </c>
      <c r="O2557" s="11">
        <v>87.04</v>
      </c>
      <c r="P2557" s="11">
        <v>92.03</v>
      </c>
      <c r="Q2557" s="11" t="s">
        <v>4</v>
      </c>
      <c r="R2557" s="11">
        <f t="shared" si="1"/>
        <v>0</v>
      </c>
      <c r="S2557" s="11" t="s">
        <v>5</v>
      </c>
      <c r="T2557" s="11">
        <f t="shared" si="2"/>
        <v>0</v>
      </c>
      <c r="U2557" s="11" t="s">
        <v>6</v>
      </c>
      <c r="V2557" s="11" t="s">
        <v>6</v>
      </c>
    </row>
    <row r="2558" spans="1:22" ht="15.75" hidden="1" customHeight="1" x14ac:dyDescent="0.2">
      <c r="A2558" s="11" t="s">
        <v>2499</v>
      </c>
      <c r="B2558" s="11" t="s">
        <v>20</v>
      </c>
      <c r="C2558" s="11" t="s">
        <v>21</v>
      </c>
      <c r="D2558" s="12">
        <v>45459</v>
      </c>
      <c r="E2558" s="12" t="str">
        <f t="shared" si="0"/>
        <v>2024</v>
      </c>
      <c r="F2558" s="11" t="s">
        <v>93</v>
      </c>
      <c r="G2558" s="11">
        <v>21.4</v>
      </c>
      <c r="H2558" s="11">
        <v>29.25</v>
      </c>
      <c r="I2558" s="11">
        <v>244</v>
      </c>
      <c r="J2558" s="11">
        <v>51.9</v>
      </c>
      <c r="K2558" s="11">
        <v>7.55</v>
      </c>
      <c r="L2558" s="11">
        <v>98.57</v>
      </c>
      <c r="M2558" s="11">
        <v>6.7</v>
      </c>
      <c r="N2558" s="11">
        <v>142.80000000000001</v>
      </c>
      <c r="O2558" s="11">
        <v>86.64</v>
      </c>
      <c r="P2558" s="11">
        <v>92.03</v>
      </c>
      <c r="Q2558" s="11" t="s">
        <v>4</v>
      </c>
      <c r="R2558" s="11">
        <f t="shared" si="1"/>
        <v>0</v>
      </c>
      <c r="S2558" s="11" t="s">
        <v>5</v>
      </c>
      <c r="T2558" s="11">
        <f t="shared" si="2"/>
        <v>0</v>
      </c>
      <c r="U2558" s="11" t="s">
        <v>6</v>
      </c>
      <c r="V2558" s="11" t="s">
        <v>6</v>
      </c>
    </row>
    <row r="2559" spans="1:22" ht="15.75" hidden="1" customHeight="1" x14ac:dyDescent="0.2">
      <c r="A2559" s="11" t="s">
        <v>2556</v>
      </c>
      <c r="B2559" s="11" t="s">
        <v>20</v>
      </c>
      <c r="C2559" s="11" t="s">
        <v>35</v>
      </c>
      <c r="D2559" s="12">
        <v>45993</v>
      </c>
      <c r="E2559" s="12" t="str">
        <f t="shared" si="0"/>
        <v>2025</v>
      </c>
      <c r="F2559" s="11" t="s">
        <v>3</v>
      </c>
      <c r="G2559" s="11">
        <v>20.71</v>
      </c>
      <c r="H2559" s="11">
        <v>41.52</v>
      </c>
      <c r="I2559" s="11">
        <v>318</v>
      </c>
      <c r="J2559" s="11">
        <v>32.9</v>
      </c>
      <c r="K2559" s="11">
        <v>7.62</v>
      </c>
      <c r="L2559" s="11">
        <v>98.74</v>
      </c>
      <c r="M2559" s="11">
        <v>6.86</v>
      </c>
      <c r="N2559" s="11">
        <v>120.2</v>
      </c>
      <c r="O2559" s="11">
        <v>86.42</v>
      </c>
      <c r="P2559" s="11">
        <v>92.03</v>
      </c>
      <c r="Q2559" s="11" t="s">
        <v>177</v>
      </c>
      <c r="R2559" s="11">
        <f t="shared" si="1"/>
        <v>1</v>
      </c>
      <c r="S2559" s="11" t="s">
        <v>5</v>
      </c>
      <c r="T2559" s="11">
        <f t="shared" si="2"/>
        <v>0</v>
      </c>
      <c r="U2559" s="11" t="s">
        <v>6</v>
      </c>
      <c r="V2559" s="11" t="s">
        <v>6</v>
      </c>
    </row>
    <row r="2560" spans="1:22" ht="15.75" hidden="1" customHeight="1" x14ac:dyDescent="0.2">
      <c r="A2560" s="11" t="s">
        <v>2138</v>
      </c>
      <c r="B2560" s="11" t="s">
        <v>20</v>
      </c>
      <c r="C2560" s="11" t="s">
        <v>21</v>
      </c>
      <c r="D2560" s="12">
        <v>45780</v>
      </c>
      <c r="E2560" s="12" t="str">
        <f t="shared" si="0"/>
        <v>2025</v>
      </c>
      <c r="F2560" s="11" t="s">
        <v>23</v>
      </c>
      <c r="G2560" s="11">
        <v>21.14</v>
      </c>
      <c r="H2560" s="11">
        <v>45.21</v>
      </c>
      <c r="I2560" s="11">
        <v>292</v>
      </c>
      <c r="J2560" s="11">
        <v>41.1</v>
      </c>
      <c r="K2560" s="11">
        <v>7.35</v>
      </c>
      <c r="L2560" s="11">
        <v>98.8</v>
      </c>
      <c r="M2560" s="11">
        <v>6.92</v>
      </c>
      <c r="N2560" s="11">
        <v>142</v>
      </c>
      <c r="O2560" s="11">
        <v>86.66</v>
      </c>
      <c r="P2560" s="11">
        <v>92.02</v>
      </c>
      <c r="Q2560" s="11" t="s">
        <v>4</v>
      </c>
      <c r="R2560" s="11">
        <f t="shared" si="1"/>
        <v>0</v>
      </c>
      <c r="S2560" s="11" t="s">
        <v>5</v>
      </c>
      <c r="T2560" s="11">
        <f t="shared" si="2"/>
        <v>0</v>
      </c>
      <c r="U2560" s="11" t="s">
        <v>6</v>
      </c>
      <c r="V2560" s="11" t="s">
        <v>6</v>
      </c>
    </row>
    <row r="2561" spans="1:22" ht="15.75" hidden="1" customHeight="1" x14ac:dyDescent="0.2">
      <c r="A2561" s="11" t="s">
        <v>2581</v>
      </c>
      <c r="B2561" s="11" t="s">
        <v>20</v>
      </c>
      <c r="C2561" s="11" t="s">
        <v>47</v>
      </c>
      <c r="D2561" s="12">
        <v>45958</v>
      </c>
      <c r="E2561" s="12" t="str">
        <f t="shared" si="0"/>
        <v>2025</v>
      </c>
      <c r="F2561" s="11" t="s">
        <v>23</v>
      </c>
      <c r="G2561" s="11">
        <v>20.52</v>
      </c>
      <c r="H2561" s="11">
        <v>41.99</v>
      </c>
      <c r="I2561" s="11">
        <v>308</v>
      </c>
      <c r="J2561" s="11">
        <v>45</v>
      </c>
      <c r="K2561" s="11">
        <v>8.1999999999999993</v>
      </c>
      <c r="L2561" s="11">
        <v>99.13</v>
      </c>
      <c r="M2561" s="11">
        <v>6.98</v>
      </c>
      <c r="N2561" s="14"/>
      <c r="O2561" s="11">
        <v>88.13</v>
      </c>
      <c r="P2561" s="11">
        <v>92.02</v>
      </c>
      <c r="Q2561" s="11" t="s">
        <v>4</v>
      </c>
      <c r="R2561" s="11">
        <f t="shared" si="1"/>
        <v>0</v>
      </c>
      <c r="S2561" s="11" t="s">
        <v>5</v>
      </c>
      <c r="T2561" s="11">
        <f t="shared" si="2"/>
        <v>0</v>
      </c>
      <c r="U2561" s="11" t="s">
        <v>6</v>
      </c>
      <c r="V2561" s="11" t="s">
        <v>6</v>
      </c>
    </row>
    <row r="2562" spans="1:22" ht="15.75" hidden="1" customHeight="1" x14ac:dyDescent="0.2">
      <c r="A2562" s="11" t="s">
        <v>2723</v>
      </c>
      <c r="B2562" s="11" t="s">
        <v>58</v>
      </c>
      <c r="C2562" s="11" t="s">
        <v>47</v>
      </c>
      <c r="D2562" s="12">
        <v>45669</v>
      </c>
      <c r="E2562" s="12" t="str">
        <f t="shared" si="0"/>
        <v>2025</v>
      </c>
      <c r="F2562" s="11" t="s">
        <v>3</v>
      </c>
      <c r="G2562" s="11">
        <v>22.84</v>
      </c>
      <c r="H2562" s="11">
        <v>42.06</v>
      </c>
      <c r="I2562" s="11">
        <v>365</v>
      </c>
      <c r="J2562" s="11">
        <v>51.6</v>
      </c>
      <c r="K2562" s="11">
        <v>8.24</v>
      </c>
      <c r="L2562" s="11">
        <v>98.51</v>
      </c>
      <c r="M2562" s="11">
        <v>6.71</v>
      </c>
      <c r="N2562" s="11">
        <v>137.69999999999999</v>
      </c>
      <c r="O2562" s="11">
        <v>86.42</v>
      </c>
      <c r="P2562" s="11">
        <v>92.02</v>
      </c>
      <c r="Q2562" s="11" t="s">
        <v>4</v>
      </c>
      <c r="R2562" s="11">
        <f t="shared" si="1"/>
        <v>0</v>
      </c>
      <c r="S2562" s="11" t="s">
        <v>5</v>
      </c>
      <c r="T2562" s="11">
        <f t="shared" si="2"/>
        <v>0</v>
      </c>
      <c r="U2562" s="11" t="s">
        <v>6</v>
      </c>
      <c r="V2562" s="11" t="s">
        <v>6</v>
      </c>
    </row>
    <row r="2563" spans="1:22" ht="15.75" hidden="1" customHeight="1" x14ac:dyDescent="0.2">
      <c r="A2563" s="11" t="s">
        <v>2784</v>
      </c>
      <c r="B2563" s="11" t="s">
        <v>20</v>
      </c>
      <c r="C2563" s="11" t="s">
        <v>21</v>
      </c>
      <c r="D2563" s="12">
        <v>45888</v>
      </c>
      <c r="E2563" s="12" t="str">
        <f t="shared" si="0"/>
        <v>2025</v>
      </c>
      <c r="F2563" s="11" t="s">
        <v>93</v>
      </c>
      <c r="G2563" s="11">
        <v>20.47</v>
      </c>
      <c r="H2563" s="11">
        <v>40.799999999999997</v>
      </c>
      <c r="I2563" s="11">
        <v>297</v>
      </c>
      <c r="J2563" s="11">
        <v>44.3</v>
      </c>
      <c r="K2563" s="11">
        <v>7.33</v>
      </c>
      <c r="L2563" s="11">
        <v>99.63</v>
      </c>
      <c r="M2563" s="11">
        <v>7.09</v>
      </c>
      <c r="N2563" s="11">
        <v>143.19999999999999</v>
      </c>
      <c r="O2563" s="11">
        <v>82.18</v>
      </c>
      <c r="P2563" s="11">
        <v>92.02</v>
      </c>
      <c r="Q2563" s="11" t="s">
        <v>4</v>
      </c>
      <c r="R2563" s="11">
        <f t="shared" si="1"/>
        <v>0</v>
      </c>
      <c r="S2563" s="11" t="s">
        <v>5</v>
      </c>
      <c r="T2563" s="11">
        <f t="shared" si="2"/>
        <v>0</v>
      </c>
      <c r="U2563" s="11" t="s">
        <v>6</v>
      </c>
      <c r="V2563" s="11" t="s">
        <v>6</v>
      </c>
    </row>
    <row r="2564" spans="1:22" ht="15.75" hidden="1" customHeight="1" x14ac:dyDescent="0.2">
      <c r="A2564" s="11" t="s">
        <v>3010</v>
      </c>
      <c r="B2564" s="11" t="s">
        <v>20</v>
      </c>
      <c r="C2564" s="11" t="s">
        <v>47</v>
      </c>
      <c r="D2564" s="12">
        <v>45637</v>
      </c>
      <c r="E2564" s="12" t="str">
        <f t="shared" si="0"/>
        <v>2024</v>
      </c>
      <c r="F2564" s="11" t="s">
        <v>37</v>
      </c>
      <c r="G2564" s="11">
        <v>21.19</v>
      </c>
      <c r="H2564" s="11">
        <v>34.86</v>
      </c>
      <c r="I2564" s="11">
        <v>298</v>
      </c>
      <c r="J2564" s="11">
        <v>55.1</v>
      </c>
      <c r="K2564" s="11">
        <v>8.7799999999999994</v>
      </c>
      <c r="L2564" s="11">
        <v>99.37</v>
      </c>
      <c r="M2564" s="11">
        <v>7.11</v>
      </c>
      <c r="N2564" s="11">
        <v>114.6</v>
      </c>
      <c r="O2564" s="11">
        <v>83.22</v>
      </c>
      <c r="P2564" s="11">
        <v>92.02</v>
      </c>
      <c r="Q2564" s="11" t="s">
        <v>177</v>
      </c>
      <c r="R2564" s="11">
        <f t="shared" si="1"/>
        <v>1</v>
      </c>
      <c r="S2564" s="11" t="s">
        <v>5</v>
      </c>
      <c r="T2564" s="11">
        <f t="shared" si="2"/>
        <v>0</v>
      </c>
      <c r="U2564" s="11" t="s">
        <v>6</v>
      </c>
      <c r="V2564" s="11" t="s">
        <v>6</v>
      </c>
    </row>
    <row r="2565" spans="1:22" ht="15.75" customHeight="1" x14ac:dyDescent="0.2">
      <c r="A2565" s="11" t="s">
        <v>1978</v>
      </c>
      <c r="B2565" s="11" t="s">
        <v>1</v>
      </c>
      <c r="C2565" s="13" t="s">
        <v>35</v>
      </c>
      <c r="D2565" s="12">
        <v>45867</v>
      </c>
      <c r="E2565" s="12" t="str">
        <f t="shared" si="0"/>
        <v>2025</v>
      </c>
      <c r="F2565" s="11" t="s">
        <v>3</v>
      </c>
      <c r="G2565" s="11">
        <v>22.82</v>
      </c>
      <c r="H2565" s="11">
        <v>44.63</v>
      </c>
      <c r="I2565" s="11">
        <v>300</v>
      </c>
      <c r="J2565" s="11">
        <v>35.799999999999997</v>
      </c>
      <c r="K2565" s="11">
        <v>5.68</v>
      </c>
      <c r="L2565" s="11">
        <v>99.19</v>
      </c>
      <c r="M2565" s="11">
        <v>6.93</v>
      </c>
      <c r="N2565" s="11">
        <v>101.5</v>
      </c>
      <c r="O2565" s="11">
        <v>85.84</v>
      </c>
      <c r="P2565" s="11">
        <v>96.61</v>
      </c>
      <c r="Q2565" s="11" t="s">
        <v>4</v>
      </c>
      <c r="R2565" s="11">
        <f t="shared" si="1"/>
        <v>0</v>
      </c>
      <c r="S2565" s="11" t="s">
        <v>5</v>
      </c>
      <c r="T2565" s="11">
        <f t="shared" si="2"/>
        <v>0</v>
      </c>
      <c r="U2565" s="11" t="s">
        <v>6</v>
      </c>
      <c r="V2565" s="11" t="s">
        <v>6</v>
      </c>
    </row>
    <row r="2566" spans="1:22" ht="15.75" hidden="1" customHeight="1" x14ac:dyDescent="0.2">
      <c r="A2566" s="11" t="s">
        <v>2462</v>
      </c>
      <c r="B2566" s="11" t="s">
        <v>20</v>
      </c>
      <c r="C2566" s="11" t="s">
        <v>47</v>
      </c>
      <c r="D2566" s="12">
        <v>45746</v>
      </c>
      <c r="E2566" s="12" t="str">
        <f t="shared" si="0"/>
        <v>2025</v>
      </c>
      <c r="F2566" s="11" t="s">
        <v>93</v>
      </c>
      <c r="G2566" s="11">
        <v>21.1</v>
      </c>
      <c r="H2566" s="11">
        <v>39.1</v>
      </c>
      <c r="I2566" s="11">
        <v>305</v>
      </c>
      <c r="J2566" s="11">
        <v>50.8</v>
      </c>
      <c r="K2566" s="11">
        <v>7.9</v>
      </c>
      <c r="L2566" s="11">
        <v>99.07</v>
      </c>
      <c r="M2566" s="11">
        <v>6.79</v>
      </c>
      <c r="N2566" s="11">
        <v>130.30000000000001</v>
      </c>
      <c r="O2566" s="11">
        <v>86.2</v>
      </c>
      <c r="P2566" s="11">
        <v>92.01</v>
      </c>
      <c r="Q2566" s="11" t="s">
        <v>177</v>
      </c>
      <c r="R2566" s="11">
        <f t="shared" si="1"/>
        <v>1</v>
      </c>
      <c r="S2566" s="11" t="s">
        <v>5</v>
      </c>
      <c r="T2566" s="11">
        <f t="shared" si="2"/>
        <v>0</v>
      </c>
      <c r="U2566" s="11" t="s">
        <v>6</v>
      </c>
      <c r="V2566" s="11" t="s">
        <v>6</v>
      </c>
    </row>
    <row r="2567" spans="1:22" ht="15.75" hidden="1" customHeight="1" x14ac:dyDescent="0.2">
      <c r="A2567" s="11" t="s">
        <v>1098</v>
      </c>
      <c r="B2567" s="11" t="s">
        <v>20</v>
      </c>
      <c r="C2567" s="11" t="s">
        <v>47</v>
      </c>
      <c r="D2567" s="12">
        <v>45414</v>
      </c>
      <c r="E2567" s="12" t="str">
        <f t="shared" si="0"/>
        <v>2024</v>
      </c>
      <c r="F2567" s="11" t="s">
        <v>37</v>
      </c>
      <c r="G2567" s="11">
        <v>21.86</v>
      </c>
      <c r="H2567" s="11">
        <v>42.26</v>
      </c>
      <c r="I2567" s="11">
        <v>306</v>
      </c>
      <c r="J2567" s="11">
        <v>50.2</v>
      </c>
      <c r="K2567" s="11">
        <v>7.83</v>
      </c>
      <c r="L2567" s="11">
        <v>98.58</v>
      </c>
      <c r="M2567" s="11">
        <v>7.23</v>
      </c>
      <c r="N2567" s="11">
        <v>133.80000000000001</v>
      </c>
      <c r="O2567" s="11">
        <v>82.32</v>
      </c>
      <c r="P2567" s="11">
        <v>92</v>
      </c>
      <c r="Q2567" s="11" t="s">
        <v>4</v>
      </c>
      <c r="R2567" s="11">
        <f t="shared" si="1"/>
        <v>0</v>
      </c>
      <c r="S2567" s="11" t="s">
        <v>5</v>
      </c>
      <c r="T2567" s="11">
        <f t="shared" si="2"/>
        <v>0</v>
      </c>
      <c r="U2567" s="11" t="s">
        <v>6</v>
      </c>
      <c r="V2567" s="11" t="s">
        <v>6</v>
      </c>
    </row>
    <row r="2568" spans="1:22" ht="15.75" hidden="1" customHeight="1" x14ac:dyDescent="0.2">
      <c r="A2568" s="11" t="s">
        <v>3019</v>
      </c>
      <c r="B2568" s="11" t="s">
        <v>20</v>
      </c>
      <c r="C2568" s="11" t="s">
        <v>47</v>
      </c>
      <c r="D2568" s="12">
        <v>45500</v>
      </c>
      <c r="E2568" s="12" t="str">
        <f t="shared" si="0"/>
        <v>2024</v>
      </c>
      <c r="F2568" s="11" t="s">
        <v>93</v>
      </c>
      <c r="G2568" s="11">
        <v>20.83</v>
      </c>
      <c r="H2568" s="11">
        <v>46.09</v>
      </c>
      <c r="I2568" s="11">
        <v>325</v>
      </c>
      <c r="J2568" s="11">
        <v>53.4</v>
      </c>
      <c r="K2568" s="11">
        <v>8</v>
      </c>
      <c r="L2568" s="11">
        <v>98.7</v>
      </c>
      <c r="M2568" s="11">
        <v>6.9</v>
      </c>
      <c r="N2568" s="11">
        <v>141.9</v>
      </c>
      <c r="O2568" s="11">
        <v>86.88</v>
      </c>
      <c r="P2568" s="11">
        <v>92</v>
      </c>
      <c r="Q2568" s="11" t="s">
        <v>4</v>
      </c>
      <c r="R2568" s="11">
        <f t="shared" si="1"/>
        <v>0</v>
      </c>
      <c r="S2568" s="11" t="s">
        <v>5</v>
      </c>
      <c r="T2568" s="11">
        <f t="shared" si="2"/>
        <v>0</v>
      </c>
      <c r="U2568" s="11" t="s">
        <v>6</v>
      </c>
      <c r="V2568" s="11" t="s">
        <v>6</v>
      </c>
    </row>
    <row r="2569" spans="1:22" ht="15.75" hidden="1" customHeight="1" x14ac:dyDescent="0.2">
      <c r="A2569" s="11" t="s">
        <v>1067</v>
      </c>
      <c r="B2569" s="11" t="s">
        <v>34</v>
      </c>
      <c r="C2569" s="11" t="s">
        <v>47</v>
      </c>
      <c r="D2569" s="12">
        <v>45982</v>
      </c>
      <c r="E2569" s="12" t="str">
        <f t="shared" si="0"/>
        <v>2025</v>
      </c>
      <c r="F2569" s="11" t="s">
        <v>37</v>
      </c>
      <c r="G2569" s="11">
        <v>21.87</v>
      </c>
      <c r="H2569" s="11">
        <v>55.31</v>
      </c>
      <c r="I2569" s="11">
        <v>333</v>
      </c>
      <c r="J2569" s="11">
        <v>41.2</v>
      </c>
      <c r="K2569" s="11">
        <v>8.59</v>
      </c>
      <c r="L2569" s="11">
        <v>99.11</v>
      </c>
      <c r="M2569" s="11">
        <v>6.99</v>
      </c>
      <c r="N2569" s="11">
        <v>133.1</v>
      </c>
      <c r="O2569" s="11">
        <v>84.94</v>
      </c>
      <c r="P2569" s="11">
        <v>91.99</v>
      </c>
      <c r="Q2569" s="11" t="s">
        <v>4</v>
      </c>
      <c r="R2569" s="11">
        <f t="shared" si="1"/>
        <v>0</v>
      </c>
      <c r="S2569" s="11" t="s">
        <v>5</v>
      </c>
      <c r="T2569" s="11">
        <f t="shared" si="2"/>
        <v>0</v>
      </c>
      <c r="U2569" s="11" t="s">
        <v>6</v>
      </c>
      <c r="V2569" s="11" t="s">
        <v>6</v>
      </c>
    </row>
    <row r="2570" spans="1:22" ht="15.75" hidden="1" customHeight="1" x14ac:dyDescent="0.2">
      <c r="A2570" s="11" t="s">
        <v>1068</v>
      </c>
      <c r="B2570" s="11" t="s">
        <v>34</v>
      </c>
      <c r="C2570" s="11" t="s">
        <v>47</v>
      </c>
      <c r="D2570" s="12">
        <v>45341</v>
      </c>
      <c r="E2570" s="12" t="str">
        <f t="shared" si="0"/>
        <v>2024</v>
      </c>
      <c r="F2570" s="11" t="s">
        <v>3</v>
      </c>
      <c r="G2570" s="11">
        <v>21.83</v>
      </c>
      <c r="H2570" s="11">
        <v>47.85</v>
      </c>
      <c r="I2570" s="11">
        <v>319</v>
      </c>
      <c r="J2570" s="11">
        <v>39.299999999999997</v>
      </c>
      <c r="K2570" s="11">
        <v>7.05</v>
      </c>
      <c r="L2570" s="11">
        <v>99.25</v>
      </c>
      <c r="M2570" s="11">
        <v>7.05</v>
      </c>
      <c r="N2570" s="11">
        <v>128.4</v>
      </c>
      <c r="O2570" s="11">
        <v>86.67</v>
      </c>
      <c r="P2570" s="11">
        <v>91.99</v>
      </c>
      <c r="Q2570" s="11" t="s">
        <v>4</v>
      </c>
      <c r="R2570" s="11">
        <f t="shared" si="1"/>
        <v>0</v>
      </c>
      <c r="S2570" s="11" t="s">
        <v>50</v>
      </c>
      <c r="T2570" s="11">
        <f t="shared" si="2"/>
        <v>1</v>
      </c>
      <c r="U2570" s="11" t="s">
        <v>243</v>
      </c>
      <c r="V2570" s="11" t="s">
        <v>89</v>
      </c>
    </row>
    <row r="2571" spans="1:22" ht="15.75" hidden="1" customHeight="1" x14ac:dyDescent="0.2">
      <c r="A2571" s="11" t="s">
        <v>2246</v>
      </c>
      <c r="B2571" s="11" t="s">
        <v>20</v>
      </c>
      <c r="C2571" s="11" t="s">
        <v>21</v>
      </c>
      <c r="D2571" s="12">
        <v>45836</v>
      </c>
      <c r="E2571" s="12" t="str">
        <f t="shared" si="0"/>
        <v>2025</v>
      </c>
      <c r="F2571" s="11" t="s">
        <v>3</v>
      </c>
      <c r="G2571" s="11">
        <v>21.71</v>
      </c>
      <c r="H2571" s="11">
        <v>43.98</v>
      </c>
      <c r="I2571" s="11">
        <v>313</v>
      </c>
      <c r="J2571" s="11">
        <v>46.2</v>
      </c>
      <c r="K2571" s="11">
        <v>8.26</v>
      </c>
      <c r="L2571" s="11">
        <v>98.99</v>
      </c>
      <c r="M2571" s="11">
        <v>6.93</v>
      </c>
      <c r="N2571" s="11">
        <v>128.9</v>
      </c>
      <c r="O2571" s="11">
        <v>85.59</v>
      </c>
      <c r="P2571" s="11">
        <v>91.99</v>
      </c>
      <c r="Q2571" s="11" t="s">
        <v>4</v>
      </c>
      <c r="R2571" s="11">
        <f t="shared" si="1"/>
        <v>0</v>
      </c>
      <c r="S2571" s="11" t="s">
        <v>5</v>
      </c>
      <c r="T2571" s="11">
        <f t="shared" si="2"/>
        <v>0</v>
      </c>
      <c r="U2571" s="11" t="s">
        <v>6</v>
      </c>
      <c r="V2571" s="11" t="s">
        <v>6</v>
      </c>
    </row>
    <row r="2572" spans="1:22" ht="15.75" hidden="1" customHeight="1" x14ac:dyDescent="0.2">
      <c r="A2572" s="11" t="s">
        <v>1071</v>
      </c>
      <c r="B2572" s="11" t="s">
        <v>34</v>
      </c>
      <c r="C2572" s="11" t="s">
        <v>47</v>
      </c>
      <c r="D2572" s="12">
        <v>45878</v>
      </c>
      <c r="E2572" s="12" t="str">
        <f t="shared" si="0"/>
        <v>2025</v>
      </c>
      <c r="F2572" s="11" t="s">
        <v>23</v>
      </c>
      <c r="G2572" s="11">
        <v>20.49</v>
      </c>
      <c r="H2572" s="11">
        <v>51.76</v>
      </c>
      <c r="I2572" s="11">
        <v>322</v>
      </c>
      <c r="J2572" s="11">
        <v>42</v>
      </c>
      <c r="K2572" s="11">
        <v>7.82</v>
      </c>
      <c r="L2572" s="11">
        <v>98.7</v>
      </c>
      <c r="M2572" s="11">
        <v>7.13</v>
      </c>
      <c r="N2572" s="11">
        <v>121.4</v>
      </c>
      <c r="O2572" s="11">
        <v>83.22</v>
      </c>
      <c r="P2572" s="11">
        <v>91.99</v>
      </c>
      <c r="Q2572" s="11" t="s">
        <v>4</v>
      </c>
      <c r="R2572" s="11">
        <f t="shared" si="1"/>
        <v>0</v>
      </c>
      <c r="S2572" s="11" t="s">
        <v>5</v>
      </c>
      <c r="T2572" s="11">
        <f t="shared" si="2"/>
        <v>0</v>
      </c>
      <c r="U2572" s="11" t="s">
        <v>6</v>
      </c>
      <c r="V2572" s="11" t="s">
        <v>6</v>
      </c>
    </row>
    <row r="2573" spans="1:22" ht="15.75" hidden="1" customHeight="1" x14ac:dyDescent="0.2">
      <c r="A2573" s="11" t="s">
        <v>2918</v>
      </c>
      <c r="B2573" s="11" t="s">
        <v>58</v>
      </c>
      <c r="C2573" s="11" t="s">
        <v>21</v>
      </c>
      <c r="D2573" s="12">
        <v>45389</v>
      </c>
      <c r="E2573" s="12" t="str">
        <f t="shared" si="0"/>
        <v>2024</v>
      </c>
      <c r="F2573" s="11" t="s">
        <v>93</v>
      </c>
      <c r="G2573" s="11">
        <v>22.53</v>
      </c>
      <c r="H2573" s="11">
        <v>44</v>
      </c>
      <c r="I2573" s="11">
        <v>317</v>
      </c>
      <c r="J2573" s="11">
        <v>38.5</v>
      </c>
      <c r="K2573" s="11">
        <v>7.35</v>
      </c>
      <c r="L2573" s="11">
        <v>99</v>
      </c>
      <c r="M2573" s="11">
        <v>6.84</v>
      </c>
      <c r="N2573" s="11">
        <v>123</v>
      </c>
      <c r="O2573" s="11">
        <v>88.92</v>
      </c>
      <c r="P2573" s="11">
        <v>91.99</v>
      </c>
      <c r="Q2573" s="11" t="s">
        <v>4</v>
      </c>
      <c r="R2573" s="11">
        <f t="shared" si="1"/>
        <v>0</v>
      </c>
      <c r="S2573" s="11" t="s">
        <v>5</v>
      </c>
      <c r="T2573" s="11">
        <f t="shared" si="2"/>
        <v>0</v>
      </c>
      <c r="U2573" s="11" t="s">
        <v>6</v>
      </c>
      <c r="V2573" s="11" t="s">
        <v>6</v>
      </c>
    </row>
    <row r="2574" spans="1:22" ht="15.75" hidden="1" customHeight="1" x14ac:dyDescent="0.2">
      <c r="A2574" s="11" t="s">
        <v>2971</v>
      </c>
      <c r="B2574" s="11" t="s">
        <v>20</v>
      </c>
      <c r="C2574" s="13" t="s">
        <v>35</v>
      </c>
      <c r="D2574" s="12">
        <v>45338</v>
      </c>
      <c r="E2574" s="12" t="str">
        <f t="shared" si="0"/>
        <v>2024</v>
      </c>
      <c r="F2574" s="11" t="s">
        <v>37</v>
      </c>
      <c r="G2574" s="11">
        <v>20.85</v>
      </c>
      <c r="H2574" s="11">
        <v>36.770000000000003</v>
      </c>
      <c r="I2574" s="11">
        <v>291</v>
      </c>
      <c r="J2574" s="11">
        <v>37.9</v>
      </c>
      <c r="K2574" s="11">
        <v>6.51</v>
      </c>
      <c r="L2574" s="11">
        <v>99.22</v>
      </c>
      <c r="M2574" s="11">
        <v>6.78</v>
      </c>
      <c r="N2574" s="11">
        <v>130.6</v>
      </c>
      <c r="O2574" s="11">
        <v>90.88</v>
      </c>
      <c r="P2574" s="11">
        <v>91.99</v>
      </c>
      <c r="Q2574" s="11" t="s">
        <v>4</v>
      </c>
      <c r="R2574" s="11">
        <f t="shared" si="1"/>
        <v>0</v>
      </c>
      <c r="S2574" s="11" t="s">
        <v>5</v>
      </c>
      <c r="T2574" s="11">
        <f t="shared" si="2"/>
        <v>0</v>
      </c>
      <c r="U2574" s="11" t="s">
        <v>6</v>
      </c>
      <c r="V2574" s="11" t="s">
        <v>6</v>
      </c>
    </row>
    <row r="2575" spans="1:22" ht="15.75" hidden="1" customHeight="1" x14ac:dyDescent="0.2">
      <c r="A2575" s="11" t="s">
        <v>1072</v>
      </c>
      <c r="B2575" s="11" t="s">
        <v>34</v>
      </c>
      <c r="C2575" s="11" t="s">
        <v>35</v>
      </c>
      <c r="D2575" s="12">
        <v>45787</v>
      </c>
      <c r="E2575" s="12" t="str">
        <f t="shared" si="0"/>
        <v>2025</v>
      </c>
      <c r="F2575" s="11" t="s">
        <v>3</v>
      </c>
      <c r="G2575" s="11">
        <v>21.97</v>
      </c>
      <c r="H2575" s="11">
        <v>49.22</v>
      </c>
      <c r="I2575" s="11">
        <v>323</v>
      </c>
      <c r="J2575" s="11">
        <v>37.9</v>
      </c>
      <c r="K2575" s="11">
        <v>7.9</v>
      </c>
      <c r="L2575" s="11">
        <v>99.19</v>
      </c>
      <c r="M2575" s="11">
        <v>7.02</v>
      </c>
      <c r="N2575" s="11">
        <v>131.1</v>
      </c>
      <c r="O2575" s="11">
        <v>92.57</v>
      </c>
      <c r="P2575" s="11">
        <v>91.99</v>
      </c>
      <c r="Q2575" s="11" t="s">
        <v>4</v>
      </c>
      <c r="R2575" s="11">
        <f t="shared" si="1"/>
        <v>0</v>
      </c>
      <c r="S2575" s="11" t="s">
        <v>5</v>
      </c>
      <c r="T2575" s="11">
        <f t="shared" si="2"/>
        <v>0</v>
      </c>
      <c r="U2575" s="11" t="s">
        <v>6</v>
      </c>
      <c r="V2575" s="11" t="s">
        <v>6</v>
      </c>
    </row>
    <row r="2576" spans="1:22" ht="15.75" hidden="1" customHeight="1" x14ac:dyDescent="0.2">
      <c r="A2576" s="11" t="s">
        <v>1073</v>
      </c>
      <c r="B2576" s="11" t="s">
        <v>34</v>
      </c>
      <c r="C2576" s="11" t="s">
        <v>47</v>
      </c>
      <c r="D2576" s="12">
        <v>45905</v>
      </c>
      <c r="E2576" s="12" t="str">
        <f t="shared" si="0"/>
        <v>2025</v>
      </c>
      <c r="F2576" s="11" t="s">
        <v>93</v>
      </c>
      <c r="G2576" s="11">
        <v>21.88</v>
      </c>
      <c r="H2576" s="11">
        <v>45.3</v>
      </c>
      <c r="I2576" s="11">
        <v>295</v>
      </c>
      <c r="J2576" s="11">
        <v>49.8</v>
      </c>
      <c r="K2576" s="11">
        <v>7.24</v>
      </c>
      <c r="L2576" s="11">
        <v>98.99</v>
      </c>
      <c r="M2576" s="11">
        <v>7</v>
      </c>
      <c r="N2576" s="11">
        <v>132.1</v>
      </c>
      <c r="O2576" s="11">
        <v>83.63</v>
      </c>
      <c r="P2576" s="11">
        <v>91.97</v>
      </c>
      <c r="Q2576" s="11" t="s">
        <v>4</v>
      </c>
      <c r="R2576" s="11">
        <f t="shared" si="1"/>
        <v>0</v>
      </c>
      <c r="S2576" s="11" t="s">
        <v>5</v>
      </c>
      <c r="T2576" s="11">
        <f t="shared" si="2"/>
        <v>0</v>
      </c>
      <c r="U2576" s="11" t="s">
        <v>6</v>
      </c>
      <c r="V2576" s="11" t="s">
        <v>6</v>
      </c>
    </row>
    <row r="2577" spans="1:22" ht="15.75" hidden="1" customHeight="1" x14ac:dyDescent="0.2">
      <c r="A2577" s="11" t="s">
        <v>2272</v>
      </c>
      <c r="B2577" s="11" t="s">
        <v>20</v>
      </c>
      <c r="C2577" s="11" t="s">
        <v>47</v>
      </c>
      <c r="D2577" s="12">
        <v>45946</v>
      </c>
      <c r="E2577" s="12" t="str">
        <f t="shared" si="0"/>
        <v>2025</v>
      </c>
      <c r="F2577" s="11" t="s">
        <v>37</v>
      </c>
      <c r="G2577" s="11">
        <v>21.6</v>
      </c>
      <c r="H2577" s="11">
        <v>38.74</v>
      </c>
      <c r="I2577" s="11">
        <v>314</v>
      </c>
      <c r="J2577" s="11">
        <v>51.1</v>
      </c>
      <c r="K2577" s="11">
        <v>8.73</v>
      </c>
      <c r="L2577" s="11">
        <v>98.99</v>
      </c>
      <c r="M2577" s="11">
        <v>7</v>
      </c>
      <c r="N2577" s="11">
        <v>141.4</v>
      </c>
      <c r="O2577" s="11">
        <v>85.96</v>
      </c>
      <c r="P2577" s="11">
        <v>91.96</v>
      </c>
      <c r="Q2577" s="11" t="s">
        <v>177</v>
      </c>
      <c r="R2577" s="11">
        <f t="shared" si="1"/>
        <v>1</v>
      </c>
      <c r="S2577" s="11" t="s">
        <v>5</v>
      </c>
      <c r="T2577" s="11">
        <f t="shared" si="2"/>
        <v>0</v>
      </c>
      <c r="U2577" s="11" t="s">
        <v>6</v>
      </c>
      <c r="V2577" s="11" t="s">
        <v>6</v>
      </c>
    </row>
    <row r="2578" spans="1:22" ht="15.75" hidden="1" customHeight="1" x14ac:dyDescent="0.2">
      <c r="A2578" s="11" t="s">
        <v>2403</v>
      </c>
      <c r="B2578" s="11" t="s">
        <v>58</v>
      </c>
      <c r="C2578" s="11" t="s">
        <v>47</v>
      </c>
      <c r="D2578" s="12">
        <v>45430</v>
      </c>
      <c r="E2578" s="12" t="str">
        <f t="shared" si="0"/>
        <v>2024</v>
      </c>
      <c r="F2578" s="11" t="s">
        <v>3</v>
      </c>
      <c r="G2578" s="11">
        <v>21.73</v>
      </c>
      <c r="H2578" s="11">
        <v>46.87</v>
      </c>
      <c r="I2578" s="11">
        <v>309</v>
      </c>
      <c r="J2578" s="11">
        <v>36.299999999999997</v>
      </c>
      <c r="K2578" s="11">
        <v>6.67</v>
      </c>
      <c r="L2578" s="11">
        <v>98.9</v>
      </c>
      <c r="M2578" s="11">
        <v>6.89</v>
      </c>
      <c r="N2578" s="11">
        <v>123.8</v>
      </c>
      <c r="O2578" s="11">
        <v>85.81</v>
      </c>
      <c r="P2578" s="11">
        <v>91.96</v>
      </c>
      <c r="Q2578" s="11" t="s">
        <v>4</v>
      </c>
      <c r="R2578" s="11">
        <f t="shared" si="1"/>
        <v>0</v>
      </c>
      <c r="S2578" s="11" t="s">
        <v>5</v>
      </c>
      <c r="T2578" s="11">
        <f t="shared" si="2"/>
        <v>0</v>
      </c>
      <c r="U2578" s="11" t="s">
        <v>6</v>
      </c>
      <c r="V2578" s="11" t="s">
        <v>6</v>
      </c>
    </row>
    <row r="2579" spans="1:22" ht="15.75" customHeight="1" x14ac:dyDescent="0.2">
      <c r="A2579" s="11" t="s">
        <v>2703</v>
      </c>
      <c r="B2579" s="11" t="s">
        <v>1</v>
      </c>
      <c r="C2579" s="11" t="s">
        <v>47</v>
      </c>
      <c r="D2579" s="12">
        <v>45572</v>
      </c>
      <c r="E2579" s="12" t="str">
        <f t="shared" si="0"/>
        <v>2024</v>
      </c>
      <c r="F2579" s="11" t="s">
        <v>23</v>
      </c>
      <c r="G2579" s="11">
        <v>23.14</v>
      </c>
      <c r="H2579" s="11">
        <v>47.98</v>
      </c>
      <c r="I2579" s="11">
        <v>324</v>
      </c>
      <c r="J2579" s="11">
        <v>41.6</v>
      </c>
      <c r="K2579" s="11">
        <v>7.51</v>
      </c>
      <c r="L2579" s="11">
        <v>98.84</v>
      </c>
      <c r="M2579" s="11">
        <v>6.82</v>
      </c>
      <c r="N2579" s="11">
        <v>126.5</v>
      </c>
      <c r="O2579" s="11">
        <v>90.77</v>
      </c>
      <c r="P2579" s="11">
        <v>96.61</v>
      </c>
      <c r="Q2579" s="11" t="s">
        <v>4</v>
      </c>
      <c r="R2579" s="11">
        <f t="shared" si="1"/>
        <v>0</v>
      </c>
      <c r="S2579" s="11" t="s">
        <v>5</v>
      </c>
      <c r="T2579" s="11">
        <f t="shared" si="2"/>
        <v>0</v>
      </c>
      <c r="U2579" s="11" t="s">
        <v>6</v>
      </c>
      <c r="V2579" s="11" t="s">
        <v>6</v>
      </c>
    </row>
    <row r="2580" spans="1:22" ht="15.75" hidden="1" customHeight="1" x14ac:dyDescent="0.2">
      <c r="A2580" s="11" t="s">
        <v>1075</v>
      </c>
      <c r="B2580" s="11" t="s">
        <v>34</v>
      </c>
      <c r="C2580" s="11" t="s">
        <v>35</v>
      </c>
      <c r="D2580" s="12">
        <v>45619</v>
      </c>
      <c r="E2580" s="12" t="str">
        <f t="shared" si="0"/>
        <v>2024</v>
      </c>
      <c r="F2580" s="11" t="s">
        <v>23</v>
      </c>
      <c r="G2580" s="11">
        <v>21.87</v>
      </c>
      <c r="H2580" s="11">
        <v>46.04</v>
      </c>
      <c r="I2580" s="11">
        <v>328</v>
      </c>
      <c r="J2580" s="11">
        <v>43.3</v>
      </c>
      <c r="K2580" s="11">
        <v>6.4</v>
      </c>
      <c r="L2580" s="11">
        <v>98.47</v>
      </c>
      <c r="M2580" s="11">
        <v>7.03</v>
      </c>
      <c r="N2580" s="11">
        <v>121.9</v>
      </c>
      <c r="O2580" s="11">
        <v>84.92</v>
      </c>
      <c r="P2580" s="11">
        <v>91.95</v>
      </c>
      <c r="Q2580" s="11" t="s">
        <v>4</v>
      </c>
      <c r="R2580" s="11">
        <f t="shared" si="1"/>
        <v>0</v>
      </c>
      <c r="S2580" s="11" t="s">
        <v>5</v>
      </c>
      <c r="T2580" s="11">
        <f t="shared" si="2"/>
        <v>0</v>
      </c>
      <c r="U2580" s="11" t="s">
        <v>6</v>
      </c>
      <c r="V2580" s="11" t="s">
        <v>6</v>
      </c>
    </row>
    <row r="2581" spans="1:22" ht="15.75" hidden="1" customHeight="1" x14ac:dyDescent="0.2">
      <c r="A2581" s="11" t="s">
        <v>762</v>
      </c>
      <c r="B2581" s="11" t="s">
        <v>58</v>
      </c>
      <c r="C2581" s="11" t="s">
        <v>47</v>
      </c>
      <c r="D2581" s="12">
        <v>45528</v>
      </c>
      <c r="E2581" s="12" t="str">
        <f t="shared" si="0"/>
        <v>2024</v>
      </c>
      <c r="F2581" s="11" t="s">
        <v>3</v>
      </c>
      <c r="G2581" s="11">
        <v>23.07</v>
      </c>
      <c r="H2581" s="11">
        <v>44.44</v>
      </c>
      <c r="I2581" s="11">
        <v>284</v>
      </c>
      <c r="J2581" s="11">
        <v>37.5</v>
      </c>
      <c r="K2581" s="11">
        <v>6.79</v>
      </c>
      <c r="L2581" s="11">
        <v>98.91</v>
      </c>
      <c r="M2581" s="11">
        <v>6.94</v>
      </c>
      <c r="N2581" s="11">
        <v>128.80000000000001</v>
      </c>
      <c r="O2581" s="11">
        <v>91.59</v>
      </c>
      <c r="P2581" s="11">
        <v>91.94</v>
      </c>
      <c r="Q2581" s="11" t="s">
        <v>4</v>
      </c>
      <c r="R2581" s="11">
        <f t="shared" si="1"/>
        <v>0</v>
      </c>
      <c r="S2581" s="11" t="s">
        <v>5</v>
      </c>
      <c r="T2581" s="11">
        <f t="shared" si="2"/>
        <v>0</v>
      </c>
      <c r="U2581" s="11" t="s">
        <v>6</v>
      </c>
      <c r="V2581" s="11" t="s">
        <v>6</v>
      </c>
    </row>
    <row r="2582" spans="1:22" ht="15.75" hidden="1" customHeight="1" x14ac:dyDescent="0.2">
      <c r="A2582" s="11" t="s">
        <v>1076</v>
      </c>
      <c r="B2582" s="11" t="s">
        <v>34</v>
      </c>
      <c r="C2582" s="11" t="s">
        <v>47</v>
      </c>
      <c r="D2582" s="12">
        <v>45492</v>
      </c>
      <c r="E2582" s="12" t="str">
        <f t="shared" si="0"/>
        <v>2024</v>
      </c>
      <c r="F2582" s="11" t="s">
        <v>37</v>
      </c>
      <c r="G2582" s="11">
        <v>21.42</v>
      </c>
      <c r="H2582" s="11">
        <v>38.69</v>
      </c>
      <c r="I2582" s="11">
        <v>347</v>
      </c>
      <c r="J2582" s="11">
        <v>54.5</v>
      </c>
      <c r="K2582" s="11">
        <v>8.11</v>
      </c>
      <c r="L2582" s="11">
        <v>99.14</v>
      </c>
      <c r="M2582" s="11">
        <v>6.73</v>
      </c>
      <c r="N2582" s="11">
        <v>155.1</v>
      </c>
      <c r="O2582" s="11">
        <v>84.34</v>
      </c>
      <c r="P2582" s="11">
        <v>91.94</v>
      </c>
      <c r="Q2582" s="11" t="s">
        <v>4</v>
      </c>
      <c r="R2582" s="11">
        <f t="shared" si="1"/>
        <v>0</v>
      </c>
      <c r="S2582" s="11" t="s">
        <v>5</v>
      </c>
      <c r="T2582" s="11">
        <f t="shared" si="2"/>
        <v>0</v>
      </c>
      <c r="U2582" s="11" t="s">
        <v>6</v>
      </c>
      <c r="V2582" s="11" t="s">
        <v>6</v>
      </c>
    </row>
    <row r="2583" spans="1:22" ht="15.75" hidden="1" customHeight="1" x14ac:dyDescent="0.2">
      <c r="A2583" s="11" t="s">
        <v>1412</v>
      </c>
      <c r="B2583" s="11" t="s">
        <v>58</v>
      </c>
      <c r="C2583" s="11" t="s">
        <v>21</v>
      </c>
      <c r="D2583" s="12">
        <v>45849</v>
      </c>
      <c r="E2583" s="12" t="str">
        <f t="shared" si="0"/>
        <v>2025</v>
      </c>
      <c r="F2583" s="11" t="s">
        <v>93</v>
      </c>
      <c r="G2583" s="11">
        <v>22.31</v>
      </c>
      <c r="H2583" s="11">
        <v>40.64</v>
      </c>
      <c r="I2583" s="11">
        <v>317</v>
      </c>
      <c r="J2583" s="11">
        <v>36.799999999999997</v>
      </c>
      <c r="K2583" s="11">
        <v>7.74</v>
      </c>
      <c r="L2583" s="11">
        <v>99.34</v>
      </c>
      <c r="M2583" s="11">
        <v>6.84</v>
      </c>
      <c r="N2583" s="11">
        <v>116.1</v>
      </c>
      <c r="O2583" s="11">
        <v>88.92</v>
      </c>
      <c r="P2583" s="11">
        <v>91.94</v>
      </c>
      <c r="Q2583" s="11" t="s">
        <v>4</v>
      </c>
      <c r="R2583" s="11">
        <f t="shared" si="1"/>
        <v>0</v>
      </c>
      <c r="S2583" s="11" t="s">
        <v>50</v>
      </c>
      <c r="T2583" s="11">
        <f t="shared" si="2"/>
        <v>1</v>
      </c>
      <c r="U2583" s="11" t="s">
        <v>244</v>
      </c>
      <c r="V2583" s="11" t="s">
        <v>52</v>
      </c>
    </row>
    <row r="2584" spans="1:22" ht="15.75" hidden="1" customHeight="1" x14ac:dyDescent="0.2">
      <c r="A2584" s="11" t="s">
        <v>1077</v>
      </c>
      <c r="B2584" s="11" t="s">
        <v>34</v>
      </c>
      <c r="C2584" s="13" t="s">
        <v>35</v>
      </c>
      <c r="D2584" s="12">
        <v>45748</v>
      </c>
      <c r="E2584" s="12" t="str">
        <f t="shared" si="0"/>
        <v>2025</v>
      </c>
      <c r="F2584" s="11" t="s">
        <v>93</v>
      </c>
      <c r="G2584" s="11">
        <v>20.96</v>
      </c>
      <c r="H2584" s="11">
        <v>34.99</v>
      </c>
      <c r="I2584" s="11">
        <v>307</v>
      </c>
      <c r="J2584" s="11">
        <v>32.1</v>
      </c>
      <c r="K2584" s="11">
        <v>8.19</v>
      </c>
      <c r="L2584" s="11">
        <v>98.81</v>
      </c>
      <c r="M2584" s="11">
        <v>6.88</v>
      </c>
      <c r="N2584" s="11">
        <v>110.3</v>
      </c>
      <c r="O2584" s="11">
        <v>83.63</v>
      </c>
      <c r="P2584" s="11">
        <v>91.94</v>
      </c>
      <c r="Q2584" s="11" t="s">
        <v>4</v>
      </c>
      <c r="R2584" s="11">
        <f t="shared" si="1"/>
        <v>0</v>
      </c>
      <c r="S2584" s="11" t="s">
        <v>5</v>
      </c>
      <c r="T2584" s="11">
        <f t="shared" si="2"/>
        <v>0</v>
      </c>
      <c r="U2584" s="11" t="s">
        <v>6</v>
      </c>
      <c r="V2584" s="11" t="s">
        <v>6</v>
      </c>
    </row>
    <row r="2585" spans="1:22" ht="15.75" hidden="1" customHeight="1" x14ac:dyDescent="0.2">
      <c r="A2585" s="11" t="s">
        <v>3153</v>
      </c>
      <c r="B2585" s="11" t="s">
        <v>20</v>
      </c>
      <c r="C2585" s="11" t="s">
        <v>47</v>
      </c>
      <c r="D2585" s="12">
        <v>45903</v>
      </c>
      <c r="E2585" s="12" t="str">
        <f t="shared" si="0"/>
        <v>2025</v>
      </c>
      <c r="F2585" s="11" t="s">
        <v>23</v>
      </c>
      <c r="G2585" s="11">
        <v>21.67</v>
      </c>
      <c r="H2585" s="11">
        <v>36.26</v>
      </c>
      <c r="I2585" s="11">
        <v>307</v>
      </c>
      <c r="J2585" s="11">
        <v>48.1</v>
      </c>
      <c r="K2585" s="11">
        <v>8.0399999999999991</v>
      </c>
      <c r="L2585" s="11">
        <v>98.75</v>
      </c>
      <c r="M2585" s="11">
        <v>6.92</v>
      </c>
      <c r="N2585" s="11">
        <v>139.80000000000001</v>
      </c>
      <c r="O2585" s="11">
        <v>89.52</v>
      </c>
      <c r="P2585" s="11">
        <v>91.94</v>
      </c>
      <c r="Q2585" s="11" t="s">
        <v>4</v>
      </c>
      <c r="R2585" s="11">
        <f t="shared" si="1"/>
        <v>0</v>
      </c>
      <c r="S2585" s="11" t="s">
        <v>5</v>
      </c>
      <c r="T2585" s="11">
        <f t="shared" si="2"/>
        <v>0</v>
      </c>
      <c r="U2585" s="11" t="s">
        <v>6</v>
      </c>
      <c r="V2585" s="11" t="s">
        <v>6</v>
      </c>
    </row>
    <row r="2586" spans="1:22" ht="15.75" hidden="1" customHeight="1" x14ac:dyDescent="0.2">
      <c r="A2586" s="11" t="s">
        <v>790</v>
      </c>
      <c r="B2586" s="11" t="s">
        <v>20</v>
      </c>
      <c r="C2586" s="11" t="s">
        <v>47</v>
      </c>
      <c r="D2586" s="12">
        <v>46013</v>
      </c>
      <c r="E2586" s="12" t="str">
        <f t="shared" si="0"/>
        <v>2025</v>
      </c>
      <c r="F2586" s="11" t="s">
        <v>93</v>
      </c>
      <c r="G2586" s="11">
        <v>20.76</v>
      </c>
      <c r="H2586" s="11">
        <v>29.83</v>
      </c>
      <c r="I2586" s="11">
        <v>326</v>
      </c>
      <c r="J2586" s="11">
        <v>46.8</v>
      </c>
      <c r="K2586" s="11">
        <v>7.8</v>
      </c>
      <c r="L2586" s="11">
        <v>99.03</v>
      </c>
      <c r="M2586" s="11">
        <v>6.84</v>
      </c>
      <c r="N2586" s="11">
        <v>149.19999999999999</v>
      </c>
      <c r="O2586" s="11">
        <v>82.74</v>
      </c>
      <c r="P2586" s="11">
        <v>91.93</v>
      </c>
      <c r="Q2586" s="11" t="s">
        <v>4</v>
      </c>
      <c r="R2586" s="11">
        <f t="shared" si="1"/>
        <v>0</v>
      </c>
      <c r="S2586" s="11" t="s">
        <v>5</v>
      </c>
      <c r="T2586" s="11">
        <f t="shared" si="2"/>
        <v>0</v>
      </c>
      <c r="U2586" s="11" t="s">
        <v>6</v>
      </c>
      <c r="V2586" s="11" t="s">
        <v>6</v>
      </c>
    </row>
    <row r="2587" spans="1:22" ht="15.75" customHeight="1" x14ac:dyDescent="0.2">
      <c r="A2587" s="11" t="s">
        <v>3108</v>
      </c>
      <c r="B2587" s="11" t="s">
        <v>1</v>
      </c>
      <c r="C2587" s="13" t="s">
        <v>35</v>
      </c>
      <c r="D2587" s="12">
        <v>45639</v>
      </c>
      <c r="E2587" s="12" t="str">
        <f t="shared" si="0"/>
        <v>2024</v>
      </c>
      <c r="F2587" s="11" t="s">
        <v>93</v>
      </c>
      <c r="G2587" s="11">
        <v>22.31</v>
      </c>
      <c r="H2587" s="11">
        <v>46.94</v>
      </c>
      <c r="I2587" s="11">
        <v>329</v>
      </c>
      <c r="J2587" s="11">
        <v>35.700000000000003</v>
      </c>
      <c r="K2587" s="11">
        <v>5.81</v>
      </c>
      <c r="L2587" s="11">
        <v>99.33</v>
      </c>
      <c r="M2587" s="11">
        <v>6.68</v>
      </c>
      <c r="N2587" s="11">
        <v>126.3</v>
      </c>
      <c r="O2587" s="11">
        <v>86.1</v>
      </c>
      <c r="P2587" s="11">
        <v>96.63</v>
      </c>
      <c r="Q2587" s="11" t="s">
        <v>4</v>
      </c>
      <c r="R2587" s="11">
        <f t="shared" si="1"/>
        <v>0</v>
      </c>
      <c r="S2587" s="11" t="s">
        <v>5</v>
      </c>
      <c r="T2587" s="11">
        <f t="shared" si="2"/>
        <v>0</v>
      </c>
      <c r="U2587" s="11" t="s">
        <v>6</v>
      </c>
      <c r="V2587" s="11" t="s">
        <v>6</v>
      </c>
    </row>
    <row r="2588" spans="1:22" ht="15.75" hidden="1" customHeight="1" x14ac:dyDescent="0.2">
      <c r="A2588" s="11" t="s">
        <v>1952</v>
      </c>
      <c r="B2588" s="11" t="s">
        <v>58</v>
      </c>
      <c r="C2588" s="11" t="s">
        <v>21</v>
      </c>
      <c r="D2588" s="12">
        <v>45733</v>
      </c>
      <c r="E2588" s="12" t="str">
        <f t="shared" si="0"/>
        <v>2025</v>
      </c>
      <c r="F2588" s="11" t="s">
        <v>23</v>
      </c>
      <c r="G2588" s="11">
        <v>21.88</v>
      </c>
      <c r="H2588" s="11">
        <v>39.76</v>
      </c>
      <c r="I2588" s="11">
        <v>318</v>
      </c>
      <c r="J2588" s="11">
        <v>45.5</v>
      </c>
      <c r="K2588" s="11">
        <v>7.09</v>
      </c>
      <c r="L2588" s="11">
        <v>99.24</v>
      </c>
      <c r="M2588" s="11">
        <v>6.59</v>
      </c>
      <c r="N2588" s="11">
        <v>134.19999999999999</v>
      </c>
      <c r="O2588" s="11">
        <v>87.19</v>
      </c>
      <c r="P2588" s="11">
        <v>91.93</v>
      </c>
      <c r="Q2588" s="11" t="s">
        <v>4</v>
      </c>
      <c r="R2588" s="11">
        <f t="shared" si="1"/>
        <v>0</v>
      </c>
      <c r="S2588" s="11" t="s">
        <v>5</v>
      </c>
      <c r="T2588" s="11">
        <f t="shared" si="2"/>
        <v>0</v>
      </c>
      <c r="U2588" s="11" t="s">
        <v>6</v>
      </c>
      <c r="V2588" s="11" t="s">
        <v>6</v>
      </c>
    </row>
    <row r="2589" spans="1:22" ht="15.75" hidden="1" customHeight="1" x14ac:dyDescent="0.2">
      <c r="A2589" s="11" t="s">
        <v>2037</v>
      </c>
      <c r="B2589" s="11" t="s">
        <v>20</v>
      </c>
      <c r="C2589" s="11" t="s">
        <v>21</v>
      </c>
      <c r="D2589" s="12">
        <v>45498</v>
      </c>
      <c r="E2589" s="12" t="str">
        <f t="shared" si="0"/>
        <v>2024</v>
      </c>
      <c r="F2589" s="11" t="s">
        <v>37</v>
      </c>
      <c r="G2589" s="11">
        <v>21.6</v>
      </c>
      <c r="H2589" s="11">
        <v>41.42</v>
      </c>
      <c r="I2589" s="11">
        <v>321</v>
      </c>
      <c r="J2589" s="11">
        <v>44.6</v>
      </c>
      <c r="K2589" s="11">
        <v>7.7</v>
      </c>
      <c r="L2589" s="11">
        <v>98.76</v>
      </c>
      <c r="M2589" s="11">
        <v>6.85</v>
      </c>
      <c r="N2589" s="11">
        <v>136.6</v>
      </c>
      <c r="O2589" s="11">
        <v>81.569999999999993</v>
      </c>
      <c r="P2589" s="11">
        <v>91.93</v>
      </c>
      <c r="Q2589" s="11" t="s">
        <v>4</v>
      </c>
      <c r="R2589" s="11">
        <f t="shared" si="1"/>
        <v>0</v>
      </c>
      <c r="S2589" s="11" t="s">
        <v>5</v>
      </c>
      <c r="T2589" s="11">
        <f t="shared" si="2"/>
        <v>0</v>
      </c>
      <c r="U2589" s="11" t="s">
        <v>6</v>
      </c>
      <c r="V2589" s="11" t="s">
        <v>6</v>
      </c>
    </row>
    <row r="2590" spans="1:22" ht="15.75" hidden="1" customHeight="1" x14ac:dyDescent="0.2">
      <c r="A2590" s="11" t="s">
        <v>1079</v>
      </c>
      <c r="B2590" s="11" t="s">
        <v>34</v>
      </c>
      <c r="C2590" s="11" t="s">
        <v>47</v>
      </c>
      <c r="D2590" s="12">
        <v>45908</v>
      </c>
      <c r="E2590" s="12" t="str">
        <f t="shared" si="0"/>
        <v>2025</v>
      </c>
      <c r="F2590" s="11" t="s">
        <v>23</v>
      </c>
      <c r="G2590" s="11">
        <v>22.11</v>
      </c>
      <c r="H2590" s="11">
        <v>42.44</v>
      </c>
      <c r="I2590" s="11">
        <v>304</v>
      </c>
      <c r="J2590" s="11">
        <v>45.7</v>
      </c>
      <c r="K2590" s="11">
        <v>8.52</v>
      </c>
      <c r="L2590" s="11">
        <v>99.27</v>
      </c>
      <c r="M2590" s="11">
        <v>7</v>
      </c>
      <c r="N2590" s="11">
        <v>128.30000000000001</v>
      </c>
      <c r="O2590" s="11">
        <v>89.79</v>
      </c>
      <c r="P2590" s="11">
        <v>91.93</v>
      </c>
      <c r="Q2590" s="11" t="s">
        <v>4</v>
      </c>
      <c r="R2590" s="11">
        <f t="shared" si="1"/>
        <v>0</v>
      </c>
      <c r="S2590" s="11" t="s">
        <v>5</v>
      </c>
      <c r="T2590" s="11">
        <f t="shared" si="2"/>
        <v>0</v>
      </c>
      <c r="U2590" s="11" t="s">
        <v>6</v>
      </c>
      <c r="V2590" s="11" t="s">
        <v>6</v>
      </c>
    </row>
    <row r="2591" spans="1:22" ht="15.75" hidden="1" customHeight="1" x14ac:dyDescent="0.2">
      <c r="A2591" s="11" t="s">
        <v>2643</v>
      </c>
      <c r="B2591" s="11" t="s">
        <v>58</v>
      </c>
      <c r="C2591" s="13" t="s">
        <v>35</v>
      </c>
      <c r="D2591" s="12">
        <v>45987</v>
      </c>
      <c r="E2591" s="12" t="str">
        <f t="shared" si="0"/>
        <v>2025</v>
      </c>
      <c r="F2591" s="11" t="s">
        <v>93</v>
      </c>
      <c r="G2591" s="11">
        <v>23.49</v>
      </c>
      <c r="H2591" s="11">
        <v>41.37</v>
      </c>
      <c r="I2591" s="11">
        <v>367</v>
      </c>
      <c r="J2591" s="11">
        <v>53.7</v>
      </c>
      <c r="K2591" s="11">
        <v>7.33</v>
      </c>
      <c r="L2591" s="11">
        <v>98.92</v>
      </c>
      <c r="M2591" s="11">
        <v>6.55</v>
      </c>
      <c r="N2591" s="11">
        <v>136.4</v>
      </c>
      <c r="O2591" s="11">
        <v>86.64</v>
      </c>
      <c r="P2591" s="11">
        <v>91.93</v>
      </c>
      <c r="Q2591" s="11" t="s">
        <v>4</v>
      </c>
      <c r="R2591" s="11">
        <f t="shared" si="1"/>
        <v>0</v>
      </c>
      <c r="S2591" s="11" t="s">
        <v>5</v>
      </c>
      <c r="T2591" s="11">
        <f t="shared" si="2"/>
        <v>0</v>
      </c>
      <c r="U2591" s="11" t="s">
        <v>6</v>
      </c>
      <c r="V2591" s="11" t="s">
        <v>6</v>
      </c>
    </row>
    <row r="2592" spans="1:22" ht="15.75" hidden="1" customHeight="1" x14ac:dyDescent="0.2">
      <c r="A2592" s="11" t="s">
        <v>2773</v>
      </c>
      <c r="B2592" s="11" t="s">
        <v>20</v>
      </c>
      <c r="C2592" s="11" t="s">
        <v>21</v>
      </c>
      <c r="D2592" s="12">
        <v>45547</v>
      </c>
      <c r="E2592" s="12" t="str">
        <f t="shared" si="0"/>
        <v>2024</v>
      </c>
      <c r="F2592" s="11" t="s">
        <v>3</v>
      </c>
      <c r="G2592" s="11">
        <v>20.51</v>
      </c>
      <c r="H2592" s="11">
        <v>47.63</v>
      </c>
      <c r="I2592" s="11">
        <v>289</v>
      </c>
      <c r="J2592" s="11">
        <v>50.3</v>
      </c>
      <c r="K2592" s="11">
        <v>8.16</v>
      </c>
      <c r="L2592" s="11">
        <v>98.42</v>
      </c>
      <c r="M2592" s="11">
        <v>7.24</v>
      </c>
      <c r="N2592" s="11">
        <v>151.80000000000001</v>
      </c>
      <c r="O2592" s="11">
        <v>79.48</v>
      </c>
      <c r="P2592" s="11">
        <v>91.93</v>
      </c>
      <c r="Q2592" s="11" t="s">
        <v>4</v>
      </c>
      <c r="R2592" s="11">
        <f t="shared" si="1"/>
        <v>0</v>
      </c>
      <c r="S2592" s="11" t="s">
        <v>5</v>
      </c>
      <c r="T2592" s="11">
        <f t="shared" si="2"/>
        <v>0</v>
      </c>
      <c r="U2592" s="11" t="s">
        <v>6</v>
      </c>
      <c r="V2592" s="11" t="s">
        <v>6</v>
      </c>
    </row>
    <row r="2593" spans="1:22" ht="15.75" hidden="1" customHeight="1" x14ac:dyDescent="0.2">
      <c r="A2593" s="11" t="s">
        <v>3068</v>
      </c>
      <c r="B2593" s="11" t="s">
        <v>20</v>
      </c>
      <c r="C2593" s="13" t="s">
        <v>35</v>
      </c>
      <c r="D2593" s="12">
        <v>45591</v>
      </c>
      <c r="E2593" s="12" t="str">
        <f t="shared" si="0"/>
        <v>2024</v>
      </c>
      <c r="F2593" s="11" t="s">
        <v>37</v>
      </c>
      <c r="G2593" s="11">
        <v>21.23</v>
      </c>
      <c r="H2593" s="11">
        <v>42.37</v>
      </c>
      <c r="I2593" s="11">
        <v>315</v>
      </c>
      <c r="J2593" s="11">
        <v>56.7</v>
      </c>
      <c r="K2593" s="11">
        <v>7.5</v>
      </c>
      <c r="L2593" s="11">
        <v>99.43</v>
      </c>
      <c r="M2593" s="11">
        <v>6.84</v>
      </c>
      <c r="N2593" s="11">
        <v>140.69999999999999</v>
      </c>
      <c r="O2593" s="11">
        <v>85.89</v>
      </c>
      <c r="P2593" s="11">
        <v>91.93</v>
      </c>
      <c r="Q2593" s="11" t="s">
        <v>4</v>
      </c>
      <c r="R2593" s="11">
        <f t="shared" si="1"/>
        <v>0</v>
      </c>
      <c r="S2593" s="11" t="s">
        <v>50</v>
      </c>
      <c r="T2593" s="11">
        <f t="shared" si="2"/>
        <v>1</v>
      </c>
      <c r="U2593" s="11" t="s">
        <v>244</v>
      </c>
      <c r="V2593" s="11" t="s">
        <v>52</v>
      </c>
    </row>
    <row r="2594" spans="1:22" ht="15.75" hidden="1" customHeight="1" x14ac:dyDescent="0.2">
      <c r="A2594" s="11" t="s">
        <v>1656</v>
      </c>
      <c r="B2594" s="11" t="s">
        <v>58</v>
      </c>
      <c r="C2594" s="11" t="s">
        <v>21</v>
      </c>
      <c r="D2594" s="12">
        <v>45550</v>
      </c>
      <c r="E2594" s="12" t="str">
        <f t="shared" si="0"/>
        <v>2024</v>
      </c>
      <c r="F2594" s="11" t="s">
        <v>37</v>
      </c>
      <c r="G2594" s="11">
        <v>21.97</v>
      </c>
      <c r="H2594" s="11">
        <v>50.59</v>
      </c>
      <c r="I2594" s="11">
        <v>334</v>
      </c>
      <c r="J2594" s="11">
        <v>49.6</v>
      </c>
      <c r="K2594" s="11">
        <v>7.68</v>
      </c>
      <c r="L2594" s="11">
        <v>98.66</v>
      </c>
      <c r="M2594" s="11">
        <v>6.85</v>
      </c>
      <c r="N2594" s="11">
        <v>125</v>
      </c>
      <c r="O2594" s="11">
        <v>89.83</v>
      </c>
      <c r="P2594" s="11">
        <v>91.92</v>
      </c>
      <c r="Q2594" s="11" t="s">
        <v>4</v>
      </c>
      <c r="R2594" s="11">
        <f t="shared" si="1"/>
        <v>0</v>
      </c>
      <c r="S2594" s="11" t="s">
        <v>5</v>
      </c>
      <c r="T2594" s="11">
        <f t="shared" si="2"/>
        <v>0</v>
      </c>
      <c r="U2594" s="11" t="s">
        <v>6</v>
      </c>
      <c r="V2594" s="11" t="s">
        <v>6</v>
      </c>
    </row>
    <row r="2595" spans="1:22" ht="15.75" customHeight="1" x14ac:dyDescent="0.2">
      <c r="A2595" s="11" t="s">
        <v>1453</v>
      </c>
      <c r="B2595" s="11" t="s">
        <v>1</v>
      </c>
      <c r="C2595" s="11" t="s">
        <v>35</v>
      </c>
      <c r="D2595" s="12">
        <v>45434</v>
      </c>
      <c r="E2595" s="12" t="str">
        <f t="shared" si="0"/>
        <v>2024</v>
      </c>
      <c r="F2595" s="11" t="s">
        <v>37</v>
      </c>
      <c r="G2595" s="11">
        <v>24.51</v>
      </c>
      <c r="H2595" s="11">
        <v>46.57</v>
      </c>
      <c r="I2595" s="11">
        <v>358</v>
      </c>
      <c r="J2595" s="11">
        <v>44.6</v>
      </c>
      <c r="K2595" s="11">
        <v>7</v>
      </c>
      <c r="L2595" s="11">
        <v>99.13</v>
      </c>
      <c r="M2595" s="11">
        <v>7.05</v>
      </c>
      <c r="N2595" s="11">
        <v>125.2</v>
      </c>
      <c r="O2595" s="11">
        <v>85.34</v>
      </c>
      <c r="P2595" s="11">
        <v>96.7</v>
      </c>
      <c r="Q2595" s="11" t="s">
        <v>4</v>
      </c>
      <c r="R2595" s="11">
        <f t="shared" si="1"/>
        <v>0</v>
      </c>
      <c r="S2595" s="11" t="s">
        <v>5</v>
      </c>
      <c r="T2595" s="11">
        <f t="shared" si="2"/>
        <v>0</v>
      </c>
      <c r="U2595" s="11" t="s">
        <v>6</v>
      </c>
      <c r="V2595" s="11" t="s">
        <v>6</v>
      </c>
    </row>
    <row r="2596" spans="1:22" ht="15.75" hidden="1" customHeight="1" x14ac:dyDescent="0.2">
      <c r="A2596" s="11" t="s">
        <v>2218</v>
      </c>
      <c r="B2596" s="11" t="s">
        <v>20</v>
      </c>
      <c r="C2596" s="13" t="s">
        <v>35</v>
      </c>
      <c r="D2596" s="12">
        <v>46004</v>
      </c>
      <c r="E2596" s="12" t="str">
        <f t="shared" si="0"/>
        <v>2025</v>
      </c>
      <c r="F2596" s="11" t="s">
        <v>23</v>
      </c>
      <c r="G2596" s="11">
        <v>21.07</v>
      </c>
      <c r="H2596" s="11">
        <v>29.77</v>
      </c>
      <c r="I2596" s="11">
        <v>280</v>
      </c>
      <c r="J2596" s="11">
        <v>52.5</v>
      </c>
      <c r="K2596" s="11">
        <v>7.12</v>
      </c>
      <c r="L2596" s="14"/>
      <c r="M2596" s="11">
        <v>6.73</v>
      </c>
      <c r="N2596" s="11">
        <v>156.9</v>
      </c>
      <c r="O2596" s="11">
        <v>81.14</v>
      </c>
      <c r="P2596" s="11">
        <v>91.92</v>
      </c>
      <c r="Q2596" s="11" t="s">
        <v>4</v>
      </c>
      <c r="R2596" s="11">
        <f t="shared" si="1"/>
        <v>0</v>
      </c>
      <c r="S2596" s="11" t="s">
        <v>50</v>
      </c>
      <c r="T2596" s="11">
        <f t="shared" si="2"/>
        <v>1</v>
      </c>
      <c r="U2596" s="11" t="s">
        <v>153</v>
      </c>
      <c r="V2596" s="11" t="s">
        <v>52</v>
      </c>
    </row>
    <row r="2597" spans="1:22" ht="15.75" customHeight="1" x14ac:dyDescent="0.2">
      <c r="A2597" s="11" t="s">
        <v>1718</v>
      </c>
      <c r="B2597" s="11" t="s">
        <v>1</v>
      </c>
      <c r="C2597" s="11" t="s">
        <v>21</v>
      </c>
      <c r="D2597" s="12">
        <v>45747</v>
      </c>
      <c r="E2597" s="12" t="str">
        <f t="shared" si="0"/>
        <v>2025</v>
      </c>
      <c r="F2597" s="11" t="s">
        <v>3</v>
      </c>
      <c r="G2597" s="11">
        <v>23.32</v>
      </c>
      <c r="H2597" s="11">
        <v>41.75</v>
      </c>
      <c r="I2597" s="11">
        <v>353</v>
      </c>
      <c r="J2597" s="11">
        <v>32.200000000000003</v>
      </c>
      <c r="K2597" s="11">
        <v>5.84</v>
      </c>
      <c r="L2597" s="11">
        <v>99.28</v>
      </c>
      <c r="M2597" s="11">
        <v>6.74</v>
      </c>
      <c r="N2597" s="11">
        <v>117.8</v>
      </c>
      <c r="O2597" s="11">
        <v>95.44</v>
      </c>
      <c r="P2597" s="11">
        <v>96.7</v>
      </c>
      <c r="Q2597" s="11" t="s">
        <v>4</v>
      </c>
      <c r="R2597" s="11">
        <f t="shared" si="1"/>
        <v>0</v>
      </c>
      <c r="S2597" s="11" t="s">
        <v>5</v>
      </c>
      <c r="T2597" s="11">
        <f t="shared" si="2"/>
        <v>0</v>
      </c>
      <c r="U2597" s="11" t="s">
        <v>6</v>
      </c>
      <c r="V2597" s="11" t="s">
        <v>6</v>
      </c>
    </row>
    <row r="2598" spans="1:22" ht="15.75" hidden="1" customHeight="1" x14ac:dyDescent="0.2">
      <c r="A2598" s="11" t="s">
        <v>1080</v>
      </c>
      <c r="B2598" s="11" t="s">
        <v>34</v>
      </c>
      <c r="C2598" s="11" t="s">
        <v>21</v>
      </c>
      <c r="D2598" s="12">
        <v>45763</v>
      </c>
      <c r="E2598" s="12" t="str">
        <f t="shared" si="0"/>
        <v>2025</v>
      </c>
      <c r="F2598" s="11" t="s">
        <v>23</v>
      </c>
      <c r="G2598" s="11">
        <v>21.86</v>
      </c>
      <c r="H2598" s="11">
        <v>43.09</v>
      </c>
      <c r="I2598" s="11">
        <v>323</v>
      </c>
      <c r="J2598" s="11">
        <v>35.9</v>
      </c>
      <c r="K2598" s="11">
        <v>7.24</v>
      </c>
      <c r="L2598" s="11">
        <v>98.94</v>
      </c>
      <c r="M2598" s="11">
        <v>6.79</v>
      </c>
      <c r="N2598" s="11">
        <v>111.9</v>
      </c>
      <c r="O2598" s="11">
        <v>86.95</v>
      </c>
      <c r="P2598" s="11">
        <v>91.92</v>
      </c>
      <c r="Q2598" s="11" t="s">
        <v>4</v>
      </c>
      <c r="R2598" s="11">
        <f t="shared" si="1"/>
        <v>0</v>
      </c>
      <c r="S2598" s="11" t="s">
        <v>5</v>
      </c>
      <c r="T2598" s="11">
        <f t="shared" si="2"/>
        <v>0</v>
      </c>
      <c r="U2598" s="11" t="s">
        <v>6</v>
      </c>
      <c r="V2598" s="11" t="s">
        <v>6</v>
      </c>
    </row>
    <row r="2599" spans="1:22" ht="15.75" hidden="1" customHeight="1" x14ac:dyDescent="0.2">
      <c r="A2599" s="11" t="s">
        <v>3022</v>
      </c>
      <c r="B2599" s="11" t="s">
        <v>20</v>
      </c>
      <c r="C2599" s="11" t="s">
        <v>47</v>
      </c>
      <c r="D2599" s="12">
        <v>45574</v>
      </c>
      <c r="E2599" s="12" t="str">
        <f t="shared" si="0"/>
        <v>2024</v>
      </c>
      <c r="F2599" s="11" t="s">
        <v>23</v>
      </c>
      <c r="G2599" s="11">
        <v>20.88</v>
      </c>
      <c r="H2599" s="11">
        <v>49.6</v>
      </c>
      <c r="I2599" s="11">
        <v>301</v>
      </c>
      <c r="J2599" s="11">
        <v>49.6</v>
      </c>
      <c r="K2599" s="11">
        <v>8.56</v>
      </c>
      <c r="L2599" s="11">
        <v>98.67</v>
      </c>
      <c r="M2599" s="11">
        <v>7.19</v>
      </c>
      <c r="N2599" s="11">
        <v>145.4</v>
      </c>
      <c r="O2599" s="11">
        <v>85.72</v>
      </c>
      <c r="P2599" s="11">
        <v>91.92</v>
      </c>
      <c r="Q2599" s="11" t="s">
        <v>4</v>
      </c>
      <c r="R2599" s="11">
        <f t="shared" si="1"/>
        <v>0</v>
      </c>
      <c r="S2599" s="11" t="s">
        <v>5</v>
      </c>
      <c r="T2599" s="11">
        <f t="shared" si="2"/>
        <v>0</v>
      </c>
      <c r="U2599" s="11" t="s">
        <v>6</v>
      </c>
      <c r="V2599" s="11" t="s">
        <v>6</v>
      </c>
    </row>
    <row r="2600" spans="1:22" ht="15.75" hidden="1" customHeight="1" x14ac:dyDescent="0.2">
      <c r="A2600" s="11" t="s">
        <v>1876</v>
      </c>
      <c r="B2600" s="11" t="s">
        <v>58</v>
      </c>
      <c r="C2600" s="11" t="s">
        <v>47</v>
      </c>
      <c r="D2600" s="12">
        <v>45625</v>
      </c>
      <c r="E2600" s="12" t="str">
        <f t="shared" si="0"/>
        <v>2024</v>
      </c>
      <c r="F2600" s="11" t="s">
        <v>3</v>
      </c>
      <c r="G2600" s="11">
        <v>21.42</v>
      </c>
      <c r="H2600" s="11">
        <v>38.79</v>
      </c>
      <c r="I2600" s="11">
        <v>341</v>
      </c>
      <c r="J2600" s="11">
        <v>50.4</v>
      </c>
      <c r="K2600" s="11">
        <v>7.43</v>
      </c>
      <c r="L2600" s="11">
        <v>99.24</v>
      </c>
      <c r="M2600" s="11">
        <v>6.78</v>
      </c>
      <c r="N2600" s="11">
        <v>135.19999999999999</v>
      </c>
      <c r="O2600" s="11">
        <v>86.81</v>
      </c>
      <c r="P2600" s="11">
        <v>91.91</v>
      </c>
      <c r="Q2600" s="11" t="s">
        <v>4</v>
      </c>
      <c r="R2600" s="11">
        <f t="shared" si="1"/>
        <v>0</v>
      </c>
      <c r="S2600" s="11" t="s">
        <v>5</v>
      </c>
      <c r="T2600" s="11">
        <f t="shared" si="2"/>
        <v>0</v>
      </c>
      <c r="U2600" s="11" t="s">
        <v>6</v>
      </c>
      <c r="V2600" s="11" t="s">
        <v>6</v>
      </c>
    </row>
    <row r="2601" spans="1:22" ht="15.75" customHeight="1" x14ac:dyDescent="0.2">
      <c r="A2601" s="11" t="s">
        <v>2934</v>
      </c>
      <c r="B2601" s="11" t="s">
        <v>1</v>
      </c>
      <c r="C2601" s="11" t="s">
        <v>21</v>
      </c>
      <c r="D2601" s="12">
        <v>45639</v>
      </c>
      <c r="E2601" s="12" t="str">
        <f t="shared" si="0"/>
        <v>2024</v>
      </c>
      <c r="F2601" s="11" t="s">
        <v>3</v>
      </c>
      <c r="G2601" s="14"/>
      <c r="H2601" s="11">
        <v>39.299999999999997</v>
      </c>
      <c r="I2601" s="11">
        <v>369</v>
      </c>
      <c r="J2601" s="11">
        <v>38.5</v>
      </c>
      <c r="K2601" s="11">
        <v>6.01</v>
      </c>
      <c r="L2601" s="11">
        <v>99.7</v>
      </c>
      <c r="M2601" s="11">
        <v>6.48</v>
      </c>
      <c r="N2601" s="11">
        <v>130.1</v>
      </c>
      <c r="O2601" s="11">
        <v>87.38</v>
      </c>
      <c r="P2601" s="11">
        <v>96.74</v>
      </c>
      <c r="Q2601" s="11" t="s">
        <v>4</v>
      </c>
      <c r="R2601" s="11">
        <f t="shared" si="1"/>
        <v>0</v>
      </c>
      <c r="S2601" s="11" t="s">
        <v>5</v>
      </c>
      <c r="T2601" s="11">
        <f t="shared" si="2"/>
        <v>0</v>
      </c>
      <c r="U2601" s="11" t="s">
        <v>6</v>
      </c>
      <c r="V2601" s="11" t="s">
        <v>6</v>
      </c>
    </row>
    <row r="2602" spans="1:22" ht="15.75" customHeight="1" x14ac:dyDescent="0.2">
      <c r="A2602" s="11" t="s">
        <v>3131</v>
      </c>
      <c r="B2602" s="11" t="s">
        <v>1</v>
      </c>
      <c r="C2602" s="11" t="s">
        <v>21</v>
      </c>
      <c r="D2602" s="12">
        <v>45349</v>
      </c>
      <c r="E2602" s="12" t="str">
        <f t="shared" si="0"/>
        <v>2024</v>
      </c>
      <c r="F2602" s="11" t="s">
        <v>3</v>
      </c>
      <c r="G2602" s="11">
        <v>23.09</v>
      </c>
      <c r="H2602" s="11">
        <v>37.58</v>
      </c>
      <c r="I2602" s="11">
        <v>345</v>
      </c>
      <c r="J2602" s="11">
        <v>39.6</v>
      </c>
      <c r="K2602" s="11">
        <v>6.89</v>
      </c>
      <c r="L2602" s="11">
        <v>99.35</v>
      </c>
      <c r="M2602" s="11">
        <v>6.52</v>
      </c>
      <c r="N2602" s="11">
        <v>122.3</v>
      </c>
      <c r="O2602" s="11">
        <v>88.81</v>
      </c>
      <c r="P2602" s="11">
        <v>96.76</v>
      </c>
      <c r="Q2602" s="11" t="s">
        <v>4</v>
      </c>
      <c r="R2602" s="11">
        <f t="shared" si="1"/>
        <v>0</v>
      </c>
      <c r="S2602" s="11" t="s">
        <v>5</v>
      </c>
      <c r="T2602" s="11">
        <f t="shared" si="2"/>
        <v>0</v>
      </c>
      <c r="U2602" s="11" t="s">
        <v>6</v>
      </c>
      <c r="V2602" s="11" t="s">
        <v>6</v>
      </c>
    </row>
    <row r="2603" spans="1:22" ht="15.75" hidden="1" customHeight="1" x14ac:dyDescent="0.2">
      <c r="A2603" s="11" t="s">
        <v>1081</v>
      </c>
      <c r="B2603" s="11" t="s">
        <v>34</v>
      </c>
      <c r="C2603" s="11" t="s">
        <v>21</v>
      </c>
      <c r="D2603" s="12">
        <v>45905</v>
      </c>
      <c r="E2603" s="12" t="str">
        <f t="shared" si="0"/>
        <v>2025</v>
      </c>
      <c r="F2603" s="11" t="s">
        <v>37</v>
      </c>
      <c r="G2603" s="11">
        <v>21.86</v>
      </c>
      <c r="H2603" s="14"/>
      <c r="I2603" s="11">
        <v>341</v>
      </c>
      <c r="J2603" s="11">
        <v>43.4</v>
      </c>
      <c r="K2603" s="11">
        <v>7.18</v>
      </c>
      <c r="L2603" s="11">
        <v>98.98</v>
      </c>
      <c r="M2603" s="11">
        <v>7.35</v>
      </c>
      <c r="N2603" s="11">
        <v>127.6</v>
      </c>
      <c r="O2603" s="11">
        <v>88</v>
      </c>
      <c r="P2603" s="11">
        <v>91.9</v>
      </c>
      <c r="Q2603" s="11" t="s">
        <v>4</v>
      </c>
      <c r="R2603" s="11">
        <f t="shared" si="1"/>
        <v>0</v>
      </c>
      <c r="S2603" s="11" t="s">
        <v>5</v>
      </c>
      <c r="T2603" s="11">
        <f t="shared" si="2"/>
        <v>0</v>
      </c>
      <c r="U2603" s="11" t="s">
        <v>6</v>
      </c>
      <c r="V2603" s="11" t="s">
        <v>6</v>
      </c>
    </row>
    <row r="2604" spans="1:22" ht="15.75" hidden="1" customHeight="1" x14ac:dyDescent="0.2">
      <c r="A2604" s="11" t="s">
        <v>1858</v>
      </c>
      <c r="B2604" s="11" t="s">
        <v>20</v>
      </c>
      <c r="C2604" s="11" t="s">
        <v>35</v>
      </c>
      <c r="D2604" s="12">
        <v>45984</v>
      </c>
      <c r="E2604" s="12" t="str">
        <f t="shared" si="0"/>
        <v>2025</v>
      </c>
      <c r="F2604" s="11" t="s">
        <v>37</v>
      </c>
      <c r="G2604" s="11">
        <v>20.45</v>
      </c>
      <c r="H2604" s="11">
        <v>39.729999999999997</v>
      </c>
      <c r="I2604" s="11">
        <v>315</v>
      </c>
      <c r="J2604" s="11">
        <v>39.799999999999997</v>
      </c>
      <c r="K2604" s="11">
        <v>7.05</v>
      </c>
      <c r="L2604" s="11">
        <v>98.63</v>
      </c>
      <c r="M2604" s="11">
        <v>7.03</v>
      </c>
      <c r="N2604" s="11">
        <v>148.5</v>
      </c>
      <c r="O2604" s="11">
        <v>87.08</v>
      </c>
      <c r="P2604" s="11">
        <v>91.9</v>
      </c>
      <c r="Q2604" s="11" t="s">
        <v>4</v>
      </c>
      <c r="R2604" s="11">
        <f t="shared" si="1"/>
        <v>0</v>
      </c>
      <c r="S2604" s="11" t="s">
        <v>5</v>
      </c>
      <c r="T2604" s="11">
        <f t="shared" si="2"/>
        <v>0</v>
      </c>
      <c r="U2604" s="11" t="s">
        <v>6</v>
      </c>
      <c r="V2604" s="11" t="s">
        <v>6</v>
      </c>
    </row>
    <row r="2605" spans="1:22" ht="15.75" hidden="1" customHeight="1" x14ac:dyDescent="0.2">
      <c r="A2605" s="11" t="s">
        <v>1083</v>
      </c>
      <c r="B2605" s="11" t="s">
        <v>34</v>
      </c>
      <c r="C2605" s="11" t="s">
        <v>47</v>
      </c>
      <c r="D2605" s="12">
        <v>45624</v>
      </c>
      <c r="E2605" s="12" t="str">
        <f t="shared" si="0"/>
        <v>2024</v>
      </c>
      <c r="F2605" s="11" t="s">
        <v>37</v>
      </c>
      <c r="G2605" s="11">
        <v>20.77</v>
      </c>
      <c r="H2605" s="11">
        <v>39.340000000000003</v>
      </c>
      <c r="I2605" s="11">
        <v>280</v>
      </c>
      <c r="J2605" s="11">
        <v>50.4</v>
      </c>
      <c r="K2605" s="11">
        <v>7.8</v>
      </c>
      <c r="L2605" s="11">
        <v>99.33</v>
      </c>
      <c r="M2605" s="11">
        <v>6.87</v>
      </c>
      <c r="N2605" s="11">
        <v>147.4</v>
      </c>
      <c r="O2605" s="11">
        <v>88.2</v>
      </c>
      <c r="P2605" s="11">
        <v>91.9</v>
      </c>
      <c r="Q2605" s="11" t="s">
        <v>4</v>
      </c>
      <c r="R2605" s="11">
        <f t="shared" si="1"/>
        <v>0</v>
      </c>
      <c r="S2605" s="11" t="s">
        <v>5</v>
      </c>
      <c r="T2605" s="11">
        <f t="shared" si="2"/>
        <v>0</v>
      </c>
      <c r="U2605" s="11" t="s">
        <v>6</v>
      </c>
      <c r="V2605" s="11" t="s">
        <v>6</v>
      </c>
    </row>
    <row r="2606" spans="1:22" ht="15.75" hidden="1" customHeight="1" x14ac:dyDescent="0.2">
      <c r="A2606" s="11" t="s">
        <v>1901</v>
      </c>
      <c r="B2606" s="11" t="s">
        <v>20</v>
      </c>
      <c r="C2606" s="11" t="s">
        <v>35</v>
      </c>
      <c r="D2606" s="12">
        <v>46006</v>
      </c>
      <c r="E2606" s="12" t="str">
        <f t="shared" si="0"/>
        <v>2025</v>
      </c>
      <c r="F2606" s="11" t="s">
        <v>3</v>
      </c>
      <c r="G2606" s="11">
        <v>20.329999999999998</v>
      </c>
      <c r="H2606" s="11">
        <v>35.69</v>
      </c>
      <c r="I2606" s="11">
        <v>303</v>
      </c>
      <c r="J2606" s="11">
        <v>56.9</v>
      </c>
      <c r="K2606" s="11">
        <v>7.21</v>
      </c>
      <c r="L2606" s="11">
        <v>98.51</v>
      </c>
      <c r="M2606" s="11">
        <v>7.07</v>
      </c>
      <c r="N2606" s="11">
        <v>151.9</v>
      </c>
      <c r="O2606" s="11">
        <v>85.9</v>
      </c>
      <c r="P2606" s="11">
        <v>91.89</v>
      </c>
      <c r="Q2606" s="11" t="s">
        <v>4</v>
      </c>
      <c r="R2606" s="11">
        <f t="shared" si="1"/>
        <v>0</v>
      </c>
      <c r="S2606" s="11" t="s">
        <v>5</v>
      </c>
      <c r="T2606" s="11">
        <f t="shared" si="2"/>
        <v>0</v>
      </c>
      <c r="U2606" s="11" t="s">
        <v>6</v>
      </c>
      <c r="V2606" s="11" t="s">
        <v>6</v>
      </c>
    </row>
    <row r="2607" spans="1:22" ht="15.75" hidden="1" customHeight="1" x14ac:dyDescent="0.2">
      <c r="A2607" s="11" t="s">
        <v>2408</v>
      </c>
      <c r="B2607" s="11" t="s">
        <v>20</v>
      </c>
      <c r="C2607" s="13" t="s">
        <v>35</v>
      </c>
      <c r="D2607" s="12">
        <v>45793</v>
      </c>
      <c r="E2607" s="12" t="str">
        <f t="shared" si="0"/>
        <v>2025</v>
      </c>
      <c r="F2607" s="11" t="s">
        <v>3</v>
      </c>
      <c r="G2607" s="11">
        <v>20.2</v>
      </c>
      <c r="H2607" s="11">
        <v>27.7</v>
      </c>
      <c r="I2607" s="11">
        <v>258</v>
      </c>
      <c r="J2607" s="11">
        <v>54.5</v>
      </c>
      <c r="K2607" s="11">
        <v>8.49</v>
      </c>
      <c r="L2607" s="11">
        <v>98.85</v>
      </c>
      <c r="M2607" s="11">
        <v>6.85</v>
      </c>
      <c r="N2607" s="11">
        <v>159.30000000000001</v>
      </c>
      <c r="O2607" s="11">
        <v>85.49</v>
      </c>
      <c r="P2607" s="11">
        <v>91.89</v>
      </c>
      <c r="Q2607" s="11" t="s">
        <v>4</v>
      </c>
      <c r="R2607" s="11">
        <f t="shared" si="1"/>
        <v>0</v>
      </c>
      <c r="S2607" s="11" t="s">
        <v>50</v>
      </c>
      <c r="T2607" s="11">
        <f t="shared" si="2"/>
        <v>1</v>
      </c>
      <c r="U2607" s="11" t="s">
        <v>243</v>
      </c>
      <c r="V2607" s="11" t="s">
        <v>89</v>
      </c>
    </row>
    <row r="2608" spans="1:22" ht="15.75" hidden="1" customHeight="1" x14ac:dyDescent="0.2">
      <c r="A2608" s="11" t="s">
        <v>2458</v>
      </c>
      <c r="B2608" s="11" t="s">
        <v>20</v>
      </c>
      <c r="C2608" s="11" t="s">
        <v>47</v>
      </c>
      <c r="D2608" s="12">
        <v>45923</v>
      </c>
      <c r="E2608" s="12" t="str">
        <f t="shared" si="0"/>
        <v>2025</v>
      </c>
      <c r="F2608" s="11" t="s">
        <v>23</v>
      </c>
      <c r="G2608" s="11">
        <v>21.44</v>
      </c>
      <c r="H2608" s="11">
        <v>39.17</v>
      </c>
      <c r="I2608" s="11">
        <v>305</v>
      </c>
      <c r="J2608" s="11">
        <v>41.5</v>
      </c>
      <c r="K2608" s="11">
        <v>8.2200000000000006</v>
      </c>
      <c r="L2608" s="11">
        <v>99.4</v>
      </c>
      <c r="M2608" s="11">
        <v>6.87</v>
      </c>
      <c r="N2608" s="11">
        <v>145.80000000000001</v>
      </c>
      <c r="O2608" s="11">
        <v>86.73</v>
      </c>
      <c r="P2608" s="11">
        <v>91.89</v>
      </c>
      <c r="Q2608" s="11" t="s">
        <v>177</v>
      </c>
      <c r="R2608" s="11">
        <f t="shared" si="1"/>
        <v>1</v>
      </c>
      <c r="S2608" s="11" t="s">
        <v>5</v>
      </c>
      <c r="T2608" s="11">
        <f t="shared" si="2"/>
        <v>0</v>
      </c>
      <c r="U2608" s="11" t="s">
        <v>6</v>
      </c>
      <c r="V2608" s="11" t="s">
        <v>6</v>
      </c>
    </row>
    <row r="2609" spans="1:22" ht="15.75" hidden="1" customHeight="1" x14ac:dyDescent="0.2">
      <c r="A2609" s="11" t="s">
        <v>2702</v>
      </c>
      <c r="B2609" s="11" t="s">
        <v>58</v>
      </c>
      <c r="C2609" s="11" t="s">
        <v>21</v>
      </c>
      <c r="D2609" s="12">
        <v>45847</v>
      </c>
      <c r="E2609" s="12" t="str">
        <f t="shared" si="0"/>
        <v>2025</v>
      </c>
      <c r="F2609" s="11" t="s">
        <v>3</v>
      </c>
      <c r="G2609" s="11">
        <v>21.35</v>
      </c>
      <c r="H2609" s="11">
        <v>43.51</v>
      </c>
      <c r="I2609" s="11">
        <v>345</v>
      </c>
      <c r="J2609" s="11">
        <v>60.6</v>
      </c>
      <c r="K2609" s="11">
        <v>7.4</v>
      </c>
      <c r="L2609" s="11">
        <v>98.95</v>
      </c>
      <c r="M2609" s="11">
        <v>6.8</v>
      </c>
      <c r="N2609" s="11">
        <v>131.30000000000001</v>
      </c>
      <c r="O2609" s="11">
        <v>85.11</v>
      </c>
      <c r="P2609" s="11">
        <v>91.89</v>
      </c>
      <c r="Q2609" s="11" t="s">
        <v>4</v>
      </c>
      <c r="R2609" s="11">
        <f t="shared" si="1"/>
        <v>0</v>
      </c>
      <c r="S2609" s="11" t="s">
        <v>5</v>
      </c>
      <c r="T2609" s="11">
        <f t="shared" si="2"/>
        <v>0</v>
      </c>
      <c r="U2609" s="11" t="s">
        <v>6</v>
      </c>
      <c r="V2609" s="11" t="s">
        <v>6</v>
      </c>
    </row>
    <row r="2610" spans="1:22" ht="15.75" hidden="1" customHeight="1" x14ac:dyDescent="0.2">
      <c r="A2610" s="11" t="s">
        <v>3079</v>
      </c>
      <c r="B2610" s="11" t="s">
        <v>20</v>
      </c>
      <c r="C2610" s="13" t="s">
        <v>35</v>
      </c>
      <c r="D2610" s="12">
        <v>45738</v>
      </c>
      <c r="E2610" s="12" t="str">
        <f t="shared" si="0"/>
        <v>2025</v>
      </c>
      <c r="F2610" s="11" t="s">
        <v>93</v>
      </c>
      <c r="G2610" s="11">
        <v>21.89</v>
      </c>
      <c r="H2610" s="11">
        <v>35.92</v>
      </c>
      <c r="I2610" s="11">
        <v>292</v>
      </c>
      <c r="J2610" s="11">
        <v>40.6</v>
      </c>
      <c r="K2610" s="11">
        <v>6.18</v>
      </c>
      <c r="L2610" s="14"/>
      <c r="M2610" s="11">
        <v>7.04</v>
      </c>
      <c r="N2610" s="11">
        <v>128</v>
      </c>
      <c r="O2610" s="11">
        <v>87.06</v>
      </c>
      <c r="P2610" s="11">
        <v>91.89</v>
      </c>
      <c r="Q2610" s="11" t="s">
        <v>4</v>
      </c>
      <c r="R2610" s="11">
        <f t="shared" si="1"/>
        <v>0</v>
      </c>
      <c r="S2610" s="11" t="s">
        <v>5</v>
      </c>
      <c r="T2610" s="11">
        <f t="shared" si="2"/>
        <v>0</v>
      </c>
      <c r="U2610" s="11" t="s">
        <v>6</v>
      </c>
      <c r="V2610" s="11" t="s">
        <v>6</v>
      </c>
    </row>
    <row r="2611" spans="1:22" ht="15.75" hidden="1" customHeight="1" x14ac:dyDescent="0.2">
      <c r="A2611" s="11" t="s">
        <v>3089</v>
      </c>
      <c r="B2611" s="11" t="s">
        <v>20</v>
      </c>
      <c r="C2611" s="13" t="s">
        <v>35</v>
      </c>
      <c r="D2611" s="12">
        <v>45611</v>
      </c>
      <c r="E2611" s="12" t="str">
        <f t="shared" si="0"/>
        <v>2024</v>
      </c>
      <c r="F2611" s="11" t="s">
        <v>37</v>
      </c>
      <c r="G2611" s="11">
        <v>21.27</v>
      </c>
      <c r="H2611" s="11">
        <v>41.64</v>
      </c>
      <c r="I2611" s="11">
        <v>325</v>
      </c>
      <c r="J2611" s="11">
        <v>51.7</v>
      </c>
      <c r="K2611" s="11">
        <v>7.47</v>
      </c>
      <c r="L2611" s="11">
        <v>98.44</v>
      </c>
      <c r="M2611" s="11">
        <v>6.94</v>
      </c>
      <c r="N2611" s="11">
        <v>146.80000000000001</v>
      </c>
      <c r="O2611" s="11">
        <v>87.94</v>
      </c>
      <c r="P2611" s="11">
        <v>91.89</v>
      </c>
      <c r="Q2611" s="11" t="s">
        <v>177</v>
      </c>
      <c r="R2611" s="11">
        <f t="shared" si="1"/>
        <v>1</v>
      </c>
      <c r="S2611" s="11" t="s">
        <v>5</v>
      </c>
      <c r="T2611" s="11">
        <f t="shared" si="2"/>
        <v>0</v>
      </c>
      <c r="U2611" s="11" t="s">
        <v>6</v>
      </c>
      <c r="V2611" s="11" t="s">
        <v>6</v>
      </c>
    </row>
    <row r="2612" spans="1:22" ht="15.75" hidden="1" customHeight="1" x14ac:dyDescent="0.2">
      <c r="A2612" s="11" t="s">
        <v>584</v>
      </c>
      <c r="B2612" s="11" t="s">
        <v>34</v>
      </c>
      <c r="C2612" s="13" t="s">
        <v>35</v>
      </c>
      <c r="D2612" s="12">
        <v>45587</v>
      </c>
      <c r="E2612" s="12" t="str">
        <f t="shared" si="0"/>
        <v>2024</v>
      </c>
      <c r="F2612" s="11" t="s">
        <v>3</v>
      </c>
      <c r="G2612" s="11">
        <v>20.12</v>
      </c>
      <c r="H2612" s="11">
        <v>37.54</v>
      </c>
      <c r="I2612" s="11">
        <v>348</v>
      </c>
      <c r="J2612" s="11">
        <v>41.2</v>
      </c>
      <c r="K2612" s="11">
        <v>7.04</v>
      </c>
      <c r="L2612" s="11">
        <v>98.85</v>
      </c>
      <c r="M2612" s="11">
        <v>6.81</v>
      </c>
      <c r="N2612" s="11">
        <v>130.9</v>
      </c>
      <c r="O2612" s="11">
        <v>86.65</v>
      </c>
      <c r="P2612" s="11">
        <v>91.88</v>
      </c>
      <c r="Q2612" s="11" t="s">
        <v>4</v>
      </c>
      <c r="R2612" s="11">
        <f t="shared" si="1"/>
        <v>0</v>
      </c>
      <c r="S2612" s="11" t="s">
        <v>5</v>
      </c>
      <c r="T2612" s="11">
        <f t="shared" si="2"/>
        <v>0</v>
      </c>
      <c r="U2612" s="11" t="s">
        <v>6</v>
      </c>
      <c r="V2612" s="11" t="s">
        <v>6</v>
      </c>
    </row>
    <row r="2613" spans="1:22" ht="15.75" hidden="1" customHeight="1" x14ac:dyDescent="0.2">
      <c r="A2613" s="11" t="s">
        <v>1368</v>
      </c>
      <c r="B2613" s="11" t="s">
        <v>20</v>
      </c>
      <c r="C2613" s="11" t="s">
        <v>21</v>
      </c>
      <c r="D2613" s="12">
        <v>45503</v>
      </c>
      <c r="E2613" s="12" t="str">
        <f t="shared" si="0"/>
        <v>2024</v>
      </c>
      <c r="F2613" s="11" t="s">
        <v>93</v>
      </c>
      <c r="G2613" s="11">
        <v>21.4</v>
      </c>
      <c r="H2613" s="11">
        <v>33.880000000000003</v>
      </c>
      <c r="I2613" s="11">
        <v>283</v>
      </c>
      <c r="J2613" s="11">
        <v>51.6</v>
      </c>
      <c r="K2613" s="11">
        <v>7.74</v>
      </c>
      <c r="L2613" s="11">
        <v>98.7</v>
      </c>
      <c r="M2613" s="11">
        <v>7.04</v>
      </c>
      <c r="N2613" s="11">
        <v>142.69999999999999</v>
      </c>
      <c r="O2613" s="11">
        <v>82.75</v>
      </c>
      <c r="P2613" s="11">
        <v>91.88</v>
      </c>
      <c r="Q2613" s="11" t="s">
        <v>4</v>
      </c>
      <c r="R2613" s="11">
        <f t="shared" si="1"/>
        <v>0</v>
      </c>
      <c r="S2613" s="11" t="s">
        <v>5</v>
      </c>
      <c r="T2613" s="11">
        <f t="shared" si="2"/>
        <v>0</v>
      </c>
      <c r="U2613" s="11" t="s">
        <v>6</v>
      </c>
      <c r="V2613" s="11" t="s">
        <v>6</v>
      </c>
    </row>
    <row r="2614" spans="1:22" ht="15.75" hidden="1" customHeight="1" x14ac:dyDescent="0.2">
      <c r="A2614" s="11" t="s">
        <v>1084</v>
      </c>
      <c r="B2614" s="11" t="s">
        <v>34</v>
      </c>
      <c r="C2614" s="11" t="s">
        <v>47</v>
      </c>
      <c r="D2614" s="12">
        <v>45627</v>
      </c>
      <c r="E2614" s="12" t="str">
        <f t="shared" si="0"/>
        <v>2024</v>
      </c>
      <c r="F2614" s="11" t="s">
        <v>3</v>
      </c>
      <c r="G2614" s="11">
        <v>22.27</v>
      </c>
      <c r="H2614" s="11">
        <v>34.42</v>
      </c>
      <c r="I2614" s="11">
        <v>309</v>
      </c>
      <c r="J2614" s="11">
        <v>57.5</v>
      </c>
      <c r="K2614" s="11">
        <v>7.31</v>
      </c>
      <c r="L2614" s="11">
        <v>98.88</v>
      </c>
      <c r="M2614" s="11">
        <v>6.89</v>
      </c>
      <c r="N2614" s="11">
        <v>136.30000000000001</v>
      </c>
      <c r="O2614" s="11">
        <v>81.06</v>
      </c>
      <c r="P2614" s="11">
        <v>91.88</v>
      </c>
      <c r="Q2614" s="11" t="s">
        <v>177</v>
      </c>
      <c r="R2614" s="11">
        <f t="shared" si="1"/>
        <v>1</v>
      </c>
      <c r="S2614" s="11" t="s">
        <v>5</v>
      </c>
      <c r="T2614" s="11">
        <f t="shared" si="2"/>
        <v>0</v>
      </c>
      <c r="U2614" s="11" t="s">
        <v>6</v>
      </c>
      <c r="V2614" s="11" t="s">
        <v>6</v>
      </c>
    </row>
    <row r="2615" spans="1:22" ht="15.75" hidden="1" customHeight="1" x14ac:dyDescent="0.2">
      <c r="A2615" s="11" t="s">
        <v>1085</v>
      </c>
      <c r="B2615" s="11" t="s">
        <v>34</v>
      </c>
      <c r="C2615" s="11" t="s">
        <v>21</v>
      </c>
      <c r="D2615" s="12">
        <v>45883</v>
      </c>
      <c r="E2615" s="12" t="str">
        <f t="shared" si="0"/>
        <v>2025</v>
      </c>
      <c r="F2615" s="11" t="s">
        <v>3</v>
      </c>
      <c r="G2615" s="11">
        <v>23.15</v>
      </c>
      <c r="H2615" s="14"/>
      <c r="I2615" s="11">
        <v>299</v>
      </c>
      <c r="J2615" s="11">
        <v>37.4</v>
      </c>
      <c r="K2615" s="11">
        <v>7.08</v>
      </c>
      <c r="L2615" s="11">
        <v>98.74</v>
      </c>
      <c r="M2615" s="11">
        <v>6.75</v>
      </c>
      <c r="N2615" s="11">
        <v>122.6</v>
      </c>
      <c r="O2615" s="11">
        <v>90.68</v>
      </c>
      <c r="P2615" s="11">
        <v>91.88</v>
      </c>
      <c r="Q2615" s="11" t="s">
        <v>4</v>
      </c>
      <c r="R2615" s="11">
        <f t="shared" si="1"/>
        <v>0</v>
      </c>
      <c r="S2615" s="11" t="s">
        <v>5</v>
      </c>
      <c r="T2615" s="11">
        <f t="shared" si="2"/>
        <v>0</v>
      </c>
      <c r="U2615" s="11" t="s">
        <v>6</v>
      </c>
      <c r="V2615" s="11" t="s">
        <v>6</v>
      </c>
    </row>
    <row r="2616" spans="1:22" ht="15.75" hidden="1" customHeight="1" x14ac:dyDescent="0.2">
      <c r="A2616" s="11" t="s">
        <v>2741</v>
      </c>
      <c r="B2616" s="11" t="s">
        <v>20</v>
      </c>
      <c r="C2616" s="11" t="s">
        <v>47</v>
      </c>
      <c r="D2616" s="12">
        <v>45387</v>
      </c>
      <c r="E2616" s="12" t="str">
        <f t="shared" si="0"/>
        <v>2024</v>
      </c>
      <c r="F2616" s="11" t="s">
        <v>23</v>
      </c>
      <c r="G2616" s="11">
        <v>21.71</v>
      </c>
      <c r="H2616" s="11">
        <v>40.08</v>
      </c>
      <c r="I2616" s="11">
        <v>293</v>
      </c>
      <c r="J2616" s="11">
        <v>44.5</v>
      </c>
      <c r="K2616" s="11">
        <v>8.4499999999999993</v>
      </c>
      <c r="L2616" s="11">
        <v>98.55</v>
      </c>
      <c r="M2616" s="11">
        <v>6.99</v>
      </c>
      <c r="N2616" s="11">
        <v>121.6</v>
      </c>
      <c r="O2616" s="11">
        <v>88.48</v>
      </c>
      <c r="P2616" s="11">
        <v>91.88</v>
      </c>
      <c r="Q2616" s="11" t="s">
        <v>4</v>
      </c>
      <c r="R2616" s="11">
        <f t="shared" si="1"/>
        <v>0</v>
      </c>
      <c r="S2616" s="11" t="s">
        <v>5</v>
      </c>
      <c r="T2616" s="11">
        <f t="shared" si="2"/>
        <v>0</v>
      </c>
      <c r="U2616" s="11" t="s">
        <v>6</v>
      </c>
      <c r="V2616" s="11" t="s">
        <v>6</v>
      </c>
    </row>
    <row r="2617" spans="1:22" ht="15.75" hidden="1" customHeight="1" x14ac:dyDescent="0.2">
      <c r="A2617" s="11" t="s">
        <v>1086</v>
      </c>
      <c r="B2617" s="11" t="s">
        <v>34</v>
      </c>
      <c r="C2617" s="11" t="s">
        <v>21</v>
      </c>
      <c r="D2617" s="12">
        <v>45956</v>
      </c>
      <c r="E2617" s="12" t="str">
        <f t="shared" si="0"/>
        <v>2025</v>
      </c>
      <c r="F2617" s="11" t="s">
        <v>23</v>
      </c>
      <c r="G2617" s="11">
        <v>21.52</v>
      </c>
      <c r="H2617" s="11">
        <v>46.75</v>
      </c>
      <c r="I2617" s="11">
        <v>345</v>
      </c>
      <c r="J2617" s="11">
        <v>40.799999999999997</v>
      </c>
      <c r="K2617" s="11">
        <v>6.83</v>
      </c>
      <c r="L2617" s="11">
        <v>98.97</v>
      </c>
      <c r="M2617" s="11">
        <v>7.13</v>
      </c>
      <c r="N2617" s="11">
        <v>128.1</v>
      </c>
      <c r="O2617" s="11">
        <v>85.03</v>
      </c>
      <c r="P2617" s="11">
        <v>91.87</v>
      </c>
      <c r="Q2617" s="11" t="s">
        <v>4</v>
      </c>
      <c r="R2617" s="11">
        <f t="shared" si="1"/>
        <v>0</v>
      </c>
      <c r="S2617" s="11" t="s">
        <v>5</v>
      </c>
      <c r="T2617" s="11">
        <f t="shared" si="2"/>
        <v>0</v>
      </c>
      <c r="U2617" s="11" t="s">
        <v>6</v>
      </c>
      <c r="V2617" s="11" t="s">
        <v>6</v>
      </c>
    </row>
    <row r="2618" spans="1:22" ht="15.75" hidden="1" customHeight="1" x14ac:dyDescent="0.2">
      <c r="A2618" s="11" t="s">
        <v>1087</v>
      </c>
      <c r="B2618" s="11" t="s">
        <v>34</v>
      </c>
      <c r="C2618" s="11" t="s">
        <v>21</v>
      </c>
      <c r="D2618" s="12">
        <v>45971</v>
      </c>
      <c r="E2618" s="12" t="str">
        <f t="shared" si="0"/>
        <v>2025</v>
      </c>
      <c r="F2618" s="11" t="s">
        <v>37</v>
      </c>
      <c r="G2618" s="11">
        <v>20.93</v>
      </c>
      <c r="H2618" s="11">
        <v>44.41</v>
      </c>
      <c r="I2618" s="11">
        <v>306</v>
      </c>
      <c r="J2618" s="11">
        <v>51.6</v>
      </c>
      <c r="K2618" s="11">
        <v>7.18</v>
      </c>
      <c r="L2618" s="11">
        <v>98.66</v>
      </c>
      <c r="M2618" s="11">
        <v>7.01</v>
      </c>
      <c r="N2618" s="11">
        <v>149.9</v>
      </c>
      <c r="O2618" s="11">
        <v>86.03</v>
      </c>
      <c r="P2618" s="11">
        <v>91.87</v>
      </c>
      <c r="Q2618" s="11" t="s">
        <v>4</v>
      </c>
      <c r="R2618" s="11">
        <f t="shared" si="1"/>
        <v>0</v>
      </c>
      <c r="S2618" s="11" t="s">
        <v>5</v>
      </c>
      <c r="T2618" s="11">
        <f t="shared" si="2"/>
        <v>0</v>
      </c>
      <c r="U2618" s="11" t="s">
        <v>6</v>
      </c>
      <c r="V2618" s="11" t="s">
        <v>6</v>
      </c>
    </row>
    <row r="2619" spans="1:22" ht="15.75" hidden="1" customHeight="1" x14ac:dyDescent="0.2">
      <c r="A2619" s="11" t="s">
        <v>2672</v>
      </c>
      <c r="B2619" s="11" t="s">
        <v>58</v>
      </c>
      <c r="C2619" s="11" t="s">
        <v>21</v>
      </c>
      <c r="D2619" s="12">
        <v>45524</v>
      </c>
      <c r="E2619" s="12" t="str">
        <f t="shared" si="0"/>
        <v>2024</v>
      </c>
      <c r="F2619" s="11" t="s">
        <v>37</v>
      </c>
      <c r="G2619" s="11">
        <v>22.47</v>
      </c>
      <c r="H2619" s="11">
        <v>39.93</v>
      </c>
      <c r="I2619" s="11">
        <v>356</v>
      </c>
      <c r="J2619" s="11">
        <v>55.8</v>
      </c>
      <c r="K2619" s="11">
        <v>7.77</v>
      </c>
      <c r="L2619" s="11">
        <v>99.43</v>
      </c>
      <c r="M2619" s="11">
        <v>6.87</v>
      </c>
      <c r="N2619" s="11">
        <v>122.7</v>
      </c>
      <c r="O2619" s="11">
        <v>84.65</v>
      </c>
      <c r="P2619" s="11">
        <v>91.87</v>
      </c>
      <c r="Q2619" s="11" t="s">
        <v>4</v>
      </c>
      <c r="R2619" s="11">
        <f t="shared" si="1"/>
        <v>0</v>
      </c>
      <c r="S2619" s="11" t="s">
        <v>5</v>
      </c>
      <c r="T2619" s="11">
        <f t="shared" si="2"/>
        <v>0</v>
      </c>
      <c r="U2619" s="11" t="s">
        <v>6</v>
      </c>
      <c r="V2619" s="11" t="s">
        <v>6</v>
      </c>
    </row>
    <row r="2620" spans="1:22" ht="15.75" hidden="1" customHeight="1" x14ac:dyDescent="0.2">
      <c r="A2620" s="11" t="s">
        <v>172</v>
      </c>
      <c r="B2620" s="11" t="s">
        <v>20</v>
      </c>
      <c r="C2620" s="11" t="s">
        <v>21</v>
      </c>
      <c r="D2620" s="12">
        <v>45413</v>
      </c>
      <c r="E2620" s="12" t="str">
        <f t="shared" si="0"/>
        <v>2024</v>
      </c>
      <c r="F2620" s="11" t="s">
        <v>93</v>
      </c>
      <c r="G2620" s="11">
        <v>21.19</v>
      </c>
      <c r="H2620" s="11">
        <v>40.96</v>
      </c>
      <c r="I2620" s="11">
        <v>293</v>
      </c>
      <c r="J2620" s="11">
        <v>39.4</v>
      </c>
      <c r="K2620" s="11">
        <v>7.72</v>
      </c>
      <c r="L2620" s="14"/>
      <c r="M2620" s="11">
        <v>6.87</v>
      </c>
      <c r="N2620" s="11">
        <v>127.3</v>
      </c>
      <c r="O2620" s="11">
        <v>85.11</v>
      </c>
      <c r="P2620" s="11">
        <v>91.86</v>
      </c>
      <c r="Q2620" s="11" t="s">
        <v>4</v>
      </c>
      <c r="R2620" s="11">
        <f t="shared" si="1"/>
        <v>0</v>
      </c>
      <c r="S2620" s="11" t="s">
        <v>5</v>
      </c>
      <c r="T2620" s="11">
        <f t="shared" si="2"/>
        <v>0</v>
      </c>
      <c r="U2620" s="11" t="s">
        <v>6</v>
      </c>
      <c r="V2620" s="11" t="s">
        <v>6</v>
      </c>
    </row>
    <row r="2621" spans="1:22" ht="15.75" hidden="1" customHeight="1" x14ac:dyDescent="0.2">
      <c r="A2621" s="11" t="s">
        <v>1883</v>
      </c>
      <c r="B2621" s="11" t="s">
        <v>20</v>
      </c>
      <c r="C2621" s="11" t="s">
        <v>21</v>
      </c>
      <c r="D2621" s="12">
        <v>45651</v>
      </c>
      <c r="E2621" s="12" t="str">
        <f t="shared" si="0"/>
        <v>2024</v>
      </c>
      <c r="F2621" s="11" t="s">
        <v>3</v>
      </c>
      <c r="G2621" s="11">
        <v>21.59</v>
      </c>
      <c r="H2621" s="11">
        <v>36.72</v>
      </c>
      <c r="I2621" s="11">
        <v>330</v>
      </c>
      <c r="J2621" s="11">
        <v>55.6</v>
      </c>
      <c r="K2621" s="11">
        <v>8.34</v>
      </c>
      <c r="L2621" s="11">
        <v>98.48</v>
      </c>
      <c r="M2621" s="11">
        <v>6.94</v>
      </c>
      <c r="N2621" s="11">
        <v>130.19999999999999</v>
      </c>
      <c r="O2621" s="11">
        <v>83.32</v>
      </c>
      <c r="P2621" s="11">
        <v>91.86</v>
      </c>
      <c r="Q2621" s="11" t="s">
        <v>4</v>
      </c>
      <c r="R2621" s="11">
        <f t="shared" si="1"/>
        <v>0</v>
      </c>
      <c r="S2621" s="11" t="s">
        <v>5</v>
      </c>
      <c r="T2621" s="11">
        <f t="shared" si="2"/>
        <v>0</v>
      </c>
      <c r="U2621" s="11" t="s">
        <v>6</v>
      </c>
      <c r="V2621" s="11" t="s">
        <v>6</v>
      </c>
    </row>
    <row r="2622" spans="1:22" ht="15.75" hidden="1" customHeight="1" x14ac:dyDescent="0.2">
      <c r="A2622" s="11" t="s">
        <v>2743</v>
      </c>
      <c r="B2622" s="11" t="s">
        <v>58</v>
      </c>
      <c r="C2622" s="11" t="s">
        <v>35</v>
      </c>
      <c r="D2622" s="12">
        <v>45301</v>
      </c>
      <c r="E2622" s="12" t="str">
        <f t="shared" si="0"/>
        <v>2024</v>
      </c>
      <c r="F2622" s="11" t="s">
        <v>23</v>
      </c>
      <c r="G2622" s="11">
        <v>22.92</v>
      </c>
      <c r="H2622" s="11">
        <v>48.02</v>
      </c>
      <c r="I2622" s="11">
        <v>308</v>
      </c>
      <c r="J2622" s="11">
        <v>41.1</v>
      </c>
      <c r="K2622" s="11">
        <v>7.93</v>
      </c>
      <c r="L2622" s="11">
        <v>98.74</v>
      </c>
      <c r="M2622" s="11">
        <v>6.89</v>
      </c>
      <c r="N2622" s="11">
        <v>130.6</v>
      </c>
      <c r="O2622" s="11">
        <v>84.27</v>
      </c>
      <c r="P2622" s="11">
        <v>91.86</v>
      </c>
      <c r="Q2622" s="11" t="s">
        <v>4</v>
      </c>
      <c r="R2622" s="11">
        <f t="shared" si="1"/>
        <v>0</v>
      </c>
      <c r="S2622" s="11" t="s">
        <v>5</v>
      </c>
      <c r="T2622" s="11">
        <f t="shared" si="2"/>
        <v>0</v>
      </c>
      <c r="U2622" s="11" t="s">
        <v>6</v>
      </c>
      <c r="V2622" s="11" t="s">
        <v>6</v>
      </c>
    </row>
    <row r="2623" spans="1:22" ht="15.75" hidden="1" customHeight="1" x14ac:dyDescent="0.2">
      <c r="A2623" s="11" t="s">
        <v>1088</v>
      </c>
      <c r="B2623" s="11" t="s">
        <v>34</v>
      </c>
      <c r="C2623" s="13" t="s">
        <v>35</v>
      </c>
      <c r="D2623" s="12">
        <v>45864</v>
      </c>
      <c r="E2623" s="12" t="str">
        <f t="shared" si="0"/>
        <v>2025</v>
      </c>
      <c r="F2623" s="11" t="s">
        <v>23</v>
      </c>
      <c r="G2623" s="11">
        <v>22.62</v>
      </c>
      <c r="H2623" s="11">
        <v>51.17</v>
      </c>
      <c r="I2623" s="11">
        <v>299</v>
      </c>
      <c r="J2623" s="11">
        <v>53</v>
      </c>
      <c r="K2623" s="11">
        <v>7.4</v>
      </c>
      <c r="L2623" s="11">
        <v>98.86</v>
      </c>
      <c r="M2623" s="11">
        <v>7.06</v>
      </c>
      <c r="N2623" s="11">
        <v>130.69999999999999</v>
      </c>
      <c r="O2623" s="11">
        <v>87.5</v>
      </c>
      <c r="P2623" s="11">
        <v>91.86</v>
      </c>
      <c r="Q2623" s="11" t="s">
        <v>4</v>
      </c>
      <c r="R2623" s="11">
        <f t="shared" si="1"/>
        <v>0</v>
      </c>
      <c r="S2623" s="11" t="s">
        <v>5</v>
      </c>
      <c r="T2623" s="11">
        <f t="shared" si="2"/>
        <v>0</v>
      </c>
      <c r="U2623" s="11" t="s">
        <v>6</v>
      </c>
      <c r="V2623" s="11" t="s">
        <v>6</v>
      </c>
    </row>
    <row r="2624" spans="1:22" ht="15.75" hidden="1" customHeight="1" x14ac:dyDescent="0.2">
      <c r="A2624" s="11" t="s">
        <v>2319</v>
      </c>
      <c r="B2624" s="11" t="s">
        <v>20</v>
      </c>
      <c r="C2624" s="11" t="s">
        <v>47</v>
      </c>
      <c r="D2624" s="12">
        <v>45900</v>
      </c>
      <c r="E2624" s="12" t="str">
        <f t="shared" si="0"/>
        <v>2025</v>
      </c>
      <c r="F2624" s="11" t="s">
        <v>3</v>
      </c>
      <c r="G2624" s="11">
        <v>22.23</v>
      </c>
      <c r="H2624" s="11">
        <v>37.03</v>
      </c>
      <c r="I2624" s="11">
        <v>302</v>
      </c>
      <c r="J2624" s="11">
        <v>53.5</v>
      </c>
      <c r="K2624" s="11">
        <v>8.56</v>
      </c>
      <c r="L2624" s="11">
        <v>99.01</v>
      </c>
      <c r="M2624" s="11">
        <v>6.59</v>
      </c>
      <c r="N2624" s="11">
        <v>146.80000000000001</v>
      </c>
      <c r="O2624" s="11">
        <v>82.49</v>
      </c>
      <c r="P2624" s="11">
        <v>91.85</v>
      </c>
      <c r="Q2624" s="11" t="s">
        <v>4</v>
      </c>
      <c r="R2624" s="11">
        <f t="shared" si="1"/>
        <v>0</v>
      </c>
      <c r="S2624" s="11" t="s">
        <v>5</v>
      </c>
      <c r="T2624" s="11">
        <f t="shared" si="2"/>
        <v>0</v>
      </c>
      <c r="U2624" s="11" t="s">
        <v>6</v>
      </c>
      <c r="V2624" s="11" t="s">
        <v>6</v>
      </c>
    </row>
    <row r="2625" spans="1:22" ht="15.75" hidden="1" customHeight="1" x14ac:dyDescent="0.2">
      <c r="A2625" s="11" t="s">
        <v>1089</v>
      </c>
      <c r="B2625" s="11" t="s">
        <v>34</v>
      </c>
      <c r="C2625" s="11" t="s">
        <v>21</v>
      </c>
      <c r="D2625" s="12">
        <v>45300</v>
      </c>
      <c r="E2625" s="12" t="str">
        <f t="shared" si="0"/>
        <v>2024</v>
      </c>
      <c r="F2625" s="11" t="s">
        <v>23</v>
      </c>
      <c r="G2625" s="11">
        <v>22.84</v>
      </c>
      <c r="H2625" s="11">
        <v>45.63</v>
      </c>
      <c r="I2625" s="11">
        <v>335</v>
      </c>
      <c r="J2625" s="11">
        <v>51.6</v>
      </c>
      <c r="K2625" s="11">
        <v>7.63</v>
      </c>
      <c r="L2625" s="11">
        <v>99.13</v>
      </c>
      <c r="M2625" s="11">
        <v>6.71</v>
      </c>
      <c r="N2625" s="11">
        <v>138.69999999999999</v>
      </c>
      <c r="O2625" s="11">
        <v>83.29</v>
      </c>
      <c r="P2625" s="11">
        <v>91.85</v>
      </c>
      <c r="Q2625" s="11" t="s">
        <v>4</v>
      </c>
      <c r="R2625" s="11">
        <f t="shared" si="1"/>
        <v>0</v>
      </c>
      <c r="S2625" s="11" t="s">
        <v>5</v>
      </c>
      <c r="T2625" s="11">
        <f t="shared" si="2"/>
        <v>0</v>
      </c>
      <c r="U2625" s="11" t="s">
        <v>6</v>
      </c>
      <c r="V2625" s="11" t="s">
        <v>6</v>
      </c>
    </row>
    <row r="2626" spans="1:22" ht="15.75" hidden="1" customHeight="1" x14ac:dyDescent="0.2">
      <c r="A2626" s="11" t="s">
        <v>2397</v>
      </c>
      <c r="B2626" s="11" t="s">
        <v>58</v>
      </c>
      <c r="C2626" s="11" t="s">
        <v>21</v>
      </c>
      <c r="D2626" s="12">
        <v>45672</v>
      </c>
      <c r="E2626" s="12" t="str">
        <f t="shared" si="0"/>
        <v>2025</v>
      </c>
      <c r="F2626" s="11" t="s">
        <v>93</v>
      </c>
      <c r="G2626" s="11">
        <v>22.22</v>
      </c>
      <c r="H2626" s="11">
        <v>39.99</v>
      </c>
      <c r="I2626" s="11">
        <v>325</v>
      </c>
      <c r="J2626" s="11">
        <v>32.299999999999997</v>
      </c>
      <c r="K2626" s="11">
        <v>7.06</v>
      </c>
      <c r="L2626" s="11">
        <v>98.98</v>
      </c>
      <c r="M2626" s="11">
        <v>6.8</v>
      </c>
      <c r="N2626" s="11">
        <v>130</v>
      </c>
      <c r="O2626" s="11">
        <v>90.61</v>
      </c>
      <c r="P2626" s="11">
        <v>91.85</v>
      </c>
      <c r="Q2626" s="11" t="s">
        <v>4</v>
      </c>
      <c r="R2626" s="11">
        <f t="shared" si="1"/>
        <v>0</v>
      </c>
      <c r="S2626" s="11" t="s">
        <v>5</v>
      </c>
      <c r="T2626" s="11">
        <f t="shared" si="2"/>
        <v>0</v>
      </c>
      <c r="U2626" s="11" t="s">
        <v>6</v>
      </c>
      <c r="V2626" s="11" t="s">
        <v>6</v>
      </c>
    </row>
    <row r="2627" spans="1:22" ht="15.75" hidden="1" customHeight="1" x14ac:dyDescent="0.2">
      <c r="A2627" s="11" t="s">
        <v>2418</v>
      </c>
      <c r="B2627" s="11" t="s">
        <v>20</v>
      </c>
      <c r="C2627" s="11" t="s">
        <v>21</v>
      </c>
      <c r="D2627" s="12">
        <v>45506</v>
      </c>
      <c r="E2627" s="12" t="str">
        <f t="shared" si="0"/>
        <v>2024</v>
      </c>
      <c r="F2627" s="11" t="s">
        <v>93</v>
      </c>
      <c r="G2627" s="11">
        <v>21.06</v>
      </c>
      <c r="H2627" s="11">
        <v>36.96</v>
      </c>
      <c r="I2627" s="11">
        <v>296</v>
      </c>
      <c r="J2627" s="11">
        <v>54.9</v>
      </c>
      <c r="K2627" s="11">
        <v>7.2</v>
      </c>
      <c r="L2627" s="11">
        <v>98.37</v>
      </c>
      <c r="M2627" s="11">
        <v>7.1</v>
      </c>
      <c r="N2627" s="11">
        <v>132.80000000000001</v>
      </c>
      <c r="O2627" s="11">
        <v>80.88</v>
      </c>
      <c r="P2627" s="11">
        <v>91.85</v>
      </c>
      <c r="Q2627" s="11" t="s">
        <v>4</v>
      </c>
      <c r="R2627" s="11">
        <f t="shared" si="1"/>
        <v>0</v>
      </c>
      <c r="S2627" s="11" t="s">
        <v>5</v>
      </c>
      <c r="T2627" s="11">
        <f t="shared" si="2"/>
        <v>0</v>
      </c>
      <c r="U2627" s="11" t="s">
        <v>6</v>
      </c>
      <c r="V2627" s="11" t="s">
        <v>6</v>
      </c>
    </row>
    <row r="2628" spans="1:22" ht="15.75" hidden="1" customHeight="1" x14ac:dyDescent="0.2">
      <c r="A2628" s="11" t="s">
        <v>2598</v>
      </c>
      <c r="B2628" s="11" t="s">
        <v>20</v>
      </c>
      <c r="C2628" s="11" t="s">
        <v>21</v>
      </c>
      <c r="D2628" s="12">
        <v>46004</v>
      </c>
      <c r="E2628" s="12" t="str">
        <f t="shared" si="0"/>
        <v>2025</v>
      </c>
      <c r="F2628" s="11" t="s">
        <v>37</v>
      </c>
      <c r="G2628" s="11">
        <v>22.69</v>
      </c>
      <c r="H2628" s="11">
        <v>41.02</v>
      </c>
      <c r="I2628" s="11">
        <v>299</v>
      </c>
      <c r="J2628" s="11">
        <v>49.1</v>
      </c>
      <c r="K2628" s="11">
        <v>7.29</v>
      </c>
      <c r="L2628" s="11">
        <v>99.58</v>
      </c>
      <c r="M2628" s="11">
        <v>7.1</v>
      </c>
      <c r="N2628" s="11">
        <v>144.6</v>
      </c>
      <c r="O2628" s="11">
        <v>84.96</v>
      </c>
      <c r="P2628" s="11">
        <v>91.85</v>
      </c>
      <c r="Q2628" s="11" t="s">
        <v>4</v>
      </c>
      <c r="R2628" s="11">
        <f t="shared" si="1"/>
        <v>0</v>
      </c>
      <c r="S2628" s="11" t="s">
        <v>5</v>
      </c>
      <c r="T2628" s="11">
        <f t="shared" si="2"/>
        <v>0</v>
      </c>
      <c r="U2628" s="11" t="s">
        <v>6</v>
      </c>
      <c r="V2628" s="11" t="s">
        <v>6</v>
      </c>
    </row>
    <row r="2629" spans="1:22" ht="15.75" hidden="1" customHeight="1" x14ac:dyDescent="0.2">
      <c r="A2629" s="11" t="s">
        <v>2456</v>
      </c>
      <c r="B2629" s="11" t="s">
        <v>20</v>
      </c>
      <c r="C2629" s="11" t="s">
        <v>47</v>
      </c>
      <c r="D2629" s="12">
        <v>45527</v>
      </c>
      <c r="E2629" s="12" t="str">
        <f t="shared" si="0"/>
        <v>2024</v>
      </c>
      <c r="F2629" s="11" t="s">
        <v>3</v>
      </c>
      <c r="G2629" s="11">
        <v>20.03</v>
      </c>
      <c r="H2629" s="11">
        <v>47.68</v>
      </c>
      <c r="I2629" s="11">
        <v>284</v>
      </c>
      <c r="J2629" s="11">
        <v>56.7</v>
      </c>
      <c r="K2629" s="11">
        <v>8.3000000000000007</v>
      </c>
      <c r="L2629" s="11">
        <v>98.74</v>
      </c>
      <c r="M2629" s="11">
        <v>6.93</v>
      </c>
      <c r="N2629" s="11">
        <v>139.5</v>
      </c>
      <c r="O2629" s="11">
        <v>83.82</v>
      </c>
      <c r="P2629" s="11">
        <v>91.84</v>
      </c>
      <c r="Q2629" s="11" t="s">
        <v>4</v>
      </c>
      <c r="R2629" s="11">
        <f t="shared" si="1"/>
        <v>0</v>
      </c>
      <c r="S2629" s="11" t="s">
        <v>5</v>
      </c>
      <c r="T2629" s="11">
        <f t="shared" si="2"/>
        <v>0</v>
      </c>
      <c r="U2629" s="11" t="s">
        <v>6</v>
      </c>
      <c r="V2629" s="11" t="s">
        <v>6</v>
      </c>
    </row>
    <row r="2630" spans="1:22" ht="15.75" hidden="1" customHeight="1" x14ac:dyDescent="0.2">
      <c r="A2630" s="11" t="s">
        <v>2652</v>
      </c>
      <c r="B2630" s="11" t="s">
        <v>20</v>
      </c>
      <c r="C2630" s="11" t="s">
        <v>47</v>
      </c>
      <c r="D2630" s="12">
        <v>45624</v>
      </c>
      <c r="E2630" s="12" t="str">
        <f t="shared" si="0"/>
        <v>2024</v>
      </c>
      <c r="F2630" s="11" t="s">
        <v>93</v>
      </c>
      <c r="G2630" s="11">
        <v>22.13</v>
      </c>
      <c r="H2630" s="11">
        <v>45.91</v>
      </c>
      <c r="I2630" s="11">
        <v>295</v>
      </c>
      <c r="J2630" s="11">
        <v>49.1</v>
      </c>
      <c r="K2630" s="11">
        <v>7.7</v>
      </c>
      <c r="L2630" s="11">
        <v>99.13</v>
      </c>
      <c r="M2630" s="11">
        <v>7.01</v>
      </c>
      <c r="N2630" s="11">
        <v>141.9</v>
      </c>
      <c r="O2630" s="11">
        <v>84.07</v>
      </c>
      <c r="P2630" s="11">
        <v>91.84</v>
      </c>
      <c r="Q2630" s="11" t="s">
        <v>4</v>
      </c>
      <c r="R2630" s="11">
        <f t="shared" si="1"/>
        <v>0</v>
      </c>
      <c r="S2630" s="11" t="s">
        <v>5</v>
      </c>
      <c r="T2630" s="11">
        <f t="shared" si="2"/>
        <v>0</v>
      </c>
      <c r="U2630" s="11" t="s">
        <v>6</v>
      </c>
      <c r="V2630" s="11" t="s">
        <v>6</v>
      </c>
    </row>
    <row r="2631" spans="1:22" ht="15.75" customHeight="1" x14ac:dyDescent="0.2">
      <c r="A2631" s="11" t="s">
        <v>526</v>
      </c>
      <c r="B2631" s="11" t="s">
        <v>1</v>
      </c>
      <c r="C2631" s="11" t="s">
        <v>35</v>
      </c>
      <c r="D2631" s="12">
        <v>45892</v>
      </c>
      <c r="E2631" s="12" t="str">
        <f t="shared" si="0"/>
        <v>2025</v>
      </c>
      <c r="F2631" s="11" t="s">
        <v>3</v>
      </c>
      <c r="G2631" s="11">
        <v>23.73</v>
      </c>
      <c r="H2631" s="14"/>
      <c r="I2631" s="11">
        <v>334</v>
      </c>
      <c r="J2631" s="11">
        <v>37.9</v>
      </c>
      <c r="K2631" s="11">
        <v>7.03</v>
      </c>
      <c r="L2631" s="11">
        <v>99.11</v>
      </c>
      <c r="M2631" s="11">
        <v>6.63</v>
      </c>
      <c r="N2631" s="11">
        <v>102.3</v>
      </c>
      <c r="O2631" s="11">
        <v>91.15</v>
      </c>
      <c r="P2631" s="11">
        <v>96.78</v>
      </c>
      <c r="Q2631" s="11" t="s">
        <v>4</v>
      </c>
      <c r="R2631" s="11">
        <f t="shared" si="1"/>
        <v>0</v>
      </c>
      <c r="S2631" s="11" t="s">
        <v>5</v>
      </c>
      <c r="T2631" s="11">
        <f t="shared" si="2"/>
        <v>0</v>
      </c>
      <c r="U2631" s="11" t="s">
        <v>6</v>
      </c>
      <c r="V2631" s="11" t="s">
        <v>6</v>
      </c>
    </row>
    <row r="2632" spans="1:22" ht="15.75" hidden="1" customHeight="1" x14ac:dyDescent="0.2">
      <c r="A2632" s="11" t="s">
        <v>1687</v>
      </c>
      <c r="B2632" s="11" t="s">
        <v>58</v>
      </c>
      <c r="C2632" s="11" t="s">
        <v>47</v>
      </c>
      <c r="D2632" s="12">
        <v>45916</v>
      </c>
      <c r="E2632" s="12" t="str">
        <f t="shared" si="0"/>
        <v>2025</v>
      </c>
      <c r="F2632" s="11" t="s">
        <v>3</v>
      </c>
      <c r="G2632" s="11">
        <v>22.4</v>
      </c>
      <c r="H2632" s="11">
        <v>43.93</v>
      </c>
      <c r="I2632" s="11">
        <v>313</v>
      </c>
      <c r="J2632" s="11">
        <v>50.6</v>
      </c>
      <c r="K2632" s="11">
        <v>6.91</v>
      </c>
      <c r="L2632" s="11">
        <v>99.16</v>
      </c>
      <c r="M2632" s="11">
        <v>6.94</v>
      </c>
      <c r="N2632" s="11">
        <v>135.69999999999999</v>
      </c>
      <c r="O2632" s="11">
        <v>83.02</v>
      </c>
      <c r="P2632" s="11">
        <v>91.83</v>
      </c>
      <c r="Q2632" s="11" t="s">
        <v>4</v>
      </c>
      <c r="R2632" s="11">
        <f t="shared" si="1"/>
        <v>0</v>
      </c>
      <c r="S2632" s="11" t="s">
        <v>5</v>
      </c>
      <c r="T2632" s="11">
        <f t="shared" si="2"/>
        <v>0</v>
      </c>
      <c r="U2632" s="11" t="s">
        <v>6</v>
      </c>
      <c r="V2632" s="11" t="s">
        <v>6</v>
      </c>
    </row>
    <row r="2633" spans="1:22" ht="15.75" hidden="1" customHeight="1" x14ac:dyDescent="0.2">
      <c r="A2633" s="11" t="s">
        <v>1090</v>
      </c>
      <c r="B2633" s="11" t="s">
        <v>34</v>
      </c>
      <c r="C2633" s="11" t="s">
        <v>21</v>
      </c>
      <c r="D2633" s="12">
        <v>45511</v>
      </c>
      <c r="E2633" s="12" t="str">
        <f t="shared" si="0"/>
        <v>2024</v>
      </c>
      <c r="F2633" s="11" t="s">
        <v>37</v>
      </c>
      <c r="G2633" s="11">
        <v>22.49</v>
      </c>
      <c r="H2633" s="11">
        <v>38.479999999999997</v>
      </c>
      <c r="I2633" s="11">
        <v>318</v>
      </c>
      <c r="J2633" s="11">
        <v>41.9</v>
      </c>
      <c r="K2633" s="11">
        <v>7.5</v>
      </c>
      <c r="L2633" s="11">
        <v>99.03</v>
      </c>
      <c r="M2633" s="11">
        <v>6.93</v>
      </c>
      <c r="N2633" s="11">
        <v>128.19999999999999</v>
      </c>
      <c r="O2633" s="11">
        <v>89</v>
      </c>
      <c r="P2633" s="11">
        <v>91.83</v>
      </c>
      <c r="Q2633" s="11" t="s">
        <v>4</v>
      </c>
      <c r="R2633" s="11">
        <f t="shared" si="1"/>
        <v>0</v>
      </c>
      <c r="S2633" s="11" t="s">
        <v>5</v>
      </c>
      <c r="T2633" s="11">
        <f t="shared" si="2"/>
        <v>0</v>
      </c>
      <c r="U2633" s="11" t="s">
        <v>6</v>
      </c>
      <c r="V2633" s="11" t="s">
        <v>6</v>
      </c>
    </row>
    <row r="2634" spans="1:22" ht="15.75" hidden="1" customHeight="1" x14ac:dyDescent="0.2">
      <c r="A2634" s="11" t="s">
        <v>2887</v>
      </c>
      <c r="B2634" s="11" t="s">
        <v>20</v>
      </c>
      <c r="C2634" s="11" t="s">
        <v>35</v>
      </c>
      <c r="D2634" s="12">
        <v>45451</v>
      </c>
      <c r="E2634" s="12" t="str">
        <f t="shared" si="0"/>
        <v>2024</v>
      </c>
      <c r="F2634" s="11" t="s">
        <v>23</v>
      </c>
      <c r="G2634" s="11">
        <v>20.67</v>
      </c>
      <c r="H2634" s="11">
        <v>48.12</v>
      </c>
      <c r="I2634" s="11">
        <v>298</v>
      </c>
      <c r="J2634" s="11">
        <v>57.2</v>
      </c>
      <c r="K2634" s="11">
        <v>7.58</v>
      </c>
      <c r="L2634" s="11">
        <v>99.17</v>
      </c>
      <c r="M2634" s="11">
        <v>7.03</v>
      </c>
      <c r="N2634" s="11">
        <v>134.4</v>
      </c>
      <c r="O2634" s="11">
        <v>85.17</v>
      </c>
      <c r="P2634" s="11">
        <v>91.83</v>
      </c>
      <c r="Q2634" s="11" t="s">
        <v>4</v>
      </c>
      <c r="R2634" s="11">
        <f t="shared" si="1"/>
        <v>0</v>
      </c>
      <c r="S2634" s="11" t="s">
        <v>5</v>
      </c>
      <c r="T2634" s="11">
        <f t="shared" si="2"/>
        <v>0</v>
      </c>
      <c r="U2634" s="11" t="s">
        <v>6</v>
      </c>
      <c r="V2634" s="11" t="s">
        <v>6</v>
      </c>
    </row>
    <row r="2635" spans="1:22" ht="15.75" hidden="1" customHeight="1" x14ac:dyDescent="0.2">
      <c r="A2635" s="11" t="s">
        <v>2093</v>
      </c>
      <c r="B2635" s="11" t="s">
        <v>58</v>
      </c>
      <c r="C2635" s="11" t="s">
        <v>47</v>
      </c>
      <c r="D2635" s="12">
        <v>45578</v>
      </c>
      <c r="E2635" s="12" t="str">
        <f t="shared" si="0"/>
        <v>2024</v>
      </c>
      <c r="F2635" s="11" t="s">
        <v>23</v>
      </c>
      <c r="G2635" s="11">
        <v>22.34</v>
      </c>
      <c r="H2635" s="11">
        <v>50.6</v>
      </c>
      <c r="I2635" s="11">
        <v>294</v>
      </c>
      <c r="J2635" s="11">
        <v>51.4</v>
      </c>
      <c r="K2635" s="11">
        <v>7.58</v>
      </c>
      <c r="L2635" s="11">
        <v>98.91</v>
      </c>
      <c r="M2635" s="11">
        <v>6.96</v>
      </c>
      <c r="N2635" s="11">
        <v>130.9</v>
      </c>
      <c r="O2635" s="11">
        <v>84.99</v>
      </c>
      <c r="P2635" s="11">
        <v>91.82</v>
      </c>
      <c r="Q2635" s="11" t="s">
        <v>4</v>
      </c>
      <c r="R2635" s="11">
        <f t="shared" si="1"/>
        <v>0</v>
      </c>
      <c r="S2635" s="11" t="s">
        <v>5</v>
      </c>
      <c r="T2635" s="11">
        <f t="shared" si="2"/>
        <v>0</v>
      </c>
      <c r="U2635" s="11" t="s">
        <v>6</v>
      </c>
      <c r="V2635" s="11" t="s">
        <v>6</v>
      </c>
    </row>
    <row r="2636" spans="1:22" ht="15.75" hidden="1" customHeight="1" x14ac:dyDescent="0.2">
      <c r="A2636" s="11" t="s">
        <v>2839</v>
      </c>
      <c r="B2636" s="11" t="s">
        <v>20</v>
      </c>
      <c r="C2636" s="11" t="s">
        <v>47</v>
      </c>
      <c r="D2636" s="12">
        <v>46018</v>
      </c>
      <c r="E2636" s="12" t="str">
        <f t="shared" si="0"/>
        <v>2025</v>
      </c>
      <c r="F2636" s="11" t="s">
        <v>37</v>
      </c>
      <c r="G2636" s="11">
        <v>21.85</v>
      </c>
      <c r="H2636" s="11">
        <v>45.42</v>
      </c>
      <c r="I2636" s="11">
        <v>330</v>
      </c>
      <c r="J2636" s="11">
        <v>51</v>
      </c>
      <c r="K2636" s="11">
        <v>7.86</v>
      </c>
      <c r="L2636" s="11">
        <v>98.46</v>
      </c>
      <c r="M2636" s="11">
        <v>7.07</v>
      </c>
      <c r="N2636" s="11">
        <v>143.80000000000001</v>
      </c>
      <c r="O2636" s="11">
        <v>82.19</v>
      </c>
      <c r="P2636" s="11">
        <v>91.82</v>
      </c>
      <c r="Q2636" s="11" t="s">
        <v>4</v>
      </c>
      <c r="R2636" s="11">
        <f t="shared" si="1"/>
        <v>0</v>
      </c>
      <c r="S2636" s="11" t="s">
        <v>5</v>
      </c>
      <c r="T2636" s="11">
        <f t="shared" si="2"/>
        <v>0</v>
      </c>
      <c r="U2636" s="11" t="s">
        <v>6</v>
      </c>
      <c r="V2636" s="11" t="s">
        <v>6</v>
      </c>
    </row>
    <row r="2637" spans="1:22" ht="15.75" hidden="1" customHeight="1" x14ac:dyDescent="0.2">
      <c r="A2637" s="11" t="s">
        <v>2853</v>
      </c>
      <c r="B2637" s="11" t="s">
        <v>20</v>
      </c>
      <c r="C2637" s="11" t="s">
        <v>21</v>
      </c>
      <c r="D2637" s="12">
        <v>45554</v>
      </c>
      <c r="E2637" s="12" t="str">
        <f t="shared" si="0"/>
        <v>2024</v>
      </c>
      <c r="F2637" s="11" t="s">
        <v>23</v>
      </c>
      <c r="G2637" s="11">
        <v>19.88</v>
      </c>
      <c r="H2637" s="11">
        <v>42.27</v>
      </c>
      <c r="I2637" s="11">
        <v>281</v>
      </c>
      <c r="J2637" s="11">
        <v>55.3</v>
      </c>
      <c r="K2637" s="11">
        <v>8.64</v>
      </c>
      <c r="L2637" s="11">
        <v>99.51</v>
      </c>
      <c r="M2637" s="11">
        <v>6.79</v>
      </c>
      <c r="N2637" s="11">
        <v>148.30000000000001</v>
      </c>
      <c r="O2637" s="11">
        <v>84.8</v>
      </c>
      <c r="P2637" s="11">
        <v>91.82</v>
      </c>
      <c r="Q2637" s="11" t="s">
        <v>4</v>
      </c>
      <c r="R2637" s="11">
        <f t="shared" si="1"/>
        <v>0</v>
      </c>
      <c r="S2637" s="11" t="s">
        <v>5</v>
      </c>
      <c r="T2637" s="11">
        <f t="shared" si="2"/>
        <v>0</v>
      </c>
      <c r="U2637" s="11" t="s">
        <v>6</v>
      </c>
      <c r="V2637" s="11" t="s">
        <v>6</v>
      </c>
    </row>
    <row r="2638" spans="1:22" ht="15.75" hidden="1" customHeight="1" x14ac:dyDescent="0.2">
      <c r="A2638" s="11" t="s">
        <v>1092</v>
      </c>
      <c r="B2638" s="11" t="s">
        <v>34</v>
      </c>
      <c r="C2638" s="11" t="s">
        <v>47</v>
      </c>
      <c r="D2638" s="12">
        <v>45963</v>
      </c>
      <c r="E2638" s="12" t="str">
        <f t="shared" si="0"/>
        <v>2025</v>
      </c>
      <c r="F2638" s="11" t="s">
        <v>23</v>
      </c>
      <c r="G2638" s="11">
        <v>21.95</v>
      </c>
      <c r="H2638" s="11">
        <v>48.1</v>
      </c>
      <c r="I2638" s="11">
        <v>316</v>
      </c>
      <c r="J2638" s="11">
        <v>50.7</v>
      </c>
      <c r="K2638" s="11">
        <v>7.54</v>
      </c>
      <c r="L2638" s="11">
        <v>99.25</v>
      </c>
      <c r="M2638" s="11">
        <v>6.93</v>
      </c>
      <c r="N2638" s="11">
        <v>135.19999999999999</v>
      </c>
      <c r="O2638" s="11">
        <v>85.35</v>
      </c>
      <c r="P2638" s="11">
        <v>91.82</v>
      </c>
      <c r="Q2638" s="11" t="s">
        <v>4</v>
      </c>
      <c r="R2638" s="11">
        <f t="shared" si="1"/>
        <v>0</v>
      </c>
      <c r="S2638" s="11" t="s">
        <v>5</v>
      </c>
      <c r="T2638" s="11">
        <f t="shared" si="2"/>
        <v>0</v>
      </c>
      <c r="U2638" s="11" t="s">
        <v>6</v>
      </c>
      <c r="V2638" s="11" t="s">
        <v>6</v>
      </c>
    </row>
    <row r="2639" spans="1:22" ht="15.75" hidden="1" customHeight="1" x14ac:dyDescent="0.2">
      <c r="A2639" s="11" t="s">
        <v>1591</v>
      </c>
      <c r="B2639" s="11" t="s">
        <v>20</v>
      </c>
      <c r="C2639" s="11" t="s">
        <v>35</v>
      </c>
      <c r="D2639" s="12">
        <v>45910</v>
      </c>
      <c r="E2639" s="12" t="str">
        <f t="shared" si="0"/>
        <v>2025</v>
      </c>
      <c r="F2639" s="11" t="s">
        <v>23</v>
      </c>
      <c r="G2639" s="11">
        <v>21.41</v>
      </c>
      <c r="H2639" s="11">
        <v>37.25</v>
      </c>
      <c r="I2639" s="11">
        <v>300</v>
      </c>
      <c r="J2639" s="11">
        <v>55.1</v>
      </c>
      <c r="K2639" s="11">
        <v>7.6</v>
      </c>
      <c r="L2639" s="11">
        <v>99.07</v>
      </c>
      <c r="M2639" s="11">
        <v>6.87</v>
      </c>
      <c r="N2639" s="11">
        <v>144.9</v>
      </c>
      <c r="O2639" s="11">
        <v>80.33</v>
      </c>
      <c r="P2639" s="11">
        <v>91.81</v>
      </c>
      <c r="Q2639" s="11" t="s">
        <v>4</v>
      </c>
      <c r="R2639" s="11">
        <f t="shared" si="1"/>
        <v>0</v>
      </c>
      <c r="S2639" s="11" t="s">
        <v>5</v>
      </c>
      <c r="T2639" s="11">
        <f t="shared" si="2"/>
        <v>0</v>
      </c>
      <c r="U2639" s="11" t="s">
        <v>6</v>
      </c>
      <c r="V2639" s="11" t="s">
        <v>6</v>
      </c>
    </row>
    <row r="2640" spans="1:22" ht="15.75" hidden="1" customHeight="1" x14ac:dyDescent="0.2">
      <c r="A2640" s="11" t="s">
        <v>2005</v>
      </c>
      <c r="B2640" s="11" t="s">
        <v>58</v>
      </c>
      <c r="C2640" s="11" t="s">
        <v>21</v>
      </c>
      <c r="D2640" s="12">
        <v>45537</v>
      </c>
      <c r="E2640" s="12" t="str">
        <f t="shared" si="0"/>
        <v>2024</v>
      </c>
      <c r="F2640" s="11" t="s">
        <v>37</v>
      </c>
      <c r="G2640" s="11">
        <v>21.46</v>
      </c>
      <c r="H2640" s="11">
        <v>39.950000000000003</v>
      </c>
      <c r="I2640" s="11">
        <v>349</v>
      </c>
      <c r="J2640" s="11">
        <v>50.7</v>
      </c>
      <c r="K2640" s="11">
        <v>6.65</v>
      </c>
      <c r="L2640" s="11">
        <v>99.18</v>
      </c>
      <c r="M2640" s="11">
        <v>6.78</v>
      </c>
      <c r="N2640" s="11">
        <v>116.2</v>
      </c>
      <c r="O2640" s="11">
        <v>86.92</v>
      </c>
      <c r="P2640" s="11">
        <v>91.81</v>
      </c>
      <c r="Q2640" s="11" t="s">
        <v>4</v>
      </c>
      <c r="R2640" s="11">
        <f t="shared" si="1"/>
        <v>0</v>
      </c>
      <c r="S2640" s="11" t="s">
        <v>50</v>
      </c>
      <c r="T2640" s="11">
        <f t="shared" si="2"/>
        <v>1</v>
      </c>
      <c r="U2640" s="11" t="s">
        <v>51</v>
      </c>
      <c r="V2640" s="11" t="s">
        <v>89</v>
      </c>
    </row>
    <row r="2641" spans="1:22" ht="15.75" hidden="1" customHeight="1" x14ac:dyDescent="0.2">
      <c r="A2641" s="11" t="s">
        <v>1093</v>
      </c>
      <c r="B2641" s="11" t="s">
        <v>34</v>
      </c>
      <c r="C2641" s="11" t="s">
        <v>47</v>
      </c>
      <c r="D2641" s="12">
        <v>45827</v>
      </c>
      <c r="E2641" s="12" t="str">
        <f t="shared" si="0"/>
        <v>2025</v>
      </c>
      <c r="F2641" s="11" t="s">
        <v>3</v>
      </c>
      <c r="G2641" s="11">
        <v>21.75</v>
      </c>
      <c r="H2641" s="11">
        <v>41.86</v>
      </c>
      <c r="I2641" s="11">
        <v>324</v>
      </c>
      <c r="J2641" s="11">
        <v>46.3</v>
      </c>
      <c r="K2641" s="11">
        <v>7.33</v>
      </c>
      <c r="L2641" s="11">
        <v>98.54</v>
      </c>
      <c r="M2641" s="11">
        <v>6.86</v>
      </c>
      <c r="N2641" s="11">
        <v>135.80000000000001</v>
      </c>
      <c r="O2641" s="11">
        <v>86.86</v>
      </c>
      <c r="P2641" s="11">
        <v>91.81</v>
      </c>
      <c r="Q2641" s="11" t="s">
        <v>4</v>
      </c>
      <c r="R2641" s="11">
        <f t="shared" si="1"/>
        <v>0</v>
      </c>
      <c r="S2641" s="11" t="s">
        <v>5</v>
      </c>
      <c r="T2641" s="11">
        <f t="shared" si="2"/>
        <v>0</v>
      </c>
      <c r="U2641" s="11" t="s">
        <v>6</v>
      </c>
      <c r="V2641" s="11" t="s">
        <v>6</v>
      </c>
    </row>
    <row r="2642" spans="1:22" ht="15.75" hidden="1" customHeight="1" x14ac:dyDescent="0.2">
      <c r="A2642" s="11" t="s">
        <v>1095</v>
      </c>
      <c r="B2642" s="11" t="s">
        <v>34</v>
      </c>
      <c r="C2642" s="11" t="s">
        <v>47</v>
      </c>
      <c r="D2642" s="12">
        <v>45733</v>
      </c>
      <c r="E2642" s="12" t="str">
        <f t="shared" si="0"/>
        <v>2025</v>
      </c>
      <c r="F2642" s="11" t="s">
        <v>93</v>
      </c>
      <c r="G2642" s="11">
        <v>21.86</v>
      </c>
      <c r="H2642" s="11">
        <v>39.380000000000003</v>
      </c>
      <c r="I2642" s="11">
        <v>306</v>
      </c>
      <c r="J2642" s="11">
        <v>55.6</v>
      </c>
      <c r="K2642" s="11">
        <v>8.76</v>
      </c>
      <c r="L2642" s="11">
        <v>99.03</v>
      </c>
      <c r="M2642" s="11">
        <v>7</v>
      </c>
      <c r="N2642" s="11">
        <v>128</v>
      </c>
      <c r="O2642" s="11">
        <v>82.91</v>
      </c>
      <c r="P2642" s="11">
        <v>91.81</v>
      </c>
      <c r="Q2642" s="11" t="s">
        <v>4</v>
      </c>
      <c r="R2642" s="11">
        <f t="shared" si="1"/>
        <v>0</v>
      </c>
      <c r="S2642" s="11" t="s">
        <v>5</v>
      </c>
      <c r="T2642" s="11">
        <f t="shared" si="2"/>
        <v>0</v>
      </c>
      <c r="U2642" s="11" t="s">
        <v>6</v>
      </c>
      <c r="V2642" s="11" t="s">
        <v>6</v>
      </c>
    </row>
    <row r="2643" spans="1:22" ht="15.75" hidden="1" customHeight="1" x14ac:dyDescent="0.2">
      <c r="A2643" s="11" t="s">
        <v>1044</v>
      </c>
      <c r="B2643" s="11" t="s">
        <v>20</v>
      </c>
      <c r="C2643" s="11" t="s">
        <v>47</v>
      </c>
      <c r="D2643" s="12">
        <v>45443</v>
      </c>
      <c r="E2643" s="12" t="str">
        <f t="shared" si="0"/>
        <v>2024</v>
      </c>
      <c r="F2643" s="11" t="s">
        <v>37</v>
      </c>
      <c r="G2643" s="11">
        <v>22.59</v>
      </c>
      <c r="H2643" s="11">
        <v>39.92</v>
      </c>
      <c r="I2643" s="11">
        <v>310</v>
      </c>
      <c r="J2643" s="11">
        <v>59.7</v>
      </c>
      <c r="K2643" s="11">
        <v>8.3699999999999992</v>
      </c>
      <c r="L2643" s="11">
        <v>99.18</v>
      </c>
      <c r="M2643" s="11">
        <v>7.08</v>
      </c>
      <c r="N2643" s="11">
        <v>132.6</v>
      </c>
      <c r="O2643" s="11">
        <v>83.66</v>
      </c>
      <c r="P2643" s="11">
        <v>91.8</v>
      </c>
      <c r="Q2643" s="11" t="s">
        <v>4</v>
      </c>
      <c r="R2643" s="11">
        <f t="shared" si="1"/>
        <v>0</v>
      </c>
      <c r="S2643" s="11" t="s">
        <v>5</v>
      </c>
      <c r="T2643" s="11">
        <f t="shared" si="2"/>
        <v>0</v>
      </c>
      <c r="U2643" s="11" t="s">
        <v>6</v>
      </c>
      <c r="V2643" s="11" t="s">
        <v>6</v>
      </c>
    </row>
    <row r="2644" spans="1:22" ht="15.75" hidden="1" customHeight="1" x14ac:dyDescent="0.2">
      <c r="A2644" s="11" t="s">
        <v>1096</v>
      </c>
      <c r="B2644" s="11" t="s">
        <v>34</v>
      </c>
      <c r="C2644" s="11" t="s">
        <v>47</v>
      </c>
      <c r="D2644" s="12">
        <v>45705</v>
      </c>
      <c r="E2644" s="12" t="str">
        <f t="shared" si="0"/>
        <v>2025</v>
      </c>
      <c r="F2644" s="11" t="s">
        <v>37</v>
      </c>
      <c r="G2644" s="11">
        <v>20.82</v>
      </c>
      <c r="H2644" s="11">
        <v>44.7</v>
      </c>
      <c r="I2644" s="11">
        <v>303</v>
      </c>
      <c r="J2644" s="11">
        <v>50.5</v>
      </c>
      <c r="K2644" s="11">
        <v>8.06</v>
      </c>
      <c r="L2644" s="11">
        <v>98.45</v>
      </c>
      <c r="M2644" s="11">
        <v>7.19</v>
      </c>
      <c r="N2644" s="11">
        <v>122.8</v>
      </c>
      <c r="O2644" s="11">
        <v>87.07</v>
      </c>
      <c r="P2644" s="11">
        <v>91.8</v>
      </c>
      <c r="Q2644" s="11" t="s">
        <v>4</v>
      </c>
      <c r="R2644" s="11">
        <f t="shared" si="1"/>
        <v>0</v>
      </c>
      <c r="S2644" s="11" t="s">
        <v>5</v>
      </c>
      <c r="T2644" s="11">
        <f t="shared" si="2"/>
        <v>0</v>
      </c>
      <c r="U2644" s="11" t="s">
        <v>6</v>
      </c>
      <c r="V2644" s="11" t="s">
        <v>6</v>
      </c>
    </row>
    <row r="2645" spans="1:22" ht="15.75" hidden="1" customHeight="1" x14ac:dyDescent="0.2">
      <c r="A2645" s="11" t="s">
        <v>1432</v>
      </c>
      <c r="B2645" s="11" t="s">
        <v>20</v>
      </c>
      <c r="C2645" s="11" t="s">
        <v>47</v>
      </c>
      <c r="D2645" s="12">
        <v>45813</v>
      </c>
      <c r="E2645" s="12" t="str">
        <f t="shared" si="0"/>
        <v>2025</v>
      </c>
      <c r="F2645" s="11" t="s">
        <v>3</v>
      </c>
      <c r="G2645" s="11">
        <v>21.36</v>
      </c>
      <c r="H2645" s="11">
        <v>35.36</v>
      </c>
      <c r="I2645" s="11">
        <v>313</v>
      </c>
      <c r="J2645" s="11">
        <v>42.6</v>
      </c>
      <c r="K2645" s="11">
        <v>7.93</v>
      </c>
      <c r="L2645" s="11">
        <v>99.38</v>
      </c>
      <c r="M2645" s="11">
        <v>6.88</v>
      </c>
      <c r="N2645" s="11">
        <v>130.4</v>
      </c>
      <c r="O2645" s="11">
        <v>88.69</v>
      </c>
      <c r="P2645" s="11">
        <v>91.8</v>
      </c>
      <c r="Q2645" s="11" t="s">
        <v>4</v>
      </c>
      <c r="R2645" s="11">
        <f t="shared" si="1"/>
        <v>0</v>
      </c>
      <c r="S2645" s="11" t="s">
        <v>5</v>
      </c>
      <c r="T2645" s="11">
        <f t="shared" si="2"/>
        <v>0</v>
      </c>
      <c r="U2645" s="11" t="s">
        <v>6</v>
      </c>
      <c r="V2645" s="11" t="s">
        <v>6</v>
      </c>
    </row>
    <row r="2646" spans="1:22" ht="15.75" hidden="1" customHeight="1" x14ac:dyDescent="0.2">
      <c r="A2646" s="11" t="s">
        <v>2429</v>
      </c>
      <c r="B2646" s="11" t="s">
        <v>58</v>
      </c>
      <c r="C2646" s="11" t="s">
        <v>21</v>
      </c>
      <c r="D2646" s="12">
        <v>45677</v>
      </c>
      <c r="E2646" s="12" t="str">
        <f t="shared" si="0"/>
        <v>2025</v>
      </c>
      <c r="F2646" s="11" t="s">
        <v>3</v>
      </c>
      <c r="G2646" s="11">
        <v>22.01</v>
      </c>
      <c r="H2646" s="11">
        <v>39.71</v>
      </c>
      <c r="I2646" s="11">
        <v>319</v>
      </c>
      <c r="J2646" s="11">
        <v>47</v>
      </c>
      <c r="K2646" s="11">
        <v>5.78</v>
      </c>
      <c r="L2646" s="11">
        <v>98.93</v>
      </c>
      <c r="M2646" s="11">
        <v>6.83</v>
      </c>
      <c r="N2646" s="11">
        <v>118.4</v>
      </c>
      <c r="O2646" s="11">
        <v>88.77</v>
      </c>
      <c r="P2646" s="11">
        <v>91.8</v>
      </c>
      <c r="Q2646" s="11" t="s">
        <v>4</v>
      </c>
      <c r="R2646" s="11">
        <f t="shared" si="1"/>
        <v>0</v>
      </c>
      <c r="S2646" s="11" t="s">
        <v>5</v>
      </c>
      <c r="T2646" s="11">
        <f t="shared" si="2"/>
        <v>0</v>
      </c>
      <c r="U2646" s="11" t="s">
        <v>6</v>
      </c>
      <c r="V2646" s="11" t="s">
        <v>6</v>
      </c>
    </row>
    <row r="2647" spans="1:22" ht="15.75" hidden="1" customHeight="1" x14ac:dyDescent="0.2">
      <c r="A2647" s="11" t="s">
        <v>3080</v>
      </c>
      <c r="B2647" s="11" t="s">
        <v>20</v>
      </c>
      <c r="C2647" s="11" t="s">
        <v>21</v>
      </c>
      <c r="D2647" s="12">
        <v>45902</v>
      </c>
      <c r="E2647" s="12" t="str">
        <f t="shared" si="0"/>
        <v>2025</v>
      </c>
      <c r="F2647" s="11" t="s">
        <v>3</v>
      </c>
      <c r="G2647" s="11">
        <v>21.19</v>
      </c>
      <c r="H2647" s="11">
        <v>39.130000000000003</v>
      </c>
      <c r="I2647" s="11">
        <v>303</v>
      </c>
      <c r="J2647" s="11">
        <v>43.3</v>
      </c>
      <c r="K2647" s="11">
        <v>7.27</v>
      </c>
      <c r="L2647" s="11">
        <v>98.94</v>
      </c>
      <c r="M2647" s="11">
        <v>7.02</v>
      </c>
      <c r="N2647" s="11">
        <v>126.7</v>
      </c>
      <c r="O2647" s="11">
        <v>86.17</v>
      </c>
      <c r="P2647" s="11">
        <v>91.78</v>
      </c>
      <c r="Q2647" s="11" t="s">
        <v>4</v>
      </c>
      <c r="R2647" s="11">
        <f t="shared" si="1"/>
        <v>0</v>
      </c>
      <c r="S2647" s="11" t="s">
        <v>5</v>
      </c>
      <c r="T2647" s="11">
        <f t="shared" si="2"/>
        <v>0</v>
      </c>
      <c r="U2647" s="11" t="s">
        <v>6</v>
      </c>
      <c r="V2647" s="11" t="s">
        <v>6</v>
      </c>
    </row>
    <row r="2648" spans="1:22" ht="15.75" customHeight="1" x14ac:dyDescent="0.2">
      <c r="A2648" s="11" t="s">
        <v>3065</v>
      </c>
      <c r="B2648" s="11" t="s">
        <v>1</v>
      </c>
      <c r="C2648" s="11" t="s">
        <v>47</v>
      </c>
      <c r="D2648" s="12">
        <v>45435</v>
      </c>
      <c r="E2648" s="12" t="str">
        <f t="shared" si="0"/>
        <v>2024</v>
      </c>
      <c r="F2648" s="11" t="s">
        <v>3</v>
      </c>
      <c r="G2648" s="11">
        <v>22.27</v>
      </c>
      <c r="H2648" s="11">
        <v>39.950000000000003</v>
      </c>
      <c r="I2648" s="11">
        <v>342</v>
      </c>
      <c r="J2648" s="11">
        <v>39.799999999999997</v>
      </c>
      <c r="K2648" s="11">
        <v>6.88</v>
      </c>
      <c r="L2648" s="11">
        <v>99.1</v>
      </c>
      <c r="M2648" s="11">
        <v>6.69</v>
      </c>
      <c r="N2648" s="11">
        <v>116</v>
      </c>
      <c r="O2648" s="11">
        <v>87.33</v>
      </c>
      <c r="P2648" s="11">
        <v>96.8</v>
      </c>
      <c r="Q2648" s="11" t="s">
        <v>4</v>
      </c>
      <c r="R2648" s="11">
        <f t="shared" si="1"/>
        <v>0</v>
      </c>
      <c r="S2648" s="11" t="s">
        <v>5</v>
      </c>
      <c r="T2648" s="11">
        <f t="shared" si="2"/>
        <v>0</v>
      </c>
      <c r="U2648" s="11" t="s">
        <v>6</v>
      </c>
      <c r="V2648" s="11" t="s">
        <v>6</v>
      </c>
    </row>
    <row r="2649" spans="1:22" ht="15.75" hidden="1" customHeight="1" x14ac:dyDescent="0.2">
      <c r="A2649" s="11" t="s">
        <v>1438</v>
      </c>
      <c r="B2649" s="11" t="s">
        <v>20</v>
      </c>
      <c r="C2649" s="11" t="s">
        <v>21</v>
      </c>
      <c r="D2649" s="12">
        <v>45593</v>
      </c>
      <c r="E2649" s="12" t="str">
        <f t="shared" si="0"/>
        <v>2024</v>
      </c>
      <c r="F2649" s="11" t="s">
        <v>93</v>
      </c>
      <c r="G2649" s="11">
        <v>21.37</v>
      </c>
      <c r="H2649" s="11">
        <v>43.61</v>
      </c>
      <c r="I2649" s="11">
        <v>288</v>
      </c>
      <c r="J2649" s="11">
        <v>42.5</v>
      </c>
      <c r="K2649" s="11">
        <v>7.82</v>
      </c>
      <c r="L2649" s="11">
        <v>98.33</v>
      </c>
      <c r="M2649" s="11">
        <v>6.96</v>
      </c>
      <c r="N2649" s="11">
        <v>119.2</v>
      </c>
      <c r="O2649" s="11">
        <v>86.62</v>
      </c>
      <c r="P2649" s="11">
        <v>91.77</v>
      </c>
      <c r="Q2649" s="11" t="s">
        <v>4</v>
      </c>
      <c r="R2649" s="11">
        <f t="shared" si="1"/>
        <v>0</v>
      </c>
      <c r="S2649" s="11" t="s">
        <v>5</v>
      </c>
      <c r="T2649" s="11">
        <f t="shared" si="2"/>
        <v>0</v>
      </c>
      <c r="U2649" s="11" t="s">
        <v>6</v>
      </c>
      <c r="V2649" s="11" t="s">
        <v>6</v>
      </c>
    </row>
    <row r="2650" spans="1:22" ht="15.75" hidden="1" customHeight="1" x14ac:dyDescent="0.2">
      <c r="A2650" s="11" t="s">
        <v>1097</v>
      </c>
      <c r="B2650" s="11" t="s">
        <v>34</v>
      </c>
      <c r="C2650" s="11" t="s">
        <v>21</v>
      </c>
      <c r="D2650" s="12">
        <v>45953</v>
      </c>
      <c r="E2650" s="12" t="str">
        <f t="shared" si="0"/>
        <v>2025</v>
      </c>
      <c r="F2650" s="11" t="s">
        <v>93</v>
      </c>
      <c r="G2650" s="11">
        <v>22.5</v>
      </c>
      <c r="H2650" s="11">
        <v>45.42</v>
      </c>
      <c r="I2650" s="11">
        <v>328</v>
      </c>
      <c r="J2650" s="11">
        <v>39.4</v>
      </c>
      <c r="K2650" s="11">
        <v>6.35</v>
      </c>
      <c r="L2650" s="11">
        <v>98.78</v>
      </c>
      <c r="M2650" s="11">
        <v>6.83</v>
      </c>
      <c r="N2650" s="11">
        <v>126.5</v>
      </c>
      <c r="O2650" s="11">
        <v>86.47</v>
      </c>
      <c r="P2650" s="11">
        <v>91.76</v>
      </c>
      <c r="Q2650" s="11" t="s">
        <v>4</v>
      </c>
      <c r="R2650" s="11">
        <f t="shared" si="1"/>
        <v>0</v>
      </c>
      <c r="S2650" s="11" t="s">
        <v>5</v>
      </c>
      <c r="T2650" s="11">
        <f t="shared" si="2"/>
        <v>0</v>
      </c>
      <c r="U2650" s="11" t="s">
        <v>6</v>
      </c>
      <c r="V2650" s="11" t="s">
        <v>6</v>
      </c>
    </row>
    <row r="2651" spans="1:22" ht="15.75" hidden="1" customHeight="1" x14ac:dyDescent="0.2">
      <c r="A2651" s="11" t="s">
        <v>1099</v>
      </c>
      <c r="B2651" s="11" t="s">
        <v>34</v>
      </c>
      <c r="C2651" s="11" t="s">
        <v>35</v>
      </c>
      <c r="D2651" s="12">
        <v>45360</v>
      </c>
      <c r="E2651" s="12" t="str">
        <f t="shared" si="0"/>
        <v>2024</v>
      </c>
      <c r="F2651" s="11" t="s">
        <v>93</v>
      </c>
      <c r="G2651" s="11">
        <v>21.98</v>
      </c>
      <c r="H2651" s="11">
        <v>47.61</v>
      </c>
      <c r="I2651" s="11">
        <v>259</v>
      </c>
      <c r="J2651" s="11">
        <v>57.1</v>
      </c>
      <c r="K2651" s="11">
        <v>7.51</v>
      </c>
      <c r="L2651" s="11">
        <v>99.16</v>
      </c>
      <c r="M2651" s="11">
        <v>6.95</v>
      </c>
      <c r="N2651" s="11">
        <v>132.80000000000001</v>
      </c>
      <c r="O2651" s="14"/>
      <c r="P2651" s="11">
        <v>91.76</v>
      </c>
      <c r="Q2651" s="11" t="s">
        <v>4</v>
      </c>
      <c r="R2651" s="11">
        <f t="shared" si="1"/>
        <v>0</v>
      </c>
      <c r="S2651" s="11" t="s">
        <v>5</v>
      </c>
      <c r="T2651" s="11">
        <f t="shared" si="2"/>
        <v>0</v>
      </c>
      <c r="U2651" s="11" t="s">
        <v>6</v>
      </c>
      <c r="V2651" s="11" t="s">
        <v>6</v>
      </c>
    </row>
    <row r="2652" spans="1:22" ht="15.75" hidden="1" customHeight="1" x14ac:dyDescent="0.2">
      <c r="A2652" s="11" t="s">
        <v>1100</v>
      </c>
      <c r="B2652" s="11" t="s">
        <v>34</v>
      </c>
      <c r="C2652" s="11" t="s">
        <v>47</v>
      </c>
      <c r="D2652" s="12">
        <v>45894</v>
      </c>
      <c r="E2652" s="12" t="str">
        <f t="shared" si="0"/>
        <v>2025</v>
      </c>
      <c r="F2652" s="11" t="s">
        <v>3</v>
      </c>
      <c r="G2652" s="11">
        <v>20.86</v>
      </c>
      <c r="H2652" s="11">
        <v>45.11</v>
      </c>
      <c r="I2652" s="11">
        <v>293</v>
      </c>
      <c r="J2652" s="11">
        <v>52</v>
      </c>
      <c r="K2652" s="11">
        <v>7.21</v>
      </c>
      <c r="L2652" s="11">
        <v>98.9</v>
      </c>
      <c r="M2652" s="11">
        <v>6.84</v>
      </c>
      <c r="N2652" s="11">
        <v>138.1</v>
      </c>
      <c r="O2652" s="11">
        <v>86.03</v>
      </c>
      <c r="P2652" s="11">
        <v>91.76</v>
      </c>
      <c r="Q2652" s="11" t="s">
        <v>4</v>
      </c>
      <c r="R2652" s="11">
        <f t="shared" si="1"/>
        <v>0</v>
      </c>
      <c r="S2652" s="11" t="s">
        <v>5</v>
      </c>
      <c r="T2652" s="11">
        <f t="shared" si="2"/>
        <v>0</v>
      </c>
      <c r="U2652" s="11" t="s">
        <v>6</v>
      </c>
      <c r="V2652" s="11" t="s">
        <v>6</v>
      </c>
    </row>
    <row r="2653" spans="1:22" ht="15.75" hidden="1" customHeight="1" x14ac:dyDescent="0.2">
      <c r="A2653" s="11" t="s">
        <v>2619</v>
      </c>
      <c r="B2653" s="11" t="s">
        <v>58</v>
      </c>
      <c r="C2653" s="13" t="s">
        <v>35</v>
      </c>
      <c r="D2653" s="12">
        <v>45957</v>
      </c>
      <c r="E2653" s="12" t="str">
        <f t="shared" si="0"/>
        <v>2025</v>
      </c>
      <c r="F2653" s="11" t="s">
        <v>23</v>
      </c>
      <c r="G2653" s="11">
        <v>21.88</v>
      </c>
      <c r="H2653" s="11">
        <v>51.53</v>
      </c>
      <c r="I2653" s="11">
        <v>316</v>
      </c>
      <c r="J2653" s="11">
        <v>55.7</v>
      </c>
      <c r="K2653" s="11">
        <v>7.15</v>
      </c>
      <c r="L2653" s="11">
        <v>98.75</v>
      </c>
      <c r="M2653" s="11">
        <v>6.99</v>
      </c>
      <c r="N2653" s="11">
        <v>115.7</v>
      </c>
      <c r="O2653" s="11">
        <v>84.05</v>
      </c>
      <c r="P2653" s="11">
        <v>91.76</v>
      </c>
      <c r="Q2653" s="11" t="s">
        <v>4</v>
      </c>
      <c r="R2653" s="11">
        <f t="shared" si="1"/>
        <v>0</v>
      </c>
      <c r="S2653" s="11" t="s">
        <v>5</v>
      </c>
      <c r="T2653" s="11">
        <f t="shared" si="2"/>
        <v>0</v>
      </c>
      <c r="U2653" s="11" t="s">
        <v>6</v>
      </c>
      <c r="V2653" s="11" t="s">
        <v>6</v>
      </c>
    </row>
    <row r="2654" spans="1:22" ht="15.75" hidden="1" customHeight="1" x14ac:dyDescent="0.2">
      <c r="A2654" s="11" t="s">
        <v>1101</v>
      </c>
      <c r="B2654" s="11" t="s">
        <v>34</v>
      </c>
      <c r="C2654" s="11" t="s">
        <v>35</v>
      </c>
      <c r="D2654" s="12">
        <v>45861</v>
      </c>
      <c r="E2654" s="12" t="str">
        <f t="shared" si="0"/>
        <v>2025</v>
      </c>
      <c r="F2654" s="11" t="s">
        <v>3</v>
      </c>
      <c r="G2654" s="11">
        <v>21.79</v>
      </c>
      <c r="H2654" s="11">
        <v>45.04</v>
      </c>
      <c r="I2654" s="11">
        <v>301</v>
      </c>
      <c r="J2654" s="11">
        <v>40.5</v>
      </c>
      <c r="K2654" s="11">
        <v>7.19</v>
      </c>
      <c r="L2654" s="11">
        <v>98.97</v>
      </c>
      <c r="M2654" s="11">
        <v>6.87</v>
      </c>
      <c r="N2654" s="11">
        <v>140.69999999999999</v>
      </c>
      <c r="O2654" s="11">
        <v>87.14</v>
      </c>
      <c r="P2654" s="11">
        <v>91.76</v>
      </c>
      <c r="Q2654" s="11" t="s">
        <v>4</v>
      </c>
      <c r="R2654" s="11">
        <f t="shared" si="1"/>
        <v>0</v>
      </c>
      <c r="S2654" s="11" t="s">
        <v>5</v>
      </c>
      <c r="T2654" s="11">
        <f t="shared" si="2"/>
        <v>0</v>
      </c>
      <c r="U2654" s="11" t="s">
        <v>6</v>
      </c>
      <c r="V2654" s="11" t="s">
        <v>6</v>
      </c>
    </row>
    <row r="2655" spans="1:22" ht="15.75" hidden="1" customHeight="1" x14ac:dyDescent="0.2">
      <c r="A2655" s="11" t="s">
        <v>492</v>
      </c>
      <c r="B2655" s="11" t="s">
        <v>20</v>
      </c>
      <c r="C2655" s="11" t="s">
        <v>47</v>
      </c>
      <c r="D2655" s="12">
        <v>45832</v>
      </c>
      <c r="E2655" s="12" t="str">
        <f t="shared" si="0"/>
        <v>2025</v>
      </c>
      <c r="F2655" s="11" t="s">
        <v>93</v>
      </c>
      <c r="G2655" s="11">
        <v>21.25</v>
      </c>
      <c r="H2655" s="11">
        <v>43.25</v>
      </c>
      <c r="I2655" s="11">
        <v>274</v>
      </c>
      <c r="J2655" s="11">
        <v>44.7</v>
      </c>
      <c r="K2655" s="11">
        <v>8.0500000000000007</v>
      </c>
      <c r="L2655" s="11">
        <v>98.79</v>
      </c>
      <c r="M2655" s="11">
        <v>7</v>
      </c>
      <c r="N2655" s="11">
        <v>150.5</v>
      </c>
      <c r="O2655" s="11">
        <v>81.83</v>
      </c>
      <c r="P2655" s="11">
        <v>91.75</v>
      </c>
      <c r="Q2655" s="11" t="s">
        <v>4</v>
      </c>
      <c r="R2655" s="11">
        <f t="shared" si="1"/>
        <v>0</v>
      </c>
      <c r="S2655" s="11" t="s">
        <v>5</v>
      </c>
      <c r="T2655" s="11">
        <f t="shared" si="2"/>
        <v>0</v>
      </c>
      <c r="U2655" s="11" t="s">
        <v>6</v>
      </c>
      <c r="V2655" s="11" t="s">
        <v>6</v>
      </c>
    </row>
    <row r="2656" spans="1:22" ht="15.75" customHeight="1" x14ac:dyDescent="0.2">
      <c r="A2656" s="11" t="s">
        <v>1645</v>
      </c>
      <c r="B2656" s="11" t="s">
        <v>1</v>
      </c>
      <c r="C2656" s="11" t="s">
        <v>35</v>
      </c>
      <c r="D2656" s="12">
        <v>45515</v>
      </c>
      <c r="E2656" s="12" t="str">
        <f t="shared" si="0"/>
        <v>2024</v>
      </c>
      <c r="F2656" s="11" t="s">
        <v>93</v>
      </c>
      <c r="G2656" s="11">
        <v>22.88</v>
      </c>
      <c r="H2656" s="11">
        <v>49.7</v>
      </c>
      <c r="I2656" s="11">
        <v>339</v>
      </c>
      <c r="J2656" s="11">
        <v>37.1</v>
      </c>
      <c r="K2656" s="11">
        <v>6.43</v>
      </c>
      <c r="L2656" s="11">
        <v>98.8</v>
      </c>
      <c r="M2656" s="11">
        <v>6.88</v>
      </c>
      <c r="N2656" s="11">
        <v>125.7</v>
      </c>
      <c r="O2656" s="11">
        <v>87.42</v>
      </c>
      <c r="P2656" s="11">
        <v>96.81</v>
      </c>
      <c r="Q2656" s="11" t="s">
        <v>4</v>
      </c>
      <c r="R2656" s="11">
        <f t="shared" si="1"/>
        <v>0</v>
      </c>
      <c r="S2656" s="11" t="s">
        <v>5</v>
      </c>
      <c r="T2656" s="11">
        <f t="shared" si="2"/>
        <v>0</v>
      </c>
      <c r="U2656" s="11" t="s">
        <v>6</v>
      </c>
      <c r="V2656" s="11" t="s">
        <v>6</v>
      </c>
    </row>
    <row r="2657" spans="1:22" ht="15.75" hidden="1" customHeight="1" x14ac:dyDescent="0.2">
      <c r="A2657" s="11" t="s">
        <v>1915</v>
      </c>
      <c r="B2657" s="11" t="s">
        <v>58</v>
      </c>
      <c r="C2657" s="13" t="s">
        <v>35</v>
      </c>
      <c r="D2657" s="12">
        <v>45514</v>
      </c>
      <c r="E2657" s="12" t="str">
        <f t="shared" si="0"/>
        <v>2024</v>
      </c>
      <c r="F2657" s="11" t="s">
        <v>37</v>
      </c>
      <c r="G2657" s="11">
        <v>20.91</v>
      </c>
      <c r="H2657" s="11">
        <v>42.68</v>
      </c>
      <c r="I2657" s="11">
        <v>311</v>
      </c>
      <c r="J2657" s="11">
        <v>31.4</v>
      </c>
      <c r="K2657" s="11">
        <v>6.88</v>
      </c>
      <c r="L2657" s="11">
        <v>99.05</v>
      </c>
      <c r="M2657" s="14"/>
      <c r="N2657" s="11">
        <v>131.1</v>
      </c>
      <c r="O2657" s="11">
        <v>90.12</v>
      </c>
      <c r="P2657" s="11">
        <v>91.75</v>
      </c>
      <c r="Q2657" s="11" t="s">
        <v>4</v>
      </c>
      <c r="R2657" s="11">
        <f t="shared" si="1"/>
        <v>0</v>
      </c>
      <c r="S2657" s="11" t="s">
        <v>50</v>
      </c>
      <c r="T2657" s="11">
        <f t="shared" si="2"/>
        <v>1</v>
      </c>
      <c r="U2657" s="11" t="s">
        <v>153</v>
      </c>
      <c r="V2657" s="11" t="s">
        <v>89</v>
      </c>
    </row>
    <row r="2658" spans="1:22" ht="15.75" hidden="1" customHeight="1" x14ac:dyDescent="0.2">
      <c r="A2658" s="11" t="s">
        <v>2007</v>
      </c>
      <c r="B2658" s="11" t="s">
        <v>20</v>
      </c>
      <c r="C2658" s="11" t="s">
        <v>47</v>
      </c>
      <c r="D2658" s="12">
        <v>45567</v>
      </c>
      <c r="E2658" s="12" t="str">
        <f t="shared" si="0"/>
        <v>2024</v>
      </c>
      <c r="F2658" s="11" t="s">
        <v>93</v>
      </c>
      <c r="G2658" s="11">
        <v>21.95</v>
      </c>
      <c r="H2658" s="11">
        <v>37.92</v>
      </c>
      <c r="I2658" s="11">
        <v>300</v>
      </c>
      <c r="J2658" s="11">
        <v>54.2</v>
      </c>
      <c r="K2658" s="11">
        <v>8.6300000000000008</v>
      </c>
      <c r="L2658" s="11">
        <v>98.68</v>
      </c>
      <c r="M2658" s="11">
        <v>6.95</v>
      </c>
      <c r="N2658" s="11">
        <v>140.69999999999999</v>
      </c>
      <c r="O2658" s="11">
        <v>82.83</v>
      </c>
      <c r="P2658" s="11">
        <v>91.75</v>
      </c>
      <c r="Q2658" s="11" t="s">
        <v>4</v>
      </c>
      <c r="R2658" s="11">
        <f t="shared" si="1"/>
        <v>0</v>
      </c>
      <c r="S2658" s="11" t="s">
        <v>50</v>
      </c>
      <c r="T2658" s="11">
        <f t="shared" si="2"/>
        <v>1</v>
      </c>
      <c r="U2658" s="11" t="s">
        <v>51</v>
      </c>
      <c r="V2658" s="11" t="s">
        <v>89</v>
      </c>
    </row>
    <row r="2659" spans="1:22" ht="15.75" hidden="1" customHeight="1" x14ac:dyDescent="0.2">
      <c r="A2659" s="11" t="s">
        <v>1102</v>
      </c>
      <c r="B2659" s="11" t="s">
        <v>34</v>
      </c>
      <c r="C2659" s="11" t="s">
        <v>21</v>
      </c>
      <c r="D2659" s="12">
        <v>45554</v>
      </c>
      <c r="E2659" s="12" t="str">
        <f t="shared" si="0"/>
        <v>2024</v>
      </c>
      <c r="F2659" s="11" t="s">
        <v>93</v>
      </c>
      <c r="G2659" s="11">
        <v>21.73</v>
      </c>
      <c r="H2659" s="11">
        <v>51.96</v>
      </c>
      <c r="I2659" s="11">
        <v>328</v>
      </c>
      <c r="J2659" s="11">
        <v>36.200000000000003</v>
      </c>
      <c r="K2659" s="11">
        <v>5.93</v>
      </c>
      <c r="L2659" s="11">
        <v>99.07</v>
      </c>
      <c r="M2659" s="11">
        <v>7.01</v>
      </c>
      <c r="N2659" s="11">
        <v>115.9</v>
      </c>
      <c r="O2659" s="11">
        <v>89.1</v>
      </c>
      <c r="P2659" s="11">
        <v>91.75</v>
      </c>
      <c r="Q2659" s="11" t="s">
        <v>4</v>
      </c>
      <c r="R2659" s="11">
        <f t="shared" si="1"/>
        <v>0</v>
      </c>
      <c r="S2659" s="11" t="s">
        <v>5</v>
      </c>
      <c r="T2659" s="11">
        <f t="shared" si="2"/>
        <v>0</v>
      </c>
      <c r="U2659" s="11" t="s">
        <v>6</v>
      </c>
      <c r="V2659" s="11" t="s">
        <v>6</v>
      </c>
    </row>
    <row r="2660" spans="1:22" ht="15.75" hidden="1" customHeight="1" x14ac:dyDescent="0.2">
      <c r="A2660" s="11" t="s">
        <v>297</v>
      </c>
      <c r="B2660" s="11" t="s">
        <v>20</v>
      </c>
      <c r="C2660" s="13" t="s">
        <v>35</v>
      </c>
      <c r="D2660" s="12">
        <v>45379</v>
      </c>
      <c r="E2660" s="12" t="str">
        <f t="shared" si="0"/>
        <v>2024</v>
      </c>
      <c r="F2660" s="11" t="s">
        <v>37</v>
      </c>
      <c r="G2660" s="11">
        <v>21.38</v>
      </c>
      <c r="H2660" s="11">
        <v>40.479999999999997</v>
      </c>
      <c r="I2660" s="11">
        <v>289</v>
      </c>
      <c r="J2660" s="11">
        <v>57</v>
      </c>
      <c r="K2660" s="11">
        <v>7.5</v>
      </c>
      <c r="L2660" s="11">
        <v>98.77</v>
      </c>
      <c r="M2660" s="14"/>
      <c r="N2660" s="11">
        <v>138.80000000000001</v>
      </c>
      <c r="O2660" s="11">
        <v>82.75</v>
      </c>
      <c r="P2660" s="11">
        <v>91.74</v>
      </c>
      <c r="Q2660" s="11" t="s">
        <v>4</v>
      </c>
      <c r="R2660" s="11">
        <f t="shared" si="1"/>
        <v>0</v>
      </c>
      <c r="S2660" s="11" t="s">
        <v>5</v>
      </c>
      <c r="T2660" s="11">
        <f t="shared" si="2"/>
        <v>0</v>
      </c>
      <c r="U2660" s="11" t="s">
        <v>6</v>
      </c>
      <c r="V2660" s="11" t="s">
        <v>6</v>
      </c>
    </row>
    <row r="2661" spans="1:22" ht="15.75" hidden="1" customHeight="1" x14ac:dyDescent="0.2">
      <c r="A2661" s="11" t="s">
        <v>1701</v>
      </c>
      <c r="B2661" s="11" t="s">
        <v>20</v>
      </c>
      <c r="C2661" s="11" t="s">
        <v>35</v>
      </c>
      <c r="D2661" s="12">
        <v>45798</v>
      </c>
      <c r="E2661" s="12" t="str">
        <f t="shared" si="0"/>
        <v>2025</v>
      </c>
      <c r="F2661" s="11" t="s">
        <v>37</v>
      </c>
      <c r="G2661" s="11">
        <v>21.91</v>
      </c>
      <c r="H2661" s="11">
        <v>40.630000000000003</v>
      </c>
      <c r="I2661" s="11">
        <v>280</v>
      </c>
      <c r="J2661" s="11">
        <v>58.5</v>
      </c>
      <c r="K2661" s="11">
        <v>9.08</v>
      </c>
      <c r="L2661" s="11">
        <v>99.44</v>
      </c>
      <c r="M2661" s="11">
        <v>6.96</v>
      </c>
      <c r="N2661" s="11">
        <v>140.5</v>
      </c>
      <c r="O2661" s="11">
        <v>81.98</v>
      </c>
      <c r="P2661" s="11">
        <v>91.74</v>
      </c>
      <c r="Q2661" s="11" t="s">
        <v>4</v>
      </c>
      <c r="R2661" s="11">
        <f t="shared" si="1"/>
        <v>0</v>
      </c>
      <c r="S2661" s="11" t="s">
        <v>5</v>
      </c>
      <c r="T2661" s="11">
        <f t="shared" si="2"/>
        <v>0</v>
      </c>
      <c r="U2661" s="11" t="s">
        <v>6</v>
      </c>
      <c r="V2661" s="11" t="s">
        <v>6</v>
      </c>
    </row>
    <row r="2662" spans="1:22" ht="15.75" hidden="1" customHeight="1" x14ac:dyDescent="0.2">
      <c r="A2662" s="11" t="s">
        <v>1784</v>
      </c>
      <c r="B2662" s="11" t="s">
        <v>58</v>
      </c>
      <c r="C2662" s="11" t="s">
        <v>47</v>
      </c>
      <c r="D2662" s="12">
        <v>45905</v>
      </c>
      <c r="E2662" s="12" t="str">
        <f t="shared" si="0"/>
        <v>2025</v>
      </c>
      <c r="F2662" s="11" t="s">
        <v>93</v>
      </c>
      <c r="G2662" s="11">
        <v>22.16</v>
      </c>
      <c r="H2662" s="11">
        <v>37.47</v>
      </c>
      <c r="I2662" s="11">
        <v>327</v>
      </c>
      <c r="J2662" s="11">
        <v>45.6</v>
      </c>
      <c r="K2662" s="11">
        <v>7.41</v>
      </c>
      <c r="L2662" s="11">
        <v>99.24</v>
      </c>
      <c r="M2662" s="11">
        <v>6.89</v>
      </c>
      <c r="N2662" s="11">
        <v>121.6</v>
      </c>
      <c r="O2662" s="11">
        <v>89.71</v>
      </c>
      <c r="P2662" s="11">
        <v>91.74</v>
      </c>
      <c r="Q2662" s="11" t="s">
        <v>177</v>
      </c>
      <c r="R2662" s="11">
        <f t="shared" si="1"/>
        <v>1</v>
      </c>
      <c r="S2662" s="11" t="s">
        <v>5</v>
      </c>
      <c r="T2662" s="11">
        <f t="shared" si="2"/>
        <v>0</v>
      </c>
      <c r="U2662" s="11" t="s">
        <v>6</v>
      </c>
      <c r="V2662" s="11" t="s">
        <v>6</v>
      </c>
    </row>
    <row r="2663" spans="1:22" ht="15.75" customHeight="1" x14ac:dyDescent="0.2">
      <c r="A2663" s="11" t="s">
        <v>1232</v>
      </c>
      <c r="B2663" s="11" t="s">
        <v>1</v>
      </c>
      <c r="C2663" s="11" t="s">
        <v>47</v>
      </c>
      <c r="D2663" s="12">
        <v>45561</v>
      </c>
      <c r="E2663" s="12" t="str">
        <f t="shared" si="0"/>
        <v>2024</v>
      </c>
      <c r="F2663" s="11" t="s">
        <v>3</v>
      </c>
      <c r="G2663" s="11">
        <v>23.19</v>
      </c>
      <c r="H2663" s="11">
        <v>42.55</v>
      </c>
      <c r="I2663" s="11">
        <v>376</v>
      </c>
      <c r="J2663" s="11">
        <v>38.1</v>
      </c>
      <c r="K2663" s="11">
        <v>6.78</v>
      </c>
      <c r="L2663" s="11">
        <v>98.73</v>
      </c>
      <c r="M2663" s="14"/>
      <c r="N2663" s="11">
        <v>133.9</v>
      </c>
      <c r="O2663" s="11">
        <v>89.55</v>
      </c>
      <c r="P2663" s="11">
        <v>96.82</v>
      </c>
      <c r="Q2663" s="11" t="s">
        <v>4</v>
      </c>
      <c r="R2663" s="11">
        <f t="shared" si="1"/>
        <v>0</v>
      </c>
      <c r="S2663" s="11" t="s">
        <v>5</v>
      </c>
      <c r="T2663" s="11">
        <f t="shared" si="2"/>
        <v>0</v>
      </c>
      <c r="U2663" s="11" t="s">
        <v>6</v>
      </c>
      <c r="V2663" s="11" t="s">
        <v>6</v>
      </c>
    </row>
    <row r="2664" spans="1:22" ht="15.75" hidden="1" customHeight="1" x14ac:dyDescent="0.2">
      <c r="A2664" s="11" t="s">
        <v>733</v>
      </c>
      <c r="B2664" s="11" t="s">
        <v>34</v>
      </c>
      <c r="C2664" s="11" t="s">
        <v>35</v>
      </c>
      <c r="D2664" s="12">
        <v>45664</v>
      </c>
      <c r="E2664" s="12" t="str">
        <f t="shared" si="0"/>
        <v>2025</v>
      </c>
      <c r="F2664" s="11" t="s">
        <v>3</v>
      </c>
      <c r="G2664" s="11">
        <v>22.66</v>
      </c>
      <c r="H2664" s="11">
        <v>46.29</v>
      </c>
      <c r="I2664" s="11">
        <v>327</v>
      </c>
      <c r="J2664" s="11">
        <v>29.2</v>
      </c>
      <c r="K2664" s="11">
        <v>6.74</v>
      </c>
      <c r="L2664" s="11">
        <v>99.21</v>
      </c>
      <c r="M2664" s="11">
        <v>6.84</v>
      </c>
      <c r="N2664" s="11">
        <v>116</v>
      </c>
      <c r="O2664" s="11">
        <v>89.29</v>
      </c>
      <c r="P2664" s="11">
        <v>91.73</v>
      </c>
      <c r="Q2664" s="11" t="s">
        <v>4</v>
      </c>
      <c r="R2664" s="11">
        <f t="shared" si="1"/>
        <v>0</v>
      </c>
      <c r="S2664" s="11" t="s">
        <v>5</v>
      </c>
      <c r="T2664" s="11">
        <f t="shared" si="2"/>
        <v>0</v>
      </c>
      <c r="U2664" s="11" t="s">
        <v>6</v>
      </c>
      <c r="V2664" s="11" t="s">
        <v>6</v>
      </c>
    </row>
    <row r="2665" spans="1:22" ht="15.75" hidden="1" customHeight="1" x14ac:dyDescent="0.2">
      <c r="A2665" s="11" t="s">
        <v>1686</v>
      </c>
      <c r="B2665" s="11" t="s">
        <v>20</v>
      </c>
      <c r="C2665" s="11" t="s">
        <v>21</v>
      </c>
      <c r="D2665" s="12">
        <v>45580</v>
      </c>
      <c r="E2665" s="12" t="str">
        <f t="shared" si="0"/>
        <v>2024</v>
      </c>
      <c r="F2665" s="11" t="s">
        <v>3</v>
      </c>
      <c r="G2665" s="11">
        <v>21.5</v>
      </c>
      <c r="H2665" s="11">
        <v>50.59</v>
      </c>
      <c r="I2665" s="11">
        <v>334</v>
      </c>
      <c r="J2665" s="11">
        <v>43.6</v>
      </c>
      <c r="K2665" s="11">
        <v>7.17</v>
      </c>
      <c r="L2665" s="11">
        <v>98.6</v>
      </c>
      <c r="M2665" s="11">
        <v>6.96</v>
      </c>
      <c r="N2665" s="11">
        <v>130.80000000000001</v>
      </c>
      <c r="O2665" s="11">
        <v>85.19</v>
      </c>
      <c r="P2665" s="11">
        <v>91.73</v>
      </c>
      <c r="Q2665" s="11" t="s">
        <v>4</v>
      </c>
      <c r="R2665" s="11">
        <f t="shared" si="1"/>
        <v>0</v>
      </c>
      <c r="S2665" s="11" t="s">
        <v>5</v>
      </c>
      <c r="T2665" s="11">
        <f t="shared" si="2"/>
        <v>0</v>
      </c>
      <c r="U2665" s="11" t="s">
        <v>6</v>
      </c>
      <c r="V2665" s="11" t="s">
        <v>6</v>
      </c>
    </row>
    <row r="2666" spans="1:22" ht="15.75" hidden="1" customHeight="1" x14ac:dyDescent="0.2">
      <c r="A2666" s="11" t="s">
        <v>2032</v>
      </c>
      <c r="B2666" s="11" t="s">
        <v>58</v>
      </c>
      <c r="C2666" s="11" t="s">
        <v>21</v>
      </c>
      <c r="D2666" s="12">
        <v>45611</v>
      </c>
      <c r="E2666" s="12" t="str">
        <f t="shared" si="0"/>
        <v>2024</v>
      </c>
      <c r="F2666" s="11" t="s">
        <v>23</v>
      </c>
      <c r="G2666" s="11">
        <v>21.43</v>
      </c>
      <c r="H2666" s="11">
        <v>51.35</v>
      </c>
      <c r="I2666" s="11">
        <v>329</v>
      </c>
      <c r="J2666" s="11">
        <v>50.4</v>
      </c>
      <c r="K2666" s="11">
        <v>6.9</v>
      </c>
      <c r="L2666" s="11">
        <v>98.63</v>
      </c>
      <c r="M2666" s="11">
        <v>6.77</v>
      </c>
      <c r="N2666" s="11">
        <v>120.8</v>
      </c>
      <c r="O2666" s="11">
        <v>90.45</v>
      </c>
      <c r="P2666" s="11">
        <v>91.73</v>
      </c>
      <c r="Q2666" s="11" t="s">
        <v>4</v>
      </c>
      <c r="R2666" s="11">
        <f t="shared" si="1"/>
        <v>0</v>
      </c>
      <c r="S2666" s="11" t="s">
        <v>50</v>
      </c>
      <c r="T2666" s="11">
        <f t="shared" si="2"/>
        <v>1</v>
      </c>
      <c r="U2666" s="11" t="s">
        <v>153</v>
      </c>
      <c r="V2666" s="11" t="s">
        <v>89</v>
      </c>
    </row>
    <row r="2667" spans="1:22" ht="15.75" hidden="1" customHeight="1" x14ac:dyDescent="0.2">
      <c r="A2667" s="11" t="s">
        <v>2828</v>
      </c>
      <c r="B2667" s="11" t="s">
        <v>20</v>
      </c>
      <c r="C2667" s="11" t="s">
        <v>47</v>
      </c>
      <c r="D2667" s="12">
        <v>45317</v>
      </c>
      <c r="E2667" s="12" t="str">
        <f t="shared" si="0"/>
        <v>2024</v>
      </c>
      <c r="F2667" s="11" t="s">
        <v>37</v>
      </c>
      <c r="G2667" s="11">
        <v>22.07</v>
      </c>
      <c r="H2667" s="11">
        <v>33.299999999999997</v>
      </c>
      <c r="I2667" s="11">
        <v>294</v>
      </c>
      <c r="J2667" s="11">
        <v>47.9</v>
      </c>
      <c r="K2667" s="11">
        <v>9.31</v>
      </c>
      <c r="L2667" s="11">
        <v>98.38</v>
      </c>
      <c r="M2667" s="11">
        <v>6.5</v>
      </c>
      <c r="N2667" s="14"/>
      <c r="O2667" s="11">
        <v>88.71</v>
      </c>
      <c r="P2667" s="11">
        <v>91.73</v>
      </c>
      <c r="Q2667" s="11" t="s">
        <v>4</v>
      </c>
      <c r="R2667" s="11">
        <f t="shared" si="1"/>
        <v>0</v>
      </c>
      <c r="S2667" s="11" t="s">
        <v>5</v>
      </c>
      <c r="T2667" s="11">
        <f t="shared" si="2"/>
        <v>0</v>
      </c>
      <c r="U2667" s="11" t="s">
        <v>6</v>
      </c>
      <c r="V2667" s="11" t="s">
        <v>6</v>
      </c>
    </row>
    <row r="2668" spans="1:22" ht="15.75" hidden="1" customHeight="1" x14ac:dyDescent="0.2">
      <c r="A2668" s="11" t="s">
        <v>2921</v>
      </c>
      <c r="B2668" s="11" t="s">
        <v>20</v>
      </c>
      <c r="C2668" s="13" t="s">
        <v>35</v>
      </c>
      <c r="D2668" s="12">
        <v>45352</v>
      </c>
      <c r="E2668" s="12" t="str">
        <f t="shared" si="0"/>
        <v>2024</v>
      </c>
      <c r="F2668" s="11" t="s">
        <v>93</v>
      </c>
      <c r="G2668" s="11">
        <v>20.39</v>
      </c>
      <c r="H2668" s="11">
        <v>37.729999999999997</v>
      </c>
      <c r="I2668" s="11">
        <v>305</v>
      </c>
      <c r="J2668" s="11">
        <v>57</v>
      </c>
      <c r="K2668" s="11">
        <v>8.3800000000000008</v>
      </c>
      <c r="L2668" s="11">
        <v>99.35</v>
      </c>
      <c r="M2668" s="11">
        <v>6.61</v>
      </c>
      <c r="N2668" s="11">
        <v>129</v>
      </c>
      <c r="O2668" s="11">
        <v>83.88</v>
      </c>
      <c r="P2668" s="11">
        <v>91.73</v>
      </c>
      <c r="Q2668" s="11" t="s">
        <v>4</v>
      </c>
      <c r="R2668" s="11">
        <f t="shared" si="1"/>
        <v>0</v>
      </c>
      <c r="S2668" s="11" t="s">
        <v>5</v>
      </c>
      <c r="T2668" s="11">
        <f t="shared" si="2"/>
        <v>0</v>
      </c>
      <c r="U2668" s="11" t="s">
        <v>6</v>
      </c>
      <c r="V2668" s="11" t="s">
        <v>6</v>
      </c>
    </row>
    <row r="2669" spans="1:22" ht="15.75" hidden="1" customHeight="1" x14ac:dyDescent="0.2">
      <c r="A2669" s="11" t="s">
        <v>3123</v>
      </c>
      <c r="B2669" s="11" t="s">
        <v>20</v>
      </c>
      <c r="C2669" s="11" t="s">
        <v>21</v>
      </c>
      <c r="D2669" s="12">
        <v>45525</v>
      </c>
      <c r="E2669" s="12" t="str">
        <f t="shared" si="0"/>
        <v>2024</v>
      </c>
      <c r="F2669" s="11" t="s">
        <v>37</v>
      </c>
      <c r="G2669" s="11">
        <v>19.57</v>
      </c>
      <c r="H2669" s="11">
        <v>37.909999999999997</v>
      </c>
      <c r="I2669" s="11">
        <v>317</v>
      </c>
      <c r="J2669" s="11">
        <v>44.5</v>
      </c>
      <c r="K2669" s="11">
        <v>7.49</v>
      </c>
      <c r="L2669" s="11">
        <v>98.81</v>
      </c>
      <c r="M2669" s="11">
        <v>7.08</v>
      </c>
      <c r="N2669" s="11">
        <v>137.4</v>
      </c>
      <c r="O2669" s="14"/>
      <c r="P2669" s="11">
        <v>91.73</v>
      </c>
      <c r="Q2669" s="11" t="s">
        <v>177</v>
      </c>
      <c r="R2669" s="11">
        <f t="shared" si="1"/>
        <v>1</v>
      </c>
      <c r="S2669" s="11" t="s">
        <v>50</v>
      </c>
      <c r="T2669" s="11">
        <f t="shared" si="2"/>
        <v>1</v>
      </c>
      <c r="U2669" s="11" t="s">
        <v>51</v>
      </c>
      <c r="V2669" s="11" t="s">
        <v>52</v>
      </c>
    </row>
    <row r="2670" spans="1:22" ht="15.75" hidden="1" customHeight="1" x14ac:dyDescent="0.2">
      <c r="A2670" s="11" t="s">
        <v>1666</v>
      </c>
      <c r="B2670" s="11" t="s">
        <v>20</v>
      </c>
      <c r="C2670" s="11" t="s">
        <v>21</v>
      </c>
      <c r="D2670" s="12">
        <v>45404</v>
      </c>
      <c r="E2670" s="12" t="str">
        <f t="shared" si="0"/>
        <v>2024</v>
      </c>
      <c r="F2670" s="11" t="s">
        <v>23</v>
      </c>
      <c r="G2670" s="11">
        <v>22.09</v>
      </c>
      <c r="H2670" s="11">
        <v>36.03</v>
      </c>
      <c r="I2670" s="11">
        <v>292</v>
      </c>
      <c r="J2670" s="11">
        <v>48.8</v>
      </c>
      <c r="K2670" s="11">
        <v>7.56</v>
      </c>
      <c r="L2670" s="11">
        <v>98.7</v>
      </c>
      <c r="M2670" s="11">
        <v>6.93</v>
      </c>
      <c r="N2670" s="11">
        <v>148.30000000000001</v>
      </c>
      <c r="O2670" s="11">
        <v>88.23</v>
      </c>
      <c r="P2670" s="11">
        <v>91.72</v>
      </c>
      <c r="Q2670" s="11" t="s">
        <v>4</v>
      </c>
      <c r="R2670" s="11">
        <f t="shared" si="1"/>
        <v>0</v>
      </c>
      <c r="S2670" s="11" t="s">
        <v>5</v>
      </c>
      <c r="T2670" s="11">
        <f t="shared" si="2"/>
        <v>0</v>
      </c>
      <c r="U2670" s="11" t="s">
        <v>6</v>
      </c>
      <c r="V2670" s="11" t="s">
        <v>6</v>
      </c>
    </row>
    <row r="2671" spans="1:22" ht="15.75" hidden="1" customHeight="1" x14ac:dyDescent="0.2">
      <c r="A2671" s="11" t="s">
        <v>2068</v>
      </c>
      <c r="B2671" s="11" t="s">
        <v>20</v>
      </c>
      <c r="C2671" s="13" t="s">
        <v>35</v>
      </c>
      <c r="D2671" s="12">
        <v>45435</v>
      </c>
      <c r="E2671" s="12" t="str">
        <f t="shared" si="0"/>
        <v>2024</v>
      </c>
      <c r="F2671" s="11" t="s">
        <v>23</v>
      </c>
      <c r="G2671" s="11">
        <v>20.85</v>
      </c>
      <c r="H2671" s="11">
        <v>42.77</v>
      </c>
      <c r="I2671" s="11">
        <v>261</v>
      </c>
      <c r="J2671" s="11">
        <v>46.1</v>
      </c>
      <c r="K2671" s="11">
        <v>7.8</v>
      </c>
      <c r="L2671" s="11">
        <v>98.56</v>
      </c>
      <c r="M2671" s="11">
        <v>6.88</v>
      </c>
      <c r="N2671" s="11">
        <v>143.9</v>
      </c>
      <c r="O2671" s="11">
        <v>87.13</v>
      </c>
      <c r="P2671" s="11">
        <v>91.72</v>
      </c>
      <c r="Q2671" s="11" t="s">
        <v>4</v>
      </c>
      <c r="R2671" s="11">
        <f t="shared" si="1"/>
        <v>0</v>
      </c>
      <c r="S2671" s="11" t="s">
        <v>50</v>
      </c>
      <c r="T2671" s="11">
        <f t="shared" si="2"/>
        <v>1</v>
      </c>
      <c r="U2671" s="11" t="s">
        <v>243</v>
      </c>
      <c r="V2671" s="11" t="s">
        <v>89</v>
      </c>
    </row>
    <row r="2672" spans="1:22" ht="15.75" hidden="1" customHeight="1" x14ac:dyDescent="0.2">
      <c r="A2672" s="11" t="s">
        <v>2186</v>
      </c>
      <c r="B2672" s="11" t="s">
        <v>20</v>
      </c>
      <c r="C2672" s="11" t="s">
        <v>21</v>
      </c>
      <c r="D2672" s="12">
        <v>45386</v>
      </c>
      <c r="E2672" s="12" t="str">
        <f t="shared" si="0"/>
        <v>2024</v>
      </c>
      <c r="F2672" s="11" t="s">
        <v>23</v>
      </c>
      <c r="G2672" s="11">
        <v>22.25</v>
      </c>
      <c r="H2672" s="11">
        <v>38.18</v>
      </c>
      <c r="I2672" s="11">
        <v>309</v>
      </c>
      <c r="J2672" s="11">
        <v>35.299999999999997</v>
      </c>
      <c r="K2672" s="11">
        <v>7.56</v>
      </c>
      <c r="L2672" s="11">
        <v>99.1</v>
      </c>
      <c r="M2672" s="11">
        <v>7.19</v>
      </c>
      <c r="N2672" s="11">
        <v>129.5</v>
      </c>
      <c r="O2672" s="11">
        <v>86.79</v>
      </c>
      <c r="P2672" s="11">
        <v>91.72</v>
      </c>
      <c r="Q2672" s="11" t="s">
        <v>4</v>
      </c>
      <c r="R2672" s="11">
        <f t="shared" si="1"/>
        <v>0</v>
      </c>
      <c r="S2672" s="11" t="s">
        <v>5</v>
      </c>
      <c r="T2672" s="11">
        <f t="shared" si="2"/>
        <v>0</v>
      </c>
      <c r="U2672" s="11" t="s">
        <v>6</v>
      </c>
      <c r="V2672" s="11" t="s">
        <v>6</v>
      </c>
    </row>
    <row r="2673" spans="1:22" ht="15.75" hidden="1" customHeight="1" x14ac:dyDescent="0.2">
      <c r="A2673" s="11" t="s">
        <v>2989</v>
      </c>
      <c r="B2673" s="11" t="s">
        <v>20</v>
      </c>
      <c r="C2673" s="11" t="s">
        <v>47</v>
      </c>
      <c r="D2673" s="12">
        <v>45861</v>
      </c>
      <c r="E2673" s="12" t="str">
        <f t="shared" si="0"/>
        <v>2025</v>
      </c>
      <c r="F2673" s="11" t="s">
        <v>23</v>
      </c>
      <c r="G2673" s="11">
        <v>23.57</v>
      </c>
      <c r="H2673" s="11">
        <v>45.69</v>
      </c>
      <c r="I2673" s="11">
        <v>317</v>
      </c>
      <c r="J2673" s="11">
        <v>52.1</v>
      </c>
      <c r="K2673" s="11">
        <v>9.39</v>
      </c>
      <c r="L2673" s="11">
        <v>98.91</v>
      </c>
      <c r="M2673" s="11">
        <v>7.18</v>
      </c>
      <c r="N2673" s="11">
        <v>160.6</v>
      </c>
      <c r="O2673" s="11">
        <v>81.09</v>
      </c>
      <c r="P2673" s="11">
        <v>91.72</v>
      </c>
      <c r="Q2673" s="11" t="s">
        <v>4</v>
      </c>
      <c r="R2673" s="11">
        <f t="shared" si="1"/>
        <v>0</v>
      </c>
      <c r="S2673" s="11" t="s">
        <v>50</v>
      </c>
      <c r="T2673" s="11">
        <f t="shared" si="2"/>
        <v>1</v>
      </c>
      <c r="U2673" s="11" t="s">
        <v>244</v>
      </c>
      <c r="V2673" s="11" t="s">
        <v>89</v>
      </c>
    </row>
    <row r="2674" spans="1:22" ht="15.75" hidden="1" customHeight="1" x14ac:dyDescent="0.2">
      <c r="A2674" s="11" t="s">
        <v>1443</v>
      </c>
      <c r="B2674" s="11" t="s">
        <v>20</v>
      </c>
      <c r="C2674" s="11" t="s">
        <v>35</v>
      </c>
      <c r="D2674" s="12">
        <v>45829</v>
      </c>
      <c r="E2674" s="12" t="str">
        <f t="shared" si="0"/>
        <v>2025</v>
      </c>
      <c r="F2674" s="11" t="s">
        <v>93</v>
      </c>
      <c r="G2674" s="11">
        <v>21.9</v>
      </c>
      <c r="H2674" s="11">
        <v>36.76</v>
      </c>
      <c r="I2674" s="11">
        <v>302</v>
      </c>
      <c r="J2674" s="11">
        <v>41.5</v>
      </c>
      <c r="K2674" s="11">
        <v>7.11</v>
      </c>
      <c r="L2674" s="11">
        <v>98.73</v>
      </c>
      <c r="M2674" s="11">
        <v>7.05</v>
      </c>
      <c r="N2674" s="11">
        <v>130.9</v>
      </c>
      <c r="O2674" s="11">
        <v>91.98</v>
      </c>
      <c r="P2674" s="11">
        <v>91.71</v>
      </c>
      <c r="Q2674" s="11" t="s">
        <v>4</v>
      </c>
      <c r="R2674" s="11">
        <f t="shared" si="1"/>
        <v>0</v>
      </c>
      <c r="S2674" s="11" t="s">
        <v>5</v>
      </c>
      <c r="T2674" s="11">
        <f t="shared" si="2"/>
        <v>0</v>
      </c>
      <c r="U2674" s="11" t="s">
        <v>6</v>
      </c>
      <c r="V2674" s="11" t="s">
        <v>6</v>
      </c>
    </row>
    <row r="2675" spans="1:22" ht="15.75" hidden="1" customHeight="1" x14ac:dyDescent="0.2">
      <c r="A2675" s="11" t="s">
        <v>1772</v>
      </c>
      <c r="B2675" s="11" t="s">
        <v>58</v>
      </c>
      <c r="C2675" s="11" t="s">
        <v>35</v>
      </c>
      <c r="D2675" s="12">
        <v>45323</v>
      </c>
      <c r="E2675" s="12" t="str">
        <f t="shared" si="0"/>
        <v>2024</v>
      </c>
      <c r="F2675" s="11" t="s">
        <v>93</v>
      </c>
      <c r="G2675" s="11">
        <v>23.75</v>
      </c>
      <c r="H2675" s="11">
        <v>39.090000000000003</v>
      </c>
      <c r="I2675" s="11">
        <v>322</v>
      </c>
      <c r="J2675" s="11">
        <v>49.4</v>
      </c>
      <c r="K2675" s="11">
        <v>6.46</v>
      </c>
      <c r="L2675" s="11">
        <v>99.18</v>
      </c>
      <c r="M2675" s="14"/>
      <c r="N2675" s="11">
        <v>126.9</v>
      </c>
      <c r="O2675" s="11">
        <v>89.24</v>
      </c>
      <c r="P2675" s="11">
        <v>91.71</v>
      </c>
      <c r="Q2675" s="11" t="s">
        <v>4</v>
      </c>
      <c r="R2675" s="11">
        <f t="shared" si="1"/>
        <v>0</v>
      </c>
      <c r="S2675" s="11" t="s">
        <v>5</v>
      </c>
      <c r="T2675" s="11">
        <f t="shared" si="2"/>
        <v>0</v>
      </c>
      <c r="U2675" s="11" t="s">
        <v>6</v>
      </c>
      <c r="V2675" s="11" t="s">
        <v>6</v>
      </c>
    </row>
    <row r="2676" spans="1:22" ht="15.75" hidden="1" customHeight="1" x14ac:dyDescent="0.2">
      <c r="A2676" s="11" t="s">
        <v>1105</v>
      </c>
      <c r="B2676" s="11" t="s">
        <v>34</v>
      </c>
      <c r="C2676" s="11" t="s">
        <v>21</v>
      </c>
      <c r="D2676" s="12">
        <v>45992</v>
      </c>
      <c r="E2676" s="12" t="str">
        <f t="shared" si="0"/>
        <v>2025</v>
      </c>
      <c r="F2676" s="11" t="s">
        <v>23</v>
      </c>
      <c r="G2676" s="11">
        <v>22.48</v>
      </c>
      <c r="H2676" s="11">
        <v>39.47</v>
      </c>
      <c r="I2676" s="11">
        <v>337</v>
      </c>
      <c r="J2676" s="11">
        <v>54.9</v>
      </c>
      <c r="K2676" s="11">
        <v>7.38</v>
      </c>
      <c r="L2676" s="11">
        <v>98.69</v>
      </c>
      <c r="M2676" s="11">
        <v>6.78</v>
      </c>
      <c r="N2676" s="11">
        <v>145.1</v>
      </c>
      <c r="O2676" s="11">
        <v>82.76</v>
      </c>
      <c r="P2676" s="11">
        <v>91.71</v>
      </c>
      <c r="Q2676" s="11" t="s">
        <v>4</v>
      </c>
      <c r="R2676" s="11">
        <f t="shared" si="1"/>
        <v>0</v>
      </c>
      <c r="S2676" s="11" t="s">
        <v>5</v>
      </c>
      <c r="T2676" s="11">
        <f t="shared" si="2"/>
        <v>0</v>
      </c>
      <c r="U2676" s="11" t="s">
        <v>6</v>
      </c>
      <c r="V2676" s="11" t="s">
        <v>6</v>
      </c>
    </row>
    <row r="2677" spans="1:22" ht="15.75" hidden="1" customHeight="1" x14ac:dyDescent="0.2">
      <c r="A2677" s="11" t="s">
        <v>1106</v>
      </c>
      <c r="B2677" s="11" t="s">
        <v>34</v>
      </c>
      <c r="C2677" s="11" t="s">
        <v>47</v>
      </c>
      <c r="D2677" s="12">
        <v>45406</v>
      </c>
      <c r="E2677" s="12" t="str">
        <f t="shared" si="0"/>
        <v>2024</v>
      </c>
      <c r="F2677" s="11" t="s">
        <v>23</v>
      </c>
      <c r="G2677" s="11">
        <v>21.99</v>
      </c>
      <c r="H2677" s="11">
        <v>47.5</v>
      </c>
      <c r="I2677" s="11">
        <v>315</v>
      </c>
      <c r="J2677" s="11">
        <v>48</v>
      </c>
      <c r="K2677" s="11">
        <v>7.96</v>
      </c>
      <c r="L2677" s="11">
        <v>98.32</v>
      </c>
      <c r="M2677" s="11">
        <v>7.13</v>
      </c>
      <c r="N2677" s="11">
        <v>127.6</v>
      </c>
      <c r="O2677" s="11">
        <v>89.73</v>
      </c>
      <c r="P2677" s="11">
        <v>91.71</v>
      </c>
      <c r="Q2677" s="11" t="s">
        <v>4</v>
      </c>
      <c r="R2677" s="11">
        <f t="shared" si="1"/>
        <v>0</v>
      </c>
      <c r="S2677" s="11" t="s">
        <v>50</v>
      </c>
      <c r="T2677" s="11">
        <f t="shared" si="2"/>
        <v>1</v>
      </c>
      <c r="U2677" s="11" t="s">
        <v>153</v>
      </c>
      <c r="V2677" s="11" t="s">
        <v>52</v>
      </c>
    </row>
    <row r="2678" spans="1:22" ht="15.75" hidden="1" customHeight="1" x14ac:dyDescent="0.2">
      <c r="A2678" s="11" t="s">
        <v>384</v>
      </c>
      <c r="B2678" s="11" t="s">
        <v>58</v>
      </c>
      <c r="C2678" s="11" t="s">
        <v>35</v>
      </c>
      <c r="D2678" s="12">
        <v>45770</v>
      </c>
      <c r="E2678" s="12" t="str">
        <f t="shared" si="0"/>
        <v>2025</v>
      </c>
      <c r="F2678" s="11" t="s">
        <v>3</v>
      </c>
      <c r="G2678" s="11">
        <v>21.35</v>
      </c>
      <c r="H2678" s="11">
        <v>42.32</v>
      </c>
      <c r="I2678" s="11">
        <v>301</v>
      </c>
      <c r="J2678" s="11">
        <v>51.1</v>
      </c>
      <c r="K2678" s="11">
        <v>8.17</v>
      </c>
      <c r="L2678" s="11">
        <v>98.84</v>
      </c>
      <c r="M2678" s="11">
        <v>6.83</v>
      </c>
      <c r="N2678" s="11">
        <v>133.1</v>
      </c>
      <c r="O2678" s="11">
        <v>82.95</v>
      </c>
      <c r="P2678" s="11">
        <v>91.7</v>
      </c>
      <c r="Q2678" s="11" t="s">
        <v>4</v>
      </c>
      <c r="R2678" s="11">
        <f t="shared" si="1"/>
        <v>0</v>
      </c>
      <c r="S2678" s="11" t="s">
        <v>5</v>
      </c>
      <c r="T2678" s="11">
        <f t="shared" si="2"/>
        <v>0</v>
      </c>
      <c r="U2678" s="11" t="s">
        <v>6</v>
      </c>
      <c r="V2678" s="11" t="s">
        <v>6</v>
      </c>
    </row>
    <row r="2679" spans="1:22" ht="15.75" hidden="1" customHeight="1" x14ac:dyDescent="0.2">
      <c r="A2679" s="11" t="s">
        <v>1399</v>
      </c>
      <c r="B2679" s="11" t="s">
        <v>20</v>
      </c>
      <c r="C2679" s="11" t="s">
        <v>47</v>
      </c>
      <c r="D2679" s="12">
        <v>45792</v>
      </c>
      <c r="E2679" s="12" t="str">
        <f t="shared" si="0"/>
        <v>2025</v>
      </c>
      <c r="F2679" s="11" t="s">
        <v>37</v>
      </c>
      <c r="G2679" s="11">
        <v>21.73</v>
      </c>
      <c r="H2679" s="11">
        <v>46.48</v>
      </c>
      <c r="I2679" s="11">
        <v>280</v>
      </c>
      <c r="J2679" s="11">
        <v>50.9</v>
      </c>
      <c r="K2679" s="11">
        <v>8.35</v>
      </c>
      <c r="L2679" s="11">
        <v>98.83</v>
      </c>
      <c r="M2679" s="11">
        <v>6.82</v>
      </c>
      <c r="N2679" s="14"/>
      <c r="O2679" s="11">
        <v>88.59</v>
      </c>
      <c r="P2679" s="11">
        <v>91.7</v>
      </c>
      <c r="Q2679" s="11" t="s">
        <v>4</v>
      </c>
      <c r="R2679" s="11">
        <f t="shared" si="1"/>
        <v>0</v>
      </c>
      <c r="S2679" s="11" t="s">
        <v>5</v>
      </c>
      <c r="T2679" s="11">
        <f t="shared" si="2"/>
        <v>0</v>
      </c>
      <c r="U2679" s="11" t="s">
        <v>6</v>
      </c>
      <c r="V2679" s="11" t="s">
        <v>6</v>
      </c>
    </row>
    <row r="2680" spans="1:22" ht="15.75" hidden="1" customHeight="1" x14ac:dyDescent="0.2">
      <c r="A2680" s="11" t="s">
        <v>2242</v>
      </c>
      <c r="B2680" s="11" t="s">
        <v>20</v>
      </c>
      <c r="C2680" s="11" t="s">
        <v>47</v>
      </c>
      <c r="D2680" s="12">
        <v>45983</v>
      </c>
      <c r="E2680" s="12" t="str">
        <f t="shared" si="0"/>
        <v>2025</v>
      </c>
      <c r="F2680" s="11" t="s">
        <v>93</v>
      </c>
      <c r="G2680" s="11">
        <v>20.47</v>
      </c>
      <c r="H2680" s="11">
        <v>44.56</v>
      </c>
      <c r="I2680" s="11">
        <v>303</v>
      </c>
      <c r="J2680" s="11">
        <v>58</v>
      </c>
      <c r="K2680" s="11">
        <v>8.92</v>
      </c>
      <c r="L2680" s="11">
        <v>99.07</v>
      </c>
      <c r="M2680" s="11">
        <v>6.97</v>
      </c>
      <c r="N2680" s="11">
        <v>162.80000000000001</v>
      </c>
      <c r="O2680" s="11">
        <v>83.49</v>
      </c>
      <c r="P2680" s="11">
        <v>91.7</v>
      </c>
      <c r="Q2680" s="11" t="s">
        <v>4</v>
      </c>
      <c r="R2680" s="11">
        <f t="shared" si="1"/>
        <v>0</v>
      </c>
      <c r="S2680" s="11" t="s">
        <v>5</v>
      </c>
      <c r="T2680" s="11">
        <f t="shared" si="2"/>
        <v>0</v>
      </c>
      <c r="U2680" s="11" t="s">
        <v>6</v>
      </c>
      <c r="V2680" s="11" t="s">
        <v>6</v>
      </c>
    </row>
    <row r="2681" spans="1:22" ht="15.75" hidden="1" customHeight="1" x14ac:dyDescent="0.2">
      <c r="A2681" s="11" t="s">
        <v>2868</v>
      </c>
      <c r="B2681" s="11" t="s">
        <v>20</v>
      </c>
      <c r="C2681" s="11" t="s">
        <v>21</v>
      </c>
      <c r="D2681" s="12">
        <v>45865</v>
      </c>
      <c r="E2681" s="12" t="str">
        <f t="shared" si="0"/>
        <v>2025</v>
      </c>
      <c r="F2681" s="11" t="s">
        <v>23</v>
      </c>
      <c r="G2681" s="11">
        <v>19.79</v>
      </c>
      <c r="H2681" s="11">
        <v>42.92</v>
      </c>
      <c r="I2681" s="11">
        <v>281</v>
      </c>
      <c r="J2681" s="11">
        <v>58.9</v>
      </c>
      <c r="K2681" s="11">
        <v>8.41</v>
      </c>
      <c r="L2681" s="11">
        <v>99.11</v>
      </c>
      <c r="M2681" s="11">
        <v>6.96</v>
      </c>
      <c r="N2681" s="11">
        <v>147.6</v>
      </c>
      <c r="O2681" s="11">
        <v>90.67</v>
      </c>
      <c r="P2681" s="11">
        <v>91.69</v>
      </c>
      <c r="Q2681" s="11" t="s">
        <v>4</v>
      </c>
      <c r="R2681" s="11">
        <f t="shared" si="1"/>
        <v>0</v>
      </c>
      <c r="S2681" s="11" t="s">
        <v>5</v>
      </c>
      <c r="T2681" s="11">
        <f t="shared" si="2"/>
        <v>0</v>
      </c>
      <c r="U2681" s="11" t="s">
        <v>6</v>
      </c>
      <c r="V2681" s="11" t="s">
        <v>6</v>
      </c>
    </row>
    <row r="2682" spans="1:22" ht="15.75" hidden="1" customHeight="1" x14ac:dyDescent="0.2">
      <c r="A2682" s="11" t="s">
        <v>1107</v>
      </c>
      <c r="B2682" s="11" t="s">
        <v>34</v>
      </c>
      <c r="C2682" s="11" t="s">
        <v>21</v>
      </c>
      <c r="D2682" s="12">
        <v>45487</v>
      </c>
      <c r="E2682" s="12" t="str">
        <f t="shared" si="0"/>
        <v>2024</v>
      </c>
      <c r="F2682" s="11" t="s">
        <v>3</v>
      </c>
      <c r="G2682" s="11">
        <v>22.12</v>
      </c>
      <c r="H2682" s="11">
        <v>47.01</v>
      </c>
      <c r="I2682" s="11">
        <v>313</v>
      </c>
      <c r="J2682" s="11">
        <v>43.4</v>
      </c>
      <c r="K2682" s="11">
        <v>7.04</v>
      </c>
      <c r="L2682" s="11">
        <v>98.86</v>
      </c>
      <c r="M2682" s="11">
        <v>7.01</v>
      </c>
      <c r="N2682" s="11">
        <v>116.3</v>
      </c>
      <c r="O2682" s="11">
        <v>86.93</v>
      </c>
      <c r="P2682" s="11">
        <v>91.69</v>
      </c>
      <c r="Q2682" s="11" t="s">
        <v>4</v>
      </c>
      <c r="R2682" s="11">
        <f t="shared" si="1"/>
        <v>0</v>
      </c>
      <c r="S2682" s="11" t="s">
        <v>5</v>
      </c>
      <c r="T2682" s="11">
        <f t="shared" si="2"/>
        <v>0</v>
      </c>
      <c r="U2682" s="11" t="s">
        <v>6</v>
      </c>
      <c r="V2682" s="11" t="s">
        <v>6</v>
      </c>
    </row>
    <row r="2683" spans="1:22" ht="15.75" hidden="1" customHeight="1" x14ac:dyDescent="0.2">
      <c r="A2683" s="11" t="s">
        <v>1491</v>
      </c>
      <c r="B2683" s="11" t="s">
        <v>58</v>
      </c>
      <c r="C2683" s="11" t="s">
        <v>21</v>
      </c>
      <c r="D2683" s="12">
        <v>45608</v>
      </c>
      <c r="E2683" s="12" t="str">
        <f t="shared" si="0"/>
        <v>2024</v>
      </c>
      <c r="F2683" s="11" t="s">
        <v>23</v>
      </c>
      <c r="G2683" s="11">
        <v>21.33</v>
      </c>
      <c r="H2683" s="11">
        <v>43.21</v>
      </c>
      <c r="I2683" s="11">
        <v>317</v>
      </c>
      <c r="J2683" s="11">
        <v>40.4</v>
      </c>
      <c r="K2683" s="11">
        <v>6.5</v>
      </c>
      <c r="L2683" s="11">
        <v>98.95</v>
      </c>
      <c r="M2683" s="11">
        <v>6.7</v>
      </c>
      <c r="N2683" s="11">
        <v>125.3</v>
      </c>
      <c r="O2683" s="11">
        <v>85.44</v>
      </c>
      <c r="P2683" s="11">
        <v>91.68</v>
      </c>
      <c r="Q2683" s="11" t="s">
        <v>4</v>
      </c>
      <c r="R2683" s="11">
        <f t="shared" si="1"/>
        <v>0</v>
      </c>
      <c r="S2683" s="11" t="s">
        <v>5</v>
      </c>
      <c r="T2683" s="11">
        <f t="shared" si="2"/>
        <v>0</v>
      </c>
      <c r="U2683" s="11" t="s">
        <v>6</v>
      </c>
      <c r="V2683" s="11" t="s">
        <v>6</v>
      </c>
    </row>
    <row r="2684" spans="1:22" ht="15.75" hidden="1" customHeight="1" x14ac:dyDescent="0.2">
      <c r="A2684" s="11" t="s">
        <v>2098</v>
      </c>
      <c r="B2684" s="11" t="s">
        <v>20</v>
      </c>
      <c r="C2684" s="11" t="s">
        <v>47</v>
      </c>
      <c r="D2684" s="12">
        <v>45942</v>
      </c>
      <c r="E2684" s="12" t="str">
        <f t="shared" si="0"/>
        <v>2025</v>
      </c>
      <c r="F2684" s="11" t="s">
        <v>23</v>
      </c>
      <c r="G2684" s="11">
        <v>21.66</v>
      </c>
      <c r="H2684" s="11">
        <v>44.02</v>
      </c>
      <c r="I2684" s="11">
        <v>330</v>
      </c>
      <c r="J2684" s="11">
        <v>40.6</v>
      </c>
      <c r="K2684" s="11">
        <v>7.27</v>
      </c>
      <c r="L2684" s="11">
        <v>98.77</v>
      </c>
      <c r="M2684" s="11">
        <v>7.1</v>
      </c>
      <c r="N2684" s="11">
        <v>127.7</v>
      </c>
      <c r="O2684" s="11">
        <v>83.44</v>
      </c>
      <c r="P2684" s="11">
        <v>91.67</v>
      </c>
      <c r="Q2684" s="11" t="s">
        <v>4</v>
      </c>
      <c r="R2684" s="11">
        <f t="shared" si="1"/>
        <v>0</v>
      </c>
      <c r="S2684" s="11" t="s">
        <v>5</v>
      </c>
      <c r="T2684" s="11">
        <f t="shared" si="2"/>
        <v>0</v>
      </c>
      <c r="U2684" s="11" t="s">
        <v>6</v>
      </c>
      <c r="V2684" s="11" t="s">
        <v>6</v>
      </c>
    </row>
    <row r="2685" spans="1:22" ht="15.75" hidden="1" customHeight="1" x14ac:dyDescent="0.2">
      <c r="A2685" s="11" t="s">
        <v>1108</v>
      </c>
      <c r="B2685" s="11" t="s">
        <v>34</v>
      </c>
      <c r="C2685" s="11" t="s">
        <v>21</v>
      </c>
      <c r="D2685" s="12">
        <v>45966</v>
      </c>
      <c r="E2685" s="12" t="str">
        <f t="shared" si="0"/>
        <v>2025</v>
      </c>
      <c r="F2685" s="11" t="s">
        <v>93</v>
      </c>
      <c r="G2685" s="11">
        <v>22.52</v>
      </c>
      <c r="H2685" s="11">
        <v>44.5</v>
      </c>
      <c r="I2685" s="11">
        <v>347</v>
      </c>
      <c r="J2685" s="11">
        <v>53.8</v>
      </c>
      <c r="K2685" s="11">
        <v>7.65</v>
      </c>
      <c r="L2685" s="11">
        <v>99.13</v>
      </c>
      <c r="M2685" s="14"/>
      <c r="N2685" s="11">
        <v>143.19999999999999</v>
      </c>
      <c r="O2685" s="11">
        <v>82.7</v>
      </c>
      <c r="P2685" s="11">
        <v>91.67</v>
      </c>
      <c r="Q2685" s="11" t="s">
        <v>4</v>
      </c>
      <c r="R2685" s="11">
        <f t="shared" si="1"/>
        <v>0</v>
      </c>
      <c r="S2685" s="11" t="s">
        <v>50</v>
      </c>
      <c r="T2685" s="11">
        <f t="shared" si="2"/>
        <v>1</v>
      </c>
      <c r="U2685" s="11" t="s">
        <v>244</v>
      </c>
      <c r="V2685" s="11" t="s">
        <v>89</v>
      </c>
    </row>
    <row r="2686" spans="1:22" ht="15.75" customHeight="1" x14ac:dyDescent="0.2">
      <c r="A2686" s="11" t="s">
        <v>1836</v>
      </c>
      <c r="B2686" s="11" t="s">
        <v>1</v>
      </c>
      <c r="C2686" s="13" t="s">
        <v>35</v>
      </c>
      <c r="D2686" s="12">
        <v>45998</v>
      </c>
      <c r="E2686" s="12" t="str">
        <f t="shared" si="0"/>
        <v>2025</v>
      </c>
      <c r="F2686" s="11" t="s">
        <v>93</v>
      </c>
      <c r="G2686" s="11">
        <v>21.37</v>
      </c>
      <c r="H2686" s="11">
        <v>46.75</v>
      </c>
      <c r="I2686" s="11">
        <v>348</v>
      </c>
      <c r="J2686" s="11">
        <v>38.5</v>
      </c>
      <c r="K2686" s="11">
        <v>5.82</v>
      </c>
      <c r="L2686" s="11">
        <v>98.51</v>
      </c>
      <c r="M2686" s="11">
        <v>6.89</v>
      </c>
      <c r="N2686" s="11">
        <v>116.9</v>
      </c>
      <c r="O2686" s="11">
        <v>88.71</v>
      </c>
      <c r="P2686" s="11">
        <v>96.89</v>
      </c>
      <c r="Q2686" s="11" t="s">
        <v>4</v>
      </c>
      <c r="R2686" s="11">
        <f t="shared" si="1"/>
        <v>0</v>
      </c>
      <c r="S2686" s="11" t="s">
        <v>5</v>
      </c>
      <c r="T2686" s="11">
        <f t="shared" si="2"/>
        <v>0</v>
      </c>
      <c r="U2686" s="11" t="s">
        <v>6</v>
      </c>
      <c r="V2686" s="11" t="s">
        <v>6</v>
      </c>
    </row>
    <row r="2687" spans="1:22" ht="15.75" customHeight="1" x14ac:dyDescent="0.2">
      <c r="A2687" s="11" t="s">
        <v>2752</v>
      </c>
      <c r="B2687" s="11" t="s">
        <v>1</v>
      </c>
      <c r="C2687" s="13" t="s">
        <v>35</v>
      </c>
      <c r="D2687" s="12">
        <v>45449</v>
      </c>
      <c r="E2687" s="12" t="str">
        <f t="shared" si="0"/>
        <v>2024</v>
      </c>
      <c r="F2687" s="11" t="s">
        <v>93</v>
      </c>
      <c r="G2687" s="11">
        <v>23.88</v>
      </c>
      <c r="H2687" s="11">
        <v>40.200000000000003</v>
      </c>
      <c r="I2687" s="11">
        <v>356</v>
      </c>
      <c r="J2687" s="11">
        <v>41.8</v>
      </c>
      <c r="K2687" s="11">
        <v>6.52</v>
      </c>
      <c r="L2687" s="11">
        <v>99.39</v>
      </c>
      <c r="M2687" s="11">
        <v>6.74</v>
      </c>
      <c r="N2687" s="11">
        <v>117.5</v>
      </c>
      <c r="O2687" s="11">
        <v>89.03</v>
      </c>
      <c r="P2687" s="11">
        <v>96.89</v>
      </c>
      <c r="Q2687" s="11" t="s">
        <v>4</v>
      </c>
      <c r="R2687" s="11">
        <f t="shared" si="1"/>
        <v>0</v>
      </c>
      <c r="S2687" s="11" t="s">
        <v>5</v>
      </c>
      <c r="T2687" s="11">
        <f t="shared" si="2"/>
        <v>0</v>
      </c>
      <c r="U2687" s="11" t="s">
        <v>6</v>
      </c>
      <c r="V2687" s="11" t="s">
        <v>6</v>
      </c>
    </row>
    <row r="2688" spans="1:22" ht="15.75" hidden="1" customHeight="1" x14ac:dyDescent="0.2">
      <c r="A2688" s="11" t="s">
        <v>187</v>
      </c>
      <c r="B2688" s="11" t="s">
        <v>20</v>
      </c>
      <c r="C2688" s="11" t="s">
        <v>21</v>
      </c>
      <c r="D2688" s="12">
        <v>45815</v>
      </c>
      <c r="E2688" s="12" t="str">
        <f t="shared" si="0"/>
        <v>2025</v>
      </c>
      <c r="F2688" s="11" t="s">
        <v>3</v>
      </c>
      <c r="G2688" s="11">
        <v>21.39</v>
      </c>
      <c r="H2688" s="11">
        <v>34.46</v>
      </c>
      <c r="I2688" s="11">
        <v>289</v>
      </c>
      <c r="J2688" s="11">
        <v>44.7</v>
      </c>
      <c r="K2688" s="11">
        <v>7.62</v>
      </c>
      <c r="L2688" s="11">
        <v>99.04</v>
      </c>
      <c r="M2688" s="11">
        <v>6.84</v>
      </c>
      <c r="N2688" s="11">
        <v>136.9</v>
      </c>
      <c r="O2688" s="11">
        <v>87.22</v>
      </c>
      <c r="P2688" s="11">
        <v>91.66</v>
      </c>
      <c r="Q2688" s="11" t="s">
        <v>4</v>
      </c>
      <c r="R2688" s="11">
        <f t="shared" si="1"/>
        <v>0</v>
      </c>
      <c r="S2688" s="11" t="s">
        <v>5</v>
      </c>
      <c r="T2688" s="11">
        <f t="shared" si="2"/>
        <v>0</v>
      </c>
      <c r="U2688" s="11" t="s">
        <v>6</v>
      </c>
      <c r="V2688" s="11" t="s">
        <v>6</v>
      </c>
    </row>
    <row r="2689" spans="1:22" ht="15.75" customHeight="1" x14ac:dyDescent="0.2">
      <c r="A2689" s="11" t="s">
        <v>2811</v>
      </c>
      <c r="B2689" s="11" t="s">
        <v>1</v>
      </c>
      <c r="C2689" s="11" t="s">
        <v>21</v>
      </c>
      <c r="D2689" s="12">
        <v>45718</v>
      </c>
      <c r="E2689" s="12" t="str">
        <f t="shared" si="0"/>
        <v>2025</v>
      </c>
      <c r="F2689" s="11" t="s">
        <v>23</v>
      </c>
      <c r="G2689" s="11">
        <v>22.26</v>
      </c>
      <c r="H2689" s="11">
        <v>37.369999999999997</v>
      </c>
      <c r="I2689" s="11">
        <v>323</v>
      </c>
      <c r="J2689" s="11">
        <v>37.6</v>
      </c>
      <c r="K2689" s="11">
        <v>6.08</v>
      </c>
      <c r="L2689" s="11">
        <v>99.27</v>
      </c>
      <c r="M2689" s="11">
        <v>6.68</v>
      </c>
      <c r="N2689" s="11">
        <v>109.3</v>
      </c>
      <c r="O2689" s="11">
        <v>91.96</v>
      </c>
      <c r="P2689" s="11">
        <v>96.91</v>
      </c>
      <c r="Q2689" s="11" t="s">
        <v>4</v>
      </c>
      <c r="R2689" s="11">
        <f t="shared" si="1"/>
        <v>0</v>
      </c>
      <c r="S2689" s="11" t="s">
        <v>5</v>
      </c>
      <c r="T2689" s="11">
        <f t="shared" si="2"/>
        <v>0</v>
      </c>
      <c r="U2689" s="11" t="s">
        <v>6</v>
      </c>
      <c r="V2689" s="11" t="s">
        <v>6</v>
      </c>
    </row>
    <row r="2690" spans="1:22" ht="15.75" hidden="1" customHeight="1" x14ac:dyDescent="0.2">
      <c r="A2690" s="11" t="s">
        <v>1510</v>
      </c>
      <c r="B2690" s="11" t="s">
        <v>58</v>
      </c>
      <c r="C2690" s="11" t="s">
        <v>47</v>
      </c>
      <c r="D2690" s="12">
        <v>45793</v>
      </c>
      <c r="E2690" s="12" t="str">
        <f t="shared" si="0"/>
        <v>2025</v>
      </c>
      <c r="F2690" s="11" t="s">
        <v>93</v>
      </c>
      <c r="G2690" s="11">
        <v>22.94</v>
      </c>
      <c r="H2690" s="11">
        <v>51.92</v>
      </c>
      <c r="I2690" s="11">
        <v>319</v>
      </c>
      <c r="J2690" s="11">
        <v>30.2</v>
      </c>
      <c r="K2690" s="11">
        <v>6.84</v>
      </c>
      <c r="L2690" s="11">
        <v>99.24</v>
      </c>
      <c r="M2690" s="11">
        <v>6.96</v>
      </c>
      <c r="N2690" s="11">
        <v>113.9</v>
      </c>
      <c r="O2690" s="11">
        <v>90.34</v>
      </c>
      <c r="P2690" s="11">
        <v>91.66</v>
      </c>
      <c r="Q2690" s="11" t="s">
        <v>4</v>
      </c>
      <c r="R2690" s="11">
        <f t="shared" si="1"/>
        <v>0</v>
      </c>
      <c r="S2690" s="11" t="s">
        <v>5</v>
      </c>
      <c r="T2690" s="11">
        <f t="shared" si="2"/>
        <v>0</v>
      </c>
      <c r="U2690" s="11" t="s">
        <v>6</v>
      </c>
      <c r="V2690" s="11" t="s">
        <v>6</v>
      </c>
    </row>
    <row r="2691" spans="1:22" ht="15.75" customHeight="1" x14ac:dyDescent="0.2">
      <c r="A2691" s="11" t="s">
        <v>1329</v>
      </c>
      <c r="B2691" s="11" t="s">
        <v>1</v>
      </c>
      <c r="C2691" s="11" t="s">
        <v>47</v>
      </c>
      <c r="D2691" s="12">
        <v>45318</v>
      </c>
      <c r="E2691" s="12" t="str">
        <f t="shared" si="0"/>
        <v>2024</v>
      </c>
      <c r="F2691" s="11" t="s">
        <v>23</v>
      </c>
      <c r="G2691" s="11">
        <v>21.65</v>
      </c>
      <c r="H2691" s="11">
        <v>48.07</v>
      </c>
      <c r="I2691" s="11">
        <v>365</v>
      </c>
      <c r="J2691" s="11">
        <v>35.5</v>
      </c>
      <c r="K2691" s="11">
        <v>6.08</v>
      </c>
      <c r="L2691" s="11">
        <v>99.12</v>
      </c>
      <c r="M2691" s="11">
        <v>6.76</v>
      </c>
      <c r="N2691" s="11">
        <v>120</v>
      </c>
      <c r="O2691" s="11">
        <v>88.79</v>
      </c>
      <c r="P2691" s="11">
        <v>97.01</v>
      </c>
      <c r="Q2691" s="11" t="s">
        <v>177</v>
      </c>
      <c r="R2691" s="11">
        <f t="shared" si="1"/>
        <v>1</v>
      </c>
      <c r="S2691" s="11" t="s">
        <v>50</v>
      </c>
      <c r="T2691" s="11">
        <f t="shared" si="2"/>
        <v>1</v>
      </c>
      <c r="U2691" s="11" t="s">
        <v>243</v>
      </c>
      <c r="V2691" s="11" t="s">
        <v>52</v>
      </c>
    </row>
    <row r="2692" spans="1:22" ht="15.75" hidden="1" customHeight="1" x14ac:dyDescent="0.2">
      <c r="A2692" s="11" t="s">
        <v>2162</v>
      </c>
      <c r="B2692" s="11" t="s">
        <v>20</v>
      </c>
      <c r="C2692" s="11" t="s">
        <v>21</v>
      </c>
      <c r="D2692" s="12">
        <v>45460</v>
      </c>
      <c r="E2692" s="12" t="str">
        <f t="shared" si="0"/>
        <v>2024</v>
      </c>
      <c r="F2692" s="11" t="s">
        <v>93</v>
      </c>
      <c r="G2692" s="11">
        <v>21.23</v>
      </c>
      <c r="H2692" s="11">
        <v>34.31</v>
      </c>
      <c r="I2692" s="11">
        <v>290</v>
      </c>
      <c r="J2692" s="11">
        <v>60.5</v>
      </c>
      <c r="K2692" s="11">
        <v>7.73</v>
      </c>
      <c r="L2692" s="11">
        <v>99.04</v>
      </c>
      <c r="M2692" s="11">
        <v>6.75</v>
      </c>
      <c r="N2692" s="11">
        <v>149.80000000000001</v>
      </c>
      <c r="O2692" s="11">
        <v>82.89</v>
      </c>
      <c r="P2692" s="11">
        <v>91.66</v>
      </c>
      <c r="Q2692" s="11" t="s">
        <v>4</v>
      </c>
      <c r="R2692" s="11">
        <f t="shared" si="1"/>
        <v>0</v>
      </c>
      <c r="S2692" s="11" t="s">
        <v>5</v>
      </c>
      <c r="T2692" s="11">
        <f t="shared" si="2"/>
        <v>0</v>
      </c>
      <c r="U2692" s="11" t="s">
        <v>6</v>
      </c>
      <c r="V2692" s="11" t="s">
        <v>6</v>
      </c>
    </row>
    <row r="2693" spans="1:22" ht="15.75" hidden="1" customHeight="1" x14ac:dyDescent="0.2">
      <c r="A2693" s="11" t="s">
        <v>1109</v>
      </c>
      <c r="B2693" s="11" t="s">
        <v>34</v>
      </c>
      <c r="C2693" s="11" t="s">
        <v>47</v>
      </c>
      <c r="D2693" s="12">
        <v>45515</v>
      </c>
      <c r="E2693" s="12" t="str">
        <f t="shared" si="0"/>
        <v>2024</v>
      </c>
      <c r="F2693" s="11" t="s">
        <v>37</v>
      </c>
      <c r="G2693" s="11">
        <v>21.89</v>
      </c>
      <c r="H2693" s="11">
        <v>42.49</v>
      </c>
      <c r="I2693" s="11">
        <v>306</v>
      </c>
      <c r="J2693" s="11">
        <v>40.5</v>
      </c>
      <c r="K2693" s="11">
        <v>7.48</v>
      </c>
      <c r="L2693" s="11">
        <v>99.02</v>
      </c>
      <c r="M2693" s="11">
        <v>7.25</v>
      </c>
      <c r="N2693" s="11">
        <v>118.8</v>
      </c>
      <c r="O2693" s="11">
        <v>87.56</v>
      </c>
      <c r="P2693" s="11">
        <v>91.66</v>
      </c>
      <c r="Q2693" s="11" t="s">
        <v>4</v>
      </c>
      <c r="R2693" s="11">
        <f t="shared" si="1"/>
        <v>0</v>
      </c>
      <c r="S2693" s="11" t="s">
        <v>5</v>
      </c>
      <c r="T2693" s="11">
        <f t="shared" si="2"/>
        <v>0</v>
      </c>
      <c r="U2693" s="11" t="s">
        <v>6</v>
      </c>
      <c r="V2693" s="11" t="s">
        <v>6</v>
      </c>
    </row>
    <row r="2694" spans="1:22" ht="15.75" hidden="1" customHeight="1" x14ac:dyDescent="0.2">
      <c r="A2694" s="11" t="s">
        <v>1110</v>
      </c>
      <c r="B2694" s="11" t="s">
        <v>34</v>
      </c>
      <c r="C2694" s="11" t="s">
        <v>35</v>
      </c>
      <c r="D2694" s="12">
        <v>45693</v>
      </c>
      <c r="E2694" s="12" t="str">
        <f t="shared" si="0"/>
        <v>2025</v>
      </c>
      <c r="F2694" s="11" t="s">
        <v>3</v>
      </c>
      <c r="G2694" s="11">
        <v>20.21</v>
      </c>
      <c r="H2694" s="11">
        <v>57.13</v>
      </c>
      <c r="I2694" s="11">
        <v>326</v>
      </c>
      <c r="J2694" s="11">
        <v>36.4</v>
      </c>
      <c r="K2694" s="11">
        <v>6.18</v>
      </c>
      <c r="L2694" s="11">
        <v>98.93</v>
      </c>
      <c r="M2694" s="11">
        <v>7.04</v>
      </c>
      <c r="N2694" s="11">
        <v>120.6</v>
      </c>
      <c r="O2694" s="11">
        <v>89.03</v>
      </c>
      <c r="P2694" s="11">
        <v>91.66</v>
      </c>
      <c r="Q2694" s="11" t="s">
        <v>4</v>
      </c>
      <c r="R2694" s="11">
        <f t="shared" si="1"/>
        <v>0</v>
      </c>
      <c r="S2694" s="11" t="s">
        <v>5</v>
      </c>
      <c r="T2694" s="11">
        <f t="shared" si="2"/>
        <v>0</v>
      </c>
      <c r="U2694" s="11" t="s">
        <v>6</v>
      </c>
      <c r="V2694" s="11" t="s">
        <v>6</v>
      </c>
    </row>
    <row r="2695" spans="1:22" ht="15.75" hidden="1" customHeight="1" x14ac:dyDescent="0.2">
      <c r="A2695" s="11" t="s">
        <v>2691</v>
      </c>
      <c r="B2695" s="11" t="s">
        <v>20</v>
      </c>
      <c r="C2695" s="11" t="s">
        <v>21</v>
      </c>
      <c r="D2695" s="12">
        <v>45404</v>
      </c>
      <c r="E2695" s="12" t="str">
        <f t="shared" si="0"/>
        <v>2024</v>
      </c>
      <c r="F2695" s="11" t="s">
        <v>93</v>
      </c>
      <c r="G2695" s="11">
        <v>22.23</v>
      </c>
      <c r="H2695" s="11">
        <v>40.090000000000003</v>
      </c>
      <c r="I2695" s="11">
        <v>310</v>
      </c>
      <c r="J2695" s="11">
        <v>41</v>
      </c>
      <c r="K2695" s="11">
        <v>7</v>
      </c>
      <c r="L2695" s="11">
        <v>98.73</v>
      </c>
      <c r="M2695" s="11">
        <v>7.2</v>
      </c>
      <c r="N2695" s="11">
        <v>123.5</v>
      </c>
      <c r="O2695" s="11">
        <v>91.53</v>
      </c>
      <c r="P2695" s="11">
        <v>91.66</v>
      </c>
      <c r="Q2695" s="11" t="s">
        <v>4</v>
      </c>
      <c r="R2695" s="11">
        <f t="shared" si="1"/>
        <v>0</v>
      </c>
      <c r="S2695" s="11" t="s">
        <v>5</v>
      </c>
      <c r="T2695" s="11">
        <f t="shared" si="2"/>
        <v>0</v>
      </c>
      <c r="U2695" s="11" t="s">
        <v>6</v>
      </c>
      <c r="V2695" s="11" t="s">
        <v>6</v>
      </c>
    </row>
    <row r="2696" spans="1:22" ht="15.75" hidden="1" customHeight="1" x14ac:dyDescent="0.2">
      <c r="A2696" s="11" t="s">
        <v>2720</v>
      </c>
      <c r="B2696" s="11" t="s">
        <v>20</v>
      </c>
      <c r="C2696" s="13" t="s">
        <v>35</v>
      </c>
      <c r="D2696" s="12">
        <v>45924</v>
      </c>
      <c r="E2696" s="12" t="str">
        <f t="shared" si="0"/>
        <v>2025</v>
      </c>
      <c r="F2696" s="11" t="s">
        <v>23</v>
      </c>
      <c r="G2696" s="11">
        <v>21.7</v>
      </c>
      <c r="H2696" s="11">
        <v>41.84</v>
      </c>
      <c r="I2696" s="11">
        <v>310</v>
      </c>
      <c r="J2696" s="11">
        <v>56.9</v>
      </c>
      <c r="K2696" s="11">
        <v>8.32</v>
      </c>
      <c r="L2696" s="11">
        <v>98.69</v>
      </c>
      <c r="M2696" s="11">
        <v>6.89</v>
      </c>
      <c r="N2696" s="11">
        <v>132.4</v>
      </c>
      <c r="O2696" s="11">
        <v>86.36</v>
      </c>
      <c r="P2696" s="11">
        <v>91.66</v>
      </c>
      <c r="Q2696" s="11" t="s">
        <v>4</v>
      </c>
      <c r="R2696" s="11">
        <f t="shared" si="1"/>
        <v>0</v>
      </c>
      <c r="S2696" s="11" t="s">
        <v>5</v>
      </c>
      <c r="T2696" s="11">
        <f t="shared" si="2"/>
        <v>0</v>
      </c>
      <c r="U2696" s="11" t="s">
        <v>6</v>
      </c>
      <c r="V2696" s="11" t="s">
        <v>6</v>
      </c>
    </row>
    <row r="2697" spans="1:22" ht="15.75" hidden="1" customHeight="1" x14ac:dyDescent="0.2">
      <c r="A2697" s="11" t="s">
        <v>233</v>
      </c>
      <c r="B2697" s="11" t="s">
        <v>58</v>
      </c>
      <c r="C2697" s="11" t="s">
        <v>47</v>
      </c>
      <c r="D2697" s="12">
        <v>45572</v>
      </c>
      <c r="E2697" s="12" t="str">
        <f t="shared" si="0"/>
        <v>2024</v>
      </c>
      <c r="F2697" s="11" t="s">
        <v>37</v>
      </c>
      <c r="G2697" s="11">
        <v>22.41</v>
      </c>
      <c r="H2697" s="11">
        <v>52.09</v>
      </c>
      <c r="I2697" s="11">
        <v>302</v>
      </c>
      <c r="J2697" s="11">
        <v>50.6</v>
      </c>
      <c r="K2697" s="11">
        <v>7.93</v>
      </c>
      <c r="L2697" s="11">
        <v>99.33</v>
      </c>
      <c r="M2697" s="11">
        <v>6.87</v>
      </c>
      <c r="N2697" s="11">
        <v>134.30000000000001</v>
      </c>
      <c r="O2697" s="11">
        <v>87.69</v>
      </c>
      <c r="P2697" s="11">
        <v>91.65</v>
      </c>
      <c r="Q2697" s="11" t="s">
        <v>4</v>
      </c>
      <c r="R2697" s="11">
        <f t="shared" si="1"/>
        <v>0</v>
      </c>
      <c r="S2697" s="11" t="s">
        <v>5</v>
      </c>
      <c r="T2697" s="11">
        <f t="shared" si="2"/>
        <v>0</v>
      </c>
      <c r="U2697" s="11" t="s">
        <v>6</v>
      </c>
      <c r="V2697" s="11" t="s">
        <v>6</v>
      </c>
    </row>
    <row r="2698" spans="1:22" ht="15.75" hidden="1" customHeight="1" x14ac:dyDescent="0.2">
      <c r="A2698" s="11" t="s">
        <v>1911</v>
      </c>
      <c r="B2698" s="11" t="s">
        <v>58</v>
      </c>
      <c r="C2698" s="11" t="s">
        <v>35</v>
      </c>
      <c r="D2698" s="12">
        <v>45299</v>
      </c>
      <c r="E2698" s="12" t="str">
        <f t="shared" si="0"/>
        <v>2024</v>
      </c>
      <c r="F2698" s="11" t="s">
        <v>37</v>
      </c>
      <c r="G2698" s="11">
        <v>21.01</v>
      </c>
      <c r="H2698" s="11">
        <v>40.409999999999997</v>
      </c>
      <c r="I2698" s="11">
        <v>324</v>
      </c>
      <c r="J2698" s="11">
        <v>58.1</v>
      </c>
      <c r="K2698" s="11">
        <v>7.21</v>
      </c>
      <c r="L2698" s="11">
        <v>99.5</v>
      </c>
      <c r="M2698" s="11">
        <v>6.8</v>
      </c>
      <c r="N2698" s="11">
        <v>138.4</v>
      </c>
      <c r="O2698" s="14"/>
      <c r="P2698" s="11">
        <v>91.65</v>
      </c>
      <c r="Q2698" s="11" t="s">
        <v>4</v>
      </c>
      <c r="R2698" s="11">
        <f t="shared" si="1"/>
        <v>0</v>
      </c>
      <c r="S2698" s="11" t="s">
        <v>5</v>
      </c>
      <c r="T2698" s="11">
        <f t="shared" si="2"/>
        <v>0</v>
      </c>
      <c r="U2698" s="11" t="s">
        <v>6</v>
      </c>
      <c r="V2698" s="11" t="s">
        <v>6</v>
      </c>
    </row>
    <row r="2699" spans="1:22" ht="15.75" hidden="1" customHeight="1" x14ac:dyDescent="0.2">
      <c r="A2699" s="11" t="s">
        <v>2081</v>
      </c>
      <c r="B2699" s="11" t="s">
        <v>20</v>
      </c>
      <c r="C2699" s="11" t="s">
        <v>47</v>
      </c>
      <c r="D2699" s="12">
        <v>45426</v>
      </c>
      <c r="E2699" s="12" t="str">
        <f t="shared" si="0"/>
        <v>2024</v>
      </c>
      <c r="F2699" s="11" t="s">
        <v>23</v>
      </c>
      <c r="G2699" s="14"/>
      <c r="H2699" s="11">
        <v>32.78</v>
      </c>
      <c r="I2699" s="11">
        <v>305</v>
      </c>
      <c r="J2699" s="11">
        <v>42.9</v>
      </c>
      <c r="K2699" s="11">
        <v>8.1</v>
      </c>
      <c r="L2699" s="11">
        <v>98.69</v>
      </c>
      <c r="M2699" s="11">
        <v>6.81</v>
      </c>
      <c r="N2699" s="11">
        <v>119.1</v>
      </c>
      <c r="O2699" s="11">
        <v>87.61</v>
      </c>
      <c r="P2699" s="11">
        <v>91.65</v>
      </c>
      <c r="Q2699" s="11" t="s">
        <v>4</v>
      </c>
      <c r="R2699" s="11">
        <f t="shared" si="1"/>
        <v>0</v>
      </c>
      <c r="S2699" s="11" t="s">
        <v>5</v>
      </c>
      <c r="T2699" s="11">
        <f t="shared" si="2"/>
        <v>0</v>
      </c>
      <c r="U2699" s="11" t="s">
        <v>6</v>
      </c>
      <c r="V2699" s="11" t="s">
        <v>6</v>
      </c>
    </row>
    <row r="2700" spans="1:22" ht="15.75" hidden="1" customHeight="1" x14ac:dyDescent="0.2">
      <c r="A2700" s="11" t="s">
        <v>2455</v>
      </c>
      <c r="B2700" s="11" t="s">
        <v>20</v>
      </c>
      <c r="C2700" s="11" t="s">
        <v>47</v>
      </c>
      <c r="D2700" s="12">
        <v>45298</v>
      </c>
      <c r="E2700" s="12" t="str">
        <f t="shared" si="0"/>
        <v>2024</v>
      </c>
      <c r="F2700" s="11" t="s">
        <v>3</v>
      </c>
      <c r="G2700" s="11">
        <v>21.31</v>
      </c>
      <c r="H2700" s="11">
        <v>50.66</v>
      </c>
      <c r="I2700" s="11">
        <v>294</v>
      </c>
      <c r="J2700" s="11">
        <v>56.7</v>
      </c>
      <c r="K2700" s="11">
        <v>8.1999999999999993</v>
      </c>
      <c r="L2700" s="11">
        <v>98.8</v>
      </c>
      <c r="M2700" s="11">
        <v>7.22</v>
      </c>
      <c r="N2700" s="11">
        <v>108.2</v>
      </c>
      <c r="O2700" s="11">
        <v>81.55</v>
      </c>
      <c r="P2700" s="11">
        <v>91.65</v>
      </c>
      <c r="Q2700" s="11" t="s">
        <v>4</v>
      </c>
      <c r="R2700" s="11">
        <f t="shared" si="1"/>
        <v>0</v>
      </c>
      <c r="S2700" s="11" t="s">
        <v>50</v>
      </c>
      <c r="T2700" s="11">
        <f t="shared" si="2"/>
        <v>1</v>
      </c>
      <c r="U2700" s="11" t="s">
        <v>51</v>
      </c>
      <c r="V2700" s="11" t="s">
        <v>89</v>
      </c>
    </row>
    <row r="2701" spans="1:22" ht="15.75" hidden="1" customHeight="1" x14ac:dyDescent="0.2">
      <c r="A2701" s="11" t="s">
        <v>2903</v>
      </c>
      <c r="B2701" s="11" t="s">
        <v>58</v>
      </c>
      <c r="C2701" s="11" t="s">
        <v>21</v>
      </c>
      <c r="D2701" s="12">
        <v>45999</v>
      </c>
      <c r="E2701" s="12" t="str">
        <f t="shared" si="0"/>
        <v>2025</v>
      </c>
      <c r="F2701" s="11" t="s">
        <v>93</v>
      </c>
      <c r="G2701" s="11">
        <v>22.03</v>
      </c>
      <c r="H2701" s="11">
        <v>45.03</v>
      </c>
      <c r="I2701" s="11">
        <v>327</v>
      </c>
      <c r="J2701" s="11">
        <v>51</v>
      </c>
      <c r="K2701" s="11">
        <v>6.23</v>
      </c>
      <c r="L2701" s="11">
        <v>98.3</v>
      </c>
      <c r="M2701" s="11">
        <v>6.75</v>
      </c>
      <c r="N2701" s="14"/>
      <c r="O2701" s="11">
        <v>87.07</v>
      </c>
      <c r="P2701" s="11">
        <v>91.65</v>
      </c>
      <c r="Q2701" s="11" t="s">
        <v>4</v>
      </c>
      <c r="R2701" s="11">
        <f t="shared" si="1"/>
        <v>0</v>
      </c>
      <c r="S2701" s="11" t="s">
        <v>5</v>
      </c>
      <c r="T2701" s="11">
        <f t="shared" si="2"/>
        <v>0</v>
      </c>
      <c r="U2701" s="11" t="s">
        <v>6</v>
      </c>
      <c r="V2701" s="11" t="s">
        <v>6</v>
      </c>
    </row>
    <row r="2702" spans="1:22" ht="15.75" hidden="1" customHeight="1" x14ac:dyDescent="0.2">
      <c r="A2702" s="11" t="s">
        <v>1708</v>
      </c>
      <c r="B2702" s="11" t="s">
        <v>58</v>
      </c>
      <c r="C2702" s="11" t="s">
        <v>21</v>
      </c>
      <c r="D2702" s="12">
        <v>45747</v>
      </c>
      <c r="E2702" s="12" t="str">
        <f t="shared" si="0"/>
        <v>2025</v>
      </c>
      <c r="F2702" s="11" t="s">
        <v>3</v>
      </c>
      <c r="G2702" s="11">
        <v>22.93</v>
      </c>
      <c r="H2702" s="11">
        <v>40.74</v>
      </c>
      <c r="I2702" s="11">
        <v>316</v>
      </c>
      <c r="J2702" s="11">
        <v>46.5</v>
      </c>
      <c r="K2702" s="11">
        <v>7.01</v>
      </c>
      <c r="L2702" s="11">
        <v>98.79</v>
      </c>
      <c r="M2702" s="11">
        <v>6.42</v>
      </c>
      <c r="N2702" s="11">
        <v>133.80000000000001</v>
      </c>
      <c r="O2702" s="11">
        <v>88.36</v>
      </c>
      <c r="P2702" s="11">
        <v>91.64</v>
      </c>
      <c r="Q2702" s="11" t="s">
        <v>4</v>
      </c>
      <c r="R2702" s="11">
        <f t="shared" si="1"/>
        <v>0</v>
      </c>
      <c r="S2702" s="11" t="s">
        <v>5</v>
      </c>
      <c r="T2702" s="11">
        <f t="shared" si="2"/>
        <v>0</v>
      </c>
      <c r="U2702" s="11" t="s">
        <v>6</v>
      </c>
      <c r="V2702" s="11" t="s">
        <v>6</v>
      </c>
    </row>
    <row r="2703" spans="1:22" ht="15.75" hidden="1" customHeight="1" x14ac:dyDescent="0.2">
      <c r="A2703" s="11" t="s">
        <v>1751</v>
      </c>
      <c r="B2703" s="11" t="s">
        <v>20</v>
      </c>
      <c r="C2703" s="11" t="s">
        <v>47</v>
      </c>
      <c r="D2703" s="12">
        <v>45904</v>
      </c>
      <c r="E2703" s="12" t="str">
        <f t="shared" si="0"/>
        <v>2025</v>
      </c>
      <c r="F2703" s="11" t="s">
        <v>3</v>
      </c>
      <c r="G2703" s="11">
        <v>22.79</v>
      </c>
      <c r="H2703" s="11">
        <v>38.15</v>
      </c>
      <c r="I2703" s="11">
        <v>308</v>
      </c>
      <c r="J2703" s="11">
        <v>52.4</v>
      </c>
      <c r="K2703" s="11">
        <v>7.68</v>
      </c>
      <c r="L2703" s="11">
        <v>99.01</v>
      </c>
      <c r="M2703" s="11">
        <v>6.92</v>
      </c>
      <c r="N2703" s="11">
        <v>144.1</v>
      </c>
      <c r="O2703" s="11">
        <v>84.33</v>
      </c>
      <c r="P2703" s="11">
        <v>91.64</v>
      </c>
      <c r="Q2703" s="11" t="s">
        <v>4</v>
      </c>
      <c r="R2703" s="11">
        <f t="shared" si="1"/>
        <v>0</v>
      </c>
      <c r="S2703" s="11" t="s">
        <v>5</v>
      </c>
      <c r="T2703" s="11">
        <f t="shared" si="2"/>
        <v>0</v>
      </c>
      <c r="U2703" s="11" t="s">
        <v>6</v>
      </c>
      <c r="V2703" s="11" t="s">
        <v>6</v>
      </c>
    </row>
    <row r="2704" spans="1:22" ht="15.75" hidden="1" customHeight="1" x14ac:dyDescent="0.2">
      <c r="A2704" s="11" t="s">
        <v>1112</v>
      </c>
      <c r="B2704" s="11" t="s">
        <v>34</v>
      </c>
      <c r="C2704" s="11" t="s">
        <v>47</v>
      </c>
      <c r="D2704" s="12">
        <v>45810</v>
      </c>
      <c r="E2704" s="12" t="str">
        <f t="shared" si="0"/>
        <v>2025</v>
      </c>
      <c r="F2704" s="11" t="s">
        <v>93</v>
      </c>
      <c r="G2704" s="11">
        <v>22.72</v>
      </c>
      <c r="H2704" s="11">
        <v>47.63</v>
      </c>
      <c r="I2704" s="11">
        <v>313</v>
      </c>
      <c r="J2704" s="11">
        <v>44.9</v>
      </c>
      <c r="K2704" s="11">
        <v>7.7</v>
      </c>
      <c r="L2704" s="11">
        <v>98.9</v>
      </c>
      <c r="M2704" s="11">
        <v>7.15</v>
      </c>
      <c r="N2704" s="11">
        <v>117.8</v>
      </c>
      <c r="O2704" s="11">
        <v>91.03</v>
      </c>
      <c r="P2704" s="11">
        <v>91.64</v>
      </c>
      <c r="Q2704" s="11" t="s">
        <v>4</v>
      </c>
      <c r="R2704" s="11">
        <f t="shared" si="1"/>
        <v>0</v>
      </c>
      <c r="S2704" s="11" t="s">
        <v>5</v>
      </c>
      <c r="T2704" s="11">
        <f t="shared" si="2"/>
        <v>0</v>
      </c>
      <c r="U2704" s="11" t="s">
        <v>6</v>
      </c>
      <c r="V2704" s="11" t="s">
        <v>6</v>
      </c>
    </row>
    <row r="2705" spans="1:22" ht="15.75" hidden="1" customHeight="1" x14ac:dyDescent="0.2">
      <c r="A2705" s="11" t="s">
        <v>2225</v>
      </c>
      <c r="B2705" s="11" t="s">
        <v>20</v>
      </c>
      <c r="C2705" s="11" t="s">
        <v>47</v>
      </c>
      <c r="D2705" s="12">
        <v>45600</v>
      </c>
      <c r="E2705" s="12" t="str">
        <f t="shared" si="0"/>
        <v>2024</v>
      </c>
      <c r="F2705" s="11" t="s">
        <v>23</v>
      </c>
      <c r="G2705" s="11">
        <v>20.45</v>
      </c>
      <c r="H2705" s="11">
        <v>32.57</v>
      </c>
      <c r="I2705" s="11">
        <v>319</v>
      </c>
      <c r="J2705" s="11">
        <v>49.7</v>
      </c>
      <c r="K2705" s="11">
        <v>8.84</v>
      </c>
      <c r="L2705" s="11">
        <v>99.17</v>
      </c>
      <c r="M2705" s="11">
        <v>6.75</v>
      </c>
      <c r="N2705" s="11">
        <v>150.6</v>
      </c>
      <c r="O2705" s="11">
        <v>85.52</v>
      </c>
      <c r="P2705" s="11">
        <v>91.64</v>
      </c>
      <c r="Q2705" s="11" t="s">
        <v>4</v>
      </c>
      <c r="R2705" s="11">
        <f t="shared" si="1"/>
        <v>0</v>
      </c>
      <c r="S2705" s="11" t="s">
        <v>50</v>
      </c>
      <c r="T2705" s="11">
        <f t="shared" si="2"/>
        <v>1</v>
      </c>
      <c r="U2705" s="11" t="s">
        <v>51</v>
      </c>
      <c r="V2705" s="11" t="s">
        <v>89</v>
      </c>
    </row>
    <row r="2706" spans="1:22" ht="15.75" hidden="1" customHeight="1" x14ac:dyDescent="0.2">
      <c r="A2706" s="11" t="s">
        <v>2482</v>
      </c>
      <c r="B2706" s="11" t="s">
        <v>20</v>
      </c>
      <c r="C2706" s="11" t="s">
        <v>47</v>
      </c>
      <c r="D2706" s="12">
        <v>45771</v>
      </c>
      <c r="E2706" s="12" t="str">
        <f t="shared" si="0"/>
        <v>2025</v>
      </c>
      <c r="F2706" s="11" t="s">
        <v>37</v>
      </c>
      <c r="G2706" s="11">
        <v>21.76</v>
      </c>
      <c r="H2706" s="11">
        <v>49.65</v>
      </c>
      <c r="I2706" s="11">
        <v>307</v>
      </c>
      <c r="J2706" s="11">
        <v>47.9</v>
      </c>
      <c r="K2706" s="11">
        <v>7.96</v>
      </c>
      <c r="L2706" s="11">
        <v>99.39</v>
      </c>
      <c r="M2706" s="11">
        <v>7.24</v>
      </c>
      <c r="N2706" s="11">
        <v>139.9</v>
      </c>
      <c r="O2706" s="11">
        <v>86.44</v>
      </c>
      <c r="P2706" s="11">
        <v>91.64</v>
      </c>
      <c r="Q2706" s="11" t="s">
        <v>4</v>
      </c>
      <c r="R2706" s="11">
        <f t="shared" si="1"/>
        <v>0</v>
      </c>
      <c r="S2706" s="11" t="s">
        <v>5</v>
      </c>
      <c r="T2706" s="11">
        <f t="shared" si="2"/>
        <v>0</v>
      </c>
      <c r="U2706" s="11" t="s">
        <v>6</v>
      </c>
      <c r="V2706" s="11" t="s">
        <v>6</v>
      </c>
    </row>
    <row r="2707" spans="1:22" ht="15.75" customHeight="1" x14ac:dyDescent="0.2">
      <c r="A2707" s="11" t="s">
        <v>2608</v>
      </c>
      <c r="B2707" s="11" t="s">
        <v>1</v>
      </c>
      <c r="C2707" s="11" t="s">
        <v>21</v>
      </c>
      <c r="D2707" s="12">
        <v>45537</v>
      </c>
      <c r="E2707" s="12" t="str">
        <f t="shared" si="0"/>
        <v>2024</v>
      </c>
      <c r="F2707" s="11" t="s">
        <v>93</v>
      </c>
      <c r="G2707" s="11">
        <v>22.21</v>
      </c>
      <c r="H2707" s="11">
        <v>41.49</v>
      </c>
      <c r="I2707" s="11">
        <v>357</v>
      </c>
      <c r="J2707" s="11">
        <v>40.299999999999997</v>
      </c>
      <c r="K2707" s="11">
        <v>6.05</v>
      </c>
      <c r="L2707" s="11">
        <v>99.25</v>
      </c>
      <c r="M2707" s="11">
        <v>6.54</v>
      </c>
      <c r="N2707" s="11">
        <v>121.6</v>
      </c>
      <c r="O2707" s="11">
        <v>88.96</v>
      </c>
      <c r="P2707" s="11">
        <v>97.04</v>
      </c>
      <c r="Q2707" s="11" t="s">
        <v>4</v>
      </c>
      <c r="R2707" s="11">
        <f t="shared" si="1"/>
        <v>0</v>
      </c>
      <c r="S2707" s="11" t="s">
        <v>5</v>
      </c>
      <c r="T2707" s="11">
        <f t="shared" si="2"/>
        <v>0</v>
      </c>
      <c r="U2707" s="11" t="s">
        <v>6</v>
      </c>
      <c r="V2707" s="11" t="s">
        <v>6</v>
      </c>
    </row>
    <row r="2708" spans="1:22" ht="15.75" hidden="1" customHeight="1" x14ac:dyDescent="0.2">
      <c r="A2708" s="11" t="s">
        <v>1330</v>
      </c>
      <c r="B2708" s="11" t="s">
        <v>20</v>
      </c>
      <c r="C2708" s="11" t="s">
        <v>21</v>
      </c>
      <c r="D2708" s="12">
        <v>45614</v>
      </c>
      <c r="E2708" s="12" t="str">
        <f t="shared" si="0"/>
        <v>2024</v>
      </c>
      <c r="F2708" s="11" t="s">
        <v>3</v>
      </c>
      <c r="G2708" s="11">
        <v>21.47</v>
      </c>
      <c r="H2708" s="11">
        <v>40.5</v>
      </c>
      <c r="I2708" s="11">
        <v>292</v>
      </c>
      <c r="J2708" s="11">
        <v>58</v>
      </c>
      <c r="K2708" s="11">
        <v>7.96</v>
      </c>
      <c r="L2708" s="11">
        <v>99.21</v>
      </c>
      <c r="M2708" s="11">
        <v>7.13</v>
      </c>
      <c r="N2708" s="11">
        <v>160.6</v>
      </c>
      <c r="O2708" s="11">
        <v>82.65</v>
      </c>
      <c r="P2708" s="11">
        <v>91.63</v>
      </c>
      <c r="Q2708" s="11" t="s">
        <v>177</v>
      </c>
      <c r="R2708" s="11">
        <f t="shared" si="1"/>
        <v>1</v>
      </c>
      <c r="S2708" s="11" t="s">
        <v>5</v>
      </c>
      <c r="T2708" s="11">
        <f t="shared" si="2"/>
        <v>0</v>
      </c>
      <c r="U2708" s="11" t="s">
        <v>6</v>
      </c>
      <c r="V2708" s="11" t="s">
        <v>6</v>
      </c>
    </row>
    <row r="2709" spans="1:22" ht="15.75" hidden="1" customHeight="1" x14ac:dyDescent="0.2">
      <c r="A2709" s="11" t="s">
        <v>1113</v>
      </c>
      <c r="B2709" s="11" t="s">
        <v>34</v>
      </c>
      <c r="C2709" s="11" t="s">
        <v>35</v>
      </c>
      <c r="D2709" s="12">
        <v>45411</v>
      </c>
      <c r="E2709" s="12" t="str">
        <f t="shared" si="0"/>
        <v>2024</v>
      </c>
      <c r="F2709" s="11" t="s">
        <v>3</v>
      </c>
      <c r="G2709" s="11">
        <v>22.19</v>
      </c>
      <c r="H2709" s="11">
        <v>41.8</v>
      </c>
      <c r="I2709" s="11">
        <v>290</v>
      </c>
      <c r="J2709" s="11">
        <v>40.1</v>
      </c>
      <c r="K2709" s="11">
        <v>7.37</v>
      </c>
      <c r="L2709" s="11">
        <v>98.97</v>
      </c>
      <c r="M2709" s="11">
        <v>7.23</v>
      </c>
      <c r="N2709" s="11">
        <v>130.9</v>
      </c>
      <c r="O2709" s="11">
        <v>89.67</v>
      </c>
      <c r="P2709" s="11">
        <v>91.63</v>
      </c>
      <c r="Q2709" s="11" t="s">
        <v>4</v>
      </c>
      <c r="R2709" s="11">
        <f t="shared" si="1"/>
        <v>0</v>
      </c>
      <c r="S2709" s="11" t="s">
        <v>5</v>
      </c>
      <c r="T2709" s="11">
        <f t="shared" si="2"/>
        <v>0</v>
      </c>
      <c r="U2709" s="11" t="s">
        <v>6</v>
      </c>
      <c r="V2709" s="11" t="s">
        <v>6</v>
      </c>
    </row>
    <row r="2710" spans="1:22" ht="15.75" hidden="1" customHeight="1" x14ac:dyDescent="0.2">
      <c r="A2710" s="11" t="s">
        <v>2669</v>
      </c>
      <c r="B2710" s="11" t="s">
        <v>58</v>
      </c>
      <c r="C2710" s="11" t="s">
        <v>47</v>
      </c>
      <c r="D2710" s="12">
        <v>45929</v>
      </c>
      <c r="E2710" s="12" t="str">
        <f t="shared" si="0"/>
        <v>2025</v>
      </c>
      <c r="F2710" s="11" t="s">
        <v>93</v>
      </c>
      <c r="G2710" s="11">
        <v>22.78</v>
      </c>
      <c r="H2710" s="11">
        <v>32.229999999999997</v>
      </c>
      <c r="I2710" s="11">
        <v>306</v>
      </c>
      <c r="J2710" s="11">
        <v>53.4</v>
      </c>
      <c r="K2710" s="11">
        <v>7</v>
      </c>
      <c r="L2710" s="11">
        <v>99.45</v>
      </c>
      <c r="M2710" s="11">
        <v>6.53</v>
      </c>
      <c r="N2710" s="11">
        <v>134.80000000000001</v>
      </c>
      <c r="O2710" s="11">
        <v>81.91</v>
      </c>
      <c r="P2710" s="11">
        <v>91.63</v>
      </c>
      <c r="Q2710" s="11" t="s">
        <v>4</v>
      </c>
      <c r="R2710" s="11">
        <f t="shared" si="1"/>
        <v>0</v>
      </c>
      <c r="S2710" s="11" t="s">
        <v>5</v>
      </c>
      <c r="T2710" s="11">
        <f t="shared" si="2"/>
        <v>0</v>
      </c>
      <c r="U2710" s="11" t="s">
        <v>6</v>
      </c>
      <c r="V2710" s="11" t="s">
        <v>6</v>
      </c>
    </row>
    <row r="2711" spans="1:22" ht="15.75" hidden="1" customHeight="1" x14ac:dyDescent="0.2">
      <c r="A2711" s="11" t="s">
        <v>2676</v>
      </c>
      <c r="B2711" s="11" t="s">
        <v>20</v>
      </c>
      <c r="C2711" s="11" t="s">
        <v>21</v>
      </c>
      <c r="D2711" s="12">
        <v>45604</v>
      </c>
      <c r="E2711" s="12" t="str">
        <f t="shared" si="0"/>
        <v>2024</v>
      </c>
      <c r="F2711" s="11" t="s">
        <v>37</v>
      </c>
      <c r="G2711" s="11">
        <v>21.5</v>
      </c>
      <c r="H2711" s="11">
        <v>34.81</v>
      </c>
      <c r="I2711" s="11">
        <v>333</v>
      </c>
      <c r="J2711" s="11">
        <v>51.2</v>
      </c>
      <c r="K2711" s="11">
        <v>7.18</v>
      </c>
      <c r="L2711" s="11">
        <v>99.15</v>
      </c>
      <c r="M2711" s="11">
        <v>6.81</v>
      </c>
      <c r="N2711" s="11">
        <v>144.80000000000001</v>
      </c>
      <c r="O2711" s="11">
        <v>82.51</v>
      </c>
      <c r="P2711" s="11">
        <v>91.63</v>
      </c>
      <c r="Q2711" s="11" t="s">
        <v>4</v>
      </c>
      <c r="R2711" s="11">
        <f t="shared" si="1"/>
        <v>0</v>
      </c>
      <c r="S2711" s="11" t="s">
        <v>5</v>
      </c>
      <c r="T2711" s="11">
        <f t="shared" si="2"/>
        <v>0</v>
      </c>
      <c r="U2711" s="11" t="s">
        <v>6</v>
      </c>
      <c r="V2711" s="11" t="s">
        <v>6</v>
      </c>
    </row>
    <row r="2712" spans="1:22" ht="15.75" hidden="1" customHeight="1" x14ac:dyDescent="0.2">
      <c r="A2712" s="11" t="s">
        <v>1114</v>
      </c>
      <c r="B2712" s="11" t="s">
        <v>34</v>
      </c>
      <c r="C2712" s="11" t="s">
        <v>47</v>
      </c>
      <c r="D2712" s="12">
        <v>45477</v>
      </c>
      <c r="E2712" s="12" t="str">
        <f t="shared" si="0"/>
        <v>2024</v>
      </c>
      <c r="F2712" s="11" t="s">
        <v>23</v>
      </c>
      <c r="G2712" s="11">
        <v>22.39</v>
      </c>
      <c r="H2712" s="11">
        <v>42.07</v>
      </c>
      <c r="I2712" s="11">
        <v>315</v>
      </c>
      <c r="J2712" s="11">
        <v>40.1</v>
      </c>
      <c r="K2712" s="11">
        <v>7.4</v>
      </c>
      <c r="L2712" s="11">
        <v>99.13</v>
      </c>
      <c r="M2712" s="11">
        <v>6.92</v>
      </c>
      <c r="N2712" s="11">
        <v>132.80000000000001</v>
      </c>
      <c r="O2712" s="11">
        <v>88.44</v>
      </c>
      <c r="P2712" s="11">
        <v>91.63</v>
      </c>
      <c r="Q2712" s="11" t="s">
        <v>4</v>
      </c>
      <c r="R2712" s="11">
        <f t="shared" si="1"/>
        <v>0</v>
      </c>
      <c r="S2712" s="11" t="s">
        <v>5</v>
      </c>
      <c r="T2712" s="11">
        <f t="shared" si="2"/>
        <v>0</v>
      </c>
      <c r="U2712" s="11" t="s">
        <v>6</v>
      </c>
      <c r="V2712" s="11" t="s">
        <v>6</v>
      </c>
    </row>
    <row r="2713" spans="1:22" ht="15.75" hidden="1" customHeight="1" x14ac:dyDescent="0.2">
      <c r="A2713" s="11" t="s">
        <v>1116</v>
      </c>
      <c r="B2713" s="11" t="s">
        <v>34</v>
      </c>
      <c r="C2713" s="11" t="s">
        <v>35</v>
      </c>
      <c r="D2713" s="12">
        <v>45574</v>
      </c>
      <c r="E2713" s="12" t="str">
        <f t="shared" si="0"/>
        <v>2024</v>
      </c>
      <c r="F2713" s="11" t="s">
        <v>3</v>
      </c>
      <c r="G2713" s="11">
        <v>21.38</v>
      </c>
      <c r="H2713" s="11">
        <v>41.66</v>
      </c>
      <c r="I2713" s="11">
        <v>332</v>
      </c>
      <c r="J2713" s="11">
        <v>34.9</v>
      </c>
      <c r="K2713" s="11">
        <v>6.16</v>
      </c>
      <c r="L2713" s="11">
        <v>99.17</v>
      </c>
      <c r="M2713" s="11">
        <v>6.86</v>
      </c>
      <c r="N2713" s="11">
        <v>134.69999999999999</v>
      </c>
      <c r="O2713" s="11">
        <v>86.48</v>
      </c>
      <c r="P2713" s="11">
        <v>91.63</v>
      </c>
      <c r="Q2713" s="11" t="s">
        <v>4</v>
      </c>
      <c r="R2713" s="11">
        <f t="shared" si="1"/>
        <v>0</v>
      </c>
      <c r="S2713" s="11" t="s">
        <v>50</v>
      </c>
      <c r="T2713" s="11">
        <f t="shared" si="2"/>
        <v>1</v>
      </c>
      <c r="U2713" s="11" t="s">
        <v>153</v>
      </c>
      <c r="V2713" s="11" t="s">
        <v>89</v>
      </c>
    </row>
    <row r="2714" spans="1:22" ht="15.75" hidden="1" customHeight="1" x14ac:dyDescent="0.2">
      <c r="A2714" s="11" t="s">
        <v>2718</v>
      </c>
      <c r="B2714" s="11" t="s">
        <v>20</v>
      </c>
      <c r="C2714" s="11" t="s">
        <v>47</v>
      </c>
      <c r="D2714" s="12">
        <v>45953</v>
      </c>
      <c r="E2714" s="12" t="str">
        <f t="shared" si="0"/>
        <v>2025</v>
      </c>
      <c r="F2714" s="11" t="s">
        <v>23</v>
      </c>
      <c r="G2714" s="11">
        <v>21.39</v>
      </c>
      <c r="H2714" s="14"/>
      <c r="I2714" s="11">
        <v>290</v>
      </c>
      <c r="J2714" s="11">
        <v>55.3</v>
      </c>
      <c r="K2714" s="11">
        <v>7.84</v>
      </c>
      <c r="L2714" s="11">
        <v>98.7</v>
      </c>
      <c r="M2714" s="11">
        <v>7.03</v>
      </c>
      <c r="N2714" s="11">
        <v>133.6</v>
      </c>
      <c r="O2714" s="11">
        <v>81.37</v>
      </c>
      <c r="P2714" s="11">
        <v>91.62</v>
      </c>
      <c r="Q2714" s="11" t="s">
        <v>4</v>
      </c>
      <c r="R2714" s="11">
        <f t="shared" si="1"/>
        <v>0</v>
      </c>
      <c r="S2714" s="11" t="s">
        <v>5</v>
      </c>
      <c r="T2714" s="11">
        <f t="shared" si="2"/>
        <v>0</v>
      </c>
      <c r="U2714" s="11" t="s">
        <v>6</v>
      </c>
      <c r="V2714" s="11" t="s">
        <v>6</v>
      </c>
    </row>
    <row r="2715" spans="1:22" ht="15.75" hidden="1" customHeight="1" x14ac:dyDescent="0.2">
      <c r="A2715" s="11" t="s">
        <v>2858</v>
      </c>
      <c r="B2715" s="11" t="s">
        <v>58</v>
      </c>
      <c r="C2715" s="13" t="s">
        <v>35</v>
      </c>
      <c r="D2715" s="12">
        <v>45723</v>
      </c>
      <c r="E2715" s="12" t="str">
        <f t="shared" si="0"/>
        <v>2025</v>
      </c>
      <c r="F2715" s="11" t="s">
        <v>93</v>
      </c>
      <c r="G2715" s="11">
        <v>22.25</v>
      </c>
      <c r="H2715" s="11">
        <v>43.14</v>
      </c>
      <c r="I2715" s="11">
        <v>325</v>
      </c>
      <c r="J2715" s="11">
        <v>45.3</v>
      </c>
      <c r="K2715" s="11">
        <v>7.51</v>
      </c>
      <c r="L2715" s="11">
        <v>98.81</v>
      </c>
      <c r="M2715" s="11">
        <v>7.12</v>
      </c>
      <c r="N2715" s="11">
        <v>127.3</v>
      </c>
      <c r="O2715" s="11">
        <v>88.68</v>
      </c>
      <c r="P2715" s="11">
        <v>91.62</v>
      </c>
      <c r="Q2715" s="11" t="s">
        <v>4</v>
      </c>
      <c r="R2715" s="11">
        <f t="shared" si="1"/>
        <v>0</v>
      </c>
      <c r="S2715" s="11" t="s">
        <v>5</v>
      </c>
      <c r="T2715" s="11">
        <f t="shared" si="2"/>
        <v>0</v>
      </c>
      <c r="U2715" s="11" t="s">
        <v>6</v>
      </c>
      <c r="V2715" s="11" t="s">
        <v>6</v>
      </c>
    </row>
    <row r="2716" spans="1:22" ht="15.75" hidden="1" customHeight="1" x14ac:dyDescent="0.2">
      <c r="A2716" s="11" t="s">
        <v>1675</v>
      </c>
      <c r="B2716" s="11" t="s">
        <v>20</v>
      </c>
      <c r="C2716" s="11" t="s">
        <v>21</v>
      </c>
      <c r="D2716" s="12">
        <v>45818</v>
      </c>
      <c r="E2716" s="12" t="str">
        <f t="shared" si="0"/>
        <v>2025</v>
      </c>
      <c r="F2716" s="11" t="s">
        <v>37</v>
      </c>
      <c r="G2716" s="11">
        <v>21.54</v>
      </c>
      <c r="H2716" s="11">
        <v>49.64</v>
      </c>
      <c r="I2716" s="11">
        <v>312</v>
      </c>
      <c r="J2716" s="11">
        <v>55.6</v>
      </c>
      <c r="K2716" s="11">
        <v>8.8699999999999992</v>
      </c>
      <c r="L2716" s="11">
        <v>98.66</v>
      </c>
      <c r="M2716" s="11">
        <v>6.85</v>
      </c>
      <c r="N2716" s="11">
        <v>145.9</v>
      </c>
      <c r="O2716" s="11">
        <v>84.02</v>
      </c>
      <c r="P2716" s="11">
        <v>91.61</v>
      </c>
      <c r="Q2716" s="11" t="s">
        <v>4</v>
      </c>
      <c r="R2716" s="11">
        <f t="shared" si="1"/>
        <v>0</v>
      </c>
      <c r="S2716" s="11" t="s">
        <v>5</v>
      </c>
      <c r="T2716" s="11">
        <f t="shared" si="2"/>
        <v>0</v>
      </c>
      <c r="U2716" s="11" t="s">
        <v>6</v>
      </c>
      <c r="V2716" s="11" t="s">
        <v>6</v>
      </c>
    </row>
    <row r="2717" spans="1:22" ht="15.75" hidden="1" customHeight="1" x14ac:dyDescent="0.2">
      <c r="A2717" s="11" t="s">
        <v>1117</v>
      </c>
      <c r="B2717" s="11" t="s">
        <v>34</v>
      </c>
      <c r="C2717" s="11" t="s">
        <v>35</v>
      </c>
      <c r="D2717" s="12">
        <v>45605</v>
      </c>
      <c r="E2717" s="12" t="str">
        <f t="shared" si="0"/>
        <v>2024</v>
      </c>
      <c r="F2717" s="11" t="s">
        <v>37</v>
      </c>
      <c r="G2717" s="11">
        <v>22.19</v>
      </c>
      <c r="H2717" s="11">
        <v>36.25</v>
      </c>
      <c r="I2717" s="11">
        <v>323</v>
      </c>
      <c r="J2717" s="11">
        <v>38.4</v>
      </c>
      <c r="K2717" s="11">
        <v>7.2</v>
      </c>
      <c r="L2717" s="11">
        <v>99.2</v>
      </c>
      <c r="M2717" s="11">
        <v>6.9</v>
      </c>
      <c r="N2717" s="11">
        <v>114</v>
      </c>
      <c r="O2717" s="11">
        <v>89.28</v>
      </c>
      <c r="P2717" s="11">
        <v>91.61</v>
      </c>
      <c r="Q2717" s="11" t="s">
        <v>4</v>
      </c>
      <c r="R2717" s="11">
        <f t="shared" si="1"/>
        <v>0</v>
      </c>
      <c r="S2717" s="11" t="s">
        <v>5</v>
      </c>
      <c r="T2717" s="11">
        <f t="shared" si="2"/>
        <v>0</v>
      </c>
      <c r="U2717" s="11" t="s">
        <v>6</v>
      </c>
      <c r="V2717" s="11" t="s">
        <v>6</v>
      </c>
    </row>
    <row r="2718" spans="1:22" ht="15.75" hidden="1" customHeight="1" x14ac:dyDescent="0.2">
      <c r="A2718" s="11" t="s">
        <v>2057</v>
      </c>
      <c r="B2718" s="11" t="s">
        <v>20</v>
      </c>
      <c r="C2718" s="11" t="s">
        <v>21</v>
      </c>
      <c r="D2718" s="12">
        <v>45523</v>
      </c>
      <c r="E2718" s="12" t="str">
        <f t="shared" si="0"/>
        <v>2024</v>
      </c>
      <c r="F2718" s="11" t="s">
        <v>93</v>
      </c>
      <c r="G2718" s="11">
        <v>20.82</v>
      </c>
      <c r="H2718" s="11">
        <v>40.880000000000003</v>
      </c>
      <c r="I2718" s="11">
        <v>301</v>
      </c>
      <c r="J2718" s="11">
        <v>59.7</v>
      </c>
      <c r="K2718" s="11">
        <v>8.0299999999999994</v>
      </c>
      <c r="L2718" s="11">
        <v>98.26</v>
      </c>
      <c r="M2718" s="11">
        <v>6.97</v>
      </c>
      <c r="N2718" s="11">
        <v>146.1</v>
      </c>
      <c r="O2718" s="11">
        <v>84.42</v>
      </c>
      <c r="P2718" s="11">
        <v>91.61</v>
      </c>
      <c r="Q2718" s="11" t="s">
        <v>4</v>
      </c>
      <c r="R2718" s="11">
        <f t="shared" si="1"/>
        <v>0</v>
      </c>
      <c r="S2718" s="11" t="s">
        <v>5</v>
      </c>
      <c r="T2718" s="11">
        <f t="shared" si="2"/>
        <v>0</v>
      </c>
      <c r="U2718" s="11" t="s">
        <v>6</v>
      </c>
      <c r="V2718" s="11" t="s">
        <v>6</v>
      </c>
    </row>
    <row r="2719" spans="1:22" ht="15.75" hidden="1" customHeight="1" x14ac:dyDescent="0.2">
      <c r="A2719" s="11" t="s">
        <v>2434</v>
      </c>
      <c r="B2719" s="11" t="s">
        <v>58</v>
      </c>
      <c r="C2719" s="13" t="s">
        <v>35</v>
      </c>
      <c r="D2719" s="12">
        <v>45517</v>
      </c>
      <c r="E2719" s="12" t="str">
        <f t="shared" si="0"/>
        <v>2024</v>
      </c>
      <c r="F2719" s="11" t="s">
        <v>37</v>
      </c>
      <c r="G2719" s="11">
        <v>22.19</v>
      </c>
      <c r="H2719" s="11">
        <v>38.590000000000003</v>
      </c>
      <c r="I2719" s="11">
        <v>316</v>
      </c>
      <c r="J2719" s="11">
        <v>47.9</v>
      </c>
      <c r="K2719" s="11">
        <v>7.22</v>
      </c>
      <c r="L2719" s="11">
        <v>99.32</v>
      </c>
      <c r="M2719" s="11">
        <v>6.66</v>
      </c>
      <c r="N2719" s="11">
        <v>130</v>
      </c>
      <c r="O2719" s="11">
        <v>86.92</v>
      </c>
      <c r="P2719" s="11">
        <v>91.61</v>
      </c>
      <c r="Q2719" s="11" t="s">
        <v>4</v>
      </c>
      <c r="R2719" s="11">
        <f t="shared" si="1"/>
        <v>0</v>
      </c>
      <c r="S2719" s="11" t="s">
        <v>5</v>
      </c>
      <c r="T2719" s="11">
        <f t="shared" si="2"/>
        <v>0</v>
      </c>
      <c r="U2719" s="11" t="s">
        <v>6</v>
      </c>
      <c r="V2719" s="11" t="s">
        <v>6</v>
      </c>
    </row>
    <row r="2720" spans="1:22" ht="15.75" hidden="1" customHeight="1" x14ac:dyDescent="0.2">
      <c r="A2720" s="11" t="s">
        <v>156</v>
      </c>
      <c r="B2720" s="11" t="s">
        <v>20</v>
      </c>
      <c r="C2720" s="13" t="s">
        <v>35</v>
      </c>
      <c r="D2720" s="12">
        <v>45557</v>
      </c>
      <c r="E2720" s="12" t="str">
        <f t="shared" si="0"/>
        <v>2024</v>
      </c>
      <c r="F2720" s="11" t="s">
        <v>3</v>
      </c>
      <c r="G2720" s="11">
        <v>22.02</v>
      </c>
      <c r="H2720" s="11">
        <v>37.479999999999997</v>
      </c>
      <c r="I2720" s="11">
        <v>290</v>
      </c>
      <c r="J2720" s="11">
        <v>46.3</v>
      </c>
      <c r="K2720" s="11">
        <v>7.31</v>
      </c>
      <c r="L2720" s="11">
        <v>98.88</v>
      </c>
      <c r="M2720" s="11">
        <v>6.97</v>
      </c>
      <c r="N2720" s="11">
        <v>139.69999999999999</v>
      </c>
      <c r="O2720" s="11">
        <v>86.83</v>
      </c>
      <c r="P2720" s="11">
        <v>91.6</v>
      </c>
      <c r="Q2720" s="11" t="s">
        <v>4</v>
      </c>
      <c r="R2720" s="11">
        <f t="shared" si="1"/>
        <v>0</v>
      </c>
      <c r="S2720" s="11" t="s">
        <v>5</v>
      </c>
      <c r="T2720" s="11">
        <f t="shared" si="2"/>
        <v>0</v>
      </c>
      <c r="U2720" s="11" t="s">
        <v>6</v>
      </c>
      <c r="V2720" s="11" t="s">
        <v>6</v>
      </c>
    </row>
    <row r="2721" spans="1:22" ht="15.75" hidden="1" customHeight="1" x14ac:dyDescent="0.2">
      <c r="A2721" s="11" t="s">
        <v>2160</v>
      </c>
      <c r="B2721" s="11" t="s">
        <v>20</v>
      </c>
      <c r="C2721" s="11" t="s">
        <v>21</v>
      </c>
      <c r="D2721" s="12">
        <v>45985</v>
      </c>
      <c r="E2721" s="12" t="str">
        <f t="shared" si="0"/>
        <v>2025</v>
      </c>
      <c r="F2721" s="11" t="s">
        <v>93</v>
      </c>
      <c r="G2721" s="11">
        <v>21.44</v>
      </c>
      <c r="H2721" s="11">
        <v>37.69</v>
      </c>
      <c r="I2721" s="11">
        <v>278</v>
      </c>
      <c r="J2721" s="11">
        <v>44.3</v>
      </c>
      <c r="K2721" s="11">
        <v>7.8</v>
      </c>
      <c r="L2721" s="11">
        <v>98.56</v>
      </c>
      <c r="M2721" s="11">
        <v>6.96</v>
      </c>
      <c r="N2721" s="11">
        <v>120.6</v>
      </c>
      <c r="O2721" s="11">
        <v>84.36</v>
      </c>
      <c r="P2721" s="11">
        <v>91.6</v>
      </c>
      <c r="Q2721" s="11" t="s">
        <v>4</v>
      </c>
      <c r="R2721" s="11">
        <f t="shared" si="1"/>
        <v>0</v>
      </c>
      <c r="S2721" s="11" t="s">
        <v>5</v>
      </c>
      <c r="T2721" s="11">
        <f t="shared" si="2"/>
        <v>0</v>
      </c>
      <c r="U2721" s="11" t="s">
        <v>6</v>
      </c>
      <c r="V2721" s="11" t="s">
        <v>6</v>
      </c>
    </row>
    <row r="2722" spans="1:22" ht="15.75" hidden="1" customHeight="1" x14ac:dyDescent="0.2">
      <c r="A2722" s="11" t="s">
        <v>2163</v>
      </c>
      <c r="B2722" s="11" t="s">
        <v>20</v>
      </c>
      <c r="C2722" s="11" t="s">
        <v>47</v>
      </c>
      <c r="D2722" s="12">
        <v>45444</v>
      </c>
      <c r="E2722" s="12" t="str">
        <f t="shared" si="0"/>
        <v>2024</v>
      </c>
      <c r="F2722" s="11" t="s">
        <v>3</v>
      </c>
      <c r="G2722" s="11">
        <v>22.26</v>
      </c>
      <c r="H2722" s="11">
        <v>42.37</v>
      </c>
      <c r="I2722" s="11">
        <v>304</v>
      </c>
      <c r="J2722" s="11">
        <v>54.3</v>
      </c>
      <c r="K2722" s="11">
        <v>8.42</v>
      </c>
      <c r="L2722" s="11">
        <v>98.68</v>
      </c>
      <c r="M2722" s="11">
        <v>7.07</v>
      </c>
      <c r="N2722" s="11">
        <v>149.80000000000001</v>
      </c>
      <c r="O2722" s="11">
        <v>85.26</v>
      </c>
      <c r="P2722" s="11">
        <v>91.6</v>
      </c>
      <c r="Q2722" s="11" t="s">
        <v>4</v>
      </c>
      <c r="R2722" s="11">
        <f t="shared" si="1"/>
        <v>0</v>
      </c>
      <c r="S2722" s="11" t="s">
        <v>5</v>
      </c>
      <c r="T2722" s="11">
        <f t="shared" si="2"/>
        <v>0</v>
      </c>
      <c r="U2722" s="11" t="s">
        <v>6</v>
      </c>
      <c r="V2722" s="11" t="s">
        <v>6</v>
      </c>
    </row>
    <row r="2723" spans="1:22" ht="15.75" hidden="1" customHeight="1" x14ac:dyDescent="0.2">
      <c r="A2723" s="11" t="s">
        <v>1118</v>
      </c>
      <c r="B2723" s="11" t="s">
        <v>34</v>
      </c>
      <c r="C2723" s="13" t="s">
        <v>35</v>
      </c>
      <c r="D2723" s="12">
        <v>45647</v>
      </c>
      <c r="E2723" s="12" t="str">
        <f t="shared" si="0"/>
        <v>2024</v>
      </c>
      <c r="F2723" s="11" t="s">
        <v>93</v>
      </c>
      <c r="G2723" s="11">
        <v>21.08</v>
      </c>
      <c r="H2723" s="11">
        <v>45.82</v>
      </c>
      <c r="I2723" s="11">
        <v>305</v>
      </c>
      <c r="J2723" s="11">
        <v>54.7</v>
      </c>
      <c r="K2723" s="11">
        <v>7.75</v>
      </c>
      <c r="L2723" s="11">
        <v>98.88</v>
      </c>
      <c r="M2723" s="11">
        <v>7</v>
      </c>
      <c r="N2723" s="11">
        <v>127.2</v>
      </c>
      <c r="O2723" s="11">
        <v>85.01</v>
      </c>
      <c r="P2723" s="11">
        <v>91.6</v>
      </c>
      <c r="Q2723" s="11" t="s">
        <v>4</v>
      </c>
      <c r="R2723" s="11">
        <f t="shared" si="1"/>
        <v>0</v>
      </c>
      <c r="S2723" s="11" t="s">
        <v>5</v>
      </c>
      <c r="T2723" s="11">
        <f t="shared" si="2"/>
        <v>0</v>
      </c>
      <c r="U2723" s="11" t="s">
        <v>6</v>
      </c>
      <c r="V2723" s="11" t="s">
        <v>6</v>
      </c>
    </row>
    <row r="2724" spans="1:22" ht="15.75" hidden="1" customHeight="1" x14ac:dyDescent="0.2">
      <c r="A2724" s="11" t="s">
        <v>3002</v>
      </c>
      <c r="B2724" s="11" t="s">
        <v>20</v>
      </c>
      <c r="C2724" s="11" t="s">
        <v>47</v>
      </c>
      <c r="D2724" s="12">
        <v>45996</v>
      </c>
      <c r="E2724" s="12" t="str">
        <f t="shared" si="0"/>
        <v>2025</v>
      </c>
      <c r="F2724" s="11" t="s">
        <v>37</v>
      </c>
      <c r="G2724" s="11">
        <v>22.88</v>
      </c>
      <c r="H2724" s="11">
        <v>42.32</v>
      </c>
      <c r="I2724" s="11">
        <v>291</v>
      </c>
      <c r="J2724" s="11">
        <v>52.7</v>
      </c>
      <c r="K2724" s="11">
        <v>8.6199999999999992</v>
      </c>
      <c r="L2724" s="14"/>
      <c r="M2724" s="11">
        <v>6.99</v>
      </c>
      <c r="N2724" s="11">
        <v>145.30000000000001</v>
      </c>
      <c r="O2724" s="11">
        <v>81.39</v>
      </c>
      <c r="P2724" s="11">
        <v>91.6</v>
      </c>
      <c r="Q2724" s="11" t="s">
        <v>4</v>
      </c>
      <c r="R2724" s="11">
        <f t="shared" si="1"/>
        <v>0</v>
      </c>
      <c r="S2724" s="11" t="s">
        <v>5</v>
      </c>
      <c r="T2724" s="11">
        <f t="shared" si="2"/>
        <v>0</v>
      </c>
      <c r="U2724" s="11" t="s">
        <v>6</v>
      </c>
      <c r="V2724" s="11" t="s">
        <v>6</v>
      </c>
    </row>
    <row r="2725" spans="1:22" ht="15.75" hidden="1" customHeight="1" x14ac:dyDescent="0.2">
      <c r="A2725" s="11" t="s">
        <v>1434</v>
      </c>
      <c r="B2725" s="11" t="s">
        <v>58</v>
      </c>
      <c r="C2725" s="11" t="s">
        <v>21</v>
      </c>
      <c r="D2725" s="12">
        <v>45307</v>
      </c>
      <c r="E2725" s="12" t="str">
        <f t="shared" si="0"/>
        <v>2024</v>
      </c>
      <c r="F2725" s="11" t="s">
        <v>93</v>
      </c>
      <c r="G2725" s="11">
        <v>21.8</v>
      </c>
      <c r="H2725" s="11">
        <v>44.67</v>
      </c>
      <c r="I2725" s="11">
        <v>317</v>
      </c>
      <c r="J2725" s="11">
        <v>39.5</v>
      </c>
      <c r="K2725" s="11">
        <v>6.86</v>
      </c>
      <c r="L2725" s="11">
        <v>98.81</v>
      </c>
      <c r="M2725" s="11">
        <v>6.82</v>
      </c>
      <c r="N2725" s="11">
        <v>122.4</v>
      </c>
      <c r="O2725" s="11">
        <v>88.45</v>
      </c>
      <c r="P2725" s="11">
        <v>91.59</v>
      </c>
      <c r="Q2725" s="11" t="s">
        <v>177</v>
      </c>
      <c r="R2725" s="11">
        <f t="shared" si="1"/>
        <v>1</v>
      </c>
      <c r="S2725" s="11" t="s">
        <v>50</v>
      </c>
      <c r="T2725" s="11">
        <f t="shared" si="2"/>
        <v>1</v>
      </c>
      <c r="U2725" s="11" t="s">
        <v>51</v>
      </c>
      <c r="V2725" s="11" t="s">
        <v>89</v>
      </c>
    </row>
    <row r="2726" spans="1:22" ht="15.75" hidden="1" customHeight="1" x14ac:dyDescent="0.2">
      <c r="A2726" s="11" t="s">
        <v>1728</v>
      </c>
      <c r="B2726" s="11" t="s">
        <v>58</v>
      </c>
      <c r="C2726" s="11" t="s">
        <v>47</v>
      </c>
      <c r="D2726" s="12">
        <v>45667</v>
      </c>
      <c r="E2726" s="12" t="str">
        <f t="shared" si="0"/>
        <v>2025</v>
      </c>
      <c r="F2726" s="11" t="s">
        <v>93</v>
      </c>
      <c r="G2726" s="11">
        <v>22.55</v>
      </c>
      <c r="H2726" s="11">
        <v>33.619999999999997</v>
      </c>
      <c r="I2726" s="11">
        <v>337</v>
      </c>
      <c r="J2726" s="11">
        <v>39.5</v>
      </c>
      <c r="K2726" s="11">
        <v>8.07</v>
      </c>
      <c r="L2726" s="11">
        <v>99.28</v>
      </c>
      <c r="M2726" s="11">
        <v>6.82</v>
      </c>
      <c r="N2726" s="11">
        <v>117.7</v>
      </c>
      <c r="O2726" s="11">
        <v>86.18</v>
      </c>
      <c r="P2726" s="11">
        <v>91.59</v>
      </c>
      <c r="Q2726" s="11" t="s">
        <v>4</v>
      </c>
      <c r="R2726" s="11">
        <f t="shared" si="1"/>
        <v>0</v>
      </c>
      <c r="S2726" s="11" t="s">
        <v>5</v>
      </c>
      <c r="T2726" s="11">
        <f t="shared" si="2"/>
        <v>0</v>
      </c>
      <c r="U2726" s="11" t="s">
        <v>6</v>
      </c>
      <c r="V2726" s="11" t="s">
        <v>6</v>
      </c>
    </row>
    <row r="2727" spans="1:22" ht="15.75" customHeight="1" x14ac:dyDescent="0.2">
      <c r="A2727" s="11" t="s">
        <v>1849</v>
      </c>
      <c r="B2727" s="11" t="s">
        <v>1</v>
      </c>
      <c r="C2727" s="11" t="s">
        <v>21</v>
      </c>
      <c r="D2727" s="12">
        <v>45810</v>
      </c>
      <c r="E2727" s="12" t="str">
        <f t="shared" si="0"/>
        <v>2025</v>
      </c>
      <c r="F2727" s="11" t="s">
        <v>3</v>
      </c>
      <c r="G2727" s="11">
        <v>24.8</v>
      </c>
      <c r="H2727" s="11">
        <v>46.92</v>
      </c>
      <c r="I2727" s="11">
        <v>343</v>
      </c>
      <c r="J2727" s="11">
        <v>37.9</v>
      </c>
      <c r="K2727" s="11">
        <v>6.69</v>
      </c>
      <c r="L2727" s="11">
        <v>99.14</v>
      </c>
      <c r="M2727" s="11">
        <v>6.89</v>
      </c>
      <c r="N2727" s="14"/>
      <c r="O2727" s="11">
        <v>88.28</v>
      </c>
      <c r="P2727" s="11">
        <v>97.06</v>
      </c>
      <c r="Q2727" s="11" t="s">
        <v>4</v>
      </c>
      <c r="R2727" s="11">
        <f t="shared" si="1"/>
        <v>0</v>
      </c>
      <c r="S2727" s="11" t="s">
        <v>5</v>
      </c>
      <c r="T2727" s="11">
        <f t="shared" si="2"/>
        <v>0</v>
      </c>
      <c r="U2727" s="11" t="s">
        <v>6</v>
      </c>
      <c r="V2727" s="11" t="s">
        <v>6</v>
      </c>
    </row>
    <row r="2728" spans="1:22" ht="15.75" hidden="1" customHeight="1" x14ac:dyDescent="0.2">
      <c r="A2728" s="11" t="s">
        <v>2235</v>
      </c>
      <c r="B2728" s="11" t="s">
        <v>20</v>
      </c>
      <c r="C2728" s="11" t="s">
        <v>35</v>
      </c>
      <c r="D2728" s="12">
        <v>45756</v>
      </c>
      <c r="E2728" s="12" t="str">
        <f t="shared" si="0"/>
        <v>2025</v>
      </c>
      <c r="F2728" s="11" t="s">
        <v>37</v>
      </c>
      <c r="G2728" s="11">
        <v>20.079999999999998</v>
      </c>
      <c r="H2728" s="11">
        <v>51.11</v>
      </c>
      <c r="I2728" s="11">
        <v>299</v>
      </c>
      <c r="J2728" s="11">
        <v>52.2</v>
      </c>
      <c r="K2728" s="11">
        <v>7.01</v>
      </c>
      <c r="L2728" s="11">
        <v>99.43</v>
      </c>
      <c r="M2728" s="11">
        <v>6.99</v>
      </c>
      <c r="N2728" s="11">
        <v>141.6</v>
      </c>
      <c r="O2728" s="11">
        <v>86.1</v>
      </c>
      <c r="P2728" s="11">
        <v>91.59</v>
      </c>
      <c r="Q2728" s="11" t="s">
        <v>4</v>
      </c>
      <c r="R2728" s="11">
        <f t="shared" si="1"/>
        <v>0</v>
      </c>
      <c r="S2728" s="11" t="s">
        <v>5</v>
      </c>
      <c r="T2728" s="11">
        <f t="shared" si="2"/>
        <v>0</v>
      </c>
      <c r="U2728" s="11" t="s">
        <v>6</v>
      </c>
      <c r="V2728" s="11" t="s">
        <v>6</v>
      </c>
    </row>
    <row r="2729" spans="1:22" ht="15.75" hidden="1" customHeight="1" x14ac:dyDescent="0.2">
      <c r="A2729" s="11" t="s">
        <v>2262</v>
      </c>
      <c r="B2729" s="11" t="s">
        <v>20</v>
      </c>
      <c r="C2729" s="11" t="s">
        <v>35</v>
      </c>
      <c r="D2729" s="12">
        <v>45847</v>
      </c>
      <c r="E2729" s="12" t="str">
        <f t="shared" si="0"/>
        <v>2025</v>
      </c>
      <c r="F2729" s="11" t="s">
        <v>37</v>
      </c>
      <c r="G2729" s="11">
        <v>21.55</v>
      </c>
      <c r="H2729" s="11">
        <v>30.06</v>
      </c>
      <c r="I2729" s="11">
        <v>321</v>
      </c>
      <c r="J2729" s="11">
        <v>39.299999999999997</v>
      </c>
      <c r="K2729" s="11">
        <v>7.26</v>
      </c>
      <c r="L2729" s="11">
        <v>98.66</v>
      </c>
      <c r="M2729" s="11">
        <v>7.14</v>
      </c>
      <c r="N2729" s="11">
        <v>136.69999999999999</v>
      </c>
      <c r="O2729" s="11">
        <v>84.95</v>
      </c>
      <c r="P2729" s="11">
        <v>91.59</v>
      </c>
      <c r="Q2729" s="11" t="s">
        <v>4</v>
      </c>
      <c r="R2729" s="11">
        <f t="shared" si="1"/>
        <v>0</v>
      </c>
      <c r="S2729" s="11" t="s">
        <v>5</v>
      </c>
      <c r="T2729" s="11">
        <f t="shared" si="2"/>
        <v>0</v>
      </c>
      <c r="U2729" s="11" t="s">
        <v>6</v>
      </c>
      <c r="V2729" s="11" t="s">
        <v>6</v>
      </c>
    </row>
    <row r="2730" spans="1:22" ht="15.75" hidden="1" customHeight="1" x14ac:dyDescent="0.2">
      <c r="A2730" s="11" t="s">
        <v>2289</v>
      </c>
      <c r="B2730" s="11" t="s">
        <v>20</v>
      </c>
      <c r="C2730" s="11" t="s">
        <v>21</v>
      </c>
      <c r="D2730" s="12">
        <v>45313</v>
      </c>
      <c r="E2730" s="12" t="str">
        <f t="shared" si="0"/>
        <v>2024</v>
      </c>
      <c r="F2730" s="11" t="s">
        <v>93</v>
      </c>
      <c r="G2730" s="11">
        <v>22.27</v>
      </c>
      <c r="H2730" s="11">
        <v>37.090000000000003</v>
      </c>
      <c r="I2730" s="11">
        <v>299</v>
      </c>
      <c r="J2730" s="11">
        <v>58</v>
      </c>
      <c r="K2730" s="11">
        <v>7.92</v>
      </c>
      <c r="L2730" s="11">
        <v>98.87</v>
      </c>
      <c r="M2730" s="11">
        <v>7.01</v>
      </c>
      <c r="N2730" s="11">
        <v>128.4</v>
      </c>
      <c r="O2730" s="11">
        <v>86.86</v>
      </c>
      <c r="P2730" s="11">
        <v>91.59</v>
      </c>
      <c r="Q2730" s="11" t="s">
        <v>4</v>
      </c>
      <c r="R2730" s="11">
        <f t="shared" si="1"/>
        <v>0</v>
      </c>
      <c r="S2730" s="11" t="s">
        <v>5</v>
      </c>
      <c r="T2730" s="11">
        <f t="shared" si="2"/>
        <v>0</v>
      </c>
      <c r="U2730" s="11" t="s">
        <v>6</v>
      </c>
      <c r="V2730" s="11" t="s">
        <v>6</v>
      </c>
    </row>
    <row r="2731" spans="1:22" ht="15.75" hidden="1" customHeight="1" x14ac:dyDescent="0.2">
      <c r="A2731" s="11" t="s">
        <v>3113</v>
      </c>
      <c r="B2731" s="11" t="s">
        <v>58</v>
      </c>
      <c r="C2731" s="11" t="s">
        <v>47</v>
      </c>
      <c r="D2731" s="12">
        <v>45758</v>
      </c>
      <c r="E2731" s="12" t="str">
        <f t="shared" si="0"/>
        <v>2025</v>
      </c>
      <c r="F2731" s="11" t="s">
        <v>23</v>
      </c>
      <c r="G2731" s="11">
        <v>22.42</v>
      </c>
      <c r="H2731" s="11">
        <v>37.39</v>
      </c>
      <c r="I2731" s="11">
        <v>306</v>
      </c>
      <c r="J2731" s="11">
        <v>32.5</v>
      </c>
      <c r="K2731" s="11">
        <v>7.4</v>
      </c>
      <c r="L2731" s="11">
        <v>99.31</v>
      </c>
      <c r="M2731" s="11">
        <v>6.61</v>
      </c>
      <c r="N2731" s="11">
        <v>115.3</v>
      </c>
      <c r="O2731" s="11">
        <v>88.31</v>
      </c>
      <c r="P2731" s="11">
        <v>91.59</v>
      </c>
      <c r="Q2731" s="11" t="s">
        <v>4</v>
      </c>
      <c r="R2731" s="11">
        <f t="shared" si="1"/>
        <v>0</v>
      </c>
      <c r="S2731" s="11" t="s">
        <v>5</v>
      </c>
      <c r="T2731" s="11">
        <f t="shared" si="2"/>
        <v>0</v>
      </c>
      <c r="U2731" s="11" t="s">
        <v>6</v>
      </c>
      <c r="V2731" s="11" t="s">
        <v>6</v>
      </c>
    </row>
    <row r="2732" spans="1:22" ht="15.75" hidden="1" customHeight="1" x14ac:dyDescent="0.2">
      <c r="A2732" s="11" t="s">
        <v>1533</v>
      </c>
      <c r="B2732" s="11" t="s">
        <v>20</v>
      </c>
      <c r="C2732" s="11" t="s">
        <v>21</v>
      </c>
      <c r="D2732" s="12">
        <v>45488</v>
      </c>
      <c r="E2732" s="12" t="str">
        <f t="shared" si="0"/>
        <v>2024</v>
      </c>
      <c r="F2732" s="11" t="s">
        <v>93</v>
      </c>
      <c r="G2732" s="11">
        <v>22.35</v>
      </c>
      <c r="H2732" s="14"/>
      <c r="I2732" s="11">
        <v>282</v>
      </c>
      <c r="J2732" s="11">
        <v>42.8</v>
      </c>
      <c r="K2732" s="11">
        <v>7.98</v>
      </c>
      <c r="L2732" s="11">
        <v>98.23</v>
      </c>
      <c r="M2732" s="11">
        <v>6.98</v>
      </c>
      <c r="N2732" s="11">
        <v>139.19999999999999</v>
      </c>
      <c r="O2732" s="11">
        <v>85.06</v>
      </c>
      <c r="P2732" s="11">
        <v>91.58</v>
      </c>
      <c r="Q2732" s="11" t="s">
        <v>4</v>
      </c>
      <c r="R2732" s="11">
        <f t="shared" si="1"/>
        <v>0</v>
      </c>
      <c r="S2732" s="11" t="s">
        <v>5</v>
      </c>
      <c r="T2732" s="11">
        <f t="shared" si="2"/>
        <v>0</v>
      </c>
      <c r="U2732" s="11" t="s">
        <v>6</v>
      </c>
      <c r="V2732" s="11" t="s">
        <v>6</v>
      </c>
    </row>
    <row r="2733" spans="1:22" ht="15.75" hidden="1" customHeight="1" x14ac:dyDescent="0.2">
      <c r="A2733" s="11" t="s">
        <v>2392</v>
      </c>
      <c r="B2733" s="11" t="s">
        <v>20</v>
      </c>
      <c r="C2733" s="11" t="s">
        <v>21</v>
      </c>
      <c r="D2733" s="12">
        <v>46010</v>
      </c>
      <c r="E2733" s="12" t="str">
        <f t="shared" si="0"/>
        <v>2025</v>
      </c>
      <c r="F2733" s="11" t="s">
        <v>3</v>
      </c>
      <c r="G2733" s="11">
        <v>20.73</v>
      </c>
      <c r="H2733" s="11">
        <v>45.67</v>
      </c>
      <c r="I2733" s="11">
        <v>290</v>
      </c>
      <c r="J2733" s="11">
        <v>54.6</v>
      </c>
      <c r="K2733" s="11">
        <v>8.01</v>
      </c>
      <c r="L2733" s="11">
        <v>99.13</v>
      </c>
      <c r="M2733" s="11">
        <v>6.94</v>
      </c>
      <c r="N2733" s="11">
        <v>141.80000000000001</v>
      </c>
      <c r="O2733" s="11">
        <v>84.1</v>
      </c>
      <c r="P2733" s="11">
        <v>91.58</v>
      </c>
      <c r="Q2733" s="11" t="s">
        <v>4</v>
      </c>
      <c r="R2733" s="11">
        <f t="shared" si="1"/>
        <v>0</v>
      </c>
      <c r="S2733" s="11" t="s">
        <v>5</v>
      </c>
      <c r="T2733" s="11">
        <f t="shared" si="2"/>
        <v>0</v>
      </c>
      <c r="U2733" s="11" t="s">
        <v>6</v>
      </c>
      <c r="V2733" s="11" t="s">
        <v>6</v>
      </c>
    </row>
    <row r="2734" spans="1:22" ht="15.75" hidden="1" customHeight="1" x14ac:dyDescent="0.2">
      <c r="A2734" s="11" t="s">
        <v>2757</v>
      </c>
      <c r="B2734" s="11" t="s">
        <v>20</v>
      </c>
      <c r="C2734" s="11" t="s">
        <v>21</v>
      </c>
      <c r="D2734" s="12">
        <v>45773</v>
      </c>
      <c r="E2734" s="12" t="str">
        <f t="shared" si="0"/>
        <v>2025</v>
      </c>
      <c r="F2734" s="11" t="s">
        <v>93</v>
      </c>
      <c r="G2734" s="11">
        <v>21.94</v>
      </c>
      <c r="H2734" s="11">
        <v>35.11</v>
      </c>
      <c r="I2734" s="11">
        <v>326</v>
      </c>
      <c r="J2734" s="11">
        <v>42.6</v>
      </c>
      <c r="K2734" s="11">
        <v>8.1199999999999992</v>
      </c>
      <c r="L2734" s="11">
        <v>98.84</v>
      </c>
      <c r="M2734" s="11">
        <v>7.14</v>
      </c>
      <c r="N2734" s="11">
        <v>139.4</v>
      </c>
      <c r="O2734" s="11">
        <v>88.9</v>
      </c>
      <c r="P2734" s="11">
        <v>91.58</v>
      </c>
      <c r="Q2734" s="11" t="s">
        <v>4</v>
      </c>
      <c r="R2734" s="11">
        <f t="shared" si="1"/>
        <v>0</v>
      </c>
      <c r="S2734" s="11" t="s">
        <v>5</v>
      </c>
      <c r="T2734" s="11">
        <f t="shared" si="2"/>
        <v>0</v>
      </c>
      <c r="U2734" s="11" t="s">
        <v>6</v>
      </c>
      <c r="V2734" s="11" t="s">
        <v>6</v>
      </c>
    </row>
    <row r="2735" spans="1:22" ht="15.75" hidden="1" customHeight="1" x14ac:dyDescent="0.2">
      <c r="A2735" s="11" t="s">
        <v>1119</v>
      </c>
      <c r="B2735" s="11" t="s">
        <v>34</v>
      </c>
      <c r="C2735" s="11" t="s">
        <v>21</v>
      </c>
      <c r="D2735" s="12">
        <v>45799</v>
      </c>
      <c r="E2735" s="12" t="str">
        <f t="shared" si="0"/>
        <v>2025</v>
      </c>
      <c r="F2735" s="11" t="s">
        <v>93</v>
      </c>
      <c r="G2735" s="11">
        <v>21.56</v>
      </c>
      <c r="H2735" s="11">
        <v>36</v>
      </c>
      <c r="I2735" s="11">
        <v>295</v>
      </c>
      <c r="J2735" s="11">
        <v>48.3</v>
      </c>
      <c r="K2735" s="11">
        <v>7.57</v>
      </c>
      <c r="L2735" s="11">
        <v>99.12</v>
      </c>
      <c r="M2735" s="11">
        <v>6.69</v>
      </c>
      <c r="N2735" s="11">
        <v>145</v>
      </c>
      <c r="O2735" s="11">
        <v>84.18</v>
      </c>
      <c r="P2735" s="11">
        <v>91.58</v>
      </c>
      <c r="Q2735" s="11" t="s">
        <v>4</v>
      </c>
      <c r="R2735" s="11">
        <f t="shared" si="1"/>
        <v>0</v>
      </c>
      <c r="S2735" s="11" t="s">
        <v>5</v>
      </c>
      <c r="T2735" s="11">
        <f t="shared" si="2"/>
        <v>0</v>
      </c>
      <c r="U2735" s="11" t="s">
        <v>6</v>
      </c>
      <c r="V2735" s="11" t="s">
        <v>6</v>
      </c>
    </row>
    <row r="2736" spans="1:22" ht="15.75" hidden="1" customHeight="1" x14ac:dyDescent="0.2">
      <c r="A2736" s="11" t="s">
        <v>1121</v>
      </c>
      <c r="B2736" s="11" t="s">
        <v>34</v>
      </c>
      <c r="C2736" s="13" t="s">
        <v>35</v>
      </c>
      <c r="D2736" s="12">
        <v>45466</v>
      </c>
      <c r="E2736" s="12" t="str">
        <f t="shared" si="0"/>
        <v>2024</v>
      </c>
      <c r="F2736" s="11" t="s">
        <v>37</v>
      </c>
      <c r="G2736" s="11">
        <v>21.79</v>
      </c>
      <c r="H2736" s="11">
        <v>47.33</v>
      </c>
      <c r="I2736" s="11">
        <v>327</v>
      </c>
      <c r="J2736" s="11">
        <v>42.1</v>
      </c>
      <c r="K2736" s="11">
        <v>7.39</v>
      </c>
      <c r="L2736" s="11">
        <v>98.74</v>
      </c>
      <c r="M2736" s="11">
        <v>7.06</v>
      </c>
      <c r="N2736" s="11">
        <v>127.7</v>
      </c>
      <c r="O2736" s="11">
        <v>85.93</v>
      </c>
      <c r="P2736" s="11">
        <v>91.58</v>
      </c>
      <c r="Q2736" s="11" t="s">
        <v>4</v>
      </c>
      <c r="R2736" s="11">
        <f t="shared" si="1"/>
        <v>0</v>
      </c>
      <c r="S2736" s="11" t="s">
        <v>5</v>
      </c>
      <c r="T2736" s="11">
        <f t="shared" si="2"/>
        <v>0</v>
      </c>
      <c r="U2736" s="11" t="s">
        <v>6</v>
      </c>
      <c r="V2736" s="11" t="s">
        <v>6</v>
      </c>
    </row>
    <row r="2737" spans="1:22" ht="15.75" hidden="1" customHeight="1" x14ac:dyDescent="0.2">
      <c r="A2737" s="11" t="s">
        <v>1122</v>
      </c>
      <c r="B2737" s="11" t="s">
        <v>34</v>
      </c>
      <c r="C2737" s="11" t="s">
        <v>21</v>
      </c>
      <c r="D2737" s="12">
        <v>45639</v>
      </c>
      <c r="E2737" s="12" t="str">
        <f t="shared" si="0"/>
        <v>2024</v>
      </c>
      <c r="F2737" s="11" t="s">
        <v>37</v>
      </c>
      <c r="G2737" s="11">
        <v>21.3</v>
      </c>
      <c r="H2737" s="11">
        <v>52.77</v>
      </c>
      <c r="I2737" s="11">
        <v>293</v>
      </c>
      <c r="J2737" s="11">
        <v>30</v>
      </c>
      <c r="K2737" s="11">
        <v>7.42</v>
      </c>
      <c r="L2737" s="11">
        <v>99.1</v>
      </c>
      <c r="M2737" s="11">
        <v>6.96</v>
      </c>
      <c r="N2737" s="11">
        <v>112.2</v>
      </c>
      <c r="O2737" s="11">
        <v>90.1</v>
      </c>
      <c r="P2737" s="11">
        <v>91.58</v>
      </c>
      <c r="Q2737" s="11" t="s">
        <v>4</v>
      </c>
      <c r="R2737" s="11">
        <f t="shared" si="1"/>
        <v>0</v>
      </c>
      <c r="S2737" s="11" t="s">
        <v>5</v>
      </c>
      <c r="T2737" s="11">
        <f t="shared" si="2"/>
        <v>0</v>
      </c>
      <c r="U2737" s="11" t="s">
        <v>6</v>
      </c>
      <c r="V2737" s="11" t="s">
        <v>6</v>
      </c>
    </row>
    <row r="2738" spans="1:22" ht="15.75" hidden="1" customHeight="1" x14ac:dyDescent="0.2">
      <c r="A2738" s="11" t="s">
        <v>3143</v>
      </c>
      <c r="B2738" s="11" t="s">
        <v>20</v>
      </c>
      <c r="C2738" s="11" t="s">
        <v>47</v>
      </c>
      <c r="D2738" s="12">
        <v>45954</v>
      </c>
      <c r="E2738" s="12" t="str">
        <f t="shared" si="0"/>
        <v>2025</v>
      </c>
      <c r="F2738" s="11" t="s">
        <v>93</v>
      </c>
      <c r="G2738" s="11">
        <v>21.01</v>
      </c>
      <c r="H2738" s="11">
        <v>41.72</v>
      </c>
      <c r="I2738" s="11">
        <v>297</v>
      </c>
      <c r="J2738" s="11">
        <v>44.1</v>
      </c>
      <c r="K2738" s="11">
        <v>9.24</v>
      </c>
      <c r="L2738" s="11">
        <v>98.97</v>
      </c>
      <c r="M2738" s="11">
        <v>7.11</v>
      </c>
      <c r="N2738" s="11">
        <v>135.4</v>
      </c>
      <c r="O2738" s="11">
        <v>86.8</v>
      </c>
      <c r="P2738" s="11">
        <v>91.58</v>
      </c>
      <c r="Q2738" s="11" t="s">
        <v>4</v>
      </c>
      <c r="R2738" s="11">
        <f t="shared" si="1"/>
        <v>0</v>
      </c>
      <c r="S2738" s="11" t="s">
        <v>50</v>
      </c>
      <c r="T2738" s="11">
        <f t="shared" si="2"/>
        <v>1</v>
      </c>
      <c r="U2738" s="11" t="s">
        <v>51</v>
      </c>
      <c r="V2738" s="11" t="s">
        <v>52</v>
      </c>
    </row>
    <row r="2739" spans="1:22" ht="15.75" hidden="1" customHeight="1" x14ac:dyDescent="0.2">
      <c r="A2739" s="11" t="s">
        <v>1123</v>
      </c>
      <c r="B2739" s="11" t="s">
        <v>34</v>
      </c>
      <c r="C2739" s="11" t="s">
        <v>47</v>
      </c>
      <c r="D2739" s="12">
        <v>45954</v>
      </c>
      <c r="E2739" s="12" t="str">
        <f t="shared" si="0"/>
        <v>2025</v>
      </c>
      <c r="F2739" s="11" t="s">
        <v>23</v>
      </c>
      <c r="G2739" s="11">
        <v>21.76</v>
      </c>
      <c r="H2739" s="11">
        <v>46.94</v>
      </c>
      <c r="I2739" s="11">
        <v>305</v>
      </c>
      <c r="J2739" s="11">
        <v>45.8</v>
      </c>
      <c r="K2739" s="11">
        <v>8.1</v>
      </c>
      <c r="L2739" s="11">
        <v>98.94</v>
      </c>
      <c r="M2739" s="11">
        <v>7.09</v>
      </c>
      <c r="N2739" s="11">
        <v>136.4</v>
      </c>
      <c r="O2739" s="11">
        <v>85.17</v>
      </c>
      <c r="P2739" s="11">
        <v>91.57</v>
      </c>
      <c r="Q2739" s="11" t="s">
        <v>4</v>
      </c>
      <c r="R2739" s="11">
        <f t="shared" si="1"/>
        <v>0</v>
      </c>
      <c r="S2739" s="11" t="s">
        <v>5</v>
      </c>
      <c r="T2739" s="11">
        <f t="shared" si="2"/>
        <v>0</v>
      </c>
      <c r="U2739" s="11" t="s">
        <v>6</v>
      </c>
      <c r="V2739" s="11" t="s">
        <v>6</v>
      </c>
    </row>
    <row r="2740" spans="1:22" ht="15.75" hidden="1" customHeight="1" x14ac:dyDescent="0.2">
      <c r="A2740" s="11" t="s">
        <v>339</v>
      </c>
      <c r="B2740" s="11" t="s">
        <v>20</v>
      </c>
      <c r="C2740" s="11" t="s">
        <v>47</v>
      </c>
      <c r="D2740" s="12">
        <v>45736</v>
      </c>
      <c r="E2740" s="12" t="str">
        <f t="shared" si="0"/>
        <v>2025</v>
      </c>
      <c r="F2740" s="11" t="s">
        <v>23</v>
      </c>
      <c r="G2740" s="11">
        <v>22.71</v>
      </c>
      <c r="H2740" s="11">
        <v>35.08</v>
      </c>
      <c r="I2740" s="11">
        <v>287</v>
      </c>
      <c r="J2740" s="11">
        <v>48.2</v>
      </c>
      <c r="K2740" s="11">
        <v>9.34</v>
      </c>
      <c r="L2740" s="11">
        <v>99.73</v>
      </c>
      <c r="M2740" s="11">
        <v>6.96</v>
      </c>
      <c r="N2740" s="11">
        <v>145.1</v>
      </c>
      <c r="O2740" s="11">
        <v>88.43</v>
      </c>
      <c r="P2740" s="11">
        <v>91.56</v>
      </c>
      <c r="Q2740" s="11" t="s">
        <v>177</v>
      </c>
      <c r="R2740" s="11">
        <f t="shared" si="1"/>
        <v>1</v>
      </c>
      <c r="S2740" s="11" t="s">
        <v>5</v>
      </c>
      <c r="T2740" s="11">
        <f t="shared" si="2"/>
        <v>0</v>
      </c>
      <c r="U2740" s="11" t="s">
        <v>6</v>
      </c>
      <c r="V2740" s="11" t="s">
        <v>6</v>
      </c>
    </row>
    <row r="2741" spans="1:22" ht="15.75" hidden="1" customHeight="1" x14ac:dyDescent="0.2">
      <c r="A2741" s="11" t="s">
        <v>2388</v>
      </c>
      <c r="B2741" s="11" t="s">
        <v>58</v>
      </c>
      <c r="C2741" s="13" t="s">
        <v>35</v>
      </c>
      <c r="D2741" s="12">
        <v>45779</v>
      </c>
      <c r="E2741" s="12" t="str">
        <f t="shared" si="0"/>
        <v>2025</v>
      </c>
      <c r="F2741" s="11" t="s">
        <v>93</v>
      </c>
      <c r="G2741" s="11">
        <v>21.58</v>
      </c>
      <c r="H2741" s="11">
        <v>36.46</v>
      </c>
      <c r="I2741" s="11">
        <v>303</v>
      </c>
      <c r="J2741" s="11">
        <v>53.9</v>
      </c>
      <c r="K2741" s="11">
        <v>7.85</v>
      </c>
      <c r="L2741" s="11">
        <v>99.12</v>
      </c>
      <c r="M2741" s="11">
        <v>6.64</v>
      </c>
      <c r="N2741" s="11">
        <v>127.2</v>
      </c>
      <c r="O2741" s="11">
        <v>87.26</v>
      </c>
      <c r="P2741" s="11">
        <v>91.56</v>
      </c>
      <c r="Q2741" s="11" t="s">
        <v>4</v>
      </c>
      <c r="R2741" s="11">
        <f t="shared" si="1"/>
        <v>0</v>
      </c>
      <c r="S2741" s="11" t="s">
        <v>5</v>
      </c>
      <c r="T2741" s="11">
        <f t="shared" si="2"/>
        <v>0</v>
      </c>
      <c r="U2741" s="11" t="s">
        <v>6</v>
      </c>
      <c r="V2741" s="11" t="s">
        <v>6</v>
      </c>
    </row>
    <row r="2742" spans="1:22" ht="15.75" hidden="1" customHeight="1" x14ac:dyDescent="0.2">
      <c r="A2742" s="11" t="s">
        <v>1124</v>
      </c>
      <c r="B2742" s="11" t="s">
        <v>34</v>
      </c>
      <c r="C2742" s="11" t="s">
        <v>21</v>
      </c>
      <c r="D2742" s="12">
        <v>45507</v>
      </c>
      <c r="E2742" s="12" t="str">
        <f t="shared" si="0"/>
        <v>2024</v>
      </c>
      <c r="F2742" s="11" t="s">
        <v>23</v>
      </c>
      <c r="G2742" s="11">
        <v>21.11</v>
      </c>
      <c r="H2742" s="11">
        <v>38.32</v>
      </c>
      <c r="I2742" s="11">
        <v>310</v>
      </c>
      <c r="J2742" s="11">
        <v>51.9</v>
      </c>
      <c r="K2742" s="11">
        <v>8.31</v>
      </c>
      <c r="L2742" s="11">
        <v>99.02</v>
      </c>
      <c r="M2742" s="11">
        <v>6.9</v>
      </c>
      <c r="N2742" s="11">
        <v>147.19999999999999</v>
      </c>
      <c r="O2742" s="11">
        <v>83.54</v>
      </c>
      <c r="P2742" s="11">
        <v>91.56</v>
      </c>
      <c r="Q2742" s="11" t="s">
        <v>4</v>
      </c>
      <c r="R2742" s="11">
        <f t="shared" si="1"/>
        <v>0</v>
      </c>
      <c r="S2742" s="11" t="s">
        <v>5</v>
      </c>
      <c r="T2742" s="11">
        <f t="shared" si="2"/>
        <v>0</v>
      </c>
      <c r="U2742" s="11" t="s">
        <v>6</v>
      </c>
      <c r="V2742" s="11" t="s">
        <v>6</v>
      </c>
    </row>
    <row r="2743" spans="1:22" ht="15.75" hidden="1" customHeight="1" x14ac:dyDescent="0.2">
      <c r="A2743" s="11" t="s">
        <v>1125</v>
      </c>
      <c r="B2743" s="11" t="s">
        <v>34</v>
      </c>
      <c r="C2743" s="11" t="s">
        <v>47</v>
      </c>
      <c r="D2743" s="12">
        <v>45904</v>
      </c>
      <c r="E2743" s="12" t="str">
        <f t="shared" si="0"/>
        <v>2025</v>
      </c>
      <c r="F2743" s="11" t="s">
        <v>93</v>
      </c>
      <c r="G2743" s="11">
        <v>21.56</v>
      </c>
      <c r="H2743" s="11">
        <v>36.06</v>
      </c>
      <c r="I2743" s="11">
        <v>308</v>
      </c>
      <c r="J2743" s="11">
        <v>38.299999999999997</v>
      </c>
      <c r="K2743" s="11">
        <v>7.96</v>
      </c>
      <c r="L2743" s="11">
        <v>99.32</v>
      </c>
      <c r="M2743" s="11">
        <v>6.8</v>
      </c>
      <c r="N2743" s="11">
        <v>130.69999999999999</v>
      </c>
      <c r="O2743" s="11">
        <v>87.81</v>
      </c>
      <c r="P2743" s="11">
        <v>91.56</v>
      </c>
      <c r="Q2743" s="11" t="s">
        <v>4</v>
      </c>
      <c r="R2743" s="11">
        <f t="shared" si="1"/>
        <v>0</v>
      </c>
      <c r="S2743" s="11" t="s">
        <v>5</v>
      </c>
      <c r="T2743" s="11">
        <f t="shared" si="2"/>
        <v>0</v>
      </c>
      <c r="U2743" s="11" t="s">
        <v>6</v>
      </c>
      <c r="V2743" s="11" t="s">
        <v>6</v>
      </c>
    </row>
    <row r="2744" spans="1:22" ht="15.75" customHeight="1" x14ac:dyDescent="0.2">
      <c r="A2744" s="11" t="s">
        <v>2436</v>
      </c>
      <c r="B2744" s="11" t="s">
        <v>1</v>
      </c>
      <c r="C2744" s="11" t="s">
        <v>35</v>
      </c>
      <c r="D2744" s="12">
        <v>45869</v>
      </c>
      <c r="E2744" s="12" t="str">
        <f t="shared" si="0"/>
        <v>2025</v>
      </c>
      <c r="F2744" s="11" t="s">
        <v>23</v>
      </c>
      <c r="G2744" s="11">
        <v>22.62</v>
      </c>
      <c r="H2744" s="11">
        <v>40.549999999999997</v>
      </c>
      <c r="I2744" s="11">
        <v>348</v>
      </c>
      <c r="J2744" s="11">
        <v>37.299999999999997</v>
      </c>
      <c r="K2744" s="11">
        <v>7.6</v>
      </c>
      <c r="L2744" s="11">
        <v>99.36</v>
      </c>
      <c r="M2744" s="11">
        <v>6.76</v>
      </c>
      <c r="N2744" s="11">
        <v>128.30000000000001</v>
      </c>
      <c r="O2744" s="11">
        <v>89.79</v>
      </c>
      <c r="P2744" s="11">
        <v>97.08</v>
      </c>
      <c r="Q2744" s="11" t="s">
        <v>4</v>
      </c>
      <c r="R2744" s="11">
        <f t="shared" si="1"/>
        <v>0</v>
      </c>
      <c r="S2744" s="11" t="s">
        <v>5</v>
      </c>
      <c r="T2744" s="11">
        <f t="shared" si="2"/>
        <v>0</v>
      </c>
      <c r="U2744" s="11" t="s">
        <v>6</v>
      </c>
      <c r="V2744" s="11" t="s">
        <v>6</v>
      </c>
    </row>
    <row r="2745" spans="1:22" ht="15.75" hidden="1" customHeight="1" x14ac:dyDescent="0.2">
      <c r="A2745" s="11" t="s">
        <v>3152</v>
      </c>
      <c r="B2745" s="11" t="s">
        <v>20</v>
      </c>
      <c r="C2745" s="11" t="s">
        <v>47</v>
      </c>
      <c r="D2745" s="12">
        <v>45380</v>
      </c>
      <c r="E2745" s="12" t="str">
        <f t="shared" si="0"/>
        <v>2024</v>
      </c>
      <c r="F2745" s="11" t="s">
        <v>93</v>
      </c>
      <c r="G2745" s="11">
        <v>21.99</v>
      </c>
      <c r="H2745" s="11">
        <v>36.64</v>
      </c>
      <c r="I2745" s="11">
        <v>276</v>
      </c>
      <c r="J2745" s="11">
        <v>40.799999999999997</v>
      </c>
      <c r="K2745" s="11">
        <v>7.84</v>
      </c>
      <c r="L2745" s="11">
        <v>98.54</v>
      </c>
      <c r="M2745" s="11">
        <v>6.9</v>
      </c>
      <c r="N2745" s="11">
        <v>143.6</v>
      </c>
      <c r="O2745" s="11">
        <v>84.42</v>
      </c>
      <c r="P2745" s="11">
        <v>91.56</v>
      </c>
      <c r="Q2745" s="11" t="s">
        <v>4</v>
      </c>
      <c r="R2745" s="11">
        <f t="shared" si="1"/>
        <v>0</v>
      </c>
      <c r="S2745" s="11" t="s">
        <v>5</v>
      </c>
      <c r="T2745" s="11">
        <f t="shared" si="2"/>
        <v>0</v>
      </c>
      <c r="U2745" s="11" t="s">
        <v>6</v>
      </c>
      <c r="V2745" s="11" t="s">
        <v>6</v>
      </c>
    </row>
    <row r="2746" spans="1:22" ht="15.75" hidden="1" customHeight="1" x14ac:dyDescent="0.2">
      <c r="A2746" s="11" t="s">
        <v>1251</v>
      </c>
      <c r="B2746" s="11" t="s">
        <v>20</v>
      </c>
      <c r="C2746" s="11" t="s">
        <v>21</v>
      </c>
      <c r="D2746" s="12">
        <v>45714</v>
      </c>
      <c r="E2746" s="12" t="str">
        <f t="shared" si="0"/>
        <v>2025</v>
      </c>
      <c r="F2746" s="11" t="s">
        <v>93</v>
      </c>
      <c r="G2746" s="11">
        <v>22.16</v>
      </c>
      <c r="H2746" s="11">
        <v>33.619999999999997</v>
      </c>
      <c r="I2746" s="11">
        <v>296</v>
      </c>
      <c r="J2746" s="11">
        <v>33.6</v>
      </c>
      <c r="K2746" s="11">
        <v>6.56</v>
      </c>
      <c r="L2746" s="11">
        <v>99.2</v>
      </c>
      <c r="M2746" s="11">
        <v>6.77</v>
      </c>
      <c r="N2746" s="11">
        <v>133.1</v>
      </c>
      <c r="O2746" s="11">
        <v>89.94</v>
      </c>
      <c r="P2746" s="11">
        <v>91.55</v>
      </c>
      <c r="Q2746" s="11" t="s">
        <v>4</v>
      </c>
      <c r="R2746" s="11">
        <f t="shared" si="1"/>
        <v>0</v>
      </c>
      <c r="S2746" s="11" t="s">
        <v>50</v>
      </c>
      <c r="T2746" s="11">
        <f t="shared" si="2"/>
        <v>1</v>
      </c>
      <c r="U2746" s="11" t="s">
        <v>244</v>
      </c>
      <c r="V2746" s="11" t="s">
        <v>89</v>
      </c>
    </row>
    <row r="2747" spans="1:22" ht="15.75" hidden="1" customHeight="1" x14ac:dyDescent="0.2">
      <c r="A2747" s="11" t="s">
        <v>1724</v>
      </c>
      <c r="B2747" s="11" t="s">
        <v>58</v>
      </c>
      <c r="C2747" s="11" t="s">
        <v>47</v>
      </c>
      <c r="D2747" s="12">
        <v>45344</v>
      </c>
      <c r="E2747" s="12" t="str">
        <f t="shared" si="0"/>
        <v>2024</v>
      </c>
      <c r="F2747" s="11" t="s">
        <v>3</v>
      </c>
      <c r="G2747" s="11">
        <v>22.95</v>
      </c>
      <c r="H2747" s="11">
        <v>39.69</v>
      </c>
      <c r="I2747" s="11">
        <v>302</v>
      </c>
      <c r="J2747" s="11">
        <v>54.3</v>
      </c>
      <c r="K2747" s="11">
        <v>7.05</v>
      </c>
      <c r="L2747" s="11">
        <v>98.6</v>
      </c>
      <c r="M2747" s="11">
        <v>6.64</v>
      </c>
      <c r="N2747" s="11">
        <v>122.3</v>
      </c>
      <c r="O2747" s="11">
        <v>87.43</v>
      </c>
      <c r="P2747" s="11">
        <v>91.55</v>
      </c>
      <c r="Q2747" s="11" t="s">
        <v>4</v>
      </c>
      <c r="R2747" s="11">
        <f t="shared" si="1"/>
        <v>0</v>
      </c>
      <c r="S2747" s="11" t="s">
        <v>5</v>
      </c>
      <c r="T2747" s="11">
        <f t="shared" si="2"/>
        <v>0</v>
      </c>
      <c r="U2747" s="11" t="s">
        <v>6</v>
      </c>
      <c r="V2747" s="11" t="s">
        <v>6</v>
      </c>
    </row>
    <row r="2748" spans="1:22" ht="15.75" hidden="1" customHeight="1" x14ac:dyDescent="0.2">
      <c r="A2748" s="11" t="s">
        <v>2896</v>
      </c>
      <c r="B2748" s="11" t="s">
        <v>58</v>
      </c>
      <c r="C2748" s="11" t="s">
        <v>21</v>
      </c>
      <c r="D2748" s="12">
        <v>45875</v>
      </c>
      <c r="E2748" s="12" t="str">
        <f t="shared" si="0"/>
        <v>2025</v>
      </c>
      <c r="F2748" s="11" t="s">
        <v>23</v>
      </c>
      <c r="G2748" s="11">
        <v>23.33</v>
      </c>
      <c r="H2748" s="11">
        <v>39.51</v>
      </c>
      <c r="I2748" s="11">
        <v>321</v>
      </c>
      <c r="J2748" s="11">
        <v>28.7</v>
      </c>
      <c r="K2748" s="11">
        <v>6.59</v>
      </c>
      <c r="L2748" s="11">
        <v>98.83</v>
      </c>
      <c r="M2748" s="11">
        <v>6.79</v>
      </c>
      <c r="N2748" s="11">
        <v>103.3</v>
      </c>
      <c r="O2748" s="11">
        <v>92.43</v>
      </c>
      <c r="P2748" s="11">
        <v>91.55</v>
      </c>
      <c r="Q2748" s="11" t="s">
        <v>4</v>
      </c>
      <c r="R2748" s="11">
        <f t="shared" si="1"/>
        <v>0</v>
      </c>
      <c r="S2748" s="11" t="s">
        <v>5</v>
      </c>
      <c r="T2748" s="11">
        <f t="shared" si="2"/>
        <v>0</v>
      </c>
      <c r="U2748" s="11" t="s">
        <v>6</v>
      </c>
      <c r="V2748" s="11" t="s">
        <v>6</v>
      </c>
    </row>
    <row r="2749" spans="1:22" ht="15.75" hidden="1" customHeight="1" x14ac:dyDescent="0.2">
      <c r="A2749" s="11" t="s">
        <v>3057</v>
      </c>
      <c r="B2749" s="11" t="s">
        <v>20</v>
      </c>
      <c r="C2749" s="11" t="s">
        <v>21</v>
      </c>
      <c r="D2749" s="12">
        <v>45806</v>
      </c>
      <c r="E2749" s="12" t="str">
        <f t="shared" si="0"/>
        <v>2025</v>
      </c>
      <c r="F2749" s="11" t="s">
        <v>3</v>
      </c>
      <c r="G2749" s="11">
        <v>21.93</v>
      </c>
      <c r="H2749" s="11">
        <v>41.66</v>
      </c>
      <c r="I2749" s="11">
        <v>312</v>
      </c>
      <c r="J2749" s="11">
        <v>38.700000000000003</v>
      </c>
      <c r="K2749" s="11">
        <v>7.65</v>
      </c>
      <c r="L2749" s="11">
        <v>98.71</v>
      </c>
      <c r="M2749" s="11">
        <v>6.98</v>
      </c>
      <c r="N2749" s="11">
        <v>120.6</v>
      </c>
      <c r="O2749" s="11">
        <v>89.43</v>
      </c>
      <c r="P2749" s="11">
        <v>91.55</v>
      </c>
      <c r="Q2749" s="11" t="s">
        <v>4</v>
      </c>
      <c r="R2749" s="11">
        <f t="shared" si="1"/>
        <v>0</v>
      </c>
      <c r="S2749" s="11" t="s">
        <v>5</v>
      </c>
      <c r="T2749" s="11">
        <f t="shared" si="2"/>
        <v>0</v>
      </c>
      <c r="U2749" s="11" t="s">
        <v>6</v>
      </c>
      <c r="V2749" s="11" t="s">
        <v>6</v>
      </c>
    </row>
    <row r="2750" spans="1:22" ht="15.75" hidden="1" customHeight="1" x14ac:dyDescent="0.2">
      <c r="A2750" s="11" t="s">
        <v>253</v>
      </c>
      <c r="B2750" s="11" t="s">
        <v>20</v>
      </c>
      <c r="C2750" s="11" t="s">
        <v>21</v>
      </c>
      <c r="D2750" s="12">
        <v>45490</v>
      </c>
      <c r="E2750" s="12" t="str">
        <f t="shared" si="0"/>
        <v>2024</v>
      </c>
      <c r="F2750" s="11" t="s">
        <v>3</v>
      </c>
      <c r="G2750" s="11">
        <v>21.87</v>
      </c>
      <c r="H2750" s="11">
        <v>46.4</v>
      </c>
      <c r="I2750" s="11">
        <v>267</v>
      </c>
      <c r="J2750" s="11">
        <v>37.200000000000003</v>
      </c>
      <c r="K2750" s="11">
        <v>7.88</v>
      </c>
      <c r="L2750" s="11">
        <v>98.76</v>
      </c>
      <c r="M2750" s="11">
        <v>7.39</v>
      </c>
      <c r="N2750" s="11">
        <v>138.80000000000001</v>
      </c>
      <c r="O2750" s="11">
        <v>83.47</v>
      </c>
      <c r="P2750" s="11">
        <v>91.54</v>
      </c>
      <c r="Q2750" s="11" t="s">
        <v>4</v>
      </c>
      <c r="R2750" s="11">
        <f t="shared" si="1"/>
        <v>0</v>
      </c>
      <c r="S2750" s="11" t="s">
        <v>5</v>
      </c>
      <c r="T2750" s="11">
        <f t="shared" si="2"/>
        <v>0</v>
      </c>
      <c r="U2750" s="11" t="s">
        <v>6</v>
      </c>
      <c r="V2750" s="11" t="s">
        <v>6</v>
      </c>
    </row>
    <row r="2751" spans="1:22" ht="15.75" hidden="1" customHeight="1" x14ac:dyDescent="0.2">
      <c r="A2751" s="11" t="s">
        <v>2217</v>
      </c>
      <c r="B2751" s="11" t="s">
        <v>20</v>
      </c>
      <c r="C2751" s="11" t="s">
        <v>21</v>
      </c>
      <c r="D2751" s="12">
        <v>45526</v>
      </c>
      <c r="E2751" s="12" t="str">
        <f t="shared" si="0"/>
        <v>2024</v>
      </c>
      <c r="F2751" s="11" t="s">
        <v>93</v>
      </c>
      <c r="G2751" s="11">
        <v>21.6</v>
      </c>
      <c r="H2751" s="11">
        <v>48.64</v>
      </c>
      <c r="I2751" s="11">
        <v>304</v>
      </c>
      <c r="J2751" s="11">
        <v>61.3</v>
      </c>
      <c r="K2751" s="11">
        <v>8.6300000000000008</v>
      </c>
      <c r="L2751" s="11">
        <v>99.03</v>
      </c>
      <c r="M2751" s="11">
        <v>7.11</v>
      </c>
      <c r="N2751" s="11">
        <v>145.69999999999999</v>
      </c>
      <c r="O2751" s="11">
        <v>83.95</v>
      </c>
      <c r="P2751" s="11">
        <v>91.54</v>
      </c>
      <c r="Q2751" s="11" t="s">
        <v>4</v>
      </c>
      <c r="R2751" s="11">
        <f t="shared" si="1"/>
        <v>0</v>
      </c>
      <c r="S2751" s="11" t="s">
        <v>5</v>
      </c>
      <c r="T2751" s="11">
        <f t="shared" si="2"/>
        <v>0</v>
      </c>
      <c r="U2751" s="11" t="s">
        <v>6</v>
      </c>
      <c r="V2751" s="11" t="s">
        <v>6</v>
      </c>
    </row>
    <row r="2752" spans="1:22" ht="15.75" hidden="1" customHeight="1" x14ac:dyDescent="0.2">
      <c r="A2752" s="11" t="s">
        <v>1127</v>
      </c>
      <c r="B2752" s="11" t="s">
        <v>34</v>
      </c>
      <c r="C2752" s="11" t="s">
        <v>35</v>
      </c>
      <c r="D2752" s="12">
        <v>45543</v>
      </c>
      <c r="E2752" s="12" t="str">
        <f t="shared" si="0"/>
        <v>2024</v>
      </c>
      <c r="F2752" s="11" t="s">
        <v>93</v>
      </c>
      <c r="G2752" s="11">
        <v>22.93</v>
      </c>
      <c r="H2752" s="11">
        <v>36.56</v>
      </c>
      <c r="I2752" s="11">
        <v>335</v>
      </c>
      <c r="J2752" s="11">
        <v>61.3</v>
      </c>
      <c r="K2752" s="11">
        <v>7.39</v>
      </c>
      <c r="L2752" s="11">
        <v>99.34</v>
      </c>
      <c r="M2752" s="11">
        <v>6.96</v>
      </c>
      <c r="N2752" s="11">
        <v>123.7</v>
      </c>
      <c r="O2752" s="11">
        <v>83.85</v>
      </c>
      <c r="P2752" s="11">
        <v>91.54</v>
      </c>
      <c r="Q2752" s="11" t="s">
        <v>4</v>
      </c>
      <c r="R2752" s="11">
        <f t="shared" si="1"/>
        <v>0</v>
      </c>
      <c r="S2752" s="11" t="s">
        <v>5</v>
      </c>
      <c r="T2752" s="11">
        <f t="shared" si="2"/>
        <v>0</v>
      </c>
      <c r="U2752" s="11" t="s">
        <v>6</v>
      </c>
      <c r="V2752" s="11" t="s">
        <v>6</v>
      </c>
    </row>
    <row r="2753" spans="1:22" ht="15.75" hidden="1" customHeight="1" x14ac:dyDescent="0.2">
      <c r="A2753" s="11" t="s">
        <v>393</v>
      </c>
      <c r="B2753" s="11" t="s">
        <v>20</v>
      </c>
      <c r="C2753" s="11" t="s">
        <v>35</v>
      </c>
      <c r="D2753" s="12">
        <v>45814</v>
      </c>
      <c r="E2753" s="12" t="str">
        <f t="shared" si="0"/>
        <v>2025</v>
      </c>
      <c r="F2753" s="11" t="s">
        <v>93</v>
      </c>
      <c r="G2753" s="11">
        <v>19.829999999999998</v>
      </c>
      <c r="H2753" s="11">
        <v>47.72</v>
      </c>
      <c r="I2753" s="11">
        <v>283</v>
      </c>
      <c r="J2753" s="11">
        <v>46.1</v>
      </c>
      <c r="K2753" s="11">
        <v>8.17</v>
      </c>
      <c r="L2753" s="11">
        <v>98.62</v>
      </c>
      <c r="M2753" s="11">
        <v>7.21</v>
      </c>
      <c r="N2753" s="11">
        <v>123.5</v>
      </c>
      <c r="O2753" s="11">
        <v>86.15</v>
      </c>
      <c r="P2753" s="11">
        <v>91.53</v>
      </c>
      <c r="Q2753" s="11" t="s">
        <v>4</v>
      </c>
      <c r="R2753" s="11">
        <f t="shared" si="1"/>
        <v>0</v>
      </c>
      <c r="S2753" s="11" t="s">
        <v>5</v>
      </c>
      <c r="T2753" s="11">
        <f t="shared" si="2"/>
        <v>0</v>
      </c>
      <c r="U2753" s="11" t="s">
        <v>6</v>
      </c>
      <c r="V2753" s="11" t="s">
        <v>6</v>
      </c>
    </row>
    <row r="2754" spans="1:22" ht="15.75" hidden="1" customHeight="1" x14ac:dyDescent="0.2">
      <c r="A2754" s="11" t="s">
        <v>1809</v>
      </c>
      <c r="B2754" s="11" t="s">
        <v>20</v>
      </c>
      <c r="C2754" s="13" t="s">
        <v>35</v>
      </c>
      <c r="D2754" s="12">
        <v>45535</v>
      </c>
      <c r="E2754" s="12" t="str">
        <f t="shared" si="0"/>
        <v>2024</v>
      </c>
      <c r="F2754" s="11" t="s">
        <v>3</v>
      </c>
      <c r="G2754" s="11">
        <v>20.64</v>
      </c>
      <c r="H2754" s="11">
        <v>37.03</v>
      </c>
      <c r="I2754" s="11">
        <v>285</v>
      </c>
      <c r="J2754" s="11">
        <v>42.3</v>
      </c>
      <c r="K2754" s="11">
        <v>7.27</v>
      </c>
      <c r="L2754" s="14"/>
      <c r="M2754" s="11">
        <v>6.84</v>
      </c>
      <c r="N2754" s="11">
        <v>138.69999999999999</v>
      </c>
      <c r="O2754" s="11">
        <v>86.37</v>
      </c>
      <c r="P2754" s="11">
        <v>91.53</v>
      </c>
      <c r="Q2754" s="11" t="s">
        <v>4</v>
      </c>
      <c r="R2754" s="11">
        <f t="shared" si="1"/>
        <v>0</v>
      </c>
      <c r="S2754" s="11" t="s">
        <v>5</v>
      </c>
      <c r="T2754" s="11">
        <f t="shared" si="2"/>
        <v>0</v>
      </c>
      <c r="U2754" s="11" t="s">
        <v>6</v>
      </c>
      <c r="V2754" s="11" t="s">
        <v>6</v>
      </c>
    </row>
    <row r="2755" spans="1:22" ht="15.75" hidden="1" customHeight="1" x14ac:dyDescent="0.2">
      <c r="A2755" s="11" t="s">
        <v>2346</v>
      </c>
      <c r="B2755" s="11" t="s">
        <v>58</v>
      </c>
      <c r="C2755" s="11" t="s">
        <v>35</v>
      </c>
      <c r="D2755" s="12">
        <v>45536</v>
      </c>
      <c r="E2755" s="12" t="str">
        <f t="shared" si="0"/>
        <v>2024</v>
      </c>
      <c r="F2755" s="11" t="s">
        <v>3</v>
      </c>
      <c r="G2755" s="11">
        <v>20.92</v>
      </c>
      <c r="H2755" s="11">
        <v>50.54</v>
      </c>
      <c r="I2755" s="11">
        <v>344</v>
      </c>
      <c r="J2755" s="11">
        <v>53.2</v>
      </c>
      <c r="K2755" s="11">
        <v>7.74</v>
      </c>
      <c r="L2755" s="11">
        <v>99.31</v>
      </c>
      <c r="M2755" s="11">
        <v>6.96</v>
      </c>
      <c r="N2755" s="11">
        <v>135.19999999999999</v>
      </c>
      <c r="O2755" s="11">
        <v>81.95</v>
      </c>
      <c r="P2755" s="11">
        <v>91.53</v>
      </c>
      <c r="Q2755" s="11" t="s">
        <v>4</v>
      </c>
      <c r="R2755" s="11">
        <f t="shared" si="1"/>
        <v>0</v>
      </c>
      <c r="S2755" s="11" t="s">
        <v>5</v>
      </c>
      <c r="T2755" s="11">
        <f t="shared" si="2"/>
        <v>0</v>
      </c>
      <c r="U2755" s="11" t="s">
        <v>6</v>
      </c>
      <c r="V2755" s="11" t="s">
        <v>6</v>
      </c>
    </row>
    <row r="2756" spans="1:22" ht="15.75" hidden="1" customHeight="1" x14ac:dyDescent="0.2">
      <c r="A2756" s="11" t="s">
        <v>1265</v>
      </c>
      <c r="B2756" s="11" t="s">
        <v>58</v>
      </c>
      <c r="C2756" s="11" t="s">
        <v>21</v>
      </c>
      <c r="D2756" s="12">
        <v>45711</v>
      </c>
      <c r="E2756" s="12" t="str">
        <f t="shared" si="0"/>
        <v>2025</v>
      </c>
      <c r="F2756" s="11" t="s">
        <v>93</v>
      </c>
      <c r="G2756" s="11">
        <v>21.29</v>
      </c>
      <c r="H2756" s="11">
        <v>40.79</v>
      </c>
      <c r="I2756" s="11">
        <v>337</v>
      </c>
      <c r="J2756" s="11">
        <v>53</v>
      </c>
      <c r="K2756" s="11">
        <v>7.88</v>
      </c>
      <c r="L2756" s="11">
        <v>99.32</v>
      </c>
      <c r="M2756" s="11">
        <v>6.8</v>
      </c>
      <c r="N2756" s="11">
        <v>134.6</v>
      </c>
      <c r="O2756" s="11">
        <v>81.790000000000006</v>
      </c>
      <c r="P2756" s="11">
        <v>91.52</v>
      </c>
      <c r="Q2756" s="11" t="s">
        <v>177</v>
      </c>
      <c r="R2756" s="11">
        <f t="shared" si="1"/>
        <v>1</v>
      </c>
      <c r="S2756" s="11" t="s">
        <v>50</v>
      </c>
      <c r="T2756" s="11">
        <f t="shared" si="2"/>
        <v>1</v>
      </c>
      <c r="U2756" s="11" t="s">
        <v>153</v>
      </c>
      <c r="V2756" s="11" t="s">
        <v>89</v>
      </c>
    </row>
    <row r="2757" spans="1:22" ht="15.75" hidden="1" customHeight="1" x14ac:dyDescent="0.2">
      <c r="A2757" s="11" t="s">
        <v>2733</v>
      </c>
      <c r="B2757" s="11" t="s">
        <v>58</v>
      </c>
      <c r="C2757" s="11" t="s">
        <v>35</v>
      </c>
      <c r="D2757" s="12">
        <v>45500</v>
      </c>
      <c r="E2757" s="12" t="str">
        <f t="shared" si="0"/>
        <v>2024</v>
      </c>
      <c r="F2757" s="11" t="s">
        <v>23</v>
      </c>
      <c r="G2757" s="11">
        <v>21.71</v>
      </c>
      <c r="H2757" s="11">
        <v>43.54</v>
      </c>
      <c r="I2757" s="11">
        <v>326</v>
      </c>
      <c r="J2757" s="11">
        <v>52.2</v>
      </c>
      <c r="K2757" s="11">
        <v>7.7</v>
      </c>
      <c r="L2757" s="11">
        <v>99.19</v>
      </c>
      <c r="M2757" s="11">
        <v>6.86</v>
      </c>
      <c r="N2757" s="11">
        <v>130.6</v>
      </c>
      <c r="O2757" s="11">
        <v>82.19</v>
      </c>
      <c r="P2757" s="11">
        <v>91.52</v>
      </c>
      <c r="Q2757" s="11" t="s">
        <v>4</v>
      </c>
      <c r="R2757" s="11">
        <f t="shared" si="1"/>
        <v>0</v>
      </c>
      <c r="S2757" s="11" t="s">
        <v>5</v>
      </c>
      <c r="T2757" s="11">
        <f t="shared" si="2"/>
        <v>0</v>
      </c>
      <c r="U2757" s="11" t="s">
        <v>6</v>
      </c>
      <c r="V2757" s="11" t="s">
        <v>6</v>
      </c>
    </row>
    <row r="2758" spans="1:22" ht="15.75" hidden="1" customHeight="1" x14ac:dyDescent="0.2">
      <c r="A2758" s="11" t="s">
        <v>2842</v>
      </c>
      <c r="B2758" s="11" t="s">
        <v>58</v>
      </c>
      <c r="C2758" s="11" t="s">
        <v>47</v>
      </c>
      <c r="D2758" s="12">
        <v>45504</v>
      </c>
      <c r="E2758" s="12" t="str">
        <f t="shared" si="0"/>
        <v>2024</v>
      </c>
      <c r="F2758" s="11" t="s">
        <v>23</v>
      </c>
      <c r="G2758" s="11">
        <v>20.3</v>
      </c>
      <c r="H2758" s="11">
        <v>45.94</v>
      </c>
      <c r="I2758" s="11">
        <v>284</v>
      </c>
      <c r="J2758" s="11">
        <v>36.299999999999997</v>
      </c>
      <c r="K2758" s="11">
        <v>7.25</v>
      </c>
      <c r="L2758" s="11">
        <v>99.32</v>
      </c>
      <c r="M2758" s="11">
        <v>6.59</v>
      </c>
      <c r="N2758" s="11">
        <v>121.4</v>
      </c>
      <c r="O2758" s="11">
        <v>85.45</v>
      </c>
      <c r="P2758" s="11">
        <v>91.52</v>
      </c>
      <c r="Q2758" s="11" t="s">
        <v>4</v>
      </c>
      <c r="R2758" s="11">
        <f t="shared" si="1"/>
        <v>0</v>
      </c>
      <c r="S2758" s="11" t="s">
        <v>5</v>
      </c>
      <c r="T2758" s="11">
        <f t="shared" si="2"/>
        <v>0</v>
      </c>
      <c r="U2758" s="11" t="s">
        <v>6</v>
      </c>
      <c r="V2758" s="11" t="s">
        <v>6</v>
      </c>
    </row>
    <row r="2759" spans="1:22" ht="15.75" hidden="1" customHeight="1" x14ac:dyDescent="0.2">
      <c r="A2759" s="11" t="s">
        <v>531</v>
      </c>
      <c r="B2759" s="11" t="s">
        <v>20</v>
      </c>
      <c r="C2759" s="11" t="s">
        <v>47</v>
      </c>
      <c r="D2759" s="12">
        <v>45307</v>
      </c>
      <c r="E2759" s="12" t="str">
        <f t="shared" si="0"/>
        <v>2024</v>
      </c>
      <c r="F2759" s="11" t="s">
        <v>37</v>
      </c>
      <c r="G2759" s="11">
        <v>21.54</v>
      </c>
      <c r="H2759" s="11">
        <v>39.28</v>
      </c>
      <c r="I2759" s="11">
        <v>305</v>
      </c>
      <c r="J2759" s="11">
        <v>42.4</v>
      </c>
      <c r="K2759" s="11">
        <v>7.58</v>
      </c>
      <c r="L2759" s="11">
        <v>98.5</v>
      </c>
      <c r="M2759" s="11">
        <v>7.03</v>
      </c>
      <c r="N2759" s="11">
        <v>145.4</v>
      </c>
      <c r="O2759" s="11">
        <v>87.24</v>
      </c>
      <c r="P2759" s="11">
        <v>91.51</v>
      </c>
      <c r="Q2759" s="11" t="s">
        <v>4</v>
      </c>
      <c r="R2759" s="11">
        <f t="shared" si="1"/>
        <v>0</v>
      </c>
      <c r="S2759" s="11" t="s">
        <v>5</v>
      </c>
      <c r="T2759" s="11">
        <f t="shared" si="2"/>
        <v>0</v>
      </c>
      <c r="U2759" s="11" t="s">
        <v>6</v>
      </c>
      <c r="V2759" s="11" t="s">
        <v>6</v>
      </c>
    </row>
    <row r="2760" spans="1:22" ht="15.75" hidden="1" customHeight="1" x14ac:dyDescent="0.2">
      <c r="A2760" s="11" t="s">
        <v>1810</v>
      </c>
      <c r="B2760" s="11" t="s">
        <v>20</v>
      </c>
      <c r="C2760" s="11" t="s">
        <v>47</v>
      </c>
      <c r="D2760" s="12">
        <v>45674</v>
      </c>
      <c r="E2760" s="12" t="str">
        <f t="shared" si="0"/>
        <v>2025</v>
      </c>
      <c r="F2760" s="11" t="s">
        <v>23</v>
      </c>
      <c r="G2760" s="11">
        <v>20.27</v>
      </c>
      <c r="H2760" s="11">
        <v>43.38</v>
      </c>
      <c r="I2760" s="11">
        <v>289</v>
      </c>
      <c r="J2760" s="11">
        <v>52.3</v>
      </c>
      <c r="K2760" s="11">
        <v>7.81</v>
      </c>
      <c r="L2760" s="11">
        <v>98.75</v>
      </c>
      <c r="M2760" s="11">
        <v>7.04</v>
      </c>
      <c r="N2760" s="11">
        <v>148.1</v>
      </c>
      <c r="O2760" s="11">
        <v>82.66</v>
      </c>
      <c r="P2760" s="11">
        <v>91.51</v>
      </c>
      <c r="Q2760" s="11" t="s">
        <v>4</v>
      </c>
      <c r="R2760" s="11">
        <f t="shared" si="1"/>
        <v>0</v>
      </c>
      <c r="S2760" s="11" t="s">
        <v>5</v>
      </c>
      <c r="T2760" s="11">
        <f t="shared" si="2"/>
        <v>0</v>
      </c>
      <c r="U2760" s="11" t="s">
        <v>6</v>
      </c>
      <c r="V2760" s="11" t="s">
        <v>6</v>
      </c>
    </row>
    <row r="2761" spans="1:22" ht="15.75" customHeight="1" x14ac:dyDescent="0.2">
      <c r="A2761" s="11" t="s">
        <v>540</v>
      </c>
      <c r="B2761" s="11" t="s">
        <v>1</v>
      </c>
      <c r="C2761" s="13" t="s">
        <v>35</v>
      </c>
      <c r="D2761" s="12">
        <v>45451</v>
      </c>
      <c r="E2761" s="12" t="str">
        <f t="shared" si="0"/>
        <v>2024</v>
      </c>
      <c r="F2761" s="11" t="s">
        <v>37</v>
      </c>
      <c r="G2761" s="11">
        <v>20.99</v>
      </c>
      <c r="H2761" s="11">
        <v>34.07</v>
      </c>
      <c r="I2761" s="11">
        <v>346</v>
      </c>
      <c r="J2761" s="11">
        <v>42.7</v>
      </c>
      <c r="K2761" s="11">
        <v>7.02</v>
      </c>
      <c r="L2761" s="11">
        <v>98.89</v>
      </c>
      <c r="M2761" s="11">
        <v>6.66</v>
      </c>
      <c r="N2761" s="11">
        <v>125.2</v>
      </c>
      <c r="O2761" s="11">
        <v>86.69</v>
      </c>
      <c r="P2761" s="11">
        <v>97.1</v>
      </c>
      <c r="Q2761" s="11" t="s">
        <v>4</v>
      </c>
      <c r="R2761" s="11">
        <f t="shared" si="1"/>
        <v>0</v>
      </c>
      <c r="S2761" s="11" t="s">
        <v>5</v>
      </c>
      <c r="T2761" s="11">
        <f t="shared" si="2"/>
        <v>0</v>
      </c>
      <c r="U2761" s="11" t="s">
        <v>6</v>
      </c>
      <c r="V2761" s="11" t="s">
        <v>6</v>
      </c>
    </row>
    <row r="2762" spans="1:22" ht="15.75" hidden="1" customHeight="1" x14ac:dyDescent="0.2">
      <c r="A2762" s="11" t="s">
        <v>2399</v>
      </c>
      <c r="B2762" s="11" t="s">
        <v>20</v>
      </c>
      <c r="C2762" s="11" t="s">
        <v>21</v>
      </c>
      <c r="D2762" s="12">
        <v>45794</v>
      </c>
      <c r="E2762" s="12" t="str">
        <f t="shared" si="0"/>
        <v>2025</v>
      </c>
      <c r="F2762" s="11" t="s">
        <v>37</v>
      </c>
      <c r="G2762" s="11">
        <v>21.83</v>
      </c>
      <c r="H2762" s="11">
        <v>46.17</v>
      </c>
      <c r="I2762" s="11">
        <v>297</v>
      </c>
      <c r="J2762" s="11">
        <v>49.7</v>
      </c>
      <c r="K2762" s="11">
        <v>8.3000000000000007</v>
      </c>
      <c r="L2762" s="11">
        <v>99.16</v>
      </c>
      <c r="M2762" s="11">
        <v>6.86</v>
      </c>
      <c r="N2762" s="11">
        <v>155.19999999999999</v>
      </c>
      <c r="O2762" s="11">
        <v>84.09</v>
      </c>
      <c r="P2762" s="11">
        <v>91.51</v>
      </c>
      <c r="Q2762" s="11" t="s">
        <v>4</v>
      </c>
      <c r="R2762" s="11">
        <f t="shared" si="1"/>
        <v>0</v>
      </c>
      <c r="S2762" s="11" t="s">
        <v>5</v>
      </c>
      <c r="T2762" s="11">
        <f t="shared" si="2"/>
        <v>0</v>
      </c>
      <c r="U2762" s="11" t="s">
        <v>6</v>
      </c>
      <c r="V2762" s="11" t="s">
        <v>6</v>
      </c>
    </row>
    <row r="2763" spans="1:22" ht="15.75" hidden="1" customHeight="1" x14ac:dyDescent="0.2">
      <c r="A2763" s="11" t="s">
        <v>1129</v>
      </c>
      <c r="B2763" s="11" t="s">
        <v>34</v>
      </c>
      <c r="C2763" s="11" t="s">
        <v>47</v>
      </c>
      <c r="D2763" s="12">
        <v>45596</v>
      </c>
      <c r="E2763" s="12" t="str">
        <f t="shared" si="0"/>
        <v>2024</v>
      </c>
      <c r="F2763" s="11" t="s">
        <v>37</v>
      </c>
      <c r="G2763" s="11">
        <v>21.07</v>
      </c>
      <c r="H2763" s="11">
        <v>45.03</v>
      </c>
      <c r="I2763" s="11">
        <v>326</v>
      </c>
      <c r="J2763" s="11">
        <v>54.7</v>
      </c>
      <c r="K2763" s="11">
        <v>7.96</v>
      </c>
      <c r="L2763" s="11">
        <v>99.31</v>
      </c>
      <c r="M2763" s="14"/>
      <c r="N2763" s="11">
        <v>154</v>
      </c>
      <c r="O2763" s="11">
        <v>85.23</v>
      </c>
      <c r="P2763" s="11">
        <v>91.51</v>
      </c>
      <c r="Q2763" s="11" t="s">
        <v>4</v>
      </c>
      <c r="R2763" s="11">
        <f t="shared" si="1"/>
        <v>0</v>
      </c>
      <c r="S2763" s="11" t="s">
        <v>5</v>
      </c>
      <c r="T2763" s="11">
        <f t="shared" si="2"/>
        <v>0</v>
      </c>
      <c r="U2763" s="11" t="s">
        <v>6</v>
      </c>
      <c r="V2763" s="11" t="s">
        <v>6</v>
      </c>
    </row>
    <row r="2764" spans="1:22" ht="15.75" hidden="1" customHeight="1" x14ac:dyDescent="0.2">
      <c r="A2764" s="11" t="s">
        <v>2662</v>
      </c>
      <c r="B2764" s="11" t="s">
        <v>58</v>
      </c>
      <c r="C2764" s="11" t="s">
        <v>21</v>
      </c>
      <c r="D2764" s="12">
        <v>45556</v>
      </c>
      <c r="E2764" s="12" t="str">
        <f t="shared" si="0"/>
        <v>2024</v>
      </c>
      <c r="F2764" s="11" t="s">
        <v>93</v>
      </c>
      <c r="G2764" s="11">
        <v>21.86</v>
      </c>
      <c r="H2764" s="11">
        <v>44.56</v>
      </c>
      <c r="I2764" s="11">
        <v>331</v>
      </c>
      <c r="J2764" s="11">
        <v>54</v>
      </c>
      <c r="K2764" s="11">
        <v>7.08</v>
      </c>
      <c r="L2764" s="11">
        <v>99.19</v>
      </c>
      <c r="M2764" s="11">
        <v>6.74</v>
      </c>
      <c r="N2764" s="11">
        <v>143.9</v>
      </c>
      <c r="O2764" s="11">
        <v>82.84</v>
      </c>
      <c r="P2764" s="11">
        <v>91.5</v>
      </c>
      <c r="Q2764" s="11" t="s">
        <v>4</v>
      </c>
      <c r="R2764" s="11">
        <f t="shared" si="1"/>
        <v>0</v>
      </c>
      <c r="S2764" s="11" t="s">
        <v>5</v>
      </c>
      <c r="T2764" s="11">
        <f t="shared" si="2"/>
        <v>0</v>
      </c>
      <c r="U2764" s="11" t="s">
        <v>6</v>
      </c>
      <c r="V2764" s="11" t="s">
        <v>6</v>
      </c>
    </row>
    <row r="2765" spans="1:22" ht="15.75" hidden="1" customHeight="1" x14ac:dyDescent="0.2">
      <c r="A2765" s="11" t="s">
        <v>1130</v>
      </c>
      <c r="B2765" s="11" t="s">
        <v>34</v>
      </c>
      <c r="C2765" s="11" t="s">
        <v>47</v>
      </c>
      <c r="D2765" s="12">
        <v>45995</v>
      </c>
      <c r="E2765" s="12" t="str">
        <f t="shared" si="0"/>
        <v>2025</v>
      </c>
      <c r="F2765" s="11" t="s">
        <v>37</v>
      </c>
      <c r="G2765" s="11">
        <v>22.16</v>
      </c>
      <c r="H2765" s="11">
        <v>45.69</v>
      </c>
      <c r="I2765" s="11">
        <v>297</v>
      </c>
      <c r="J2765" s="11">
        <v>34</v>
      </c>
      <c r="K2765" s="11">
        <v>7.42</v>
      </c>
      <c r="L2765" s="11">
        <v>99.02</v>
      </c>
      <c r="M2765" s="11">
        <v>6.9</v>
      </c>
      <c r="N2765" s="11">
        <v>101.2</v>
      </c>
      <c r="O2765" s="11">
        <v>85.72</v>
      </c>
      <c r="P2765" s="11">
        <v>91.5</v>
      </c>
      <c r="Q2765" s="11" t="s">
        <v>4</v>
      </c>
      <c r="R2765" s="11">
        <f t="shared" si="1"/>
        <v>0</v>
      </c>
      <c r="S2765" s="11" t="s">
        <v>5</v>
      </c>
      <c r="T2765" s="11">
        <f t="shared" si="2"/>
        <v>0</v>
      </c>
      <c r="U2765" s="11" t="s">
        <v>6</v>
      </c>
      <c r="V2765" s="11" t="s">
        <v>6</v>
      </c>
    </row>
    <row r="2766" spans="1:22" ht="15.75" hidden="1" customHeight="1" x14ac:dyDescent="0.2">
      <c r="A2766" s="11" t="s">
        <v>673</v>
      </c>
      <c r="B2766" s="11" t="s">
        <v>20</v>
      </c>
      <c r="C2766" s="11" t="s">
        <v>35</v>
      </c>
      <c r="D2766" s="12">
        <v>45947</v>
      </c>
      <c r="E2766" s="12" t="str">
        <f t="shared" si="0"/>
        <v>2025</v>
      </c>
      <c r="F2766" s="11" t="s">
        <v>3</v>
      </c>
      <c r="G2766" s="11">
        <v>20.239999999999998</v>
      </c>
      <c r="H2766" s="11">
        <v>45.75</v>
      </c>
      <c r="I2766" s="11">
        <v>286</v>
      </c>
      <c r="J2766" s="11">
        <v>49.2</v>
      </c>
      <c r="K2766" s="11">
        <v>7.32</v>
      </c>
      <c r="L2766" s="11">
        <v>99.1</v>
      </c>
      <c r="M2766" s="14"/>
      <c r="N2766" s="11">
        <v>123.7</v>
      </c>
      <c r="O2766" s="11">
        <v>85.89</v>
      </c>
      <c r="P2766" s="11">
        <v>91.49</v>
      </c>
      <c r="Q2766" s="11" t="s">
        <v>4</v>
      </c>
      <c r="R2766" s="11">
        <f t="shared" si="1"/>
        <v>0</v>
      </c>
      <c r="S2766" s="11" t="s">
        <v>5</v>
      </c>
      <c r="T2766" s="11">
        <f t="shared" si="2"/>
        <v>0</v>
      </c>
      <c r="U2766" s="11" t="s">
        <v>6</v>
      </c>
      <c r="V2766" s="11" t="s">
        <v>6</v>
      </c>
    </row>
    <row r="2767" spans="1:22" ht="15.75" hidden="1" customHeight="1" x14ac:dyDescent="0.2">
      <c r="A2767" s="11" t="s">
        <v>1801</v>
      </c>
      <c r="B2767" s="11" t="s">
        <v>20</v>
      </c>
      <c r="C2767" s="11" t="s">
        <v>35</v>
      </c>
      <c r="D2767" s="12">
        <v>45775</v>
      </c>
      <c r="E2767" s="12" t="str">
        <f t="shared" si="0"/>
        <v>2025</v>
      </c>
      <c r="F2767" s="11" t="s">
        <v>37</v>
      </c>
      <c r="G2767" s="11">
        <v>22.19</v>
      </c>
      <c r="H2767" s="11">
        <v>37.4</v>
      </c>
      <c r="I2767" s="11">
        <v>284</v>
      </c>
      <c r="J2767" s="11">
        <v>43.7</v>
      </c>
      <c r="K2767" s="11">
        <v>8.16</v>
      </c>
      <c r="L2767" s="11">
        <v>98.86</v>
      </c>
      <c r="M2767" s="11">
        <v>6.82</v>
      </c>
      <c r="N2767" s="11">
        <v>146.1</v>
      </c>
      <c r="O2767" s="11">
        <v>85.47</v>
      </c>
      <c r="P2767" s="11">
        <v>91.49</v>
      </c>
      <c r="Q2767" s="11" t="s">
        <v>4</v>
      </c>
      <c r="R2767" s="11">
        <f t="shared" si="1"/>
        <v>0</v>
      </c>
      <c r="S2767" s="11" t="s">
        <v>5</v>
      </c>
      <c r="T2767" s="11">
        <f t="shared" si="2"/>
        <v>0</v>
      </c>
      <c r="U2767" s="11" t="s">
        <v>6</v>
      </c>
      <c r="V2767" s="11" t="s">
        <v>6</v>
      </c>
    </row>
    <row r="2768" spans="1:22" ht="15.75" hidden="1" customHeight="1" x14ac:dyDescent="0.2">
      <c r="A2768" s="11" t="s">
        <v>1131</v>
      </c>
      <c r="B2768" s="11" t="s">
        <v>34</v>
      </c>
      <c r="C2768" s="11" t="s">
        <v>35</v>
      </c>
      <c r="D2768" s="12">
        <v>45552</v>
      </c>
      <c r="E2768" s="12" t="str">
        <f t="shared" si="0"/>
        <v>2024</v>
      </c>
      <c r="F2768" s="11" t="s">
        <v>23</v>
      </c>
      <c r="G2768" s="11">
        <v>21.91</v>
      </c>
      <c r="H2768" s="11">
        <v>47.14</v>
      </c>
      <c r="I2768" s="11">
        <v>296</v>
      </c>
      <c r="J2768" s="11">
        <v>48.1</v>
      </c>
      <c r="K2768" s="11">
        <v>7.24</v>
      </c>
      <c r="L2768" s="11">
        <v>98.79</v>
      </c>
      <c r="M2768" s="11">
        <v>6.72</v>
      </c>
      <c r="N2768" s="11">
        <v>119.7</v>
      </c>
      <c r="O2768" s="11">
        <v>89.41</v>
      </c>
      <c r="P2768" s="11">
        <v>91.49</v>
      </c>
      <c r="Q2768" s="11" t="s">
        <v>4</v>
      </c>
      <c r="R2768" s="11">
        <f t="shared" si="1"/>
        <v>0</v>
      </c>
      <c r="S2768" s="11" t="s">
        <v>5</v>
      </c>
      <c r="T2768" s="11">
        <f t="shared" si="2"/>
        <v>0</v>
      </c>
      <c r="U2768" s="11" t="s">
        <v>6</v>
      </c>
      <c r="V2768" s="11" t="s">
        <v>6</v>
      </c>
    </row>
    <row r="2769" spans="1:22" ht="15.75" hidden="1" customHeight="1" x14ac:dyDescent="0.2">
      <c r="A2769" s="11" t="s">
        <v>1936</v>
      </c>
      <c r="B2769" s="11" t="s">
        <v>20</v>
      </c>
      <c r="C2769" s="11" t="s">
        <v>21</v>
      </c>
      <c r="D2769" s="12">
        <v>45312</v>
      </c>
      <c r="E2769" s="12" t="str">
        <f t="shared" si="0"/>
        <v>2024</v>
      </c>
      <c r="F2769" s="11" t="s">
        <v>23</v>
      </c>
      <c r="G2769" s="11">
        <v>20.350000000000001</v>
      </c>
      <c r="H2769" s="11">
        <v>33.51</v>
      </c>
      <c r="I2769" s="11">
        <v>346</v>
      </c>
      <c r="J2769" s="11">
        <v>42.6</v>
      </c>
      <c r="K2769" s="11">
        <v>7.43</v>
      </c>
      <c r="L2769" s="11">
        <v>98.9</v>
      </c>
      <c r="M2769" s="11">
        <v>6.94</v>
      </c>
      <c r="N2769" s="11">
        <v>142.19999999999999</v>
      </c>
      <c r="O2769" s="11">
        <v>83.78</v>
      </c>
      <c r="P2769" s="11">
        <v>91.48</v>
      </c>
      <c r="Q2769" s="11" t="s">
        <v>4</v>
      </c>
      <c r="R2769" s="11">
        <f t="shared" si="1"/>
        <v>0</v>
      </c>
      <c r="S2769" s="11" t="s">
        <v>5</v>
      </c>
      <c r="T2769" s="11">
        <f t="shared" si="2"/>
        <v>0</v>
      </c>
      <c r="U2769" s="11" t="s">
        <v>6</v>
      </c>
      <c r="V2769" s="11" t="s">
        <v>6</v>
      </c>
    </row>
    <row r="2770" spans="1:22" ht="15.75" hidden="1" customHeight="1" x14ac:dyDescent="0.2">
      <c r="A2770" s="11" t="s">
        <v>1133</v>
      </c>
      <c r="B2770" s="11" t="s">
        <v>34</v>
      </c>
      <c r="C2770" s="13" t="s">
        <v>35</v>
      </c>
      <c r="D2770" s="12">
        <v>45587</v>
      </c>
      <c r="E2770" s="12" t="str">
        <f t="shared" si="0"/>
        <v>2024</v>
      </c>
      <c r="F2770" s="11" t="s">
        <v>93</v>
      </c>
      <c r="G2770" s="11">
        <v>22.5</v>
      </c>
      <c r="H2770" s="11">
        <v>55.65</v>
      </c>
      <c r="I2770" s="11">
        <v>333</v>
      </c>
      <c r="J2770" s="11">
        <v>55.8</v>
      </c>
      <c r="K2770" s="11">
        <v>6.79</v>
      </c>
      <c r="L2770" s="11">
        <v>99.02</v>
      </c>
      <c r="M2770" s="11">
        <v>7.07</v>
      </c>
      <c r="N2770" s="11">
        <v>138.6</v>
      </c>
      <c r="O2770" s="11">
        <v>86.25</v>
      </c>
      <c r="P2770" s="11">
        <v>91.48</v>
      </c>
      <c r="Q2770" s="11" t="s">
        <v>4</v>
      </c>
      <c r="R2770" s="11">
        <f t="shared" si="1"/>
        <v>0</v>
      </c>
      <c r="S2770" s="11" t="s">
        <v>5</v>
      </c>
      <c r="T2770" s="11">
        <f t="shared" si="2"/>
        <v>0</v>
      </c>
      <c r="U2770" s="11" t="s">
        <v>6</v>
      </c>
      <c r="V2770" s="11" t="s">
        <v>6</v>
      </c>
    </row>
    <row r="2771" spans="1:22" ht="15.75" hidden="1" customHeight="1" x14ac:dyDescent="0.2">
      <c r="A2771" s="11" t="s">
        <v>2900</v>
      </c>
      <c r="B2771" s="11" t="s">
        <v>20</v>
      </c>
      <c r="C2771" s="11" t="s">
        <v>47</v>
      </c>
      <c r="D2771" s="12">
        <v>45987</v>
      </c>
      <c r="E2771" s="12" t="str">
        <f t="shared" si="0"/>
        <v>2025</v>
      </c>
      <c r="F2771" s="11" t="s">
        <v>23</v>
      </c>
      <c r="G2771" s="11">
        <v>22.04</v>
      </c>
      <c r="H2771" s="11">
        <v>46.97</v>
      </c>
      <c r="I2771" s="11">
        <v>289</v>
      </c>
      <c r="J2771" s="11">
        <v>60.5</v>
      </c>
      <c r="K2771" s="11">
        <v>8.41</v>
      </c>
      <c r="L2771" s="11">
        <v>99.23</v>
      </c>
      <c r="M2771" s="11">
        <v>7.24</v>
      </c>
      <c r="N2771" s="11">
        <v>148.5</v>
      </c>
      <c r="O2771" s="11">
        <v>84.04</v>
      </c>
      <c r="P2771" s="11">
        <v>91.48</v>
      </c>
      <c r="Q2771" s="11" t="s">
        <v>4</v>
      </c>
      <c r="R2771" s="11">
        <f t="shared" si="1"/>
        <v>0</v>
      </c>
      <c r="S2771" s="11" t="s">
        <v>50</v>
      </c>
      <c r="T2771" s="11">
        <f t="shared" si="2"/>
        <v>1</v>
      </c>
      <c r="U2771" s="11" t="s">
        <v>244</v>
      </c>
      <c r="V2771" s="11" t="s">
        <v>89</v>
      </c>
    </row>
    <row r="2772" spans="1:22" ht="15.75" hidden="1" customHeight="1" x14ac:dyDescent="0.2">
      <c r="A2772" s="11" t="s">
        <v>80</v>
      </c>
      <c r="B2772" s="11" t="s">
        <v>20</v>
      </c>
      <c r="C2772" s="11" t="s">
        <v>47</v>
      </c>
      <c r="D2772" s="12">
        <v>45681</v>
      </c>
      <c r="E2772" s="12" t="str">
        <f t="shared" si="0"/>
        <v>2025</v>
      </c>
      <c r="F2772" s="11" t="s">
        <v>37</v>
      </c>
      <c r="G2772" s="11">
        <v>21.24</v>
      </c>
      <c r="H2772" s="11">
        <v>42.17</v>
      </c>
      <c r="I2772" s="11">
        <v>281</v>
      </c>
      <c r="J2772" s="11">
        <v>52.6</v>
      </c>
      <c r="K2772" s="11">
        <v>7.78</v>
      </c>
      <c r="L2772" s="11">
        <v>98.85</v>
      </c>
      <c r="M2772" s="11">
        <v>7.07</v>
      </c>
      <c r="N2772" s="11">
        <v>144.9</v>
      </c>
      <c r="O2772" s="11">
        <v>86.17</v>
      </c>
      <c r="P2772" s="11">
        <v>91.47</v>
      </c>
      <c r="Q2772" s="11" t="s">
        <v>4</v>
      </c>
      <c r="R2772" s="11">
        <f t="shared" si="1"/>
        <v>0</v>
      </c>
      <c r="S2772" s="11" t="s">
        <v>5</v>
      </c>
      <c r="T2772" s="11">
        <f t="shared" si="2"/>
        <v>0</v>
      </c>
      <c r="U2772" s="11" t="s">
        <v>6</v>
      </c>
      <c r="V2772" s="11" t="s">
        <v>6</v>
      </c>
    </row>
    <row r="2773" spans="1:22" ht="15.75" hidden="1" customHeight="1" x14ac:dyDescent="0.2">
      <c r="A2773" s="11" t="s">
        <v>1924</v>
      </c>
      <c r="B2773" s="11" t="s">
        <v>20</v>
      </c>
      <c r="C2773" s="11" t="s">
        <v>21</v>
      </c>
      <c r="D2773" s="12">
        <v>45751</v>
      </c>
      <c r="E2773" s="12" t="str">
        <f t="shared" si="0"/>
        <v>2025</v>
      </c>
      <c r="F2773" s="11" t="s">
        <v>3</v>
      </c>
      <c r="G2773" s="11">
        <v>20.27</v>
      </c>
      <c r="H2773" s="11">
        <v>38.07</v>
      </c>
      <c r="I2773" s="11">
        <v>313</v>
      </c>
      <c r="J2773" s="11">
        <v>54.9</v>
      </c>
      <c r="K2773" s="11">
        <v>7.74</v>
      </c>
      <c r="L2773" s="11">
        <v>98.37</v>
      </c>
      <c r="M2773" s="11">
        <v>7.06</v>
      </c>
      <c r="N2773" s="11">
        <v>154.30000000000001</v>
      </c>
      <c r="O2773" s="11">
        <v>85.03</v>
      </c>
      <c r="P2773" s="11">
        <v>91.47</v>
      </c>
      <c r="Q2773" s="11" t="s">
        <v>4</v>
      </c>
      <c r="R2773" s="11">
        <f t="shared" si="1"/>
        <v>0</v>
      </c>
      <c r="S2773" s="11" t="s">
        <v>5</v>
      </c>
      <c r="T2773" s="11">
        <f t="shared" si="2"/>
        <v>0</v>
      </c>
      <c r="U2773" s="11" t="s">
        <v>6</v>
      </c>
      <c r="V2773" s="11" t="s">
        <v>6</v>
      </c>
    </row>
    <row r="2774" spans="1:22" ht="15.75" hidden="1" customHeight="1" x14ac:dyDescent="0.2">
      <c r="A2774" s="11" t="s">
        <v>1134</v>
      </c>
      <c r="B2774" s="11" t="s">
        <v>34</v>
      </c>
      <c r="C2774" s="11" t="s">
        <v>21</v>
      </c>
      <c r="D2774" s="12">
        <v>45544</v>
      </c>
      <c r="E2774" s="12" t="str">
        <f t="shared" si="0"/>
        <v>2024</v>
      </c>
      <c r="F2774" s="11" t="s">
        <v>23</v>
      </c>
      <c r="G2774" s="11">
        <v>22.25</v>
      </c>
      <c r="H2774" s="11">
        <v>47.44</v>
      </c>
      <c r="I2774" s="11">
        <v>336</v>
      </c>
      <c r="J2774" s="11">
        <v>47.4</v>
      </c>
      <c r="K2774" s="11">
        <v>7.27</v>
      </c>
      <c r="L2774" s="11">
        <v>99.32</v>
      </c>
      <c r="M2774" s="11">
        <v>6.98</v>
      </c>
      <c r="N2774" s="11">
        <v>126.8</v>
      </c>
      <c r="O2774" s="11">
        <v>86.83</v>
      </c>
      <c r="P2774" s="11">
        <v>91.47</v>
      </c>
      <c r="Q2774" s="11" t="s">
        <v>4</v>
      </c>
      <c r="R2774" s="11">
        <f t="shared" si="1"/>
        <v>0</v>
      </c>
      <c r="S2774" s="11" t="s">
        <v>5</v>
      </c>
      <c r="T2774" s="11">
        <f t="shared" si="2"/>
        <v>0</v>
      </c>
      <c r="U2774" s="11" t="s">
        <v>6</v>
      </c>
      <c r="V2774" s="11" t="s">
        <v>6</v>
      </c>
    </row>
    <row r="2775" spans="1:22" ht="15.75" hidden="1" customHeight="1" x14ac:dyDescent="0.2">
      <c r="A2775" s="11" t="s">
        <v>2601</v>
      </c>
      <c r="B2775" s="11" t="s">
        <v>20</v>
      </c>
      <c r="C2775" s="11" t="s">
        <v>21</v>
      </c>
      <c r="D2775" s="12">
        <v>45677</v>
      </c>
      <c r="E2775" s="12" t="str">
        <f t="shared" si="0"/>
        <v>2025</v>
      </c>
      <c r="F2775" s="11" t="s">
        <v>93</v>
      </c>
      <c r="G2775" s="11">
        <v>21.15</v>
      </c>
      <c r="H2775" s="11">
        <v>47</v>
      </c>
      <c r="I2775" s="11">
        <v>308</v>
      </c>
      <c r="J2775" s="11">
        <v>40.299999999999997</v>
      </c>
      <c r="K2775" s="11">
        <v>6.39</v>
      </c>
      <c r="L2775" s="11">
        <v>98.8</v>
      </c>
      <c r="M2775" s="11">
        <v>7.17</v>
      </c>
      <c r="N2775" s="11">
        <v>146.1</v>
      </c>
      <c r="O2775" s="11">
        <v>88.11</v>
      </c>
      <c r="P2775" s="11">
        <v>91.47</v>
      </c>
      <c r="Q2775" s="11" t="s">
        <v>4</v>
      </c>
      <c r="R2775" s="11">
        <f t="shared" si="1"/>
        <v>0</v>
      </c>
      <c r="S2775" s="11" t="s">
        <v>5</v>
      </c>
      <c r="T2775" s="11">
        <f t="shared" si="2"/>
        <v>0</v>
      </c>
      <c r="U2775" s="11" t="s">
        <v>6</v>
      </c>
      <c r="V2775" s="11" t="s">
        <v>6</v>
      </c>
    </row>
    <row r="2776" spans="1:22" ht="15.75" hidden="1" customHeight="1" x14ac:dyDescent="0.2">
      <c r="A2776" s="11" t="s">
        <v>1473</v>
      </c>
      <c r="B2776" s="11" t="s">
        <v>20</v>
      </c>
      <c r="C2776" s="11" t="s">
        <v>21</v>
      </c>
      <c r="D2776" s="12">
        <v>45804</v>
      </c>
      <c r="E2776" s="12" t="str">
        <f t="shared" si="0"/>
        <v>2025</v>
      </c>
      <c r="F2776" s="11" t="s">
        <v>93</v>
      </c>
      <c r="G2776" s="11">
        <v>20.75</v>
      </c>
      <c r="H2776" s="11">
        <v>31.39</v>
      </c>
      <c r="I2776" s="11">
        <v>310</v>
      </c>
      <c r="J2776" s="11">
        <v>38.200000000000003</v>
      </c>
      <c r="K2776" s="11">
        <v>8.2100000000000009</v>
      </c>
      <c r="L2776" s="11">
        <v>99.05</v>
      </c>
      <c r="M2776" s="11">
        <v>6.8</v>
      </c>
      <c r="N2776" s="11">
        <v>137.9</v>
      </c>
      <c r="O2776" s="11">
        <v>89.28</v>
      </c>
      <c r="P2776" s="11">
        <v>91.46</v>
      </c>
      <c r="Q2776" s="11" t="s">
        <v>4</v>
      </c>
      <c r="R2776" s="11">
        <f t="shared" si="1"/>
        <v>0</v>
      </c>
      <c r="S2776" s="11" t="s">
        <v>5</v>
      </c>
      <c r="T2776" s="11">
        <f t="shared" si="2"/>
        <v>0</v>
      </c>
      <c r="U2776" s="11" t="s">
        <v>6</v>
      </c>
      <c r="V2776" s="11" t="s">
        <v>6</v>
      </c>
    </row>
    <row r="2777" spans="1:22" ht="15.75" hidden="1" customHeight="1" x14ac:dyDescent="0.2">
      <c r="A2777" s="11" t="s">
        <v>2047</v>
      </c>
      <c r="B2777" s="11" t="s">
        <v>20</v>
      </c>
      <c r="C2777" s="11" t="s">
        <v>21</v>
      </c>
      <c r="D2777" s="12">
        <v>45478</v>
      </c>
      <c r="E2777" s="12" t="str">
        <f t="shared" si="0"/>
        <v>2024</v>
      </c>
      <c r="F2777" s="11" t="s">
        <v>37</v>
      </c>
      <c r="G2777" s="11">
        <v>21.6</v>
      </c>
      <c r="H2777" s="11">
        <v>49.53</v>
      </c>
      <c r="I2777" s="11">
        <v>288</v>
      </c>
      <c r="J2777" s="11">
        <v>56.5</v>
      </c>
      <c r="K2777" s="11">
        <v>8.77</v>
      </c>
      <c r="L2777" s="11">
        <v>98.74</v>
      </c>
      <c r="M2777" s="11">
        <v>7.09</v>
      </c>
      <c r="N2777" s="11">
        <v>132.30000000000001</v>
      </c>
      <c r="O2777" s="11">
        <v>83.23</v>
      </c>
      <c r="P2777" s="11">
        <v>91.46</v>
      </c>
      <c r="Q2777" s="11" t="s">
        <v>4</v>
      </c>
      <c r="R2777" s="11">
        <f t="shared" si="1"/>
        <v>0</v>
      </c>
      <c r="S2777" s="11" t="s">
        <v>5</v>
      </c>
      <c r="T2777" s="11">
        <f t="shared" si="2"/>
        <v>0</v>
      </c>
      <c r="U2777" s="11" t="s">
        <v>6</v>
      </c>
      <c r="V2777" s="11" t="s">
        <v>6</v>
      </c>
    </row>
    <row r="2778" spans="1:22" ht="15.75" hidden="1" customHeight="1" x14ac:dyDescent="0.2">
      <c r="A2778" s="11" t="s">
        <v>2051</v>
      </c>
      <c r="B2778" s="11" t="s">
        <v>58</v>
      </c>
      <c r="C2778" s="11" t="s">
        <v>21</v>
      </c>
      <c r="D2778" s="12">
        <v>45896</v>
      </c>
      <c r="E2778" s="12" t="str">
        <f t="shared" si="0"/>
        <v>2025</v>
      </c>
      <c r="F2778" s="11" t="s">
        <v>93</v>
      </c>
      <c r="G2778" s="11">
        <v>21.95</v>
      </c>
      <c r="H2778" s="11">
        <v>46.07</v>
      </c>
      <c r="I2778" s="11">
        <v>335</v>
      </c>
      <c r="J2778" s="11">
        <v>47.7</v>
      </c>
      <c r="K2778" s="11">
        <v>8.08</v>
      </c>
      <c r="L2778" s="11">
        <v>98.82</v>
      </c>
      <c r="M2778" s="11">
        <v>6.92</v>
      </c>
      <c r="N2778" s="11">
        <v>152</v>
      </c>
      <c r="O2778" s="11">
        <v>86.75</v>
      </c>
      <c r="P2778" s="11">
        <v>91.46</v>
      </c>
      <c r="Q2778" s="11" t="s">
        <v>4</v>
      </c>
      <c r="R2778" s="11">
        <f t="shared" si="1"/>
        <v>0</v>
      </c>
      <c r="S2778" s="11" t="s">
        <v>5</v>
      </c>
      <c r="T2778" s="11">
        <f t="shared" si="2"/>
        <v>0</v>
      </c>
      <c r="U2778" s="11" t="s">
        <v>6</v>
      </c>
      <c r="V2778" s="11" t="s">
        <v>6</v>
      </c>
    </row>
    <row r="2779" spans="1:22" ht="15.75" hidden="1" customHeight="1" x14ac:dyDescent="0.2">
      <c r="A2779" s="11" t="s">
        <v>2708</v>
      </c>
      <c r="B2779" s="11" t="s">
        <v>20</v>
      </c>
      <c r="C2779" s="13" t="s">
        <v>35</v>
      </c>
      <c r="D2779" s="12">
        <v>45423</v>
      </c>
      <c r="E2779" s="12" t="str">
        <f t="shared" si="0"/>
        <v>2024</v>
      </c>
      <c r="F2779" s="11" t="s">
        <v>3</v>
      </c>
      <c r="G2779" s="11">
        <v>22.09</v>
      </c>
      <c r="H2779" s="11">
        <v>32.520000000000003</v>
      </c>
      <c r="I2779" s="11">
        <v>290</v>
      </c>
      <c r="J2779" s="11">
        <v>40.799999999999997</v>
      </c>
      <c r="K2779" s="11">
        <v>7.53</v>
      </c>
      <c r="L2779" s="11">
        <v>99.21</v>
      </c>
      <c r="M2779" s="11">
        <v>6.88</v>
      </c>
      <c r="N2779" s="11">
        <v>126.2</v>
      </c>
      <c r="O2779" s="11">
        <v>90.69</v>
      </c>
      <c r="P2779" s="11">
        <v>91.46</v>
      </c>
      <c r="Q2779" s="11" t="s">
        <v>4</v>
      </c>
      <c r="R2779" s="11">
        <f t="shared" si="1"/>
        <v>0</v>
      </c>
      <c r="S2779" s="11" t="s">
        <v>5</v>
      </c>
      <c r="T2779" s="11">
        <f t="shared" si="2"/>
        <v>0</v>
      </c>
      <c r="U2779" s="11" t="s">
        <v>6</v>
      </c>
      <c r="V2779" s="11" t="s">
        <v>6</v>
      </c>
    </row>
    <row r="2780" spans="1:22" ht="15.75" hidden="1" customHeight="1" x14ac:dyDescent="0.2">
      <c r="A2780" s="11" t="s">
        <v>2750</v>
      </c>
      <c r="B2780" s="11" t="s">
        <v>20</v>
      </c>
      <c r="C2780" s="11" t="s">
        <v>47</v>
      </c>
      <c r="D2780" s="12">
        <v>45594</v>
      </c>
      <c r="E2780" s="12" t="str">
        <f t="shared" si="0"/>
        <v>2024</v>
      </c>
      <c r="F2780" s="11" t="s">
        <v>93</v>
      </c>
      <c r="G2780" s="11">
        <v>21.67</v>
      </c>
      <c r="H2780" s="11">
        <v>31.28</v>
      </c>
      <c r="I2780" s="11">
        <v>293</v>
      </c>
      <c r="J2780" s="11">
        <v>53.5</v>
      </c>
      <c r="K2780" s="11">
        <v>8.43</v>
      </c>
      <c r="L2780" s="11">
        <v>98.71</v>
      </c>
      <c r="M2780" s="11">
        <v>6.73</v>
      </c>
      <c r="N2780" s="11">
        <v>139.69999999999999</v>
      </c>
      <c r="O2780" s="11">
        <v>85.74</v>
      </c>
      <c r="P2780" s="11">
        <v>91.45</v>
      </c>
      <c r="Q2780" s="11" t="s">
        <v>4</v>
      </c>
      <c r="R2780" s="11">
        <f t="shared" si="1"/>
        <v>0</v>
      </c>
      <c r="S2780" s="11" t="s">
        <v>5</v>
      </c>
      <c r="T2780" s="11">
        <f t="shared" si="2"/>
        <v>0</v>
      </c>
      <c r="U2780" s="11" t="s">
        <v>6</v>
      </c>
      <c r="V2780" s="11" t="s">
        <v>6</v>
      </c>
    </row>
    <row r="2781" spans="1:22" ht="15.75" customHeight="1" x14ac:dyDescent="0.2">
      <c r="A2781" s="11" t="s">
        <v>2535</v>
      </c>
      <c r="B2781" s="11" t="s">
        <v>1</v>
      </c>
      <c r="C2781" s="11" t="s">
        <v>35</v>
      </c>
      <c r="D2781" s="12">
        <v>45860</v>
      </c>
      <c r="E2781" s="12" t="str">
        <f t="shared" si="0"/>
        <v>2025</v>
      </c>
      <c r="F2781" s="11" t="s">
        <v>93</v>
      </c>
      <c r="G2781" s="11">
        <v>22.55</v>
      </c>
      <c r="H2781" s="11">
        <v>46.65</v>
      </c>
      <c r="I2781" s="11">
        <v>324</v>
      </c>
      <c r="J2781" s="11">
        <v>32</v>
      </c>
      <c r="K2781" s="11">
        <v>5.98</v>
      </c>
      <c r="L2781" s="11">
        <v>98.89</v>
      </c>
      <c r="M2781" s="11">
        <v>6.79</v>
      </c>
      <c r="N2781" s="11">
        <v>115.9</v>
      </c>
      <c r="O2781" s="11">
        <v>88.18</v>
      </c>
      <c r="P2781" s="11">
        <v>97.11</v>
      </c>
      <c r="Q2781" s="11" t="s">
        <v>4</v>
      </c>
      <c r="R2781" s="11">
        <f t="shared" si="1"/>
        <v>0</v>
      </c>
      <c r="S2781" s="11" t="s">
        <v>5</v>
      </c>
      <c r="T2781" s="11">
        <f t="shared" si="2"/>
        <v>0</v>
      </c>
      <c r="U2781" s="11" t="s">
        <v>6</v>
      </c>
      <c r="V2781" s="11" t="s">
        <v>6</v>
      </c>
    </row>
    <row r="2782" spans="1:22" ht="15.75" hidden="1" customHeight="1" x14ac:dyDescent="0.2">
      <c r="A2782" s="11" t="s">
        <v>2233</v>
      </c>
      <c r="B2782" s="11" t="s">
        <v>20</v>
      </c>
      <c r="C2782" s="11" t="s">
        <v>21</v>
      </c>
      <c r="D2782" s="12">
        <v>45715</v>
      </c>
      <c r="E2782" s="12" t="str">
        <f t="shared" si="0"/>
        <v>2025</v>
      </c>
      <c r="F2782" s="11" t="s">
        <v>3</v>
      </c>
      <c r="G2782" s="11">
        <v>22.27</v>
      </c>
      <c r="H2782" s="11">
        <v>40.93</v>
      </c>
      <c r="I2782" s="11">
        <v>338</v>
      </c>
      <c r="J2782" s="11">
        <v>42.5</v>
      </c>
      <c r="K2782" s="11">
        <v>6.9</v>
      </c>
      <c r="L2782" s="11">
        <v>99.4</v>
      </c>
      <c r="M2782" s="11">
        <v>7.12</v>
      </c>
      <c r="N2782" s="11">
        <v>141.1</v>
      </c>
      <c r="O2782" s="11">
        <v>85.21</v>
      </c>
      <c r="P2782" s="11">
        <v>91.44</v>
      </c>
      <c r="Q2782" s="11" t="s">
        <v>4</v>
      </c>
      <c r="R2782" s="11">
        <f t="shared" si="1"/>
        <v>0</v>
      </c>
      <c r="S2782" s="11" t="s">
        <v>5</v>
      </c>
      <c r="T2782" s="11">
        <f t="shared" si="2"/>
        <v>0</v>
      </c>
      <c r="U2782" s="11" t="s">
        <v>6</v>
      </c>
      <c r="V2782" s="11" t="s">
        <v>6</v>
      </c>
    </row>
    <row r="2783" spans="1:22" ht="15.75" hidden="1" customHeight="1" x14ac:dyDescent="0.2">
      <c r="A2783" s="11" t="s">
        <v>2364</v>
      </c>
      <c r="B2783" s="11" t="s">
        <v>20</v>
      </c>
      <c r="C2783" s="11" t="s">
        <v>21</v>
      </c>
      <c r="D2783" s="12">
        <v>45778</v>
      </c>
      <c r="E2783" s="12" t="str">
        <f t="shared" si="0"/>
        <v>2025</v>
      </c>
      <c r="F2783" s="11" t="s">
        <v>93</v>
      </c>
      <c r="G2783" s="11">
        <v>20.79</v>
      </c>
      <c r="H2783" s="11">
        <v>37.68</v>
      </c>
      <c r="I2783" s="11">
        <v>300</v>
      </c>
      <c r="J2783" s="11">
        <v>44.7</v>
      </c>
      <c r="K2783" s="11">
        <v>7.42</v>
      </c>
      <c r="L2783" s="11">
        <v>98.6</v>
      </c>
      <c r="M2783" s="11">
        <v>6.84</v>
      </c>
      <c r="N2783" s="11">
        <v>130.80000000000001</v>
      </c>
      <c r="O2783" s="11">
        <v>88.17</v>
      </c>
      <c r="P2783" s="11">
        <v>91.44</v>
      </c>
      <c r="Q2783" s="11" t="s">
        <v>4</v>
      </c>
      <c r="R2783" s="11">
        <f t="shared" si="1"/>
        <v>0</v>
      </c>
      <c r="S2783" s="11" t="s">
        <v>5</v>
      </c>
      <c r="T2783" s="11">
        <f t="shared" si="2"/>
        <v>0</v>
      </c>
      <c r="U2783" s="11" t="s">
        <v>6</v>
      </c>
      <c r="V2783" s="11" t="s">
        <v>6</v>
      </c>
    </row>
    <row r="2784" spans="1:22" ht="15.75" hidden="1" customHeight="1" x14ac:dyDescent="0.2">
      <c r="A2784" s="11" t="s">
        <v>1135</v>
      </c>
      <c r="B2784" s="11" t="s">
        <v>34</v>
      </c>
      <c r="C2784" s="11" t="s">
        <v>21</v>
      </c>
      <c r="D2784" s="12">
        <v>45886</v>
      </c>
      <c r="E2784" s="12" t="str">
        <f t="shared" si="0"/>
        <v>2025</v>
      </c>
      <c r="F2784" s="11" t="s">
        <v>3</v>
      </c>
      <c r="G2784" s="11">
        <v>21.68</v>
      </c>
      <c r="H2784" s="14"/>
      <c r="I2784" s="11">
        <v>285</v>
      </c>
      <c r="J2784" s="11">
        <v>39.700000000000003</v>
      </c>
      <c r="K2784" s="11">
        <v>7.16</v>
      </c>
      <c r="L2784" s="11">
        <v>98.79</v>
      </c>
      <c r="M2784" s="11">
        <v>6.88</v>
      </c>
      <c r="N2784" s="11">
        <v>127.7</v>
      </c>
      <c r="O2784" s="11">
        <v>83.87</v>
      </c>
      <c r="P2784" s="11">
        <v>91.43</v>
      </c>
      <c r="Q2784" s="11" t="s">
        <v>4</v>
      </c>
      <c r="R2784" s="11">
        <f t="shared" si="1"/>
        <v>0</v>
      </c>
      <c r="S2784" s="11" t="s">
        <v>5</v>
      </c>
      <c r="T2784" s="11">
        <f t="shared" si="2"/>
        <v>0</v>
      </c>
      <c r="U2784" s="11" t="s">
        <v>6</v>
      </c>
      <c r="V2784" s="11" t="s">
        <v>6</v>
      </c>
    </row>
    <row r="2785" spans="1:22" ht="15.75" hidden="1" customHeight="1" x14ac:dyDescent="0.2">
      <c r="A2785" s="11" t="s">
        <v>1788</v>
      </c>
      <c r="B2785" s="11" t="s">
        <v>20</v>
      </c>
      <c r="C2785" s="11" t="s">
        <v>21</v>
      </c>
      <c r="D2785" s="12">
        <v>45616</v>
      </c>
      <c r="E2785" s="12" t="str">
        <f t="shared" si="0"/>
        <v>2024</v>
      </c>
      <c r="F2785" s="11" t="s">
        <v>23</v>
      </c>
      <c r="G2785" s="11">
        <v>21.83</v>
      </c>
      <c r="H2785" s="11">
        <v>30.91</v>
      </c>
      <c r="I2785" s="11">
        <v>291</v>
      </c>
      <c r="J2785" s="11">
        <v>41.3</v>
      </c>
      <c r="K2785" s="11">
        <v>7.92</v>
      </c>
      <c r="L2785" s="11">
        <v>99.41</v>
      </c>
      <c r="M2785" s="11">
        <v>6.88</v>
      </c>
      <c r="N2785" s="11">
        <v>141</v>
      </c>
      <c r="O2785" s="11">
        <v>86.79</v>
      </c>
      <c r="P2785" s="11">
        <v>91.43</v>
      </c>
      <c r="Q2785" s="11" t="s">
        <v>4</v>
      </c>
      <c r="R2785" s="11">
        <f t="shared" si="1"/>
        <v>0</v>
      </c>
      <c r="S2785" s="11" t="s">
        <v>5</v>
      </c>
      <c r="T2785" s="11">
        <f t="shared" si="2"/>
        <v>0</v>
      </c>
      <c r="U2785" s="11" t="s">
        <v>6</v>
      </c>
      <c r="V2785" s="11" t="s">
        <v>6</v>
      </c>
    </row>
    <row r="2786" spans="1:22" ht="15.75" hidden="1" customHeight="1" x14ac:dyDescent="0.2">
      <c r="A2786" s="11" t="s">
        <v>1136</v>
      </c>
      <c r="B2786" s="11" t="s">
        <v>34</v>
      </c>
      <c r="C2786" s="11" t="s">
        <v>35</v>
      </c>
      <c r="D2786" s="12">
        <v>45997</v>
      </c>
      <c r="E2786" s="12" t="str">
        <f t="shared" si="0"/>
        <v>2025</v>
      </c>
      <c r="F2786" s="11" t="s">
        <v>3</v>
      </c>
      <c r="G2786" s="11">
        <v>21.37</v>
      </c>
      <c r="H2786" s="11">
        <v>45.18</v>
      </c>
      <c r="I2786" s="11">
        <v>310</v>
      </c>
      <c r="J2786" s="11">
        <v>36.6</v>
      </c>
      <c r="K2786" s="11">
        <v>7.55</v>
      </c>
      <c r="L2786" s="11">
        <v>99.3</v>
      </c>
      <c r="M2786" s="11">
        <v>7.03</v>
      </c>
      <c r="N2786" s="11">
        <v>121.7</v>
      </c>
      <c r="O2786" s="11">
        <v>86.55</v>
      </c>
      <c r="P2786" s="11">
        <v>91.42</v>
      </c>
      <c r="Q2786" s="11" t="s">
        <v>4</v>
      </c>
      <c r="R2786" s="11">
        <f t="shared" si="1"/>
        <v>0</v>
      </c>
      <c r="S2786" s="11" t="s">
        <v>5</v>
      </c>
      <c r="T2786" s="11">
        <f t="shared" si="2"/>
        <v>0</v>
      </c>
      <c r="U2786" s="11" t="s">
        <v>6</v>
      </c>
      <c r="V2786" s="11" t="s">
        <v>6</v>
      </c>
    </row>
    <row r="2787" spans="1:22" ht="15.75" hidden="1" customHeight="1" x14ac:dyDescent="0.2">
      <c r="A2787" s="11" t="s">
        <v>1137</v>
      </c>
      <c r="B2787" s="11" t="s">
        <v>34</v>
      </c>
      <c r="C2787" s="11" t="s">
        <v>21</v>
      </c>
      <c r="D2787" s="12">
        <v>45579</v>
      </c>
      <c r="E2787" s="12" t="str">
        <f t="shared" si="0"/>
        <v>2024</v>
      </c>
      <c r="F2787" s="11" t="s">
        <v>3</v>
      </c>
      <c r="G2787" s="11">
        <v>21.27</v>
      </c>
      <c r="H2787" s="11">
        <v>42.33</v>
      </c>
      <c r="I2787" s="11">
        <v>309</v>
      </c>
      <c r="J2787" s="11">
        <v>53.2</v>
      </c>
      <c r="K2787" s="11">
        <v>7.92</v>
      </c>
      <c r="L2787" s="11">
        <v>98.67</v>
      </c>
      <c r="M2787" s="11">
        <v>6.89</v>
      </c>
      <c r="N2787" s="11">
        <v>136.6</v>
      </c>
      <c r="O2787" s="11">
        <v>85.52</v>
      </c>
      <c r="P2787" s="11">
        <v>91.41</v>
      </c>
      <c r="Q2787" s="11" t="s">
        <v>4</v>
      </c>
      <c r="R2787" s="11">
        <f t="shared" si="1"/>
        <v>0</v>
      </c>
      <c r="S2787" s="11" t="s">
        <v>50</v>
      </c>
      <c r="T2787" s="11">
        <f t="shared" si="2"/>
        <v>1</v>
      </c>
      <c r="U2787" s="11" t="s">
        <v>153</v>
      </c>
      <c r="V2787" s="11" t="s">
        <v>89</v>
      </c>
    </row>
    <row r="2788" spans="1:22" ht="15.75" hidden="1" customHeight="1" x14ac:dyDescent="0.2">
      <c r="A2788" s="11" t="s">
        <v>2844</v>
      </c>
      <c r="B2788" s="11" t="s">
        <v>20</v>
      </c>
      <c r="C2788" s="11" t="s">
        <v>47</v>
      </c>
      <c r="D2788" s="12">
        <v>45905</v>
      </c>
      <c r="E2788" s="12" t="str">
        <f t="shared" si="0"/>
        <v>2025</v>
      </c>
      <c r="F2788" s="11" t="s">
        <v>37</v>
      </c>
      <c r="G2788" s="11">
        <v>21.23</v>
      </c>
      <c r="H2788" s="11">
        <v>35.909999999999997</v>
      </c>
      <c r="I2788" s="11">
        <v>324</v>
      </c>
      <c r="J2788" s="11">
        <v>41.7</v>
      </c>
      <c r="K2788" s="11">
        <v>7.88</v>
      </c>
      <c r="L2788" s="11">
        <v>99.25</v>
      </c>
      <c r="M2788" s="14"/>
      <c r="N2788" s="11">
        <v>131.1</v>
      </c>
      <c r="O2788" s="11">
        <v>86.12</v>
      </c>
      <c r="P2788" s="11">
        <v>91.41</v>
      </c>
      <c r="Q2788" s="11" t="s">
        <v>4</v>
      </c>
      <c r="R2788" s="11">
        <f t="shared" si="1"/>
        <v>0</v>
      </c>
      <c r="S2788" s="11" t="s">
        <v>5</v>
      </c>
      <c r="T2788" s="11">
        <f t="shared" si="2"/>
        <v>0</v>
      </c>
      <c r="U2788" s="11" t="s">
        <v>6</v>
      </c>
      <c r="V2788" s="11" t="s">
        <v>6</v>
      </c>
    </row>
    <row r="2789" spans="1:22" ht="15.75" hidden="1" customHeight="1" x14ac:dyDescent="0.2">
      <c r="A2789" s="11" t="s">
        <v>958</v>
      </c>
      <c r="B2789" s="11" t="s">
        <v>20</v>
      </c>
      <c r="C2789" s="13" t="s">
        <v>35</v>
      </c>
      <c r="D2789" s="12">
        <v>45829</v>
      </c>
      <c r="E2789" s="12" t="str">
        <f t="shared" si="0"/>
        <v>2025</v>
      </c>
      <c r="F2789" s="11" t="s">
        <v>23</v>
      </c>
      <c r="G2789" s="11">
        <v>21.13</v>
      </c>
      <c r="H2789" s="11">
        <v>35.54</v>
      </c>
      <c r="I2789" s="11">
        <v>272</v>
      </c>
      <c r="J2789" s="11">
        <v>59.8</v>
      </c>
      <c r="K2789" s="11">
        <v>8.1199999999999992</v>
      </c>
      <c r="L2789" s="11">
        <v>99.38</v>
      </c>
      <c r="M2789" s="11">
        <v>6.72</v>
      </c>
      <c r="N2789" s="11">
        <v>162</v>
      </c>
      <c r="O2789" s="11">
        <v>81.44</v>
      </c>
      <c r="P2789" s="11">
        <v>91.4</v>
      </c>
      <c r="Q2789" s="11" t="s">
        <v>4</v>
      </c>
      <c r="R2789" s="11">
        <f t="shared" si="1"/>
        <v>0</v>
      </c>
      <c r="S2789" s="11" t="s">
        <v>5</v>
      </c>
      <c r="T2789" s="11">
        <f t="shared" si="2"/>
        <v>0</v>
      </c>
      <c r="U2789" s="11" t="s">
        <v>6</v>
      </c>
      <c r="V2789" s="11" t="s">
        <v>6</v>
      </c>
    </row>
    <row r="2790" spans="1:22" ht="15.75" hidden="1" customHeight="1" x14ac:dyDescent="0.2">
      <c r="A2790" s="11" t="s">
        <v>2109</v>
      </c>
      <c r="B2790" s="11" t="s">
        <v>20</v>
      </c>
      <c r="C2790" s="13" t="s">
        <v>35</v>
      </c>
      <c r="D2790" s="12">
        <v>45878</v>
      </c>
      <c r="E2790" s="12" t="str">
        <f t="shared" si="0"/>
        <v>2025</v>
      </c>
      <c r="F2790" s="11" t="s">
        <v>23</v>
      </c>
      <c r="G2790" s="11">
        <v>21.24</v>
      </c>
      <c r="H2790" s="11">
        <v>47.86</v>
      </c>
      <c r="I2790" s="11">
        <v>304</v>
      </c>
      <c r="J2790" s="11">
        <v>31.8</v>
      </c>
      <c r="K2790" s="11">
        <v>7.2</v>
      </c>
      <c r="L2790" s="11">
        <v>98.97</v>
      </c>
      <c r="M2790" s="11">
        <v>7</v>
      </c>
      <c r="N2790" s="11">
        <v>127</v>
      </c>
      <c r="O2790" s="11">
        <v>92.26</v>
      </c>
      <c r="P2790" s="11">
        <v>91.4</v>
      </c>
      <c r="Q2790" s="11" t="s">
        <v>4</v>
      </c>
      <c r="R2790" s="11">
        <f t="shared" si="1"/>
        <v>0</v>
      </c>
      <c r="S2790" s="11" t="s">
        <v>5</v>
      </c>
      <c r="T2790" s="11">
        <f t="shared" si="2"/>
        <v>0</v>
      </c>
      <c r="U2790" s="11" t="s">
        <v>6</v>
      </c>
      <c r="V2790" s="11" t="s">
        <v>6</v>
      </c>
    </row>
    <row r="2791" spans="1:22" ht="15.75" hidden="1" customHeight="1" x14ac:dyDescent="0.2">
      <c r="A2791" s="11" t="s">
        <v>2597</v>
      </c>
      <c r="B2791" s="11" t="s">
        <v>20</v>
      </c>
      <c r="C2791" s="11" t="s">
        <v>47</v>
      </c>
      <c r="D2791" s="12">
        <v>46001</v>
      </c>
      <c r="E2791" s="12" t="str">
        <f t="shared" si="0"/>
        <v>2025</v>
      </c>
      <c r="F2791" s="11" t="s">
        <v>23</v>
      </c>
      <c r="G2791" s="11">
        <v>21.11</v>
      </c>
      <c r="H2791" s="11">
        <v>46.69</v>
      </c>
      <c r="I2791" s="11">
        <v>307</v>
      </c>
      <c r="J2791" s="11">
        <v>55.8</v>
      </c>
      <c r="K2791" s="11">
        <v>7.73</v>
      </c>
      <c r="L2791" s="11">
        <v>98.96</v>
      </c>
      <c r="M2791" s="11">
        <v>7.14</v>
      </c>
      <c r="N2791" s="11">
        <v>148.19999999999999</v>
      </c>
      <c r="O2791" s="11">
        <v>82.48</v>
      </c>
      <c r="P2791" s="11">
        <v>91.4</v>
      </c>
      <c r="Q2791" s="11" t="s">
        <v>4</v>
      </c>
      <c r="R2791" s="11">
        <f t="shared" si="1"/>
        <v>0</v>
      </c>
      <c r="S2791" s="11" t="s">
        <v>5</v>
      </c>
      <c r="T2791" s="11">
        <f t="shared" si="2"/>
        <v>0</v>
      </c>
      <c r="U2791" s="11" t="s">
        <v>6</v>
      </c>
      <c r="V2791" s="11" t="s">
        <v>6</v>
      </c>
    </row>
    <row r="2792" spans="1:22" ht="15.75" hidden="1" customHeight="1" x14ac:dyDescent="0.2">
      <c r="A2792" s="11" t="s">
        <v>2898</v>
      </c>
      <c r="B2792" s="11" t="s">
        <v>20</v>
      </c>
      <c r="C2792" s="11" t="s">
        <v>21</v>
      </c>
      <c r="D2792" s="12">
        <v>45705</v>
      </c>
      <c r="E2792" s="12" t="str">
        <f t="shared" si="0"/>
        <v>2025</v>
      </c>
      <c r="F2792" s="11" t="s">
        <v>93</v>
      </c>
      <c r="G2792" s="11">
        <v>21.12</v>
      </c>
      <c r="H2792" s="11">
        <v>36.49</v>
      </c>
      <c r="I2792" s="11">
        <v>298</v>
      </c>
      <c r="J2792" s="11">
        <v>48.8</v>
      </c>
      <c r="K2792" s="11">
        <v>6.96</v>
      </c>
      <c r="L2792" s="11">
        <v>99.25</v>
      </c>
      <c r="M2792" s="11">
        <v>6.9</v>
      </c>
      <c r="N2792" s="11">
        <v>146.9</v>
      </c>
      <c r="O2792" s="11">
        <v>87.89</v>
      </c>
      <c r="P2792" s="11">
        <v>91.4</v>
      </c>
      <c r="Q2792" s="11" t="s">
        <v>4</v>
      </c>
      <c r="R2792" s="11">
        <f t="shared" si="1"/>
        <v>0</v>
      </c>
      <c r="S2792" s="11" t="s">
        <v>50</v>
      </c>
      <c r="T2792" s="11">
        <f t="shared" si="2"/>
        <v>1</v>
      </c>
      <c r="U2792" s="11" t="s">
        <v>153</v>
      </c>
      <c r="V2792" s="11" t="s">
        <v>89</v>
      </c>
    </row>
    <row r="2793" spans="1:22" ht="15.75" hidden="1" customHeight="1" x14ac:dyDescent="0.2">
      <c r="A2793" s="11" t="s">
        <v>3055</v>
      </c>
      <c r="B2793" s="11" t="s">
        <v>58</v>
      </c>
      <c r="C2793" s="11" t="s">
        <v>21</v>
      </c>
      <c r="D2793" s="12">
        <v>45350</v>
      </c>
      <c r="E2793" s="12" t="str">
        <f t="shared" si="0"/>
        <v>2024</v>
      </c>
      <c r="F2793" s="11" t="s">
        <v>3</v>
      </c>
      <c r="G2793" s="11">
        <v>21.53</v>
      </c>
      <c r="H2793" s="11">
        <v>45.81</v>
      </c>
      <c r="I2793" s="11">
        <v>324</v>
      </c>
      <c r="J2793" s="11">
        <v>38.6</v>
      </c>
      <c r="K2793" s="11">
        <v>6.63</v>
      </c>
      <c r="L2793" s="11">
        <v>99.33</v>
      </c>
      <c r="M2793" s="11">
        <v>6.57</v>
      </c>
      <c r="N2793" s="11">
        <v>134.4</v>
      </c>
      <c r="O2793" s="11">
        <v>89.41</v>
      </c>
      <c r="P2793" s="11">
        <v>91.4</v>
      </c>
      <c r="Q2793" s="11" t="s">
        <v>4</v>
      </c>
      <c r="R2793" s="11">
        <f t="shared" si="1"/>
        <v>0</v>
      </c>
      <c r="S2793" s="11" t="s">
        <v>5</v>
      </c>
      <c r="T2793" s="11">
        <f t="shared" si="2"/>
        <v>0</v>
      </c>
      <c r="U2793" s="11" t="s">
        <v>6</v>
      </c>
      <c r="V2793" s="11" t="s">
        <v>6</v>
      </c>
    </row>
    <row r="2794" spans="1:22" ht="15.75" hidden="1" customHeight="1" x14ac:dyDescent="0.2">
      <c r="A2794" s="11" t="s">
        <v>1719</v>
      </c>
      <c r="B2794" s="11" t="s">
        <v>20</v>
      </c>
      <c r="C2794" s="11" t="s">
        <v>47</v>
      </c>
      <c r="D2794" s="12">
        <v>46003</v>
      </c>
      <c r="E2794" s="12" t="str">
        <f t="shared" si="0"/>
        <v>2025</v>
      </c>
      <c r="F2794" s="11" t="s">
        <v>3</v>
      </c>
      <c r="G2794" s="11">
        <v>20.65</v>
      </c>
      <c r="H2794" s="11">
        <v>35.96</v>
      </c>
      <c r="I2794" s="11">
        <v>299</v>
      </c>
      <c r="J2794" s="11">
        <v>55.1</v>
      </c>
      <c r="K2794" s="11">
        <v>8.0299999999999994</v>
      </c>
      <c r="L2794" s="11">
        <v>98.93</v>
      </c>
      <c r="M2794" s="11">
        <v>7</v>
      </c>
      <c r="N2794" s="11">
        <v>155.80000000000001</v>
      </c>
      <c r="O2794" s="11">
        <v>82.17</v>
      </c>
      <c r="P2794" s="11">
        <v>91.39</v>
      </c>
      <c r="Q2794" s="11" t="s">
        <v>4</v>
      </c>
      <c r="R2794" s="11">
        <f t="shared" si="1"/>
        <v>0</v>
      </c>
      <c r="S2794" s="11" t="s">
        <v>5</v>
      </c>
      <c r="T2794" s="11">
        <f t="shared" si="2"/>
        <v>0</v>
      </c>
      <c r="U2794" s="11" t="s">
        <v>6</v>
      </c>
      <c r="V2794" s="11" t="s">
        <v>6</v>
      </c>
    </row>
    <row r="2795" spans="1:22" ht="15.75" hidden="1" customHeight="1" x14ac:dyDescent="0.2">
      <c r="A2795" s="11" t="s">
        <v>1800</v>
      </c>
      <c r="B2795" s="11" t="s">
        <v>58</v>
      </c>
      <c r="C2795" s="11" t="s">
        <v>21</v>
      </c>
      <c r="D2795" s="12">
        <v>45888</v>
      </c>
      <c r="E2795" s="12" t="str">
        <f t="shared" si="0"/>
        <v>2025</v>
      </c>
      <c r="F2795" s="11" t="s">
        <v>93</v>
      </c>
      <c r="G2795" s="11">
        <v>21.85</v>
      </c>
      <c r="H2795" s="11">
        <v>40.24</v>
      </c>
      <c r="I2795" s="11">
        <v>360</v>
      </c>
      <c r="J2795" s="11">
        <v>30.1</v>
      </c>
      <c r="K2795" s="11">
        <v>6.65</v>
      </c>
      <c r="L2795" s="11">
        <v>99.43</v>
      </c>
      <c r="M2795" s="11">
        <v>6.95</v>
      </c>
      <c r="N2795" s="11">
        <v>124.2</v>
      </c>
      <c r="O2795" s="11">
        <v>90.41</v>
      </c>
      <c r="P2795" s="11">
        <v>91.39</v>
      </c>
      <c r="Q2795" s="11" t="s">
        <v>4</v>
      </c>
      <c r="R2795" s="11">
        <f t="shared" si="1"/>
        <v>0</v>
      </c>
      <c r="S2795" s="11" t="s">
        <v>5</v>
      </c>
      <c r="T2795" s="11">
        <f t="shared" si="2"/>
        <v>0</v>
      </c>
      <c r="U2795" s="11" t="s">
        <v>6</v>
      </c>
      <c r="V2795" s="11" t="s">
        <v>6</v>
      </c>
    </row>
    <row r="2796" spans="1:22" ht="15.75" hidden="1" customHeight="1" x14ac:dyDescent="0.2">
      <c r="A2796" s="11" t="s">
        <v>2782</v>
      </c>
      <c r="B2796" s="11" t="s">
        <v>20</v>
      </c>
      <c r="C2796" s="11" t="s">
        <v>47</v>
      </c>
      <c r="D2796" s="12">
        <v>45459</v>
      </c>
      <c r="E2796" s="12" t="str">
        <f t="shared" si="0"/>
        <v>2024</v>
      </c>
      <c r="F2796" s="11" t="s">
        <v>93</v>
      </c>
      <c r="G2796" s="11">
        <v>21.1</v>
      </c>
      <c r="H2796" s="11">
        <v>40.630000000000003</v>
      </c>
      <c r="I2796" s="11">
        <v>292</v>
      </c>
      <c r="J2796" s="11">
        <v>45.3</v>
      </c>
      <c r="K2796" s="11">
        <v>8.0500000000000007</v>
      </c>
      <c r="L2796" s="11">
        <v>98.59</v>
      </c>
      <c r="M2796" s="11">
        <v>7.03</v>
      </c>
      <c r="N2796" s="11">
        <v>141.19999999999999</v>
      </c>
      <c r="O2796" s="11">
        <v>84.09</v>
      </c>
      <c r="P2796" s="11">
        <v>91.39</v>
      </c>
      <c r="Q2796" s="11" t="s">
        <v>4</v>
      </c>
      <c r="R2796" s="11">
        <f t="shared" si="1"/>
        <v>0</v>
      </c>
      <c r="S2796" s="11" t="s">
        <v>5</v>
      </c>
      <c r="T2796" s="11">
        <f t="shared" si="2"/>
        <v>0</v>
      </c>
      <c r="U2796" s="11" t="s">
        <v>6</v>
      </c>
      <c r="V2796" s="11" t="s">
        <v>6</v>
      </c>
    </row>
    <row r="2797" spans="1:22" ht="15.75" hidden="1" customHeight="1" x14ac:dyDescent="0.2">
      <c r="A2797" s="11" t="s">
        <v>2927</v>
      </c>
      <c r="B2797" s="11" t="s">
        <v>20</v>
      </c>
      <c r="C2797" s="11" t="s">
        <v>47</v>
      </c>
      <c r="D2797" s="12">
        <v>45533</v>
      </c>
      <c r="E2797" s="12" t="str">
        <f t="shared" si="0"/>
        <v>2024</v>
      </c>
      <c r="F2797" s="11" t="s">
        <v>93</v>
      </c>
      <c r="G2797" s="11">
        <v>19.850000000000001</v>
      </c>
      <c r="H2797" s="11">
        <v>50.95</v>
      </c>
      <c r="I2797" s="11">
        <v>267</v>
      </c>
      <c r="J2797" s="11">
        <v>41.2</v>
      </c>
      <c r="K2797" s="11">
        <v>8.15</v>
      </c>
      <c r="L2797" s="11">
        <v>98.84</v>
      </c>
      <c r="M2797" s="11">
        <v>7.32</v>
      </c>
      <c r="N2797" s="11">
        <v>150.19999999999999</v>
      </c>
      <c r="O2797" s="11">
        <v>82.95</v>
      </c>
      <c r="P2797" s="11">
        <v>91.39</v>
      </c>
      <c r="Q2797" s="11" t="s">
        <v>177</v>
      </c>
      <c r="R2797" s="11">
        <f t="shared" si="1"/>
        <v>1</v>
      </c>
      <c r="S2797" s="11" t="s">
        <v>5</v>
      </c>
      <c r="T2797" s="11">
        <f t="shared" si="2"/>
        <v>0</v>
      </c>
      <c r="U2797" s="11" t="s">
        <v>6</v>
      </c>
      <c r="V2797" s="11" t="s">
        <v>6</v>
      </c>
    </row>
    <row r="2798" spans="1:22" ht="15.75" hidden="1" customHeight="1" x14ac:dyDescent="0.2">
      <c r="A2798" s="11" t="s">
        <v>161</v>
      </c>
      <c r="B2798" s="11" t="s">
        <v>34</v>
      </c>
      <c r="C2798" s="11" t="s">
        <v>47</v>
      </c>
      <c r="D2798" s="12">
        <v>45335</v>
      </c>
      <c r="E2798" s="12" t="str">
        <f t="shared" si="0"/>
        <v>2024</v>
      </c>
      <c r="F2798" s="11" t="s">
        <v>93</v>
      </c>
      <c r="G2798" s="11">
        <v>21.71</v>
      </c>
      <c r="H2798" s="14"/>
      <c r="I2798" s="11">
        <v>312</v>
      </c>
      <c r="J2798" s="11">
        <v>37.9</v>
      </c>
      <c r="K2798" s="11">
        <v>7.85</v>
      </c>
      <c r="L2798" s="11">
        <v>99.12</v>
      </c>
      <c r="M2798" s="11">
        <v>6.74</v>
      </c>
      <c r="N2798" s="11">
        <v>135.9</v>
      </c>
      <c r="O2798" s="11">
        <v>84.83</v>
      </c>
      <c r="P2798" s="11">
        <v>91.38</v>
      </c>
      <c r="Q2798" s="11" t="s">
        <v>4</v>
      </c>
      <c r="R2798" s="11">
        <f t="shared" si="1"/>
        <v>0</v>
      </c>
      <c r="S2798" s="11" t="s">
        <v>5</v>
      </c>
      <c r="T2798" s="11">
        <f t="shared" si="2"/>
        <v>0</v>
      </c>
      <c r="U2798" s="11" t="s">
        <v>6</v>
      </c>
      <c r="V2798" s="11" t="s">
        <v>6</v>
      </c>
    </row>
    <row r="2799" spans="1:22" ht="15.75" hidden="1" customHeight="1" x14ac:dyDescent="0.2">
      <c r="A2799" s="11" t="s">
        <v>1909</v>
      </c>
      <c r="B2799" s="11" t="s">
        <v>20</v>
      </c>
      <c r="C2799" s="11" t="s">
        <v>47</v>
      </c>
      <c r="D2799" s="12">
        <v>45805</v>
      </c>
      <c r="E2799" s="12" t="str">
        <f t="shared" si="0"/>
        <v>2025</v>
      </c>
      <c r="F2799" s="11" t="s">
        <v>37</v>
      </c>
      <c r="G2799" s="11">
        <v>21.47</v>
      </c>
      <c r="H2799" s="11">
        <v>37.97</v>
      </c>
      <c r="I2799" s="11">
        <v>286</v>
      </c>
      <c r="J2799" s="11">
        <v>57.4</v>
      </c>
      <c r="K2799" s="11">
        <v>8.42</v>
      </c>
      <c r="L2799" s="11">
        <v>98.46</v>
      </c>
      <c r="M2799" s="11">
        <v>6.99</v>
      </c>
      <c r="N2799" s="11">
        <v>130.69999999999999</v>
      </c>
      <c r="O2799" s="11">
        <v>83.71</v>
      </c>
      <c r="P2799" s="11">
        <v>91.38</v>
      </c>
      <c r="Q2799" s="11" t="s">
        <v>4</v>
      </c>
      <c r="R2799" s="11">
        <f t="shared" si="1"/>
        <v>0</v>
      </c>
      <c r="S2799" s="11" t="s">
        <v>5</v>
      </c>
      <c r="T2799" s="11">
        <f t="shared" si="2"/>
        <v>0</v>
      </c>
      <c r="U2799" s="11" t="s">
        <v>6</v>
      </c>
      <c r="V2799" s="11" t="s">
        <v>6</v>
      </c>
    </row>
    <row r="2800" spans="1:22" ht="15.75" hidden="1" customHeight="1" x14ac:dyDescent="0.2">
      <c r="A2800" s="11" t="s">
        <v>2043</v>
      </c>
      <c r="B2800" s="11" t="s">
        <v>20</v>
      </c>
      <c r="C2800" s="11" t="s">
        <v>47</v>
      </c>
      <c r="D2800" s="12">
        <v>45843</v>
      </c>
      <c r="E2800" s="12" t="str">
        <f t="shared" si="0"/>
        <v>2025</v>
      </c>
      <c r="F2800" s="11" t="s">
        <v>3</v>
      </c>
      <c r="G2800" s="11">
        <v>21.79</v>
      </c>
      <c r="H2800" s="11">
        <v>47</v>
      </c>
      <c r="I2800" s="11">
        <v>276</v>
      </c>
      <c r="J2800" s="11">
        <v>48.5</v>
      </c>
      <c r="K2800" s="11">
        <v>8.0500000000000007</v>
      </c>
      <c r="L2800" s="11">
        <v>98.78</v>
      </c>
      <c r="M2800" s="11">
        <v>7.01</v>
      </c>
      <c r="N2800" s="11">
        <v>151.80000000000001</v>
      </c>
      <c r="O2800" s="11">
        <v>84.15</v>
      </c>
      <c r="P2800" s="11">
        <v>91.38</v>
      </c>
      <c r="Q2800" s="11" t="s">
        <v>4</v>
      </c>
      <c r="R2800" s="11">
        <f t="shared" si="1"/>
        <v>0</v>
      </c>
      <c r="S2800" s="11" t="s">
        <v>5</v>
      </c>
      <c r="T2800" s="11">
        <f t="shared" si="2"/>
        <v>0</v>
      </c>
      <c r="U2800" s="11" t="s">
        <v>6</v>
      </c>
      <c r="V2800" s="11" t="s">
        <v>6</v>
      </c>
    </row>
    <row r="2801" spans="1:22" ht="15.75" hidden="1" customHeight="1" x14ac:dyDescent="0.2">
      <c r="A2801" s="11" t="s">
        <v>2901</v>
      </c>
      <c r="B2801" s="11" t="s">
        <v>20</v>
      </c>
      <c r="C2801" s="11" t="s">
        <v>21</v>
      </c>
      <c r="D2801" s="12">
        <v>45367</v>
      </c>
      <c r="E2801" s="12" t="str">
        <f t="shared" si="0"/>
        <v>2024</v>
      </c>
      <c r="F2801" s="11" t="s">
        <v>93</v>
      </c>
      <c r="G2801" s="11">
        <v>20.3</v>
      </c>
      <c r="H2801" s="11">
        <v>43.51</v>
      </c>
      <c r="I2801" s="11">
        <v>295</v>
      </c>
      <c r="J2801" s="11">
        <v>52.4</v>
      </c>
      <c r="K2801" s="11">
        <v>7.91</v>
      </c>
      <c r="L2801" s="11">
        <v>98.9</v>
      </c>
      <c r="M2801" s="11">
        <v>7.02</v>
      </c>
      <c r="N2801" s="11">
        <v>151</v>
      </c>
      <c r="O2801" s="11">
        <v>84.67</v>
      </c>
      <c r="P2801" s="11">
        <v>91.38</v>
      </c>
      <c r="Q2801" s="11" t="s">
        <v>4</v>
      </c>
      <c r="R2801" s="11">
        <f t="shared" si="1"/>
        <v>0</v>
      </c>
      <c r="S2801" s="11" t="s">
        <v>5</v>
      </c>
      <c r="T2801" s="11">
        <f t="shared" si="2"/>
        <v>0</v>
      </c>
      <c r="U2801" s="11" t="s">
        <v>6</v>
      </c>
      <c r="V2801" s="11" t="s">
        <v>6</v>
      </c>
    </row>
    <row r="2802" spans="1:22" ht="15.75" hidden="1" customHeight="1" x14ac:dyDescent="0.2">
      <c r="A2802" s="11" t="s">
        <v>1140</v>
      </c>
      <c r="B2802" s="11" t="s">
        <v>34</v>
      </c>
      <c r="C2802" s="11" t="s">
        <v>47</v>
      </c>
      <c r="D2802" s="12">
        <v>45395</v>
      </c>
      <c r="E2802" s="12" t="str">
        <f t="shared" si="0"/>
        <v>2024</v>
      </c>
      <c r="F2802" s="11" t="s">
        <v>37</v>
      </c>
      <c r="G2802" s="11">
        <v>22.43</v>
      </c>
      <c r="H2802" s="11">
        <v>40.450000000000003</v>
      </c>
      <c r="I2802" s="11">
        <v>337</v>
      </c>
      <c r="J2802" s="11">
        <v>54.3</v>
      </c>
      <c r="K2802" s="11">
        <v>8.0500000000000007</v>
      </c>
      <c r="L2802" s="11">
        <v>99.37</v>
      </c>
      <c r="M2802" s="11">
        <v>7.07</v>
      </c>
      <c r="N2802" s="11">
        <v>138.9</v>
      </c>
      <c r="O2802" s="11">
        <v>83.25</v>
      </c>
      <c r="P2802" s="11">
        <v>91.37</v>
      </c>
      <c r="Q2802" s="11" t="s">
        <v>4</v>
      </c>
      <c r="R2802" s="11">
        <f t="shared" si="1"/>
        <v>0</v>
      </c>
      <c r="S2802" s="11" t="s">
        <v>5</v>
      </c>
      <c r="T2802" s="11">
        <f t="shared" si="2"/>
        <v>0</v>
      </c>
      <c r="U2802" s="11" t="s">
        <v>6</v>
      </c>
      <c r="V2802" s="11" t="s">
        <v>6</v>
      </c>
    </row>
    <row r="2803" spans="1:22" ht="15.75" hidden="1" customHeight="1" x14ac:dyDescent="0.2">
      <c r="A2803" s="11" t="s">
        <v>2174</v>
      </c>
      <c r="B2803" s="11" t="s">
        <v>20</v>
      </c>
      <c r="C2803" s="11" t="s">
        <v>21</v>
      </c>
      <c r="D2803" s="12">
        <v>45942</v>
      </c>
      <c r="E2803" s="12" t="str">
        <f t="shared" si="0"/>
        <v>2025</v>
      </c>
      <c r="F2803" s="11" t="s">
        <v>23</v>
      </c>
      <c r="G2803" s="11">
        <v>21.13</v>
      </c>
      <c r="H2803" s="11">
        <v>41.35</v>
      </c>
      <c r="I2803" s="11">
        <v>336</v>
      </c>
      <c r="J2803" s="11">
        <v>38.5</v>
      </c>
      <c r="K2803" s="11">
        <v>7.26</v>
      </c>
      <c r="L2803" s="11">
        <v>98.88</v>
      </c>
      <c r="M2803" s="11">
        <v>6.92</v>
      </c>
      <c r="N2803" s="11">
        <v>143.5</v>
      </c>
      <c r="O2803" s="11">
        <v>88.32</v>
      </c>
      <c r="P2803" s="11">
        <v>91.37</v>
      </c>
      <c r="Q2803" s="11" t="s">
        <v>4</v>
      </c>
      <c r="R2803" s="11">
        <f t="shared" si="1"/>
        <v>0</v>
      </c>
      <c r="S2803" s="11" t="s">
        <v>5</v>
      </c>
      <c r="T2803" s="11">
        <f t="shared" si="2"/>
        <v>0</v>
      </c>
      <c r="U2803" s="11" t="s">
        <v>6</v>
      </c>
      <c r="V2803" s="11" t="s">
        <v>6</v>
      </c>
    </row>
    <row r="2804" spans="1:22" ht="15.75" hidden="1" customHeight="1" x14ac:dyDescent="0.2">
      <c r="A2804" s="11" t="s">
        <v>3037</v>
      </c>
      <c r="B2804" s="11" t="s">
        <v>58</v>
      </c>
      <c r="C2804" s="11" t="s">
        <v>47</v>
      </c>
      <c r="D2804" s="12">
        <v>45506</v>
      </c>
      <c r="E2804" s="12" t="str">
        <f t="shared" si="0"/>
        <v>2024</v>
      </c>
      <c r="F2804" s="11" t="s">
        <v>93</v>
      </c>
      <c r="G2804" s="11">
        <v>21.97</v>
      </c>
      <c r="H2804" s="11">
        <v>48.96</v>
      </c>
      <c r="I2804" s="11">
        <v>342</v>
      </c>
      <c r="J2804" s="11">
        <v>37.5</v>
      </c>
      <c r="K2804" s="11">
        <v>7.1</v>
      </c>
      <c r="L2804" s="11">
        <v>98.99</v>
      </c>
      <c r="M2804" s="11">
        <v>6.88</v>
      </c>
      <c r="N2804" s="11">
        <v>129.80000000000001</v>
      </c>
      <c r="O2804" s="11">
        <v>85.57</v>
      </c>
      <c r="P2804" s="11">
        <v>91.37</v>
      </c>
      <c r="Q2804" s="11" t="s">
        <v>4</v>
      </c>
      <c r="R2804" s="11">
        <f t="shared" si="1"/>
        <v>0</v>
      </c>
      <c r="S2804" s="11" t="s">
        <v>5</v>
      </c>
      <c r="T2804" s="11">
        <f t="shared" si="2"/>
        <v>0</v>
      </c>
      <c r="U2804" s="11" t="s">
        <v>6</v>
      </c>
      <c r="V2804" s="11" t="s">
        <v>6</v>
      </c>
    </row>
    <row r="2805" spans="1:22" ht="15.75" hidden="1" customHeight="1" x14ac:dyDescent="0.2">
      <c r="A2805" s="11" t="s">
        <v>3126</v>
      </c>
      <c r="B2805" s="11" t="s">
        <v>58</v>
      </c>
      <c r="C2805" s="11" t="s">
        <v>47</v>
      </c>
      <c r="D2805" s="12">
        <v>45682</v>
      </c>
      <c r="E2805" s="12" t="str">
        <f t="shared" si="0"/>
        <v>2025</v>
      </c>
      <c r="F2805" s="11" t="s">
        <v>3</v>
      </c>
      <c r="G2805" s="11">
        <v>23.13</v>
      </c>
      <c r="H2805" s="14"/>
      <c r="I2805" s="11">
        <v>331</v>
      </c>
      <c r="J2805" s="11">
        <v>29.4</v>
      </c>
      <c r="K2805" s="11">
        <v>6.5</v>
      </c>
      <c r="L2805" s="11">
        <v>98.57</v>
      </c>
      <c r="M2805" s="11">
        <v>6.85</v>
      </c>
      <c r="N2805" s="11">
        <v>111.8</v>
      </c>
      <c r="O2805" s="11">
        <v>88.11</v>
      </c>
      <c r="P2805" s="11">
        <v>91.37</v>
      </c>
      <c r="Q2805" s="11" t="s">
        <v>4</v>
      </c>
      <c r="R2805" s="11">
        <f t="shared" si="1"/>
        <v>0</v>
      </c>
      <c r="S2805" s="11" t="s">
        <v>5</v>
      </c>
      <c r="T2805" s="11">
        <f t="shared" si="2"/>
        <v>0</v>
      </c>
      <c r="U2805" s="11" t="s">
        <v>6</v>
      </c>
      <c r="V2805" s="11" t="s">
        <v>6</v>
      </c>
    </row>
    <row r="2806" spans="1:22" ht="15.75" hidden="1" customHeight="1" x14ac:dyDescent="0.2">
      <c r="A2806" s="11" t="s">
        <v>1141</v>
      </c>
      <c r="B2806" s="11" t="s">
        <v>34</v>
      </c>
      <c r="C2806" s="11" t="s">
        <v>47</v>
      </c>
      <c r="D2806" s="12">
        <v>45983</v>
      </c>
      <c r="E2806" s="12" t="str">
        <f t="shared" si="0"/>
        <v>2025</v>
      </c>
      <c r="F2806" s="11" t="s">
        <v>3</v>
      </c>
      <c r="G2806" s="11">
        <v>21.27</v>
      </c>
      <c r="H2806" s="11">
        <v>41.86</v>
      </c>
      <c r="I2806" s="11">
        <v>331</v>
      </c>
      <c r="J2806" s="11">
        <v>37.1</v>
      </c>
      <c r="K2806" s="11">
        <v>7.08</v>
      </c>
      <c r="L2806" s="11">
        <v>98.89</v>
      </c>
      <c r="M2806" s="11">
        <v>7.09</v>
      </c>
      <c r="N2806" s="11">
        <v>113.5</v>
      </c>
      <c r="O2806" s="11">
        <v>92.53</v>
      </c>
      <c r="P2806" s="11">
        <v>91.36</v>
      </c>
      <c r="Q2806" s="11" t="s">
        <v>4</v>
      </c>
      <c r="R2806" s="11">
        <f t="shared" si="1"/>
        <v>0</v>
      </c>
      <c r="S2806" s="11" t="s">
        <v>5</v>
      </c>
      <c r="T2806" s="11">
        <f t="shared" si="2"/>
        <v>0</v>
      </c>
      <c r="U2806" s="11" t="s">
        <v>6</v>
      </c>
      <c r="V2806" s="11" t="s">
        <v>6</v>
      </c>
    </row>
    <row r="2807" spans="1:22" ht="15.75" hidden="1" customHeight="1" x14ac:dyDescent="0.2">
      <c r="A2807" s="11" t="s">
        <v>2365</v>
      </c>
      <c r="B2807" s="11" t="s">
        <v>58</v>
      </c>
      <c r="C2807" s="11" t="s">
        <v>21</v>
      </c>
      <c r="D2807" s="12">
        <v>45655</v>
      </c>
      <c r="E2807" s="12" t="str">
        <f t="shared" si="0"/>
        <v>2024</v>
      </c>
      <c r="F2807" s="11" t="s">
        <v>37</v>
      </c>
      <c r="G2807" s="11">
        <v>22.41</v>
      </c>
      <c r="H2807" s="11">
        <v>52.9</v>
      </c>
      <c r="I2807" s="11">
        <v>327</v>
      </c>
      <c r="J2807" s="11">
        <v>37.799999999999997</v>
      </c>
      <c r="K2807" s="11">
        <v>6.92</v>
      </c>
      <c r="L2807" s="11">
        <v>98.93</v>
      </c>
      <c r="M2807" s="11">
        <v>6.68</v>
      </c>
      <c r="N2807" s="11">
        <v>116.7</v>
      </c>
      <c r="O2807" s="11">
        <v>92.9</v>
      </c>
      <c r="P2807" s="11">
        <v>91.36</v>
      </c>
      <c r="Q2807" s="11" t="s">
        <v>4</v>
      </c>
      <c r="R2807" s="11">
        <f t="shared" si="1"/>
        <v>0</v>
      </c>
      <c r="S2807" s="11" t="s">
        <v>5</v>
      </c>
      <c r="T2807" s="11">
        <f t="shared" si="2"/>
        <v>0</v>
      </c>
      <c r="U2807" s="11" t="s">
        <v>6</v>
      </c>
      <c r="V2807" s="11" t="s">
        <v>6</v>
      </c>
    </row>
    <row r="2808" spans="1:22" ht="15.75" hidden="1" customHeight="1" x14ac:dyDescent="0.2">
      <c r="A2808" s="11" t="s">
        <v>2717</v>
      </c>
      <c r="B2808" s="11" t="s">
        <v>20</v>
      </c>
      <c r="C2808" s="11" t="s">
        <v>35</v>
      </c>
      <c r="D2808" s="12">
        <v>45916</v>
      </c>
      <c r="E2808" s="12" t="str">
        <f t="shared" si="0"/>
        <v>2025</v>
      </c>
      <c r="F2808" s="11" t="s">
        <v>93</v>
      </c>
      <c r="G2808" s="11">
        <v>22.22</v>
      </c>
      <c r="H2808" s="11">
        <v>42.42</v>
      </c>
      <c r="I2808" s="11">
        <v>294</v>
      </c>
      <c r="J2808" s="11">
        <v>53.2</v>
      </c>
      <c r="K2808" s="11">
        <v>8.3800000000000008</v>
      </c>
      <c r="L2808" s="11">
        <v>98.55</v>
      </c>
      <c r="M2808" s="11">
        <v>6.96</v>
      </c>
      <c r="N2808" s="11">
        <v>142.6</v>
      </c>
      <c r="O2808" s="11">
        <v>83.63</v>
      </c>
      <c r="P2808" s="11">
        <v>91.36</v>
      </c>
      <c r="Q2808" s="11" t="s">
        <v>4</v>
      </c>
      <c r="R2808" s="11">
        <f t="shared" si="1"/>
        <v>0</v>
      </c>
      <c r="S2808" s="11" t="s">
        <v>5</v>
      </c>
      <c r="T2808" s="11">
        <f t="shared" si="2"/>
        <v>0</v>
      </c>
      <c r="U2808" s="11" t="s">
        <v>6</v>
      </c>
      <c r="V2808" s="11" t="s">
        <v>6</v>
      </c>
    </row>
    <row r="2809" spans="1:22" ht="15.75" customHeight="1" x14ac:dyDescent="0.2">
      <c r="A2809" s="11" t="s">
        <v>2192</v>
      </c>
      <c r="B2809" s="11" t="s">
        <v>1</v>
      </c>
      <c r="C2809" s="11" t="s">
        <v>35</v>
      </c>
      <c r="D2809" s="12">
        <v>45794</v>
      </c>
      <c r="E2809" s="12" t="str">
        <f t="shared" si="0"/>
        <v>2025</v>
      </c>
      <c r="F2809" s="11" t="s">
        <v>23</v>
      </c>
      <c r="G2809" s="11">
        <v>22.32</v>
      </c>
      <c r="H2809" s="11">
        <v>40.25</v>
      </c>
      <c r="I2809" s="11">
        <v>355</v>
      </c>
      <c r="J2809" s="11">
        <v>36.799999999999997</v>
      </c>
      <c r="K2809" s="11">
        <v>6.6</v>
      </c>
      <c r="L2809" s="11">
        <v>99.61</v>
      </c>
      <c r="M2809" s="11">
        <v>6.76</v>
      </c>
      <c r="N2809" s="11">
        <v>119.7</v>
      </c>
      <c r="O2809" s="11">
        <v>89.1</v>
      </c>
      <c r="P2809" s="11">
        <v>97.25</v>
      </c>
      <c r="Q2809" s="11" t="s">
        <v>4</v>
      </c>
      <c r="R2809" s="11">
        <f t="shared" si="1"/>
        <v>0</v>
      </c>
      <c r="S2809" s="11" t="s">
        <v>5</v>
      </c>
      <c r="T2809" s="11">
        <f t="shared" si="2"/>
        <v>0</v>
      </c>
      <c r="U2809" s="11" t="s">
        <v>6</v>
      </c>
      <c r="V2809" s="11" t="s">
        <v>6</v>
      </c>
    </row>
    <row r="2810" spans="1:22" ht="15.75" hidden="1" customHeight="1" x14ac:dyDescent="0.2">
      <c r="A2810" s="11" t="s">
        <v>1142</v>
      </c>
      <c r="B2810" s="11" t="s">
        <v>34</v>
      </c>
      <c r="C2810" s="11" t="s">
        <v>47</v>
      </c>
      <c r="D2810" s="12">
        <v>45657</v>
      </c>
      <c r="E2810" s="12" t="str">
        <f t="shared" si="0"/>
        <v>2024</v>
      </c>
      <c r="F2810" s="11" t="s">
        <v>37</v>
      </c>
      <c r="G2810" s="11">
        <v>21.34</v>
      </c>
      <c r="H2810" s="11">
        <v>35.97</v>
      </c>
      <c r="I2810" s="11">
        <v>278</v>
      </c>
      <c r="J2810" s="11">
        <v>39.6</v>
      </c>
      <c r="K2810" s="11">
        <v>7.19</v>
      </c>
      <c r="L2810" s="11">
        <v>98.96</v>
      </c>
      <c r="M2810" s="11">
        <v>6.69</v>
      </c>
      <c r="N2810" s="11">
        <v>136.5</v>
      </c>
      <c r="O2810" s="11">
        <v>87.14</v>
      </c>
      <c r="P2810" s="11">
        <v>91.36</v>
      </c>
      <c r="Q2810" s="11" t="s">
        <v>4</v>
      </c>
      <c r="R2810" s="11">
        <f t="shared" si="1"/>
        <v>0</v>
      </c>
      <c r="S2810" s="11" t="s">
        <v>5</v>
      </c>
      <c r="T2810" s="11">
        <f t="shared" si="2"/>
        <v>0</v>
      </c>
      <c r="U2810" s="11" t="s">
        <v>6</v>
      </c>
      <c r="V2810" s="11" t="s">
        <v>6</v>
      </c>
    </row>
    <row r="2811" spans="1:22" ht="15.75" hidden="1" customHeight="1" x14ac:dyDescent="0.2">
      <c r="A2811" s="11" t="s">
        <v>1143</v>
      </c>
      <c r="B2811" s="11" t="s">
        <v>34</v>
      </c>
      <c r="C2811" s="11" t="s">
        <v>47</v>
      </c>
      <c r="D2811" s="12">
        <v>45304</v>
      </c>
      <c r="E2811" s="12" t="str">
        <f t="shared" si="0"/>
        <v>2024</v>
      </c>
      <c r="F2811" s="11" t="s">
        <v>23</v>
      </c>
      <c r="G2811" s="11">
        <v>22.06</v>
      </c>
      <c r="H2811" s="11">
        <v>42.53</v>
      </c>
      <c r="I2811" s="11">
        <v>317</v>
      </c>
      <c r="J2811" s="11">
        <v>51.1</v>
      </c>
      <c r="K2811" s="11">
        <v>8.39</v>
      </c>
      <c r="L2811" s="11">
        <v>98.9</v>
      </c>
      <c r="M2811" s="11">
        <v>6.92</v>
      </c>
      <c r="N2811" s="11">
        <v>143.9</v>
      </c>
      <c r="O2811" s="11">
        <v>83.82</v>
      </c>
      <c r="P2811" s="11">
        <v>91.35</v>
      </c>
      <c r="Q2811" s="11" t="s">
        <v>177</v>
      </c>
      <c r="R2811" s="11">
        <f t="shared" si="1"/>
        <v>1</v>
      </c>
      <c r="S2811" s="11" t="s">
        <v>5</v>
      </c>
      <c r="T2811" s="11">
        <f t="shared" si="2"/>
        <v>0</v>
      </c>
      <c r="U2811" s="11" t="s">
        <v>6</v>
      </c>
      <c r="V2811" s="11" t="s">
        <v>6</v>
      </c>
    </row>
    <row r="2812" spans="1:22" ht="15.75" hidden="1" customHeight="1" x14ac:dyDescent="0.2">
      <c r="A2812" s="11" t="s">
        <v>2561</v>
      </c>
      <c r="B2812" s="11" t="s">
        <v>20</v>
      </c>
      <c r="C2812" s="11" t="s">
        <v>21</v>
      </c>
      <c r="D2812" s="12">
        <v>45970</v>
      </c>
      <c r="E2812" s="12" t="str">
        <f t="shared" si="0"/>
        <v>2025</v>
      </c>
      <c r="F2812" s="11" t="s">
        <v>23</v>
      </c>
      <c r="G2812" s="11">
        <v>22.03</v>
      </c>
      <c r="H2812" s="11">
        <v>47.44</v>
      </c>
      <c r="I2812" s="11">
        <v>275</v>
      </c>
      <c r="J2812" s="11">
        <v>45.2</v>
      </c>
      <c r="K2812" s="11">
        <v>8.3800000000000008</v>
      </c>
      <c r="L2812" s="11">
        <v>99.05</v>
      </c>
      <c r="M2812" s="11">
        <v>6.81</v>
      </c>
      <c r="N2812" s="11">
        <v>138.69999999999999</v>
      </c>
      <c r="O2812" s="11">
        <v>86.22</v>
      </c>
      <c r="P2812" s="11">
        <v>91.35</v>
      </c>
      <c r="Q2812" s="11" t="s">
        <v>4</v>
      </c>
      <c r="R2812" s="11">
        <f t="shared" si="1"/>
        <v>0</v>
      </c>
      <c r="S2812" s="11" t="s">
        <v>5</v>
      </c>
      <c r="T2812" s="11">
        <f t="shared" si="2"/>
        <v>0</v>
      </c>
      <c r="U2812" s="11" t="s">
        <v>6</v>
      </c>
      <c r="V2812" s="11" t="s">
        <v>6</v>
      </c>
    </row>
    <row r="2813" spans="1:22" ht="15.75" hidden="1" customHeight="1" x14ac:dyDescent="0.2">
      <c r="A2813" s="11" t="s">
        <v>1145</v>
      </c>
      <c r="B2813" s="11" t="s">
        <v>34</v>
      </c>
      <c r="C2813" s="11" t="s">
        <v>21</v>
      </c>
      <c r="D2813" s="12">
        <v>45594</v>
      </c>
      <c r="E2813" s="12" t="str">
        <f t="shared" si="0"/>
        <v>2024</v>
      </c>
      <c r="F2813" s="11" t="s">
        <v>23</v>
      </c>
      <c r="G2813" s="11">
        <v>20.52</v>
      </c>
      <c r="H2813" s="11">
        <v>36.08</v>
      </c>
      <c r="I2813" s="11">
        <v>297</v>
      </c>
      <c r="J2813" s="11">
        <v>39.6</v>
      </c>
      <c r="K2813" s="11">
        <v>6.67</v>
      </c>
      <c r="L2813" s="11">
        <v>99.27</v>
      </c>
      <c r="M2813" s="11">
        <v>6.8</v>
      </c>
      <c r="N2813" s="11">
        <v>122.7</v>
      </c>
      <c r="O2813" s="11">
        <v>84.81</v>
      </c>
      <c r="P2813" s="11">
        <v>91.34</v>
      </c>
      <c r="Q2813" s="11" t="s">
        <v>4</v>
      </c>
      <c r="R2813" s="11">
        <f t="shared" si="1"/>
        <v>0</v>
      </c>
      <c r="S2813" s="11" t="s">
        <v>50</v>
      </c>
      <c r="T2813" s="11">
        <f t="shared" si="2"/>
        <v>1</v>
      </c>
      <c r="U2813" s="11" t="s">
        <v>244</v>
      </c>
      <c r="V2813" s="11" t="s">
        <v>89</v>
      </c>
    </row>
    <row r="2814" spans="1:22" ht="15.75" hidden="1" customHeight="1" x14ac:dyDescent="0.2">
      <c r="A2814" s="11" t="s">
        <v>1146</v>
      </c>
      <c r="B2814" s="11" t="s">
        <v>34</v>
      </c>
      <c r="C2814" s="11" t="s">
        <v>21</v>
      </c>
      <c r="D2814" s="12">
        <v>45583</v>
      </c>
      <c r="E2814" s="12" t="str">
        <f t="shared" si="0"/>
        <v>2024</v>
      </c>
      <c r="F2814" s="11" t="s">
        <v>93</v>
      </c>
      <c r="G2814" s="11">
        <v>21.36</v>
      </c>
      <c r="H2814" s="11">
        <v>49.1</v>
      </c>
      <c r="I2814" s="11">
        <v>324</v>
      </c>
      <c r="J2814" s="11">
        <v>54.8</v>
      </c>
      <c r="K2814" s="11">
        <v>7.47</v>
      </c>
      <c r="L2814" s="11">
        <v>98.91</v>
      </c>
      <c r="M2814" s="11">
        <v>6.95</v>
      </c>
      <c r="N2814" s="14"/>
      <c r="O2814" s="11">
        <v>87.56</v>
      </c>
      <c r="P2814" s="11">
        <v>91.34</v>
      </c>
      <c r="Q2814" s="11" t="s">
        <v>4</v>
      </c>
      <c r="R2814" s="11">
        <f t="shared" si="1"/>
        <v>0</v>
      </c>
      <c r="S2814" s="11" t="s">
        <v>5</v>
      </c>
      <c r="T2814" s="11">
        <f t="shared" si="2"/>
        <v>0</v>
      </c>
      <c r="U2814" s="11" t="s">
        <v>6</v>
      </c>
      <c r="V2814" s="11" t="s">
        <v>6</v>
      </c>
    </row>
    <row r="2815" spans="1:22" ht="15.75" hidden="1" customHeight="1" x14ac:dyDescent="0.2">
      <c r="A2815" s="11" t="s">
        <v>1147</v>
      </c>
      <c r="B2815" s="11" t="s">
        <v>34</v>
      </c>
      <c r="C2815" s="11" t="s">
        <v>47</v>
      </c>
      <c r="D2815" s="12">
        <v>45403</v>
      </c>
      <c r="E2815" s="12" t="str">
        <f t="shared" si="0"/>
        <v>2024</v>
      </c>
      <c r="F2815" s="11" t="s">
        <v>93</v>
      </c>
      <c r="G2815" s="11">
        <v>22.44</v>
      </c>
      <c r="H2815" s="11">
        <v>37.770000000000003</v>
      </c>
      <c r="I2815" s="11">
        <v>328</v>
      </c>
      <c r="J2815" s="11">
        <v>49.5</v>
      </c>
      <c r="K2815" s="11">
        <v>8.18</v>
      </c>
      <c r="L2815" s="11">
        <v>98.68</v>
      </c>
      <c r="M2815" s="11">
        <v>6.71</v>
      </c>
      <c r="N2815" s="11">
        <v>131.6</v>
      </c>
      <c r="O2815" s="11">
        <v>85.12</v>
      </c>
      <c r="P2815" s="11">
        <v>91.34</v>
      </c>
      <c r="Q2815" s="11" t="s">
        <v>4</v>
      </c>
      <c r="R2815" s="11">
        <f t="shared" si="1"/>
        <v>0</v>
      </c>
      <c r="S2815" s="11" t="s">
        <v>5</v>
      </c>
      <c r="T2815" s="11">
        <f t="shared" si="2"/>
        <v>0</v>
      </c>
      <c r="U2815" s="11" t="s">
        <v>6</v>
      </c>
      <c r="V2815" s="11" t="s">
        <v>6</v>
      </c>
    </row>
    <row r="2816" spans="1:22" ht="15.75" hidden="1" customHeight="1" x14ac:dyDescent="0.2">
      <c r="A2816" s="11" t="s">
        <v>1149</v>
      </c>
      <c r="B2816" s="11" t="s">
        <v>34</v>
      </c>
      <c r="C2816" s="11" t="s">
        <v>47</v>
      </c>
      <c r="D2816" s="12">
        <v>45472</v>
      </c>
      <c r="E2816" s="12" t="str">
        <f t="shared" si="0"/>
        <v>2024</v>
      </c>
      <c r="F2816" s="11" t="s">
        <v>37</v>
      </c>
      <c r="G2816" s="11">
        <v>21.92</v>
      </c>
      <c r="H2816" s="11">
        <v>44.93</v>
      </c>
      <c r="I2816" s="11">
        <v>325</v>
      </c>
      <c r="J2816" s="11">
        <v>51.3</v>
      </c>
      <c r="K2816" s="11">
        <v>8.23</v>
      </c>
      <c r="L2816" s="11">
        <v>98.97</v>
      </c>
      <c r="M2816" s="11">
        <v>6.95</v>
      </c>
      <c r="N2816" s="11">
        <v>134.19999999999999</v>
      </c>
      <c r="O2816" s="11">
        <v>85.55</v>
      </c>
      <c r="P2816" s="11">
        <v>91.33</v>
      </c>
      <c r="Q2816" s="11" t="s">
        <v>4</v>
      </c>
      <c r="R2816" s="11">
        <f t="shared" si="1"/>
        <v>0</v>
      </c>
      <c r="S2816" s="11" t="s">
        <v>50</v>
      </c>
      <c r="T2816" s="11">
        <f t="shared" si="2"/>
        <v>1</v>
      </c>
      <c r="U2816" s="11" t="s">
        <v>51</v>
      </c>
      <c r="V2816" s="11" t="s">
        <v>89</v>
      </c>
    </row>
    <row r="2817" spans="1:22" ht="15.75" hidden="1" customHeight="1" x14ac:dyDescent="0.2">
      <c r="A2817" s="11" t="s">
        <v>2998</v>
      </c>
      <c r="B2817" s="11" t="s">
        <v>20</v>
      </c>
      <c r="C2817" s="11" t="s">
        <v>21</v>
      </c>
      <c r="D2817" s="12">
        <v>45390</v>
      </c>
      <c r="E2817" s="12" t="str">
        <f t="shared" si="0"/>
        <v>2024</v>
      </c>
      <c r="F2817" s="11" t="s">
        <v>93</v>
      </c>
      <c r="G2817" s="11">
        <v>22.27</v>
      </c>
      <c r="H2817" s="11">
        <v>44.86</v>
      </c>
      <c r="I2817" s="11">
        <v>297</v>
      </c>
      <c r="J2817" s="11">
        <v>52</v>
      </c>
      <c r="K2817" s="11">
        <v>8.92</v>
      </c>
      <c r="L2817" s="14"/>
      <c r="M2817" s="11">
        <v>7.14</v>
      </c>
      <c r="N2817" s="11">
        <v>142.1</v>
      </c>
      <c r="O2817" s="11">
        <v>80.33</v>
      </c>
      <c r="P2817" s="11">
        <v>91.33</v>
      </c>
      <c r="Q2817" s="11" t="s">
        <v>4</v>
      </c>
      <c r="R2817" s="11">
        <f t="shared" si="1"/>
        <v>0</v>
      </c>
      <c r="S2817" s="11" t="s">
        <v>5</v>
      </c>
      <c r="T2817" s="11">
        <f t="shared" si="2"/>
        <v>0</v>
      </c>
      <c r="U2817" s="11" t="s">
        <v>6</v>
      </c>
      <c r="V2817" s="11" t="s">
        <v>6</v>
      </c>
    </row>
    <row r="2818" spans="1:22" ht="15.75" customHeight="1" x14ac:dyDescent="0.2">
      <c r="A2818" s="11" t="s">
        <v>2182</v>
      </c>
      <c r="B2818" s="11" t="s">
        <v>1</v>
      </c>
      <c r="C2818" s="11" t="s">
        <v>21</v>
      </c>
      <c r="D2818" s="12">
        <v>45345</v>
      </c>
      <c r="E2818" s="12" t="str">
        <f t="shared" si="0"/>
        <v>2024</v>
      </c>
      <c r="F2818" s="11" t="s">
        <v>3</v>
      </c>
      <c r="G2818" s="11">
        <v>22.62</v>
      </c>
      <c r="H2818" s="11">
        <v>46.46</v>
      </c>
      <c r="I2818" s="11">
        <v>328</v>
      </c>
      <c r="J2818" s="11">
        <v>41.3</v>
      </c>
      <c r="K2818" s="11">
        <v>6.56</v>
      </c>
      <c r="L2818" s="11">
        <v>99.06</v>
      </c>
      <c r="M2818" s="11">
        <v>6.59</v>
      </c>
      <c r="N2818" s="11">
        <v>142.80000000000001</v>
      </c>
      <c r="O2818" s="11">
        <v>90.89</v>
      </c>
      <c r="P2818" s="11">
        <v>97.26</v>
      </c>
      <c r="Q2818" s="11" t="s">
        <v>4</v>
      </c>
      <c r="R2818" s="11">
        <f t="shared" si="1"/>
        <v>0</v>
      </c>
      <c r="S2818" s="11" t="s">
        <v>5</v>
      </c>
      <c r="T2818" s="11">
        <f t="shared" si="2"/>
        <v>0</v>
      </c>
      <c r="U2818" s="11" t="s">
        <v>6</v>
      </c>
      <c r="V2818" s="11" t="s">
        <v>6</v>
      </c>
    </row>
    <row r="2819" spans="1:22" ht="15.75" hidden="1" customHeight="1" x14ac:dyDescent="0.2">
      <c r="A2819" s="11" t="s">
        <v>1523</v>
      </c>
      <c r="B2819" s="11" t="s">
        <v>20</v>
      </c>
      <c r="C2819" s="11" t="s">
        <v>47</v>
      </c>
      <c r="D2819" s="12">
        <v>45817</v>
      </c>
      <c r="E2819" s="12" t="str">
        <f t="shared" si="0"/>
        <v>2025</v>
      </c>
      <c r="F2819" s="11" t="s">
        <v>23</v>
      </c>
      <c r="G2819" s="11">
        <v>22.88</v>
      </c>
      <c r="H2819" s="11">
        <v>39.54</v>
      </c>
      <c r="I2819" s="11">
        <v>278</v>
      </c>
      <c r="J2819" s="11">
        <v>54.8</v>
      </c>
      <c r="K2819" s="11">
        <v>8.19</v>
      </c>
      <c r="L2819" s="11">
        <v>98.64</v>
      </c>
      <c r="M2819" s="11">
        <v>6.95</v>
      </c>
      <c r="N2819" s="11">
        <v>135.1</v>
      </c>
      <c r="O2819" s="11">
        <v>82.99</v>
      </c>
      <c r="P2819" s="11">
        <v>91.32</v>
      </c>
      <c r="Q2819" s="11" t="s">
        <v>4</v>
      </c>
      <c r="R2819" s="11">
        <f t="shared" si="1"/>
        <v>0</v>
      </c>
      <c r="S2819" s="11" t="s">
        <v>5</v>
      </c>
      <c r="T2819" s="11">
        <f t="shared" si="2"/>
        <v>0</v>
      </c>
      <c r="U2819" s="11" t="s">
        <v>6</v>
      </c>
      <c r="V2819" s="11" t="s">
        <v>6</v>
      </c>
    </row>
    <row r="2820" spans="1:22" ht="15.75" customHeight="1" x14ac:dyDescent="0.2">
      <c r="A2820" s="11" t="s">
        <v>3015</v>
      </c>
      <c r="B2820" s="11" t="s">
        <v>1</v>
      </c>
      <c r="C2820" s="11" t="s">
        <v>21</v>
      </c>
      <c r="D2820" s="12">
        <v>45765</v>
      </c>
      <c r="E2820" s="12" t="str">
        <f t="shared" si="0"/>
        <v>2025</v>
      </c>
      <c r="F2820" s="11" t="s">
        <v>93</v>
      </c>
      <c r="G2820" s="11">
        <v>22.58</v>
      </c>
      <c r="H2820" s="11">
        <v>45.95</v>
      </c>
      <c r="I2820" s="11">
        <v>340</v>
      </c>
      <c r="J2820" s="11">
        <v>36.5</v>
      </c>
      <c r="K2820" s="11">
        <v>6.36</v>
      </c>
      <c r="L2820" s="11">
        <v>99.38</v>
      </c>
      <c r="M2820" s="11">
        <v>6.72</v>
      </c>
      <c r="N2820" s="11">
        <v>127</v>
      </c>
      <c r="O2820" s="11">
        <v>85.67</v>
      </c>
      <c r="P2820" s="11">
        <v>97.27</v>
      </c>
      <c r="Q2820" s="11" t="s">
        <v>4</v>
      </c>
      <c r="R2820" s="11">
        <f t="shared" si="1"/>
        <v>0</v>
      </c>
      <c r="S2820" s="11" t="s">
        <v>5</v>
      </c>
      <c r="T2820" s="11">
        <f t="shared" si="2"/>
        <v>0</v>
      </c>
      <c r="U2820" s="11" t="s">
        <v>6</v>
      </c>
      <c r="V2820" s="11" t="s">
        <v>6</v>
      </c>
    </row>
    <row r="2821" spans="1:22" ht="15.75" hidden="1" customHeight="1" x14ac:dyDescent="0.2">
      <c r="A2821" s="11" t="s">
        <v>2739</v>
      </c>
      <c r="B2821" s="11" t="s">
        <v>20</v>
      </c>
      <c r="C2821" s="11" t="s">
        <v>21</v>
      </c>
      <c r="D2821" s="12">
        <v>45526</v>
      </c>
      <c r="E2821" s="12" t="str">
        <f t="shared" si="0"/>
        <v>2024</v>
      </c>
      <c r="F2821" s="11" t="s">
        <v>93</v>
      </c>
      <c r="G2821" s="11">
        <v>22.32</v>
      </c>
      <c r="H2821" s="11">
        <v>32.01</v>
      </c>
      <c r="I2821" s="11">
        <v>286</v>
      </c>
      <c r="J2821" s="11">
        <v>40.700000000000003</v>
      </c>
      <c r="K2821" s="11">
        <v>8.42</v>
      </c>
      <c r="L2821" s="11">
        <v>98.62</v>
      </c>
      <c r="M2821" s="11">
        <v>6.67</v>
      </c>
      <c r="N2821" s="11">
        <v>116.8</v>
      </c>
      <c r="O2821" s="11">
        <v>84.64</v>
      </c>
      <c r="P2821" s="11">
        <v>91.32</v>
      </c>
      <c r="Q2821" s="11" t="s">
        <v>4</v>
      </c>
      <c r="R2821" s="11">
        <f t="shared" si="1"/>
        <v>0</v>
      </c>
      <c r="S2821" s="11" t="s">
        <v>50</v>
      </c>
      <c r="T2821" s="11">
        <f t="shared" si="2"/>
        <v>1</v>
      </c>
      <c r="U2821" s="11" t="s">
        <v>153</v>
      </c>
      <c r="V2821" s="11" t="s">
        <v>89</v>
      </c>
    </row>
    <row r="2822" spans="1:22" ht="15.75" hidden="1" customHeight="1" x14ac:dyDescent="0.2">
      <c r="A2822" s="11" t="s">
        <v>3034</v>
      </c>
      <c r="B2822" s="11" t="s">
        <v>20</v>
      </c>
      <c r="C2822" s="11" t="s">
        <v>21</v>
      </c>
      <c r="D2822" s="12">
        <v>45859</v>
      </c>
      <c r="E2822" s="12" t="str">
        <f t="shared" si="0"/>
        <v>2025</v>
      </c>
      <c r="F2822" s="11" t="s">
        <v>37</v>
      </c>
      <c r="G2822" s="11">
        <v>21.58</v>
      </c>
      <c r="H2822" s="11">
        <v>42.92</v>
      </c>
      <c r="I2822" s="11">
        <v>317</v>
      </c>
      <c r="J2822" s="11">
        <v>39.299999999999997</v>
      </c>
      <c r="K2822" s="11">
        <v>8.56</v>
      </c>
      <c r="L2822" s="11">
        <v>98.52</v>
      </c>
      <c r="M2822" s="11">
        <v>7.17</v>
      </c>
      <c r="N2822" s="11">
        <v>136.5</v>
      </c>
      <c r="O2822" s="11">
        <v>86</v>
      </c>
      <c r="P2822" s="11">
        <v>91.32</v>
      </c>
      <c r="Q2822" s="11" t="s">
        <v>4</v>
      </c>
      <c r="R2822" s="11">
        <f t="shared" si="1"/>
        <v>0</v>
      </c>
      <c r="S2822" s="11" t="s">
        <v>5</v>
      </c>
      <c r="T2822" s="11">
        <f t="shared" si="2"/>
        <v>0</v>
      </c>
      <c r="U2822" s="11" t="s">
        <v>6</v>
      </c>
      <c r="V2822" s="11" t="s">
        <v>6</v>
      </c>
    </row>
    <row r="2823" spans="1:22" ht="15.75" hidden="1" customHeight="1" x14ac:dyDescent="0.2">
      <c r="A2823" s="11" t="s">
        <v>1444</v>
      </c>
      <c r="B2823" s="11" t="s">
        <v>20</v>
      </c>
      <c r="C2823" s="11" t="s">
        <v>47</v>
      </c>
      <c r="D2823" s="12">
        <v>45333</v>
      </c>
      <c r="E2823" s="12" t="str">
        <f t="shared" si="0"/>
        <v>2024</v>
      </c>
      <c r="F2823" s="11" t="s">
        <v>23</v>
      </c>
      <c r="G2823" s="11">
        <v>21.71</v>
      </c>
      <c r="H2823" s="11">
        <v>40.840000000000003</v>
      </c>
      <c r="I2823" s="11">
        <v>306</v>
      </c>
      <c r="J2823" s="11">
        <v>48.2</v>
      </c>
      <c r="K2823" s="11">
        <v>8.17</v>
      </c>
      <c r="L2823" s="11">
        <v>99.01</v>
      </c>
      <c r="M2823" s="11">
        <v>6.98</v>
      </c>
      <c r="N2823" s="11">
        <v>135.19999999999999</v>
      </c>
      <c r="O2823" s="11">
        <v>85.11</v>
      </c>
      <c r="P2823" s="11">
        <v>91.3</v>
      </c>
      <c r="Q2823" s="11" t="s">
        <v>4</v>
      </c>
      <c r="R2823" s="11">
        <f t="shared" si="1"/>
        <v>0</v>
      </c>
      <c r="S2823" s="11" t="s">
        <v>5</v>
      </c>
      <c r="T2823" s="11">
        <f t="shared" si="2"/>
        <v>0</v>
      </c>
      <c r="U2823" s="11" t="s">
        <v>6</v>
      </c>
      <c r="V2823" s="11" t="s">
        <v>6</v>
      </c>
    </row>
    <row r="2824" spans="1:22" ht="15.75" hidden="1" customHeight="1" x14ac:dyDescent="0.2">
      <c r="A2824" s="11" t="s">
        <v>3137</v>
      </c>
      <c r="B2824" s="11" t="s">
        <v>20</v>
      </c>
      <c r="C2824" s="11" t="s">
        <v>47</v>
      </c>
      <c r="D2824" s="12">
        <v>45981</v>
      </c>
      <c r="E2824" s="12" t="str">
        <f t="shared" si="0"/>
        <v>2025</v>
      </c>
      <c r="F2824" s="11" t="s">
        <v>37</v>
      </c>
      <c r="G2824" s="11">
        <v>21.83</v>
      </c>
      <c r="H2824" s="11">
        <v>37.79</v>
      </c>
      <c r="I2824" s="11">
        <v>310</v>
      </c>
      <c r="J2824" s="11">
        <v>46.4</v>
      </c>
      <c r="K2824" s="11">
        <v>8.08</v>
      </c>
      <c r="L2824" s="11">
        <v>98.69</v>
      </c>
      <c r="M2824" s="11">
        <v>6.91</v>
      </c>
      <c r="N2824" s="11">
        <v>149.5</v>
      </c>
      <c r="O2824" s="11">
        <v>85.95</v>
      </c>
      <c r="P2824" s="11">
        <v>91.3</v>
      </c>
      <c r="Q2824" s="11" t="s">
        <v>4</v>
      </c>
      <c r="R2824" s="11">
        <f t="shared" si="1"/>
        <v>0</v>
      </c>
      <c r="S2824" s="11" t="s">
        <v>5</v>
      </c>
      <c r="T2824" s="11">
        <f t="shared" si="2"/>
        <v>0</v>
      </c>
      <c r="U2824" s="11" t="s">
        <v>6</v>
      </c>
      <c r="V2824" s="11" t="s">
        <v>6</v>
      </c>
    </row>
    <row r="2825" spans="1:22" ht="15.75" hidden="1" customHeight="1" x14ac:dyDescent="0.2">
      <c r="A2825" s="11" t="s">
        <v>1482</v>
      </c>
      <c r="B2825" s="11" t="s">
        <v>58</v>
      </c>
      <c r="C2825" s="11" t="s">
        <v>21</v>
      </c>
      <c r="D2825" s="12">
        <v>45544</v>
      </c>
      <c r="E2825" s="12" t="str">
        <f t="shared" si="0"/>
        <v>2024</v>
      </c>
      <c r="F2825" s="11" t="s">
        <v>23</v>
      </c>
      <c r="G2825" s="11">
        <v>21.12</v>
      </c>
      <c r="H2825" s="11">
        <v>42.9</v>
      </c>
      <c r="I2825" s="11">
        <v>310</v>
      </c>
      <c r="J2825" s="11">
        <v>35.299999999999997</v>
      </c>
      <c r="K2825" s="11">
        <v>6.96</v>
      </c>
      <c r="L2825" s="11">
        <v>99.12</v>
      </c>
      <c r="M2825" s="11">
        <v>6.8</v>
      </c>
      <c r="N2825" s="11">
        <v>113.1</v>
      </c>
      <c r="O2825" s="11">
        <v>91.49</v>
      </c>
      <c r="P2825" s="11">
        <v>91.29</v>
      </c>
      <c r="Q2825" s="11" t="s">
        <v>4</v>
      </c>
      <c r="R2825" s="11">
        <f t="shared" si="1"/>
        <v>0</v>
      </c>
      <c r="S2825" s="11" t="s">
        <v>5</v>
      </c>
      <c r="T2825" s="11">
        <f t="shared" si="2"/>
        <v>0</v>
      </c>
      <c r="U2825" s="11" t="s">
        <v>6</v>
      </c>
      <c r="V2825" s="11" t="s">
        <v>6</v>
      </c>
    </row>
    <row r="2826" spans="1:22" ht="15.75" hidden="1" customHeight="1" x14ac:dyDescent="0.2">
      <c r="A2826" s="11" t="s">
        <v>1151</v>
      </c>
      <c r="B2826" s="11" t="s">
        <v>34</v>
      </c>
      <c r="C2826" s="11" t="s">
        <v>21</v>
      </c>
      <c r="D2826" s="12">
        <v>45993</v>
      </c>
      <c r="E2826" s="12" t="str">
        <f t="shared" si="0"/>
        <v>2025</v>
      </c>
      <c r="F2826" s="11" t="s">
        <v>37</v>
      </c>
      <c r="G2826" s="11">
        <v>21.62</v>
      </c>
      <c r="H2826" s="11">
        <v>36.6</v>
      </c>
      <c r="I2826" s="11">
        <v>308</v>
      </c>
      <c r="J2826" s="11">
        <v>30.9</v>
      </c>
      <c r="K2826" s="11">
        <v>6.74</v>
      </c>
      <c r="L2826" s="11">
        <v>99.31</v>
      </c>
      <c r="M2826" s="11">
        <v>6.87</v>
      </c>
      <c r="N2826" s="11">
        <v>124</v>
      </c>
      <c r="O2826" s="11">
        <v>91.84</v>
      </c>
      <c r="P2826" s="11">
        <v>91.28</v>
      </c>
      <c r="Q2826" s="11" t="s">
        <v>4</v>
      </c>
      <c r="R2826" s="11">
        <f t="shared" si="1"/>
        <v>0</v>
      </c>
      <c r="S2826" s="11" t="s">
        <v>5</v>
      </c>
      <c r="T2826" s="11">
        <f t="shared" si="2"/>
        <v>0</v>
      </c>
      <c r="U2826" s="11" t="s">
        <v>6</v>
      </c>
      <c r="V2826" s="11" t="s">
        <v>6</v>
      </c>
    </row>
    <row r="2827" spans="1:22" ht="15.75" hidden="1" customHeight="1" x14ac:dyDescent="0.2">
      <c r="A2827" s="11" t="s">
        <v>2732</v>
      </c>
      <c r="B2827" s="11" t="s">
        <v>20</v>
      </c>
      <c r="C2827" s="11" t="s">
        <v>47</v>
      </c>
      <c r="D2827" s="12">
        <v>45387</v>
      </c>
      <c r="E2827" s="12" t="str">
        <f t="shared" si="0"/>
        <v>2024</v>
      </c>
      <c r="F2827" s="11" t="s">
        <v>3</v>
      </c>
      <c r="G2827" s="11">
        <v>21.76</v>
      </c>
      <c r="H2827" s="11">
        <v>50.38</v>
      </c>
      <c r="I2827" s="11">
        <v>291</v>
      </c>
      <c r="J2827" s="11">
        <v>52</v>
      </c>
      <c r="K2827" s="11">
        <v>8.1300000000000008</v>
      </c>
      <c r="L2827" s="11">
        <v>98.69</v>
      </c>
      <c r="M2827" s="11">
        <v>7.09</v>
      </c>
      <c r="N2827" s="11">
        <v>145.19999999999999</v>
      </c>
      <c r="O2827" s="11">
        <v>81.34</v>
      </c>
      <c r="P2827" s="11">
        <v>91.28</v>
      </c>
      <c r="Q2827" s="11" t="s">
        <v>4</v>
      </c>
      <c r="R2827" s="11">
        <f t="shared" si="1"/>
        <v>0</v>
      </c>
      <c r="S2827" s="11" t="s">
        <v>5</v>
      </c>
      <c r="T2827" s="11">
        <f t="shared" si="2"/>
        <v>0</v>
      </c>
      <c r="U2827" s="11" t="s">
        <v>6</v>
      </c>
      <c r="V2827" s="11" t="s">
        <v>6</v>
      </c>
    </row>
    <row r="2828" spans="1:22" ht="15.75" hidden="1" customHeight="1" x14ac:dyDescent="0.2">
      <c r="A2828" s="11" t="s">
        <v>2753</v>
      </c>
      <c r="B2828" s="11" t="s">
        <v>58</v>
      </c>
      <c r="C2828" s="13" t="s">
        <v>35</v>
      </c>
      <c r="D2828" s="12">
        <v>45444</v>
      </c>
      <c r="E2828" s="12" t="str">
        <f t="shared" si="0"/>
        <v>2024</v>
      </c>
      <c r="F2828" s="11" t="s">
        <v>3</v>
      </c>
      <c r="G2828" s="11">
        <v>21.89</v>
      </c>
      <c r="H2828" s="11">
        <v>43.95</v>
      </c>
      <c r="I2828" s="11">
        <v>312</v>
      </c>
      <c r="J2828" s="11">
        <v>58.1</v>
      </c>
      <c r="K2828" s="11">
        <v>7.15</v>
      </c>
      <c r="L2828" s="11">
        <v>99.05</v>
      </c>
      <c r="M2828" s="11">
        <v>6.96</v>
      </c>
      <c r="N2828" s="11">
        <v>118.3</v>
      </c>
      <c r="O2828" s="11">
        <v>86.52</v>
      </c>
      <c r="P2828" s="11">
        <v>91.28</v>
      </c>
      <c r="Q2828" s="11" t="s">
        <v>4</v>
      </c>
      <c r="R2828" s="11">
        <f t="shared" si="1"/>
        <v>0</v>
      </c>
      <c r="S2828" s="11" t="s">
        <v>5</v>
      </c>
      <c r="T2828" s="11">
        <f t="shared" si="2"/>
        <v>0</v>
      </c>
      <c r="U2828" s="11" t="s">
        <v>6</v>
      </c>
      <c r="V2828" s="11" t="s">
        <v>6</v>
      </c>
    </row>
    <row r="2829" spans="1:22" ht="15.75" hidden="1" customHeight="1" x14ac:dyDescent="0.2">
      <c r="A2829" s="11" t="s">
        <v>1789</v>
      </c>
      <c r="B2829" s="11" t="s">
        <v>20</v>
      </c>
      <c r="C2829" s="11" t="s">
        <v>35</v>
      </c>
      <c r="D2829" s="12">
        <v>45793</v>
      </c>
      <c r="E2829" s="12" t="str">
        <f t="shared" si="0"/>
        <v>2025</v>
      </c>
      <c r="F2829" s="11" t="s">
        <v>3</v>
      </c>
      <c r="G2829" s="11">
        <v>21.3</v>
      </c>
      <c r="H2829" s="11">
        <v>37.1</v>
      </c>
      <c r="I2829" s="11">
        <v>315</v>
      </c>
      <c r="J2829" s="11">
        <v>43.9</v>
      </c>
      <c r="K2829" s="11">
        <v>8.44</v>
      </c>
      <c r="L2829" s="11">
        <v>99.58</v>
      </c>
      <c r="M2829" s="11">
        <v>7.25</v>
      </c>
      <c r="N2829" s="11">
        <v>128.6</v>
      </c>
      <c r="O2829" s="11">
        <v>85.71</v>
      </c>
      <c r="P2829" s="11">
        <v>91.27</v>
      </c>
      <c r="Q2829" s="11" t="s">
        <v>4</v>
      </c>
      <c r="R2829" s="11">
        <f t="shared" si="1"/>
        <v>0</v>
      </c>
      <c r="S2829" s="11" t="s">
        <v>5</v>
      </c>
      <c r="T2829" s="11">
        <f t="shared" si="2"/>
        <v>0</v>
      </c>
      <c r="U2829" s="11" t="s">
        <v>6</v>
      </c>
      <c r="V2829" s="11" t="s">
        <v>6</v>
      </c>
    </row>
    <row r="2830" spans="1:22" ht="15.75" hidden="1" customHeight="1" x14ac:dyDescent="0.2">
      <c r="A2830" s="11" t="s">
        <v>1152</v>
      </c>
      <c r="B2830" s="11" t="s">
        <v>34</v>
      </c>
      <c r="C2830" s="13" t="s">
        <v>35</v>
      </c>
      <c r="D2830" s="12">
        <v>45424</v>
      </c>
      <c r="E2830" s="12" t="str">
        <f t="shared" si="0"/>
        <v>2024</v>
      </c>
      <c r="F2830" s="11" t="s">
        <v>93</v>
      </c>
      <c r="G2830" s="11">
        <v>23.38</v>
      </c>
      <c r="H2830" s="11">
        <v>35.47</v>
      </c>
      <c r="I2830" s="11">
        <v>305</v>
      </c>
      <c r="J2830" s="11">
        <v>37</v>
      </c>
      <c r="K2830" s="11">
        <v>7.11</v>
      </c>
      <c r="L2830" s="11">
        <v>99.32</v>
      </c>
      <c r="M2830" s="11">
        <v>6.72</v>
      </c>
      <c r="N2830" s="11">
        <v>127.6</v>
      </c>
      <c r="O2830" s="11">
        <v>91.74</v>
      </c>
      <c r="P2830" s="11">
        <v>91.27</v>
      </c>
      <c r="Q2830" s="11" t="s">
        <v>4</v>
      </c>
      <c r="R2830" s="11">
        <f t="shared" si="1"/>
        <v>0</v>
      </c>
      <c r="S2830" s="11" t="s">
        <v>5</v>
      </c>
      <c r="T2830" s="11">
        <f t="shared" si="2"/>
        <v>0</v>
      </c>
      <c r="U2830" s="11" t="s">
        <v>6</v>
      </c>
      <c r="V2830" s="11" t="s">
        <v>6</v>
      </c>
    </row>
    <row r="2831" spans="1:22" ht="15.75" hidden="1" customHeight="1" x14ac:dyDescent="0.2">
      <c r="A2831" s="11" t="s">
        <v>1153</v>
      </c>
      <c r="B2831" s="11" t="s">
        <v>34</v>
      </c>
      <c r="C2831" s="11" t="s">
        <v>47</v>
      </c>
      <c r="D2831" s="12">
        <v>45332</v>
      </c>
      <c r="E2831" s="12" t="str">
        <f t="shared" si="0"/>
        <v>2024</v>
      </c>
      <c r="F2831" s="11" t="s">
        <v>93</v>
      </c>
      <c r="G2831" s="11">
        <v>20.43</v>
      </c>
      <c r="H2831" s="11">
        <v>49.57</v>
      </c>
      <c r="I2831" s="11">
        <v>322</v>
      </c>
      <c r="J2831" s="11">
        <v>52.9</v>
      </c>
      <c r="K2831" s="11">
        <v>7.61</v>
      </c>
      <c r="L2831" s="11">
        <v>99.32</v>
      </c>
      <c r="M2831" s="11">
        <v>7.05</v>
      </c>
      <c r="N2831" s="11">
        <v>149.9</v>
      </c>
      <c r="O2831" s="11">
        <v>84.81</v>
      </c>
      <c r="P2831" s="11">
        <v>91.26</v>
      </c>
      <c r="Q2831" s="11" t="s">
        <v>4</v>
      </c>
      <c r="R2831" s="11">
        <f t="shared" si="1"/>
        <v>0</v>
      </c>
      <c r="S2831" s="11" t="s">
        <v>5</v>
      </c>
      <c r="T2831" s="11">
        <f t="shared" si="2"/>
        <v>0</v>
      </c>
      <c r="U2831" s="11" t="s">
        <v>6</v>
      </c>
      <c r="V2831" s="11" t="s">
        <v>6</v>
      </c>
    </row>
    <row r="2832" spans="1:22" ht="15.75" hidden="1" customHeight="1" x14ac:dyDescent="0.2">
      <c r="A2832" s="11" t="s">
        <v>1838</v>
      </c>
      <c r="B2832" s="11" t="s">
        <v>20</v>
      </c>
      <c r="C2832" s="11" t="s">
        <v>47</v>
      </c>
      <c r="D2832" s="12">
        <v>45818</v>
      </c>
      <c r="E2832" s="12" t="str">
        <f t="shared" si="0"/>
        <v>2025</v>
      </c>
      <c r="F2832" s="11" t="s">
        <v>37</v>
      </c>
      <c r="G2832" s="11">
        <v>21.59</v>
      </c>
      <c r="H2832" s="11">
        <v>40.4</v>
      </c>
      <c r="I2832" s="11">
        <v>274</v>
      </c>
      <c r="J2832" s="11">
        <v>53.2</v>
      </c>
      <c r="K2832" s="11">
        <v>7.42</v>
      </c>
      <c r="L2832" s="11">
        <v>98.45</v>
      </c>
      <c r="M2832" s="11">
        <v>7.18</v>
      </c>
      <c r="N2832" s="11">
        <v>138.1</v>
      </c>
      <c r="O2832" s="11">
        <v>84.12</v>
      </c>
      <c r="P2832" s="11">
        <v>91.26</v>
      </c>
      <c r="Q2832" s="11" t="s">
        <v>4</v>
      </c>
      <c r="R2832" s="11">
        <f t="shared" si="1"/>
        <v>0</v>
      </c>
      <c r="S2832" s="11" t="s">
        <v>5</v>
      </c>
      <c r="T2832" s="11">
        <f t="shared" si="2"/>
        <v>0</v>
      </c>
      <c r="U2832" s="11" t="s">
        <v>6</v>
      </c>
      <c r="V2832" s="11" t="s">
        <v>6</v>
      </c>
    </row>
    <row r="2833" spans="1:22" ht="15.75" hidden="1" customHeight="1" x14ac:dyDescent="0.2">
      <c r="A2833" s="11" t="s">
        <v>2275</v>
      </c>
      <c r="B2833" s="11" t="s">
        <v>20</v>
      </c>
      <c r="C2833" s="11" t="s">
        <v>35</v>
      </c>
      <c r="D2833" s="12">
        <v>45528</v>
      </c>
      <c r="E2833" s="12" t="str">
        <f t="shared" si="0"/>
        <v>2024</v>
      </c>
      <c r="F2833" s="11" t="s">
        <v>37</v>
      </c>
      <c r="G2833" s="11">
        <v>21.4</v>
      </c>
      <c r="H2833" s="11">
        <v>39.51</v>
      </c>
      <c r="I2833" s="11">
        <v>300</v>
      </c>
      <c r="J2833" s="11">
        <v>51.1</v>
      </c>
      <c r="K2833" s="11">
        <v>7.97</v>
      </c>
      <c r="L2833" s="11">
        <v>99.23</v>
      </c>
      <c r="M2833" s="11">
        <v>7.01</v>
      </c>
      <c r="N2833" s="11">
        <v>144.69999999999999</v>
      </c>
      <c r="O2833" s="11">
        <v>82.42</v>
      </c>
      <c r="P2833" s="11">
        <v>91.26</v>
      </c>
      <c r="Q2833" s="11" t="s">
        <v>4</v>
      </c>
      <c r="R2833" s="11">
        <f t="shared" si="1"/>
        <v>0</v>
      </c>
      <c r="S2833" s="11" t="s">
        <v>5</v>
      </c>
      <c r="T2833" s="11">
        <f t="shared" si="2"/>
        <v>0</v>
      </c>
      <c r="U2833" s="11" t="s">
        <v>6</v>
      </c>
      <c r="V2833" s="11" t="s">
        <v>6</v>
      </c>
    </row>
    <row r="2834" spans="1:22" ht="15.75" hidden="1" customHeight="1" x14ac:dyDescent="0.2">
      <c r="A2834" s="11" t="s">
        <v>1154</v>
      </c>
      <c r="B2834" s="11" t="s">
        <v>34</v>
      </c>
      <c r="C2834" s="11" t="s">
        <v>21</v>
      </c>
      <c r="D2834" s="12">
        <v>45702</v>
      </c>
      <c r="E2834" s="12" t="str">
        <f t="shared" si="0"/>
        <v>2025</v>
      </c>
      <c r="F2834" s="11" t="s">
        <v>23</v>
      </c>
      <c r="G2834" s="11">
        <v>22.69</v>
      </c>
      <c r="H2834" s="11">
        <v>42.98</v>
      </c>
      <c r="I2834" s="11">
        <v>270</v>
      </c>
      <c r="J2834" s="11">
        <v>39.6</v>
      </c>
      <c r="K2834" s="11">
        <v>7.23</v>
      </c>
      <c r="L2834" s="11">
        <v>99.12</v>
      </c>
      <c r="M2834" s="11">
        <v>6.75</v>
      </c>
      <c r="N2834" s="11">
        <v>133.69999999999999</v>
      </c>
      <c r="O2834" s="11">
        <v>87.77</v>
      </c>
      <c r="P2834" s="11">
        <v>91.25</v>
      </c>
      <c r="Q2834" s="11" t="s">
        <v>4</v>
      </c>
      <c r="R2834" s="11">
        <f t="shared" si="1"/>
        <v>0</v>
      </c>
      <c r="S2834" s="11" t="s">
        <v>5</v>
      </c>
      <c r="T2834" s="11">
        <f t="shared" si="2"/>
        <v>0</v>
      </c>
      <c r="U2834" s="11" t="s">
        <v>6</v>
      </c>
      <c r="V2834" s="11" t="s">
        <v>6</v>
      </c>
    </row>
    <row r="2835" spans="1:22" ht="15.75" hidden="1" customHeight="1" x14ac:dyDescent="0.2">
      <c r="A2835" s="11" t="s">
        <v>2445</v>
      </c>
      <c r="B2835" s="11" t="s">
        <v>20</v>
      </c>
      <c r="C2835" s="11" t="s">
        <v>21</v>
      </c>
      <c r="D2835" s="12">
        <v>45917</v>
      </c>
      <c r="E2835" s="12" t="str">
        <f t="shared" si="0"/>
        <v>2025</v>
      </c>
      <c r="F2835" s="11" t="s">
        <v>3</v>
      </c>
      <c r="G2835" s="11">
        <v>21.88</v>
      </c>
      <c r="H2835" s="11">
        <v>39.24</v>
      </c>
      <c r="I2835" s="11">
        <v>306</v>
      </c>
      <c r="J2835" s="11">
        <v>58.2</v>
      </c>
      <c r="K2835" s="11">
        <v>7.91</v>
      </c>
      <c r="L2835" s="11">
        <v>98.64</v>
      </c>
      <c r="M2835" s="11">
        <v>6.93</v>
      </c>
      <c r="N2835" s="11">
        <v>143.5</v>
      </c>
      <c r="O2835" s="11">
        <v>85.99</v>
      </c>
      <c r="P2835" s="11">
        <v>91.25</v>
      </c>
      <c r="Q2835" s="11" t="s">
        <v>4</v>
      </c>
      <c r="R2835" s="11">
        <f t="shared" si="1"/>
        <v>0</v>
      </c>
      <c r="S2835" s="11" t="s">
        <v>5</v>
      </c>
      <c r="T2835" s="11">
        <f t="shared" si="2"/>
        <v>0</v>
      </c>
      <c r="U2835" s="11" t="s">
        <v>6</v>
      </c>
      <c r="V2835" s="11" t="s">
        <v>6</v>
      </c>
    </row>
    <row r="2836" spans="1:22" ht="15.75" hidden="1" customHeight="1" x14ac:dyDescent="0.2">
      <c r="A2836" s="11" t="s">
        <v>2562</v>
      </c>
      <c r="B2836" s="11" t="s">
        <v>58</v>
      </c>
      <c r="C2836" s="11" t="s">
        <v>21</v>
      </c>
      <c r="D2836" s="12">
        <v>45460</v>
      </c>
      <c r="E2836" s="12" t="str">
        <f t="shared" si="0"/>
        <v>2024</v>
      </c>
      <c r="F2836" s="11" t="s">
        <v>3</v>
      </c>
      <c r="G2836" s="11">
        <v>22.39</v>
      </c>
      <c r="H2836" s="11">
        <v>30.09</v>
      </c>
      <c r="I2836" s="11">
        <v>318</v>
      </c>
      <c r="J2836" s="11">
        <v>30.2</v>
      </c>
      <c r="K2836" s="11">
        <v>5.99</v>
      </c>
      <c r="L2836" s="11">
        <v>99.06</v>
      </c>
      <c r="M2836" s="11">
        <v>6.68</v>
      </c>
      <c r="N2836" s="11">
        <v>122.1</v>
      </c>
      <c r="O2836" s="11">
        <v>89.67</v>
      </c>
      <c r="P2836" s="11">
        <v>91.25</v>
      </c>
      <c r="Q2836" s="11" t="s">
        <v>4</v>
      </c>
      <c r="R2836" s="11">
        <f t="shared" si="1"/>
        <v>0</v>
      </c>
      <c r="S2836" s="11" t="s">
        <v>5</v>
      </c>
      <c r="T2836" s="11">
        <f t="shared" si="2"/>
        <v>0</v>
      </c>
      <c r="U2836" s="11" t="s">
        <v>6</v>
      </c>
      <c r="V2836" s="11" t="s">
        <v>6</v>
      </c>
    </row>
    <row r="2837" spans="1:22" ht="15.75" hidden="1" customHeight="1" x14ac:dyDescent="0.2">
      <c r="A2837" s="11" t="s">
        <v>3028</v>
      </c>
      <c r="B2837" s="11" t="s">
        <v>20</v>
      </c>
      <c r="C2837" s="11" t="s">
        <v>47</v>
      </c>
      <c r="D2837" s="12">
        <v>45977</v>
      </c>
      <c r="E2837" s="12" t="str">
        <f t="shared" si="0"/>
        <v>2025</v>
      </c>
      <c r="F2837" s="11" t="s">
        <v>23</v>
      </c>
      <c r="G2837" s="11">
        <v>21.86</v>
      </c>
      <c r="H2837" s="11">
        <v>40.99</v>
      </c>
      <c r="I2837" s="11">
        <v>273</v>
      </c>
      <c r="J2837" s="11">
        <v>46</v>
      </c>
      <c r="K2837" s="11">
        <v>8.4600000000000009</v>
      </c>
      <c r="L2837" s="11">
        <v>99.17</v>
      </c>
      <c r="M2837" s="11">
        <v>6.89</v>
      </c>
      <c r="N2837" s="11">
        <v>124.8</v>
      </c>
      <c r="O2837" s="11">
        <v>85.66</v>
      </c>
      <c r="P2837" s="11">
        <v>91.25</v>
      </c>
      <c r="Q2837" s="11" t="s">
        <v>4</v>
      </c>
      <c r="R2837" s="11">
        <f t="shared" si="1"/>
        <v>0</v>
      </c>
      <c r="S2837" s="11" t="s">
        <v>50</v>
      </c>
      <c r="T2837" s="11">
        <f t="shared" si="2"/>
        <v>1</v>
      </c>
      <c r="U2837" s="11" t="s">
        <v>153</v>
      </c>
      <c r="V2837" s="11" t="s">
        <v>89</v>
      </c>
    </row>
    <row r="2838" spans="1:22" ht="15.75" hidden="1" customHeight="1" x14ac:dyDescent="0.2">
      <c r="A2838" s="11" t="s">
        <v>2120</v>
      </c>
      <c r="B2838" s="11" t="s">
        <v>20</v>
      </c>
      <c r="C2838" s="13" t="s">
        <v>35</v>
      </c>
      <c r="D2838" s="12">
        <v>45626</v>
      </c>
      <c r="E2838" s="12" t="str">
        <f t="shared" si="0"/>
        <v>2024</v>
      </c>
      <c r="F2838" s="11" t="s">
        <v>23</v>
      </c>
      <c r="G2838" s="11">
        <v>22.16</v>
      </c>
      <c r="H2838" s="11">
        <v>40.53</v>
      </c>
      <c r="I2838" s="11">
        <v>268</v>
      </c>
      <c r="J2838" s="11">
        <v>54.1</v>
      </c>
      <c r="K2838" s="11">
        <v>7.96</v>
      </c>
      <c r="L2838" s="11">
        <v>99.04</v>
      </c>
      <c r="M2838" s="11">
        <v>7.04</v>
      </c>
      <c r="N2838" s="11">
        <v>154.80000000000001</v>
      </c>
      <c r="O2838" s="11">
        <v>88.31</v>
      </c>
      <c r="P2838" s="11">
        <v>91.24</v>
      </c>
      <c r="Q2838" s="11" t="s">
        <v>4</v>
      </c>
      <c r="R2838" s="11">
        <f t="shared" si="1"/>
        <v>0</v>
      </c>
      <c r="S2838" s="11" t="s">
        <v>5</v>
      </c>
      <c r="T2838" s="11">
        <f t="shared" si="2"/>
        <v>0</v>
      </c>
      <c r="U2838" s="11" t="s">
        <v>6</v>
      </c>
      <c r="V2838" s="11" t="s">
        <v>6</v>
      </c>
    </row>
    <row r="2839" spans="1:22" ht="15.75" customHeight="1" x14ac:dyDescent="0.2">
      <c r="A2839" s="11" t="s">
        <v>1238</v>
      </c>
      <c r="B2839" s="11" t="s">
        <v>1</v>
      </c>
      <c r="C2839" s="11" t="s">
        <v>21</v>
      </c>
      <c r="D2839" s="12">
        <v>45990</v>
      </c>
      <c r="E2839" s="12" t="str">
        <f t="shared" si="0"/>
        <v>2025</v>
      </c>
      <c r="F2839" s="11" t="s">
        <v>3</v>
      </c>
      <c r="G2839" s="11">
        <v>22.45</v>
      </c>
      <c r="H2839" s="11">
        <v>40.270000000000003</v>
      </c>
      <c r="I2839" s="11">
        <v>330</v>
      </c>
      <c r="J2839" s="11">
        <v>40.700000000000003</v>
      </c>
      <c r="K2839" s="11">
        <v>7.09</v>
      </c>
      <c r="L2839" s="11">
        <v>99.08</v>
      </c>
      <c r="M2839" s="11">
        <v>6.51</v>
      </c>
      <c r="N2839" s="11">
        <v>119.5</v>
      </c>
      <c r="O2839" s="11">
        <v>88.56</v>
      </c>
      <c r="P2839" s="11">
        <v>97.32</v>
      </c>
      <c r="Q2839" s="11" t="s">
        <v>4</v>
      </c>
      <c r="R2839" s="11">
        <f t="shared" si="1"/>
        <v>0</v>
      </c>
      <c r="S2839" s="11" t="s">
        <v>5</v>
      </c>
      <c r="T2839" s="11">
        <f t="shared" si="2"/>
        <v>0</v>
      </c>
      <c r="U2839" s="11" t="s">
        <v>6</v>
      </c>
      <c r="V2839" s="11" t="s">
        <v>6</v>
      </c>
    </row>
    <row r="2840" spans="1:22" ht="15.75" hidden="1" customHeight="1" x14ac:dyDescent="0.2">
      <c r="A2840" s="11" t="s">
        <v>2910</v>
      </c>
      <c r="B2840" s="11" t="s">
        <v>20</v>
      </c>
      <c r="C2840" s="11" t="s">
        <v>21</v>
      </c>
      <c r="D2840" s="12">
        <v>45403</v>
      </c>
      <c r="E2840" s="12" t="str">
        <f t="shared" si="0"/>
        <v>2024</v>
      </c>
      <c r="F2840" s="11" t="s">
        <v>23</v>
      </c>
      <c r="G2840" s="11">
        <v>21.78</v>
      </c>
      <c r="H2840" s="11">
        <v>37.76</v>
      </c>
      <c r="I2840" s="11">
        <v>301</v>
      </c>
      <c r="J2840" s="11">
        <v>37.1</v>
      </c>
      <c r="K2840" s="11">
        <v>7.48</v>
      </c>
      <c r="L2840" s="11">
        <v>99.11</v>
      </c>
      <c r="M2840" s="11">
        <v>6.82</v>
      </c>
      <c r="N2840" s="14"/>
      <c r="O2840" s="11">
        <v>88.4</v>
      </c>
      <c r="P2840" s="11">
        <v>91.24</v>
      </c>
      <c r="Q2840" s="11" t="s">
        <v>4</v>
      </c>
      <c r="R2840" s="11">
        <f t="shared" si="1"/>
        <v>0</v>
      </c>
      <c r="S2840" s="11" t="s">
        <v>5</v>
      </c>
      <c r="T2840" s="11">
        <f t="shared" si="2"/>
        <v>0</v>
      </c>
      <c r="U2840" s="11" t="s">
        <v>6</v>
      </c>
      <c r="V2840" s="11" t="s">
        <v>6</v>
      </c>
    </row>
    <row r="2841" spans="1:22" ht="15.75" hidden="1" customHeight="1" x14ac:dyDescent="0.2">
      <c r="A2841" s="11" t="s">
        <v>1155</v>
      </c>
      <c r="B2841" s="11" t="s">
        <v>34</v>
      </c>
      <c r="C2841" s="11" t="s">
        <v>21</v>
      </c>
      <c r="D2841" s="12">
        <v>45873</v>
      </c>
      <c r="E2841" s="12" t="str">
        <f t="shared" si="0"/>
        <v>2025</v>
      </c>
      <c r="F2841" s="11" t="s">
        <v>3</v>
      </c>
      <c r="G2841" s="11">
        <v>21.45</v>
      </c>
      <c r="H2841" s="11">
        <v>47.38</v>
      </c>
      <c r="I2841" s="11">
        <v>310</v>
      </c>
      <c r="J2841" s="11">
        <v>40.4</v>
      </c>
      <c r="K2841" s="11">
        <v>6.51</v>
      </c>
      <c r="L2841" s="11">
        <v>98.67</v>
      </c>
      <c r="M2841" s="11">
        <v>7.13</v>
      </c>
      <c r="N2841" s="11">
        <v>129</v>
      </c>
      <c r="O2841" s="11">
        <v>89.8</v>
      </c>
      <c r="P2841" s="11">
        <v>91.23</v>
      </c>
      <c r="Q2841" s="11" t="s">
        <v>4</v>
      </c>
      <c r="R2841" s="11">
        <f t="shared" si="1"/>
        <v>0</v>
      </c>
      <c r="S2841" s="11" t="s">
        <v>5</v>
      </c>
      <c r="T2841" s="11">
        <f t="shared" si="2"/>
        <v>0</v>
      </c>
      <c r="U2841" s="11" t="s">
        <v>6</v>
      </c>
      <c r="V2841" s="11" t="s">
        <v>6</v>
      </c>
    </row>
    <row r="2842" spans="1:22" ht="15.75" hidden="1" customHeight="1" x14ac:dyDescent="0.2">
      <c r="A2842" s="11" t="s">
        <v>1157</v>
      </c>
      <c r="B2842" s="11" t="s">
        <v>34</v>
      </c>
      <c r="C2842" s="11" t="s">
        <v>47</v>
      </c>
      <c r="D2842" s="12">
        <v>45639</v>
      </c>
      <c r="E2842" s="12" t="str">
        <f t="shared" si="0"/>
        <v>2024</v>
      </c>
      <c r="F2842" s="11" t="s">
        <v>23</v>
      </c>
      <c r="G2842" s="11">
        <v>21.35</v>
      </c>
      <c r="H2842" s="11">
        <v>45.87</v>
      </c>
      <c r="I2842" s="11">
        <v>285</v>
      </c>
      <c r="J2842" s="11">
        <v>47.5</v>
      </c>
      <c r="K2842" s="11">
        <v>8.9700000000000006</v>
      </c>
      <c r="L2842" s="11">
        <v>98.86</v>
      </c>
      <c r="M2842" s="11">
        <v>7.03</v>
      </c>
      <c r="N2842" s="11">
        <v>134.1</v>
      </c>
      <c r="O2842" s="11">
        <v>84.81</v>
      </c>
      <c r="P2842" s="11">
        <v>91.23</v>
      </c>
      <c r="Q2842" s="11" t="s">
        <v>4</v>
      </c>
      <c r="R2842" s="11">
        <f t="shared" si="1"/>
        <v>0</v>
      </c>
      <c r="S2842" s="11" t="s">
        <v>5</v>
      </c>
      <c r="T2842" s="11">
        <f t="shared" si="2"/>
        <v>0</v>
      </c>
      <c r="U2842" s="11" t="s">
        <v>6</v>
      </c>
      <c r="V2842" s="11" t="s">
        <v>6</v>
      </c>
    </row>
    <row r="2843" spans="1:22" ht="15.75" hidden="1" customHeight="1" x14ac:dyDescent="0.2">
      <c r="A2843" s="11" t="s">
        <v>439</v>
      </c>
      <c r="B2843" s="11" t="s">
        <v>34</v>
      </c>
      <c r="C2843" s="11" t="s">
        <v>35</v>
      </c>
      <c r="D2843" s="12">
        <v>45950</v>
      </c>
      <c r="E2843" s="12" t="str">
        <f t="shared" si="0"/>
        <v>2025</v>
      </c>
      <c r="F2843" s="11" t="s">
        <v>3</v>
      </c>
      <c r="G2843" s="11">
        <v>20.25</v>
      </c>
      <c r="H2843" s="11">
        <v>44.81</v>
      </c>
      <c r="I2843" s="11">
        <v>334</v>
      </c>
      <c r="J2843" s="11">
        <v>57</v>
      </c>
      <c r="K2843" s="11">
        <v>6.34</v>
      </c>
      <c r="L2843" s="11">
        <v>99.2</v>
      </c>
      <c r="M2843" s="11">
        <v>6.95</v>
      </c>
      <c r="N2843" s="11">
        <v>128.69999999999999</v>
      </c>
      <c r="O2843" s="11">
        <v>82.36</v>
      </c>
      <c r="P2843" s="11">
        <v>91.22</v>
      </c>
      <c r="Q2843" s="11" t="s">
        <v>4</v>
      </c>
      <c r="R2843" s="11">
        <f t="shared" si="1"/>
        <v>0</v>
      </c>
      <c r="S2843" s="11" t="s">
        <v>5</v>
      </c>
      <c r="T2843" s="11">
        <f t="shared" si="2"/>
        <v>0</v>
      </c>
      <c r="U2843" s="11" t="s">
        <v>6</v>
      </c>
      <c r="V2843" s="11" t="s">
        <v>6</v>
      </c>
    </row>
    <row r="2844" spans="1:22" ht="15.75" hidden="1" customHeight="1" x14ac:dyDescent="0.2">
      <c r="A2844" s="11" t="s">
        <v>1376</v>
      </c>
      <c r="B2844" s="11" t="s">
        <v>20</v>
      </c>
      <c r="C2844" s="11" t="s">
        <v>21</v>
      </c>
      <c r="D2844" s="12">
        <v>45478</v>
      </c>
      <c r="E2844" s="12" t="str">
        <f t="shared" si="0"/>
        <v>2024</v>
      </c>
      <c r="F2844" s="11" t="s">
        <v>37</v>
      </c>
      <c r="G2844" s="11">
        <v>21.64</v>
      </c>
      <c r="H2844" s="11">
        <v>40.08</v>
      </c>
      <c r="I2844" s="11">
        <v>299</v>
      </c>
      <c r="J2844" s="11">
        <v>55.2</v>
      </c>
      <c r="K2844" s="11">
        <v>8.48</v>
      </c>
      <c r="L2844" s="11">
        <v>98.69</v>
      </c>
      <c r="M2844" s="11">
        <v>7.07</v>
      </c>
      <c r="N2844" s="11">
        <v>150.80000000000001</v>
      </c>
      <c r="O2844" s="11">
        <v>83.27</v>
      </c>
      <c r="P2844" s="11">
        <v>91.22</v>
      </c>
      <c r="Q2844" s="11" t="s">
        <v>4</v>
      </c>
      <c r="R2844" s="11">
        <f t="shared" si="1"/>
        <v>0</v>
      </c>
      <c r="S2844" s="11" t="s">
        <v>5</v>
      </c>
      <c r="T2844" s="11">
        <f t="shared" si="2"/>
        <v>0</v>
      </c>
      <c r="U2844" s="11" t="s">
        <v>6</v>
      </c>
      <c r="V2844" s="11" t="s">
        <v>6</v>
      </c>
    </row>
    <row r="2845" spans="1:22" ht="15.75" hidden="1" customHeight="1" x14ac:dyDescent="0.2">
      <c r="A2845" s="11" t="s">
        <v>1158</v>
      </c>
      <c r="B2845" s="11" t="s">
        <v>34</v>
      </c>
      <c r="C2845" s="11" t="s">
        <v>21</v>
      </c>
      <c r="D2845" s="12">
        <v>45317</v>
      </c>
      <c r="E2845" s="12" t="str">
        <f t="shared" si="0"/>
        <v>2024</v>
      </c>
      <c r="F2845" s="11" t="s">
        <v>93</v>
      </c>
      <c r="G2845" s="11">
        <v>21.96</v>
      </c>
      <c r="H2845" s="11">
        <v>43.97</v>
      </c>
      <c r="I2845" s="11">
        <v>311</v>
      </c>
      <c r="J2845" s="11">
        <v>43.6</v>
      </c>
      <c r="K2845" s="11">
        <v>7.52</v>
      </c>
      <c r="L2845" s="11">
        <v>98.84</v>
      </c>
      <c r="M2845" s="11">
        <v>6.82</v>
      </c>
      <c r="N2845" s="11">
        <v>115.7</v>
      </c>
      <c r="O2845" s="11">
        <v>87.68</v>
      </c>
      <c r="P2845" s="11">
        <v>91.22</v>
      </c>
      <c r="Q2845" s="11" t="s">
        <v>4</v>
      </c>
      <c r="R2845" s="11">
        <f t="shared" si="1"/>
        <v>0</v>
      </c>
      <c r="S2845" s="11" t="s">
        <v>5</v>
      </c>
      <c r="T2845" s="11">
        <f t="shared" si="2"/>
        <v>0</v>
      </c>
      <c r="U2845" s="11" t="s">
        <v>6</v>
      </c>
      <c r="V2845" s="11" t="s">
        <v>6</v>
      </c>
    </row>
    <row r="2846" spans="1:22" ht="15.75" hidden="1" customHeight="1" x14ac:dyDescent="0.2">
      <c r="A2846" s="11" t="s">
        <v>2351</v>
      </c>
      <c r="B2846" s="11" t="s">
        <v>58</v>
      </c>
      <c r="C2846" s="11" t="s">
        <v>47</v>
      </c>
      <c r="D2846" s="12">
        <v>45596</v>
      </c>
      <c r="E2846" s="12" t="str">
        <f t="shared" si="0"/>
        <v>2024</v>
      </c>
      <c r="F2846" s="11" t="s">
        <v>23</v>
      </c>
      <c r="G2846" s="11">
        <v>23.29</v>
      </c>
      <c r="H2846" s="11">
        <v>41.57</v>
      </c>
      <c r="I2846" s="11">
        <v>316</v>
      </c>
      <c r="J2846" s="11">
        <v>48.9</v>
      </c>
      <c r="K2846" s="11">
        <v>8.82</v>
      </c>
      <c r="L2846" s="11">
        <v>99.21</v>
      </c>
      <c r="M2846" s="11">
        <v>6.77</v>
      </c>
      <c r="N2846" s="11">
        <v>138.19999999999999</v>
      </c>
      <c r="O2846" s="11">
        <v>89.27</v>
      </c>
      <c r="P2846" s="11">
        <v>91.21</v>
      </c>
      <c r="Q2846" s="11" t="s">
        <v>4</v>
      </c>
      <c r="R2846" s="11">
        <f t="shared" si="1"/>
        <v>0</v>
      </c>
      <c r="S2846" s="11" t="s">
        <v>5</v>
      </c>
      <c r="T2846" s="11">
        <f t="shared" si="2"/>
        <v>0</v>
      </c>
      <c r="U2846" s="11" t="s">
        <v>6</v>
      </c>
      <c r="V2846" s="11" t="s">
        <v>6</v>
      </c>
    </row>
    <row r="2847" spans="1:22" ht="15.75" hidden="1" customHeight="1" x14ac:dyDescent="0.2">
      <c r="A2847" s="11" t="s">
        <v>231</v>
      </c>
      <c r="B2847" s="11" t="s">
        <v>34</v>
      </c>
      <c r="C2847" s="11" t="s">
        <v>21</v>
      </c>
      <c r="D2847" s="12">
        <v>45767</v>
      </c>
      <c r="E2847" s="12" t="str">
        <f t="shared" si="0"/>
        <v>2025</v>
      </c>
      <c r="F2847" s="11" t="s">
        <v>93</v>
      </c>
      <c r="G2847" s="11">
        <v>20.39</v>
      </c>
      <c r="H2847" s="11">
        <v>52.24</v>
      </c>
      <c r="I2847" s="11">
        <v>289</v>
      </c>
      <c r="J2847" s="11">
        <v>41.9</v>
      </c>
      <c r="K2847" s="11">
        <v>7.22</v>
      </c>
      <c r="L2847" s="11">
        <v>98.61</v>
      </c>
      <c r="M2847" s="11">
        <v>7.29</v>
      </c>
      <c r="N2847" s="11">
        <v>127.2</v>
      </c>
      <c r="O2847" s="11">
        <v>89.37</v>
      </c>
      <c r="P2847" s="11">
        <v>91.2</v>
      </c>
      <c r="Q2847" s="11" t="s">
        <v>4</v>
      </c>
      <c r="R2847" s="11">
        <f t="shared" si="1"/>
        <v>0</v>
      </c>
      <c r="S2847" s="11" t="s">
        <v>5</v>
      </c>
      <c r="T2847" s="11">
        <f t="shared" si="2"/>
        <v>0</v>
      </c>
      <c r="U2847" s="11" t="s">
        <v>6</v>
      </c>
      <c r="V2847" s="11" t="s">
        <v>6</v>
      </c>
    </row>
    <row r="2848" spans="1:22" ht="15.75" hidden="1" customHeight="1" x14ac:dyDescent="0.2">
      <c r="A2848" s="11" t="s">
        <v>1960</v>
      </c>
      <c r="B2848" s="11" t="s">
        <v>20</v>
      </c>
      <c r="C2848" s="11" t="s">
        <v>47</v>
      </c>
      <c r="D2848" s="12">
        <v>45446</v>
      </c>
      <c r="E2848" s="12" t="str">
        <f t="shared" si="0"/>
        <v>2024</v>
      </c>
      <c r="F2848" s="11" t="s">
        <v>37</v>
      </c>
      <c r="G2848" s="11">
        <v>21.43</v>
      </c>
      <c r="H2848" s="11">
        <v>41.11</v>
      </c>
      <c r="I2848" s="11">
        <v>280</v>
      </c>
      <c r="J2848" s="11">
        <v>47.1</v>
      </c>
      <c r="K2848" s="11">
        <v>8.32</v>
      </c>
      <c r="L2848" s="11">
        <v>99.1</v>
      </c>
      <c r="M2848" s="11">
        <v>6.83</v>
      </c>
      <c r="N2848" s="11">
        <v>137.69999999999999</v>
      </c>
      <c r="O2848" s="11">
        <v>84.31</v>
      </c>
      <c r="P2848" s="11">
        <v>91.2</v>
      </c>
      <c r="Q2848" s="11" t="s">
        <v>177</v>
      </c>
      <c r="R2848" s="11">
        <f t="shared" si="1"/>
        <v>1</v>
      </c>
      <c r="S2848" s="11" t="s">
        <v>5</v>
      </c>
      <c r="T2848" s="11">
        <f t="shared" si="2"/>
        <v>0</v>
      </c>
      <c r="U2848" s="11" t="s">
        <v>6</v>
      </c>
      <c r="V2848" s="11" t="s">
        <v>6</v>
      </c>
    </row>
    <row r="2849" spans="1:22" ht="15.75" hidden="1" customHeight="1" x14ac:dyDescent="0.2">
      <c r="A2849" s="11" t="s">
        <v>2327</v>
      </c>
      <c r="B2849" s="11" t="s">
        <v>20</v>
      </c>
      <c r="C2849" s="13" t="s">
        <v>35</v>
      </c>
      <c r="D2849" s="12">
        <v>45825</v>
      </c>
      <c r="E2849" s="12" t="str">
        <f t="shared" si="0"/>
        <v>2025</v>
      </c>
      <c r="F2849" s="11" t="s">
        <v>3</v>
      </c>
      <c r="G2849" s="11">
        <v>21.94</v>
      </c>
      <c r="H2849" s="11">
        <v>38.31</v>
      </c>
      <c r="I2849" s="11">
        <v>289</v>
      </c>
      <c r="J2849" s="11">
        <v>42.8</v>
      </c>
      <c r="K2849" s="11">
        <v>8.0299999999999994</v>
      </c>
      <c r="L2849" s="11">
        <v>99.39</v>
      </c>
      <c r="M2849" s="11">
        <v>6.91</v>
      </c>
      <c r="N2849" s="11">
        <v>126.8</v>
      </c>
      <c r="O2849" s="11">
        <v>87.66</v>
      </c>
      <c r="P2849" s="11">
        <v>91.2</v>
      </c>
      <c r="Q2849" s="11" t="s">
        <v>4</v>
      </c>
      <c r="R2849" s="11">
        <f t="shared" si="1"/>
        <v>0</v>
      </c>
      <c r="S2849" s="11" t="s">
        <v>5</v>
      </c>
      <c r="T2849" s="11">
        <f t="shared" si="2"/>
        <v>0</v>
      </c>
      <c r="U2849" s="11" t="s">
        <v>6</v>
      </c>
      <c r="V2849" s="11" t="s">
        <v>6</v>
      </c>
    </row>
    <row r="2850" spans="1:22" ht="15.75" hidden="1" customHeight="1" x14ac:dyDescent="0.2">
      <c r="A2850" s="11" t="s">
        <v>2791</v>
      </c>
      <c r="B2850" s="11" t="s">
        <v>20</v>
      </c>
      <c r="C2850" s="11" t="s">
        <v>47</v>
      </c>
      <c r="D2850" s="12">
        <v>45620</v>
      </c>
      <c r="E2850" s="12" t="str">
        <f t="shared" si="0"/>
        <v>2024</v>
      </c>
      <c r="F2850" s="11" t="s">
        <v>37</v>
      </c>
      <c r="G2850" s="11">
        <v>23.16</v>
      </c>
      <c r="H2850" s="14"/>
      <c r="I2850" s="11">
        <v>291</v>
      </c>
      <c r="J2850" s="11">
        <v>33.299999999999997</v>
      </c>
      <c r="K2850" s="11">
        <v>8.02</v>
      </c>
      <c r="L2850" s="11">
        <v>98.59</v>
      </c>
      <c r="M2850" s="11">
        <v>7.21</v>
      </c>
      <c r="N2850" s="11">
        <v>143.80000000000001</v>
      </c>
      <c r="O2850" s="11">
        <v>86.28</v>
      </c>
      <c r="P2850" s="11">
        <v>91.2</v>
      </c>
      <c r="Q2850" s="11" t="s">
        <v>4</v>
      </c>
      <c r="R2850" s="11">
        <f t="shared" si="1"/>
        <v>0</v>
      </c>
      <c r="S2850" s="11" t="s">
        <v>5</v>
      </c>
      <c r="T2850" s="11">
        <f t="shared" si="2"/>
        <v>0</v>
      </c>
      <c r="U2850" s="11" t="s">
        <v>6</v>
      </c>
      <c r="V2850" s="11" t="s">
        <v>6</v>
      </c>
    </row>
    <row r="2851" spans="1:22" ht="15.75" hidden="1" customHeight="1" x14ac:dyDescent="0.2">
      <c r="A2851" s="11" t="s">
        <v>1479</v>
      </c>
      <c r="B2851" s="11" t="s">
        <v>58</v>
      </c>
      <c r="C2851" s="11" t="s">
        <v>21</v>
      </c>
      <c r="D2851" s="12">
        <v>45299</v>
      </c>
      <c r="E2851" s="12" t="str">
        <f t="shared" si="0"/>
        <v>2024</v>
      </c>
      <c r="F2851" s="11" t="s">
        <v>37</v>
      </c>
      <c r="G2851" s="11">
        <v>21.83</v>
      </c>
      <c r="H2851" s="11">
        <v>42.47</v>
      </c>
      <c r="I2851" s="11">
        <v>307</v>
      </c>
      <c r="J2851" s="11">
        <v>53.7</v>
      </c>
      <c r="K2851" s="11">
        <v>6.56</v>
      </c>
      <c r="L2851" s="11">
        <v>98.72</v>
      </c>
      <c r="M2851" s="11">
        <v>6.78</v>
      </c>
      <c r="N2851" s="11">
        <v>139.6</v>
      </c>
      <c r="O2851" s="11">
        <v>83.27</v>
      </c>
      <c r="P2851" s="11">
        <v>91.18</v>
      </c>
      <c r="Q2851" s="11" t="s">
        <v>4</v>
      </c>
      <c r="R2851" s="11">
        <f t="shared" si="1"/>
        <v>0</v>
      </c>
      <c r="S2851" s="11" t="s">
        <v>50</v>
      </c>
      <c r="T2851" s="11">
        <f t="shared" si="2"/>
        <v>1</v>
      </c>
      <c r="U2851" s="11" t="s">
        <v>153</v>
      </c>
      <c r="V2851" s="11" t="s">
        <v>89</v>
      </c>
    </row>
    <row r="2852" spans="1:22" ht="15.75" hidden="1" customHeight="1" x14ac:dyDescent="0.2">
      <c r="A2852" s="11" t="s">
        <v>1921</v>
      </c>
      <c r="B2852" s="11" t="s">
        <v>20</v>
      </c>
      <c r="C2852" s="11" t="s">
        <v>47</v>
      </c>
      <c r="D2852" s="12">
        <v>45427</v>
      </c>
      <c r="E2852" s="12" t="str">
        <f t="shared" si="0"/>
        <v>2024</v>
      </c>
      <c r="F2852" s="11" t="s">
        <v>37</v>
      </c>
      <c r="G2852" s="11">
        <v>21.82</v>
      </c>
      <c r="H2852" s="11">
        <v>43.04</v>
      </c>
      <c r="I2852" s="11">
        <v>296</v>
      </c>
      <c r="J2852" s="11">
        <v>52.7</v>
      </c>
      <c r="K2852" s="11">
        <v>8.0399999999999991</v>
      </c>
      <c r="L2852" s="11">
        <v>98.64</v>
      </c>
      <c r="M2852" s="11">
        <v>6.99</v>
      </c>
      <c r="N2852" s="11">
        <v>157.19999999999999</v>
      </c>
      <c r="O2852" s="11">
        <v>83.08</v>
      </c>
      <c r="P2852" s="11">
        <v>91.18</v>
      </c>
      <c r="Q2852" s="11" t="s">
        <v>4</v>
      </c>
      <c r="R2852" s="11">
        <f t="shared" si="1"/>
        <v>0</v>
      </c>
      <c r="S2852" s="11" t="s">
        <v>5</v>
      </c>
      <c r="T2852" s="11">
        <f t="shared" si="2"/>
        <v>0</v>
      </c>
      <c r="U2852" s="11" t="s">
        <v>6</v>
      </c>
      <c r="V2852" s="11" t="s">
        <v>6</v>
      </c>
    </row>
    <row r="2853" spans="1:22" ht="15.75" hidden="1" customHeight="1" x14ac:dyDescent="0.2">
      <c r="A2853" s="11" t="s">
        <v>170</v>
      </c>
      <c r="B2853" s="11" t="s">
        <v>20</v>
      </c>
      <c r="C2853" s="11" t="s">
        <v>21</v>
      </c>
      <c r="D2853" s="12">
        <v>45975</v>
      </c>
      <c r="E2853" s="12" t="str">
        <f t="shared" si="0"/>
        <v>2025</v>
      </c>
      <c r="F2853" s="11" t="s">
        <v>3</v>
      </c>
      <c r="G2853" s="11">
        <v>21.6</v>
      </c>
      <c r="H2853" s="11">
        <v>31.95</v>
      </c>
      <c r="I2853" s="11">
        <v>293</v>
      </c>
      <c r="J2853" s="11">
        <v>55.8</v>
      </c>
      <c r="K2853" s="11">
        <v>7.81</v>
      </c>
      <c r="L2853" s="11">
        <v>99</v>
      </c>
      <c r="M2853" s="11">
        <v>7.15</v>
      </c>
      <c r="N2853" s="11">
        <v>139.5</v>
      </c>
      <c r="O2853" s="11">
        <v>80.83</v>
      </c>
      <c r="P2853" s="11">
        <v>91.17</v>
      </c>
      <c r="Q2853" s="11" t="s">
        <v>4</v>
      </c>
      <c r="R2853" s="11">
        <f t="shared" si="1"/>
        <v>0</v>
      </c>
      <c r="S2853" s="11" t="s">
        <v>5</v>
      </c>
      <c r="T2853" s="11">
        <f t="shared" si="2"/>
        <v>0</v>
      </c>
      <c r="U2853" s="11" t="s">
        <v>6</v>
      </c>
      <c r="V2853" s="11" t="s">
        <v>6</v>
      </c>
    </row>
    <row r="2854" spans="1:22" ht="15.75" hidden="1" customHeight="1" x14ac:dyDescent="0.2">
      <c r="A2854" s="11" t="s">
        <v>1347</v>
      </c>
      <c r="B2854" s="11" t="s">
        <v>20</v>
      </c>
      <c r="C2854" s="11" t="s">
        <v>47</v>
      </c>
      <c r="D2854" s="12">
        <v>45763</v>
      </c>
      <c r="E2854" s="12" t="str">
        <f t="shared" si="0"/>
        <v>2025</v>
      </c>
      <c r="F2854" s="11" t="s">
        <v>93</v>
      </c>
      <c r="G2854" s="11">
        <v>21.62</v>
      </c>
      <c r="H2854" s="11">
        <v>41.89</v>
      </c>
      <c r="I2854" s="11">
        <v>294</v>
      </c>
      <c r="J2854" s="11">
        <v>55.1</v>
      </c>
      <c r="K2854" s="11">
        <v>8.31</v>
      </c>
      <c r="L2854" s="11">
        <v>99.2</v>
      </c>
      <c r="M2854" s="11">
        <v>7.11</v>
      </c>
      <c r="N2854" s="11">
        <v>144.6</v>
      </c>
      <c r="O2854" s="11">
        <v>81.540000000000006</v>
      </c>
      <c r="P2854" s="11">
        <v>91.17</v>
      </c>
      <c r="Q2854" s="11" t="s">
        <v>4</v>
      </c>
      <c r="R2854" s="11">
        <f t="shared" si="1"/>
        <v>0</v>
      </c>
      <c r="S2854" s="11" t="s">
        <v>5</v>
      </c>
      <c r="T2854" s="11">
        <f t="shared" si="2"/>
        <v>0</v>
      </c>
      <c r="U2854" s="11" t="s">
        <v>6</v>
      </c>
      <c r="V2854" s="11" t="s">
        <v>6</v>
      </c>
    </row>
    <row r="2855" spans="1:22" ht="15.75" hidden="1" customHeight="1" x14ac:dyDescent="0.2">
      <c r="A2855" s="11" t="s">
        <v>1681</v>
      </c>
      <c r="B2855" s="11" t="s">
        <v>20</v>
      </c>
      <c r="C2855" s="11" t="s">
        <v>47</v>
      </c>
      <c r="D2855" s="12">
        <v>45520</v>
      </c>
      <c r="E2855" s="12" t="str">
        <f t="shared" si="0"/>
        <v>2024</v>
      </c>
      <c r="F2855" s="11" t="s">
        <v>3</v>
      </c>
      <c r="G2855" s="11">
        <v>22.4</v>
      </c>
      <c r="H2855" s="11">
        <v>44.29</v>
      </c>
      <c r="I2855" s="11">
        <v>313</v>
      </c>
      <c r="J2855" s="11">
        <v>57.4</v>
      </c>
      <c r="K2855" s="11">
        <v>8.61</v>
      </c>
      <c r="L2855" s="11">
        <v>98.31</v>
      </c>
      <c r="M2855" s="11">
        <v>7.22</v>
      </c>
      <c r="N2855" s="11">
        <v>152.30000000000001</v>
      </c>
      <c r="O2855" s="11">
        <v>84.42</v>
      </c>
      <c r="P2855" s="11">
        <v>91.17</v>
      </c>
      <c r="Q2855" s="11" t="s">
        <v>4</v>
      </c>
      <c r="R2855" s="11">
        <f t="shared" si="1"/>
        <v>0</v>
      </c>
      <c r="S2855" s="11" t="s">
        <v>5</v>
      </c>
      <c r="T2855" s="11">
        <f t="shared" si="2"/>
        <v>0</v>
      </c>
      <c r="U2855" s="11" t="s">
        <v>6</v>
      </c>
      <c r="V2855" s="11" t="s">
        <v>6</v>
      </c>
    </row>
    <row r="2856" spans="1:22" ht="15.75" hidden="1" customHeight="1" x14ac:dyDescent="0.2">
      <c r="A2856" s="11" t="s">
        <v>3011</v>
      </c>
      <c r="B2856" s="11" t="s">
        <v>20</v>
      </c>
      <c r="C2856" s="11" t="s">
        <v>47</v>
      </c>
      <c r="D2856" s="12">
        <v>45358</v>
      </c>
      <c r="E2856" s="12" t="str">
        <f t="shared" si="0"/>
        <v>2024</v>
      </c>
      <c r="F2856" s="11" t="s">
        <v>37</v>
      </c>
      <c r="G2856" s="11">
        <v>20.9</v>
      </c>
      <c r="H2856" s="11">
        <v>40.44</v>
      </c>
      <c r="I2856" s="11">
        <v>309</v>
      </c>
      <c r="J2856" s="11">
        <v>51.2</v>
      </c>
      <c r="K2856" s="11">
        <v>7.67</v>
      </c>
      <c r="L2856" s="11">
        <v>98.95</v>
      </c>
      <c r="M2856" s="11">
        <v>7.2</v>
      </c>
      <c r="N2856" s="11">
        <v>135</v>
      </c>
      <c r="O2856" s="11">
        <v>83.17</v>
      </c>
      <c r="P2856" s="11">
        <v>91.17</v>
      </c>
      <c r="Q2856" s="11" t="s">
        <v>4</v>
      </c>
      <c r="R2856" s="11">
        <f t="shared" si="1"/>
        <v>0</v>
      </c>
      <c r="S2856" s="11" t="s">
        <v>5</v>
      </c>
      <c r="T2856" s="11">
        <f t="shared" si="2"/>
        <v>0</v>
      </c>
      <c r="U2856" s="11" t="s">
        <v>6</v>
      </c>
      <c r="V2856" s="11" t="s">
        <v>6</v>
      </c>
    </row>
    <row r="2857" spans="1:22" ht="15.75" hidden="1" customHeight="1" x14ac:dyDescent="0.2">
      <c r="A2857" s="11" t="s">
        <v>482</v>
      </c>
      <c r="B2857" s="11" t="s">
        <v>58</v>
      </c>
      <c r="C2857" s="11" t="s">
        <v>47</v>
      </c>
      <c r="D2857" s="12">
        <v>45730</v>
      </c>
      <c r="E2857" s="12" t="str">
        <f t="shared" si="0"/>
        <v>2025</v>
      </c>
      <c r="F2857" s="11" t="s">
        <v>37</v>
      </c>
      <c r="G2857" s="11">
        <v>23.41</v>
      </c>
      <c r="H2857" s="11">
        <v>38.04</v>
      </c>
      <c r="I2857" s="11">
        <v>318</v>
      </c>
      <c r="J2857" s="11">
        <v>35.9</v>
      </c>
      <c r="K2857" s="11">
        <v>6.98</v>
      </c>
      <c r="L2857" s="11">
        <v>99.13</v>
      </c>
      <c r="M2857" s="11">
        <v>6.71</v>
      </c>
      <c r="N2857" s="11">
        <v>128.30000000000001</v>
      </c>
      <c r="O2857" s="11">
        <v>85.84</v>
      </c>
      <c r="P2857" s="11">
        <v>91.16</v>
      </c>
      <c r="Q2857" s="11" t="s">
        <v>4</v>
      </c>
      <c r="R2857" s="11">
        <f t="shared" si="1"/>
        <v>0</v>
      </c>
      <c r="S2857" s="11" t="s">
        <v>5</v>
      </c>
      <c r="T2857" s="11">
        <f t="shared" si="2"/>
        <v>0</v>
      </c>
      <c r="U2857" s="11" t="s">
        <v>6</v>
      </c>
      <c r="V2857" s="11" t="s">
        <v>6</v>
      </c>
    </row>
    <row r="2858" spans="1:22" ht="15.75" hidden="1" customHeight="1" x14ac:dyDescent="0.2">
      <c r="A2858" s="11" t="s">
        <v>1161</v>
      </c>
      <c r="B2858" s="11" t="s">
        <v>34</v>
      </c>
      <c r="C2858" s="11" t="s">
        <v>47</v>
      </c>
      <c r="D2858" s="12">
        <v>45660</v>
      </c>
      <c r="E2858" s="12" t="str">
        <f t="shared" si="0"/>
        <v>2025</v>
      </c>
      <c r="F2858" s="11" t="s">
        <v>23</v>
      </c>
      <c r="G2858" s="11">
        <v>22.36</v>
      </c>
      <c r="H2858" s="11">
        <v>45.44</v>
      </c>
      <c r="I2858" s="11">
        <v>277</v>
      </c>
      <c r="J2858" s="11">
        <v>52.7</v>
      </c>
      <c r="K2858" s="11">
        <v>7.7</v>
      </c>
      <c r="L2858" s="11">
        <v>99.26</v>
      </c>
      <c r="M2858" s="11">
        <v>6.88</v>
      </c>
      <c r="N2858" s="11">
        <v>134.30000000000001</v>
      </c>
      <c r="O2858" s="11">
        <v>86.79</v>
      </c>
      <c r="P2858" s="11">
        <v>91.15</v>
      </c>
      <c r="Q2858" s="11" t="s">
        <v>4</v>
      </c>
      <c r="R2858" s="11">
        <f t="shared" si="1"/>
        <v>0</v>
      </c>
      <c r="S2858" s="11" t="s">
        <v>5</v>
      </c>
      <c r="T2858" s="11">
        <f t="shared" si="2"/>
        <v>0</v>
      </c>
      <c r="U2858" s="11" t="s">
        <v>6</v>
      </c>
      <c r="V2858" s="11" t="s">
        <v>6</v>
      </c>
    </row>
    <row r="2859" spans="1:22" ht="15.75" hidden="1" customHeight="1" x14ac:dyDescent="0.2">
      <c r="A2859" s="11" t="s">
        <v>1162</v>
      </c>
      <c r="B2859" s="11" t="s">
        <v>34</v>
      </c>
      <c r="C2859" s="11" t="s">
        <v>47</v>
      </c>
      <c r="D2859" s="12">
        <v>45516</v>
      </c>
      <c r="E2859" s="12" t="str">
        <f t="shared" si="0"/>
        <v>2024</v>
      </c>
      <c r="F2859" s="11" t="s">
        <v>3</v>
      </c>
      <c r="G2859" s="11">
        <v>22.14</v>
      </c>
      <c r="H2859" s="11">
        <v>41.72</v>
      </c>
      <c r="I2859" s="11">
        <v>314</v>
      </c>
      <c r="J2859" s="11">
        <v>36.5</v>
      </c>
      <c r="K2859" s="11">
        <v>7.23</v>
      </c>
      <c r="L2859" s="11">
        <v>99.32</v>
      </c>
      <c r="M2859" s="11">
        <v>7.05</v>
      </c>
      <c r="N2859" s="11">
        <v>133.80000000000001</v>
      </c>
      <c r="O2859" s="11">
        <v>86.58</v>
      </c>
      <c r="P2859" s="11">
        <v>91.14</v>
      </c>
      <c r="Q2859" s="11" t="s">
        <v>4</v>
      </c>
      <c r="R2859" s="11">
        <f t="shared" si="1"/>
        <v>0</v>
      </c>
      <c r="S2859" s="11" t="s">
        <v>5</v>
      </c>
      <c r="T2859" s="11">
        <f t="shared" si="2"/>
        <v>0</v>
      </c>
      <c r="U2859" s="11" t="s">
        <v>6</v>
      </c>
      <c r="V2859" s="11" t="s">
        <v>6</v>
      </c>
    </row>
    <row r="2860" spans="1:22" ht="15.75" hidden="1" customHeight="1" x14ac:dyDescent="0.2">
      <c r="A2860" s="11" t="s">
        <v>2798</v>
      </c>
      <c r="B2860" s="11" t="s">
        <v>58</v>
      </c>
      <c r="C2860" s="11" t="s">
        <v>47</v>
      </c>
      <c r="D2860" s="12">
        <v>45479</v>
      </c>
      <c r="E2860" s="12" t="str">
        <f t="shared" si="0"/>
        <v>2024</v>
      </c>
      <c r="F2860" s="11" t="s">
        <v>23</v>
      </c>
      <c r="G2860" s="11">
        <v>21.82</v>
      </c>
      <c r="H2860" s="11">
        <v>40.270000000000003</v>
      </c>
      <c r="I2860" s="11">
        <v>314</v>
      </c>
      <c r="J2860" s="11">
        <v>53.5</v>
      </c>
      <c r="K2860" s="11">
        <v>8.01</v>
      </c>
      <c r="L2860" s="14"/>
      <c r="M2860" s="11">
        <v>6.84</v>
      </c>
      <c r="N2860" s="11">
        <v>115.9</v>
      </c>
      <c r="O2860" s="11">
        <v>84.06</v>
      </c>
      <c r="P2860" s="11">
        <v>91.14</v>
      </c>
      <c r="Q2860" s="11" t="s">
        <v>4</v>
      </c>
      <c r="R2860" s="11">
        <f t="shared" si="1"/>
        <v>0</v>
      </c>
      <c r="S2860" s="11" t="s">
        <v>5</v>
      </c>
      <c r="T2860" s="11">
        <f t="shared" si="2"/>
        <v>0</v>
      </c>
      <c r="U2860" s="11" t="s">
        <v>6</v>
      </c>
      <c r="V2860" s="11" t="s">
        <v>6</v>
      </c>
    </row>
    <row r="2861" spans="1:22" ht="15.75" hidden="1" customHeight="1" x14ac:dyDescent="0.2">
      <c r="A2861" s="11" t="s">
        <v>215</v>
      </c>
      <c r="B2861" s="11" t="s">
        <v>20</v>
      </c>
      <c r="C2861" s="11" t="s">
        <v>47</v>
      </c>
      <c r="D2861" s="12">
        <v>45994</v>
      </c>
      <c r="E2861" s="12" t="str">
        <f t="shared" si="0"/>
        <v>2025</v>
      </c>
      <c r="F2861" s="11" t="s">
        <v>93</v>
      </c>
      <c r="G2861" s="11">
        <v>21.85</v>
      </c>
      <c r="H2861" s="11">
        <v>41.96</v>
      </c>
      <c r="I2861" s="11">
        <v>298</v>
      </c>
      <c r="J2861" s="11">
        <v>49.8</v>
      </c>
      <c r="K2861" s="11">
        <v>8.5500000000000007</v>
      </c>
      <c r="L2861" s="11">
        <v>99.25</v>
      </c>
      <c r="M2861" s="11">
        <v>6.69</v>
      </c>
      <c r="N2861" s="11">
        <v>150.30000000000001</v>
      </c>
      <c r="O2861" s="11">
        <v>84.69</v>
      </c>
      <c r="P2861" s="11">
        <v>91.12</v>
      </c>
      <c r="Q2861" s="11" t="s">
        <v>4</v>
      </c>
      <c r="R2861" s="11">
        <f t="shared" si="1"/>
        <v>0</v>
      </c>
      <c r="S2861" s="11" t="s">
        <v>5</v>
      </c>
      <c r="T2861" s="11">
        <f t="shared" si="2"/>
        <v>0</v>
      </c>
      <c r="U2861" s="11" t="s">
        <v>6</v>
      </c>
      <c r="V2861" s="11" t="s">
        <v>6</v>
      </c>
    </row>
    <row r="2862" spans="1:22" ht="15.75" hidden="1" customHeight="1" x14ac:dyDescent="0.2">
      <c r="A2862" s="11" t="s">
        <v>1163</v>
      </c>
      <c r="B2862" s="11" t="s">
        <v>34</v>
      </c>
      <c r="C2862" s="11" t="s">
        <v>21</v>
      </c>
      <c r="D2862" s="12">
        <v>45666</v>
      </c>
      <c r="E2862" s="12" t="str">
        <f t="shared" si="0"/>
        <v>2025</v>
      </c>
      <c r="F2862" s="11" t="s">
        <v>3</v>
      </c>
      <c r="G2862" s="11">
        <v>22.51</v>
      </c>
      <c r="H2862" s="11">
        <v>44.51</v>
      </c>
      <c r="I2862" s="11">
        <v>307</v>
      </c>
      <c r="J2862" s="11">
        <v>45.8</v>
      </c>
      <c r="K2862" s="11">
        <v>8.1199999999999992</v>
      </c>
      <c r="L2862" s="11">
        <v>98.61</v>
      </c>
      <c r="M2862" s="11">
        <v>6.97</v>
      </c>
      <c r="N2862" s="11">
        <v>129</v>
      </c>
      <c r="O2862" s="11">
        <v>85.96</v>
      </c>
      <c r="P2862" s="11">
        <v>91.12</v>
      </c>
      <c r="Q2862" s="11" t="s">
        <v>4</v>
      </c>
      <c r="R2862" s="11">
        <f t="shared" si="1"/>
        <v>0</v>
      </c>
      <c r="S2862" s="11" t="s">
        <v>5</v>
      </c>
      <c r="T2862" s="11">
        <f t="shared" si="2"/>
        <v>0</v>
      </c>
      <c r="U2862" s="11" t="s">
        <v>6</v>
      </c>
      <c r="V2862" s="11" t="s">
        <v>6</v>
      </c>
    </row>
    <row r="2863" spans="1:22" ht="15.75" hidden="1" customHeight="1" x14ac:dyDescent="0.2">
      <c r="A2863" s="11" t="s">
        <v>2746</v>
      </c>
      <c r="B2863" s="11" t="s">
        <v>20</v>
      </c>
      <c r="C2863" s="11" t="s">
        <v>47</v>
      </c>
      <c r="D2863" s="12">
        <v>45732</v>
      </c>
      <c r="E2863" s="12" t="str">
        <f t="shared" si="0"/>
        <v>2025</v>
      </c>
      <c r="F2863" s="11" t="s">
        <v>37</v>
      </c>
      <c r="G2863" s="11">
        <v>21.45</v>
      </c>
      <c r="H2863" s="11">
        <v>37.81</v>
      </c>
      <c r="I2863" s="11">
        <v>332</v>
      </c>
      <c r="J2863" s="11">
        <v>55.8</v>
      </c>
      <c r="K2863" s="11">
        <v>8.4700000000000006</v>
      </c>
      <c r="L2863" s="11">
        <v>98.76</v>
      </c>
      <c r="M2863" s="11">
        <v>6.81</v>
      </c>
      <c r="N2863" s="11">
        <v>155.6</v>
      </c>
      <c r="O2863" s="14"/>
      <c r="P2863" s="11">
        <v>91.12</v>
      </c>
      <c r="Q2863" s="11" t="s">
        <v>177</v>
      </c>
      <c r="R2863" s="11">
        <f t="shared" si="1"/>
        <v>1</v>
      </c>
      <c r="S2863" s="11" t="s">
        <v>5</v>
      </c>
      <c r="T2863" s="11">
        <f t="shared" si="2"/>
        <v>0</v>
      </c>
      <c r="U2863" s="11" t="s">
        <v>6</v>
      </c>
      <c r="V2863" s="11" t="s">
        <v>6</v>
      </c>
    </row>
    <row r="2864" spans="1:22" ht="15.75" hidden="1" customHeight="1" x14ac:dyDescent="0.2">
      <c r="A2864" s="11" t="s">
        <v>1164</v>
      </c>
      <c r="B2864" s="11" t="s">
        <v>34</v>
      </c>
      <c r="C2864" s="11" t="s">
        <v>47</v>
      </c>
      <c r="D2864" s="12">
        <v>45408</v>
      </c>
      <c r="E2864" s="12" t="str">
        <f t="shared" si="0"/>
        <v>2024</v>
      </c>
      <c r="F2864" s="11" t="s">
        <v>3</v>
      </c>
      <c r="G2864" s="11">
        <v>20.329999999999998</v>
      </c>
      <c r="H2864" s="11">
        <v>46.11</v>
      </c>
      <c r="I2864" s="11">
        <v>314</v>
      </c>
      <c r="J2864" s="11">
        <v>36.9</v>
      </c>
      <c r="K2864" s="11">
        <v>7.14</v>
      </c>
      <c r="L2864" s="11">
        <v>98.82</v>
      </c>
      <c r="M2864" s="11">
        <v>6.9</v>
      </c>
      <c r="N2864" s="11">
        <v>126.5</v>
      </c>
      <c r="O2864" s="11">
        <v>89</v>
      </c>
      <c r="P2864" s="11">
        <v>91.11</v>
      </c>
      <c r="Q2864" s="11" t="s">
        <v>4</v>
      </c>
      <c r="R2864" s="11">
        <f t="shared" si="1"/>
        <v>0</v>
      </c>
      <c r="S2864" s="11" t="s">
        <v>5</v>
      </c>
      <c r="T2864" s="11">
        <f t="shared" si="2"/>
        <v>0</v>
      </c>
      <c r="U2864" s="11" t="s">
        <v>6</v>
      </c>
      <c r="V2864" s="11" t="s">
        <v>6</v>
      </c>
    </row>
    <row r="2865" spans="1:22" ht="15.75" hidden="1" customHeight="1" x14ac:dyDescent="0.2">
      <c r="A2865" s="11" t="s">
        <v>2788</v>
      </c>
      <c r="B2865" s="11" t="s">
        <v>20</v>
      </c>
      <c r="C2865" s="13" t="s">
        <v>35</v>
      </c>
      <c r="D2865" s="12">
        <v>45570</v>
      </c>
      <c r="E2865" s="12" t="str">
        <f t="shared" si="0"/>
        <v>2024</v>
      </c>
      <c r="F2865" s="11" t="s">
        <v>93</v>
      </c>
      <c r="G2865" s="11">
        <v>21.12</v>
      </c>
      <c r="H2865" s="11">
        <v>35.78</v>
      </c>
      <c r="I2865" s="11">
        <v>311</v>
      </c>
      <c r="J2865" s="11">
        <v>38.299999999999997</v>
      </c>
      <c r="K2865" s="11">
        <v>7.02</v>
      </c>
      <c r="L2865" s="11">
        <v>99.09</v>
      </c>
      <c r="M2865" s="11">
        <v>6.64</v>
      </c>
      <c r="N2865" s="14"/>
      <c r="O2865" s="11">
        <v>87.35</v>
      </c>
      <c r="P2865" s="11">
        <v>91.11</v>
      </c>
      <c r="Q2865" s="11" t="s">
        <v>4</v>
      </c>
      <c r="R2865" s="11">
        <f t="shared" si="1"/>
        <v>0</v>
      </c>
      <c r="S2865" s="11" t="s">
        <v>5</v>
      </c>
      <c r="T2865" s="11">
        <f t="shared" si="2"/>
        <v>0</v>
      </c>
      <c r="U2865" s="11" t="s">
        <v>6</v>
      </c>
      <c r="V2865" s="11" t="s">
        <v>6</v>
      </c>
    </row>
    <row r="2866" spans="1:22" ht="15.75" hidden="1" customHeight="1" x14ac:dyDescent="0.2">
      <c r="A2866" s="11" t="s">
        <v>2323</v>
      </c>
      <c r="B2866" s="11" t="s">
        <v>58</v>
      </c>
      <c r="C2866" s="11" t="s">
        <v>21</v>
      </c>
      <c r="D2866" s="12">
        <v>45429</v>
      </c>
      <c r="E2866" s="12" t="str">
        <f t="shared" si="0"/>
        <v>2024</v>
      </c>
      <c r="F2866" s="11" t="s">
        <v>3</v>
      </c>
      <c r="G2866" s="11">
        <v>22.09</v>
      </c>
      <c r="H2866" s="11">
        <v>37.49</v>
      </c>
      <c r="I2866" s="11">
        <v>318</v>
      </c>
      <c r="J2866" s="11">
        <v>53.3</v>
      </c>
      <c r="K2866" s="11">
        <v>7.09</v>
      </c>
      <c r="L2866" s="11">
        <v>99.53</v>
      </c>
      <c r="M2866" s="11">
        <v>6.95</v>
      </c>
      <c r="N2866" s="11">
        <v>141.1</v>
      </c>
      <c r="O2866" s="11">
        <v>86.7</v>
      </c>
      <c r="P2866" s="11">
        <v>91.1</v>
      </c>
      <c r="Q2866" s="11" t="s">
        <v>4</v>
      </c>
      <c r="R2866" s="11">
        <f t="shared" si="1"/>
        <v>0</v>
      </c>
      <c r="S2866" s="11" t="s">
        <v>5</v>
      </c>
      <c r="T2866" s="11">
        <f t="shared" si="2"/>
        <v>0</v>
      </c>
      <c r="U2866" s="11" t="s">
        <v>6</v>
      </c>
      <c r="V2866" s="11" t="s">
        <v>6</v>
      </c>
    </row>
    <row r="2867" spans="1:22" ht="15.75" hidden="1" customHeight="1" x14ac:dyDescent="0.2">
      <c r="A2867" s="11" t="s">
        <v>1956</v>
      </c>
      <c r="B2867" s="11" t="s">
        <v>20</v>
      </c>
      <c r="C2867" s="11" t="s">
        <v>47</v>
      </c>
      <c r="D2867" s="12">
        <v>45685</v>
      </c>
      <c r="E2867" s="12" t="str">
        <f t="shared" si="0"/>
        <v>2025</v>
      </c>
      <c r="F2867" s="11" t="s">
        <v>3</v>
      </c>
      <c r="G2867" s="11">
        <v>21.51</v>
      </c>
      <c r="H2867" s="11">
        <v>36.659999999999997</v>
      </c>
      <c r="I2867" s="11">
        <v>299</v>
      </c>
      <c r="J2867" s="11">
        <v>49.9</v>
      </c>
      <c r="K2867" s="11">
        <v>8.19</v>
      </c>
      <c r="L2867" s="11">
        <v>99.03</v>
      </c>
      <c r="M2867" s="11">
        <v>6.79</v>
      </c>
      <c r="N2867" s="11">
        <v>150.19999999999999</v>
      </c>
      <c r="O2867" s="11">
        <v>85.97</v>
      </c>
      <c r="P2867" s="11">
        <v>91.09</v>
      </c>
      <c r="Q2867" s="11" t="s">
        <v>4</v>
      </c>
      <c r="R2867" s="11">
        <f t="shared" si="1"/>
        <v>0</v>
      </c>
      <c r="S2867" s="11" t="s">
        <v>5</v>
      </c>
      <c r="T2867" s="11">
        <f t="shared" si="2"/>
        <v>0</v>
      </c>
      <c r="U2867" s="11" t="s">
        <v>6</v>
      </c>
      <c r="V2867" s="11" t="s">
        <v>6</v>
      </c>
    </row>
    <row r="2868" spans="1:22" ht="15.75" hidden="1" customHeight="1" x14ac:dyDescent="0.2">
      <c r="A2868" s="11" t="s">
        <v>1166</v>
      </c>
      <c r="B2868" s="11" t="s">
        <v>34</v>
      </c>
      <c r="C2868" s="11" t="s">
        <v>47</v>
      </c>
      <c r="D2868" s="12">
        <v>45352</v>
      </c>
      <c r="E2868" s="12" t="str">
        <f t="shared" si="0"/>
        <v>2024</v>
      </c>
      <c r="F2868" s="11" t="s">
        <v>37</v>
      </c>
      <c r="G2868" s="11">
        <v>21.95</v>
      </c>
      <c r="H2868" s="11">
        <v>43.97</v>
      </c>
      <c r="I2868" s="11">
        <v>329</v>
      </c>
      <c r="J2868" s="11">
        <v>39</v>
      </c>
      <c r="K2868" s="11">
        <v>8.0299999999999994</v>
      </c>
      <c r="L2868" s="11">
        <v>98.99</v>
      </c>
      <c r="M2868" s="11">
        <v>6.79</v>
      </c>
      <c r="N2868" s="11">
        <v>126.9</v>
      </c>
      <c r="O2868" s="11">
        <v>85.27</v>
      </c>
      <c r="P2868" s="11">
        <v>91.08</v>
      </c>
      <c r="Q2868" s="11" t="s">
        <v>4</v>
      </c>
      <c r="R2868" s="11">
        <f t="shared" si="1"/>
        <v>0</v>
      </c>
      <c r="S2868" s="11" t="s">
        <v>5</v>
      </c>
      <c r="T2868" s="11">
        <f t="shared" si="2"/>
        <v>0</v>
      </c>
      <c r="U2868" s="11" t="s">
        <v>6</v>
      </c>
      <c r="V2868" s="11" t="s">
        <v>6</v>
      </c>
    </row>
    <row r="2869" spans="1:22" ht="15.75" hidden="1" customHeight="1" x14ac:dyDescent="0.2">
      <c r="A2869" s="11" t="s">
        <v>2614</v>
      </c>
      <c r="B2869" s="11" t="s">
        <v>20</v>
      </c>
      <c r="C2869" s="11" t="s">
        <v>21</v>
      </c>
      <c r="D2869" s="12">
        <v>45398</v>
      </c>
      <c r="E2869" s="12" t="str">
        <f t="shared" si="0"/>
        <v>2024</v>
      </c>
      <c r="F2869" s="11" t="s">
        <v>23</v>
      </c>
      <c r="G2869" s="11">
        <v>22.17</v>
      </c>
      <c r="H2869" s="11">
        <v>46.24</v>
      </c>
      <c r="I2869" s="11">
        <v>299</v>
      </c>
      <c r="J2869" s="11">
        <v>52.8</v>
      </c>
      <c r="K2869" s="11">
        <v>7.07</v>
      </c>
      <c r="L2869" s="11">
        <v>99</v>
      </c>
      <c r="M2869" s="11">
        <v>6.94</v>
      </c>
      <c r="N2869" s="11">
        <v>154.4</v>
      </c>
      <c r="O2869" s="11">
        <v>86.77</v>
      </c>
      <c r="P2869" s="11">
        <v>91.08</v>
      </c>
      <c r="Q2869" s="11" t="s">
        <v>4</v>
      </c>
      <c r="R2869" s="11">
        <f t="shared" si="1"/>
        <v>0</v>
      </c>
      <c r="S2869" s="11" t="s">
        <v>50</v>
      </c>
      <c r="T2869" s="11">
        <f t="shared" si="2"/>
        <v>1</v>
      </c>
      <c r="U2869" s="11" t="s">
        <v>243</v>
      </c>
      <c r="V2869" s="11" t="s">
        <v>89</v>
      </c>
    </row>
    <row r="2870" spans="1:22" ht="15.75" hidden="1" customHeight="1" x14ac:dyDescent="0.2">
      <c r="A2870" s="11" t="s">
        <v>1225</v>
      </c>
      <c r="B2870" s="11" t="s">
        <v>20</v>
      </c>
      <c r="C2870" s="13" t="s">
        <v>35</v>
      </c>
      <c r="D2870" s="12">
        <v>45655</v>
      </c>
      <c r="E2870" s="12" t="str">
        <f t="shared" si="0"/>
        <v>2024</v>
      </c>
      <c r="F2870" s="11" t="s">
        <v>3</v>
      </c>
      <c r="G2870" s="11">
        <v>21.28</v>
      </c>
      <c r="H2870" s="11">
        <v>37.369999999999997</v>
      </c>
      <c r="I2870" s="11">
        <v>300</v>
      </c>
      <c r="J2870" s="11">
        <v>49.8</v>
      </c>
      <c r="K2870" s="11">
        <v>8.0399999999999991</v>
      </c>
      <c r="L2870" s="11">
        <v>99.14</v>
      </c>
      <c r="M2870" s="11">
        <v>7.02</v>
      </c>
      <c r="N2870" s="11">
        <v>149.19999999999999</v>
      </c>
      <c r="O2870" s="11">
        <v>85.18</v>
      </c>
      <c r="P2870" s="11">
        <v>91.07</v>
      </c>
      <c r="Q2870" s="11" t="s">
        <v>4</v>
      </c>
      <c r="R2870" s="11">
        <f t="shared" si="1"/>
        <v>0</v>
      </c>
      <c r="S2870" s="11" t="s">
        <v>5</v>
      </c>
      <c r="T2870" s="11">
        <f t="shared" si="2"/>
        <v>0</v>
      </c>
      <c r="U2870" s="11" t="s">
        <v>6</v>
      </c>
      <c r="V2870" s="11" t="s">
        <v>6</v>
      </c>
    </row>
    <row r="2871" spans="1:22" ht="15.75" hidden="1" customHeight="1" x14ac:dyDescent="0.2">
      <c r="A2871" s="11" t="s">
        <v>1167</v>
      </c>
      <c r="B2871" s="11" t="s">
        <v>34</v>
      </c>
      <c r="C2871" s="13" t="s">
        <v>35</v>
      </c>
      <c r="D2871" s="12">
        <v>45701</v>
      </c>
      <c r="E2871" s="12" t="str">
        <f t="shared" si="0"/>
        <v>2025</v>
      </c>
      <c r="F2871" s="11" t="s">
        <v>3</v>
      </c>
      <c r="G2871" s="11">
        <v>22.02</v>
      </c>
      <c r="H2871" s="11">
        <v>42.18</v>
      </c>
      <c r="I2871" s="11">
        <v>327</v>
      </c>
      <c r="J2871" s="11">
        <v>54.1</v>
      </c>
      <c r="K2871" s="11">
        <v>7.25</v>
      </c>
      <c r="L2871" s="11">
        <v>98.59</v>
      </c>
      <c r="M2871" s="11">
        <v>6.72</v>
      </c>
      <c r="N2871" s="11">
        <v>119.4</v>
      </c>
      <c r="O2871" s="14"/>
      <c r="P2871" s="11">
        <v>91.07</v>
      </c>
      <c r="Q2871" s="11" t="s">
        <v>4</v>
      </c>
      <c r="R2871" s="11">
        <f t="shared" si="1"/>
        <v>0</v>
      </c>
      <c r="S2871" s="11" t="s">
        <v>5</v>
      </c>
      <c r="T2871" s="11">
        <f t="shared" si="2"/>
        <v>0</v>
      </c>
      <c r="U2871" s="11" t="s">
        <v>6</v>
      </c>
      <c r="V2871" s="11" t="s">
        <v>6</v>
      </c>
    </row>
    <row r="2872" spans="1:22" ht="15.75" hidden="1" customHeight="1" x14ac:dyDescent="0.2">
      <c r="A2872" s="11" t="s">
        <v>3014</v>
      </c>
      <c r="B2872" s="11" t="s">
        <v>20</v>
      </c>
      <c r="C2872" s="11" t="s">
        <v>21</v>
      </c>
      <c r="D2872" s="12">
        <v>45586</v>
      </c>
      <c r="E2872" s="12" t="str">
        <f t="shared" si="0"/>
        <v>2024</v>
      </c>
      <c r="F2872" s="11" t="s">
        <v>93</v>
      </c>
      <c r="G2872" s="11">
        <v>21.78</v>
      </c>
      <c r="H2872" s="11">
        <v>42.27</v>
      </c>
      <c r="I2872" s="11">
        <v>284</v>
      </c>
      <c r="J2872" s="11">
        <v>45.5</v>
      </c>
      <c r="K2872" s="11">
        <v>7.14</v>
      </c>
      <c r="L2872" s="11">
        <v>99.32</v>
      </c>
      <c r="M2872" s="11">
        <v>7.13</v>
      </c>
      <c r="N2872" s="11">
        <v>141.9</v>
      </c>
      <c r="O2872" s="11">
        <v>86.91</v>
      </c>
      <c r="P2872" s="11">
        <v>91.07</v>
      </c>
      <c r="Q2872" s="11" t="s">
        <v>4</v>
      </c>
      <c r="R2872" s="11">
        <f t="shared" si="1"/>
        <v>0</v>
      </c>
      <c r="S2872" s="11" t="s">
        <v>5</v>
      </c>
      <c r="T2872" s="11">
        <f t="shared" si="2"/>
        <v>0</v>
      </c>
      <c r="U2872" s="11" t="s">
        <v>6</v>
      </c>
      <c r="V2872" s="11" t="s">
        <v>6</v>
      </c>
    </row>
    <row r="2873" spans="1:22" ht="15.75" hidden="1" customHeight="1" x14ac:dyDescent="0.2">
      <c r="A2873" s="11" t="s">
        <v>1582</v>
      </c>
      <c r="B2873" s="11" t="s">
        <v>20</v>
      </c>
      <c r="C2873" s="11" t="s">
        <v>47</v>
      </c>
      <c r="D2873" s="12">
        <v>45722</v>
      </c>
      <c r="E2873" s="12" t="str">
        <f t="shared" si="0"/>
        <v>2025</v>
      </c>
      <c r="F2873" s="11" t="s">
        <v>3</v>
      </c>
      <c r="G2873" s="11">
        <v>21.12</v>
      </c>
      <c r="H2873" s="11">
        <v>41.28</v>
      </c>
      <c r="I2873" s="11">
        <v>303</v>
      </c>
      <c r="J2873" s="11">
        <v>43.9</v>
      </c>
      <c r="K2873" s="11">
        <v>8.32</v>
      </c>
      <c r="L2873" s="11">
        <v>99.04</v>
      </c>
      <c r="M2873" s="11">
        <v>7.02</v>
      </c>
      <c r="N2873" s="11">
        <v>126.6</v>
      </c>
      <c r="O2873" s="11">
        <v>87.32</v>
      </c>
      <c r="P2873" s="11">
        <v>91.06</v>
      </c>
      <c r="Q2873" s="11" t="s">
        <v>4</v>
      </c>
      <c r="R2873" s="11">
        <f t="shared" si="1"/>
        <v>0</v>
      </c>
      <c r="S2873" s="11" t="s">
        <v>5</v>
      </c>
      <c r="T2873" s="11">
        <f t="shared" si="2"/>
        <v>0</v>
      </c>
      <c r="U2873" s="11" t="s">
        <v>6</v>
      </c>
      <c r="V2873" s="11" t="s">
        <v>6</v>
      </c>
    </row>
    <row r="2874" spans="1:22" ht="15.75" hidden="1" customHeight="1" x14ac:dyDescent="0.2">
      <c r="A2874" s="11" t="s">
        <v>1787</v>
      </c>
      <c r="B2874" s="11" t="s">
        <v>20</v>
      </c>
      <c r="C2874" s="13" t="s">
        <v>35</v>
      </c>
      <c r="D2874" s="12">
        <v>45578</v>
      </c>
      <c r="E2874" s="12" t="str">
        <f t="shared" si="0"/>
        <v>2024</v>
      </c>
      <c r="F2874" s="11" t="s">
        <v>23</v>
      </c>
      <c r="G2874" s="11">
        <v>21.5</v>
      </c>
      <c r="H2874" s="11">
        <v>38.24</v>
      </c>
      <c r="I2874" s="11">
        <v>310</v>
      </c>
      <c r="J2874" s="11">
        <v>57</v>
      </c>
      <c r="K2874" s="11">
        <v>8.19</v>
      </c>
      <c r="L2874" s="11">
        <v>99.33</v>
      </c>
      <c r="M2874" s="11">
        <v>7.05</v>
      </c>
      <c r="N2874" s="11">
        <v>134.80000000000001</v>
      </c>
      <c r="O2874" s="11">
        <v>86.41</v>
      </c>
      <c r="P2874" s="11">
        <v>91.06</v>
      </c>
      <c r="Q2874" s="11" t="s">
        <v>4</v>
      </c>
      <c r="R2874" s="11">
        <f t="shared" si="1"/>
        <v>0</v>
      </c>
      <c r="S2874" s="11" t="s">
        <v>5</v>
      </c>
      <c r="T2874" s="11">
        <f t="shared" si="2"/>
        <v>0</v>
      </c>
      <c r="U2874" s="11" t="s">
        <v>6</v>
      </c>
      <c r="V2874" s="11" t="s">
        <v>6</v>
      </c>
    </row>
    <row r="2875" spans="1:22" ht="15.75" hidden="1" customHeight="1" x14ac:dyDescent="0.2">
      <c r="A2875" s="11" t="s">
        <v>1168</v>
      </c>
      <c r="B2875" s="11" t="s">
        <v>34</v>
      </c>
      <c r="C2875" s="11" t="s">
        <v>21</v>
      </c>
      <c r="D2875" s="12">
        <v>45649</v>
      </c>
      <c r="E2875" s="12" t="str">
        <f t="shared" si="0"/>
        <v>2024</v>
      </c>
      <c r="F2875" s="11" t="s">
        <v>3</v>
      </c>
      <c r="G2875" s="11">
        <v>21.19</v>
      </c>
      <c r="H2875" s="11">
        <v>42.66</v>
      </c>
      <c r="I2875" s="11">
        <v>333</v>
      </c>
      <c r="J2875" s="11">
        <v>36.1</v>
      </c>
      <c r="K2875" s="11">
        <v>7.23</v>
      </c>
      <c r="L2875" s="11">
        <v>99.17</v>
      </c>
      <c r="M2875" s="11">
        <v>6.86</v>
      </c>
      <c r="N2875" s="11">
        <v>110.3</v>
      </c>
      <c r="O2875" s="11">
        <v>88.17</v>
      </c>
      <c r="P2875" s="11">
        <v>91.05</v>
      </c>
      <c r="Q2875" s="11" t="s">
        <v>4</v>
      </c>
      <c r="R2875" s="11">
        <f t="shared" si="1"/>
        <v>0</v>
      </c>
      <c r="S2875" s="11" t="s">
        <v>5</v>
      </c>
      <c r="T2875" s="11">
        <f t="shared" si="2"/>
        <v>0</v>
      </c>
      <c r="U2875" s="11" t="s">
        <v>6</v>
      </c>
      <c r="V2875" s="11" t="s">
        <v>6</v>
      </c>
    </row>
    <row r="2876" spans="1:22" ht="15.75" hidden="1" customHeight="1" x14ac:dyDescent="0.2">
      <c r="A2876" s="11" t="s">
        <v>2123</v>
      </c>
      <c r="B2876" s="11" t="s">
        <v>20</v>
      </c>
      <c r="C2876" s="11" t="s">
        <v>47</v>
      </c>
      <c r="D2876" s="12">
        <v>45530</v>
      </c>
      <c r="E2876" s="12" t="str">
        <f t="shared" si="0"/>
        <v>2024</v>
      </c>
      <c r="F2876" s="11" t="s">
        <v>93</v>
      </c>
      <c r="G2876" s="11">
        <v>21.21</v>
      </c>
      <c r="H2876" s="11">
        <v>33.64</v>
      </c>
      <c r="I2876" s="11">
        <v>288</v>
      </c>
      <c r="J2876" s="11">
        <v>60.5</v>
      </c>
      <c r="K2876" s="11">
        <v>7.54</v>
      </c>
      <c r="L2876" s="14"/>
      <c r="M2876" s="11">
        <v>6.76</v>
      </c>
      <c r="N2876" s="11">
        <v>147.6</v>
      </c>
      <c r="O2876" s="11">
        <v>83.16</v>
      </c>
      <c r="P2876" s="11">
        <v>91.05</v>
      </c>
      <c r="Q2876" s="11" t="s">
        <v>4</v>
      </c>
      <c r="R2876" s="11">
        <f t="shared" si="1"/>
        <v>0</v>
      </c>
      <c r="S2876" s="11" t="s">
        <v>5</v>
      </c>
      <c r="T2876" s="11">
        <f t="shared" si="2"/>
        <v>0</v>
      </c>
      <c r="U2876" s="11" t="s">
        <v>6</v>
      </c>
      <c r="V2876" s="11" t="s">
        <v>6</v>
      </c>
    </row>
    <row r="2877" spans="1:22" ht="15.75" hidden="1" customHeight="1" x14ac:dyDescent="0.2">
      <c r="A2877" s="11" t="s">
        <v>2892</v>
      </c>
      <c r="B2877" s="11" t="s">
        <v>58</v>
      </c>
      <c r="C2877" s="11" t="s">
        <v>47</v>
      </c>
      <c r="D2877" s="12">
        <v>45489</v>
      </c>
      <c r="E2877" s="12" t="str">
        <f t="shared" si="0"/>
        <v>2024</v>
      </c>
      <c r="F2877" s="11" t="s">
        <v>3</v>
      </c>
      <c r="G2877" s="11">
        <v>21.9</v>
      </c>
      <c r="H2877" s="11">
        <v>50.09</v>
      </c>
      <c r="I2877" s="11">
        <v>306</v>
      </c>
      <c r="J2877" s="11">
        <v>40</v>
      </c>
      <c r="K2877" s="11">
        <v>6.76</v>
      </c>
      <c r="L2877" s="11">
        <v>98.66</v>
      </c>
      <c r="M2877" s="11">
        <v>6.74</v>
      </c>
      <c r="N2877" s="11">
        <v>127.4</v>
      </c>
      <c r="O2877" s="11">
        <v>87.87</v>
      </c>
      <c r="P2877" s="11">
        <v>91.05</v>
      </c>
      <c r="Q2877" s="11" t="s">
        <v>4</v>
      </c>
      <c r="R2877" s="11">
        <f t="shared" si="1"/>
        <v>0</v>
      </c>
      <c r="S2877" s="11" t="s">
        <v>5</v>
      </c>
      <c r="T2877" s="11">
        <f t="shared" si="2"/>
        <v>0</v>
      </c>
      <c r="U2877" s="11" t="s">
        <v>6</v>
      </c>
      <c r="V2877" s="11" t="s">
        <v>6</v>
      </c>
    </row>
    <row r="2878" spans="1:22" ht="15.75" hidden="1" customHeight="1" x14ac:dyDescent="0.2">
      <c r="A2878" s="11" t="s">
        <v>2293</v>
      </c>
      <c r="B2878" s="11" t="s">
        <v>20</v>
      </c>
      <c r="C2878" s="11" t="s">
        <v>47</v>
      </c>
      <c r="D2878" s="12">
        <v>45860</v>
      </c>
      <c r="E2878" s="12" t="str">
        <f t="shared" si="0"/>
        <v>2025</v>
      </c>
      <c r="F2878" s="11" t="s">
        <v>23</v>
      </c>
      <c r="G2878" s="11">
        <v>20.9</v>
      </c>
      <c r="H2878" s="11">
        <v>41.34</v>
      </c>
      <c r="I2878" s="11">
        <v>298</v>
      </c>
      <c r="J2878" s="11">
        <v>33.799999999999997</v>
      </c>
      <c r="K2878" s="11">
        <v>7.59</v>
      </c>
      <c r="L2878" s="11">
        <v>98.73</v>
      </c>
      <c r="M2878" s="11">
        <v>6.89</v>
      </c>
      <c r="N2878" s="11">
        <v>139.69999999999999</v>
      </c>
      <c r="O2878" s="11">
        <v>84.09</v>
      </c>
      <c r="P2878" s="11">
        <v>91.04</v>
      </c>
      <c r="Q2878" s="11" t="s">
        <v>4</v>
      </c>
      <c r="R2878" s="11">
        <f t="shared" si="1"/>
        <v>0</v>
      </c>
      <c r="S2878" s="11" t="s">
        <v>5</v>
      </c>
      <c r="T2878" s="11">
        <f t="shared" si="2"/>
        <v>0</v>
      </c>
      <c r="U2878" s="11" t="s">
        <v>6</v>
      </c>
      <c r="V2878" s="11" t="s">
        <v>6</v>
      </c>
    </row>
    <row r="2879" spans="1:22" ht="15.75" hidden="1" customHeight="1" x14ac:dyDescent="0.2">
      <c r="A2879" s="11" t="s">
        <v>2313</v>
      </c>
      <c r="B2879" s="11" t="s">
        <v>20</v>
      </c>
      <c r="C2879" s="11" t="s">
        <v>47</v>
      </c>
      <c r="D2879" s="12">
        <v>45706</v>
      </c>
      <c r="E2879" s="12" t="str">
        <f t="shared" si="0"/>
        <v>2025</v>
      </c>
      <c r="F2879" s="11" t="s">
        <v>93</v>
      </c>
      <c r="G2879" s="11">
        <v>21.73</v>
      </c>
      <c r="H2879" s="11">
        <v>41.82</v>
      </c>
      <c r="I2879" s="11">
        <v>308</v>
      </c>
      <c r="J2879" s="11">
        <v>50.1</v>
      </c>
      <c r="K2879" s="11">
        <v>7.34</v>
      </c>
      <c r="L2879" s="11">
        <v>98.79</v>
      </c>
      <c r="M2879" s="11">
        <v>7.13</v>
      </c>
      <c r="N2879" s="11">
        <v>128.69999999999999</v>
      </c>
      <c r="O2879" s="11">
        <v>87.12</v>
      </c>
      <c r="P2879" s="11">
        <v>91.04</v>
      </c>
      <c r="Q2879" s="11" t="s">
        <v>4</v>
      </c>
      <c r="R2879" s="11">
        <f t="shared" si="1"/>
        <v>0</v>
      </c>
      <c r="S2879" s="11" t="s">
        <v>5</v>
      </c>
      <c r="T2879" s="11">
        <f t="shared" si="2"/>
        <v>0</v>
      </c>
      <c r="U2879" s="11" t="s">
        <v>6</v>
      </c>
      <c r="V2879" s="11" t="s">
        <v>6</v>
      </c>
    </row>
    <row r="2880" spans="1:22" ht="15.75" hidden="1" customHeight="1" x14ac:dyDescent="0.2">
      <c r="A2880" s="11" t="s">
        <v>2059</v>
      </c>
      <c r="B2880" s="11" t="s">
        <v>58</v>
      </c>
      <c r="C2880" s="11" t="s">
        <v>47</v>
      </c>
      <c r="D2880" s="12">
        <v>45928</v>
      </c>
      <c r="E2880" s="12" t="str">
        <f t="shared" si="0"/>
        <v>2025</v>
      </c>
      <c r="F2880" s="11" t="s">
        <v>3</v>
      </c>
      <c r="G2880" s="11">
        <v>20.71</v>
      </c>
      <c r="H2880" s="11">
        <v>42.14</v>
      </c>
      <c r="I2880" s="11">
        <v>303</v>
      </c>
      <c r="J2880" s="11">
        <v>55.4</v>
      </c>
      <c r="K2880" s="11">
        <v>6.87</v>
      </c>
      <c r="L2880" s="11">
        <v>99.43</v>
      </c>
      <c r="M2880" s="11">
        <v>6.63</v>
      </c>
      <c r="N2880" s="11">
        <v>127.3</v>
      </c>
      <c r="O2880" s="11">
        <v>86.06</v>
      </c>
      <c r="P2880" s="11">
        <v>91.03</v>
      </c>
      <c r="Q2880" s="11" t="s">
        <v>4</v>
      </c>
      <c r="R2880" s="11">
        <f t="shared" si="1"/>
        <v>0</v>
      </c>
      <c r="S2880" s="11" t="s">
        <v>5</v>
      </c>
      <c r="T2880" s="11">
        <f t="shared" si="2"/>
        <v>0</v>
      </c>
      <c r="U2880" s="11" t="s">
        <v>6</v>
      </c>
      <c r="V2880" s="11" t="s">
        <v>6</v>
      </c>
    </row>
    <row r="2881" spans="1:22" ht="15.75" hidden="1" customHeight="1" x14ac:dyDescent="0.2">
      <c r="A2881" s="11" t="s">
        <v>1169</v>
      </c>
      <c r="B2881" s="11" t="s">
        <v>34</v>
      </c>
      <c r="C2881" s="11" t="s">
        <v>47</v>
      </c>
      <c r="D2881" s="12">
        <v>45463</v>
      </c>
      <c r="E2881" s="12" t="str">
        <f t="shared" si="0"/>
        <v>2024</v>
      </c>
      <c r="F2881" s="11" t="s">
        <v>93</v>
      </c>
      <c r="G2881" s="11">
        <v>22.84</v>
      </c>
      <c r="H2881" s="11">
        <v>40.03</v>
      </c>
      <c r="I2881" s="11">
        <v>304</v>
      </c>
      <c r="J2881" s="11">
        <v>53.6</v>
      </c>
      <c r="K2881" s="11">
        <v>9.43</v>
      </c>
      <c r="L2881" s="11">
        <v>99.14</v>
      </c>
      <c r="M2881" s="11">
        <v>6.67</v>
      </c>
      <c r="N2881" s="11">
        <v>156.4</v>
      </c>
      <c r="O2881" s="11">
        <v>84.86</v>
      </c>
      <c r="P2881" s="11">
        <v>91.03</v>
      </c>
      <c r="Q2881" s="11" t="s">
        <v>4</v>
      </c>
      <c r="R2881" s="11">
        <f t="shared" si="1"/>
        <v>0</v>
      </c>
      <c r="S2881" s="11" t="s">
        <v>5</v>
      </c>
      <c r="T2881" s="11">
        <f t="shared" si="2"/>
        <v>0</v>
      </c>
      <c r="U2881" s="11" t="s">
        <v>6</v>
      </c>
      <c r="V2881" s="11" t="s">
        <v>6</v>
      </c>
    </row>
    <row r="2882" spans="1:22" ht="15.75" hidden="1" customHeight="1" x14ac:dyDescent="0.2">
      <c r="A2882" s="11" t="s">
        <v>2453</v>
      </c>
      <c r="B2882" s="11" t="s">
        <v>20</v>
      </c>
      <c r="C2882" s="11" t="s">
        <v>21</v>
      </c>
      <c r="D2882" s="12">
        <v>45788</v>
      </c>
      <c r="E2882" s="12" t="str">
        <f t="shared" si="0"/>
        <v>2025</v>
      </c>
      <c r="F2882" s="11" t="s">
        <v>93</v>
      </c>
      <c r="G2882" s="11">
        <v>20.54</v>
      </c>
      <c r="H2882" s="11">
        <v>35.119999999999997</v>
      </c>
      <c r="I2882" s="11">
        <v>288</v>
      </c>
      <c r="J2882" s="11">
        <v>58.2</v>
      </c>
      <c r="K2882" s="11">
        <v>6.52</v>
      </c>
      <c r="L2882" s="11">
        <v>98.96</v>
      </c>
      <c r="M2882" s="11">
        <v>6.78</v>
      </c>
      <c r="N2882" s="11">
        <v>149.80000000000001</v>
      </c>
      <c r="O2882" s="11">
        <v>85.15</v>
      </c>
      <c r="P2882" s="11">
        <v>91.03</v>
      </c>
      <c r="Q2882" s="11" t="s">
        <v>4</v>
      </c>
      <c r="R2882" s="11">
        <f t="shared" si="1"/>
        <v>0</v>
      </c>
      <c r="S2882" s="11" t="s">
        <v>5</v>
      </c>
      <c r="T2882" s="11">
        <f t="shared" si="2"/>
        <v>0</v>
      </c>
      <c r="U2882" s="11" t="s">
        <v>6</v>
      </c>
      <c r="V2882" s="11" t="s">
        <v>6</v>
      </c>
    </row>
    <row r="2883" spans="1:22" ht="15.75" hidden="1" customHeight="1" x14ac:dyDescent="0.2">
      <c r="A2883" s="11" t="s">
        <v>84</v>
      </c>
      <c r="B2883" s="11" t="s">
        <v>34</v>
      </c>
      <c r="C2883" s="11" t="s">
        <v>47</v>
      </c>
      <c r="D2883" s="12">
        <v>45997</v>
      </c>
      <c r="E2883" s="12" t="str">
        <f t="shared" si="0"/>
        <v>2025</v>
      </c>
      <c r="F2883" s="11" t="s">
        <v>3</v>
      </c>
      <c r="G2883" s="11">
        <v>21.54</v>
      </c>
      <c r="H2883" s="11">
        <v>42.52</v>
      </c>
      <c r="I2883" s="11">
        <v>324</v>
      </c>
      <c r="J2883" s="11">
        <v>41.9</v>
      </c>
      <c r="K2883" s="11">
        <v>7.2</v>
      </c>
      <c r="L2883" s="11">
        <v>98.7</v>
      </c>
      <c r="M2883" s="11">
        <v>6.98</v>
      </c>
      <c r="N2883" s="11">
        <v>135.80000000000001</v>
      </c>
      <c r="O2883" s="11">
        <v>86.51</v>
      </c>
      <c r="P2883" s="11">
        <v>91.02</v>
      </c>
      <c r="Q2883" s="11" t="s">
        <v>4</v>
      </c>
      <c r="R2883" s="11">
        <f t="shared" si="1"/>
        <v>0</v>
      </c>
      <c r="S2883" s="11" t="s">
        <v>5</v>
      </c>
      <c r="T2883" s="11">
        <f t="shared" si="2"/>
        <v>0</v>
      </c>
      <c r="U2883" s="11" t="s">
        <v>6</v>
      </c>
      <c r="V2883" s="11" t="s">
        <v>6</v>
      </c>
    </row>
    <row r="2884" spans="1:22" ht="15.75" hidden="1" customHeight="1" x14ac:dyDescent="0.2">
      <c r="A2884" s="11" t="s">
        <v>1171</v>
      </c>
      <c r="B2884" s="11" t="s">
        <v>34</v>
      </c>
      <c r="C2884" s="11" t="s">
        <v>47</v>
      </c>
      <c r="D2884" s="12">
        <v>45671</v>
      </c>
      <c r="E2884" s="12" t="str">
        <f t="shared" si="0"/>
        <v>2025</v>
      </c>
      <c r="F2884" s="11" t="s">
        <v>23</v>
      </c>
      <c r="G2884" s="11">
        <v>21.72</v>
      </c>
      <c r="H2884" s="11">
        <v>41.27</v>
      </c>
      <c r="I2884" s="11">
        <v>313</v>
      </c>
      <c r="J2884" s="11">
        <v>54</v>
      </c>
      <c r="K2884" s="11">
        <v>7.3</v>
      </c>
      <c r="L2884" s="11">
        <v>99.03</v>
      </c>
      <c r="M2884" s="11">
        <v>6.9</v>
      </c>
      <c r="N2884" s="11">
        <v>136.9</v>
      </c>
      <c r="O2884" s="11">
        <v>83.47</v>
      </c>
      <c r="P2884" s="11">
        <v>91.02</v>
      </c>
      <c r="Q2884" s="11" t="s">
        <v>4</v>
      </c>
      <c r="R2884" s="11">
        <f t="shared" si="1"/>
        <v>0</v>
      </c>
      <c r="S2884" s="11" t="s">
        <v>5</v>
      </c>
      <c r="T2884" s="11">
        <f t="shared" si="2"/>
        <v>0</v>
      </c>
      <c r="U2884" s="11" t="s">
        <v>6</v>
      </c>
      <c r="V2884" s="11" t="s">
        <v>6</v>
      </c>
    </row>
    <row r="2885" spans="1:22" ht="15.75" hidden="1" customHeight="1" x14ac:dyDescent="0.2">
      <c r="A2885" s="11" t="s">
        <v>2169</v>
      </c>
      <c r="B2885" s="11" t="s">
        <v>20</v>
      </c>
      <c r="C2885" s="11" t="s">
        <v>21</v>
      </c>
      <c r="D2885" s="12">
        <v>45527</v>
      </c>
      <c r="E2885" s="12" t="str">
        <f t="shared" si="0"/>
        <v>2024</v>
      </c>
      <c r="F2885" s="11" t="s">
        <v>93</v>
      </c>
      <c r="G2885" s="11">
        <v>21.82</v>
      </c>
      <c r="H2885" s="11">
        <v>38.979999999999997</v>
      </c>
      <c r="I2885" s="11">
        <v>323</v>
      </c>
      <c r="J2885" s="11">
        <v>52.5</v>
      </c>
      <c r="K2885" s="11">
        <v>8.7200000000000006</v>
      </c>
      <c r="L2885" s="11">
        <v>98.62</v>
      </c>
      <c r="M2885" s="11">
        <v>7.14</v>
      </c>
      <c r="N2885" s="11">
        <v>157.80000000000001</v>
      </c>
      <c r="O2885" s="11">
        <v>82.12</v>
      </c>
      <c r="P2885" s="11">
        <v>91.02</v>
      </c>
      <c r="Q2885" s="11" t="s">
        <v>4</v>
      </c>
      <c r="R2885" s="11">
        <f t="shared" si="1"/>
        <v>0</v>
      </c>
      <c r="S2885" s="11" t="s">
        <v>5</v>
      </c>
      <c r="T2885" s="11">
        <f t="shared" si="2"/>
        <v>0</v>
      </c>
      <c r="U2885" s="11" t="s">
        <v>6</v>
      </c>
      <c r="V2885" s="11" t="s">
        <v>6</v>
      </c>
    </row>
    <row r="2886" spans="1:22" ht="15.75" hidden="1" customHeight="1" x14ac:dyDescent="0.2">
      <c r="A2886" s="11" t="s">
        <v>2450</v>
      </c>
      <c r="B2886" s="11" t="s">
        <v>20</v>
      </c>
      <c r="C2886" s="11" t="s">
        <v>47</v>
      </c>
      <c r="D2886" s="12">
        <v>45977</v>
      </c>
      <c r="E2886" s="12" t="str">
        <f t="shared" si="0"/>
        <v>2025</v>
      </c>
      <c r="F2886" s="11" t="s">
        <v>37</v>
      </c>
      <c r="G2886" s="11">
        <v>21.16</v>
      </c>
      <c r="H2886" s="14"/>
      <c r="I2886" s="11">
        <v>305</v>
      </c>
      <c r="J2886" s="11">
        <v>46</v>
      </c>
      <c r="K2886" s="11">
        <v>7.68</v>
      </c>
      <c r="L2886" s="11">
        <v>99.34</v>
      </c>
      <c r="M2886" s="11">
        <v>6.95</v>
      </c>
      <c r="N2886" s="11">
        <v>148.30000000000001</v>
      </c>
      <c r="O2886" s="11">
        <v>89.94</v>
      </c>
      <c r="P2886" s="11">
        <v>91.02</v>
      </c>
      <c r="Q2886" s="11" t="s">
        <v>177</v>
      </c>
      <c r="R2886" s="11">
        <f t="shared" si="1"/>
        <v>1</v>
      </c>
      <c r="S2886" s="11" t="s">
        <v>5</v>
      </c>
      <c r="T2886" s="11">
        <f t="shared" si="2"/>
        <v>0</v>
      </c>
      <c r="U2886" s="11" t="s">
        <v>6</v>
      </c>
      <c r="V2886" s="11" t="s">
        <v>6</v>
      </c>
    </row>
    <row r="2887" spans="1:22" ht="15.75" hidden="1" customHeight="1" x14ac:dyDescent="0.2">
      <c r="A2887" s="11" t="s">
        <v>2658</v>
      </c>
      <c r="B2887" s="11" t="s">
        <v>20</v>
      </c>
      <c r="C2887" s="11" t="s">
        <v>47</v>
      </c>
      <c r="D2887" s="12">
        <v>45293</v>
      </c>
      <c r="E2887" s="12" t="str">
        <f t="shared" si="0"/>
        <v>2024</v>
      </c>
      <c r="F2887" s="11" t="s">
        <v>37</v>
      </c>
      <c r="G2887" s="11">
        <v>21.54</v>
      </c>
      <c r="H2887" s="11">
        <v>35.69</v>
      </c>
      <c r="I2887" s="11">
        <v>310</v>
      </c>
      <c r="J2887" s="11">
        <v>52.9</v>
      </c>
      <c r="K2887" s="11">
        <v>9.5</v>
      </c>
      <c r="L2887" s="11">
        <v>99.28</v>
      </c>
      <c r="M2887" s="11">
        <v>6.98</v>
      </c>
      <c r="N2887" s="11">
        <v>151.6</v>
      </c>
      <c r="O2887" s="11">
        <v>78.97</v>
      </c>
      <c r="P2887" s="11">
        <v>91.02</v>
      </c>
      <c r="Q2887" s="11" t="s">
        <v>4</v>
      </c>
      <c r="R2887" s="11">
        <f t="shared" si="1"/>
        <v>0</v>
      </c>
      <c r="S2887" s="11" t="s">
        <v>5</v>
      </c>
      <c r="T2887" s="11">
        <f t="shared" si="2"/>
        <v>0</v>
      </c>
      <c r="U2887" s="11" t="s">
        <v>6</v>
      </c>
      <c r="V2887" s="11" t="s">
        <v>6</v>
      </c>
    </row>
    <row r="2888" spans="1:22" ht="15.75" hidden="1" customHeight="1" x14ac:dyDescent="0.2">
      <c r="A2888" s="11" t="s">
        <v>1595</v>
      </c>
      <c r="B2888" s="11" t="s">
        <v>20</v>
      </c>
      <c r="C2888" s="11" t="s">
        <v>21</v>
      </c>
      <c r="D2888" s="12">
        <v>45382</v>
      </c>
      <c r="E2888" s="12" t="str">
        <f t="shared" si="0"/>
        <v>2024</v>
      </c>
      <c r="F2888" s="11" t="s">
        <v>37</v>
      </c>
      <c r="G2888" s="11">
        <v>21.03</v>
      </c>
      <c r="H2888" s="11">
        <v>44.33</v>
      </c>
      <c r="I2888" s="11">
        <v>268</v>
      </c>
      <c r="J2888" s="11">
        <v>39.1</v>
      </c>
      <c r="K2888" s="11">
        <v>7.7</v>
      </c>
      <c r="L2888" s="11">
        <v>99.24</v>
      </c>
      <c r="M2888" s="11">
        <v>7.07</v>
      </c>
      <c r="N2888" s="11">
        <v>127.6</v>
      </c>
      <c r="O2888" s="11">
        <v>89.24</v>
      </c>
      <c r="P2888" s="11">
        <v>91.01</v>
      </c>
      <c r="Q2888" s="11" t="s">
        <v>4</v>
      </c>
      <c r="R2888" s="11">
        <f t="shared" si="1"/>
        <v>0</v>
      </c>
      <c r="S2888" s="11" t="s">
        <v>5</v>
      </c>
      <c r="T2888" s="11">
        <f t="shared" si="2"/>
        <v>0</v>
      </c>
      <c r="U2888" s="11" t="s">
        <v>6</v>
      </c>
      <c r="V2888" s="11" t="s">
        <v>6</v>
      </c>
    </row>
    <row r="2889" spans="1:22" ht="15.75" hidden="1" customHeight="1" x14ac:dyDescent="0.2">
      <c r="A2889" s="11" t="s">
        <v>1431</v>
      </c>
      <c r="B2889" s="11" t="s">
        <v>20</v>
      </c>
      <c r="C2889" s="11" t="s">
        <v>47</v>
      </c>
      <c r="D2889" s="12">
        <v>45557</v>
      </c>
      <c r="E2889" s="12" t="str">
        <f t="shared" si="0"/>
        <v>2024</v>
      </c>
      <c r="F2889" s="11" t="s">
        <v>3</v>
      </c>
      <c r="G2889" s="11">
        <v>22.06</v>
      </c>
      <c r="H2889" s="11">
        <v>32.97</v>
      </c>
      <c r="I2889" s="11">
        <v>315</v>
      </c>
      <c r="J2889" s="11">
        <v>47.5</v>
      </c>
      <c r="K2889" s="11">
        <v>7.96</v>
      </c>
      <c r="L2889" s="11">
        <v>98.4</v>
      </c>
      <c r="M2889" s="11">
        <v>7.04</v>
      </c>
      <c r="N2889" s="11">
        <v>167</v>
      </c>
      <c r="O2889" s="11">
        <v>87.51</v>
      </c>
      <c r="P2889" s="11">
        <v>91</v>
      </c>
      <c r="Q2889" s="11" t="s">
        <v>4</v>
      </c>
      <c r="R2889" s="11">
        <f t="shared" si="1"/>
        <v>0</v>
      </c>
      <c r="S2889" s="11" t="s">
        <v>5</v>
      </c>
      <c r="T2889" s="11">
        <f t="shared" si="2"/>
        <v>0</v>
      </c>
      <c r="U2889" s="11" t="s">
        <v>6</v>
      </c>
      <c r="V2889" s="11" t="s">
        <v>6</v>
      </c>
    </row>
    <row r="2890" spans="1:22" ht="15.75" hidden="1" customHeight="1" x14ac:dyDescent="0.2">
      <c r="A2890" s="11" t="s">
        <v>2113</v>
      </c>
      <c r="B2890" s="11" t="s">
        <v>20</v>
      </c>
      <c r="C2890" s="13" t="s">
        <v>35</v>
      </c>
      <c r="D2890" s="12">
        <v>45967</v>
      </c>
      <c r="E2890" s="12" t="str">
        <f t="shared" si="0"/>
        <v>2025</v>
      </c>
      <c r="F2890" s="11" t="s">
        <v>93</v>
      </c>
      <c r="G2890" s="11">
        <v>21.15</v>
      </c>
      <c r="H2890" s="11">
        <v>41.8</v>
      </c>
      <c r="I2890" s="11">
        <v>319</v>
      </c>
      <c r="J2890" s="11">
        <v>41.5</v>
      </c>
      <c r="K2890" s="11">
        <v>7.34</v>
      </c>
      <c r="L2890" s="11">
        <v>98.62</v>
      </c>
      <c r="M2890" s="14"/>
      <c r="N2890" s="11">
        <v>138.1</v>
      </c>
      <c r="O2890" s="11">
        <v>87.58</v>
      </c>
      <c r="P2890" s="11">
        <v>91</v>
      </c>
      <c r="Q2890" s="11" t="s">
        <v>4</v>
      </c>
      <c r="R2890" s="11">
        <f t="shared" si="1"/>
        <v>0</v>
      </c>
      <c r="S2890" s="11" t="s">
        <v>5</v>
      </c>
      <c r="T2890" s="11">
        <f t="shared" si="2"/>
        <v>0</v>
      </c>
      <c r="U2890" s="11" t="s">
        <v>6</v>
      </c>
      <c r="V2890" s="11" t="s">
        <v>6</v>
      </c>
    </row>
    <row r="2891" spans="1:22" ht="15.75" hidden="1" customHeight="1" x14ac:dyDescent="0.2">
      <c r="A2891" s="11" t="s">
        <v>299</v>
      </c>
      <c r="B2891" s="11" t="s">
        <v>20</v>
      </c>
      <c r="C2891" s="11" t="s">
        <v>21</v>
      </c>
      <c r="D2891" s="12">
        <v>45330</v>
      </c>
      <c r="E2891" s="12" t="str">
        <f t="shared" si="0"/>
        <v>2024</v>
      </c>
      <c r="F2891" s="11" t="s">
        <v>93</v>
      </c>
      <c r="G2891" s="11">
        <v>21.93</v>
      </c>
      <c r="H2891" s="11">
        <v>37.94</v>
      </c>
      <c r="I2891" s="11">
        <v>292</v>
      </c>
      <c r="J2891" s="11">
        <v>51.2</v>
      </c>
      <c r="K2891" s="11">
        <v>7.58</v>
      </c>
      <c r="L2891" s="11">
        <v>99.4</v>
      </c>
      <c r="M2891" s="11">
        <v>6.69</v>
      </c>
      <c r="N2891" s="11">
        <v>128.30000000000001</v>
      </c>
      <c r="O2891" s="11">
        <v>88.47</v>
      </c>
      <c r="P2891" s="11">
        <v>90.99</v>
      </c>
      <c r="Q2891" s="11" t="s">
        <v>4</v>
      </c>
      <c r="R2891" s="11">
        <f t="shared" si="1"/>
        <v>0</v>
      </c>
      <c r="S2891" s="11" t="s">
        <v>5</v>
      </c>
      <c r="T2891" s="11">
        <f t="shared" si="2"/>
        <v>0</v>
      </c>
      <c r="U2891" s="11" t="s">
        <v>6</v>
      </c>
      <c r="V2891" s="11" t="s">
        <v>6</v>
      </c>
    </row>
    <row r="2892" spans="1:22" ht="15.75" hidden="1" customHeight="1" x14ac:dyDescent="0.2">
      <c r="A2892" s="11" t="s">
        <v>2201</v>
      </c>
      <c r="B2892" s="11" t="s">
        <v>20</v>
      </c>
      <c r="C2892" s="11" t="s">
        <v>21</v>
      </c>
      <c r="D2892" s="12">
        <v>45560</v>
      </c>
      <c r="E2892" s="12" t="str">
        <f t="shared" si="0"/>
        <v>2024</v>
      </c>
      <c r="F2892" s="11" t="s">
        <v>37</v>
      </c>
      <c r="G2892" s="11">
        <v>21.01</v>
      </c>
      <c r="H2892" s="11">
        <v>39.92</v>
      </c>
      <c r="I2892" s="11">
        <v>282</v>
      </c>
      <c r="J2892" s="11">
        <v>55.5</v>
      </c>
      <c r="K2892" s="11">
        <v>7.18</v>
      </c>
      <c r="L2892" s="11">
        <v>99.18</v>
      </c>
      <c r="M2892" s="11">
        <v>6.88</v>
      </c>
      <c r="N2892" s="11">
        <v>138.5</v>
      </c>
      <c r="O2892" s="11">
        <v>84.41</v>
      </c>
      <c r="P2892" s="11">
        <v>90.98</v>
      </c>
      <c r="Q2892" s="11" t="s">
        <v>4</v>
      </c>
      <c r="R2892" s="11">
        <f t="shared" si="1"/>
        <v>0</v>
      </c>
      <c r="S2892" s="11" t="s">
        <v>50</v>
      </c>
      <c r="T2892" s="11">
        <f t="shared" si="2"/>
        <v>1</v>
      </c>
      <c r="U2892" s="11" t="s">
        <v>51</v>
      </c>
      <c r="V2892" s="11" t="s">
        <v>89</v>
      </c>
    </row>
    <row r="2893" spans="1:22" ht="15.75" hidden="1" customHeight="1" x14ac:dyDescent="0.2">
      <c r="A2893" s="11" t="s">
        <v>126</v>
      </c>
      <c r="B2893" s="11" t="s">
        <v>34</v>
      </c>
      <c r="C2893" s="11" t="s">
        <v>21</v>
      </c>
      <c r="D2893" s="12">
        <v>45690</v>
      </c>
      <c r="E2893" s="12" t="str">
        <f t="shared" si="0"/>
        <v>2025</v>
      </c>
      <c r="F2893" s="11" t="s">
        <v>3</v>
      </c>
      <c r="G2893" s="11">
        <v>22.2</v>
      </c>
      <c r="H2893" s="14"/>
      <c r="I2893" s="11">
        <v>332</v>
      </c>
      <c r="J2893" s="11">
        <v>53</v>
      </c>
      <c r="K2893" s="11">
        <v>7.76</v>
      </c>
      <c r="L2893" s="11">
        <v>98.74</v>
      </c>
      <c r="M2893" s="11">
        <v>7.05</v>
      </c>
      <c r="N2893" s="11">
        <v>137.1</v>
      </c>
      <c r="O2893" s="11">
        <v>85.03</v>
      </c>
      <c r="P2893" s="11">
        <v>90.97</v>
      </c>
      <c r="Q2893" s="11" t="s">
        <v>4</v>
      </c>
      <c r="R2893" s="11">
        <f t="shared" si="1"/>
        <v>0</v>
      </c>
      <c r="S2893" s="11" t="s">
        <v>5</v>
      </c>
      <c r="T2893" s="11">
        <f t="shared" si="2"/>
        <v>0</v>
      </c>
      <c r="U2893" s="11" t="s">
        <v>6</v>
      </c>
      <c r="V2893" s="11" t="s">
        <v>6</v>
      </c>
    </row>
    <row r="2894" spans="1:22" ht="15.75" hidden="1" customHeight="1" x14ac:dyDescent="0.2">
      <c r="A2894" s="11" t="s">
        <v>2961</v>
      </c>
      <c r="B2894" s="11" t="s">
        <v>20</v>
      </c>
      <c r="C2894" s="13" t="s">
        <v>35</v>
      </c>
      <c r="D2894" s="12">
        <v>45448</v>
      </c>
      <c r="E2894" s="12" t="str">
        <f t="shared" si="0"/>
        <v>2024</v>
      </c>
      <c r="F2894" s="11" t="s">
        <v>37</v>
      </c>
      <c r="G2894" s="11">
        <v>20.84</v>
      </c>
      <c r="H2894" s="11">
        <v>32.94</v>
      </c>
      <c r="I2894" s="11">
        <v>322</v>
      </c>
      <c r="J2894" s="11">
        <v>42.9</v>
      </c>
      <c r="K2894" s="11">
        <v>7.05</v>
      </c>
      <c r="L2894" s="11">
        <v>99.13</v>
      </c>
      <c r="M2894" s="11">
        <v>6.93</v>
      </c>
      <c r="N2894" s="11">
        <v>124.5</v>
      </c>
      <c r="O2894" s="11">
        <v>89.59</v>
      </c>
      <c r="P2894" s="11">
        <v>90.97</v>
      </c>
      <c r="Q2894" s="11" t="s">
        <v>4</v>
      </c>
      <c r="R2894" s="11">
        <f t="shared" si="1"/>
        <v>0</v>
      </c>
      <c r="S2894" s="11" t="s">
        <v>5</v>
      </c>
      <c r="T2894" s="11">
        <f t="shared" si="2"/>
        <v>0</v>
      </c>
      <c r="U2894" s="11" t="s">
        <v>6</v>
      </c>
      <c r="V2894" s="11" t="s">
        <v>6</v>
      </c>
    </row>
    <row r="2895" spans="1:22" ht="15.75" hidden="1" customHeight="1" x14ac:dyDescent="0.2">
      <c r="A2895" s="11" t="s">
        <v>2713</v>
      </c>
      <c r="B2895" s="11" t="s">
        <v>20</v>
      </c>
      <c r="C2895" s="11" t="s">
        <v>35</v>
      </c>
      <c r="D2895" s="12">
        <v>45794</v>
      </c>
      <c r="E2895" s="12" t="str">
        <f t="shared" si="0"/>
        <v>2025</v>
      </c>
      <c r="F2895" s="11" t="s">
        <v>37</v>
      </c>
      <c r="G2895" s="11">
        <v>21.41</v>
      </c>
      <c r="H2895" s="11">
        <v>38.89</v>
      </c>
      <c r="I2895" s="11">
        <v>296</v>
      </c>
      <c r="J2895" s="11">
        <v>40.200000000000003</v>
      </c>
      <c r="K2895" s="11">
        <v>8.1999999999999993</v>
      </c>
      <c r="L2895" s="11">
        <v>99.01</v>
      </c>
      <c r="M2895" s="11">
        <v>6.92</v>
      </c>
      <c r="N2895" s="11">
        <v>130.19999999999999</v>
      </c>
      <c r="O2895" s="11">
        <v>86.76</v>
      </c>
      <c r="P2895" s="11">
        <v>90.94</v>
      </c>
      <c r="Q2895" s="11" t="s">
        <v>4</v>
      </c>
      <c r="R2895" s="11">
        <f t="shared" si="1"/>
        <v>0</v>
      </c>
      <c r="S2895" s="11" t="s">
        <v>5</v>
      </c>
      <c r="T2895" s="11">
        <f t="shared" si="2"/>
        <v>0</v>
      </c>
      <c r="U2895" s="11" t="s">
        <v>6</v>
      </c>
      <c r="V2895" s="11" t="s">
        <v>6</v>
      </c>
    </row>
    <row r="2896" spans="1:22" ht="15.75" hidden="1" customHeight="1" x14ac:dyDescent="0.2">
      <c r="A2896" s="11" t="s">
        <v>2095</v>
      </c>
      <c r="B2896" s="11" t="s">
        <v>20</v>
      </c>
      <c r="C2896" s="11" t="s">
        <v>21</v>
      </c>
      <c r="D2896" s="12">
        <v>45478</v>
      </c>
      <c r="E2896" s="12" t="str">
        <f t="shared" si="0"/>
        <v>2024</v>
      </c>
      <c r="F2896" s="11" t="s">
        <v>3</v>
      </c>
      <c r="G2896" s="11">
        <v>22.27</v>
      </c>
      <c r="H2896" s="11">
        <v>47.9</v>
      </c>
      <c r="I2896" s="11">
        <v>283</v>
      </c>
      <c r="J2896" s="11">
        <v>48.8</v>
      </c>
      <c r="K2896" s="11">
        <v>7.91</v>
      </c>
      <c r="L2896" s="11">
        <v>98.9</v>
      </c>
      <c r="M2896" s="11">
        <v>7.07</v>
      </c>
      <c r="N2896" s="11">
        <v>138.1</v>
      </c>
      <c r="O2896" s="11">
        <v>81.349999999999994</v>
      </c>
      <c r="P2896" s="11">
        <v>90.92</v>
      </c>
      <c r="Q2896" s="11" t="s">
        <v>4</v>
      </c>
      <c r="R2896" s="11">
        <f t="shared" si="1"/>
        <v>0</v>
      </c>
      <c r="S2896" s="11" t="s">
        <v>5</v>
      </c>
      <c r="T2896" s="11">
        <f t="shared" si="2"/>
        <v>0</v>
      </c>
      <c r="U2896" s="11" t="s">
        <v>6</v>
      </c>
      <c r="V2896" s="11" t="s">
        <v>6</v>
      </c>
    </row>
    <row r="2897" spans="1:22" ht="15.75" hidden="1" customHeight="1" x14ac:dyDescent="0.2">
      <c r="A2897" s="11" t="s">
        <v>2147</v>
      </c>
      <c r="B2897" s="11" t="s">
        <v>20</v>
      </c>
      <c r="C2897" s="13" t="s">
        <v>35</v>
      </c>
      <c r="D2897" s="12">
        <v>45594</v>
      </c>
      <c r="E2897" s="12" t="str">
        <f t="shared" si="0"/>
        <v>2024</v>
      </c>
      <c r="F2897" s="11" t="s">
        <v>3</v>
      </c>
      <c r="G2897" s="11">
        <v>20.56</v>
      </c>
      <c r="H2897" s="11">
        <v>45.04</v>
      </c>
      <c r="I2897" s="11">
        <v>327</v>
      </c>
      <c r="J2897" s="11">
        <v>56.1</v>
      </c>
      <c r="K2897" s="11">
        <v>8.26</v>
      </c>
      <c r="L2897" s="11">
        <v>99.02</v>
      </c>
      <c r="M2897" s="11">
        <v>6.92</v>
      </c>
      <c r="N2897" s="11">
        <v>145</v>
      </c>
      <c r="O2897" s="11">
        <v>84.69</v>
      </c>
      <c r="P2897" s="11">
        <v>90.92</v>
      </c>
      <c r="Q2897" s="11" t="s">
        <v>4</v>
      </c>
      <c r="R2897" s="11">
        <f t="shared" si="1"/>
        <v>0</v>
      </c>
      <c r="S2897" s="11" t="s">
        <v>5</v>
      </c>
      <c r="T2897" s="11">
        <f t="shared" si="2"/>
        <v>0</v>
      </c>
      <c r="U2897" s="11" t="s">
        <v>6</v>
      </c>
      <c r="V2897" s="11" t="s">
        <v>6</v>
      </c>
    </row>
    <row r="2898" spans="1:22" ht="15.75" hidden="1" customHeight="1" x14ac:dyDescent="0.2">
      <c r="A2898" s="11" t="s">
        <v>2572</v>
      </c>
      <c r="B2898" s="11" t="s">
        <v>58</v>
      </c>
      <c r="C2898" s="11" t="s">
        <v>21</v>
      </c>
      <c r="D2898" s="12">
        <v>45901</v>
      </c>
      <c r="E2898" s="12" t="str">
        <f t="shared" si="0"/>
        <v>2025</v>
      </c>
      <c r="F2898" s="11" t="s">
        <v>3</v>
      </c>
      <c r="G2898" s="11">
        <v>21.82</v>
      </c>
      <c r="H2898" s="11">
        <v>42.93</v>
      </c>
      <c r="I2898" s="11">
        <v>338</v>
      </c>
      <c r="J2898" s="11">
        <v>33</v>
      </c>
      <c r="K2898" s="11">
        <v>5.99</v>
      </c>
      <c r="L2898" s="11">
        <v>99.26</v>
      </c>
      <c r="M2898" s="11">
        <v>6.53</v>
      </c>
      <c r="N2898" s="11">
        <v>92.8</v>
      </c>
      <c r="O2898" s="11">
        <v>86.19</v>
      </c>
      <c r="P2898" s="11">
        <v>90.91</v>
      </c>
      <c r="Q2898" s="11" t="s">
        <v>4</v>
      </c>
      <c r="R2898" s="11">
        <f t="shared" si="1"/>
        <v>0</v>
      </c>
      <c r="S2898" s="11" t="s">
        <v>5</v>
      </c>
      <c r="T2898" s="11">
        <f t="shared" si="2"/>
        <v>0</v>
      </c>
      <c r="U2898" s="11" t="s">
        <v>6</v>
      </c>
      <c r="V2898" s="11" t="s">
        <v>6</v>
      </c>
    </row>
    <row r="2899" spans="1:22" ht="15.75" hidden="1" customHeight="1" x14ac:dyDescent="0.2">
      <c r="A2899" s="11" t="s">
        <v>1355</v>
      </c>
      <c r="B2899" s="11" t="s">
        <v>20</v>
      </c>
      <c r="C2899" s="11" t="s">
        <v>21</v>
      </c>
      <c r="D2899" s="12">
        <v>45487</v>
      </c>
      <c r="E2899" s="12" t="str">
        <f t="shared" si="0"/>
        <v>2024</v>
      </c>
      <c r="F2899" s="11" t="s">
        <v>37</v>
      </c>
      <c r="G2899" s="11">
        <v>20.27</v>
      </c>
      <c r="H2899" s="11">
        <v>39.94</v>
      </c>
      <c r="I2899" s="11">
        <v>304</v>
      </c>
      <c r="J2899" s="11">
        <v>40.5</v>
      </c>
      <c r="K2899" s="11">
        <v>8</v>
      </c>
      <c r="L2899" s="11">
        <v>98.94</v>
      </c>
      <c r="M2899" s="11">
        <v>7.01</v>
      </c>
      <c r="N2899" s="11">
        <v>147.1</v>
      </c>
      <c r="O2899" s="11">
        <v>84.71</v>
      </c>
      <c r="P2899" s="11">
        <v>90.9</v>
      </c>
      <c r="Q2899" s="11" t="s">
        <v>4</v>
      </c>
      <c r="R2899" s="11">
        <f t="shared" si="1"/>
        <v>0</v>
      </c>
      <c r="S2899" s="11" t="s">
        <v>5</v>
      </c>
      <c r="T2899" s="11">
        <f t="shared" si="2"/>
        <v>0</v>
      </c>
      <c r="U2899" s="11" t="s">
        <v>6</v>
      </c>
      <c r="V2899" s="11" t="s">
        <v>6</v>
      </c>
    </row>
    <row r="2900" spans="1:22" ht="15.75" hidden="1" customHeight="1" x14ac:dyDescent="0.2">
      <c r="A2900" s="11" t="s">
        <v>1356</v>
      </c>
      <c r="B2900" s="11" t="s">
        <v>20</v>
      </c>
      <c r="C2900" s="11" t="s">
        <v>47</v>
      </c>
      <c r="D2900" s="12">
        <v>45434</v>
      </c>
      <c r="E2900" s="12" t="str">
        <f t="shared" si="0"/>
        <v>2024</v>
      </c>
      <c r="F2900" s="11" t="s">
        <v>23</v>
      </c>
      <c r="G2900" s="11">
        <v>20.66</v>
      </c>
      <c r="H2900" s="11">
        <v>40.6</v>
      </c>
      <c r="I2900" s="11">
        <v>291</v>
      </c>
      <c r="J2900" s="11">
        <v>57.2</v>
      </c>
      <c r="K2900" s="11">
        <v>8.4</v>
      </c>
      <c r="L2900" s="11">
        <v>99.17</v>
      </c>
      <c r="M2900" s="11">
        <v>7.15</v>
      </c>
      <c r="N2900" s="11">
        <v>149.6</v>
      </c>
      <c r="O2900" s="11">
        <v>80.959999999999994</v>
      </c>
      <c r="P2900" s="11">
        <v>90.9</v>
      </c>
      <c r="Q2900" s="11" t="s">
        <v>4</v>
      </c>
      <c r="R2900" s="11">
        <f t="shared" si="1"/>
        <v>0</v>
      </c>
      <c r="S2900" s="11" t="s">
        <v>5</v>
      </c>
      <c r="T2900" s="11">
        <f t="shared" si="2"/>
        <v>0</v>
      </c>
      <c r="U2900" s="11" t="s">
        <v>6</v>
      </c>
      <c r="V2900" s="11" t="s">
        <v>6</v>
      </c>
    </row>
    <row r="2901" spans="1:22" ht="15.75" hidden="1" customHeight="1" x14ac:dyDescent="0.2">
      <c r="A2901" s="11" t="s">
        <v>1743</v>
      </c>
      <c r="B2901" s="11" t="s">
        <v>58</v>
      </c>
      <c r="C2901" s="11" t="s">
        <v>47</v>
      </c>
      <c r="D2901" s="12">
        <v>45799</v>
      </c>
      <c r="E2901" s="12" t="str">
        <f t="shared" si="0"/>
        <v>2025</v>
      </c>
      <c r="F2901" s="11" t="s">
        <v>37</v>
      </c>
      <c r="G2901" s="11">
        <v>22.47</v>
      </c>
      <c r="H2901" s="11">
        <v>36.99</v>
      </c>
      <c r="I2901" s="11">
        <v>308</v>
      </c>
      <c r="J2901" s="11">
        <v>52.3</v>
      </c>
      <c r="K2901" s="11">
        <v>6.88</v>
      </c>
      <c r="L2901" s="11">
        <v>98.58</v>
      </c>
      <c r="M2901" s="11">
        <v>6.8</v>
      </c>
      <c r="N2901" s="11">
        <v>146.69999999999999</v>
      </c>
      <c r="O2901" s="11">
        <v>84.83</v>
      </c>
      <c r="P2901" s="11">
        <v>90.9</v>
      </c>
      <c r="Q2901" s="11" t="s">
        <v>177</v>
      </c>
      <c r="R2901" s="11">
        <f t="shared" si="1"/>
        <v>1</v>
      </c>
      <c r="S2901" s="11" t="s">
        <v>50</v>
      </c>
      <c r="T2901" s="11">
        <f t="shared" si="2"/>
        <v>1</v>
      </c>
      <c r="U2901" s="11" t="s">
        <v>51</v>
      </c>
      <c r="V2901" s="11" t="s">
        <v>89</v>
      </c>
    </row>
    <row r="2902" spans="1:22" ht="15.75" hidden="1" customHeight="1" x14ac:dyDescent="0.2">
      <c r="A2902" s="11" t="s">
        <v>1172</v>
      </c>
      <c r="B2902" s="11" t="s">
        <v>34</v>
      </c>
      <c r="C2902" s="11" t="s">
        <v>21</v>
      </c>
      <c r="D2902" s="12">
        <v>45510</v>
      </c>
      <c r="E2902" s="12" t="str">
        <f t="shared" si="0"/>
        <v>2024</v>
      </c>
      <c r="F2902" s="11" t="s">
        <v>23</v>
      </c>
      <c r="G2902" s="11">
        <v>22.53</v>
      </c>
      <c r="H2902" s="11">
        <v>37.049999999999997</v>
      </c>
      <c r="I2902" s="11">
        <v>298</v>
      </c>
      <c r="J2902" s="11">
        <v>48.1</v>
      </c>
      <c r="K2902" s="11">
        <v>8.08</v>
      </c>
      <c r="L2902" s="11">
        <v>99</v>
      </c>
      <c r="M2902" s="11">
        <v>6.81</v>
      </c>
      <c r="N2902" s="11">
        <v>142.6</v>
      </c>
      <c r="O2902" s="11">
        <v>83.95</v>
      </c>
      <c r="P2902" s="11">
        <v>90.9</v>
      </c>
      <c r="Q2902" s="11" t="s">
        <v>4</v>
      </c>
      <c r="R2902" s="11">
        <f t="shared" si="1"/>
        <v>0</v>
      </c>
      <c r="S2902" s="11" t="s">
        <v>5</v>
      </c>
      <c r="T2902" s="11">
        <f t="shared" si="2"/>
        <v>0</v>
      </c>
      <c r="U2902" s="11" t="s">
        <v>6</v>
      </c>
      <c r="V2902" s="11" t="s">
        <v>6</v>
      </c>
    </row>
    <row r="2903" spans="1:22" ht="15.75" hidden="1" customHeight="1" x14ac:dyDescent="0.2">
      <c r="A2903" s="11" t="s">
        <v>222</v>
      </c>
      <c r="B2903" s="11" t="s">
        <v>20</v>
      </c>
      <c r="C2903" s="11" t="s">
        <v>47</v>
      </c>
      <c r="D2903" s="12">
        <v>45893</v>
      </c>
      <c r="E2903" s="12" t="str">
        <f t="shared" si="0"/>
        <v>2025</v>
      </c>
      <c r="F2903" s="11" t="s">
        <v>23</v>
      </c>
      <c r="G2903" s="11">
        <v>21.48</v>
      </c>
      <c r="H2903" s="11">
        <v>38.99</v>
      </c>
      <c r="I2903" s="11">
        <v>314</v>
      </c>
      <c r="J2903" s="11">
        <v>52.5</v>
      </c>
      <c r="K2903" s="11">
        <v>8.19</v>
      </c>
      <c r="L2903" s="11">
        <v>99.15</v>
      </c>
      <c r="M2903" s="11">
        <v>7.22</v>
      </c>
      <c r="N2903" s="11">
        <v>151.9</v>
      </c>
      <c r="O2903" s="11">
        <v>85.49</v>
      </c>
      <c r="P2903" s="11">
        <v>90.88</v>
      </c>
      <c r="Q2903" s="11" t="s">
        <v>4</v>
      </c>
      <c r="R2903" s="11">
        <f t="shared" si="1"/>
        <v>0</v>
      </c>
      <c r="S2903" s="11" t="s">
        <v>5</v>
      </c>
      <c r="T2903" s="11">
        <f t="shared" si="2"/>
        <v>0</v>
      </c>
      <c r="U2903" s="11" t="s">
        <v>6</v>
      </c>
      <c r="V2903" s="11" t="s">
        <v>6</v>
      </c>
    </row>
    <row r="2904" spans="1:22" ht="15.75" customHeight="1" x14ac:dyDescent="0.2">
      <c r="A2904" s="11" t="s">
        <v>1618</v>
      </c>
      <c r="B2904" s="11" t="s">
        <v>1</v>
      </c>
      <c r="C2904" s="11" t="s">
        <v>47</v>
      </c>
      <c r="D2904" s="12">
        <v>45871</v>
      </c>
      <c r="E2904" s="12" t="str">
        <f t="shared" si="0"/>
        <v>2025</v>
      </c>
      <c r="F2904" s="11" t="s">
        <v>3</v>
      </c>
      <c r="G2904" s="11">
        <v>23.45</v>
      </c>
      <c r="H2904" s="11">
        <v>48.45</v>
      </c>
      <c r="I2904" s="11">
        <v>337</v>
      </c>
      <c r="J2904" s="11">
        <v>34.4</v>
      </c>
      <c r="K2904" s="11">
        <v>6.21</v>
      </c>
      <c r="L2904" s="11">
        <v>99.6</v>
      </c>
      <c r="M2904" s="11">
        <v>6.85</v>
      </c>
      <c r="N2904" s="11">
        <v>121</v>
      </c>
      <c r="O2904" s="11">
        <v>88.09</v>
      </c>
      <c r="P2904" s="11">
        <v>97.38</v>
      </c>
      <c r="Q2904" s="11" t="s">
        <v>4</v>
      </c>
      <c r="R2904" s="11">
        <f t="shared" si="1"/>
        <v>0</v>
      </c>
      <c r="S2904" s="11" t="s">
        <v>5</v>
      </c>
      <c r="T2904" s="11">
        <f t="shared" si="2"/>
        <v>0</v>
      </c>
      <c r="U2904" s="11" t="s">
        <v>6</v>
      </c>
      <c r="V2904" s="11" t="s">
        <v>6</v>
      </c>
    </row>
    <row r="2905" spans="1:22" ht="15.75" hidden="1" customHeight="1" x14ac:dyDescent="0.2">
      <c r="A2905" s="11" t="s">
        <v>2220</v>
      </c>
      <c r="B2905" s="11" t="s">
        <v>20</v>
      </c>
      <c r="C2905" s="11" t="s">
        <v>47</v>
      </c>
      <c r="D2905" s="12">
        <v>45946</v>
      </c>
      <c r="E2905" s="12" t="str">
        <f t="shared" si="0"/>
        <v>2025</v>
      </c>
      <c r="F2905" s="11" t="s">
        <v>37</v>
      </c>
      <c r="G2905" s="11">
        <v>21.44</v>
      </c>
      <c r="H2905" s="11">
        <v>43.16</v>
      </c>
      <c r="I2905" s="11">
        <v>277</v>
      </c>
      <c r="J2905" s="11">
        <v>49.1</v>
      </c>
      <c r="K2905" s="11">
        <v>8.0500000000000007</v>
      </c>
      <c r="L2905" s="11">
        <v>98.67</v>
      </c>
      <c r="M2905" s="11">
        <v>7.03</v>
      </c>
      <c r="N2905" s="11">
        <v>133</v>
      </c>
      <c r="O2905" s="11">
        <v>83.29</v>
      </c>
      <c r="P2905" s="11">
        <v>90.88</v>
      </c>
      <c r="Q2905" s="11" t="s">
        <v>4</v>
      </c>
      <c r="R2905" s="11">
        <f t="shared" si="1"/>
        <v>0</v>
      </c>
      <c r="S2905" s="11" t="s">
        <v>50</v>
      </c>
      <c r="T2905" s="11">
        <f t="shared" si="2"/>
        <v>1</v>
      </c>
      <c r="U2905" s="11" t="s">
        <v>153</v>
      </c>
      <c r="V2905" s="11" t="s">
        <v>89</v>
      </c>
    </row>
    <row r="2906" spans="1:22" ht="15.75" hidden="1" customHeight="1" x14ac:dyDescent="0.2">
      <c r="A2906" s="11" t="s">
        <v>696</v>
      </c>
      <c r="B2906" s="11" t="s">
        <v>34</v>
      </c>
      <c r="C2906" s="11" t="s">
        <v>47</v>
      </c>
      <c r="D2906" s="12">
        <v>45780</v>
      </c>
      <c r="E2906" s="12" t="str">
        <f t="shared" si="0"/>
        <v>2025</v>
      </c>
      <c r="F2906" s="11" t="s">
        <v>23</v>
      </c>
      <c r="G2906" s="11">
        <v>21.65</v>
      </c>
      <c r="H2906" s="11">
        <v>43.37</v>
      </c>
      <c r="I2906" s="11">
        <v>317</v>
      </c>
      <c r="J2906" s="11">
        <v>38.5</v>
      </c>
      <c r="K2906" s="11">
        <v>7.34</v>
      </c>
      <c r="L2906" s="11">
        <v>98.9</v>
      </c>
      <c r="M2906" s="11">
        <v>6.8</v>
      </c>
      <c r="N2906" s="11">
        <v>127.3</v>
      </c>
      <c r="O2906" s="11">
        <v>91.62</v>
      </c>
      <c r="P2906" s="11">
        <v>90.87</v>
      </c>
      <c r="Q2906" s="11" t="s">
        <v>4</v>
      </c>
      <c r="R2906" s="11">
        <f t="shared" si="1"/>
        <v>0</v>
      </c>
      <c r="S2906" s="11" t="s">
        <v>5</v>
      </c>
      <c r="T2906" s="11">
        <f t="shared" si="2"/>
        <v>0</v>
      </c>
      <c r="U2906" s="11" t="s">
        <v>6</v>
      </c>
      <c r="V2906" s="11" t="s">
        <v>6</v>
      </c>
    </row>
    <row r="2907" spans="1:22" ht="15.75" customHeight="1" x14ac:dyDescent="0.2">
      <c r="A2907" s="11" t="s">
        <v>1886</v>
      </c>
      <c r="B2907" s="11" t="s">
        <v>1</v>
      </c>
      <c r="C2907" s="11" t="s">
        <v>35</v>
      </c>
      <c r="D2907" s="12">
        <v>45448</v>
      </c>
      <c r="E2907" s="12" t="str">
        <f t="shared" si="0"/>
        <v>2024</v>
      </c>
      <c r="F2907" s="11" t="s">
        <v>93</v>
      </c>
      <c r="G2907" s="11">
        <v>22.81</v>
      </c>
      <c r="H2907" s="11">
        <v>42.75</v>
      </c>
      <c r="I2907" s="11">
        <v>331</v>
      </c>
      <c r="J2907" s="11">
        <v>36.799999999999997</v>
      </c>
      <c r="K2907" s="11">
        <v>5.81</v>
      </c>
      <c r="L2907" s="11">
        <v>98.84</v>
      </c>
      <c r="M2907" s="11">
        <v>6.97</v>
      </c>
      <c r="N2907" s="11">
        <v>99.1</v>
      </c>
      <c r="O2907" s="11">
        <v>90.6</v>
      </c>
      <c r="P2907" s="11">
        <v>97.42</v>
      </c>
      <c r="Q2907" s="11" t="s">
        <v>4</v>
      </c>
      <c r="R2907" s="11">
        <f t="shared" si="1"/>
        <v>0</v>
      </c>
      <c r="S2907" s="11" t="s">
        <v>5</v>
      </c>
      <c r="T2907" s="11">
        <f t="shared" si="2"/>
        <v>0</v>
      </c>
      <c r="U2907" s="11" t="s">
        <v>6</v>
      </c>
      <c r="V2907" s="11" t="s">
        <v>6</v>
      </c>
    </row>
    <row r="2908" spans="1:22" ht="15.75" hidden="1" customHeight="1" x14ac:dyDescent="0.2">
      <c r="A2908" s="11" t="s">
        <v>1175</v>
      </c>
      <c r="B2908" s="11" t="s">
        <v>34</v>
      </c>
      <c r="C2908" s="11" t="s">
        <v>47</v>
      </c>
      <c r="D2908" s="12">
        <v>45853</v>
      </c>
      <c r="E2908" s="12" t="str">
        <f t="shared" si="0"/>
        <v>2025</v>
      </c>
      <c r="F2908" s="11" t="s">
        <v>93</v>
      </c>
      <c r="G2908" s="11">
        <v>22.95</v>
      </c>
      <c r="H2908" s="11">
        <v>43.05</v>
      </c>
      <c r="I2908" s="11">
        <v>315</v>
      </c>
      <c r="J2908" s="11">
        <v>36.299999999999997</v>
      </c>
      <c r="K2908" s="11">
        <v>7.94</v>
      </c>
      <c r="L2908" s="11">
        <v>98.97</v>
      </c>
      <c r="M2908" s="11">
        <v>6.8</v>
      </c>
      <c r="N2908" s="11">
        <v>126</v>
      </c>
      <c r="O2908" s="11">
        <v>83.41</v>
      </c>
      <c r="P2908" s="11">
        <v>90.86</v>
      </c>
      <c r="Q2908" s="11" t="s">
        <v>4</v>
      </c>
      <c r="R2908" s="11">
        <f t="shared" si="1"/>
        <v>0</v>
      </c>
      <c r="S2908" s="11" t="s">
        <v>5</v>
      </c>
      <c r="T2908" s="11">
        <f t="shared" si="2"/>
        <v>0</v>
      </c>
      <c r="U2908" s="11" t="s">
        <v>6</v>
      </c>
      <c r="V2908" s="11" t="s">
        <v>6</v>
      </c>
    </row>
    <row r="2909" spans="1:22" ht="15.75" hidden="1" customHeight="1" x14ac:dyDescent="0.2">
      <c r="A2909" s="11" t="s">
        <v>1699</v>
      </c>
      <c r="B2909" s="11" t="s">
        <v>20</v>
      </c>
      <c r="C2909" s="11" t="s">
        <v>47</v>
      </c>
      <c r="D2909" s="12">
        <v>45450</v>
      </c>
      <c r="E2909" s="12" t="str">
        <f t="shared" si="0"/>
        <v>2024</v>
      </c>
      <c r="F2909" s="11" t="s">
        <v>93</v>
      </c>
      <c r="G2909" s="11">
        <v>20.47</v>
      </c>
      <c r="H2909" s="11">
        <v>36.5</v>
      </c>
      <c r="I2909" s="11">
        <v>296</v>
      </c>
      <c r="J2909" s="11">
        <v>37.200000000000003</v>
      </c>
      <c r="K2909" s="11">
        <v>7.43</v>
      </c>
      <c r="L2909" s="11">
        <v>98.82</v>
      </c>
      <c r="M2909" s="11">
        <v>6.98</v>
      </c>
      <c r="N2909" s="11">
        <v>124.1</v>
      </c>
      <c r="O2909" s="11">
        <v>86.47</v>
      </c>
      <c r="P2909" s="11">
        <v>90.85</v>
      </c>
      <c r="Q2909" s="11" t="s">
        <v>4</v>
      </c>
      <c r="R2909" s="11">
        <f t="shared" si="1"/>
        <v>0</v>
      </c>
      <c r="S2909" s="11" t="s">
        <v>5</v>
      </c>
      <c r="T2909" s="11">
        <f t="shared" si="2"/>
        <v>0</v>
      </c>
      <c r="U2909" s="11" t="s">
        <v>6</v>
      </c>
      <c r="V2909" s="11" t="s">
        <v>6</v>
      </c>
    </row>
    <row r="2910" spans="1:22" ht="15.75" hidden="1" customHeight="1" x14ac:dyDescent="0.2">
      <c r="A2910" s="11" t="s">
        <v>1176</v>
      </c>
      <c r="B2910" s="11" t="s">
        <v>34</v>
      </c>
      <c r="C2910" s="11" t="s">
        <v>21</v>
      </c>
      <c r="D2910" s="12">
        <v>45726</v>
      </c>
      <c r="E2910" s="12" t="str">
        <f t="shared" si="0"/>
        <v>2025</v>
      </c>
      <c r="F2910" s="11" t="s">
        <v>37</v>
      </c>
      <c r="G2910" s="11">
        <v>22.42</v>
      </c>
      <c r="H2910" s="11">
        <v>38.26</v>
      </c>
      <c r="I2910" s="11">
        <v>311</v>
      </c>
      <c r="J2910" s="11">
        <v>56.7</v>
      </c>
      <c r="K2910" s="11">
        <v>7.77</v>
      </c>
      <c r="L2910" s="11">
        <v>99</v>
      </c>
      <c r="M2910" s="11">
        <v>6.83</v>
      </c>
      <c r="N2910" s="11">
        <v>141.80000000000001</v>
      </c>
      <c r="O2910" s="11">
        <v>87.71</v>
      </c>
      <c r="P2910" s="11">
        <v>90.85</v>
      </c>
      <c r="Q2910" s="11" t="s">
        <v>4</v>
      </c>
      <c r="R2910" s="11">
        <f t="shared" si="1"/>
        <v>0</v>
      </c>
      <c r="S2910" s="11" t="s">
        <v>50</v>
      </c>
      <c r="T2910" s="11">
        <f t="shared" si="2"/>
        <v>1</v>
      </c>
      <c r="U2910" s="11" t="s">
        <v>153</v>
      </c>
      <c r="V2910" s="11" t="s">
        <v>89</v>
      </c>
    </row>
    <row r="2911" spans="1:22" ht="15.75" hidden="1" customHeight="1" x14ac:dyDescent="0.2">
      <c r="A2911" s="11" t="s">
        <v>2200</v>
      </c>
      <c r="B2911" s="11" t="s">
        <v>20</v>
      </c>
      <c r="C2911" s="11" t="s">
        <v>35</v>
      </c>
      <c r="D2911" s="12">
        <v>45660</v>
      </c>
      <c r="E2911" s="12" t="str">
        <f t="shared" si="0"/>
        <v>2025</v>
      </c>
      <c r="F2911" s="11" t="s">
        <v>93</v>
      </c>
      <c r="G2911" s="11">
        <v>21.38</v>
      </c>
      <c r="H2911" s="11">
        <v>42.98</v>
      </c>
      <c r="I2911" s="11">
        <v>292</v>
      </c>
      <c r="J2911" s="11">
        <v>38.9</v>
      </c>
      <c r="K2911" s="11">
        <v>7.29</v>
      </c>
      <c r="L2911" s="11">
        <v>98.63</v>
      </c>
      <c r="M2911" s="11">
        <v>6.79</v>
      </c>
      <c r="N2911" s="11">
        <v>127.9</v>
      </c>
      <c r="O2911" s="11">
        <v>84.58</v>
      </c>
      <c r="P2911" s="11">
        <v>90.85</v>
      </c>
      <c r="Q2911" s="11" t="s">
        <v>4</v>
      </c>
      <c r="R2911" s="11">
        <f t="shared" si="1"/>
        <v>0</v>
      </c>
      <c r="S2911" s="11" t="s">
        <v>50</v>
      </c>
      <c r="T2911" s="11">
        <f t="shared" si="2"/>
        <v>1</v>
      </c>
      <c r="U2911" s="11" t="s">
        <v>243</v>
      </c>
      <c r="V2911" s="11" t="s">
        <v>89</v>
      </c>
    </row>
    <row r="2912" spans="1:22" ht="15.75" hidden="1" customHeight="1" x14ac:dyDescent="0.2">
      <c r="A2912" s="11" t="s">
        <v>1954</v>
      </c>
      <c r="B2912" s="11" t="s">
        <v>20</v>
      </c>
      <c r="C2912" s="11" t="s">
        <v>21</v>
      </c>
      <c r="D2912" s="12">
        <v>45714</v>
      </c>
      <c r="E2912" s="12" t="str">
        <f t="shared" si="0"/>
        <v>2025</v>
      </c>
      <c r="F2912" s="11" t="s">
        <v>37</v>
      </c>
      <c r="G2912" s="11">
        <v>23.35</v>
      </c>
      <c r="H2912" s="11">
        <v>39.11</v>
      </c>
      <c r="I2912" s="11">
        <v>305</v>
      </c>
      <c r="J2912" s="11">
        <v>56.1</v>
      </c>
      <c r="K2912" s="11">
        <v>8.3800000000000008</v>
      </c>
      <c r="L2912" s="11">
        <v>98.58</v>
      </c>
      <c r="M2912" s="11">
        <v>7.15</v>
      </c>
      <c r="N2912" s="11">
        <v>152.4</v>
      </c>
      <c r="O2912" s="11">
        <v>85.97</v>
      </c>
      <c r="P2912" s="11">
        <v>90.83</v>
      </c>
      <c r="Q2912" s="11" t="s">
        <v>4</v>
      </c>
      <c r="R2912" s="11">
        <f t="shared" si="1"/>
        <v>0</v>
      </c>
      <c r="S2912" s="11" t="s">
        <v>5</v>
      </c>
      <c r="T2912" s="11">
        <f t="shared" si="2"/>
        <v>0</v>
      </c>
      <c r="U2912" s="11" t="s">
        <v>6</v>
      </c>
      <c r="V2912" s="11" t="s">
        <v>6</v>
      </c>
    </row>
    <row r="2913" spans="1:22" ht="15.75" hidden="1" customHeight="1" x14ac:dyDescent="0.2">
      <c r="A2913" s="11" t="s">
        <v>2976</v>
      </c>
      <c r="B2913" s="11" t="s">
        <v>20</v>
      </c>
      <c r="C2913" s="11" t="s">
        <v>47</v>
      </c>
      <c r="D2913" s="12">
        <v>45577</v>
      </c>
      <c r="E2913" s="12" t="str">
        <f t="shared" si="0"/>
        <v>2024</v>
      </c>
      <c r="F2913" s="11" t="s">
        <v>23</v>
      </c>
      <c r="G2913" s="11">
        <v>20.81</v>
      </c>
      <c r="H2913" s="11">
        <v>40.64</v>
      </c>
      <c r="I2913" s="11">
        <v>322</v>
      </c>
      <c r="J2913" s="11">
        <v>50.9</v>
      </c>
      <c r="K2913" s="11">
        <v>7.78</v>
      </c>
      <c r="L2913" s="11">
        <v>98.74</v>
      </c>
      <c r="M2913" s="11">
        <v>7.09</v>
      </c>
      <c r="N2913" s="11">
        <v>134.6</v>
      </c>
      <c r="O2913" s="11">
        <v>86.62</v>
      </c>
      <c r="P2913" s="11">
        <v>90.82</v>
      </c>
      <c r="Q2913" s="11" t="s">
        <v>4</v>
      </c>
      <c r="R2913" s="11">
        <f t="shared" si="1"/>
        <v>0</v>
      </c>
      <c r="S2913" s="11" t="s">
        <v>5</v>
      </c>
      <c r="T2913" s="11">
        <f t="shared" si="2"/>
        <v>0</v>
      </c>
      <c r="U2913" s="11" t="s">
        <v>6</v>
      </c>
      <c r="V2913" s="11" t="s">
        <v>6</v>
      </c>
    </row>
    <row r="2914" spans="1:22" ht="15.75" hidden="1" customHeight="1" x14ac:dyDescent="0.2">
      <c r="A2914" s="11" t="s">
        <v>2603</v>
      </c>
      <c r="B2914" s="11" t="s">
        <v>20</v>
      </c>
      <c r="C2914" s="11" t="s">
        <v>21</v>
      </c>
      <c r="D2914" s="12">
        <v>45694</v>
      </c>
      <c r="E2914" s="12" t="str">
        <f t="shared" si="0"/>
        <v>2025</v>
      </c>
      <c r="F2914" s="11" t="s">
        <v>23</v>
      </c>
      <c r="G2914" s="11">
        <v>21.32</v>
      </c>
      <c r="H2914" s="11">
        <v>45.47</v>
      </c>
      <c r="I2914" s="11">
        <v>297</v>
      </c>
      <c r="J2914" s="11">
        <v>50.9</v>
      </c>
      <c r="K2914" s="11">
        <v>7.77</v>
      </c>
      <c r="L2914" s="11">
        <v>98.67</v>
      </c>
      <c r="M2914" s="11">
        <v>6.9</v>
      </c>
      <c r="N2914" s="14"/>
      <c r="O2914" s="11">
        <v>86.17</v>
      </c>
      <c r="P2914" s="11">
        <v>90.8</v>
      </c>
      <c r="Q2914" s="11" t="s">
        <v>4</v>
      </c>
      <c r="R2914" s="11">
        <f t="shared" si="1"/>
        <v>0</v>
      </c>
      <c r="S2914" s="11" t="s">
        <v>5</v>
      </c>
      <c r="T2914" s="11">
        <f t="shared" si="2"/>
        <v>0</v>
      </c>
      <c r="U2914" s="11" t="s">
        <v>6</v>
      </c>
      <c r="V2914" s="11" t="s">
        <v>6</v>
      </c>
    </row>
    <row r="2915" spans="1:22" ht="15.75" hidden="1" customHeight="1" x14ac:dyDescent="0.2">
      <c r="A2915" s="11" t="s">
        <v>1637</v>
      </c>
      <c r="B2915" s="11" t="s">
        <v>20</v>
      </c>
      <c r="C2915" s="13" t="s">
        <v>35</v>
      </c>
      <c r="D2915" s="12">
        <v>45771</v>
      </c>
      <c r="E2915" s="12" t="str">
        <f t="shared" si="0"/>
        <v>2025</v>
      </c>
      <c r="F2915" s="11" t="s">
        <v>93</v>
      </c>
      <c r="G2915" s="14"/>
      <c r="H2915" s="11">
        <v>45.74</v>
      </c>
      <c r="I2915" s="11">
        <v>326</v>
      </c>
      <c r="J2915" s="11">
        <v>50.4</v>
      </c>
      <c r="K2915" s="11">
        <v>8.2899999999999991</v>
      </c>
      <c r="L2915" s="11">
        <v>98.79</v>
      </c>
      <c r="M2915" s="11">
        <v>7.01</v>
      </c>
      <c r="N2915" s="11">
        <v>147</v>
      </c>
      <c r="O2915" s="11">
        <v>86.83</v>
      </c>
      <c r="P2915" s="11">
        <v>90.79</v>
      </c>
      <c r="Q2915" s="11" t="s">
        <v>4</v>
      </c>
      <c r="R2915" s="11">
        <f t="shared" si="1"/>
        <v>0</v>
      </c>
      <c r="S2915" s="11" t="s">
        <v>5</v>
      </c>
      <c r="T2915" s="11">
        <f t="shared" si="2"/>
        <v>0</v>
      </c>
      <c r="U2915" s="11" t="s">
        <v>6</v>
      </c>
      <c r="V2915" s="11" t="s">
        <v>6</v>
      </c>
    </row>
    <row r="2916" spans="1:22" ht="15.75" hidden="1" customHeight="1" x14ac:dyDescent="0.2">
      <c r="A2916" s="11" t="s">
        <v>1775</v>
      </c>
      <c r="B2916" s="11" t="s">
        <v>20</v>
      </c>
      <c r="C2916" s="11" t="s">
        <v>21</v>
      </c>
      <c r="D2916" s="12">
        <v>45401</v>
      </c>
      <c r="E2916" s="12" t="str">
        <f t="shared" si="0"/>
        <v>2024</v>
      </c>
      <c r="F2916" s="11" t="s">
        <v>3</v>
      </c>
      <c r="G2916" s="11">
        <v>21.53</v>
      </c>
      <c r="H2916" s="11">
        <v>31.39</v>
      </c>
      <c r="I2916" s="11">
        <v>284</v>
      </c>
      <c r="J2916" s="11">
        <v>56.2</v>
      </c>
      <c r="K2916" s="11">
        <v>8.2100000000000009</v>
      </c>
      <c r="L2916" s="11">
        <v>99.46</v>
      </c>
      <c r="M2916" s="11">
        <v>6.84</v>
      </c>
      <c r="N2916" s="11">
        <v>155.80000000000001</v>
      </c>
      <c r="O2916" s="11">
        <v>84.01</v>
      </c>
      <c r="P2916" s="11">
        <v>90.79</v>
      </c>
      <c r="Q2916" s="11" t="s">
        <v>177</v>
      </c>
      <c r="R2916" s="11">
        <f t="shared" si="1"/>
        <v>1</v>
      </c>
      <c r="S2916" s="11" t="s">
        <v>50</v>
      </c>
      <c r="T2916" s="11">
        <f t="shared" si="2"/>
        <v>1</v>
      </c>
      <c r="U2916" s="11" t="s">
        <v>242</v>
      </c>
      <c r="V2916" s="11" t="s">
        <v>89</v>
      </c>
    </row>
    <row r="2917" spans="1:22" ht="15.75" hidden="1" customHeight="1" x14ac:dyDescent="0.2">
      <c r="A2917" s="11" t="s">
        <v>2693</v>
      </c>
      <c r="B2917" s="11" t="s">
        <v>58</v>
      </c>
      <c r="C2917" s="11" t="s">
        <v>35</v>
      </c>
      <c r="D2917" s="12">
        <v>45825</v>
      </c>
      <c r="E2917" s="12" t="str">
        <f t="shared" si="0"/>
        <v>2025</v>
      </c>
      <c r="F2917" s="11" t="s">
        <v>3</v>
      </c>
      <c r="G2917" s="11">
        <v>21.57</v>
      </c>
      <c r="H2917" s="11">
        <v>43.76</v>
      </c>
      <c r="I2917" s="11">
        <v>334</v>
      </c>
      <c r="J2917" s="11">
        <v>55.7</v>
      </c>
      <c r="K2917" s="11">
        <v>7.37</v>
      </c>
      <c r="L2917" s="11">
        <v>99.24</v>
      </c>
      <c r="M2917" s="11">
        <v>6.86</v>
      </c>
      <c r="N2917" s="11">
        <v>129.1</v>
      </c>
      <c r="O2917" s="11">
        <v>83.07</v>
      </c>
      <c r="P2917" s="11">
        <v>90.79</v>
      </c>
      <c r="Q2917" s="11" t="s">
        <v>4</v>
      </c>
      <c r="R2917" s="11">
        <f t="shared" si="1"/>
        <v>0</v>
      </c>
      <c r="S2917" s="11" t="s">
        <v>5</v>
      </c>
      <c r="T2917" s="11">
        <f t="shared" si="2"/>
        <v>0</v>
      </c>
      <c r="U2917" s="11" t="s">
        <v>6</v>
      </c>
      <c r="V2917" s="11" t="s">
        <v>6</v>
      </c>
    </row>
    <row r="2918" spans="1:22" ht="15.75" hidden="1" customHeight="1" x14ac:dyDescent="0.2">
      <c r="A2918" s="11" t="s">
        <v>2899</v>
      </c>
      <c r="B2918" s="11" t="s">
        <v>20</v>
      </c>
      <c r="C2918" s="11" t="s">
        <v>35</v>
      </c>
      <c r="D2918" s="12">
        <v>45349</v>
      </c>
      <c r="E2918" s="12" t="str">
        <f t="shared" si="0"/>
        <v>2024</v>
      </c>
      <c r="F2918" s="11" t="s">
        <v>23</v>
      </c>
      <c r="G2918" s="11">
        <v>21.01</v>
      </c>
      <c r="H2918" s="11">
        <v>39.42</v>
      </c>
      <c r="I2918" s="11">
        <v>292</v>
      </c>
      <c r="J2918" s="11">
        <v>38.799999999999997</v>
      </c>
      <c r="K2918" s="11">
        <v>7.99</v>
      </c>
      <c r="L2918" s="11">
        <v>99.2</v>
      </c>
      <c r="M2918" s="11">
        <v>7.05</v>
      </c>
      <c r="N2918" s="11">
        <v>146.6</v>
      </c>
      <c r="O2918" s="11">
        <v>84.66</v>
      </c>
      <c r="P2918" s="11">
        <v>90.79</v>
      </c>
      <c r="Q2918" s="11" t="s">
        <v>4</v>
      </c>
      <c r="R2918" s="11">
        <f t="shared" si="1"/>
        <v>0</v>
      </c>
      <c r="S2918" s="11" t="s">
        <v>5</v>
      </c>
      <c r="T2918" s="11">
        <f t="shared" si="2"/>
        <v>0</v>
      </c>
      <c r="U2918" s="11" t="s">
        <v>6</v>
      </c>
      <c r="V2918" s="11" t="s">
        <v>6</v>
      </c>
    </row>
    <row r="2919" spans="1:22" ht="15.75" hidden="1" customHeight="1" x14ac:dyDescent="0.2">
      <c r="A2919" s="11" t="s">
        <v>1177</v>
      </c>
      <c r="B2919" s="11" t="s">
        <v>34</v>
      </c>
      <c r="C2919" s="11" t="s">
        <v>35</v>
      </c>
      <c r="D2919" s="12">
        <v>45661</v>
      </c>
      <c r="E2919" s="12" t="str">
        <f t="shared" si="0"/>
        <v>2025</v>
      </c>
      <c r="F2919" s="11" t="s">
        <v>37</v>
      </c>
      <c r="G2919" s="11">
        <v>21.06</v>
      </c>
      <c r="H2919" s="11">
        <v>44.97</v>
      </c>
      <c r="I2919" s="11">
        <v>308</v>
      </c>
      <c r="J2919" s="11">
        <v>51.4</v>
      </c>
      <c r="K2919" s="11">
        <v>7.36</v>
      </c>
      <c r="L2919" s="11">
        <v>98.89</v>
      </c>
      <c r="M2919" s="11">
        <v>7.19</v>
      </c>
      <c r="N2919" s="11">
        <v>131</v>
      </c>
      <c r="O2919" s="11">
        <v>85.59</v>
      </c>
      <c r="P2919" s="11">
        <v>90.79</v>
      </c>
      <c r="Q2919" s="11" t="s">
        <v>4</v>
      </c>
      <c r="R2919" s="11">
        <f t="shared" si="1"/>
        <v>0</v>
      </c>
      <c r="S2919" s="11" t="s">
        <v>5</v>
      </c>
      <c r="T2919" s="11">
        <f t="shared" si="2"/>
        <v>0</v>
      </c>
      <c r="U2919" s="11" t="s">
        <v>6</v>
      </c>
      <c r="V2919" s="11" t="s">
        <v>6</v>
      </c>
    </row>
    <row r="2920" spans="1:22" ht="15.75" hidden="1" customHeight="1" x14ac:dyDescent="0.2">
      <c r="A2920" s="11" t="s">
        <v>1572</v>
      </c>
      <c r="B2920" s="11" t="s">
        <v>20</v>
      </c>
      <c r="C2920" s="11" t="s">
        <v>47</v>
      </c>
      <c r="D2920" s="12">
        <v>45358</v>
      </c>
      <c r="E2920" s="12" t="str">
        <f t="shared" si="0"/>
        <v>2024</v>
      </c>
      <c r="F2920" s="11" t="s">
        <v>93</v>
      </c>
      <c r="G2920" s="11">
        <v>21.57</v>
      </c>
      <c r="H2920" s="11">
        <v>39.090000000000003</v>
      </c>
      <c r="I2920" s="11">
        <v>277</v>
      </c>
      <c r="J2920" s="11">
        <v>47.1</v>
      </c>
      <c r="K2920" s="11">
        <v>8.9600000000000009</v>
      </c>
      <c r="L2920" s="11">
        <v>98.46</v>
      </c>
      <c r="M2920" s="11">
        <v>6.94</v>
      </c>
      <c r="N2920" s="11">
        <v>140.69999999999999</v>
      </c>
      <c r="O2920" s="11">
        <v>86.19</v>
      </c>
      <c r="P2920" s="11">
        <v>90.78</v>
      </c>
      <c r="Q2920" s="11" t="s">
        <v>4</v>
      </c>
      <c r="R2920" s="11">
        <f t="shared" si="1"/>
        <v>0</v>
      </c>
      <c r="S2920" s="11" t="s">
        <v>50</v>
      </c>
      <c r="T2920" s="11">
        <f t="shared" si="2"/>
        <v>1</v>
      </c>
      <c r="U2920" s="11" t="s">
        <v>243</v>
      </c>
      <c r="V2920" s="11" t="s">
        <v>89</v>
      </c>
    </row>
    <row r="2921" spans="1:22" ht="15.75" hidden="1" customHeight="1" x14ac:dyDescent="0.2">
      <c r="A2921" s="11" t="s">
        <v>3133</v>
      </c>
      <c r="B2921" s="11" t="s">
        <v>20</v>
      </c>
      <c r="C2921" s="11" t="s">
        <v>21</v>
      </c>
      <c r="D2921" s="12">
        <v>45432</v>
      </c>
      <c r="E2921" s="12" t="str">
        <f t="shared" si="0"/>
        <v>2024</v>
      </c>
      <c r="F2921" s="11" t="s">
        <v>23</v>
      </c>
      <c r="G2921" s="11">
        <v>20.13</v>
      </c>
      <c r="H2921" s="11">
        <v>48.99</v>
      </c>
      <c r="I2921" s="11">
        <v>339</v>
      </c>
      <c r="J2921" s="11">
        <v>41.8</v>
      </c>
      <c r="K2921" s="11">
        <v>7.07</v>
      </c>
      <c r="L2921" s="11">
        <v>98.66</v>
      </c>
      <c r="M2921" s="11">
        <v>7.08</v>
      </c>
      <c r="N2921" s="11">
        <v>137.30000000000001</v>
      </c>
      <c r="O2921" s="11">
        <v>87.88</v>
      </c>
      <c r="P2921" s="11">
        <v>90.78</v>
      </c>
      <c r="Q2921" s="11" t="s">
        <v>4</v>
      </c>
      <c r="R2921" s="11">
        <f t="shared" si="1"/>
        <v>0</v>
      </c>
      <c r="S2921" s="11" t="s">
        <v>50</v>
      </c>
      <c r="T2921" s="11">
        <f t="shared" si="2"/>
        <v>1</v>
      </c>
      <c r="U2921" s="11" t="s">
        <v>243</v>
      </c>
      <c r="V2921" s="11" t="s">
        <v>89</v>
      </c>
    </row>
    <row r="2922" spans="1:22" ht="15.75" hidden="1" customHeight="1" x14ac:dyDescent="0.2">
      <c r="A2922" s="11" t="s">
        <v>1212</v>
      </c>
      <c r="B2922" s="11" t="s">
        <v>58</v>
      </c>
      <c r="C2922" s="11" t="s">
        <v>21</v>
      </c>
      <c r="D2922" s="12">
        <v>45781</v>
      </c>
      <c r="E2922" s="12" t="str">
        <f t="shared" si="0"/>
        <v>2025</v>
      </c>
      <c r="F2922" s="11" t="s">
        <v>3</v>
      </c>
      <c r="G2922" s="11">
        <v>22.32</v>
      </c>
      <c r="H2922" s="11">
        <v>39.57</v>
      </c>
      <c r="I2922" s="11">
        <v>331</v>
      </c>
      <c r="J2922" s="11">
        <v>35.700000000000003</v>
      </c>
      <c r="K2922" s="11">
        <v>6.6</v>
      </c>
      <c r="L2922" s="11">
        <v>99.54</v>
      </c>
      <c r="M2922" s="11">
        <v>6.8</v>
      </c>
      <c r="N2922" s="11">
        <v>130.80000000000001</v>
      </c>
      <c r="O2922" s="11">
        <v>88.01</v>
      </c>
      <c r="P2922" s="11">
        <v>90.76</v>
      </c>
      <c r="Q2922" s="11" t="s">
        <v>4</v>
      </c>
      <c r="R2922" s="11">
        <f t="shared" si="1"/>
        <v>0</v>
      </c>
      <c r="S2922" s="11" t="s">
        <v>50</v>
      </c>
      <c r="T2922" s="11">
        <f t="shared" si="2"/>
        <v>1</v>
      </c>
      <c r="U2922" s="11" t="s">
        <v>153</v>
      </c>
      <c r="V2922" s="11" t="s">
        <v>52</v>
      </c>
    </row>
    <row r="2923" spans="1:22" ht="15.75" hidden="1" customHeight="1" x14ac:dyDescent="0.2">
      <c r="A2923" s="11" t="s">
        <v>2967</v>
      </c>
      <c r="B2923" s="11" t="s">
        <v>20</v>
      </c>
      <c r="C2923" s="11" t="s">
        <v>21</v>
      </c>
      <c r="D2923" s="12">
        <v>45932</v>
      </c>
      <c r="E2923" s="12" t="str">
        <f t="shared" si="0"/>
        <v>2025</v>
      </c>
      <c r="F2923" s="11" t="s">
        <v>23</v>
      </c>
      <c r="G2923" s="11">
        <v>19.78</v>
      </c>
      <c r="H2923" s="11">
        <v>45.48</v>
      </c>
      <c r="I2923" s="11">
        <v>288</v>
      </c>
      <c r="J2923" s="11">
        <v>39.4</v>
      </c>
      <c r="K2923" s="11">
        <v>7.1</v>
      </c>
      <c r="L2923" s="11">
        <v>98.55</v>
      </c>
      <c r="M2923" s="11">
        <v>7.18</v>
      </c>
      <c r="N2923" s="11">
        <v>129.5</v>
      </c>
      <c r="O2923" s="11">
        <v>87.23</v>
      </c>
      <c r="P2923" s="11">
        <v>90.76</v>
      </c>
      <c r="Q2923" s="11" t="s">
        <v>4</v>
      </c>
      <c r="R2923" s="11">
        <f t="shared" si="1"/>
        <v>0</v>
      </c>
      <c r="S2923" s="11" t="s">
        <v>5</v>
      </c>
      <c r="T2923" s="11">
        <f t="shared" si="2"/>
        <v>0</v>
      </c>
      <c r="U2923" s="11" t="s">
        <v>6</v>
      </c>
      <c r="V2923" s="11" t="s">
        <v>6</v>
      </c>
    </row>
    <row r="2924" spans="1:22" ht="15.75" hidden="1" customHeight="1" x14ac:dyDescent="0.2">
      <c r="A2924" s="11" t="s">
        <v>2164</v>
      </c>
      <c r="B2924" s="11" t="s">
        <v>20</v>
      </c>
      <c r="C2924" s="11" t="s">
        <v>35</v>
      </c>
      <c r="D2924" s="12">
        <v>45515</v>
      </c>
      <c r="E2924" s="12" t="str">
        <f t="shared" si="0"/>
        <v>2024</v>
      </c>
      <c r="F2924" s="11" t="s">
        <v>37</v>
      </c>
      <c r="G2924" s="11">
        <v>21.38</v>
      </c>
      <c r="H2924" s="11">
        <v>43.75</v>
      </c>
      <c r="I2924" s="11">
        <v>327</v>
      </c>
      <c r="J2924" s="11">
        <v>55.8</v>
      </c>
      <c r="K2924" s="11">
        <v>8.59</v>
      </c>
      <c r="L2924" s="11">
        <v>98.66</v>
      </c>
      <c r="M2924" s="11">
        <v>7.02</v>
      </c>
      <c r="N2924" s="11">
        <v>137.6</v>
      </c>
      <c r="O2924" s="11">
        <v>81.41</v>
      </c>
      <c r="P2924" s="11">
        <v>90.75</v>
      </c>
      <c r="Q2924" s="11" t="s">
        <v>4</v>
      </c>
      <c r="R2924" s="11">
        <f t="shared" si="1"/>
        <v>0</v>
      </c>
      <c r="S2924" s="11" t="s">
        <v>5</v>
      </c>
      <c r="T2924" s="11">
        <f t="shared" si="2"/>
        <v>0</v>
      </c>
      <c r="U2924" s="11" t="s">
        <v>6</v>
      </c>
      <c r="V2924" s="11" t="s">
        <v>6</v>
      </c>
    </row>
    <row r="2925" spans="1:22" ht="15.75" hidden="1" customHeight="1" x14ac:dyDescent="0.2">
      <c r="A2925" s="11" t="s">
        <v>2821</v>
      </c>
      <c r="B2925" s="11" t="s">
        <v>20</v>
      </c>
      <c r="C2925" s="11" t="s">
        <v>35</v>
      </c>
      <c r="D2925" s="12">
        <v>45541</v>
      </c>
      <c r="E2925" s="12" t="str">
        <f t="shared" si="0"/>
        <v>2024</v>
      </c>
      <c r="F2925" s="11" t="s">
        <v>93</v>
      </c>
      <c r="G2925" s="11">
        <v>21.2</v>
      </c>
      <c r="H2925" s="14"/>
      <c r="I2925" s="11">
        <v>295</v>
      </c>
      <c r="J2925" s="11">
        <v>53.5</v>
      </c>
      <c r="K2925" s="11">
        <v>6.82</v>
      </c>
      <c r="L2925" s="11">
        <v>98.09</v>
      </c>
      <c r="M2925" s="11">
        <v>6.84</v>
      </c>
      <c r="N2925" s="11">
        <v>148.1</v>
      </c>
      <c r="O2925" s="11">
        <v>86.2</v>
      </c>
      <c r="P2925" s="11">
        <v>90.75</v>
      </c>
      <c r="Q2925" s="11" t="s">
        <v>4</v>
      </c>
      <c r="R2925" s="11">
        <f t="shared" si="1"/>
        <v>0</v>
      </c>
      <c r="S2925" s="11" t="s">
        <v>5</v>
      </c>
      <c r="T2925" s="11">
        <f t="shared" si="2"/>
        <v>0</v>
      </c>
      <c r="U2925" s="11" t="s">
        <v>6</v>
      </c>
      <c r="V2925" s="11" t="s">
        <v>6</v>
      </c>
    </row>
    <row r="2926" spans="1:22" ht="15.75" hidden="1" customHeight="1" x14ac:dyDescent="0.2">
      <c r="A2926" s="11" t="s">
        <v>3063</v>
      </c>
      <c r="B2926" s="11" t="s">
        <v>20</v>
      </c>
      <c r="C2926" s="13" t="s">
        <v>35</v>
      </c>
      <c r="D2926" s="12">
        <v>45484</v>
      </c>
      <c r="E2926" s="12" t="str">
        <f t="shared" si="0"/>
        <v>2024</v>
      </c>
      <c r="F2926" s="11" t="s">
        <v>93</v>
      </c>
      <c r="G2926" s="11">
        <v>21.43</v>
      </c>
      <c r="H2926" s="11">
        <v>38.51</v>
      </c>
      <c r="I2926" s="11">
        <v>282</v>
      </c>
      <c r="J2926" s="11">
        <v>45.8</v>
      </c>
      <c r="K2926" s="11">
        <v>7.82</v>
      </c>
      <c r="L2926" s="11">
        <v>99.21</v>
      </c>
      <c r="M2926" s="11">
        <v>6.94</v>
      </c>
      <c r="N2926" s="11">
        <v>145.69999999999999</v>
      </c>
      <c r="O2926" s="11">
        <v>85.59</v>
      </c>
      <c r="P2926" s="11">
        <v>90.75</v>
      </c>
      <c r="Q2926" s="11" t="s">
        <v>4</v>
      </c>
      <c r="R2926" s="11">
        <f t="shared" si="1"/>
        <v>0</v>
      </c>
      <c r="S2926" s="11" t="s">
        <v>5</v>
      </c>
      <c r="T2926" s="11">
        <f t="shared" si="2"/>
        <v>0</v>
      </c>
      <c r="U2926" s="11" t="s">
        <v>6</v>
      </c>
      <c r="V2926" s="11" t="s">
        <v>6</v>
      </c>
    </row>
    <row r="2927" spans="1:22" ht="15.75" customHeight="1" x14ac:dyDescent="0.2">
      <c r="A2927" s="11" t="s">
        <v>2411</v>
      </c>
      <c r="B2927" s="11" t="s">
        <v>1</v>
      </c>
      <c r="C2927" s="11" t="s">
        <v>47</v>
      </c>
      <c r="D2927" s="12">
        <v>45657</v>
      </c>
      <c r="E2927" s="12" t="str">
        <f t="shared" si="0"/>
        <v>2024</v>
      </c>
      <c r="F2927" s="11" t="s">
        <v>3</v>
      </c>
      <c r="G2927" s="11">
        <v>22.26</v>
      </c>
      <c r="H2927" s="11">
        <v>41.03</v>
      </c>
      <c r="I2927" s="11">
        <v>299</v>
      </c>
      <c r="J2927" s="11">
        <v>39.1</v>
      </c>
      <c r="K2927" s="11">
        <v>6.71</v>
      </c>
      <c r="L2927" s="11">
        <v>99.48</v>
      </c>
      <c r="M2927" s="11">
        <v>6.76</v>
      </c>
      <c r="N2927" s="11">
        <v>113.9</v>
      </c>
      <c r="O2927" s="11">
        <v>90.13</v>
      </c>
      <c r="P2927" s="11">
        <v>97.42</v>
      </c>
      <c r="Q2927" s="11" t="s">
        <v>4</v>
      </c>
      <c r="R2927" s="11">
        <f t="shared" si="1"/>
        <v>0</v>
      </c>
      <c r="S2927" s="11" t="s">
        <v>5</v>
      </c>
      <c r="T2927" s="11">
        <f t="shared" si="2"/>
        <v>0</v>
      </c>
      <c r="U2927" s="11" t="s">
        <v>6</v>
      </c>
      <c r="V2927" s="11" t="s">
        <v>6</v>
      </c>
    </row>
    <row r="2928" spans="1:22" ht="15.75" hidden="1" customHeight="1" x14ac:dyDescent="0.2">
      <c r="A2928" s="11" t="s">
        <v>1958</v>
      </c>
      <c r="B2928" s="11" t="s">
        <v>58</v>
      </c>
      <c r="C2928" s="11" t="s">
        <v>47</v>
      </c>
      <c r="D2928" s="12">
        <v>45943</v>
      </c>
      <c r="E2928" s="12" t="str">
        <f t="shared" si="0"/>
        <v>2025</v>
      </c>
      <c r="F2928" s="11" t="s">
        <v>3</v>
      </c>
      <c r="G2928" s="11">
        <v>22.49</v>
      </c>
      <c r="H2928" s="11">
        <v>43.53</v>
      </c>
      <c r="I2928" s="11">
        <v>327</v>
      </c>
      <c r="J2928" s="11">
        <v>49.7</v>
      </c>
      <c r="K2928" s="11">
        <v>6.76</v>
      </c>
      <c r="L2928" s="11">
        <v>99.13</v>
      </c>
      <c r="M2928" s="11">
        <v>7.02</v>
      </c>
      <c r="N2928" s="11">
        <v>128.6</v>
      </c>
      <c r="O2928" s="11">
        <v>86.99</v>
      </c>
      <c r="P2928" s="11">
        <v>90.71</v>
      </c>
      <c r="Q2928" s="11" t="s">
        <v>4</v>
      </c>
      <c r="R2928" s="11">
        <f t="shared" si="1"/>
        <v>0</v>
      </c>
      <c r="S2928" s="11" t="s">
        <v>5</v>
      </c>
      <c r="T2928" s="11">
        <f t="shared" si="2"/>
        <v>0</v>
      </c>
      <c r="U2928" s="11" t="s">
        <v>6</v>
      </c>
      <c r="V2928" s="11" t="s">
        <v>6</v>
      </c>
    </row>
    <row r="2929" spans="1:22" ht="15.75" hidden="1" customHeight="1" x14ac:dyDescent="0.2">
      <c r="A2929" s="11" t="s">
        <v>2938</v>
      </c>
      <c r="B2929" s="11" t="s">
        <v>20</v>
      </c>
      <c r="C2929" s="11" t="s">
        <v>21</v>
      </c>
      <c r="D2929" s="12">
        <v>45409</v>
      </c>
      <c r="E2929" s="12" t="str">
        <f t="shared" si="0"/>
        <v>2024</v>
      </c>
      <c r="F2929" s="11" t="s">
        <v>37</v>
      </c>
      <c r="G2929" s="11">
        <v>21.61</v>
      </c>
      <c r="H2929" s="11">
        <v>38.31</v>
      </c>
      <c r="I2929" s="11">
        <v>293</v>
      </c>
      <c r="J2929" s="11">
        <v>58.8</v>
      </c>
      <c r="K2929" s="11">
        <v>8.86</v>
      </c>
      <c r="L2929" s="11">
        <v>99.12</v>
      </c>
      <c r="M2929" s="11">
        <v>6.98</v>
      </c>
      <c r="N2929" s="11">
        <v>154.80000000000001</v>
      </c>
      <c r="O2929" s="11">
        <v>83.13</v>
      </c>
      <c r="P2929" s="11">
        <v>90.71</v>
      </c>
      <c r="Q2929" s="11" t="s">
        <v>4</v>
      </c>
      <c r="R2929" s="11">
        <f t="shared" si="1"/>
        <v>0</v>
      </c>
      <c r="S2929" s="11" t="s">
        <v>50</v>
      </c>
      <c r="T2929" s="11">
        <f t="shared" si="2"/>
        <v>1</v>
      </c>
      <c r="U2929" s="11" t="s">
        <v>242</v>
      </c>
      <c r="V2929" s="11" t="s">
        <v>52</v>
      </c>
    </row>
    <row r="2930" spans="1:22" ht="15.75" hidden="1" customHeight="1" x14ac:dyDescent="0.2">
      <c r="A2930" s="11" t="s">
        <v>1247</v>
      </c>
      <c r="B2930" s="11" t="s">
        <v>58</v>
      </c>
      <c r="C2930" s="11" t="s">
        <v>47</v>
      </c>
      <c r="D2930" s="12">
        <v>45782</v>
      </c>
      <c r="E2930" s="12" t="str">
        <f t="shared" si="0"/>
        <v>2025</v>
      </c>
      <c r="F2930" s="11" t="s">
        <v>3</v>
      </c>
      <c r="G2930" s="11">
        <v>21.42</v>
      </c>
      <c r="H2930" s="11">
        <v>49.5</v>
      </c>
      <c r="I2930" s="11">
        <v>279</v>
      </c>
      <c r="J2930" s="11">
        <v>38.700000000000003</v>
      </c>
      <c r="K2930" s="11">
        <v>7.21</v>
      </c>
      <c r="L2930" s="11">
        <v>98.67</v>
      </c>
      <c r="M2930" s="11">
        <v>7.03</v>
      </c>
      <c r="N2930" s="11">
        <v>114.4</v>
      </c>
      <c r="O2930" s="11">
        <v>85.8</v>
      </c>
      <c r="P2930" s="11">
        <v>90.7</v>
      </c>
      <c r="Q2930" s="11" t="s">
        <v>4</v>
      </c>
      <c r="R2930" s="11">
        <f t="shared" si="1"/>
        <v>0</v>
      </c>
      <c r="S2930" s="11" t="s">
        <v>5</v>
      </c>
      <c r="T2930" s="11">
        <f t="shared" si="2"/>
        <v>0</v>
      </c>
      <c r="U2930" s="11" t="s">
        <v>6</v>
      </c>
      <c r="V2930" s="11" t="s">
        <v>6</v>
      </c>
    </row>
    <row r="2931" spans="1:22" ht="15.75" hidden="1" customHeight="1" x14ac:dyDescent="0.2">
      <c r="A2931" s="11" t="s">
        <v>324</v>
      </c>
      <c r="B2931" s="11" t="s">
        <v>20</v>
      </c>
      <c r="C2931" s="11" t="s">
        <v>35</v>
      </c>
      <c r="D2931" s="12">
        <v>45375</v>
      </c>
      <c r="E2931" s="12" t="str">
        <f t="shared" si="0"/>
        <v>2024</v>
      </c>
      <c r="F2931" s="11" t="s">
        <v>23</v>
      </c>
      <c r="G2931" s="11">
        <v>22.17</v>
      </c>
      <c r="H2931" s="11">
        <v>43.43</v>
      </c>
      <c r="I2931" s="11">
        <v>332</v>
      </c>
      <c r="J2931" s="11">
        <v>50.4</v>
      </c>
      <c r="K2931" s="11">
        <v>7.84</v>
      </c>
      <c r="L2931" s="11">
        <v>99.3</v>
      </c>
      <c r="M2931" s="11">
        <v>7.08</v>
      </c>
      <c r="N2931" s="11">
        <v>142.5</v>
      </c>
      <c r="O2931" s="11">
        <v>87.17</v>
      </c>
      <c r="P2931" s="11">
        <v>90.69</v>
      </c>
      <c r="Q2931" s="11" t="s">
        <v>4</v>
      </c>
      <c r="R2931" s="11">
        <f t="shared" si="1"/>
        <v>0</v>
      </c>
      <c r="S2931" s="11" t="s">
        <v>5</v>
      </c>
      <c r="T2931" s="11">
        <f t="shared" si="2"/>
        <v>0</v>
      </c>
      <c r="U2931" s="11" t="s">
        <v>6</v>
      </c>
      <c r="V2931" s="11" t="s">
        <v>6</v>
      </c>
    </row>
    <row r="2932" spans="1:22" ht="15.75" hidden="1" customHeight="1" x14ac:dyDescent="0.2">
      <c r="A2932" s="11" t="s">
        <v>2665</v>
      </c>
      <c r="B2932" s="11" t="s">
        <v>20</v>
      </c>
      <c r="C2932" s="11" t="s">
        <v>35</v>
      </c>
      <c r="D2932" s="12">
        <v>45724</v>
      </c>
      <c r="E2932" s="12" t="str">
        <f t="shared" si="0"/>
        <v>2025</v>
      </c>
      <c r="F2932" s="11" t="s">
        <v>37</v>
      </c>
      <c r="G2932" s="11">
        <v>21.32</v>
      </c>
      <c r="H2932" s="11">
        <v>34.81</v>
      </c>
      <c r="I2932" s="11">
        <v>306</v>
      </c>
      <c r="J2932" s="11">
        <v>49.9</v>
      </c>
      <c r="K2932" s="11">
        <v>7.95</v>
      </c>
      <c r="L2932" s="11">
        <v>98.87</v>
      </c>
      <c r="M2932" s="11">
        <v>6.77</v>
      </c>
      <c r="N2932" s="11">
        <v>130.69999999999999</v>
      </c>
      <c r="O2932" s="11">
        <v>84.42</v>
      </c>
      <c r="P2932" s="11">
        <v>90.68</v>
      </c>
      <c r="Q2932" s="11" t="s">
        <v>4</v>
      </c>
      <c r="R2932" s="11">
        <f t="shared" si="1"/>
        <v>0</v>
      </c>
      <c r="S2932" s="11" t="s">
        <v>5</v>
      </c>
      <c r="T2932" s="11">
        <f t="shared" si="2"/>
        <v>0</v>
      </c>
      <c r="U2932" s="11" t="s">
        <v>6</v>
      </c>
      <c r="V2932" s="11" t="s">
        <v>6</v>
      </c>
    </row>
    <row r="2933" spans="1:22" ht="15.75" hidden="1" customHeight="1" x14ac:dyDescent="0.2">
      <c r="A2933" s="11" t="s">
        <v>513</v>
      </c>
      <c r="B2933" s="11" t="s">
        <v>20</v>
      </c>
      <c r="C2933" s="11" t="s">
        <v>21</v>
      </c>
      <c r="D2933" s="12">
        <v>45747</v>
      </c>
      <c r="E2933" s="12" t="str">
        <f t="shared" si="0"/>
        <v>2025</v>
      </c>
      <c r="F2933" s="11" t="s">
        <v>37</v>
      </c>
      <c r="G2933" s="11">
        <v>21.45</v>
      </c>
      <c r="H2933" s="11">
        <v>42.12</v>
      </c>
      <c r="I2933" s="11">
        <v>289</v>
      </c>
      <c r="J2933" s="11">
        <v>54.4</v>
      </c>
      <c r="K2933" s="11">
        <v>8.0500000000000007</v>
      </c>
      <c r="L2933" s="11">
        <v>99.16</v>
      </c>
      <c r="M2933" s="11">
        <v>7.09</v>
      </c>
      <c r="N2933" s="11">
        <v>136.9</v>
      </c>
      <c r="O2933" s="11">
        <v>84.2</v>
      </c>
      <c r="P2933" s="11">
        <v>90.67</v>
      </c>
      <c r="Q2933" s="11" t="s">
        <v>4</v>
      </c>
      <c r="R2933" s="11">
        <f t="shared" si="1"/>
        <v>0</v>
      </c>
      <c r="S2933" s="11" t="s">
        <v>5</v>
      </c>
      <c r="T2933" s="11">
        <f t="shared" si="2"/>
        <v>0</v>
      </c>
      <c r="U2933" s="11" t="s">
        <v>6</v>
      </c>
      <c r="V2933" s="11" t="s">
        <v>6</v>
      </c>
    </row>
    <row r="2934" spans="1:22" ht="15.75" hidden="1" customHeight="1" x14ac:dyDescent="0.2">
      <c r="A2934" s="11" t="s">
        <v>2633</v>
      </c>
      <c r="B2934" s="11" t="s">
        <v>20</v>
      </c>
      <c r="C2934" s="11" t="s">
        <v>47</v>
      </c>
      <c r="D2934" s="12">
        <v>45962</v>
      </c>
      <c r="E2934" s="12" t="str">
        <f t="shared" si="0"/>
        <v>2025</v>
      </c>
      <c r="F2934" s="11" t="s">
        <v>3</v>
      </c>
      <c r="G2934" s="11">
        <v>22.83</v>
      </c>
      <c r="H2934" s="11">
        <v>39.700000000000003</v>
      </c>
      <c r="I2934" s="11">
        <v>300</v>
      </c>
      <c r="J2934" s="11">
        <v>43.8</v>
      </c>
      <c r="K2934" s="11">
        <v>8.76</v>
      </c>
      <c r="L2934" s="11">
        <v>98.78</v>
      </c>
      <c r="M2934" s="11">
        <v>6.83</v>
      </c>
      <c r="N2934" s="11">
        <v>130.9</v>
      </c>
      <c r="O2934" s="11">
        <v>84.68</v>
      </c>
      <c r="P2934" s="11">
        <v>90.67</v>
      </c>
      <c r="Q2934" s="11" t="s">
        <v>4</v>
      </c>
      <c r="R2934" s="11">
        <f t="shared" si="1"/>
        <v>0</v>
      </c>
      <c r="S2934" s="11" t="s">
        <v>5</v>
      </c>
      <c r="T2934" s="11">
        <f t="shared" si="2"/>
        <v>0</v>
      </c>
      <c r="U2934" s="11" t="s">
        <v>6</v>
      </c>
      <c r="V2934" s="11" t="s">
        <v>6</v>
      </c>
    </row>
    <row r="2935" spans="1:22" ht="15.75" hidden="1" customHeight="1" x14ac:dyDescent="0.2">
      <c r="A2935" s="11" t="s">
        <v>433</v>
      </c>
      <c r="B2935" s="11" t="s">
        <v>20</v>
      </c>
      <c r="C2935" s="11" t="s">
        <v>47</v>
      </c>
      <c r="D2935" s="12">
        <v>45409</v>
      </c>
      <c r="E2935" s="12" t="str">
        <f t="shared" si="0"/>
        <v>2024</v>
      </c>
      <c r="F2935" s="11" t="s">
        <v>3</v>
      </c>
      <c r="G2935" s="11">
        <v>20.25</v>
      </c>
      <c r="H2935" s="11">
        <v>32.56</v>
      </c>
      <c r="I2935" s="11">
        <v>297</v>
      </c>
      <c r="J2935" s="11">
        <v>60</v>
      </c>
      <c r="K2935" s="11">
        <v>8.84</v>
      </c>
      <c r="L2935" s="11">
        <v>98.78</v>
      </c>
      <c r="M2935" s="11">
        <v>6.84</v>
      </c>
      <c r="N2935" s="14"/>
      <c r="O2935" s="11">
        <v>81.430000000000007</v>
      </c>
      <c r="P2935" s="11">
        <v>90.66</v>
      </c>
      <c r="Q2935" s="11" t="s">
        <v>4</v>
      </c>
      <c r="R2935" s="11">
        <f t="shared" si="1"/>
        <v>0</v>
      </c>
      <c r="S2935" s="11" t="s">
        <v>5</v>
      </c>
      <c r="T2935" s="11">
        <f t="shared" si="2"/>
        <v>0</v>
      </c>
      <c r="U2935" s="11" t="s">
        <v>6</v>
      </c>
      <c r="V2935" s="11" t="s">
        <v>6</v>
      </c>
    </row>
    <row r="2936" spans="1:22" ht="15.75" hidden="1" customHeight="1" x14ac:dyDescent="0.2">
      <c r="A2936" s="11" t="s">
        <v>1179</v>
      </c>
      <c r="B2936" s="11" t="s">
        <v>34</v>
      </c>
      <c r="C2936" s="11" t="s">
        <v>35</v>
      </c>
      <c r="D2936" s="12">
        <v>45853</v>
      </c>
      <c r="E2936" s="12" t="str">
        <f t="shared" si="0"/>
        <v>2025</v>
      </c>
      <c r="F2936" s="11" t="s">
        <v>3</v>
      </c>
      <c r="G2936" s="11">
        <v>20.97</v>
      </c>
      <c r="H2936" s="14"/>
      <c r="I2936" s="11">
        <v>311</v>
      </c>
      <c r="J2936" s="11">
        <v>51.3</v>
      </c>
      <c r="K2936" s="11">
        <v>7.09</v>
      </c>
      <c r="L2936" s="11">
        <v>98.96</v>
      </c>
      <c r="M2936" s="11">
        <v>7.11</v>
      </c>
      <c r="N2936" s="11">
        <v>138.19999999999999</v>
      </c>
      <c r="O2936" s="11">
        <v>84.22</v>
      </c>
      <c r="P2936" s="11">
        <v>90.66</v>
      </c>
      <c r="Q2936" s="11" t="s">
        <v>4</v>
      </c>
      <c r="R2936" s="11">
        <f t="shared" si="1"/>
        <v>0</v>
      </c>
      <c r="S2936" s="11" t="s">
        <v>5</v>
      </c>
      <c r="T2936" s="11">
        <f t="shared" si="2"/>
        <v>0</v>
      </c>
      <c r="U2936" s="11" t="s">
        <v>6</v>
      </c>
      <c r="V2936" s="11" t="s">
        <v>6</v>
      </c>
    </row>
    <row r="2937" spans="1:22" ht="15.75" hidden="1" customHeight="1" x14ac:dyDescent="0.2">
      <c r="A2937" s="11" t="s">
        <v>1777</v>
      </c>
      <c r="B2937" s="11" t="s">
        <v>20</v>
      </c>
      <c r="C2937" s="11" t="s">
        <v>35</v>
      </c>
      <c r="D2937" s="12">
        <v>45650</v>
      </c>
      <c r="E2937" s="12" t="str">
        <f t="shared" si="0"/>
        <v>2024</v>
      </c>
      <c r="F2937" s="11" t="s">
        <v>93</v>
      </c>
      <c r="G2937" s="11">
        <v>21.4</v>
      </c>
      <c r="H2937" s="11">
        <v>45.42</v>
      </c>
      <c r="I2937" s="11">
        <v>316</v>
      </c>
      <c r="J2937" s="11">
        <v>38.4</v>
      </c>
      <c r="K2937" s="11">
        <v>6.92</v>
      </c>
      <c r="L2937" s="11">
        <v>98.45</v>
      </c>
      <c r="M2937" s="11">
        <v>7.08</v>
      </c>
      <c r="N2937" s="11">
        <v>146</v>
      </c>
      <c r="O2937" s="11">
        <v>87.5</v>
      </c>
      <c r="P2937" s="11">
        <v>90.65</v>
      </c>
      <c r="Q2937" s="11" t="s">
        <v>4</v>
      </c>
      <c r="R2937" s="11">
        <f t="shared" si="1"/>
        <v>0</v>
      </c>
      <c r="S2937" s="11" t="s">
        <v>5</v>
      </c>
      <c r="T2937" s="11">
        <f t="shared" si="2"/>
        <v>0</v>
      </c>
      <c r="U2937" s="11" t="s">
        <v>6</v>
      </c>
      <c r="V2937" s="11" t="s">
        <v>6</v>
      </c>
    </row>
    <row r="2938" spans="1:22" ht="15.75" hidden="1" customHeight="1" x14ac:dyDescent="0.2">
      <c r="A2938" s="11" t="s">
        <v>2557</v>
      </c>
      <c r="B2938" s="11" t="s">
        <v>20</v>
      </c>
      <c r="C2938" s="11" t="s">
        <v>21</v>
      </c>
      <c r="D2938" s="12">
        <v>45710</v>
      </c>
      <c r="E2938" s="12" t="str">
        <f t="shared" si="0"/>
        <v>2025</v>
      </c>
      <c r="F2938" s="11" t="s">
        <v>3</v>
      </c>
      <c r="G2938" s="14"/>
      <c r="H2938" s="11">
        <v>42.02</v>
      </c>
      <c r="I2938" s="11">
        <v>299</v>
      </c>
      <c r="J2938" s="11">
        <v>58.6</v>
      </c>
      <c r="K2938" s="11">
        <v>9.19</v>
      </c>
      <c r="L2938" s="11">
        <v>99.39</v>
      </c>
      <c r="M2938" s="11">
        <v>6.79</v>
      </c>
      <c r="N2938" s="11">
        <v>138</v>
      </c>
      <c r="O2938" s="11">
        <v>82.74</v>
      </c>
      <c r="P2938" s="11">
        <v>90.65</v>
      </c>
      <c r="Q2938" s="11" t="s">
        <v>4</v>
      </c>
      <c r="R2938" s="11">
        <f t="shared" si="1"/>
        <v>0</v>
      </c>
      <c r="S2938" s="11" t="s">
        <v>5</v>
      </c>
      <c r="T2938" s="11">
        <f t="shared" si="2"/>
        <v>0</v>
      </c>
      <c r="U2938" s="11" t="s">
        <v>6</v>
      </c>
      <c r="V2938" s="11" t="s">
        <v>6</v>
      </c>
    </row>
    <row r="2939" spans="1:22" ht="15.75" hidden="1" customHeight="1" x14ac:dyDescent="0.2">
      <c r="A2939" s="11" t="s">
        <v>755</v>
      </c>
      <c r="B2939" s="11" t="s">
        <v>34</v>
      </c>
      <c r="C2939" s="11" t="s">
        <v>47</v>
      </c>
      <c r="D2939" s="12">
        <v>45692</v>
      </c>
      <c r="E2939" s="12" t="str">
        <f t="shared" si="0"/>
        <v>2025</v>
      </c>
      <c r="F2939" s="11" t="s">
        <v>37</v>
      </c>
      <c r="G2939" s="11">
        <v>21.84</v>
      </c>
      <c r="H2939" s="11">
        <v>48.51</v>
      </c>
      <c r="I2939" s="11">
        <v>280</v>
      </c>
      <c r="J2939" s="11">
        <v>56.9</v>
      </c>
      <c r="K2939" s="11">
        <v>7.07</v>
      </c>
      <c r="L2939" s="11">
        <v>98.41</v>
      </c>
      <c r="M2939" s="11">
        <v>6.66</v>
      </c>
      <c r="N2939" s="11">
        <v>135.19999999999999</v>
      </c>
      <c r="O2939" s="11">
        <v>88.88</v>
      </c>
      <c r="P2939" s="11">
        <v>90.64</v>
      </c>
      <c r="Q2939" s="11" t="s">
        <v>4</v>
      </c>
      <c r="R2939" s="11">
        <f t="shared" si="1"/>
        <v>0</v>
      </c>
      <c r="S2939" s="11" t="s">
        <v>5</v>
      </c>
      <c r="T2939" s="11">
        <f t="shared" si="2"/>
        <v>0</v>
      </c>
      <c r="U2939" s="11" t="s">
        <v>6</v>
      </c>
      <c r="V2939" s="11" t="s">
        <v>6</v>
      </c>
    </row>
    <row r="2940" spans="1:22" ht="15.75" hidden="1" customHeight="1" x14ac:dyDescent="0.2">
      <c r="A2940" s="11" t="s">
        <v>1843</v>
      </c>
      <c r="B2940" s="11" t="s">
        <v>20</v>
      </c>
      <c r="C2940" s="11" t="s">
        <v>47</v>
      </c>
      <c r="D2940" s="12">
        <v>45293</v>
      </c>
      <c r="E2940" s="12" t="str">
        <f t="shared" si="0"/>
        <v>2024</v>
      </c>
      <c r="F2940" s="11" t="s">
        <v>37</v>
      </c>
      <c r="G2940" s="11">
        <v>20.7</v>
      </c>
      <c r="H2940" s="11">
        <v>34.33</v>
      </c>
      <c r="I2940" s="11">
        <v>267</v>
      </c>
      <c r="J2940" s="11">
        <v>41.3</v>
      </c>
      <c r="K2940" s="11">
        <v>8.49</v>
      </c>
      <c r="L2940" s="11">
        <v>99.44</v>
      </c>
      <c r="M2940" s="11">
        <v>6.95</v>
      </c>
      <c r="N2940" s="11">
        <v>138</v>
      </c>
      <c r="O2940" s="11">
        <v>88.72</v>
      </c>
      <c r="P2940" s="11">
        <v>90.64</v>
      </c>
      <c r="Q2940" s="11" t="s">
        <v>4</v>
      </c>
      <c r="R2940" s="11">
        <f t="shared" si="1"/>
        <v>0</v>
      </c>
      <c r="S2940" s="11" t="s">
        <v>5</v>
      </c>
      <c r="T2940" s="11">
        <f t="shared" si="2"/>
        <v>0</v>
      </c>
      <c r="U2940" s="11" t="s">
        <v>6</v>
      </c>
      <c r="V2940" s="11" t="s">
        <v>6</v>
      </c>
    </row>
    <row r="2941" spans="1:22" ht="15.75" hidden="1" customHeight="1" x14ac:dyDescent="0.2">
      <c r="A2941" s="11" t="s">
        <v>3078</v>
      </c>
      <c r="B2941" s="11" t="s">
        <v>20</v>
      </c>
      <c r="C2941" s="11" t="s">
        <v>21</v>
      </c>
      <c r="D2941" s="12">
        <v>45930</v>
      </c>
      <c r="E2941" s="12" t="str">
        <f t="shared" si="0"/>
        <v>2025</v>
      </c>
      <c r="F2941" s="11" t="s">
        <v>93</v>
      </c>
      <c r="G2941" s="11">
        <v>20.57</v>
      </c>
      <c r="H2941" s="11">
        <v>42.57</v>
      </c>
      <c r="I2941" s="11">
        <v>295</v>
      </c>
      <c r="J2941" s="11">
        <v>37.200000000000003</v>
      </c>
      <c r="K2941" s="11">
        <v>7.21</v>
      </c>
      <c r="L2941" s="11">
        <v>98.53</v>
      </c>
      <c r="M2941" s="11">
        <v>7.23</v>
      </c>
      <c r="N2941" s="11">
        <v>132.30000000000001</v>
      </c>
      <c r="O2941" s="11">
        <v>82.54</v>
      </c>
      <c r="P2941" s="11">
        <v>90.63</v>
      </c>
      <c r="Q2941" s="11" t="s">
        <v>4</v>
      </c>
      <c r="R2941" s="11">
        <f t="shared" si="1"/>
        <v>0</v>
      </c>
      <c r="S2941" s="11" t="s">
        <v>5</v>
      </c>
      <c r="T2941" s="11">
        <f t="shared" si="2"/>
        <v>0</v>
      </c>
      <c r="U2941" s="11" t="s">
        <v>6</v>
      </c>
      <c r="V2941" s="11" t="s">
        <v>6</v>
      </c>
    </row>
    <row r="2942" spans="1:22" ht="15.75" hidden="1" customHeight="1" x14ac:dyDescent="0.2">
      <c r="A2942" s="11" t="s">
        <v>2663</v>
      </c>
      <c r="B2942" s="11" t="s">
        <v>20</v>
      </c>
      <c r="C2942" s="11" t="s">
        <v>47</v>
      </c>
      <c r="D2942" s="12">
        <v>45644</v>
      </c>
      <c r="E2942" s="12" t="str">
        <f t="shared" si="0"/>
        <v>2024</v>
      </c>
      <c r="F2942" s="11" t="s">
        <v>37</v>
      </c>
      <c r="G2942" s="11">
        <v>20.48</v>
      </c>
      <c r="H2942" s="11">
        <v>49.13</v>
      </c>
      <c r="I2942" s="11">
        <v>323</v>
      </c>
      <c r="J2942" s="11">
        <v>44.7</v>
      </c>
      <c r="K2942" s="11">
        <v>8.41</v>
      </c>
      <c r="L2942" s="11">
        <v>98.81</v>
      </c>
      <c r="M2942" s="11">
        <v>7.27</v>
      </c>
      <c r="N2942" s="11">
        <v>139.30000000000001</v>
      </c>
      <c r="O2942" s="11">
        <v>88.04</v>
      </c>
      <c r="P2942" s="11">
        <v>90.62</v>
      </c>
      <c r="Q2942" s="11" t="s">
        <v>4</v>
      </c>
      <c r="R2942" s="11">
        <f t="shared" si="1"/>
        <v>0</v>
      </c>
      <c r="S2942" s="11" t="s">
        <v>5</v>
      </c>
      <c r="T2942" s="11">
        <f t="shared" si="2"/>
        <v>0</v>
      </c>
      <c r="U2942" s="11" t="s">
        <v>6</v>
      </c>
      <c r="V2942" s="11" t="s">
        <v>6</v>
      </c>
    </row>
    <row r="2943" spans="1:22" ht="15.75" hidden="1" customHeight="1" x14ac:dyDescent="0.2">
      <c r="A2943" s="11" t="s">
        <v>1070</v>
      </c>
      <c r="B2943" s="11" t="s">
        <v>20</v>
      </c>
      <c r="C2943" s="11" t="s">
        <v>35</v>
      </c>
      <c r="D2943" s="12">
        <v>45859</v>
      </c>
      <c r="E2943" s="12" t="str">
        <f t="shared" si="0"/>
        <v>2025</v>
      </c>
      <c r="F2943" s="11" t="s">
        <v>37</v>
      </c>
      <c r="G2943" s="11">
        <v>21.82</v>
      </c>
      <c r="H2943" s="11">
        <v>42.78</v>
      </c>
      <c r="I2943" s="11">
        <v>271</v>
      </c>
      <c r="J2943" s="11">
        <v>43.5</v>
      </c>
      <c r="K2943" s="11">
        <v>7.77</v>
      </c>
      <c r="L2943" s="11">
        <v>99.29</v>
      </c>
      <c r="M2943" s="11">
        <v>6.88</v>
      </c>
      <c r="N2943" s="11">
        <v>138.5</v>
      </c>
      <c r="O2943" s="11">
        <v>88.12</v>
      </c>
      <c r="P2943" s="11">
        <v>90.61</v>
      </c>
      <c r="Q2943" s="11" t="s">
        <v>4</v>
      </c>
      <c r="R2943" s="11">
        <f t="shared" si="1"/>
        <v>0</v>
      </c>
      <c r="S2943" s="11" t="s">
        <v>50</v>
      </c>
      <c r="T2943" s="11">
        <f t="shared" si="2"/>
        <v>1</v>
      </c>
      <c r="U2943" s="11" t="s">
        <v>153</v>
      </c>
      <c r="V2943" s="11" t="s">
        <v>52</v>
      </c>
    </row>
    <row r="2944" spans="1:22" ht="15.75" hidden="1" customHeight="1" x14ac:dyDescent="0.2">
      <c r="A2944" s="11" t="s">
        <v>2316</v>
      </c>
      <c r="B2944" s="11" t="s">
        <v>20</v>
      </c>
      <c r="C2944" s="13" t="s">
        <v>35</v>
      </c>
      <c r="D2944" s="12">
        <v>45966</v>
      </c>
      <c r="E2944" s="12" t="str">
        <f t="shared" si="0"/>
        <v>2025</v>
      </c>
      <c r="F2944" s="11" t="s">
        <v>37</v>
      </c>
      <c r="G2944" s="11">
        <v>20.51</v>
      </c>
      <c r="H2944" s="11">
        <v>38.32</v>
      </c>
      <c r="I2944" s="11">
        <v>319</v>
      </c>
      <c r="J2944" s="11">
        <v>44.8</v>
      </c>
      <c r="K2944" s="11">
        <v>7.5</v>
      </c>
      <c r="L2944" s="11">
        <v>98.44</v>
      </c>
      <c r="M2944" s="11">
        <v>6.93</v>
      </c>
      <c r="N2944" s="11">
        <v>136.69999999999999</v>
      </c>
      <c r="O2944" s="11">
        <v>88.43</v>
      </c>
      <c r="P2944" s="11">
        <v>90.59</v>
      </c>
      <c r="Q2944" s="11" t="s">
        <v>4</v>
      </c>
      <c r="R2944" s="11">
        <f t="shared" si="1"/>
        <v>0</v>
      </c>
      <c r="S2944" s="11" t="s">
        <v>5</v>
      </c>
      <c r="T2944" s="11">
        <f t="shared" si="2"/>
        <v>0</v>
      </c>
      <c r="U2944" s="11" t="s">
        <v>6</v>
      </c>
      <c r="V2944" s="11" t="s">
        <v>6</v>
      </c>
    </row>
    <row r="2945" spans="1:22" ht="15.75" customHeight="1" x14ac:dyDescent="0.2">
      <c r="A2945" s="11" t="s">
        <v>2035</v>
      </c>
      <c r="B2945" s="11" t="s">
        <v>1</v>
      </c>
      <c r="C2945" s="11" t="s">
        <v>47</v>
      </c>
      <c r="D2945" s="12">
        <v>45528</v>
      </c>
      <c r="E2945" s="12" t="str">
        <f t="shared" si="0"/>
        <v>2024</v>
      </c>
      <c r="F2945" s="11" t="s">
        <v>23</v>
      </c>
      <c r="G2945" s="11">
        <v>24.27</v>
      </c>
      <c r="H2945" s="11">
        <v>47.59</v>
      </c>
      <c r="I2945" s="11">
        <v>326</v>
      </c>
      <c r="J2945" s="11">
        <v>37.1</v>
      </c>
      <c r="K2945" s="11">
        <v>6.9</v>
      </c>
      <c r="L2945" s="11">
        <v>98.49</v>
      </c>
      <c r="M2945" s="11">
        <v>6.75</v>
      </c>
      <c r="N2945" s="11">
        <v>121.2</v>
      </c>
      <c r="O2945" s="11">
        <v>91.78</v>
      </c>
      <c r="P2945" s="11">
        <v>97.55</v>
      </c>
      <c r="Q2945" s="11" t="s">
        <v>4</v>
      </c>
      <c r="R2945" s="11">
        <f t="shared" si="1"/>
        <v>0</v>
      </c>
      <c r="S2945" s="11" t="s">
        <v>5</v>
      </c>
      <c r="T2945" s="11">
        <f t="shared" si="2"/>
        <v>0</v>
      </c>
      <c r="U2945" s="11" t="s">
        <v>6</v>
      </c>
      <c r="V2945" s="11" t="s">
        <v>6</v>
      </c>
    </row>
    <row r="2946" spans="1:22" ht="15.75" hidden="1" customHeight="1" x14ac:dyDescent="0.2">
      <c r="A2946" s="11" t="s">
        <v>2544</v>
      </c>
      <c r="B2946" s="11" t="s">
        <v>20</v>
      </c>
      <c r="C2946" s="11" t="s">
        <v>47</v>
      </c>
      <c r="D2946" s="12">
        <v>45708</v>
      </c>
      <c r="E2946" s="12" t="str">
        <f t="shared" si="0"/>
        <v>2025</v>
      </c>
      <c r="F2946" s="11" t="s">
        <v>93</v>
      </c>
      <c r="G2946" s="11">
        <v>21.08</v>
      </c>
      <c r="H2946" s="11">
        <v>39.619999999999997</v>
      </c>
      <c r="I2946" s="11">
        <v>324</v>
      </c>
      <c r="J2946" s="11">
        <v>59.9</v>
      </c>
      <c r="K2946" s="11">
        <v>8.67</v>
      </c>
      <c r="L2946" s="11">
        <v>98.61</v>
      </c>
      <c r="M2946" s="11">
        <v>6.97</v>
      </c>
      <c r="N2946" s="11">
        <v>147.4</v>
      </c>
      <c r="O2946" s="11">
        <v>82.52</v>
      </c>
      <c r="P2946" s="11">
        <v>90.54</v>
      </c>
      <c r="Q2946" s="11" t="s">
        <v>4</v>
      </c>
      <c r="R2946" s="11">
        <f t="shared" si="1"/>
        <v>0</v>
      </c>
      <c r="S2946" s="11" t="s">
        <v>5</v>
      </c>
      <c r="T2946" s="11">
        <f t="shared" si="2"/>
        <v>0</v>
      </c>
      <c r="U2946" s="11" t="s">
        <v>6</v>
      </c>
      <c r="V2946" s="11" t="s">
        <v>6</v>
      </c>
    </row>
    <row r="2947" spans="1:22" ht="15.75" hidden="1" customHeight="1" x14ac:dyDescent="0.2">
      <c r="A2947" s="11" t="s">
        <v>2141</v>
      </c>
      <c r="B2947" s="11" t="s">
        <v>20</v>
      </c>
      <c r="C2947" s="13" t="s">
        <v>35</v>
      </c>
      <c r="D2947" s="12">
        <v>45465</v>
      </c>
      <c r="E2947" s="12" t="str">
        <f t="shared" si="0"/>
        <v>2024</v>
      </c>
      <c r="F2947" s="11" t="s">
        <v>3</v>
      </c>
      <c r="G2947" s="11">
        <v>21.62</v>
      </c>
      <c r="H2947" s="11">
        <v>38.47</v>
      </c>
      <c r="I2947" s="11">
        <v>299</v>
      </c>
      <c r="J2947" s="11">
        <v>45.1</v>
      </c>
      <c r="K2947" s="11">
        <v>7.38</v>
      </c>
      <c r="L2947" s="11">
        <v>99.05</v>
      </c>
      <c r="M2947" s="11">
        <v>6.9</v>
      </c>
      <c r="N2947" s="11">
        <v>125.1</v>
      </c>
      <c r="O2947" s="11">
        <v>90.06</v>
      </c>
      <c r="P2947" s="11">
        <v>90.53</v>
      </c>
      <c r="Q2947" s="11" t="s">
        <v>4</v>
      </c>
      <c r="R2947" s="11">
        <f t="shared" si="1"/>
        <v>0</v>
      </c>
      <c r="S2947" s="11" t="s">
        <v>5</v>
      </c>
      <c r="T2947" s="11">
        <f t="shared" si="2"/>
        <v>0</v>
      </c>
      <c r="U2947" s="11" t="s">
        <v>6</v>
      </c>
      <c r="V2947" s="11" t="s">
        <v>6</v>
      </c>
    </row>
    <row r="2948" spans="1:22" ht="15.75" hidden="1" customHeight="1" x14ac:dyDescent="0.2">
      <c r="A2948" s="11" t="s">
        <v>343</v>
      </c>
      <c r="B2948" s="11" t="s">
        <v>58</v>
      </c>
      <c r="C2948" s="11" t="s">
        <v>21</v>
      </c>
      <c r="D2948" s="12">
        <v>45347</v>
      </c>
      <c r="E2948" s="12" t="str">
        <f t="shared" si="0"/>
        <v>2024</v>
      </c>
      <c r="F2948" s="11" t="s">
        <v>37</v>
      </c>
      <c r="G2948" s="11">
        <v>22.79</v>
      </c>
      <c r="H2948" s="11">
        <v>33.24</v>
      </c>
      <c r="I2948" s="11">
        <v>316</v>
      </c>
      <c r="J2948" s="11">
        <v>37.700000000000003</v>
      </c>
      <c r="K2948" s="11">
        <v>6.68</v>
      </c>
      <c r="L2948" s="11">
        <v>99.44</v>
      </c>
      <c r="M2948" s="11">
        <v>6.9</v>
      </c>
      <c r="N2948" s="11">
        <v>112.1</v>
      </c>
      <c r="O2948" s="11">
        <v>87.13</v>
      </c>
      <c r="P2948" s="11">
        <v>90.52</v>
      </c>
      <c r="Q2948" s="11" t="s">
        <v>4</v>
      </c>
      <c r="R2948" s="11">
        <f t="shared" si="1"/>
        <v>0</v>
      </c>
      <c r="S2948" s="11" t="s">
        <v>5</v>
      </c>
      <c r="T2948" s="11">
        <f t="shared" si="2"/>
        <v>0</v>
      </c>
      <c r="U2948" s="11" t="s">
        <v>6</v>
      </c>
      <c r="V2948" s="11" t="s">
        <v>6</v>
      </c>
    </row>
    <row r="2949" spans="1:22" ht="15.75" hidden="1" customHeight="1" x14ac:dyDescent="0.2">
      <c r="A2949" s="11" t="s">
        <v>2355</v>
      </c>
      <c r="B2949" s="11" t="s">
        <v>20</v>
      </c>
      <c r="C2949" s="11" t="s">
        <v>47</v>
      </c>
      <c r="D2949" s="12">
        <v>45478</v>
      </c>
      <c r="E2949" s="12" t="str">
        <f t="shared" si="0"/>
        <v>2024</v>
      </c>
      <c r="F2949" s="11" t="s">
        <v>37</v>
      </c>
      <c r="G2949" s="11">
        <v>21.2</v>
      </c>
      <c r="H2949" s="11">
        <v>37.880000000000003</v>
      </c>
      <c r="I2949" s="11">
        <v>272</v>
      </c>
      <c r="J2949" s="11">
        <v>32.4</v>
      </c>
      <c r="K2949" s="11">
        <v>8.23</v>
      </c>
      <c r="L2949" s="11">
        <v>98.58</v>
      </c>
      <c r="M2949" s="11">
        <v>6.88</v>
      </c>
      <c r="N2949" s="11">
        <v>122.9</v>
      </c>
      <c r="O2949" s="11">
        <v>90.46</v>
      </c>
      <c r="P2949" s="11">
        <v>90.51</v>
      </c>
      <c r="Q2949" s="11" t="s">
        <v>4</v>
      </c>
      <c r="R2949" s="11">
        <f t="shared" si="1"/>
        <v>0</v>
      </c>
      <c r="S2949" s="11" t="s">
        <v>5</v>
      </c>
      <c r="T2949" s="11">
        <f t="shared" si="2"/>
        <v>0</v>
      </c>
      <c r="U2949" s="11" t="s">
        <v>6</v>
      </c>
      <c r="V2949" s="11" t="s">
        <v>6</v>
      </c>
    </row>
    <row r="2950" spans="1:22" ht="15.75" customHeight="1" x14ac:dyDescent="0.2">
      <c r="A2950" s="11" t="s">
        <v>2632</v>
      </c>
      <c r="B2950" s="11" t="s">
        <v>1</v>
      </c>
      <c r="C2950" s="11" t="s">
        <v>35</v>
      </c>
      <c r="D2950" s="12">
        <v>45560</v>
      </c>
      <c r="E2950" s="12" t="str">
        <f t="shared" si="0"/>
        <v>2024</v>
      </c>
      <c r="F2950" s="11" t="s">
        <v>93</v>
      </c>
      <c r="G2950" s="11">
        <v>22.71</v>
      </c>
      <c r="H2950" s="11">
        <v>49.92</v>
      </c>
      <c r="I2950" s="11">
        <v>340</v>
      </c>
      <c r="J2950" s="11">
        <v>36.1</v>
      </c>
      <c r="K2950" s="11">
        <v>6.17</v>
      </c>
      <c r="L2950" s="11">
        <v>99.02</v>
      </c>
      <c r="M2950" s="11">
        <v>6.64</v>
      </c>
      <c r="N2950" s="11">
        <v>121</v>
      </c>
      <c r="O2950" s="11">
        <v>87.58</v>
      </c>
      <c r="P2950" s="11">
        <v>97.66</v>
      </c>
      <c r="Q2950" s="11" t="s">
        <v>4</v>
      </c>
      <c r="R2950" s="11">
        <f t="shared" si="1"/>
        <v>0</v>
      </c>
      <c r="S2950" s="11" t="s">
        <v>5</v>
      </c>
      <c r="T2950" s="11">
        <f t="shared" si="2"/>
        <v>0</v>
      </c>
      <c r="U2950" s="11" t="s">
        <v>6</v>
      </c>
      <c r="V2950" s="11" t="s">
        <v>6</v>
      </c>
    </row>
    <row r="2951" spans="1:22" ht="15.75" hidden="1" customHeight="1" x14ac:dyDescent="0.2">
      <c r="A2951" s="11" t="s">
        <v>1607</v>
      </c>
      <c r="B2951" s="11" t="s">
        <v>58</v>
      </c>
      <c r="C2951" s="11" t="s">
        <v>35</v>
      </c>
      <c r="D2951" s="12">
        <v>45624</v>
      </c>
      <c r="E2951" s="12" t="str">
        <f t="shared" si="0"/>
        <v>2024</v>
      </c>
      <c r="F2951" s="11" t="s">
        <v>37</v>
      </c>
      <c r="G2951" s="11">
        <v>24.03</v>
      </c>
      <c r="H2951" s="11">
        <v>44.65</v>
      </c>
      <c r="I2951" s="11">
        <v>311</v>
      </c>
      <c r="J2951" s="11">
        <v>50.9</v>
      </c>
      <c r="K2951" s="11">
        <v>7.45</v>
      </c>
      <c r="L2951" s="11">
        <v>98.94</v>
      </c>
      <c r="M2951" s="11">
        <v>6.86</v>
      </c>
      <c r="N2951" s="11">
        <v>134.5</v>
      </c>
      <c r="O2951" s="11">
        <v>81.98</v>
      </c>
      <c r="P2951" s="11">
        <v>90.46</v>
      </c>
      <c r="Q2951" s="11" t="s">
        <v>4</v>
      </c>
      <c r="R2951" s="11">
        <f t="shared" si="1"/>
        <v>0</v>
      </c>
      <c r="S2951" s="11" t="s">
        <v>5</v>
      </c>
      <c r="T2951" s="11">
        <f t="shared" si="2"/>
        <v>0</v>
      </c>
      <c r="U2951" s="11" t="s">
        <v>6</v>
      </c>
      <c r="V2951" s="11" t="s">
        <v>6</v>
      </c>
    </row>
    <row r="2952" spans="1:22" ht="15.75" hidden="1" customHeight="1" x14ac:dyDescent="0.2">
      <c r="A2952" s="11" t="s">
        <v>2960</v>
      </c>
      <c r="B2952" s="11" t="s">
        <v>20</v>
      </c>
      <c r="C2952" s="11" t="s">
        <v>21</v>
      </c>
      <c r="D2952" s="12">
        <v>45871</v>
      </c>
      <c r="E2952" s="12" t="str">
        <f t="shared" si="0"/>
        <v>2025</v>
      </c>
      <c r="F2952" s="11" t="s">
        <v>93</v>
      </c>
      <c r="G2952" s="11">
        <v>21.87</v>
      </c>
      <c r="H2952" s="11">
        <v>29.35</v>
      </c>
      <c r="I2952" s="11">
        <v>311</v>
      </c>
      <c r="J2952" s="11">
        <v>42.1</v>
      </c>
      <c r="K2952" s="11">
        <v>7.84</v>
      </c>
      <c r="L2952" s="11">
        <v>99.24</v>
      </c>
      <c r="M2952" s="11">
        <v>6.94</v>
      </c>
      <c r="N2952" s="11">
        <v>122.4</v>
      </c>
      <c r="O2952" s="11">
        <v>88.12</v>
      </c>
      <c r="P2952" s="11">
        <v>90.45</v>
      </c>
      <c r="Q2952" s="11" t="s">
        <v>4</v>
      </c>
      <c r="R2952" s="11">
        <f t="shared" si="1"/>
        <v>0</v>
      </c>
      <c r="S2952" s="11" t="s">
        <v>5</v>
      </c>
      <c r="T2952" s="11">
        <f t="shared" si="2"/>
        <v>0</v>
      </c>
      <c r="U2952" s="11" t="s">
        <v>6</v>
      </c>
      <c r="V2952" s="11" t="s">
        <v>6</v>
      </c>
    </row>
    <row r="2953" spans="1:22" ht="15.75" hidden="1" customHeight="1" x14ac:dyDescent="0.2">
      <c r="A2953" s="11" t="s">
        <v>1180</v>
      </c>
      <c r="B2953" s="11" t="s">
        <v>34</v>
      </c>
      <c r="C2953" s="11" t="s">
        <v>21</v>
      </c>
      <c r="D2953" s="12">
        <v>45320</v>
      </c>
      <c r="E2953" s="12" t="str">
        <f t="shared" si="0"/>
        <v>2024</v>
      </c>
      <c r="F2953" s="11" t="s">
        <v>3</v>
      </c>
      <c r="G2953" s="11">
        <v>21.58</v>
      </c>
      <c r="H2953" s="11">
        <v>36.799999999999997</v>
      </c>
      <c r="I2953" s="11">
        <v>336</v>
      </c>
      <c r="J2953" s="11">
        <v>54</v>
      </c>
      <c r="K2953" s="11">
        <v>7.06</v>
      </c>
      <c r="L2953" s="11">
        <v>99.03</v>
      </c>
      <c r="M2953" s="11">
        <v>6.73</v>
      </c>
      <c r="N2953" s="11">
        <v>143.1</v>
      </c>
      <c r="O2953" s="11">
        <v>83.03</v>
      </c>
      <c r="P2953" s="11">
        <v>90.43</v>
      </c>
      <c r="Q2953" s="11" t="s">
        <v>4</v>
      </c>
      <c r="R2953" s="11">
        <f t="shared" si="1"/>
        <v>0</v>
      </c>
      <c r="S2953" s="11" t="s">
        <v>5</v>
      </c>
      <c r="T2953" s="11">
        <f t="shared" si="2"/>
        <v>0</v>
      </c>
      <c r="U2953" s="11" t="s">
        <v>6</v>
      </c>
      <c r="V2953" s="11" t="s">
        <v>6</v>
      </c>
    </row>
    <row r="2954" spans="1:22" ht="15.75" hidden="1" customHeight="1" x14ac:dyDescent="0.2">
      <c r="A2954" s="11" t="s">
        <v>2653</v>
      </c>
      <c r="B2954" s="11" t="s">
        <v>20</v>
      </c>
      <c r="C2954" s="11" t="s">
        <v>35</v>
      </c>
      <c r="D2954" s="12">
        <v>45371</v>
      </c>
      <c r="E2954" s="12" t="str">
        <f t="shared" si="0"/>
        <v>2024</v>
      </c>
      <c r="F2954" s="11" t="s">
        <v>23</v>
      </c>
      <c r="G2954" s="11">
        <v>22.38</v>
      </c>
      <c r="H2954" s="11">
        <v>42.28</v>
      </c>
      <c r="I2954" s="11">
        <v>308</v>
      </c>
      <c r="J2954" s="11">
        <v>52.8</v>
      </c>
      <c r="K2954" s="11">
        <v>7.92</v>
      </c>
      <c r="L2954" s="11">
        <v>99.55</v>
      </c>
      <c r="M2954" s="11">
        <v>6.82</v>
      </c>
      <c r="N2954" s="11">
        <v>146</v>
      </c>
      <c r="O2954" s="11">
        <v>86.95</v>
      </c>
      <c r="P2954" s="11">
        <v>90.42</v>
      </c>
      <c r="Q2954" s="11" t="s">
        <v>4</v>
      </c>
      <c r="R2954" s="11">
        <f t="shared" si="1"/>
        <v>0</v>
      </c>
      <c r="S2954" s="11" t="s">
        <v>5</v>
      </c>
      <c r="T2954" s="11">
        <f t="shared" si="2"/>
        <v>0</v>
      </c>
      <c r="U2954" s="11" t="s">
        <v>6</v>
      </c>
      <c r="V2954" s="11" t="s">
        <v>6</v>
      </c>
    </row>
    <row r="2955" spans="1:22" ht="15.75" hidden="1" customHeight="1" x14ac:dyDescent="0.2">
      <c r="A2955" s="11" t="s">
        <v>2948</v>
      </c>
      <c r="B2955" s="11" t="s">
        <v>20</v>
      </c>
      <c r="C2955" s="11" t="s">
        <v>35</v>
      </c>
      <c r="D2955" s="12">
        <v>45868</v>
      </c>
      <c r="E2955" s="12" t="str">
        <f t="shared" si="0"/>
        <v>2025</v>
      </c>
      <c r="F2955" s="11" t="s">
        <v>93</v>
      </c>
      <c r="G2955" s="11">
        <v>21.44</v>
      </c>
      <c r="H2955" s="11">
        <v>39.25</v>
      </c>
      <c r="I2955" s="11">
        <v>311</v>
      </c>
      <c r="J2955" s="11">
        <v>42.3</v>
      </c>
      <c r="K2955" s="11">
        <v>6.92</v>
      </c>
      <c r="L2955" s="11">
        <v>99.23</v>
      </c>
      <c r="M2955" s="11">
        <v>6.96</v>
      </c>
      <c r="N2955" s="11">
        <v>134.4</v>
      </c>
      <c r="O2955" s="11">
        <v>84.82</v>
      </c>
      <c r="P2955" s="11">
        <v>90.41</v>
      </c>
      <c r="Q2955" s="11" t="s">
        <v>4</v>
      </c>
      <c r="R2955" s="11">
        <f t="shared" si="1"/>
        <v>0</v>
      </c>
      <c r="S2955" s="11" t="s">
        <v>5</v>
      </c>
      <c r="T2955" s="11">
        <f t="shared" si="2"/>
        <v>0</v>
      </c>
      <c r="U2955" s="11" t="s">
        <v>6</v>
      </c>
      <c r="V2955" s="11" t="s">
        <v>6</v>
      </c>
    </row>
    <row r="2956" spans="1:22" ht="15.75" hidden="1" customHeight="1" x14ac:dyDescent="0.2">
      <c r="A2956" s="11" t="s">
        <v>1971</v>
      </c>
      <c r="B2956" s="11" t="s">
        <v>20</v>
      </c>
      <c r="C2956" s="11" t="s">
        <v>47</v>
      </c>
      <c r="D2956" s="12">
        <v>45919</v>
      </c>
      <c r="E2956" s="12" t="str">
        <f t="shared" si="0"/>
        <v>2025</v>
      </c>
      <c r="F2956" s="11" t="s">
        <v>23</v>
      </c>
      <c r="G2956" s="11">
        <v>22.42</v>
      </c>
      <c r="H2956" s="11">
        <v>38.28</v>
      </c>
      <c r="I2956" s="11">
        <v>304</v>
      </c>
      <c r="J2956" s="11">
        <v>53.6</v>
      </c>
      <c r="K2956" s="11">
        <v>8.15</v>
      </c>
      <c r="L2956" s="11">
        <v>99.13</v>
      </c>
      <c r="M2956" s="11">
        <v>6.93</v>
      </c>
      <c r="N2956" s="11">
        <v>146.69999999999999</v>
      </c>
      <c r="O2956" s="11">
        <v>83.81</v>
      </c>
      <c r="P2956" s="11">
        <v>90.4</v>
      </c>
      <c r="Q2956" s="11" t="s">
        <v>4</v>
      </c>
      <c r="R2956" s="11">
        <f t="shared" si="1"/>
        <v>0</v>
      </c>
      <c r="S2956" s="11" t="s">
        <v>5</v>
      </c>
      <c r="T2956" s="11">
        <f t="shared" si="2"/>
        <v>0</v>
      </c>
      <c r="U2956" s="11" t="s">
        <v>6</v>
      </c>
      <c r="V2956" s="11" t="s">
        <v>6</v>
      </c>
    </row>
    <row r="2957" spans="1:22" ht="15.75" hidden="1" customHeight="1" x14ac:dyDescent="0.2">
      <c r="A2957" s="11" t="s">
        <v>252</v>
      </c>
      <c r="B2957" s="11" t="s">
        <v>20</v>
      </c>
      <c r="C2957" s="11" t="s">
        <v>47</v>
      </c>
      <c r="D2957" s="12">
        <v>45680</v>
      </c>
      <c r="E2957" s="12" t="str">
        <f t="shared" si="0"/>
        <v>2025</v>
      </c>
      <c r="F2957" s="11" t="s">
        <v>23</v>
      </c>
      <c r="G2957" s="11">
        <v>22.68</v>
      </c>
      <c r="H2957" s="11">
        <v>50.77</v>
      </c>
      <c r="I2957" s="11">
        <v>315</v>
      </c>
      <c r="J2957" s="11">
        <v>58</v>
      </c>
      <c r="K2957" s="11">
        <v>8.42</v>
      </c>
      <c r="L2957" s="11">
        <v>98.82</v>
      </c>
      <c r="M2957" s="11">
        <v>7.03</v>
      </c>
      <c r="N2957" s="11">
        <v>161</v>
      </c>
      <c r="O2957" s="11">
        <v>82.4</v>
      </c>
      <c r="P2957" s="11">
        <v>90.38</v>
      </c>
      <c r="Q2957" s="11" t="s">
        <v>4</v>
      </c>
      <c r="R2957" s="11">
        <f t="shared" si="1"/>
        <v>0</v>
      </c>
      <c r="S2957" s="11" t="s">
        <v>50</v>
      </c>
      <c r="T2957" s="11">
        <f t="shared" si="2"/>
        <v>1</v>
      </c>
      <c r="U2957" s="11" t="s">
        <v>243</v>
      </c>
      <c r="V2957" s="11" t="s">
        <v>52</v>
      </c>
    </row>
    <row r="2958" spans="1:22" ht="15.75" hidden="1" customHeight="1" x14ac:dyDescent="0.2">
      <c r="A2958" s="11" t="s">
        <v>2527</v>
      </c>
      <c r="B2958" s="11" t="s">
        <v>20</v>
      </c>
      <c r="C2958" s="11" t="s">
        <v>47</v>
      </c>
      <c r="D2958" s="12">
        <v>45301</v>
      </c>
      <c r="E2958" s="12" t="str">
        <f t="shared" si="0"/>
        <v>2024</v>
      </c>
      <c r="F2958" s="11" t="s">
        <v>93</v>
      </c>
      <c r="G2958" s="11">
        <v>22.57</v>
      </c>
      <c r="H2958" s="11">
        <v>38.67</v>
      </c>
      <c r="I2958" s="11">
        <v>331</v>
      </c>
      <c r="J2958" s="11">
        <v>61.6</v>
      </c>
      <c r="K2958" s="11">
        <v>8.6300000000000008</v>
      </c>
      <c r="L2958" s="11">
        <v>98.36</v>
      </c>
      <c r="M2958" s="11">
        <v>6.85</v>
      </c>
      <c r="N2958" s="11">
        <v>148.69999999999999</v>
      </c>
      <c r="O2958" s="11">
        <v>84.48</v>
      </c>
      <c r="P2958" s="11">
        <v>90.38</v>
      </c>
      <c r="Q2958" s="11" t="s">
        <v>4</v>
      </c>
      <c r="R2958" s="11">
        <f t="shared" si="1"/>
        <v>0</v>
      </c>
      <c r="S2958" s="11" t="s">
        <v>5</v>
      </c>
      <c r="T2958" s="11">
        <f t="shared" si="2"/>
        <v>0</v>
      </c>
      <c r="U2958" s="11" t="s">
        <v>6</v>
      </c>
      <c r="V2958" s="11" t="s">
        <v>6</v>
      </c>
    </row>
    <row r="2959" spans="1:22" ht="15.75" hidden="1" customHeight="1" x14ac:dyDescent="0.2">
      <c r="A2959" s="11" t="s">
        <v>2766</v>
      </c>
      <c r="B2959" s="11" t="s">
        <v>20</v>
      </c>
      <c r="C2959" s="11" t="s">
        <v>21</v>
      </c>
      <c r="D2959" s="12">
        <v>45347</v>
      </c>
      <c r="E2959" s="12" t="str">
        <f t="shared" si="0"/>
        <v>2024</v>
      </c>
      <c r="F2959" s="11" t="s">
        <v>93</v>
      </c>
      <c r="G2959" s="11">
        <v>21.68</v>
      </c>
      <c r="H2959" s="11">
        <v>42</v>
      </c>
      <c r="I2959" s="11">
        <v>287</v>
      </c>
      <c r="J2959" s="11">
        <v>35</v>
      </c>
      <c r="K2959" s="11">
        <v>7.61</v>
      </c>
      <c r="L2959" s="11">
        <v>98.41</v>
      </c>
      <c r="M2959" s="11">
        <v>7.07</v>
      </c>
      <c r="N2959" s="11">
        <v>125.6</v>
      </c>
      <c r="O2959" s="11">
        <v>85.12</v>
      </c>
      <c r="P2959" s="11">
        <v>90.29</v>
      </c>
      <c r="Q2959" s="11" t="s">
        <v>4</v>
      </c>
      <c r="R2959" s="11">
        <f t="shared" si="1"/>
        <v>0</v>
      </c>
      <c r="S2959" s="11" t="s">
        <v>5</v>
      </c>
      <c r="T2959" s="11">
        <f t="shared" si="2"/>
        <v>0</v>
      </c>
      <c r="U2959" s="11" t="s">
        <v>6</v>
      </c>
      <c r="V2959" s="11" t="s">
        <v>6</v>
      </c>
    </row>
    <row r="2960" spans="1:22" ht="15.75" hidden="1" customHeight="1" x14ac:dyDescent="0.2">
      <c r="A2960" s="11" t="s">
        <v>2013</v>
      </c>
      <c r="B2960" s="11" t="s">
        <v>58</v>
      </c>
      <c r="C2960" s="11" t="s">
        <v>21</v>
      </c>
      <c r="D2960" s="12">
        <v>45321</v>
      </c>
      <c r="E2960" s="12" t="str">
        <f t="shared" si="0"/>
        <v>2024</v>
      </c>
      <c r="F2960" s="11" t="s">
        <v>37</v>
      </c>
      <c r="G2960" s="11">
        <v>22.94</v>
      </c>
      <c r="H2960" s="11">
        <v>50.99</v>
      </c>
      <c r="I2960" s="11">
        <v>290</v>
      </c>
      <c r="J2960" s="11">
        <v>56.8</v>
      </c>
      <c r="K2960" s="11">
        <v>7.51</v>
      </c>
      <c r="L2960" s="11">
        <v>99.47</v>
      </c>
      <c r="M2960" s="11">
        <v>6.8</v>
      </c>
      <c r="N2960" s="11">
        <v>136.30000000000001</v>
      </c>
      <c r="O2960" s="11">
        <v>81.73</v>
      </c>
      <c r="P2960" s="11">
        <v>90.28</v>
      </c>
      <c r="Q2960" s="11" t="s">
        <v>177</v>
      </c>
      <c r="R2960" s="11">
        <f t="shared" si="1"/>
        <v>1</v>
      </c>
      <c r="S2960" s="11" t="s">
        <v>50</v>
      </c>
      <c r="T2960" s="11">
        <f t="shared" si="2"/>
        <v>1</v>
      </c>
      <c r="U2960" s="11" t="s">
        <v>153</v>
      </c>
      <c r="V2960" s="11" t="s">
        <v>89</v>
      </c>
    </row>
    <row r="2961" spans="1:22" ht="15.75" hidden="1" customHeight="1" x14ac:dyDescent="0.2">
      <c r="A2961" s="11" t="s">
        <v>1181</v>
      </c>
      <c r="B2961" s="11" t="s">
        <v>34</v>
      </c>
      <c r="C2961" s="11" t="s">
        <v>47</v>
      </c>
      <c r="D2961" s="12">
        <v>45856</v>
      </c>
      <c r="E2961" s="12" t="str">
        <f t="shared" si="0"/>
        <v>2025</v>
      </c>
      <c r="F2961" s="11" t="s">
        <v>37</v>
      </c>
      <c r="G2961" s="11">
        <v>21.07</v>
      </c>
      <c r="H2961" s="11">
        <v>49.99</v>
      </c>
      <c r="I2961" s="11">
        <v>290</v>
      </c>
      <c r="J2961" s="11">
        <v>49.1</v>
      </c>
      <c r="K2961" s="11">
        <v>7.98</v>
      </c>
      <c r="L2961" s="11">
        <v>98.94</v>
      </c>
      <c r="M2961" s="11">
        <v>7.02</v>
      </c>
      <c r="N2961" s="11">
        <v>129</v>
      </c>
      <c r="O2961" s="11">
        <v>84.71</v>
      </c>
      <c r="P2961" s="11">
        <v>90.25</v>
      </c>
      <c r="Q2961" s="11" t="s">
        <v>4</v>
      </c>
      <c r="R2961" s="11">
        <f t="shared" si="1"/>
        <v>0</v>
      </c>
      <c r="S2961" s="11" t="s">
        <v>5</v>
      </c>
      <c r="T2961" s="11">
        <f t="shared" si="2"/>
        <v>0</v>
      </c>
      <c r="U2961" s="11" t="s">
        <v>6</v>
      </c>
      <c r="V2961" s="11" t="s">
        <v>6</v>
      </c>
    </row>
    <row r="2962" spans="1:22" ht="15.75" hidden="1" customHeight="1" x14ac:dyDescent="0.2">
      <c r="A2962" s="11" t="s">
        <v>2263</v>
      </c>
      <c r="B2962" s="11" t="s">
        <v>20</v>
      </c>
      <c r="C2962" s="11" t="s">
        <v>47</v>
      </c>
      <c r="D2962" s="12">
        <v>45841</v>
      </c>
      <c r="E2962" s="12" t="str">
        <f t="shared" si="0"/>
        <v>2025</v>
      </c>
      <c r="F2962" s="11" t="s">
        <v>93</v>
      </c>
      <c r="G2962" s="11">
        <v>22.1</v>
      </c>
      <c r="H2962" s="11">
        <v>35.03</v>
      </c>
      <c r="I2962" s="11">
        <v>287</v>
      </c>
      <c r="J2962" s="11">
        <v>59.5</v>
      </c>
      <c r="K2962" s="11">
        <v>9.16</v>
      </c>
      <c r="L2962" s="11">
        <v>98.99</v>
      </c>
      <c r="M2962" s="11">
        <v>6.86</v>
      </c>
      <c r="N2962" s="11">
        <v>154.30000000000001</v>
      </c>
      <c r="O2962" s="11">
        <v>80.989999999999995</v>
      </c>
      <c r="P2962" s="11">
        <v>90.25</v>
      </c>
      <c r="Q2962" s="11" t="s">
        <v>4</v>
      </c>
      <c r="R2962" s="11">
        <f t="shared" si="1"/>
        <v>0</v>
      </c>
      <c r="S2962" s="11" t="s">
        <v>5</v>
      </c>
      <c r="T2962" s="11">
        <f t="shared" si="2"/>
        <v>0</v>
      </c>
      <c r="U2962" s="11" t="s">
        <v>6</v>
      </c>
      <c r="V2962" s="11" t="s">
        <v>6</v>
      </c>
    </row>
    <row r="2963" spans="1:22" ht="15.75" hidden="1" customHeight="1" x14ac:dyDescent="0.2">
      <c r="A2963" s="11" t="s">
        <v>2571</v>
      </c>
      <c r="B2963" s="11" t="s">
        <v>20</v>
      </c>
      <c r="C2963" s="11" t="s">
        <v>47</v>
      </c>
      <c r="D2963" s="12">
        <v>45391</v>
      </c>
      <c r="E2963" s="12" t="str">
        <f t="shared" si="0"/>
        <v>2024</v>
      </c>
      <c r="F2963" s="11" t="s">
        <v>37</v>
      </c>
      <c r="G2963" s="11">
        <v>20.97</v>
      </c>
      <c r="H2963" s="11">
        <v>37.32</v>
      </c>
      <c r="I2963" s="11">
        <v>273</v>
      </c>
      <c r="J2963" s="11">
        <v>52.8</v>
      </c>
      <c r="K2963" s="11">
        <v>7.54</v>
      </c>
      <c r="L2963" s="11">
        <v>98.65</v>
      </c>
      <c r="M2963" s="11">
        <v>6.99</v>
      </c>
      <c r="N2963" s="11">
        <v>138.4</v>
      </c>
      <c r="O2963" s="11">
        <v>83.18</v>
      </c>
      <c r="P2963" s="11">
        <v>90.24</v>
      </c>
      <c r="Q2963" s="11" t="s">
        <v>4</v>
      </c>
      <c r="R2963" s="11">
        <f t="shared" si="1"/>
        <v>0</v>
      </c>
      <c r="S2963" s="11" t="s">
        <v>5</v>
      </c>
      <c r="T2963" s="11">
        <f t="shared" si="2"/>
        <v>0</v>
      </c>
      <c r="U2963" s="11" t="s">
        <v>6</v>
      </c>
      <c r="V2963" s="11" t="s">
        <v>6</v>
      </c>
    </row>
    <row r="2964" spans="1:22" ht="15.75" hidden="1" customHeight="1" x14ac:dyDescent="0.2">
      <c r="A2964" s="11" t="s">
        <v>3124</v>
      </c>
      <c r="B2964" s="11" t="s">
        <v>20</v>
      </c>
      <c r="C2964" s="11" t="s">
        <v>35</v>
      </c>
      <c r="D2964" s="12">
        <v>45819</v>
      </c>
      <c r="E2964" s="12" t="str">
        <f t="shared" si="0"/>
        <v>2025</v>
      </c>
      <c r="F2964" s="11" t="s">
        <v>93</v>
      </c>
      <c r="G2964" s="11">
        <v>21.26</v>
      </c>
      <c r="H2964" s="11">
        <v>42.1</v>
      </c>
      <c r="I2964" s="11">
        <v>308</v>
      </c>
      <c r="J2964" s="11">
        <v>35.299999999999997</v>
      </c>
      <c r="K2964" s="11">
        <v>7.49</v>
      </c>
      <c r="L2964" s="11">
        <v>98.64</v>
      </c>
      <c r="M2964" s="11">
        <v>6.89</v>
      </c>
      <c r="N2964" s="11">
        <v>123.9</v>
      </c>
      <c r="O2964" s="11">
        <v>86.93</v>
      </c>
      <c r="P2964" s="11">
        <v>90.24</v>
      </c>
      <c r="Q2964" s="11" t="s">
        <v>4</v>
      </c>
      <c r="R2964" s="11">
        <f t="shared" si="1"/>
        <v>0</v>
      </c>
      <c r="S2964" s="11" t="s">
        <v>5</v>
      </c>
      <c r="T2964" s="11">
        <f t="shared" si="2"/>
        <v>0</v>
      </c>
      <c r="U2964" s="11" t="s">
        <v>6</v>
      </c>
      <c r="V2964" s="11" t="s">
        <v>6</v>
      </c>
    </row>
    <row r="2965" spans="1:22" ht="15.75" hidden="1" customHeight="1" x14ac:dyDescent="0.2">
      <c r="A2965" s="11" t="s">
        <v>1237</v>
      </c>
      <c r="B2965" s="11" t="s">
        <v>20</v>
      </c>
      <c r="C2965" s="11" t="s">
        <v>35</v>
      </c>
      <c r="D2965" s="12">
        <v>45665</v>
      </c>
      <c r="E2965" s="12" t="str">
        <f t="shared" si="0"/>
        <v>2025</v>
      </c>
      <c r="F2965" s="11" t="s">
        <v>93</v>
      </c>
      <c r="G2965" s="11">
        <v>23.27</v>
      </c>
      <c r="H2965" s="11">
        <v>34.74</v>
      </c>
      <c r="I2965" s="11">
        <v>315</v>
      </c>
      <c r="J2965" s="11">
        <v>39.1</v>
      </c>
      <c r="K2965" s="11">
        <v>6.91</v>
      </c>
      <c r="L2965" s="11">
        <v>99.11</v>
      </c>
      <c r="M2965" s="11">
        <v>6.94</v>
      </c>
      <c r="N2965" s="11">
        <v>136.5</v>
      </c>
      <c r="O2965" s="11">
        <v>92.61</v>
      </c>
      <c r="P2965" s="11">
        <v>90.23</v>
      </c>
      <c r="Q2965" s="11" t="s">
        <v>4</v>
      </c>
      <c r="R2965" s="11">
        <f t="shared" si="1"/>
        <v>0</v>
      </c>
      <c r="S2965" s="11" t="s">
        <v>5</v>
      </c>
      <c r="T2965" s="11">
        <f t="shared" si="2"/>
        <v>0</v>
      </c>
      <c r="U2965" s="11" t="s">
        <v>6</v>
      </c>
      <c r="V2965" s="11" t="s">
        <v>6</v>
      </c>
    </row>
    <row r="2966" spans="1:22" ht="15.75" hidden="1" customHeight="1" x14ac:dyDescent="0.2">
      <c r="A2966" s="11" t="s">
        <v>2106</v>
      </c>
      <c r="B2966" s="11" t="s">
        <v>20</v>
      </c>
      <c r="C2966" s="11" t="s">
        <v>21</v>
      </c>
      <c r="D2966" s="12">
        <v>46001</v>
      </c>
      <c r="E2966" s="12" t="str">
        <f t="shared" si="0"/>
        <v>2025</v>
      </c>
      <c r="F2966" s="11" t="s">
        <v>37</v>
      </c>
      <c r="G2966" s="11">
        <v>21.46</v>
      </c>
      <c r="H2966" s="11">
        <v>38.9</v>
      </c>
      <c r="I2966" s="11">
        <v>299</v>
      </c>
      <c r="J2966" s="11">
        <v>60</v>
      </c>
      <c r="K2966" s="11">
        <v>6.75</v>
      </c>
      <c r="L2966" s="11">
        <v>98.96</v>
      </c>
      <c r="M2966" s="11">
        <v>6.92</v>
      </c>
      <c r="N2966" s="11">
        <v>132.4</v>
      </c>
      <c r="O2966" s="11">
        <v>84</v>
      </c>
      <c r="P2966" s="11">
        <v>90.21</v>
      </c>
      <c r="Q2966" s="11" t="s">
        <v>4</v>
      </c>
      <c r="R2966" s="11">
        <f t="shared" si="1"/>
        <v>0</v>
      </c>
      <c r="S2966" s="11" t="s">
        <v>5</v>
      </c>
      <c r="T2966" s="11">
        <f t="shared" si="2"/>
        <v>0</v>
      </c>
      <c r="U2966" s="11" t="s">
        <v>6</v>
      </c>
      <c r="V2966" s="11" t="s">
        <v>6</v>
      </c>
    </row>
    <row r="2967" spans="1:22" ht="15.75" hidden="1" customHeight="1" x14ac:dyDescent="0.2">
      <c r="A2967" s="11" t="s">
        <v>2591</v>
      </c>
      <c r="B2967" s="11" t="s">
        <v>20</v>
      </c>
      <c r="C2967" s="11" t="s">
        <v>21</v>
      </c>
      <c r="D2967" s="12">
        <v>45397</v>
      </c>
      <c r="E2967" s="12" t="str">
        <f t="shared" si="0"/>
        <v>2024</v>
      </c>
      <c r="F2967" s="11" t="s">
        <v>37</v>
      </c>
      <c r="G2967" s="11">
        <v>22</v>
      </c>
      <c r="H2967" s="11">
        <v>41.41</v>
      </c>
      <c r="I2967" s="11">
        <v>290</v>
      </c>
      <c r="J2967" s="11">
        <v>56.1</v>
      </c>
      <c r="K2967" s="11">
        <v>7.89</v>
      </c>
      <c r="L2967" s="11">
        <v>99.13</v>
      </c>
      <c r="M2967" s="11">
        <v>6.93</v>
      </c>
      <c r="N2967" s="11">
        <v>142.1</v>
      </c>
      <c r="O2967" s="11">
        <v>84.28</v>
      </c>
      <c r="P2967" s="11">
        <v>90.2</v>
      </c>
      <c r="Q2967" s="11" t="s">
        <v>4</v>
      </c>
      <c r="R2967" s="11">
        <f t="shared" si="1"/>
        <v>0</v>
      </c>
      <c r="S2967" s="11" t="s">
        <v>5</v>
      </c>
      <c r="T2967" s="11">
        <f t="shared" si="2"/>
        <v>0</v>
      </c>
      <c r="U2967" s="11" t="s">
        <v>6</v>
      </c>
      <c r="V2967" s="11" t="s">
        <v>6</v>
      </c>
    </row>
    <row r="2968" spans="1:22" ht="15.75" customHeight="1" x14ac:dyDescent="0.2">
      <c r="A2968" s="11" t="s">
        <v>2353</v>
      </c>
      <c r="B2968" s="11" t="s">
        <v>1</v>
      </c>
      <c r="C2968" s="11" t="s">
        <v>21</v>
      </c>
      <c r="D2968" s="12">
        <v>45940</v>
      </c>
      <c r="E2968" s="12" t="str">
        <f t="shared" si="0"/>
        <v>2025</v>
      </c>
      <c r="F2968" s="11" t="s">
        <v>37</v>
      </c>
      <c r="G2968" s="11">
        <v>21.83</v>
      </c>
      <c r="H2968" s="11">
        <v>46.81</v>
      </c>
      <c r="I2968" s="11">
        <v>315</v>
      </c>
      <c r="J2968" s="11">
        <v>36.6</v>
      </c>
      <c r="K2968" s="11">
        <v>5.91</v>
      </c>
      <c r="L2968" s="11">
        <v>99.16</v>
      </c>
      <c r="M2968" s="11">
        <v>6.87</v>
      </c>
      <c r="N2968" s="11">
        <v>125.9</v>
      </c>
      <c r="O2968" s="11">
        <v>86.05</v>
      </c>
      <c r="P2968" s="11">
        <v>97.71</v>
      </c>
      <c r="Q2968" s="11" t="s">
        <v>4</v>
      </c>
      <c r="R2968" s="11">
        <f t="shared" si="1"/>
        <v>0</v>
      </c>
      <c r="S2968" s="11" t="s">
        <v>5</v>
      </c>
      <c r="T2968" s="11">
        <f t="shared" si="2"/>
        <v>0</v>
      </c>
      <c r="U2968" s="11" t="s">
        <v>6</v>
      </c>
      <c r="V2968" s="11" t="s">
        <v>6</v>
      </c>
    </row>
    <row r="2969" spans="1:22" ht="15.75" hidden="1" customHeight="1" x14ac:dyDescent="0.2">
      <c r="A2969" s="11" t="s">
        <v>1846</v>
      </c>
      <c r="B2969" s="11" t="s">
        <v>20</v>
      </c>
      <c r="C2969" s="11" t="s">
        <v>21</v>
      </c>
      <c r="D2969" s="12">
        <v>45666</v>
      </c>
      <c r="E2969" s="12" t="str">
        <f t="shared" si="0"/>
        <v>2025</v>
      </c>
      <c r="F2969" s="11" t="s">
        <v>3</v>
      </c>
      <c r="G2969" s="11">
        <v>20.87</v>
      </c>
      <c r="H2969" s="11">
        <v>44.08</v>
      </c>
      <c r="I2969" s="11">
        <v>300</v>
      </c>
      <c r="J2969" s="11">
        <v>59.3</v>
      </c>
      <c r="K2969" s="11">
        <v>8.35</v>
      </c>
      <c r="L2969" s="11">
        <v>98.81</v>
      </c>
      <c r="M2969" s="11">
        <v>7.36</v>
      </c>
      <c r="N2969" s="11">
        <v>141.69999999999999</v>
      </c>
      <c r="O2969" s="11">
        <v>82.1</v>
      </c>
      <c r="P2969" s="11">
        <v>90.18</v>
      </c>
      <c r="Q2969" s="11" t="s">
        <v>4</v>
      </c>
      <c r="R2969" s="11">
        <f t="shared" si="1"/>
        <v>0</v>
      </c>
      <c r="S2969" s="11" t="s">
        <v>5</v>
      </c>
      <c r="T2969" s="11">
        <f t="shared" si="2"/>
        <v>0</v>
      </c>
      <c r="U2969" s="11" t="s">
        <v>6</v>
      </c>
      <c r="V2969" s="11" t="s">
        <v>6</v>
      </c>
    </row>
    <row r="2970" spans="1:22" ht="15.75" hidden="1" customHeight="1" x14ac:dyDescent="0.2">
      <c r="A2970" s="11" t="s">
        <v>2758</v>
      </c>
      <c r="B2970" s="11" t="s">
        <v>20</v>
      </c>
      <c r="C2970" s="11" t="s">
        <v>21</v>
      </c>
      <c r="D2970" s="12">
        <v>45650</v>
      </c>
      <c r="E2970" s="12" t="str">
        <f t="shared" si="0"/>
        <v>2024</v>
      </c>
      <c r="F2970" s="11" t="s">
        <v>93</v>
      </c>
      <c r="G2970" s="11">
        <v>22.12</v>
      </c>
      <c r="H2970" s="11">
        <v>31.28</v>
      </c>
      <c r="I2970" s="11">
        <v>318</v>
      </c>
      <c r="J2970" s="11">
        <v>61</v>
      </c>
      <c r="K2970" s="11">
        <v>9.2899999999999991</v>
      </c>
      <c r="L2970" s="11">
        <v>98.71</v>
      </c>
      <c r="M2970" s="11">
        <v>7.04</v>
      </c>
      <c r="N2970" s="11">
        <v>141.30000000000001</v>
      </c>
      <c r="O2970" s="11">
        <v>81.12</v>
      </c>
      <c r="P2970" s="11">
        <v>90.16</v>
      </c>
      <c r="Q2970" s="11" t="s">
        <v>4</v>
      </c>
      <c r="R2970" s="11">
        <f t="shared" si="1"/>
        <v>0</v>
      </c>
      <c r="S2970" s="11" t="s">
        <v>5</v>
      </c>
      <c r="T2970" s="11">
        <f t="shared" si="2"/>
        <v>0</v>
      </c>
      <c r="U2970" s="11" t="s">
        <v>6</v>
      </c>
      <c r="V2970" s="11" t="s">
        <v>6</v>
      </c>
    </row>
    <row r="2971" spans="1:22" ht="15.75" hidden="1" customHeight="1" x14ac:dyDescent="0.2">
      <c r="A2971" s="11" t="s">
        <v>2969</v>
      </c>
      <c r="B2971" s="11" t="s">
        <v>20</v>
      </c>
      <c r="C2971" s="11" t="s">
        <v>47</v>
      </c>
      <c r="D2971" s="12">
        <v>45660</v>
      </c>
      <c r="E2971" s="12" t="str">
        <f t="shared" si="0"/>
        <v>2025</v>
      </c>
      <c r="F2971" s="11" t="s">
        <v>37</v>
      </c>
      <c r="G2971" s="11">
        <v>22.03</v>
      </c>
      <c r="H2971" s="11">
        <v>35.840000000000003</v>
      </c>
      <c r="I2971" s="11">
        <v>311</v>
      </c>
      <c r="J2971" s="11">
        <v>49</v>
      </c>
      <c r="K2971" s="11">
        <v>8.7799999999999994</v>
      </c>
      <c r="L2971" s="11">
        <v>98.95</v>
      </c>
      <c r="M2971" s="11">
        <v>7.06</v>
      </c>
      <c r="N2971" s="11">
        <v>140.30000000000001</v>
      </c>
      <c r="O2971" s="11">
        <v>85.1</v>
      </c>
      <c r="P2971" s="11">
        <v>90.16</v>
      </c>
      <c r="Q2971" s="11" t="s">
        <v>4</v>
      </c>
      <c r="R2971" s="11">
        <f t="shared" si="1"/>
        <v>0</v>
      </c>
      <c r="S2971" s="11" t="s">
        <v>50</v>
      </c>
      <c r="T2971" s="11">
        <f t="shared" si="2"/>
        <v>1</v>
      </c>
      <c r="U2971" s="11" t="s">
        <v>153</v>
      </c>
      <c r="V2971" s="11" t="s">
        <v>52</v>
      </c>
    </row>
    <row r="2972" spans="1:22" ht="15.75" hidden="1" customHeight="1" x14ac:dyDescent="0.2">
      <c r="A2972" s="11" t="s">
        <v>1746</v>
      </c>
      <c r="B2972" s="11" t="s">
        <v>20</v>
      </c>
      <c r="C2972" s="11" t="s">
        <v>47</v>
      </c>
      <c r="D2972" s="12">
        <v>45316</v>
      </c>
      <c r="E2972" s="12" t="str">
        <f t="shared" si="0"/>
        <v>2024</v>
      </c>
      <c r="F2972" s="11" t="s">
        <v>23</v>
      </c>
      <c r="G2972" s="11">
        <v>21.17</v>
      </c>
      <c r="H2972" s="11">
        <v>36.22</v>
      </c>
      <c r="I2972" s="11">
        <v>295</v>
      </c>
      <c r="J2972" s="11">
        <v>39.299999999999997</v>
      </c>
      <c r="K2972" s="11">
        <v>8.1300000000000008</v>
      </c>
      <c r="L2972" s="11">
        <v>99.56</v>
      </c>
      <c r="M2972" s="11">
        <v>6.77</v>
      </c>
      <c r="N2972" s="11">
        <v>139.6</v>
      </c>
      <c r="O2972" s="14"/>
      <c r="P2972" s="11">
        <v>90.08</v>
      </c>
      <c r="Q2972" s="11" t="s">
        <v>4</v>
      </c>
      <c r="R2972" s="11">
        <f t="shared" si="1"/>
        <v>0</v>
      </c>
      <c r="S2972" s="11" t="s">
        <v>5</v>
      </c>
      <c r="T2972" s="11">
        <f t="shared" si="2"/>
        <v>0</v>
      </c>
      <c r="U2972" s="11" t="s">
        <v>6</v>
      </c>
      <c r="V2972" s="11" t="s">
        <v>6</v>
      </c>
    </row>
    <row r="2973" spans="1:22" ht="15.75" hidden="1" customHeight="1" x14ac:dyDescent="0.2">
      <c r="A2973" s="11" t="s">
        <v>1182</v>
      </c>
      <c r="B2973" s="11" t="s">
        <v>34</v>
      </c>
      <c r="C2973" s="11" t="s">
        <v>35</v>
      </c>
      <c r="D2973" s="12">
        <v>45474</v>
      </c>
      <c r="E2973" s="12" t="str">
        <f t="shared" si="0"/>
        <v>2024</v>
      </c>
      <c r="F2973" s="11" t="s">
        <v>93</v>
      </c>
      <c r="G2973" s="14"/>
      <c r="H2973" s="11">
        <v>33.11</v>
      </c>
      <c r="I2973" s="11">
        <v>342</v>
      </c>
      <c r="J2973" s="11">
        <v>56.1</v>
      </c>
      <c r="K2973" s="11">
        <v>8.18</v>
      </c>
      <c r="L2973" s="11">
        <v>99.19</v>
      </c>
      <c r="M2973" s="11">
        <v>6.54</v>
      </c>
      <c r="N2973" s="11">
        <v>140</v>
      </c>
      <c r="O2973" s="11">
        <v>83.45</v>
      </c>
      <c r="P2973" s="11">
        <v>90.08</v>
      </c>
      <c r="Q2973" s="11" t="s">
        <v>4</v>
      </c>
      <c r="R2973" s="11">
        <f t="shared" si="1"/>
        <v>0</v>
      </c>
      <c r="S2973" s="11" t="s">
        <v>5</v>
      </c>
      <c r="T2973" s="11">
        <f t="shared" si="2"/>
        <v>0</v>
      </c>
      <c r="U2973" s="11" t="s">
        <v>6</v>
      </c>
      <c r="V2973" s="11" t="s">
        <v>6</v>
      </c>
    </row>
    <row r="2974" spans="1:22" ht="15.75" hidden="1" customHeight="1" x14ac:dyDescent="0.2">
      <c r="A2974" s="11" t="s">
        <v>1184</v>
      </c>
      <c r="B2974" s="11" t="s">
        <v>34</v>
      </c>
      <c r="C2974" s="13" t="s">
        <v>35</v>
      </c>
      <c r="D2974" s="12">
        <v>45620</v>
      </c>
      <c r="E2974" s="12" t="str">
        <f t="shared" si="0"/>
        <v>2024</v>
      </c>
      <c r="F2974" s="11" t="s">
        <v>37</v>
      </c>
      <c r="G2974" s="11">
        <v>21.83</v>
      </c>
      <c r="H2974" s="14"/>
      <c r="I2974" s="11">
        <v>360</v>
      </c>
      <c r="J2974" s="11">
        <v>41.3</v>
      </c>
      <c r="K2974" s="11">
        <v>6.78</v>
      </c>
      <c r="L2974" s="11">
        <v>99.18</v>
      </c>
      <c r="M2974" s="11">
        <v>6.63</v>
      </c>
      <c r="N2974" s="11">
        <v>134.9</v>
      </c>
      <c r="O2974" s="11">
        <v>85.25</v>
      </c>
      <c r="P2974" s="11">
        <v>90.07</v>
      </c>
      <c r="Q2974" s="11" t="s">
        <v>4</v>
      </c>
      <c r="R2974" s="11">
        <f t="shared" si="1"/>
        <v>0</v>
      </c>
      <c r="S2974" s="11" t="s">
        <v>5</v>
      </c>
      <c r="T2974" s="11">
        <f t="shared" si="2"/>
        <v>0</v>
      </c>
      <c r="U2974" s="11" t="s">
        <v>6</v>
      </c>
      <c r="V2974" s="11" t="s">
        <v>6</v>
      </c>
    </row>
    <row r="2975" spans="1:22" ht="15.75" hidden="1" customHeight="1" x14ac:dyDescent="0.2">
      <c r="A2975" s="11" t="s">
        <v>2022</v>
      </c>
      <c r="B2975" s="11" t="s">
        <v>20</v>
      </c>
      <c r="C2975" s="13" t="s">
        <v>35</v>
      </c>
      <c r="D2975" s="12">
        <v>45968</v>
      </c>
      <c r="E2975" s="12" t="str">
        <f t="shared" si="0"/>
        <v>2025</v>
      </c>
      <c r="F2975" s="11" t="s">
        <v>3</v>
      </c>
      <c r="G2975" s="11">
        <v>20.61</v>
      </c>
      <c r="H2975" s="11">
        <v>34.520000000000003</v>
      </c>
      <c r="I2975" s="11">
        <v>329</v>
      </c>
      <c r="J2975" s="11">
        <v>52.1</v>
      </c>
      <c r="K2975" s="11">
        <v>8.6199999999999992</v>
      </c>
      <c r="L2975" s="11">
        <v>98.83</v>
      </c>
      <c r="M2975" s="11">
        <v>6.96</v>
      </c>
      <c r="N2975" s="11">
        <v>140.80000000000001</v>
      </c>
      <c r="O2975" s="11">
        <v>85.78</v>
      </c>
      <c r="P2975" s="11">
        <v>90.05</v>
      </c>
      <c r="Q2975" s="11" t="s">
        <v>4</v>
      </c>
      <c r="R2975" s="11">
        <f t="shared" si="1"/>
        <v>0</v>
      </c>
      <c r="S2975" s="11" t="s">
        <v>5</v>
      </c>
      <c r="T2975" s="11">
        <f t="shared" si="2"/>
        <v>0</v>
      </c>
      <c r="U2975" s="11" t="s">
        <v>6</v>
      </c>
      <c r="V2975" s="11" t="s">
        <v>6</v>
      </c>
    </row>
    <row r="2976" spans="1:22" ht="15.75" hidden="1" customHeight="1" x14ac:dyDescent="0.2">
      <c r="A2976" s="11" t="s">
        <v>2706</v>
      </c>
      <c r="B2976" s="11" t="s">
        <v>20</v>
      </c>
      <c r="C2976" s="13" t="s">
        <v>35</v>
      </c>
      <c r="D2976" s="12">
        <v>45354</v>
      </c>
      <c r="E2976" s="12" t="str">
        <f t="shared" si="0"/>
        <v>2024</v>
      </c>
      <c r="F2976" s="11" t="s">
        <v>93</v>
      </c>
      <c r="G2976" s="11">
        <v>20.81</v>
      </c>
      <c r="H2976" s="11">
        <v>43.86</v>
      </c>
      <c r="I2976" s="11">
        <v>312</v>
      </c>
      <c r="J2976" s="11">
        <v>56.1</v>
      </c>
      <c r="K2976" s="11">
        <v>8.85</v>
      </c>
      <c r="L2976" s="11">
        <v>98.29</v>
      </c>
      <c r="M2976" s="11">
        <v>6.88</v>
      </c>
      <c r="N2976" s="11">
        <v>149.30000000000001</v>
      </c>
      <c r="O2976" s="11">
        <v>82.62</v>
      </c>
      <c r="P2976" s="11">
        <v>90.05</v>
      </c>
      <c r="Q2976" s="11" t="s">
        <v>4</v>
      </c>
      <c r="R2976" s="11">
        <f t="shared" si="1"/>
        <v>0</v>
      </c>
      <c r="S2976" s="11" t="s">
        <v>5</v>
      </c>
      <c r="T2976" s="11">
        <f t="shared" si="2"/>
        <v>0</v>
      </c>
      <c r="U2976" s="11" t="s">
        <v>6</v>
      </c>
      <c r="V2976" s="11" t="s">
        <v>6</v>
      </c>
    </row>
    <row r="2977" spans="1:22" ht="15.75" hidden="1" customHeight="1" x14ac:dyDescent="0.2">
      <c r="A2977" s="11" t="s">
        <v>1867</v>
      </c>
      <c r="B2977" s="11" t="s">
        <v>20</v>
      </c>
      <c r="C2977" s="11" t="s">
        <v>47</v>
      </c>
      <c r="D2977" s="12">
        <v>45947</v>
      </c>
      <c r="E2977" s="12" t="str">
        <f t="shared" si="0"/>
        <v>2025</v>
      </c>
      <c r="F2977" s="11" t="s">
        <v>23</v>
      </c>
      <c r="G2977" s="11">
        <v>20.98</v>
      </c>
      <c r="H2977" s="11">
        <v>44.96</v>
      </c>
      <c r="I2977" s="11">
        <v>339</v>
      </c>
      <c r="J2977" s="11">
        <v>54.8</v>
      </c>
      <c r="K2977" s="11">
        <v>7.99</v>
      </c>
      <c r="L2977" s="11">
        <v>99</v>
      </c>
      <c r="M2977" s="11">
        <v>6.97</v>
      </c>
      <c r="N2977" s="11">
        <v>147.1</v>
      </c>
      <c r="O2977" s="11">
        <v>81.37</v>
      </c>
      <c r="P2977" s="11">
        <v>90.02</v>
      </c>
      <c r="Q2977" s="11" t="s">
        <v>4</v>
      </c>
      <c r="R2977" s="11">
        <f t="shared" si="1"/>
        <v>0</v>
      </c>
      <c r="S2977" s="11" t="s">
        <v>5</v>
      </c>
      <c r="T2977" s="11">
        <f t="shared" si="2"/>
        <v>0</v>
      </c>
      <c r="U2977" s="11" t="s">
        <v>6</v>
      </c>
      <c r="V2977" s="11" t="s">
        <v>6</v>
      </c>
    </row>
    <row r="2978" spans="1:22" ht="15.75" hidden="1" customHeight="1" x14ac:dyDescent="0.2">
      <c r="A2978" s="11" t="s">
        <v>2208</v>
      </c>
      <c r="B2978" s="11" t="s">
        <v>20</v>
      </c>
      <c r="C2978" s="11" t="s">
        <v>47</v>
      </c>
      <c r="D2978" s="12">
        <v>45716</v>
      </c>
      <c r="E2978" s="12" t="str">
        <f t="shared" si="0"/>
        <v>2025</v>
      </c>
      <c r="F2978" s="11" t="s">
        <v>93</v>
      </c>
      <c r="G2978" s="11">
        <v>21.47</v>
      </c>
      <c r="H2978" s="11">
        <v>38.44</v>
      </c>
      <c r="I2978" s="11">
        <v>322</v>
      </c>
      <c r="J2978" s="11">
        <v>40.799999999999997</v>
      </c>
      <c r="K2978" s="11">
        <v>7.46</v>
      </c>
      <c r="L2978" s="11">
        <v>99.47</v>
      </c>
      <c r="M2978" s="11">
        <v>6.95</v>
      </c>
      <c r="N2978" s="11">
        <v>138.9</v>
      </c>
      <c r="O2978" s="11">
        <v>86.44</v>
      </c>
      <c r="P2978" s="11">
        <v>90.02</v>
      </c>
      <c r="Q2978" s="11" t="s">
        <v>177</v>
      </c>
      <c r="R2978" s="11">
        <f t="shared" si="1"/>
        <v>1</v>
      </c>
      <c r="S2978" s="11" t="s">
        <v>50</v>
      </c>
      <c r="T2978" s="11">
        <f t="shared" si="2"/>
        <v>1</v>
      </c>
      <c r="U2978" s="11" t="s">
        <v>153</v>
      </c>
      <c r="V2978" s="11" t="s">
        <v>88</v>
      </c>
    </row>
    <row r="2979" spans="1:22" ht="15.75" hidden="1" customHeight="1" x14ac:dyDescent="0.2">
      <c r="A2979" s="11" t="s">
        <v>358</v>
      </c>
      <c r="B2979" s="11" t="s">
        <v>20</v>
      </c>
      <c r="C2979" s="11" t="s">
        <v>47</v>
      </c>
      <c r="D2979" s="12">
        <v>45301</v>
      </c>
      <c r="E2979" s="12" t="str">
        <f t="shared" si="0"/>
        <v>2024</v>
      </c>
      <c r="F2979" s="11" t="s">
        <v>37</v>
      </c>
      <c r="G2979" s="11">
        <v>22.51</v>
      </c>
      <c r="H2979" s="11">
        <v>40.98</v>
      </c>
      <c r="I2979" s="11">
        <v>284</v>
      </c>
      <c r="J2979" s="11">
        <v>41.1</v>
      </c>
      <c r="K2979" s="11">
        <v>8.01</v>
      </c>
      <c r="L2979" s="11">
        <v>98.27</v>
      </c>
      <c r="M2979" s="11">
        <v>6.85</v>
      </c>
      <c r="N2979" s="11">
        <v>134.19999999999999</v>
      </c>
      <c r="O2979" s="11">
        <v>87.82</v>
      </c>
      <c r="P2979" s="11">
        <v>89.96</v>
      </c>
      <c r="Q2979" s="11" t="s">
        <v>4</v>
      </c>
      <c r="R2979" s="11">
        <f t="shared" si="1"/>
        <v>0</v>
      </c>
      <c r="S2979" s="11" t="s">
        <v>5</v>
      </c>
      <c r="T2979" s="11">
        <f t="shared" si="2"/>
        <v>0</v>
      </c>
      <c r="U2979" s="11" t="s">
        <v>6</v>
      </c>
      <c r="V2979" s="11" t="s">
        <v>6</v>
      </c>
    </row>
    <row r="2980" spans="1:22" ht="15.75" hidden="1" customHeight="1" x14ac:dyDescent="0.2">
      <c r="A2980" s="11" t="s">
        <v>1185</v>
      </c>
      <c r="B2980" s="11" t="s">
        <v>34</v>
      </c>
      <c r="C2980" s="11" t="s">
        <v>21</v>
      </c>
      <c r="D2980" s="12">
        <v>45373</v>
      </c>
      <c r="E2980" s="12" t="str">
        <f t="shared" si="0"/>
        <v>2024</v>
      </c>
      <c r="F2980" s="11" t="s">
        <v>37</v>
      </c>
      <c r="G2980" s="11">
        <v>22.69</v>
      </c>
      <c r="H2980" s="11">
        <v>48.46</v>
      </c>
      <c r="I2980" s="11">
        <v>323</v>
      </c>
      <c r="J2980" s="11">
        <v>58.7</v>
      </c>
      <c r="K2980" s="11">
        <v>7.67</v>
      </c>
      <c r="L2980" s="11">
        <v>99.05</v>
      </c>
      <c r="M2980" s="11">
        <v>7.11</v>
      </c>
      <c r="N2980" s="11">
        <v>134.80000000000001</v>
      </c>
      <c r="O2980" s="11">
        <v>80.95</v>
      </c>
      <c r="P2980" s="11">
        <v>89.96</v>
      </c>
      <c r="Q2980" s="11" t="s">
        <v>4</v>
      </c>
      <c r="R2980" s="11">
        <f t="shared" si="1"/>
        <v>0</v>
      </c>
      <c r="S2980" s="11" t="s">
        <v>5</v>
      </c>
      <c r="T2980" s="11">
        <f t="shared" si="2"/>
        <v>0</v>
      </c>
      <c r="U2980" s="11" t="s">
        <v>6</v>
      </c>
      <c r="V2980" s="11" t="s">
        <v>6</v>
      </c>
    </row>
    <row r="2981" spans="1:22" ht="15.75" hidden="1" customHeight="1" x14ac:dyDescent="0.2">
      <c r="A2981" s="11" t="s">
        <v>2612</v>
      </c>
      <c r="B2981" s="11" t="s">
        <v>58</v>
      </c>
      <c r="C2981" s="11" t="s">
        <v>47</v>
      </c>
      <c r="D2981" s="12">
        <v>45870</v>
      </c>
      <c r="E2981" s="12" t="str">
        <f t="shared" si="0"/>
        <v>2025</v>
      </c>
      <c r="F2981" s="11" t="s">
        <v>37</v>
      </c>
      <c r="G2981" s="11">
        <v>21.42</v>
      </c>
      <c r="H2981" s="11">
        <v>43.52</v>
      </c>
      <c r="I2981" s="11">
        <v>334</v>
      </c>
      <c r="J2981" s="11">
        <v>58</v>
      </c>
      <c r="K2981" s="11">
        <v>9.23</v>
      </c>
      <c r="L2981" s="11">
        <v>98.89</v>
      </c>
      <c r="M2981" s="11">
        <v>6.87</v>
      </c>
      <c r="N2981" s="11">
        <v>134.80000000000001</v>
      </c>
      <c r="O2981" s="11">
        <v>87.94</v>
      </c>
      <c r="P2981" s="11">
        <v>89.87</v>
      </c>
      <c r="Q2981" s="11" t="s">
        <v>4</v>
      </c>
      <c r="R2981" s="11">
        <f t="shared" si="1"/>
        <v>0</v>
      </c>
      <c r="S2981" s="11" t="s">
        <v>5</v>
      </c>
      <c r="T2981" s="11">
        <f t="shared" si="2"/>
        <v>0</v>
      </c>
      <c r="U2981" s="11" t="s">
        <v>6</v>
      </c>
      <c r="V2981" s="11" t="s">
        <v>6</v>
      </c>
    </row>
    <row r="2982" spans="1:22" ht="15.75" customHeight="1" x14ac:dyDescent="0.2">
      <c r="A2982" s="11" t="s">
        <v>1259</v>
      </c>
      <c r="B2982" s="11" t="s">
        <v>1</v>
      </c>
      <c r="C2982" s="13" t="s">
        <v>35</v>
      </c>
      <c r="D2982" s="12">
        <v>45664</v>
      </c>
      <c r="E2982" s="12" t="str">
        <f t="shared" si="0"/>
        <v>2025</v>
      </c>
      <c r="F2982" s="11" t="s">
        <v>3</v>
      </c>
      <c r="G2982" s="11">
        <v>21.78</v>
      </c>
      <c r="H2982" s="11">
        <v>43.22</v>
      </c>
      <c r="I2982" s="11">
        <v>365</v>
      </c>
      <c r="J2982" s="11">
        <v>35.4</v>
      </c>
      <c r="K2982" s="11">
        <v>7.03</v>
      </c>
      <c r="L2982" s="11">
        <v>98.94</v>
      </c>
      <c r="M2982" s="11">
        <v>6.66</v>
      </c>
      <c r="N2982" s="11">
        <v>107.4</v>
      </c>
      <c r="O2982" s="11">
        <v>85.76</v>
      </c>
      <c r="P2982" s="11">
        <v>97.77</v>
      </c>
      <c r="Q2982" s="11" t="s">
        <v>4</v>
      </c>
      <c r="R2982" s="11">
        <f t="shared" si="1"/>
        <v>0</v>
      </c>
      <c r="S2982" s="11" t="s">
        <v>5</v>
      </c>
      <c r="T2982" s="11">
        <f t="shared" si="2"/>
        <v>0</v>
      </c>
      <c r="U2982" s="11" t="s">
        <v>6</v>
      </c>
      <c r="V2982" s="11" t="s">
        <v>6</v>
      </c>
    </row>
    <row r="2983" spans="1:22" ht="15.75" hidden="1" customHeight="1" x14ac:dyDescent="0.2">
      <c r="A2983" s="11" t="s">
        <v>1186</v>
      </c>
      <c r="B2983" s="11" t="s">
        <v>34</v>
      </c>
      <c r="C2983" s="11" t="s">
        <v>47</v>
      </c>
      <c r="D2983" s="12">
        <v>46016</v>
      </c>
      <c r="E2983" s="12" t="str">
        <f t="shared" si="0"/>
        <v>2025</v>
      </c>
      <c r="F2983" s="11" t="s">
        <v>23</v>
      </c>
      <c r="G2983" s="11">
        <v>21.03</v>
      </c>
      <c r="H2983" s="14"/>
      <c r="I2983" s="11">
        <v>339</v>
      </c>
      <c r="J2983" s="11">
        <v>33</v>
      </c>
      <c r="K2983" s="11">
        <v>6.46</v>
      </c>
      <c r="L2983" s="11">
        <v>98.5</v>
      </c>
      <c r="M2983" s="11">
        <v>7.12</v>
      </c>
      <c r="N2983" s="11">
        <v>115</v>
      </c>
      <c r="O2983" s="11">
        <v>89.23</v>
      </c>
      <c r="P2983" s="11">
        <v>89.77</v>
      </c>
      <c r="Q2983" s="11" t="s">
        <v>177</v>
      </c>
      <c r="R2983" s="11">
        <f t="shared" si="1"/>
        <v>1</v>
      </c>
      <c r="S2983" s="11" t="s">
        <v>50</v>
      </c>
      <c r="T2983" s="11">
        <f t="shared" si="2"/>
        <v>1</v>
      </c>
      <c r="U2983" s="11" t="s">
        <v>51</v>
      </c>
      <c r="V2983" s="11" t="s">
        <v>52</v>
      </c>
    </row>
    <row r="2984" spans="1:22" ht="15.75" hidden="1" customHeight="1" x14ac:dyDescent="0.2">
      <c r="A2984" s="11" t="s">
        <v>2356</v>
      </c>
      <c r="B2984" s="11" t="s">
        <v>20</v>
      </c>
      <c r="C2984" s="13" t="s">
        <v>35</v>
      </c>
      <c r="D2984" s="12">
        <v>45756</v>
      </c>
      <c r="E2984" s="12" t="str">
        <f t="shared" si="0"/>
        <v>2025</v>
      </c>
      <c r="F2984" s="11" t="s">
        <v>37</v>
      </c>
      <c r="G2984" s="11">
        <v>20.99</v>
      </c>
      <c r="H2984" s="11">
        <v>45.09</v>
      </c>
      <c r="I2984" s="11">
        <v>274</v>
      </c>
      <c r="J2984" s="11">
        <v>41.2</v>
      </c>
      <c r="K2984" s="11">
        <v>6.75</v>
      </c>
      <c r="L2984" s="11">
        <v>99.07</v>
      </c>
      <c r="M2984" s="11">
        <v>6.78</v>
      </c>
      <c r="N2984" s="11">
        <v>133.69999999999999</v>
      </c>
      <c r="O2984" s="11">
        <v>84.75</v>
      </c>
      <c r="P2984" s="11">
        <v>89.76</v>
      </c>
      <c r="Q2984" s="11" t="s">
        <v>177</v>
      </c>
      <c r="R2984" s="11">
        <f t="shared" si="1"/>
        <v>1</v>
      </c>
      <c r="S2984" s="11" t="s">
        <v>5</v>
      </c>
      <c r="T2984" s="11">
        <f t="shared" si="2"/>
        <v>0</v>
      </c>
      <c r="U2984" s="11" t="s">
        <v>6</v>
      </c>
      <c r="V2984" s="11" t="s">
        <v>6</v>
      </c>
    </row>
    <row r="2985" spans="1:22" ht="15.75" hidden="1" customHeight="1" x14ac:dyDescent="0.2">
      <c r="A2985" s="11" t="s">
        <v>2630</v>
      </c>
      <c r="B2985" s="11" t="s">
        <v>58</v>
      </c>
      <c r="C2985" s="11" t="s">
        <v>47</v>
      </c>
      <c r="D2985" s="12">
        <v>45595</v>
      </c>
      <c r="E2985" s="12" t="str">
        <f t="shared" si="0"/>
        <v>2024</v>
      </c>
      <c r="F2985" s="11" t="s">
        <v>23</v>
      </c>
      <c r="G2985" s="14"/>
      <c r="H2985" s="11">
        <v>39.28</v>
      </c>
      <c r="I2985" s="11">
        <v>334</v>
      </c>
      <c r="J2985" s="11">
        <v>51.4</v>
      </c>
      <c r="K2985" s="11">
        <v>7.65</v>
      </c>
      <c r="L2985" s="11">
        <v>98.58</v>
      </c>
      <c r="M2985" s="11">
        <v>6.91</v>
      </c>
      <c r="N2985" s="14"/>
      <c r="O2985" s="11">
        <v>85.38</v>
      </c>
      <c r="P2985" s="11">
        <v>89.74</v>
      </c>
      <c r="Q2985" s="11" t="s">
        <v>177</v>
      </c>
      <c r="R2985" s="11">
        <f t="shared" si="1"/>
        <v>1</v>
      </c>
      <c r="S2985" s="11" t="s">
        <v>50</v>
      </c>
      <c r="T2985" s="11">
        <f t="shared" si="2"/>
        <v>1</v>
      </c>
      <c r="U2985" s="11" t="s">
        <v>153</v>
      </c>
      <c r="V2985" s="11" t="s">
        <v>89</v>
      </c>
    </row>
    <row r="2986" spans="1:22" ht="15.75" hidden="1" customHeight="1" x14ac:dyDescent="0.2">
      <c r="A2986" s="11" t="s">
        <v>3043</v>
      </c>
      <c r="B2986" s="11" t="s">
        <v>20</v>
      </c>
      <c r="C2986" s="11" t="s">
        <v>21</v>
      </c>
      <c r="D2986" s="12">
        <v>45579</v>
      </c>
      <c r="E2986" s="12" t="str">
        <f t="shared" si="0"/>
        <v>2024</v>
      </c>
      <c r="F2986" s="11" t="s">
        <v>93</v>
      </c>
      <c r="G2986" s="11">
        <v>21.5</v>
      </c>
      <c r="H2986" s="11">
        <v>37.9</v>
      </c>
      <c r="I2986" s="11">
        <v>336</v>
      </c>
      <c r="J2986" s="11">
        <v>54.8</v>
      </c>
      <c r="K2986" s="11">
        <v>8.0399999999999991</v>
      </c>
      <c r="L2986" s="11">
        <v>99.02</v>
      </c>
      <c r="M2986" s="11">
        <v>7.03</v>
      </c>
      <c r="N2986" s="11">
        <v>149.4</v>
      </c>
      <c r="O2986" s="11">
        <v>83.46</v>
      </c>
      <c r="P2986" s="11">
        <v>89.68</v>
      </c>
      <c r="Q2986" s="11" t="s">
        <v>4</v>
      </c>
      <c r="R2986" s="11">
        <f t="shared" si="1"/>
        <v>0</v>
      </c>
      <c r="S2986" s="11" t="s">
        <v>50</v>
      </c>
      <c r="T2986" s="11">
        <f t="shared" si="2"/>
        <v>1</v>
      </c>
      <c r="U2986" s="11" t="s">
        <v>243</v>
      </c>
      <c r="V2986" s="11" t="s">
        <v>52</v>
      </c>
    </row>
    <row r="2987" spans="1:22" ht="15.75" hidden="1" customHeight="1" x14ac:dyDescent="0.2">
      <c r="A2987" s="11" t="s">
        <v>1893</v>
      </c>
      <c r="B2987" s="11" t="s">
        <v>20</v>
      </c>
      <c r="C2987" s="11" t="s">
        <v>35</v>
      </c>
      <c r="D2987" s="12">
        <v>45972</v>
      </c>
      <c r="E2987" s="12" t="str">
        <f t="shared" si="0"/>
        <v>2025</v>
      </c>
      <c r="F2987" s="11" t="s">
        <v>23</v>
      </c>
      <c r="G2987" s="11">
        <v>22.63</v>
      </c>
      <c r="H2987" s="11">
        <v>40.98</v>
      </c>
      <c r="I2987" s="11">
        <v>261</v>
      </c>
      <c r="J2987" s="11">
        <v>46.5</v>
      </c>
      <c r="K2987" s="11">
        <v>6.78</v>
      </c>
      <c r="L2987" s="11">
        <v>98.75</v>
      </c>
      <c r="M2987" s="11">
        <v>6.84</v>
      </c>
      <c r="N2987" s="11">
        <v>136.9</v>
      </c>
      <c r="O2987" s="11">
        <v>86.17</v>
      </c>
      <c r="P2987" s="11">
        <v>89.67</v>
      </c>
      <c r="Q2987" s="11" t="s">
        <v>4</v>
      </c>
      <c r="R2987" s="11">
        <f t="shared" si="1"/>
        <v>0</v>
      </c>
      <c r="S2987" s="11" t="s">
        <v>5</v>
      </c>
      <c r="T2987" s="11">
        <f t="shared" si="2"/>
        <v>0</v>
      </c>
      <c r="U2987" s="11" t="s">
        <v>6</v>
      </c>
      <c r="V2987" s="11" t="s">
        <v>6</v>
      </c>
    </row>
    <row r="2988" spans="1:22" ht="15.75" hidden="1" customHeight="1" x14ac:dyDescent="0.2">
      <c r="A2988" s="11" t="s">
        <v>2419</v>
      </c>
      <c r="B2988" s="11" t="s">
        <v>20</v>
      </c>
      <c r="C2988" s="11" t="s">
        <v>47</v>
      </c>
      <c r="D2988" s="12">
        <v>45770</v>
      </c>
      <c r="E2988" s="12" t="str">
        <f t="shared" si="0"/>
        <v>2025</v>
      </c>
      <c r="F2988" s="11" t="s">
        <v>93</v>
      </c>
      <c r="G2988" s="11">
        <v>22.31</v>
      </c>
      <c r="H2988" s="11">
        <v>40.98</v>
      </c>
      <c r="I2988" s="11">
        <v>328</v>
      </c>
      <c r="J2988" s="11">
        <v>54</v>
      </c>
      <c r="K2988" s="11">
        <v>8.36</v>
      </c>
      <c r="L2988" s="11">
        <v>98.75</v>
      </c>
      <c r="M2988" s="11">
        <v>6.83</v>
      </c>
      <c r="N2988" s="11">
        <v>142.6</v>
      </c>
      <c r="O2988" s="11">
        <v>83.87</v>
      </c>
      <c r="P2988" s="11">
        <v>89.67</v>
      </c>
      <c r="Q2988" s="11" t="s">
        <v>4</v>
      </c>
      <c r="R2988" s="11">
        <f t="shared" si="1"/>
        <v>0</v>
      </c>
      <c r="S2988" s="11" t="s">
        <v>5</v>
      </c>
      <c r="T2988" s="11">
        <f t="shared" si="2"/>
        <v>0</v>
      </c>
      <c r="U2988" s="11" t="s">
        <v>6</v>
      </c>
      <c r="V2988" s="11" t="s">
        <v>6</v>
      </c>
    </row>
    <row r="2989" spans="1:22" ht="15.75" hidden="1" customHeight="1" x14ac:dyDescent="0.2">
      <c r="A2989" s="11" t="s">
        <v>1897</v>
      </c>
      <c r="B2989" s="11" t="s">
        <v>20</v>
      </c>
      <c r="C2989" s="11" t="s">
        <v>47</v>
      </c>
      <c r="D2989" s="12">
        <v>45790</v>
      </c>
      <c r="E2989" s="12" t="str">
        <f t="shared" si="0"/>
        <v>2025</v>
      </c>
      <c r="F2989" s="11" t="s">
        <v>93</v>
      </c>
      <c r="G2989" s="11">
        <v>21.02</v>
      </c>
      <c r="H2989" s="11">
        <v>35.11</v>
      </c>
      <c r="I2989" s="11">
        <v>310</v>
      </c>
      <c r="J2989" s="11">
        <v>53.5</v>
      </c>
      <c r="K2989" s="11">
        <v>8.99</v>
      </c>
      <c r="L2989" s="11">
        <v>99.23</v>
      </c>
      <c r="M2989" s="11">
        <v>7.09</v>
      </c>
      <c r="N2989" s="11">
        <v>137.4</v>
      </c>
      <c r="O2989" s="11">
        <v>85</v>
      </c>
      <c r="P2989" s="11">
        <v>89.63</v>
      </c>
      <c r="Q2989" s="11" t="s">
        <v>4</v>
      </c>
      <c r="R2989" s="11">
        <f t="shared" si="1"/>
        <v>0</v>
      </c>
      <c r="S2989" s="11" t="s">
        <v>5</v>
      </c>
      <c r="T2989" s="11">
        <f t="shared" si="2"/>
        <v>0</v>
      </c>
      <c r="U2989" s="11" t="s">
        <v>6</v>
      </c>
      <c r="V2989" s="11" t="s">
        <v>6</v>
      </c>
    </row>
    <row r="2990" spans="1:22" ht="15.75" customHeight="1" x14ac:dyDescent="0.2">
      <c r="A2990" s="11" t="s">
        <v>1314</v>
      </c>
      <c r="B2990" s="11" t="s">
        <v>1</v>
      </c>
      <c r="C2990" s="11" t="s">
        <v>21</v>
      </c>
      <c r="D2990" s="12">
        <v>45745</v>
      </c>
      <c r="E2990" s="12" t="str">
        <f t="shared" si="0"/>
        <v>2025</v>
      </c>
      <c r="F2990" s="11" t="s">
        <v>93</v>
      </c>
      <c r="G2990" s="11">
        <v>22.45</v>
      </c>
      <c r="H2990" s="11">
        <v>40.26</v>
      </c>
      <c r="I2990" s="11">
        <v>353</v>
      </c>
      <c r="J2990" s="11">
        <v>41.2</v>
      </c>
      <c r="K2990" s="11">
        <v>7.23</v>
      </c>
      <c r="L2990" s="11">
        <v>99.02</v>
      </c>
      <c r="M2990" s="11">
        <v>6.84</v>
      </c>
      <c r="N2990" s="11">
        <v>123.5</v>
      </c>
      <c r="O2990" s="11">
        <v>88.39</v>
      </c>
      <c r="P2990" s="11">
        <v>98.34</v>
      </c>
      <c r="Q2990" s="11" t="s">
        <v>177</v>
      </c>
      <c r="R2990" s="11">
        <f t="shared" si="1"/>
        <v>1</v>
      </c>
      <c r="S2990" s="11" t="s">
        <v>5</v>
      </c>
      <c r="T2990" s="11">
        <f t="shared" si="2"/>
        <v>0</v>
      </c>
      <c r="U2990" s="11" t="s">
        <v>6</v>
      </c>
      <c r="V2990" s="11" t="s">
        <v>6</v>
      </c>
    </row>
    <row r="2991" spans="1:22" ht="15.75" hidden="1" customHeight="1" x14ac:dyDescent="0.2">
      <c r="A2991" s="11" t="s">
        <v>1187</v>
      </c>
      <c r="B2991" s="11" t="s">
        <v>34</v>
      </c>
      <c r="C2991" s="11" t="s">
        <v>35</v>
      </c>
      <c r="D2991" s="12">
        <v>45871</v>
      </c>
      <c r="E2991" s="12" t="str">
        <f t="shared" si="0"/>
        <v>2025</v>
      </c>
      <c r="F2991" s="11" t="s">
        <v>93</v>
      </c>
      <c r="G2991" s="11">
        <v>22.87</v>
      </c>
      <c r="H2991" s="11">
        <v>38.049999999999997</v>
      </c>
      <c r="I2991" s="11">
        <v>317</v>
      </c>
      <c r="J2991" s="11">
        <v>37.5</v>
      </c>
      <c r="K2991" s="11">
        <v>7.16</v>
      </c>
      <c r="L2991" s="11">
        <v>98.98</v>
      </c>
      <c r="M2991" s="11">
        <v>6.85</v>
      </c>
      <c r="N2991" s="11">
        <v>121.8</v>
      </c>
      <c r="O2991" s="11">
        <v>88.17</v>
      </c>
      <c r="P2991" s="11">
        <v>89.6</v>
      </c>
      <c r="Q2991" s="11" t="s">
        <v>4</v>
      </c>
      <c r="R2991" s="11">
        <f t="shared" si="1"/>
        <v>0</v>
      </c>
      <c r="S2991" s="11" t="s">
        <v>5</v>
      </c>
      <c r="T2991" s="11">
        <f t="shared" si="2"/>
        <v>0</v>
      </c>
      <c r="U2991" s="11" t="s">
        <v>6</v>
      </c>
      <c r="V2991" s="11" t="s">
        <v>6</v>
      </c>
    </row>
    <row r="2992" spans="1:22" ht="15.75" hidden="1" customHeight="1" x14ac:dyDescent="0.2">
      <c r="A2992" s="11" t="s">
        <v>1188</v>
      </c>
      <c r="B2992" s="11" t="s">
        <v>34</v>
      </c>
      <c r="C2992" s="11" t="s">
        <v>35</v>
      </c>
      <c r="D2992" s="12">
        <v>45693</v>
      </c>
      <c r="E2992" s="12" t="str">
        <f t="shared" si="0"/>
        <v>2025</v>
      </c>
      <c r="F2992" s="11" t="s">
        <v>23</v>
      </c>
      <c r="G2992" s="11">
        <v>22.7</v>
      </c>
      <c r="H2992" s="11">
        <v>44.18</v>
      </c>
      <c r="I2992" s="11">
        <v>335</v>
      </c>
      <c r="J2992" s="11">
        <v>38</v>
      </c>
      <c r="K2992" s="11">
        <v>6.65</v>
      </c>
      <c r="L2992" s="11">
        <v>99.06</v>
      </c>
      <c r="M2992" s="11">
        <v>6.92</v>
      </c>
      <c r="N2992" s="11">
        <v>120.1</v>
      </c>
      <c r="O2992" s="11">
        <v>90.28</v>
      </c>
      <c r="P2992" s="11">
        <v>89.47</v>
      </c>
      <c r="Q2992" s="11" t="s">
        <v>4</v>
      </c>
      <c r="R2992" s="11">
        <f t="shared" si="1"/>
        <v>0</v>
      </c>
      <c r="S2992" s="11" t="s">
        <v>5</v>
      </c>
      <c r="T2992" s="11">
        <f t="shared" si="2"/>
        <v>0</v>
      </c>
      <c r="U2992" s="11" t="s">
        <v>6</v>
      </c>
      <c r="V2992" s="11" t="s">
        <v>6</v>
      </c>
    </row>
    <row r="2993" spans="1:22" ht="15.75" customHeight="1" x14ac:dyDescent="0.2">
      <c r="A2993" s="11" t="s">
        <v>2911</v>
      </c>
      <c r="B2993" s="11" t="s">
        <v>1</v>
      </c>
      <c r="C2993" s="11" t="s">
        <v>47</v>
      </c>
      <c r="D2993" s="12">
        <v>45875</v>
      </c>
      <c r="E2993" s="12" t="str">
        <f t="shared" si="0"/>
        <v>2025</v>
      </c>
      <c r="F2993" s="11" t="s">
        <v>3</v>
      </c>
      <c r="G2993" s="11">
        <v>22.74</v>
      </c>
      <c r="H2993" s="11">
        <v>50.66</v>
      </c>
      <c r="I2993" s="11">
        <v>338</v>
      </c>
      <c r="J2993" s="11">
        <v>36</v>
      </c>
      <c r="K2993" s="11">
        <v>6.6</v>
      </c>
      <c r="L2993" s="11">
        <v>98.8</v>
      </c>
      <c r="M2993" s="11">
        <v>6.74</v>
      </c>
      <c r="N2993" s="11">
        <v>120.2</v>
      </c>
      <c r="O2993" s="11">
        <v>85.17</v>
      </c>
      <c r="P2993" s="13">
        <v>98.88</v>
      </c>
      <c r="Q2993" s="11" t="s">
        <v>4</v>
      </c>
      <c r="R2993" s="11">
        <f t="shared" si="1"/>
        <v>0</v>
      </c>
      <c r="S2993" s="11" t="s">
        <v>5</v>
      </c>
      <c r="T2993" s="11">
        <f t="shared" si="2"/>
        <v>0</v>
      </c>
      <c r="U2993" s="11" t="s">
        <v>6</v>
      </c>
      <c r="V2993" s="11" t="s">
        <v>6</v>
      </c>
    </row>
    <row r="2994" spans="1:22" ht="15.75" hidden="1" customHeight="1" x14ac:dyDescent="0.2">
      <c r="A2994" s="11" t="s">
        <v>3136</v>
      </c>
      <c r="B2994" s="11" t="s">
        <v>20</v>
      </c>
      <c r="C2994" s="13" t="s">
        <v>35</v>
      </c>
      <c r="D2994" s="12">
        <v>45758</v>
      </c>
      <c r="E2994" s="12" t="str">
        <f t="shared" si="0"/>
        <v>2025</v>
      </c>
      <c r="F2994" s="11" t="s">
        <v>3</v>
      </c>
      <c r="G2994" s="11">
        <v>21.43</v>
      </c>
      <c r="H2994" s="11">
        <v>33.700000000000003</v>
      </c>
      <c r="I2994" s="11">
        <v>293</v>
      </c>
      <c r="J2994" s="11">
        <v>60.3</v>
      </c>
      <c r="K2994" s="11">
        <v>7.63</v>
      </c>
      <c r="L2994" s="11">
        <v>99.47</v>
      </c>
      <c r="M2994" s="11">
        <v>7</v>
      </c>
      <c r="N2994" s="11">
        <v>155.1</v>
      </c>
      <c r="O2994" s="11">
        <v>85.23</v>
      </c>
      <c r="P2994" s="11">
        <v>89.44</v>
      </c>
      <c r="Q2994" s="11" t="s">
        <v>4</v>
      </c>
      <c r="R2994" s="11">
        <f t="shared" si="1"/>
        <v>0</v>
      </c>
      <c r="S2994" s="11" t="s">
        <v>5</v>
      </c>
      <c r="T2994" s="11">
        <f t="shared" si="2"/>
        <v>0</v>
      </c>
      <c r="U2994" s="11" t="s">
        <v>6</v>
      </c>
      <c r="V2994" s="11" t="s">
        <v>6</v>
      </c>
    </row>
    <row r="2995" spans="1:22" ht="15.75" hidden="1" customHeight="1" x14ac:dyDescent="0.2">
      <c r="A2995" s="11" t="s">
        <v>1851</v>
      </c>
      <c r="B2995" s="11" t="s">
        <v>20</v>
      </c>
      <c r="C2995" s="11" t="s">
        <v>47</v>
      </c>
      <c r="D2995" s="12">
        <v>45533</v>
      </c>
      <c r="E2995" s="12" t="str">
        <f t="shared" si="0"/>
        <v>2024</v>
      </c>
      <c r="F2995" s="11" t="s">
        <v>37</v>
      </c>
      <c r="G2995" s="11">
        <v>21.41</v>
      </c>
      <c r="H2995" s="11">
        <v>38.65</v>
      </c>
      <c r="I2995" s="11">
        <v>301</v>
      </c>
      <c r="J2995" s="11">
        <v>37.4</v>
      </c>
      <c r="K2995" s="11">
        <v>7.44</v>
      </c>
      <c r="L2995" s="11">
        <v>98.81</v>
      </c>
      <c r="M2995" s="11">
        <v>6.84</v>
      </c>
      <c r="N2995" s="11">
        <v>123.3</v>
      </c>
      <c r="O2995" s="11">
        <v>86.59</v>
      </c>
      <c r="P2995" s="11">
        <v>89.3</v>
      </c>
      <c r="Q2995" s="11" t="s">
        <v>4</v>
      </c>
      <c r="R2995" s="11">
        <f t="shared" si="1"/>
        <v>0</v>
      </c>
      <c r="S2995" s="11" t="s">
        <v>5</v>
      </c>
      <c r="T2995" s="11">
        <f t="shared" si="2"/>
        <v>0</v>
      </c>
      <c r="U2995" s="11" t="s">
        <v>6</v>
      </c>
      <c r="V2995" s="11" t="s">
        <v>6</v>
      </c>
    </row>
    <row r="2996" spans="1:22" ht="15.75" hidden="1" customHeight="1" x14ac:dyDescent="0.2">
      <c r="A2996" s="11" t="s">
        <v>2770</v>
      </c>
      <c r="B2996" s="11" t="s">
        <v>20</v>
      </c>
      <c r="C2996" s="11" t="s">
        <v>21</v>
      </c>
      <c r="D2996" s="12">
        <v>45728</v>
      </c>
      <c r="E2996" s="12" t="str">
        <f t="shared" si="0"/>
        <v>2025</v>
      </c>
      <c r="F2996" s="11" t="s">
        <v>3</v>
      </c>
      <c r="G2996" s="11">
        <v>21.32</v>
      </c>
      <c r="H2996" s="11">
        <v>42.72</v>
      </c>
      <c r="I2996" s="11">
        <v>311</v>
      </c>
      <c r="J2996" s="11">
        <v>60.1</v>
      </c>
      <c r="K2996" s="11">
        <v>8.43</v>
      </c>
      <c r="L2996" s="11">
        <v>98.95</v>
      </c>
      <c r="M2996" s="11">
        <v>6.9</v>
      </c>
      <c r="N2996" s="11">
        <v>142.5</v>
      </c>
      <c r="O2996" s="11">
        <v>89.59</v>
      </c>
      <c r="P2996" s="11">
        <v>89.19</v>
      </c>
      <c r="Q2996" s="11" t="s">
        <v>177</v>
      </c>
      <c r="R2996" s="11">
        <f t="shared" si="1"/>
        <v>1</v>
      </c>
      <c r="S2996" s="11" t="s">
        <v>5</v>
      </c>
      <c r="T2996" s="11">
        <f t="shared" si="2"/>
        <v>0</v>
      </c>
      <c r="U2996" s="11" t="s">
        <v>6</v>
      </c>
      <c r="V2996" s="11" t="s">
        <v>6</v>
      </c>
    </row>
    <row r="2997" spans="1:22" ht="15.75" hidden="1" customHeight="1" x14ac:dyDescent="0.2">
      <c r="A2997" s="11" t="s">
        <v>3073</v>
      </c>
      <c r="B2997" s="11" t="s">
        <v>20</v>
      </c>
      <c r="C2997" s="11" t="s">
        <v>47</v>
      </c>
      <c r="D2997" s="12">
        <v>45613</v>
      </c>
      <c r="E2997" s="12" t="str">
        <f t="shared" si="0"/>
        <v>2024</v>
      </c>
      <c r="F2997" s="11" t="s">
        <v>3</v>
      </c>
      <c r="G2997" s="11">
        <v>21.61</v>
      </c>
      <c r="H2997" s="11">
        <v>47.14</v>
      </c>
      <c r="I2997" s="11">
        <v>323</v>
      </c>
      <c r="J2997" s="11">
        <v>61.1</v>
      </c>
      <c r="K2997" s="11">
        <v>9.08</v>
      </c>
      <c r="L2997" s="11">
        <v>98.91</v>
      </c>
      <c r="M2997" s="11">
        <v>6.9</v>
      </c>
      <c r="N2997" s="11">
        <v>157.30000000000001</v>
      </c>
      <c r="O2997" s="14"/>
      <c r="P2997" s="11">
        <v>89.05</v>
      </c>
      <c r="Q2997" s="11" t="s">
        <v>4</v>
      </c>
      <c r="R2997" s="11">
        <f t="shared" si="1"/>
        <v>0</v>
      </c>
      <c r="S2997" s="11" t="s">
        <v>5</v>
      </c>
      <c r="T2997" s="11">
        <f t="shared" si="2"/>
        <v>0</v>
      </c>
      <c r="U2997" s="11" t="s">
        <v>6</v>
      </c>
      <c r="V2997" s="11" t="s">
        <v>6</v>
      </c>
    </row>
    <row r="2998" spans="1:22" ht="15.75" hidden="1" customHeight="1" x14ac:dyDescent="0.2">
      <c r="A2998" s="11" t="s">
        <v>2172</v>
      </c>
      <c r="B2998" s="11" t="s">
        <v>20</v>
      </c>
      <c r="C2998" s="11" t="s">
        <v>47</v>
      </c>
      <c r="D2998" s="12">
        <v>45840</v>
      </c>
      <c r="E2998" s="12" t="str">
        <f t="shared" si="0"/>
        <v>2025</v>
      </c>
      <c r="F2998" s="11" t="s">
        <v>23</v>
      </c>
      <c r="G2998" s="11">
        <v>21.04</v>
      </c>
      <c r="H2998" s="11">
        <v>41.43</v>
      </c>
      <c r="I2998" s="11">
        <v>269</v>
      </c>
      <c r="J2998" s="11">
        <v>60.1</v>
      </c>
      <c r="K2998" s="11">
        <v>7.91</v>
      </c>
      <c r="L2998" s="11">
        <v>99.36</v>
      </c>
      <c r="M2998" s="11">
        <v>6.98</v>
      </c>
      <c r="N2998" s="11">
        <v>145</v>
      </c>
      <c r="O2998" s="11">
        <v>86.66</v>
      </c>
      <c r="P2998" s="11">
        <v>88.99</v>
      </c>
      <c r="Q2998" s="11" t="s">
        <v>4</v>
      </c>
      <c r="R2998" s="11">
        <f t="shared" si="1"/>
        <v>0</v>
      </c>
      <c r="S2998" s="11" t="s">
        <v>5</v>
      </c>
      <c r="T2998" s="11">
        <f t="shared" si="2"/>
        <v>0</v>
      </c>
      <c r="U2998" s="11" t="s">
        <v>6</v>
      </c>
      <c r="V2998" s="11" t="s">
        <v>6</v>
      </c>
    </row>
    <row r="2999" spans="1:22" ht="15.75" hidden="1" customHeight="1" x14ac:dyDescent="0.2">
      <c r="A2999" s="11" t="s">
        <v>1190</v>
      </c>
      <c r="B2999" s="11" t="s">
        <v>34</v>
      </c>
      <c r="C2999" s="11" t="s">
        <v>21</v>
      </c>
      <c r="D2999" s="12">
        <v>45585</v>
      </c>
      <c r="E2999" s="12" t="str">
        <f t="shared" si="0"/>
        <v>2024</v>
      </c>
      <c r="F2999" s="11" t="s">
        <v>23</v>
      </c>
      <c r="G2999" s="11">
        <v>21.91</v>
      </c>
      <c r="H2999" s="11">
        <v>44.87</v>
      </c>
      <c r="I2999" s="11">
        <v>305</v>
      </c>
      <c r="J2999" s="11">
        <v>51.7</v>
      </c>
      <c r="K2999" s="11">
        <v>7.92</v>
      </c>
      <c r="L2999" s="11">
        <v>99.18</v>
      </c>
      <c r="M2999" s="11">
        <v>6.79</v>
      </c>
      <c r="N2999" s="11">
        <v>146.4</v>
      </c>
      <c r="O2999" s="11">
        <v>84.28</v>
      </c>
      <c r="P2999" s="11">
        <v>88.91</v>
      </c>
      <c r="Q2999" s="11" t="s">
        <v>4</v>
      </c>
      <c r="R2999" s="11">
        <f t="shared" si="1"/>
        <v>0</v>
      </c>
      <c r="S2999" s="11" t="s">
        <v>5</v>
      </c>
      <c r="T2999" s="11">
        <f t="shared" si="2"/>
        <v>0</v>
      </c>
      <c r="U2999" s="11" t="s">
        <v>6</v>
      </c>
      <c r="V2999" s="11" t="s">
        <v>6</v>
      </c>
    </row>
    <row r="3000" spans="1:22" ht="15.75" hidden="1" customHeight="1" x14ac:dyDescent="0.2">
      <c r="A3000" s="11" t="s">
        <v>2079</v>
      </c>
      <c r="B3000" s="11" t="s">
        <v>58</v>
      </c>
      <c r="C3000" s="11" t="s">
        <v>35</v>
      </c>
      <c r="D3000" s="12">
        <v>45902</v>
      </c>
      <c r="E3000" s="12" t="str">
        <f t="shared" si="0"/>
        <v>2025</v>
      </c>
      <c r="F3000" s="11" t="s">
        <v>37</v>
      </c>
      <c r="G3000" s="11">
        <v>22.4</v>
      </c>
      <c r="H3000" s="11">
        <v>42.26</v>
      </c>
      <c r="I3000" s="11">
        <v>317</v>
      </c>
      <c r="J3000" s="11">
        <v>22.4</v>
      </c>
      <c r="K3000" s="11">
        <v>5.72</v>
      </c>
      <c r="L3000" s="11">
        <v>99.02</v>
      </c>
      <c r="M3000" s="11">
        <v>6.66</v>
      </c>
      <c r="N3000" s="11">
        <v>106.5</v>
      </c>
      <c r="O3000" s="11">
        <v>89.12</v>
      </c>
      <c r="P3000" s="11">
        <v>88.77</v>
      </c>
      <c r="Q3000" s="11" t="s">
        <v>4</v>
      </c>
      <c r="R3000" s="11">
        <f t="shared" si="1"/>
        <v>0</v>
      </c>
      <c r="S3000" s="11" t="s">
        <v>5</v>
      </c>
      <c r="T3000" s="11">
        <f t="shared" si="2"/>
        <v>0</v>
      </c>
      <c r="U3000" s="11" t="s">
        <v>6</v>
      </c>
      <c r="V3000" s="11" t="s">
        <v>6</v>
      </c>
    </row>
    <row r="3001" spans="1:22" ht="15.75" customHeight="1" x14ac:dyDescent="0.2">
      <c r="A3001" s="11" t="s">
        <v>229</v>
      </c>
      <c r="B3001" s="11" t="s">
        <v>1</v>
      </c>
      <c r="C3001" s="13" t="s">
        <v>35</v>
      </c>
      <c r="D3001" s="12">
        <v>45629</v>
      </c>
      <c r="E3001" s="12" t="str">
        <f t="shared" si="0"/>
        <v>2024</v>
      </c>
      <c r="F3001" s="11" t="s">
        <v>23</v>
      </c>
      <c r="G3001" s="11">
        <v>23.58</v>
      </c>
      <c r="H3001" s="11">
        <v>45.31</v>
      </c>
      <c r="I3001" s="11">
        <v>306</v>
      </c>
      <c r="J3001" s="11">
        <v>38.5</v>
      </c>
      <c r="K3001" s="11">
        <v>7.21</v>
      </c>
      <c r="L3001" s="11">
        <v>99.18</v>
      </c>
      <c r="M3001" s="11">
        <v>6.81</v>
      </c>
      <c r="N3001" s="11">
        <v>123.9</v>
      </c>
      <c r="O3001" s="11">
        <v>88.24</v>
      </c>
      <c r="P3001" s="11">
        <v>99.22</v>
      </c>
      <c r="Q3001" s="11" t="s">
        <v>4</v>
      </c>
      <c r="R3001" s="11">
        <f t="shared" si="1"/>
        <v>0</v>
      </c>
      <c r="S3001" s="11" t="s">
        <v>5</v>
      </c>
      <c r="T3001" s="11">
        <f t="shared" si="2"/>
        <v>0</v>
      </c>
      <c r="U3001" s="11" t="s">
        <v>6</v>
      </c>
      <c r="V3001" s="11" t="s">
        <v>6</v>
      </c>
    </row>
  </sheetData>
  <dataValidations count="1">
    <dataValidation type="custom" allowBlank="1" showDropDown="1" sqref="D2:D3001" xr:uid="{00000000-0002-0000-0200-000000000000}">
      <formula1>OR(NOT(ISERROR(DATEVALUE(D2))), AND(ISNUMBER(D2), LEFT(CELL("format", D2))="D"))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28"/>
  <sheetViews>
    <sheetView showGridLines="0" zoomScale="80" zoomScaleNormal="80" workbookViewId="0">
      <selection activeCell="G35" sqref="G35"/>
    </sheetView>
  </sheetViews>
  <sheetFormatPr defaultColWidth="12.5703125" defaultRowHeight="15" customHeight="1" x14ac:dyDescent="0.2"/>
  <cols>
    <col min="2" max="2" width="21.5703125" customWidth="1"/>
    <col min="3" max="3" width="16.42578125" customWidth="1"/>
    <col min="4" max="4" width="14" customWidth="1"/>
    <col min="5" max="5" width="13.85546875" customWidth="1"/>
    <col min="6" max="6" width="17.42578125" customWidth="1"/>
    <col min="7" max="7" width="16.5703125" customWidth="1"/>
  </cols>
  <sheetData>
    <row r="1" spans="1:7" x14ac:dyDescent="0.2">
      <c r="A1" s="39"/>
      <c r="B1" s="37" t="s">
        <v>3159</v>
      </c>
      <c r="C1" s="45"/>
      <c r="D1" s="45"/>
      <c r="E1" s="45"/>
      <c r="F1" s="45"/>
      <c r="G1" s="46"/>
    </row>
    <row r="2" spans="1:7" x14ac:dyDescent="0.2">
      <c r="A2" s="37" t="s">
        <v>201</v>
      </c>
      <c r="B2" s="39" t="s">
        <v>3160</v>
      </c>
      <c r="C2" s="47" t="s">
        <v>3161</v>
      </c>
      <c r="D2" s="47" t="s">
        <v>3162</v>
      </c>
      <c r="E2" s="47" t="s">
        <v>3163</v>
      </c>
      <c r="F2" s="47" t="s">
        <v>3164</v>
      </c>
      <c r="G2" s="48" t="s">
        <v>3165</v>
      </c>
    </row>
    <row r="3" spans="1:7" x14ac:dyDescent="0.2">
      <c r="A3" s="39" t="s">
        <v>206</v>
      </c>
      <c r="B3" s="49">
        <v>0</v>
      </c>
      <c r="C3" s="50">
        <v>0</v>
      </c>
      <c r="D3" s="50">
        <v>0</v>
      </c>
      <c r="E3" s="50">
        <v>0</v>
      </c>
      <c r="F3" s="50">
        <v>0</v>
      </c>
      <c r="G3" s="51">
        <v>0</v>
      </c>
    </row>
    <row r="4" spans="1:7" x14ac:dyDescent="0.2">
      <c r="A4" s="52">
        <v>45292</v>
      </c>
      <c r="B4" s="53">
        <v>1</v>
      </c>
      <c r="C4" s="54">
        <v>5</v>
      </c>
      <c r="D4" s="54">
        <v>0</v>
      </c>
      <c r="E4" s="54">
        <v>0</v>
      </c>
      <c r="F4" s="54">
        <v>3</v>
      </c>
      <c r="G4" s="55">
        <v>7</v>
      </c>
    </row>
    <row r="5" spans="1:7" x14ac:dyDescent="0.2">
      <c r="A5" s="52">
        <v>45323</v>
      </c>
      <c r="B5" s="53">
        <v>1</v>
      </c>
      <c r="C5" s="54">
        <v>3</v>
      </c>
      <c r="D5" s="54">
        <v>3</v>
      </c>
      <c r="E5" s="54">
        <v>3</v>
      </c>
      <c r="F5" s="54">
        <v>2</v>
      </c>
      <c r="G5" s="55">
        <v>1</v>
      </c>
    </row>
    <row r="6" spans="1:7" x14ac:dyDescent="0.2">
      <c r="A6" s="52">
        <v>45352</v>
      </c>
      <c r="B6" s="53">
        <v>2</v>
      </c>
      <c r="C6" s="54">
        <v>4</v>
      </c>
      <c r="D6" s="54">
        <v>3</v>
      </c>
      <c r="E6" s="54">
        <v>4</v>
      </c>
      <c r="F6" s="54">
        <v>0</v>
      </c>
      <c r="G6" s="55">
        <v>3</v>
      </c>
    </row>
    <row r="7" spans="1:7" x14ac:dyDescent="0.2">
      <c r="A7" s="52">
        <v>45383</v>
      </c>
      <c r="B7" s="53">
        <v>6</v>
      </c>
      <c r="C7" s="54">
        <v>1</v>
      </c>
      <c r="D7" s="54">
        <v>1</v>
      </c>
      <c r="E7" s="54">
        <v>2</v>
      </c>
      <c r="F7" s="54">
        <v>4</v>
      </c>
      <c r="G7" s="55">
        <v>1</v>
      </c>
    </row>
    <row r="8" spans="1:7" x14ac:dyDescent="0.2">
      <c r="A8" s="52">
        <v>45413</v>
      </c>
      <c r="B8" s="53">
        <v>2</v>
      </c>
      <c r="C8" s="54">
        <v>0</v>
      </c>
      <c r="D8" s="54">
        <v>3</v>
      </c>
      <c r="E8" s="54">
        <v>6</v>
      </c>
      <c r="F8" s="54">
        <v>2</v>
      </c>
      <c r="G8" s="55">
        <v>3</v>
      </c>
    </row>
    <row r="9" spans="1:7" x14ac:dyDescent="0.2">
      <c r="A9" s="52">
        <v>45444</v>
      </c>
      <c r="B9" s="53">
        <v>6</v>
      </c>
      <c r="C9" s="54">
        <v>3</v>
      </c>
      <c r="D9" s="54">
        <v>6</v>
      </c>
      <c r="E9" s="54">
        <v>1</v>
      </c>
      <c r="F9" s="54">
        <v>1</v>
      </c>
      <c r="G9" s="55">
        <v>2</v>
      </c>
    </row>
    <row r="10" spans="1:7" x14ac:dyDescent="0.2">
      <c r="A10" s="52">
        <v>45474</v>
      </c>
      <c r="B10" s="53">
        <v>3</v>
      </c>
      <c r="C10" s="54">
        <v>4</v>
      </c>
      <c r="D10" s="54">
        <v>2</v>
      </c>
      <c r="E10" s="54">
        <v>4</v>
      </c>
      <c r="F10" s="54">
        <v>3</v>
      </c>
      <c r="G10" s="55">
        <v>1</v>
      </c>
    </row>
    <row r="11" spans="1:7" x14ac:dyDescent="0.2">
      <c r="A11" s="52">
        <v>45505</v>
      </c>
      <c r="B11" s="53">
        <v>1</v>
      </c>
      <c r="C11" s="54">
        <v>0</v>
      </c>
      <c r="D11" s="54">
        <v>3</v>
      </c>
      <c r="E11" s="54">
        <v>1</v>
      </c>
      <c r="F11" s="54">
        <v>4</v>
      </c>
      <c r="G11" s="55">
        <v>2</v>
      </c>
    </row>
    <row r="12" spans="1:7" x14ac:dyDescent="0.2">
      <c r="A12" s="52">
        <v>45536</v>
      </c>
      <c r="B12" s="53">
        <v>0</v>
      </c>
      <c r="C12" s="54">
        <v>3</v>
      </c>
      <c r="D12" s="54">
        <v>1</v>
      </c>
      <c r="E12" s="54">
        <v>4</v>
      </c>
      <c r="F12" s="54">
        <v>3</v>
      </c>
      <c r="G12" s="55">
        <v>2</v>
      </c>
    </row>
    <row r="13" spans="1:7" x14ac:dyDescent="0.2">
      <c r="A13" s="52">
        <v>45566</v>
      </c>
      <c r="B13" s="53">
        <v>3</v>
      </c>
      <c r="C13" s="54">
        <v>0</v>
      </c>
      <c r="D13" s="54">
        <v>3</v>
      </c>
      <c r="E13" s="54">
        <v>5</v>
      </c>
      <c r="F13" s="54">
        <v>4</v>
      </c>
      <c r="G13" s="55">
        <v>3</v>
      </c>
    </row>
    <row r="14" spans="1:7" x14ac:dyDescent="0.2">
      <c r="A14" s="52">
        <v>45597</v>
      </c>
      <c r="B14" s="53">
        <v>2</v>
      </c>
      <c r="C14" s="54">
        <v>4</v>
      </c>
      <c r="D14" s="54">
        <v>2</v>
      </c>
      <c r="E14" s="54">
        <v>2</v>
      </c>
      <c r="F14" s="54">
        <v>2</v>
      </c>
      <c r="G14" s="55">
        <v>5</v>
      </c>
    </row>
    <row r="15" spans="1:7" x14ac:dyDescent="0.2">
      <c r="A15" s="52">
        <v>45627</v>
      </c>
      <c r="B15" s="53">
        <v>3</v>
      </c>
      <c r="C15" s="54">
        <v>0</v>
      </c>
      <c r="D15" s="54">
        <v>1</v>
      </c>
      <c r="E15" s="54">
        <v>1</v>
      </c>
      <c r="F15" s="54">
        <v>2</v>
      </c>
      <c r="G15" s="55">
        <v>1</v>
      </c>
    </row>
    <row r="16" spans="1:7" x14ac:dyDescent="0.2">
      <c r="A16" s="52">
        <v>45658</v>
      </c>
      <c r="B16" s="53">
        <v>2</v>
      </c>
      <c r="C16" s="54">
        <v>3</v>
      </c>
      <c r="D16" s="54">
        <v>1</v>
      </c>
      <c r="E16" s="54">
        <v>4</v>
      </c>
      <c r="F16" s="54">
        <v>0</v>
      </c>
      <c r="G16" s="55">
        <v>3</v>
      </c>
    </row>
    <row r="17" spans="1:7" x14ac:dyDescent="0.2">
      <c r="A17" s="52">
        <v>45689</v>
      </c>
      <c r="B17" s="53">
        <v>5</v>
      </c>
      <c r="C17" s="54">
        <v>3</v>
      </c>
      <c r="D17" s="54">
        <v>4</v>
      </c>
      <c r="E17" s="54">
        <v>3</v>
      </c>
      <c r="F17" s="54">
        <v>2</v>
      </c>
      <c r="G17" s="55">
        <v>6</v>
      </c>
    </row>
    <row r="18" spans="1:7" x14ac:dyDescent="0.2">
      <c r="A18" s="52">
        <v>45717</v>
      </c>
      <c r="B18" s="53">
        <v>3</v>
      </c>
      <c r="C18" s="54">
        <v>6</v>
      </c>
      <c r="D18" s="54">
        <v>2</v>
      </c>
      <c r="E18" s="54">
        <v>4</v>
      </c>
      <c r="F18" s="54">
        <v>2</v>
      </c>
      <c r="G18" s="55">
        <v>3</v>
      </c>
    </row>
    <row r="19" spans="1:7" x14ac:dyDescent="0.2">
      <c r="A19" s="52">
        <v>45748</v>
      </c>
      <c r="B19" s="53">
        <v>3</v>
      </c>
      <c r="C19" s="54">
        <v>1</v>
      </c>
      <c r="D19" s="54">
        <v>1</v>
      </c>
      <c r="E19" s="54">
        <v>2</v>
      </c>
      <c r="F19" s="54">
        <v>1</v>
      </c>
      <c r="G19" s="55">
        <v>2</v>
      </c>
    </row>
    <row r="20" spans="1:7" x14ac:dyDescent="0.2">
      <c r="A20" s="52">
        <v>45778</v>
      </c>
      <c r="B20" s="53">
        <v>3</v>
      </c>
      <c r="C20" s="54">
        <v>3</v>
      </c>
      <c r="D20" s="54">
        <v>4</v>
      </c>
      <c r="E20" s="54">
        <v>0</v>
      </c>
      <c r="F20" s="54">
        <v>5</v>
      </c>
      <c r="G20" s="55">
        <v>3</v>
      </c>
    </row>
    <row r="21" spans="1:7" x14ac:dyDescent="0.2">
      <c r="A21" s="52">
        <v>45809</v>
      </c>
      <c r="B21" s="53">
        <v>1</v>
      </c>
      <c r="C21" s="54">
        <v>2</v>
      </c>
      <c r="D21" s="54">
        <v>2</v>
      </c>
      <c r="E21" s="54">
        <v>0</v>
      </c>
      <c r="F21" s="54">
        <v>2</v>
      </c>
      <c r="G21" s="55">
        <v>1</v>
      </c>
    </row>
    <row r="22" spans="1:7" x14ac:dyDescent="0.2">
      <c r="A22" s="52">
        <v>45839</v>
      </c>
      <c r="B22" s="53">
        <v>2</v>
      </c>
      <c r="C22" s="54">
        <v>3</v>
      </c>
      <c r="D22" s="54">
        <v>2</v>
      </c>
      <c r="E22" s="54">
        <v>0</v>
      </c>
      <c r="F22" s="54">
        <v>4</v>
      </c>
      <c r="G22" s="55">
        <v>2</v>
      </c>
    </row>
    <row r="23" spans="1:7" x14ac:dyDescent="0.2">
      <c r="A23" s="52">
        <v>45870</v>
      </c>
      <c r="B23" s="53">
        <v>1</v>
      </c>
      <c r="C23" s="54">
        <v>4</v>
      </c>
      <c r="D23" s="54">
        <v>3</v>
      </c>
      <c r="E23" s="54">
        <v>3</v>
      </c>
      <c r="F23" s="54">
        <v>3</v>
      </c>
      <c r="G23" s="55">
        <v>1</v>
      </c>
    </row>
    <row r="24" spans="1:7" x14ac:dyDescent="0.2">
      <c r="A24" s="52">
        <v>45901</v>
      </c>
      <c r="B24" s="53">
        <v>2</v>
      </c>
      <c r="C24" s="54">
        <v>2</v>
      </c>
      <c r="D24" s="54">
        <v>3</v>
      </c>
      <c r="E24" s="54">
        <v>2</v>
      </c>
      <c r="F24" s="54">
        <v>1</v>
      </c>
      <c r="G24" s="55">
        <v>4</v>
      </c>
    </row>
    <row r="25" spans="1:7" x14ac:dyDescent="0.2">
      <c r="A25" s="52">
        <v>45931</v>
      </c>
      <c r="B25" s="53">
        <v>3</v>
      </c>
      <c r="C25" s="54">
        <v>3</v>
      </c>
      <c r="D25" s="54">
        <v>0</v>
      </c>
      <c r="E25" s="54">
        <v>3</v>
      </c>
      <c r="F25" s="54">
        <v>4</v>
      </c>
      <c r="G25" s="55">
        <v>2</v>
      </c>
    </row>
    <row r="26" spans="1:7" x14ac:dyDescent="0.2">
      <c r="A26" s="52">
        <v>45962</v>
      </c>
      <c r="B26" s="53">
        <v>3</v>
      </c>
      <c r="C26" s="54">
        <v>1</v>
      </c>
      <c r="D26" s="54">
        <v>2</v>
      </c>
      <c r="E26" s="54">
        <v>4</v>
      </c>
      <c r="F26" s="54">
        <v>2</v>
      </c>
      <c r="G26" s="55">
        <v>2</v>
      </c>
    </row>
    <row r="27" spans="1:7" x14ac:dyDescent="0.2">
      <c r="A27" s="52">
        <v>45992</v>
      </c>
      <c r="B27" s="53">
        <v>2</v>
      </c>
      <c r="C27" s="54">
        <v>4</v>
      </c>
      <c r="D27" s="54">
        <v>8</v>
      </c>
      <c r="E27" s="54">
        <v>3</v>
      </c>
      <c r="F27" s="54">
        <v>4</v>
      </c>
      <c r="G27" s="55">
        <v>1</v>
      </c>
    </row>
    <row r="28" spans="1:7" ht="12.75" x14ac:dyDescent="0.2">
      <c r="A28" s="43" t="s">
        <v>90</v>
      </c>
      <c r="B28" s="56">
        <v>60</v>
      </c>
      <c r="C28" s="57">
        <v>62</v>
      </c>
      <c r="D28" s="57">
        <v>60</v>
      </c>
      <c r="E28" s="57">
        <v>61</v>
      </c>
      <c r="F28" s="57">
        <v>60</v>
      </c>
      <c r="G28" s="58">
        <v>61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6"/>
  <sheetViews>
    <sheetView showGridLines="0" workbookViewId="0">
      <selection activeCell="D16" sqref="D16"/>
    </sheetView>
  </sheetViews>
  <sheetFormatPr defaultColWidth="12.5703125" defaultRowHeight="15" customHeight="1" x14ac:dyDescent="0.2"/>
  <cols>
    <col min="1" max="1" width="20.7109375" bestFit="1" customWidth="1"/>
    <col min="2" max="2" width="21.140625" customWidth="1"/>
  </cols>
  <sheetData>
    <row r="1" spans="1:2" x14ac:dyDescent="0.2">
      <c r="A1" s="37" t="s">
        <v>3167</v>
      </c>
      <c r="B1" s="38" t="s">
        <v>3166</v>
      </c>
    </row>
    <row r="2" spans="1:2" x14ac:dyDescent="0.2">
      <c r="A2" s="39">
        <v>0</v>
      </c>
      <c r="B2" s="40">
        <v>2661</v>
      </c>
    </row>
    <row r="3" spans="1:2" x14ac:dyDescent="0.2">
      <c r="A3" s="41">
        <v>1</v>
      </c>
      <c r="B3" s="42">
        <v>342</v>
      </c>
    </row>
    <row r="4" spans="1:2" x14ac:dyDescent="0.2">
      <c r="A4" s="41">
        <v>2</v>
      </c>
      <c r="B4" s="42">
        <v>11</v>
      </c>
    </row>
    <row r="5" spans="1:2" x14ac:dyDescent="0.2">
      <c r="A5" s="41" t="s">
        <v>203</v>
      </c>
      <c r="B5" s="42">
        <v>1</v>
      </c>
    </row>
    <row r="6" spans="1:2" x14ac:dyDescent="0.2">
      <c r="A6" s="43" t="s">
        <v>90</v>
      </c>
      <c r="B6" s="44">
        <v>3015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B4"/>
  <sheetViews>
    <sheetView showGridLines="0" workbookViewId="0">
      <selection activeCell="I23" sqref="I23"/>
    </sheetView>
  </sheetViews>
  <sheetFormatPr defaultColWidth="12.5703125" defaultRowHeight="15" customHeight="1" x14ac:dyDescent="0.2"/>
  <cols>
    <col min="2" max="2" width="20.42578125" customWidth="1"/>
  </cols>
  <sheetData>
    <row r="1" spans="1:2" x14ac:dyDescent="0.2">
      <c r="A1" s="37" t="s">
        <v>110</v>
      </c>
      <c r="B1" s="38" t="s">
        <v>3166</v>
      </c>
    </row>
    <row r="2" spans="1:2" x14ac:dyDescent="0.2">
      <c r="A2" s="39" t="s">
        <v>177</v>
      </c>
      <c r="B2" s="40">
        <v>101</v>
      </c>
    </row>
    <row r="3" spans="1:2" x14ac:dyDescent="0.2">
      <c r="A3" s="41" t="s">
        <v>4</v>
      </c>
      <c r="B3" s="42">
        <v>2899</v>
      </c>
    </row>
    <row r="4" spans="1:2" x14ac:dyDescent="0.2">
      <c r="A4" s="43" t="s">
        <v>90</v>
      </c>
      <c r="B4" s="44">
        <v>3000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B4"/>
  <sheetViews>
    <sheetView showGridLines="0" workbookViewId="0">
      <selection activeCell="D12" sqref="D12"/>
    </sheetView>
  </sheetViews>
  <sheetFormatPr defaultColWidth="12.5703125" defaultRowHeight="15" customHeight="1" x14ac:dyDescent="0.2"/>
  <cols>
    <col min="2" max="2" width="19" bestFit="1" customWidth="1"/>
  </cols>
  <sheetData>
    <row r="1" spans="1:2" x14ac:dyDescent="0.2">
      <c r="A1" s="37" t="s">
        <v>112</v>
      </c>
      <c r="B1" s="38" t="s">
        <v>3166</v>
      </c>
    </row>
    <row r="2" spans="1:2" x14ac:dyDescent="0.2">
      <c r="A2" s="39" t="s">
        <v>5</v>
      </c>
      <c r="B2" s="40">
        <v>2783</v>
      </c>
    </row>
    <row r="3" spans="1:2" x14ac:dyDescent="0.2">
      <c r="A3" s="41" t="s">
        <v>50</v>
      </c>
      <c r="B3" s="42">
        <v>217</v>
      </c>
    </row>
    <row r="4" spans="1:2" x14ac:dyDescent="0.2">
      <c r="A4" s="43" t="s">
        <v>90</v>
      </c>
      <c r="B4" s="44">
        <v>3000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B6"/>
  <sheetViews>
    <sheetView showGridLines="0" workbookViewId="0">
      <selection activeCell="H23" sqref="H23"/>
    </sheetView>
  </sheetViews>
  <sheetFormatPr defaultColWidth="12.5703125" defaultRowHeight="15" customHeight="1" x14ac:dyDescent="0.2"/>
  <cols>
    <col min="1" max="1" width="17.5703125" customWidth="1"/>
    <col min="2" max="2" width="20.140625" customWidth="1"/>
  </cols>
  <sheetData>
    <row r="1" spans="1:2" x14ac:dyDescent="0.2">
      <c r="A1" s="37" t="s">
        <v>85</v>
      </c>
      <c r="B1" s="38" t="s">
        <v>3166</v>
      </c>
    </row>
    <row r="2" spans="1:2" x14ac:dyDescent="0.2">
      <c r="A2" s="39" t="s">
        <v>88</v>
      </c>
      <c r="B2" s="40">
        <v>4</v>
      </c>
    </row>
    <row r="3" spans="1:2" x14ac:dyDescent="0.2">
      <c r="A3" s="41" t="s">
        <v>52</v>
      </c>
      <c r="B3" s="42">
        <v>48</v>
      </c>
    </row>
    <row r="4" spans="1:2" x14ac:dyDescent="0.2">
      <c r="A4" s="41" t="s">
        <v>89</v>
      </c>
      <c r="B4" s="42">
        <v>165</v>
      </c>
    </row>
    <row r="5" spans="1:2" x14ac:dyDescent="0.2">
      <c r="A5" s="41" t="s">
        <v>6</v>
      </c>
      <c r="B5" s="42">
        <v>2783</v>
      </c>
    </row>
    <row r="6" spans="1:2" x14ac:dyDescent="0.2">
      <c r="A6" s="43" t="s">
        <v>90</v>
      </c>
      <c r="B6" s="44">
        <v>3000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E9"/>
  <sheetViews>
    <sheetView showGridLines="0" workbookViewId="0">
      <selection activeCell="G11" sqref="G11"/>
    </sheetView>
  </sheetViews>
  <sheetFormatPr defaultColWidth="12.5703125" defaultRowHeight="15" customHeight="1" x14ac:dyDescent="0.2"/>
  <cols>
    <col min="1" max="1" width="19" bestFit="1" customWidth="1"/>
    <col min="2" max="2" width="14.5703125" bestFit="1" customWidth="1"/>
    <col min="3" max="3" width="12.140625" customWidth="1"/>
    <col min="4" max="5" width="14.28515625" customWidth="1"/>
  </cols>
  <sheetData>
    <row r="1" spans="1:5" x14ac:dyDescent="0.2">
      <c r="A1" s="37" t="s">
        <v>86</v>
      </c>
      <c r="B1" s="37" t="s">
        <v>110</v>
      </c>
      <c r="C1" s="45"/>
      <c r="D1" s="46"/>
    </row>
    <row r="2" spans="1:5" x14ac:dyDescent="0.2">
      <c r="A2" s="37" t="s">
        <v>114</v>
      </c>
      <c r="B2" s="39" t="s">
        <v>177</v>
      </c>
      <c r="C2" s="47" t="s">
        <v>4</v>
      </c>
      <c r="D2" s="38" t="s">
        <v>90</v>
      </c>
      <c r="E2" s="31" t="s">
        <v>1283</v>
      </c>
    </row>
    <row r="3" spans="1:5" x14ac:dyDescent="0.2">
      <c r="A3" s="39" t="s">
        <v>242</v>
      </c>
      <c r="B3" s="49">
        <v>2</v>
      </c>
      <c r="C3" s="50">
        <v>18</v>
      </c>
      <c r="D3" s="40">
        <v>20</v>
      </c>
      <c r="E3" s="15">
        <f t="shared" ref="E3:E9" si="0">(B3/D3)*100</f>
        <v>10</v>
      </c>
    </row>
    <row r="4" spans="1:5" x14ac:dyDescent="0.2">
      <c r="A4" s="41" t="s">
        <v>243</v>
      </c>
      <c r="B4" s="53">
        <v>4</v>
      </c>
      <c r="C4" s="54">
        <v>38</v>
      </c>
      <c r="D4" s="42">
        <v>42</v>
      </c>
      <c r="E4" s="28">
        <f t="shared" si="0"/>
        <v>9.5238095238095237</v>
      </c>
    </row>
    <row r="5" spans="1:5" x14ac:dyDescent="0.2">
      <c r="A5" s="41" t="s">
        <v>51</v>
      </c>
      <c r="B5" s="53">
        <v>5</v>
      </c>
      <c r="C5" s="54">
        <v>43</v>
      </c>
      <c r="D5" s="42">
        <v>48</v>
      </c>
      <c r="E5" s="15">
        <f t="shared" si="0"/>
        <v>10.416666666666668</v>
      </c>
    </row>
    <row r="6" spans="1:5" x14ac:dyDescent="0.2">
      <c r="A6" s="41" t="s">
        <v>244</v>
      </c>
      <c r="B6" s="53">
        <v>2</v>
      </c>
      <c r="C6" s="54">
        <v>31</v>
      </c>
      <c r="D6" s="42">
        <v>33</v>
      </c>
      <c r="E6" s="28">
        <f t="shared" si="0"/>
        <v>6.0606060606060606</v>
      </c>
    </row>
    <row r="7" spans="1:5" x14ac:dyDescent="0.2">
      <c r="A7" s="41" t="s">
        <v>6</v>
      </c>
      <c r="B7" s="53">
        <v>79</v>
      </c>
      <c r="C7" s="54">
        <v>2704</v>
      </c>
      <c r="D7" s="42">
        <v>2783</v>
      </c>
      <c r="E7" s="28">
        <f t="shared" si="0"/>
        <v>2.8386633129716135</v>
      </c>
    </row>
    <row r="8" spans="1:5" x14ac:dyDescent="0.2">
      <c r="A8" s="41" t="s">
        <v>153</v>
      </c>
      <c r="B8" s="53">
        <v>9</v>
      </c>
      <c r="C8" s="54">
        <v>65</v>
      </c>
      <c r="D8" s="42">
        <v>74</v>
      </c>
      <c r="E8" s="15">
        <f t="shared" si="0"/>
        <v>12.162162162162163</v>
      </c>
    </row>
    <row r="9" spans="1:5" x14ac:dyDescent="0.2">
      <c r="A9" s="43" t="s">
        <v>90</v>
      </c>
      <c r="B9" s="56">
        <v>101</v>
      </c>
      <c r="C9" s="57">
        <v>2899</v>
      </c>
      <c r="D9" s="44">
        <v>3000</v>
      </c>
      <c r="E9" s="8">
        <f t="shared" si="0"/>
        <v>3.3666666666666663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F5"/>
  <sheetViews>
    <sheetView showGridLines="0" workbookViewId="0">
      <selection activeCell="G17" sqref="G17"/>
    </sheetView>
  </sheetViews>
  <sheetFormatPr defaultColWidth="12.5703125" defaultRowHeight="15" customHeight="1" x14ac:dyDescent="0.2"/>
  <cols>
    <col min="2" max="2" width="19" bestFit="1" customWidth="1"/>
    <col min="3" max="3" width="20.42578125" customWidth="1"/>
    <col min="4" max="4" width="26.7109375" customWidth="1"/>
    <col min="5" max="5" width="24.7109375" bestFit="1" customWidth="1"/>
    <col min="6" max="6" width="33.140625" bestFit="1" customWidth="1"/>
  </cols>
  <sheetData>
    <row r="1" spans="1:6" x14ac:dyDescent="0.2">
      <c r="A1" s="39"/>
      <c r="B1" s="37" t="s">
        <v>3159</v>
      </c>
      <c r="C1" s="45"/>
      <c r="D1" s="45"/>
      <c r="E1" s="45"/>
      <c r="F1" s="46"/>
    </row>
    <row r="2" spans="1:6" x14ac:dyDescent="0.2">
      <c r="A2" s="37" t="s">
        <v>97</v>
      </c>
      <c r="B2" s="39" t="s">
        <v>3166</v>
      </c>
      <c r="C2" s="47" t="s">
        <v>312</v>
      </c>
      <c r="D2" s="47" t="s">
        <v>313</v>
      </c>
      <c r="E2" s="47" t="s">
        <v>150</v>
      </c>
      <c r="F2" s="48" t="s">
        <v>145</v>
      </c>
    </row>
    <row r="3" spans="1:6" x14ac:dyDescent="0.2">
      <c r="A3" s="59" t="s">
        <v>328</v>
      </c>
      <c r="B3" s="49">
        <v>1483</v>
      </c>
      <c r="C3" s="62">
        <v>3.1692515171948751E-2</v>
      </c>
      <c r="D3" s="62">
        <v>7.4848280512474719E-2</v>
      </c>
      <c r="E3" s="68">
        <v>93.613344571813855</v>
      </c>
      <c r="F3" s="71">
        <v>7.3131894807821878</v>
      </c>
    </row>
    <row r="4" spans="1:6" x14ac:dyDescent="0.2">
      <c r="A4" s="60" t="s">
        <v>327</v>
      </c>
      <c r="B4" s="53">
        <v>1517</v>
      </c>
      <c r="C4" s="63">
        <v>3.5596572181938034E-2</v>
      </c>
      <c r="D4" s="63">
        <v>6.9874752801582077E-2</v>
      </c>
      <c r="E4" s="69">
        <v>93.5842188529992</v>
      </c>
      <c r="F4" s="72">
        <v>7.342214897824654</v>
      </c>
    </row>
    <row r="5" spans="1:6" ht="15" customHeight="1" x14ac:dyDescent="0.2">
      <c r="A5" s="61" t="s">
        <v>90</v>
      </c>
      <c r="B5" s="56">
        <v>3000</v>
      </c>
      <c r="C5" s="64">
        <v>3.3666666666666664E-2</v>
      </c>
      <c r="D5" s="64">
        <v>7.2333333333333333E-2</v>
      </c>
      <c r="E5" s="70">
        <v>93.598616666666658</v>
      </c>
      <c r="F5" s="73">
        <v>7.3278666666666368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F7"/>
  <sheetViews>
    <sheetView showGridLines="0" workbookViewId="0">
      <selection activeCell="F19" sqref="F19"/>
    </sheetView>
  </sheetViews>
  <sheetFormatPr defaultColWidth="12.5703125" defaultRowHeight="15" customHeight="1" x14ac:dyDescent="0.2"/>
  <cols>
    <col min="1" max="1" width="14" customWidth="1"/>
    <col min="2" max="2" width="19" bestFit="1" customWidth="1"/>
    <col min="3" max="3" width="11.7109375" customWidth="1"/>
    <col min="5" max="5" width="24.7109375" bestFit="1" customWidth="1"/>
    <col min="6" max="6" width="29.140625" customWidth="1"/>
  </cols>
  <sheetData>
    <row r="1" spans="1:6" x14ac:dyDescent="0.2">
      <c r="A1" s="39"/>
      <c r="B1" s="37" t="s">
        <v>3159</v>
      </c>
      <c r="C1" s="45"/>
      <c r="D1" s="45"/>
      <c r="E1" s="45"/>
      <c r="F1" s="46"/>
    </row>
    <row r="2" spans="1:6" x14ac:dyDescent="0.2">
      <c r="A2" s="37" t="s">
        <v>94</v>
      </c>
      <c r="B2" s="39" t="s">
        <v>3166</v>
      </c>
      <c r="C2" s="47" t="s">
        <v>312</v>
      </c>
      <c r="D2" s="47" t="s">
        <v>313</v>
      </c>
      <c r="E2" s="47" t="s">
        <v>150</v>
      </c>
      <c r="F2" s="48" t="s">
        <v>145</v>
      </c>
    </row>
    <row r="3" spans="1:6" x14ac:dyDescent="0.2">
      <c r="A3" s="39" t="s">
        <v>34</v>
      </c>
      <c r="B3" s="49">
        <v>672</v>
      </c>
      <c r="C3" s="62">
        <v>3.4226190476190479E-2</v>
      </c>
      <c r="D3" s="62">
        <v>6.101190476190476E-2</v>
      </c>
      <c r="E3" s="68">
        <v>93.40418154761916</v>
      </c>
      <c r="F3" s="71">
        <v>7.4115922619047563</v>
      </c>
    </row>
    <row r="4" spans="1:6" x14ac:dyDescent="0.2">
      <c r="A4" s="41" t="s">
        <v>58</v>
      </c>
      <c r="B4" s="53">
        <v>856</v>
      </c>
      <c r="C4" s="63">
        <v>2.9205607476635514E-2</v>
      </c>
      <c r="D4" s="63">
        <v>7.1261682242990648E-2</v>
      </c>
      <c r="E4" s="69">
        <v>93.910443925233579</v>
      </c>
      <c r="F4" s="72">
        <v>7.1368925233644767</v>
      </c>
    </row>
    <row r="5" spans="1:6" x14ac:dyDescent="0.2">
      <c r="A5" s="41" t="s">
        <v>1</v>
      </c>
      <c r="B5" s="53">
        <v>668</v>
      </c>
      <c r="C5" s="63">
        <v>2.3952095808383235E-2</v>
      </c>
      <c r="D5" s="63">
        <v>7.7844311377245512E-2</v>
      </c>
      <c r="E5" s="69">
        <v>94.420763473053768</v>
      </c>
      <c r="F5" s="72">
        <v>6.7436377245508998</v>
      </c>
    </row>
    <row r="6" spans="1:6" x14ac:dyDescent="0.2">
      <c r="A6" s="41" t="s">
        <v>20</v>
      </c>
      <c r="B6" s="53">
        <v>804</v>
      </c>
      <c r="C6" s="63">
        <v>4.6019900497512436E-2</v>
      </c>
      <c r="D6" s="63">
        <v>7.8358208955223885E-2</v>
      </c>
      <c r="E6" s="69">
        <v>92.7460572139303</v>
      </c>
      <c r="F6" s="72">
        <v>7.9466169154228936</v>
      </c>
    </row>
    <row r="7" spans="1:6" ht="15" customHeight="1" x14ac:dyDescent="0.2">
      <c r="A7" s="43" t="s">
        <v>90</v>
      </c>
      <c r="B7" s="56">
        <v>3000</v>
      </c>
      <c r="C7" s="64">
        <v>3.3666666666666664E-2</v>
      </c>
      <c r="D7" s="64">
        <v>7.2333333333333333E-2</v>
      </c>
      <c r="E7" s="70">
        <v>93.598616666666643</v>
      </c>
      <c r="F7" s="73">
        <v>7.3278666666666483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6"/>
  <sheetViews>
    <sheetView showGridLines="0" topLeftCell="A19" workbookViewId="0">
      <selection activeCell="C9" sqref="C9"/>
    </sheetView>
  </sheetViews>
  <sheetFormatPr defaultColWidth="12.5703125" defaultRowHeight="15" customHeight="1" x14ac:dyDescent="0.2"/>
  <cols>
    <col min="1" max="1" width="13.5703125" bestFit="1" customWidth="1"/>
    <col min="2" max="2" width="23.140625" customWidth="1"/>
    <col min="3" max="3" width="20.140625" customWidth="1"/>
    <col min="4" max="4" width="17.5703125" customWidth="1"/>
    <col min="5" max="5" width="18" customWidth="1"/>
    <col min="6" max="6" width="16.7109375" customWidth="1"/>
  </cols>
  <sheetData>
    <row r="1" spans="1:8" x14ac:dyDescent="0.2">
      <c r="A1" s="8" t="s">
        <v>94</v>
      </c>
      <c r="B1" s="8" t="s">
        <v>447</v>
      </c>
      <c r="C1" s="8" t="s">
        <v>448</v>
      </c>
      <c r="D1" s="8" t="s">
        <v>449</v>
      </c>
      <c r="E1" s="8" t="s">
        <v>451</v>
      </c>
      <c r="F1" s="8" t="s">
        <v>452</v>
      </c>
      <c r="G1" s="30"/>
      <c r="H1" s="30"/>
    </row>
    <row r="2" spans="1:8" x14ac:dyDescent="0.2">
      <c r="A2" s="8" t="s">
        <v>34</v>
      </c>
      <c r="B2" s="15">
        <v>93.404181547619203</v>
      </c>
      <c r="C2" s="15">
        <v>93.31</v>
      </c>
      <c r="D2" s="15">
        <v>88.91</v>
      </c>
      <c r="E2" s="15">
        <v>97.13</v>
      </c>
      <c r="F2" s="28">
        <v>1.3368601857565827</v>
      </c>
      <c r="G2" s="8">
        <f t="shared" ref="G2:G5" si="0">QUARTILE(C2:E2, 1)</f>
        <v>91.11</v>
      </c>
      <c r="H2" s="8">
        <f t="shared" ref="H2:H5" si="1">QUARTILE(C2:E2, 3)</f>
        <v>95.22</v>
      </c>
    </row>
    <row r="3" spans="1:8" x14ac:dyDescent="0.2">
      <c r="A3" s="8" t="s">
        <v>58</v>
      </c>
      <c r="B3" s="15">
        <v>93.910443925233579</v>
      </c>
      <c r="C3" s="15">
        <v>93.94</v>
      </c>
      <c r="D3" s="15">
        <v>88.77</v>
      </c>
      <c r="E3" s="15">
        <v>97.52</v>
      </c>
      <c r="F3" s="28">
        <v>1.3571404540638277</v>
      </c>
      <c r="G3" s="8">
        <f t="shared" si="0"/>
        <v>91.35499999999999</v>
      </c>
      <c r="H3" s="8">
        <f t="shared" si="1"/>
        <v>95.72999999999999</v>
      </c>
    </row>
    <row r="4" spans="1:8" x14ac:dyDescent="0.2">
      <c r="A4" s="8" t="s">
        <v>1</v>
      </c>
      <c r="B4" s="15">
        <v>94.420763473053768</v>
      </c>
      <c r="C4" s="15">
        <v>94.43</v>
      </c>
      <c r="D4" s="15">
        <v>89.45</v>
      </c>
      <c r="E4" s="15">
        <v>99.22</v>
      </c>
      <c r="F4" s="28">
        <v>1.425547534478117</v>
      </c>
      <c r="G4" s="8">
        <f t="shared" si="0"/>
        <v>91.94</v>
      </c>
      <c r="H4" s="8">
        <f t="shared" si="1"/>
        <v>96.825000000000003</v>
      </c>
    </row>
    <row r="5" spans="1:8" x14ac:dyDescent="0.2">
      <c r="A5" s="8" t="s">
        <v>20</v>
      </c>
      <c r="B5" s="15">
        <v>92.7460572139303</v>
      </c>
      <c r="C5" s="15">
        <v>92.775000000000006</v>
      </c>
      <c r="D5" s="15">
        <v>88.99</v>
      </c>
      <c r="E5" s="15">
        <v>97.88</v>
      </c>
      <c r="F5" s="28">
        <v>1.3103705527501301</v>
      </c>
      <c r="G5" s="8">
        <f t="shared" si="0"/>
        <v>90.882499999999993</v>
      </c>
      <c r="H5" s="8">
        <f t="shared" si="1"/>
        <v>95.327500000000001</v>
      </c>
    </row>
    <row r="6" spans="1:8" x14ac:dyDescent="0.2">
      <c r="A6" s="8" t="s">
        <v>90</v>
      </c>
      <c r="B6" s="15">
        <v>93.5986166666667</v>
      </c>
      <c r="C6" s="15">
        <v>93.58</v>
      </c>
      <c r="D6" s="15">
        <v>88.77</v>
      </c>
      <c r="E6" s="15">
        <v>99.22</v>
      </c>
      <c r="F6" s="28">
        <v>1.4894090437111431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6"/>
  <sheetViews>
    <sheetView showGridLines="0" workbookViewId="0">
      <selection activeCell="C17" sqref="C17"/>
    </sheetView>
  </sheetViews>
  <sheetFormatPr defaultColWidth="12.5703125" defaultRowHeight="15" customHeight="1" x14ac:dyDescent="0.2"/>
  <cols>
    <col min="2" max="2" width="29.140625" customWidth="1"/>
    <col min="3" max="3" width="27.7109375" customWidth="1"/>
    <col min="4" max="4" width="24.28515625" customWidth="1"/>
    <col min="5" max="5" width="24.85546875" customWidth="1"/>
    <col min="6" max="6" width="26.7109375" customWidth="1"/>
  </cols>
  <sheetData>
    <row r="1" spans="1:8" x14ac:dyDescent="0.2">
      <c r="A1" s="8" t="s">
        <v>94</v>
      </c>
      <c r="B1" s="8" t="s">
        <v>447</v>
      </c>
      <c r="C1" s="8" t="s">
        <v>448</v>
      </c>
      <c r="D1" s="8" t="s">
        <v>449</v>
      </c>
      <c r="E1" s="8" t="s">
        <v>451</v>
      </c>
      <c r="F1" s="8" t="s">
        <v>452</v>
      </c>
    </row>
    <row r="2" spans="1:8" x14ac:dyDescent="0.2">
      <c r="A2" s="8" t="s">
        <v>34</v>
      </c>
      <c r="B2" s="28">
        <v>7.4115922619047563</v>
      </c>
      <c r="C2" s="8">
        <v>7.41</v>
      </c>
      <c r="D2" s="8">
        <v>5.79</v>
      </c>
      <c r="E2" s="8">
        <v>9.43</v>
      </c>
      <c r="F2" s="29">
        <v>0.59801035768480104</v>
      </c>
      <c r="G2" s="8">
        <f t="shared" ref="G2:G5" si="0">(QUARTILE(C2:E2, 1))</f>
        <v>6.6</v>
      </c>
      <c r="H2" s="8">
        <f t="shared" ref="H2:H5" si="1">(QUARTILE(C2:E2, 3))</f>
        <v>8.42</v>
      </c>
    </row>
    <row r="3" spans="1:8" x14ac:dyDescent="0.2">
      <c r="A3" s="8" t="s">
        <v>58</v>
      </c>
      <c r="B3" s="28">
        <v>7.1368925233644767</v>
      </c>
      <c r="C3" s="8">
        <v>7.13</v>
      </c>
      <c r="D3" s="8">
        <v>5.38</v>
      </c>
      <c r="E3" s="8">
        <v>9.23</v>
      </c>
      <c r="F3" s="29">
        <v>0.58741552495791161</v>
      </c>
      <c r="G3" s="8">
        <f t="shared" si="0"/>
        <v>6.2549999999999999</v>
      </c>
      <c r="H3" s="8">
        <f t="shared" si="1"/>
        <v>8.18</v>
      </c>
    </row>
    <row r="4" spans="1:8" x14ac:dyDescent="0.2">
      <c r="A4" s="8" t="s">
        <v>1</v>
      </c>
      <c r="B4" s="28">
        <v>6.7436377245508998</v>
      </c>
      <c r="C4" s="8">
        <v>6.79</v>
      </c>
      <c r="D4" s="8">
        <v>4.74</v>
      </c>
      <c r="E4" s="8">
        <v>8.61</v>
      </c>
      <c r="F4" s="29">
        <v>0.59849794535880585</v>
      </c>
      <c r="G4" s="8">
        <f t="shared" si="0"/>
        <v>5.7650000000000006</v>
      </c>
      <c r="H4" s="8">
        <f t="shared" si="1"/>
        <v>7.6999999999999993</v>
      </c>
    </row>
    <row r="5" spans="1:8" x14ac:dyDescent="0.2">
      <c r="A5" s="8" t="s">
        <v>20</v>
      </c>
      <c r="B5" s="28">
        <v>7.9466169154228936</v>
      </c>
      <c r="C5" s="28">
        <v>7.9649999999999999</v>
      </c>
      <c r="D5" s="8">
        <v>6.06</v>
      </c>
      <c r="E5" s="8">
        <v>9.8000000000000007</v>
      </c>
      <c r="F5" s="29">
        <v>0.59816198134594689</v>
      </c>
      <c r="G5" s="8">
        <f t="shared" si="0"/>
        <v>7.0124999999999993</v>
      </c>
      <c r="H5" s="8">
        <f t="shared" si="1"/>
        <v>8.8825000000000003</v>
      </c>
    </row>
    <row r="6" spans="1:8" x14ac:dyDescent="0.2">
      <c r="A6" s="8" t="s">
        <v>90</v>
      </c>
      <c r="B6" s="28">
        <v>7.3278666666666519</v>
      </c>
      <c r="C6" s="8">
        <v>7.31</v>
      </c>
      <c r="D6" s="8">
        <v>4.74</v>
      </c>
      <c r="E6" s="8">
        <v>9.8000000000000007</v>
      </c>
      <c r="F6" s="29">
        <v>0.73790393432636081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6"/>
  <sheetViews>
    <sheetView showGridLines="0" workbookViewId="0">
      <selection activeCell="G22" sqref="G22"/>
    </sheetView>
  </sheetViews>
  <sheetFormatPr defaultColWidth="12.5703125" defaultRowHeight="15" customHeight="1" x14ac:dyDescent="0.2"/>
  <cols>
    <col min="1" max="1" width="15.5703125" customWidth="1"/>
    <col min="2" max="2" width="19" bestFit="1" customWidth="1"/>
    <col min="3" max="3" width="12" bestFit="1" customWidth="1"/>
    <col min="4" max="4" width="12.85546875" bestFit="1" customWidth="1"/>
    <col min="5" max="5" width="24.7109375" bestFit="1" customWidth="1"/>
    <col min="6" max="6" width="33.140625" bestFit="1" customWidth="1"/>
  </cols>
  <sheetData>
    <row r="1" spans="1:6" x14ac:dyDescent="0.2">
      <c r="A1" s="39"/>
      <c r="B1" s="37" t="s">
        <v>3159</v>
      </c>
      <c r="C1" s="45"/>
      <c r="D1" s="45"/>
      <c r="E1" s="45"/>
      <c r="F1" s="46"/>
    </row>
    <row r="2" spans="1:6" x14ac:dyDescent="0.2">
      <c r="A2" s="37" t="s">
        <v>95</v>
      </c>
      <c r="B2" s="39" t="s">
        <v>3166</v>
      </c>
      <c r="C2" s="47" t="s">
        <v>312</v>
      </c>
      <c r="D2" s="47" t="s">
        <v>313</v>
      </c>
      <c r="E2" s="47" t="s">
        <v>150</v>
      </c>
      <c r="F2" s="48" t="s">
        <v>145</v>
      </c>
    </row>
    <row r="3" spans="1:6" x14ac:dyDescent="0.2">
      <c r="A3" s="39" t="s">
        <v>35</v>
      </c>
      <c r="B3" s="49">
        <v>1079</v>
      </c>
      <c r="C3" s="62">
        <v>1.5755329008341055E-2</v>
      </c>
      <c r="D3" s="62">
        <v>5.8387395736793329E-2</v>
      </c>
      <c r="E3" s="68">
        <v>93.869110287302902</v>
      </c>
      <c r="F3" s="71">
        <v>7.1985078776644968</v>
      </c>
    </row>
    <row r="4" spans="1:6" x14ac:dyDescent="0.2">
      <c r="A4" s="41" t="s">
        <v>21</v>
      </c>
      <c r="B4" s="53">
        <v>977</v>
      </c>
      <c r="C4" s="63">
        <v>2.9682702149437051E-2</v>
      </c>
      <c r="D4" s="63">
        <v>7.7789150460593648E-2</v>
      </c>
      <c r="E4" s="69">
        <v>93.56646878198562</v>
      </c>
      <c r="F4" s="72">
        <v>7.2244012282497456</v>
      </c>
    </row>
    <row r="5" spans="1:6" x14ac:dyDescent="0.2">
      <c r="A5" s="41" t="s">
        <v>47</v>
      </c>
      <c r="B5" s="53">
        <v>944</v>
      </c>
      <c r="C5" s="63">
        <v>5.8262711864406777E-2</v>
      </c>
      <c r="D5" s="63">
        <v>8.2627118644067798E-2</v>
      </c>
      <c r="E5" s="69">
        <v>93.322711864406898</v>
      </c>
      <c r="F5" s="72">
        <v>7.5828072033898293</v>
      </c>
    </row>
    <row r="6" spans="1:6" ht="15" customHeight="1" x14ac:dyDescent="0.2">
      <c r="A6" s="43" t="s">
        <v>90</v>
      </c>
      <c r="B6" s="56">
        <v>3000</v>
      </c>
      <c r="C6" s="64">
        <v>3.3666666666666664E-2</v>
      </c>
      <c r="D6" s="64">
        <v>7.2333333333333333E-2</v>
      </c>
      <c r="E6" s="70">
        <v>93.598616666666658</v>
      </c>
      <c r="F6" s="73">
        <v>7.3278666666666528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7"/>
  <sheetViews>
    <sheetView showGridLines="0" workbookViewId="0">
      <selection activeCell="B14" sqref="B14"/>
    </sheetView>
  </sheetViews>
  <sheetFormatPr defaultColWidth="12.5703125" defaultRowHeight="15" customHeight="1" x14ac:dyDescent="0.2"/>
  <cols>
    <col min="1" max="1" width="17.140625" customWidth="1"/>
    <col min="2" max="2" width="19.5703125" bestFit="1" customWidth="1"/>
  </cols>
  <sheetData>
    <row r="1" spans="1:5" x14ac:dyDescent="0.2">
      <c r="A1" s="37" t="s">
        <v>86</v>
      </c>
      <c r="B1" s="37" t="s">
        <v>95</v>
      </c>
      <c r="C1" s="45"/>
      <c r="D1" s="45"/>
      <c r="E1" s="46"/>
    </row>
    <row r="2" spans="1:5" x14ac:dyDescent="0.2">
      <c r="A2" s="37" t="s">
        <v>94</v>
      </c>
      <c r="B2" s="39" t="s">
        <v>35</v>
      </c>
      <c r="C2" s="47" t="s">
        <v>21</v>
      </c>
      <c r="D2" s="47" t="s">
        <v>47</v>
      </c>
      <c r="E2" s="38" t="s">
        <v>90</v>
      </c>
    </row>
    <row r="3" spans="1:5" x14ac:dyDescent="0.2">
      <c r="A3" s="39" t="s">
        <v>34</v>
      </c>
      <c r="B3" s="49">
        <v>248</v>
      </c>
      <c r="C3" s="50">
        <v>210</v>
      </c>
      <c r="D3" s="50">
        <v>214</v>
      </c>
      <c r="E3" s="40">
        <v>672</v>
      </c>
    </row>
    <row r="4" spans="1:5" x14ac:dyDescent="0.2">
      <c r="A4" s="41" t="s">
        <v>58</v>
      </c>
      <c r="B4" s="53">
        <v>329</v>
      </c>
      <c r="C4" s="54">
        <v>278</v>
      </c>
      <c r="D4" s="54">
        <v>249</v>
      </c>
      <c r="E4" s="42">
        <v>856</v>
      </c>
    </row>
    <row r="5" spans="1:5" x14ac:dyDescent="0.2">
      <c r="A5" s="41" t="s">
        <v>1</v>
      </c>
      <c r="B5" s="53">
        <v>224</v>
      </c>
      <c r="C5" s="54">
        <v>210</v>
      </c>
      <c r="D5" s="54">
        <v>234</v>
      </c>
      <c r="E5" s="42">
        <v>668</v>
      </c>
    </row>
    <row r="6" spans="1:5" x14ac:dyDescent="0.2">
      <c r="A6" s="41" t="s">
        <v>20</v>
      </c>
      <c r="B6" s="53">
        <v>278</v>
      </c>
      <c r="C6" s="54">
        <v>279</v>
      </c>
      <c r="D6" s="54">
        <v>247</v>
      </c>
      <c r="E6" s="42">
        <v>804</v>
      </c>
    </row>
    <row r="7" spans="1:5" x14ac:dyDescent="0.2">
      <c r="A7" s="43" t="s">
        <v>90</v>
      </c>
      <c r="B7" s="56">
        <v>1079</v>
      </c>
      <c r="C7" s="57">
        <v>977</v>
      </c>
      <c r="D7" s="57">
        <v>944</v>
      </c>
      <c r="E7" s="44">
        <v>3000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7"/>
  <sheetViews>
    <sheetView showGridLines="0" workbookViewId="0">
      <selection activeCell="G15" sqref="G15"/>
    </sheetView>
  </sheetViews>
  <sheetFormatPr defaultColWidth="12.5703125" defaultRowHeight="15" customHeight="1" x14ac:dyDescent="0.2"/>
  <cols>
    <col min="1" max="1" width="20.42578125" customWidth="1"/>
  </cols>
  <sheetData>
    <row r="1" spans="1:5" x14ac:dyDescent="0.2">
      <c r="A1" s="37" t="s">
        <v>87</v>
      </c>
      <c r="B1" s="37" t="s">
        <v>95</v>
      </c>
      <c r="C1" s="45"/>
      <c r="D1" s="45"/>
      <c r="E1" s="46"/>
    </row>
    <row r="2" spans="1:5" x14ac:dyDescent="0.2">
      <c r="A2" s="37" t="s">
        <v>94</v>
      </c>
      <c r="B2" s="39" t="s">
        <v>35</v>
      </c>
      <c r="C2" s="47" t="s">
        <v>21</v>
      </c>
      <c r="D2" s="47" t="s">
        <v>47</v>
      </c>
      <c r="E2" s="38" t="s">
        <v>90</v>
      </c>
    </row>
    <row r="3" spans="1:5" x14ac:dyDescent="0.2">
      <c r="A3" s="39" t="s">
        <v>34</v>
      </c>
      <c r="B3" s="74">
        <v>1.6129032258064516E-2</v>
      </c>
      <c r="C3" s="62">
        <v>2.3809523809523808E-2</v>
      </c>
      <c r="D3" s="62">
        <v>6.5420560747663545E-2</v>
      </c>
      <c r="E3" s="75">
        <v>3.4226190476190479E-2</v>
      </c>
    </row>
    <row r="4" spans="1:5" x14ac:dyDescent="0.2">
      <c r="A4" s="41" t="s">
        <v>58</v>
      </c>
      <c r="B4" s="76">
        <v>9.11854103343465E-3</v>
      </c>
      <c r="C4" s="63">
        <v>2.8776978417266189E-2</v>
      </c>
      <c r="D4" s="63">
        <v>5.6224899598393573E-2</v>
      </c>
      <c r="E4" s="77">
        <v>2.9205607476635514E-2</v>
      </c>
    </row>
    <row r="5" spans="1:5" x14ac:dyDescent="0.2">
      <c r="A5" s="41" t="s">
        <v>1</v>
      </c>
      <c r="B5" s="76">
        <v>4.464285714285714E-3</v>
      </c>
      <c r="C5" s="63">
        <v>3.3333333333333333E-2</v>
      </c>
      <c r="D5" s="63">
        <v>3.4188034188034191E-2</v>
      </c>
      <c r="E5" s="77">
        <v>2.3952095808383235E-2</v>
      </c>
    </row>
    <row r="6" spans="1:5" x14ac:dyDescent="0.2">
      <c r="A6" s="41" t="s">
        <v>20</v>
      </c>
      <c r="B6" s="76">
        <v>3.237410071942446E-2</v>
      </c>
      <c r="C6" s="63">
        <v>3.2258064516129031E-2</v>
      </c>
      <c r="D6" s="63">
        <v>7.6923076923076927E-2</v>
      </c>
      <c r="E6" s="77">
        <v>4.6019900497512436E-2</v>
      </c>
    </row>
    <row r="7" spans="1:5" x14ac:dyDescent="0.2">
      <c r="A7" s="43" t="s">
        <v>90</v>
      </c>
      <c r="B7" s="78">
        <v>1.5755329008341055E-2</v>
      </c>
      <c r="C7" s="64">
        <v>2.9682702149437051E-2</v>
      </c>
      <c r="D7" s="64">
        <v>5.8262711864406777E-2</v>
      </c>
      <c r="E7" s="79">
        <v>3.3666666666666664E-2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2"/>
  <sheetViews>
    <sheetView showGridLines="0" workbookViewId="0">
      <selection activeCell="H15" sqref="H15"/>
    </sheetView>
  </sheetViews>
  <sheetFormatPr defaultColWidth="12.5703125" defaultRowHeight="15" customHeight="1" x14ac:dyDescent="0.2"/>
  <cols>
    <col min="1" max="1" width="17.140625" customWidth="1"/>
    <col min="6" max="6" width="12.5703125" hidden="1"/>
  </cols>
  <sheetData>
    <row r="1" spans="1:8" x14ac:dyDescent="0.2">
      <c r="A1" s="37" t="s">
        <v>86</v>
      </c>
      <c r="B1" s="37" t="s">
        <v>114</v>
      </c>
      <c r="C1" s="45"/>
      <c r="D1" s="45"/>
      <c r="E1" s="45"/>
      <c r="F1" s="45"/>
      <c r="G1" s="45"/>
      <c r="H1" s="46"/>
    </row>
    <row r="2" spans="1:8" x14ac:dyDescent="0.2">
      <c r="A2" s="37" t="s">
        <v>95</v>
      </c>
      <c r="B2" s="39" t="s">
        <v>242</v>
      </c>
      <c r="C2" s="47" t="s">
        <v>243</v>
      </c>
      <c r="D2" s="47" t="s">
        <v>51</v>
      </c>
      <c r="E2" s="47" t="s">
        <v>244</v>
      </c>
      <c r="F2" s="47" t="s">
        <v>6</v>
      </c>
      <c r="G2" s="47" t="s">
        <v>153</v>
      </c>
      <c r="H2" s="38" t="s">
        <v>90</v>
      </c>
    </row>
    <row r="3" spans="1:8" x14ac:dyDescent="0.2">
      <c r="A3" s="39" t="s">
        <v>35</v>
      </c>
      <c r="B3" s="49">
        <v>6</v>
      </c>
      <c r="C3" s="50">
        <v>15</v>
      </c>
      <c r="D3" s="50">
        <v>7</v>
      </c>
      <c r="E3" s="50">
        <v>11</v>
      </c>
      <c r="F3" s="50">
        <v>1016</v>
      </c>
      <c r="G3" s="50">
        <v>24</v>
      </c>
      <c r="H3" s="40">
        <v>1079</v>
      </c>
    </row>
    <row r="4" spans="1:8" x14ac:dyDescent="0.2">
      <c r="A4" s="41" t="s">
        <v>21</v>
      </c>
      <c r="B4" s="53">
        <v>11</v>
      </c>
      <c r="C4" s="54">
        <v>7</v>
      </c>
      <c r="D4" s="54">
        <v>15</v>
      </c>
      <c r="E4" s="54">
        <v>12</v>
      </c>
      <c r="F4" s="54">
        <v>901</v>
      </c>
      <c r="G4" s="54">
        <v>31</v>
      </c>
      <c r="H4" s="42">
        <v>977</v>
      </c>
    </row>
    <row r="5" spans="1:8" x14ac:dyDescent="0.2">
      <c r="A5" s="41" t="s">
        <v>47</v>
      </c>
      <c r="B5" s="53">
        <v>3</v>
      </c>
      <c r="C5" s="54">
        <v>20</v>
      </c>
      <c r="D5" s="54">
        <v>26</v>
      </c>
      <c r="E5" s="54">
        <v>10</v>
      </c>
      <c r="F5" s="54">
        <v>866</v>
      </c>
      <c r="G5" s="54">
        <v>19</v>
      </c>
      <c r="H5" s="42">
        <v>944</v>
      </c>
    </row>
    <row r="6" spans="1:8" x14ac:dyDescent="0.2">
      <c r="A6" s="43" t="s">
        <v>90</v>
      </c>
      <c r="B6" s="56">
        <v>20</v>
      </c>
      <c r="C6" s="57">
        <v>42</v>
      </c>
      <c r="D6" s="57">
        <v>48</v>
      </c>
      <c r="E6" s="57">
        <v>33</v>
      </c>
      <c r="F6" s="57">
        <v>2783</v>
      </c>
      <c r="G6" s="57">
        <v>74</v>
      </c>
      <c r="H6" s="44">
        <v>3000</v>
      </c>
    </row>
    <row r="8" spans="1:8" x14ac:dyDescent="0.2">
      <c r="A8" s="34" t="s">
        <v>245</v>
      </c>
      <c r="B8" s="35"/>
      <c r="C8" s="35"/>
      <c r="D8" s="35"/>
      <c r="E8" s="35"/>
      <c r="F8" s="35"/>
      <c r="G8" s="36"/>
    </row>
    <row r="9" spans="1:8" x14ac:dyDescent="0.2">
      <c r="A9" s="16" t="s">
        <v>248</v>
      </c>
      <c r="B9" s="17" t="s">
        <v>242</v>
      </c>
      <c r="C9" s="17" t="s">
        <v>243</v>
      </c>
      <c r="D9" s="17" t="s">
        <v>51</v>
      </c>
      <c r="E9" s="17" t="s">
        <v>244</v>
      </c>
      <c r="F9" s="18"/>
      <c r="G9" s="17" t="s">
        <v>153</v>
      </c>
    </row>
    <row r="10" spans="1:8" x14ac:dyDescent="0.2">
      <c r="A10" s="20">
        <v>1</v>
      </c>
      <c r="B10" s="23">
        <f t="shared" ref="B10:E10" si="0">(B3/$H$3)</f>
        <v>5.5607043558850789E-3</v>
      </c>
      <c r="C10" s="23">
        <f t="shared" si="0"/>
        <v>1.3901760889712697E-2</v>
      </c>
      <c r="D10" s="23">
        <f t="shared" si="0"/>
        <v>6.4874884151992582E-3</v>
      </c>
      <c r="E10" s="23">
        <f t="shared" si="0"/>
        <v>1.0194624652455977E-2</v>
      </c>
      <c r="F10" s="23">
        <f>(F3/$H$3)*100</f>
        <v>94.161260426320666</v>
      </c>
      <c r="G10" s="25">
        <f>(G3/$H$3)</f>
        <v>2.2242817423540315E-2</v>
      </c>
    </row>
    <row r="11" spans="1:8" x14ac:dyDescent="0.2">
      <c r="A11" s="20">
        <v>2</v>
      </c>
      <c r="B11" s="23">
        <f t="shared" ref="B11:E11" si="1">(B4/$H$4)</f>
        <v>1.1258955987717503E-2</v>
      </c>
      <c r="C11" s="23">
        <f t="shared" si="1"/>
        <v>7.164790174002047E-3</v>
      </c>
      <c r="D11" s="23">
        <f t="shared" si="1"/>
        <v>1.5353121801432957E-2</v>
      </c>
      <c r="E11" s="23">
        <f t="shared" si="1"/>
        <v>1.2282497441146366E-2</v>
      </c>
      <c r="F11" s="23">
        <f>(F4/$H$4)*100</f>
        <v>92.221084953940633</v>
      </c>
      <c r="G11" s="25">
        <f>(G4/$H$4)</f>
        <v>3.1729785056294778E-2</v>
      </c>
    </row>
    <row r="12" spans="1:8" x14ac:dyDescent="0.2">
      <c r="A12" s="20">
        <v>3</v>
      </c>
      <c r="B12" s="23">
        <f t="shared" ref="B12:E12" si="2">(B5/$H$5)</f>
        <v>3.1779661016949155E-3</v>
      </c>
      <c r="C12" s="23">
        <f t="shared" si="2"/>
        <v>2.1186440677966101E-2</v>
      </c>
      <c r="D12" s="25">
        <f t="shared" si="2"/>
        <v>2.7542372881355932E-2</v>
      </c>
      <c r="E12" s="23">
        <f t="shared" si="2"/>
        <v>1.059322033898305E-2</v>
      </c>
      <c r="F12" s="23">
        <f>(F5/$H$5)*100</f>
        <v>91.737288135593218</v>
      </c>
      <c r="G12" s="23">
        <f>(G5/$H$5)</f>
        <v>2.0127118644067795E-2</v>
      </c>
    </row>
  </sheetData>
  <mergeCells count="1">
    <mergeCell ref="A8:G8"/>
  </mergeCells>
  <conditionalFormatting sqref="B10:G10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12"/>
  <sheetViews>
    <sheetView showGridLines="0" workbookViewId="0">
      <selection activeCell="J6" sqref="J6"/>
    </sheetView>
  </sheetViews>
  <sheetFormatPr defaultColWidth="12.5703125" defaultRowHeight="15" customHeight="1" x14ac:dyDescent="0.2"/>
  <cols>
    <col min="1" max="1" width="17.140625" customWidth="1"/>
    <col min="2" max="2" width="14.85546875" customWidth="1"/>
    <col min="5" max="5" width="12.5703125" hidden="1"/>
  </cols>
  <sheetData>
    <row r="1" spans="1:7" x14ac:dyDescent="0.2">
      <c r="A1" s="37" t="s">
        <v>86</v>
      </c>
      <c r="B1" s="37" t="s">
        <v>85</v>
      </c>
      <c r="C1" s="45"/>
      <c r="D1" s="45"/>
      <c r="E1" s="45"/>
      <c r="F1" s="46"/>
    </row>
    <row r="2" spans="1:7" x14ac:dyDescent="0.2">
      <c r="A2" s="37" t="s">
        <v>95</v>
      </c>
      <c r="B2" s="39" t="s">
        <v>88</v>
      </c>
      <c r="C2" s="47" t="s">
        <v>52</v>
      </c>
      <c r="D2" s="47" t="s">
        <v>89</v>
      </c>
      <c r="E2" s="47" t="s">
        <v>6</v>
      </c>
      <c r="F2" s="38" t="s">
        <v>90</v>
      </c>
    </row>
    <row r="3" spans="1:7" x14ac:dyDescent="0.2">
      <c r="A3" s="39" t="s">
        <v>35</v>
      </c>
      <c r="B3" s="49">
        <v>1</v>
      </c>
      <c r="C3" s="50">
        <v>12</v>
      </c>
      <c r="D3" s="50">
        <v>50</v>
      </c>
      <c r="E3" s="50">
        <v>1016</v>
      </c>
      <c r="F3" s="40">
        <v>1079</v>
      </c>
    </row>
    <row r="4" spans="1:7" x14ac:dyDescent="0.2">
      <c r="A4" s="41" t="s">
        <v>21</v>
      </c>
      <c r="B4" s="53"/>
      <c r="C4" s="54">
        <v>17</v>
      </c>
      <c r="D4" s="54">
        <v>59</v>
      </c>
      <c r="E4" s="54">
        <v>901</v>
      </c>
      <c r="F4" s="42">
        <v>977</v>
      </c>
    </row>
    <row r="5" spans="1:7" x14ac:dyDescent="0.2">
      <c r="A5" s="41" t="s">
        <v>47</v>
      </c>
      <c r="B5" s="53">
        <v>3</v>
      </c>
      <c r="C5" s="54">
        <v>19</v>
      </c>
      <c r="D5" s="54">
        <v>56</v>
      </c>
      <c r="E5" s="54">
        <v>866</v>
      </c>
      <c r="F5" s="42">
        <v>944</v>
      </c>
    </row>
    <row r="6" spans="1:7" x14ac:dyDescent="0.2">
      <c r="A6" s="43" t="s">
        <v>90</v>
      </c>
      <c r="B6" s="56">
        <v>4</v>
      </c>
      <c r="C6" s="57">
        <v>48</v>
      </c>
      <c r="D6" s="57">
        <v>165</v>
      </c>
      <c r="E6" s="57">
        <v>2783</v>
      </c>
      <c r="F6" s="44">
        <v>3000</v>
      </c>
    </row>
    <row r="8" spans="1:7" x14ac:dyDescent="0.2">
      <c r="A8" s="34" t="s">
        <v>245</v>
      </c>
      <c r="B8" s="35"/>
      <c r="C8" s="35"/>
      <c r="D8" s="36"/>
      <c r="E8" s="19"/>
      <c r="F8" s="19"/>
      <c r="G8" s="19"/>
    </row>
    <row r="9" spans="1:7" x14ac:dyDescent="0.2">
      <c r="A9" s="21" t="s">
        <v>248</v>
      </c>
      <c r="B9" s="22" t="s">
        <v>88</v>
      </c>
      <c r="C9" s="22" t="s">
        <v>52</v>
      </c>
      <c r="D9" s="22" t="s">
        <v>89</v>
      </c>
      <c r="E9" s="19"/>
      <c r="F9" s="24"/>
      <c r="G9" s="19"/>
    </row>
    <row r="10" spans="1:7" x14ac:dyDescent="0.2">
      <c r="A10" s="21">
        <v>1</v>
      </c>
      <c r="B10" s="23">
        <f t="shared" ref="B10:D10" si="0">B3/$F$3</f>
        <v>9.2678405931417981E-4</v>
      </c>
      <c r="C10" s="23">
        <f t="shared" si="0"/>
        <v>1.1121408711770158E-2</v>
      </c>
      <c r="D10" s="23">
        <f t="shared" si="0"/>
        <v>4.6339202965708988E-2</v>
      </c>
      <c r="E10" s="26"/>
      <c r="F10" s="26"/>
      <c r="G10" s="27"/>
    </row>
    <row r="11" spans="1:7" x14ac:dyDescent="0.2">
      <c r="A11" s="21">
        <v>2</v>
      </c>
      <c r="B11" s="23">
        <v>0</v>
      </c>
      <c r="C11" s="23">
        <f t="shared" ref="C11:D11" si="1">C4/$F$4</f>
        <v>1.7400204708290685E-2</v>
      </c>
      <c r="D11" s="23">
        <f t="shared" si="1"/>
        <v>6.0388945752302969E-2</v>
      </c>
      <c r="E11" s="26"/>
      <c r="F11" s="26"/>
      <c r="G11" s="27"/>
    </row>
    <row r="12" spans="1:7" x14ac:dyDescent="0.2">
      <c r="A12" s="21">
        <v>3</v>
      </c>
      <c r="B12" s="23">
        <f t="shared" ref="B12:D12" si="2">B5/$F$5</f>
        <v>3.1779661016949155E-3</v>
      </c>
      <c r="C12" s="23">
        <f t="shared" si="2"/>
        <v>2.0127118644067795E-2</v>
      </c>
      <c r="D12" s="23">
        <f t="shared" si="2"/>
        <v>5.9322033898305086E-2</v>
      </c>
      <c r="E12" s="26"/>
      <c r="F12" s="26"/>
      <c r="G12" s="26"/>
    </row>
  </sheetData>
  <mergeCells count="1">
    <mergeCell ref="A8:D8"/>
  </mergeCells>
  <conditionalFormatting sqref="E10:G10">
    <cfRule type="colorScale" priority="1">
      <colorScale>
        <cfvo type="min"/>
        <cfvo type="max"/>
        <color rgb="FFFFFFFF"/>
        <color rgb="FF57BB8A"/>
      </colorScale>
    </cfRule>
  </conditionalFormatting>
  <conditionalFormatting sqref="H9">
    <cfRule type="notContainsBlanks" dxfId="26" priority="2">
      <formula>LEN(TRIM(H9))&gt;0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5"/>
  <sheetViews>
    <sheetView showGridLines="0" workbookViewId="0">
      <selection activeCell="G26" sqref="G26"/>
    </sheetView>
  </sheetViews>
  <sheetFormatPr defaultColWidth="12.5703125" defaultRowHeight="15" customHeight="1" x14ac:dyDescent="0.2"/>
  <cols>
    <col min="2" max="2" width="22.7109375" customWidth="1"/>
    <col min="3" max="3" width="24.42578125" customWidth="1"/>
    <col min="4" max="4" width="26.42578125" customWidth="1"/>
    <col min="5" max="5" width="27.42578125" customWidth="1"/>
    <col min="6" max="6" width="29.140625" customWidth="1"/>
    <col min="7" max="7" width="26.140625" customWidth="1"/>
    <col min="8" max="8" width="13.42578125" customWidth="1"/>
    <col min="9" max="9" width="20.5703125" customWidth="1"/>
    <col min="10" max="10" width="31.42578125" customWidth="1"/>
    <col min="11" max="11" width="21.42578125" customWidth="1"/>
  </cols>
  <sheetData>
    <row r="1" spans="1:11" x14ac:dyDescent="0.2">
      <c r="A1" s="39"/>
      <c r="B1" s="37" t="s">
        <v>3159</v>
      </c>
      <c r="C1" s="45"/>
      <c r="D1" s="45"/>
      <c r="E1" s="45"/>
      <c r="F1" s="45"/>
      <c r="G1" s="45"/>
      <c r="H1" s="45"/>
      <c r="I1" s="45"/>
      <c r="J1" s="45"/>
      <c r="K1" s="46"/>
    </row>
    <row r="2" spans="1:11" x14ac:dyDescent="0.2">
      <c r="A2" s="37" t="s">
        <v>110</v>
      </c>
      <c r="B2" s="39" t="s">
        <v>139</v>
      </c>
      <c r="C2" s="47" t="s">
        <v>142</v>
      </c>
      <c r="D2" s="47" t="s">
        <v>143</v>
      </c>
      <c r="E2" s="47" t="s">
        <v>144</v>
      </c>
      <c r="F2" s="47" t="s">
        <v>145</v>
      </c>
      <c r="G2" s="47" t="s">
        <v>146</v>
      </c>
      <c r="H2" s="47" t="s">
        <v>147</v>
      </c>
      <c r="I2" s="47" t="s">
        <v>148</v>
      </c>
      <c r="J2" s="47" t="s">
        <v>149</v>
      </c>
      <c r="K2" s="48" t="s">
        <v>150</v>
      </c>
    </row>
    <row r="3" spans="1:11" x14ac:dyDescent="0.2">
      <c r="A3" s="39" t="s">
        <v>177</v>
      </c>
      <c r="B3" s="80">
        <v>21.828989898989899</v>
      </c>
      <c r="C3" s="68">
        <v>41.435454545454554</v>
      </c>
      <c r="D3" s="68">
        <v>316.45544554455444</v>
      </c>
      <c r="E3" s="68">
        <v>45.346534653465348</v>
      </c>
      <c r="F3" s="65">
        <v>7.4565346534653454</v>
      </c>
      <c r="G3" s="68">
        <v>99.053799999999953</v>
      </c>
      <c r="H3" s="65">
        <v>6.8719191919191926</v>
      </c>
      <c r="I3" s="68">
        <v>131.30707070707066</v>
      </c>
      <c r="J3" s="68">
        <v>86.976060606060585</v>
      </c>
      <c r="K3" s="81">
        <v>92.94099009900998</v>
      </c>
    </row>
    <row r="4" spans="1:11" x14ac:dyDescent="0.2">
      <c r="A4" s="41" t="s">
        <v>4</v>
      </c>
      <c r="B4" s="82">
        <v>21.913241816261916</v>
      </c>
      <c r="C4" s="69">
        <v>42.156008447729675</v>
      </c>
      <c r="D4" s="69">
        <v>318.63056226284925</v>
      </c>
      <c r="E4" s="69">
        <v>43.772749223870356</v>
      </c>
      <c r="F4" s="66">
        <v>7.3233839254915383</v>
      </c>
      <c r="G4" s="69">
        <v>99.0368133802817</v>
      </c>
      <c r="H4" s="66">
        <v>6.8547025695177721</v>
      </c>
      <c r="I4" s="69">
        <v>129.49517775431187</v>
      </c>
      <c r="J4" s="69">
        <v>87.082390003520132</v>
      </c>
      <c r="K4" s="83">
        <v>93.621528113142304</v>
      </c>
    </row>
    <row r="5" spans="1:11" ht="15" customHeight="1" x14ac:dyDescent="0.2">
      <c r="A5" s="43" t="s">
        <v>90</v>
      </c>
      <c r="B5" s="84">
        <v>21.910404761904804</v>
      </c>
      <c r="C5" s="70">
        <v>42.131744897959166</v>
      </c>
      <c r="D5" s="70">
        <v>318.55733333333336</v>
      </c>
      <c r="E5" s="70">
        <v>43.825733333333396</v>
      </c>
      <c r="F5" s="67">
        <v>7.3278666666666501</v>
      </c>
      <c r="G5" s="70">
        <v>99.037391156462519</v>
      </c>
      <c r="H5" s="67">
        <v>6.8552823129251657</v>
      </c>
      <c r="I5" s="70">
        <v>129.55619047619055</v>
      </c>
      <c r="J5" s="70">
        <v>87.078809523809767</v>
      </c>
      <c r="K5" s="85">
        <v>93.598616666666615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6"/>
  <sheetViews>
    <sheetView showGridLines="0" workbookViewId="0">
      <selection activeCell="E17" sqref="E17"/>
    </sheetView>
  </sheetViews>
  <sheetFormatPr defaultColWidth="12.5703125" defaultRowHeight="15" customHeight="1" x14ac:dyDescent="0.2"/>
  <cols>
    <col min="1" max="1" width="15.5703125" customWidth="1"/>
    <col min="2" max="2" width="22.7109375" customWidth="1"/>
    <col min="3" max="3" width="24.42578125" customWidth="1"/>
    <col min="4" max="4" width="26.42578125" customWidth="1"/>
    <col min="5" max="5" width="27.42578125" customWidth="1"/>
    <col min="6" max="6" width="29.140625" customWidth="1"/>
    <col min="7" max="7" width="26.140625" customWidth="1"/>
    <col min="8" max="8" width="13.42578125" customWidth="1"/>
    <col min="9" max="9" width="20.5703125" customWidth="1"/>
    <col min="10" max="10" width="31.42578125" customWidth="1"/>
    <col min="11" max="11" width="21.42578125" customWidth="1"/>
  </cols>
  <sheetData>
    <row r="1" spans="1:11" x14ac:dyDescent="0.2">
      <c r="A1" s="39"/>
      <c r="B1" s="37" t="s">
        <v>3159</v>
      </c>
      <c r="C1" s="45"/>
      <c r="D1" s="45"/>
      <c r="E1" s="45"/>
      <c r="F1" s="45"/>
      <c r="G1" s="45"/>
      <c r="H1" s="45"/>
      <c r="I1" s="45"/>
      <c r="J1" s="45"/>
      <c r="K1" s="46"/>
    </row>
    <row r="2" spans="1:11" x14ac:dyDescent="0.2">
      <c r="A2" s="37" t="s">
        <v>95</v>
      </c>
      <c r="B2" s="39" t="s">
        <v>139</v>
      </c>
      <c r="C2" s="47" t="s">
        <v>142</v>
      </c>
      <c r="D2" s="47" t="s">
        <v>143</v>
      </c>
      <c r="E2" s="47" t="s">
        <v>144</v>
      </c>
      <c r="F2" s="47" t="s">
        <v>145</v>
      </c>
      <c r="G2" s="47" t="s">
        <v>146</v>
      </c>
      <c r="H2" s="47" t="s">
        <v>147</v>
      </c>
      <c r="I2" s="47" t="s">
        <v>148</v>
      </c>
      <c r="J2" s="47" t="s">
        <v>149</v>
      </c>
      <c r="K2" s="48" t="s">
        <v>150</v>
      </c>
    </row>
    <row r="3" spans="1:11" x14ac:dyDescent="0.2">
      <c r="A3" s="39" t="s">
        <v>35</v>
      </c>
      <c r="B3" s="80">
        <v>21.882163187855813</v>
      </c>
      <c r="C3" s="68">
        <v>42.049397363465197</v>
      </c>
      <c r="D3" s="68">
        <v>317.6793327154773</v>
      </c>
      <c r="E3" s="68">
        <v>43.335959221501383</v>
      </c>
      <c r="F3" s="65">
        <v>7.1985078776644968</v>
      </c>
      <c r="G3" s="68">
        <v>99.066246445497669</v>
      </c>
      <c r="H3" s="65">
        <v>6.8510501419110712</v>
      </c>
      <c r="I3" s="68">
        <v>128.18314500941605</v>
      </c>
      <c r="J3" s="68">
        <v>87.403178368121388</v>
      </c>
      <c r="K3" s="81">
        <v>93.869110287302902</v>
      </c>
    </row>
    <row r="4" spans="1:11" x14ac:dyDescent="0.2">
      <c r="A4" s="41" t="s">
        <v>21</v>
      </c>
      <c r="B4" s="82">
        <v>21.920623700623661</v>
      </c>
      <c r="C4" s="69">
        <v>41.94487447698743</v>
      </c>
      <c r="D4" s="69">
        <v>318.33060388945751</v>
      </c>
      <c r="E4" s="69">
        <v>43.820266120777887</v>
      </c>
      <c r="F4" s="66">
        <v>7.2244012282497456</v>
      </c>
      <c r="G4" s="69">
        <v>99.031079664570186</v>
      </c>
      <c r="H4" s="66">
        <v>6.8535766423357734</v>
      </c>
      <c r="I4" s="69">
        <v>129.72955974842773</v>
      </c>
      <c r="J4" s="69">
        <v>87.111338912133817</v>
      </c>
      <c r="K4" s="83">
        <v>93.56646878198562</v>
      </c>
    </row>
    <row r="5" spans="1:11" x14ac:dyDescent="0.2">
      <c r="A5" s="41" t="s">
        <v>47</v>
      </c>
      <c r="B5" s="82">
        <v>21.931980519480526</v>
      </c>
      <c r="C5" s="69">
        <v>42.420357917570456</v>
      </c>
      <c r="D5" s="69">
        <v>319.7955508474576</v>
      </c>
      <c r="E5" s="69">
        <v>44.391207627118675</v>
      </c>
      <c r="F5" s="66">
        <v>7.5828072033898293</v>
      </c>
      <c r="G5" s="69">
        <v>99.011160042964647</v>
      </c>
      <c r="H5" s="66">
        <v>6.8618939393939371</v>
      </c>
      <c r="I5" s="69">
        <v>130.95530303030299</v>
      </c>
      <c r="J5" s="69">
        <v>86.67775268817212</v>
      </c>
      <c r="K5" s="83">
        <v>93.322711864406898</v>
      </c>
    </row>
    <row r="6" spans="1:11" ht="15" customHeight="1" x14ac:dyDescent="0.2">
      <c r="A6" s="43" t="s">
        <v>90</v>
      </c>
      <c r="B6" s="84">
        <v>21.91040476190479</v>
      </c>
      <c r="C6" s="70">
        <v>42.131744897959237</v>
      </c>
      <c r="D6" s="70">
        <v>318.55733333333336</v>
      </c>
      <c r="E6" s="70">
        <v>43.825733333333417</v>
      </c>
      <c r="F6" s="67">
        <v>7.3278666666666528</v>
      </c>
      <c r="G6" s="70">
        <v>99.037391156462718</v>
      </c>
      <c r="H6" s="67">
        <v>6.8552823129251683</v>
      </c>
      <c r="I6" s="70">
        <v>129.55619047619032</v>
      </c>
      <c r="J6" s="70">
        <v>87.078809523809582</v>
      </c>
      <c r="K6" s="85">
        <v>93.598616666666658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5"/>
  <sheetViews>
    <sheetView showGridLines="0" workbookViewId="0">
      <selection activeCell="J21" sqref="J21"/>
    </sheetView>
  </sheetViews>
  <sheetFormatPr defaultColWidth="12.5703125" defaultRowHeight="15" customHeight="1" x14ac:dyDescent="0.2"/>
  <cols>
    <col min="2" max="2" width="19" bestFit="1" customWidth="1"/>
    <col min="3" max="3" width="23.28515625" bestFit="1" customWidth="1"/>
  </cols>
  <sheetData>
    <row r="1" spans="1:3" x14ac:dyDescent="0.2">
      <c r="A1" s="39"/>
      <c r="B1" s="37" t="s">
        <v>3159</v>
      </c>
      <c r="C1" s="46"/>
    </row>
    <row r="2" spans="1:3" x14ac:dyDescent="0.2">
      <c r="A2" s="37" t="s">
        <v>112</v>
      </c>
      <c r="B2" s="39" t="s">
        <v>3166</v>
      </c>
      <c r="C2" s="48" t="s">
        <v>87</v>
      </c>
    </row>
    <row r="3" spans="1:3" x14ac:dyDescent="0.2">
      <c r="A3" s="39" t="s">
        <v>5</v>
      </c>
      <c r="B3" s="49">
        <v>2783</v>
      </c>
      <c r="C3" s="88">
        <v>2.8386633129716135E-2</v>
      </c>
    </row>
    <row r="4" spans="1:3" x14ac:dyDescent="0.2">
      <c r="A4" s="41" t="s">
        <v>50</v>
      </c>
      <c r="B4" s="53">
        <v>217</v>
      </c>
      <c r="C4" s="87">
        <v>0.10138248847926268</v>
      </c>
    </row>
    <row r="5" spans="1:3" ht="15" customHeight="1" x14ac:dyDescent="0.2">
      <c r="A5" s="43" t="s">
        <v>90</v>
      </c>
      <c r="B5" s="56">
        <v>3000</v>
      </c>
      <c r="C5" s="89">
        <v>3.3666666666666664E-2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7"/>
  <sheetViews>
    <sheetView showGridLines="0" workbookViewId="0">
      <selection activeCell="A27" sqref="A27"/>
    </sheetView>
  </sheetViews>
  <sheetFormatPr defaultColWidth="12.5703125" defaultRowHeight="15" customHeight="1" x14ac:dyDescent="0.2"/>
  <cols>
    <col min="1" max="1" width="16.28515625" customWidth="1"/>
    <col min="2" max="2" width="19" bestFit="1" customWidth="1"/>
    <col min="3" max="3" width="23.28515625" bestFit="1" customWidth="1"/>
  </cols>
  <sheetData>
    <row r="1" spans="1:3" x14ac:dyDescent="0.2">
      <c r="A1" s="39"/>
      <c r="B1" s="37" t="s">
        <v>3159</v>
      </c>
      <c r="C1" s="46"/>
    </row>
    <row r="2" spans="1:3" x14ac:dyDescent="0.2">
      <c r="A2" s="37" t="s">
        <v>85</v>
      </c>
      <c r="B2" s="39" t="s">
        <v>3166</v>
      </c>
      <c r="C2" s="48" t="s">
        <v>87</v>
      </c>
    </row>
    <row r="3" spans="1:3" x14ac:dyDescent="0.2">
      <c r="A3" s="39" t="s">
        <v>88</v>
      </c>
      <c r="B3" s="49">
        <v>4</v>
      </c>
      <c r="C3" s="86">
        <v>0.25</v>
      </c>
    </row>
    <row r="4" spans="1:3" x14ac:dyDescent="0.2">
      <c r="A4" s="41" t="s">
        <v>52</v>
      </c>
      <c r="B4" s="53">
        <v>48</v>
      </c>
      <c r="C4" s="90">
        <v>8.3333333333333329E-2</v>
      </c>
    </row>
    <row r="5" spans="1:3" x14ac:dyDescent="0.2">
      <c r="A5" s="41" t="s">
        <v>89</v>
      </c>
      <c r="B5" s="53">
        <v>165</v>
      </c>
      <c r="C5" s="87">
        <v>0.10303030303030303</v>
      </c>
    </row>
    <row r="6" spans="1:3" x14ac:dyDescent="0.2">
      <c r="A6" s="41" t="s">
        <v>6</v>
      </c>
      <c r="B6" s="53">
        <v>2783</v>
      </c>
      <c r="C6" s="90">
        <v>2.8386633129716135E-2</v>
      </c>
    </row>
    <row r="7" spans="1:3" ht="15" customHeight="1" x14ac:dyDescent="0.2">
      <c r="A7" s="43" t="s">
        <v>90</v>
      </c>
      <c r="B7" s="56">
        <v>3000</v>
      </c>
      <c r="C7" s="89">
        <v>3.3666666666666664E-2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Raw_Data</vt:lpstr>
      <vt:lpstr>Data_Cleaning_Log</vt:lpstr>
      <vt:lpstr>Cleaned_Data</vt:lpstr>
      <vt:lpstr>Missing Values Pivot Table</vt:lpstr>
      <vt:lpstr>Missing values per batch PT </vt:lpstr>
      <vt:lpstr>Pass vs Failed Pivot Table</vt:lpstr>
      <vt:lpstr>Deviation Flag Pivot Table</vt:lpstr>
      <vt:lpstr>Deviation Severity Pivot Table</vt:lpstr>
      <vt:lpstr>Deviation Type Pivot Table</vt:lpstr>
      <vt:lpstr>2024 vs 2025 Pivot Table</vt:lpstr>
      <vt:lpstr>Product Type Pivot Table</vt:lpstr>
      <vt:lpstr>Yield Statistics Pivot Table</vt:lpstr>
      <vt:lpstr>Prod Time Stats PT</vt:lpstr>
      <vt:lpstr>Manufacturing Line Pivot Table</vt:lpstr>
      <vt:lpstr>Line and Product Pivot Table</vt:lpstr>
      <vt:lpstr>Failure Rate of Lines PT</vt:lpstr>
      <vt:lpstr>Deviation Type per Line PT</vt:lpstr>
      <vt:lpstr>Deviation Severity per Line PT</vt:lpstr>
      <vt:lpstr>Conditions vs Status PT</vt:lpstr>
      <vt:lpstr>Conditions vs Line PT</vt:lpstr>
      <vt:lpstr>Failure Rate vs Status PT</vt:lpstr>
      <vt:lpstr>Failure Rate vs Severity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</cp:lastModifiedBy>
  <dcterms:modified xsi:type="dcterms:W3CDTF">2026-09-08T13:50:13Z</dcterms:modified>
</cp:coreProperties>
</file>